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hidePivotFieldList="1" defaultThemeVersion="166925"/>
  <mc:AlternateContent xmlns:mc="http://schemas.openxmlformats.org/markup-compatibility/2006">
    <mc:Choice Requires="x15">
      <x15ac:absPath xmlns:x15ac="http://schemas.microsoft.com/office/spreadsheetml/2010/11/ac" url="T:\Internal\01_Regulatory Services\02_Cases\2023 Cases\2023-00092 2022 IRP\17_Discovery\01_Staff\Set 1\As Filed\"/>
    </mc:Choice>
  </mc:AlternateContent>
  <xr:revisionPtr revIDLastSave="0" documentId="13_ncr:1_{E709613E-3240-4B85-815C-0EF0B265B107}" xr6:coauthVersionLast="47" xr6:coauthVersionMax="47" xr10:uidLastSave="{00000000-0000-0000-0000-000000000000}"/>
  <bookViews>
    <workbookView xWindow="28680" yWindow="-120" windowWidth="29040" windowHeight="15720" tabRatio="726" firstSheet="1" activeTab="3" xr2:uid="{B377F9E3-FDB0-47FA-9E55-D497BB7A3920}"/>
  </bookViews>
  <sheets>
    <sheet name="New Generation Assumpt" sheetId="1" r:id="rId1"/>
    <sheet name="G1" sheetId="11" r:id="rId2"/>
    <sheet name="G2" sheetId="14" r:id="rId3"/>
    <sheet name="G3" sheetId="15" r:id="rId4"/>
    <sheet name="G4" sheetId="16" r:id="rId5"/>
    <sheet name="G5" sheetId="17" r:id="rId6"/>
    <sheet name="G6" sheetId="24" r:id="rId7"/>
    <sheet name="G7" sheetId="26" r:id="rId8"/>
    <sheet name="G8" sheetId="18" r:id="rId9"/>
    <sheet name="G9" sheetId="21" r:id="rId10"/>
    <sheet name="G10" sheetId="28" r:id="rId11"/>
    <sheet name="G11" sheetId="30" r:id="rId12"/>
    <sheet name="G12" sheetId="34" r:id="rId13"/>
    <sheet name="Aurora ---&gt;" sheetId="31" r:id="rId14"/>
    <sheet name="PortfolioResourcesYear1" sheetId="33" r:id="rId15"/>
  </sheets>
  <definedNames>
    <definedName name="ExternalData_1" localSheetId="14" hidden="1">PortfolioResourcesYear1!$A$1:$BL$4141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8" calcMode="autoNoTable"/>
  <pivotCaches>
    <pivotCache cacheId="0"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9" i="16" l="1"/>
  <c r="AB9" i="16"/>
  <c r="AD9" i="16"/>
  <c r="AF9" i="16"/>
  <c r="AH9" i="16"/>
  <c r="X9" i="16"/>
  <c r="V9" i="16"/>
  <c r="J9" i="16"/>
  <c r="H9" i="16"/>
  <c r="L9" i="16"/>
  <c r="N9" i="16"/>
  <c r="P9" i="16"/>
  <c r="R9" i="16"/>
  <c r="T9" i="16"/>
  <c r="F9" i="16"/>
  <c r="P8" i="16"/>
  <c r="N8" i="16"/>
  <c r="L8" i="16"/>
  <c r="J8" i="16"/>
  <c r="H8" i="16"/>
  <c r="F8" i="16"/>
  <c r="P7" i="16"/>
  <c r="N7" i="16"/>
  <c r="L7" i="16"/>
  <c r="J7" i="16"/>
  <c r="H7" i="16"/>
  <c r="F7" i="16"/>
  <c r="AW30" i="14" l="1"/>
  <c r="P9" i="14" s="1"/>
  <c r="AW28" i="14"/>
  <c r="P7" i="14" s="1"/>
  <c r="AW29" i="14"/>
  <c r="P8" i="14" s="1"/>
  <c r="AS29" i="14"/>
  <c r="H8" i="14" s="1"/>
  <c r="AS28" i="14"/>
  <c r="H7" i="14" s="1"/>
  <c r="AS30" i="14"/>
  <c r="H9" i="14" s="1"/>
  <c r="AT28" i="14"/>
  <c r="J7" i="14" s="1"/>
  <c r="AU28" i="14"/>
  <c r="L7" i="14" s="1"/>
  <c r="AV28" i="14"/>
  <c r="N7" i="14" s="1"/>
  <c r="AT29" i="14"/>
  <c r="J8" i="14" s="1"/>
  <c r="AU29" i="14"/>
  <c r="L8" i="14" s="1"/>
  <c r="AV29" i="14"/>
  <c r="N8" i="14" s="1"/>
  <c r="AR28" i="14"/>
  <c r="F7" i="14" s="1"/>
  <c r="AR29" i="14"/>
  <c r="F8" i="14" s="1"/>
  <c r="AZ30" i="14"/>
  <c r="V9" i="14" s="1"/>
  <c r="BA30" i="14"/>
  <c r="X9" i="14" s="1"/>
  <c r="BB30" i="14"/>
  <c r="Z9" i="14" s="1"/>
  <c r="BC30" i="14"/>
  <c r="AB9" i="14" s="1"/>
  <c r="BD30" i="14"/>
  <c r="AD9" i="14" s="1"/>
  <c r="BE30" i="14"/>
  <c r="AF9" i="14" s="1"/>
  <c r="BF30" i="14"/>
  <c r="AH9" i="14" s="1"/>
  <c r="AY30" i="14"/>
  <c r="T9" i="14" s="1"/>
  <c r="AX30" i="14"/>
  <c r="R9" i="14" s="1"/>
  <c r="AT30" i="14"/>
  <c r="J9" i="14" s="1"/>
  <c r="AU30" i="14"/>
  <c r="L9" i="14" s="1"/>
  <c r="AV30" i="14"/>
  <c r="N9" i="14" s="1"/>
  <c r="AR30" i="14"/>
  <c r="F9" i="14" s="1"/>
  <c r="H40" i="30" l="1"/>
  <c r="J40" i="30"/>
  <c r="L40" i="30"/>
  <c r="N40" i="30"/>
  <c r="P40" i="30"/>
  <c r="R40" i="30"/>
  <c r="T40" i="30"/>
  <c r="V40" i="30"/>
  <c r="X40" i="30"/>
  <c r="Z40" i="30"/>
  <c r="AB40" i="30"/>
  <c r="AD40" i="30"/>
  <c r="AF40" i="30"/>
  <c r="AH40" i="30"/>
  <c r="F40" i="30"/>
  <c r="AF14" i="21" l="1"/>
  <c r="AF15" i="21"/>
  <c r="AF16" i="21"/>
  <c r="AF17" i="21"/>
  <c r="AF18" i="21"/>
  <c r="AF19" i="21"/>
  <c r="AF20" i="21"/>
  <c r="AF21" i="21"/>
  <c r="AF22" i="21"/>
  <c r="AF23" i="21"/>
  <c r="AF24" i="21"/>
  <c r="AF25" i="21"/>
  <c r="AF26" i="21"/>
  <c r="AF27" i="21"/>
  <c r="AF13" i="21"/>
  <c r="AB14" i="21"/>
  <c r="AB15" i="21"/>
  <c r="AB16" i="21"/>
  <c r="AB17" i="21"/>
  <c r="AB18" i="21"/>
  <c r="AB13" i="21"/>
  <c r="X14" i="21" l="1"/>
  <c r="X15" i="21"/>
  <c r="X16" i="21"/>
  <c r="X17" i="21"/>
  <c r="X18" i="21"/>
  <c r="X19" i="21"/>
  <c r="X20" i="21"/>
  <c r="X21" i="21"/>
  <c r="X22" i="21"/>
  <c r="X23" i="21"/>
  <c r="X24" i="21"/>
  <c r="X25" i="21"/>
  <c r="X26" i="21"/>
  <c r="X27" i="21"/>
  <c r="X13" i="21"/>
  <c r="P14" i="21"/>
  <c r="P15" i="21"/>
  <c r="P16" i="21"/>
  <c r="P17" i="21"/>
  <c r="P18" i="21"/>
  <c r="P19" i="21"/>
  <c r="P20" i="21"/>
  <c r="P21" i="21"/>
  <c r="P22" i="21"/>
  <c r="P23" i="21"/>
  <c r="P24" i="21"/>
  <c r="P25" i="21"/>
  <c r="P26" i="21"/>
  <c r="P27" i="21"/>
  <c r="P13" i="21"/>
  <c r="H31" i="30" l="1"/>
  <c r="J31" i="30"/>
  <c r="L31" i="30"/>
  <c r="N31" i="30"/>
  <c r="P31" i="30"/>
  <c r="R31" i="30"/>
  <c r="T31" i="30"/>
  <c r="V31" i="30"/>
  <c r="X31" i="30"/>
  <c r="Z31" i="30"/>
  <c r="AB31" i="30"/>
  <c r="AD31" i="30"/>
  <c r="AF31" i="30"/>
  <c r="AH31" i="30"/>
  <c r="F31" i="30"/>
  <c r="J30" i="30"/>
  <c r="L30" i="30"/>
  <c r="N30" i="30"/>
  <c r="R30" i="30"/>
  <c r="T30" i="30"/>
  <c r="V30" i="30"/>
  <c r="Z30" i="30"/>
  <c r="AB30" i="30"/>
  <c r="AD30" i="30"/>
  <c r="AH30" i="30"/>
  <c r="AF30" i="30"/>
  <c r="X30" i="30"/>
  <c r="P30" i="30"/>
  <c r="H30" i="30"/>
  <c r="F30" i="30"/>
  <c r="BK6" i="18" l="1"/>
  <c r="BK7" i="18" s="1"/>
  <c r="BK8" i="18" l="1"/>
  <c r="BK9" i="18" s="1"/>
  <c r="BK10" i="18" s="1"/>
  <c r="BK11" i="18" s="1"/>
  <c r="BK12" i="18" s="1"/>
  <c r="BK13" i="18" s="1"/>
  <c r="BK14" i="18" s="1"/>
  <c r="BK15" i="18" s="1"/>
  <c r="BK16" i="18" s="1"/>
  <c r="BK17" i="18" s="1"/>
  <c r="BK18" i="18" s="1"/>
  <c r="BK19" i="18" s="1"/>
  <c r="BK20" i="18" s="1"/>
  <c r="BK21" i="18" s="1"/>
  <c r="BK22" i="18" s="1"/>
  <c r="BK23" i="18" s="1"/>
  <c r="BK24" i="18" s="1"/>
  <c r="BK25" i="18" s="1"/>
  <c r="AU16" i="18"/>
  <c r="BF17" i="18"/>
  <c r="AX17" i="18"/>
  <c r="AR17" i="18"/>
  <c r="BB17" i="18"/>
  <c r="BA17" i="18"/>
  <c r="AR16" i="18"/>
  <c r="AT16" i="18"/>
  <c r="BE17" i="18"/>
  <c r="AW17" i="18"/>
  <c r="AT15" i="18"/>
  <c r="AS16" i="18"/>
  <c r="BD17" i="18"/>
  <c r="AV17" i="18"/>
  <c r="AV15" i="18"/>
  <c r="AT17" i="18"/>
  <c r="AS17" i="18"/>
  <c r="AY17" i="18"/>
  <c r="AW15" i="18"/>
  <c r="BC17" i="18"/>
  <c r="AU17" i="18"/>
  <c r="AU15" i="18"/>
  <c r="AZ17" i="18"/>
  <c r="AR15" i="18"/>
  <c r="AW16" i="18"/>
  <c r="AV16" i="18"/>
  <c r="AS15" i="18"/>
  <c r="BO6" i="17"/>
  <c r="BO7" i="17" s="1"/>
  <c r="AY19" i="17" l="1"/>
  <c r="BG19" i="17"/>
  <c r="BA20" i="17"/>
  <c r="BI20" i="17"/>
  <c r="AZ20" i="17"/>
  <c r="AZ19" i="17"/>
  <c r="BH19" i="17"/>
  <c r="BB20" i="17"/>
  <c r="BB25" i="17" s="1"/>
  <c r="BJ20" i="17"/>
  <c r="BA19" i="17"/>
  <c r="BI19" i="17"/>
  <c r="BC20" i="17"/>
  <c r="AV20" i="17"/>
  <c r="BD19" i="17"/>
  <c r="BH20" i="17"/>
  <c r="BB19" i="17"/>
  <c r="BB24" i="17" s="1"/>
  <c r="BJ19" i="17"/>
  <c r="BD20" i="17"/>
  <c r="AV19" i="17"/>
  <c r="BF20" i="17"/>
  <c r="BC19" i="17"/>
  <c r="AW20" i="17"/>
  <c r="BE20" i="17"/>
  <c r="AX20" i="17"/>
  <c r="AX19" i="17"/>
  <c r="AW19" i="17"/>
  <c r="BE19" i="17"/>
  <c r="AY20" i="17"/>
  <c r="BG20" i="17"/>
  <c r="BF19" i="17"/>
  <c r="V20" i="18"/>
  <c r="AZ22" i="18"/>
  <c r="V10" i="18" s="1"/>
  <c r="J19" i="18"/>
  <c r="AT21" i="18"/>
  <c r="J9" i="18" s="1"/>
  <c r="N20" i="18"/>
  <c r="AV22" i="18"/>
  <c r="N10" i="18" s="1"/>
  <c r="AD20" i="18"/>
  <c r="BD22" i="18"/>
  <c r="AD10" i="18" s="1"/>
  <c r="AB20" i="18"/>
  <c r="BC22" i="18"/>
  <c r="AB10" i="18" s="1"/>
  <c r="H19" i="18"/>
  <c r="AS21" i="18"/>
  <c r="H9" i="18" s="1"/>
  <c r="F20" i="18"/>
  <c r="AR22" i="18"/>
  <c r="F10" i="18" s="1"/>
  <c r="F18" i="18"/>
  <c r="AR20" i="18"/>
  <c r="F8" i="18" s="1"/>
  <c r="F19" i="18"/>
  <c r="AR21" i="18"/>
  <c r="F9" i="18" s="1"/>
  <c r="X20" i="18"/>
  <c r="BA22" i="18"/>
  <c r="X10" i="18" s="1"/>
  <c r="Z20" i="18"/>
  <c r="BB22" i="18"/>
  <c r="Z10" i="18" s="1"/>
  <c r="P18" i="18"/>
  <c r="AW20" i="18"/>
  <c r="P8" i="18" s="1"/>
  <c r="J18" i="18"/>
  <c r="AT20" i="18"/>
  <c r="J8" i="18" s="1"/>
  <c r="T20" i="18"/>
  <c r="AY22" i="18"/>
  <c r="T10" i="18" s="1"/>
  <c r="AH20" i="18"/>
  <c r="BF22" i="18"/>
  <c r="AH10" i="18" s="1"/>
  <c r="J20" i="18"/>
  <c r="AT22" i="18"/>
  <c r="J10" i="18" s="1"/>
  <c r="N18" i="18"/>
  <c r="AV20" i="18"/>
  <c r="N8" i="18" s="1"/>
  <c r="L18" i="18"/>
  <c r="AU20" i="18"/>
  <c r="L8" i="18" s="1"/>
  <c r="L20" i="18"/>
  <c r="AU22" i="18"/>
  <c r="L10" i="18" s="1"/>
  <c r="H18" i="18"/>
  <c r="AS20" i="18"/>
  <c r="H8" i="18" s="1"/>
  <c r="R20" i="18"/>
  <c r="AX22" i="18"/>
  <c r="R10" i="18" s="1"/>
  <c r="N19" i="18"/>
  <c r="AV21" i="18"/>
  <c r="N9" i="18" s="1"/>
  <c r="P20" i="18"/>
  <c r="AW22" i="18"/>
  <c r="P10" i="18" s="1"/>
  <c r="P19" i="18"/>
  <c r="AW21" i="18"/>
  <c r="P9" i="18" s="1"/>
  <c r="H20" i="18"/>
  <c r="AS22" i="18"/>
  <c r="H10" i="18" s="1"/>
  <c r="AF20" i="18"/>
  <c r="BE22" i="18"/>
  <c r="AF10" i="18" s="1"/>
  <c r="L19" i="18"/>
  <c r="AU21" i="18"/>
  <c r="L9" i="18" s="1"/>
  <c r="AW16" i="17"/>
  <c r="BE16" i="17"/>
  <c r="AX15" i="17"/>
  <c r="BF15" i="17"/>
  <c r="BB15" i="17"/>
  <c r="AV15" i="17"/>
  <c r="AV16" i="17"/>
  <c r="AX16" i="17"/>
  <c r="BF16" i="17"/>
  <c r="AY15" i="17"/>
  <c r="BG15" i="17"/>
  <c r="BA15" i="17"/>
  <c r="BI16" i="17"/>
  <c r="BC15" i="17"/>
  <c r="BC16" i="17"/>
  <c r="BD15" i="17"/>
  <c r="BE15" i="17"/>
  <c r="AY16" i="17"/>
  <c r="BG16" i="17"/>
  <c r="AZ15" i="17"/>
  <c r="AZ21" i="17" s="1"/>
  <c r="BH15" i="17"/>
  <c r="BH16" i="17"/>
  <c r="BI15" i="17"/>
  <c r="BJ15" i="17"/>
  <c r="BJ16" i="17"/>
  <c r="BD16" i="17"/>
  <c r="AZ16" i="17"/>
  <c r="BA16" i="17"/>
  <c r="BB16" i="17"/>
  <c r="AW15" i="17"/>
  <c r="BO8" i="17"/>
  <c r="BO9" i="17" s="1"/>
  <c r="BO10" i="17" s="1"/>
  <c r="BO11" i="17" s="1"/>
  <c r="BO12" i="17" s="1"/>
  <c r="BO13" i="17" s="1"/>
  <c r="BO14" i="17" s="1"/>
  <c r="BO15" i="17" s="1"/>
  <c r="BO16" i="17" s="1"/>
  <c r="BO17" i="17" s="1"/>
  <c r="BO18" i="17" s="1"/>
  <c r="BO19" i="17" s="1"/>
  <c r="BO20" i="17" s="1"/>
  <c r="BO21" i="17" s="1"/>
  <c r="BO22" i="17" s="1"/>
  <c r="BO23" i="17" s="1"/>
  <c r="BO24" i="17" s="1"/>
  <c r="BO25" i="17" s="1"/>
  <c r="BB21" i="17" l="1"/>
  <c r="BB26" i="17" s="1"/>
  <c r="BF21" i="17"/>
  <c r="BF26" i="17" s="1"/>
  <c r="BE21" i="17"/>
  <c r="BE26" i="17" s="1"/>
  <c r="AX21" i="17"/>
  <c r="BD21" i="17"/>
  <c r="BD26" i="17" s="1"/>
  <c r="BE25" i="17"/>
  <c r="BH25" i="17"/>
  <c r="BH24" i="17"/>
  <c r="BF24" i="17"/>
  <c r="AW25" i="17"/>
  <c r="BD24" i="17"/>
  <c r="AZ24" i="17"/>
  <c r="AZ26" i="17"/>
  <c r="AX25" i="17"/>
  <c r="BG25" i="17"/>
  <c r="BC24" i="17"/>
  <c r="AV25" i="17"/>
  <c r="AZ25" i="17"/>
  <c r="AY25" i="17"/>
  <c r="BF25" i="17"/>
  <c r="BC25" i="17"/>
  <c r="BI25" i="17"/>
  <c r="AX26" i="17"/>
  <c r="BE24" i="17"/>
  <c r="AV24" i="17"/>
  <c r="BI24" i="17"/>
  <c r="BA25" i="17"/>
  <c r="AW24" i="17"/>
  <c r="BD25" i="17"/>
  <c r="BA24" i="17"/>
  <c r="BG24" i="17"/>
  <c r="AX24" i="17"/>
  <c r="BJ24" i="17"/>
  <c r="BJ25" i="17"/>
  <c r="AY24" i="17"/>
  <c r="BI21" i="17"/>
  <c r="BA21" i="17"/>
  <c r="BH21" i="17"/>
  <c r="AW21" i="17"/>
  <c r="BJ21" i="17"/>
  <c r="AY21" i="17"/>
  <c r="BG21" i="17"/>
  <c r="AV21" i="17"/>
  <c r="BC21" i="17"/>
  <c r="AW26" i="17" l="1"/>
  <c r="BH26" i="17"/>
  <c r="BA26" i="17"/>
  <c r="BC26" i="17"/>
  <c r="BI26" i="17"/>
  <c r="AV26" i="17"/>
  <c r="BG26" i="17"/>
  <c r="AY26" i="17"/>
  <c r="BJ26" i="1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F03BB32-6AAA-4625-B8CE-5C49F1617757}" keepAlive="1" name="Query - PortfolioResourcesYear1" description="Connection to the 'PortfolioResourcesYear1' query in the workbook." type="5" refreshedVersion="8" background="1" saveData="1">
    <dbPr connection="Provider=Microsoft.Mashup.OleDb.1;Data Source=$Workbook$;Location=PortfolioResourcesYear1;Extended Properties=&quot;&quot;" command="SELECT * FROM [PortfolioResourcesYear1]"/>
  </connection>
</connections>
</file>

<file path=xl/sharedStrings.xml><?xml version="1.0" encoding="utf-8"?>
<sst xmlns="http://schemas.openxmlformats.org/spreadsheetml/2006/main" count="46848" uniqueCount="405">
  <si>
    <t xml:space="preserve">New Generation Technologies </t>
  </si>
  <si>
    <t>Capacity (MW)</t>
  </si>
  <si>
    <t>Full Load
Heat Rate</t>
  </si>
  <si>
    <t>Variable
O&amp;M</t>
  </si>
  <si>
    <t>Fixed
O&amp;M</t>
  </si>
  <si>
    <t>SO2</t>
  </si>
  <si>
    <t>Emission Rates
NOx</t>
  </si>
  <si>
    <t>CO2</t>
  </si>
  <si>
    <t>Type</t>
  </si>
  <si>
    <t>Summer</t>
  </si>
  <si>
    <t>($/kW)</t>
  </si>
  <si>
    <t>(HHV,Btu/kWh)</t>
  </si>
  <si>
    <t>($/MBtu)</t>
  </si>
  <si>
    <t>($/MWh)</t>
  </si>
  <si>
    <t>($/kW‐yr)</t>
  </si>
  <si>
    <t>(Lb/mmBtu)</t>
  </si>
  <si>
    <t>(%)</t>
  </si>
  <si>
    <t>Base Load</t>
  </si>
  <si>
    <t>Small Modular Reactor</t>
  </si>
  <si>
    <t>Coal USC with 90% Carbon Capture</t>
  </si>
  <si>
    <t>NGCC H-Class Single Shaft with 90% Carbon Capture</t>
  </si>
  <si>
    <t>NGCC H-Class Single-Shaft</t>
  </si>
  <si>
    <t>NGCC H-Class Multi-Shaft</t>
  </si>
  <si>
    <t>Peaking</t>
  </si>
  <si>
    <t>Aero‐Derivative</t>
  </si>
  <si>
    <t>Recip Engine Farm</t>
  </si>
  <si>
    <t>n/a (i)</t>
  </si>
  <si>
    <t>n/a</t>
  </si>
  <si>
    <t>4-Hour Duration Lithium-Ion Battery</t>
  </si>
  <si>
    <t>20-Hour Duration Pumped Thermal Energy Storage</t>
  </si>
  <si>
    <t>20-Hour Duration Vanadium Flow Battery Storage</t>
  </si>
  <si>
    <t>20-Hour Duration Compressed Air Energy Storage</t>
  </si>
  <si>
    <t>Renewable</t>
  </si>
  <si>
    <t>Utility-scale Onshore Wind Tier 1</t>
  </si>
  <si>
    <t>Utility-scale Onshore Wind Tier 2</t>
  </si>
  <si>
    <t>Utility-scale Solar Photovoltaic Tier 1</t>
  </si>
  <si>
    <t>Utility-scale Solar Photovoltaic Tier 2</t>
  </si>
  <si>
    <t>Utility-scale Solar + Storage (3:1)</t>
  </si>
  <si>
    <t xml:space="preserve">Notes: </t>
  </si>
  <si>
    <t>(a)</t>
  </si>
  <si>
    <t xml:space="preserve">Installed cost, capability and heat rate numbers have been rounded </t>
  </si>
  <si>
    <t>(b)</t>
  </si>
  <si>
    <t>(c)</t>
  </si>
  <si>
    <t>(d)</t>
  </si>
  <si>
    <t>Total Plant Investment Cost</t>
  </si>
  <si>
    <t>(e)</t>
  </si>
  <si>
    <t>Average fuel price across study horizon</t>
  </si>
  <si>
    <t>(f)</t>
  </si>
  <si>
    <t xml:space="preserve">First year levelized cost of energy based on capacity factors shown in table. Not shown for storage as LCOE is dependent on charging. Not shown for low dispatch. </t>
  </si>
  <si>
    <t>(g)</t>
  </si>
  <si>
    <t>Start cost of $79/MW additional to VOM</t>
  </si>
  <si>
    <t>(h)</t>
  </si>
  <si>
    <t>Denotes efficiency, (w/ power electronics)</t>
  </si>
  <si>
    <t>(i)</t>
  </si>
  <si>
    <t>Fuel input is dependent on electricity price for electrolyzer</t>
  </si>
  <si>
    <t>REF Portfolio</t>
  </si>
  <si>
    <t>New EE</t>
  </si>
  <si>
    <t>STMP</t>
  </si>
  <si>
    <t>CETA Portfolio</t>
  </si>
  <si>
    <t>ECR Portfolio</t>
  </si>
  <si>
    <t>NCR Portfolio</t>
  </si>
  <si>
    <t>CC Portfolio</t>
  </si>
  <si>
    <t xml:space="preserve">KENTUCKY POWER COMPANY </t>
  </si>
  <si>
    <t xml:space="preserve">DETAILS OF EXISTING AND PLANNED FACILITIES </t>
  </si>
  <si>
    <t>(2023-2037)</t>
  </si>
  <si>
    <t>Plant Name / Unit Number</t>
  </si>
  <si>
    <t>Location</t>
  </si>
  <si>
    <t>Status</t>
  </si>
  <si>
    <r>
      <t xml:space="preserve">COD </t>
    </r>
    <r>
      <rPr>
        <b/>
        <vertAlign val="superscript"/>
        <sz val="11"/>
        <color theme="1"/>
        <rFont val="Calibri"/>
        <family val="2"/>
        <scheme val="minor"/>
      </rPr>
      <t>(A)</t>
    </r>
  </si>
  <si>
    <r>
      <t xml:space="preserve">ICAP </t>
    </r>
    <r>
      <rPr>
        <b/>
        <vertAlign val="superscript"/>
        <sz val="11"/>
        <color theme="1"/>
        <rFont val="Calibri"/>
        <family val="2"/>
        <scheme val="minor"/>
      </rPr>
      <t>(C)</t>
    </r>
  </si>
  <si>
    <t>Entitlement</t>
  </si>
  <si>
    <r>
      <t xml:space="preserve">Fuel Storage Capacity </t>
    </r>
    <r>
      <rPr>
        <b/>
        <vertAlign val="superscript"/>
        <sz val="11"/>
        <color theme="1"/>
        <rFont val="Calibri"/>
        <family val="2"/>
        <scheme val="minor"/>
      </rPr>
      <t>(D)</t>
    </r>
  </si>
  <si>
    <t>Upgrades</t>
  </si>
  <si>
    <t>Deratings</t>
  </si>
  <si>
    <t>Retirement</t>
  </si>
  <si>
    <t>Mitchell 1</t>
  </si>
  <si>
    <t>Moundsville, WV</t>
  </si>
  <si>
    <t>Existing</t>
  </si>
  <si>
    <t>Coal</t>
  </si>
  <si>
    <t>500,000 tons</t>
  </si>
  <si>
    <t>--</t>
  </si>
  <si>
    <t>Mitchell 2</t>
  </si>
  <si>
    <t>Big Sandy 1 - Gas</t>
  </si>
  <si>
    <t>Louisa, KY</t>
  </si>
  <si>
    <r>
      <t xml:space="preserve">1963 </t>
    </r>
    <r>
      <rPr>
        <vertAlign val="superscript"/>
        <sz val="11"/>
        <color theme="1"/>
        <rFont val="Calibri"/>
        <family val="2"/>
        <scheme val="minor"/>
      </rPr>
      <t>(B)</t>
    </r>
  </si>
  <si>
    <t>Natural Gas</t>
  </si>
  <si>
    <t>N/A</t>
  </si>
  <si>
    <t>(A)</t>
  </si>
  <si>
    <t>COD = Commercial Operation Date</t>
  </si>
  <si>
    <t>(B)</t>
  </si>
  <si>
    <t>Big Sandy Unit 1 entered commercial operation in 1963 as coal-fired steam unit. This unit was converted to fire on natural gas in 2016</t>
  </si>
  <si>
    <t>(C)</t>
  </si>
  <si>
    <t>ICAP = PJM Installed Capacity. These values represent the Company's share of each units total ICAP</t>
  </si>
  <si>
    <t>(D)</t>
  </si>
  <si>
    <t>Fuel storage capacities listed here represent each unit's share of the total capacity of the site, and not just the Company's share</t>
  </si>
  <si>
    <t>Projected Capacity Factors (%)</t>
  </si>
  <si>
    <t>Projected Equivalent Factors (%)</t>
  </si>
  <si>
    <t>2023</t>
  </si>
  <si>
    <t>2024</t>
  </si>
  <si>
    <t>2025</t>
  </si>
  <si>
    <t>2026</t>
  </si>
  <si>
    <t>2027</t>
  </si>
  <si>
    <t>2028</t>
  </si>
  <si>
    <t>2029</t>
  </si>
  <si>
    <t>2030</t>
  </si>
  <si>
    <t>2031</t>
  </si>
  <si>
    <t>2032</t>
  </si>
  <si>
    <t>2033</t>
  </si>
  <si>
    <t>2034</t>
  </si>
  <si>
    <t>2035</t>
  </si>
  <si>
    <t>2036</t>
  </si>
  <si>
    <t>2037</t>
  </si>
  <si>
    <t>Mitchell #1 (WV)</t>
  </si>
  <si>
    <t>Sum of Forced_Outage</t>
  </si>
  <si>
    <t>Sum of Maint_Outage</t>
  </si>
  <si>
    <t>Sum of Capacity</t>
  </si>
  <si>
    <t>Mitchell #2 (WV)</t>
  </si>
  <si>
    <t>Big Sandy #1 Gas</t>
  </si>
  <si>
    <t>Big Sandy #1_Ext Gas</t>
  </si>
  <si>
    <t>Projected Average Heat Rate (Btu/kWh)</t>
  </si>
  <si>
    <t>STEAM GENERATING CAPACITY</t>
  </si>
  <si>
    <t>Projected Average Fuel Costs (¢/MMBtu) - Nominal Dollars</t>
  </si>
  <si>
    <t>Inflation</t>
  </si>
  <si>
    <t>Projected Average Fuel Costs (¢/MMBtu) - 2023 Real Dollars</t>
  </si>
  <si>
    <t>Projected Capital Costs per kW of Rated Capacity ($/kW) - Nominal Dollars</t>
  </si>
  <si>
    <t>Unit</t>
  </si>
  <si>
    <t>Gas CT 240 MW</t>
  </si>
  <si>
    <t/>
  </si>
  <si>
    <t>Wind Tier 1</t>
  </si>
  <si>
    <t>Wind Tier 2</t>
  </si>
  <si>
    <t>Solar Tier 1</t>
  </si>
  <si>
    <t>Solar Tier 2</t>
  </si>
  <si>
    <t>Lithium Ion</t>
  </si>
  <si>
    <t>Projected Capital Costs per kW of Rated Capacity ($/kW) - 2023 Real Dollars</t>
  </si>
  <si>
    <t>Projected Capital Costs ($000) - Nominal Dollars</t>
  </si>
  <si>
    <t>Projected Capital Costs ($000) - 2023 Real Dollars</t>
  </si>
  <si>
    <t>Projected Non-Fuel Variable O&amp;M ($000) - Nominal Dollars</t>
  </si>
  <si>
    <t>Projected Non-Fuel Variable O&amp;M ($000) - 2023 Real Dollars</t>
  </si>
  <si>
    <t>Projected Average Variable Production Costs (¢/kWh) - Nominal Dollars</t>
  </si>
  <si>
    <t>2023cents/kWh</t>
  </si>
  <si>
    <t>Projected Average Variable Production Costs (¢/kWh) - 2023 Real Dollars</t>
  </si>
  <si>
    <t>Annual Internal Energy Requirements, Energy Resources and Energy Inputs</t>
  </si>
  <si>
    <t>Load and Energy Efficiency (GWh)</t>
  </si>
  <si>
    <t>Energy Resources (GWh)</t>
  </si>
  <si>
    <t>Net Energy Surplus (GWh)</t>
  </si>
  <si>
    <t>Energy Inputs(By Primary Fuel Type)</t>
  </si>
  <si>
    <t>Energy Requirements (GWh)</t>
  </si>
  <si>
    <t>Generation (By Primary Fuel Type)</t>
  </si>
  <si>
    <t>Renewables/Purchases</t>
  </si>
  <si>
    <t>Sales/(Purchases)</t>
  </si>
  <si>
    <t>Coal-fired Generation</t>
  </si>
  <si>
    <t>Gas-fired Generation</t>
  </si>
  <si>
    <t>Year</t>
  </si>
  <si>
    <t>Base Forecast Internal Energy Requirements</t>
  </si>
  <si>
    <r>
      <t>Energy Efficiency</t>
    </r>
    <r>
      <rPr>
        <vertAlign val="superscript"/>
        <sz val="11"/>
        <color theme="1"/>
        <rFont val="Calibri"/>
        <family val="2"/>
        <scheme val="minor"/>
      </rPr>
      <t xml:space="preserve"> (A)</t>
    </r>
  </si>
  <si>
    <t>Adjusted Energy</t>
  </si>
  <si>
    <t>Gas</t>
  </si>
  <si>
    <t>Total</t>
  </si>
  <si>
    <t>Utility Solar</t>
  </si>
  <si>
    <t>Distributed Solar</t>
  </si>
  <si>
    <t>Wind</t>
  </si>
  <si>
    <r>
      <t xml:space="preserve">Total </t>
    </r>
    <r>
      <rPr>
        <vertAlign val="superscript"/>
        <sz val="11"/>
        <color theme="1"/>
        <rFont val="Calibri"/>
        <family val="2"/>
        <scheme val="minor"/>
      </rPr>
      <t>(B)</t>
    </r>
  </si>
  <si>
    <t>GWh</t>
  </si>
  <si>
    <r>
      <t xml:space="preserve">Tons (000) </t>
    </r>
    <r>
      <rPr>
        <vertAlign val="superscript"/>
        <sz val="11"/>
        <color theme="1"/>
        <rFont val="Calibri"/>
        <family val="2"/>
        <scheme val="minor"/>
      </rPr>
      <t>(C)</t>
    </r>
    <r>
      <rPr>
        <sz val="11"/>
        <color theme="1"/>
        <rFont val="Calibri"/>
        <family val="2"/>
        <scheme val="minor"/>
      </rPr>
      <t xml:space="preserve"> </t>
    </r>
  </si>
  <si>
    <t>MMBtu (000)</t>
  </si>
  <si>
    <t>MCF (000)</t>
  </si>
  <si>
    <t>Represents incremental EE from DSM programs</t>
  </si>
  <si>
    <t>Total of generic solar additions and wind purchases</t>
  </si>
  <si>
    <t xml:space="preserve">(C) </t>
  </si>
  <si>
    <t>Baseline from 2021 average delivered coal mmbtu/ton</t>
  </si>
  <si>
    <t>DEMAND SIDE PROGRAM DETAILS</t>
  </si>
  <si>
    <r>
      <t xml:space="preserve">Residential Energy Efficiency Programs </t>
    </r>
    <r>
      <rPr>
        <vertAlign val="superscript"/>
        <sz val="11"/>
        <color theme="1"/>
        <rFont val="Calibri"/>
        <family val="2"/>
        <scheme val="minor"/>
      </rPr>
      <t>(A)(B)(C)</t>
    </r>
  </si>
  <si>
    <t>Annual Energy Savings (GWh)</t>
  </si>
  <si>
    <t>Peak Demand Savings (MW)</t>
  </si>
  <si>
    <t>Cost ($000)</t>
  </si>
  <si>
    <t>Project Cost of Generation Savings ($000)</t>
  </si>
  <si>
    <r>
      <t xml:space="preserve">Commercial Energy Efficiency Programs </t>
    </r>
    <r>
      <rPr>
        <vertAlign val="superscript"/>
        <sz val="11"/>
        <color theme="1"/>
        <rFont val="Calibri"/>
        <family val="2"/>
        <scheme val="minor"/>
      </rPr>
      <t>(A)(E)(F)</t>
    </r>
  </si>
  <si>
    <r>
      <t xml:space="preserve">Cost ($000) </t>
    </r>
    <r>
      <rPr>
        <vertAlign val="superscript"/>
        <sz val="11"/>
        <color theme="1"/>
        <rFont val="Calibri"/>
        <family val="2"/>
        <scheme val="minor"/>
      </rPr>
      <t>(D)</t>
    </r>
  </si>
  <si>
    <t>Includes only Incremental EE programs</t>
  </si>
  <si>
    <t>Includes the following bundles: Residential Low/Medium 23-25, IQW 23-25, Residential Low/Medium 26-30, Residential High 26-30, Residential Behavior 26-30, IQW 26-30, Residential Low/Medium 31-42, IQW 31-42</t>
  </si>
  <si>
    <t>Program life ranges from 12-26 years. See Section 4.2 for details</t>
  </si>
  <si>
    <t>Aggregated annual cost of programs</t>
  </si>
  <si>
    <t>(E)</t>
  </si>
  <si>
    <t>Includes the following bundles: C&amp;I Low 23-25, C&amp;I Low 26-30, C&amp;I Low 31-42</t>
  </si>
  <si>
    <t>(F)</t>
  </si>
  <si>
    <t>Program life ranges from 15-23 years. See Section 4.2 for details.</t>
  </si>
  <si>
    <t>RESOURCE CAPACITY</t>
  </si>
  <si>
    <r>
      <t xml:space="preserve">PJM MW RATINGS </t>
    </r>
    <r>
      <rPr>
        <b/>
        <vertAlign val="superscript"/>
        <sz val="11"/>
        <color theme="1"/>
        <rFont val="Calibri"/>
        <family val="2"/>
        <scheme val="minor"/>
      </rPr>
      <t>(A)</t>
    </r>
  </si>
  <si>
    <r>
      <t xml:space="preserve">ICAP </t>
    </r>
    <r>
      <rPr>
        <vertAlign val="superscript"/>
        <sz val="11"/>
        <color theme="1"/>
        <rFont val="Calibri"/>
        <family val="2"/>
        <scheme val="minor"/>
      </rPr>
      <t>(B)</t>
    </r>
  </si>
  <si>
    <r>
      <t xml:space="preserve">Gas-Steam </t>
    </r>
    <r>
      <rPr>
        <vertAlign val="superscript"/>
        <sz val="11"/>
        <color theme="1"/>
        <rFont val="Calibri"/>
        <family val="2"/>
        <scheme val="minor"/>
      </rPr>
      <t>(C)</t>
    </r>
  </si>
  <si>
    <t>Total ICAP</t>
  </si>
  <si>
    <t>EFORd</t>
  </si>
  <si>
    <t>UCAP</t>
  </si>
  <si>
    <t>Gas-Steam</t>
  </si>
  <si>
    <t>Existing EE</t>
  </si>
  <si>
    <t>Total UCAP Resources</t>
  </si>
  <si>
    <t>Coincident Peak Load</t>
  </si>
  <si>
    <t>FPR</t>
  </si>
  <si>
    <t>Total Obligation</t>
  </si>
  <si>
    <t>Net Capacity Position before Additions</t>
  </si>
  <si>
    <t>Reserve Margin before Additions</t>
  </si>
  <si>
    <t>Incremental Resources</t>
  </si>
  <si>
    <t>New STMP</t>
  </si>
  <si>
    <t>Total Incremental Resources</t>
  </si>
  <si>
    <t>Net Capacity Position with Additions</t>
  </si>
  <si>
    <t>Reserve Margin with Additions</t>
  </si>
  <si>
    <t>Net Capacity Positions are shown in terms of PJM capacities or UCAP values, where UCAP = Unforced Capacity</t>
  </si>
  <si>
    <t>ICAP = Installed Capacity</t>
  </si>
  <si>
    <t>Big Sandy is extended to operated until 2041</t>
  </si>
  <si>
    <t>EFORd = Equivalent Demand Forced Outage Rate</t>
  </si>
  <si>
    <t>FPR = Forecast Pool Requirement</t>
  </si>
  <si>
    <t xml:space="preserve">Net Capacity Positions and Reserve Margin shown represent the Company's positiion and margin above the obligation which accounts for PJM's FPR. PJM's FPR accounts for PJM's Installed Reserve Margin (IRM). See Section 3.2 of the Report for more details </t>
  </si>
  <si>
    <t>ANNUAL REVENUE REQUIREMENTS OF PREFERRED PLAN ($000s)</t>
  </si>
  <si>
    <t>Revenue Requirement (Nominal $)</t>
  </si>
  <si>
    <t>Revenue Requirement ($2023)</t>
  </si>
  <si>
    <t>Present Value of Revenue Requirements ($000s) = $3,506,215</t>
  </si>
  <si>
    <t>Discount Rate = 6.19%</t>
  </si>
  <si>
    <t>Capacity factor not show due to low dispatch</t>
  </si>
  <si>
    <t>All costs in 2021 dollars</t>
  </si>
  <si>
    <t>Levelized Capacity
Factor</t>
  </si>
  <si>
    <t>Installed
Cost (c)</t>
  </si>
  <si>
    <t>Fuel
Cost (d)</t>
  </si>
  <si>
    <t>LCOE (e)</t>
  </si>
  <si>
    <t>NGCT F-Class 240 MW (f)</t>
  </si>
  <si>
    <t>Hydrogen Electrolyzer + Hydrogen Gas CT (f)</t>
  </si>
  <si>
    <t>Hydrogen Gas Combustion Turbine (f)</t>
  </si>
  <si>
    <t>30% (g)</t>
  </si>
  <si>
    <t>85% (g)</t>
  </si>
  <si>
    <t>65% (g)</t>
  </si>
  <si>
    <t>70% (g)</t>
  </si>
  <si>
    <t>52% (g)</t>
  </si>
  <si>
    <t>n/a (h)</t>
  </si>
  <si>
    <t>Key Supply-Side Resource Option Assumption (a)(b)</t>
  </si>
  <si>
    <t>Run_ID</t>
  </si>
  <si>
    <t>Condition</t>
  </si>
  <si>
    <t>Time_Period</t>
  </si>
  <si>
    <t>Portfolio_ID</t>
  </si>
  <si>
    <t>Portfolio_Name</t>
  </si>
  <si>
    <t>ID</t>
  </si>
  <si>
    <t>Resource_Name</t>
  </si>
  <si>
    <t>Capability</t>
  </si>
  <si>
    <t>Capacity</t>
  </si>
  <si>
    <t>Output</t>
  </si>
  <si>
    <t>Output_MWH</t>
  </si>
  <si>
    <t>Storage_Contents</t>
  </si>
  <si>
    <t>Net_Cost</t>
  </si>
  <si>
    <t>Dispatch_Cost</t>
  </si>
  <si>
    <t>Variable_OM_Cost</t>
  </si>
  <si>
    <t>Fixed_Cost</t>
  </si>
  <si>
    <t>Fuel_Cost</t>
  </si>
  <si>
    <t>Total_Fuel_Cost</t>
  </si>
  <si>
    <t>Fuel_Limit</t>
  </si>
  <si>
    <t>Fuel_Usage</t>
  </si>
  <si>
    <t>Primary_Fuel</t>
  </si>
  <si>
    <t>Primary_Fuel_Usage</t>
  </si>
  <si>
    <t>Output_MWH_Primary</t>
  </si>
  <si>
    <t>Net_Heat_Rate</t>
  </si>
  <si>
    <t>Minimum_Capacity</t>
  </si>
  <si>
    <t>Revenue</t>
  </si>
  <si>
    <t>Energy_Revenue</t>
  </si>
  <si>
    <t>Capacity_Revenue</t>
  </si>
  <si>
    <t>Secondary_Fuel_Limit</t>
  </si>
  <si>
    <t>Secondary_Fuel_Usage</t>
  </si>
  <si>
    <t>Output_MWH_Secondary</t>
  </si>
  <si>
    <t>Startup_Cost</t>
  </si>
  <si>
    <t>Startups</t>
  </si>
  <si>
    <t>Total_Hours_Run</t>
  </si>
  <si>
    <t>Capacity_Factor</t>
  </si>
  <si>
    <t>Energy_Revenue_MWh</t>
  </si>
  <si>
    <t>Total_Cost</t>
  </si>
  <si>
    <t>Total_Cost_MWh</t>
  </si>
  <si>
    <t>Value</t>
  </si>
  <si>
    <t>Value_MWh</t>
  </si>
  <si>
    <t>Total_Emission_Cost</t>
  </si>
  <si>
    <t>Beg_Date</t>
  </si>
  <si>
    <t>End_Date</t>
  </si>
  <si>
    <t>Sec_Fuel</t>
  </si>
  <si>
    <t>Station_Service</t>
  </si>
  <si>
    <t>Station_Service_Supplied</t>
  </si>
  <si>
    <t>Report_Year</t>
  </si>
  <si>
    <t>Report_Month</t>
  </si>
  <si>
    <t>Report_Day</t>
  </si>
  <si>
    <t>Report_Hour</t>
  </si>
  <si>
    <t>LT_Iteration</t>
  </si>
  <si>
    <t>Risk_Iteration</t>
  </si>
  <si>
    <t>Study_Info</t>
  </si>
  <si>
    <t>Record_Number</t>
  </si>
  <si>
    <t>Nameplate_Capacity</t>
  </si>
  <si>
    <t>Forced_Outage</t>
  </si>
  <si>
    <t>Maint_Outage</t>
  </si>
  <si>
    <t>Generation_MWh</t>
  </si>
  <si>
    <t>Stored_MWh</t>
  </si>
  <si>
    <t>Storage_Charging_Cost</t>
  </si>
  <si>
    <t>Variable_OM_Cost_Base</t>
  </si>
  <si>
    <t>Variable_OM_Cost_Aux1</t>
  </si>
  <si>
    <t>Variable_OM_Cost_Aux2</t>
  </si>
  <si>
    <t>Spin_Reserve_Revenue</t>
  </si>
  <si>
    <t>REF</t>
  </si>
  <si>
    <t>1</t>
  </si>
  <si>
    <t>13555</t>
  </si>
  <si>
    <t>TCO</t>
  </si>
  <si>
    <t>5/30/2016</t>
  </si>
  <si>
    <t>5/30/2031</t>
  </si>
  <si>
    <t>2</t>
  </si>
  <si>
    <t>REF-HC Portfolio</t>
  </si>
  <si>
    <t>3</t>
  </si>
  <si>
    <t>4</t>
  </si>
  <si>
    <t>5</t>
  </si>
  <si>
    <t>6</t>
  </si>
  <si>
    <t>7</t>
  </si>
  <si>
    <t>REF Mitchell Ext</t>
  </si>
  <si>
    <t>8</t>
  </si>
  <si>
    <t>REF No Wind Portfolio</t>
  </si>
  <si>
    <t>9</t>
  </si>
  <si>
    <t>Preferred Plan</t>
  </si>
  <si>
    <t>3102</t>
  </si>
  <si>
    <t>Mitchell 1 Coal Price</t>
  </si>
  <si>
    <t>5/1/1971</t>
  </si>
  <si>
    <t>5/31/2028</t>
  </si>
  <si>
    <t>3105</t>
  </si>
  <si>
    <t>Mitchell 2 Coal Price</t>
  </si>
  <si>
    <t>6/1/2031</t>
  </si>
  <si>
    <t>5/31/2041</t>
  </si>
  <si>
    <t>Spicewood Solar 2027</t>
  </si>
  <si>
    <t>Solar</t>
  </si>
  <si>
    <t>1/1/2027</t>
  </si>
  <si>
    <t>12/31/2099</t>
  </si>
  <si>
    <t>DSM Resources</t>
  </si>
  <si>
    <t>DSM_EE</t>
  </si>
  <si>
    <t>1/1/2022</t>
  </si>
  <si>
    <t>Residential - Low/Medium_23-25</t>
  </si>
  <si>
    <t>1/1/2023</t>
  </si>
  <si>
    <t>Residential - High_23-25</t>
  </si>
  <si>
    <t>C&amp;I - Low_23-25</t>
  </si>
  <si>
    <t>IQW_23-25</t>
  </si>
  <si>
    <t>Residential - Low/Medium_26-30</t>
  </si>
  <si>
    <t>1/1/2026</t>
  </si>
  <si>
    <t>Residential - High_26-30</t>
  </si>
  <si>
    <t>Residential - Behavior_26-30</t>
  </si>
  <si>
    <t>C&amp;I - Low_26-30</t>
  </si>
  <si>
    <t>C&amp;I - High_26-30</t>
  </si>
  <si>
    <t>IQW_26-30</t>
  </si>
  <si>
    <t>Residential - Low/Medium_31-42</t>
  </si>
  <si>
    <t>1/1/2031</t>
  </si>
  <si>
    <t>C&amp;I - Low_31-42</t>
  </si>
  <si>
    <t>IQW_31-42</t>
  </si>
  <si>
    <t>Area 1001 Gas CT 2029</t>
  </si>
  <si>
    <t>1/1/2029</t>
  </si>
  <si>
    <t>Area 1001 Solar 2026</t>
  </si>
  <si>
    <t>Area 1001 Solar 2027</t>
  </si>
  <si>
    <t>Area 1001 Solar 2028</t>
  </si>
  <si>
    <t>1/1/2028</t>
  </si>
  <si>
    <t>Area 1001 Solar 2029</t>
  </si>
  <si>
    <t>Area 1001 Solar 2030</t>
  </si>
  <si>
    <t>1/1/2030</t>
  </si>
  <si>
    <t>Area 1001 Solar 2031</t>
  </si>
  <si>
    <t>Area 1001 Solar 2032</t>
  </si>
  <si>
    <t>1/1/2032</t>
  </si>
  <si>
    <t>Area 1001 Solar 2035</t>
  </si>
  <si>
    <t>1/1/2035</t>
  </si>
  <si>
    <t>Area 1001 Solar 2036</t>
  </si>
  <si>
    <t>1/1/2036</t>
  </si>
  <si>
    <t>Area 1001 Solar 2037</t>
  </si>
  <si>
    <t>1/1/2037</t>
  </si>
  <si>
    <t>Area 1001 Wind 2026</t>
  </si>
  <si>
    <t>Area 1001 Wind 2027</t>
  </si>
  <si>
    <t>Area 1001 Wind 2028</t>
  </si>
  <si>
    <t>Area 1001 Wind 2029</t>
  </si>
  <si>
    <t>Area 1001 Wind 2030</t>
  </si>
  <si>
    <t>Area 1001 Wind 2031</t>
  </si>
  <si>
    <t>Area 1001 Wind 2032</t>
  </si>
  <si>
    <t>Area 1001 Wind 2033</t>
  </si>
  <si>
    <t>1/1/2033</t>
  </si>
  <si>
    <t>Area 1001 Wind 2034</t>
  </si>
  <si>
    <t>1/1/2034</t>
  </si>
  <si>
    <t>Area 1001 Wind 2035</t>
  </si>
  <si>
    <t>Area 1001 Wind 2037</t>
  </si>
  <si>
    <t>Area 1001 4-Hour Li-on Battery 2029</t>
  </si>
  <si>
    <t>4-Hour Li-on Battery Storage</t>
  </si>
  <si>
    <t>12/31/2038</t>
  </si>
  <si>
    <t>Area 1001 4-Hour Li-on Battery 2032</t>
  </si>
  <si>
    <t>12/31/2041</t>
  </si>
  <si>
    <t>Area 1001 4-Hour Li-on Battery 2035</t>
  </si>
  <si>
    <t>12/31/2044</t>
  </si>
  <si>
    <t>Solar+Storage 3-1 2028</t>
  </si>
  <si>
    <t>Tier 2 Area 1001 Solar 2028</t>
  </si>
  <si>
    <t>Tier 2 Area 1001 Solar 2029</t>
  </si>
  <si>
    <t>Tier 2 Area 1001 Wind 2026</t>
  </si>
  <si>
    <t>Tier 2 Area 1001 Wind 2027</t>
  </si>
  <si>
    <t>Tier 2 Area 1001 Wind 2028</t>
  </si>
  <si>
    <t>Tier 2 Area 1001 Wind 2029</t>
  </si>
  <si>
    <t>Area 1001 Gas CC 1x1 2029</t>
  </si>
  <si>
    <t>Column Labels</t>
  </si>
  <si>
    <t>Row Labels</t>
  </si>
  <si>
    <t>Pivot table linked to PortfolioResourceYear1 Tab</t>
  </si>
  <si>
    <t>Average of Output_MWH</t>
  </si>
  <si>
    <t>Average of Capacity</t>
  </si>
  <si>
    <t>ATC</t>
  </si>
  <si>
    <t>Real 2021 | 5/8/2023 1:03:19 PM</t>
  </si>
  <si>
    <t>Sum of Fuel_Cost</t>
  </si>
  <si>
    <t>Real 2023 $</t>
  </si>
  <si>
    <t>Nominal $</t>
  </si>
  <si>
    <t>Sum of Net_Heat_Rate</t>
  </si>
  <si>
    <t>Sum of Dispatch_Cost</t>
  </si>
  <si>
    <t>Nominal cents/kWh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</si>
</sst>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0000"/>
    <numFmt numFmtId="166" formatCode="0.0"/>
    <numFmt numFmtId="167" formatCode="&quot;$&quot;#,##0"/>
    <numFmt numFmtId="168" formatCode="0.0%"/>
    <numFmt numFmtId="169" formatCode="_(* #,##0.0_);_(* \(#,##0.0\);_(* &quot;-&quot;??_);_(@_)"/>
  </numFmts>
  <fonts count="6" x14ac:knownFonts="1">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b/>
      <vertAlign val="superscript"/>
      <sz val="11"/>
      <color theme="1"/>
      <name val="Calibri"/>
      <family val="2"/>
      <scheme val="minor"/>
    </font>
    <font>
      <vertAlign val="superscrip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1"/>
        <bgColor indexed="64"/>
      </patternFill>
    </fill>
  </fills>
  <borders count="1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28">
    <xf numFmtId="0" fontId="0" fillId="0" borderId="0" xfId="0"/>
    <xf numFmtId="0" fontId="0" fillId="2" borderId="0" xfId="0" applyFill="1"/>
    <xf numFmtId="0" fontId="2" fillId="2" borderId="0" xfId="0" applyFont="1" applyFill="1" applyAlignment="1">
      <alignment horizontal="center"/>
    </xf>
    <xf numFmtId="0" fontId="2" fillId="2" borderId="1" xfId="0" applyFont="1" applyFill="1" applyBorder="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0" fillId="2" borderId="4"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2" fillId="2" borderId="6" xfId="0" applyFont="1" applyFill="1" applyBorder="1"/>
    <xf numFmtId="0" fontId="2" fillId="2" borderId="7" xfId="0" applyFont="1" applyFill="1" applyBorder="1" applyAlignment="1">
      <alignment horizontal="center"/>
    </xf>
    <xf numFmtId="0" fontId="2" fillId="2" borderId="8" xfId="0" applyFont="1" applyFill="1" applyBorder="1" applyAlignment="1">
      <alignment horizontal="center"/>
    </xf>
    <xf numFmtId="0" fontId="2" fillId="2" borderId="2" xfId="0" applyFont="1" applyFill="1" applyBorder="1"/>
    <xf numFmtId="0" fontId="2" fillId="2" borderId="7" xfId="0" applyFont="1" applyFill="1" applyBorder="1"/>
    <xf numFmtId="0" fontId="0" fillId="2" borderId="0" xfId="0" applyFill="1" applyAlignment="1">
      <alignment horizontal="center"/>
    </xf>
    <xf numFmtId="0" fontId="0" fillId="2" borderId="7" xfId="0" applyFill="1" applyBorder="1" applyAlignment="1">
      <alignment horizontal="center"/>
    </xf>
    <xf numFmtId="0" fontId="0" fillId="2" borderId="0" xfId="0" applyFill="1" applyAlignment="1">
      <alignment horizontal="left" wrapText="1"/>
    </xf>
    <xf numFmtId="0" fontId="2" fillId="2" borderId="6" xfId="0" applyFont="1" applyFill="1" applyBorder="1" applyAlignment="1">
      <alignment horizontal="left" wrapText="1"/>
    </xf>
    <xf numFmtId="0" fontId="0" fillId="2" borderId="4" xfId="0" applyFill="1" applyBorder="1" applyAlignment="1">
      <alignment horizontal="left"/>
    </xf>
    <xf numFmtId="0" fontId="0" fillId="2" borderId="0" xfId="0" applyFill="1" applyAlignment="1">
      <alignment horizontal="left"/>
    </xf>
    <xf numFmtId="0" fontId="2" fillId="2" borderId="2" xfId="0" applyFont="1" applyFill="1" applyBorder="1" applyAlignment="1">
      <alignment horizontal="center"/>
    </xf>
    <xf numFmtId="0" fontId="2" fillId="2" borderId="3" xfId="0" applyFont="1" applyFill="1" applyBorder="1" applyAlignment="1">
      <alignment horizontal="center"/>
    </xf>
    <xf numFmtId="164" fontId="0" fillId="2" borderId="0" xfId="1" applyNumberFormat="1" applyFont="1" applyFill="1" applyBorder="1"/>
    <xf numFmtId="164" fontId="0" fillId="2" borderId="7" xfId="1" applyNumberFormat="1" applyFont="1" applyFill="1" applyBorder="1"/>
    <xf numFmtId="9" fontId="0" fillId="2" borderId="0" xfId="2" applyFont="1" applyFill="1" applyBorder="1"/>
    <xf numFmtId="9" fontId="0" fillId="2" borderId="7" xfId="2" applyFont="1" applyFill="1" applyBorder="1"/>
    <xf numFmtId="9" fontId="0" fillId="2" borderId="0" xfId="2" applyFont="1" applyFill="1" applyBorder="1" applyAlignment="1">
      <alignment horizontal="right"/>
    </xf>
    <xf numFmtId="9" fontId="0" fillId="2" borderId="0" xfId="0" applyNumberFormat="1" applyFill="1" applyAlignment="1">
      <alignment horizontal="right"/>
    </xf>
    <xf numFmtId="2" fontId="0" fillId="2" borderId="0" xfId="0" applyNumberFormat="1" applyFill="1"/>
    <xf numFmtId="165" fontId="0" fillId="2" borderId="0" xfId="0" applyNumberFormat="1" applyFill="1"/>
    <xf numFmtId="2" fontId="0" fillId="2" borderId="7" xfId="0" applyNumberFormat="1" applyFill="1" applyBorder="1"/>
    <xf numFmtId="0" fontId="0" fillId="2" borderId="5" xfId="0" applyFill="1" applyBorder="1" applyAlignment="1">
      <alignment horizontal="right"/>
    </xf>
    <xf numFmtId="0" fontId="0" fillId="2" borderId="1" xfId="0" applyFill="1" applyBorder="1"/>
    <xf numFmtId="0" fontId="0" fillId="2" borderId="2" xfId="0" applyFill="1" applyBorder="1"/>
    <xf numFmtId="0" fontId="0" fillId="2" borderId="3" xfId="0" applyFill="1" applyBorder="1"/>
    <xf numFmtId="0" fontId="0" fillId="2" borderId="0" xfId="0" applyFill="1" applyAlignment="1">
      <alignment horizontal="right"/>
    </xf>
    <xf numFmtId="0" fontId="0" fillId="2" borderId="7" xfId="0" applyFill="1" applyBorder="1" applyAlignment="1">
      <alignment horizontal="right"/>
    </xf>
    <xf numFmtId="9" fontId="0" fillId="2" borderId="0" xfId="0" applyNumberFormat="1" applyFill="1" applyAlignment="1">
      <alignment horizontal="center"/>
    </xf>
    <xf numFmtId="9" fontId="0" fillId="2" borderId="7" xfId="0" applyNumberFormat="1" applyFill="1" applyBorder="1" applyAlignment="1">
      <alignment horizontal="center"/>
    </xf>
    <xf numFmtId="0" fontId="2" fillId="2" borderId="4" xfId="0" applyFont="1" applyFill="1" applyBorder="1" applyAlignment="1">
      <alignment horizontal="left"/>
    </xf>
    <xf numFmtId="0" fontId="2" fillId="0" borderId="2" xfId="0" applyFont="1" applyBorder="1" applyAlignment="1">
      <alignment horizontal="center" vertical="center"/>
    </xf>
    <xf numFmtId="0" fontId="2" fillId="2" borderId="0" xfId="0" applyFont="1" applyFill="1" applyAlignment="1">
      <alignment horizontal="center" vertical="center"/>
    </xf>
    <xf numFmtId="0" fontId="2" fillId="2" borderId="0" xfId="0" applyFont="1" applyFill="1" applyAlignment="1">
      <alignment horizontal="left"/>
    </xf>
    <xf numFmtId="0" fontId="2" fillId="2" borderId="7" xfId="0" applyFont="1" applyFill="1" applyBorder="1" applyAlignment="1">
      <alignment horizontal="left"/>
    </xf>
    <xf numFmtId="0" fontId="2" fillId="2" borderId="7" xfId="0" applyFont="1" applyFill="1" applyBorder="1" applyAlignment="1">
      <alignment horizontal="center" wrapText="1"/>
    </xf>
    <xf numFmtId="0" fontId="2" fillId="2" borderId="5" xfId="0" applyFont="1" applyFill="1" applyBorder="1" applyAlignment="1">
      <alignment horizontal="left"/>
    </xf>
    <xf numFmtId="0" fontId="2" fillId="2" borderId="2" xfId="0" applyFont="1" applyFill="1" applyBorder="1" applyAlignment="1">
      <alignment horizontal="center" vertical="center"/>
    </xf>
    <xf numFmtId="0" fontId="2" fillId="2" borderId="7" xfId="0" applyFont="1" applyFill="1" applyBorder="1" applyAlignment="1">
      <alignment horizontal="center" vertical="center"/>
    </xf>
    <xf numFmtId="0" fontId="0" fillId="2" borderId="7" xfId="0" applyFill="1" applyBorder="1" applyAlignment="1">
      <alignment horizontal="center" vertical="center"/>
    </xf>
    <xf numFmtId="0" fontId="0" fillId="2" borderId="7" xfId="0" applyFill="1" applyBorder="1" applyAlignment="1">
      <alignment horizontal="center" wrapText="1"/>
    </xf>
    <xf numFmtId="0" fontId="0" fillId="2" borderId="9" xfId="0" applyFill="1" applyBorder="1"/>
    <xf numFmtId="0" fontId="0" fillId="2" borderId="10" xfId="0" applyFill="1" applyBorder="1"/>
    <xf numFmtId="1" fontId="0" fillId="2" borderId="0" xfId="0" applyNumberFormat="1" applyFill="1"/>
    <xf numFmtId="0" fontId="2" fillId="2" borderId="2" xfId="0" applyFont="1" applyFill="1" applyBorder="1" applyAlignment="1">
      <alignment vertical="center"/>
    </xf>
    <xf numFmtId="0" fontId="2" fillId="2" borderId="4" xfId="0" applyFont="1" applyFill="1" applyBorder="1"/>
    <xf numFmtId="0" fontId="2" fillId="2" borderId="0" xfId="0" applyFont="1" applyFill="1"/>
    <xf numFmtId="3" fontId="0" fillId="2" borderId="0" xfId="1" applyNumberFormat="1" applyFont="1" applyFill="1" applyBorder="1" applyAlignment="1">
      <alignment horizontal="center"/>
    </xf>
    <xf numFmtId="166" fontId="0" fillId="2" borderId="0" xfId="0" applyNumberFormat="1" applyFill="1" applyAlignment="1">
      <alignment horizontal="center"/>
    </xf>
    <xf numFmtId="9" fontId="0" fillId="2" borderId="0" xfId="2" applyFont="1" applyFill="1" applyBorder="1" applyAlignment="1">
      <alignment horizontal="center"/>
    </xf>
    <xf numFmtId="3" fontId="0" fillId="2" borderId="0" xfId="0" applyNumberFormat="1" applyFill="1" applyAlignment="1">
      <alignment horizontal="center"/>
    </xf>
    <xf numFmtId="3" fontId="0" fillId="2" borderId="7" xfId="0" applyNumberFormat="1" applyFill="1" applyBorder="1" applyAlignment="1">
      <alignment horizontal="center"/>
    </xf>
    <xf numFmtId="3" fontId="0" fillId="2" borderId="5" xfId="0" applyNumberFormat="1" applyFill="1" applyBorder="1"/>
    <xf numFmtId="3" fontId="0" fillId="2" borderId="8" xfId="0" applyNumberFormat="1" applyFill="1" applyBorder="1"/>
    <xf numFmtId="167" fontId="0" fillId="2" borderId="0" xfId="0" applyNumberFormat="1" applyFill="1"/>
    <xf numFmtId="167" fontId="0" fillId="2" borderId="10" xfId="0" applyNumberFormat="1" applyFill="1" applyBorder="1"/>
    <xf numFmtId="0" fontId="5" fillId="2" borderId="0" xfId="0" applyFont="1" applyFill="1"/>
    <xf numFmtId="166" fontId="0" fillId="2" borderId="0" xfId="0" applyNumberFormat="1" applyFill="1"/>
    <xf numFmtId="1" fontId="0" fillId="2" borderId="0" xfId="0" applyNumberFormat="1" applyFill="1" applyAlignment="1">
      <alignment horizontal="center"/>
    </xf>
    <xf numFmtId="0" fontId="3" fillId="2" borderId="0" xfId="0" applyFont="1" applyFill="1" applyAlignment="1">
      <alignment horizontal="left"/>
    </xf>
    <xf numFmtId="38" fontId="0" fillId="2" borderId="0" xfId="0" applyNumberFormat="1" applyFill="1" applyAlignment="1">
      <alignment horizontal="center"/>
    </xf>
    <xf numFmtId="1" fontId="0" fillId="2" borderId="5" xfId="0" applyNumberFormat="1" applyFill="1" applyBorder="1"/>
    <xf numFmtId="0" fontId="5" fillId="2" borderId="0" xfId="0" applyFont="1" applyFill="1" applyAlignment="1">
      <alignment horizontal="left"/>
    </xf>
    <xf numFmtId="0" fontId="0" fillId="2" borderId="5" xfId="0" applyFill="1" applyBorder="1" applyAlignment="1">
      <alignment horizontal="center"/>
    </xf>
    <xf numFmtId="0" fontId="5" fillId="2" borderId="0" xfId="0" applyFont="1" applyFill="1" applyAlignment="1">
      <alignment vertical="center"/>
    </xf>
    <xf numFmtId="10" fontId="1" fillId="2" borderId="0" xfId="2" applyNumberFormat="1" applyFont="1" applyFill="1" applyBorder="1" applyAlignment="1">
      <alignment horizontal="center"/>
    </xf>
    <xf numFmtId="10" fontId="1" fillId="2" borderId="0" xfId="2" applyNumberFormat="1" applyFont="1" applyFill="1" applyBorder="1"/>
    <xf numFmtId="10" fontId="1" fillId="2" borderId="0" xfId="2" applyNumberFormat="1" applyFont="1" applyFill="1" applyBorder="1" applyAlignment="1">
      <alignment horizontal="center" vertical="center"/>
    </xf>
    <xf numFmtId="0" fontId="0" fillId="2" borderId="0" xfId="0" applyFill="1" applyAlignment="1">
      <alignment horizontal="left" indent="3"/>
    </xf>
    <xf numFmtId="0" fontId="5" fillId="2" borderId="0" xfId="0" applyFont="1" applyFill="1" applyAlignment="1">
      <alignment horizontal="left" vertical="center"/>
    </xf>
    <xf numFmtId="168" fontId="0" fillId="2" borderId="0" xfId="2" applyNumberFormat="1" applyFont="1" applyFill="1"/>
    <xf numFmtId="0" fontId="0" fillId="0" borderId="0" xfId="0" applyNumberFormat="1"/>
    <xf numFmtId="0" fontId="0" fillId="0" borderId="0" xfId="0" pivotButton="1"/>
    <xf numFmtId="0" fontId="0" fillId="2" borderId="0" xfId="0" applyFill="1" applyBorder="1"/>
    <xf numFmtId="0" fontId="2" fillId="2" borderId="0" xfId="0" applyFont="1" applyFill="1" applyBorder="1" applyAlignment="1">
      <alignment horizontal="center" vertical="center"/>
    </xf>
    <xf numFmtId="0" fontId="2" fillId="2" borderId="0" xfId="0" applyFont="1" applyFill="1" applyBorder="1" applyAlignment="1">
      <alignment horizontal="left"/>
    </xf>
    <xf numFmtId="0" fontId="0" fillId="2" borderId="0" xfId="0" applyNumberFormat="1" applyFill="1"/>
    <xf numFmtId="0" fontId="0" fillId="0" borderId="0" xfId="0" applyAlignment="1">
      <alignment horizontal="left" indent="1"/>
    </xf>
    <xf numFmtId="0" fontId="0" fillId="2" borderId="0" xfId="0" applyFont="1" applyFill="1" applyAlignment="1">
      <alignment horizontal="left" vertical="center"/>
    </xf>
    <xf numFmtId="1" fontId="0" fillId="3" borderId="0" xfId="0" applyNumberFormat="1" applyFill="1" applyAlignment="1">
      <alignment horizontal="center"/>
    </xf>
    <xf numFmtId="1" fontId="0" fillId="3" borderId="0" xfId="0" applyNumberFormat="1" applyFill="1"/>
    <xf numFmtId="0" fontId="0" fillId="3" borderId="0" xfId="0" applyFill="1"/>
    <xf numFmtId="0" fontId="0" fillId="3" borderId="0" xfId="0" applyFill="1" applyAlignment="1">
      <alignment horizontal="center"/>
    </xf>
    <xf numFmtId="1" fontId="0" fillId="3" borderId="7" xfId="0" applyNumberFormat="1" applyFill="1" applyBorder="1" applyAlignment="1">
      <alignment horizontal="center"/>
    </xf>
    <xf numFmtId="1" fontId="0" fillId="3" borderId="7" xfId="0" applyNumberFormat="1" applyFill="1" applyBorder="1"/>
    <xf numFmtId="0" fontId="0" fillId="2" borderId="0" xfId="0" applyFill="1" applyAlignment="1">
      <alignment horizontal="left"/>
    </xf>
    <xf numFmtId="43" fontId="0" fillId="3" borderId="0" xfId="0" applyNumberFormat="1" applyFill="1"/>
    <xf numFmtId="1" fontId="0" fillId="3" borderId="0" xfId="0" applyNumberFormat="1" applyFill="1" applyBorder="1" applyAlignment="1">
      <alignment horizontal="center"/>
    </xf>
    <xf numFmtId="3" fontId="0" fillId="3" borderId="0" xfId="0" applyNumberFormat="1" applyFill="1"/>
    <xf numFmtId="166" fontId="0" fillId="3" borderId="0" xfId="2" applyNumberFormat="1" applyFont="1" applyFill="1"/>
    <xf numFmtId="166" fontId="0" fillId="3" borderId="0" xfId="0" applyNumberFormat="1" applyFill="1" applyBorder="1" applyAlignment="1">
      <alignment horizontal="center"/>
    </xf>
    <xf numFmtId="166" fontId="0" fillId="3" borderId="0" xfId="0" applyNumberFormat="1" applyFill="1" applyBorder="1"/>
    <xf numFmtId="0" fontId="0" fillId="3" borderId="0" xfId="0" applyFill="1" applyBorder="1"/>
    <xf numFmtId="0" fontId="0" fillId="3" borderId="0" xfId="0" applyFill="1" applyBorder="1" applyAlignment="1">
      <alignment horizontal="center"/>
    </xf>
    <xf numFmtId="166" fontId="0" fillId="3" borderId="7" xfId="0" applyNumberFormat="1" applyFill="1" applyBorder="1" applyAlignment="1">
      <alignment horizontal="center"/>
    </xf>
    <xf numFmtId="0" fontId="0" fillId="3" borderId="7" xfId="0" applyFill="1" applyBorder="1" applyAlignment="1">
      <alignment horizontal="center"/>
    </xf>
    <xf numFmtId="0" fontId="0" fillId="3" borderId="7" xfId="0" applyFill="1" applyBorder="1"/>
    <xf numFmtId="0" fontId="0" fillId="3" borderId="0" xfId="0" applyNumberFormat="1" applyFill="1"/>
    <xf numFmtId="169" fontId="0" fillId="3" borderId="0" xfId="1" applyNumberFormat="1" applyFont="1" applyFill="1"/>
    <xf numFmtId="166" fontId="0" fillId="3" borderId="0" xfId="0" applyNumberFormat="1" applyFill="1" applyBorder="1" applyAlignment="1">
      <alignment horizontal="center" vertical="center"/>
    </xf>
    <xf numFmtId="0" fontId="0" fillId="3" borderId="0" xfId="0" applyFill="1" applyBorder="1" applyAlignment="1">
      <alignment horizontal="center" vertical="center"/>
    </xf>
    <xf numFmtId="9" fontId="0" fillId="3" borderId="0" xfId="0" applyNumberFormat="1" applyFill="1" applyBorder="1" applyAlignment="1">
      <alignment horizontal="center" vertical="center"/>
    </xf>
    <xf numFmtId="166" fontId="0" fillId="3" borderId="7" xfId="0" applyNumberFormat="1" applyFill="1" applyBorder="1" applyAlignment="1">
      <alignment horizontal="center" vertical="center"/>
    </xf>
    <xf numFmtId="0" fontId="0" fillId="3" borderId="7" xfId="0" applyFill="1" applyBorder="1" applyAlignment="1">
      <alignment horizontal="center" vertical="center"/>
    </xf>
    <xf numFmtId="164" fontId="0" fillId="3" borderId="0" xfId="1" applyNumberFormat="1" applyFont="1" applyFill="1" applyBorder="1"/>
    <xf numFmtId="164" fontId="0" fillId="3" borderId="7" xfId="1" applyNumberFormat="1" applyFont="1" applyFill="1" applyBorder="1"/>
    <xf numFmtId="164" fontId="0" fillId="3" borderId="7" xfId="1" applyNumberFormat="1" applyFont="1" applyFill="1" applyBorder="1" applyAlignment="1">
      <alignment horizontal="center"/>
    </xf>
    <xf numFmtId="3" fontId="0" fillId="0" borderId="0" xfId="0" applyNumberFormat="1" applyFill="1"/>
    <xf numFmtId="0" fontId="0" fillId="2" borderId="4" xfId="0" applyFill="1" applyBorder="1" applyAlignment="1"/>
    <xf numFmtId="0" fontId="0" fillId="2" borderId="0" xfId="0" applyFill="1" applyAlignment="1"/>
    <xf numFmtId="0" fontId="0" fillId="2" borderId="4" xfId="0" applyFill="1" applyBorder="1" applyAlignment="1">
      <alignment horizontal="left"/>
    </xf>
    <xf numFmtId="0" fontId="0" fillId="2" borderId="0" xfId="0" applyFill="1" applyAlignment="1">
      <alignment horizontal="left"/>
    </xf>
    <xf numFmtId="0" fontId="0" fillId="2" borderId="6" xfId="0" applyFill="1" applyBorder="1" applyAlignment="1"/>
    <xf numFmtId="0" fontId="0" fillId="2" borderId="7" xfId="0" applyFill="1" applyBorder="1" applyAlignment="1"/>
    <xf numFmtId="0" fontId="0" fillId="2" borderId="0" xfId="0" applyFill="1" applyAlignment="1">
      <alignment horizontal="left" wrapText="1"/>
    </xf>
    <xf numFmtId="0" fontId="0" fillId="2" borderId="0" xfId="0" applyFill="1" applyAlignment="1">
      <alignment wrapText="1"/>
    </xf>
    <xf numFmtId="0" fontId="0" fillId="0" borderId="0" xfId="0" applyNumberFormat="1" applyFill="1"/>
  </cellXfs>
  <cellStyles count="3">
    <cellStyle name="Comma" xfId="1" builtinId="3"/>
    <cellStyle name="Normal" xfId="0" builtinId="0"/>
    <cellStyle name="Percent" xfId="2" builtinId="5"/>
  </cellStyles>
  <dxfs count="77">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1"/>
        </patternFill>
      </fill>
    </dxf>
    <dxf>
      <fill>
        <patternFill patternType="solid">
          <bgColor theme="1"/>
        </patternFill>
      </fill>
    </dxf>
    <dxf>
      <fill>
        <patternFill patternType="solid">
          <bgColor theme="1"/>
        </patternFill>
      </fill>
    </dxf>
    <dxf>
      <fill>
        <patternFill patternType="solid">
          <bgColor theme="1"/>
        </patternFill>
      </fill>
    </dxf>
    <dxf>
      <fill>
        <patternFill patternType="solid">
          <bgColor theme="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1"/>
        </patternFill>
      </fill>
    </dxf>
    <dxf>
      <fill>
        <patternFill patternType="none">
          <bgColor auto="1"/>
        </patternFill>
      </fill>
    </dxf>
    <dxf>
      <fill>
        <patternFill patternType="solid">
          <fgColor indexed="64"/>
          <bgColor theme="1"/>
        </patternFill>
      </fill>
    </dxf>
    <dxf>
      <fill>
        <patternFill patternType="solid">
          <fgColor indexed="64"/>
          <bgColor theme="1"/>
        </patternFill>
      </fill>
    </dxf>
    <dxf>
      <fill>
        <patternFill patternType="solid">
          <fgColor indexed="64"/>
          <bgColor theme="1"/>
        </patternFill>
      </fill>
    </dxf>
    <dxf>
      <fill>
        <patternFill patternType="solid">
          <fgColor indexed="64"/>
          <bgColor theme="1"/>
        </patternFill>
      </fill>
    </dxf>
    <dxf>
      <fill>
        <patternFill patternType="solid">
          <fgColor indexed="64"/>
          <bgColor theme="1"/>
        </patternFill>
      </fill>
    </dxf>
    <dxf>
      <numFmt numFmtId="0" formatCode="General"/>
    </dxf>
    <dxf>
      <numFmt numFmtId="0" formatCode="General"/>
    </dxf>
    <dxf>
      <numFmt numFmtId="0" formatCode="General"/>
    </dxf>
    <dxf>
      <numFmt numFmtId="0" formatCode="General"/>
    </dxf>
    <dxf>
      <fill>
        <patternFill patternType="solid">
          <fgColor indexed="64"/>
          <bgColor theme="1"/>
        </patternFill>
      </fill>
    </dxf>
    <dxf>
      <fill>
        <patternFill patternType="solid">
          <fgColor indexed="64"/>
          <bgColor theme="1"/>
        </patternFill>
      </fill>
    </dxf>
    <dxf>
      <fill>
        <patternFill patternType="solid">
          <fgColor indexed="64"/>
          <bgColor theme="1"/>
        </patternFill>
      </fill>
    </dxf>
    <dxf>
      <numFmt numFmtId="0" formatCode="General"/>
    </dxf>
    <dxf>
      <fill>
        <patternFill patternType="solid">
          <fgColor indexed="64"/>
          <bgColor theme="1"/>
        </patternFill>
      </fill>
    </dxf>
    <dxf>
      <fill>
        <patternFill patternType="solid">
          <fgColor indexed="64"/>
          <bgColor theme="1"/>
        </patternFill>
      </fill>
    </dxf>
    <dxf>
      <fill>
        <patternFill patternType="solid">
          <fgColor indexed="64"/>
          <bgColor theme="1"/>
        </patternFill>
      </fill>
    </dxf>
    <dxf>
      <fill>
        <patternFill patternType="solid">
          <fgColor indexed="64"/>
          <bgColor theme="1"/>
        </patternFill>
      </fill>
    </dxf>
    <dxf>
      <fill>
        <patternFill patternType="solid">
          <fgColor indexed="64"/>
          <bgColor theme="1"/>
        </patternFill>
      </fill>
    </dxf>
    <dxf>
      <fill>
        <patternFill patternType="solid">
          <fgColor indexed="64"/>
          <bgColor theme="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theme="1"/>
        </patternFill>
      </fill>
    </dxf>
    <dxf>
      <numFmt numFmtId="35" formatCode="_(* #,##0.00_);_(* \(#,##0.00\);_(* &quot;-&quot;??_);_(@_)"/>
    </dxf>
    <dxf>
      <fill>
        <patternFill patternType="solid">
          <bgColor theme="0"/>
        </patternFill>
      </fill>
    </dxf>
    <dxf>
      <fill>
        <patternFill patternType="solid">
          <bgColor theme="0"/>
        </patternFill>
      </fill>
    </dxf>
    <dxf>
      <fill>
        <patternFill>
          <bgColor theme="1"/>
        </patternFill>
      </fill>
    </dxf>
    <dxf>
      <numFmt numFmtId="35" formatCode="_(* #,##0.00_);_(* \(#,##0.00\);_(* &quot;-&quot;??_);_(@_)"/>
    </dxf>
    <dxf>
      <fill>
        <patternFill patternType="solid">
          <bgColor theme="0"/>
        </patternFill>
      </fill>
    </dxf>
    <dxf>
      <fill>
        <patternFill patternType="solid">
          <bgColor theme="0"/>
        </patternFill>
      </fill>
    </dxf>
    <dxf>
      <fill>
        <patternFill>
          <bgColor theme="1"/>
        </patternFill>
      </fill>
    </dxf>
    <dxf>
      <numFmt numFmtId="3" formatCode="#,##0"/>
    </dxf>
    <dxf>
      <fill>
        <patternFill patternType="solid">
          <bgColor theme="0"/>
        </patternFill>
      </fill>
    </dxf>
    <dxf>
      <fill>
        <patternFill patternType="solid">
          <bgColor theme="0"/>
        </patternFill>
      </fill>
    </dxf>
    <dxf>
      <numFmt numFmtId="35" formatCode="_(* #,##0.00_);_(* \(#,##0.00\);_(* &quot;-&quot;??_);_(@_)"/>
    </dxf>
    <dxf>
      <numFmt numFmtId="35" formatCode="_(* #,##0.00_);_(* \(#,##0.00\);_(* &quot;-&quot;??_);_(@_)"/>
    </dxf>
    <dxf>
      <numFmt numFmtId="35" formatCode="_(* #,##0.00_);_(* \(#,##0.00\);_(* &quot;-&quot;??_);_(@_)"/>
    </dxf>
    <dxf>
      <numFmt numFmtId="35" formatCode="_(* #,##0.00_);_(* \(#,##0.00\);_(* &quot;-&quot;??_);_(@_)"/>
    </dxf>
    <dxf>
      <fill>
        <patternFill patternType="solid">
          <bgColor theme="0"/>
        </patternFill>
      </fill>
    </dxf>
    <dxf>
      <fill>
        <patternFill patternType="solid">
          <bgColor theme="0"/>
        </patternFill>
      </fill>
    </dxf>
    <dxf>
      <fill>
        <patternFill>
          <bgColor theme="1"/>
        </patternFill>
      </fill>
    </dxf>
    <dxf>
      <numFmt numFmtId="3" formatCode="#,##0"/>
    </dxf>
    <dxf>
      <fill>
        <patternFill patternType="solid">
          <bgColor theme="0"/>
        </patternFill>
      </fill>
    </dxf>
    <dxf>
      <fill>
        <patternFill patternType="solid">
          <bgColor theme="0"/>
        </patternFill>
      </fill>
    </dxf>
    <dxf>
      <fill>
        <patternFill patternType="none">
          <bgColor auto="1"/>
        </patternFill>
      </fill>
    </dxf>
    <dxf>
      <numFmt numFmtId="3" formatCode="#,##0"/>
    </dxf>
    <dxf>
      <fill>
        <patternFill patternType="solid">
          <bgColor theme="0"/>
        </patternFill>
      </fill>
    </dxf>
  </dxfs>
  <tableStyles count="0" defaultTableStyle="TableStyleMedium2" defaultPivotStyle="PivotStyleLight16"/>
  <colors>
    <mruColors>
      <color rgb="FFEEEC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 Id="rId27" Type="http://schemas.openxmlformats.org/officeDocument/2006/relationships/customXml" Target="../customXml/item6.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187281" refreshedDate="45096.356261805558" createdVersion="8" refreshedVersion="8" minRefreshableVersion="3" recordCount="4140" xr:uid="{CF551F6E-512D-4712-BD05-BF8BA2F98EF3}">
  <cacheSource type="worksheet">
    <worksheetSource name="PortfolioResourcesYear1"/>
  </cacheSource>
  <cacheFields count="64">
    <cacheField name="Run_ID" numFmtId="0">
      <sharedItems count="5">
        <s v="REF"/>
        <s v="NCR" u="1"/>
        <s v="CETA" u="1"/>
        <s v="ECR" u="1"/>
        <s v="REF-HC" u="1"/>
      </sharedItems>
    </cacheField>
    <cacheField name="Condition" numFmtId="0">
      <sharedItems count="2">
        <s v="ATC"/>
        <s v="Average" u="1"/>
      </sharedItems>
    </cacheField>
    <cacheField name="Time_Period" numFmtId="0">
      <sharedItems count="21">
        <s v="2023"/>
        <s v="2024"/>
        <s v="2025"/>
        <s v="2026"/>
        <s v="2027"/>
        <s v="2028"/>
        <s v="2029"/>
        <s v="2030"/>
        <s v="2031"/>
        <s v="2032"/>
        <s v="2033"/>
        <s v="2034"/>
        <s v="2035"/>
        <s v="2036"/>
        <s v="2037"/>
        <s v="2039" u="1"/>
        <s v="2038" u="1"/>
        <s v="2043" u="1"/>
        <s v="2042" u="1"/>
        <s v="2041" u="1"/>
        <s v="2040" u="1"/>
      </sharedItems>
    </cacheField>
    <cacheField name="Portfolio_ID" numFmtId="0">
      <sharedItems/>
    </cacheField>
    <cacheField name="Portfolio_Name" numFmtId="0">
      <sharedItems count="9">
        <s v="REF Portfolio"/>
        <s v="REF-HC Portfolio"/>
        <s v="CETA Portfolio"/>
        <s v="ECR Portfolio"/>
        <s v="NCR Portfolio"/>
        <s v="CC Portfolio"/>
        <s v="REF Mitchell Ext"/>
        <s v="REF No Wind Portfolio"/>
        <s v="Preferred Plan"/>
      </sharedItems>
    </cacheField>
    <cacheField name="ID" numFmtId="0">
      <sharedItems/>
    </cacheField>
    <cacheField name="Resource_Name" numFmtId="0">
      <sharedItems count="52">
        <s v="Big Sandy #1 Gas"/>
        <s v="Mitchell #1 (WV)"/>
        <s v="Mitchell #2 (WV)"/>
        <s v="Big Sandy #1_Ext Gas"/>
        <s v="Spicewood Solar 2027"/>
        <s v="DSM Resources"/>
        <s v="Residential - Low/Medium_23-25"/>
        <s v="Residential - High_23-25"/>
        <s v="C&amp;I - Low_23-25"/>
        <s v="IQW_23-25"/>
        <s v="Residential - Low/Medium_26-30"/>
        <s v="Residential - High_26-30"/>
        <s v="Residential - Behavior_26-30"/>
        <s v="C&amp;I - Low_26-30"/>
        <s v="C&amp;I - High_26-30"/>
        <s v="IQW_26-30"/>
        <s v="Residential - Low/Medium_31-42"/>
        <s v="C&amp;I - Low_31-42"/>
        <s v="IQW_31-42"/>
        <s v="Area 1001 Gas CT 2029"/>
        <s v="Area 1001 Solar 2026"/>
        <s v="Area 1001 Solar 2027"/>
        <s v="Area 1001 Solar 2028"/>
        <s v="Area 1001 Solar 2029"/>
        <s v="Area 1001 Solar 2030"/>
        <s v="Area 1001 Solar 2031"/>
        <s v="Area 1001 Solar 2032"/>
        <s v="Area 1001 Solar 2035"/>
        <s v="Area 1001 Solar 2036"/>
        <s v="Area 1001 Solar 2037"/>
        <s v="Area 1001 Wind 2026"/>
        <s v="Area 1001 Wind 2027"/>
        <s v="Area 1001 Wind 2028"/>
        <s v="Area 1001 Wind 2029"/>
        <s v="Area 1001 Wind 2030"/>
        <s v="Area 1001 Wind 2031"/>
        <s v="Area 1001 Wind 2032"/>
        <s v="Area 1001 Wind 2033"/>
        <s v="Area 1001 Wind 2034"/>
        <s v="Area 1001 Wind 2035"/>
        <s v="Area 1001 Wind 2037"/>
        <s v="Area 1001 4-Hour Li-on Battery 2029"/>
        <s v="Area 1001 4-Hour Li-on Battery 2032"/>
        <s v="Area 1001 4-Hour Li-on Battery 2035"/>
        <s v="Solar+Storage 3-1 2028"/>
        <s v="Tier 2 Area 1001 Solar 2028"/>
        <s v="Tier 2 Area 1001 Solar 2029"/>
        <s v="Tier 2 Area 1001 Wind 2026"/>
        <s v="Tier 2 Area 1001 Wind 2027"/>
        <s v="Tier 2 Area 1001 Wind 2028"/>
        <s v="Tier 2 Area 1001 Wind 2029"/>
        <s v="Area 1001 Gas CC 1x1 2029"/>
      </sharedItems>
    </cacheField>
    <cacheField name="Capability" numFmtId="0">
      <sharedItems containsSemiMixedTypes="0" containsString="0" containsNumber="1" minValue="0" maxValue="419.24359130859375"/>
    </cacheField>
    <cacheField name="Capacity" numFmtId="0">
      <sharedItems containsSemiMixedTypes="0" containsString="0" containsNumber="1" minValue="0" maxValue="150966.53125"/>
    </cacheField>
    <cacheField name="Output" numFmtId="0">
      <sharedItems containsSemiMixedTypes="0" containsString="0" containsNumber="1" minValue="-3.7529723644256592" maxValue="336.35488891601563"/>
    </cacheField>
    <cacheField name="Output_MWH" numFmtId="0">
      <sharedItems containsNonDate="0" containsString="0" containsBlank="1"/>
    </cacheField>
    <cacheField name="Storage_Contents" numFmtId="0">
      <sharedItems containsSemiMixedTypes="0" containsString="0" containsNumber="1" minValue="0" maxValue="182.53590393066406"/>
    </cacheField>
    <cacheField name="Net_Cost" numFmtId="0">
      <sharedItems containsNonDate="0" containsString="0" containsBlank="1"/>
    </cacheField>
    <cacheField name="Dispatch_Cost" numFmtId="0">
      <sharedItems containsNonDate="0" containsString="0" containsBlank="1"/>
    </cacheField>
    <cacheField name="Variable_OM_Cost" numFmtId="0">
      <sharedItems containsNonDate="0" containsString="0" containsBlank="1"/>
    </cacheField>
    <cacheField name="Fixed_Cost" numFmtId="0">
      <sharedItems containsSemiMixedTypes="0" containsString="0" containsNumber="1" minValue="0" maxValue="71708.734375"/>
    </cacheField>
    <cacheField name="Fuel_Cost" numFmtId="0">
      <sharedItems containsNonDate="0" containsString="0" containsBlank="1"/>
    </cacheField>
    <cacheField name="Total_Fuel_Cost" numFmtId="0">
      <sharedItems containsNonDate="0" containsString="0" containsBlank="1"/>
    </cacheField>
    <cacheField name="Fuel_Limit" numFmtId="0">
      <sharedItems containsSemiMixedTypes="0" containsString="0" containsNumber="1" containsInteger="1" minValue="-1" maxValue="-1"/>
    </cacheField>
    <cacheField name="Fuel_Usage" numFmtId="0">
      <sharedItems containsSemiMixedTypes="0" containsString="0" containsNumber="1" minValue="0" maxValue="23675016"/>
    </cacheField>
    <cacheField name="Primary_Fuel" numFmtId="0">
      <sharedItems/>
    </cacheField>
    <cacheField name="Primary_Fuel_Usage" numFmtId="0">
      <sharedItems containsNonDate="0" containsString="0" containsBlank="1"/>
    </cacheField>
    <cacheField name="Output_MWH_Primary" numFmtId="0">
      <sharedItems containsSemiMixedTypes="0" containsString="0" containsNumber="1" minValue="-32876.0390625" maxValue="2946469"/>
    </cacheField>
    <cacheField name="Net_Heat_Rate" numFmtId="0">
      <sharedItems containsNonDate="0" containsString="0" containsBlank="1"/>
    </cacheField>
    <cacheField name="Minimum_Capacity" numFmtId="0">
      <sharedItems containsSemiMixedTypes="0" containsString="0" containsNumber="1" minValue="0" maxValue="164.10737609863281"/>
    </cacheField>
    <cacheField name="Revenue" numFmtId="0">
      <sharedItems containsSemiMixedTypes="0" containsString="0" containsNumber="1" minValue="0" maxValue="138523.6875"/>
    </cacheField>
    <cacheField name="Energy_Revenue" numFmtId="0">
      <sharedItems containsSemiMixedTypes="0" containsString="0" containsNumber="1" minValue="0" maxValue="138523.6875"/>
    </cacheField>
    <cacheField name="Capacity_Revenue" numFmtId="0">
      <sharedItems containsSemiMixedTypes="0" containsString="0" containsNumber="1" containsInteger="1" minValue="0" maxValue="0"/>
    </cacheField>
    <cacheField name="Secondary_Fuel_Limit" numFmtId="0">
      <sharedItems containsSemiMixedTypes="0" containsString="0" containsNumber="1" containsInteger="1" minValue="-1" maxValue="-1"/>
    </cacheField>
    <cacheField name="Secondary_Fuel_Usage" numFmtId="0">
      <sharedItems containsSemiMixedTypes="0" containsString="0" containsNumber="1" containsInteger="1" minValue="0" maxValue="0"/>
    </cacheField>
    <cacheField name="Output_MWH_Secondary" numFmtId="0">
      <sharedItems containsSemiMixedTypes="0" containsString="0" containsNumber="1" containsInteger="1" minValue="0" maxValue="0"/>
    </cacheField>
    <cacheField name="Startup_Cost" numFmtId="0">
      <sharedItems containsSemiMixedTypes="0" containsString="0" containsNumber="1" minValue="0" maxValue="3564.078857421875"/>
    </cacheField>
    <cacheField name="Startups" numFmtId="0">
      <sharedItems containsSemiMixedTypes="0" containsString="0" containsNumber="1" containsInteger="1" minValue="0" maxValue="813"/>
    </cacheField>
    <cacheField name="Total_Hours_Run" numFmtId="0">
      <sharedItems containsSemiMixedTypes="0" containsString="0" containsNumber="1" containsInteger="1" minValue="0" maxValue="8784"/>
    </cacheField>
    <cacheField name="Capacity_Factor" numFmtId="0">
      <sharedItems containsString="0" containsBlank="1" containsNumber="1" minValue="-1.8778348341584206E-2" maxValue="1"/>
    </cacheField>
    <cacheField name="Energy_Revenue_MWh" numFmtId="0">
      <sharedItems containsString="0" containsBlank="1" containsNumber="1" minValue="31.890182495117188" maxValue="65.853164672851563"/>
    </cacheField>
    <cacheField name="Total_Cost" numFmtId="0">
      <sharedItems containsSemiMixedTypes="0" containsString="0" containsNumber="1" minValue="-20356.55078125" maxValue="81578.40625"/>
    </cacheField>
    <cacheField name="Total_Cost_MWh" numFmtId="0">
      <sharedItems containsString="0" containsBlank="1" containsNumber="1" minValue="-34.130088806152344" maxValue="44.021442413330078"/>
    </cacheField>
    <cacheField name="Value" numFmtId="0">
      <sharedItems containsSemiMixedTypes="0" containsString="0" containsNumber="1" minValue="0" maxValue="56955.828125"/>
    </cacheField>
    <cacheField name="Value_MWh" numFmtId="0">
      <sharedItems containsString="0" containsBlank="1" containsNumber="1" minValue="4.1813068389892578" maxValue="72.179443359375"/>
    </cacheField>
    <cacheField name="Total_Emission_Cost" numFmtId="0">
      <sharedItems containsNonDate="0" containsString="0" containsBlank="1"/>
    </cacheField>
    <cacheField name="Beg_Date" numFmtId="0">
      <sharedItems/>
    </cacheField>
    <cacheField name="End_Date" numFmtId="0">
      <sharedItems/>
    </cacheField>
    <cacheField name="Sec_Fuel" numFmtId="0">
      <sharedItems containsNonDate="0" containsString="0" containsBlank="1"/>
    </cacheField>
    <cacheField name="Station_Service" numFmtId="0">
      <sharedItems containsSemiMixedTypes="0" containsString="0" containsNumber="1" containsInteger="1" minValue="0" maxValue="0"/>
    </cacheField>
    <cacheField name="Station_Service_Supplied" numFmtId="0">
      <sharedItems containsSemiMixedTypes="0" containsString="0" containsNumber="1" containsInteger="1" minValue="0" maxValue="0"/>
    </cacheField>
    <cacheField name="Report_Year" numFmtId="0">
      <sharedItems containsSemiMixedTypes="0" containsString="0" containsNumber="1" containsInteger="1" minValue="2023" maxValue="2037"/>
    </cacheField>
    <cacheField name="Report_Month" numFmtId="0">
      <sharedItems containsNonDate="0" containsString="0" containsBlank="1"/>
    </cacheField>
    <cacheField name="Report_Day" numFmtId="0">
      <sharedItems containsNonDate="0" containsString="0" containsBlank="1"/>
    </cacheField>
    <cacheField name="Report_Hour" numFmtId="0">
      <sharedItems containsNonDate="0" containsString="0" containsBlank="1"/>
    </cacheField>
    <cacheField name="LT_Iteration" numFmtId="0">
      <sharedItems containsSemiMixedTypes="0" containsString="0" containsNumber="1" containsInteger="1" minValue="0" maxValue="0"/>
    </cacheField>
    <cacheField name="Risk_Iteration" numFmtId="0">
      <sharedItems containsSemiMixedTypes="0" containsString="0" containsNumber="1" containsInteger="1" minValue="0" maxValue="0"/>
    </cacheField>
    <cacheField name="Study_Info" numFmtId="0">
      <sharedItems/>
    </cacheField>
    <cacheField name="Record_Number" numFmtId="0">
      <sharedItems containsSemiMixedTypes="0" containsString="0" containsNumber="1" containsInteger="1" minValue="828" maxValue="16559"/>
    </cacheField>
    <cacheField name="Nameplate_Capacity" numFmtId="0">
      <sharedItems containsSemiMixedTypes="0" containsString="0" containsNumber="1" minValue="0" maxValue="150966.53125"/>
    </cacheField>
    <cacheField name="Forced_Outage" numFmtId="0">
      <sharedItems containsNonDate="0" containsString="0" containsBlank="1"/>
    </cacheField>
    <cacheField name="Maint_Outage" numFmtId="0">
      <sharedItems containsNonDate="0" containsString="0" containsBlank="1"/>
    </cacheField>
    <cacheField name="Generation_MWh" numFmtId="0">
      <sharedItems containsSemiMixedTypes="0" containsString="0" containsNumber="1" minValue="0" maxValue="2946469"/>
    </cacheField>
    <cacheField name="Stored_MWh" numFmtId="0">
      <sharedItems containsSemiMixedTypes="0" containsString="0" containsNumber="1" minValue="0" maxValue="168533.703125"/>
    </cacheField>
    <cacheField name="Storage_Charging_Cost" numFmtId="0">
      <sharedItems containsSemiMixedTypes="0" containsString="0" containsNumber="1" minValue="0" maxValue="8168.01806640625"/>
    </cacheField>
    <cacheField name="Variable_OM_Cost_Base" numFmtId="0">
      <sharedItems containsNonDate="0" containsString="0" containsBlank="1"/>
    </cacheField>
    <cacheField name="Variable_OM_Cost_Aux1" numFmtId="0">
      <sharedItems containsNonDate="0" containsString="0" containsBlank="1"/>
    </cacheField>
    <cacheField name="Variable_OM_Cost_Aux2" numFmtId="0">
      <sharedItems containsNonDate="0" containsString="0" containsBlank="1"/>
    </cacheField>
    <cacheField name="Spin_Reserve_Revenue"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40">
  <r>
    <x v="0"/>
    <x v="0"/>
    <x v="0"/>
    <s v="1"/>
    <x v="0"/>
    <s v="13555"/>
    <x v="0"/>
    <n v="257.40811157226563"/>
    <n v="295"/>
    <n v="211.54698181152344"/>
    <m/>
    <n v="0"/>
    <m/>
    <m/>
    <m/>
    <n v="5786.4814453125"/>
    <m/>
    <m/>
    <n v="-1"/>
    <n v="17957142"/>
    <s v="TCO"/>
    <m/>
    <n v="1853151.625"/>
    <m/>
    <n v="51.481620788574219"/>
    <n v="111269.6484375"/>
    <n v="111269.6484375"/>
    <n v="0"/>
    <n v="-1"/>
    <n v="0"/>
    <n v="0"/>
    <n v="162.41650390625"/>
    <n v="9"/>
    <n v="7029"/>
    <n v="0.71710842847824097"/>
    <n v="60.043468475341797"/>
    <n v="81578.40625"/>
    <n v="44.021442413330078"/>
    <n v="29691.240234375"/>
    <n v="16.022024154663086"/>
    <m/>
    <s v="5/30/2016"/>
    <s v="5/30/2031"/>
    <m/>
    <n v="0"/>
    <n v="0"/>
    <n v="2023"/>
    <m/>
    <m/>
    <m/>
    <n v="0"/>
    <n v="0"/>
    <s v="Real 2021 | 5/8/2023 1:03:19 PM"/>
    <n v="828"/>
    <n v="295.39999389648438"/>
    <m/>
    <m/>
    <n v="1853151.625"/>
    <n v="0"/>
    <n v="0"/>
    <m/>
    <m/>
    <m/>
    <n v="0"/>
  </r>
  <r>
    <x v="0"/>
    <x v="0"/>
    <x v="0"/>
    <s v="2"/>
    <x v="1"/>
    <s v="13555"/>
    <x v="0"/>
    <n v="257.40811157226563"/>
    <n v="295"/>
    <n v="211.54698181152344"/>
    <m/>
    <n v="0"/>
    <m/>
    <m/>
    <m/>
    <n v="5786.4814453125"/>
    <m/>
    <m/>
    <n v="-1"/>
    <n v="17957142"/>
    <s v="TCO"/>
    <m/>
    <n v="1853151.625"/>
    <m/>
    <n v="51.481620788574219"/>
    <n v="111269.6484375"/>
    <n v="111269.6484375"/>
    <n v="0"/>
    <n v="-1"/>
    <n v="0"/>
    <n v="0"/>
    <n v="162.41650390625"/>
    <n v="9"/>
    <n v="7029"/>
    <n v="0.71710842847824097"/>
    <n v="60.043468475341797"/>
    <n v="81578.40625"/>
    <n v="44.021442413330078"/>
    <n v="29691.240234375"/>
    <n v="16.022024154663086"/>
    <m/>
    <s v="5/30/2016"/>
    <s v="5/30/2031"/>
    <m/>
    <n v="0"/>
    <n v="0"/>
    <n v="2023"/>
    <m/>
    <m/>
    <m/>
    <n v="0"/>
    <n v="0"/>
    <s v="Real 2021 | 5/8/2023 1:03:19 PM"/>
    <n v="829"/>
    <n v="295.39999389648438"/>
    <m/>
    <m/>
    <n v="1853151.625"/>
    <n v="0"/>
    <n v="0"/>
    <m/>
    <m/>
    <m/>
    <n v="0"/>
  </r>
  <r>
    <x v="0"/>
    <x v="0"/>
    <x v="0"/>
    <s v="3"/>
    <x v="2"/>
    <s v="13555"/>
    <x v="0"/>
    <n v="257.40811157226563"/>
    <n v="295"/>
    <n v="211.54698181152344"/>
    <m/>
    <n v="0"/>
    <m/>
    <m/>
    <m/>
    <n v="5786.4814453125"/>
    <m/>
    <m/>
    <n v="-1"/>
    <n v="17957142"/>
    <s v="TCO"/>
    <m/>
    <n v="1853151.625"/>
    <m/>
    <n v="51.481620788574219"/>
    <n v="111269.6484375"/>
    <n v="111269.6484375"/>
    <n v="0"/>
    <n v="-1"/>
    <n v="0"/>
    <n v="0"/>
    <n v="162.41650390625"/>
    <n v="9"/>
    <n v="7029"/>
    <n v="0.71710842847824097"/>
    <n v="60.043468475341797"/>
    <n v="81578.40625"/>
    <n v="44.021442413330078"/>
    <n v="29691.240234375"/>
    <n v="16.022024154663086"/>
    <m/>
    <s v="5/30/2016"/>
    <s v="5/30/2031"/>
    <m/>
    <n v="0"/>
    <n v="0"/>
    <n v="2023"/>
    <m/>
    <m/>
    <m/>
    <n v="0"/>
    <n v="0"/>
    <s v="Real 2021 | 5/8/2023 1:03:19 PM"/>
    <n v="830"/>
    <n v="295.39999389648438"/>
    <m/>
    <m/>
    <n v="1853151.625"/>
    <n v="0"/>
    <n v="0"/>
    <m/>
    <m/>
    <m/>
    <n v="0"/>
  </r>
  <r>
    <x v="0"/>
    <x v="0"/>
    <x v="0"/>
    <s v="4"/>
    <x v="3"/>
    <s v="13555"/>
    <x v="0"/>
    <n v="257.40811157226563"/>
    <n v="295"/>
    <n v="211.54698181152344"/>
    <m/>
    <n v="0"/>
    <m/>
    <m/>
    <m/>
    <n v="5786.4814453125"/>
    <m/>
    <m/>
    <n v="-1"/>
    <n v="17957142"/>
    <s v="TCO"/>
    <m/>
    <n v="1853151.625"/>
    <m/>
    <n v="51.481620788574219"/>
    <n v="111269.6484375"/>
    <n v="111269.6484375"/>
    <n v="0"/>
    <n v="-1"/>
    <n v="0"/>
    <n v="0"/>
    <n v="162.41650390625"/>
    <n v="9"/>
    <n v="7029"/>
    <n v="0.71710842847824097"/>
    <n v="60.043468475341797"/>
    <n v="81578.40625"/>
    <n v="44.021442413330078"/>
    <n v="29691.240234375"/>
    <n v="16.022024154663086"/>
    <m/>
    <s v="5/30/2016"/>
    <s v="5/30/2031"/>
    <m/>
    <n v="0"/>
    <n v="0"/>
    <n v="2023"/>
    <m/>
    <m/>
    <m/>
    <n v="0"/>
    <n v="0"/>
    <s v="Real 2021 | 5/8/2023 1:03:19 PM"/>
    <n v="831"/>
    <n v="295.39999389648438"/>
    <m/>
    <m/>
    <n v="1853151.625"/>
    <n v="0"/>
    <n v="0"/>
    <m/>
    <m/>
    <m/>
    <n v="0"/>
  </r>
  <r>
    <x v="0"/>
    <x v="0"/>
    <x v="0"/>
    <s v="5"/>
    <x v="4"/>
    <s v="13555"/>
    <x v="0"/>
    <n v="257.40811157226563"/>
    <n v="295"/>
    <n v="211.54698181152344"/>
    <m/>
    <n v="0"/>
    <m/>
    <m/>
    <m/>
    <n v="5786.4814453125"/>
    <m/>
    <m/>
    <n v="-1"/>
    <n v="17957142"/>
    <s v="TCO"/>
    <m/>
    <n v="1853151.625"/>
    <m/>
    <n v="51.481620788574219"/>
    <n v="111269.6484375"/>
    <n v="111269.6484375"/>
    <n v="0"/>
    <n v="-1"/>
    <n v="0"/>
    <n v="0"/>
    <n v="162.41650390625"/>
    <n v="9"/>
    <n v="7029"/>
    <n v="0.71710842847824097"/>
    <n v="60.043468475341797"/>
    <n v="81578.40625"/>
    <n v="44.021442413330078"/>
    <n v="29691.240234375"/>
    <n v="16.022024154663086"/>
    <m/>
    <s v="5/30/2016"/>
    <s v="5/30/2031"/>
    <m/>
    <n v="0"/>
    <n v="0"/>
    <n v="2023"/>
    <m/>
    <m/>
    <m/>
    <n v="0"/>
    <n v="0"/>
    <s v="Real 2021 | 5/8/2023 1:03:19 PM"/>
    <n v="832"/>
    <n v="295.39999389648438"/>
    <m/>
    <m/>
    <n v="1853151.625"/>
    <n v="0"/>
    <n v="0"/>
    <m/>
    <m/>
    <m/>
    <n v="0"/>
  </r>
  <r>
    <x v="0"/>
    <x v="0"/>
    <x v="0"/>
    <s v="6"/>
    <x v="5"/>
    <s v="13555"/>
    <x v="0"/>
    <n v="257.40811157226563"/>
    <n v="295"/>
    <n v="211.54698181152344"/>
    <m/>
    <n v="0"/>
    <m/>
    <m/>
    <m/>
    <n v="5786.4814453125"/>
    <m/>
    <m/>
    <n v="-1"/>
    <n v="17957142"/>
    <s v="TCO"/>
    <m/>
    <n v="1853151.625"/>
    <m/>
    <n v="51.481620788574219"/>
    <n v="111269.6484375"/>
    <n v="111269.6484375"/>
    <n v="0"/>
    <n v="-1"/>
    <n v="0"/>
    <n v="0"/>
    <n v="162.41650390625"/>
    <n v="9"/>
    <n v="7029"/>
    <n v="0.71710842847824097"/>
    <n v="60.043468475341797"/>
    <n v="81578.40625"/>
    <n v="44.021442413330078"/>
    <n v="29691.240234375"/>
    <n v="16.022024154663086"/>
    <m/>
    <s v="5/30/2016"/>
    <s v="5/30/2031"/>
    <m/>
    <n v="0"/>
    <n v="0"/>
    <n v="2023"/>
    <m/>
    <m/>
    <m/>
    <n v="0"/>
    <n v="0"/>
    <s v="Real 2021 | 5/8/2023 1:03:19 PM"/>
    <n v="833"/>
    <n v="295.39999389648438"/>
    <m/>
    <m/>
    <n v="1853151.625"/>
    <n v="0"/>
    <n v="0"/>
    <m/>
    <m/>
    <m/>
    <n v="0"/>
  </r>
  <r>
    <x v="0"/>
    <x v="0"/>
    <x v="0"/>
    <s v="7"/>
    <x v="6"/>
    <s v="13555"/>
    <x v="0"/>
    <n v="257.40811157226563"/>
    <n v="295"/>
    <n v="211.54698181152344"/>
    <m/>
    <n v="0"/>
    <m/>
    <m/>
    <m/>
    <n v="5786.4814453125"/>
    <m/>
    <m/>
    <n v="-1"/>
    <n v="17957142"/>
    <s v="TCO"/>
    <m/>
    <n v="1853151.625"/>
    <m/>
    <n v="51.481620788574219"/>
    <n v="111269.6484375"/>
    <n v="111269.6484375"/>
    <n v="0"/>
    <n v="-1"/>
    <n v="0"/>
    <n v="0"/>
    <n v="162.41650390625"/>
    <n v="9"/>
    <n v="7029"/>
    <n v="0.71710842847824097"/>
    <n v="60.043468475341797"/>
    <n v="81578.40625"/>
    <n v="44.021442413330078"/>
    <n v="29691.240234375"/>
    <n v="16.022024154663086"/>
    <m/>
    <s v="5/30/2016"/>
    <s v="5/30/2031"/>
    <m/>
    <n v="0"/>
    <n v="0"/>
    <n v="2023"/>
    <m/>
    <m/>
    <m/>
    <n v="0"/>
    <n v="0"/>
    <s v="Real 2021 | 5/8/2023 1:03:19 PM"/>
    <n v="834"/>
    <n v="295.39999389648438"/>
    <m/>
    <m/>
    <n v="1853151.625"/>
    <n v="0"/>
    <n v="0"/>
    <m/>
    <m/>
    <m/>
    <n v="0"/>
  </r>
  <r>
    <x v="0"/>
    <x v="0"/>
    <x v="0"/>
    <s v="8"/>
    <x v="7"/>
    <s v="13555"/>
    <x v="0"/>
    <n v="257.40811157226563"/>
    <n v="295"/>
    <n v="211.54698181152344"/>
    <m/>
    <n v="0"/>
    <m/>
    <m/>
    <m/>
    <n v="5786.4814453125"/>
    <m/>
    <m/>
    <n v="-1"/>
    <n v="17957142"/>
    <s v="TCO"/>
    <m/>
    <n v="1853151.625"/>
    <m/>
    <n v="51.481620788574219"/>
    <n v="111269.6484375"/>
    <n v="111269.6484375"/>
    <n v="0"/>
    <n v="-1"/>
    <n v="0"/>
    <n v="0"/>
    <n v="162.41650390625"/>
    <n v="9"/>
    <n v="7029"/>
    <n v="0.71710842847824097"/>
    <n v="60.043468475341797"/>
    <n v="81578.40625"/>
    <n v="44.021442413330078"/>
    <n v="29691.240234375"/>
    <n v="16.022024154663086"/>
    <m/>
    <s v="5/30/2016"/>
    <s v="5/30/2031"/>
    <m/>
    <n v="0"/>
    <n v="0"/>
    <n v="2023"/>
    <m/>
    <m/>
    <m/>
    <n v="0"/>
    <n v="0"/>
    <s v="Real 2021 | 5/8/2023 1:03:19 PM"/>
    <n v="835"/>
    <n v="295.39999389648438"/>
    <m/>
    <m/>
    <n v="1853151.625"/>
    <n v="0"/>
    <n v="0"/>
    <m/>
    <m/>
    <m/>
    <n v="0"/>
  </r>
  <r>
    <x v="0"/>
    <x v="0"/>
    <x v="0"/>
    <s v="9"/>
    <x v="8"/>
    <s v="13555"/>
    <x v="0"/>
    <n v="257.40811157226563"/>
    <n v="295"/>
    <n v="211.54698181152344"/>
    <m/>
    <n v="0"/>
    <m/>
    <m/>
    <m/>
    <n v="5786.4814453125"/>
    <m/>
    <m/>
    <n v="-1"/>
    <n v="17957142"/>
    <s v="TCO"/>
    <m/>
    <n v="1853151.625"/>
    <m/>
    <n v="51.481620788574219"/>
    <n v="111269.6484375"/>
    <n v="111269.6484375"/>
    <n v="0"/>
    <n v="-1"/>
    <n v="0"/>
    <n v="0"/>
    <n v="162.41650390625"/>
    <n v="9"/>
    <n v="7029"/>
    <n v="0.71710842847824097"/>
    <n v="60.043468475341797"/>
    <n v="81578.40625"/>
    <n v="44.021442413330078"/>
    <n v="29691.240234375"/>
    <n v="16.022024154663086"/>
    <m/>
    <s v="5/30/2016"/>
    <s v="5/30/2031"/>
    <m/>
    <n v="0"/>
    <n v="0"/>
    <n v="2023"/>
    <m/>
    <m/>
    <m/>
    <n v="0"/>
    <n v="0"/>
    <s v="Real 2021 | 5/8/2023 1:03:19 PM"/>
    <n v="836"/>
    <n v="295.39999389648438"/>
    <m/>
    <m/>
    <n v="1853151.625"/>
    <n v="0"/>
    <n v="0"/>
    <m/>
    <m/>
    <m/>
    <n v="0"/>
  </r>
  <r>
    <x v="0"/>
    <x v="0"/>
    <x v="0"/>
    <s v="1"/>
    <x v="0"/>
    <s v="3102"/>
    <x v="1"/>
    <n v="234.28825378417969"/>
    <n v="385"/>
    <n v="229.33827209472656"/>
    <m/>
    <n v="0"/>
    <m/>
    <m/>
    <m/>
    <n v="29965.3828125"/>
    <m/>
    <m/>
    <n v="-1"/>
    <n v="20199316"/>
    <s v="Mitchell 1 Coal Price"/>
    <m/>
    <n v="2009003.25"/>
    <m/>
    <n v="112.45836639404297"/>
    <n v="115599.796875"/>
    <n v="115599.796875"/>
    <n v="0"/>
    <n v="-1"/>
    <n v="0"/>
    <n v="0"/>
    <n v="68.06829833984375"/>
    <n v="4"/>
    <n v="7016"/>
    <n v="0.59568381309509277"/>
    <n v="57.540870666503906"/>
    <n v="63254.96875"/>
    <n v="31.485746383666992"/>
    <n v="52344.83203125"/>
    <n v="26.055126190185547"/>
    <m/>
    <s v="5/1/1971"/>
    <s v="5/31/2028"/>
    <m/>
    <n v="0"/>
    <n v="0"/>
    <n v="2023"/>
    <m/>
    <m/>
    <m/>
    <n v="0"/>
    <n v="0"/>
    <s v="Real 2021 | 5/8/2023 1:03:19 PM"/>
    <n v="837"/>
    <n v="408"/>
    <m/>
    <m/>
    <n v="2009003.25"/>
    <n v="0"/>
    <n v="0"/>
    <m/>
    <m/>
    <m/>
    <n v="0"/>
  </r>
  <r>
    <x v="0"/>
    <x v="0"/>
    <x v="0"/>
    <s v="2"/>
    <x v="1"/>
    <s v="3102"/>
    <x v="1"/>
    <n v="234.28825378417969"/>
    <n v="385"/>
    <n v="229.33827209472656"/>
    <m/>
    <n v="0"/>
    <m/>
    <m/>
    <m/>
    <n v="29965.3828125"/>
    <m/>
    <m/>
    <n v="-1"/>
    <n v="20199316"/>
    <s v="Mitchell 1 Coal Price"/>
    <m/>
    <n v="2009003.25"/>
    <m/>
    <n v="112.45836639404297"/>
    <n v="115599.796875"/>
    <n v="115599.796875"/>
    <n v="0"/>
    <n v="-1"/>
    <n v="0"/>
    <n v="0"/>
    <n v="68.06829833984375"/>
    <n v="4"/>
    <n v="7016"/>
    <n v="0.59568381309509277"/>
    <n v="57.540870666503906"/>
    <n v="63254.96875"/>
    <n v="31.485746383666992"/>
    <n v="52344.83203125"/>
    <n v="26.055126190185547"/>
    <m/>
    <s v="5/1/1971"/>
    <s v="5/31/2028"/>
    <m/>
    <n v="0"/>
    <n v="0"/>
    <n v="2023"/>
    <m/>
    <m/>
    <m/>
    <n v="0"/>
    <n v="0"/>
    <s v="Real 2021 | 5/8/2023 1:03:19 PM"/>
    <n v="838"/>
    <n v="408"/>
    <m/>
    <m/>
    <n v="2009003.25"/>
    <n v="0"/>
    <n v="0"/>
    <m/>
    <m/>
    <m/>
    <n v="0"/>
  </r>
  <r>
    <x v="0"/>
    <x v="0"/>
    <x v="0"/>
    <s v="3"/>
    <x v="2"/>
    <s v="3102"/>
    <x v="1"/>
    <n v="234.28825378417969"/>
    <n v="385"/>
    <n v="229.33827209472656"/>
    <m/>
    <n v="0"/>
    <m/>
    <m/>
    <m/>
    <n v="29965.3828125"/>
    <m/>
    <m/>
    <n v="-1"/>
    <n v="20199316"/>
    <s v="Mitchell 1 Coal Price"/>
    <m/>
    <n v="2009003.25"/>
    <m/>
    <n v="112.45836639404297"/>
    <n v="115599.796875"/>
    <n v="115599.796875"/>
    <n v="0"/>
    <n v="-1"/>
    <n v="0"/>
    <n v="0"/>
    <n v="68.06829833984375"/>
    <n v="4"/>
    <n v="7016"/>
    <n v="0.59568381309509277"/>
    <n v="57.540870666503906"/>
    <n v="63254.96875"/>
    <n v="31.485746383666992"/>
    <n v="52344.83203125"/>
    <n v="26.055126190185547"/>
    <m/>
    <s v="5/1/1971"/>
    <s v="5/31/2028"/>
    <m/>
    <n v="0"/>
    <n v="0"/>
    <n v="2023"/>
    <m/>
    <m/>
    <m/>
    <n v="0"/>
    <n v="0"/>
    <s v="Real 2021 | 5/8/2023 1:03:19 PM"/>
    <n v="839"/>
    <n v="408"/>
    <m/>
    <m/>
    <n v="2009003.25"/>
    <n v="0"/>
    <n v="0"/>
    <m/>
    <m/>
    <m/>
    <n v="0"/>
  </r>
  <r>
    <x v="0"/>
    <x v="0"/>
    <x v="0"/>
    <s v="4"/>
    <x v="3"/>
    <s v="3102"/>
    <x v="1"/>
    <n v="234.28825378417969"/>
    <n v="385"/>
    <n v="229.33827209472656"/>
    <m/>
    <n v="0"/>
    <m/>
    <m/>
    <m/>
    <n v="29965.3828125"/>
    <m/>
    <m/>
    <n v="-1"/>
    <n v="20199316"/>
    <s v="Mitchell 1 Coal Price"/>
    <m/>
    <n v="2009003.25"/>
    <m/>
    <n v="112.45836639404297"/>
    <n v="115599.796875"/>
    <n v="115599.796875"/>
    <n v="0"/>
    <n v="-1"/>
    <n v="0"/>
    <n v="0"/>
    <n v="68.06829833984375"/>
    <n v="4"/>
    <n v="7016"/>
    <n v="0.59568381309509277"/>
    <n v="57.540870666503906"/>
    <n v="63254.96875"/>
    <n v="31.485746383666992"/>
    <n v="52344.83203125"/>
    <n v="26.055126190185547"/>
    <m/>
    <s v="5/1/1971"/>
    <s v="5/31/2028"/>
    <m/>
    <n v="0"/>
    <n v="0"/>
    <n v="2023"/>
    <m/>
    <m/>
    <m/>
    <n v="0"/>
    <n v="0"/>
    <s v="Real 2021 | 5/8/2023 1:03:19 PM"/>
    <n v="840"/>
    <n v="408"/>
    <m/>
    <m/>
    <n v="2009003.25"/>
    <n v="0"/>
    <n v="0"/>
    <m/>
    <m/>
    <m/>
    <n v="0"/>
  </r>
  <r>
    <x v="0"/>
    <x v="0"/>
    <x v="0"/>
    <s v="5"/>
    <x v="4"/>
    <s v="3102"/>
    <x v="1"/>
    <n v="234.28825378417969"/>
    <n v="385"/>
    <n v="229.33827209472656"/>
    <m/>
    <n v="0"/>
    <m/>
    <m/>
    <m/>
    <n v="29965.3828125"/>
    <m/>
    <m/>
    <n v="-1"/>
    <n v="20199316"/>
    <s v="Mitchell 1 Coal Price"/>
    <m/>
    <n v="2009003.25"/>
    <m/>
    <n v="112.45836639404297"/>
    <n v="115599.796875"/>
    <n v="115599.796875"/>
    <n v="0"/>
    <n v="-1"/>
    <n v="0"/>
    <n v="0"/>
    <n v="68.06829833984375"/>
    <n v="4"/>
    <n v="7016"/>
    <n v="0.59568381309509277"/>
    <n v="57.540870666503906"/>
    <n v="63254.96875"/>
    <n v="31.485746383666992"/>
    <n v="52344.83203125"/>
    <n v="26.055126190185547"/>
    <m/>
    <s v="5/1/1971"/>
    <s v="5/31/2028"/>
    <m/>
    <n v="0"/>
    <n v="0"/>
    <n v="2023"/>
    <m/>
    <m/>
    <m/>
    <n v="0"/>
    <n v="0"/>
    <s v="Real 2021 | 5/8/2023 1:03:19 PM"/>
    <n v="841"/>
    <n v="408"/>
    <m/>
    <m/>
    <n v="2009003.25"/>
    <n v="0"/>
    <n v="0"/>
    <m/>
    <m/>
    <m/>
    <n v="0"/>
  </r>
  <r>
    <x v="0"/>
    <x v="0"/>
    <x v="0"/>
    <s v="6"/>
    <x v="5"/>
    <s v="3102"/>
    <x v="1"/>
    <n v="234.28825378417969"/>
    <n v="385"/>
    <n v="229.33827209472656"/>
    <m/>
    <n v="0"/>
    <m/>
    <m/>
    <m/>
    <n v="29965.3828125"/>
    <m/>
    <m/>
    <n v="-1"/>
    <n v="20199316"/>
    <s v="Mitchell 1 Coal Price"/>
    <m/>
    <n v="2009003.25"/>
    <m/>
    <n v="112.45836639404297"/>
    <n v="115599.796875"/>
    <n v="115599.796875"/>
    <n v="0"/>
    <n v="-1"/>
    <n v="0"/>
    <n v="0"/>
    <n v="68.06829833984375"/>
    <n v="4"/>
    <n v="7016"/>
    <n v="0.59568381309509277"/>
    <n v="57.540870666503906"/>
    <n v="63254.96875"/>
    <n v="31.485746383666992"/>
    <n v="52344.83203125"/>
    <n v="26.055126190185547"/>
    <m/>
    <s v="5/1/1971"/>
    <s v="5/31/2028"/>
    <m/>
    <n v="0"/>
    <n v="0"/>
    <n v="2023"/>
    <m/>
    <m/>
    <m/>
    <n v="0"/>
    <n v="0"/>
    <s v="Real 2021 | 5/8/2023 1:03:19 PM"/>
    <n v="842"/>
    <n v="408"/>
    <m/>
    <m/>
    <n v="2009003.25"/>
    <n v="0"/>
    <n v="0"/>
    <m/>
    <m/>
    <m/>
    <n v="0"/>
  </r>
  <r>
    <x v="0"/>
    <x v="0"/>
    <x v="0"/>
    <s v="8"/>
    <x v="7"/>
    <s v="3102"/>
    <x v="1"/>
    <n v="234.28825378417969"/>
    <n v="385"/>
    <n v="229.33827209472656"/>
    <m/>
    <n v="0"/>
    <m/>
    <m/>
    <m/>
    <n v="29965.3828125"/>
    <m/>
    <m/>
    <n v="-1"/>
    <n v="20199316"/>
    <s v="Mitchell 1 Coal Price"/>
    <m/>
    <n v="2009003.25"/>
    <m/>
    <n v="112.45836639404297"/>
    <n v="115599.796875"/>
    <n v="115599.796875"/>
    <n v="0"/>
    <n v="-1"/>
    <n v="0"/>
    <n v="0"/>
    <n v="68.06829833984375"/>
    <n v="4"/>
    <n v="7016"/>
    <n v="0.59568381309509277"/>
    <n v="57.540870666503906"/>
    <n v="63254.96875"/>
    <n v="31.485746383666992"/>
    <n v="52344.83203125"/>
    <n v="26.055126190185547"/>
    <m/>
    <s v="5/1/1971"/>
    <s v="5/31/2028"/>
    <m/>
    <n v="0"/>
    <n v="0"/>
    <n v="2023"/>
    <m/>
    <m/>
    <m/>
    <n v="0"/>
    <n v="0"/>
    <s v="Real 2021 | 5/8/2023 1:03:19 PM"/>
    <n v="843"/>
    <n v="408"/>
    <m/>
    <m/>
    <n v="2009003.25"/>
    <n v="0"/>
    <n v="0"/>
    <m/>
    <m/>
    <m/>
    <n v="0"/>
  </r>
  <r>
    <x v="0"/>
    <x v="0"/>
    <x v="0"/>
    <s v="1"/>
    <x v="0"/>
    <s v="3105"/>
    <x v="2"/>
    <n v="287.18789672851563"/>
    <n v="395"/>
    <n v="263.994873046875"/>
    <m/>
    <n v="0"/>
    <m/>
    <m/>
    <m/>
    <n v="27049.083984375"/>
    <m/>
    <m/>
    <n v="-1"/>
    <n v="23675016"/>
    <s v="Mitchell 2 Coal Price"/>
    <m/>
    <n v="2312595"/>
    <m/>
    <n v="137.85018920898438"/>
    <n v="138523.6875"/>
    <n v="138523.6875"/>
    <n v="0"/>
    <n v="-1"/>
    <n v="0"/>
    <n v="0"/>
    <n v="102.10244750976563"/>
    <n v="6"/>
    <n v="6677"/>
    <n v="0.66834145784378052"/>
    <n v="59.899673461914063"/>
    <n v="81567.8671875"/>
    <n v="35.271141052246094"/>
    <n v="56955.828125"/>
    <n v="24.628534317016602"/>
    <m/>
    <s v="5/1/1971"/>
    <s v="5/31/2028"/>
    <m/>
    <n v="0"/>
    <n v="0"/>
    <n v="2023"/>
    <m/>
    <m/>
    <m/>
    <n v="0"/>
    <n v="0"/>
    <s v="Real 2021 | 5/8/2023 1:03:19 PM"/>
    <n v="844"/>
    <n v="408"/>
    <m/>
    <m/>
    <n v="2312595"/>
    <n v="0"/>
    <n v="0"/>
    <m/>
    <m/>
    <m/>
    <n v="0"/>
  </r>
  <r>
    <x v="0"/>
    <x v="0"/>
    <x v="0"/>
    <s v="2"/>
    <x v="1"/>
    <s v="3105"/>
    <x v="2"/>
    <n v="287.18789672851563"/>
    <n v="395"/>
    <n v="263.994873046875"/>
    <m/>
    <n v="0"/>
    <m/>
    <m/>
    <m/>
    <n v="27049.083984375"/>
    <m/>
    <m/>
    <n v="-1"/>
    <n v="23675016"/>
    <s v="Mitchell 2 Coal Price"/>
    <m/>
    <n v="2312595"/>
    <m/>
    <n v="137.85018920898438"/>
    <n v="138523.6875"/>
    <n v="138523.6875"/>
    <n v="0"/>
    <n v="-1"/>
    <n v="0"/>
    <n v="0"/>
    <n v="102.10244750976563"/>
    <n v="6"/>
    <n v="6677"/>
    <n v="0.66834145784378052"/>
    <n v="59.899673461914063"/>
    <n v="81567.8671875"/>
    <n v="35.271141052246094"/>
    <n v="56955.828125"/>
    <n v="24.628534317016602"/>
    <m/>
    <s v="5/1/1971"/>
    <s v="5/31/2028"/>
    <m/>
    <n v="0"/>
    <n v="0"/>
    <n v="2023"/>
    <m/>
    <m/>
    <m/>
    <n v="0"/>
    <n v="0"/>
    <s v="Real 2021 | 5/8/2023 1:03:19 PM"/>
    <n v="845"/>
    <n v="408"/>
    <m/>
    <m/>
    <n v="2312595"/>
    <n v="0"/>
    <n v="0"/>
    <m/>
    <m/>
    <m/>
    <n v="0"/>
  </r>
  <r>
    <x v="0"/>
    <x v="0"/>
    <x v="0"/>
    <s v="3"/>
    <x v="2"/>
    <s v="3105"/>
    <x v="2"/>
    <n v="287.18789672851563"/>
    <n v="395"/>
    <n v="263.994873046875"/>
    <m/>
    <n v="0"/>
    <m/>
    <m/>
    <m/>
    <n v="27049.083984375"/>
    <m/>
    <m/>
    <n v="-1"/>
    <n v="23675016"/>
    <s v="Mitchell 2 Coal Price"/>
    <m/>
    <n v="2312595"/>
    <m/>
    <n v="137.85018920898438"/>
    <n v="138523.6875"/>
    <n v="138523.6875"/>
    <n v="0"/>
    <n v="-1"/>
    <n v="0"/>
    <n v="0"/>
    <n v="102.10244750976563"/>
    <n v="6"/>
    <n v="6677"/>
    <n v="0.66834145784378052"/>
    <n v="59.899673461914063"/>
    <n v="81567.8671875"/>
    <n v="35.271141052246094"/>
    <n v="56955.828125"/>
    <n v="24.628534317016602"/>
    <m/>
    <s v="5/1/1971"/>
    <s v="5/31/2028"/>
    <m/>
    <n v="0"/>
    <n v="0"/>
    <n v="2023"/>
    <m/>
    <m/>
    <m/>
    <n v="0"/>
    <n v="0"/>
    <s v="Real 2021 | 5/8/2023 1:03:19 PM"/>
    <n v="846"/>
    <n v="408"/>
    <m/>
    <m/>
    <n v="2312595"/>
    <n v="0"/>
    <n v="0"/>
    <m/>
    <m/>
    <m/>
    <n v="0"/>
  </r>
  <r>
    <x v="0"/>
    <x v="0"/>
    <x v="0"/>
    <s v="4"/>
    <x v="3"/>
    <s v="3105"/>
    <x v="2"/>
    <n v="287.18789672851563"/>
    <n v="395"/>
    <n v="263.994873046875"/>
    <m/>
    <n v="0"/>
    <m/>
    <m/>
    <m/>
    <n v="27049.083984375"/>
    <m/>
    <m/>
    <n v="-1"/>
    <n v="23675016"/>
    <s v="Mitchell 2 Coal Price"/>
    <m/>
    <n v="2312595"/>
    <m/>
    <n v="137.85018920898438"/>
    <n v="138523.6875"/>
    <n v="138523.6875"/>
    <n v="0"/>
    <n v="-1"/>
    <n v="0"/>
    <n v="0"/>
    <n v="102.10244750976563"/>
    <n v="6"/>
    <n v="6677"/>
    <n v="0.66834145784378052"/>
    <n v="59.899673461914063"/>
    <n v="81567.8671875"/>
    <n v="35.271141052246094"/>
    <n v="56955.828125"/>
    <n v="24.628534317016602"/>
    <m/>
    <s v="5/1/1971"/>
    <s v="5/31/2028"/>
    <m/>
    <n v="0"/>
    <n v="0"/>
    <n v="2023"/>
    <m/>
    <m/>
    <m/>
    <n v="0"/>
    <n v="0"/>
    <s v="Real 2021 | 5/8/2023 1:03:19 PM"/>
    <n v="847"/>
    <n v="408"/>
    <m/>
    <m/>
    <n v="2312595"/>
    <n v="0"/>
    <n v="0"/>
    <m/>
    <m/>
    <m/>
    <n v="0"/>
  </r>
  <r>
    <x v="0"/>
    <x v="0"/>
    <x v="0"/>
    <s v="5"/>
    <x v="4"/>
    <s v="3105"/>
    <x v="2"/>
    <n v="287.18789672851563"/>
    <n v="395"/>
    <n v="263.994873046875"/>
    <m/>
    <n v="0"/>
    <m/>
    <m/>
    <m/>
    <n v="27049.083984375"/>
    <m/>
    <m/>
    <n v="-1"/>
    <n v="23675016"/>
    <s v="Mitchell 2 Coal Price"/>
    <m/>
    <n v="2312595"/>
    <m/>
    <n v="137.85018920898438"/>
    <n v="138523.6875"/>
    <n v="138523.6875"/>
    <n v="0"/>
    <n v="-1"/>
    <n v="0"/>
    <n v="0"/>
    <n v="102.10244750976563"/>
    <n v="6"/>
    <n v="6677"/>
    <n v="0.66834145784378052"/>
    <n v="59.899673461914063"/>
    <n v="81567.8671875"/>
    <n v="35.271141052246094"/>
    <n v="56955.828125"/>
    <n v="24.628534317016602"/>
    <m/>
    <s v="5/1/1971"/>
    <s v="5/31/2028"/>
    <m/>
    <n v="0"/>
    <n v="0"/>
    <n v="2023"/>
    <m/>
    <m/>
    <m/>
    <n v="0"/>
    <n v="0"/>
    <s v="Real 2021 | 5/8/2023 1:03:19 PM"/>
    <n v="848"/>
    <n v="408"/>
    <m/>
    <m/>
    <n v="2312595"/>
    <n v="0"/>
    <n v="0"/>
    <m/>
    <m/>
    <m/>
    <n v="0"/>
  </r>
  <r>
    <x v="0"/>
    <x v="0"/>
    <x v="0"/>
    <s v="6"/>
    <x v="5"/>
    <s v="3105"/>
    <x v="2"/>
    <n v="287.18789672851563"/>
    <n v="395"/>
    <n v="263.994873046875"/>
    <m/>
    <n v="0"/>
    <m/>
    <m/>
    <m/>
    <n v="27049.083984375"/>
    <m/>
    <m/>
    <n v="-1"/>
    <n v="23675016"/>
    <s v="Mitchell 2 Coal Price"/>
    <m/>
    <n v="2312595"/>
    <m/>
    <n v="137.85018920898438"/>
    <n v="138523.6875"/>
    <n v="138523.6875"/>
    <n v="0"/>
    <n v="-1"/>
    <n v="0"/>
    <n v="0"/>
    <n v="102.10244750976563"/>
    <n v="6"/>
    <n v="6677"/>
    <n v="0.66834145784378052"/>
    <n v="59.899673461914063"/>
    <n v="81567.8671875"/>
    <n v="35.271141052246094"/>
    <n v="56955.828125"/>
    <n v="24.628534317016602"/>
    <m/>
    <s v="5/1/1971"/>
    <s v="5/31/2028"/>
    <m/>
    <n v="0"/>
    <n v="0"/>
    <n v="2023"/>
    <m/>
    <m/>
    <m/>
    <n v="0"/>
    <n v="0"/>
    <s v="Real 2021 | 5/8/2023 1:03:19 PM"/>
    <n v="849"/>
    <n v="408"/>
    <m/>
    <m/>
    <n v="2312595"/>
    <n v="0"/>
    <n v="0"/>
    <m/>
    <m/>
    <m/>
    <n v="0"/>
  </r>
  <r>
    <x v="0"/>
    <x v="0"/>
    <x v="0"/>
    <s v="8"/>
    <x v="7"/>
    <s v="3105"/>
    <x v="2"/>
    <n v="287.18789672851563"/>
    <n v="395"/>
    <n v="263.994873046875"/>
    <m/>
    <n v="0"/>
    <m/>
    <m/>
    <m/>
    <n v="27049.083984375"/>
    <m/>
    <m/>
    <n v="-1"/>
    <n v="23675016"/>
    <s v="Mitchell 2 Coal Price"/>
    <m/>
    <n v="2312595"/>
    <m/>
    <n v="137.85018920898438"/>
    <n v="138523.6875"/>
    <n v="138523.6875"/>
    <n v="0"/>
    <n v="-1"/>
    <n v="0"/>
    <n v="0"/>
    <n v="102.10244750976563"/>
    <n v="6"/>
    <n v="6677"/>
    <n v="0.66834145784378052"/>
    <n v="59.899673461914063"/>
    <n v="81567.8671875"/>
    <n v="35.271141052246094"/>
    <n v="56955.828125"/>
    <n v="24.628534317016602"/>
    <m/>
    <s v="5/1/1971"/>
    <s v="5/31/2028"/>
    <m/>
    <n v="0"/>
    <n v="0"/>
    <n v="2023"/>
    <m/>
    <m/>
    <m/>
    <n v="0"/>
    <n v="0"/>
    <s v="Real 2021 | 5/8/2023 1:03:19 PM"/>
    <n v="850"/>
    <n v="408"/>
    <m/>
    <m/>
    <n v="2312595"/>
    <n v="0"/>
    <n v="0"/>
    <m/>
    <m/>
    <m/>
    <n v="0"/>
  </r>
  <r>
    <x v="0"/>
    <x v="0"/>
    <x v="0"/>
    <s v="1"/>
    <x v="0"/>
    <s v="Big Sandy #1_Ext Gas"/>
    <x v="3"/>
    <n v="0"/>
    <n v="0"/>
    <n v="0"/>
    <m/>
    <n v="0"/>
    <m/>
    <m/>
    <m/>
    <n v="0"/>
    <m/>
    <m/>
    <n v="-1"/>
    <n v="0"/>
    <s v="TCO"/>
    <m/>
    <n v="0"/>
    <m/>
    <n v="0"/>
    <n v="0"/>
    <n v="0"/>
    <n v="0"/>
    <n v="-1"/>
    <n v="0"/>
    <n v="0"/>
    <n v="0"/>
    <n v="0"/>
    <n v="0"/>
    <m/>
    <m/>
    <n v="0"/>
    <m/>
    <n v="0"/>
    <m/>
    <m/>
    <s v="6/1/2031"/>
    <s v="5/31/2041"/>
    <m/>
    <n v="0"/>
    <n v="0"/>
    <n v="2023"/>
    <m/>
    <m/>
    <m/>
    <n v="0"/>
    <n v="0"/>
    <s v="Real 2021 | 5/8/2023 1:03:19 PM"/>
    <n v="851"/>
    <n v="0"/>
    <m/>
    <m/>
    <n v="0"/>
    <n v="0"/>
    <n v="0"/>
    <m/>
    <m/>
    <m/>
    <n v="0"/>
  </r>
  <r>
    <x v="0"/>
    <x v="0"/>
    <x v="0"/>
    <s v="2"/>
    <x v="1"/>
    <s v="Big Sandy #1_Ext Gas"/>
    <x v="3"/>
    <n v="0"/>
    <n v="0"/>
    <n v="0"/>
    <m/>
    <n v="0"/>
    <m/>
    <m/>
    <m/>
    <n v="0"/>
    <m/>
    <m/>
    <n v="-1"/>
    <n v="0"/>
    <s v="TCO"/>
    <m/>
    <n v="0"/>
    <m/>
    <n v="0"/>
    <n v="0"/>
    <n v="0"/>
    <n v="0"/>
    <n v="-1"/>
    <n v="0"/>
    <n v="0"/>
    <n v="0"/>
    <n v="0"/>
    <n v="0"/>
    <m/>
    <m/>
    <n v="0"/>
    <m/>
    <n v="0"/>
    <m/>
    <m/>
    <s v="6/1/2031"/>
    <s v="5/31/2041"/>
    <m/>
    <n v="0"/>
    <n v="0"/>
    <n v="2023"/>
    <m/>
    <m/>
    <m/>
    <n v="0"/>
    <n v="0"/>
    <s v="Real 2021 | 5/8/2023 1:03:19 PM"/>
    <n v="852"/>
    <n v="0"/>
    <m/>
    <m/>
    <n v="0"/>
    <n v="0"/>
    <n v="0"/>
    <m/>
    <m/>
    <m/>
    <n v="0"/>
  </r>
  <r>
    <x v="0"/>
    <x v="0"/>
    <x v="0"/>
    <s v="3"/>
    <x v="2"/>
    <s v="Big Sandy #1_Ext Gas"/>
    <x v="3"/>
    <n v="0"/>
    <n v="0"/>
    <n v="0"/>
    <m/>
    <n v="0"/>
    <m/>
    <m/>
    <m/>
    <n v="0"/>
    <m/>
    <m/>
    <n v="-1"/>
    <n v="0"/>
    <s v="TCO"/>
    <m/>
    <n v="0"/>
    <m/>
    <n v="0"/>
    <n v="0"/>
    <n v="0"/>
    <n v="0"/>
    <n v="-1"/>
    <n v="0"/>
    <n v="0"/>
    <n v="0"/>
    <n v="0"/>
    <n v="0"/>
    <m/>
    <m/>
    <n v="0"/>
    <m/>
    <n v="0"/>
    <m/>
    <m/>
    <s v="6/1/2031"/>
    <s v="5/31/2041"/>
    <m/>
    <n v="0"/>
    <n v="0"/>
    <n v="2023"/>
    <m/>
    <m/>
    <m/>
    <n v="0"/>
    <n v="0"/>
    <s v="Real 2021 | 5/8/2023 1:03:19 PM"/>
    <n v="853"/>
    <n v="0"/>
    <m/>
    <m/>
    <n v="0"/>
    <n v="0"/>
    <n v="0"/>
    <m/>
    <m/>
    <m/>
    <n v="0"/>
  </r>
  <r>
    <x v="0"/>
    <x v="0"/>
    <x v="0"/>
    <s v="5"/>
    <x v="4"/>
    <s v="Big Sandy #1_Ext Gas"/>
    <x v="3"/>
    <n v="0"/>
    <n v="0"/>
    <n v="0"/>
    <m/>
    <n v="0"/>
    <m/>
    <m/>
    <m/>
    <n v="0"/>
    <m/>
    <m/>
    <n v="-1"/>
    <n v="0"/>
    <s v="TCO"/>
    <m/>
    <n v="0"/>
    <m/>
    <n v="0"/>
    <n v="0"/>
    <n v="0"/>
    <n v="0"/>
    <n v="-1"/>
    <n v="0"/>
    <n v="0"/>
    <n v="0"/>
    <n v="0"/>
    <n v="0"/>
    <m/>
    <m/>
    <n v="0"/>
    <m/>
    <n v="0"/>
    <m/>
    <m/>
    <s v="6/1/2031"/>
    <s v="5/31/2041"/>
    <m/>
    <n v="0"/>
    <n v="0"/>
    <n v="2023"/>
    <m/>
    <m/>
    <m/>
    <n v="0"/>
    <n v="0"/>
    <s v="Real 2021 | 5/8/2023 1:03:19 PM"/>
    <n v="854"/>
    <n v="0"/>
    <m/>
    <m/>
    <n v="0"/>
    <n v="0"/>
    <n v="0"/>
    <m/>
    <m/>
    <m/>
    <n v="0"/>
  </r>
  <r>
    <x v="0"/>
    <x v="0"/>
    <x v="0"/>
    <s v="6"/>
    <x v="5"/>
    <s v="Big Sandy #1_Ext Gas"/>
    <x v="3"/>
    <n v="0"/>
    <n v="0"/>
    <n v="0"/>
    <m/>
    <n v="0"/>
    <m/>
    <m/>
    <m/>
    <n v="0"/>
    <m/>
    <m/>
    <n v="-1"/>
    <n v="0"/>
    <s v="TCO"/>
    <m/>
    <n v="0"/>
    <m/>
    <n v="0"/>
    <n v="0"/>
    <n v="0"/>
    <n v="0"/>
    <n v="-1"/>
    <n v="0"/>
    <n v="0"/>
    <n v="0"/>
    <n v="0"/>
    <n v="0"/>
    <m/>
    <m/>
    <n v="0"/>
    <m/>
    <n v="0"/>
    <m/>
    <m/>
    <s v="6/1/2031"/>
    <s v="5/31/2041"/>
    <m/>
    <n v="0"/>
    <n v="0"/>
    <n v="2023"/>
    <m/>
    <m/>
    <m/>
    <n v="0"/>
    <n v="0"/>
    <s v="Real 2021 | 5/8/2023 1:03:19 PM"/>
    <n v="855"/>
    <n v="0"/>
    <m/>
    <m/>
    <n v="0"/>
    <n v="0"/>
    <n v="0"/>
    <m/>
    <m/>
    <m/>
    <n v="0"/>
  </r>
  <r>
    <x v="0"/>
    <x v="0"/>
    <x v="0"/>
    <s v="7"/>
    <x v="6"/>
    <s v="Big Sandy #1_Ext Gas"/>
    <x v="3"/>
    <n v="0"/>
    <n v="0"/>
    <n v="0"/>
    <m/>
    <n v="0"/>
    <m/>
    <m/>
    <m/>
    <n v="0"/>
    <m/>
    <m/>
    <n v="-1"/>
    <n v="0"/>
    <s v="TCO"/>
    <m/>
    <n v="0"/>
    <m/>
    <n v="0"/>
    <n v="0"/>
    <n v="0"/>
    <n v="0"/>
    <n v="-1"/>
    <n v="0"/>
    <n v="0"/>
    <n v="0"/>
    <n v="0"/>
    <n v="0"/>
    <m/>
    <m/>
    <n v="0"/>
    <m/>
    <n v="0"/>
    <m/>
    <m/>
    <s v="6/1/2031"/>
    <s v="5/31/2041"/>
    <m/>
    <n v="0"/>
    <n v="0"/>
    <n v="2023"/>
    <m/>
    <m/>
    <m/>
    <n v="0"/>
    <n v="0"/>
    <s v="Real 2021 | 5/8/2023 1:03:19 PM"/>
    <n v="856"/>
    <n v="0"/>
    <m/>
    <m/>
    <n v="0"/>
    <n v="0"/>
    <n v="0"/>
    <m/>
    <m/>
    <m/>
    <n v="0"/>
  </r>
  <r>
    <x v="0"/>
    <x v="0"/>
    <x v="0"/>
    <s v="8"/>
    <x v="7"/>
    <s v="Big Sandy #1_Ext Gas"/>
    <x v="3"/>
    <n v="0"/>
    <n v="0"/>
    <n v="0"/>
    <m/>
    <n v="0"/>
    <m/>
    <m/>
    <m/>
    <n v="0"/>
    <m/>
    <m/>
    <n v="-1"/>
    <n v="0"/>
    <s v="TCO"/>
    <m/>
    <n v="0"/>
    <m/>
    <n v="0"/>
    <n v="0"/>
    <n v="0"/>
    <n v="0"/>
    <n v="-1"/>
    <n v="0"/>
    <n v="0"/>
    <n v="0"/>
    <n v="0"/>
    <n v="0"/>
    <m/>
    <m/>
    <n v="0"/>
    <m/>
    <n v="0"/>
    <m/>
    <m/>
    <s v="6/1/2031"/>
    <s v="5/31/2041"/>
    <m/>
    <n v="0"/>
    <n v="0"/>
    <n v="2023"/>
    <m/>
    <m/>
    <m/>
    <n v="0"/>
    <n v="0"/>
    <s v="Real 2021 | 5/8/2023 1:03:19 PM"/>
    <n v="857"/>
    <n v="0"/>
    <m/>
    <m/>
    <n v="0"/>
    <n v="0"/>
    <n v="0"/>
    <m/>
    <m/>
    <m/>
    <n v="0"/>
  </r>
  <r>
    <x v="0"/>
    <x v="0"/>
    <x v="0"/>
    <s v="9"/>
    <x v="8"/>
    <s v="Big Sandy #1_Ext Gas"/>
    <x v="3"/>
    <n v="0"/>
    <n v="0"/>
    <n v="0"/>
    <m/>
    <n v="0"/>
    <m/>
    <m/>
    <m/>
    <n v="0"/>
    <m/>
    <m/>
    <n v="-1"/>
    <n v="0"/>
    <s v="TCO"/>
    <m/>
    <n v="0"/>
    <m/>
    <n v="0"/>
    <n v="0"/>
    <n v="0"/>
    <n v="0"/>
    <n v="-1"/>
    <n v="0"/>
    <n v="0"/>
    <n v="0"/>
    <n v="0"/>
    <n v="0"/>
    <m/>
    <m/>
    <n v="0"/>
    <m/>
    <n v="0"/>
    <m/>
    <m/>
    <s v="6/1/2031"/>
    <s v="5/31/2041"/>
    <m/>
    <n v="0"/>
    <n v="0"/>
    <n v="2023"/>
    <m/>
    <m/>
    <m/>
    <n v="0"/>
    <n v="0"/>
    <s v="Real 2021 | 5/8/2023 1:03:19 PM"/>
    <n v="858"/>
    <n v="0"/>
    <m/>
    <m/>
    <n v="0"/>
    <n v="0"/>
    <n v="0"/>
    <m/>
    <m/>
    <m/>
    <n v="0"/>
  </r>
  <r>
    <x v="0"/>
    <x v="0"/>
    <x v="0"/>
    <s v="1"/>
    <x v="0"/>
    <s v="Spicewood Solar 2027"/>
    <x v="4"/>
    <n v="0"/>
    <n v="0"/>
    <n v="0"/>
    <m/>
    <n v="0"/>
    <m/>
    <m/>
    <m/>
    <n v="0"/>
    <m/>
    <m/>
    <n v="-1"/>
    <n v="0"/>
    <s v="Solar"/>
    <m/>
    <n v="0"/>
    <m/>
    <n v="0"/>
    <n v="0"/>
    <n v="0"/>
    <n v="0"/>
    <n v="-1"/>
    <n v="0"/>
    <n v="0"/>
    <n v="0"/>
    <n v="0"/>
    <n v="0"/>
    <m/>
    <m/>
    <n v="0"/>
    <m/>
    <n v="0"/>
    <m/>
    <m/>
    <s v="1/1/2027"/>
    <s v="12/31/2099"/>
    <m/>
    <n v="0"/>
    <n v="0"/>
    <n v="2023"/>
    <m/>
    <m/>
    <m/>
    <n v="0"/>
    <n v="0"/>
    <s v="Real 2021 | 5/8/2023 1:03:19 PM"/>
    <n v="859"/>
    <n v="0"/>
    <m/>
    <m/>
    <n v="0"/>
    <n v="0"/>
    <n v="0"/>
    <m/>
    <m/>
    <m/>
    <n v="0"/>
  </r>
  <r>
    <x v="0"/>
    <x v="0"/>
    <x v="0"/>
    <s v="2"/>
    <x v="1"/>
    <s v="Spicewood Solar 2027"/>
    <x v="4"/>
    <n v="0"/>
    <n v="0"/>
    <n v="0"/>
    <m/>
    <n v="0"/>
    <m/>
    <m/>
    <m/>
    <n v="0"/>
    <m/>
    <m/>
    <n v="-1"/>
    <n v="0"/>
    <s v="Solar"/>
    <m/>
    <n v="0"/>
    <m/>
    <n v="0"/>
    <n v="0"/>
    <n v="0"/>
    <n v="0"/>
    <n v="-1"/>
    <n v="0"/>
    <n v="0"/>
    <n v="0"/>
    <n v="0"/>
    <n v="0"/>
    <m/>
    <m/>
    <n v="0"/>
    <m/>
    <n v="0"/>
    <m/>
    <m/>
    <s v="1/1/2027"/>
    <s v="12/31/2099"/>
    <m/>
    <n v="0"/>
    <n v="0"/>
    <n v="2023"/>
    <m/>
    <m/>
    <m/>
    <n v="0"/>
    <n v="0"/>
    <s v="Real 2021 | 5/8/2023 1:03:19 PM"/>
    <n v="860"/>
    <n v="0"/>
    <m/>
    <m/>
    <n v="0"/>
    <n v="0"/>
    <n v="0"/>
    <m/>
    <m/>
    <m/>
    <n v="0"/>
  </r>
  <r>
    <x v="0"/>
    <x v="0"/>
    <x v="0"/>
    <s v="3"/>
    <x v="2"/>
    <s v="Spicewood Solar 2027"/>
    <x v="4"/>
    <n v="0"/>
    <n v="0"/>
    <n v="0"/>
    <m/>
    <n v="0"/>
    <m/>
    <m/>
    <m/>
    <n v="0"/>
    <m/>
    <m/>
    <n v="-1"/>
    <n v="0"/>
    <s v="Solar"/>
    <m/>
    <n v="0"/>
    <m/>
    <n v="0"/>
    <n v="0"/>
    <n v="0"/>
    <n v="0"/>
    <n v="-1"/>
    <n v="0"/>
    <n v="0"/>
    <n v="0"/>
    <n v="0"/>
    <n v="0"/>
    <m/>
    <m/>
    <n v="0"/>
    <m/>
    <n v="0"/>
    <m/>
    <m/>
    <s v="1/1/2027"/>
    <s v="12/31/2099"/>
    <m/>
    <n v="0"/>
    <n v="0"/>
    <n v="2023"/>
    <m/>
    <m/>
    <m/>
    <n v="0"/>
    <n v="0"/>
    <s v="Real 2021 | 5/8/2023 1:03:19 PM"/>
    <n v="861"/>
    <n v="0"/>
    <m/>
    <m/>
    <n v="0"/>
    <n v="0"/>
    <n v="0"/>
    <m/>
    <m/>
    <m/>
    <n v="0"/>
  </r>
  <r>
    <x v="0"/>
    <x v="0"/>
    <x v="0"/>
    <s v="4"/>
    <x v="3"/>
    <s v="Spicewood Solar 2027"/>
    <x v="4"/>
    <n v="0"/>
    <n v="0"/>
    <n v="0"/>
    <m/>
    <n v="0"/>
    <m/>
    <m/>
    <m/>
    <n v="0"/>
    <m/>
    <m/>
    <n v="-1"/>
    <n v="0"/>
    <s v="Solar"/>
    <m/>
    <n v="0"/>
    <m/>
    <n v="0"/>
    <n v="0"/>
    <n v="0"/>
    <n v="0"/>
    <n v="-1"/>
    <n v="0"/>
    <n v="0"/>
    <n v="0"/>
    <n v="0"/>
    <n v="0"/>
    <m/>
    <m/>
    <n v="0"/>
    <m/>
    <n v="0"/>
    <m/>
    <m/>
    <s v="1/1/2027"/>
    <s v="12/31/2099"/>
    <m/>
    <n v="0"/>
    <n v="0"/>
    <n v="2023"/>
    <m/>
    <m/>
    <m/>
    <n v="0"/>
    <n v="0"/>
    <s v="Real 2021 | 5/8/2023 1:03:19 PM"/>
    <n v="862"/>
    <n v="0"/>
    <m/>
    <m/>
    <n v="0"/>
    <n v="0"/>
    <n v="0"/>
    <m/>
    <m/>
    <m/>
    <n v="0"/>
  </r>
  <r>
    <x v="0"/>
    <x v="0"/>
    <x v="0"/>
    <s v="5"/>
    <x v="4"/>
    <s v="Spicewood Solar 2027"/>
    <x v="4"/>
    <n v="0"/>
    <n v="0"/>
    <n v="0"/>
    <m/>
    <n v="0"/>
    <m/>
    <m/>
    <m/>
    <n v="0"/>
    <m/>
    <m/>
    <n v="-1"/>
    <n v="0"/>
    <s v="Solar"/>
    <m/>
    <n v="0"/>
    <m/>
    <n v="0"/>
    <n v="0"/>
    <n v="0"/>
    <n v="0"/>
    <n v="-1"/>
    <n v="0"/>
    <n v="0"/>
    <n v="0"/>
    <n v="0"/>
    <n v="0"/>
    <m/>
    <m/>
    <n v="0"/>
    <m/>
    <n v="0"/>
    <m/>
    <m/>
    <s v="1/1/2027"/>
    <s v="12/31/2099"/>
    <m/>
    <n v="0"/>
    <n v="0"/>
    <n v="2023"/>
    <m/>
    <m/>
    <m/>
    <n v="0"/>
    <n v="0"/>
    <s v="Real 2021 | 5/8/2023 1:03:19 PM"/>
    <n v="863"/>
    <n v="0"/>
    <m/>
    <m/>
    <n v="0"/>
    <n v="0"/>
    <n v="0"/>
    <m/>
    <m/>
    <m/>
    <n v="0"/>
  </r>
  <r>
    <x v="0"/>
    <x v="0"/>
    <x v="0"/>
    <s v="6"/>
    <x v="5"/>
    <s v="Spicewood Solar 2027"/>
    <x v="4"/>
    <n v="0"/>
    <n v="0"/>
    <n v="0"/>
    <m/>
    <n v="0"/>
    <m/>
    <m/>
    <m/>
    <n v="0"/>
    <m/>
    <m/>
    <n v="-1"/>
    <n v="0"/>
    <s v="Solar"/>
    <m/>
    <n v="0"/>
    <m/>
    <n v="0"/>
    <n v="0"/>
    <n v="0"/>
    <n v="0"/>
    <n v="-1"/>
    <n v="0"/>
    <n v="0"/>
    <n v="0"/>
    <n v="0"/>
    <n v="0"/>
    <m/>
    <m/>
    <n v="0"/>
    <m/>
    <n v="0"/>
    <m/>
    <m/>
    <s v="1/1/2027"/>
    <s v="12/31/2099"/>
    <m/>
    <n v="0"/>
    <n v="0"/>
    <n v="2023"/>
    <m/>
    <m/>
    <m/>
    <n v="0"/>
    <n v="0"/>
    <s v="Real 2021 | 5/8/2023 1:03:19 PM"/>
    <n v="864"/>
    <n v="0"/>
    <m/>
    <m/>
    <n v="0"/>
    <n v="0"/>
    <n v="0"/>
    <m/>
    <m/>
    <m/>
    <n v="0"/>
  </r>
  <r>
    <x v="0"/>
    <x v="0"/>
    <x v="0"/>
    <s v="7"/>
    <x v="6"/>
    <s v="Spicewood Solar 2027"/>
    <x v="4"/>
    <n v="0"/>
    <n v="0"/>
    <n v="0"/>
    <m/>
    <n v="0"/>
    <m/>
    <m/>
    <m/>
    <n v="0"/>
    <m/>
    <m/>
    <n v="-1"/>
    <n v="0"/>
    <s v="Solar"/>
    <m/>
    <n v="0"/>
    <m/>
    <n v="0"/>
    <n v="0"/>
    <n v="0"/>
    <n v="0"/>
    <n v="-1"/>
    <n v="0"/>
    <n v="0"/>
    <n v="0"/>
    <n v="0"/>
    <n v="0"/>
    <m/>
    <m/>
    <n v="0"/>
    <m/>
    <n v="0"/>
    <m/>
    <m/>
    <s v="1/1/2027"/>
    <s v="12/31/2099"/>
    <m/>
    <n v="0"/>
    <n v="0"/>
    <n v="2023"/>
    <m/>
    <m/>
    <m/>
    <n v="0"/>
    <n v="0"/>
    <s v="Real 2021 | 5/8/2023 1:03:19 PM"/>
    <n v="865"/>
    <n v="0"/>
    <m/>
    <m/>
    <n v="0"/>
    <n v="0"/>
    <n v="0"/>
    <m/>
    <m/>
    <m/>
    <n v="0"/>
  </r>
  <r>
    <x v="0"/>
    <x v="0"/>
    <x v="0"/>
    <s v="8"/>
    <x v="7"/>
    <s v="Spicewood Solar 2027"/>
    <x v="4"/>
    <n v="0"/>
    <n v="0"/>
    <n v="0"/>
    <m/>
    <n v="0"/>
    <m/>
    <m/>
    <m/>
    <n v="0"/>
    <m/>
    <m/>
    <n v="-1"/>
    <n v="0"/>
    <s v="Solar"/>
    <m/>
    <n v="0"/>
    <m/>
    <n v="0"/>
    <n v="0"/>
    <n v="0"/>
    <n v="0"/>
    <n v="-1"/>
    <n v="0"/>
    <n v="0"/>
    <n v="0"/>
    <n v="0"/>
    <n v="0"/>
    <m/>
    <m/>
    <n v="0"/>
    <m/>
    <n v="0"/>
    <m/>
    <m/>
    <s v="1/1/2027"/>
    <s v="12/31/2099"/>
    <m/>
    <n v="0"/>
    <n v="0"/>
    <n v="2023"/>
    <m/>
    <m/>
    <m/>
    <n v="0"/>
    <n v="0"/>
    <s v="Real 2021 | 5/8/2023 1:03:19 PM"/>
    <n v="866"/>
    <n v="0"/>
    <m/>
    <m/>
    <n v="0"/>
    <n v="0"/>
    <n v="0"/>
    <m/>
    <m/>
    <m/>
    <n v="0"/>
  </r>
  <r>
    <x v="0"/>
    <x v="0"/>
    <x v="0"/>
    <s v="9"/>
    <x v="8"/>
    <s v="Spicewood Solar 2027"/>
    <x v="4"/>
    <n v="0"/>
    <n v="0"/>
    <n v="0"/>
    <m/>
    <n v="0"/>
    <m/>
    <m/>
    <m/>
    <n v="0"/>
    <m/>
    <m/>
    <n v="-1"/>
    <n v="0"/>
    <s v="Solar"/>
    <m/>
    <n v="0"/>
    <m/>
    <n v="0"/>
    <n v="0"/>
    <n v="0"/>
    <n v="0"/>
    <n v="-1"/>
    <n v="0"/>
    <n v="0"/>
    <n v="0"/>
    <n v="0"/>
    <n v="0"/>
    <m/>
    <m/>
    <n v="0"/>
    <m/>
    <n v="0"/>
    <m/>
    <m/>
    <s v="1/1/2027"/>
    <s v="12/31/2099"/>
    <m/>
    <n v="0"/>
    <n v="0"/>
    <n v="2023"/>
    <m/>
    <m/>
    <m/>
    <n v="0"/>
    <n v="0"/>
    <s v="Real 2021 | 5/8/2023 1:03:19 PM"/>
    <n v="867"/>
    <n v="0"/>
    <m/>
    <m/>
    <n v="0"/>
    <n v="0"/>
    <n v="0"/>
    <m/>
    <m/>
    <m/>
    <n v="0"/>
  </r>
  <r>
    <x v="0"/>
    <x v="0"/>
    <x v="0"/>
    <s v="1"/>
    <x v="0"/>
    <s v="DSM Resources"/>
    <x v="5"/>
    <n v="9.2180363833904266E-2"/>
    <n v="8.5"/>
    <n v="9.2180363833904266E-2"/>
    <m/>
    <n v="0"/>
    <m/>
    <m/>
    <m/>
    <n v="0"/>
    <m/>
    <m/>
    <n v="-1"/>
    <n v="0"/>
    <s v="DSM_EE"/>
    <m/>
    <n v="807.5"/>
    <m/>
    <n v="0"/>
    <n v="53.176429748535156"/>
    <n v="53.176429748535156"/>
    <n v="0"/>
    <n v="-1"/>
    <n v="0"/>
    <n v="0"/>
    <n v="0"/>
    <n v="92"/>
    <n v="95"/>
    <n v="1.0844748467206955E-2"/>
    <n v="65.853164672851563"/>
    <n v="0"/>
    <n v="0"/>
    <n v="53.176429748535156"/>
    <n v="65.853164672851563"/>
    <m/>
    <s v="1/1/2022"/>
    <s v="12/31/2099"/>
    <m/>
    <n v="0"/>
    <n v="0"/>
    <n v="2023"/>
    <m/>
    <m/>
    <m/>
    <n v="0"/>
    <n v="0"/>
    <s v="Real 2021 | 5/8/2023 1:03:19 PM"/>
    <n v="868"/>
    <n v="8.5"/>
    <m/>
    <m/>
    <n v="807.5"/>
    <n v="0"/>
    <n v="0"/>
    <m/>
    <m/>
    <m/>
    <n v="0"/>
  </r>
  <r>
    <x v="0"/>
    <x v="0"/>
    <x v="0"/>
    <s v="2"/>
    <x v="1"/>
    <s v="DSM Resources"/>
    <x v="5"/>
    <n v="9.2180363833904266E-2"/>
    <n v="8.5"/>
    <n v="9.2180363833904266E-2"/>
    <m/>
    <n v="0"/>
    <m/>
    <m/>
    <m/>
    <n v="0"/>
    <m/>
    <m/>
    <n v="-1"/>
    <n v="0"/>
    <s v="DSM_EE"/>
    <m/>
    <n v="807.5"/>
    <m/>
    <n v="0"/>
    <n v="53.176429748535156"/>
    <n v="53.176429748535156"/>
    <n v="0"/>
    <n v="-1"/>
    <n v="0"/>
    <n v="0"/>
    <n v="0"/>
    <n v="92"/>
    <n v="95"/>
    <n v="1.0844748467206955E-2"/>
    <n v="65.853164672851563"/>
    <n v="0"/>
    <n v="0"/>
    <n v="53.176429748535156"/>
    <n v="65.853164672851563"/>
    <m/>
    <s v="1/1/2022"/>
    <s v="12/31/2099"/>
    <m/>
    <n v="0"/>
    <n v="0"/>
    <n v="2023"/>
    <m/>
    <m/>
    <m/>
    <n v="0"/>
    <n v="0"/>
    <s v="Real 2021 | 5/8/2023 1:03:19 PM"/>
    <n v="869"/>
    <n v="8.5"/>
    <m/>
    <m/>
    <n v="807.5"/>
    <n v="0"/>
    <n v="0"/>
    <m/>
    <m/>
    <m/>
    <n v="0"/>
  </r>
  <r>
    <x v="0"/>
    <x v="0"/>
    <x v="0"/>
    <s v="3"/>
    <x v="2"/>
    <s v="DSM Resources"/>
    <x v="5"/>
    <n v="9.2180363833904266E-2"/>
    <n v="8.5"/>
    <n v="9.2180363833904266E-2"/>
    <m/>
    <n v="0"/>
    <m/>
    <m/>
    <m/>
    <n v="0"/>
    <m/>
    <m/>
    <n v="-1"/>
    <n v="0"/>
    <s v="DSM_EE"/>
    <m/>
    <n v="807.5"/>
    <m/>
    <n v="0"/>
    <n v="53.176429748535156"/>
    <n v="53.176429748535156"/>
    <n v="0"/>
    <n v="-1"/>
    <n v="0"/>
    <n v="0"/>
    <n v="0"/>
    <n v="92"/>
    <n v="95"/>
    <n v="1.0844748467206955E-2"/>
    <n v="65.853164672851563"/>
    <n v="0"/>
    <n v="0"/>
    <n v="53.176429748535156"/>
    <n v="65.853164672851563"/>
    <m/>
    <s v="1/1/2022"/>
    <s v="12/31/2099"/>
    <m/>
    <n v="0"/>
    <n v="0"/>
    <n v="2023"/>
    <m/>
    <m/>
    <m/>
    <n v="0"/>
    <n v="0"/>
    <s v="Real 2021 | 5/8/2023 1:03:19 PM"/>
    <n v="870"/>
    <n v="8.5"/>
    <m/>
    <m/>
    <n v="807.5"/>
    <n v="0"/>
    <n v="0"/>
    <m/>
    <m/>
    <m/>
    <n v="0"/>
  </r>
  <r>
    <x v="0"/>
    <x v="0"/>
    <x v="0"/>
    <s v="4"/>
    <x v="3"/>
    <s v="DSM Resources"/>
    <x v="5"/>
    <n v="9.2180363833904266E-2"/>
    <n v="8.5"/>
    <n v="9.2180363833904266E-2"/>
    <m/>
    <n v="0"/>
    <m/>
    <m/>
    <m/>
    <n v="0"/>
    <m/>
    <m/>
    <n v="-1"/>
    <n v="0"/>
    <s v="DSM_EE"/>
    <m/>
    <n v="807.5"/>
    <m/>
    <n v="0"/>
    <n v="53.176429748535156"/>
    <n v="53.176429748535156"/>
    <n v="0"/>
    <n v="-1"/>
    <n v="0"/>
    <n v="0"/>
    <n v="0"/>
    <n v="92"/>
    <n v="95"/>
    <n v="1.0844748467206955E-2"/>
    <n v="65.853164672851563"/>
    <n v="0"/>
    <n v="0"/>
    <n v="53.176429748535156"/>
    <n v="65.853164672851563"/>
    <m/>
    <s v="1/1/2022"/>
    <s v="12/31/2099"/>
    <m/>
    <n v="0"/>
    <n v="0"/>
    <n v="2023"/>
    <m/>
    <m/>
    <m/>
    <n v="0"/>
    <n v="0"/>
    <s v="Real 2021 | 5/8/2023 1:03:19 PM"/>
    <n v="871"/>
    <n v="8.5"/>
    <m/>
    <m/>
    <n v="807.5"/>
    <n v="0"/>
    <n v="0"/>
    <m/>
    <m/>
    <m/>
    <n v="0"/>
  </r>
  <r>
    <x v="0"/>
    <x v="0"/>
    <x v="0"/>
    <s v="5"/>
    <x v="4"/>
    <s v="DSM Resources"/>
    <x v="5"/>
    <n v="9.2180363833904266E-2"/>
    <n v="8.5"/>
    <n v="9.2180363833904266E-2"/>
    <m/>
    <n v="0"/>
    <m/>
    <m/>
    <m/>
    <n v="0"/>
    <m/>
    <m/>
    <n v="-1"/>
    <n v="0"/>
    <s v="DSM_EE"/>
    <m/>
    <n v="807.5"/>
    <m/>
    <n v="0"/>
    <n v="53.176429748535156"/>
    <n v="53.176429748535156"/>
    <n v="0"/>
    <n v="-1"/>
    <n v="0"/>
    <n v="0"/>
    <n v="0"/>
    <n v="92"/>
    <n v="95"/>
    <n v="1.0844748467206955E-2"/>
    <n v="65.853164672851563"/>
    <n v="0"/>
    <n v="0"/>
    <n v="53.176429748535156"/>
    <n v="65.853164672851563"/>
    <m/>
    <s v="1/1/2022"/>
    <s v="12/31/2099"/>
    <m/>
    <n v="0"/>
    <n v="0"/>
    <n v="2023"/>
    <m/>
    <m/>
    <m/>
    <n v="0"/>
    <n v="0"/>
    <s v="Real 2021 | 5/8/2023 1:03:19 PM"/>
    <n v="872"/>
    <n v="8.5"/>
    <m/>
    <m/>
    <n v="807.5"/>
    <n v="0"/>
    <n v="0"/>
    <m/>
    <m/>
    <m/>
    <n v="0"/>
  </r>
  <r>
    <x v="0"/>
    <x v="0"/>
    <x v="0"/>
    <s v="6"/>
    <x v="5"/>
    <s v="DSM Resources"/>
    <x v="5"/>
    <n v="9.2180363833904266E-2"/>
    <n v="8.5"/>
    <n v="9.2180363833904266E-2"/>
    <m/>
    <n v="0"/>
    <m/>
    <m/>
    <m/>
    <n v="0"/>
    <m/>
    <m/>
    <n v="-1"/>
    <n v="0"/>
    <s v="DSM_EE"/>
    <m/>
    <n v="807.5"/>
    <m/>
    <n v="0"/>
    <n v="53.176429748535156"/>
    <n v="53.176429748535156"/>
    <n v="0"/>
    <n v="-1"/>
    <n v="0"/>
    <n v="0"/>
    <n v="0"/>
    <n v="92"/>
    <n v="95"/>
    <n v="1.0844748467206955E-2"/>
    <n v="65.853164672851563"/>
    <n v="0"/>
    <n v="0"/>
    <n v="53.176429748535156"/>
    <n v="65.853164672851563"/>
    <m/>
    <s v="1/1/2022"/>
    <s v="12/31/2099"/>
    <m/>
    <n v="0"/>
    <n v="0"/>
    <n v="2023"/>
    <m/>
    <m/>
    <m/>
    <n v="0"/>
    <n v="0"/>
    <s v="Real 2021 | 5/8/2023 1:03:19 PM"/>
    <n v="873"/>
    <n v="8.5"/>
    <m/>
    <m/>
    <n v="807.5"/>
    <n v="0"/>
    <n v="0"/>
    <m/>
    <m/>
    <m/>
    <n v="0"/>
  </r>
  <r>
    <x v="0"/>
    <x v="0"/>
    <x v="0"/>
    <s v="7"/>
    <x v="6"/>
    <s v="DSM Resources"/>
    <x v="5"/>
    <n v="9.2180363833904266E-2"/>
    <n v="8.5"/>
    <n v="9.2180363833904266E-2"/>
    <m/>
    <n v="0"/>
    <m/>
    <m/>
    <m/>
    <n v="0"/>
    <m/>
    <m/>
    <n v="-1"/>
    <n v="0"/>
    <s v="DSM_EE"/>
    <m/>
    <n v="807.5"/>
    <m/>
    <n v="0"/>
    <n v="53.176429748535156"/>
    <n v="53.176429748535156"/>
    <n v="0"/>
    <n v="-1"/>
    <n v="0"/>
    <n v="0"/>
    <n v="0"/>
    <n v="92"/>
    <n v="95"/>
    <n v="1.0844748467206955E-2"/>
    <n v="65.853164672851563"/>
    <n v="0"/>
    <n v="0"/>
    <n v="53.176429748535156"/>
    <n v="65.853164672851563"/>
    <m/>
    <s v="1/1/2022"/>
    <s v="12/31/2099"/>
    <m/>
    <n v="0"/>
    <n v="0"/>
    <n v="2023"/>
    <m/>
    <m/>
    <m/>
    <n v="0"/>
    <n v="0"/>
    <s v="Real 2021 | 5/8/2023 1:03:19 PM"/>
    <n v="874"/>
    <n v="8.5"/>
    <m/>
    <m/>
    <n v="807.5"/>
    <n v="0"/>
    <n v="0"/>
    <m/>
    <m/>
    <m/>
    <n v="0"/>
  </r>
  <r>
    <x v="0"/>
    <x v="0"/>
    <x v="0"/>
    <s v="8"/>
    <x v="7"/>
    <s v="DSM Resources"/>
    <x v="5"/>
    <n v="9.2180363833904266E-2"/>
    <n v="8.5"/>
    <n v="9.2180363833904266E-2"/>
    <m/>
    <n v="0"/>
    <m/>
    <m/>
    <m/>
    <n v="0"/>
    <m/>
    <m/>
    <n v="-1"/>
    <n v="0"/>
    <s v="DSM_EE"/>
    <m/>
    <n v="807.5"/>
    <m/>
    <n v="0"/>
    <n v="53.176429748535156"/>
    <n v="53.176429748535156"/>
    <n v="0"/>
    <n v="-1"/>
    <n v="0"/>
    <n v="0"/>
    <n v="0"/>
    <n v="92"/>
    <n v="95"/>
    <n v="1.0844748467206955E-2"/>
    <n v="65.853164672851563"/>
    <n v="0"/>
    <n v="0"/>
    <n v="53.176429748535156"/>
    <n v="65.853164672851563"/>
    <m/>
    <s v="1/1/2022"/>
    <s v="12/31/2099"/>
    <m/>
    <n v="0"/>
    <n v="0"/>
    <n v="2023"/>
    <m/>
    <m/>
    <m/>
    <n v="0"/>
    <n v="0"/>
    <s v="Real 2021 | 5/8/2023 1:03:19 PM"/>
    <n v="875"/>
    <n v="8.5"/>
    <m/>
    <m/>
    <n v="807.5"/>
    <n v="0"/>
    <n v="0"/>
    <m/>
    <m/>
    <m/>
    <n v="0"/>
  </r>
  <r>
    <x v="0"/>
    <x v="0"/>
    <x v="0"/>
    <s v="9"/>
    <x v="8"/>
    <s v="DSM Resources"/>
    <x v="5"/>
    <n v="9.2180363833904266E-2"/>
    <n v="8.5"/>
    <n v="9.2180363833904266E-2"/>
    <m/>
    <n v="0"/>
    <m/>
    <m/>
    <m/>
    <n v="0"/>
    <m/>
    <m/>
    <n v="-1"/>
    <n v="0"/>
    <s v="DSM_EE"/>
    <m/>
    <n v="807.5"/>
    <m/>
    <n v="0"/>
    <n v="53.176429748535156"/>
    <n v="53.176429748535156"/>
    <n v="0"/>
    <n v="-1"/>
    <n v="0"/>
    <n v="0"/>
    <n v="0"/>
    <n v="92"/>
    <n v="95"/>
    <n v="1.0844748467206955E-2"/>
    <n v="65.853164672851563"/>
    <n v="0"/>
    <n v="0"/>
    <n v="53.176429748535156"/>
    <n v="65.853164672851563"/>
    <m/>
    <s v="1/1/2022"/>
    <s v="12/31/2099"/>
    <m/>
    <n v="0"/>
    <n v="0"/>
    <n v="2023"/>
    <m/>
    <m/>
    <m/>
    <n v="0"/>
    <n v="0"/>
    <s v="Real 2021 | 5/8/2023 1:03:19 PM"/>
    <n v="876"/>
    <n v="8.5"/>
    <m/>
    <m/>
    <n v="807.5"/>
    <n v="0"/>
    <n v="0"/>
    <m/>
    <m/>
    <m/>
    <n v="0"/>
  </r>
  <r>
    <x v="0"/>
    <x v="0"/>
    <x v="0"/>
    <s v="1"/>
    <x v="0"/>
    <s v="Residential - Low/Medium_23-25"/>
    <x v="6"/>
    <n v="0.68556928634643555"/>
    <n v="6005.5869140625"/>
    <n v="0.68556928634643555"/>
    <m/>
    <n v="0"/>
    <m/>
    <m/>
    <m/>
    <n v="1298.5345458984375"/>
    <m/>
    <m/>
    <n v="-1"/>
    <n v="0"/>
    <s v="DSM_EE"/>
    <m/>
    <n v="6005.5869140625"/>
    <m/>
    <n v="0"/>
    <n v="349.81051635742188"/>
    <n v="349.81051635742188"/>
    <n v="0"/>
    <n v="-1"/>
    <n v="0"/>
    <n v="0"/>
    <n v="0"/>
    <n v="365"/>
    <n v="8760"/>
    <n v="1.1415524932090193E-4"/>
    <n v="58.247512817382813"/>
    <n v="0"/>
    <n v="0"/>
    <n v="349.81051635742188"/>
    <n v="58.247512817382813"/>
    <m/>
    <s v="1/1/2023"/>
    <s v="12/31/2099"/>
    <m/>
    <n v="0"/>
    <n v="0"/>
    <n v="2023"/>
    <m/>
    <m/>
    <m/>
    <n v="0"/>
    <n v="0"/>
    <s v="Real 2021 | 5/8/2023 1:03:19 PM"/>
    <n v="877"/>
    <n v="6005.5869140625"/>
    <m/>
    <m/>
    <n v="6005.5869140625"/>
    <n v="0"/>
    <n v="0"/>
    <m/>
    <m/>
    <m/>
    <n v="0"/>
  </r>
  <r>
    <x v="0"/>
    <x v="0"/>
    <x v="0"/>
    <s v="5"/>
    <x v="4"/>
    <s v="Residential - Low/Medium_23-25"/>
    <x v="6"/>
    <n v="0.68556928634643555"/>
    <n v="6005.5869140625"/>
    <n v="0.68556928634643555"/>
    <m/>
    <n v="0"/>
    <m/>
    <m/>
    <m/>
    <n v="1298.5345458984375"/>
    <m/>
    <m/>
    <n v="-1"/>
    <n v="0"/>
    <s v="DSM_EE"/>
    <m/>
    <n v="6005.5869140625"/>
    <m/>
    <n v="0"/>
    <n v="349.81051635742188"/>
    <n v="349.81051635742188"/>
    <n v="0"/>
    <n v="-1"/>
    <n v="0"/>
    <n v="0"/>
    <n v="0"/>
    <n v="365"/>
    <n v="8760"/>
    <n v="1.1415524932090193E-4"/>
    <n v="58.247512817382813"/>
    <n v="0"/>
    <n v="0"/>
    <n v="349.81051635742188"/>
    <n v="58.247512817382813"/>
    <m/>
    <s v="1/1/2023"/>
    <s v="12/31/2099"/>
    <m/>
    <n v="0"/>
    <n v="0"/>
    <n v="2023"/>
    <m/>
    <m/>
    <m/>
    <n v="0"/>
    <n v="0"/>
    <s v="Real 2021 | 5/8/2023 1:03:19 PM"/>
    <n v="878"/>
    <n v="6005.5869140625"/>
    <m/>
    <m/>
    <n v="6005.5869140625"/>
    <n v="0"/>
    <n v="0"/>
    <m/>
    <m/>
    <m/>
    <n v="0"/>
  </r>
  <r>
    <x v="0"/>
    <x v="0"/>
    <x v="0"/>
    <s v="6"/>
    <x v="5"/>
    <s v="Residential - Low/Medium_23-25"/>
    <x v="6"/>
    <n v="0.68556928634643555"/>
    <n v="6005.5869140625"/>
    <n v="0.68556928634643555"/>
    <m/>
    <n v="0"/>
    <m/>
    <m/>
    <m/>
    <n v="1298.5345458984375"/>
    <m/>
    <m/>
    <n v="-1"/>
    <n v="0"/>
    <s v="DSM_EE"/>
    <m/>
    <n v="6005.5869140625"/>
    <m/>
    <n v="0"/>
    <n v="349.81051635742188"/>
    <n v="349.81051635742188"/>
    <n v="0"/>
    <n v="-1"/>
    <n v="0"/>
    <n v="0"/>
    <n v="0"/>
    <n v="365"/>
    <n v="8760"/>
    <n v="1.1415524932090193E-4"/>
    <n v="58.247512817382813"/>
    <n v="0"/>
    <n v="0"/>
    <n v="349.81051635742188"/>
    <n v="58.247512817382813"/>
    <m/>
    <s v="1/1/2023"/>
    <s v="12/31/2099"/>
    <m/>
    <n v="0"/>
    <n v="0"/>
    <n v="2023"/>
    <m/>
    <m/>
    <m/>
    <n v="0"/>
    <n v="0"/>
    <s v="Real 2021 | 5/8/2023 1:03:19 PM"/>
    <n v="879"/>
    <n v="6005.5869140625"/>
    <m/>
    <m/>
    <n v="6005.5869140625"/>
    <n v="0"/>
    <n v="0"/>
    <m/>
    <m/>
    <m/>
    <n v="0"/>
  </r>
  <r>
    <x v="0"/>
    <x v="0"/>
    <x v="0"/>
    <s v="7"/>
    <x v="6"/>
    <s v="Residential - Low/Medium_23-25"/>
    <x v="6"/>
    <n v="0.68556928634643555"/>
    <n v="6005.5869140625"/>
    <n v="0.68556928634643555"/>
    <m/>
    <n v="0"/>
    <m/>
    <m/>
    <m/>
    <n v="1298.5345458984375"/>
    <m/>
    <m/>
    <n v="-1"/>
    <n v="0"/>
    <s v="DSM_EE"/>
    <m/>
    <n v="6005.5869140625"/>
    <m/>
    <n v="0"/>
    <n v="349.81051635742188"/>
    <n v="349.81051635742188"/>
    <n v="0"/>
    <n v="-1"/>
    <n v="0"/>
    <n v="0"/>
    <n v="0"/>
    <n v="365"/>
    <n v="8760"/>
    <n v="1.1415524932090193E-4"/>
    <n v="58.247512817382813"/>
    <n v="0"/>
    <n v="0"/>
    <n v="349.81051635742188"/>
    <n v="58.247512817382813"/>
    <m/>
    <s v="1/1/2023"/>
    <s v="12/31/2099"/>
    <m/>
    <n v="0"/>
    <n v="0"/>
    <n v="2023"/>
    <m/>
    <m/>
    <m/>
    <n v="0"/>
    <n v="0"/>
    <s v="Real 2021 | 5/8/2023 1:03:19 PM"/>
    <n v="880"/>
    <n v="6005.5869140625"/>
    <m/>
    <m/>
    <n v="6005.5869140625"/>
    <n v="0"/>
    <n v="0"/>
    <m/>
    <m/>
    <m/>
    <n v="0"/>
  </r>
  <r>
    <x v="0"/>
    <x v="0"/>
    <x v="0"/>
    <s v="9"/>
    <x v="8"/>
    <s v="Residential - Low/Medium_23-25"/>
    <x v="6"/>
    <n v="0.68556928634643555"/>
    <n v="6005.5869140625"/>
    <n v="0.68556928634643555"/>
    <m/>
    <n v="0"/>
    <m/>
    <m/>
    <m/>
    <n v="1298.5345458984375"/>
    <m/>
    <m/>
    <n v="-1"/>
    <n v="0"/>
    <s v="DSM_EE"/>
    <m/>
    <n v="6005.5869140625"/>
    <m/>
    <n v="0"/>
    <n v="349.81051635742188"/>
    <n v="349.81051635742188"/>
    <n v="0"/>
    <n v="-1"/>
    <n v="0"/>
    <n v="0"/>
    <n v="0"/>
    <n v="365"/>
    <n v="8760"/>
    <n v="1.1415524932090193E-4"/>
    <n v="58.247512817382813"/>
    <n v="0"/>
    <n v="0"/>
    <n v="349.81051635742188"/>
    <n v="58.247512817382813"/>
    <m/>
    <s v="1/1/2023"/>
    <s v="12/31/2099"/>
    <m/>
    <n v="0"/>
    <n v="0"/>
    <n v="2023"/>
    <m/>
    <m/>
    <m/>
    <n v="0"/>
    <n v="0"/>
    <s v="Real 2021 | 5/8/2023 1:03:19 PM"/>
    <n v="881"/>
    <n v="6005.5869140625"/>
    <m/>
    <m/>
    <n v="6005.5869140625"/>
    <n v="0"/>
    <n v="0"/>
    <m/>
    <m/>
    <m/>
    <n v="0"/>
  </r>
  <r>
    <x v="0"/>
    <x v="0"/>
    <x v="0"/>
    <s v="5"/>
    <x v="4"/>
    <s v="Residential - High_23-25"/>
    <x v="7"/>
    <n v="0.23451073467731476"/>
    <n v="2054.31396484375"/>
    <n v="0.23451073467731476"/>
    <m/>
    <n v="0"/>
    <m/>
    <m/>
    <m/>
    <n v="2339.32666015625"/>
    <m/>
    <m/>
    <n v="-1"/>
    <n v="0"/>
    <s v="DSM_EE"/>
    <m/>
    <n v="2054.31396484375"/>
    <m/>
    <n v="0"/>
    <n v="124.80758666992188"/>
    <n v="124.80758666992188"/>
    <n v="0"/>
    <n v="-1"/>
    <n v="0"/>
    <n v="0"/>
    <n v="0"/>
    <n v="365"/>
    <n v="8760"/>
    <n v="1.1415524932090193E-4"/>
    <n v="60.753902435302734"/>
    <n v="0"/>
    <n v="0"/>
    <n v="124.80758666992188"/>
    <n v="60.753902435302734"/>
    <m/>
    <s v="1/1/2023"/>
    <s v="12/31/2099"/>
    <m/>
    <n v="0"/>
    <n v="0"/>
    <n v="2023"/>
    <m/>
    <m/>
    <m/>
    <n v="0"/>
    <n v="0"/>
    <s v="Real 2021 | 5/8/2023 1:03:19 PM"/>
    <n v="882"/>
    <n v="2054.31396484375"/>
    <m/>
    <m/>
    <n v="2054.31396484375"/>
    <n v="0"/>
    <n v="0"/>
    <m/>
    <m/>
    <m/>
    <n v="0"/>
  </r>
  <r>
    <x v="0"/>
    <x v="0"/>
    <x v="0"/>
    <s v="1"/>
    <x v="0"/>
    <s v="C&amp;I - Low_23-25"/>
    <x v="8"/>
    <n v="1.36965012550354"/>
    <n v="11998.134765625"/>
    <n v="1.36965012550354"/>
    <m/>
    <n v="0"/>
    <m/>
    <m/>
    <m/>
    <n v="2095.609619140625"/>
    <m/>
    <m/>
    <n v="-1"/>
    <n v="0"/>
    <s v="DSM_EE"/>
    <m/>
    <n v="11998.134765625"/>
    <m/>
    <n v="0"/>
    <n v="683.4874267578125"/>
    <n v="683.4874267578125"/>
    <n v="0"/>
    <n v="-1"/>
    <n v="0"/>
    <n v="0"/>
    <n v="0"/>
    <n v="365"/>
    <n v="8760"/>
    <n v="1.1415524932090193E-4"/>
    <n v="56.966136932373047"/>
    <n v="0"/>
    <n v="0"/>
    <n v="683.4874267578125"/>
    <n v="56.966136932373047"/>
    <m/>
    <s v="1/1/2023"/>
    <s v="12/31/2099"/>
    <m/>
    <n v="0"/>
    <n v="0"/>
    <n v="2023"/>
    <m/>
    <m/>
    <m/>
    <n v="0"/>
    <n v="0"/>
    <s v="Real 2021 | 5/8/2023 1:03:19 PM"/>
    <n v="883"/>
    <n v="11998.134765625"/>
    <m/>
    <m/>
    <n v="11998.134765625"/>
    <n v="0"/>
    <n v="0"/>
    <m/>
    <m/>
    <m/>
    <n v="0"/>
  </r>
  <r>
    <x v="0"/>
    <x v="0"/>
    <x v="0"/>
    <s v="2"/>
    <x v="1"/>
    <s v="C&amp;I - Low_23-25"/>
    <x v="8"/>
    <n v="1.36965012550354"/>
    <n v="11998.134765625"/>
    <n v="1.36965012550354"/>
    <m/>
    <n v="0"/>
    <m/>
    <m/>
    <m/>
    <n v="2095.609619140625"/>
    <m/>
    <m/>
    <n v="-1"/>
    <n v="0"/>
    <s v="DSM_EE"/>
    <m/>
    <n v="11998.134765625"/>
    <m/>
    <n v="0"/>
    <n v="683.4874267578125"/>
    <n v="683.4874267578125"/>
    <n v="0"/>
    <n v="-1"/>
    <n v="0"/>
    <n v="0"/>
    <n v="0"/>
    <n v="365"/>
    <n v="8760"/>
    <n v="1.1415524932090193E-4"/>
    <n v="56.966136932373047"/>
    <n v="0"/>
    <n v="0"/>
    <n v="683.4874267578125"/>
    <n v="56.966136932373047"/>
    <m/>
    <s v="1/1/2023"/>
    <s v="12/31/2099"/>
    <m/>
    <n v="0"/>
    <n v="0"/>
    <n v="2023"/>
    <m/>
    <m/>
    <m/>
    <n v="0"/>
    <n v="0"/>
    <s v="Real 2021 | 5/8/2023 1:03:19 PM"/>
    <n v="884"/>
    <n v="11998.134765625"/>
    <m/>
    <m/>
    <n v="11998.134765625"/>
    <n v="0"/>
    <n v="0"/>
    <m/>
    <m/>
    <m/>
    <n v="0"/>
  </r>
  <r>
    <x v="0"/>
    <x v="0"/>
    <x v="0"/>
    <s v="3"/>
    <x v="2"/>
    <s v="C&amp;I - Low_23-25"/>
    <x v="8"/>
    <n v="1.36965012550354"/>
    <n v="11998.134765625"/>
    <n v="1.36965012550354"/>
    <m/>
    <n v="0"/>
    <m/>
    <m/>
    <m/>
    <n v="2095.609619140625"/>
    <m/>
    <m/>
    <n v="-1"/>
    <n v="0"/>
    <s v="DSM_EE"/>
    <m/>
    <n v="11998.134765625"/>
    <m/>
    <n v="0"/>
    <n v="683.4874267578125"/>
    <n v="683.4874267578125"/>
    <n v="0"/>
    <n v="-1"/>
    <n v="0"/>
    <n v="0"/>
    <n v="0"/>
    <n v="365"/>
    <n v="8760"/>
    <n v="1.1415524932090193E-4"/>
    <n v="56.966136932373047"/>
    <n v="0"/>
    <n v="0"/>
    <n v="683.4874267578125"/>
    <n v="56.966136932373047"/>
    <m/>
    <s v="1/1/2023"/>
    <s v="12/31/2099"/>
    <m/>
    <n v="0"/>
    <n v="0"/>
    <n v="2023"/>
    <m/>
    <m/>
    <m/>
    <n v="0"/>
    <n v="0"/>
    <s v="Real 2021 | 5/8/2023 1:03:19 PM"/>
    <n v="885"/>
    <n v="11998.134765625"/>
    <m/>
    <m/>
    <n v="11998.134765625"/>
    <n v="0"/>
    <n v="0"/>
    <m/>
    <m/>
    <m/>
    <n v="0"/>
  </r>
  <r>
    <x v="0"/>
    <x v="0"/>
    <x v="0"/>
    <s v="5"/>
    <x v="4"/>
    <s v="C&amp;I - Low_23-25"/>
    <x v="8"/>
    <n v="1.36965012550354"/>
    <n v="11998.134765625"/>
    <n v="1.36965012550354"/>
    <m/>
    <n v="0"/>
    <m/>
    <m/>
    <m/>
    <n v="2095.609619140625"/>
    <m/>
    <m/>
    <n v="-1"/>
    <n v="0"/>
    <s v="DSM_EE"/>
    <m/>
    <n v="11998.134765625"/>
    <m/>
    <n v="0"/>
    <n v="683.4874267578125"/>
    <n v="683.4874267578125"/>
    <n v="0"/>
    <n v="-1"/>
    <n v="0"/>
    <n v="0"/>
    <n v="0"/>
    <n v="365"/>
    <n v="8760"/>
    <n v="1.1415524932090193E-4"/>
    <n v="56.966136932373047"/>
    <n v="0"/>
    <n v="0"/>
    <n v="683.4874267578125"/>
    <n v="56.966136932373047"/>
    <m/>
    <s v="1/1/2023"/>
    <s v="12/31/2099"/>
    <m/>
    <n v="0"/>
    <n v="0"/>
    <n v="2023"/>
    <m/>
    <m/>
    <m/>
    <n v="0"/>
    <n v="0"/>
    <s v="Real 2021 | 5/8/2023 1:03:19 PM"/>
    <n v="886"/>
    <n v="11998.134765625"/>
    <m/>
    <m/>
    <n v="11998.134765625"/>
    <n v="0"/>
    <n v="0"/>
    <m/>
    <m/>
    <m/>
    <n v="0"/>
  </r>
  <r>
    <x v="0"/>
    <x v="0"/>
    <x v="0"/>
    <s v="6"/>
    <x v="5"/>
    <s v="C&amp;I - Low_23-25"/>
    <x v="8"/>
    <n v="1.36965012550354"/>
    <n v="11998.134765625"/>
    <n v="1.36965012550354"/>
    <m/>
    <n v="0"/>
    <m/>
    <m/>
    <m/>
    <n v="2095.609619140625"/>
    <m/>
    <m/>
    <n v="-1"/>
    <n v="0"/>
    <s v="DSM_EE"/>
    <m/>
    <n v="11998.134765625"/>
    <m/>
    <n v="0"/>
    <n v="683.4874267578125"/>
    <n v="683.4874267578125"/>
    <n v="0"/>
    <n v="-1"/>
    <n v="0"/>
    <n v="0"/>
    <n v="0"/>
    <n v="365"/>
    <n v="8760"/>
    <n v="1.1415524932090193E-4"/>
    <n v="56.966136932373047"/>
    <n v="0"/>
    <n v="0"/>
    <n v="683.4874267578125"/>
    <n v="56.966136932373047"/>
    <m/>
    <s v="1/1/2023"/>
    <s v="12/31/2099"/>
    <m/>
    <n v="0"/>
    <n v="0"/>
    <n v="2023"/>
    <m/>
    <m/>
    <m/>
    <n v="0"/>
    <n v="0"/>
    <s v="Real 2021 | 5/8/2023 1:03:19 PM"/>
    <n v="887"/>
    <n v="11998.134765625"/>
    <m/>
    <m/>
    <n v="11998.134765625"/>
    <n v="0"/>
    <n v="0"/>
    <m/>
    <m/>
    <m/>
    <n v="0"/>
  </r>
  <r>
    <x v="0"/>
    <x v="0"/>
    <x v="0"/>
    <s v="7"/>
    <x v="6"/>
    <s v="C&amp;I - Low_23-25"/>
    <x v="8"/>
    <n v="1.36965012550354"/>
    <n v="11998.134765625"/>
    <n v="1.36965012550354"/>
    <m/>
    <n v="0"/>
    <m/>
    <m/>
    <m/>
    <n v="2095.609619140625"/>
    <m/>
    <m/>
    <n v="-1"/>
    <n v="0"/>
    <s v="DSM_EE"/>
    <m/>
    <n v="11998.134765625"/>
    <m/>
    <n v="0"/>
    <n v="683.4874267578125"/>
    <n v="683.4874267578125"/>
    <n v="0"/>
    <n v="-1"/>
    <n v="0"/>
    <n v="0"/>
    <n v="0"/>
    <n v="365"/>
    <n v="8760"/>
    <n v="1.1415524932090193E-4"/>
    <n v="56.966136932373047"/>
    <n v="0"/>
    <n v="0"/>
    <n v="683.4874267578125"/>
    <n v="56.966136932373047"/>
    <m/>
    <s v="1/1/2023"/>
    <s v="12/31/2099"/>
    <m/>
    <n v="0"/>
    <n v="0"/>
    <n v="2023"/>
    <m/>
    <m/>
    <m/>
    <n v="0"/>
    <n v="0"/>
    <s v="Real 2021 | 5/8/2023 1:03:19 PM"/>
    <n v="888"/>
    <n v="11998.134765625"/>
    <m/>
    <m/>
    <n v="11998.134765625"/>
    <n v="0"/>
    <n v="0"/>
    <m/>
    <m/>
    <m/>
    <n v="0"/>
  </r>
  <r>
    <x v="0"/>
    <x v="0"/>
    <x v="0"/>
    <s v="9"/>
    <x v="8"/>
    <s v="C&amp;I - Low_23-25"/>
    <x v="8"/>
    <n v="1.36965012550354"/>
    <n v="11998.134765625"/>
    <n v="1.36965012550354"/>
    <m/>
    <n v="0"/>
    <m/>
    <m/>
    <m/>
    <n v="2095.609619140625"/>
    <m/>
    <m/>
    <n v="-1"/>
    <n v="0"/>
    <s v="DSM_EE"/>
    <m/>
    <n v="11998.134765625"/>
    <m/>
    <n v="0"/>
    <n v="683.4874267578125"/>
    <n v="683.4874267578125"/>
    <n v="0"/>
    <n v="-1"/>
    <n v="0"/>
    <n v="0"/>
    <n v="0"/>
    <n v="365"/>
    <n v="8760"/>
    <n v="1.1415524932090193E-4"/>
    <n v="56.966136932373047"/>
    <n v="0"/>
    <n v="0"/>
    <n v="683.4874267578125"/>
    <n v="56.966136932373047"/>
    <m/>
    <s v="1/1/2023"/>
    <s v="12/31/2099"/>
    <m/>
    <n v="0"/>
    <n v="0"/>
    <n v="2023"/>
    <m/>
    <m/>
    <m/>
    <n v="0"/>
    <n v="0"/>
    <s v="Real 2021 | 5/8/2023 1:03:19 PM"/>
    <n v="889"/>
    <n v="11998.134765625"/>
    <m/>
    <m/>
    <n v="11998.134765625"/>
    <n v="0"/>
    <n v="0"/>
    <m/>
    <m/>
    <m/>
    <n v="0"/>
  </r>
  <r>
    <x v="0"/>
    <x v="0"/>
    <x v="0"/>
    <s v="1"/>
    <x v="0"/>
    <s v="IQW_23-25"/>
    <x v="9"/>
    <n v="2.2540181875228882E-2"/>
    <n v="197.45199584960938"/>
    <n v="2.2540181875228882E-2"/>
    <m/>
    <n v="0"/>
    <m/>
    <m/>
    <m/>
    <n v="286.58193969726563"/>
    <m/>
    <m/>
    <n v="-1"/>
    <n v="0"/>
    <s v="DSM_EE"/>
    <m/>
    <n v="197.45199584960938"/>
    <m/>
    <n v="0"/>
    <n v="11.933931350708008"/>
    <n v="11.933931350708008"/>
    <n v="0"/>
    <n v="-1"/>
    <n v="0"/>
    <n v="0"/>
    <n v="0"/>
    <n v="365"/>
    <n v="8760"/>
    <n v="1.1415524932090193E-4"/>
    <n v="60.439659118652344"/>
    <n v="0"/>
    <n v="0"/>
    <n v="11.933931350708008"/>
    <n v="60.439659118652344"/>
    <m/>
    <s v="1/1/2023"/>
    <s v="12/31/2099"/>
    <m/>
    <n v="0"/>
    <n v="0"/>
    <n v="2023"/>
    <m/>
    <m/>
    <m/>
    <n v="0"/>
    <n v="0"/>
    <s v="Real 2021 | 5/8/2023 1:03:19 PM"/>
    <n v="890"/>
    <n v="197.45199584960938"/>
    <m/>
    <m/>
    <n v="197.45199584960938"/>
    <n v="0"/>
    <n v="0"/>
    <m/>
    <m/>
    <m/>
    <n v="0"/>
  </r>
  <r>
    <x v="0"/>
    <x v="0"/>
    <x v="0"/>
    <s v="2"/>
    <x v="1"/>
    <s v="IQW_23-25"/>
    <x v="9"/>
    <n v="2.2540181875228882E-2"/>
    <n v="197.45199584960938"/>
    <n v="2.2540181875228882E-2"/>
    <m/>
    <n v="0"/>
    <m/>
    <m/>
    <m/>
    <n v="286.58193969726563"/>
    <m/>
    <m/>
    <n v="-1"/>
    <n v="0"/>
    <s v="DSM_EE"/>
    <m/>
    <n v="197.45199584960938"/>
    <m/>
    <n v="0"/>
    <n v="11.933931350708008"/>
    <n v="11.933931350708008"/>
    <n v="0"/>
    <n v="-1"/>
    <n v="0"/>
    <n v="0"/>
    <n v="0"/>
    <n v="365"/>
    <n v="8760"/>
    <n v="1.1415524932090193E-4"/>
    <n v="60.439659118652344"/>
    <n v="0"/>
    <n v="0"/>
    <n v="11.933931350708008"/>
    <n v="60.439659118652344"/>
    <m/>
    <s v="1/1/2023"/>
    <s v="12/31/2099"/>
    <m/>
    <n v="0"/>
    <n v="0"/>
    <n v="2023"/>
    <m/>
    <m/>
    <m/>
    <n v="0"/>
    <n v="0"/>
    <s v="Real 2021 | 5/8/2023 1:03:19 PM"/>
    <n v="891"/>
    <n v="197.45199584960938"/>
    <m/>
    <m/>
    <n v="197.45199584960938"/>
    <n v="0"/>
    <n v="0"/>
    <m/>
    <m/>
    <m/>
    <n v="0"/>
  </r>
  <r>
    <x v="0"/>
    <x v="0"/>
    <x v="0"/>
    <s v="3"/>
    <x v="2"/>
    <s v="IQW_23-25"/>
    <x v="9"/>
    <n v="2.2540181875228882E-2"/>
    <n v="197.45199584960938"/>
    <n v="2.2540181875228882E-2"/>
    <m/>
    <n v="0"/>
    <m/>
    <m/>
    <m/>
    <n v="286.58193969726563"/>
    <m/>
    <m/>
    <n v="-1"/>
    <n v="0"/>
    <s v="DSM_EE"/>
    <m/>
    <n v="197.45199584960938"/>
    <m/>
    <n v="0"/>
    <n v="11.933931350708008"/>
    <n v="11.933931350708008"/>
    <n v="0"/>
    <n v="-1"/>
    <n v="0"/>
    <n v="0"/>
    <n v="0"/>
    <n v="365"/>
    <n v="8760"/>
    <n v="1.1415524932090193E-4"/>
    <n v="60.439659118652344"/>
    <n v="0"/>
    <n v="0"/>
    <n v="11.933931350708008"/>
    <n v="60.439659118652344"/>
    <m/>
    <s v="1/1/2023"/>
    <s v="12/31/2099"/>
    <m/>
    <n v="0"/>
    <n v="0"/>
    <n v="2023"/>
    <m/>
    <m/>
    <m/>
    <n v="0"/>
    <n v="0"/>
    <s v="Real 2021 | 5/8/2023 1:03:19 PM"/>
    <n v="892"/>
    <n v="197.45199584960938"/>
    <m/>
    <m/>
    <n v="197.45199584960938"/>
    <n v="0"/>
    <n v="0"/>
    <m/>
    <m/>
    <m/>
    <n v="0"/>
  </r>
  <r>
    <x v="0"/>
    <x v="0"/>
    <x v="0"/>
    <s v="4"/>
    <x v="3"/>
    <s v="IQW_23-25"/>
    <x v="9"/>
    <n v="2.2540181875228882E-2"/>
    <n v="197.45199584960938"/>
    <n v="2.2540181875228882E-2"/>
    <m/>
    <n v="0"/>
    <m/>
    <m/>
    <m/>
    <n v="286.58193969726563"/>
    <m/>
    <m/>
    <n v="-1"/>
    <n v="0"/>
    <s v="DSM_EE"/>
    <m/>
    <n v="197.45199584960938"/>
    <m/>
    <n v="0"/>
    <n v="11.933931350708008"/>
    <n v="11.933931350708008"/>
    <n v="0"/>
    <n v="-1"/>
    <n v="0"/>
    <n v="0"/>
    <n v="0"/>
    <n v="365"/>
    <n v="8760"/>
    <n v="1.1415524932090193E-4"/>
    <n v="60.439659118652344"/>
    <n v="0"/>
    <n v="0"/>
    <n v="11.933931350708008"/>
    <n v="60.439659118652344"/>
    <m/>
    <s v="1/1/2023"/>
    <s v="12/31/2099"/>
    <m/>
    <n v="0"/>
    <n v="0"/>
    <n v="2023"/>
    <m/>
    <m/>
    <m/>
    <n v="0"/>
    <n v="0"/>
    <s v="Real 2021 | 5/8/2023 1:03:19 PM"/>
    <n v="893"/>
    <n v="197.45199584960938"/>
    <m/>
    <m/>
    <n v="197.45199584960938"/>
    <n v="0"/>
    <n v="0"/>
    <m/>
    <m/>
    <m/>
    <n v="0"/>
  </r>
  <r>
    <x v="0"/>
    <x v="0"/>
    <x v="0"/>
    <s v="5"/>
    <x v="4"/>
    <s v="IQW_23-25"/>
    <x v="9"/>
    <n v="2.2540181875228882E-2"/>
    <n v="197.45199584960938"/>
    <n v="2.2540181875228882E-2"/>
    <m/>
    <n v="0"/>
    <m/>
    <m/>
    <m/>
    <n v="286.58193969726563"/>
    <m/>
    <m/>
    <n v="-1"/>
    <n v="0"/>
    <s v="DSM_EE"/>
    <m/>
    <n v="197.45199584960938"/>
    <m/>
    <n v="0"/>
    <n v="11.933931350708008"/>
    <n v="11.933931350708008"/>
    <n v="0"/>
    <n v="-1"/>
    <n v="0"/>
    <n v="0"/>
    <n v="0"/>
    <n v="365"/>
    <n v="8760"/>
    <n v="1.1415524932090193E-4"/>
    <n v="60.439659118652344"/>
    <n v="0"/>
    <n v="0"/>
    <n v="11.933931350708008"/>
    <n v="60.439659118652344"/>
    <m/>
    <s v="1/1/2023"/>
    <s v="12/31/2099"/>
    <m/>
    <n v="0"/>
    <n v="0"/>
    <n v="2023"/>
    <m/>
    <m/>
    <m/>
    <n v="0"/>
    <n v="0"/>
    <s v="Real 2021 | 5/8/2023 1:03:19 PM"/>
    <n v="894"/>
    <n v="197.45199584960938"/>
    <m/>
    <m/>
    <n v="197.45199584960938"/>
    <n v="0"/>
    <n v="0"/>
    <m/>
    <m/>
    <m/>
    <n v="0"/>
  </r>
  <r>
    <x v="0"/>
    <x v="0"/>
    <x v="0"/>
    <s v="6"/>
    <x v="5"/>
    <s v="IQW_23-25"/>
    <x v="9"/>
    <n v="2.2540181875228882E-2"/>
    <n v="197.45199584960938"/>
    <n v="2.2540181875228882E-2"/>
    <m/>
    <n v="0"/>
    <m/>
    <m/>
    <m/>
    <n v="286.58193969726563"/>
    <m/>
    <m/>
    <n v="-1"/>
    <n v="0"/>
    <s v="DSM_EE"/>
    <m/>
    <n v="197.45199584960938"/>
    <m/>
    <n v="0"/>
    <n v="11.933931350708008"/>
    <n v="11.933931350708008"/>
    <n v="0"/>
    <n v="-1"/>
    <n v="0"/>
    <n v="0"/>
    <n v="0"/>
    <n v="365"/>
    <n v="8760"/>
    <n v="1.1415524932090193E-4"/>
    <n v="60.439659118652344"/>
    <n v="0"/>
    <n v="0"/>
    <n v="11.933931350708008"/>
    <n v="60.439659118652344"/>
    <m/>
    <s v="1/1/2023"/>
    <s v="12/31/2099"/>
    <m/>
    <n v="0"/>
    <n v="0"/>
    <n v="2023"/>
    <m/>
    <m/>
    <m/>
    <n v="0"/>
    <n v="0"/>
    <s v="Real 2021 | 5/8/2023 1:03:19 PM"/>
    <n v="895"/>
    <n v="197.45199584960938"/>
    <m/>
    <m/>
    <n v="197.45199584960938"/>
    <n v="0"/>
    <n v="0"/>
    <m/>
    <m/>
    <m/>
    <n v="0"/>
  </r>
  <r>
    <x v="0"/>
    <x v="0"/>
    <x v="0"/>
    <s v="7"/>
    <x v="6"/>
    <s v="IQW_23-25"/>
    <x v="9"/>
    <n v="2.2540181875228882E-2"/>
    <n v="197.45199584960938"/>
    <n v="2.2540181875228882E-2"/>
    <m/>
    <n v="0"/>
    <m/>
    <m/>
    <m/>
    <n v="286.58193969726563"/>
    <m/>
    <m/>
    <n v="-1"/>
    <n v="0"/>
    <s v="DSM_EE"/>
    <m/>
    <n v="197.45199584960938"/>
    <m/>
    <n v="0"/>
    <n v="11.933931350708008"/>
    <n v="11.933931350708008"/>
    <n v="0"/>
    <n v="-1"/>
    <n v="0"/>
    <n v="0"/>
    <n v="0"/>
    <n v="365"/>
    <n v="8760"/>
    <n v="1.1415524932090193E-4"/>
    <n v="60.439659118652344"/>
    <n v="0"/>
    <n v="0"/>
    <n v="11.933931350708008"/>
    <n v="60.439659118652344"/>
    <m/>
    <s v="1/1/2023"/>
    <s v="12/31/2099"/>
    <m/>
    <n v="0"/>
    <n v="0"/>
    <n v="2023"/>
    <m/>
    <m/>
    <m/>
    <n v="0"/>
    <n v="0"/>
    <s v="Real 2021 | 5/8/2023 1:03:19 PM"/>
    <n v="896"/>
    <n v="197.45199584960938"/>
    <m/>
    <m/>
    <n v="197.45199584960938"/>
    <n v="0"/>
    <n v="0"/>
    <m/>
    <m/>
    <m/>
    <n v="0"/>
  </r>
  <r>
    <x v="0"/>
    <x v="0"/>
    <x v="0"/>
    <s v="8"/>
    <x v="7"/>
    <s v="IQW_23-25"/>
    <x v="9"/>
    <n v="2.2540181875228882E-2"/>
    <n v="197.45199584960938"/>
    <n v="2.2540181875228882E-2"/>
    <m/>
    <n v="0"/>
    <m/>
    <m/>
    <m/>
    <n v="286.58193969726563"/>
    <m/>
    <m/>
    <n v="-1"/>
    <n v="0"/>
    <s v="DSM_EE"/>
    <m/>
    <n v="197.45199584960938"/>
    <m/>
    <n v="0"/>
    <n v="11.933931350708008"/>
    <n v="11.933931350708008"/>
    <n v="0"/>
    <n v="-1"/>
    <n v="0"/>
    <n v="0"/>
    <n v="0"/>
    <n v="365"/>
    <n v="8760"/>
    <n v="1.1415524932090193E-4"/>
    <n v="60.439659118652344"/>
    <n v="0"/>
    <n v="0"/>
    <n v="11.933931350708008"/>
    <n v="60.439659118652344"/>
    <m/>
    <s v="1/1/2023"/>
    <s v="12/31/2099"/>
    <m/>
    <n v="0"/>
    <n v="0"/>
    <n v="2023"/>
    <m/>
    <m/>
    <m/>
    <n v="0"/>
    <n v="0"/>
    <s v="Real 2021 | 5/8/2023 1:03:19 PM"/>
    <n v="897"/>
    <n v="197.45199584960938"/>
    <m/>
    <m/>
    <n v="197.45199584960938"/>
    <n v="0"/>
    <n v="0"/>
    <m/>
    <m/>
    <m/>
    <n v="0"/>
  </r>
  <r>
    <x v="0"/>
    <x v="0"/>
    <x v="0"/>
    <s v="9"/>
    <x v="8"/>
    <s v="IQW_23-25"/>
    <x v="9"/>
    <n v="2.2540181875228882E-2"/>
    <n v="197.45199584960938"/>
    <n v="2.2540181875228882E-2"/>
    <m/>
    <n v="0"/>
    <m/>
    <m/>
    <m/>
    <n v="286.58193969726563"/>
    <m/>
    <m/>
    <n v="-1"/>
    <n v="0"/>
    <s v="DSM_EE"/>
    <m/>
    <n v="197.45199584960938"/>
    <m/>
    <n v="0"/>
    <n v="11.933931350708008"/>
    <n v="11.933931350708008"/>
    <n v="0"/>
    <n v="-1"/>
    <n v="0"/>
    <n v="0"/>
    <n v="0"/>
    <n v="365"/>
    <n v="8760"/>
    <n v="1.1415524932090193E-4"/>
    <n v="60.439659118652344"/>
    <n v="0"/>
    <n v="0"/>
    <n v="11.933931350708008"/>
    <n v="60.439659118652344"/>
    <m/>
    <s v="1/1/2023"/>
    <s v="12/31/2099"/>
    <m/>
    <n v="0"/>
    <n v="0"/>
    <n v="2023"/>
    <m/>
    <m/>
    <m/>
    <n v="0"/>
    <n v="0"/>
    <s v="Real 2021 | 5/8/2023 1:03:19 PM"/>
    <n v="898"/>
    <n v="197.45199584960938"/>
    <m/>
    <m/>
    <n v="197.45199584960938"/>
    <n v="0"/>
    <n v="0"/>
    <m/>
    <m/>
    <m/>
    <n v="0"/>
  </r>
  <r>
    <x v="0"/>
    <x v="0"/>
    <x v="0"/>
    <s v="1"/>
    <x v="0"/>
    <s v="Residential - Low/Medium_26-30"/>
    <x v="10"/>
    <n v="0"/>
    <n v="0"/>
    <n v="0"/>
    <m/>
    <n v="0"/>
    <m/>
    <m/>
    <m/>
    <n v="0"/>
    <m/>
    <m/>
    <n v="-1"/>
    <n v="0"/>
    <s v="DSM_EE"/>
    <m/>
    <n v="0"/>
    <m/>
    <n v="0"/>
    <n v="0"/>
    <n v="0"/>
    <n v="0"/>
    <n v="-1"/>
    <n v="0"/>
    <n v="0"/>
    <n v="0"/>
    <n v="0"/>
    <n v="0"/>
    <m/>
    <m/>
    <n v="0"/>
    <m/>
    <n v="0"/>
    <m/>
    <m/>
    <s v="1/1/2026"/>
    <s v="12/31/2099"/>
    <m/>
    <n v="0"/>
    <n v="0"/>
    <n v="2023"/>
    <m/>
    <m/>
    <m/>
    <n v="0"/>
    <n v="0"/>
    <s v="Real 2021 | 5/8/2023 1:03:19 PM"/>
    <n v="899"/>
    <n v="0"/>
    <m/>
    <m/>
    <n v="0"/>
    <n v="0"/>
    <n v="0"/>
    <m/>
    <m/>
    <m/>
    <n v="0"/>
  </r>
  <r>
    <x v="0"/>
    <x v="0"/>
    <x v="0"/>
    <s v="3"/>
    <x v="2"/>
    <s v="Residential - Low/Medium_26-30"/>
    <x v="10"/>
    <n v="0"/>
    <n v="0"/>
    <n v="0"/>
    <m/>
    <n v="0"/>
    <m/>
    <m/>
    <m/>
    <n v="0"/>
    <m/>
    <m/>
    <n v="-1"/>
    <n v="0"/>
    <s v="DSM_EE"/>
    <m/>
    <n v="0"/>
    <m/>
    <n v="0"/>
    <n v="0"/>
    <n v="0"/>
    <n v="0"/>
    <n v="-1"/>
    <n v="0"/>
    <n v="0"/>
    <n v="0"/>
    <n v="0"/>
    <n v="0"/>
    <m/>
    <m/>
    <n v="0"/>
    <m/>
    <n v="0"/>
    <m/>
    <m/>
    <s v="1/1/2026"/>
    <s v="12/31/2099"/>
    <m/>
    <n v="0"/>
    <n v="0"/>
    <n v="2023"/>
    <m/>
    <m/>
    <m/>
    <n v="0"/>
    <n v="0"/>
    <s v="Real 2021 | 5/8/2023 1:03:19 PM"/>
    <n v="900"/>
    <n v="0"/>
    <m/>
    <m/>
    <n v="0"/>
    <n v="0"/>
    <n v="0"/>
    <m/>
    <m/>
    <m/>
    <n v="0"/>
  </r>
  <r>
    <x v="0"/>
    <x v="0"/>
    <x v="0"/>
    <s v="5"/>
    <x v="4"/>
    <s v="Residential - Low/Medium_26-30"/>
    <x v="10"/>
    <n v="0"/>
    <n v="0"/>
    <n v="0"/>
    <m/>
    <n v="0"/>
    <m/>
    <m/>
    <m/>
    <n v="0"/>
    <m/>
    <m/>
    <n v="-1"/>
    <n v="0"/>
    <s v="DSM_EE"/>
    <m/>
    <n v="0"/>
    <m/>
    <n v="0"/>
    <n v="0"/>
    <n v="0"/>
    <n v="0"/>
    <n v="-1"/>
    <n v="0"/>
    <n v="0"/>
    <n v="0"/>
    <n v="0"/>
    <n v="0"/>
    <m/>
    <m/>
    <n v="0"/>
    <m/>
    <n v="0"/>
    <m/>
    <m/>
    <s v="1/1/2026"/>
    <s v="12/31/2099"/>
    <m/>
    <n v="0"/>
    <n v="0"/>
    <n v="2023"/>
    <m/>
    <m/>
    <m/>
    <n v="0"/>
    <n v="0"/>
    <s v="Real 2021 | 5/8/2023 1:03:19 PM"/>
    <n v="901"/>
    <n v="0"/>
    <m/>
    <m/>
    <n v="0"/>
    <n v="0"/>
    <n v="0"/>
    <m/>
    <m/>
    <m/>
    <n v="0"/>
  </r>
  <r>
    <x v="0"/>
    <x v="0"/>
    <x v="0"/>
    <s v="6"/>
    <x v="5"/>
    <s v="Residential - Low/Medium_26-30"/>
    <x v="10"/>
    <n v="0"/>
    <n v="0"/>
    <n v="0"/>
    <m/>
    <n v="0"/>
    <m/>
    <m/>
    <m/>
    <n v="0"/>
    <m/>
    <m/>
    <n v="-1"/>
    <n v="0"/>
    <s v="DSM_EE"/>
    <m/>
    <n v="0"/>
    <m/>
    <n v="0"/>
    <n v="0"/>
    <n v="0"/>
    <n v="0"/>
    <n v="-1"/>
    <n v="0"/>
    <n v="0"/>
    <n v="0"/>
    <n v="0"/>
    <n v="0"/>
    <m/>
    <m/>
    <n v="0"/>
    <m/>
    <n v="0"/>
    <m/>
    <m/>
    <s v="1/1/2026"/>
    <s v="12/31/2099"/>
    <m/>
    <n v="0"/>
    <n v="0"/>
    <n v="2023"/>
    <m/>
    <m/>
    <m/>
    <n v="0"/>
    <n v="0"/>
    <s v="Real 2021 | 5/8/2023 1:03:19 PM"/>
    <n v="902"/>
    <n v="0"/>
    <m/>
    <m/>
    <n v="0"/>
    <n v="0"/>
    <n v="0"/>
    <m/>
    <m/>
    <m/>
    <n v="0"/>
  </r>
  <r>
    <x v="0"/>
    <x v="0"/>
    <x v="0"/>
    <s v="7"/>
    <x v="6"/>
    <s v="Residential - Low/Medium_26-30"/>
    <x v="10"/>
    <n v="0"/>
    <n v="0"/>
    <n v="0"/>
    <m/>
    <n v="0"/>
    <m/>
    <m/>
    <m/>
    <n v="0"/>
    <m/>
    <m/>
    <n v="-1"/>
    <n v="0"/>
    <s v="DSM_EE"/>
    <m/>
    <n v="0"/>
    <m/>
    <n v="0"/>
    <n v="0"/>
    <n v="0"/>
    <n v="0"/>
    <n v="-1"/>
    <n v="0"/>
    <n v="0"/>
    <n v="0"/>
    <n v="0"/>
    <n v="0"/>
    <m/>
    <m/>
    <n v="0"/>
    <m/>
    <n v="0"/>
    <m/>
    <m/>
    <s v="1/1/2026"/>
    <s v="12/31/2099"/>
    <m/>
    <n v="0"/>
    <n v="0"/>
    <n v="2023"/>
    <m/>
    <m/>
    <m/>
    <n v="0"/>
    <n v="0"/>
    <s v="Real 2021 | 5/8/2023 1:03:19 PM"/>
    <n v="903"/>
    <n v="0"/>
    <m/>
    <m/>
    <n v="0"/>
    <n v="0"/>
    <n v="0"/>
    <m/>
    <m/>
    <m/>
    <n v="0"/>
  </r>
  <r>
    <x v="0"/>
    <x v="0"/>
    <x v="0"/>
    <s v="9"/>
    <x v="8"/>
    <s v="Residential - Low/Medium_26-30"/>
    <x v="10"/>
    <n v="0"/>
    <n v="0"/>
    <n v="0"/>
    <m/>
    <n v="0"/>
    <m/>
    <m/>
    <m/>
    <n v="0"/>
    <m/>
    <m/>
    <n v="-1"/>
    <n v="0"/>
    <s v="DSM_EE"/>
    <m/>
    <n v="0"/>
    <m/>
    <n v="0"/>
    <n v="0"/>
    <n v="0"/>
    <n v="0"/>
    <n v="-1"/>
    <n v="0"/>
    <n v="0"/>
    <n v="0"/>
    <n v="0"/>
    <n v="0"/>
    <m/>
    <m/>
    <n v="0"/>
    <m/>
    <n v="0"/>
    <m/>
    <m/>
    <s v="1/1/2026"/>
    <s v="12/31/2099"/>
    <m/>
    <n v="0"/>
    <n v="0"/>
    <n v="2023"/>
    <m/>
    <m/>
    <m/>
    <n v="0"/>
    <n v="0"/>
    <s v="Real 2021 | 5/8/2023 1:03:19 PM"/>
    <n v="904"/>
    <n v="0"/>
    <m/>
    <m/>
    <n v="0"/>
    <n v="0"/>
    <n v="0"/>
    <m/>
    <m/>
    <m/>
    <n v="0"/>
  </r>
  <r>
    <x v="0"/>
    <x v="0"/>
    <x v="0"/>
    <s v="5"/>
    <x v="4"/>
    <s v="Residential - High_26-30"/>
    <x v="11"/>
    <n v="0"/>
    <n v="0"/>
    <n v="0"/>
    <m/>
    <n v="0"/>
    <m/>
    <m/>
    <m/>
    <n v="0"/>
    <m/>
    <m/>
    <n v="-1"/>
    <n v="0"/>
    <s v="DSM_EE"/>
    <m/>
    <n v="0"/>
    <m/>
    <n v="0"/>
    <n v="0"/>
    <n v="0"/>
    <n v="0"/>
    <n v="-1"/>
    <n v="0"/>
    <n v="0"/>
    <n v="0"/>
    <n v="0"/>
    <n v="0"/>
    <m/>
    <m/>
    <n v="0"/>
    <m/>
    <n v="0"/>
    <m/>
    <m/>
    <s v="1/1/2026"/>
    <s v="12/31/2099"/>
    <m/>
    <n v="0"/>
    <n v="0"/>
    <n v="2023"/>
    <m/>
    <m/>
    <m/>
    <n v="0"/>
    <n v="0"/>
    <s v="Real 2021 | 5/8/2023 1:03:19 PM"/>
    <n v="905"/>
    <n v="0"/>
    <m/>
    <m/>
    <n v="0"/>
    <n v="0"/>
    <n v="0"/>
    <m/>
    <m/>
    <m/>
    <n v="0"/>
  </r>
  <r>
    <x v="0"/>
    <x v="0"/>
    <x v="0"/>
    <s v="6"/>
    <x v="5"/>
    <s v="Residential - High_26-30"/>
    <x v="11"/>
    <n v="0"/>
    <n v="0"/>
    <n v="0"/>
    <m/>
    <n v="0"/>
    <m/>
    <m/>
    <m/>
    <n v="0"/>
    <m/>
    <m/>
    <n v="-1"/>
    <n v="0"/>
    <s v="DSM_EE"/>
    <m/>
    <n v="0"/>
    <m/>
    <n v="0"/>
    <n v="0"/>
    <n v="0"/>
    <n v="0"/>
    <n v="-1"/>
    <n v="0"/>
    <n v="0"/>
    <n v="0"/>
    <n v="0"/>
    <n v="0"/>
    <m/>
    <m/>
    <n v="0"/>
    <m/>
    <n v="0"/>
    <m/>
    <m/>
    <s v="1/1/2026"/>
    <s v="12/31/2099"/>
    <m/>
    <n v="0"/>
    <n v="0"/>
    <n v="2023"/>
    <m/>
    <m/>
    <m/>
    <n v="0"/>
    <n v="0"/>
    <s v="Real 2021 | 5/8/2023 1:03:19 PM"/>
    <n v="906"/>
    <n v="0"/>
    <m/>
    <m/>
    <n v="0"/>
    <n v="0"/>
    <n v="0"/>
    <m/>
    <m/>
    <m/>
    <n v="0"/>
  </r>
  <r>
    <x v="0"/>
    <x v="0"/>
    <x v="0"/>
    <s v="9"/>
    <x v="8"/>
    <s v="Residential - High_26-30"/>
    <x v="11"/>
    <n v="0"/>
    <n v="0"/>
    <n v="0"/>
    <m/>
    <n v="0"/>
    <m/>
    <m/>
    <m/>
    <n v="0"/>
    <m/>
    <m/>
    <n v="-1"/>
    <n v="0"/>
    <s v="DSM_EE"/>
    <m/>
    <n v="0"/>
    <m/>
    <n v="0"/>
    <n v="0"/>
    <n v="0"/>
    <n v="0"/>
    <n v="-1"/>
    <n v="0"/>
    <n v="0"/>
    <n v="0"/>
    <n v="0"/>
    <n v="0"/>
    <m/>
    <m/>
    <n v="0"/>
    <m/>
    <n v="0"/>
    <m/>
    <m/>
    <s v="1/1/2026"/>
    <s v="12/31/2099"/>
    <m/>
    <n v="0"/>
    <n v="0"/>
    <n v="2023"/>
    <m/>
    <m/>
    <m/>
    <n v="0"/>
    <n v="0"/>
    <s v="Real 2021 | 5/8/2023 1:03:19 PM"/>
    <n v="907"/>
    <n v="0"/>
    <m/>
    <m/>
    <n v="0"/>
    <n v="0"/>
    <n v="0"/>
    <m/>
    <m/>
    <m/>
    <n v="0"/>
  </r>
  <r>
    <x v="0"/>
    <x v="0"/>
    <x v="0"/>
    <s v="2"/>
    <x v="1"/>
    <s v="Residential - Behavior_26-30"/>
    <x v="12"/>
    <n v="0"/>
    <n v="0"/>
    <n v="0"/>
    <m/>
    <n v="0"/>
    <m/>
    <m/>
    <m/>
    <n v="0"/>
    <m/>
    <m/>
    <n v="-1"/>
    <n v="0"/>
    <s v="DSM_EE"/>
    <m/>
    <n v="0"/>
    <m/>
    <n v="0"/>
    <n v="0"/>
    <n v="0"/>
    <n v="0"/>
    <n v="-1"/>
    <n v="0"/>
    <n v="0"/>
    <n v="0"/>
    <n v="0"/>
    <n v="0"/>
    <m/>
    <m/>
    <n v="0"/>
    <m/>
    <n v="0"/>
    <m/>
    <m/>
    <s v="1/1/2026"/>
    <s v="12/31/2099"/>
    <m/>
    <n v="0"/>
    <n v="0"/>
    <n v="2023"/>
    <m/>
    <m/>
    <m/>
    <n v="0"/>
    <n v="0"/>
    <s v="Real 2021 | 5/8/2023 1:03:19 PM"/>
    <n v="908"/>
    <n v="0"/>
    <m/>
    <m/>
    <n v="0"/>
    <n v="0"/>
    <n v="0"/>
    <m/>
    <m/>
    <m/>
    <n v="0"/>
  </r>
  <r>
    <x v="0"/>
    <x v="0"/>
    <x v="0"/>
    <s v="5"/>
    <x v="4"/>
    <s v="Residential - Behavior_26-30"/>
    <x v="12"/>
    <n v="0"/>
    <n v="0"/>
    <n v="0"/>
    <m/>
    <n v="0"/>
    <m/>
    <m/>
    <m/>
    <n v="0"/>
    <m/>
    <m/>
    <n v="-1"/>
    <n v="0"/>
    <s v="DSM_EE"/>
    <m/>
    <n v="0"/>
    <m/>
    <n v="0"/>
    <n v="0"/>
    <n v="0"/>
    <n v="0"/>
    <n v="-1"/>
    <n v="0"/>
    <n v="0"/>
    <n v="0"/>
    <n v="0"/>
    <n v="0"/>
    <m/>
    <m/>
    <n v="0"/>
    <m/>
    <n v="0"/>
    <m/>
    <m/>
    <s v="1/1/2026"/>
    <s v="12/31/2099"/>
    <m/>
    <n v="0"/>
    <n v="0"/>
    <n v="2023"/>
    <m/>
    <m/>
    <m/>
    <n v="0"/>
    <n v="0"/>
    <s v="Real 2021 | 5/8/2023 1:03:19 PM"/>
    <n v="909"/>
    <n v="0"/>
    <m/>
    <m/>
    <n v="0"/>
    <n v="0"/>
    <n v="0"/>
    <m/>
    <m/>
    <m/>
    <n v="0"/>
  </r>
  <r>
    <x v="0"/>
    <x v="0"/>
    <x v="0"/>
    <s v="6"/>
    <x v="5"/>
    <s v="Residential - Behavior_26-30"/>
    <x v="12"/>
    <n v="0"/>
    <n v="0"/>
    <n v="0"/>
    <m/>
    <n v="0"/>
    <m/>
    <m/>
    <m/>
    <n v="0"/>
    <m/>
    <m/>
    <n v="-1"/>
    <n v="0"/>
    <s v="DSM_EE"/>
    <m/>
    <n v="0"/>
    <m/>
    <n v="0"/>
    <n v="0"/>
    <n v="0"/>
    <n v="0"/>
    <n v="-1"/>
    <n v="0"/>
    <n v="0"/>
    <n v="0"/>
    <n v="0"/>
    <n v="0"/>
    <m/>
    <m/>
    <n v="0"/>
    <m/>
    <n v="0"/>
    <m/>
    <m/>
    <s v="1/1/2026"/>
    <s v="12/31/2099"/>
    <m/>
    <n v="0"/>
    <n v="0"/>
    <n v="2023"/>
    <m/>
    <m/>
    <m/>
    <n v="0"/>
    <n v="0"/>
    <s v="Real 2021 | 5/8/2023 1:03:19 PM"/>
    <n v="910"/>
    <n v="0"/>
    <m/>
    <m/>
    <n v="0"/>
    <n v="0"/>
    <n v="0"/>
    <m/>
    <m/>
    <m/>
    <n v="0"/>
  </r>
  <r>
    <x v="0"/>
    <x v="0"/>
    <x v="0"/>
    <s v="8"/>
    <x v="7"/>
    <s v="Residential - Behavior_26-30"/>
    <x v="12"/>
    <n v="0"/>
    <n v="0"/>
    <n v="0"/>
    <m/>
    <n v="0"/>
    <m/>
    <m/>
    <m/>
    <n v="0"/>
    <m/>
    <m/>
    <n v="-1"/>
    <n v="0"/>
    <s v="DSM_EE"/>
    <m/>
    <n v="0"/>
    <m/>
    <n v="0"/>
    <n v="0"/>
    <n v="0"/>
    <n v="0"/>
    <n v="-1"/>
    <n v="0"/>
    <n v="0"/>
    <n v="0"/>
    <n v="0"/>
    <n v="0"/>
    <m/>
    <m/>
    <n v="0"/>
    <m/>
    <n v="0"/>
    <m/>
    <m/>
    <s v="1/1/2026"/>
    <s v="12/31/2099"/>
    <m/>
    <n v="0"/>
    <n v="0"/>
    <n v="2023"/>
    <m/>
    <m/>
    <m/>
    <n v="0"/>
    <n v="0"/>
    <s v="Real 2021 | 5/8/2023 1:03:19 PM"/>
    <n v="911"/>
    <n v="0"/>
    <m/>
    <m/>
    <n v="0"/>
    <n v="0"/>
    <n v="0"/>
    <m/>
    <m/>
    <m/>
    <n v="0"/>
  </r>
  <r>
    <x v="0"/>
    <x v="0"/>
    <x v="0"/>
    <s v="9"/>
    <x v="8"/>
    <s v="Residential - Behavior_26-30"/>
    <x v="12"/>
    <n v="0"/>
    <n v="0"/>
    <n v="0"/>
    <m/>
    <n v="0"/>
    <m/>
    <m/>
    <m/>
    <n v="0"/>
    <m/>
    <m/>
    <n v="-1"/>
    <n v="0"/>
    <s v="DSM_EE"/>
    <m/>
    <n v="0"/>
    <m/>
    <n v="0"/>
    <n v="0"/>
    <n v="0"/>
    <n v="0"/>
    <n v="-1"/>
    <n v="0"/>
    <n v="0"/>
    <n v="0"/>
    <n v="0"/>
    <n v="0"/>
    <m/>
    <m/>
    <n v="0"/>
    <m/>
    <n v="0"/>
    <m/>
    <m/>
    <s v="1/1/2026"/>
    <s v="12/31/2099"/>
    <m/>
    <n v="0"/>
    <n v="0"/>
    <n v="2023"/>
    <m/>
    <m/>
    <m/>
    <n v="0"/>
    <n v="0"/>
    <s v="Real 2021 | 5/8/2023 1:03:19 PM"/>
    <n v="912"/>
    <n v="0"/>
    <m/>
    <m/>
    <n v="0"/>
    <n v="0"/>
    <n v="0"/>
    <m/>
    <m/>
    <m/>
    <n v="0"/>
  </r>
  <r>
    <x v="0"/>
    <x v="0"/>
    <x v="0"/>
    <s v="1"/>
    <x v="0"/>
    <s v="C&amp;I - Low_26-30"/>
    <x v="13"/>
    <n v="0"/>
    <n v="0"/>
    <n v="0"/>
    <m/>
    <n v="0"/>
    <m/>
    <m/>
    <m/>
    <n v="0"/>
    <m/>
    <m/>
    <n v="-1"/>
    <n v="0"/>
    <s v="DSM_EE"/>
    <m/>
    <n v="0"/>
    <m/>
    <n v="0"/>
    <n v="0"/>
    <n v="0"/>
    <n v="0"/>
    <n v="-1"/>
    <n v="0"/>
    <n v="0"/>
    <n v="0"/>
    <n v="0"/>
    <n v="0"/>
    <m/>
    <m/>
    <n v="0"/>
    <m/>
    <n v="0"/>
    <m/>
    <m/>
    <s v="1/1/2026"/>
    <s v="12/31/2099"/>
    <m/>
    <n v="0"/>
    <n v="0"/>
    <n v="2023"/>
    <m/>
    <m/>
    <m/>
    <n v="0"/>
    <n v="0"/>
    <s v="Real 2021 | 5/8/2023 1:03:19 PM"/>
    <n v="913"/>
    <n v="0"/>
    <m/>
    <m/>
    <n v="0"/>
    <n v="0"/>
    <n v="0"/>
    <m/>
    <m/>
    <m/>
    <n v="0"/>
  </r>
  <r>
    <x v="0"/>
    <x v="0"/>
    <x v="0"/>
    <s v="2"/>
    <x v="1"/>
    <s v="C&amp;I - Low_26-30"/>
    <x v="13"/>
    <n v="0"/>
    <n v="0"/>
    <n v="0"/>
    <m/>
    <n v="0"/>
    <m/>
    <m/>
    <m/>
    <n v="0"/>
    <m/>
    <m/>
    <n v="-1"/>
    <n v="0"/>
    <s v="DSM_EE"/>
    <m/>
    <n v="0"/>
    <m/>
    <n v="0"/>
    <n v="0"/>
    <n v="0"/>
    <n v="0"/>
    <n v="-1"/>
    <n v="0"/>
    <n v="0"/>
    <n v="0"/>
    <n v="0"/>
    <n v="0"/>
    <m/>
    <m/>
    <n v="0"/>
    <m/>
    <n v="0"/>
    <m/>
    <m/>
    <s v="1/1/2026"/>
    <s v="12/31/2099"/>
    <m/>
    <n v="0"/>
    <n v="0"/>
    <n v="2023"/>
    <m/>
    <m/>
    <m/>
    <n v="0"/>
    <n v="0"/>
    <s v="Real 2021 | 5/8/2023 1:03:19 PM"/>
    <n v="914"/>
    <n v="0"/>
    <m/>
    <m/>
    <n v="0"/>
    <n v="0"/>
    <n v="0"/>
    <m/>
    <m/>
    <m/>
    <n v="0"/>
  </r>
  <r>
    <x v="0"/>
    <x v="0"/>
    <x v="0"/>
    <s v="3"/>
    <x v="2"/>
    <s v="C&amp;I - Low_26-30"/>
    <x v="13"/>
    <n v="0"/>
    <n v="0"/>
    <n v="0"/>
    <m/>
    <n v="0"/>
    <m/>
    <m/>
    <m/>
    <n v="0"/>
    <m/>
    <m/>
    <n v="-1"/>
    <n v="0"/>
    <s v="DSM_EE"/>
    <m/>
    <n v="0"/>
    <m/>
    <n v="0"/>
    <n v="0"/>
    <n v="0"/>
    <n v="0"/>
    <n v="-1"/>
    <n v="0"/>
    <n v="0"/>
    <n v="0"/>
    <n v="0"/>
    <n v="0"/>
    <m/>
    <m/>
    <n v="0"/>
    <m/>
    <n v="0"/>
    <m/>
    <m/>
    <s v="1/1/2026"/>
    <s v="12/31/2099"/>
    <m/>
    <n v="0"/>
    <n v="0"/>
    <n v="2023"/>
    <m/>
    <m/>
    <m/>
    <n v="0"/>
    <n v="0"/>
    <s v="Real 2021 | 5/8/2023 1:03:19 PM"/>
    <n v="915"/>
    <n v="0"/>
    <m/>
    <m/>
    <n v="0"/>
    <n v="0"/>
    <n v="0"/>
    <m/>
    <m/>
    <m/>
    <n v="0"/>
  </r>
  <r>
    <x v="0"/>
    <x v="0"/>
    <x v="0"/>
    <s v="4"/>
    <x v="3"/>
    <s v="C&amp;I - Low_26-30"/>
    <x v="13"/>
    <n v="0"/>
    <n v="0"/>
    <n v="0"/>
    <m/>
    <n v="0"/>
    <m/>
    <m/>
    <m/>
    <n v="0"/>
    <m/>
    <m/>
    <n v="-1"/>
    <n v="0"/>
    <s v="DSM_EE"/>
    <m/>
    <n v="0"/>
    <m/>
    <n v="0"/>
    <n v="0"/>
    <n v="0"/>
    <n v="0"/>
    <n v="-1"/>
    <n v="0"/>
    <n v="0"/>
    <n v="0"/>
    <n v="0"/>
    <n v="0"/>
    <m/>
    <m/>
    <n v="0"/>
    <m/>
    <n v="0"/>
    <m/>
    <m/>
    <s v="1/1/2026"/>
    <s v="12/31/2099"/>
    <m/>
    <n v="0"/>
    <n v="0"/>
    <n v="2023"/>
    <m/>
    <m/>
    <m/>
    <n v="0"/>
    <n v="0"/>
    <s v="Real 2021 | 5/8/2023 1:03:19 PM"/>
    <n v="916"/>
    <n v="0"/>
    <m/>
    <m/>
    <n v="0"/>
    <n v="0"/>
    <n v="0"/>
    <m/>
    <m/>
    <m/>
    <n v="0"/>
  </r>
  <r>
    <x v="0"/>
    <x v="0"/>
    <x v="0"/>
    <s v="5"/>
    <x v="4"/>
    <s v="C&amp;I - Low_26-30"/>
    <x v="13"/>
    <n v="0"/>
    <n v="0"/>
    <n v="0"/>
    <m/>
    <n v="0"/>
    <m/>
    <m/>
    <m/>
    <n v="0"/>
    <m/>
    <m/>
    <n v="-1"/>
    <n v="0"/>
    <s v="DSM_EE"/>
    <m/>
    <n v="0"/>
    <m/>
    <n v="0"/>
    <n v="0"/>
    <n v="0"/>
    <n v="0"/>
    <n v="-1"/>
    <n v="0"/>
    <n v="0"/>
    <n v="0"/>
    <n v="0"/>
    <n v="0"/>
    <m/>
    <m/>
    <n v="0"/>
    <m/>
    <n v="0"/>
    <m/>
    <m/>
    <s v="1/1/2026"/>
    <s v="12/31/2099"/>
    <m/>
    <n v="0"/>
    <n v="0"/>
    <n v="2023"/>
    <m/>
    <m/>
    <m/>
    <n v="0"/>
    <n v="0"/>
    <s v="Real 2021 | 5/8/2023 1:03:19 PM"/>
    <n v="917"/>
    <n v="0"/>
    <m/>
    <m/>
    <n v="0"/>
    <n v="0"/>
    <n v="0"/>
    <m/>
    <m/>
    <m/>
    <n v="0"/>
  </r>
  <r>
    <x v="0"/>
    <x v="0"/>
    <x v="0"/>
    <s v="6"/>
    <x v="5"/>
    <s v="C&amp;I - Low_26-30"/>
    <x v="13"/>
    <n v="0"/>
    <n v="0"/>
    <n v="0"/>
    <m/>
    <n v="0"/>
    <m/>
    <m/>
    <m/>
    <n v="0"/>
    <m/>
    <m/>
    <n v="-1"/>
    <n v="0"/>
    <s v="DSM_EE"/>
    <m/>
    <n v="0"/>
    <m/>
    <n v="0"/>
    <n v="0"/>
    <n v="0"/>
    <n v="0"/>
    <n v="-1"/>
    <n v="0"/>
    <n v="0"/>
    <n v="0"/>
    <n v="0"/>
    <n v="0"/>
    <m/>
    <m/>
    <n v="0"/>
    <m/>
    <n v="0"/>
    <m/>
    <m/>
    <s v="1/1/2026"/>
    <s v="12/31/2099"/>
    <m/>
    <n v="0"/>
    <n v="0"/>
    <n v="2023"/>
    <m/>
    <m/>
    <m/>
    <n v="0"/>
    <n v="0"/>
    <s v="Real 2021 | 5/8/2023 1:03:19 PM"/>
    <n v="918"/>
    <n v="0"/>
    <m/>
    <m/>
    <n v="0"/>
    <n v="0"/>
    <n v="0"/>
    <m/>
    <m/>
    <m/>
    <n v="0"/>
  </r>
  <r>
    <x v="0"/>
    <x v="0"/>
    <x v="0"/>
    <s v="7"/>
    <x v="6"/>
    <s v="C&amp;I - Low_26-30"/>
    <x v="13"/>
    <n v="0"/>
    <n v="0"/>
    <n v="0"/>
    <m/>
    <n v="0"/>
    <m/>
    <m/>
    <m/>
    <n v="0"/>
    <m/>
    <m/>
    <n v="-1"/>
    <n v="0"/>
    <s v="DSM_EE"/>
    <m/>
    <n v="0"/>
    <m/>
    <n v="0"/>
    <n v="0"/>
    <n v="0"/>
    <n v="0"/>
    <n v="-1"/>
    <n v="0"/>
    <n v="0"/>
    <n v="0"/>
    <n v="0"/>
    <n v="0"/>
    <m/>
    <m/>
    <n v="0"/>
    <m/>
    <n v="0"/>
    <m/>
    <m/>
    <s v="1/1/2026"/>
    <s v="12/31/2099"/>
    <m/>
    <n v="0"/>
    <n v="0"/>
    <n v="2023"/>
    <m/>
    <m/>
    <m/>
    <n v="0"/>
    <n v="0"/>
    <s v="Real 2021 | 5/8/2023 1:03:19 PM"/>
    <n v="919"/>
    <n v="0"/>
    <m/>
    <m/>
    <n v="0"/>
    <n v="0"/>
    <n v="0"/>
    <m/>
    <m/>
    <m/>
    <n v="0"/>
  </r>
  <r>
    <x v="0"/>
    <x v="0"/>
    <x v="0"/>
    <s v="8"/>
    <x v="7"/>
    <s v="C&amp;I - Low_26-30"/>
    <x v="13"/>
    <n v="0"/>
    <n v="0"/>
    <n v="0"/>
    <m/>
    <n v="0"/>
    <m/>
    <m/>
    <m/>
    <n v="0"/>
    <m/>
    <m/>
    <n v="-1"/>
    <n v="0"/>
    <s v="DSM_EE"/>
    <m/>
    <n v="0"/>
    <m/>
    <n v="0"/>
    <n v="0"/>
    <n v="0"/>
    <n v="0"/>
    <n v="-1"/>
    <n v="0"/>
    <n v="0"/>
    <n v="0"/>
    <n v="0"/>
    <n v="0"/>
    <m/>
    <m/>
    <n v="0"/>
    <m/>
    <n v="0"/>
    <m/>
    <m/>
    <s v="1/1/2026"/>
    <s v="12/31/2099"/>
    <m/>
    <n v="0"/>
    <n v="0"/>
    <n v="2023"/>
    <m/>
    <m/>
    <m/>
    <n v="0"/>
    <n v="0"/>
    <s v="Real 2021 | 5/8/2023 1:03:19 PM"/>
    <n v="920"/>
    <n v="0"/>
    <m/>
    <m/>
    <n v="0"/>
    <n v="0"/>
    <n v="0"/>
    <m/>
    <m/>
    <m/>
    <n v="0"/>
  </r>
  <r>
    <x v="0"/>
    <x v="0"/>
    <x v="0"/>
    <s v="9"/>
    <x v="8"/>
    <s v="C&amp;I - Low_26-30"/>
    <x v="13"/>
    <n v="0"/>
    <n v="0"/>
    <n v="0"/>
    <m/>
    <n v="0"/>
    <m/>
    <m/>
    <m/>
    <n v="0"/>
    <m/>
    <m/>
    <n v="-1"/>
    <n v="0"/>
    <s v="DSM_EE"/>
    <m/>
    <n v="0"/>
    <m/>
    <n v="0"/>
    <n v="0"/>
    <n v="0"/>
    <n v="0"/>
    <n v="-1"/>
    <n v="0"/>
    <n v="0"/>
    <n v="0"/>
    <n v="0"/>
    <n v="0"/>
    <m/>
    <m/>
    <n v="0"/>
    <m/>
    <n v="0"/>
    <m/>
    <m/>
    <s v="1/1/2026"/>
    <s v="12/31/2099"/>
    <m/>
    <n v="0"/>
    <n v="0"/>
    <n v="2023"/>
    <m/>
    <m/>
    <m/>
    <n v="0"/>
    <n v="0"/>
    <s v="Real 2021 | 5/8/2023 1:03:19 PM"/>
    <n v="921"/>
    <n v="0"/>
    <m/>
    <m/>
    <n v="0"/>
    <n v="0"/>
    <n v="0"/>
    <m/>
    <m/>
    <m/>
    <n v="0"/>
  </r>
  <r>
    <x v="0"/>
    <x v="0"/>
    <x v="0"/>
    <s v="5"/>
    <x v="4"/>
    <s v="C&amp;I - High_26-30"/>
    <x v="14"/>
    <n v="0"/>
    <n v="0"/>
    <n v="0"/>
    <m/>
    <n v="0"/>
    <m/>
    <m/>
    <m/>
    <n v="0"/>
    <m/>
    <m/>
    <n v="-1"/>
    <n v="0"/>
    <s v="DSM_EE"/>
    <m/>
    <n v="0"/>
    <m/>
    <n v="0"/>
    <n v="0"/>
    <n v="0"/>
    <n v="0"/>
    <n v="-1"/>
    <n v="0"/>
    <n v="0"/>
    <n v="0"/>
    <n v="0"/>
    <n v="0"/>
    <m/>
    <m/>
    <n v="0"/>
    <m/>
    <n v="0"/>
    <m/>
    <m/>
    <s v="1/1/2026"/>
    <s v="12/31/2099"/>
    <m/>
    <n v="0"/>
    <n v="0"/>
    <n v="2023"/>
    <m/>
    <m/>
    <m/>
    <n v="0"/>
    <n v="0"/>
    <s v="Real 2021 | 5/8/2023 1:03:19 PM"/>
    <n v="922"/>
    <n v="0"/>
    <m/>
    <m/>
    <n v="0"/>
    <n v="0"/>
    <n v="0"/>
    <m/>
    <m/>
    <m/>
    <n v="0"/>
  </r>
  <r>
    <x v="0"/>
    <x v="0"/>
    <x v="0"/>
    <s v="1"/>
    <x v="0"/>
    <s v="IQW_26-30"/>
    <x v="15"/>
    <n v="0"/>
    <n v="0"/>
    <n v="0"/>
    <m/>
    <n v="0"/>
    <m/>
    <m/>
    <m/>
    <n v="0"/>
    <m/>
    <m/>
    <n v="-1"/>
    <n v="0"/>
    <s v="DSM_EE"/>
    <m/>
    <n v="0"/>
    <m/>
    <n v="0"/>
    <n v="0"/>
    <n v="0"/>
    <n v="0"/>
    <n v="-1"/>
    <n v="0"/>
    <n v="0"/>
    <n v="0"/>
    <n v="0"/>
    <n v="0"/>
    <m/>
    <m/>
    <n v="0"/>
    <m/>
    <n v="0"/>
    <m/>
    <m/>
    <s v="1/1/2026"/>
    <s v="12/31/2099"/>
    <m/>
    <n v="0"/>
    <n v="0"/>
    <n v="2023"/>
    <m/>
    <m/>
    <m/>
    <n v="0"/>
    <n v="0"/>
    <s v="Real 2021 | 5/8/2023 1:03:19 PM"/>
    <n v="923"/>
    <n v="0"/>
    <m/>
    <m/>
    <n v="0"/>
    <n v="0"/>
    <n v="0"/>
    <m/>
    <m/>
    <m/>
    <n v="0"/>
  </r>
  <r>
    <x v="0"/>
    <x v="0"/>
    <x v="0"/>
    <s v="2"/>
    <x v="1"/>
    <s v="IQW_26-30"/>
    <x v="15"/>
    <n v="0"/>
    <n v="0"/>
    <n v="0"/>
    <m/>
    <n v="0"/>
    <m/>
    <m/>
    <m/>
    <n v="0"/>
    <m/>
    <m/>
    <n v="-1"/>
    <n v="0"/>
    <s v="DSM_EE"/>
    <m/>
    <n v="0"/>
    <m/>
    <n v="0"/>
    <n v="0"/>
    <n v="0"/>
    <n v="0"/>
    <n v="-1"/>
    <n v="0"/>
    <n v="0"/>
    <n v="0"/>
    <n v="0"/>
    <n v="0"/>
    <m/>
    <m/>
    <n v="0"/>
    <m/>
    <n v="0"/>
    <m/>
    <m/>
    <s v="1/1/2026"/>
    <s v="12/31/2099"/>
    <m/>
    <n v="0"/>
    <n v="0"/>
    <n v="2023"/>
    <m/>
    <m/>
    <m/>
    <n v="0"/>
    <n v="0"/>
    <s v="Real 2021 | 5/8/2023 1:03:19 PM"/>
    <n v="924"/>
    <n v="0"/>
    <m/>
    <m/>
    <n v="0"/>
    <n v="0"/>
    <n v="0"/>
    <m/>
    <m/>
    <m/>
    <n v="0"/>
  </r>
  <r>
    <x v="0"/>
    <x v="0"/>
    <x v="0"/>
    <s v="3"/>
    <x v="2"/>
    <s v="IQW_26-30"/>
    <x v="15"/>
    <n v="0"/>
    <n v="0"/>
    <n v="0"/>
    <m/>
    <n v="0"/>
    <m/>
    <m/>
    <m/>
    <n v="0"/>
    <m/>
    <m/>
    <n v="-1"/>
    <n v="0"/>
    <s v="DSM_EE"/>
    <m/>
    <n v="0"/>
    <m/>
    <n v="0"/>
    <n v="0"/>
    <n v="0"/>
    <n v="0"/>
    <n v="-1"/>
    <n v="0"/>
    <n v="0"/>
    <n v="0"/>
    <n v="0"/>
    <n v="0"/>
    <m/>
    <m/>
    <n v="0"/>
    <m/>
    <n v="0"/>
    <m/>
    <m/>
    <s v="1/1/2026"/>
    <s v="12/31/2099"/>
    <m/>
    <n v="0"/>
    <n v="0"/>
    <n v="2023"/>
    <m/>
    <m/>
    <m/>
    <n v="0"/>
    <n v="0"/>
    <s v="Real 2021 | 5/8/2023 1:03:19 PM"/>
    <n v="925"/>
    <n v="0"/>
    <m/>
    <m/>
    <n v="0"/>
    <n v="0"/>
    <n v="0"/>
    <m/>
    <m/>
    <m/>
    <n v="0"/>
  </r>
  <r>
    <x v="0"/>
    <x v="0"/>
    <x v="0"/>
    <s v="4"/>
    <x v="3"/>
    <s v="IQW_26-30"/>
    <x v="15"/>
    <n v="0"/>
    <n v="0"/>
    <n v="0"/>
    <m/>
    <n v="0"/>
    <m/>
    <m/>
    <m/>
    <n v="0"/>
    <m/>
    <m/>
    <n v="-1"/>
    <n v="0"/>
    <s v="DSM_EE"/>
    <m/>
    <n v="0"/>
    <m/>
    <n v="0"/>
    <n v="0"/>
    <n v="0"/>
    <n v="0"/>
    <n v="-1"/>
    <n v="0"/>
    <n v="0"/>
    <n v="0"/>
    <n v="0"/>
    <n v="0"/>
    <m/>
    <m/>
    <n v="0"/>
    <m/>
    <n v="0"/>
    <m/>
    <m/>
    <s v="1/1/2026"/>
    <s v="12/31/2099"/>
    <m/>
    <n v="0"/>
    <n v="0"/>
    <n v="2023"/>
    <m/>
    <m/>
    <m/>
    <n v="0"/>
    <n v="0"/>
    <s v="Real 2021 | 5/8/2023 1:03:19 PM"/>
    <n v="926"/>
    <n v="0"/>
    <m/>
    <m/>
    <n v="0"/>
    <n v="0"/>
    <n v="0"/>
    <m/>
    <m/>
    <m/>
    <n v="0"/>
  </r>
  <r>
    <x v="0"/>
    <x v="0"/>
    <x v="0"/>
    <s v="5"/>
    <x v="4"/>
    <s v="IQW_26-30"/>
    <x v="15"/>
    <n v="0"/>
    <n v="0"/>
    <n v="0"/>
    <m/>
    <n v="0"/>
    <m/>
    <m/>
    <m/>
    <n v="0"/>
    <m/>
    <m/>
    <n v="-1"/>
    <n v="0"/>
    <s v="DSM_EE"/>
    <m/>
    <n v="0"/>
    <m/>
    <n v="0"/>
    <n v="0"/>
    <n v="0"/>
    <n v="0"/>
    <n v="-1"/>
    <n v="0"/>
    <n v="0"/>
    <n v="0"/>
    <n v="0"/>
    <n v="0"/>
    <m/>
    <m/>
    <n v="0"/>
    <m/>
    <n v="0"/>
    <m/>
    <m/>
    <s v="1/1/2026"/>
    <s v="12/31/2099"/>
    <m/>
    <n v="0"/>
    <n v="0"/>
    <n v="2023"/>
    <m/>
    <m/>
    <m/>
    <n v="0"/>
    <n v="0"/>
    <s v="Real 2021 | 5/8/2023 1:03:19 PM"/>
    <n v="927"/>
    <n v="0"/>
    <m/>
    <m/>
    <n v="0"/>
    <n v="0"/>
    <n v="0"/>
    <m/>
    <m/>
    <m/>
    <n v="0"/>
  </r>
  <r>
    <x v="0"/>
    <x v="0"/>
    <x v="0"/>
    <s v="6"/>
    <x v="5"/>
    <s v="IQW_26-30"/>
    <x v="15"/>
    <n v="0"/>
    <n v="0"/>
    <n v="0"/>
    <m/>
    <n v="0"/>
    <m/>
    <m/>
    <m/>
    <n v="0"/>
    <m/>
    <m/>
    <n v="-1"/>
    <n v="0"/>
    <s v="DSM_EE"/>
    <m/>
    <n v="0"/>
    <m/>
    <n v="0"/>
    <n v="0"/>
    <n v="0"/>
    <n v="0"/>
    <n v="-1"/>
    <n v="0"/>
    <n v="0"/>
    <n v="0"/>
    <n v="0"/>
    <n v="0"/>
    <m/>
    <m/>
    <n v="0"/>
    <m/>
    <n v="0"/>
    <m/>
    <m/>
    <s v="1/1/2026"/>
    <s v="12/31/2099"/>
    <m/>
    <n v="0"/>
    <n v="0"/>
    <n v="2023"/>
    <m/>
    <m/>
    <m/>
    <n v="0"/>
    <n v="0"/>
    <s v="Real 2021 | 5/8/2023 1:03:19 PM"/>
    <n v="928"/>
    <n v="0"/>
    <m/>
    <m/>
    <n v="0"/>
    <n v="0"/>
    <n v="0"/>
    <m/>
    <m/>
    <m/>
    <n v="0"/>
  </r>
  <r>
    <x v="0"/>
    <x v="0"/>
    <x v="0"/>
    <s v="7"/>
    <x v="6"/>
    <s v="IQW_26-30"/>
    <x v="15"/>
    <n v="0"/>
    <n v="0"/>
    <n v="0"/>
    <m/>
    <n v="0"/>
    <m/>
    <m/>
    <m/>
    <n v="0"/>
    <m/>
    <m/>
    <n v="-1"/>
    <n v="0"/>
    <s v="DSM_EE"/>
    <m/>
    <n v="0"/>
    <m/>
    <n v="0"/>
    <n v="0"/>
    <n v="0"/>
    <n v="0"/>
    <n v="-1"/>
    <n v="0"/>
    <n v="0"/>
    <n v="0"/>
    <n v="0"/>
    <n v="0"/>
    <m/>
    <m/>
    <n v="0"/>
    <m/>
    <n v="0"/>
    <m/>
    <m/>
    <s v="1/1/2026"/>
    <s v="12/31/2099"/>
    <m/>
    <n v="0"/>
    <n v="0"/>
    <n v="2023"/>
    <m/>
    <m/>
    <m/>
    <n v="0"/>
    <n v="0"/>
    <s v="Real 2021 | 5/8/2023 1:03:19 PM"/>
    <n v="929"/>
    <n v="0"/>
    <m/>
    <m/>
    <n v="0"/>
    <n v="0"/>
    <n v="0"/>
    <m/>
    <m/>
    <m/>
    <n v="0"/>
  </r>
  <r>
    <x v="0"/>
    <x v="0"/>
    <x v="0"/>
    <s v="8"/>
    <x v="7"/>
    <s v="IQW_26-30"/>
    <x v="15"/>
    <n v="0"/>
    <n v="0"/>
    <n v="0"/>
    <m/>
    <n v="0"/>
    <m/>
    <m/>
    <m/>
    <n v="0"/>
    <m/>
    <m/>
    <n v="-1"/>
    <n v="0"/>
    <s v="DSM_EE"/>
    <m/>
    <n v="0"/>
    <m/>
    <n v="0"/>
    <n v="0"/>
    <n v="0"/>
    <n v="0"/>
    <n v="-1"/>
    <n v="0"/>
    <n v="0"/>
    <n v="0"/>
    <n v="0"/>
    <n v="0"/>
    <m/>
    <m/>
    <n v="0"/>
    <m/>
    <n v="0"/>
    <m/>
    <m/>
    <s v="1/1/2026"/>
    <s v="12/31/2099"/>
    <m/>
    <n v="0"/>
    <n v="0"/>
    <n v="2023"/>
    <m/>
    <m/>
    <m/>
    <n v="0"/>
    <n v="0"/>
    <s v="Real 2021 | 5/8/2023 1:03:19 PM"/>
    <n v="930"/>
    <n v="0"/>
    <m/>
    <m/>
    <n v="0"/>
    <n v="0"/>
    <n v="0"/>
    <m/>
    <m/>
    <m/>
    <n v="0"/>
  </r>
  <r>
    <x v="0"/>
    <x v="0"/>
    <x v="0"/>
    <s v="9"/>
    <x v="8"/>
    <s v="IQW_26-30"/>
    <x v="15"/>
    <n v="0"/>
    <n v="0"/>
    <n v="0"/>
    <m/>
    <n v="0"/>
    <m/>
    <m/>
    <m/>
    <n v="0"/>
    <m/>
    <m/>
    <n v="-1"/>
    <n v="0"/>
    <s v="DSM_EE"/>
    <m/>
    <n v="0"/>
    <m/>
    <n v="0"/>
    <n v="0"/>
    <n v="0"/>
    <n v="0"/>
    <n v="-1"/>
    <n v="0"/>
    <n v="0"/>
    <n v="0"/>
    <n v="0"/>
    <n v="0"/>
    <m/>
    <m/>
    <n v="0"/>
    <m/>
    <n v="0"/>
    <m/>
    <m/>
    <s v="1/1/2026"/>
    <s v="12/31/2099"/>
    <m/>
    <n v="0"/>
    <n v="0"/>
    <n v="2023"/>
    <m/>
    <m/>
    <m/>
    <n v="0"/>
    <n v="0"/>
    <s v="Real 2021 | 5/8/2023 1:03:19 PM"/>
    <n v="931"/>
    <n v="0"/>
    <m/>
    <m/>
    <n v="0"/>
    <n v="0"/>
    <n v="0"/>
    <m/>
    <m/>
    <m/>
    <n v="0"/>
  </r>
  <r>
    <x v="0"/>
    <x v="0"/>
    <x v="0"/>
    <s v="2"/>
    <x v="1"/>
    <s v="Residential - Low/Medium_31-42"/>
    <x v="16"/>
    <n v="0"/>
    <n v="0"/>
    <n v="0"/>
    <m/>
    <n v="0"/>
    <m/>
    <m/>
    <m/>
    <n v="0"/>
    <m/>
    <m/>
    <n v="-1"/>
    <n v="0"/>
    <s v="DSM_EE"/>
    <m/>
    <n v="0"/>
    <m/>
    <n v="0"/>
    <n v="0"/>
    <n v="0"/>
    <n v="0"/>
    <n v="-1"/>
    <n v="0"/>
    <n v="0"/>
    <n v="0"/>
    <n v="0"/>
    <n v="0"/>
    <m/>
    <m/>
    <n v="0"/>
    <m/>
    <n v="0"/>
    <m/>
    <m/>
    <s v="1/1/2031"/>
    <s v="12/31/2099"/>
    <m/>
    <n v="0"/>
    <n v="0"/>
    <n v="2023"/>
    <m/>
    <m/>
    <m/>
    <n v="0"/>
    <n v="0"/>
    <s v="Real 2021 | 5/8/2023 1:03:19 PM"/>
    <n v="932"/>
    <n v="0"/>
    <m/>
    <m/>
    <n v="0"/>
    <n v="0"/>
    <n v="0"/>
    <m/>
    <m/>
    <m/>
    <n v="0"/>
  </r>
  <r>
    <x v="0"/>
    <x v="0"/>
    <x v="0"/>
    <s v="4"/>
    <x v="3"/>
    <s v="Residential - Low/Medium_31-42"/>
    <x v="16"/>
    <n v="0"/>
    <n v="0"/>
    <n v="0"/>
    <m/>
    <n v="0"/>
    <m/>
    <m/>
    <m/>
    <n v="0"/>
    <m/>
    <m/>
    <n v="-1"/>
    <n v="0"/>
    <s v="DSM_EE"/>
    <m/>
    <n v="0"/>
    <m/>
    <n v="0"/>
    <n v="0"/>
    <n v="0"/>
    <n v="0"/>
    <n v="-1"/>
    <n v="0"/>
    <n v="0"/>
    <n v="0"/>
    <n v="0"/>
    <n v="0"/>
    <m/>
    <m/>
    <n v="0"/>
    <m/>
    <n v="0"/>
    <m/>
    <m/>
    <s v="1/1/2031"/>
    <s v="12/31/2099"/>
    <m/>
    <n v="0"/>
    <n v="0"/>
    <n v="2023"/>
    <m/>
    <m/>
    <m/>
    <n v="0"/>
    <n v="0"/>
    <s v="Real 2021 | 5/8/2023 1:03:19 PM"/>
    <n v="933"/>
    <n v="0"/>
    <m/>
    <m/>
    <n v="0"/>
    <n v="0"/>
    <n v="0"/>
    <m/>
    <m/>
    <m/>
    <n v="0"/>
  </r>
  <r>
    <x v="0"/>
    <x v="0"/>
    <x v="0"/>
    <s v="6"/>
    <x v="5"/>
    <s v="Residential - Low/Medium_31-42"/>
    <x v="16"/>
    <n v="0"/>
    <n v="0"/>
    <n v="0"/>
    <m/>
    <n v="0"/>
    <m/>
    <m/>
    <m/>
    <n v="0"/>
    <m/>
    <m/>
    <n v="-1"/>
    <n v="0"/>
    <s v="DSM_EE"/>
    <m/>
    <n v="0"/>
    <m/>
    <n v="0"/>
    <n v="0"/>
    <n v="0"/>
    <n v="0"/>
    <n v="-1"/>
    <n v="0"/>
    <n v="0"/>
    <n v="0"/>
    <n v="0"/>
    <n v="0"/>
    <m/>
    <m/>
    <n v="0"/>
    <m/>
    <n v="0"/>
    <m/>
    <m/>
    <s v="1/1/2031"/>
    <s v="12/31/2099"/>
    <m/>
    <n v="0"/>
    <n v="0"/>
    <n v="2023"/>
    <m/>
    <m/>
    <m/>
    <n v="0"/>
    <n v="0"/>
    <s v="Real 2021 | 5/8/2023 1:03:19 PM"/>
    <n v="934"/>
    <n v="0"/>
    <m/>
    <m/>
    <n v="0"/>
    <n v="0"/>
    <n v="0"/>
    <m/>
    <m/>
    <m/>
    <n v="0"/>
  </r>
  <r>
    <x v="0"/>
    <x v="0"/>
    <x v="0"/>
    <s v="8"/>
    <x v="7"/>
    <s v="Residential - Low/Medium_31-42"/>
    <x v="16"/>
    <n v="0"/>
    <n v="0"/>
    <n v="0"/>
    <m/>
    <n v="0"/>
    <m/>
    <m/>
    <m/>
    <n v="0"/>
    <m/>
    <m/>
    <n v="-1"/>
    <n v="0"/>
    <s v="DSM_EE"/>
    <m/>
    <n v="0"/>
    <m/>
    <n v="0"/>
    <n v="0"/>
    <n v="0"/>
    <n v="0"/>
    <n v="-1"/>
    <n v="0"/>
    <n v="0"/>
    <n v="0"/>
    <n v="0"/>
    <n v="0"/>
    <m/>
    <m/>
    <n v="0"/>
    <m/>
    <n v="0"/>
    <m/>
    <m/>
    <s v="1/1/2031"/>
    <s v="12/31/2099"/>
    <m/>
    <n v="0"/>
    <n v="0"/>
    <n v="2023"/>
    <m/>
    <m/>
    <m/>
    <n v="0"/>
    <n v="0"/>
    <s v="Real 2021 | 5/8/2023 1:03:19 PM"/>
    <n v="935"/>
    <n v="0"/>
    <m/>
    <m/>
    <n v="0"/>
    <n v="0"/>
    <n v="0"/>
    <m/>
    <m/>
    <m/>
    <n v="0"/>
  </r>
  <r>
    <x v="0"/>
    <x v="0"/>
    <x v="0"/>
    <s v="9"/>
    <x v="8"/>
    <s v="Residential - Low/Medium_31-42"/>
    <x v="16"/>
    <n v="0"/>
    <n v="0"/>
    <n v="0"/>
    <m/>
    <n v="0"/>
    <m/>
    <m/>
    <m/>
    <n v="0"/>
    <m/>
    <m/>
    <n v="-1"/>
    <n v="0"/>
    <s v="DSM_EE"/>
    <m/>
    <n v="0"/>
    <m/>
    <n v="0"/>
    <n v="0"/>
    <n v="0"/>
    <n v="0"/>
    <n v="-1"/>
    <n v="0"/>
    <n v="0"/>
    <n v="0"/>
    <n v="0"/>
    <n v="0"/>
    <m/>
    <m/>
    <n v="0"/>
    <m/>
    <n v="0"/>
    <m/>
    <m/>
    <s v="1/1/2031"/>
    <s v="12/31/2099"/>
    <m/>
    <n v="0"/>
    <n v="0"/>
    <n v="2023"/>
    <m/>
    <m/>
    <m/>
    <n v="0"/>
    <n v="0"/>
    <s v="Real 2021 | 5/8/2023 1:03:19 PM"/>
    <n v="936"/>
    <n v="0"/>
    <m/>
    <m/>
    <n v="0"/>
    <n v="0"/>
    <n v="0"/>
    <m/>
    <m/>
    <m/>
    <n v="0"/>
  </r>
  <r>
    <x v="0"/>
    <x v="0"/>
    <x v="0"/>
    <s v="1"/>
    <x v="0"/>
    <s v="C&amp;I - Low_31-42"/>
    <x v="17"/>
    <n v="0"/>
    <n v="0"/>
    <n v="0"/>
    <m/>
    <n v="0"/>
    <m/>
    <m/>
    <m/>
    <n v="0"/>
    <m/>
    <m/>
    <n v="-1"/>
    <n v="0"/>
    <s v="DSM_EE"/>
    <m/>
    <n v="0"/>
    <m/>
    <n v="0"/>
    <n v="0"/>
    <n v="0"/>
    <n v="0"/>
    <n v="-1"/>
    <n v="0"/>
    <n v="0"/>
    <n v="0"/>
    <n v="0"/>
    <n v="0"/>
    <m/>
    <m/>
    <n v="0"/>
    <m/>
    <n v="0"/>
    <m/>
    <m/>
    <s v="1/1/2031"/>
    <s v="12/31/2099"/>
    <m/>
    <n v="0"/>
    <n v="0"/>
    <n v="2023"/>
    <m/>
    <m/>
    <m/>
    <n v="0"/>
    <n v="0"/>
    <s v="Real 2021 | 5/8/2023 1:03:19 PM"/>
    <n v="937"/>
    <n v="0"/>
    <m/>
    <m/>
    <n v="0"/>
    <n v="0"/>
    <n v="0"/>
    <m/>
    <m/>
    <m/>
    <n v="0"/>
  </r>
  <r>
    <x v="0"/>
    <x v="0"/>
    <x v="0"/>
    <s v="3"/>
    <x v="2"/>
    <s v="C&amp;I - Low_31-42"/>
    <x v="17"/>
    <n v="0"/>
    <n v="0"/>
    <n v="0"/>
    <m/>
    <n v="0"/>
    <m/>
    <m/>
    <m/>
    <n v="0"/>
    <m/>
    <m/>
    <n v="-1"/>
    <n v="0"/>
    <s v="DSM_EE"/>
    <m/>
    <n v="0"/>
    <m/>
    <n v="0"/>
    <n v="0"/>
    <n v="0"/>
    <n v="0"/>
    <n v="-1"/>
    <n v="0"/>
    <n v="0"/>
    <n v="0"/>
    <n v="0"/>
    <n v="0"/>
    <m/>
    <m/>
    <n v="0"/>
    <m/>
    <n v="0"/>
    <m/>
    <m/>
    <s v="1/1/2031"/>
    <s v="12/31/2099"/>
    <m/>
    <n v="0"/>
    <n v="0"/>
    <n v="2023"/>
    <m/>
    <m/>
    <m/>
    <n v="0"/>
    <n v="0"/>
    <s v="Real 2021 | 5/8/2023 1:03:19 PM"/>
    <n v="938"/>
    <n v="0"/>
    <m/>
    <m/>
    <n v="0"/>
    <n v="0"/>
    <n v="0"/>
    <m/>
    <m/>
    <m/>
    <n v="0"/>
  </r>
  <r>
    <x v="0"/>
    <x v="0"/>
    <x v="0"/>
    <s v="4"/>
    <x v="3"/>
    <s v="C&amp;I - Low_31-42"/>
    <x v="17"/>
    <n v="0"/>
    <n v="0"/>
    <n v="0"/>
    <m/>
    <n v="0"/>
    <m/>
    <m/>
    <m/>
    <n v="0"/>
    <m/>
    <m/>
    <n v="-1"/>
    <n v="0"/>
    <s v="DSM_EE"/>
    <m/>
    <n v="0"/>
    <m/>
    <n v="0"/>
    <n v="0"/>
    <n v="0"/>
    <n v="0"/>
    <n v="-1"/>
    <n v="0"/>
    <n v="0"/>
    <n v="0"/>
    <n v="0"/>
    <n v="0"/>
    <m/>
    <m/>
    <n v="0"/>
    <m/>
    <n v="0"/>
    <m/>
    <m/>
    <s v="1/1/2031"/>
    <s v="12/31/2099"/>
    <m/>
    <n v="0"/>
    <n v="0"/>
    <n v="2023"/>
    <m/>
    <m/>
    <m/>
    <n v="0"/>
    <n v="0"/>
    <s v="Real 2021 | 5/8/2023 1:03:19 PM"/>
    <n v="939"/>
    <n v="0"/>
    <m/>
    <m/>
    <n v="0"/>
    <n v="0"/>
    <n v="0"/>
    <m/>
    <m/>
    <m/>
    <n v="0"/>
  </r>
  <r>
    <x v="0"/>
    <x v="0"/>
    <x v="0"/>
    <s v="6"/>
    <x v="5"/>
    <s v="C&amp;I - Low_31-42"/>
    <x v="17"/>
    <n v="0"/>
    <n v="0"/>
    <n v="0"/>
    <m/>
    <n v="0"/>
    <m/>
    <m/>
    <m/>
    <n v="0"/>
    <m/>
    <m/>
    <n v="-1"/>
    <n v="0"/>
    <s v="DSM_EE"/>
    <m/>
    <n v="0"/>
    <m/>
    <n v="0"/>
    <n v="0"/>
    <n v="0"/>
    <n v="0"/>
    <n v="-1"/>
    <n v="0"/>
    <n v="0"/>
    <n v="0"/>
    <n v="0"/>
    <n v="0"/>
    <m/>
    <m/>
    <n v="0"/>
    <m/>
    <n v="0"/>
    <m/>
    <m/>
    <s v="1/1/2031"/>
    <s v="12/31/2099"/>
    <m/>
    <n v="0"/>
    <n v="0"/>
    <n v="2023"/>
    <m/>
    <m/>
    <m/>
    <n v="0"/>
    <n v="0"/>
    <s v="Real 2021 | 5/8/2023 1:03:19 PM"/>
    <n v="940"/>
    <n v="0"/>
    <m/>
    <m/>
    <n v="0"/>
    <n v="0"/>
    <n v="0"/>
    <m/>
    <m/>
    <m/>
    <n v="0"/>
  </r>
  <r>
    <x v="0"/>
    <x v="0"/>
    <x v="0"/>
    <s v="7"/>
    <x v="6"/>
    <s v="C&amp;I - Low_31-42"/>
    <x v="17"/>
    <n v="0"/>
    <n v="0"/>
    <n v="0"/>
    <m/>
    <n v="0"/>
    <m/>
    <m/>
    <m/>
    <n v="0"/>
    <m/>
    <m/>
    <n v="-1"/>
    <n v="0"/>
    <s v="DSM_EE"/>
    <m/>
    <n v="0"/>
    <m/>
    <n v="0"/>
    <n v="0"/>
    <n v="0"/>
    <n v="0"/>
    <n v="-1"/>
    <n v="0"/>
    <n v="0"/>
    <n v="0"/>
    <n v="0"/>
    <n v="0"/>
    <m/>
    <m/>
    <n v="0"/>
    <m/>
    <n v="0"/>
    <m/>
    <m/>
    <s v="1/1/2031"/>
    <s v="12/31/2099"/>
    <m/>
    <n v="0"/>
    <n v="0"/>
    <n v="2023"/>
    <m/>
    <m/>
    <m/>
    <n v="0"/>
    <n v="0"/>
    <s v="Real 2021 | 5/8/2023 1:03:19 PM"/>
    <n v="941"/>
    <n v="0"/>
    <m/>
    <m/>
    <n v="0"/>
    <n v="0"/>
    <n v="0"/>
    <m/>
    <m/>
    <m/>
    <n v="0"/>
  </r>
  <r>
    <x v="0"/>
    <x v="0"/>
    <x v="0"/>
    <s v="8"/>
    <x v="7"/>
    <s v="C&amp;I - Low_31-42"/>
    <x v="17"/>
    <n v="0"/>
    <n v="0"/>
    <n v="0"/>
    <m/>
    <n v="0"/>
    <m/>
    <m/>
    <m/>
    <n v="0"/>
    <m/>
    <m/>
    <n v="-1"/>
    <n v="0"/>
    <s v="DSM_EE"/>
    <m/>
    <n v="0"/>
    <m/>
    <n v="0"/>
    <n v="0"/>
    <n v="0"/>
    <n v="0"/>
    <n v="-1"/>
    <n v="0"/>
    <n v="0"/>
    <n v="0"/>
    <n v="0"/>
    <n v="0"/>
    <m/>
    <m/>
    <n v="0"/>
    <m/>
    <n v="0"/>
    <m/>
    <m/>
    <s v="1/1/2031"/>
    <s v="12/31/2099"/>
    <m/>
    <n v="0"/>
    <n v="0"/>
    <n v="2023"/>
    <m/>
    <m/>
    <m/>
    <n v="0"/>
    <n v="0"/>
    <s v="Real 2021 | 5/8/2023 1:03:19 PM"/>
    <n v="942"/>
    <n v="0"/>
    <m/>
    <m/>
    <n v="0"/>
    <n v="0"/>
    <n v="0"/>
    <m/>
    <m/>
    <m/>
    <n v="0"/>
  </r>
  <r>
    <x v="0"/>
    <x v="0"/>
    <x v="0"/>
    <s v="9"/>
    <x v="8"/>
    <s v="C&amp;I - Low_31-42"/>
    <x v="17"/>
    <n v="0"/>
    <n v="0"/>
    <n v="0"/>
    <m/>
    <n v="0"/>
    <m/>
    <m/>
    <m/>
    <n v="0"/>
    <m/>
    <m/>
    <n v="-1"/>
    <n v="0"/>
    <s v="DSM_EE"/>
    <m/>
    <n v="0"/>
    <m/>
    <n v="0"/>
    <n v="0"/>
    <n v="0"/>
    <n v="0"/>
    <n v="-1"/>
    <n v="0"/>
    <n v="0"/>
    <n v="0"/>
    <n v="0"/>
    <n v="0"/>
    <m/>
    <m/>
    <n v="0"/>
    <m/>
    <n v="0"/>
    <m/>
    <m/>
    <s v="1/1/2031"/>
    <s v="12/31/2099"/>
    <m/>
    <n v="0"/>
    <n v="0"/>
    <n v="2023"/>
    <m/>
    <m/>
    <m/>
    <n v="0"/>
    <n v="0"/>
    <s v="Real 2021 | 5/8/2023 1:03:19 PM"/>
    <n v="943"/>
    <n v="0"/>
    <m/>
    <m/>
    <n v="0"/>
    <n v="0"/>
    <n v="0"/>
    <m/>
    <m/>
    <m/>
    <n v="0"/>
  </r>
  <r>
    <x v="0"/>
    <x v="0"/>
    <x v="0"/>
    <s v="1"/>
    <x v="0"/>
    <s v="IQW_31-42"/>
    <x v="18"/>
    <n v="0"/>
    <n v="0"/>
    <n v="0"/>
    <m/>
    <n v="0"/>
    <m/>
    <m/>
    <m/>
    <n v="0"/>
    <m/>
    <m/>
    <n v="-1"/>
    <n v="0"/>
    <s v="DSM_EE"/>
    <m/>
    <n v="0"/>
    <m/>
    <n v="0"/>
    <n v="0"/>
    <n v="0"/>
    <n v="0"/>
    <n v="-1"/>
    <n v="0"/>
    <n v="0"/>
    <n v="0"/>
    <n v="0"/>
    <n v="0"/>
    <m/>
    <m/>
    <n v="0"/>
    <m/>
    <n v="0"/>
    <m/>
    <m/>
    <s v="1/1/2031"/>
    <s v="12/31/2099"/>
    <m/>
    <n v="0"/>
    <n v="0"/>
    <n v="2023"/>
    <m/>
    <m/>
    <m/>
    <n v="0"/>
    <n v="0"/>
    <s v="Real 2021 | 5/8/2023 1:03:19 PM"/>
    <n v="944"/>
    <n v="0"/>
    <m/>
    <m/>
    <n v="0"/>
    <n v="0"/>
    <n v="0"/>
    <m/>
    <m/>
    <m/>
    <n v="0"/>
  </r>
  <r>
    <x v="0"/>
    <x v="0"/>
    <x v="0"/>
    <s v="2"/>
    <x v="1"/>
    <s v="IQW_31-42"/>
    <x v="18"/>
    <n v="0"/>
    <n v="0"/>
    <n v="0"/>
    <m/>
    <n v="0"/>
    <m/>
    <m/>
    <m/>
    <n v="0"/>
    <m/>
    <m/>
    <n v="-1"/>
    <n v="0"/>
    <s v="DSM_EE"/>
    <m/>
    <n v="0"/>
    <m/>
    <n v="0"/>
    <n v="0"/>
    <n v="0"/>
    <n v="0"/>
    <n v="-1"/>
    <n v="0"/>
    <n v="0"/>
    <n v="0"/>
    <n v="0"/>
    <n v="0"/>
    <m/>
    <m/>
    <n v="0"/>
    <m/>
    <n v="0"/>
    <m/>
    <m/>
    <s v="1/1/2031"/>
    <s v="12/31/2099"/>
    <m/>
    <n v="0"/>
    <n v="0"/>
    <n v="2023"/>
    <m/>
    <m/>
    <m/>
    <n v="0"/>
    <n v="0"/>
    <s v="Real 2021 | 5/8/2023 1:03:19 PM"/>
    <n v="945"/>
    <n v="0"/>
    <m/>
    <m/>
    <n v="0"/>
    <n v="0"/>
    <n v="0"/>
    <m/>
    <m/>
    <m/>
    <n v="0"/>
  </r>
  <r>
    <x v="0"/>
    <x v="0"/>
    <x v="0"/>
    <s v="3"/>
    <x v="2"/>
    <s v="IQW_31-42"/>
    <x v="18"/>
    <n v="0"/>
    <n v="0"/>
    <n v="0"/>
    <m/>
    <n v="0"/>
    <m/>
    <m/>
    <m/>
    <n v="0"/>
    <m/>
    <m/>
    <n v="-1"/>
    <n v="0"/>
    <s v="DSM_EE"/>
    <m/>
    <n v="0"/>
    <m/>
    <n v="0"/>
    <n v="0"/>
    <n v="0"/>
    <n v="0"/>
    <n v="-1"/>
    <n v="0"/>
    <n v="0"/>
    <n v="0"/>
    <n v="0"/>
    <n v="0"/>
    <m/>
    <m/>
    <n v="0"/>
    <m/>
    <n v="0"/>
    <m/>
    <m/>
    <s v="1/1/2031"/>
    <s v="12/31/2099"/>
    <m/>
    <n v="0"/>
    <n v="0"/>
    <n v="2023"/>
    <m/>
    <m/>
    <m/>
    <n v="0"/>
    <n v="0"/>
    <s v="Real 2021 | 5/8/2023 1:03:19 PM"/>
    <n v="946"/>
    <n v="0"/>
    <m/>
    <m/>
    <n v="0"/>
    <n v="0"/>
    <n v="0"/>
    <m/>
    <m/>
    <m/>
    <n v="0"/>
  </r>
  <r>
    <x v="0"/>
    <x v="0"/>
    <x v="0"/>
    <s v="4"/>
    <x v="3"/>
    <s v="IQW_31-42"/>
    <x v="18"/>
    <n v="0"/>
    <n v="0"/>
    <n v="0"/>
    <m/>
    <n v="0"/>
    <m/>
    <m/>
    <m/>
    <n v="0"/>
    <m/>
    <m/>
    <n v="-1"/>
    <n v="0"/>
    <s v="DSM_EE"/>
    <m/>
    <n v="0"/>
    <m/>
    <n v="0"/>
    <n v="0"/>
    <n v="0"/>
    <n v="0"/>
    <n v="-1"/>
    <n v="0"/>
    <n v="0"/>
    <n v="0"/>
    <n v="0"/>
    <n v="0"/>
    <m/>
    <m/>
    <n v="0"/>
    <m/>
    <n v="0"/>
    <m/>
    <m/>
    <s v="1/1/2031"/>
    <s v="12/31/2099"/>
    <m/>
    <n v="0"/>
    <n v="0"/>
    <n v="2023"/>
    <m/>
    <m/>
    <m/>
    <n v="0"/>
    <n v="0"/>
    <s v="Real 2021 | 5/8/2023 1:03:19 PM"/>
    <n v="947"/>
    <n v="0"/>
    <m/>
    <m/>
    <n v="0"/>
    <n v="0"/>
    <n v="0"/>
    <m/>
    <m/>
    <m/>
    <n v="0"/>
  </r>
  <r>
    <x v="0"/>
    <x v="0"/>
    <x v="0"/>
    <s v="5"/>
    <x v="4"/>
    <s v="IQW_31-42"/>
    <x v="18"/>
    <n v="0"/>
    <n v="0"/>
    <n v="0"/>
    <m/>
    <n v="0"/>
    <m/>
    <m/>
    <m/>
    <n v="0"/>
    <m/>
    <m/>
    <n v="-1"/>
    <n v="0"/>
    <s v="DSM_EE"/>
    <m/>
    <n v="0"/>
    <m/>
    <n v="0"/>
    <n v="0"/>
    <n v="0"/>
    <n v="0"/>
    <n v="-1"/>
    <n v="0"/>
    <n v="0"/>
    <n v="0"/>
    <n v="0"/>
    <n v="0"/>
    <m/>
    <m/>
    <n v="0"/>
    <m/>
    <n v="0"/>
    <m/>
    <m/>
    <s v="1/1/2031"/>
    <s v="12/31/2099"/>
    <m/>
    <n v="0"/>
    <n v="0"/>
    <n v="2023"/>
    <m/>
    <m/>
    <m/>
    <n v="0"/>
    <n v="0"/>
    <s v="Real 2021 | 5/8/2023 1:03:19 PM"/>
    <n v="948"/>
    <n v="0"/>
    <m/>
    <m/>
    <n v="0"/>
    <n v="0"/>
    <n v="0"/>
    <m/>
    <m/>
    <m/>
    <n v="0"/>
  </r>
  <r>
    <x v="0"/>
    <x v="0"/>
    <x v="0"/>
    <s v="6"/>
    <x v="5"/>
    <s v="IQW_31-42"/>
    <x v="18"/>
    <n v="0"/>
    <n v="0"/>
    <n v="0"/>
    <m/>
    <n v="0"/>
    <m/>
    <m/>
    <m/>
    <n v="0"/>
    <m/>
    <m/>
    <n v="-1"/>
    <n v="0"/>
    <s v="DSM_EE"/>
    <m/>
    <n v="0"/>
    <m/>
    <n v="0"/>
    <n v="0"/>
    <n v="0"/>
    <n v="0"/>
    <n v="-1"/>
    <n v="0"/>
    <n v="0"/>
    <n v="0"/>
    <n v="0"/>
    <n v="0"/>
    <m/>
    <m/>
    <n v="0"/>
    <m/>
    <n v="0"/>
    <m/>
    <m/>
    <s v="1/1/2031"/>
    <s v="12/31/2099"/>
    <m/>
    <n v="0"/>
    <n v="0"/>
    <n v="2023"/>
    <m/>
    <m/>
    <m/>
    <n v="0"/>
    <n v="0"/>
    <s v="Real 2021 | 5/8/2023 1:03:19 PM"/>
    <n v="949"/>
    <n v="0"/>
    <m/>
    <m/>
    <n v="0"/>
    <n v="0"/>
    <n v="0"/>
    <m/>
    <m/>
    <m/>
    <n v="0"/>
  </r>
  <r>
    <x v="0"/>
    <x v="0"/>
    <x v="0"/>
    <s v="7"/>
    <x v="6"/>
    <s v="IQW_31-42"/>
    <x v="18"/>
    <n v="0"/>
    <n v="0"/>
    <n v="0"/>
    <m/>
    <n v="0"/>
    <m/>
    <m/>
    <m/>
    <n v="0"/>
    <m/>
    <m/>
    <n v="-1"/>
    <n v="0"/>
    <s v="DSM_EE"/>
    <m/>
    <n v="0"/>
    <m/>
    <n v="0"/>
    <n v="0"/>
    <n v="0"/>
    <n v="0"/>
    <n v="-1"/>
    <n v="0"/>
    <n v="0"/>
    <n v="0"/>
    <n v="0"/>
    <n v="0"/>
    <m/>
    <m/>
    <n v="0"/>
    <m/>
    <n v="0"/>
    <m/>
    <m/>
    <s v="1/1/2031"/>
    <s v="12/31/2099"/>
    <m/>
    <n v="0"/>
    <n v="0"/>
    <n v="2023"/>
    <m/>
    <m/>
    <m/>
    <n v="0"/>
    <n v="0"/>
    <s v="Real 2021 | 5/8/2023 1:03:19 PM"/>
    <n v="950"/>
    <n v="0"/>
    <m/>
    <m/>
    <n v="0"/>
    <n v="0"/>
    <n v="0"/>
    <m/>
    <m/>
    <m/>
    <n v="0"/>
  </r>
  <r>
    <x v="0"/>
    <x v="0"/>
    <x v="0"/>
    <s v="8"/>
    <x v="7"/>
    <s v="IQW_31-42"/>
    <x v="18"/>
    <n v="0"/>
    <n v="0"/>
    <n v="0"/>
    <m/>
    <n v="0"/>
    <m/>
    <m/>
    <m/>
    <n v="0"/>
    <m/>
    <m/>
    <n v="-1"/>
    <n v="0"/>
    <s v="DSM_EE"/>
    <m/>
    <n v="0"/>
    <m/>
    <n v="0"/>
    <n v="0"/>
    <n v="0"/>
    <n v="0"/>
    <n v="-1"/>
    <n v="0"/>
    <n v="0"/>
    <n v="0"/>
    <n v="0"/>
    <n v="0"/>
    <m/>
    <m/>
    <n v="0"/>
    <m/>
    <n v="0"/>
    <m/>
    <m/>
    <s v="1/1/2031"/>
    <s v="12/31/2099"/>
    <m/>
    <n v="0"/>
    <n v="0"/>
    <n v="2023"/>
    <m/>
    <m/>
    <m/>
    <n v="0"/>
    <n v="0"/>
    <s v="Real 2021 | 5/8/2023 1:03:19 PM"/>
    <n v="951"/>
    <n v="0"/>
    <m/>
    <m/>
    <n v="0"/>
    <n v="0"/>
    <n v="0"/>
    <m/>
    <m/>
    <m/>
    <n v="0"/>
  </r>
  <r>
    <x v="0"/>
    <x v="0"/>
    <x v="0"/>
    <s v="9"/>
    <x v="8"/>
    <s v="IQW_31-42"/>
    <x v="18"/>
    <n v="0"/>
    <n v="0"/>
    <n v="0"/>
    <m/>
    <n v="0"/>
    <m/>
    <m/>
    <m/>
    <n v="0"/>
    <m/>
    <m/>
    <n v="-1"/>
    <n v="0"/>
    <s v="DSM_EE"/>
    <m/>
    <n v="0"/>
    <m/>
    <n v="0"/>
    <n v="0"/>
    <n v="0"/>
    <n v="0"/>
    <n v="-1"/>
    <n v="0"/>
    <n v="0"/>
    <n v="0"/>
    <n v="0"/>
    <n v="0"/>
    <m/>
    <m/>
    <n v="0"/>
    <m/>
    <n v="0"/>
    <m/>
    <m/>
    <s v="1/1/2031"/>
    <s v="12/31/2099"/>
    <m/>
    <n v="0"/>
    <n v="0"/>
    <n v="2023"/>
    <m/>
    <m/>
    <m/>
    <n v="0"/>
    <n v="0"/>
    <s v="Real 2021 | 5/8/2023 1:03:19 PM"/>
    <n v="952"/>
    <n v="0"/>
    <m/>
    <m/>
    <n v="0"/>
    <n v="0"/>
    <n v="0"/>
    <m/>
    <m/>
    <m/>
    <n v="0"/>
  </r>
  <r>
    <x v="0"/>
    <x v="0"/>
    <x v="0"/>
    <s v="1"/>
    <x v="0"/>
    <s v="Area 1001 Gas CT 2029"/>
    <x v="19"/>
    <n v="0"/>
    <n v="0"/>
    <n v="0"/>
    <m/>
    <n v="0"/>
    <m/>
    <m/>
    <m/>
    <n v="0"/>
    <m/>
    <m/>
    <n v="-1"/>
    <n v="0"/>
    <s v="TCO"/>
    <m/>
    <n v="0"/>
    <m/>
    <n v="0"/>
    <n v="0"/>
    <n v="0"/>
    <n v="0"/>
    <n v="-1"/>
    <n v="0"/>
    <n v="0"/>
    <n v="0"/>
    <n v="0"/>
    <n v="0"/>
    <m/>
    <m/>
    <n v="0"/>
    <m/>
    <n v="0"/>
    <m/>
    <m/>
    <s v="1/1/2029"/>
    <s v="12/31/2099"/>
    <m/>
    <n v="0"/>
    <n v="0"/>
    <n v="2023"/>
    <m/>
    <m/>
    <m/>
    <n v="0"/>
    <n v="0"/>
    <s v="Real 2021 | 5/8/2023 1:03:19 PM"/>
    <n v="953"/>
    <n v="0"/>
    <m/>
    <m/>
    <n v="0"/>
    <n v="0"/>
    <n v="0"/>
    <m/>
    <m/>
    <m/>
    <n v="0"/>
  </r>
  <r>
    <x v="0"/>
    <x v="0"/>
    <x v="0"/>
    <s v="2"/>
    <x v="1"/>
    <s v="Area 1001 Gas CT 2029"/>
    <x v="19"/>
    <n v="0"/>
    <n v="0"/>
    <n v="0"/>
    <m/>
    <n v="0"/>
    <m/>
    <m/>
    <m/>
    <n v="0"/>
    <m/>
    <m/>
    <n v="-1"/>
    <n v="0"/>
    <s v="TCO"/>
    <m/>
    <n v="0"/>
    <m/>
    <n v="0"/>
    <n v="0"/>
    <n v="0"/>
    <n v="0"/>
    <n v="-1"/>
    <n v="0"/>
    <n v="0"/>
    <n v="0"/>
    <n v="0"/>
    <n v="0"/>
    <m/>
    <m/>
    <n v="0"/>
    <m/>
    <n v="0"/>
    <m/>
    <m/>
    <s v="1/1/2029"/>
    <s v="12/31/2099"/>
    <m/>
    <n v="0"/>
    <n v="0"/>
    <n v="2023"/>
    <m/>
    <m/>
    <m/>
    <n v="0"/>
    <n v="0"/>
    <s v="Real 2021 | 5/8/2023 1:03:19 PM"/>
    <n v="954"/>
    <n v="0"/>
    <m/>
    <m/>
    <n v="0"/>
    <n v="0"/>
    <n v="0"/>
    <m/>
    <m/>
    <m/>
    <n v="0"/>
  </r>
  <r>
    <x v="0"/>
    <x v="0"/>
    <x v="0"/>
    <s v="3"/>
    <x v="2"/>
    <s v="Area 1001 Gas CT 2029"/>
    <x v="19"/>
    <n v="0"/>
    <n v="0"/>
    <n v="0"/>
    <m/>
    <n v="0"/>
    <m/>
    <m/>
    <m/>
    <n v="0"/>
    <m/>
    <m/>
    <n v="-1"/>
    <n v="0"/>
    <s v="TCO"/>
    <m/>
    <n v="0"/>
    <m/>
    <n v="0"/>
    <n v="0"/>
    <n v="0"/>
    <n v="0"/>
    <n v="-1"/>
    <n v="0"/>
    <n v="0"/>
    <n v="0"/>
    <n v="0"/>
    <n v="0"/>
    <m/>
    <m/>
    <n v="0"/>
    <m/>
    <n v="0"/>
    <m/>
    <m/>
    <s v="1/1/2029"/>
    <s v="12/31/2099"/>
    <m/>
    <n v="0"/>
    <n v="0"/>
    <n v="2023"/>
    <m/>
    <m/>
    <m/>
    <n v="0"/>
    <n v="0"/>
    <s v="Real 2021 | 5/8/2023 1:03:19 PM"/>
    <n v="955"/>
    <n v="0"/>
    <m/>
    <m/>
    <n v="0"/>
    <n v="0"/>
    <n v="0"/>
    <m/>
    <m/>
    <m/>
    <n v="0"/>
  </r>
  <r>
    <x v="0"/>
    <x v="0"/>
    <x v="0"/>
    <s v="4"/>
    <x v="3"/>
    <s v="Area 1001 Gas CT 2029"/>
    <x v="19"/>
    <n v="0"/>
    <n v="0"/>
    <n v="0"/>
    <m/>
    <n v="0"/>
    <m/>
    <m/>
    <m/>
    <n v="0"/>
    <m/>
    <m/>
    <n v="-1"/>
    <n v="0"/>
    <s v="TCO"/>
    <m/>
    <n v="0"/>
    <m/>
    <n v="0"/>
    <n v="0"/>
    <n v="0"/>
    <n v="0"/>
    <n v="-1"/>
    <n v="0"/>
    <n v="0"/>
    <n v="0"/>
    <n v="0"/>
    <n v="0"/>
    <m/>
    <m/>
    <n v="0"/>
    <m/>
    <n v="0"/>
    <m/>
    <m/>
    <s v="1/1/2029"/>
    <s v="12/31/2099"/>
    <m/>
    <n v="0"/>
    <n v="0"/>
    <n v="2023"/>
    <m/>
    <m/>
    <m/>
    <n v="0"/>
    <n v="0"/>
    <s v="Real 2021 | 5/8/2023 1:03:19 PM"/>
    <n v="956"/>
    <n v="0"/>
    <m/>
    <m/>
    <n v="0"/>
    <n v="0"/>
    <n v="0"/>
    <m/>
    <m/>
    <m/>
    <n v="0"/>
  </r>
  <r>
    <x v="0"/>
    <x v="0"/>
    <x v="0"/>
    <s v="5"/>
    <x v="4"/>
    <s v="Area 1001 Gas CT 2029"/>
    <x v="19"/>
    <n v="0"/>
    <n v="0"/>
    <n v="0"/>
    <m/>
    <n v="0"/>
    <m/>
    <m/>
    <m/>
    <n v="0"/>
    <m/>
    <m/>
    <n v="-1"/>
    <n v="0"/>
    <s v="TCO"/>
    <m/>
    <n v="0"/>
    <m/>
    <n v="0"/>
    <n v="0"/>
    <n v="0"/>
    <n v="0"/>
    <n v="-1"/>
    <n v="0"/>
    <n v="0"/>
    <n v="0"/>
    <n v="0"/>
    <n v="0"/>
    <m/>
    <m/>
    <n v="0"/>
    <m/>
    <n v="0"/>
    <m/>
    <m/>
    <s v="1/1/2029"/>
    <s v="12/31/2099"/>
    <m/>
    <n v="0"/>
    <n v="0"/>
    <n v="2023"/>
    <m/>
    <m/>
    <m/>
    <n v="0"/>
    <n v="0"/>
    <s v="Real 2021 | 5/8/2023 1:03:19 PM"/>
    <n v="957"/>
    <n v="0"/>
    <m/>
    <m/>
    <n v="0"/>
    <n v="0"/>
    <n v="0"/>
    <m/>
    <m/>
    <m/>
    <n v="0"/>
  </r>
  <r>
    <x v="0"/>
    <x v="0"/>
    <x v="0"/>
    <s v="7"/>
    <x v="6"/>
    <s v="Area 1001 Gas CT 2029"/>
    <x v="19"/>
    <n v="0"/>
    <n v="0"/>
    <n v="0"/>
    <m/>
    <n v="0"/>
    <m/>
    <m/>
    <m/>
    <n v="0"/>
    <m/>
    <m/>
    <n v="-1"/>
    <n v="0"/>
    <s v="TCO"/>
    <m/>
    <n v="0"/>
    <m/>
    <n v="0"/>
    <n v="0"/>
    <n v="0"/>
    <n v="0"/>
    <n v="-1"/>
    <n v="0"/>
    <n v="0"/>
    <n v="0"/>
    <n v="0"/>
    <n v="0"/>
    <m/>
    <m/>
    <n v="0"/>
    <m/>
    <n v="0"/>
    <m/>
    <m/>
    <s v="1/1/2029"/>
    <s v="12/31/2099"/>
    <m/>
    <n v="0"/>
    <n v="0"/>
    <n v="2023"/>
    <m/>
    <m/>
    <m/>
    <n v="0"/>
    <n v="0"/>
    <s v="Real 2021 | 5/8/2023 1:03:19 PM"/>
    <n v="958"/>
    <n v="0"/>
    <m/>
    <m/>
    <n v="0"/>
    <n v="0"/>
    <n v="0"/>
    <m/>
    <m/>
    <m/>
    <n v="0"/>
  </r>
  <r>
    <x v="0"/>
    <x v="0"/>
    <x v="0"/>
    <s v="8"/>
    <x v="7"/>
    <s v="Area 1001 Gas CT 2029"/>
    <x v="19"/>
    <n v="0"/>
    <n v="0"/>
    <n v="0"/>
    <m/>
    <n v="0"/>
    <m/>
    <m/>
    <m/>
    <n v="0"/>
    <m/>
    <m/>
    <n v="-1"/>
    <n v="0"/>
    <s v="TCO"/>
    <m/>
    <n v="0"/>
    <m/>
    <n v="0"/>
    <n v="0"/>
    <n v="0"/>
    <n v="0"/>
    <n v="-1"/>
    <n v="0"/>
    <n v="0"/>
    <n v="0"/>
    <n v="0"/>
    <n v="0"/>
    <m/>
    <m/>
    <n v="0"/>
    <m/>
    <n v="0"/>
    <m/>
    <m/>
    <s v="1/1/2029"/>
    <s v="12/31/2099"/>
    <m/>
    <n v="0"/>
    <n v="0"/>
    <n v="2023"/>
    <m/>
    <m/>
    <m/>
    <n v="0"/>
    <n v="0"/>
    <s v="Real 2021 | 5/8/2023 1:03:19 PM"/>
    <n v="959"/>
    <n v="0"/>
    <m/>
    <m/>
    <n v="0"/>
    <n v="0"/>
    <n v="0"/>
    <m/>
    <m/>
    <m/>
    <n v="0"/>
  </r>
  <r>
    <x v="0"/>
    <x v="0"/>
    <x v="0"/>
    <s v="9"/>
    <x v="8"/>
    <s v="Area 1001 Gas CT 2029"/>
    <x v="19"/>
    <n v="0"/>
    <n v="0"/>
    <n v="0"/>
    <m/>
    <n v="0"/>
    <m/>
    <m/>
    <m/>
    <n v="0"/>
    <m/>
    <m/>
    <n v="-1"/>
    <n v="0"/>
    <s v="TCO"/>
    <m/>
    <n v="0"/>
    <m/>
    <n v="0"/>
    <n v="0"/>
    <n v="0"/>
    <n v="0"/>
    <n v="-1"/>
    <n v="0"/>
    <n v="0"/>
    <n v="0"/>
    <n v="0"/>
    <n v="0"/>
    <m/>
    <m/>
    <n v="0"/>
    <m/>
    <n v="0"/>
    <m/>
    <m/>
    <s v="1/1/2029"/>
    <s v="12/31/2099"/>
    <m/>
    <n v="0"/>
    <n v="0"/>
    <n v="2023"/>
    <m/>
    <m/>
    <m/>
    <n v="0"/>
    <n v="0"/>
    <s v="Real 2021 | 5/8/2023 1:03:19 PM"/>
    <n v="960"/>
    <n v="0"/>
    <m/>
    <m/>
    <n v="0"/>
    <n v="0"/>
    <n v="0"/>
    <m/>
    <m/>
    <m/>
    <n v="0"/>
  </r>
  <r>
    <x v="0"/>
    <x v="0"/>
    <x v="0"/>
    <s v="8"/>
    <x v="7"/>
    <s v="Area 1001 Solar 2026"/>
    <x v="20"/>
    <n v="0"/>
    <n v="0"/>
    <n v="0"/>
    <m/>
    <n v="0"/>
    <m/>
    <m/>
    <m/>
    <n v="0"/>
    <m/>
    <m/>
    <n v="-1"/>
    <n v="0"/>
    <s v="Solar"/>
    <m/>
    <n v="0"/>
    <m/>
    <n v="0"/>
    <n v="0"/>
    <n v="0"/>
    <n v="0"/>
    <n v="-1"/>
    <n v="0"/>
    <n v="0"/>
    <n v="0"/>
    <n v="0"/>
    <n v="0"/>
    <m/>
    <m/>
    <n v="0"/>
    <m/>
    <n v="0"/>
    <m/>
    <m/>
    <s v="1/1/2026"/>
    <s v="12/31/2099"/>
    <m/>
    <n v="0"/>
    <n v="0"/>
    <n v="2023"/>
    <m/>
    <m/>
    <m/>
    <n v="0"/>
    <n v="0"/>
    <s v="Real 2021 | 5/8/2023 1:03:19 PM"/>
    <n v="961"/>
    <n v="0"/>
    <m/>
    <m/>
    <n v="0"/>
    <n v="0"/>
    <n v="0"/>
    <m/>
    <m/>
    <m/>
    <n v="0"/>
  </r>
  <r>
    <x v="0"/>
    <x v="0"/>
    <x v="0"/>
    <s v="1"/>
    <x v="0"/>
    <s v="Area 1001 Solar 2027"/>
    <x v="21"/>
    <n v="0"/>
    <n v="0"/>
    <n v="0"/>
    <m/>
    <n v="0"/>
    <m/>
    <m/>
    <m/>
    <n v="0"/>
    <m/>
    <m/>
    <n v="-1"/>
    <n v="0"/>
    <s v="Solar"/>
    <m/>
    <n v="0"/>
    <m/>
    <n v="0"/>
    <n v="0"/>
    <n v="0"/>
    <n v="0"/>
    <n v="-1"/>
    <n v="0"/>
    <n v="0"/>
    <n v="0"/>
    <n v="0"/>
    <n v="0"/>
    <m/>
    <m/>
    <n v="0"/>
    <m/>
    <n v="0"/>
    <m/>
    <m/>
    <s v="1/1/2027"/>
    <s v="12/31/2099"/>
    <m/>
    <n v="0"/>
    <n v="0"/>
    <n v="2023"/>
    <m/>
    <m/>
    <m/>
    <n v="0"/>
    <n v="0"/>
    <s v="Real 2021 | 5/8/2023 1:03:19 PM"/>
    <n v="962"/>
    <n v="0"/>
    <m/>
    <m/>
    <n v="0"/>
    <n v="0"/>
    <n v="0"/>
    <m/>
    <m/>
    <m/>
    <n v="0"/>
  </r>
  <r>
    <x v="0"/>
    <x v="0"/>
    <x v="0"/>
    <s v="2"/>
    <x v="1"/>
    <s v="Area 1001 Solar 2027"/>
    <x v="21"/>
    <n v="0"/>
    <n v="0"/>
    <n v="0"/>
    <m/>
    <n v="0"/>
    <m/>
    <m/>
    <m/>
    <n v="0"/>
    <m/>
    <m/>
    <n v="-1"/>
    <n v="0"/>
    <s v="Solar"/>
    <m/>
    <n v="0"/>
    <m/>
    <n v="0"/>
    <n v="0"/>
    <n v="0"/>
    <n v="0"/>
    <n v="-1"/>
    <n v="0"/>
    <n v="0"/>
    <n v="0"/>
    <n v="0"/>
    <n v="0"/>
    <m/>
    <m/>
    <n v="0"/>
    <m/>
    <n v="0"/>
    <m/>
    <m/>
    <s v="1/1/2027"/>
    <s v="12/31/2099"/>
    <m/>
    <n v="0"/>
    <n v="0"/>
    <n v="2023"/>
    <m/>
    <m/>
    <m/>
    <n v="0"/>
    <n v="0"/>
    <s v="Real 2021 | 5/8/2023 1:03:19 PM"/>
    <n v="963"/>
    <n v="0"/>
    <m/>
    <m/>
    <n v="0"/>
    <n v="0"/>
    <n v="0"/>
    <m/>
    <m/>
    <m/>
    <n v="0"/>
  </r>
  <r>
    <x v="0"/>
    <x v="0"/>
    <x v="0"/>
    <s v="3"/>
    <x v="2"/>
    <s v="Area 1001 Solar 2027"/>
    <x v="21"/>
    <n v="0"/>
    <n v="0"/>
    <n v="0"/>
    <m/>
    <n v="0"/>
    <m/>
    <m/>
    <m/>
    <n v="0"/>
    <m/>
    <m/>
    <n v="-1"/>
    <n v="0"/>
    <s v="Solar"/>
    <m/>
    <n v="0"/>
    <m/>
    <n v="0"/>
    <n v="0"/>
    <n v="0"/>
    <n v="0"/>
    <n v="-1"/>
    <n v="0"/>
    <n v="0"/>
    <n v="0"/>
    <n v="0"/>
    <n v="0"/>
    <m/>
    <m/>
    <n v="0"/>
    <m/>
    <n v="0"/>
    <m/>
    <m/>
    <s v="1/1/2027"/>
    <s v="12/31/2099"/>
    <m/>
    <n v="0"/>
    <n v="0"/>
    <n v="2023"/>
    <m/>
    <m/>
    <m/>
    <n v="0"/>
    <n v="0"/>
    <s v="Real 2021 | 5/8/2023 1:03:19 PM"/>
    <n v="964"/>
    <n v="0"/>
    <m/>
    <m/>
    <n v="0"/>
    <n v="0"/>
    <n v="0"/>
    <m/>
    <m/>
    <m/>
    <n v="0"/>
  </r>
  <r>
    <x v="0"/>
    <x v="0"/>
    <x v="0"/>
    <s v="5"/>
    <x v="4"/>
    <s v="Area 1001 Solar 2027"/>
    <x v="21"/>
    <n v="0"/>
    <n v="0"/>
    <n v="0"/>
    <m/>
    <n v="0"/>
    <m/>
    <m/>
    <m/>
    <n v="0"/>
    <m/>
    <m/>
    <n v="-1"/>
    <n v="0"/>
    <s v="Solar"/>
    <m/>
    <n v="0"/>
    <m/>
    <n v="0"/>
    <n v="0"/>
    <n v="0"/>
    <n v="0"/>
    <n v="-1"/>
    <n v="0"/>
    <n v="0"/>
    <n v="0"/>
    <n v="0"/>
    <n v="0"/>
    <m/>
    <m/>
    <n v="0"/>
    <m/>
    <n v="0"/>
    <m/>
    <m/>
    <s v="1/1/2027"/>
    <s v="12/31/2099"/>
    <m/>
    <n v="0"/>
    <n v="0"/>
    <n v="2023"/>
    <m/>
    <m/>
    <m/>
    <n v="0"/>
    <n v="0"/>
    <s v="Real 2021 | 5/8/2023 1:03:19 PM"/>
    <n v="965"/>
    <n v="0"/>
    <m/>
    <m/>
    <n v="0"/>
    <n v="0"/>
    <n v="0"/>
    <m/>
    <m/>
    <m/>
    <n v="0"/>
  </r>
  <r>
    <x v="0"/>
    <x v="0"/>
    <x v="0"/>
    <s v="6"/>
    <x v="5"/>
    <s v="Area 1001 Solar 2027"/>
    <x v="21"/>
    <n v="0"/>
    <n v="0"/>
    <n v="0"/>
    <m/>
    <n v="0"/>
    <m/>
    <m/>
    <m/>
    <n v="0"/>
    <m/>
    <m/>
    <n v="-1"/>
    <n v="0"/>
    <s v="Solar"/>
    <m/>
    <n v="0"/>
    <m/>
    <n v="0"/>
    <n v="0"/>
    <n v="0"/>
    <n v="0"/>
    <n v="-1"/>
    <n v="0"/>
    <n v="0"/>
    <n v="0"/>
    <n v="0"/>
    <n v="0"/>
    <m/>
    <m/>
    <n v="0"/>
    <m/>
    <n v="0"/>
    <m/>
    <m/>
    <s v="1/1/2027"/>
    <s v="12/31/2099"/>
    <m/>
    <n v="0"/>
    <n v="0"/>
    <n v="2023"/>
    <m/>
    <m/>
    <m/>
    <n v="0"/>
    <n v="0"/>
    <s v="Real 2021 | 5/8/2023 1:03:19 PM"/>
    <n v="966"/>
    <n v="0"/>
    <m/>
    <m/>
    <n v="0"/>
    <n v="0"/>
    <n v="0"/>
    <m/>
    <m/>
    <m/>
    <n v="0"/>
  </r>
  <r>
    <x v="0"/>
    <x v="0"/>
    <x v="0"/>
    <s v="7"/>
    <x v="6"/>
    <s v="Area 1001 Solar 2027"/>
    <x v="21"/>
    <n v="0"/>
    <n v="0"/>
    <n v="0"/>
    <m/>
    <n v="0"/>
    <m/>
    <m/>
    <m/>
    <n v="0"/>
    <m/>
    <m/>
    <n v="-1"/>
    <n v="0"/>
    <s v="Solar"/>
    <m/>
    <n v="0"/>
    <m/>
    <n v="0"/>
    <n v="0"/>
    <n v="0"/>
    <n v="0"/>
    <n v="-1"/>
    <n v="0"/>
    <n v="0"/>
    <n v="0"/>
    <n v="0"/>
    <n v="0"/>
    <m/>
    <m/>
    <n v="0"/>
    <m/>
    <n v="0"/>
    <m/>
    <m/>
    <s v="1/1/2027"/>
    <s v="12/31/2099"/>
    <m/>
    <n v="0"/>
    <n v="0"/>
    <n v="2023"/>
    <m/>
    <m/>
    <m/>
    <n v="0"/>
    <n v="0"/>
    <s v="Real 2021 | 5/8/2023 1:03:19 PM"/>
    <n v="967"/>
    <n v="0"/>
    <m/>
    <m/>
    <n v="0"/>
    <n v="0"/>
    <n v="0"/>
    <m/>
    <m/>
    <m/>
    <n v="0"/>
  </r>
  <r>
    <x v="0"/>
    <x v="0"/>
    <x v="0"/>
    <s v="8"/>
    <x v="7"/>
    <s v="Area 1001 Solar 2027"/>
    <x v="21"/>
    <n v="0"/>
    <n v="0"/>
    <n v="0"/>
    <m/>
    <n v="0"/>
    <m/>
    <m/>
    <m/>
    <n v="0"/>
    <m/>
    <m/>
    <n v="-1"/>
    <n v="0"/>
    <s v="Solar"/>
    <m/>
    <n v="0"/>
    <m/>
    <n v="0"/>
    <n v="0"/>
    <n v="0"/>
    <n v="0"/>
    <n v="-1"/>
    <n v="0"/>
    <n v="0"/>
    <n v="0"/>
    <n v="0"/>
    <n v="0"/>
    <m/>
    <m/>
    <n v="0"/>
    <m/>
    <n v="0"/>
    <m/>
    <m/>
    <s v="1/1/2027"/>
    <s v="12/31/2099"/>
    <m/>
    <n v="0"/>
    <n v="0"/>
    <n v="2023"/>
    <m/>
    <m/>
    <m/>
    <n v="0"/>
    <n v="0"/>
    <s v="Real 2021 | 5/8/2023 1:03:19 PM"/>
    <n v="968"/>
    <n v="0"/>
    <m/>
    <m/>
    <n v="0"/>
    <n v="0"/>
    <n v="0"/>
    <m/>
    <m/>
    <m/>
    <n v="0"/>
  </r>
  <r>
    <x v="0"/>
    <x v="0"/>
    <x v="0"/>
    <s v="9"/>
    <x v="8"/>
    <s v="Area 1001 Solar 2027"/>
    <x v="21"/>
    <n v="0"/>
    <n v="0"/>
    <n v="0"/>
    <m/>
    <n v="0"/>
    <m/>
    <m/>
    <m/>
    <n v="0"/>
    <m/>
    <m/>
    <n v="-1"/>
    <n v="0"/>
    <s v="Solar"/>
    <m/>
    <n v="0"/>
    <m/>
    <n v="0"/>
    <n v="0"/>
    <n v="0"/>
    <n v="0"/>
    <n v="-1"/>
    <n v="0"/>
    <n v="0"/>
    <n v="0"/>
    <n v="0"/>
    <n v="0"/>
    <m/>
    <m/>
    <n v="0"/>
    <m/>
    <n v="0"/>
    <m/>
    <m/>
    <s v="1/1/2027"/>
    <s v="12/31/2099"/>
    <m/>
    <n v="0"/>
    <n v="0"/>
    <n v="2023"/>
    <m/>
    <m/>
    <m/>
    <n v="0"/>
    <n v="0"/>
    <s v="Real 2021 | 5/8/2023 1:03:19 PM"/>
    <n v="969"/>
    <n v="0"/>
    <m/>
    <m/>
    <n v="0"/>
    <n v="0"/>
    <n v="0"/>
    <m/>
    <m/>
    <m/>
    <n v="0"/>
  </r>
  <r>
    <x v="0"/>
    <x v="0"/>
    <x v="0"/>
    <s v="1"/>
    <x v="0"/>
    <s v="Area 1001 Solar 2028"/>
    <x v="22"/>
    <n v="0"/>
    <n v="0"/>
    <n v="0"/>
    <m/>
    <n v="0"/>
    <m/>
    <m/>
    <m/>
    <n v="0"/>
    <m/>
    <m/>
    <n v="-1"/>
    <n v="0"/>
    <s v="Solar"/>
    <m/>
    <n v="0"/>
    <m/>
    <n v="0"/>
    <n v="0"/>
    <n v="0"/>
    <n v="0"/>
    <n v="-1"/>
    <n v="0"/>
    <n v="0"/>
    <n v="0"/>
    <n v="0"/>
    <n v="0"/>
    <m/>
    <m/>
    <n v="0"/>
    <m/>
    <n v="0"/>
    <m/>
    <m/>
    <s v="1/1/2028"/>
    <s v="12/31/2099"/>
    <m/>
    <n v="0"/>
    <n v="0"/>
    <n v="2023"/>
    <m/>
    <m/>
    <m/>
    <n v="0"/>
    <n v="0"/>
    <s v="Real 2021 | 5/8/2023 1:03:19 PM"/>
    <n v="970"/>
    <n v="0"/>
    <m/>
    <m/>
    <n v="0"/>
    <n v="0"/>
    <n v="0"/>
    <m/>
    <m/>
    <m/>
    <n v="0"/>
  </r>
  <r>
    <x v="0"/>
    <x v="0"/>
    <x v="0"/>
    <s v="2"/>
    <x v="1"/>
    <s v="Area 1001 Solar 2028"/>
    <x v="22"/>
    <n v="0"/>
    <n v="0"/>
    <n v="0"/>
    <m/>
    <n v="0"/>
    <m/>
    <m/>
    <m/>
    <n v="0"/>
    <m/>
    <m/>
    <n v="-1"/>
    <n v="0"/>
    <s v="Solar"/>
    <m/>
    <n v="0"/>
    <m/>
    <n v="0"/>
    <n v="0"/>
    <n v="0"/>
    <n v="0"/>
    <n v="-1"/>
    <n v="0"/>
    <n v="0"/>
    <n v="0"/>
    <n v="0"/>
    <n v="0"/>
    <m/>
    <m/>
    <n v="0"/>
    <m/>
    <n v="0"/>
    <m/>
    <m/>
    <s v="1/1/2028"/>
    <s v="12/31/2099"/>
    <m/>
    <n v="0"/>
    <n v="0"/>
    <n v="2023"/>
    <m/>
    <m/>
    <m/>
    <n v="0"/>
    <n v="0"/>
    <s v="Real 2021 | 5/8/2023 1:03:19 PM"/>
    <n v="971"/>
    <n v="0"/>
    <m/>
    <m/>
    <n v="0"/>
    <n v="0"/>
    <n v="0"/>
    <m/>
    <m/>
    <m/>
    <n v="0"/>
  </r>
  <r>
    <x v="0"/>
    <x v="0"/>
    <x v="0"/>
    <s v="3"/>
    <x v="2"/>
    <s v="Area 1001 Solar 2028"/>
    <x v="22"/>
    <n v="0"/>
    <n v="0"/>
    <n v="0"/>
    <m/>
    <n v="0"/>
    <m/>
    <m/>
    <m/>
    <n v="0"/>
    <m/>
    <m/>
    <n v="-1"/>
    <n v="0"/>
    <s v="Solar"/>
    <m/>
    <n v="0"/>
    <m/>
    <n v="0"/>
    <n v="0"/>
    <n v="0"/>
    <n v="0"/>
    <n v="-1"/>
    <n v="0"/>
    <n v="0"/>
    <n v="0"/>
    <n v="0"/>
    <n v="0"/>
    <m/>
    <m/>
    <n v="0"/>
    <m/>
    <n v="0"/>
    <m/>
    <m/>
    <s v="1/1/2028"/>
    <s v="12/31/2099"/>
    <m/>
    <n v="0"/>
    <n v="0"/>
    <n v="2023"/>
    <m/>
    <m/>
    <m/>
    <n v="0"/>
    <n v="0"/>
    <s v="Real 2021 | 5/8/2023 1:03:19 PM"/>
    <n v="972"/>
    <n v="0"/>
    <m/>
    <m/>
    <n v="0"/>
    <n v="0"/>
    <n v="0"/>
    <m/>
    <m/>
    <m/>
    <n v="0"/>
  </r>
  <r>
    <x v="0"/>
    <x v="0"/>
    <x v="0"/>
    <s v="4"/>
    <x v="3"/>
    <s v="Area 1001 Solar 2028"/>
    <x v="22"/>
    <n v="0"/>
    <n v="0"/>
    <n v="0"/>
    <m/>
    <n v="0"/>
    <m/>
    <m/>
    <m/>
    <n v="0"/>
    <m/>
    <m/>
    <n v="-1"/>
    <n v="0"/>
    <s v="Solar"/>
    <m/>
    <n v="0"/>
    <m/>
    <n v="0"/>
    <n v="0"/>
    <n v="0"/>
    <n v="0"/>
    <n v="-1"/>
    <n v="0"/>
    <n v="0"/>
    <n v="0"/>
    <n v="0"/>
    <n v="0"/>
    <m/>
    <m/>
    <n v="0"/>
    <m/>
    <n v="0"/>
    <m/>
    <m/>
    <s v="1/1/2028"/>
    <s v="12/31/2099"/>
    <m/>
    <n v="0"/>
    <n v="0"/>
    <n v="2023"/>
    <m/>
    <m/>
    <m/>
    <n v="0"/>
    <n v="0"/>
    <s v="Real 2021 | 5/8/2023 1:03:19 PM"/>
    <n v="973"/>
    <n v="0"/>
    <m/>
    <m/>
    <n v="0"/>
    <n v="0"/>
    <n v="0"/>
    <m/>
    <m/>
    <m/>
    <n v="0"/>
  </r>
  <r>
    <x v="0"/>
    <x v="0"/>
    <x v="0"/>
    <s v="5"/>
    <x v="4"/>
    <s v="Area 1001 Solar 2028"/>
    <x v="22"/>
    <n v="0"/>
    <n v="0"/>
    <n v="0"/>
    <m/>
    <n v="0"/>
    <m/>
    <m/>
    <m/>
    <n v="0"/>
    <m/>
    <m/>
    <n v="-1"/>
    <n v="0"/>
    <s v="Solar"/>
    <m/>
    <n v="0"/>
    <m/>
    <n v="0"/>
    <n v="0"/>
    <n v="0"/>
    <n v="0"/>
    <n v="-1"/>
    <n v="0"/>
    <n v="0"/>
    <n v="0"/>
    <n v="0"/>
    <n v="0"/>
    <m/>
    <m/>
    <n v="0"/>
    <m/>
    <n v="0"/>
    <m/>
    <m/>
    <s v="1/1/2028"/>
    <s v="12/31/2099"/>
    <m/>
    <n v="0"/>
    <n v="0"/>
    <n v="2023"/>
    <m/>
    <m/>
    <m/>
    <n v="0"/>
    <n v="0"/>
    <s v="Real 2021 | 5/8/2023 1:03:19 PM"/>
    <n v="974"/>
    <n v="0"/>
    <m/>
    <m/>
    <n v="0"/>
    <n v="0"/>
    <n v="0"/>
    <m/>
    <m/>
    <m/>
    <n v="0"/>
  </r>
  <r>
    <x v="0"/>
    <x v="0"/>
    <x v="0"/>
    <s v="6"/>
    <x v="5"/>
    <s v="Area 1001 Solar 2028"/>
    <x v="22"/>
    <n v="0"/>
    <n v="0"/>
    <n v="0"/>
    <m/>
    <n v="0"/>
    <m/>
    <m/>
    <m/>
    <n v="0"/>
    <m/>
    <m/>
    <n v="-1"/>
    <n v="0"/>
    <s v="Solar"/>
    <m/>
    <n v="0"/>
    <m/>
    <n v="0"/>
    <n v="0"/>
    <n v="0"/>
    <n v="0"/>
    <n v="-1"/>
    <n v="0"/>
    <n v="0"/>
    <n v="0"/>
    <n v="0"/>
    <n v="0"/>
    <m/>
    <m/>
    <n v="0"/>
    <m/>
    <n v="0"/>
    <m/>
    <m/>
    <s v="1/1/2028"/>
    <s v="12/31/2099"/>
    <m/>
    <n v="0"/>
    <n v="0"/>
    <n v="2023"/>
    <m/>
    <m/>
    <m/>
    <n v="0"/>
    <n v="0"/>
    <s v="Real 2021 | 5/8/2023 1:03:19 PM"/>
    <n v="975"/>
    <n v="0"/>
    <m/>
    <m/>
    <n v="0"/>
    <n v="0"/>
    <n v="0"/>
    <m/>
    <m/>
    <m/>
    <n v="0"/>
  </r>
  <r>
    <x v="0"/>
    <x v="0"/>
    <x v="0"/>
    <s v="7"/>
    <x v="6"/>
    <s v="Area 1001 Solar 2028"/>
    <x v="22"/>
    <n v="0"/>
    <n v="0"/>
    <n v="0"/>
    <m/>
    <n v="0"/>
    <m/>
    <m/>
    <m/>
    <n v="0"/>
    <m/>
    <m/>
    <n v="-1"/>
    <n v="0"/>
    <s v="Solar"/>
    <m/>
    <n v="0"/>
    <m/>
    <n v="0"/>
    <n v="0"/>
    <n v="0"/>
    <n v="0"/>
    <n v="-1"/>
    <n v="0"/>
    <n v="0"/>
    <n v="0"/>
    <n v="0"/>
    <n v="0"/>
    <m/>
    <m/>
    <n v="0"/>
    <m/>
    <n v="0"/>
    <m/>
    <m/>
    <s v="1/1/2028"/>
    <s v="12/31/2099"/>
    <m/>
    <n v="0"/>
    <n v="0"/>
    <n v="2023"/>
    <m/>
    <m/>
    <m/>
    <n v="0"/>
    <n v="0"/>
    <s v="Real 2021 | 5/8/2023 1:03:19 PM"/>
    <n v="976"/>
    <n v="0"/>
    <m/>
    <m/>
    <n v="0"/>
    <n v="0"/>
    <n v="0"/>
    <m/>
    <m/>
    <m/>
    <n v="0"/>
  </r>
  <r>
    <x v="0"/>
    <x v="0"/>
    <x v="0"/>
    <s v="8"/>
    <x v="7"/>
    <s v="Area 1001 Solar 2028"/>
    <x v="22"/>
    <n v="0"/>
    <n v="0"/>
    <n v="0"/>
    <m/>
    <n v="0"/>
    <m/>
    <m/>
    <m/>
    <n v="0"/>
    <m/>
    <m/>
    <n v="-1"/>
    <n v="0"/>
    <s v="Solar"/>
    <m/>
    <n v="0"/>
    <m/>
    <n v="0"/>
    <n v="0"/>
    <n v="0"/>
    <n v="0"/>
    <n v="-1"/>
    <n v="0"/>
    <n v="0"/>
    <n v="0"/>
    <n v="0"/>
    <n v="0"/>
    <m/>
    <m/>
    <n v="0"/>
    <m/>
    <n v="0"/>
    <m/>
    <m/>
    <s v="1/1/2028"/>
    <s v="12/31/2099"/>
    <m/>
    <n v="0"/>
    <n v="0"/>
    <n v="2023"/>
    <m/>
    <m/>
    <m/>
    <n v="0"/>
    <n v="0"/>
    <s v="Real 2021 | 5/8/2023 1:03:19 PM"/>
    <n v="977"/>
    <n v="0"/>
    <m/>
    <m/>
    <n v="0"/>
    <n v="0"/>
    <n v="0"/>
    <m/>
    <m/>
    <m/>
    <n v="0"/>
  </r>
  <r>
    <x v="0"/>
    <x v="0"/>
    <x v="0"/>
    <s v="9"/>
    <x v="8"/>
    <s v="Area 1001 Solar 2028"/>
    <x v="22"/>
    <n v="0"/>
    <n v="0"/>
    <n v="0"/>
    <m/>
    <n v="0"/>
    <m/>
    <m/>
    <m/>
    <n v="0"/>
    <m/>
    <m/>
    <n v="-1"/>
    <n v="0"/>
    <s v="Solar"/>
    <m/>
    <n v="0"/>
    <m/>
    <n v="0"/>
    <n v="0"/>
    <n v="0"/>
    <n v="0"/>
    <n v="-1"/>
    <n v="0"/>
    <n v="0"/>
    <n v="0"/>
    <n v="0"/>
    <n v="0"/>
    <m/>
    <m/>
    <n v="0"/>
    <m/>
    <n v="0"/>
    <m/>
    <m/>
    <s v="1/1/2028"/>
    <s v="12/31/2099"/>
    <m/>
    <n v="0"/>
    <n v="0"/>
    <n v="2023"/>
    <m/>
    <m/>
    <m/>
    <n v="0"/>
    <n v="0"/>
    <s v="Real 2021 | 5/8/2023 1:03:19 PM"/>
    <n v="978"/>
    <n v="0"/>
    <m/>
    <m/>
    <n v="0"/>
    <n v="0"/>
    <n v="0"/>
    <m/>
    <m/>
    <m/>
    <n v="0"/>
  </r>
  <r>
    <x v="0"/>
    <x v="0"/>
    <x v="0"/>
    <s v="1"/>
    <x v="0"/>
    <s v="Area 1001 Solar 2029"/>
    <x v="23"/>
    <n v="0"/>
    <n v="0"/>
    <n v="0"/>
    <m/>
    <n v="0"/>
    <m/>
    <m/>
    <m/>
    <n v="0"/>
    <m/>
    <m/>
    <n v="-1"/>
    <n v="0"/>
    <s v="Solar"/>
    <m/>
    <n v="0"/>
    <m/>
    <n v="0"/>
    <n v="0"/>
    <n v="0"/>
    <n v="0"/>
    <n v="-1"/>
    <n v="0"/>
    <n v="0"/>
    <n v="0"/>
    <n v="0"/>
    <n v="0"/>
    <m/>
    <m/>
    <n v="0"/>
    <m/>
    <n v="0"/>
    <m/>
    <m/>
    <s v="1/1/2029"/>
    <s v="12/31/2099"/>
    <m/>
    <n v="0"/>
    <n v="0"/>
    <n v="2023"/>
    <m/>
    <m/>
    <m/>
    <n v="0"/>
    <n v="0"/>
    <s v="Real 2021 | 5/8/2023 1:03:19 PM"/>
    <n v="979"/>
    <n v="0"/>
    <m/>
    <m/>
    <n v="0"/>
    <n v="0"/>
    <n v="0"/>
    <m/>
    <m/>
    <m/>
    <n v="0"/>
  </r>
  <r>
    <x v="0"/>
    <x v="0"/>
    <x v="0"/>
    <s v="3"/>
    <x v="2"/>
    <s v="Area 1001 Solar 2029"/>
    <x v="23"/>
    <n v="0"/>
    <n v="0"/>
    <n v="0"/>
    <m/>
    <n v="0"/>
    <m/>
    <m/>
    <m/>
    <n v="0"/>
    <m/>
    <m/>
    <n v="-1"/>
    <n v="0"/>
    <s v="Solar"/>
    <m/>
    <n v="0"/>
    <m/>
    <n v="0"/>
    <n v="0"/>
    <n v="0"/>
    <n v="0"/>
    <n v="-1"/>
    <n v="0"/>
    <n v="0"/>
    <n v="0"/>
    <n v="0"/>
    <n v="0"/>
    <m/>
    <m/>
    <n v="0"/>
    <m/>
    <n v="0"/>
    <m/>
    <m/>
    <s v="1/1/2029"/>
    <s v="12/31/2099"/>
    <m/>
    <n v="0"/>
    <n v="0"/>
    <n v="2023"/>
    <m/>
    <m/>
    <m/>
    <n v="0"/>
    <n v="0"/>
    <s v="Real 2021 | 5/8/2023 1:03:19 PM"/>
    <n v="980"/>
    <n v="0"/>
    <m/>
    <m/>
    <n v="0"/>
    <n v="0"/>
    <n v="0"/>
    <m/>
    <m/>
    <m/>
    <n v="0"/>
  </r>
  <r>
    <x v="0"/>
    <x v="0"/>
    <x v="0"/>
    <s v="4"/>
    <x v="3"/>
    <s v="Area 1001 Solar 2029"/>
    <x v="23"/>
    <n v="0"/>
    <n v="0"/>
    <n v="0"/>
    <m/>
    <n v="0"/>
    <m/>
    <m/>
    <m/>
    <n v="0"/>
    <m/>
    <m/>
    <n v="-1"/>
    <n v="0"/>
    <s v="Solar"/>
    <m/>
    <n v="0"/>
    <m/>
    <n v="0"/>
    <n v="0"/>
    <n v="0"/>
    <n v="0"/>
    <n v="-1"/>
    <n v="0"/>
    <n v="0"/>
    <n v="0"/>
    <n v="0"/>
    <n v="0"/>
    <m/>
    <m/>
    <n v="0"/>
    <m/>
    <n v="0"/>
    <m/>
    <m/>
    <s v="1/1/2029"/>
    <s v="12/31/2099"/>
    <m/>
    <n v="0"/>
    <n v="0"/>
    <n v="2023"/>
    <m/>
    <m/>
    <m/>
    <n v="0"/>
    <n v="0"/>
    <s v="Real 2021 | 5/8/2023 1:03:19 PM"/>
    <n v="981"/>
    <n v="0"/>
    <m/>
    <m/>
    <n v="0"/>
    <n v="0"/>
    <n v="0"/>
    <m/>
    <m/>
    <m/>
    <n v="0"/>
  </r>
  <r>
    <x v="0"/>
    <x v="0"/>
    <x v="0"/>
    <s v="6"/>
    <x v="5"/>
    <s v="Area 1001 Solar 2029"/>
    <x v="23"/>
    <n v="0"/>
    <n v="0"/>
    <n v="0"/>
    <m/>
    <n v="0"/>
    <m/>
    <m/>
    <m/>
    <n v="0"/>
    <m/>
    <m/>
    <n v="-1"/>
    <n v="0"/>
    <s v="Solar"/>
    <m/>
    <n v="0"/>
    <m/>
    <n v="0"/>
    <n v="0"/>
    <n v="0"/>
    <n v="0"/>
    <n v="-1"/>
    <n v="0"/>
    <n v="0"/>
    <n v="0"/>
    <n v="0"/>
    <n v="0"/>
    <m/>
    <m/>
    <n v="0"/>
    <m/>
    <n v="0"/>
    <m/>
    <m/>
    <s v="1/1/2029"/>
    <s v="12/31/2099"/>
    <m/>
    <n v="0"/>
    <n v="0"/>
    <n v="2023"/>
    <m/>
    <m/>
    <m/>
    <n v="0"/>
    <n v="0"/>
    <s v="Real 2021 | 5/8/2023 1:03:19 PM"/>
    <n v="982"/>
    <n v="0"/>
    <m/>
    <m/>
    <n v="0"/>
    <n v="0"/>
    <n v="0"/>
    <m/>
    <m/>
    <m/>
    <n v="0"/>
  </r>
  <r>
    <x v="0"/>
    <x v="0"/>
    <x v="0"/>
    <s v="7"/>
    <x v="6"/>
    <s v="Area 1001 Solar 2029"/>
    <x v="23"/>
    <n v="0"/>
    <n v="0"/>
    <n v="0"/>
    <m/>
    <n v="0"/>
    <m/>
    <m/>
    <m/>
    <n v="0"/>
    <m/>
    <m/>
    <n v="-1"/>
    <n v="0"/>
    <s v="Solar"/>
    <m/>
    <n v="0"/>
    <m/>
    <n v="0"/>
    <n v="0"/>
    <n v="0"/>
    <n v="0"/>
    <n v="-1"/>
    <n v="0"/>
    <n v="0"/>
    <n v="0"/>
    <n v="0"/>
    <n v="0"/>
    <m/>
    <m/>
    <n v="0"/>
    <m/>
    <n v="0"/>
    <m/>
    <m/>
    <s v="1/1/2029"/>
    <s v="12/31/2099"/>
    <m/>
    <n v="0"/>
    <n v="0"/>
    <n v="2023"/>
    <m/>
    <m/>
    <m/>
    <n v="0"/>
    <n v="0"/>
    <s v="Real 2021 | 5/8/2023 1:03:19 PM"/>
    <n v="983"/>
    <n v="0"/>
    <m/>
    <m/>
    <n v="0"/>
    <n v="0"/>
    <n v="0"/>
    <m/>
    <m/>
    <m/>
    <n v="0"/>
  </r>
  <r>
    <x v="0"/>
    <x v="0"/>
    <x v="0"/>
    <s v="8"/>
    <x v="7"/>
    <s v="Area 1001 Solar 2029"/>
    <x v="23"/>
    <n v="0"/>
    <n v="0"/>
    <n v="0"/>
    <m/>
    <n v="0"/>
    <m/>
    <m/>
    <m/>
    <n v="0"/>
    <m/>
    <m/>
    <n v="-1"/>
    <n v="0"/>
    <s v="Solar"/>
    <m/>
    <n v="0"/>
    <m/>
    <n v="0"/>
    <n v="0"/>
    <n v="0"/>
    <n v="0"/>
    <n v="-1"/>
    <n v="0"/>
    <n v="0"/>
    <n v="0"/>
    <n v="0"/>
    <n v="0"/>
    <m/>
    <m/>
    <n v="0"/>
    <m/>
    <n v="0"/>
    <m/>
    <m/>
    <s v="1/1/2029"/>
    <s v="12/31/2099"/>
    <m/>
    <n v="0"/>
    <n v="0"/>
    <n v="2023"/>
    <m/>
    <m/>
    <m/>
    <n v="0"/>
    <n v="0"/>
    <s v="Real 2021 | 5/8/2023 1:03:19 PM"/>
    <n v="984"/>
    <n v="0"/>
    <m/>
    <m/>
    <n v="0"/>
    <n v="0"/>
    <n v="0"/>
    <m/>
    <m/>
    <m/>
    <n v="0"/>
  </r>
  <r>
    <x v="0"/>
    <x v="0"/>
    <x v="0"/>
    <s v="9"/>
    <x v="8"/>
    <s v="Area 1001 Solar 2029"/>
    <x v="23"/>
    <n v="0"/>
    <n v="0"/>
    <n v="0"/>
    <m/>
    <n v="0"/>
    <m/>
    <m/>
    <m/>
    <n v="0"/>
    <m/>
    <m/>
    <n v="-1"/>
    <n v="0"/>
    <s v="Solar"/>
    <m/>
    <n v="0"/>
    <m/>
    <n v="0"/>
    <n v="0"/>
    <n v="0"/>
    <n v="0"/>
    <n v="-1"/>
    <n v="0"/>
    <n v="0"/>
    <n v="0"/>
    <n v="0"/>
    <n v="0"/>
    <m/>
    <m/>
    <n v="0"/>
    <m/>
    <n v="0"/>
    <m/>
    <m/>
    <s v="1/1/2029"/>
    <s v="12/31/2099"/>
    <m/>
    <n v="0"/>
    <n v="0"/>
    <n v="2023"/>
    <m/>
    <m/>
    <m/>
    <n v="0"/>
    <n v="0"/>
    <s v="Real 2021 | 5/8/2023 1:03:19 PM"/>
    <n v="985"/>
    <n v="0"/>
    <m/>
    <m/>
    <n v="0"/>
    <n v="0"/>
    <n v="0"/>
    <m/>
    <m/>
    <m/>
    <n v="0"/>
  </r>
  <r>
    <x v="0"/>
    <x v="0"/>
    <x v="0"/>
    <s v="3"/>
    <x v="2"/>
    <s v="Area 1001 Solar 2030"/>
    <x v="24"/>
    <n v="0"/>
    <n v="0"/>
    <n v="0"/>
    <m/>
    <n v="0"/>
    <m/>
    <m/>
    <m/>
    <n v="0"/>
    <m/>
    <m/>
    <n v="-1"/>
    <n v="0"/>
    <s v="Solar"/>
    <m/>
    <n v="0"/>
    <m/>
    <n v="0"/>
    <n v="0"/>
    <n v="0"/>
    <n v="0"/>
    <n v="-1"/>
    <n v="0"/>
    <n v="0"/>
    <n v="0"/>
    <n v="0"/>
    <n v="0"/>
    <m/>
    <m/>
    <n v="0"/>
    <m/>
    <n v="0"/>
    <m/>
    <m/>
    <s v="1/1/2030"/>
    <s v="12/31/2099"/>
    <m/>
    <n v="0"/>
    <n v="0"/>
    <n v="2023"/>
    <m/>
    <m/>
    <m/>
    <n v="0"/>
    <n v="0"/>
    <s v="Real 2021 | 5/8/2023 1:03:19 PM"/>
    <n v="986"/>
    <n v="0"/>
    <m/>
    <m/>
    <n v="0"/>
    <n v="0"/>
    <n v="0"/>
    <m/>
    <m/>
    <m/>
    <n v="0"/>
  </r>
  <r>
    <x v="0"/>
    <x v="0"/>
    <x v="0"/>
    <s v="8"/>
    <x v="7"/>
    <s v="Area 1001 Solar 2030"/>
    <x v="24"/>
    <n v="0"/>
    <n v="0"/>
    <n v="0"/>
    <m/>
    <n v="0"/>
    <m/>
    <m/>
    <m/>
    <n v="0"/>
    <m/>
    <m/>
    <n v="-1"/>
    <n v="0"/>
    <s v="Solar"/>
    <m/>
    <n v="0"/>
    <m/>
    <n v="0"/>
    <n v="0"/>
    <n v="0"/>
    <n v="0"/>
    <n v="-1"/>
    <n v="0"/>
    <n v="0"/>
    <n v="0"/>
    <n v="0"/>
    <n v="0"/>
    <m/>
    <m/>
    <n v="0"/>
    <m/>
    <n v="0"/>
    <m/>
    <m/>
    <s v="1/1/2030"/>
    <s v="12/31/2099"/>
    <m/>
    <n v="0"/>
    <n v="0"/>
    <n v="2023"/>
    <m/>
    <m/>
    <m/>
    <n v="0"/>
    <n v="0"/>
    <s v="Real 2021 | 5/8/2023 1:03:19 PM"/>
    <n v="987"/>
    <n v="0"/>
    <m/>
    <m/>
    <n v="0"/>
    <n v="0"/>
    <n v="0"/>
    <m/>
    <m/>
    <m/>
    <n v="0"/>
  </r>
  <r>
    <x v="0"/>
    <x v="0"/>
    <x v="0"/>
    <s v="4"/>
    <x v="3"/>
    <s v="Area 1001 Solar 2031"/>
    <x v="25"/>
    <n v="0"/>
    <n v="0"/>
    <n v="0"/>
    <m/>
    <n v="0"/>
    <m/>
    <m/>
    <m/>
    <n v="0"/>
    <m/>
    <m/>
    <n v="-1"/>
    <n v="0"/>
    <s v="Solar"/>
    <m/>
    <n v="0"/>
    <m/>
    <n v="0"/>
    <n v="0"/>
    <n v="0"/>
    <n v="0"/>
    <n v="-1"/>
    <n v="0"/>
    <n v="0"/>
    <n v="0"/>
    <n v="0"/>
    <n v="0"/>
    <m/>
    <m/>
    <n v="0"/>
    <m/>
    <n v="0"/>
    <m/>
    <m/>
    <s v="1/1/2031"/>
    <s v="12/31/2099"/>
    <m/>
    <n v="0"/>
    <n v="0"/>
    <n v="2023"/>
    <m/>
    <m/>
    <m/>
    <n v="0"/>
    <n v="0"/>
    <s v="Real 2021 | 5/8/2023 1:03:19 PM"/>
    <n v="988"/>
    <n v="0"/>
    <m/>
    <m/>
    <n v="0"/>
    <n v="0"/>
    <n v="0"/>
    <m/>
    <m/>
    <m/>
    <n v="0"/>
  </r>
  <r>
    <x v="0"/>
    <x v="0"/>
    <x v="0"/>
    <s v="8"/>
    <x v="7"/>
    <s v="Area 1001 Solar 2031"/>
    <x v="25"/>
    <n v="0"/>
    <n v="0"/>
    <n v="0"/>
    <m/>
    <n v="0"/>
    <m/>
    <m/>
    <m/>
    <n v="0"/>
    <m/>
    <m/>
    <n v="-1"/>
    <n v="0"/>
    <s v="Solar"/>
    <m/>
    <n v="0"/>
    <m/>
    <n v="0"/>
    <n v="0"/>
    <n v="0"/>
    <n v="0"/>
    <n v="-1"/>
    <n v="0"/>
    <n v="0"/>
    <n v="0"/>
    <n v="0"/>
    <n v="0"/>
    <m/>
    <m/>
    <n v="0"/>
    <m/>
    <n v="0"/>
    <m/>
    <m/>
    <s v="1/1/2031"/>
    <s v="12/31/2099"/>
    <m/>
    <n v="0"/>
    <n v="0"/>
    <n v="2023"/>
    <m/>
    <m/>
    <m/>
    <n v="0"/>
    <n v="0"/>
    <s v="Real 2021 | 5/8/2023 1:03:19 PM"/>
    <n v="989"/>
    <n v="0"/>
    <m/>
    <m/>
    <n v="0"/>
    <n v="0"/>
    <n v="0"/>
    <m/>
    <m/>
    <m/>
    <n v="0"/>
  </r>
  <r>
    <x v="0"/>
    <x v="0"/>
    <x v="0"/>
    <s v="3"/>
    <x v="2"/>
    <s v="Area 1001 Solar 2032"/>
    <x v="26"/>
    <n v="0"/>
    <n v="0"/>
    <n v="0"/>
    <m/>
    <n v="0"/>
    <m/>
    <m/>
    <m/>
    <n v="0"/>
    <m/>
    <m/>
    <n v="-1"/>
    <n v="0"/>
    <s v="Solar"/>
    <m/>
    <n v="0"/>
    <m/>
    <n v="0"/>
    <n v="0"/>
    <n v="0"/>
    <n v="0"/>
    <n v="-1"/>
    <n v="0"/>
    <n v="0"/>
    <n v="0"/>
    <n v="0"/>
    <n v="0"/>
    <m/>
    <m/>
    <n v="0"/>
    <m/>
    <n v="0"/>
    <m/>
    <m/>
    <s v="1/1/2032"/>
    <s v="12/31/2099"/>
    <m/>
    <n v="0"/>
    <n v="0"/>
    <n v="2023"/>
    <m/>
    <m/>
    <m/>
    <n v="0"/>
    <n v="0"/>
    <s v="Real 2021 | 5/8/2023 1:03:19 PM"/>
    <n v="990"/>
    <n v="0"/>
    <m/>
    <m/>
    <n v="0"/>
    <n v="0"/>
    <n v="0"/>
    <m/>
    <m/>
    <m/>
    <n v="0"/>
  </r>
  <r>
    <x v="0"/>
    <x v="0"/>
    <x v="0"/>
    <s v="4"/>
    <x v="3"/>
    <s v="Area 1001 Solar 2032"/>
    <x v="26"/>
    <n v="0"/>
    <n v="0"/>
    <n v="0"/>
    <m/>
    <n v="0"/>
    <m/>
    <m/>
    <m/>
    <n v="0"/>
    <m/>
    <m/>
    <n v="-1"/>
    <n v="0"/>
    <s v="Solar"/>
    <m/>
    <n v="0"/>
    <m/>
    <n v="0"/>
    <n v="0"/>
    <n v="0"/>
    <n v="0"/>
    <n v="-1"/>
    <n v="0"/>
    <n v="0"/>
    <n v="0"/>
    <n v="0"/>
    <n v="0"/>
    <m/>
    <m/>
    <n v="0"/>
    <m/>
    <n v="0"/>
    <m/>
    <m/>
    <s v="1/1/2032"/>
    <s v="12/31/2099"/>
    <m/>
    <n v="0"/>
    <n v="0"/>
    <n v="2023"/>
    <m/>
    <m/>
    <m/>
    <n v="0"/>
    <n v="0"/>
    <s v="Real 2021 | 5/8/2023 1:03:19 PM"/>
    <n v="991"/>
    <n v="0"/>
    <m/>
    <m/>
    <n v="0"/>
    <n v="0"/>
    <n v="0"/>
    <m/>
    <m/>
    <m/>
    <n v="0"/>
  </r>
  <r>
    <x v="0"/>
    <x v="0"/>
    <x v="0"/>
    <s v="8"/>
    <x v="7"/>
    <s v="Area 1001 Solar 2032"/>
    <x v="26"/>
    <n v="0"/>
    <n v="0"/>
    <n v="0"/>
    <m/>
    <n v="0"/>
    <m/>
    <m/>
    <m/>
    <n v="0"/>
    <m/>
    <m/>
    <n v="-1"/>
    <n v="0"/>
    <s v="Solar"/>
    <m/>
    <n v="0"/>
    <m/>
    <n v="0"/>
    <n v="0"/>
    <n v="0"/>
    <n v="0"/>
    <n v="-1"/>
    <n v="0"/>
    <n v="0"/>
    <n v="0"/>
    <n v="0"/>
    <n v="0"/>
    <m/>
    <m/>
    <n v="0"/>
    <m/>
    <n v="0"/>
    <m/>
    <m/>
    <s v="1/1/2032"/>
    <s v="12/31/2099"/>
    <m/>
    <n v="0"/>
    <n v="0"/>
    <n v="2023"/>
    <m/>
    <m/>
    <m/>
    <n v="0"/>
    <n v="0"/>
    <s v="Real 2021 | 5/8/2023 1:03:19 PM"/>
    <n v="992"/>
    <n v="0"/>
    <m/>
    <m/>
    <n v="0"/>
    <n v="0"/>
    <n v="0"/>
    <m/>
    <m/>
    <m/>
    <n v="0"/>
  </r>
  <r>
    <x v="0"/>
    <x v="0"/>
    <x v="0"/>
    <s v="8"/>
    <x v="7"/>
    <s v="Area 1001 Solar 2035"/>
    <x v="27"/>
    <n v="0"/>
    <n v="0"/>
    <n v="0"/>
    <m/>
    <n v="0"/>
    <m/>
    <m/>
    <m/>
    <n v="0"/>
    <m/>
    <m/>
    <n v="-1"/>
    <n v="0"/>
    <s v="Solar"/>
    <m/>
    <n v="0"/>
    <m/>
    <n v="0"/>
    <n v="0"/>
    <n v="0"/>
    <n v="0"/>
    <n v="-1"/>
    <n v="0"/>
    <n v="0"/>
    <n v="0"/>
    <n v="0"/>
    <n v="0"/>
    <m/>
    <m/>
    <n v="0"/>
    <m/>
    <n v="0"/>
    <m/>
    <m/>
    <s v="1/1/2035"/>
    <s v="12/31/2099"/>
    <m/>
    <n v="0"/>
    <n v="0"/>
    <n v="2023"/>
    <m/>
    <m/>
    <m/>
    <n v="0"/>
    <n v="0"/>
    <s v="Real 2021 | 5/8/2023 1:03:19 PM"/>
    <n v="993"/>
    <n v="0"/>
    <m/>
    <m/>
    <n v="0"/>
    <n v="0"/>
    <n v="0"/>
    <m/>
    <m/>
    <m/>
    <n v="0"/>
  </r>
  <r>
    <x v="0"/>
    <x v="0"/>
    <x v="0"/>
    <s v="4"/>
    <x v="3"/>
    <s v="Area 1001 Solar 2036"/>
    <x v="28"/>
    <n v="0"/>
    <n v="0"/>
    <n v="0"/>
    <m/>
    <n v="0"/>
    <m/>
    <m/>
    <m/>
    <n v="0"/>
    <m/>
    <m/>
    <n v="-1"/>
    <n v="0"/>
    <s v="Solar"/>
    <m/>
    <n v="0"/>
    <m/>
    <n v="0"/>
    <n v="0"/>
    <n v="0"/>
    <n v="0"/>
    <n v="-1"/>
    <n v="0"/>
    <n v="0"/>
    <n v="0"/>
    <n v="0"/>
    <n v="0"/>
    <m/>
    <m/>
    <n v="0"/>
    <m/>
    <n v="0"/>
    <m/>
    <m/>
    <s v="1/1/2036"/>
    <s v="12/31/2099"/>
    <m/>
    <n v="0"/>
    <n v="0"/>
    <n v="2023"/>
    <m/>
    <m/>
    <m/>
    <n v="0"/>
    <n v="0"/>
    <s v="Real 2021 | 5/8/2023 1:03:19 PM"/>
    <n v="994"/>
    <n v="0"/>
    <m/>
    <m/>
    <n v="0"/>
    <n v="0"/>
    <n v="0"/>
    <m/>
    <m/>
    <m/>
    <n v="0"/>
  </r>
  <r>
    <x v="0"/>
    <x v="0"/>
    <x v="0"/>
    <s v="1"/>
    <x v="0"/>
    <s v="Area 1001 Solar 2037"/>
    <x v="29"/>
    <n v="0"/>
    <n v="0"/>
    <n v="0"/>
    <m/>
    <n v="0"/>
    <m/>
    <m/>
    <m/>
    <n v="0"/>
    <m/>
    <m/>
    <n v="-1"/>
    <n v="0"/>
    <s v="Solar"/>
    <m/>
    <n v="0"/>
    <m/>
    <n v="0"/>
    <n v="0"/>
    <n v="0"/>
    <n v="0"/>
    <n v="-1"/>
    <n v="0"/>
    <n v="0"/>
    <n v="0"/>
    <n v="0"/>
    <n v="0"/>
    <m/>
    <m/>
    <n v="0"/>
    <m/>
    <n v="0"/>
    <m/>
    <m/>
    <s v="1/1/2037"/>
    <s v="12/31/2099"/>
    <m/>
    <n v="0"/>
    <n v="0"/>
    <n v="2023"/>
    <m/>
    <m/>
    <m/>
    <n v="0"/>
    <n v="0"/>
    <s v="Real 2021 | 5/8/2023 1:03:19 PM"/>
    <n v="995"/>
    <n v="0"/>
    <m/>
    <m/>
    <n v="0"/>
    <n v="0"/>
    <n v="0"/>
    <m/>
    <m/>
    <m/>
    <n v="0"/>
  </r>
  <r>
    <x v="0"/>
    <x v="0"/>
    <x v="0"/>
    <s v="3"/>
    <x v="2"/>
    <s v="Area 1001 Solar 2037"/>
    <x v="29"/>
    <n v="0"/>
    <n v="0"/>
    <n v="0"/>
    <m/>
    <n v="0"/>
    <m/>
    <m/>
    <m/>
    <n v="0"/>
    <m/>
    <m/>
    <n v="-1"/>
    <n v="0"/>
    <s v="Solar"/>
    <m/>
    <n v="0"/>
    <m/>
    <n v="0"/>
    <n v="0"/>
    <n v="0"/>
    <n v="0"/>
    <n v="-1"/>
    <n v="0"/>
    <n v="0"/>
    <n v="0"/>
    <n v="0"/>
    <n v="0"/>
    <m/>
    <m/>
    <n v="0"/>
    <m/>
    <n v="0"/>
    <m/>
    <m/>
    <s v="1/1/2037"/>
    <s v="12/31/2099"/>
    <m/>
    <n v="0"/>
    <n v="0"/>
    <n v="2023"/>
    <m/>
    <m/>
    <m/>
    <n v="0"/>
    <n v="0"/>
    <s v="Real 2021 | 5/8/2023 1:03:19 PM"/>
    <n v="996"/>
    <n v="0"/>
    <m/>
    <m/>
    <n v="0"/>
    <n v="0"/>
    <n v="0"/>
    <m/>
    <m/>
    <m/>
    <n v="0"/>
  </r>
  <r>
    <x v="0"/>
    <x v="0"/>
    <x v="0"/>
    <s v="7"/>
    <x v="6"/>
    <s v="Area 1001 Solar 2037"/>
    <x v="29"/>
    <n v="0"/>
    <n v="0"/>
    <n v="0"/>
    <m/>
    <n v="0"/>
    <m/>
    <m/>
    <m/>
    <n v="0"/>
    <m/>
    <m/>
    <n v="-1"/>
    <n v="0"/>
    <s v="Solar"/>
    <m/>
    <n v="0"/>
    <m/>
    <n v="0"/>
    <n v="0"/>
    <n v="0"/>
    <n v="0"/>
    <n v="-1"/>
    <n v="0"/>
    <n v="0"/>
    <n v="0"/>
    <n v="0"/>
    <n v="0"/>
    <m/>
    <m/>
    <n v="0"/>
    <m/>
    <n v="0"/>
    <m/>
    <m/>
    <s v="1/1/2037"/>
    <s v="12/31/2099"/>
    <m/>
    <n v="0"/>
    <n v="0"/>
    <n v="2023"/>
    <m/>
    <m/>
    <m/>
    <n v="0"/>
    <n v="0"/>
    <s v="Real 2021 | 5/8/2023 1:03:19 PM"/>
    <n v="997"/>
    <n v="0"/>
    <m/>
    <m/>
    <n v="0"/>
    <n v="0"/>
    <n v="0"/>
    <m/>
    <m/>
    <m/>
    <n v="0"/>
  </r>
  <r>
    <x v="0"/>
    <x v="0"/>
    <x v="0"/>
    <s v="8"/>
    <x v="7"/>
    <s v="Area 1001 Solar 2037"/>
    <x v="29"/>
    <n v="0"/>
    <n v="0"/>
    <n v="0"/>
    <m/>
    <n v="0"/>
    <m/>
    <m/>
    <m/>
    <n v="0"/>
    <m/>
    <m/>
    <n v="-1"/>
    <n v="0"/>
    <s v="Solar"/>
    <m/>
    <n v="0"/>
    <m/>
    <n v="0"/>
    <n v="0"/>
    <n v="0"/>
    <n v="0"/>
    <n v="-1"/>
    <n v="0"/>
    <n v="0"/>
    <n v="0"/>
    <n v="0"/>
    <n v="0"/>
    <m/>
    <m/>
    <n v="0"/>
    <m/>
    <n v="0"/>
    <m/>
    <m/>
    <s v="1/1/2037"/>
    <s v="12/31/2099"/>
    <m/>
    <n v="0"/>
    <n v="0"/>
    <n v="2023"/>
    <m/>
    <m/>
    <m/>
    <n v="0"/>
    <n v="0"/>
    <s v="Real 2021 | 5/8/2023 1:03:19 PM"/>
    <n v="998"/>
    <n v="0"/>
    <m/>
    <m/>
    <n v="0"/>
    <n v="0"/>
    <n v="0"/>
    <m/>
    <m/>
    <m/>
    <n v="0"/>
  </r>
  <r>
    <x v="0"/>
    <x v="0"/>
    <x v="0"/>
    <s v="1"/>
    <x v="0"/>
    <s v="Area 1001 Wind 2026"/>
    <x v="30"/>
    <n v="0"/>
    <n v="0"/>
    <n v="0"/>
    <m/>
    <n v="0"/>
    <m/>
    <m/>
    <m/>
    <n v="0"/>
    <m/>
    <m/>
    <n v="-1"/>
    <n v="0"/>
    <s v="Wind"/>
    <m/>
    <n v="0"/>
    <m/>
    <n v="0"/>
    <n v="0"/>
    <n v="0"/>
    <n v="0"/>
    <n v="-1"/>
    <n v="0"/>
    <n v="0"/>
    <n v="0"/>
    <n v="0"/>
    <n v="0"/>
    <m/>
    <m/>
    <n v="0"/>
    <m/>
    <n v="0"/>
    <m/>
    <m/>
    <s v="1/1/2026"/>
    <s v="12/31/2099"/>
    <m/>
    <n v="0"/>
    <n v="0"/>
    <n v="2023"/>
    <m/>
    <m/>
    <m/>
    <n v="0"/>
    <n v="0"/>
    <s v="Real 2021 | 5/8/2023 1:03:19 PM"/>
    <n v="999"/>
    <n v="0"/>
    <m/>
    <m/>
    <n v="0"/>
    <n v="0"/>
    <n v="0"/>
    <m/>
    <m/>
    <m/>
    <n v="0"/>
  </r>
  <r>
    <x v="0"/>
    <x v="0"/>
    <x v="0"/>
    <s v="2"/>
    <x v="1"/>
    <s v="Area 1001 Wind 2026"/>
    <x v="30"/>
    <n v="0"/>
    <n v="0"/>
    <n v="0"/>
    <m/>
    <n v="0"/>
    <m/>
    <m/>
    <m/>
    <n v="0"/>
    <m/>
    <m/>
    <n v="-1"/>
    <n v="0"/>
    <s v="Wind"/>
    <m/>
    <n v="0"/>
    <m/>
    <n v="0"/>
    <n v="0"/>
    <n v="0"/>
    <n v="0"/>
    <n v="-1"/>
    <n v="0"/>
    <n v="0"/>
    <n v="0"/>
    <n v="0"/>
    <n v="0"/>
    <m/>
    <m/>
    <n v="0"/>
    <m/>
    <n v="0"/>
    <m/>
    <m/>
    <s v="1/1/2026"/>
    <s v="12/31/2099"/>
    <m/>
    <n v="0"/>
    <n v="0"/>
    <n v="2023"/>
    <m/>
    <m/>
    <m/>
    <n v="0"/>
    <n v="0"/>
    <s v="Real 2021 | 5/8/2023 1:03:19 PM"/>
    <n v="1000"/>
    <n v="0"/>
    <m/>
    <m/>
    <n v="0"/>
    <n v="0"/>
    <n v="0"/>
    <m/>
    <m/>
    <m/>
    <n v="0"/>
  </r>
  <r>
    <x v="0"/>
    <x v="0"/>
    <x v="0"/>
    <s v="3"/>
    <x v="2"/>
    <s v="Area 1001 Wind 2026"/>
    <x v="30"/>
    <n v="0"/>
    <n v="0"/>
    <n v="0"/>
    <m/>
    <n v="0"/>
    <m/>
    <m/>
    <m/>
    <n v="0"/>
    <m/>
    <m/>
    <n v="-1"/>
    <n v="0"/>
    <s v="Wind"/>
    <m/>
    <n v="0"/>
    <m/>
    <n v="0"/>
    <n v="0"/>
    <n v="0"/>
    <n v="0"/>
    <n v="-1"/>
    <n v="0"/>
    <n v="0"/>
    <n v="0"/>
    <n v="0"/>
    <n v="0"/>
    <m/>
    <m/>
    <n v="0"/>
    <m/>
    <n v="0"/>
    <m/>
    <m/>
    <s v="1/1/2026"/>
    <s v="12/31/2099"/>
    <m/>
    <n v="0"/>
    <n v="0"/>
    <n v="2023"/>
    <m/>
    <m/>
    <m/>
    <n v="0"/>
    <n v="0"/>
    <s v="Real 2021 | 5/8/2023 1:03:19 PM"/>
    <n v="1001"/>
    <n v="0"/>
    <m/>
    <m/>
    <n v="0"/>
    <n v="0"/>
    <n v="0"/>
    <m/>
    <m/>
    <m/>
    <n v="0"/>
  </r>
  <r>
    <x v="0"/>
    <x v="0"/>
    <x v="0"/>
    <s v="4"/>
    <x v="3"/>
    <s v="Area 1001 Wind 2026"/>
    <x v="30"/>
    <n v="0"/>
    <n v="0"/>
    <n v="0"/>
    <m/>
    <n v="0"/>
    <m/>
    <m/>
    <m/>
    <n v="0"/>
    <m/>
    <m/>
    <n v="-1"/>
    <n v="0"/>
    <s v="Wind"/>
    <m/>
    <n v="0"/>
    <m/>
    <n v="0"/>
    <n v="0"/>
    <n v="0"/>
    <n v="0"/>
    <n v="-1"/>
    <n v="0"/>
    <n v="0"/>
    <n v="0"/>
    <n v="0"/>
    <n v="0"/>
    <m/>
    <m/>
    <n v="0"/>
    <m/>
    <n v="0"/>
    <m/>
    <m/>
    <s v="1/1/2026"/>
    <s v="12/31/2099"/>
    <m/>
    <n v="0"/>
    <n v="0"/>
    <n v="2023"/>
    <m/>
    <m/>
    <m/>
    <n v="0"/>
    <n v="0"/>
    <s v="Real 2021 | 5/8/2023 1:03:19 PM"/>
    <n v="1002"/>
    <n v="0"/>
    <m/>
    <m/>
    <n v="0"/>
    <n v="0"/>
    <n v="0"/>
    <m/>
    <m/>
    <m/>
    <n v="0"/>
  </r>
  <r>
    <x v="0"/>
    <x v="0"/>
    <x v="0"/>
    <s v="5"/>
    <x v="4"/>
    <s v="Area 1001 Wind 2026"/>
    <x v="30"/>
    <n v="0"/>
    <n v="0"/>
    <n v="0"/>
    <m/>
    <n v="0"/>
    <m/>
    <m/>
    <m/>
    <n v="0"/>
    <m/>
    <m/>
    <n v="-1"/>
    <n v="0"/>
    <s v="Wind"/>
    <m/>
    <n v="0"/>
    <m/>
    <n v="0"/>
    <n v="0"/>
    <n v="0"/>
    <n v="0"/>
    <n v="-1"/>
    <n v="0"/>
    <n v="0"/>
    <n v="0"/>
    <n v="0"/>
    <n v="0"/>
    <m/>
    <m/>
    <n v="0"/>
    <m/>
    <n v="0"/>
    <m/>
    <m/>
    <s v="1/1/2026"/>
    <s v="12/31/2099"/>
    <m/>
    <n v="0"/>
    <n v="0"/>
    <n v="2023"/>
    <m/>
    <m/>
    <m/>
    <n v="0"/>
    <n v="0"/>
    <s v="Real 2021 | 5/8/2023 1:03:19 PM"/>
    <n v="1003"/>
    <n v="0"/>
    <m/>
    <m/>
    <n v="0"/>
    <n v="0"/>
    <n v="0"/>
    <m/>
    <m/>
    <m/>
    <n v="0"/>
  </r>
  <r>
    <x v="0"/>
    <x v="0"/>
    <x v="0"/>
    <s v="6"/>
    <x v="5"/>
    <s v="Area 1001 Wind 2026"/>
    <x v="30"/>
    <n v="0"/>
    <n v="0"/>
    <n v="0"/>
    <m/>
    <n v="0"/>
    <m/>
    <m/>
    <m/>
    <n v="0"/>
    <m/>
    <m/>
    <n v="-1"/>
    <n v="0"/>
    <s v="Wind"/>
    <m/>
    <n v="0"/>
    <m/>
    <n v="0"/>
    <n v="0"/>
    <n v="0"/>
    <n v="0"/>
    <n v="-1"/>
    <n v="0"/>
    <n v="0"/>
    <n v="0"/>
    <n v="0"/>
    <n v="0"/>
    <m/>
    <m/>
    <n v="0"/>
    <m/>
    <n v="0"/>
    <m/>
    <m/>
    <s v="1/1/2026"/>
    <s v="12/31/2099"/>
    <m/>
    <n v="0"/>
    <n v="0"/>
    <n v="2023"/>
    <m/>
    <m/>
    <m/>
    <n v="0"/>
    <n v="0"/>
    <s v="Real 2021 | 5/8/2023 1:03:19 PM"/>
    <n v="1004"/>
    <n v="0"/>
    <m/>
    <m/>
    <n v="0"/>
    <n v="0"/>
    <n v="0"/>
    <m/>
    <m/>
    <m/>
    <n v="0"/>
  </r>
  <r>
    <x v="0"/>
    <x v="0"/>
    <x v="0"/>
    <s v="7"/>
    <x v="6"/>
    <s v="Area 1001 Wind 2026"/>
    <x v="30"/>
    <n v="0"/>
    <n v="0"/>
    <n v="0"/>
    <m/>
    <n v="0"/>
    <m/>
    <m/>
    <m/>
    <n v="0"/>
    <m/>
    <m/>
    <n v="-1"/>
    <n v="0"/>
    <s v="Wind"/>
    <m/>
    <n v="0"/>
    <m/>
    <n v="0"/>
    <n v="0"/>
    <n v="0"/>
    <n v="0"/>
    <n v="-1"/>
    <n v="0"/>
    <n v="0"/>
    <n v="0"/>
    <n v="0"/>
    <n v="0"/>
    <m/>
    <m/>
    <n v="0"/>
    <m/>
    <n v="0"/>
    <m/>
    <m/>
    <s v="1/1/2026"/>
    <s v="12/31/2099"/>
    <m/>
    <n v="0"/>
    <n v="0"/>
    <n v="2023"/>
    <m/>
    <m/>
    <m/>
    <n v="0"/>
    <n v="0"/>
    <s v="Real 2021 | 5/8/2023 1:03:19 PM"/>
    <n v="1005"/>
    <n v="0"/>
    <m/>
    <m/>
    <n v="0"/>
    <n v="0"/>
    <n v="0"/>
    <m/>
    <m/>
    <m/>
    <n v="0"/>
  </r>
  <r>
    <x v="0"/>
    <x v="0"/>
    <x v="0"/>
    <s v="9"/>
    <x v="8"/>
    <s v="Area 1001 Wind 2026"/>
    <x v="30"/>
    <n v="0"/>
    <n v="0"/>
    <n v="0"/>
    <m/>
    <n v="0"/>
    <m/>
    <m/>
    <m/>
    <n v="0"/>
    <m/>
    <m/>
    <n v="-1"/>
    <n v="0"/>
    <s v="Wind"/>
    <m/>
    <n v="0"/>
    <m/>
    <n v="0"/>
    <n v="0"/>
    <n v="0"/>
    <n v="0"/>
    <n v="-1"/>
    <n v="0"/>
    <n v="0"/>
    <n v="0"/>
    <n v="0"/>
    <n v="0"/>
    <m/>
    <m/>
    <n v="0"/>
    <m/>
    <n v="0"/>
    <m/>
    <m/>
    <s v="1/1/2026"/>
    <s v="12/31/2099"/>
    <m/>
    <n v="0"/>
    <n v="0"/>
    <n v="2023"/>
    <m/>
    <m/>
    <m/>
    <n v="0"/>
    <n v="0"/>
    <s v="Real 2021 | 5/8/2023 1:03:19 PM"/>
    <n v="1006"/>
    <n v="0"/>
    <m/>
    <m/>
    <n v="0"/>
    <n v="0"/>
    <n v="0"/>
    <m/>
    <m/>
    <m/>
    <n v="0"/>
  </r>
  <r>
    <x v="0"/>
    <x v="0"/>
    <x v="0"/>
    <s v="1"/>
    <x v="0"/>
    <s v="Area 1001 Wind 2027"/>
    <x v="31"/>
    <n v="0"/>
    <n v="0"/>
    <n v="0"/>
    <m/>
    <n v="0"/>
    <m/>
    <m/>
    <m/>
    <n v="0"/>
    <m/>
    <m/>
    <n v="-1"/>
    <n v="0"/>
    <s v="Wind"/>
    <m/>
    <n v="0"/>
    <m/>
    <n v="0"/>
    <n v="0"/>
    <n v="0"/>
    <n v="0"/>
    <n v="-1"/>
    <n v="0"/>
    <n v="0"/>
    <n v="0"/>
    <n v="0"/>
    <n v="0"/>
    <m/>
    <m/>
    <n v="0"/>
    <m/>
    <n v="0"/>
    <m/>
    <m/>
    <s v="1/1/2027"/>
    <s v="12/31/2099"/>
    <m/>
    <n v="0"/>
    <n v="0"/>
    <n v="2023"/>
    <m/>
    <m/>
    <m/>
    <n v="0"/>
    <n v="0"/>
    <s v="Real 2021 | 5/8/2023 1:03:19 PM"/>
    <n v="1007"/>
    <n v="0"/>
    <m/>
    <m/>
    <n v="0"/>
    <n v="0"/>
    <n v="0"/>
    <m/>
    <m/>
    <m/>
    <n v="0"/>
  </r>
  <r>
    <x v="0"/>
    <x v="0"/>
    <x v="0"/>
    <s v="2"/>
    <x v="1"/>
    <s v="Area 1001 Wind 2027"/>
    <x v="31"/>
    <n v="0"/>
    <n v="0"/>
    <n v="0"/>
    <m/>
    <n v="0"/>
    <m/>
    <m/>
    <m/>
    <n v="0"/>
    <m/>
    <m/>
    <n v="-1"/>
    <n v="0"/>
    <s v="Wind"/>
    <m/>
    <n v="0"/>
    <m/>
    <n v="0"/>
    <n v="0"/>
    <n v="0"/>
    <n v="0"/>
    <n v="-1"/>
    <n v="0"/>
    <n v="0"/>
    <n v="0"/>
    <n v="0"/>
    <n v="0"/>
    <m/>
    <m/>
    <n v="0"/>
    <m/>
    <n v="0"/>
    <m/>
    <m/>
    <s v="1/1/2027"/>
    <s v="12/31/2099"/>
    <m/>
    <n v="0"/>
    <n v="0"/>
    <n v="2023"/>
    <m/>
    <m/>
    <m/>
    <n v="0"/>
    <n v="0"/>
    <s v="Real 2021 | 5/8/2023 1:03:19 PM"/>
    <n v="1008"/>
    <n v="0"/>
    <m/>
    <m/>
    <n v="0"/>
    <n v="0"/>
    <n v="0"/>
    <m/>
    <m/>
    <m/>
    <n v="0"/>
  </r>
  <r>
    <x v="0"/>
    <x v="0"/>
    <x v="0"/>
    <s v="3"/>
    <x v="2"/>
    <s v="Area 1001 Wind 2027"/>
    <x v="31"/>
    <n v="0"/>
    <n v="0"/>
    <n v="0"/>
    <m/>
    <n v="0"/>
    <m/>
    <m/>
    <m/>
    <n v="0"/>
    <m/>
    <m/>
    <n v="-1"/>
    <n v="0"/>
    <s v="Wind"/>
    <m/>
    <n v="0"/>
    <m/>
    <n v="0"/>
    <n v="0"/>
    <n v="0"/>
    <n v="0"/>
    <n v="-1"/>
    <n v="0"/>
    <n v="0"/>
    <n v="0"/>
    <n v="0"/>
    <n v="0"/>
    <m/>
    <m/>
    <n v="0"/>
    <m/>
    <n v="0"/>
    <m/>
    <m/>
    <s v="1/1/2027"/>
    <s v="12/31/2099"/>
    <m/>
    <n v="0"/>
    <n v="0"/>
    <n v="2023"/>
    <m/>
    <m/>
    <m/>
    <n v="0"/>
    <n v="0"/>
    <s v="Real 2021 | 5/8/2023 1:03:19 PM"/>
    <n v="1009"/>
    <n v="0"/>
    <m/>
    <m/>
    <n v="0"/>
    <n v="0"/>
    <n v="0"/>
    <m/>
    <m/>
    <m/>
    <n v="0"/>
  </r>
  <r>
    <x v="0"/>
    <x v="0"/>
    <x v="0"/>
    <s v="4"/>
    <x v="3"/>
    <s v="Area 1001 Wind 2027"/>
    <x v="31"/>
    <n v="0"/>
    <n v="0"/>
    <n v="0"/>
    <m/>
    <n v="0"/>
    <m/>
    <m/>
    <m/>
    <n v="0"/>
    <m/>
    <m/>
    <n v="-1"/>
    <n v="0"/>
    <s v="Wind"/>
    <m/>
    <n v="0"/>
    <m/>
    <n v="0"/>
    <n v="0"/>
    <n v="0"/>
    <n v="0"/>
    <n v="-1"/>
    <n v="0"/>
    <n v="0"/>
    <n v="0"/>
    <n v="0"/>
    <n v="0"/>
    <m/>
    <m/>
    <n v="0"/>
    <m/>
    <n v="0"/>
    <m/>
    <m/>
    <s v="1/1/2027"/>
    <s v="12/31/2099"/>
    <m/>
    <n v="0"/>
    <n v="0"/>
    <n v="2023"/>
    <m/>
    <m/>
    <m/>
    <n v="0"/>
    <n v="0"/>
    <s v="Real 2021 | 5/8/2023 1:03:19 PM"/>
    <n v="1010"/>
    <n v="0"/>
    <m/>
    <m/>
    <n v="0"/>
    <n v="0"/>
    <n v="0"/>
    <m/>
    <m/>
    <m/>
    <n v="0"/>
  </r>
  <r>
    <x v="0"/>
    <x v="0"/>
    <x v="0"/>
    <s v="5"/>
    <x v="4"/>
    <s v="Area 1001 Wind 2027"/>
    <x v="31"/>
    <n v="0"/>
    <n v="0"/>
    <n v="0"/>
    <m/>
    <n v="0"/>
    <m/>
    <m/>
    <m/>
    <n v="0"/>
    <m/>
    <m/>
    <n v="-1"/>
    <n v="0"/>
    <s v="Wind"/>
    <m/>
    <n v="0"/>
    <m/>
    <n v="0"/>
    <n v="0"/>
    <n v="0"/>
    <n v="0"/>
    <n v="-1"/>
    <n v="0"/>
    <n v="0"/>
    <n v="0"/>
    <n v="0"/>
    <n v="0"/>
    <m/>
    <m/>
    <n v="0"/>
    <m/>
    <n v="0"/>
    <m/>
    <m/>
    <s v="1/1/2027"/>
    <s v="12/31/2099"/>
    <m/>
    <n v="0"/>
    <n v="0"/>
    <n v="2023"/>
    <m/>
    <m/>
    <m/>
    <n v="0"/>
    <n v="0"/>
    <s v="Real 2021 | 5/8/2023 1:03:19 PM"/>
    <n v="1011"/>
    <n v="0"/>
    <m/>
    <m/>
    <n v="0"/>
    <n v="0"/>
    <n v="0"/>
    <m/>
    <m/>
    <m/>
    <n v="0"/>
  </r>
  <r>
    <x v="0"/>
    <x v="0"/>
    <x v="0"/>
    <s v="6"/>
    <x v="5"/>
    <s v="Area 1001 Wind 2027"/>
    <x v="31"/>
    <n v="0"/>
    <n v="0"/>
    <n v="0"/>
    <m/>
    <n v="0"/>
    <m/>
    <m/>
    <m/>
    <n v="0"/>
    <m/>
    <m/>
    <n v="-1"/>
    <n v="0"/>
    <s v="Wind"/>
    <m/>
    <n v="0"/>
    <m/>
    <n v="0"/>
    <n v="0"/>
    <n v="0"/>
    <n v="0"/>
    <n v="-1"/>
    <n v="0"/>
    <n v="0"/>
    <n v="0"/>
    <n v="0"/>
    <n v="0"/>
    <m/>
    <m/>
    <n v="0"/>
    <m/>
    <n v="0"/>
    <m/>
    <m/>
    <s v="1/1/2027"/>
    <s v="12/31/2099"/>
    <m/>
    <n v="0"/>
    <n v="0"/>
    <n v="2023"/>
    <m/>
    <m/>
    <m/>
    <n v="0"/>
    <n v="0"/>
    <s v="Real 2021 | 5/8/2023 1:03:19 PM"/>
    <n v="1012"/>
    <n v="0"/>
    <m/>
    <m/>
    <n v="0"/>
    <n v="0"/>
    <n v="0"/>
    <m/>
    <m/>
    <m/>
    <n v="0"/>
  </r>
  <r>
    <x v="0"/>
    <x v="0"/>
    <x v="0"/>
    <s v="7"/>
    <x v="6"/>
    <s v="Area 1001 Wind 2027"/>
    <x v="31"/>
    <n v="0"/>
    <n v="0"/>
    <n v="0"/>
    <m/>
    <n v="0"/>
    <m/>
    <m/>
    <m/>
    <n v="0"/>
    <m/>
    <m/>
    <n v="-1"/>
    <n v="0"/>
    <s v="Wind"/>
    <m/>
    <n v="0"/>
    <m/>
    <n v="0"/>
    <n v="0"/>
    <n v="0"/>
    <n v="0"/>
    <n v="-1"/>
    <n v="0"/>
    <n v="0"/>
    <n v="0"/>
    <n v="0"/>
    <n v="0"/>
    <m/>
    <m/>
    <n v="0"/>
    <m/>
    <n v="0"/>
    <m/>
    <m/>
    <s v="1/1/2027"/>
    <s v="12/31/2099"/>
    <m/>
    <n v="0"/>
    <n v="0"/>
    <n v="2023"/>
    <m/>
    <m/>
    <m/>
    <n v="0"/>
    <n v="0"/>
    <s v="Real 2021 | 5/8/2023 1:03:19 PM"/>
    <n v="1013"/>
    <n v="0"/>
    <m/>
    <m/>
    <n v="0"/>
    <n v="0"/>
    <n v="0"/>
    <m/>
    <m/>
    <m/>
    <n v="0"/>
  </r>
  <r>
    <x v="0"/>
    <x v="0"/>
    <x v="0"/>
    <s v="9"/>
    <x v="8"/>
    <s v="Area 1001 Wind 2027"/>
    <x v="31"/>
    <n v="0"/>
    <n v="0"/>
    <n v="0"/>
    <m/>
    <n v="0"/>
    <m/>
    <m/>
    <m/>
    <n v="0"/>
    <m/>
    <m/>
    <n v="-1"/>
    <n v="0"/>
    <s v="Wind"/>
    <m/>
    <n v="0"/>
    <m/>
    <n v="0"/>
    <n v="0"/>
    <n v="0"/>
    <n v="0"/>
    <n v="-1"/>
    <n v="0"/>
    <n v="0"/>
    <n v="0"/>
    <n v="0"/>
    <n v="0"/>
    <m/>
    <m/>
    <n v="0"/>
    <m/>
    <n v="0"/>
    <m/>
    <m/>
    <s v="1/1/2027"/>
    <s v="12/31/2099"/>
    <m/>
    <n v="0"/>
    <n v="0"/>
    <n v="2023"/>
    <m/>
    <m/>
    <m/>
    <n v="0"/>
    <n v="0"/>
    <s v="Real 2021 | 5/8/2023 1:03:19 PM"/>
    <n v="1014"/>
    <n v="0"/>
    <m/>
    <m/>
    <n v="0"/>
    <n v="0"/>
    <n v="0"/>
    <m/>
    <m/>
    <m/>
    <n v="0"/>
  </r>
  <r>
    <x v="0"/>
    <x v="0"/>
    <x v="0"/>
    <s v="1"/>
    <x v="0"/>
    <s v="Area 1001 Wind 2028"/>
    <x v="32"/>
    <n v="0"/>
    <n v="0"/>
    <n v="0"/>
    <m/>
    <n v="0"/>
    <m/>
    <m/>
    <m/>
    <n v="0"/>
    <m/>
    <m/>
    <n v="-1"/>
    <n v="0"/>
    <s v="Wind"/>
    <m/>
    <n v="0"/>
    <m/>
    <n v="0"/>
    <n v="0"/>
    <n v="0"/>
    <n v="0"/>
    <n v="-1"/>
    <n v="0"/>
    <n v="0"/>
    <n v="0"/>
    <n v="0"/>
    <n v="0"/>
    <m/>
    <m/>
    <n v="0"/>
    <m/>
    <n v="0"/>
    <m/>
    <m/>
    <s v="1/1/2028"/>
    <s v="12/31/2099"/>
    <m/>
    <n v="0"/>
    <n v="0"/>
    <n v="2023"/>
    <m/>
    <m/>
    <m/>
    <n v="0"/>
    <n v="0"/>
    <s v="Real 2021 | 5/8/2023 1:03:19 PM"/>
    <n v="1015"/>
    <n v="0"/>
    <m/>
    <m/>
    <n v="0"/>
    <n v="0"/>
    <n v="0"/>
    <m/>
    <m/>
    <m/>
    <n v="0"/>
  </r>
  <r>
    <x v="0"/>
    <x v="0"/>
    <x v="0"/>
    <s v="2"/>
    <x v="1"/>
    <s v="Area 1001 Wind 2028"/>
    <x v="32"/>
    <n v="0"/>
    <n v="0"/>
    <n v="0"/>
    <m/>
    <n v="0"/>
    <m/>
    <m/>
    <m/>
    <n v="0"/>
    <m/>
    <m/>
    <n v="-1"/>
    <n v="0"/>
    <s v="Wind"/>
    <m/>
    <n v="0"/>
    <m/>
    <n v="0"/>
    <n v="0"/>
    <n v="0"/>
    <n v="0"/>
    <n v="-1"/>
    <n v="0"/>
    <n v="0"/>
    <n v="0"/>
    <n v="0"/>
    <n v="0"/>
    <m/>
    <m/>
    <n v="0"/>
    <m/>
    <n v="0"/>
    <m/>
    <m/>
    <s v="1/1/2028"/>
    <s v="12/31/2099"/>
    <m/>
    <n v="0"/>
    <n v="0"/>
    <n v="2023"/>
    <m/>
    <m/>
    <m/>
    <n v="0"/>
    <n v="0"/>
    <s v="Real 2021 | 5/8/2023 1:03:19 PM"/>
    <n v="1016"/>
    <n v="0"/>
    <m/>
    <m/>
    <n v="0"/>
    <n v="0"/>
    <n v="0"/>
    <m/>
    <m/>
    <m/>
    <n v="0"/>
  </r>
  <r>
    <x v="0"/>
    <x v="0"/>
    <x v="0"/>
    <s v="3"/>
    <x v="2"/>
    <s v="Area 1001 Wind 2028"/>
    <x v="32"/>
    <n v="0"/>
    <n v="0"/>
    <n v="0"/>
    <m/>
    <n v="0"/>
    <m/>
    <m/>
    <m/>
    <n v="0"/>
    <m/>
    <m/>
    <n v="-1"/>
    <n v="0"/>
    <s v="Wind"/>
    <m/>
    <n v="0"/>
    <m/>
    <n v="0"/>
    <n v="0"/>
    <n v="0"/>
    <n v="0"/>
    <n v="-1"/>
    <n v="0"/>
    <n v="0"/>
    <n v="0"/>
    <n v="0"/>
    <n v="0"/>
    <m/>
    <m/>
    <n v="0"/>
    <m/>
    <n v="0"/>
    <m/>
    <m/>
    <s v="1/1/2028"/>
    <s v="12/31/2099"/>
    <m/>
    <n v="0"/>
    <n v="0"/>
    <n v="2023"/>
    <m/>
    <m/>
    <m/>
    <n v="0"/>
    <n v="0"/>
    <s v="Real 2021 | 5/8/2023 1:03:19 PM"/>
    <n v="1017"/>
    <n v="0"/>
    <m/>
    <m/>
    <n v="0"/>
    <n v="0"/>
    <n v="0"/>
    <m/>
    <m/>
    <m/>
    <n v="0"/>
  </r>
  <r>
    <x v="0"/>
    <x v="0"/>
    <x v="0"/>
    <s v="4"/>
    <x v="3"/>
    <s v="Area 1001 Wind 2028"/>
    <x v="32"/>
    <n v="0"/>
    <n v="0"/>
    <n v="0"/>
    <m/>
    <n v="0"/>
    <m/>
    <m/>
    <m/>
    <n v="0"/>
    <m/>
    <m/>
    <n v="-1"/>
    <n v="0"/>
    <s v="Wind"/>
    <m/>
    <n v="0"/>
    <m/>
    <n v="0"/>
    <n v="0"/>
    <n v="0"/>
    <n v="0"/>
    <n v="-1"/>
    <n v="0"/>
    <n v="0"/>
    <n v="0"/>
    <n v="0"/>
    <n v="0"/>
    <m/>
    <m/>
    <n v="0"/>
    <m/>
    <n v="0"/>
    <m/>
    <m/>
    <s v="1/1/2028"/>
    <s v="12/31/2099"/>
    <m/>
    <n v="0"/>
    <n v="0"/>
    <n v="2023"/>
    <m/>
    <m/>
    <m/>
    <n v="0"/>
    <n v="0"/>
    <s v="Real 2021 | 5/8/2023 1:03:19 PM"/>
    <n v="1018"/>
    <n v="0"/>
    <m/>
    <m/>
    <n v="0"/>
    <n v="0"/>
    <n v="0"/>
    <m/>
    <m/>
    <m/>
    <n v="0"/>
  </r>
  <r>
    <x v="0"/>
    <x v="0"/>
    <x v="0"/>
    <s v="5"/>
    <x v="4"/>
    <s v="Area 1001 Wind 2028"/>
    <x v="32"/>
    <n v="0"/>
    <n v="0"/>
    <n v="0"/>
    <m/>
    <n v="0"/>
    <m/>
    <m/>
    <m/>
    <n v="0"/>
    <m/>
    <m/>
    <n v="-1"/>
    <n v="0"/>
    <s v="Wind"/>
    <m/>
    <n v="0"/>
    <m/>
    <n v="0"/>
    <n v="0"/>
    <n v="0"/>
    <n v="0"/>
    <n v="-1"/>
    <n v="0"/>
    <n v="0"/>
    <n v="0"/>
    <n v="0"/>
    <n v="0"/>
    <m/>
    <m/>
    <n v="0"/>
    <m/>
    <n v="0"/>
    <m/>
    <m/>
    <s v="1/1/2028"/>
    <s v="12/31/2099"/>
    <m/>
    <n v="0"/>
    <n v="0"/>
    <n v="2023"/>
    <m/>
    <m/>
    <m/>
    <n v="0"/>
    <n v="0"/>
    <s v="Real 2021 | 5/8/2023 1:03:19 PM"/>
    <n v="1019"/>
    <n v="0"/>
    <m/>
    <m/>
    <n v="0"/>
    <n v="0"/>
    <n v="0"/>
    <m/>
    <m/>
    <m/>
    <n v="0"/>
  </r>
  <r>
    <x v="0"/>
    <x v="0"/>
    <x v="0"/>
    <s v="6"/>
    <x v="5"/>
    <s v="Area 1001 Wind 2028"/>
    <x v="32"/>
    <n v="0"/>
    <n v="0"/>
    <n v="0"/>
    <m/>
    <n v="0"/>
    <m/>
    <m/>
    <m/>
    <n v="0"/>
    <m/>
    <m/>
    <n v="-1"/>
    <n v="0"/>
    <s v="Wind"/>
    <m/>
    <n v="0"/>
    <m/>
    <n v="0"/>
    <n v="0"/>
    <n v="0"/>
    <n v="0"/>
    <n v="-1"/>
    <n v="0"/>
    <n v="0"/>
    <n v="0"/>
    <n v="0"/>
    <n v="0"/>
    <m/>
    <m/>
    <n v="0"/>
    <m/>
    <n v="0"/>
    <m/>
    <m/>
    <s v="1/1/2028"/>
    <s v="12/31/2099"/>
    <m/>
    <n v="0"/>
    <n v="0"/>
    <n v="2023"/>
    <m/>
    <m/>
    <m/>
    <n v="0"/>
    <n v="0"/>
    <s v="Real 2021 | 5/8/2023 1:03:19 PM"/>
    <n v="1020"/>
    <n v="0"/>
    <m/>
    <m/>
    <n v="0"/>
    <n v="0"/>
    <n v="0"/>
    <m/>
    <m/>
    <m/>
    <n v="0"/>
  </r>
  <r>
    <x v="0"/>
    <x v="0"/>
    <x v="0"/>
    <s v="7"/>
    <x v="6"/>
    <s v="Area 1001 Wind 2028"/>
    <x v="32"/>
    <n v="0"/>
    <n v="0"/>
    <n v="0"/>
    <m/>
    <n v="0"/>
    <m/>
    <m/>
    <m/>
    <n v="0"/>
    <m/>
    <m/>
    <n v="-1"/>
    <n v="0"/>
    <s v="Wind"/>
    <m/>
    <n v="0"/>
    <m/>
    <n v="0"/>
    <n v="0"/>
    <n v="0"/>
    <n v="0"/>
    <n v="-1"/>
    <n v="0"/>
    <n v="0"/>
    <n v="0"/>
    <n v="0"/>
    <n v="0"/>
    <m/>
    <m/>
    <n v="0"/>
    <m/>
    <n v="0"/>
    <m/>
    <m/>
    <s v="1/1/2028"/>
    <s v="12/31/2099"/>
    <m/>
    <n v="0"/>
    <n v="0"/>
    <n v="2023"/>
    <m/>
    <m/>
    <m/>
    <n v="0"/>
    <n v="0"/>
    <s v="Real 2021 | 5/8/2023 1:03:19 PM"/>
    <n v="1021"/>
    <n v="0"/>
    <m/>
    <m/>
    <n v="0"/>
    <n v="0"/>
    <n v="0"/>
    <m/>
    <m/>
    <m/>
    <n v="0"/>
  </r>
  <r>
    <x v="0"/>
    <x v="0"/>
    <x v="0"/>
    <s v="9"/>
    <x v="8"/>
    <s v="Area 1001 Wind 2028"/>
    <x v="32"/>
    <n v="0"/>
    <n v="0"/>
    <n v="0"/>
    <m/>
    <n v="0"/>
    <m/>
    <m/>
    <m/>
    <n v="0"/>
    <m/>
    <m/>
    <n v="-1"/>
    <n v="0"/>
    <s v="Wind"/>
    <m/>
    <n v="0"/>
    <m/>
    <n v="0"/>
    <n v="0"/>
    <n v="0"/>
    <n v="0"/>
    <n v="-1"/>
    <n v="0"/>
    <n v="0"/>
    <n v="0"/>
    <n v="0"/>
    <n v="0"/>
    <m/>
    <m/>
    <n v="0"/>
    <m/>
    <n v="0"/>
    <m/>
    <m/>
    <s v="1/1/2028"/>
    <s v="12/31/2099"/>
    <m/>
    <n v="0"/>
    <n v="0"/>
    <n v="2023"/>
    <m/>
    <m/>
    <m/>
    <n v="0"/>
    <n v="0"/>
    <s v="Real 2021 | 5/8/2023 1:03:19 PM"/>
    <n v="1022"/>
    <n v="0"/>
    <m/>
    <m/>
    <n v="0"/>
    <n v="0"/>
    <n v="0"/>
    <m/>
    <m/>
    <m/>
    <n v="0"/>
  </r>
  <r>
    <x v="0"/>
    <x v="0"/>
    <x v="0"/>
    <s v="1"/>
    <x v="0"/>
    <s v="Area 1001 Wind 2029"/>
    <x v="33"/>
    <n v="0"/>
    <n v="0"/>
    <n v="0"/>
    <m/>
    <n v="0"/>
    <m/>
    <m/>
    <m/>
    <n v="0"/>
    <m/>
    <m/>
    <n v="-1"/>
    <n v="0"/>
    <s v="Wind"/>
    <m/>
    <n v="0"/>
    <m/>
    <n v="0"/>
    <n v="0"/>
    <n v="0"/>
    <n v="0"/>
    <n v="-1"/>
    <n v="0"/>
    <n v="0"/>
    <n v="0"/>
    <n v="0"/>
    <n v="0"/>
    <m/>
    <m/>
    <n v="0"/>
    <m/>
    <n v="0"/>
    <m/>
    <m/>
    <s v="1/1/2029"/>
    <s v="12/31/2099"/>
    <m/>
    <n v="0"/>
    <n v="0"/>
    <n v="2023"/>
    <m/>
    <m/>
    <m/>
    <n v="0"/>
    <n v="0"/>
    <s v="Real 2021 | 5/8/2023 1:03:19 PM"/>
    <n v="1023"/>
    <n v="0"/>
    <m/>
    <m/>
    <n v="0"/>
    <n v="0"/>
    <n v="0"/>
    <m/>
    <m/>
    <m/>
    <n v="0"/>
  </r>
  <r>
    <x v="0"/>
    <x v="0"/>
    <x v="0"/>
    <s v="2"/>
    <x v="1"/>
    <s v="Area 1001 Wind 2029"/>
    <x v="33"/>
    <n v="0"/>
    <n v="0"/>
    <n v="0"/>
    <m/>
    <n v="0"/>
    <m/>
    <m/>
    <m/>
    <n v="0"/>
    <m/>
    <m/>
    <n v="-1"/>
    <n v="0"/>
    <s v="Wind"/>
    <m/>
    <n v="0"/>
    <m/>
    <n v="0"/>
    <n v="0"/>
    <n v="0"/>
    <n v="0"/>
    <n v="-1"/>
    <n v="0"/>
    <n v="0"/>
    <n v="0"/>
    <n v="0"/>
    <n v="0"/>
    <m/>
    <m/>
    <n v="0"/>
    <m/>
    <n v="0"/>
    <m/>
    <m/>
    <s v="1/1/2029"/>
    <s v="12/31/2099"/>
    <m/>
    <n v="0"/>
    <n v="0"/>
    <n v="2023"/>
    <m/>
    <m/>
    <m/>
    <n v="0"/>
    <n v="0"/>
    <s v="Real 2021 | 5/8/2023 1:03:19 PM"/>
    <n v="1024"/>
    <n v="0"/>
    <m/>
    <m/>
    <n v="0"/>
    <n v="0"/>
    <n v="0"/>
    <m/>
    <m/>
    <m/>
    <n v="0"/>
  </r>
  <r>
    <x v="0"/>
    <x v="0"/>
    <x v="0"/>
    <s v="3"/>
    <x v="2"/>
    <s v="Area 1001 Wind 2029"/>
    <x v="33"/>
    <n v="0"/>
    <n v="0"/>
    <n v="0"/>
    <m/>
    <n v="0"/>
    <m/>
    <m/>
    <m/>
    <n v="0"/>
    <m/>
    <m/>
    <n v="-1"/>
    <n v="0"/>
    <s v="Wind"/>
    <m/>
    <n v="0"/>
    <m/>
    <n v="0"/>
    <n v="0"/>
    <n v="0"/>
    <n v="0"/>
    <n v="-1"/>
    <n v="0"/>
    <n v="0"/>
    <n v="0"/>
    <n v="0"/>
    <n v="0"/>
    <m/>
    <m/>
    <n v="0"/>
    <m/>
    <n v="0"/>
    <m/>
    <m/>
    <s v="1/1/2029"/>
    <s v="12/31/2099"/>
    <m/>
    <n v="0"/>
    <n v="0"/>
    <n v="2023"/>
    <m/>
    <m/>
    <m/>
    <n v="0"/>
    <n v="0"/>
    <s v="Real 2021 | 5/8/2023 1:03:19 PM"/>
    <n v="1025"/>
    <n v="0"/>
    <m/>
    <m/>
    <n v="0"/>
    <n v="0"/>
    <n v="0"/>
    <m/>
    <m/>
    <m/>
    <n v="0"/>
  </r>
  <r>
    <x v="0"/>
    <x v="0"/>
    <x v="0"/>
    <s v="4"/>
    <x v="3"/>
    <s v="Area 1001 Wind 2029"/>
    <x v="33"/>
    <n v="0"/>
    <n v="0"/>
    <n v="0"/>
    <m/>
    <n v="0"/>
    <m/>
    <m/>
    <m/>
    <n v="0"/>
    <m/>
    <m/>
    <n v="-1"/>
    <n v="0"/>
    <s v="Wind"/>
    <m/>
    <n v="0"/>
    <m/>
    <n v="0"/>
    <n v="0"/>
    <n v="0"/>
    <n v="0"/>
    <n v="-1"/>
    <n v="0"/>
    <n v="0"/>
    <n v="0"/>
    <n v="0"/>
    <n v="0"/>
    <m/>
    <m/>
    <n v="0"/>
    <m/>
    <n v="0"/>
    <m/>
    <m/>
    <s v="1/1/2029"/>
    <s v="12/31/2099"/>
    <m/>
    <n v="0"/>
    <n v="0"/>
    <n v="2023"/>
    <m/>
    <m/>
    <m/>
    <n v="0"/>
    <n v="0"/>
    <s v="Real 2021 | 5/8/2023 1:03:19 PM"/>
    <n v="1026"/>
    <n v="0"/>
    <m/>
    <m/>
    <n v="0"/>
    <n v="0"/>
    <n v="0"/>
    <m/>
    <m/>
    <m/>
    <n v="0"/>
  </r>
  <r>
    <x v="0"/>
    <x v="0"/>
    <x v="0"/>
    <s v="7"/>
    <x v="6"/>
    <s v="Area 1001 Wind 2029"/>
    <x v="33"/>
    <n v="0"/>
    <n v="0"/>
    <n v="0"/>
    <m/>
    <n v="0"/>
    <m/>
    <m/>
    <m/>
    <n v="0"/>
    <m/>
    <m/>
    <n v="-1"/>
    <n v="0"/>
    <s v="Wind"/>
    <m/>
    <n v="0"/>
    <m/>
    <n v="0"/>
    <n v="0"/>
    <n v="0"/>
    <n v="0"/>
    <n v="-1"/>
    <n v="0"/>
    <n v="0"/>
    <n v="0"/>
    <n v="0"/>
    <n v="0"/>
    <m/>
    <m/>
    <n v="0"/>
    <m/>
    <n v="0"/>
    <m/>
    <m/>
    <s v="1/1/2029"/>
    <s v="12/31/2099"/>
    <m/>
    <n v="0"/>
    <n v="0"/>
    <n v="2023"/>
    <m/>
    <m/>
    <m/>
    <n v="0"/>
    <n v="0"/>
    <s v="Real 2021 | 5/8/2023 1:03:19 PM"/>
    <n v="1027"/>
    <n v="0"/>
    <m/>
    <m/>
    <n v="0"/>
    <n v="0"/>
    <n v="0"/>
    <m/>
    <m/>
    <m/>
    <n v="0"/>
  </r>
  <r>
    <x v="0"/>
    <x v="0"/>
    <x v="0"/>
    <s v="1"/>
    <x v="0"/>
    <s v="Area 1001 Wind 2030"/>
    <x v="34"/>
    <n v="0"/>
    <n v="0"/>
    <n v="0"/>
    <m/>
    <n v="0"/>
    <m/>
    <m/>
    <m/>
    <n v="0"/>
    <m/>
    <m/>
    <n v="-1"/>
    <n v="0"/>
    <s v="Wind"/>
    <m/>
    <n v="0"/>
    <m/>
    <n v="0"/>
    <n v="0"/>
    <n v="0"/>
    <n v="0"/>
    <n v="-1"/>
    <n v="0"/>
    <n v="0"/>
    <n v="0"/>
    <n v="0"/>
    <n v="0"/>
    <m/>
    <m/>
    <n v="0"/>
    <m/>
    <n v="0"/>
    <m/>
    <m/>
    <s v="1/1/2030"/>
    <s v="12/31/2099"/>
    <m/>
    <n v="0"/>
    <n v="0"/>
    <n v="2023"/>
    <m/>
    <m/>
    <m/>
    <n v="0"/>
    <n v="0"/>
    <s v="Real 2021 | 5/8/2023 1:03:19 PM"/>
    <n v="1028"/>
    <n v="0"/>
    <m/>
    <m/>
    <n v="0"/>
    <n v="0"/>
    <n v="0"/>
    <m/>
    <m/>
    <m/>
    <n v="0"/>
  </r>
  <r>
    <x v="0"/>
    <x v="0"/>
    <x v="0"/>
    <s v="2"/>
    <x v="1"/>
    <s v="Area 1001 Wind 2030"/>
    <x v="34"/>
    <n v="0"/>
    <n v="0"/>
    <n v="0"/>
    <m/>
    <n v="0"/>
    <m/>
    <m/>
    <m/>
    <n v="0"/>
    <m/>
    <m/>
    <n v="-1"/>
    <n v="0"/>
    <s v="Wind"/>
    <m/>
    <n v="0"/>
    <m/>
    <n v="0"/>
    <n v="0"/>
    <n v="0"/>
    <n v="0"/>
    <n v="-1"/>
    <n v="0"/>
    <n v="0"/>
    <n v="0"/>
    <n v="0"/>
    <n v="0"/>
    <m/>
    <m/>
    <n v="0"/>
    <m/>
    <n v="0"/>
    <m/>
    <m/>
    <s v="1/1/2030"/>
    <s v="12/31/2099"/>
    <m/>
    <n v="0"/>
    <n v="0"/>
    <n v="2023"/>
    <m/>
    <m/>
    <m/>
    <n v="0"/>
    <n v="0"/>
    <s v="Real 2021 | 5/8/2023 1:03:19 PM"/>
    <n v="1029"/>
    <n v="0"/>
    <m/>
    <m/>
    <n v="0"/>
    <n v="0"/>
    <n v="0"/>
    <m/>
    <m/>
    <m/>
    <n v="0"/>
  </r>
  <r>
    <x v="0"/>
    <x v="0"/>
    <x v="0"/>
    <s v="3"/>
    <x v="2"/>
    <s v="Area 1001 Wind 2030"/>
    <x v="34"/>
    <n v="0"/>
    <n v="0"/>
    <n v="0"/>
    <m/>
    <n v="0"/>
    <m/>
    <m/>
    <m/>
    <n v="0"/>
    <m/>
    <m/>
    <n v="-1"/>
    <n v="0"/>
    <s v="Wind"/>
    <m/>
    <n v="0"/>
    <m/>
    <n v="0"/>
    <n v="0"/>
    <n v="0"/>
    <n v="0"/>
    <n v="-1"/>
    <n v="0"/>
    <n v="0"/>
    <n v="0"/>
    <n v="0"/>
    <n v="0"/>
    <m/>
    <m/>
    <n v="0"/>
    <m/>
    <n v="0"/>
    <m/>
    <m/>
    <s v="1/1/2030"/>
    <s v="12/31/2099"/>
    <m/>
    <n v="0"/>
    <n v="0"/>
    <n v="2023"/>
    <m/>
    <m/>
    <m/>
    <n v="0"/>
    <n v="0"/>
    <s v="Real 2021 | 5/8/2023 1:03:19 PM"/>
    <n v="1030"/>
    <n v="0"/>
    <m/>
    <m/>
    <n v="0"/>
    <n v="0"/>
    <n v="0"/>
    <m/>
    <m/>
    <m/>
    <n v="0"/>
  </r>
  <r>
    <x v="0"/>
    <x v="0"/>
    <x v="0"/>
    <s v="4"/>
    <x v="3"/>
    <s v="Area 1001 Wind 2030"/>
    <x v="34"/>
    <n v="0"/>
    <n v="0"/>
    <n v="0"/>
    <m/>
    <n v="0"/>
    <m/>
    <m/>
    <m/>
    <n v="0"/>
    <m/>
    <m/>
    <n v="-1"/>
    <n v="0"/>
    <s v="Wind"/>
    <m/>
    <n v="0"/>
    <m/>
    <n v="0"/>
    <n v="0"/>
    <n v="0"/>
    <n v="0"/>
    <n v="-1"/>
    <n v="0"/>
    <n v="0"/>
    <n v="0"/>
    <n v="0"/>
    <n v="0"/>
    <m/>
    <m/>
    <n v="0"/>
    <m/>
    <n v="0"/>
    <m/>
    <m/>
    <s v="1/1/2030"/>
    <s v="12/31/2099"/>
    <m/>
    <n v="0"/>
    <n v="0"/>
    <n v="2023"/>
    <m/>
    <m/>
    <m/>
    <n v="0"/>
    <n v="0"/>
    <s v="Real 2021 | 5/8/2023 1:03:19 PM"/>
    <n v="1031"/>
    <n v="0"/>
    <m/>
    <m/>
    <n v="0"/>
    <n v="0"/>
    <n v="0"/>
    <m/>
    <m/>
    <m/>
    <n v="0"/>
  </r>
  <r>
    <x v="0"/>
    <x v="0"/>
    <x v="0"/>
    <s v="6"/>
    <x v="5"/>
    <s v="Area 1001 Wind 2030"/>
    <x v="34"/>
    <n v="0"/>
    <n v="0"/>
    <n v="0"/>
    <m/>
    <n v="0"/>
    <m/>
    <m/>
    <m/>
    <n v="0"/>
    <m/>
    <m/>
    <n v="-1"/>
    <n v="0"/>
    <s v="Wind"/>
    <m/>
    <n v="0"/>
    <m/>
    <n v="0"/>
    <n v="0"/>
    <n v="0"/>
    <n v="0"/>
    <n v="-1"/>
    <n v="0"/>
    <n v="0"/>
    <n v="0"/>
    <n v="0"/>
    <n v="0"/>
    <m/>
    <m/>
    <n v="0"/>
    <m/>
    <n v="0"/>
    <m/>
    <m/>
    <s v="1/1/2030"/>
    <s v="12/31/2099"/>
    <m/>
    <n v="0"/>
    <n v="0"/>
    <n v="2023"/>
    <m/>
    <m/>
    <m/>
    <n v="0"/>
    <n v="0"/>
    <s v="Real 2021 | 5/8/2023 1:03:19 PM"/>
    <n v="1032"/>
    <n v="0"/>
    <m/>
    <m/>
    <n v="0"/>
    <n v="0"/>
    <n v="0"/>
    <m/>
    <m/>
    <m/>
    <n v="0"/>
  </r>
  <r>
    <x v="0"/>
    <x v="0"/>
    <x v="0"/>
    <s v="7"/>
    <x v="6"/>
    <s v="Area 1001 Wind 2030"/>
    <x v="34"/>
    <n v="0"/>
    <n v="0"/>
    <n v="0"/>
    <m/>
    <n v="0"/>
    <m/>
    <m/>
    <m/>
    <n v="0"/>
    <m/>
    <m/>
    <n v="-1"/>
    <n v="0"/>
    <s v="Wind"/>
    <m/>
    <n v="0"/>
    <m/>
    <n v="0"/>
    <n v="0"/>
    <n v="0"/>
    <n v="0"/>
    <n v="-1"/>
    <n v="0"/>
    <n v="0"/>
    <n v="0"/>
    <n v="0"/>
    <n v="0"/>
    <m/>
    <m/>
    <n v="0"/>
    <m/>
    <n v="0"/>
    <m/>
    <m/>
    <s v="1/1/2030"/>
    <s v="12/31/2099"/>
    <m/>
    <n v="0"/>
    <n v="0"/>
    <n v="2023"/>
    <m/>
    <m/>
    <m/>
    <n v="0"/>
    <n v="0"/>
    <s v="Real 2021 | 5/8/2023 1:03:19 PM"/>
    <n v="1033"/>
    <n v="0"/>
    <m/>
    <m/>
    <n v="0"/>
    <n v="0"/>
    <n v="0"/>
    <m/>
    <m/>
    <m/>
    <n v="0"/>
  </r>
  <r>
    <x v="0"/>
    <x v="0"/>
    <x v="0"/>
    <s v="9"/>
    <x v="8"/>
    <s v="Area 1001 Wind 2030"/>
    <x v="34"/>
    <n v="0"/>
    <n v="0"/>
    <n v="0"/>
    <m/>
    <n v="0"/>
    <m/>
    <m/>
    <m/>
    <n v="0"/>
    <m/>
    <m/>
    <n v="-1"/>
    <n v="0"/>
    <s v="Wind"/>
    <m/>
    <n v="0"/>
    <m/>
    <n v="0"/>
    <n v="0"/>
    <n v="0"/>
    <n v="0"/>
    <n v="-1"/>
    <n v="0"/>
    <n v="0"/>
    <n v="0"/>
    <n v="0"/>
    <n v="0"/>
    <m/>
    <m/>
    <n v="0"/>
    <m/>
    <n v="0"/>
    <m/>
    <m/>
    <s v="1/1/2030"/>
    <s v="12/31/2099"/>
    <m/>
    <n v="0"/>
    <n v="0"/>
    <n v="2023"/>
    <m/>
    <m/>
    <m/>
    <n v="0"/>
    <n v="0"/>
    <s v="Real 2021 | 5/8/2023 1:03:19 PM"/>
    <n v="1034"/>
    <n v="0"/>
    <m/>
    <m/>
    <n v="0"/>
    <n v="0"/>
    <n v="0"/>
    <m/>
    <m/>
    <m/>
    <n v="0"/>
  </r>
  <r>
    <x v="0"/>
    <x v="0"/>
    <x v="0"/>
    <s v="1"/>
    <x v="0"/>
    <s v="Area 1001 Wind 2031"/>
    <x v="35"/>
    <n v="0"/>
    <n v="0"/>
    <n v="0"/>
    <m/>
    <n v="0"/>
    <m/>
    <m/>
    <m/>
    <n v="0"/>
    <m/>
    <m/>
    <n v="-1"/>
    <n v="0"/>
    <s v="Wind"/>
    <m/>
    <n v="0"/>
    <m/>
    <n v="0"/>
    <n v="0"/>
    <n v="0"/>
    <n v="0"/>
    <n v="-1"/>
    <n v="0"/>
    <n v="0"/>
    <n v="0"/>
    <n v="0"/>
    <n v="0"/>
    <m/>
    <m/>
    <n v="0"/>
    <m/>
    <n v="0"/>
    <m/>
    <m/>
    <s v="1/1/2031"/>
    <s v="12/31/2099"/>
    <m/>
    <n v="0"/>
    <n v="0"/>
    <n v="2023"/>
    <m/>
    <m/>
    <m/>
    <n v="0"/>
    <n v="0"/>
    <s v="Real 2021 | 5/8/2023 1:03:19 PM"/>
    <n v="1035"/>
    <n v="0"/>
    <m/>
    <m/>
    <n v="0"/>
    <n v="0"/>
    <n v="0"/>
    <m/>
    <m/>
    <m/>
    <n v="0"/>
  </r>
  <r>
    <x v="0"/>
    <x v="0"/>
    <x v="0"/>
    <s v="2"/>
    <x v="1"/>
    <s v="Area 1001 Wind 2031"/>
    <x v="35"/>
    <n v="0"/>
    <n v="0"/>
    <n v="0"/>
    <m/>
    <n v="0"/>
    <m/>
    <m/>
    <m/>
    <n v="0"/>
    <m/>
    <m/>
    <n v="-1"/>
    <n v="0"/>
    <s v="Wind"/>
    <m/>
    <n v="0"/>
    <m/>
    <n v="0"/>
    <n v="0"/>
    <n v="0"/>
    <n v="0"/>
    <n v="-1"/>
    <n v="0"/>
    <n v="0"/>
    <n v="0"/>
    <n v="0"/>
    <n v="0"/>
    <m/>
    <m/>
    <n v="0"/>
    <m/>
    <n v="0"/>
    <m/>
    <m/>
    <s v="1/1/2031"/>
    <s v="12/31/2099"/>
    <m/>
    <n v="0"/>
    <n v="0"/>
    <n v="2023"/>
    <m/>
    <m/>
    <m/>
    <n v="0"/>
    <n v="0"/>
    <s v="Real 2021 | 5/8/2023 1:03:19 PM"/>
    <n v="1036"/>
    <n v="0"/>
    <m/>
    <m/>
    <n v="0"/>
    <n v="0"/>
    <n v="0"/>
    <m/>
    <m/>
    <m/>
    <n v="0"/>
  </r>
  <r>
    <x v="0"/>
    <x v="0"/>
    <x v="0"/>
    <s v="3"/>
    <x v="2"/>
    <s v="Area 1001 Wind 2031"/>
    <x v="35"/>
    <n v="0"/>
    <n v="0"/>
    <n v="0"/>
    <m/>
    <n v="0"/>
    <m/>
    <m/>
    <m/>
    <n v="0"/>
    <m/>
    <m/>
    <n v="-1"/>
    <n v="0"/>
    <s v="Wind"/>
    <m/>
    <n v="0"/>
    <m/>
    <n v="0"/>
    <n v="0"/>
    <n v="0"/>
    <n v="0"/>
    <n v="-1"/>
    <n v="0"/>
    <n v="0"/>
    <n v="0"/>
    <n v="0"/>
    <n v="0"/>
    <m/>
    <m/>
    <n v="0"/>
    <m/>
    <n v="0"/>
    <m/>
    <m/>
    <s v="1/1/2031"/>
    <s v="12/31/2099"/>
    <m/>
    <n v="0"/>
    <n v="0"/>
    <n v="2023"/>
    <m/>
    <m/>
    <m/>
    <n v="0"/>
    <n v="0"/>
    <s v="Real 2021 | 5/8/2023 1:03:19 PM"/>
    <n v="1037"/>
    <n v="0"/>
    <m/>
    <m/>
    <n v="0"/>
    <n v="0"/>
    <n v="0"/>
    <m/>
    <m/>
    <m/>
    <n v="0"/>
  </r>
  <r>
    <x v="0"/>
    <x v="0"/>
    <x v="0"/>
    <s v="4"/>
    <x v="3"/>
    <s v="Area 1001 Wind 2031"/>
    <x v="35"/>
    <n v="0"/>
    <n v="0"/>
    <n v="0"/>
    <m/>
    <n v="0"/>
    <m/>
    <m/>
    <m/>
    <n v="0"/>
    <m/>
    <m/>
    <n v="-1"/>
    <n v="0"/>
    <s v="Wind"/>
    <m/>
    <n v="0"/>
    <m/>
    <n v="0"/>
    <n v="0"/>
    <n v="0"/>
    <n v="0"/>
    <n v="-1"/>
    <n v="0"/>
    <n v="0"/>
    <n v="0"/>
    <n v="0"/>
    <n v="0"/>
    <m/>
    <m/>
    <n v="0"/>
    <m/>
    <n v="0"/>
    <m/>
    <m/>
    <s v="1/1/2031"/>
    <s v="12/31/2099"/>
    <m/>
    <n v="0"/>
    <n v="0"/>
    <n v="2023"/>
    <m/>
    <m/>
    <m/>
    <n v="0"/>
    <n v="0"/>
    <s v="Real 2021 | 5/8/2023 1:03:19 PM"/>
    <n v="1038"/>
    <n v="0"/>
    <m/>
    <m/>
    <n v="0"/>
    <n v="0"/>
    <n v="0"/>
    <m/>
    <m/>
    <m/>
    <n v="0"/>
  </r>
  <r>
    <x v="0"/>
    <x v="0"/>
    <x v="0"/>
    <s v="6"/>
    <x v="5"/>
    <s v="Area 1001 Wind 2031"/>
    <x v="35"/>
    <n v="0"/>
    <n v="0"/>
    <n v="0"/>
    <m/>
    <n v="0"/>
    <m/>
    <m/>
    <m/>
    <n v="0"/>
    <m/>
    <m/>
    <n v="-1"/>
    <n v="0"/>
    <s v="Wind"/>
    <m/>
    <n v="0"/>
    <m/>
    <n v="0"/>
    <n v="0"/>
    <n v="0"/>
    <n v="0"/>
    <n v="-1"/>
    <n v="0"/>
    <n v="0"/>
    <n v="0"/>
    <n v="0"/>
    <n v="0"/>
    <m/>
    <m/>
    <n v="0"/>
    <m/>
    <n v="0"/>
    <m/>
    <m/>
    <s v="1/1/2031"/>
    <s v="12/31/2099"/>
    <m/>
    <n v="0"/>
    <n v="0"/>
    <n v="2023"/>
    <m/>
    <m/>
    <m/>
    <n v="0"/>
    <n v="0"/>
    <s v="Real 2021 | 5/8/2023 1:03:19 PM"/>
    <n v="1039"/>
    <n v="0"/>
    <m/>
    <m/>
    <n v="0"/>
    <n v="0"/>
    <n v="0"/>
    <m/>
    <m/>
    <m/>
    <n v="0"/>
  </r>
  <r>
    <x v="0"/>
    <x v="0"/>
    <x v="0"/>
    <s v="7"/>
    <x v="6"/>
    <s v="Area 1001 Wind 2031"/>
    <x v="35"/>
    <n v="0"/>
    <n v="0"/>
    <n v="0"/>
    <m/>
    <n v="0"/>
    <m/>
    <m/>
    <m/>
    <n v="0"/>
    <m/>
    <m/>
    <n v="-1"/>
    <n v="0"/>
    <s v="Wind"/>
    <m/>
    <n v="0"/>
    <m/>
    <n v="0"/>
    <n v="0"/>
    <n v="0"/>
    <n v="0"/>
    <n v="-1"/>
    <n v="0"/>
    <n v="0"/>
    <n v="0"/>
    <n v="0"/>
    <n v="0"/>
    <m/>
    <m/>
    <n v="0"/>
    <m/>
    <n v="0"/>
    <m/>
    <m/>
    <s v="1/1/2031"/>
    <s v="12/31/2099"/>
    <m/>
    <n v="0"/>
    <n v="0"/>
    <n v="2023"/>
    <m/>
    <m/>
    <m/>
    <n v="0"/>
    <n v="0"/>
    <s v="Real 2021 | 5/8/2023 1:03:19 PM"/>
    <n v="1040"/>
    <n v="0"/>
    <m/>
    <m/>
    <n v="0"/>
    <n v="0"/>
    <n v="0"/>
    <m/>
    <m/>
    <m/>
    <n v="0"/>
  </r>
  <r>
    <x v="0"/>
    <x v="0"/>
    <x v="0"/>
    <s v="9"/>
    <x v="8"/>
    <s v="Area 1001 Wind 2031"/>
    <x v="35"/>
    <n v="0"/>
    <n v="0"/>
    <n v="0"/>
    <m/>
    <n v="0"/>
    <m/>
    <m/>
    <m/>
    <n v="0"/>
    <m/>
    <m/>
    <n v="-1"/>
    <n v="0"/>
    <s v="Wind"/>
    <m/>
    <n v="0"/>
    <m/>
    <n v="0"/>
    <n v="0"/>
    <n v="0"/>
    <n v="0"/>
    <n v="-1"/>
    <n v="0"/>
    <n v="0"/>
    <n v="0"/>
    <n v="0"/>
    <n v="0"/>
    <m/>
    <m/>
    <n v="0"/>
    <m/>
    <n v="0"/>
    <m/>
    <m/>
    <s v="1/1/2031"/>
    <s v="12/31/2099"/>
    <m/>
    <n v="0"/>
    <n v="0"/>
    <n v="2023"/>
    <m/>
    <m/>
    <m/>
    <n v="0"/>
    <n v="0"/>
    <s v="Real 2021 | 5/8/2023 1:03:19 PM"/>
    <n v="1041"/>
    <n v="0"/>
    <m/>
    <m/>
    <n v="0"/>
    <n v="0"/>
    <n v="0"/>
    <m/>
    <m/>
    <m/>
    <n v="0"/>
  </r>
  <r>
    <x v="0"/>
    <x v="0"/>
    <x v="0"/>
    <s v="1"/>
    <x v="0"/>
    <s v="Area 1001 Wind 2032"/>
    <x v="36"/>
    <n v="0"/>
    <n v="0"/>
    <n v="0"/>
    <m/>
    <n v="0"/>
    <m/>
    <m/>
    <m/>
    <n v="0"/>
    <m/>
    <m/>
    <n v="-1"/>
    <n v="0"/>
    <s v="Wind"/>
    <m/>
    <n v="0"/>
    <m/>
    <n v="0"/>
    <n v="0"/>
    <n v="0"/>
    <n v="0"/>
    <n v="-1"/>
    <n v="0"/>
    <n v="0"/>
    <n v="0"/>
    <n v="0"/>
    <n v="0"/>
    <m/>
    <m/>
    <n v="0"/>
    <m/>
    <n v="0"/>
    <m/>
    <m/>
    <s v="1/1/2032"/>
    <s v="12/31/2099"/>
    <m/>
    <n v="0"/>
    <n v="0"/>
    <n v="2023"/>
    <m/>
    <m/>
    <m/>
    <n v="0"/>
    <n v="0"/>
    <s v="Real 2021 | 5/8/2023 1:03:19 PM"/>
    <n v="1042"/>
    <n v="0"/>
    <m/>
    <m/>
    <n v="0"/>
    <n v="0"/>
    <n v="0"/>
    <m/>
    <m/>
    <m/>
    <n v="0"/>
  </r>
  <r>
    <x v="0"/>
    <x v="0"/>
    <x v="0"/>
    <s v="2"/>
    <x v="1"/>
    <s v="Area 1001 Wind 2032"/>
    <x v="36"/>
    <n v="0"/>
    <n v="0"/>
    <n v="0"/>
    <m/>
    <n v="0"/>
    <m/>
    <m/>
    <m/>
    <n v="0"/>
    <m/>
    <m/>
    <n v="-1"/>
    <n v="0"/>
    <s v="Wind"/>
    <m/>
    <n v="0"/>
    <m/>
    <n v="0"/>
    <n v="0"/>
    <n v="0"/>
    <n v="0"/>
    <n v="-1"/>
    <n v="0"/>
    <n v="0"/>
    <n v="0"/>
    <n v="0"/>
    <n v="0"/>
    <m/>
    <m/>
    <n v="0"/>
    <m/>
    <n v="0"/>
    <m/>
    <m/>
    <s v="1/1/2032"/>
    <s v="12/31/2099"/>
    <m/>
    <n v="0"/>
    <n v="0"/>
    <n v="2023"/>
    <m/>
    <m/>
    <m/>
    <n v="0"/>
    <n v="0"/>
    <s v="Real 2021 | 5/8/2023 1:03:19 PM"/>
    <n v="1043"/>
    <n v="0"/>
    <m/>
    <m/>
    <n v="0"/>
    <n v="0"/>
    <n v="0"/>
    <m/>
    <m/>
    <m/>
    <n v="0"/>
  </r>
  <r>
    <x v="0"/>
    <x v="0"/>
    <x v="0"/>
    <s v="3"/>
    <x v="2"/>
    <s v="Area 1001 Wind 2032"/>
    <x v="36"/>
    <n v="0"/>
    <n v="0"/>
    <n v="0"/>
    <m/>
    <n v="0"/>
    <m/>
    <m/>
    <m/>
    <n v="0"/>
    <m/>
    <m/>
    <n v="-1"/>
    <n v="0"/>
    <s v="Wind"/>
    <m/>
    <n v="0"/>
    <m/>
    <n v="0"/>
    <n v="0"/>
    <n v="0"/>
    <n v="0"/>
    <n v="-1"/>
    <n v="0"/>
    <n v="0"/>
    <n v="0"/>
    <n v="0"/>
    <n v="0"/>
    <m/>
    <m/>
    <n v="0"/>
    <m/>
    <n v="0"/>
    <m/>
    <m/>
    <s v="1/1/2032"/>
    <s v="12/31/2099"/>
    <m/>
    <n v="0"/>
    <n v="0"/>
    <n v="2023"/>
    <m/>
    <m/>
    <m/>
    <n v="0"/>
    <n v="0"/>
    <s v="Real 2021 | 5/8/2023 1:03:19 PM"/>
    <n v="1044"/>
    <n v="0"/>
    <m/>
    <m/>
    <n v="0"/>
    <n v="0"/>
    <n v="0"/>
    <m/>
    <m/>
    <m/>
    <n v="0"/>
  </r>
  <r>
    <x v="0"/>
    <x v="0"/>
    <x v="0"/>
    <s v="4"/>
    <x v="3"/>
    <s v="Area 1001 Wind 2032"/>
    <x v="36"/>
    <n v="0"/>
    <n v="0"/>
    <n v="0"/>
    <m/>
    <n v="0"/>
    <m/>
    <m/>
    <m/>
    <n v="0"/>
    <m/>
    <m/>
    <n v="-1"/>
    <n v="0"/>
    <s v="Wind"/>
    <m/>
    <n v="0"/>
    <m/>
    <n v="0"/>
    <n v="0"/>
    <n v="0"/>
    <n v="0"/>
    <n v="-1"/>
    <n v="0"/>
    <n v="0"/>
    <n v="0"/>
    <n v="0"/>
    <n v="0"/>
    <m/>
    <m/>
    <n v="0"/>
    <m/>
    <n v="0"/>
    <m/>
    <m/>
    <s v="1/1/2032"/>
    <s v="12/31/2099"/>
    <m/>
    <n v="0"/>
    <n v="0"/>
    <n v="2023"/>
    <m/>
    <m/>
    <m/>
    <n v="0"/>
    <n v="0"/>
    <s v="Real 2021 | 5/8/2023 1:03:19 PM"/>
    <n v="1045"/>
    <n v="0"/>
    <m/>
    <m/>
    <n v="0"/>
    <n v="0"/>
    <n v="0"/>
    <m/>
    <m/>
    <m/>
    <n v="0"/>
  </r>
  <r>
    <x v="0"/>
    <x v="0"/>
    <x v="0"/>
    <s v="7"/>
    <x v="6"/>
    <s v="Area 1001 Wind 2032"/>
    <x v="36"/>
    <n v="0"/>
    <n v="0"/>
    <n v="0"/>
    <m/>
    <n v="0"/>
    <m/>
    <m/>
    <m/>
    <n v="0"/>
    <m/>
    <m/>
    <n v="-1"/>
    <n v="0"/>
    <s v="Wind"/>
    <m/>
    <n v="0"/>
    <m/>
    <n v="0"/>
    <n v="0"/>
    <n v="0"/>
    <n v="0"/>
    <n v="-1"/>
    <n v="0"/>
    <n v="0"/>
    <n v="0"/>
    <n v="0"/>
    <n v="0"/>
    <m/>
    <m/>
    <n v="0"/>
    <m/>
    <n v="0"/>
    <m/>
    <m/>
    <s v="1/1/2032"/>
    <s v="12/31/2099"/>
    <m/>
    <n v="0"/>
    <n v="0"/>
    <n v="2023"/>
    <m/>
    <m/>
    <m/>
    <n v="0"/>
    <n v="0"/>
    <s v="Real 2021 | 5/8/2023 1:03:19 PM"/>
    <n v="1046"/>
    <n v="0"/>
    <m/>
    <m/>
    <n v="0"/>
    <n v="0"/>
    <n v="0"/>
    <m/>
    <m/>
    <m/>
    <n v="0"/>
  </r>
  <r>
    <x v="0"/>
    <x v="0"/>
    <x v="0"/>
    <s v="1"/>
    <x v="0"/>
    <s v="Area 1001 Wind 2033"/>
    <x v="37"/>
    <n v="0"/>
    <n v="0"/>
    <n v="0"/>
    <m/>
    <n v="0"/>
    <m/>
    <m/>
    <m/>
    <n v="0"/>
    <m/>
    <m/>
    <n v="-1"/>
    <n v="0"/>
    <s v="Wind"/>
    <m/>
    <n v="0"/>
    <m/>
    <n v="0"/>
    <n v="0"/>
    <n v="0"/>
    <n v="0"/>
    <n v="-1"/>
    <n v="0"/>
    <n v="0"/>
    <n v="0"/>
    <n v="0"/>
    <n v="0"/>
    <m/>
    <m/>
    <n v="0"/>
    <m/>
    <n v="0"/>
    <m/>
    <m/>
    <s v="1/1/2033"/>
    <s v="12/31/2099"/>
    <m/>
    <n v="0"/>
    <n v="0"/>
    <n v="2023"/>
    <m/>
    <m/>
    <m/>
    <n v="0"/>
    <n v="0"/>
    <s v="Real 2021 | 5/8/2023 1:03:19 PM"/>
    <n v="1047"/>
    <n v="0"/>
    <m/>
    <m/>
    <n v="0"/>
    <n v="0"/>
    <n v="0"/>
    <m/>
    <m/>
    <m/>
    <n v="0"/>
  </r>
  <r>
    <x v="0"/>
    <x v="0"/>
    <x v="0"/>
    <s v="2"/>
    <x v="1"/>
    <s v="Area 1001 Wind 2033"/>
    <x v="37"/>
    <n v="0"/>
    <n v="0"/>
    <n v="0"/>
    <m/>
    <n v="0"/>
    <m/>
    <m/>
    <m/>
    <n v="0"/>
    <m/>
    <m/>
    <n v="-1"/>
    <n v="0"/>
    <s v="Wind"/>
    <m/>
    <n v="0"/>
    <m/>
    <n v="0"/>
    <n v="0"/>
    <n v="0"/>
    <n v="0"/>
    <n v="-1"/>
    <n v="0"/>
    <n v="0"/>
    <n v="0"/>
    <n v="0"/>
    <n v="0"/>
    <m/>
    <m/>
    <n v="0"/>
    <m/>
    <n v="0"/>
    <m/>
    <m/>
    <s v="1/1/2033"/>
    <s v="12/31/2099"/>
    <m/>
    <n v="0"/>
    <n v="0"/>
    <n v="2023"/>
    <m/>
    <m/>
    <m/>
    <n v="0"/>
    <n v="0"/>
    <s v="Real 2021 | 5/8/2023 1:03:19 PM"/>
    <n v="1048"/>
    <n v="0"/>
    <m/>
    <m/>
    <n v="0"/>
    <n v="0"/>
    <n v="0"/>
    <m/>
    <m/>
    <m/>
    <n v="0"/>
  </r>
  <r>
    <x v="0"/>
    <x v="0"/>
    <x v="0"/>
    <s v="3"/>
    <x v="2"/>
    <s v="Area 1001 Wind 2033"/>
    <x v="37"/>
    <n v="0"/>
    <n v="0"/>
    <n v="0"/>
    <m/>
    <n v="0"/>
    <m/>
    <m/>
    <m/>
    <n v="0"/>
    <m/>
    <m/>
    <n v="-1"/>
    <n v="0"/>
    <s v="Wind"/>
    <m/>
    <n v="0"/>
    <m/>
    <n v="0"/>
    <n v="0"/>
    <n v="0"/>
    <n v="0"/>
    <n v="-1"/>
    <n v="0"/>
    <n v="0"/>
    <n v="0"/>
    <n v="0"/>
    <n v="0"/>
    <m/>
    <m/>
    <n v="0"/>
    <m/>
    <n v="0"/>
    <m/>
    <m/>
    <s v="1/1/2033"/>
    <s v="12/31/2099"/>
    <m/>
    <n v="0"/>
    <n v="0"/>
    <n v="2023"/>
    <m/>
    <m/>
    <m/>
    <n v="0"/>
    <n v="0"/>
    <s v="Real 2021 | 5/8/2023 1:03:19 PM"/>
    <n v="1049"/>
    <n v="0"/>
    <m/>
    <m/>
    <n v="0"/>
    <n v="0"/>
    <n v="0"/>
    <m/>
    <m/>
    <m/>
    <n v="0"/>
  </r>
  <r>
    <x v="0"/>
    <x v="0"/>
    <x v="0"/>
    <s v="4"/>
    <x v="3"/>
    <s v="Area 1001 Wind 2033"/>
    <x v="37"/>
    <n v="0"/>
    <n v="0"/>
    <n v="0"/>
    <m/>
    <n v="0"/>
    <m/>
    <m/>
    <m/>
    <n v="0"/>
    <m/>
    <m/>
    <n v="-1"/>
    <n v="0"/>
    <s v="Wind"/>
    <m/>
    <n v="0"/>
    <m/>
    <n v="0"/>
    <n v="0"/>
    <n v="0"/>
    <n v="0"/>
    <n v="-1"/>
    <n v="0"/>
    <n v="0"/>
    <n v="0"/>
    <n v="0"/>
    <n v="0"/>
    <m/>
    <m/>
    <n v="0"/>
    <m/>
    <n v="0"/>
    <m/>
    <m/>
    <s v="1/1/2033"/>
    <s v="12/31/2099"/>
    <m/>
    <n v="0"/>
    <n v="0"/>
    <n v="2023"/>
    <m/>
    <m/>
    <m/>
    <n v="0"/>
    <n v="0"/>
    <s v="Real 2021 | 5/8/2023 1:03:19 PM"/>
    <n v="1050"/>
    <n v="0"/>
    <m/>
    <m/>
    <n v="0"/>
    <n v="0"/>
    <n v="0"/>
    <m/>
    <m/>
    <m/>
    <n v="0"/>
  </r>
  <r>
    <x v="0"/>
    <x v="0"/>
    <x v="0"/>
    <s v="7"/>
    <x v="6"/>
    <s v="Area 1001 Wind 2033"/>
    <x v="37"/>
    <n v="0"/>
    <n v="0"/>
    <n v="0"/>
    <m/>
    <n v="0"/>
    <m/>
    <m/>
    <m/>
    <n v="0"/>
    <m/>
    <m/>
    <n v="-1"/>
    <n v="0"/>
    <s v="Wind"/>
    <m/>
    <n v="0"/>
    <m/>
    <n v="0"/>
    <n v="0"/>
    <n v="0"/>
    <n v="0"/>
    <n v="-1"/>
    <n v="0"/>
    <n v="0"/>
    <n v="0"/>
    <n v="0"/>
    <n v="0"/>
    <m/>
    <m/>
    <n v="0"/>
    <m/>
    <n v="0"/>
    <m/>
    <m/>
    <s v="1/1/2033"/>
    <s v="12/31/2099"/>
    <m/>
    <n v="0"/>
    <n v="0"/>
    <n v="2023"/>
    <m/>
    <m/>
    <m/>
    <n v="0"/>
    <n v="0"/>
    <s v="Real 2021 | 5/8/2023 1:03:19 PM"/>
    <n v="1051"/>
    <n v="0"/>
    <m/>
    <m/>
    <n v="0"/>
    <n v="0"/>
    <n v="0"/>
    <m/>
    <m/>
    <m/>
    <n v="0"/>
  </r>
  <r>
    <x v="0"/>
    <x v="0"/>
    <x v="0"/>
    <s v="1"/>
    <x v="0"/>
    <s v="Area 1001 Wind 2034"/>
    <x v="38"/>
    <n v="0"/>
    <n v="0"/>
    <n v="0"/>
    <m/>
    <n v="0"/>
    <m/>
    <m/>
    <m/>
    <n v="0"/>
    <m/>
    <m/>
    <n v="-1"/>
    <n v="0"/>
    <s v="Wind"/>
    <m/>
    <n v="0"/>
    <m/>
    <n v="0"/>
    <n v="0"/>
    <n v="0"/>
    <n v="0"/>
    <n v="-1"/>
    <n v="0"/>
    <n v="0"/>
    <n v="0"/>
    <n v="0"/>
    <n v="0"/>
    <m/>
    <m/>
    <n v="0"/>
    <m/>
    <n v="0"/>
    <m/>
    <m/>
    <s v="1/1/2034"/>
    <s v="12/31/2099"/>
    <m/>
    <n v="0"/>
    <n v="0"/>
    <n v="2023"/>
    <m/>
    <m/>
    <m/>
    <n v="0"/>
    <n v="0"/>
    <s v="Real 2021 | 5/8/2023 1:03:19 PM"/>
    <n v="1052"/>
    <n v="0"/>
    <m/>
    <m/>
    <n v="0"/>
    <n v="0"/>
    <n v="0"/>
    <m/>
    <m/>
    <m/>
    <n v="0"/>
  </r>
  <r>
    <x v="0"/>
    <x v="0"/>
    <x v="0"/>
    <s v="7"/>
    <x v="6"/>
    <s v="Area 1001 Wind 2034"/>
    <x v="38"/>
    <n v="0"/>
    <n v="0"/>
    <n v="0"/>
    <m/>
    <n v="0"/>
    <m/>
    <m/>
    <m/>
    <n v="0"/>
    <m/>
    <m/>
    <n v="-1"/>
    <n v="0"/>
    <s v="Wind"/>
    <m/>
    <n v="0"/>
    <m/>
    <n v="0"/>
    <n v="0"/>
    <n v="0"/>
    <n v="0"/>
    <n v="-1"/>
    <n v="0"/>
    <n v="0"/>
    <n v="0"/>
    <n v="0"/>
    <n v="0"/>
    <m/>
    <m/>
    <n v="0"/>
    <m/>
    <n v="0"/>
    <m/>
    <m/>
    <s v="1/1/2034"/>
    <s v="12/31/2099"/>
    <m/>
    <n v="0"/>
    <n v="0"/>
    <n v="2023"/>
    <m/>
    <m/>
    <m/>
    <n v="0"/>
    <n v="0"/>
    <s v="Real 2021 | 5/8/2023 1:03:19 PM"/>
    <n v="1053"/>
    <n v="0"/>
    <m/>
    <m/>
    <n v="0"/>
    <n v="0"/>
    <n v="0"/>
    <m/>
    <m/>
    <m/>
    <n v="0"/>
  </r>
  <r>
    <x v="0"/>
    <x v="0"/>
    <x v="0"/>
    <s v="1"/>
    <x v="0"/>
    <s v="Area 1001 Wind 2035"/>
    <x v="39"/>
    <n v="0"/>
    <n v="0"/>
    <n v="0"/>
    <m/>
    <n v="0"/>
    <m/>
    <m/>
    <m/>
    <n v="0"/>
    <m/>
    <m/>
    <n v="-1"/>
    <n v="0"/>
    <s v="Wind"/>
    <m/>
    <n v="0"/>
    <m/>
    <n v="0"/>
    <n v="0"/>
    <n v="0"/>
    <n v="0"/>
    <n v="-1"/>
    <n v="0"/>
    <n v="0"/>
    <n v="0"/>
    <n v="0"/>
    <n v="0"/>
    <m/>
    <m/>
    <n v="0"/>
    <m/>
    <n v="0"/>
    <m/>
    <m/>
    <s v="1/1/2035"/>
    <s v="12/31/2099"/>
    <m/>
    <n v="0"/>
    <n v="0"/>
    <n v="2023"/>
    <m/>
    <m/>
    <m/>
    <n v="0"/>
    <n v="0"/>
    <s v="Real 2021 | 5/8/2023 1:03:19 PM"/>
    <n v="1054"/>
    <n v="0"/>
    <m/>
    <m/>
    <n v="0"/>
    <n v="0"/>
    <n v="0"/>
    <m/>
    <m/>
    <m/>
    <n v="0"/>
  </r>
  <r>
    <x v="0"/>
    <x v="0"/>
    <x v="0"/>
    <s v="7"/>
    <x v="6"/>
    <s v="Area 1001 Wind 2035"/>
    <x v="39"/>
    <n v="0"/>
    <n v="0"/>
    <n v="0"/>
    <m/>
    <n v="0"/>
    <m/>
    <m/>
    <m/>
    <n v="0"/>
    <m/>
    <m/>
    <n v="-1"/>
    <n v="0"/>
    <s v="Wind"/>
    <m/>
    <n v="0"/>
    <m/>
    <n v="0"/>
    <n v="0"/>
    <n v="0"/>
    <n v="0"/>
    <n v="-1"/>
    <n v="0"/>
    <n v="0"/>
    <n v="0"/>
    <n v="0"/>
    <n v="0"/>
    <m/>
    <m/>
    <n v="0"/>
    <m/>
    <n v="0"/>
    <m/>
    <m/>
    <s v="1/1/2035"/>
    <s v="12/31/2099"/>
    <m/>
    <n v="0"/>
    <n v="0"/>
    <n v="2023"/>
    <m/>
    <m/>
    <m/>
    <n v="0"/>
    <n v="0"/>
    <s v="Real 2021 | 5/8/2023 1:03:19 PM"/>
    <n v="1055"/>
    <n v="0"/>
    <m/>
    <m/>
    <n v="0"/>
    <n v="0"/>
    <n v="0"/>
    <m/>
    <m/>
    <m/>
    <n v="0"/>
  </r>
  <r>
    <x v="0"/>
    <x v="0"/>
    <x v="0"/>
    <s v="2"/>
    <x v="1"/>
    <s v="Area 1001 Wind 2037"/>
    <x v="40"/>
    <n v="0"/>
    <n v="0"/>
    <n v="0"/>
    <m/>
    <n v="0"/>
    <m/>
    <m/>
    <m/>
    <n v="0"/>
    <m/>
    <m/>
    <n v="-1"/>
    <n v="0"/>
    <s v="Wind"/>
    <m/>
    <n v="0"/>
    <m/>
    <n v="0"/>
    <n v="0"/>
    <n v="0"/>
    <n v="0"/>
    <n v="-1"/>
    <n v="0"/>
    <n v="0"/>
    <n v="0"/>
    <n v="0"/>
    <n v="0"/>
    <m/>
    <m/>
    <n v="0"/>
    <m/>
    <n v="0"/>
    <m/>
    <m/>
    <s v="1/1/2037"/>
    <s v="12/31/2099"/>
    <m/>
    <n v="0"/>
    <n v="0"/>
    <n v="2023"/>
    <m/>
    <m/>
    <m/>
    <n v="0"/>
    <n v="0"/>
    <s v="Real 2021 | 5/8/2023 1:03:19 PM"/>
    <n v="1056"/>
    <n v="0"/>
    <m/>
    <m/>
    <n v="0"/>
    <n v="0"/>
    <n v="0"/>
    <m/>
    <m/>
    <m/>
    <n v="0"/>
  </r>
  <r>
    <x v="0"/>
    <x v="0"/>
    <x v="0"/>
    <s v="5"/>
    <x v="4"/>
    <s v="Area 1001 4-Hour Li-on Battery 2029"/>
    <x v="41"/>
    <n v="0"/>
    <n v="0"/>
    <n v="0"/>
    <m/>
    <n v="5.7077517509460449"/>
    <m/>
    <m/>
    <m/>
    <n v="0"/>
    <m/>
    <m/>
    <n v="-1"/>
    <n v="0"/>
    <s v="4-Hour Li-on Battery Storage"/>
    <m/>
    <n v="0"/>
    <m/>
    <n v="0"/>
    <n v="0"/>
    <n v="0"/>
    <n v="0"/>
    <n v="-1"/>
    <n v="0"/>
    <n v="0"/>
    <n v="0"/>
    <n v="0"/>
    <n v="0"/>
    <m/>
    <m/>
    <n v="0"/>
    <m/>
    <n v="0"/>
    <m/>
    <m/>
    <s v="1/1/2029"/>
    <s v="12/31/2038"/>
    <m/>
    <n v="0"/>
    <n v="0"/>
    <n v="2023"/>
    <m/>
    <m/>
    <m/>
    <n v="0"/>
    <n v="0"/>
    <s v="Real 2021 | 5/8/2023 1:03:19 PM"/>
    <n v="1057"/>
    <n v="0"/>
    <m/>
    <m/>
    <n v="0"/>
    <n v="0"/>
    <n v="0"/>
    <m/>
    <m/>
    <m/>
    <n v="0"/>
  </r>
  <r>
    <x v="0"/>
    <x v="0"/>
    <x v="0"/>
    <s v="8"/>
    <x v="7"/>
    <s v="Area 1001 4-Hour Li-on Battery 2029"/>
    <x v="41"/>
    <n v="0"/>
    <n v="0"/>
    <n v="0"/>
    <m/>
    <n v="2.8538758754730225"/>
    <m/>
    <m/>
    <m/>
    <n v="0"/>
    <m/>
    <m/>
    <n v="-1"/>
    <n v="0"/>
    <s v="4-Hour Li-on Battery Storage"/>
    <m/>
    <n v="0"/>
    <m/>
    <n v="0"/>
    <n v="0"/>
    <n v="0"/>
    <n v="0"/>
    <n v="-1"/>
    <n v="0"/>
    <n v="0"/>
    <n v="0"/>
    <n v="0"/>
    <n v="0"/>
    <m/>
    <m/>
    <n v="0"/>
    <m/>
    <n v="0"/>
    <m/>
    <m/>
    <s v="1/1/2029"/>
    <s v="12/31/2038"/>
    <m/>
    <n v="0"/>
    <n v="0"/>
    <n v="2023"/>
    <m/>
    <m/>
    <m/>
    <n v="0"/>
    <n v="0"/>
    <s v="Real 2021 | 5/8/2023 1:03:19 PM"/>
    <n v="1058"/>
    <n v="0"/>
    <m/>
    <m/>
    <n v="0"/>
    <n v="0"/>
    <n v="0"/>
    <m/>
    <m/>
    <m/>
    <n v="0"/>
  </r>
  <r>
    <x v="0"/>
    <x v="0"/>
    <x v="0"/>
    <s v="4"/>
    <x v="3"/>
    <s v="Area 1001 4-Hour Li-on Battery 2032"/>
    <x v="42"/>
    <n v="0"/>
    <n v="0"/>
    <n v="0"/>
    <m/>
    <n v="11.41550350189209"/>
    <m/>
    <m/>
    <m/>
    <n v="0"/>
    <m/>
    <m/>
    <n v="-1"/>
    <n v="0"/>
    <s v="4-Hour Li-on Battery Storage"/>
    <m/>
    <n v="0"/>
    <m/>
    <n v="0"/>
    <n v="0"/>
    <n v="0"/>
    <n v="0"/>
    <n v="-1"/>
    <n v="0"/>
    <n v="0"/>
    <n v="0"/>
    <n v="0"/>
    <n v="0"/>
    <m/>
    <m/>
    <n v="0"/>
    <m/>
    <n v="0"/>
    <m/>
    <m/>
    <s v="1/1/2032"/>
    <s v="12/31/2041"/>
    <m/>
    <n v="0"/>
    <n v="0"/>
    <n v="2023"/>
    <m/>
    <m/>
    <m/>
    <n v="0"/>
    <n v="0"/>
    <s v="Real 2021 | 5/8/2023 1:03:19 PM"/>
    <n v="1059"/>
    <n v="0"/>
    <m/>
    <m/>
    <n v="0"/>
    <n v="0"/>
    <n v="0"/>
    <m/>
    <m/>
    <m/>
    <n v="0"/>
  </r>
  <r>
    <x v="0"/>
    <x v="0"/>
    <x v="0"/>
    <s v="3"/>
    <x v="2"/>
    <s v="Area 1001 4-Hour Li-on Battery 2035"/>
    <x v="43"/>
    <n v="0"/>
    <n v="0"/>
    <n v="0"/>
    <m/>
    <n v="2.8538758754730225"/>
    <m/>
    <m/>
    <m/>
    <n v="0"/>
    <m/>
    <m/>
    <n v="-1"/>
    <n v="0"/>
    <s v="4-Hour Li-on Battery Storage"/>
    <m/>
    <n v="0"/>
    <m/>
    <n v="0"/>
    <n v="0"/>
    <n v="0"/>
    <n v="0"/>
    <n v="-1"/>
    <n v="0"/>
    <n v="0"/>
    <n v="0"/>
    <n v="0"/>
    <n v="0"/>
    <m/>
    <m/>
    <n v="0"/>
    <m/>
    <n v="0"/>
    <m/>
    <m/>
    <s v="1/1/2035"/>
    <s v="12/31/2044"/>
    <m/>
    <n v="0"/>
    <n v="0"/>
    <n v="2023"/>
    <m/>
    <m/>
    <m/>
    <n v="0"/>
    <n v="0"/>
    <s v="Real 2021 | 5/8/2023 1:03:19 PM"/>
    <n v="1060"/>
    <n v="0"/>
    <m/>
    <m/>
    <n v="0"/>
    <n v="0"/>
    <n v="0"/>
    <m/>
    <m/>
    <m/>
    <n v="0"/>
  </r>
  <r>
    <x v="0"/>
    <x v="0"/>
    <x v="0"/>
    <s v="5"/>
    <x v="4"/>
    <s v="Area 1001 4-Hour Li-on Battery 2035"/>
    <x v="43"/>
    <n v="0"/>
    <n v="0"/>
    <n v="0"/>
    <m/>
    <n v="2.8538758754730225"/>
    <m/>
    <m/>
    <m/>
    <n v="0"/>
    <m/>
    <m/>
    <n v="-1"/>
    <n v="0"/>
    <s v="4-Hour Li-on Battery Storage"/>
    <m/>
    <n v="0"/>
    <m/>
    <n v="0"/>
    <n v="0"/>
    <n v="0"/>
    <n v="0"/>
    <n v="-1"/>
    <n v="0"/>
    <n v="0"/>
    <n v="0"/>
    <n v="0"/>
    <n v="0"/>
    <m/>
    <m/>
    <n v="0"/>
    <m/>
    <n v="0"/>
    <m/>
    <m/>
    <s v="1/1/2035"/>
    <s v="12/31/2044"/>
    <m/>
    <n v="0"/>
    <n v="0"/>
    <n v="2023"/>
    <m/>
    <m/>
    <m/>
    <n v="0"/>
    <n v="0"/>
    <s v="Real 2021 | 5/8/2023 1:03:19 PM"/>
    <n v="1061"/>
    <n v="0"/>
    <m/>
    <m/>
    <n v="0"/>
    <n v="0"/>
    <n v="0"/>
    <m/>
    <m/>
    <m/>
    <n v="0"/>
  </r>
  <r>
    <x v="0"/>
    <x v="0"/>
    <x v="0"/>
    <s v="6"/>
    <x v="5"/>
    <s v="Area 1001 4-Hour Li-on Battery 2035"/>
    <x v="43"/>
    <n v="0"/>
    <n v="0"/>
    <n v="0"/>
    <m/>
    <n v="2.8538758754730225"/>
    <m/>
    <m/>
    <m/>
    <n v="0"/>
    <m/>
    <m/>
    <n v="-1"/>
    <n v="0"/>
    <s v="4-Hour Li-on Battery Storage"/>
    <m/>
    <n v="0"/>
    <m/>
    <n v="0"/>
    <n v="0"/>
    <n v="0"/>
    <n v="0"/>
    <n v="-1"/>
    <n v="0"/>
    <n v="0"/>
    <n v="0"/>
    <n v="0"/>
    <n v="0"/>
    <m/>
    <m/>
    <n v="0"/>
    <m/>
    <n v="0"/>
    <m/>
    <m/>
    <s v="1/1/2035"/>
    <s v="12/31/2044"/>
    <m/>
    <n v="0"/>
    <n v="0"/>
    <n v="2023"/>
    <m/>
    <m/>
    <m/>
    <n v="0"/>
    <n v="0"/>
    <s v="Real 2021 | 5/8/2023 1:03:19 PM"/>
    <n v="1062"/>
    <n v="0"/>
    <m/>
    <m/>
    <n v="0"/>
    <n v="0"/>
    <n v="0"/>
    <m/>
    <m/>
    <m/>
    <n v="0"/>
  </r>
  <r>
    <x v="0"/>
    <x v="0"/>
    <x v="0"/>
    <s v="9"/>
    <x v="8"/>
    <s v="Area 1001 4-Hour Li-on Battery 2035"/>
    <x v="43"/>
    <n v="0"/>
    <n v="0"/>
    <n v="0"/>
    <m/>
    <n v="2.8538758754730225"/>
    <m/>
    <m/>
    <m/>
    <n v="0"/>
    <m/>
    <m/>
    <n v="-1"/>
    <n v="0"/>
    <s v="4-Hour Li-on Battery Storage"/>
    <m/>
    <n v="0"/>
    <m/>
    <n v="0"/>
    <n v="0"/>
    <n v="0"/>
    <n v="0"/>
    <n v="-1"/>
    <n v="0"/>
    <n v="0"/>
    <n v="0"/>
    <n v="0"/>
    <n v="0"/>
    <m/>
    <m/>
    <n v="0"/>
    <m/>
    <n v="0"/>
    <m/>
    <m/>
    <s v="1/1/2035"/>
    <s v="12/31/2044"/>
    <m/>
    <n v="0"/>
    <n v="0"/>
    <n v="2023"/>
    <m/>
    <m/>
    <m/>
    <n v="0"/>
    <n v="0"/>
    <s v="Real 2021 | 5/8/2023 1:03:19 PM"/>
    <n v="1063"/>
    <n v="0"/>
    <m/>
    <m/>
    <n v="0"/>
    <n v="0"/>
    <n v="0"/>
    <m/>
    <m/>
    <m/>
    <n v="0"/>
  </r>
  <r>
    <x v="0"/>
    <x v="0"/>
    <x v="0"/>
    <s v="4"/>
    <x v="3"/>
    <s v="Solar+Storage 3-1 2028"/>
    <x v="44"/>
    <n v="0"/>
    <n v="0"/>
    <n v="0"/>
    <m/>
    <n v="0"/>
    <m/>
    <m/>
    <m/>
    <n v="0"/>
    <m/>
    <m/>
    <n v="-1"/>
    <n v="0"/>
    <s v="Solar"/>
    <m/>
    <n v="0"/>
    <m/>
    <n v="0"/>
    <n v="0"/>
    <n v="0"/>
    <n v="0"/>
    <n v="-1"/>
    <n v="0"/>
    <n v="0"/>
    <n v="0"/>
    <n v="0"/>
    <n v="0"/>
    <m/>
    <m/>
    <n v="0"/>
    <m/>
    <n v="0"/>
    <m/>
    <m/>
    <s v="1/1/2028"/>
    <s v="12/31/2099"/>
    <m/>
    <n v="0"/>
    <n v="0"/>
    <n v="2023"/>
    <m/>
    <m/>
    <m/>
    <n v="0"/>
    <n v="0"/>
    <s v="Real 2021 | 5/8/2023 1:03:19 PM"/>
    <n v="1064"/>
    <n v="0"/>
    <m/>
    <m/>
    <n v="0"/>
    <n v="0"/>
    <n v="0"/>
    <m/>
    <m/>
    <m/>
    <n v="0"/>
  </r>
  <r>
    <x v="0"/>
    <x v="0"/>
    <x v="0"/>
    <s v="8"/>
    <x v="7"/>
    <s v="Solar+Storage 3-1 2028"/>
    <x v="44"/>
    <n v="0"/>
    <n v="0"/>
    <n v="0"/>
    <m/>
    <n v="0"/>
    <m/>
    <m/>
    <m/>
    <n v="0"/>
    <m/>
    <m/>
    <n v="-1"/>
    <n v="0"/>
    <s v="Solar"/>
    <m/>
    <n v="0"/>
    <m/>
    <n v="0"/>
    <n v="0"/>
    <n v="0"/>
    <n v="0"/>
    <n v="-1"/>
    <n v="0"/>
    <n v="0"/>
    <n v="0"/>
    <n v="0"/>
    <n v="0"/>
    <m/>
    <m/>
    <n v="0"/>
    <m/>
    <n v="0"/>
    <m/>
    <m/>
    <s v="1/1/2028"/>
    <s v="12/31/2099"/>
    <m/>
    <n v="0"/>
    <n v="0"/>
    <n v="2023"/>
    <m/>
    <m/>
    <m/>
    <n v="0"/>
    <n v="0"/>
    <s v="Real 2021 | 5/8/2023 1:03:19 PM"/>
    <n v="1065"/>
    <n v="0"/>
    <m/>
    <m/>
    <n v="0"/>
    <n v="0"/>
    <n v="0"/>
    <m/>
    <m/>
    <m/>
    <n v="0"/>
  </r>
  <r>
    <x v="0"/>
    <x v="0"/>
    <x v="0"/>
    <s v="1"/>
    <x v="0"/>
    <s v="Tier 2 Area 1001 Solar 2028"/>
    <x v="45"/>
    <n v="0"/>
    <n v="0"/>
    <n v="0"/>
    <m/>
    <n v="0"/>
    <m/>
    <m/>
    <m/>
    <n v="0"/>
    <m/>
    <m/>
    <n v="-1"/>
    <n v="0"/>
    <s v="Solar"/>
    <m/>
    <n v="0"/>
    <m/>
    <n v="0"/>
    <n v="0"/>
    <n v="0"/>
    <n v="0"/>
    <n v="-1"/>
    <n v="0"/>
    <n v="0"/>
    <n v="0"/>
    <n v="0"/>
    <n v="0"/>
    <m/>
    <m/>
    <n v="0"/>
    <m/>
    <n v="0"/>
    <m/>
    <m/>
    <s v="1/1/2028"/>
    <s v="12/31/2099"/>
    <m/>
    <n v="0"/>
    <n v="0"/>
    <n v="2023"/>
    <m/>
    <m/>
    <m/>
    <n v="0"/>
    <n v="0"/>
    <s v="Real 2021 | 5/8/2023 1:03:19 PM"/>
    <n v="1066"/>
    <n v="0"/>
    <m/>
    <m/>
    <n v="0"/>
    <n v="0"/>
    <n v="0"/>
    <m/>
    <m/>
    <m/>
    <n v="0"/>
  </r>
  <r>
    <x v="0"/>
    <x v="0"/>
    <x v="0"/>
    <s v="2"/>
    <x v="1"/>
    <s v="Tier 2 Area 1001 Solar 2028"/>
    <x v="45"/>
    <n v="0"/>
    <n v="0"/>
    <n v="0"/>
    <m/>
    <n v="0"/>
    <m/>
    <m/>
    <m/>
    <n v="0"/>
    <m/>
    <m/>
    <n v="-1"/>
    <n v="0"/>
    <s v="Solar"/>
    <m/>
    <n v="0"/>
    <m/>
    <n v="0"/>
    <n v="0"/>
    <n v="0"/>
    <n v="0"/>
    <n v="-1"/>
    <n v="0"/>
    <n v="0"/>
    <n v="0"/>
    <n v="0"/>
    <n v="0"/>
    <m/>
    <m/>
    <n v="0"/>
    <m/>
    <n v="0"/>
    <m/>
    <m/>
    <s v="1/1/2028"/>
    <s v="12/31/2099"/>
    <m/>
    <n v="0"/>
    <n v="0"/>
    <n v="2023"/>
    <m/>
    <m/>
    <m/>
    <n v="0"/>
    <n v="0"/>
    <s v="Real 2021 | 5/8/2023 1:03:19 PM"/>
    <n v="1067"/>
    <n v="0"/>
    <m/>
    <m/>
    <n v="0"/>
    <n v="0"/>
    <n v="0"/>
    <m/>
    <m/>
    <m/>
    <n v="0"/>
  </r>
  <r>
    <x v="0"/>
    <x v="0"/>
    <x v="0"/>
    <s v="3"/>
    <x v="2"/>
    <s v="Tier 2 Area 1001 Solar 2028"/>
    <x v="45"/>
    <n v="0"/>
    <n v="0"/>
    <n v="0"/>
    <m/>
    <n v="0"/>
    <m/>
    <m/>
    <m/>
    <n v="0"/>
    <m/>
    <m/>
    <n v="-1"/>
    <n v="0"/>
    <s v="Solar"/>
    <m/>
    <n v="0"/>
    <m/>
    <n v="0"/>
    <n v="0"/>
    <n v="0"/>
    <n v="0"/>
    <n v="-1"/>
    <n v="0"/>
    <n v="0"/>
    <n v="0"/>
    <n v="0"/>
    <n v="0"/>
    <m/>
    <m/>
    <n v="0"/>
    <m/>
    <n v="0"/>
    <m/>
    <m/>
    <s v="1/1/2028"/>
    <s v="12/31/2099"/>
    <m/>
    <n v="0"/>
    <n v="0"/>
    <n v="2023"/>
    <m/>
    <m/>
    <m/>
    <n v="0"/>
    <n v="0"/>
    <s v="Real 2021 | 5/8/2023 1:03:19 PM"/>
    <n v="1068"/>
    <n v="0"/>
    <m/>
    <m/>
    <n v="0"/>
    <n v="0"/>
    <n v="0"/>
    <m/>
    <m/>
    <m/>
    <n v="0"/>
  </r>
  <r>
    <x v="0"/>
    <x v="0"/>
    <x v="0"/>
    <s v="4"/>
    <x v="3"/>
    <s v="Tier 2 Area 1001 Solar 2028"/>
    <x v="45"/>
    <n v="0"/>
    <n v="0"/>
    <n v="0"/>
    <m/>
    <n v="0"/>
    <m/>
    <m/>
    <m/>
    <n v="0"/>
    <m/>
    <m/>
    <n v="-1"/>
    <n v="0"/>
    <s v="Solar"/>
    <m/>
    <n v="0"/>
    <m/>
    <n v="0"/>
    <n v="0"/>
    <n v="0"/>
    <n v="0"/>
    <n v="-1"/>
    <n v="0"/>
    <n v="0"/>
    <n v="0"/>
    <n v="0"/>
    <n v="0"/>
    <m/>
    <m/>
    <n v="0"/>
    <m/>
    <n v="0"/>
    <m/>
    <m/>
    <s v="1/1/2028"/>
    <s v="12/31/2099"/>
    <m/>
    <n v="0"/>
    <n v="0"/>
    <n v="2023"/>
    <m/>
    <m/>
    <m/>
    <n v="0"/>
    <n v="0"/>
    <s v="Real 2021 | 5/8/2023 1:03:19 PM"/>
    <n v="1069"/>
    <n v="0"/>
    <m/>
    <m/>
    <n v="0"/>
    <n v="0"/>
    <n v="0"/>
    <m/>
    <m/>
    <m/>
    <n v="0"/>
  </r>
  <r>
    <x v="0"/>
    <x v="0"/>
    <x v="0"/>
    <s v="5"/>
    <x v="4"/>
    <s v="Tier 2 Area 1001 Solar 2028"/>
    <x v="45"/>
    <n v="0"/>
    <n v="0"/>
    <n v="0"/>
    <m/>
    <n v="0"/>
    <m/>
    <m/>
    <m/>
    <n v="0"/>
    <m/>
    <m/>
    <n v="-1"/>
    <n v="0"/>
    <s v="Solar"/>
    <m/>
    <n v="0"/>
    <m/>
    <n v="0"/>
    <n v="0"/>
    <n v="0"/>
    <n v="0"/>
    <n v="-1"/>
    <n v="0"/>
    <n v="0"/>
    <n v="0"/>
    <n v="0"/>
    <n v="0"/>
    <m/>
    <m/>
    <n v="0"/>
    <m/>
    <n v="0"/>
    <m/>
    <m/>
    <s v="1/1/2028"/>
    <s v="12/31/2099"/>
    <m/>
    <n v="0"/>
    <n v="0"/>
    <n v="2023"/>
    <m/>
    <m/>
    <m/>
    <n v="0"/>
    <n v="0"/>
    <s v="Real 2021 | 5/8/2023 1:03:19 PM"/>
    <n v="1070"/>
    <n v="0"/>
    <m/>
    <m/>
    <n v="0"/>
    <n v="0"/>
    <n v="0"/>
    <m/>
    <m/>
    <m/>
    <n v="0"/>
  </r>
  <r>
    <x v="0"/>
    <x v="0"/>
    <x v="0"/>
    <s v="6"/>
    <x v="5"/>
    <s v="Tier 2 Area 1001 Solar 2028"/>
    <x v="45"/>
    <n v="0"/>
    <n v="0"/>
    <n v="0"/>
    <m/>
    <n v="0"/>
    <m/>
    <m/>
    <m/>
    <n v="0"/>
    <m/>
    <m/>
    <n v="-1"/>
    <n v="0"/>
    <s v="Solar"/>
    <m/>
    <n v="0"/>
    <m/>
    <n v="0"/>
    <n v="0"/>
    <n v="0"/>
    <n v="0"/>
    <n v="-1"/>
    <n v="0"/>
    <n v="0"/>
    <n v="0"/>
    <n v="0"/>
    <n v="0"/>
    <m/>
    <m/>
    <n v="0"/>
    <m/>
    <n v="0"/>
    <m/>
    <m/>
    <s v="1/1/2028"/>
    <s v="12/31/2099"/>
    <m/>
    <n v="0"/>
    <n v="0"/>
    <n v="2023"/>
    <m/>
    <m/>
    <m/>
    <n v="0"/>
    <n v="0"/>
    <s v="Real 2021 | 5/8/2023 1:03:19 PM"/>
    <n v="1071"/>
    <n v="0"/>
    <m/>
    <m/>
    <n v="0"/>
    <n v="0"/>
    <n v="0"/>
    <m/>
    <m/>
    <m/>
    <n v="0"/>
  </r>
  <r>
    <x v="0"/>
    <x v="0"/>
    <x v="0"/>
    <s v="7"/>
    <x v="6"/>
    <s v="Tier 2 Area 1001 Solar 2028"/>
    <x v="45"/>
    <n v="0"/>
    <n v="0"/>
    <n v="0"/>
    <m/>
    <n v="0"/>
    <m/>
    <m/>
    <m/>
    <n v="0"/>
    <m/>
    <m/>
    <n v="-1"/>
    <n v="0"/>
    <s v="Solar"/>
    <m/>
    <n v="0"/>
    <m/>
    <n v="0"/>
    <n v="0"/>
    <n v="0"/>
    <n v="0"/>
    <n v="-1"/>
    <n v="0"/>
    <n v="0"/>
    <n v="0"/>
    <n v="0"/>
    <n v="0"/>
    <m/>
    <m/>
    <n v="0"/>
    <m/>
    <n v="0"/>
    <m/>
    <m/>
    <s v="1/1/2028"/>
    <s v="12/31/2099"/>
    <m/>
    <n v="0"/>
    <n v="0"/>
    <n v="2023"/>
    <m/>
    <m/>
    <m/>
    <n v="0"/>
    <n v="0"/>
    <s v="Real 2021 | 5/8/2023 1:03:19 PM"/>
    <n v="1072"/>
    <n v="0"/>
    <m/>
    <m/>
    <n v="0"/>
    <n v="0"/>
    <n v="0"/>
    <m/>
    <m/>
    <m/>
    <n v="0"/>
  </r>
  <r>
    <x v="0"/>
    <x v="0"/>
    <x v="0"/>
    <s v="8"/>
    <x v="7"/>
    <s v="Tier 2 Area 1001 Solar 2028"/>
    <x v="45"/>
    <n v="0"/>
    <n v="0"/>
    <n v="0"/>
    <m/>
    <n v="0"/>
    <m/>
    <m/>
    <m/>
    <n v="0"/>
    <m/>
    <m/>
    <n v="-1"/>
    <n v="0"/>
    <s v="Solar"/>
    <m/>
    <n v="0"/>
    <m/>
    <n v="0"/>
    <n v="0"/>
    <n v="0"/>
    <n v="0"/>
    <n v="-1"/>
    <n v="0"/>
    <n v="0"/>
    <n v="0"/>
    <n v="0"/>
    <n v="0"/>
    <m/>
    <m/>
    <n v="0"/>
    <m/>
    <n v="0"/>
    <m/>
    <m/>
    <s v="1/1/2028"/>
    <s v="12/31/2099"/>
    <m/>
    <n v="0"/>
    <n v="0"/>
    <n v="2023"/>
    <m/>
    <m/>
    <m/>
    <n v="0"/>
    <n v="0"/>
    <s v="Real 2021 | 5/8/2023 1:03:19 PM"/>
    <n v="1073"/>
    <n v="0"/>
    <m/>
    <m/>
    <n v="0"/>
    <n v="0"/>
    <n v="0"/>
    <m/>
    <m/>
    <m/>
    <n v="0"/>
  </r>
  <r>
    <x v="0"/>
    <x v="0"/>
    <x v="0"/>
    <s v="9"/>
    <x v="8"/>
    <s v="Tier 2 Area 1001 Solar 2028"/>
    <x v="45"/>
    <n v="0"/>
    <n v="0"/>
    <n v="0"/>
    <m/>
    <n v="0"/>
    <m/>
    <m/>
    <m/>
    <n v="0"/>
    <m/>
    <m/>
    <n v="-1"/>
    <n v="0"/>
    <s v="Solar"/>
    <m/>
    <n v="0"/>
    <m/>
    <n v="0"/>
    <n v="0"/>
    <n v="0"/>
    <n v="0"/>
    <n v="-1"/>
    <n v="0"/>
    <n v="0"/>
    <n v="0"/>
    <n v="0"/>
    <n v="0"/>
    <m/>
    <m/>
    <n v="0"/>
    <m/>
    <n v="0"/>
    <m/>
    <m/>
    <s v="1/1/2028"/>
    <s v="12/31/2099"/>
    <m/>
    <n v="0"/>
    <n v="0"/>
    <n v="2023"/>
    <m/>
    <m/>
    <m/>
    <n v="0"/>
    <n v="0"/>
    <s v="Real 2021 | 5/8/2023 1:03:19 PM"/>
    <n v="1074"/>
    <n v="0"/>
    <m/>
    <m/>
    <n v="0"/>
    <n v="0"/>
    <n v="0"/>
    <m/>
    <m/>
    <m/>
    <n v="0"/>
  </r>
  <r>
    <x v="0"/>
    <x v="0"/>
    <x v="0"/>
    <s v="4"/>
    <x v="3"/>
    <s v="Tier 2 Area 1001 Solar 2029"/>
    <x v="46"/>
    <n v="0"/>
    <n v="0"/>
    <n v="0"/>
    <m/>
    <n v="0"/>
    <m/>
    <m/>
    <m/>
    <n v="0"/>
    <m/>
    <m/>
    <n v="-1"/>
    <n v="0"/>
    <s v="Solar"/>
    <m/>
    <n v="0"/>
    <m/>
    <n v="0"/>
    <n v="0"/>
    <n v="0"/>
    <n v="0"/>
    <n v="-1"/>
    <n v="0"/>
    <n v="0"/>
    <n v="0"/>
    <n v="0"/>
    <n v="0"/>
    <m/>
    <m/>
    <n v="0"/>
    <m/>
    <n v="0"/>
    <m/>
    <m/>
    <s v="1/1/2029"/>
    <s v="12/31/2099"/>
    <m/>
    <n v="0"/>
    <n v="0"/>
    <n v="2023"/>
    <m/>
    <m/>
    <m/>
    <n v="0"/>
    <n v="0"/>
    <s v="Real 2021 | 5/8/2023 1:03:19 PM"/>
    <n v="1075"/>
    <n v="0"/>
    <m/>
    <m/>
    <n v="0"/>
    <n v="0"/>
    <n v="0"/>
    <m/>
    <m/>
    <m/>
    <n v="0"/>
  </r>
  <r>
    <x v="0"/>
    <x v="0"/>
    <x v="0"/>
    <s v="8"/>
    <x v="7"/>
    <s v="Tier 2 Area 1001 Solar 2029"/>
    <x v="46"/>
    <n v="0"/>
    <n v="0"/>
    <n v="0"/>
    <m/>
    <n v="0"/>
    <m/>
    <m/>
    <m/>
    <n v="0"/>
    <m/>
    <m/>
    <n v="-1"/>
    <n v="0"/>
    <s v="Solar"/>
    <m/>
    <n v="0"/>
    <m/>
    <n v="0"/>
    <n v="0"/>
    <n v="0"/>
    <n v="0"/>
    <n v="-1"/>
    <n v="0"/>
    <n v="0"/>
    <n v="0"/>
    <n v="0"/>
    <n v="0"/>
    <m/>
    <m/>
    <n v="0"/>
    <m/>
    <n v="0"/>
    <m/>
    <m/>
    <s v="1/1/2029"/>
    <s v="12/31/2099"/>
    <m/>
    <n v="0"/>
    <n v="0"/>
    <n v="2023"/>
    <m/>
    <m/>
    <m/>
    <n v="0"/>
    <n v="0"/>
    <s v="Real 2021 | 5/8/2023 1:03:19 PM"/>
    <n v="1076"/>
    <n v="0"/>
    <m/>
    <m/>
    <n v="0"/>
    <n v="0"/>
    <n v="0"/>
    <m/>
    <m/>
    <m/>
    <n v="0"/>
  </r>
  <r>
    <x v="0"/>
    <x v="0"/>
    <x v="0"/>
    <s v="2"/>
    <x v="1"/>
    <s v="Tier 2 Area 1001 Wind 2026"/>
    <x v="47"/>
    <n v="0"/>
    <n v="0"/>
    <n v="0"/>
    <m/>
    <n v="0"/>
    <m/>
    <m/>
    <m/>
    <n v="0"/>
    <m/>
    <m/>
    <n v="-1"/>
    <n v="0"/>
    <s v="Wind"/>
    <m/>
    <n v="0"/>
    <m/>
    <n v="0"/>
    <n v="0"/>
    <n v="0"/>
    <n v="0"/>
    <n v="-1"/>
    <n v="0"/>
    <n v="0"/>
    <n v="0"/>
    <n v="0"/>
    <n v="0"/>
    <m/>
    <m/>
    <n v="0"/>
    <m/>
    <n v="0"/>
    <m/>
    <m/>
    <s v="1/1/2026"/>
    <s v="12/31/2099"/>
    <m/>
    <n v="0"/>
    <n v="0"/>
    <n v="2023"/>
    <m/>
    <m/>
    <m/>
    <n v="0"/>
    <n v="0"/>
    <s v="Real 2021 | 5/8/2023 1:03:19 PM"/>
    <n v="1077"/>
    <n v="0"/>
    <m/>
    <m/>
    <n v="0"/>
    <n v="0"/>
    <n v="0"/>
    <m/>
    <m/>
    <m/>
    <n v="0"/>
  </r>
  <r>
    <x v="0"/>
    <x v="0"/>
    <x v="0"/>
    <s v="3"/>
    <x v="2"/>
    <s v="Tier 2 Area 1001 Wind 2026"/>
    <x v="47"/>
    <n v="0"/>
    <n v="0"/>
    <n v="0"/>
    <m/>
    <n v="0"/>
    <m/>
    <m/>
    <m/>
    <n v="0"/>
    <m/>
    <m/>
    <n v="-1"/>
    <n v="0"/>
    <s v="Wind"/>
    <m/>
    <n v="0"/>
    <m/>
    <n v="0"/>
    <n v="0"/>
    <n v="0"/>
    <n v="0"/>
    <n v="-1"/>
    <n v="0"/>
    <n v="0"/>
    <n v="0"/>
    <n v="0"/>
    <n v="0"/>
    <m/>
    <m/>
    <n v="0"/>
    <m/>
    <n v="0"/>
    <m/>
    <m/>
    <s v="1/1/2026"/>
    <s v="12/31/2099"/>
    <m/>
    <n v="0"/>
    <n v="0"/>
    <n v="2023"/>
    <m/>
    <m/>
    <m/>
    <n v="0"/>
    <n v="0"/>
    <s v="Real 2021 | 5/8/2023 1:03:19 PM"/>
    <n v="1078"/>
    <n v="0"/>
    <m/>
    <m/>
    <n v="0"/>
    <n v="0"/>
    <n v="0"/>
    <m/>
    <m/>
    <m/>
    <n v="0"/>
  </r>
  <r>
    <x v="0"/>
    <x v="0"/>
    <x v="0"/>
    <s v="4"/>
    <x v="3"/>
    <s v="Tier 2 Area 1001 Wind 2026"/>
    <x v="47"/>
    <n v="0"/>
    <n v="0"/>
    <n v="0"/>
    <m/>
    <n v="0"/>
    <m/>
    <m/>
    <m/>
    <n v="0"/>
    <m/>
    <m/>
    <n v="-1"/>
    <n v="0"/>
    <s v="Wind"/>
    <m/>
    <n v="0"/>
    <m/>
    <n v="0"/>
    <n v="0"/>
    <n v="0"/>
    <n v="0"/>
    <n v="-1"/>
    <n v="0"/>
    <n v="0"/>
    <n v="0"/>
    <n v="0"/>
    <n v="0"/>
    <m/>
    <m/>
    <n v="0"/>
    <m/>
    <n v="0"/>
    <m/>
    <m/>
    <s v="1/1/2026"/>
    <s v="12/31/2099"/>
    <m/>
    <n v="0"/>
    <n v="0"/>
    <n v="2023"/>
    <m/>
    <m/>
    <m/>
    <n v="0"/>
    <n v="0"/>
    <s v="Real 2021 | 5/8/2023 1:03:19 PM"/>
    <n v="1079"/>
    <n v="0"/>
    <m/>
    <m/>
    <n v="0"/>
    <n v="0"/>
    <n v="0"/>
    <m/>
    <m/>
    <m/>
    <n v="0"/>
  </r>
  <r>
    <x v="0"/>
    <x v="0"/>
    <x v="0"/>
    <s v="5"/>
    <x v="4"/>
    <s v="Tier 2 Area 1001 Wind 2026"/>
    <x v="47"/>
    <n v="0"/>
    <n v="0"/>
    <n v="0"/>
    <m/>
    <n v="0"/>
    <m/>
    <m/>
    <m/>
    <n v="0"/>
    <m/>
    <m/>
    <n v="-1"/>
    <n v="0"/>
    <s v="Wind"/>
    <m/>
    <n v="0"/>
    <m/>
    <n v="0"/>
    <n v="0"/>
    <n v="0"/>
    <n v="0"/>
    <n v="-1"/>
    <n v="0"/>
    <n v="0"/>
    <n v="0"/>
    <n v="0"/>
    <n v="0"/>
    <m/>
    <m/>
    <n v="0"/>
    <m/>
    <n v="0"/>
    <m/>
    <m/>
    <s v="1/1/2026"/>
    <s v="12/31/2099"/>
    <m/>
    <n v="0"/>
    <n v="0"/>
    <n v="2023"/>
    <m/>
    <m/>
    <m/>
    <n v="0"/>
    <n v="0"/>
    <s v="Real 2021 | 5/8/2023 1:03:19 PM"/>
    <n v="1080"/>
    <n v="0"/>
    <m/>
    <m/>
    <n v="0"/>
    <n v="0"/>
    <n v="0"/>
    <m/>
    <m/>
    <m/>
    <n v="0"/>
  </r>
  <r>
    <x v="0"/>
    <x v="0"/>
    <x v="0"/>
    <s v="2"/>
    <x v="1"/>
    <s v="Tier 2 Area 1001 Wind 2027"/>
    <x v="48"/>
    <n v="0"/>
    <n v="0"/>
    <n v="0"/>
    <m/>
    <n v="0"/>
    <m/>
    <m/>
    <m/>
    <n v="0"/>
    <m/>
    <m/>
    <n v="-1"/>
    <n v="0"/>
    <s v="Wind"/>
    <m/>
    <n v="0"/>
    <m/>
    <n v="0"/>
    <n v="0"/>
    <n v="0"/>
    <n v="0"/>
    <n v="-1"/>
    <n v="0"/>
    <n v="0"/>
    <n v="0"/>
    <n v="0"/>
    <n v="0"/>
    <m/>
    <m/>
    <n v="0"/>
    <m/>
    <n v="0"/>
    <m/>
    <m/>
    <s v="1/1/2027"/>
    <s v="12/31/2099"/>
    <m/>
    <n v="0"/>
    <n v="0"/>
    <n v="2023"/>
    <m/>
    <m/>
    <m/>
    <n v="0"/>
    <n v="0"/>
    <s v="Real 2021 | 5/8/2023 1:03:19 PM"/>
    <n v="1081"/>
    <n v="0"/>
    <m/>
    <m/>
    <n v="0"/>
    <n v="0"/>
    <n v="0"/>
    <m/>
    <m/>
    <m/>
    <n v="0"/>
  </r>
  <r>
    <x v="0"/>
    <x v="0"/>
    <x v="0"/>
    <s v="3"/>
    <x v="2"/>
    <s v="Tier 2 Area 1001 Wind 2027"/>
    <x v="48"/>
    <n v="0"/>
    <n v="0"/>
    <n v="0"/>
    <m/>
    <n v="0"/>
    <m/>
    <m/>
    <m/>
    <n v="0"/>
    <m/>
    <m/>
    <n v="-1"/>
    <n v="0"/>
    <s v="Wind"/>
    <m/>
    <n v="0"/>
    <m/>
    <n v="0"/>
    <n v="0"/>
    <n v="0"/>
    <n v="0"/>
    <n v="-1"/>
    <n v="0"/>
    <n v="0"/>
    <n v="0"/>
    <n v="0"/>
    <n v="0"/>
    <m/>
    <m/>
    <n v="0"/>
    <m/>
    <n v="0"/>
    <m/>
    <m/>
    <s v="1/1/2027"/>
    <s v="12/31/2099"/>
    <m/>
    <n v="0"/>
    <n v="0"/>
    <n v="2023"/>
    <m/>
    <m/>
    <m/>
    <n v="0"/>
    <n v="0"/>
    <s v="Real 2021 | 5/8/2023 1:03:19 PM"/>
    <n v="1082"/>
    <n v="0"/>
    <m/>
    <m/>
    <n v="0"/>
    <n v="0"/>
    <n v="0"/>
    <m/>
    <m/>
    <m/>
    <n v="0"/>
  </r>
  <r>
    <x v="0"/>
    <x v="0"/>
    <x v="0"/>
    <s v="4"/>
    <x v="3"/>
    <s v="Tier 2 Area 1001 Wind 2027"/>
    <x v="48"/>
    <n v="0"/>
    <n v="0"/>
    <n v="0"/>
    <m/>
    <n v="0"/>
    <m/>
    <m/>
    <m/>
    <n v="0"/>
    <m/>
    <m/>
    <n v="-1"/>
    <n v="0"/>
    <s v="Wind"/>
    <m/>
    <n v="0"/>
    <m/>
    <n v="0"/>
    <n v="0"/>
    <n v="0"/>
    <n v="0"/>
    <n v="-1"/>
    <n v="0"/>
    <n v="0"/>
    <n v="0"/>
    <n v="0"/>
    <n v="0"/>
    <m/>
    <m/>
    <n v="0"/>
    <m/>
    <n v="0"/>
    <m/>
    <m/>
    <s v="1/1/2027"/>
    <s v="12/31/2099"/>
    <m/>
    <n v="0"/>
    <n v="0"/>
    <n v="2023"/>
    <m/>
    <m/>
    <m/>
    <n v="0"/>
    <n v="0"/>
    <s v="Real 2021 | 5/8/2023 1:03:19 PM"/>
    <n v="1083"/>
    <n v="0"/>
    <m/>
    <m/>
    <n v="0"/>
    <n v="0"/>
    <n v="0"/>
    <m/>
    <m/>
    <m/>
    <n v="0"/>
  </r>
  <r>
    <x v="0"/>
    <x v="0"/>
    <x v="0"/>
    <s v="5"/>
    <x v="4"/>
    <s v="Tier 2 Area 1001 Wind 2027"/>
    <x v="48"/>
    <n v="0"/>
    <n v="0"/>
    <n v="0"/>
    <m/>
    <n v="0"/>
    <m/>
    <m/>
    <m/>
    <n v="0"/>
    <m/>
    <m/>
    <n v="-1"/>
    <n v="0"/>
    <s v="Wind"/>
    <m/>
    <n v="0"/>
    <m/>
    <n v="0"/>
    <n v="0"/>
    <n v="0"/>
    <n v="0"/>
    <n v="-1"/>
    <n v="0"/>
    <n v="0"/>
    <n v="0"/>
    <n v="0"/>
    <n v="0"/>
    <m/>
    <m/>
    <n v="0"/>
    <m/>
    <n v="0"/>
    <m/>
    <m/>
    <s v="1/1/2027"/>
    <s v="12/31/2099"/>
    <m/>
    <n v="0"/>
    <n v="0"/>
    <n v="2023"/>
    <m/>
    <m/>
    <m/>
    <n v="0"/>
    <n v="0"/>
    <s v="Real 2021 | 5/8/2023 1:03:19 PM"/>
    <n v="1084"/>
    <n v="0"/>
    <m/>
    <m/>
    <n v="0"/>
    <n v="0"/>
    <n v="0"/>
    <m/>
    <m/>
    <m/>
    <n v="0"/>
  </r>
  <r>
    <x v="0"/>
    <x v="0"/>
    <x v="0"/>
    <s v="6"/>
    <x v="5"/>
    <s v="Tier 2 Area 1001 Wind 2027"/>
    <x v="48"/>
    <n v="0"/>
    <n v="0"/>
    <n v="0"/>
    <m/>
    <n v="0"/>
    <m/>
    <m/>
    <m/>
    <n v="0"/>
    <m/>
    <m/>
    <n v="-1"/>
    <n v="0"/>
    <s v="Wind"/>
    <m/>
    <n v="0"/>
    <m/>
    <n v="0"/>
    <n v="0"/>
    <n v="0"/>
    <n v="0"/>
    <n v="-1"/>
    <n v="0"/>
    <n v="0"/>
    <n v="0"/>
    <n v="0"/>
    <n v="0"/>
    <m/>
    <m/>
    <n v="0"/>
    <m/>
    <n v="0"/>
    <m/>
    <m/>
    <s v="1/1/2027"/>
    <s v="12/31/2099"/>
    <m/>
    <n v="0"/>
    <n v="0"/>
    <n v="2023"/>
    <m/>
    <m/>
    <m/>
    <n v="0"/>
    <n v="0"/>
    <s v="Real 2021 | 5/8/2023 1:03:19 PM"/>
    <n v="1085"/>
    <n v="0"/>
    <m/>
    <m/>
    <n v="0"/>
    <n v="0"/>
    <n v="0"/>
    <m/>
    <m/>
    <m/>
    <n v="0"/>
  </r>
  <r>
    <x v="0"/>
    <x v="0"/>
    <x v="0"/>
    <s v="9"/>
    <x v="8"/>
    <s v="Tier 2 Area 1001 Wind 2027"/>
    <x v="48"/>
    <n v="0"/>
    <n v="0"/>
    <n v="0"/>
    <m/>
    <n v="0"/>
    <m/>
    <m/>
    <m/>
    <n v="0"/>
    <m/>
    <m/>
    <n v="-1"/>
    <n v="0"/>
    <s v="Wind"/>
    <m/>
    <n v="0"/>
    <m/>
    <n v="0"/>
    <n v="0"/>
    <n v="0"/>
    <n v="0"/>
    <n v="-1"/>
    <n v="0"/>
    <n v="0"/>
    <n v="0"/>
    <n v="0"/>
    <n v="0"/>
    <m/>
    <m/>
    <n v="0"/>
    <m/>
    <n v="0"/>
    <m/>
    <m/>
    <s v="1/1/2027"/>
    <s v="12/31/2099"/>
    <m/>
    <n v="0"/>
    <n v="0"/>
    <n v="2023"/>
    <m/>
    <m/>
    <m/>
    <n v="0"/>
    <n v="0"/>
    <s v="Real 2021 | 5/8/2023 1:03:19 PM"/>
    <n v="1086"/>
    <n v="0"/>
    <m/>
    <m/>
    <n v="0"/>
    <n v="0"/>
    <n v="0"/>
    <m/>
    <m/>
    <m/>
    <n v="0"/>
  </r>
  <r>
    <x v="0"/>
    <x v="0"/>
    <x v="0"/>
    <s v="1"/>
    <x v="0"/>
    <s v="Tier 2 Area 1001 Wind 2028"/>
    <x v="49"/>
    <n v="0"/>
    <n v="0"/>
    <n v="0"/>
    <m/>
    <n v="0"/>
    <m/>
    <m/>
    <m/>
    <n v="0"/>
    <m/>
    <m/>
    <n v="-1"/>
    <n v="0"/>
    <s v="Wind"/>
    <m/>
    <n v="0"/>
    <m/>
    <n v="0"/>
    <n v="0"/>
    <n v="0"/>
    <n v="0"/>
    <n v="-1"/>
    <n v="0"/>
    <n v="0"/>
    <n v="0"/>
    <n v="0"/>
    <n v="0"/>
    <m/>
    <m/>
    <n v="0"/>
    <m/>
    <n v="0"/>
    <m/>
    <m/>
    <s v="1/1/2028"/>
    <s v="12/31/2099"/>
    <m/>
    <n v="0"/>
    <n v="0"/>
    <n v="2023"/>
    <m/>
    <m/>
    <m/>
    <n v="0"/>
    <n v="0"/>
    <s v="Real 2021 | 5/8/2023 1:03:19 PM"/>
    <n v="1087"/>
    <n v="0"/>
    <m/>
    <m/>
    <n v="0"/>
    <n v="0"/>
    <n v="0"/>
    <m/>
    <m/>
    <m/>
    <n v="0"/>
  </r>
  <r>
    <x v="0"/>
    <x v="0"/>
    <x v="0"/>
    <s v="2"/>
    <x v="1"/>
    <s v="Tier 2 Area 1001 Wind 2028"/>
    <x v="49"/>
    <n v="0"/>
    <n v="0"/>
    <n v="0"/>
    <m/>
    <n v="0"/>
    <m/>
    <m/>
    <m/>
    <n v="0"/>
    <m/>
    <m/>
    <n v="-1"/>
    <n v="0"/>
    <s v="Wind"/>
    <m/>
    <n v="0"/>
    <m/>
    <n v="0"/>
    <n v="0"/>
    <n v="0"/>
    <n v="0"/>
    <n v="-1"/>
    <n v="0"/>
    <n v="0"/>
    <n v="0"/>
    <n v="0"/>
    <n v="0"/>
    <m/>
    <m/>
    <n v="0"/>
    <m/>
    <n v="0"/>
    <m/>
    <m/>
    <s v="1/1/2028"/>
    <s v="12/31/2099"/>
    <m/>
    <n v="0"/>
    <n v="0"/>
    <n v="2023"/>
    <m/>
    <m/>
    <m/>
    <n v="0"/>
    <n v="0"/>
    <s v="Real 2021 | 5/8/2023 1:03:19 PM"/>
    <n v="1088"/>
    <n v="0"/>
    <m/>
    <m/>
    <n v="0"/>
    <n v="0"/>
    <n v="0"/>
    <m/>
    <m/>
    <m/>
    <n v="0"/>
  </r>
  <r>
    <x v="0"/>
    <x v="0"/>
    <x v="0"/>
    <s v="3"/>
    <x v="2"/>
    <s v="Tier 2 Area 1001 Wind 2028"/>
    <x v="49"/>
    <n v="0"/>
    <n v="0"/>
    <n v="0"/>
    <m/>
    <n v="0"/>
    <m/>
    <m/>
    <m/>
    <n v="0"/>
    <m/>
    <m/>
    <n v="-1"/>
    <n v="0"/>
    <s v="Wind"/>
    <m/>
    <n v="0"/>
    <m/>
    <n v="0"/>
    <n v="0"/>
    <n v="0"/>
    <n v="0"/>
    <n v="-1"/>
    <n v="0"/>
    <n v="0"/>
    <n v="0"/>
    <n v="0"/>
    <n v="0"/>
    <m/>
    <m/>
    <n v="0"/>
    <m/>
    <n v="0"/>
    <m/>
    <m/>
    <s v="1/1/2028"/>
    <s v="12/31/2099"/>
    <m/>
    <n v="0"/>
    <n v="0"/>
    <n v="2023"/>
    <m/>
    <m/>
    <m/>
    <n v="0"/>
    <n v="0"/>
    <s v="Real 2021 | 5/8/2023 1:03:19 PM"/>
    <n v="1089"/>
    <n v="0"/>
    <m/>
    <m/>
    <n v="0"/>
    <n v="0"/>
    <n v="0"/>
    <m/>
    <m/>
    <m/>
    <n v="0"/>
  </r>
  <r>
    <x v="0"/>
    <x v="0"/>
    <x v="0"/>
    <s v="4"/>
    <x v="3"/>
    <s v="Tier 2 Area 1001 Wind 2028"/>
    <x v="49"/>
    <n v="0"/>
    <n v="0"/>
    <n v="0"/>
    <m/>
    <n v="0"/>
    <m/>
    <m/>
    <m/>
    <n v="0"/>
    <m/>
    <m/>
    <n v="-1"/>
    <n v="0"/>
    <s v="Wind"/>
    <m/>
    <n v="0"/>
    <m/>
    <n v="0"/>
    <n v="0"/>
    <n v="0"/>
    <n v="0"/>
    <n v="-1"/>
    <n v="0"/>
    <n v="0"/>
    <n v="0"/>
    <n v="0"/>
    <n v="0"/>
    <m/>
    <m/>
    <n v="0"/>
    <m/>
    <n v="0"/>
    <m/>
    <m/>
    <s v="1/1/2028"/>
    <s v="12/31/2099"/>
    <m/>
    <n v="0"/>
    <n v="0"/>
    <n v="2023"/>
    <m/>
    <m/>
    <m/>
    <n v="0"/>
    <n v="0"/>
    <s v="Real 2021 | 5/8/2023 1:03:19 PM"/>
    <n v="1090"/>
    <n v="0"/>
    <m/>
    <m/>
    <n v="0"/>
    <n v="0"/>
    <n v="0"/>
    <m/>
    <m/>
    <m/>
    <n v="0"/>
  </r>
  <r>
    <x v="0"/>
    <x v="0"/>
    <x v="0"/>
    <s v="5"/>
    <x v="4"/>
    <s v="Tier 2 Area 1001 Wind 2028"/>
    <x v="49"/>
    <n v="0"/>
    <n v="0"/>
    <n v="0"/>
    <m/>
    <n v="0"/>
    <m/>
    <m/>
    <m/>
    <n v="0"/>
    <m/>
    <m/>
    <n v="-1"/>
    <n v="0"/>
    <s v="Wind"/>
    <m/>
    <n v="0"/>
    <m/>
    <n v="0"/>
    <n v="0"/>
    <n v="0"/>
    <n v="0"/>
    <n v="-1"/>
    <n v="0"/>
    <n v="0"/>
    <n v="0"/>
    <n v="0"/>
    <n v="0"/>
    <m/>
    <m/>
    <n v="0"/>
    <m/>
    <n v="0"/>
    <m/>
    <m/>
    <s v="1/1/2028"/>
    <s v="12/31/2099"/>
    <m/>
    <n v="0"/>
    <n v="0"/>
    <n v="2023"/>
    <m/>
    <m/>
    <m/>
    <n v="0"/>
    <n v="0"/>
    <s v="Real 2021 | 5/8/2023 1:03:19 PM"/>
    <n v="1091"/>
    <n v="0"/>
    <m/>
    <m/>
    <n v="0"/>
    <n v="0"/>
    <n v="0"/>
    <m/>
    <m/>
    <m/>
    <n v="0"/>
  </r>
  <r>
    <x v="0"/>
    <x v="0"/>
    <x v="0"/>
    <s v="6"/>
    <x v="5"/>
    <s v="Tier 2 Area 1001 Wind 2028"/>
    <x v="49"/>
    <n v="0"/>
    <n v="0"/>
    <n v="0"/>
    <m/>
    <n v="0"/>
    <m/>
    <m/>
    <m/>
    <n v="0"/>
    <m/>
    <m/>
    <n v="-1"/>
    <n v="0"/>
    <s v="Wind"/>
    <m/>
    <n v="0"/>
    <m/>
    <n v="0"/>
    <n v="0"/>
    <n v="0"/>
    <n v="0"/>
    <n v="-1"/>
    <n v="0"/>
    <n v="0"/>
    <n v="0"/>
    <n v="0"/>
    <n v="0"/>
    <m/>
    <m/>
    <n v="0"/>
    <m/>
    <n v="0"/>
    <m/>
    <m/>
    <s v="1/1/2028"/>
    <s v="12/31/2099"/>
    <m/>
    <n v="0"/>
    <n v="0"/>
    <n v="2023"/>
    <m/>
    <m/>
    <m/>
    <n v="0"/>
    <n v="0"/>
    <s v="Real 2021 | 5/8/2023 1:03:19 PM"/>
    <n v="1092"/>
    <n v="0"/>
    <m/>
    <m/>
    <n v="0"/>
    <n v="0"/>
    <n v="0"/>
    <m/>
    <m/>
    <m/>
    <n v="0"/>
  </r>
  <r>
    <x v="0"/>
    <x v="0"/>
    <x v="0"/>
    <s v="7"/>
    <x v="6"/>
    <s v="Tier 2 Area 1001 Wind 2028"/>
    <x v="49"/>
    <n v="0"/>
    <n v="0"/>
    <n v="0"/>
    <m/>
    <n v="0"/>
    <m/>
    <m/>
    <m/>
    <n v="0"/>
    <m/>
    <m/>
    <n v="-1"/>
    <n v="0"/>
    <s v="Wind"/>
    <m/>
    <n v="0"/>
    <m/>
    <n v="0"/>
    <n v="0"/>
    <n v="0"/>
    <n v="0"/>
    <n v="-1"/>
    <n v="0"/>
    <n v="0"/>
    <n v="0"/>
    <n v="0"/>
    <n v="0"/>
    <m/>
    <m/>
    <n v="0"/>
    <m/>
    <n v="0"/>
    <m/>
    <m/>
    <s v="1/1/2028"/>
    <s v="12/31/2099"/>
    <m/>
    <n v="0"/>
    <n v="0"/>
    <n v="2023"/>
    <m/>
    <m/>
    <m/>
    <n v="0"/>
    <n v="0"/>
    <s v="Real 2021 | 5/8/2023 1:03:19 PM"/>
    <n v="1093"/>
    <n v="0"/>
    <m/>
    <m/>
    <n v="0"/>
    <n v="0"/>
    <n v="0"/>
    <m/>
    <m/>
    <m/>
    <n v="0"/>
  </r>
  <r>
    <x v="0"/>
    <x v="0"/>
    <x v="0"/>
    <s v="9"/>
    <x v="8"/>
    <s v="Tier 2 Area 1001 Wind 2028"/>
    <x v="49"/>
    <n v="0"/>
    <n v="0"/>
    <n v="0"/>
    <m/>
    <n v="0"/>
    <m/>
    <m/>
    <m/>
    <n v="0"/>
    <m/>
    <m/>
    <n v="-1"/>
    <n v="0"/>
    <s v="Wind"/>
    <m/>
    <n v="0"/>
    <m/>
    <n v="0"/>
    <n v="0"/>
    <n v="0"/>
    <n v="0"/>
    <n v="-1"/>
    <n v="0"/>
    <n v="0"/>
    <n v="0"/>
    <n v="0"/>
    <n v="0"/>
    <m/>
    <m/>
    <n v="0"/>
    <m/>
    <n v="0"/>
    <m/>
    <m/>
    <s v="1/1/2028"/>
    <s v="12/31/2099"/>
    <m/>
    <n v="0"/>
    <n v="0"/>
    <n v="2023"/>
    <m/>
    <m/>
    <m/>
    <n v="0"/>
    <n v="0"/>
    <s v="Real 2021 | 5/8/2023 1:03:19 PM"/>
    <n v="1094"/>
    <n v="0"/>
    <m/>
    <m/>
    <n v="0"/>
    <n v="0"/>
    <n v="0"/>
    <m/>
    <m/>
    <m/>
    <n v="0"/>
  </r>
  <r>
    <x v="0"/>
    <x v="0"/>
    <x v="0"/>
    <s v="1"/>
    <x v="0"/>
    <s v="Tier 2 Area 1001 Wind 2029"/>
    <x v="50"/>
    <n v="0"/>
    <n v="0"/>
    <n v="0"/>
    <m/>
    <n v="0"/>
    <m/>
    <m/>
    <m/>
    <n v="0"/>
    <m/>
    <m/>
    <n v="-1"/>
    <n v="0"/>
    <s v="Wind"/>
    <m/>
    <n v="0"/>
    <m/>
    <n v="0"/>
    <n v="0"/>
    <n v="0"/>
    <n v="0"/>
    <n v="-1"/>
    <n v="0"/>
    <n v="0"/>
    <n v="0"/>
    <n v="0"/>
    <n v="0"/>
    <m/>
    <m/>
    <n v="0"/>
    <m/>
    <n v="0"/>
    <m/>
    <m/>
    <s v="1/1/2029"/>
    <s v="12/31/2099"/>
    <m/>
    <n v="0"/>
    <n v="0"/>
    <n v="2023"/>
    <m/>
    <m/>
    <m/>
    <n v="0"/>
    <n v="0"/>
    <s v="Real 2021 | 5/8/2023 1:03:19 PM"/>
    <n v="1095"/>
    <n v="0"/>
    <m/>
    <m/>
    <n v="0"/>
    <n v="0"/>
    <n v="0"/>
    <m/>
    <m/>
    <m/>
    <n v="0"/>
  </r>
  <r>
    <x v="0"/>
    <x v="0"/>
    <x v="0"/>
    <s v="3"/>
    <x v="2"/>
    <s v="Tier 2 Area 1001 Wind 2029"/>
    <x v="50"/>
    <n v="0"/>
    <n v="0"/>
    <n v="0"/>
    <m/>
    <n v="0"/>
    <m/>
    <m/>
    <m/>
    <n v="0"/>
    <m/>
    <m/>
    <n v="-1"/>
    <n v="0"/>
    <s v="Wind"/>
    <m/>
    <n v="0"/>
    <m/>
    <n v="0"/>
    <n v="0"/>
    <n v="0"/>
    <n v="0"/>
    <n v="-1"/>
    <n v="0"/>
    <n v="0"/>
    <n v="0"/>
    <n v="0"/>
    <n v="0"/>
    <m/>
    <m/>
    <n v="0"/>
    <m/>
    <n v="0"/>
    <m/>
    <m/>
    <s v="1/1/2029"/>
    <s v="12/31/2099"/>
    <m/>
    <n v="0"/>
    <n v="0"/>
    <n v="2023"/>
    <m/>
    <m/>
    <m/>
    <n v="0"/>
    <n v="0"/>
    <s v="Real 2021 | 5/8/2023 1:03:19 PM"/>
    <n v="1096"/>
    <n v="0"/>
    <m/>
    <m/>
    <n v="0"/>
    <n v="0"/>
    <n v="0"/>
    <m/>
    <m/>
    <m/>
    <n v="0"/>
  </r>
  <r>
    <x v="0"/>
    <x v="0"/>
    <x v="0"/>
    <s v="4"/>
    <x v="3"/>
    <s v="Tier 2 Area 1001 Wind 2029"/>
    <x v="50"/>
    <n v="0"/>
    <n v="0"/>
    <n v="0"/>
    <m/>
    <n v="0"/>
    <m/>
    <m/>
    <m/>
    <n v="0"/>
    <m/>
    <m/>
    <n v="-1"/>
    <n v="0"/>
    <s v="Wind"/>
    <m/>
    <n v="0"/>
    <m/>
    <n v="0"/>
    <n v="0"/>
    <n v="0"/>
    <n v="0"/>
    <n v="-1"/>
    <n v="0"/>
    <n v="0"/>
    <n v="0"/>
    <n v="0"/>
    <n v="0"/>
    <m/>
    <m/>
    <n v="0"/>
    <m/>
    <n v="0"/>
    <m/>
    <m/>
    <s v="1/1/2029"/>
    <s v="12/31/2099"/>
    <m/>
    <n v="0"/>
    <n v="0"/>
    <n v="2023"/>
    <m/>
    <m/>
    <m/>
    <n v="0"/>
    <n v="0"/>
    <s v="Real 2021 | 5/8/2023 1:03:19 PM"/>
    <n v="1097"/>
    <n v="0"/>
    <m/>
    <m/>
    <n v="0"/>
    <n v="0"/>
    <n v="0"/>
    <m/>
    <m/>
    <m/>
    <n v="0"/>
  </r>
  <r>
    <x v="0"/>
    <x v="0"/>
    <x v="0"/>
    <s v="7"/>
    <x v="6"/>
    <s v="Tier 2 Area 1001 Wind 2029"/>
    <x v="50"/>
    <n v="0"/>
    <n v="0"/>
    <n v="0"/>
    <m/>
    <n v="0"/>
    <m/>
    <m/>
    <m/>
    <n v="0"/>
    <m/>
    <m/>
    <n v="-1"/>
    <n v="0"/>
    <s v="Wind"/>
    <m/>
    <n v="0"/>
    <m/>
    <n v="0"/>
    <n v="0"/>
    <n v="0"/>
    <n v="0"/>
    <n v="-1"/>
    <n v="0"/>
    <n v="0"/>
    <n v="0"/>
    <n v="0"/>
    <n v="0"/>
    <m/>
    <m/>
    <n v="0"/>
    <m/>
    <n v="0"/>
    <m/>
    <m/>
    <s v="1/1/2029"/>
    <s v="12/31/2099"/>
    <m/>
    <n v="0"/>
    <n v="0"/>
    <n v="2023"/>
    <m/>
    <m/>
    <m/>
    <n v="0"/>
    <n v="0"/>
    <s v="Real 2021 | 5/8/2023 1:03:19 PM"/>
    <n v="1098"/>
    <n v="0"/>
    <m/>
    <m/>
    <n v="0"/>
    <n v="0"/>
    <n v="0"/>
    <m/>
    <m/>
    <m/>
    <n v="0"/>
  </r>
  <r>
    <x v="0"/>
    <x v="0"/>
    <x v="0"/>
    <s v="6"/>
    <x v="5"/>
    <s v="Area 1001 Gas CC 1x1 2029"/>
    <x v="51"/>
    <n v="0"/>
    <n v="0"/>
    <n v="0"/>
    <m/>
    <n v="0"/>
    <m/>
    <m/>
    <m/>
    <n v="0"/>
    <m/>
    <m/>
    <n v="-1"/>
    <n v="0"/>
    <s v="TCO"/>
    <m/>
    <n v="0"/>
    <m/>
    <n v="0"/>
    <n v="0"/>
    <n v="0"/>
    <n v="0"/>
    <n v="-1"/>
    <n v="0"/>
    <n v="0"/>
    <n v="0"/>
    <n v="0"/>
    <n v="0"/>
    <m/>
    <m/>
    <n v="0"/>
    <m/>
    <n v="0"/>
    <m/>
    <m/>
    <s v="1/1/2029"/>
    <s v="12/31/2099"/>
    <m/>
    <n v="0"/>
    <n v="0"/>
    <n v="2023"/>
    <m/>
    <m/>
    <m/>
    <n v="0"/>
    <n v="0"/>
    <s v="Real 2021 | 5/8/2023 1:03:19 PM"/>
    <n v="1099"/>
    <n v="0"/>
    <m/>
    <m/>
    <n v="0"/>
    <n v="0"/>
    <n v="0"/>
    <m/>
    <m/>
    <m/>
    <n v="0"/>
  </r>
  <r>
    <x v="0"/>
    <x v="0"/>
    <x v="0"/>
    <s v="7"/>
    <x v="6"/>
    <s v="3102"/>
    <x v="1"/>
    <n v="234.28825378417969"/>
    <n v="385"/>
    <n v="229.33827209472656"/>
    <m/>
    <n v="0"/>
    <m/>
    <m/>
    <m/>
    <n v="29965.3828125"/>
    <m/>
    <m/>
    <n v="-1"/>
    <n v="20199316"/>
    <s v="Mitchell 1 Coal Price"/>
    <m/>
    <n v="2009003.25"/>
    <m/>
    <n v="112.45836639404297"/>
    <n v="115599.796875"/>
    <n v="115599.796875"/>
    <n v="0"/>
    <n v="-1"/>
    <n v="0"/>
    <n v="0"/>
    <n v="68.06829833984375"/>
    <n v="4"/>
    <n v="7016"/>
    <n v="0.59568381309509277"/>
    <n v="57.540870666503906"/>
    <n v="63254.96875"/>
    <n v="31.485746383666992"/>
    <n v="52344.83203125"/>
    <n v="26.055126190185547"/>
    <m/>
    <s v="5/1/1971"/>
    <s v="5/31/2028"/>
    <m/>
    <n v="0"/>
    <n v="0"/>
    <n v="2023"/>
    <m/>
    <m/>
    <m/>
    <n v="0"/>
    <n v="0"/>
    <s v="Real 2021 | 5/8/2023 1:03:19 PM"/>
    <n v="1100"/>
    <n v="408"/>
    <m/>
    <m/>
    <n v="2009003.25"/>
    <n v="0"/>
    <n v="0"/>
    <m/>
    <m/>
    <m/>
    <n v="0"/>
  </r>
  <r>
    <x v="0"/>
    <x v="0"/>
    <x v="0"/>
    <s v="9"/>
    <x v="8"/>
    <s v="3102"/>
    <x v="1"/>
    <n v="234.28825378417969"/>
    <n v="385"/>
    <n v="229.33827209472656"/>
    <m/>
    <n v="0"/>
    <m/>
    <m/>
    <m/>
    <n v="29965.3828125"/>
    <m/>
    <m/>
    <n v="-1"/>
    <n v="20199316"/>
    <s v="Mitchell 1 Coal Price"/>
    <m/>
    <n v="2009003.25"/>
    <m/>
    <n v="112.45836639404297"/>
    <n v="115599.796875"/>
    <n v="115599.796875"/>
    <n v="0"/>
    <n v="-1"/>
    <n v="0"/>
    <n v="0"/>
    <n v="68.06829833984375"/>
    <n v="4"/>
    <n v="7016"/>
    <n v="0.59568381309509277"/>
    <n v="57.540870666503906"/>
    <n v="63254.96875"/>
    <n v="31.485746383666992"/>
    <n v="52344.83203125"/>
    <n v="26.055126190185547"/>
    <m/>
    <s v="5/1/1971"/>
    <s v="5/31/2028"/>
    <m/>
    <n v="0"/>
    <n v="0"/>
    <n v="2023"/>
    <m/>
    <m/>
    <m/>
    <n v="0"/>
    <n v="0"/>
    <s v="Real 2021 | 5/8/2023 1:03:19 PM"/>
    <n v="1101"/>
    <n v="408"/>
    <m/>
    <m/>
    <n v="2009003.25"/>
    <n v="0"/>
    <n v="0"/>
    <m/>
    <m/>
    <m/>
    <n v="0"/>
  </r>
  <r>
    <x v="0"/>
    <x v="0"/>
    <x v="0"/>
    <s v="7"/>
    <x v="6"/>
    <s v="3105"/>
    <x v="2"/>
    <n v="287.18789672851563"/>
    <n v="395"/>
    <n v="263.994873046875"/>
    <m/>
    <n v="0"/>
    <m/>
    <m/>
    <m/>
    <n v="27049.083984375"/>
    <m/>
    <m/>
    <n v="-1"/>
    <n v="23675016"/>
    <s v="Mitchell 2 Coal Price"/>
    <m/>
    <n v="2312595"/>
    <m/>
    <n v="137.85018920898438"/>
    <n v="138523.6875"/>
    <n v="138523.6875"/>
    <n v="0"/>
    <n v="-1"/>
    <n v="0"/>
    <n v="0"/>
    <n v="102.10244750976563"/>
    <n v="6"/>
    <n v="6677"/>
    <n v="0.66834145784378052"/>
    <n v="59.899673461914063"/>
    <n v="81567.8671875"/>
    <n v="35.271141052246094"/>
    <n v="56955.828125"/>
    <n v="24.628534317016602"/>
    <m/>
    <s v="5/1/1971"/>
    <s v="5/31/2028"/>
    <m/>
    <n v="0"/>
    <n v="0"/>
    <n v="2023"/>
    <m/>
    <m/>
    <m/>
    <n v="0"/>
    <n v="0"/>
    <s v="Real 2021 | 5/8/2023 1:03:19 PM"/>
    <n v="1102"/>
    <n v="408"/>
    <m/>
    <m/>
    <n v="2312595"/>
    <n v="0"/>
    <n v="0"/>
    <m/>
    <m/>
    <m/>
    <n v="0"/>
  </r>
  <r>
    <x v="0"/>
    <x v="0"/>
    <x v="0"/>
    <s v="9"/>
    <x v="8"/>
    <s v="3105"/>
    <x v="2"/>
    <n v="287.18789672851563"/>
    <n v="395"/>
    <n v="263.994873046875"/>
    <m/>
    <n v="0"/>
    <m/>
    <m/>
    <m/>
    <n v="27049.083984375"/>
    <m/>
    <m/>
    <n v="-1"/>
    <n v="23675016"/>
    <s v="Mitchell 2 Coal Price"/>
    <m/>
    <n v="2312595"/>
    <m/>
    <n v="137.85018920898438"/>
    <n v="138523.6875"/>
    <n v="138523.6875"/>
    <n v="0"/>
    <n v="-1"/>
    <n v="0"/>
    <n v="0"/>
    <n v="102.10244750976563"/>
    <n v="6"/>
    <n v="6677"/>
    <n v="0.66834145784378052"/>
    <n v="59.899673461914063"/>
    <n v="81567.8671875"/>
    <n v="35.271141052246094"/>
    <n v="56955.828125"/>
    <n v="24.628534317016602"/>
    <m/>
    <s v="5/1/1971"/>
    <s v="5/31/2028"/>
    <m/>
    <n v="0"/>
    <n v="0"/>
    <n v="2023"/>
    <m/>
    <m/>
    <m/>
    <n v="0"/>
    <n v="0"/>
    <s v="Real 2021 | 5/8/2023 1:03:19 PM"/>
    <n v="1103"/>
    <n v="408"/>
    <m/>
    <m/>
    <n v="2312595"/>
    <n v="0"/>
    <n v="0"/>
    <m/>
    <m/>
    <m/>
    <n v="0"/>
  </r>
  <r>
    <x v="0"/>
    <x v="0"/>
    <x v="1"/>
    <s v="1"/>
    <x v="0"/>
    <s v="13555"/>
    <x v="0"/>
    <n v="280.18389892578125"/>
    <n v="295"/>
    <n v="233.17561340332031"/>
    <m/>
    <n v="0"/>
    <m/>
    <m/>
    <m/>
    <n v="2610.2373046875"/>
    <m/>
    <m/>
    <n v="-1"/>
    <n v="19860798"/>
    <s v="TCO"/>
    <m/>
    <n v="2048214.5"/>
    <m/>
    <n v="56.036781311035156"/>
    <n v="104249.9609375"/>
    <n v="104249.9609375"/>
    <n v="0"/>
    <n v="-1"/>
    <n v="0"/>
    <n v="0"/>
    <n v="110.76778411865234"/>
    <n v="6"/>
    <n v="7816"/>
    <n v="0.79042577743530273"/>
    <n v="50.897968292236328"/>
    <n v="74073.796875"/>
    <n v="36.165058135986328"/>
    <n v="30176.16015625"/>
    <n v="14.73291015625"/>
    <m/>
    <s v="5/30/2016"/>
    <s v="5/30/2031"/>
    <m/>
    <n v="0"/>
    <n v="0"/>
    <n v="2024"/>
    <m/>
    <m/>
    <m/>
    <n v="0"/>
    <n v="0"/>
    <s v="Real 2021 | 5/8/2023 1:03:19 PM"/>
    <n v="1932"/>
    <n v="295.39999389648438"/>
    <m/>
    <m/>
    <n v="2048214.5"/>
    <n v="0"/>
    <n v="0"/>
    <m/>
    <m/>
    <m/>
    <n v="0"/>
  </r>
  <r>
    <x v="0"/>
    <x v="0"/>
    <x v="1"/>
    <s v="2"/>
    <x v="1"/>
    <s v="13555"/>
    <x v="0"/>
    <n v="280.18389892578125"/>
    <n v="295"/>
    <n v="233.17561340332031"/>
    <m/>
    <n v="0"/>
    <m/>
    <m/>
    <m/>
    <n v="2610.2373046875"/>
    <m/>
    <m/>
    <n v="-1"/>
    <n v="19860798"/>
    <s v="TCO"/>
    <m/>
    <n v="2048214.5"/>
    <m/>
    <n v="56.036781311035156"/>
    <n v="104249.9609375"/>
    <n v="104249.9609375"/>
    <n v="0"/>
    <n v="-1"/>
    <n v="0"/>
    <n v="0"/>
    <n v="110.76778411865234"/>
    <n v="6"/>
    <n v="7816"/>
    <n v="0.79042577743530273"/>
    <n v="50.897968292236328"/>
    <n v="74073.796875"/>
    <n v="36.165058135986328"/>
    <n v="30176.16015625"/>
    <n v="14.73291015625"/>
    <m/>
    <s v="5/30/2016"/>
    <s v="5/30/2031"/>
    <m/>
    <n v="0"/>
    <n v="0"/>
    <n v="2024"/>
    <m/>
    <m/>
    <m/>
    <n v="0"/>
    <n v="0"/>
    <s v="Real 2021 | 5/8/2023 1:03:19 PM"/>
    <n v="1933"/>
    <n v="295.39999389648438"/>
    <m/>
    <m/>
    <n v="2048214.5"/>
    <n v="0"/>
    <n v="0"/>
    <m/>
    <m/>
    <m/>
    <n v="0"/>
  </r>
  <r>
    <x v="0"/>
    <x v="0"/>
    <x v="1"/>
    <s v="3"/>
    <x v="2"/>
    <s v="13555"/>
    <x v="0"/>
    <n v="280.18389892578125"/>
    <n v="295"/>
    <n v="233.17561340332031"/>
    <m/>
    <n v="0"/>
    <m/>
    <m/>
    <m/>
    <n v="2610.2373046875"/>
    <m/>
    <m/>
    <n v="-1"/>
    <n v="19860798"/>
    <s v="TCO"/>
    <m/>
    <n v="2048214.5"/>
    <m/>
    <n v="56.036781311035156"/>
    <n v="104249.9609375"/>
    <n v="104249.9609375"/>
    <n v="0"/>
    <n v="-1"/>
    <n v="0"/>
    <n v="0"/>
    <n v="110.76778411865234"/>
    <n v="6"/>
    <n v="7816"/>
    <n v="0.79042577743530273"/>
    <n v="50.897968292236328"/>
    <n v="74073.796875"/>
    <n v="36.165058135986328"/>
    <n v="30176.16015625"/>
    <n v="14.73291015625"/>
    <m/>
    <s v="5/30/2016"/>
    <s v="5/30/2031"/>
    <m/>
    <n v="0"/>
    <n v="0"/>
    <n v="2024"/>
    <m/>
    <m/>
    <m/>
    <n v="0"/>
    <n v="0"/>
    <s v="Real 2021 | 5/8/2023 1:03:19 PM"/>
    <n v="1934"/>
    <n v="295.39999389648438"/>
    <m/>
    <m/>
    <n v="2048214.5"/>
    <n v="0"/>
    <n v="0"/>
    <m/>
    <m/>
    <m/>
    <n v="0"/>
  </r>
  <r>
    <x v="0"/>
    <x v="0"/>
    <x v="1"/>
    <s v="4"/>
    <x v="3"/>
    <s v="13555"/>
    <x v="0"/>
    <n v="280.18389892578125"/>
    <n v="295"/>
    <n v="233.17561340332031"/>
    <m/>
    <n v="0"/>
    <m/>
    <m/>
    <m/>
    <n v="2610.2373046875"/>
    <m/>
    <m/>
    <n v="-1"/>
    <n v="19860798"/>
    <s v="TCO"/>
    <m/>
    <n v="2048214.5"/>
    <m/>
    <n v="56.036781311035156"/>
    <n v="104249.9609375"/>
    <n v="104249.9609375"/>
    <n v="0"/>
    <n v="-1"/>
    <n v="0"/>
    <n v="0"/>
    <n v="110.76778411865234"/>
    <n v="6"/>
    <n v="7816"/>
    <n v="0.79042577743530273"/>
    <n v="50.897968292236328"/>
    <n v="74073.796875"/>
    <n v="36.165058135986328"/>
    <n v="30176.16015625"/>
    <n v="14.73291015625"/>
    <m/>
    <s v="5/30/2016"/>
    <s v="5/30/2031"/>
    <m/>
    <n v="0"/>
    <n v="0"/>
    <n v="2024"/>
    <m/>
    <m/>
    <m/>
    <n v="0"/>
    <n v="0"/>
    <s v="Real 2021 | 5/8/2023 1:03:19 PM"/>
    <n v="1935"/>
    <n v="295.39999389648438"/>
    <m/>
    <m/>
    <n v="2048214.5"/>
    <n v="0"/>
    <n v="0"/>
    <m/>
    <m/>
    <m/>
    <n v="0"/>
  </r>
  <r>
    <x v="0"/>
    <x v="0"/>
    <x v="1"/>
    <s v="5"/>
    <x v="4"/>
    <s v="13555"/>
    <x v="0"/>
    <n v="280.18389892578125"/>
    <n v="295"/>
    <n v="233.17561340332031"/>
    <m/>
    <n v="0"/>
    <m/>
    <m/>
    <m/>
    <n v="2610.2373046875"/>
    <m/>
    <m/>
    <n v="-1"/>
    <n v="19860798"/>
    <s v="TCO"/>
    <m/>
    <n v="2048214.5"/>
    <m/>
    <n v="56.036781311035156"/>
    <n v="104249.9609375"/>
    <n v="104249.9609375"/>
    <n v="0"/>
    <n v="-1"/>
    <n v="0"/>
    <n v="0"/>
    <n v="110.76778411865234"/>
    <n v="6"/>
    <n v="7816"/>
    <n v="0.79042577743530273"/>
    <n v="50.897968292236328"/>
    <n v="74073.796875"/>
    <n v="36.165058135986328"/>
    <n v="30176.16015625"/>
    <n v="14.73291015625"/>
    <m/>
    <s v="5/30/2016"/>
    <s v="5/30/2031"/>
    <m/>
    <n v="0"/>
    <n v="0"/>
    <n v="2024"/>
    <m/>
    <m/>
    <m/>
    <n v="0"/>
    <n v="0"/>
    <s v="Real 2021 | 5/8/2023 1:03:19 PM"/>
    <n v="1936"/>
    <n v="295.39999389648438"/>
    <m/>
    <m/>
    <n v="2048214.5"/>
    <n v="0"/>
    <n v="0"/>
    <m/>
    <m/>
    <m/>
    <n v="0"/>
  </r>
  <r>
    <x v="0"/>
    <x v="0"/>
    <x v="1"/>
    <s v="6"/>
    <x v="5"/>
    <s v="13555"/>
    <x v="0"/>
    <n v="280.18389892578125"/>
    <n v="295"/>
    <n v="233.17561340332031"/>
    <m/>
    <n v="0"/>
    <m/>
    <m/>
    <m/>
    <n v="2610.2373046875"/>
    <m/>
    <m/>
    <n v="-1"/>
    <n v="19860798"/>
    <s v="TCO"/>
    <m/>
    <n v="2048214.5"/>
    <m/>
    <n v="56.036781311035156"/>
    <n v="104249.9609375"/>
    <n v="104249.9609375"/>
    <n v="0"/>
    <n v="-1"/>
    <n v="0"/>
    <n v="0"/>
    <n v="110.76778411865234"/>
    <n v="6"/>
    <n v="7816"/>
    <n v="0.79042577743530273"/>
    <n v="50.897968292236328"/>
    <n v="74073.796875"/>
    <n v="36.165058135986328"/>
    <n v="30176.16015625"/>
    <n v="14.73291015625"/>
    <m/>
    <s v="5/30/2016"/>
    <s v="5/30/2031"/>
    <m/>
    <n v="0"/>
    <n v="0"/>
    <n v="2024"/>
    <m/>
    <m/>
    <m/>
    <n v="0"/>
    <n v="0"/>
    <s v="Real 2021 | 5/8/2023 1:03:19 PM"/>
    <n v="1937"/>
    <n v="295.39999389648438"/>
    <m/>
    <m/>
    <n v="2048214.5"/>
    <n v="0"/>
    <n v="0"/>
    <m/>
    <m/>
    <m/>
    <n v="0"/>
  </r>
  <r>
    <x v="0"/>
    <x v="0"/>
    <x v="1"/>
    <s v="7"/>
    <x v="6"/>
    <s v="13555"/>
    <x v="0"/>
    <n v="280.18389892578125"/>
    <n v="295"/>
    <n v="233.17561340332031"/>
    <m/>
    <n v="0"/>
    <m/>
    <m/>
    <m/>
    <n v="2610.2373046875"/>
    <m/>
    <m/>
    <n v="-1"/>
    <n v="19860798"/>
    <s v="TCO"/>
    <m/>
    <n v="2048214.5"/>
    <m/>
    <n v="56.036781311035156"/>
    <n v="104249.9609375"/>
    <n v="104249.9609375"/>
    <n v="0"/>
    <n v="-1"/>
    <n v="0"/>
    <n v="0"/>
    <n v="110.76778411865234"/>
    <n v="6"/>
    <n v="7816"/>
    <n v="0.79042577743530273"/>
    <n v="50.897968292236328"/>
    <n v="74073.796875"/>
    <n v="36.165058135986328"/>
    <n v="30176.16015625"/>
    <n v="14.73291015625"/>
    <m/>
    <s v="5/30/2016"/>
    <s v="5/30/2031"/>
    <m/>
    <n v="0"/>
    <n v="0"/>
    <n v="2024"/>
    <m/>
    <m/>
    <m/>
    <n v="0"/>
    <n v="0"/>
    <s v="Real 2021 | 5/8/2023 1:03:19 PM"/>
    <n v="1938"/>
    <n v="295.39999389648438"/>
    <m/>
    <m/>
    <n v="2048214.5"/>
    <n v="0"/>
    <n v="0"/>
    <m/>
    <m/>
    <m/>
    <n v="0"/>
  </r>
  <r>
    <x v="0"/>
    <x v="0"/>
    <x v="1"/>
    <s v="8"/>
    <x v="7"/>
    <s v="13555"/>
    <x v="0"/>
    <n v="280.18389892578125"/>
    <n v="295"/>
    <n v="233.17561340332031"/>
    <m/>
    <n v="0"/>
    <m/>
    <m/>
    <m/>
    <n v="2610.2373046875"/>
    <m/>
    <m/>
    <n v="-1"/>
    <n v="19860798"/>
    <s v="TCO"/>
    <m/>
    <n v="2048214.5"/>
    <m/>
    <n v="56.036781311035156"/>
    <n v="104249.9609375"/>
    <n v="104249.9609375"/>
    <n v="0"/>
    <n v="-1"/>
    <n v="0"/>
    <n v="0"/>
    <n v="110.76778411865234"/>
    <n v="6"/>
    <n v="7816"/>
    <n v="0.79042577743530273"/>
    <n v="50.897968292236328"/>
    <n v="74073.796875"/>
    <n v="36.165058135986328"/>
    <n v="30176.16015625"/>
    <n v="14.73291015625"/>
    <m/>
    <s v="5/30/2016"/>
    <s v="5/30/2031"/>
    <m/>
    <n v="0"/>
    <n v="0"/>
    <n v="2024"/>
    <m/>
    <m/>
    <m/>
    <n v="0"/>
    <n v="0"/>
    <s v="Real 2021 | 5/8/2023 1:03:19 PM"/>
    <n v="1939"/>
    <n v="295.39999389648438"/>
    <m/>
    <m/>
    <n v="2048214.5"/>
    <n v="0"/>
    <n v="0"/>
    <m/>
    <m/>
    <m/>
    <n v="0"/>
  </r>
  <r>
    <x v="0"/>
    <x v="0"/>
    <x v="1"/>
    <s v="9"/>
    <x v="8"/>
    <s v="13555"/>
    <x v="0"/>
    <n v="280.18389892578125"/>
    <n v="295"/>
    <n v="233.17561340332031"/>
    <m/>
    <n v="0"/>
    <m/>
    <m/>
    <m/>
    <n v="2610.2373046875"/>
    <m/>
    <m/>
    <n v="-1"/>
    <n v="19860798"/>
    <s v="TCO"/>
    <m/>
    <n v="2048214.5"/>
    <m/>
    <n v="56.036781311035156"/>
    <n v="104249.9609375"/>
    <n v="104249.9609375"/>
    <n v="0"/>
    <n v="-1"/>
    <n v="0"/>
    <n v="0"/>
    <n v="110.76778411865234"/>
    <n v="6"/>
    <n v="7816"/>
    <n v="0.79042577743530273"/>
    <n v="50.897968292236328"/>
    <n v="74073.796875"/>
    <n v="36.165058135986328"/>
    <n v="30176.16015625"/>
    <n v="14.73291015625"/>
    <m/>
    <s v="5/30/2016"/>
    <s v="5/30/2031"/>
    <m/>
    <n v="0"/>
    <n v="0"/>
    <n v="2024"/>
    <m/>
    <m/>
    <m/>
    <n v="0"/>
    <n v="0"/>
    <s v="Real 2021 | 5/8/2023 1:03:19 PM"/>
    <n v="1940"/>
    <n v="295.39999389648438"/>
    <m/>
    <m/>
    <n v="2048214.5"/>
    <n v="0"/>
    <n v="0"/>
    <m/>
    <m/>
    <m/>
    <n v="0"/>
  </r>
  <r>
    <x v="0"/>
    <x v="0"/>
    <x v="1"/>
    <s v="1"/>
    <x v="0"/>
    <s v="3102"/>
    <x v="1"/>
    <n v="279.8992919921875"/>
    <n v="385"/>
    <n v="243.64646911621094"/>
    <m/>
    <n v="0"/>
    <m/>
    <m/>
    <m/>
    <n v="10370.7060546875"/>
    <m/>
    <m/>
    <n v="-1"/>
    <n v="21541106"/>
    <s v="Mitchell 1 Coal Price"/>
    <m/>
    <n v="2140190.5"/>
    <m/>
    <n v="134.35165405273438"/>
    <n v="107277.703125"/>
    <n v="107277.703125"/>
    <n v="0"/>
    <n v="-1"/>
    <n v="0"/>
    <n v="0"/>
    <n v="417.80218505859375"/>
    <n v="24"/>
    <n v="7705"/>
    <n v="0.63284796476364136"/>
    <n v="50.12530517578125"/>
    <n v="70980.65625"/>
    <n v="33.165576934814453"/>
    <n v="36297.0546875"/>
    <n v="16.95973014831543"/>
    <m/>
    <s v="5/1/1971"/>
    <s v="5/31/2028"/>
    <m/>
    <n v="0"/>
    <n v="0"/>
    <n v="2024"/>
    <m/>
    <m/>
    <m/>
    <n v="0"/>
    <n v="0"/>
    <s v="Real 2021 | 5/8/2023 1:03:19 PM"/>
    <n v="1941"/>
    <n v="408"/>
    <m/>
    <m/>
    <n v="2140190.5"/>
    <n v="0"/>
    <n v="0"/>
    <m/>
    <m/>
    <m/>
    <n v="0"/>
  </r>
  <r>
    <x v="0"/>
    <x v="0"/>
    <x v="1"/>
    <s v="2"/>
    <x v="1"/>
    <s v="3102"/>
    <x v="1"/>
    <n v="279.8992919921875"/>
    <n v="385"/>
    <n v="243.64646911621094"/>
    <m/>
    <n v="0"/>
    <m/>
    <m/>
    <m/>
    <n v="10370.7060546875"/>
    <m/>
    <m/>
    <n v="-1"/>
    <n v="21541106"/>
    <s v="Mitchell 1 Coal Price"/>
    <m/>
    <n v="2140190.5"/>
    <m/>
    <n v="134.35165405273438"/>
    <n v="107277.703125"/>
    <n v="107277.703125"/>
    <n v="0"/>
    <n v="-1"/>
    <n v="0"/>
    <n v="0"/>
    <n v="417.80218505859375"/>
    <n v="24"/>
    <n v="7705"/>
    <n v="0.63284796476364136"/>
    <n v="50.12530517578125"/>
    <n v="70980.65625"/>
    <n v="33.165576934814453"/>
    <n v="36297.0546875"/>
    <n v="16.95973014831543"/>
    <m/>
    <s v="5/1/1971"/>
    <s v="5/31/2028"/>
    <m/>
    <n v="0"/>
    <n v="0"/>
    <n v="2024"/>
    <m/>
    <m/>
    <m/>
    <n v="0"/>
    <n v="0"/>
    <s v="Real 2021 | 5/8/2023 1:03:19 PM"/>
    <n v="1942"/>
    <n v="408"/>
    <m/>
    <m/>
    <n v="2140190.5"/>
    <n v="0"/>
    <n v="0"/>
    <m/>
    <m/>
    <m/>
    <n v="0"/>
  </r>
  <r>
    <x v="0"/>
    <x v="0"/>
    <x v="1"/>
    <s v="3"/>
    <x v="2"/>
    <s v="3102"/>
    <x v="1"/>
    <n v="279.8992919921875"/>
    <n v="385"/>
    <n v="243.64646911621094"/>
    <m/>
    <n v="0"/>
    <m/>
    <m/>
    <m/>
    <n v="10370.7060546875"/>
    <m/>
    <m/>
    <n v="-1"/>
    <n v="21541106"/>
    <s v="Mitchell 1 Coal Price"/>
    <m/>
    <n v="2140190.5"/>
    <m/>
    <n v="134.35165405273438"/>
    <n v="107277.703125"/>
    <n v="107277.703125"/>
    <n v="0"/>
    <n v="-1"/>
    <n v="0"/>
    <n v="0"/>
    <n v="417.80218505859375"/>
    <n v="24"/>
    <n v="7705"/>
    <n v="0.63284796476364136"/>
    <n v="50.12530517578125"/>
    <n v="70980.65625"/>
    <n v="33.165576934814453"/>
    <n v="36297.0546875"/>
    <n v="16.95973014831543"/>
    <m/>
    <s v="5/1/1971"/>
    <s v="5/31/2028"/>
    <m/>
    <n v="0"/>
    <n v="0"/>
    <n v="2024"/>
    <m/>
    <m/>
    <m/>
    <n v="0"/>
    <n v="0"/>
    <s v="Real 2021 | 5/8/2023 1:03:19 PM"/>
    <n v="1943"/>
    <n v="408"/>
    <m/>
    <m/>
    <n v="2140190.5"/>
    <n v="0"/>
    <n v="0"/>
    <m/>
    <m/>
    <m/>
    <n v="0"/>
  </r>
  <r>
    <x v="0"/>
    <x v="0"/>
    <x v="1"/>
    <s v="4"/>
    <x v="3"/>
    <s v="3102"/>
    <x v="1"/>
    <n v="279.8992919921875"/>
    <n v="385"/>
    <n v="243.64646911621094"/>
    <m/>
    <n v="0"/>
    <m/>
    <m/>
    <m/>
    <n v="10370.7060546875"/>
    <m/>
    <m/>
    <n v="-1"/>
    <n v="21541106"/>
    <s v="Mitchell 1 Coal Price"/>
    <m/>
    <n v="2140190.5"/>
    <m/>
    <n v="134.35165405273438"/>
    <n v="107277.703125"/>
    <n v="107277.703125"/>
    <n v="0"/>
    <n v="-1"/>
    <n v="0"/>
    <n v="0"/>
    <n v="417.80218505859375"/>
    <n v="24"/>
    <n v="7705"/>
    <n v="0.63284796476364136"/>
    <n v="50.12530517578125"/>
    <n v="70980.65625"/>
    <n v="33.165576934814453"/>
    <n v="36297.0546875"/>
    <n v="16.95973014831543"/>
    <m/>
    <s v="5/1/1971"/>
    <s v="5/31/2028"/>
    <m/>
    <n v="0"/>
    <n v="0"/>
    <n v="2024"/>
    <m/>
    <m/>
    <m/>
    <n v="0"/>
    <n v="0"/>
    <s v="Real 2021 | 5/8/2023 1:03:19 PM"/>
    <n v="1944"/>
    <n v="408"/>
    <m/>
    <m/>
    <n v="2140190.5"/>
    <n v="0"/>
    <n v="0"/>
    <m/>
    <m/>
    <m/>
    <n v="0"/>
  </r>
  <r>
    <x v="0"/>
    <x v="0"/>
    <x v="1"/>
    <s v="5"/>
    <x v="4"/>
    <s v="3102"/>
    <x v="1"/>
    <n v="279.8992919921875"/>
    <n v="385"/>
    <n v="243.64646911621094"/>
    <m/>
    <n v="0"/>
    <m/>
    <m/>
    <m/>
    <n v="10370.7060546875"/>
    <m/>
    <m/>
    <n v="-1"/>
    <n v="21541106"/>
    <s v="Mitchell 1 Coal Price"/>
    <m/>
    <n v="2140190.5"/>
    <m/>
    <n v="134.35165405273438"/>
    <n v="107277.703125"/>
    <n v="107277.703125"/>
    <n v="0"/>
    <n v="-1"/>
    <n v="0"/>
    <n v="0"/>
    <n v="417.80218505859375"/>
    <n v="24"/>
    <n v="7705"/>
    <n v="0.63284796476364136"/>
    <n v="50.12530517578125"/>
    <n v="70980.65625"/>
    <n v="33.165576934814453"/>
    <n v="36297.0546875"/>
    <n v="16.95973014831543"/>
    <m/>
    <s v="5/1/1971"/>
    <s v="5/31/2028"/>
    <m/>
    <n v="0"/>
    <n v="0"/>
    <n v="2024"/>
    <m/>
    <m/>
    <m/>
    <n v="0"/>
    <n v="0"/>
    <s v="Real 2021 | 5/8/2023 1:03:19 PM"/>
    <n v="1945"/>
    <n v="408"/>
    <m/>
    <m/>
    <n v="2140190.5"/>
    <n v="0"/>
    <n v="0"/>
    <m/>
    <m/>
    <m/>
    <n v="0"/>
  </r>
  <r>
    <x v="0"/>
    <x v="0"/>
    <x v="1"/>
    <s v="6"/>
    <x v="5"/>
    <s v="3102"/>
    <x v="1"/>
    <n v="279.8992919921875"/>
    <n v="385"/>
    <n v="243.64646911621094"/>
    <m/>
    <n v="0"/>
    <m/>
    <m/>
    <m/>
    <n v="10370.7060546875"/>
    <m/>
    <m/>
    <n v="-1"/>
    <n v="21541106"/>
    <s v="Mitchell 1 Coal Price"/>
    <m/>
    <n v="2140190.5"/>
    <m/>
    <n v="134.35165405273438"/>
    <n v="107277.703125"/>
    <n v="107277.703125"/>
    <n v="0"/>
    <n v="-1"/>
    <n v="0"/>
    <n v="0"/>
    <n v="417.80218505859375"/>
    <n v="24"/>
    <n v="7705"/>
    <n v="0.63284796476364136"/>
    <n v="50.12530517578125"/>
    <n v="70980.65625"/>
    <n v="33.165576934814453"/>
    <n v="36297.0546875"/>
    <n v="16.95973014831543"/>
    <m/>
    <s v="5/1/1971"/>
    <s v="5/31/2028"/>
    <m/>
    <n v="0"/>
    <n v="0"/>
    <n v="2024"/>
    <m/>
    <m/>
    <m/>
    <n v="0"/>
    <n v="0"/>
    <s v="Real 2021 | 5/8/2023 1:03:19 PM"/>
    <n v="1946"/>
    <n v="408"/>
    <m/>
    <m/>
    <n v="2140190.5"/>
    <n v="0"/>
    <n v="0"/>
    <m/>
    <m/>
    <m/>
    <n v="0"/>
  </r>
  <r>
    <x v="0"/>
    <x v="0"/>
    <x v="1"/>
    <s v="8"/>
    <x v="7"/>
    <s v="3102"/>
    <x v="1"/>
    <n v="279.8992919921875"/>
    <n v="385"/>
    <n v="243.64646911621094"/>
    <m/>
    <n v="0"/>
    <m/>
    <m/>
    <m/>
    <n v="10370.7060546875"/>
    <m/>
    <m/>
    <n v="-1"/>
    <n v="21541106"/>
    <s v="Mitchell 1 Coal Price"/>
    <m/>
    <n v="2140190.5"/>
    <m/>
    <n v="134.35165405273438"/>
    <n v="107277.703125"/>
    <n v="107277.703125"/>
    <n v="0"/>
    <n v="-1"/>
    <n v="0"/>
    <n v="0"/>
    <n v="417.80218505859375"/>
    <n v="24"/>
    <n v="7705"/>
    <n v="0.63284796476364136"/>
    <n v="50.12530517578125"/>
    <n v="70980.65625"/>
    <n v="33.165576934814453"/>
    <n v="36297.0546875"/>
    <n v="16.95973014831543"/>
    <m/>
    <s v="5/1/1971"/>
    <s v="5/31/2028"/>
    <m/>
    <n v="0"/>
    <n v="0"/>
    <n v="2024"/>
    <m/>
    <m/>
    <m/>
    <n v="0"/>
    <n v="0"/>
    <s v="Real 2021 | 5/8/2023 1:03:19 PM"/>
    <n v="1947"/>
    <n v="408"/>
    <m/>
    <m/>
    <n v="2140190.5"/>
    <n v="0"/>
    <n v="0"/>
    <m/>
    <m/>
    <m/>
    <n v="0"/>
  </r>
  <r>
    <x v="0"/>
    <x v="0"/>
    <x v="1"/>
    <s v="1"/>
    <x v="0"/>
    <s v="3105"/>
    <x v="2"/>
    <n v="287.37738037109375"/>
    <n v="395"/>
    <n v="213.66375732421875"/>
    <m/>
    <n v="0"/>
    <m/>
    <m/>
    <m/>
    <n v="13038.259765625"/>
    <m/>
    <m/>
    <n v="-1"/>
    <n v="19251162"/>
    <s v="Mitchell 2 Coal Price"/>
    <m/>
    <n v="1876822.5"/>
    <m/>
    <n v="137.94114685058594"/>
    <n v="102014.5"/>
    <n v="102014.5"/>
    <n v="0"/>
    <n v="-1"/>
    <n v="0"/>
    <n v="0"/>
    <n v="940.054931640625"/>
    <n v="54"/>
    <n v="5662"/>
    <n v="0.5409209132194519"/>
    <n v="54.354904174804688"/>
    <n v="70886.609375"/>
    <n v="37.769481658935547"/>
    <n v="31127.89453125"/>
    <n v="16.585424423217773"/>
    <m/>
    <s v="5/1/1971"/>
    <s v="5/31/2028"/>
    <m/>
    <n v="0"/>
    <n v="0"/>
    <n v="2024"/>
    <m/>
    <m/>
    <m/>
    <n v="0"/>
    <n v="0"/>
    <s v="Real 2021 | 5/8/2023 1:03:19 PM"/>
    <n v="1948"/>
    <n v="408"/>
    <m/>
    <m/>
    <n v="1876822.5"/>
    <n v="0"/>
    <n v="0"/>
    <m/>
    <m/>
    <m/>
    <n v="0"/>
  </r>
  <r>
    <x v="0"/>
    <x v="0"/>
    <x v="1"/>
    <s v="2"/>
    <x v="1"/>
    <s v="3105"/>
    <x v="2"/>
    <n v="287.37738037109375"/>
    <n v="395"/>
    <n v="213.66375732421875"/>
    <m/>
    <n v="0"/>
    <m/>
    <m/>
    <m/>
    <n v="13038.259765625"/>
    <m/>
    <m/>
    <n v="-1"/>
    <n v="19251162"/>
    <s v="Mitchell 2 Coal Price"/>
    <m/>
    <n v="1876822.5"/>
    <m/>
    <n v="137.94114685058594"/>
    <n v="102014.5"/>
    <n v="102014.5"/>
    <n v="0"/>
    <n v="-1"/>
    <n v="0"/>
    <n v="0"/>
    <n v="940.054931640625"/>
    <n v="54"/>
    <n v="5662"/>
    <n v="0.5409209132194519"/>
    <n v="54.354904174804688"/>
    <n v="70886.609375"/>
    <n v="37.769481658935547"/>
    <n v="31127.89453125"/>
    <n v="16.585424423217773"/>
    <m/>
    <s v="5/1/1971"/>
    <s v="5/31/2028"/>
    <m/>
    <n v="0"/>
    <n v="0"/>
    <n v="2024"/>
    <m/>
    <m/>
    <m/>
    <n v="0"/>
    <n v="0"/>
    <s v="Real 2021 | 5/8/2023 1:03:19 PM"/>
    <n v="1949"/>
    <n v="408"/>
    <m/>
    <m/>
    <n v="1876822.5"/>
    <n v="0"/>
    <n v="0"/>
    <m/>
    <m/>
    <m/>
    <n v="0"/>
  </r>
  <r>
    <x v="0"/>
    <x v="0"/>
    <x v="1"/>
    <s v="3"/>
    <x v="2"/>
    <s v="3105"/>
    <x v="2"/>
    <n v="287.37738037109375"/>
    <n v="395"/>
    <n v="213.66375732421875"/>
    <m/>
    <n v="0"/>
    <m/>
    <m/>
    <m/>
    <n v="13038.259765625"/>
    <m/>
    <m/>
    <n v="-1"/>
    <n v="19251162"/>
    <s v="Mitchell 2 Coal Price"/>
    <m/>
    <n v="1876822.5"/>
    <m/>
    <n v="137.94114685058594"/>
    <n v="102014.5"/>
    <n v="102014.5"/>
    <n v="0"/>
    <n v="-1"/>
    <n v="0"/>
    <n v="0"/>
    <n v="940.054931640625"/>
    <n v="54"/>
    <n v="5662"/>
    <n v="0.5409209132194519"/>
    <n v="54.354904174804688"/>
    <n v="70886.609375"/>
    <n v="37.769481658935547"/>
    <n v="31127.89453125"/>
    <n v="16.585424423217773"/>
    <m/>
    <s v="5/1/1971"/>
    <s v="5/31/2028"/>
    <m/>
    <n v="0"/>
    <n v="0"/>
    <n v="2024"/>
    <m/>
    <m/>
    <m/>
    <n v="0"/>
    <n v="0"/>
    <s v="Real 2021 | 5/8/2023 1:03:19 PM"/>
    <n v="1950"/>
    <n v="408"/>
    <m/>
    <m/>
    <n v="1876822.5"/>
    <n v="0"/>
    <n v="0"/>
    <m/>
    <m/>
    <m/>
    <n v="0"/>
  </r>
  <r>
    <x v="0"/>
    <x v="0"/>
    <x v="1"/>
    <s v="4"/>
    <x v="3"/>
    <s v="3105"/>
    <x v="2"/>
    <n v="287.37738037109375"/>
    <n v="395"/>
    <n v="213.66375732421875"/>
    <m/>
    <n v="0"/>
    <m/>
    <m/>
    <m/>
    <n v="13038.259765625"/>
    <m/>
    <m/>
    <n v="-1"/>
    <n v="19251162"/>
    <s v="Mitchell 2 Coal Price"/>
    <m/>
    <n v="1876822.5"/>
    <m/>
    <n v="137.94114685058594"/>
    <n v="102014.5"/>
    <n v="102014.5"/>
    <n v="0"/>
    <n v="-1"/>
    <n v="0"/>
    <n v="0"/>
    <n v="940.054931640625"/>
    <n v="54"/>
    <n v="5662"/>
    <n v="0.5409209132194519"/>
    <n v="54.354904174804688"/>
    <n v="70886.609375"/>
    <n v="37.769481658935547"/>
    <n v="31127.89453125"/>
    <n v="16.585424423217773"/>
    <m/>
    <s v="5/1/1971"/>
    <s v="5/31/2028"/>
    <m/>
    <n v="0"/>
    <n v="0"/>
    <n v="2024"/>
    <m/>
    <m/>
    <m/>
    <n v="0"/>
    <n v="0"/>
    <s v="Real 2021 | 5/8/2023 1:03:19 PM"/>
    <n v="1951"/>
    <n v="408"/>
    <m/>
    <m/>
    <n v="1876822.5"/>
    <n v="0"/>
    <n v="0"/>
    <m/>
    <m/>
    <m/>
    <n v="0"/>
  </r>
  <r>
    <x v="0"/>
    <x v="0"/>
    <x v="1"/>
    <s v="5"/>
    <x v="4"/>
    <s v="3105"/>
    <x v="2"/>
    <n v="287.37738037109375"/>
    <n v="395"/>
    <n v="213.66375732421875"/>
    <m/>
    <n v="0"/>
    <m/>
    <m/>
    <m/>
    <n v="13038.259765625"/>
    <m/>
    <m/>
    <n v="-1"/>
    <n v="19251162"/>
    <s v="Mitchell 2 Coal Price"/>
    <m/>
    <n v="1876822.5"/>
    <m/>
    <n v="137.94114685058594"/>
    <n v="102014.5"/>
    <n v="102014.5"/>
    <n v="0"/>
    <n v="-1"/>
    <n v="0"/>
    <n v="0"/>
    <n v="940.054931640625"/>
    <n v="54"/>
    <n v="5662"/>
    <n v="0.5409209132194519"/>
    <n v="54.354904174804688"/>
    <n v="70886.609375"/>
    <n v="37.769481658935547"/>
    <n v="31127.89453125"/>
    <n v="16.585424423217773"/>
    <m/>
    <s v="5/1/1971"/>
    <s v="5/31/2028"/>
    <m/>
    <n v="0"/>
    <n v="0"/>
    <n v="2024"/>
    <m/>
    <m/>
    <m/>
    <n v="0"/>
    <n v="0"/>
    <s v="Real 2021 | 5/8/2023 1:03:19 PM"/>
    <n v="1952"/>
    <n v="408"/>
    <m/>
    <m/>
    <n v="1876822.5"/>
    <n v="0"/>
    <n v="0"/>
    <m/>
    <m/>
    <m/>
    <n v="0"/>
  </r>
  <r>
    <x v="0"/>
    <x v="0"/>
    <x v="1"/>
    <s v="6"/>
    <x v="5"/>
    <s v="3105"/>
    <x v="2"/>
    <n v="287.37738037109375"/>
    <n v="395"/>
    <n v="213.66375732421875"/>
    <m/>
    <n v="0"/>
    <m/>
    <m/>
    <m/>
    <n v="13038.259765625"/>
    <m/>
    <m/>
    <n v="-1"/>
    <n v="19251162"/>
    <s v="Mitchell 2 Coal Price"/>
    <m/>
    <n v="1876822.5"/>
    <m/>
    <n v="137.94114685058594"/>
    <n v="102014.5"/>
    <n v="102014.5"/>
    <n v="0"/>
    <n v="-1"/>
    <n v="0"/>
    <n v="0"/>
    <n v="940.054931640625"/>
    <n v="54"/>
    <n v="5662"/>
    <n v="0.5409209132194519"/>
    <n v="54.354904174804688"/>
    <n v="70886.609375"/>
    <n v="37.769481658935547"/>
    <n v="31127.89453125"/>
    <n v="16.585424423217773"/>
    <m/>
    <s v="5/1/1971"/>
    <s v="5/31/2028"/>
    <m/>
    <n v="0"/>
    <n v="0"/>
    <n v="2024"/>
    <m/>
    <m/>
    <m/>
    <n v="0"/>
    <n v="0"/>
    <s v="Real 2021 | 5/8/2023 1:03:19 PM"/>
    <n v="1953"/>
    <n v="408"/>
    <m/>
    <m/>
    <n v="1876822.5"/>
    <n v="0"/>
    <n v="0"/>
    <m/>
    <m/>
    <m/>
    <n v="0"/>
  </r>
  <r>
    <x v="0"/>
    <x v="0"/>
    <x v="1"/>
    <s v="8"/>
    <x v="7"/>
    <s v="3105"/>
    <x v="2"/>
    <n v="287.37738037109375"/>
    <n v="395"/>
    <n v="213.66375732421875"/>
    <m/>
    <n v="0"/>
    <m/>
    <m/>
    <m/>
    <n v="13038.259765625"/>
    <m/>
    <m/>
    <n v="-1"/>
    <n v="19251162"/>
    <s v="Mitchell 2 Coal Price"/>
    <m/>
    <n v="1876822.5"/>
    <m/>
    <n v="137.94114685058594"/>
    <n v="102014.5"/>
    <n v="102014.5"/>
    <n v="0"/>
    <n v="-1"/>
    <n v="0"/>
    <n v="0"/>
    <n v="940.054931640625"/>
    <n v="54"/>
    <n v="5662"/>
    <n v="0.5409209132194519"/>
    <n v="54.354904174804688"/>
    <n v="70886.609375"/>
    <n v="37.769481658935547"/>
    <n v="31127.89453125"/>
    <n v="16.585424423217773"/>
    <m/>
    <s v="5/1/1971"/>
    <s v="5/31/2028"/>
    <m/>
    <n v="0"/>
    <n v="0"/>
    <n v="2024"/>
    <m/>
    <m/>
    <m/>
    <n v="0"/>
    <n v="0"/>
    <s v="Real 2021 | 5/8/2023 1:03:19 PM"/>
    <n v="1954"/>
    <n v="408"/>
    <m/>
    <m/>
    <n v="1876822.5"/>
    <n v="0"/>
    <n v="0"/>
    <m/>
    <m/>
    <m/>
    <n v="0"/>
  </r>
  <r>
    <x v="0"/>
    <x v="0"/>
    <x v="1"/>
    <s v="1"/>
    <x v="0"/>
    <s v="Big Sandy #1_Ext Gas"/>
    <x v="3"/>
    <n v="0"/>
    <n v="0"/>
    <n v="0"/>
    <m/>
    <n v="0"/>
    <m/>
    <m/>
    <m/>
    <n v="0"/>
    <m/>
    <m/>
    <n v="-1"/>
    <n v="0"/>
    <s v="TCO"/>
    <m/>
    <n v="0"/>
    <m/>
    <n v="0"/>
    <n v="0"/>
    <n v="0"/>
    <n v="0"/>
    <n v="-1"/>
    <n v="0"/>
    <n v="0"/>
    <n v="0"/>
    <n v="0"/>
    <n v="0"/>
    <m/>
    <m/>
    <n v="0"/>
    <m/>
    <n v="0"/>
    <m/>
    <m/>
    <s v="6/1/2031"/>
    <s v="5/31/2041"/>
    <m/>
    <n v="0"/>
    <n v="0"/>
    <n v="2024"/>
    <m/>
    <m/>
    <m/>
    <n v="0"/>
    <n v="0"/>
    <s v="Real 2021 | 5/8/2023 1:03:19 PM"/>
    <n v="1955"/>
    <n v="0"/>
    <m/>
    <m/>
    <n v="0"/>
    <n v="0"/>
    <n v="0"/>
    <m/>
    <m/>
    <m/>
    <n v="0"/>
  </r>
  <r>
    <x v="0"/>
    <x v="0"/>
    <x v="1"/>
    <s v="2"/>
    <x v="1"/>
    <s v="Big Sandy #1_Ext Gas"/>
    <x v="3"/>
    <n v="0"/>
    <n v="0"/>
    <n v="0"/>
    <m/>
    <n v="0"/>
    <m/>
    <m/>
    <m/>
    <n v="0"/>
    <m/>
    <m/>
    <n v="-1"/>
    <n v="0"/>
    <s v="TCO"/>
    <m/>
    <n v="0"/>
    <m/>
    <n v="0"/>
    <n v="0"/>
    <n v="0"/>
    <n v="0"/>
    <n v="-1"/>
    <n v="0"/>
    <n v="0"/>
    <n v="0"/>
    <n v="0"/>
    <n v="0"/>
    <m/>
    <m/>
    <n v="0"/>
    <m/>
    <n v="0"/>
    <m/>
    <m/>
    <s v="6/1/2031"/>
    <s v="5/31/2041"/>
    <m/>
    <n v="0"/>
    <n v="0"/>
    <n v="2024"/>
    <m/>
    <m/>
    <m/>
    <n v="0"/>
    <n v="0"/>
    <s v="Real 2021 | 5/8/2023 1:03:19 PM"/>
    <n v="1956"/>
    <n v="0"/>
    <m/>
    <m/>
    <n v="0"/>
    <n v="0"/>
    <n v="0"/>
    <m/>
    <m/>
    <m/>
    <n v="0"/>
  </r>
  <r>
    <x v="0"/>
    <x v="0"/>
    <x v="1"/>
    <s v="3"/>
    <x v="2"/>
    <s v="Big Sandy #1_Ext Gas"/>
    <x v="3"/>
    <n v="0"/>
    <n v="0"/>
    <n v="0"/>
    <m/>
    <n v="0"/>
    <m/>
    <m/>
    <m/>
    <n v="0"/>
    <m/>
    <m/>
    <n v="-1"/>
    <n v="0"/>
    <s v="TCO"/>
    <m/>
    <n v="0"/>
    <m/>
    <n v="0"/>
    <n v="0"/>
    <n v="0"/>
    <n v="0"/>
    <n v="-1"/>
    <n v="0"/>
    <n v="0"/>
    <n v="0"/>
    <n v="0"/>
    <n v="0"/>
    <m/>
    <m/>
    <n v="0"/>
    <m/>
    <n v="0"/>
    <m/>
    <m/>
    <s v="6/1/2031"/>
    <s v="5/31/2041"/>
    <m/>
    <n v="0"/>
    <n v="0"/>
    <n v="2024"/>
    <m/>
    <m/>
    <m/>
    <n v="0"/>
    <n v="0"/>
    <s v="Real 2021 | 5/8/2023 1:03:19 PM"/>
    <n v="1957"/>
    <n v="0"/>
    <m/>
    <m/>
    <n v="0"/>
    <n v="0"/>
    <n v="0"/>
    <m/>
    <m/>
    <m/>
    <n v="0"/>
  </r>
  <r>
    <x v="0"/>
    <x v="0"/>
    <x v="1"/>
    <s v="5"/>
    <x v="4"/>
    <s v="Big Sandy #1_Ext Gas"/>
    <x v="3"/>
    <n v="0"/>
    <n v="0"/>
    <n v="0"/>
    <m/>
    <n v="0"/>
    <m/>
    <m/>
    <m/>
    <n v="0"/>
    <m/>
    <m/>
    <n v="-1"/>
    <n v="0"/>
    <s v="TCO"/>
    <m/>
    <n v="0"/>
    <m/>
    <n v="0"/>
    <n v="0"/>
    <n v="0"/>
    <n v="0"/>
    <n v="-1"/>
    <n v="0"/>
    <n v="0"/>
    <n v="0"/>
    <n v="0"/>
    <n v="0"/>
    <m/>
    <m/>
    <n v="0"/>
    <m/>
    <n v="0"/>
    <m/>
    <m/>
    <s v="6/1/2031"/>
    <s v="5/31/2041"/>
    <m/>
    <n v="0"/>
    <n v="0"/>
    <n v="2024"/>
    <m/>
    <m/>
    <m/>
    <n v="0"/>
    <n v="0"/>
    <s v="Real 2021 | 5/8/2023 1:03:19 PM"/>
    <n v="1958"/>
    <n v="0"/>
    <m/>
    <m/>
    <n v="0"/>
    <n v="0"/>
    <n v="0"/>
    <m/>
    <m/>
    <m/>
    <n v="0"/>
  </r>
  <r>
    <x v="0"/>
    <x v="0"/>
    <x v="1"/>
    <s v="6"/>
    <x v="5"/>
    <s v="Big Sandy #1_Ext Gas"/>
    <x v="3"/>
    <n v="0"/>
    <n v="0"/>
    <n v="0"/>
    <m/>
    <n v="0"/>
    <m/>
    <m/>
    <m/>
    <n v="0"/>
    <m/>
    <m/>
    <n v="-1"/>
    <n v="0"/>
    <s v="TCO"/>
    <m/>
    <n v="0"/>
    <m/>
    <n v="0"/>
    <n v="0"/>
    <n v="0"/>
    <n v="0"/>
    <n v="-1"/>
    <n v="0"/>
    <n v="0"/>
    <n v="0"/>
    <n v="0"/>
    <n v="0"/>
    <m/>
    <m/>
    <n v="0"/>
    <m/>
    <n v="0"/>
    <m/>
    <m/>
    <s v="6/1/2031"/>
    <s v="5/31/2041"/>
    <m/>
    <n v="0"/>
    <n v="0"/>
    <n v="2024"/>
    <m/>
    <m/>
    <m/>
    <n v="0"/>
    <n v="0"/>
    <s v="Real 2021 | 5/8/2023 1:03:19 PM"/>
    <n v="1959"/>
    <n v="0"/>
    <m/>
    <m/>
    <n v="0"/>
    <n v="0"/>
    <n v="0"/>
    <m/>
    <m/>
    <m/>
    <n v="0"/>
  </r>
  <r>
    <x v="0"/>
    <x v="0"/>
    <x v="1"/>
    <s v="7"/>
    <x v="6"/>
    <s v="Big Sandy #1_Ext Gas"/>
    <x v="3"/>
    <n v="0"/>
    <n v="0"/>
    <n v="0"/>
    <m/>
    <n v="0"/>
    <m/>
    <m/>
    <m/>
    <n v="0"/>
    <m/>
    <m/>
    <n v="-1"/>
    <n v="0"/>
    <s v="TCO"/>
    <m/>
    <n v="0"/>
    <m/>
    <n v="0"/>
    <n v="0"/>
    <n v="0"/>
    <n v="0"/>
    <n v="-1"/>
    <n v="0"/>
    <n v="0"/>
    <n v="0"/>
    <n v="0"/>
    <n v="0"/>
    <m/>
    <m/>
    <n v="0"/>
    <m/>
    <n v="0"/>
    <m/>
    <m/>
    <s v="6/1/2031"/>
    <s v="5/31/2041"/>
    <m/>
    <n v="0"/>
    <n v="0"/>
    <n v="2024"/>
    <m/>
    <m/>
    <m/>
    <n v="0"/>
    <n v="0"/>
    <s v="Real 2021 | 5/8/2023 1:03:19 PM"/>
    <n v="1960"/>
    <n v="0"/>
    <m/>
    <m/>
    <n v="0"/>
    <n v="0"/>
    <n v="0"/>
    <m/>
    <m/>
    <m/>
    <n v="0"/>
  </r>
  <r>
    <x v="0"/>
    <x v="0"/>
    <x v="1"/>
    <s v="8"/>
    <x v="7"/>
    <s v="Big Sandy #1_Ext Gas"/>
    <x v="3"/>
    <n v="0"/>
    <n v="0"/>
    <n v="0"/>
    <m/>
    <n v="0"/>
    <m/>
    <m/>
    <m/>
    <n v="0"/>
    <m/>
    <m/>
    <n v="-1"/>
    <n v="0"/>
    <s v="TCO"/>
    <m/>
    <n v="0"/>
    <m/>
    <n v="0"/>
    <n v="0"/>
    <n v="0"/>
    <n v="0"/>
    <n v="-1"/>
    <n v="0"/>
    <n v="0"/>
    <n v="0"/>
    <n v="0"/>
    <n v="0"/>
    <m/>
    <m/>
    <n v="0"/>
    <m/>
    <n v="0"/>
    <m/>
    <m/>
    <s v="6/1/2031"/>
    <s v="5/31/2041"/>
    <m/>
    <n v="0"/>
    <n v="0"/>
    <n v="2024"/>
    <m/>
    <m/>
    <m/>
    <n v="0"/>
    <n v="0"/>
    <s v="Real 2021 | 5/8/2023 1:03:19 PM"/>
    <n v="1961"/>
    <n v="0"/>
    <m/>
    <m/>
    <n v="0"/>
    <n v="0"/>
    <n v="0"/>
    <m/>
    <m/>
    <m/>
    <n v="0"/>
  </r>
  <r>
    <x v="0"/>
    <x v="0"/>
    <x v="1"/>
    <s v="9"/>
    <x v="8"/>
    <s v="Big Sandy #1_Ext Gas"/>
    <x v="3"/>
    <n v="0"/>
    <n v="0"/>
    <n v="0"/>
    <m/>
    <n v="0"/>
    <m/>
    <m/>
    <m/>
    <n v="0"/>
    <m/>
    <m/>
    <n v="-1"/>
    <n v="0"/>
    <s v="TCO"/>
    <m/>
    <n v="0"/>
    <m/>
    <n v="0"/>
    <n v="0"/>
    <n v="0"/>
    <n v="0"/>
    <n v="-1"/>
    <n v="0"/>
    <n v="0"/>
    <n v="0"/>
    <n v="0"/>
    <n v="0"/>
    <m/>
    <m/>
    <n v="0"/>
    <m/>
    <n v="0"/>
    <m/>
    <m/>
    <s v="6/1/2031"/>
    <s v="5/31/2041"/>
    <m/>
    <n v="0"/>
    <n v="0"/>
    <n v="2024"/>
    <m/>
    <m/>
    <m/>
    <n v="0"/>
    <n v="0"/>
    <s v="Real 2021 | 5/8/2023 1:03:19 PM"/>
    <n v="1962"/>
    <n v="0"/>
    <m/>
    <m/>
    <n v="0"/>
    <n v="0"/>
    <n v="0"/>
    <m/>
    <m/>
    <m/>
    <n v="0"/>
  </r>
  <r>
    <x v="0"/>
    <x v="0"/>
    <x v="1"/>
    <s v="1"/>
    <x v="0"/>
    <s v="Spicewood Solar 2027"/>
    <x v="4"/>
    <n v="0"/>
    <n v="0"/>
    <n v="0"/>
    <m/>
    <n v="0"/>
    <m/>
    <m/>
    <m/>
    <n v="0"/>
    <m/>
    <m/>
    <n v="-1"/>
    <n v="0"/>
    <s v="Solar"/>
    <m/>
    <n v="0"/>
    <m/>
    <n v="0"/>
    <n v="0"/>
    <n v="0"/>
    <n v="0"/>
    <n v="-1"/>
    <n v="0"/>
    <n v="0"/>
    <n v="0"/>
    <n v="0"/>
    <n v="0"/>
    <m/>
    <m/>
    <n v="0"/>
    <m/>
    <n v="0"/>
    <m/>
    <m/>
    <s v="1/1/2027"/>
    <s v="12/31/2099"/>
    <m/>
    <n v="0"/>
    <n v="0"/>
    <n v="2024"/>
    <m/>
    <m/>
    <m/>
    <n v="0"/>
    <n v="0"/>
    <s v="Real 2021 | 5/8/2023 1:03:19 PM"/>
    <n v="1963"/>
    <n v="0"/>
    <m/>
    <m/>
    <n v="0"/>
    <n v="0"/>
    <n v="0"/>
    <m/>
    <m/>
    <m/>
    <n v="0"/>
  </r>
  <r>
    <x v="0"/>
    <x v="0"/>
    <x v="1"/>
    <s v="2"/>
    <x v="1"/>
    <s v="Spicewood Solar 2027"/>
    <x v="4"/>
    <n v="0"/>
    <n v="0"/>
    <n v="0"/>
    <m/>
    <n v="0"/>
    <m/>
    <m/>
    <m/>
    <n v="0"/>
    <m/>
    <m/>
    <n v="-1"/>
    <n v="0"/>
    <s v="Solar"/>
    <m/>
    <n v="0"/>
    <m/>
    <n v="0"/>
    <n v="0"/>
    <n v="0"/>
    <n v="0"/>
    <n v="-1"/>
    <n v="0"/>
    <n v="0"/>
    <n v="0"/>
    <n v="0"/>
    <n v="0"/>
    <m/>
    <m/>
    <n v="0"/>
    <m/>
    <n v="0"/>
    <m/>
    <m/>
    <s v="1/1/2027"/>
    <s v="12/31/2099"/>
    <m/>
    <n v="0"/>
    <n v="0"/>
    <n v="2024"/>
    <m/>
    <m/>
    <m/>
    <n v="0"/>
    <n v="0"/>
    <s v="Real 2021 | 5/8/2023 1:03:19 PM"/>
    <n v="1964"/>
    <n v="0"/>
    <m/>
    <m/>
    <n v="0"/>
    <n v="0"/>
    <n v="0"/>
    <m/>
    <m/>
    <m/>
    <n v="0"/>
  </r>
  <r>
    <x v="0"/>
    <x v="0"/>
    <x v="1"/>
    <s v="3"/>
    <x v="2"/>
    <s v="Spicewood Solar 2027"/>
    <x v="4"/>
    <n v="0"/>
    <n v="0"/>
    <n v="0"/>
    <m/>
    <n v="0"/>
    <m/>
    <m/>
    <m/>
    <n v="0"/>
    <m/>
    <m/>
    <n v="-1"/>
    <n v="0"/>
    <s v="Solar"/>
    <m/>
    <n v="0"/>
    <m/>
    <n v="0"/>
    <n v="0"/>
    <n v="0"/>
    <n v="0"/>
    <n v="-1"/>
    <n v="0"/>
    <n v="0"/>
    <n v="0"/>
    <n v="0"/>
    <n v="0"/>
    <m/>
    <m/>
    <n v="0"/>
    <m/>
    <n v="0"/>
    <m/>
    <m/>
    <s v="1/1/2027"/>
    <s v="12/31/2099"/>
    <m/>
    <n v="0"/>
    <n v="0"/>
    <n v="2024"/>
    <m/>
    <m/>
    <m/>
    <n v="0"/>
    <n v="0"/>
    <s v="Real 2021 | 5/8/2023 1:03:19 PM"/>
    <n v="1965"/>
    <n v="0"/>
    <m/>
    <m/>
    <n v="0"/>
    <n v="0"/>
    <n v="0"/>
    <m/>
    <m/>
    <m/>
    <n v="0"/>
  </r>
  <r>
    <x v="0"/>
    <x v="0"/>
    <x v="1"/>
    <s v="4"/>
    <x v="3"/>
    <s v="Spicewood Solar 2027"/>
    <x v="4"/>
    <n v="0"/>
    <n v="0"/>
    <n v="0"/>
    <m/>
    <n v="0"/>
    <m/>
    <m/>
    <m/>
    <n v="0"/>
    <m/>
    <m/>
    <n v="-1"/>
    <n v="0"/>
    <s v="Solar"/>
    <m/>
    <n v="0"/>
    <m/>
    <n v="0"/>
    <n v="0"/>
    <n v="0"/>
    <n v="0"/>
    <n v="-1"/>
    <n v="0"/>
    <n v="0"/>
    <n v="0"/>
    <n v="0"/>
    <n v="0"/>
    <m/>
    <m/>
    <n v="0"/>
    <m/>
    <n v="0"/>
    <m/>
    <m/>
    <s v="1/1/2027"/>
    <s v="12/31/2099"/>
    <m/>
    <n v="0"/>
    <n v="0"/>
    <n v="2024"/>
    <m/>
    <m/>
    <m/>
    <n v="0"/>
    <n v="0"/>
    <s v="Real 2021 | 5/8/2023 1:03:19 PM"/>
    <n v="1966"/>
    <n v="0"/>
    <m/>
    <m/>
    <n v="0"/>
    <n v="0"/>
    <n v="0"/>
    <m/>
    <m/>
    <m/>
    <n v="0"/>
  </r>
  <r>
    <x v="0"/>
    <x v="0"/>
    <x v="1"/>
    <s v="5"/>
    <x v="4"/>
    <s v="Spicewood Solar 2027"/>
    <x v="4"/>
    <n v="0"/>
    <n v="0"/>
    <n v="0"/>
    <m/>
    <n v="0"/>
    <m/>
    <m/>
    <m/>
    <n v="0"/>
    <m/>
    <m/>
    <n v="-1"/>
    <n v="0"/>
    <s v="Solar"/>
    <m/>
    <n v="0"/>
    <m/>
    <n v="0"/>
    <n v="0"/>
    <n v="0"/>
    <n v="0"/>
    <n v="-1"/>
    <n v="0"/>
    <n v="0"/>
    <n v="0"/>
    <n v="0"/>
    <n v="0"/>
    <m/>
    <m/>
    <n v="0"/>
    <m/>
    <n v="0"/>
    <m/>
    <m/>
    <s v="1/1/2027"/>
    <s v="12/31/2099"/>
    <m/>
    <n v="0"/>
    <n v="0"/>
    <n v="2024"/>
    <m/>
    <m/>
    <m/>
    <n v="0"/>
    <n v="0"/>
    <s v="Real 2021 | 5/8/2023 1:03:19 PM"/>
    <n v="1967"/>
    <n v="0"/>
    <m/>
    <m/>
    <n v="0"/>
    <n v="0"/>
    <n v="0"/>
    <m/>
    <m/>
    <m/>
    <n v="0"/>
  </r>
  <r>
    <x v="0"/>
    <x v="0"/>
    <x v="1"/>
    <s v="6"/>
    <x v="5"/>
    <s v="Spicewood Solar 2027"/>
    <x v="4"/>
    <n v="0"/>
    <n v="0"/>
    <n v="0"/>
    <m/>
    <n v="0"/>
    <m/>
    <m/>
    <m/>
    <n v="0"/>
    <m/>
    <m/>
    <n v="-1"/>
    <n v="0"/>
    <s v="Solar"/>
    <m/>
    <n v="0"/>
    <m/>
    <n v="0"/>
    <n v="0"/>
    <n v="0"/>
    <n v="0"/>
    <n v="-1"/>
    <n v="0"/>
    <n v="0"/>
    <n v="0"/>
    <n v="0"/>
    <n v="0"/>
    <m/>
    <m/>
    <n v="0"/>
    <m/>
    <n v="0"/>
    <m/>
    <m/>
    <s v="1/1/2027"/>
    <s v="12/31/2099"/>
    <m/>
    <n v="0"/>
    <n v="0"/>
    <n v="2024"/>
    <m/>
    <m/>
    <m/>
    <n v="0"/>
    <n v="0"/>
    <s v="Real 2021 | 5/8/2023 1:03:19 PM"/>
    <n v="1968"/>
    <n v="0"/>
    <m/>
    <m/>
    <n v="0"/>
    <n v="0"/>
    <n v="0"/>
    <m/>
    <m/>
    <m/>
    <n v="0"/>
  </r>
  <r>
    <x v="0"/>
    <x v="0"/>
    <x v="1"/>
    <s v="7"/>
    <x v="6"/>
    <s v="Spicewood Solar 2027"/>
    <x v="4"/>
    <n v="0"/>
    <n v="0"/>
    <n v="0"/>
    <m/>
    <n v="0"/>
    <m/>
    <m/>
    <m/>
    <n v="0"/>
    <m/>
    <m/>
    <n v="-1"/>
    <n v="0"/>
    <s v="Solar"/>
    <m/>
    <n v="0"/>
    <m/>
    <n v="0"/>
    <n v="0"/>
    <n v="0"/>
    <n v="0"/>
    <n v="-1"/>
    <n v="0"/>
    <n v="0"/>
    <n v="0"/>
    <n v="0"/>
    <n v="0"/>
    <m/>
    <m/>
    <n v="0"/>
    <m/>
    <n v="0"/>
    <m/>
    <m/>
    <s v="1/1/2027"/>
    <s v="12/31/2099"/>
    <m/>
    <n v="0"/>
    <n v="0"/>
    <n v="2024"/>
    <m/>
    <m/>
    <m/>
    <n v="0"/>
    <n v="0"/>
    <s v="Real 2021 | 5/8/2023 1:03:19 PM"/>
    <n v="1969"/>
    <n v="0"/>
    <m/>
    <m/>
    <n v="0"/>
    <n v="0"/>
    <n v="0"/>
    <m/>
    <m/>
    <m/>
    <n v="0"/>
  </r>
  <r>
    <x v="0"/>
    <x v="0"/>
    <x v="1"/>
    <s v="8"/>
    <x v="7"/>
    <s v="Spicewood Solar 2027"/>
    <x v="4"/>
    <n v="0"/>
    <n v="0"/>
    <n v="0"/>
    <m/>
    <n v="0"/>
    <m/>
    <m/>
    <m/>
    <n v="0"/>
    <m/>
    <m/>
    <n v="-1"/>
    <n v="0"/>
    <s v="Solar"/>
    <m/>
    <n v="0"/>
    <m/>
    <n v="0"/>
    <n v="0"/>
    <n v="0"/>
    <n v="0"/>
    <n v="-1"/>
    <n v="0"/>
    <n v="0"/>
    <n v="0"/>
    <n v="0"/>
    <n v="0"/>
    <m/>
    <m/>
    <n v="0"/>
    <m/>
    <n v="0"/>
    <m/>
    <m/>
    <s v="1/1/2027"/>
    <s v="12/31/2099"/>
    <m/>
    <n v="0"/>
    <n v="0"/>
    <n v="2024"/>
    <m/>
    <m/>
    <m/>
    <n v="0"/>
    <n v="0"/>
    <s v="Real 2021 | 5/8/2023 1:03:19 PM"/>
    <n v="1970"/>
    <n v="0"/>
    <m/>
    <m/>
    <n v="0"/>
    <n v="0"/>
    <n v="0"/>
    <m/>
    <m/>
    <m/>
    <n v="0"/>
  </r>
  <r>
    <x v="0"/>
    <x v="0"/>
    <x v="1"/>
    <s v="9"/>
    <x v="8"/>
    <s v="Spicewood Solar 2027"/>
    <x v="4"/>
    <n v="0"/>
    <n v="0"/>
    <n v="0"/>
    <m/>
    <n v="0"/>
    <m/>
    <m/>
    <m/>
    <n v="0"/>
    <m/>
    <m/>
    <n v="-1"/>
    <n v="0"/>
    <s v="Solar"/>
    <m/>
    <n v="0"/>
    <m/>
    <n v="0"/>
    <n v="0"/>
    <n v="0"/>
    <n v="0"/>
    <n v="-1"/>
    <n v="0"/>
    <n v="0"/>
    <n v="0"/>
    <n v="0"/>
    <n v="0"/>
    <m/>
    <m/>
    <n v="0"/>
    <m/>
    <n v="0"/>
    <m/>
    <m/>
    <s v="1/1/2027"/>
    <s v="12/31/2099"/>
    <m/>
    <n v="0"/>
    <n v="0"/>
    <n v="2024"/>
    <m/>
    <m/>
    <m/>
    <n v="0"/>
    <n v="0"/>
    <s v="Real 2021 | 5/8/2023 1:03:19 PM"/>
    <n v="1971"/>
    <n v="0"/>
    <m/>
    <m/>
    <n v="0"/>
    <n v="0"/>
    <n v="0"/>
    <m/>
    <m/>
    <m/>
    <n v="0"/>
  </r>
  <r>
    <x v="0"/>
    <x v="0"/>
    <x v="1"/>
    <s v="1"/>
    <x v="0"/>
    <s v="DSM Resources"/>
    <x v="5"/>
    <n v="5.7786885648965836E-2"/>
    <n v="5.4000000953674316"/>
    <n v="5.7786885648965836E-2"/>
    <m/>
    <n v="0"/>
    <m/>
    <m/>
    <m/>
    <n v="0"/>
    <m/>
    <m/>
    <n v="-1"/>
    <n v="0"/>
    <s v="DSM_EE"/>
    <m/>
    <n v="507.60000610351563"/>
    <m/>
    <n v="0"/>
    <n v="30.063005447387695"/>
    <n v="30.063005447387695"/>
    <n v="0"/>
    <n v="-1"/>
    <n v="0"/>
    <n v="0"/>
    <n v="0"/>
    <n v="92"/>
    <n v="94"/>
    <n v="1.0701275430619717E-2"/>
    <n v="59.225780487060547"/>
    <n v="0"/>
    <n v="0"/>
    <n v="30.063005447387695"/>
    <n v="59.225780487060547"/>
    <m/>
    <s v="1/1/2022"/>
    <s v="12/31/2099"/>
    <m/>
    <n v="0"/>
    <n v="0"/>
    <n v="2024"/>
    <m/>
    <m/>
    <m/>
    <n v="0"/>
    <n v="0"/>
    <s v="Real 2021 | 5/8/2023 1:03:19 PM"/>
    <n v="1972"/>
    <n v="5.4000000953674316"/>
    <m/>
    <m/>
    <n v="507.60000610351563"/>
    <n v="0"/>
    <n v="0"/>
    <m/>
    <m/>
    <m/>
    <n v="0"/>
  </r>
  <r>
    <x v="0"/>
    <x v="0"/>
    <x v="1"/>
    <s v="2"/>
    <x v="1"/>
    <s v="DSM Resources"/>
    <x v="5"/>
    <n v="5.7786885648965836E-2"/>
    <n v="5.4000000953674316"/>
    <n v="5.7786885648965836E-2"/>
    <m/>
    <n v="0"/>
    <m/>
    <m/>
    <m/>
    <n v="0"/>
    <m/>
    <m/>
    <n v="-1"/>
    <n v="0"/>
    <s v="DSM_EE"/>
    <m/>
    <n v="507.60000610351563"/>
    <m/>
    <n v="0"/>
    <n v="30.063005447387695"/>
    <n v="30.063005447387695"/>
    <n v="0"/>
    <n v="-1"/>
    <n v="0"/>
    <n v="0"/>
    <n v="0"/>
    <n v="92"/>
    <n v="94"/>
    <n v="1.0701275430619717E-2"/>
    <n v="59.225780487060547"/>
    <n v="0"/>
    <n v="0"/>
    <n v="30.063005447387695"/>
    <n v="59.225780487060547"/>
    <m/>
    <s v="1/1/2022"/>
    <s v="12/31/2099"/>
    <m/>
    <n v="0"/>
    <n v="0"/>
    <n v="2024"/>
    <m/>
    <m/>
    <m/>
    <n v="0"/>
    <n v="0"/>
    <s v="Real 2021 | 5/8/2023 1:03:19 PM"/>
    <n v="1973"/>
    <n v="5.4000000953674316"/>
    <m/>
    <m/>
    <n v="507.60000610351563"/>
    <n v="0"/>
    <n v="0"/>
    <m/>
    <m/>
    <m/>
    <n v="0"/>
  </r>
  <r>
    <x v="0"/>
    <x v="0"/>
    <x v="1"/>
    <s v="3"/>
    <x v="2"/>
    <s v="DSM Resources"/>
    <x v="5"/>
    <n v="5.7786885648965836E-2"/>
    <n v="5.4000000953674316"/>
    <n v="5.7786885648965836E-2"/>
    <m/>
    <n v="0"/>
    <m/>
    <m/>
    <m/>
    <n v="0"/>
    <m/>
    <m/>
    <n v="-1"/>
    <n v="0"/>
    <s v="DSM_EE"/>
    <m/>
    <n v="507.60000610351563"/>
    <m/>
    <n v="0"/>
    <n v="30.063005447387695"/>
    <n v="30.063005447387695"/>
    <n v="0"/>
    <n v="-1"/>
    <n v="0"/>
    <n v="0"/>
    <n v="0"/>
    <n v="92"/>
    <n v="94"/>
    <n v="1.0701275430619717E-2"/>
    <n v="59.225780487060547"/>
    <n v="0"/>
    <n v="0"/>
    <n v="30.063005447387695"/>
    <n v="59.225780487060547"/>
    <m/>
    <s v="1/1/2022"/>
    <s v="12/31/2099"/>
    <m/>
    <n v="0"/>
    <n v="0"/>
    <n v="2024"/>
    <m/>
    <m/>
    <m/>
    <n v="0"/>
    <n v="0"/>
    <s v="Real 2021 | 5/8/2023 1:03:19 PM"/>
    <n v="1974"/>
    <n v="5.4000000953674316"/>
    <m/>
    <m/>
    <n v="507.60000610351563"/>
    <n v="0"/>
    <n v="0"/>
    <m/>
    <m/>
    <m/>
    <n v="0"/>
  </r>
  <r>
    <x v="0"/>
    <x v="0"/>
    <x v="1"/>
    <s v="4"/>
    <x v="3"/>
    <s v="DSM Resources"/>
    <x v="5"/>
    <n v="5.7786885648965836E-2"/>
    <n v="5.4000000953674316"/>
    <n v="5.7786885648965836E-2"/>
    <m/>
    <n v="0"/>
    <m/>
    <m/>
    <m/>
    <n v="0"/>
    <m/>
    <m/>
    <n v="-1"/>
    <n v="0"/>
    <s v="DSM_EE"/>
    <m/>
    <n v="507.60000610351563"/>
    <m/>
    <n v="0"/>
    <n v="30.063005447387695"/>
    <n v="30.063005447387695"/>
    <n v="0"/>
    <n v="-1"/>
    <n v="0"/>
    <n v="0"/>
    <n v="0"/>
    <n v="92"/>
    <n v="94"/>
    <n v="1.0701275430619717E-2"/>
    <n v="59.225780487060547"/>
    <n v="0"/>
    <n v="0"/>
    <n v="30.063005447387695"/>
    <n v="59.225780487060547"/>
    <m/>
    <s v="1/1/2022"/>
    <s v="12/31/2099"/>
    <m/>
    <n v="0"/>
    <n v="0"/>
    <n v="2024"/>
    <m/>
    <m/>
    <m/>
    <n v="0"/>
    <n v="0"/>
    <s v="Real 2021 | 5/8/2023 1:03:19 PM"/>
    <n v="1975"/>
    <n v="5.4000000953674316"/>
    <m/>
    <m/>
    <n v="507.60000610351563"/>
    <n v="0"/>
    <n v="0"/>
    <m/>
    <m/>
    <m/>
    <n v="0"/>
  </r>
  <r>
    <x v="0"/>
    <x v="0"/>
    <x v="1"/>
    <s v="5"/>
    <x v="4"/>
    <s v="DSM Resources"/>
    <x v="5"/>
    <n v="5.7786885648965836E-2"/>
    <n v="5.4000000953674316"/>
    <n v="5.7786885648965836E-2"/>
    <m/>
    <n v="0"/>
    <m/>
    <m/>
    <m/>
    <n v="0"/>
    <m/>
    <m/>
    <n v="-1"/>
    <n v="0"/>
    <s v="DSM_EE"/>
    <m/>
    <n v="507.60000610351563"/>
    <m/>
    <n v="0"/>
    <n v="30.063005447387695"/>
    <n v="30.063005447387695"/>
    <n v="0"/>
    <n v="-1"/>
    <n v="0"/>
    <n v="0"/>
    <n v="0"/>
    <n v="92"/>
    <n v="94"/>
    <n v="1.0701275430619717E-2"/>
    <n v="59.225780487060547"/>
    <n v="0"/>
    <n v="0"/>
    <n v="30.063005447387695"/>
    <n v="59.225780487060547"/>
    <m/>
    <s v="1/1/2022"/>
    <s v="12/31/2099"/>
    <m/>
    <n v="0"/>
    <n v="0"/>
    <n v="2024"/>
    <m/>
    <m/>
    <m/>
    <n v="0"/>
    <n v="0"/>
    <s v="Real 2021 | 5/8/2023 1:03:19 PM"/>
    <n v="1976"/>
    <n v="5.4000000953674316"/>
    <m/>
    <m/>
    <n v="507.60000610351563"/>
    <n v="0"/>
    <n v="0"/>
    <m/>
    <m/>
    <m/>
    <n v="0"/>
  </r>
  <r>
    <x v="0"/>
    <x v="0"/>
    <x v="1"/>
    <s v="6"/>
    <x v="5"/>
    <s v="DSM Resources"/>
    <x v="5"/>
    <n v="5.7786885648965836E-2"/>
    <n v="5.4000000953674316"/>
    <n v="5.7786885648965836E-2"/>
    <m/>
    <n v="0"/>
    <m/>
    <m/>
    <m/>
    <n v="0"/>
    <m/>
    <m/>
    <n v="-1"/>
    <n v="0"/>
    <s v="DSM_EE"/>
    <m/>
    <n v="507.60000610351563"/>
    <m/>
    <n v="0"/>
    <n v="30.063005447387695"/>
    <n v="30.063005447387695"/>
    <n v="0"/>
    <n v="-1"/>
    <n v="0"/>
    <n v="0"/>
    <n v="0"/>
    <n v="92"/>
    <n v="94"/>
    <n v="1.0701275430619717E-2"/>
    <n v="59.225780487060547"/>
    <n v="0"/>
    <n v="0"/>
    <n v="30.063005447387695"/>
    <n v="59.225780487060547"/>
    <m/>
    <s v="1/1/2022"/>
    <s v="12/31/2099"/>
    <m/>
    <n v="0"/>
    <n v="0"/>
    <n v="2024"/>
    <m/>
    <m/>
    <m/>
    <n v="0"/>
    <n v="0"/>
    <s v="Real 2021 | 5/8/2023 1:03:19 PM"/>
    <n v="1977"/>
    <n v="5.4000000953674316"/>
    <m/>
    <m/>
    <n v="507.60000610351563"/>
    <n v="0"/>
    <n v="0"/>
    <m/>
    <m/>
    <m/>
    <n v="0"/>
  </r>
  <r>
    <x v="0"/>
    <x v="0"/>
    <x v="1"/>
    <s v="7"/>
    <x v="6"/>
    <s v="DSM Resources"/>
    <x v="5"/>
    <n v="5.7786885648965836E-2"/>
    <n v="5.4000000953674316"/>
    <n v="5.7786885648965836E-2"/>
    <m/>
    <n v="0"/>
    <m/>
    <m/>
    <m/>
    <n v="0"/>
    <m/>
    <m/>
    <n v="-1"/>
    <n v="0"/>
    <s v="DSM_EE"/>
    <m/>
    <n v="507.60000610351563"/>
    <m/>
    <n v="0"/>
    <n v="30.063005447387695"/>
    <n v="30.063005447387695"/>
    <n v="0"/>
    <n v="-1"/>
    <n v="0"/>
    <n v="0"/>
    <n v="0"/>
    <n v="92"/>
    <n v="94"/>
    <n v="1.0701275430619717E-2"/>
    <n v="59.225780487060547"/>
    <n v="0"/>
    <n v="0"/>
    <n v="30.063005447387695"/>
    <n v="59.225780487060547"/>
    <m/>
    <s v="1/1/2022"/>
    <s v="12/31/2099"/>
    <m/>
    <n v="0"/>
    <n v="0"/>
    <n v="2024"/>
    <m/>
    <m/>
    <m/>
    <n v="0"/>
    <n v="0"/>
    <s v="Real 2021 | 5/8/2023 1:03:19 PM"/>
    <n v="1978"/>
    <n v="5.4000000953674316"/>
    <m/>
    <m/>
    <n v="507.60000610351563"/>
    <n v="0"/>
    <n v="0"/>
    <m/>
    <m/>
    <m/>
    <n v="0"/>
  </r>
  <r>
    <x v="0"/>
    <x v="0"/>
    <x v="1"/>
    <s v="8"/>
    <x v="7"/>
    <s v="DSM Resources"/>
    <x v="5"/>
    <n v="5.7786885648965836E-2"/>
    <n v="5.4000000953674316"/>
    <n v="5.7786885648965836E-2"/>
    <m/>
    <n v="0"/>
    <m/>
    <m/>
    <m/>
    <n v="0"/>
    <m/>
    <m/>
    <n v="-1"/>
    <n v="0"/>
    <s v="DSM_EE"/>
    <m/>
    <n v="507.60000610351563"/>
    <m/>
    <n v="0"/>
    <n v="30.063005447387695"/>
    <n v="30.063005447387695"/>
    <n v="0"/>
    <n v="-1"/>
    <n v="0"/>
    <n v="0"/>
    <n v="0"/>
    <n v="92"/>
    <n v="94"/>
    <n v="1.0701275430619717E-2"/>
    <n v="59.225780487060547"/>
    <n v="0"/>
    <n v="0"/>
    <n v="30.063005447387695"/>
    <n v="59.225780487060547"/>
    <m/>
    <s v="1/1/2022"/>
    <s v="12/31/2099"/>
    <m/>
    <n v="0"/>
    <n v="0"/>
    <n v="2024"/>
    <m/>
    <m/>
    <m/>
    <n v="0"/>
    <n v="0"/>
    <s v="Real 2021 | 5/8/2023 1:03:19 PM"/>
    <n v="1979"/>
    <n v="5.4000000953674316"/>
    <m/>
    <m/>
    <n v="507.60000610351563"/>
    <n v="0"/>
    <n v="0"/>
    <m/>
    <m/>
    <m/>
    <n v="0"/>
  </r>
  <r>
    <x v="0"/>
    <x v="0"/>
    <x v="1"/>
    <s v="9"/>
    <x v="8"/>
    <s v="DSM Resources"/>
    <x v="5"/>
    <n v="5.7786885648965836E-2"/>
    <n v="5.4000000953674316"/>
    <n v="5.7786885648965836E-2"/>
    <m/>
    <n v="0"/>
    <m/>
    <m/>
    <m/>
    <n v="0"/>
    <m/>
    <m/>
    <n v="-1"/>
    <n v="0"/>
    <s v="DSM_EE"/>
    <m/>
    <n v="507.60000610351563"/>
    <m/>
    <n v="0"/>
    <n v="30.063005447387695"/>
    <n v="30.063005447387695"/>
    <n v="0"/>
    <n v="-1"/>
    <n v="0"/>
    <n v="0"/>
    <n v="0"/>
    <n v="92"/>
    <n v="94"/>
    <n v="1.0701275430619717E-2"/>
    <n v="59.225780487060547"/>
    <n v="0"/>
    <n v="0"/>
    <n v="30.063005447387695"/>
    <n v="59.225780487060547"/>
    <m/>
    <s v="1/1/2022"/>
    <s v="12/31/2099"/>
    <m/>
    <n v="0"/>
    <n v="0"/>
    <n v="2024"/>
    <m/>
    <m/>
    <m/>
    <n v="0"/>
    <n v="0"/>
    <s v="Real 2021 | 5/8/2023 1:03:19 PM"/>
    <n v="1980"/>
    <n v="5.4000000953674316"/>
    <m/>
    <m/>
    <n v="507.60000610351563"/>
    <n v="0"/>
    <n v="0"/>
    <m/>
    <m/>
    <m/>
    <n v="0"/>
  </r>
  <r>
    <x v="0"/>
    <x v="0"/>
    <x v="1"/>
    <s v="1"/>
    <x v="0"/>
    <s v="Residential - Low/Medium_23-25"/>
    <x v="6"/>
    <n v="1.4918643236160278"/>
    <n v="13064.6708984375"/>
    <n v="1.4918643236160278"/>
    <m/>
    <n v="0"/>
    <m/>
    <m/>
    <m/>
    <n v="1737.9219970703125"/>
    <m/>
    <m/>
    <n v="-1"/>
    <n v="0"/>
    <s v="DSM_EE"/>
    <m/>
    <n v="13104.537109375"/>
    <m/>
    <n v="0"/>
    <n v="656.11712646484375"/>
    <n v="656.11712646484375"/>
    <n v="0"/>
    <n v="-1"/>
    <n v="0"/>
    <n v="0"/>
    <n v="0"/>
    <n v="366"/>
    <n v="8784"/>
    <n v="1.141907341661863E-4"/>
    <n v="50.067939758300781"/>
    <n v="0"/>
    <n v="0"/>
    <n v="656.11712646484375"/>
    <n v="50.067939758300781"/>
    <m/>
    <s v="1/1/2023"/>
    <s v="12/31/2099"/>
    <m/>
    <n v="0"/>
    <n v="0"/>
    <n v="2024"/>
    <m/>
    <m/>
    <m/>
    <n v="0"/>
    <n v="0"/>
    <s v="Real 2021 | 5/8/2023 1:03:19 PM"/>
    <n v="1981"/>
    <n v="13064.6708984375"/>
    <m/>
    <m/>
    <n v="13104.537109375"/>
    <n v="0"/>
    <n v="0"/>
    <m/>
    <m/>
    <m/>
    <n v="0"/>
  </r>
  <r>
    <x v="0"/>
    <x v="0"/>
    <x v="1"/>
    <s v="5"/>
    <x v="4"/>
    <s v="Residential - Low/Medium_23-25"/>
    <x v="6"/>
    <n v="1.4918643236160278"/>
    <n v="13064.6708984375"/>
    <n v="1.4918643236160278"/>
    <m/>
    <n v="0"/>
    <m/>
    <m/>
    <m/>
    <n v="1737.9219970703125"/>
    <m/>
    <m/>
    <n v="-1"/>
    <n v="0"/>
    <s v="DSM_EE"/>
    <m/>
    <n v="13104.537109375"/>
    <m/>
    <n v="0"/>
    <n v="656.11712646484375"/>
    <n v="656.11712646484375"/>
    <n v="0"/>
    <n v="-1"/>
    <n v="0"/>
    <n v="0"/>
    <n v="0"/>
    <n v="366"/>
    <n v="8784"/>
    <n v="1.141907341661863E-4"/>
    <n v="50.067939758300781"/>
    <n v="0"/>
    <n v="0"/>
    <n v="656.11712646484375"/>
    <n v="50.067939758300781"/>
    <m/>
    <s v="1/1/2023"/>
    <s v="12/31/2099"/>
    <m/>
    <n v="0"/>
    <n v="0"/>
    <n v="2024"/>
    <m/>
    <m/>
    <m/>
    <n v="0"/>
    <n v="0"/>
    <s v="Real 2021 | 5/8/2023 1:03:19 PM"/>
    <n v="1982"/>
    <n v="13064.6708984375"/>
    <m/>
    <m/>
    <n v="13104.537109375"/>
    <n v="0"/>
    <n v="0"/>
    <m/>
    <m/>
    <m/>
    <n v="0"/>
  </r>
  <r>
    <x v="0"/>
    <x v="0"/>
    <x v="1"/>
    <s v="6"/>
    <x v="5"/>
    <s v="Residential - Low/Medium_23-25"/>
    <x v="6"/>
    <n v="1.4918643236160278"/>
    <n v="13064.6708984375"/>
    <n v="1.4918643236160278"/>
    <m/>
    <n v="0"/>
    <m/>
    <m/>
    <m/>
    <n v="1737.9219970703125"/>
    <m/>
    <m/>
    <n v="-1"/>
    <n v="0"/>
    <s v="DSM_EE"/>
    <m/>
    <n v="13104.537109375"/>
    <m/>
    <n v="0"/>
    <n v="656.11712646484375"/>
    <n v="656.11712646484375"/>
    <n v="0"/>
    <n v="-1"/>
    <n v="0"/>
    <n v="0"/>
    <n v="0"/>
    <n v="366"/>
    <n v="8784"/>
    <n v="1.141907341661863E-4"/>
    <n v="50.067939758300781"/>
    <n v="0"/>
    <n v="0"/>
    <n v="656.11712646484375"/>
    <n v="50.067939758300781"/>
    <m/>
    <s v="1/1/2023"/>
    <s v="12/31/2099"/>
    <m/>
    <n v="0"/>
    <n v="0"/>
    <n v="2024"/>
    <m/>
    <m/>
    <m/>
    <n v="0"/>
    <n v="0"/>
    <s v="Real 2021 | 5/8/2023 1:03:19 PM"/>
    <n v="1983"/>
    <n v="13064.6708984375"/>
    <m/>
    <m/>
    <n v="13104.537109375"/>
    <n v="0"/>
    <n v="0"/>
    <m/>
    <m/>
    <m/>
    <n v="0"/>
  </r>
  <r>
    <x v="0"/>
    <x v="0"/>
    <x v="1"/>
    <s v="7"/>
    <x v="6"/>
    <s v="Residential - Low/Medium_23-25"/>
    <x v="6"/>
    <n v="1.4918643236160278"/>
    <n v="13064.6708984375"/>
    <n v="1.4918643236160278"/>
    <m/>
    <n v="0"/>
    <m/>
    <m/>
    <m/>
    <n v="1737.9219970703125"/>
    <m/>
    <m/>
    <n v="-1"/>
    <n v="0"/>
    <s v="DSM_EE"/>
    <m/>
    <n v="13104.537109375"/>
    <m/>
    <n v="0"/>
    <n v="656.11712646484375"/>
    <n v="656.11712646484375"/>
    <n v="0"/>
    <n v="-1"/>
    <n v="0"/>
    <n v="0"/>
    <n v="0"/>
    <n v="366"/>
    <n v="8784"/>
    <n v="1.141907341661863E-4"/>
    <n v="50.067939758300781"/>
    <n v="0"/>
    <n v="0"/>
    <n v="656.11712646484375"/>
    <n v="50.067939758300781"/>
    <m/>
    <s v="1/1/2023"/>
    <s v="12/31/2099"/>
    <m/>
    <n v="0"/>
    <n v="0"/>
    <n v="2024"/>
    <m/>
    <m/>
    <m/>
    <n v="0"/>
    <n v="0"/>
    <s v="Real 2021 | 5/8/2023 1:03:19 PM"/>
    <n v="1984"/>
    <n v="13064.6708984375"/>
    <m/>
    <m/>
    <n v="13104.537109375"/>
    <n v="0"/>
    <n v="0"/>
    <m/>
    <m/>
    <m/>
    <n v="0"/>
  </r>
  <r>
    <x v="0"/>
    <x v="0"/>
    <x v="1"/>
    <s v="9"/>
    <x v="8"/>
    <s v="Residential - Low/Medium_23-25"/>
    <x v="6"/>
    <n v="1.4918643236160278"/>
    <n v="13064.6708984375"/>
    <n v="1.4918643236160278"/>
    <m/>
    <n v="0"/>
    <m/>
    <m/>
    <m/>
    <n v="1737.9219970703125"/>
    <m/>
    <m/>
    <n v="-1"/>
    <n v="0"/>
    <s v="DSM_EE"/>
    <m/>
    <n v="13104.537109375"/>
    <m/>
    <n v="0"/>
    <n v="656.11712646484375"/>
    <n v="656.11712646484375"/>
    <n v="0"/>
    <n v="-1"/>
    <n v="0"/>
    <n v="0"/>
    <n v="0"/>
    <n v="366"/>
    <n v="8784"/>
    <n v="1.141907341661863E-4"/>
    <n v="50.067939758300781"/>
    <n v="0"/>
    <n v="0"/>
    <n v="656.11712646484375"/>
    <n v="50.067939758300781"/>
    <m/>
    <s v="1/1/2023"/>
    <s v="12/31/2099"/>
    <m/>
    <n v="0"/>
    <n v="0"/>
    <n v="2024"/>
    <m/>
    <m/>
    <m/>
    <n v="0"/>
    <n v="0"/>
    <s v="Real 2021 | 5/8/2023 1:03:19 PM"/>
    <n v="1985"/>
    <n v="13064.6708984375"/>
    <m/>
    <m/>
    <n v="13104.537109375"/>
    <n v="0"/>
    <n v="0"/>
    <m/>
    <m/>
    <m/>
    <n v="0"/>
  </r>
  <r>
    <x v="0"/>
    <x v="0"/>
    <x v="1"/>
    <s v="5"/>
    <x v="4"/>
    <s v="Residential - High_23-25"/>
    <x v="7"/>
    <n v="0.51708382368087769"/>
    <n v="4528.5830078125"/>
    <n v="0.51708382368087769"/>
    <m/>
    <n v="0"/>
    <m/>
    <m/>
    <m/>
    <n v="2996.81591796875"/>
    <m/>
    <m/>
    <n v="-1"/>
    <n v="0"/>
    <s v="DSM_EE"/>
    <m/>
    <n v="4542.064453125"/>
    <m/>
    <n v="0"/>
    <n v="236.78541564941406"/>
    <n v="236.78541564941406"/>
    <n v="0"/>
    <n v="-1"/>
    <n v="0"/>
    <n v="0"/>
    <n v="0"/>
    <n v="366"/>
    <n v="8784"/>
    <n v="1.1418226495152339E-4"/>
    <n v="52.131671905517578"/>
    <n v="0"/>
    <n v="0"/>
    <n v="236.78541564941406"/>
    <n v="52.131671905517578"/>
    <m/>
    <s v="1/1/2023"/>
    <s v="12/31/2099"/>
    <m/>
    <n v="0"/>
    <n v="0"/>
    <n v="2024"/>
    <m/>
    <m/>
    <m/>
    <n v="0"/>
    <n v="0"/>
    <s v="Real 2021 | 5/8/2023 1:03:19 PM"/>
    <n v="1986"/>
    <n v="4528.5830078125"/>
    <m/>
    <m/>
    <n v="4542.064453125"/>
    <n v="0"/>
    <n v="0"/>
    <m/>
    <m/>
    <m/>
    <n v="0"/>
  </r>
  <r>
    <x v="0"/>
    <x v="0"/>
    <x v="1"/>
    <s v="1"/>
    <x v="0"/>
    <s v="C&amp;I - Low_23-25"/>
    <x v="8"/>
    <n v="3.6430034637451172"/>
    <n v="31889.44140625"/>
    <n v="3.6430034637451172"/>
    <m/>
    <n v="0"/>
    <m/>
    <m/>
    <m/>
    <n v="3705.218017578125"/>
    <m/>
    <m/>
    <n v="-1"/>
    <n v="0"/>
    <s v="DSM_EE"/>
    <m/>
    <n v="32000.142578125"/>
    <m/>
    <n v="0"/>
    <n v="1568.031494140625"/>
    <n v="1568.031494140625"/>
    <n v="0"/>
    <n v="-1"/>
    <n v="0"/>
    <n v="0"/>
    <n v="0"/>
    <n v="366"/>
    <n v="8784"/>
    <n v="1.1423855175962672E-4"/>
    <n v="49.000762939453125"/>
    <n v="0"/>
    <n v="0"/>
    <n v="1568.031494140625"/>
    <n v="49.000762939453125"/>
    <m/>
    <s v="1/1/2023"/>
    <s v="12/31/2099"/>
    <m/>
    <n v="0"/>
    <n v="0"/>
    <n v="2024"/>
    <m/>
    <m/>
    <m/>
    <n v="0"/>
    <n v="0"/>
    <s v="Real 2021 | 5/8/2023 1:03:19 PM"/>
    <n v="1987"/>
    <n v="31889.44140625"/>
    <m/>
    <m/>
    <n v="32000.142578125"/>
    <n v="0"/>
    <n v="0"/>
    <m/>
    <m/>
    <m/>
    <n v="0"/>
  </r>
  <r>
    <x v="0"/>
    <x v="0"/>
    <x v="1"/>
    <s v="2"/>
    <x v="1"/>
    <s v="C&amp;I - Low_23-25"/>
    <x v="8"/>
    <n v="3.6430034637451172"/>
    <n v="31889.44140625"/>
    <n v="3.6430034637451172"/>
    <m/>
    <n v="0"/>
    <m/>
    <m/>
    <m/>
    <n v="3705.218017578125"/>
    <m/>
    <m/>
    <n v="-1"/>
    <n v="0"/>
    <s v="DSM_EE"/>
    <m/>
    <n v="32000.142578125"/>
    <m/>
    <n v="0"/>
    <n v="1568.031494140625"/>
    <n v="1568.031494140625"/>
    <n v="0"/>
    <n v="-1"/>
    <n v="0"/>
    <n v="0"/>
    <n v="0"/>
    <n v="366"/>
    <n v="8784"/>
    <n v="1.1423855175962672E-4"/>
    <n v="49.000762939453125"/>
    <n v="0"/>
    <n v="0"/>
    <n v="1568.031494140625"/>
    <n v="49.000762939453125"/>
    <m/>
    <s v="1/1/2023"/>
    <s v="12/31/2099"/>
    <m/>
    <n v="0"/>
    <n v="0"/>
    <n v="2024"/>
    <m/>
    <m/>
    <m/>
    <n v="0"/>
    <n v="0"/>
    <s v="Real 2021 | 5/8/2023 1:03:19 PM"/>
    <n v="1988"/>
    <n v="31889.44140625"/>
    <m/>
    <m/>
    <n v="32000.142578125"/>
    <n v="0"/>
    <n v="0"/>
    <m/>
    <m/>
    <m/>
    <n v="0"/>
  </r>
  <r>
    <x v="0"/>
    <x v="0"/>
    <x v="1"/>
    <s v="3"/>
    <x v="2"/>
    <s v="C&amp;I - Low_23-25"/>
    <x v="8"/>
    <n v="3.6430034637451172"/>
    <n v="31889.44140625"/>
    <n v="3.6430034637451172"/>
    <m/>
    <n v="0"/>
    <m/>
    <m/>
    <m/>
    <n v="3705.218017578125"/>
    <m/>
    <m/>
    <n v="-1"/>
    <n v="0"/>
    <s v="DSM_EE"/>
    <m/>
    <n v="32000.142578125"/>
    <m/>
    <n v="0"/>
    <n v="1568.031494140625"/>
    <n v="1568.031494140625"/>
    <n v="0"/>
    <n v="-1"/>
    <n v="0"/>
    <n v="0"/>
    <n v="0"/>
    <n v="366"/>
    <n v="8784"/>
    <n v="1.1423855175962672E-4"/>
    <n v="49.000762939453125"/>
    <n v="0"/>
    <n v="0"/>
    <n v="1568.031494140625"/>
    <n v="49.000762939453125"/>
    <m/>
    <s v="1/1/2023"/>
    <s v="12/31/2099"/>
    <m/>
    <n v="0"/>
    <n v="0"/>
    <n v="2024"/>
    <m/>
    <m/>
    <m/>
    <n v="0"/>
    <n v="0"/>
    <s v="Real 2021 | 5/8/2023 1:03:19 PM"/>
    <n v="1989"/>
    <n v="31889.44140625"/>
    <m/>
    <m/>
    <n v="32000.142578125"/>
    <n v="0"/>
    <n v="0"/>
    <m/>
    <m/>
    <m/>
    <n v="0"/>
  </r>
  <r>
    <x v="0"/>
    <x v="0"/>
    <x v="1"/>
    <s v="5"/>
    <x v="4"/>
    <s v="C&amp;I - Low_23-25"/>
    <x v="8"/>
    <n v="3.6430034637451172"/>
    <n v="31889.44140625"/>
    <n v="3.6430034637451172"/>
    <m/>
    <n v="0"/>
    <m/>
    <m/>
    <m/>
    <n v="3705.218017578125"/>
    <m/>
    <m/>
    <n v="-1"/>
    <n v="0"/>
    <s v="DSM_EE"/>
    <m/>
    <n v="32000.142578125"/>
    <m/>
    <n v="0"/>
    <n v="1568.031494140625"/>
    <n v="1568.031494140625"/>
    <n v="0"/>
    <n v="-1"/>
    <n v="0"/>
    <n v="0"/>
    <n v="0"/>
    <n v="366"/>
    <n v="8784"/>
    <n v="1.1423855175962672E-4"/>
    <n v="49.000762939453125"/>
    <n v="0"/>
    <n v="0"/>
    <n v="1568.031494140625"/>
    <n v="49.000762939453125"/>
    <m/>
    <s v="1/1/2023"/>
    <s v="12/31/2099"/>
    <m/>
    <n v="0"/>
    <n v="0"/>
    <n v="2024"/>
    <m/>
    <m/>
    <m/>
    <n v="0"/>
    <n v="0"/>
    <s v="Real 2021 | 5/8/2023 1:03:19 PM"/>
    <n v="1990"/>
    <n v="31889.44140625"/>
    <m/>
    <m/>
    <n v="32000.142578125"/>
    <n v="0"/>
    <n v="0"/>
    <m/>
    <m/>
    <m/>
    <n v="0"/>
  </r>
  <r>
    <x v="0"/>
    <x v="0"/>
    <x v="1"/>
    <s v="6"/>
    <x v="5"/>
    <s v="C&amp;I - Low_23-25"/>
    <x v="8"/>
    <n v="3.6430034637451172"/>
    <n v="31889.44140625"/>
    <n v="3.6430034637451172"/>
    <m/>
    <n v="0"/>
    <m/>
    <m/>
    <m/>
    <n v="3705.218017578125"/>
    <m/>
    <m/>
    <n v="-1"/>
    <n v="0"/>
    <s v="DSM_EE"/>
    <m/>
    <n v="32000.142578125"/>
    <m/>
    <n v="0"/>
    <n v="1568.031494140625"/>
    <n v="1568.031494140625"/>
    <n v="0"/>
    <n v="-1"/>
    <n v="0"/>
    <n v="0"/>
    <n v="0"/>
    <n v="366"/>
    <n v="8784"/>
    <n v="1.1423855175962672E-4"/>
    <n v="49.000762939453125"/>
    <n v="0"/>
    <n v="0"/>
    <n v="1568.031494140625"/>
    <n v="49.000762939453125"/>
    <m/>
    <s v="1/1/2023"/>
    <s v="12/31/2099"/>
    <m/>
    <n v="0"/>
    <n v="0"/>
    <n v="2024"/>
    <m/>
    <m/>
    <m/>
    <n v="0"/>
    <n v="0"/>
    <s v="Real 2021 | 5/8/2023 1:03:19 PM"/>
    <n v="1991"/>
    <n v="31889.44140625"/>
    <m/>
    <m/>
    <n v="32000.142578125"/>
    <n v="0"/>
    <n v="0"/>
    <m/>
    <m/>
    <m/>
    <n v="0"/>
  </r>
  <r>
    <x v="0"/>
    <x v="0"/>
    <x v="1"/>
    <s v="7"/>
    <x v="6"/>
    <s v="C&amp;I - Low_23-25"/>
    <x v="8"/>
    <n v="3.6430034637451172"/>
    <n v="31889.44140625"/>
    <n v="3.6430034637451172"/>
    <m/>
    <n v="0"/>
    <m/>
    <m/>
    <m/>
    <n v="3705.218017578125"/>
    <m/>
    <m/>
    <n v="-1"/>
    <n v="0"/>
    <s v="DSM_EE"/>
    <m/>
    <n v="32000.142578125"/>
    <m/>
    <n v="0"/>
    <n v="1568.031494140625"/>
    <n v="1568.031494140625"/>
    <n v="0"/>
    <n v="-1"/>
    <n v="0"/>
    <n v="0"/>
    <n v="0"/>
    <n v="366"/>
    <n v="8784"/>
    <n v="1.1423855175962672E-4"/>
    <n v="49.000762939453125"/>
    <n v="0"/>
    <n v="0"/>
    <n v="1568.031494140625"/>
    <n v="49.000762939453125"/>
    <m/>
    <s v="1/1/2023"/>
    <s v="12/31/2099"/>
    <m/>
    <n v="0"/>
    <n v="0"/>
    <n v="2024"/>
    <m/>
    <m/>
    <m/>
    <n v="0"/>
    <n v="0"/>
    <s v="Real 2021 | 5/8/2023 1:03:19 PM"/>
    <n v="1992"/>
    <n v="31889.44140625"/>
    <m/>
    <m/>
    <n v="32000.142578125"/>
    <n v="0"/>
    <n v="0"/>
    <m/>
    <m/>
    <m/>
    <n v="0"/>
  </r>
  <r>
    <x v="0"/>
    <x v="0"/>
    <x v="1"/>
    <s v="9"/>
    <x v="8"/>
    <s v="C&amp;I - Low_23-25"/>
    <x v="8"/>
    <n v="3.6430034637451172"/>
    <n v="31889.44140625"/>
    <n v="3.6430034637451172"/>
    <m/>
    <n v="0"/>
    <m/>
    <m/>
    <m/>
    <n v="3705.218017578125"/>
    <m/>
    <m/>
    <n v="-1"/>
    <n v="0"/>
    <s v="DSM_EE"/>
    <m/>
    <n v="32000.142578125"/>
    <m/>
    <n v="0"/>
    <n v="1568.031494140625"/>
    <n v="1568.031494140625"/>
    <n v="0"/>
    <n v="-1"/>
    <n v="0"/>
    <n v="0"/>
    <n v="0"/>
    <n v="366"/>
    <n v="8784"/>
    <n v="1.1423855175962672E-4"/>
    <n v="49.000762939453125"/>
    <n v="0"/>
    <n v="0"/>
    <n v="1568.031494140625"/>
    <n v="49.000762939453125"/>
    <m/>
    <s v="1/1/2023"/>
    <s v="12/31/2099"/>
    <m/>
    <n v="0"/>
    <n v="0"/>
    <n v="2024"/>
    <m/>
    <m/>
    <m/>
    <n v="0"/>
    <n v="0"/>
    <s v="Real 2021 | 5/8/2023 1:03:19 PM"/>
    <n v="1993"/>
    <n v="31889.44140625"/>
    <m/>
    <m/>
    <n v="32000.142578125"/>
    <n v="0"/>
    <n v="0"/>
    <m/>
    <m/>
    <m/>
    <n v="0"/>
  </r>
  <r>
    <x v="0"/>
    <x v="0"/>
    <x v="1"/>
    <s v="1"/>
    <x v="0"/>
    <s v="IQW_23-25"/>
    <x v="9"/>
    <n v="5.2528277039527893E-2"/>
    <n v="459.875"/>
    <n v="5.2528277039527893E-2"/>
    <m/>
    <n v="0"/>
    <m/>
    <m/>
    <m/>
    <n v="410.32717895507813"/>
    <m/>
    <m/>
    <n v="-1"/>
    <n v="0"/>
    <s v="DSM_EE"/>
    <m/>
    <n v="461.40838623046875"/>
    <m/>
    <n v="0"/>
    <n v="23.680500030517578"/>
    <n v="23.680500030517578"/>
    <n v="0"/>
    <n v="-1"/>
    <n v="0"/>
    <n v="0"/>
    <n v="0"/>
    <n v="366"/>
    <n v="8784"/>
    <n v="1.1422295210650191E-4"/>
    <n v="51.322216033935547"/>
    <n v="0"/>
    <n v="0"/>
    <n v="23.680500030517578"/>
    <n v="51.322216033935547"/>
    <m/>
    <s v="1/1/2023"/>
    <s v="12/31/2099"/>
    <m/>
    <n v="0"/>
    <n v="0"/>
    <n v="2024"/>
    <m/>
    <m/>
    <m/>
    <n v="0"/>
    <n v="0"/>
    <s v="Real 2021 | 5/8/2023 1:03:19 PM"/>
    <n v="1994"/>
    <n v="459.875"/>
    <m/>
    <m/>
    <n v="461.40838623046875"/>
    <n v="0"/>
    <n v="0"/>
    <m/>
    <m/>
    <m/>
    <n v="0"/>
  </r>
  <r>
    <x v="0"/>
    <x v="0"/>
    <x v="1"/>
    <s v="2"/>
    <x v="1"/>
    <s v="IQW_23-25"/>
    <x v="9"/>
    <n v="5.2528277039527893E-2"/>
    <n v="459.875"/>
    <n v="5.2528277039527893E-2"/>
    <m/>
    <n v="0"/>
    <m/>
    <m/>
    <m/>
    <n v="410.32717895507813"/>
    <m/>
    <m/>
    <n v="-1"/>
    <n v="0"/>
    <s v="DSM_EE"/>
    <m/>
    <n v="461.40838623046875"/>
    <m/>
    <n v="0"/>
    <n v="23.680500030517578"/>
    <n v="23.680500030517578"/>
    <n v="0"/>
    <n v="-1"/>
    <n v="0"/>
    <n v="0"/>
    <n v="0"/>
    <n v="366"/>
    <n v="8784"/>
    <n v="1.1422295210650191E-4"/>
    <n v="51.322216033935547"/>
    <n v="0"/>
    <n v="0"/>
    <n v="23.680500030517578"/>
    <n v="51.322216033935547"/>
    <m/>
    <s v="1/1/2023"/>
    <s v="12/31/2099"/>
    <m/>
    <n v="0"/>
    <n v="0"/>
    <n v="2024"/>
    <m/>
    <m/>
    <m/>
    <n v="0"/>
    <n v="0"/>
    <s v="Real 2021 | 5/8/2023 1:03:19 PM"/>
    <n v="1995"/>
    <n v="459.875"/>
    <m/>
    <m/>
    <n v="461.40838623046875"/>
    <n v="0"/>
    <n v="0"/>
    <m/>
    <m/>
    <m/>
    <n v="0"/>
  </r>
  <r>
    <x v="0"/>
    <x v="0"/>
    <x v="1"/>
    <s v="3"/>
    <x v="2"/>
    <s v="IQW_23-25"/>
    <x v="9"/>
    <n v="5.2528277039527893E-2"/>
    <n v="459.875"/>
    <n v="5.2528277039527893E-2"/>
    <m/>
    <n v="0"/>
    <m/>
    <m/>
    <m/>
    <n v="410.32717895507813"/>
    <m/>
    <m/>
    <n v="-1"/>
    <n v="0"/>
    <s v="DSM_EE"/>
    <m/>
    <n v="461.40838623046875"/>
    <m/>
    <n v="0"/>
    <n v="23.680500030517578"/>
    <n v="23.680500030517578"/>
    <n v="0"/>
    <n v="-1"/>
    <n v="0"/>
    <n v="0"/>
    <n v="0"/>
    <n v="366"/>
    <n v="8784"/>
    <n v="1.1422295210650191E-4"/>
    <n v="51.322216033935547"/>
    <n v="0"/>
    <n v="0"/>
    <n v="23.680500030517578"/>
    <n v="51.322216033935547"/>
    <m/>
    <s v="1/1/2023"/>
    <s v="12/31/2099"/>
    <m/>
    <n v="0"/>
    <n v="0"/>
    <n v="2024"/>
    <m/>
    <m/>
    <m/>
    <n v="0"/>
    <n v="0"/>
    <s v="Real 2021 | 5/8/2023 1:03:19 PM"/>
    <n v="1996"/>
    <n v="459.875"/>
    <m/>
    <m/>
    <n v="461.40838623046875"/>
    <n v="0"/>
    <n v="0"/>
    <m/>
    <m/>
    <m/>
    <n v="0"/>
  </r>
  <r>
    <x v="0"/>
    <x v="0"/>
    <x v="1"/>
    <s v="4"/>
    <x v="3"/>
    <s v="IQW_23-25"/>
    <x v="9"/>
    <n v="5.2528277039527893E-2"/>
    <n v="459.875"/>
    <n v="5.2528277039527893E-2"/>
    <m/>
    <n v="0"/>
    <m/>
    <m/>
    <m/>
    <n v="410.32717895507813"/>
    <m/>
    <m/>
    <n v="-1"/>
    <n v="0"/>
    <s v="DSM_EE"/>
    <m/>
    <n v="461.40838623046875"/>
    <m/>
    <n v="0"/>
    <n v="23.680500030517578"/>
    <n v="23.680500030517578"/>
    <n v="0"/>
    <n v="-1"/>
    <n v="0"/>
    <n v="0"/>
    <n v="0"/>
    <n v="366"/>
    <n v="8784"/>
    <n v="1.1422295210650191E-4"/>
    <n v="51.322216033935547"/>
    <n v="0"/>
    <n v="0"/>
    <n v="23.680500030517578"/>
    <n v="51.322216033935547"/>
    <m/>
    <s v="1/1/2023"/>
    <s v="12/31/2099"/>
    <m/>
    <n v="0"/>
    <n v="0"/>
    <n v="2024"/>
    <m/>
    <m/>
    <m/>
    <n v="0"/>
    <n v="0"/>
    <s v="Real 2021 | 5/8/2023 1:03:19 PM"/>
    <n v="1997"/>
    <n v="459.875"/>
    <m/>
    <m/>
    <n v="461.40838623046875"/>
    <n v="0"/>
    <n v="0"/>
    <m/>
    <m/>
    <m/>
    <n v="0"/>
  </r>
  <r>
    <x v="0"/>
    <x v="0"/>
    <x v="1"/>
    <s v="5"/>
    <x v="4"/>
    <s v="IQW_23-25"/>
    <x v="9"/>
    <n v="5.2528277039527893E-2"/>
    <n v="459.875"/>
    <n v="5.2528277039527893E-2"/>
    <m/>
    <n v="0"/>
    <m/>
    <m/>
    <m/>
    <n v="410.32717895507813"/>
    <m/>
    <m/>
    <n v="-1"/>
    <n v="0"/>
    <s v="DSM_EE"/>
    <m/>
    <n v="461.40838623046875"/>
    <m/>
    <n v="0"/>
    <n v="23.680500030517578"/>
    <n v="23.680500030517578"/>
    <n v="0"/>
    <n v="-1"/>
    <n v="0"/>
    <n v="0"/>
    <n v="0"/>
    <n v="366"/>
    <n v="8784"/>
    <n v="1.1422295210650191E-4"/>
    <n v="51.322216033935547"/>
    <n v="0"/>
    <n v="0"/>
    <n v="23.680500030517578"/>
    <n v="51.322216033935547"/>
    <m/>
    <s v="1/1/2023"/>
    <s v="12/31/2099"/>
    <m/>
    <n v="0"/>
    <n v="0"/>
    <n v="2024"/>
    <m/>
    <m/>
    <m/>
    <n v="0"/>
    <n v="0"/>
    <s v="Real 2021 | 5/8/2023 1:03:19 PM"/>
    <n v="1998"/>
    <n v="459.875"/>
    <m/>
    <m/>
    <n v="461.40838623046875"/>
    <n v="0"/>
    <n v="0"/>
    <m/>
    <m/>
    <m/>
    <n v="0"/>
  </r>
  <r>
    <x v="0"/>
    <x v="0"/>
    <x v="1"/>
    <s v="6"/>
    <x v="5"/>
    <s v="IQW_23-25"/>
    <x v="9"/>
    <n v="5.2528277039527893E-2"/>
    <n v="459.875"/>
    <n v="5.2528277039527893E-2"/>
    <m/>
    <n v="0"/>
    <m/>
    <m/>
    <m/>
    <n v="410.32717895507813"/>
    <m/>
    <m/>
    <n v="-1"/>
    <n v="0"/>
    <s v="DSM_EE"/>
    <m/>
    <n v="461.40838623046875"/>
    <m/>
    <n v="0"/>
    <n v="23.680500030517578"/>
    <n v="23.680500030517578"/>
    <n v="0"/>
    <n v="-1"/>
    <n v="0"/>
    <n v="0"/>
    <n v="0"/>
    <n v="366"/>
    <n v="8784"/>
    <n v="1.1422295210650191E-4"/>
    <n v="51.322216033935547"/>
    <n v="0"/>
    <n v="0"/>
    <n v="23.680500030517578"/>
    <n v="51.322216033935547"/>
    <m/>
    <s v="1/1/2023"/>
    <s v="12/31/2099"/>
    <m/>
    <n v="0"/>
    <n v="0"/>
    <n v="2024"/>
    <m/>
    <m/>
    <m/>
    <n v="0"/>
    <n v="0"/>
    <s v="Real 2021 | 5/8/2023 1:03:19 PM"/>
    <n v="1999"/>
    <n v="459.875"/>
    <m/>
    <m/>
    <n v="461.40838623046875"/>
    <n v="0"/>
    <n v="0"/>
    <m/>
    <m/>
    <m/>
    <n v="0"/>
  </r>
  <r>
    <x v="0"/>
    <x v="0"/>
    <x v="1"/>
    <s v="7"/>
    <x v="6"/>
    <s v="IQW_23-25"/>
    <x v="9"/>
    <n v="5.2528277039527893E-2"/>
    <n v="459.875"/>
    <n v="5.2528277039527893E-2"/>
    <m/>
    <n v="0"/>
    <m/>
    <m/>
    <m/>
    <n v="410.32717895507813"/>
    <m/>
    <m/>
    <n v="-1"/>
    <n v="0"/>
    <s v="DSM_EE"/>
    <m/>
    <n v="461.40838623046875"/>
    <m/>
    <n v="0"/>
    <n v="23.680500030517578"/>
    <n v="23.680500030517578"/>
    <n v="0"/>
    <n v="-1"/>
    <n v="0"/>
    <n v="0"/>
    <n v="0"/>
    <n v="366"/>
    <n v="8784"/>
    <n v="1.1422295210650191E-4"/>
    <n v="51.322216033935547"/>
    <n v="0"/>
    <n v="0"/>
    <n v="23.680500030517578"/>
    <n v="51.322216033935547"/>
    <m/>
    <s v="1/1/2023"/>
    <s v="12/31/2099"/>
    <m/>
    <n v="0"/>
    <n v="0"/>
    <n v="2024"/>
    <m/>
    <m/>
    <m/>
    <n v="0"/>
    <n v="0"/>
    <s v="Real 2021 | 5/8/2023 1:03:19 PM"/>
    <n v="2000"/>
    <n v="459.875"/>
    <m/>
    <m/>
    <n v="461.40838623046875"/>
    <n v="0"/>
    <n v="0"/>
    <m/>
    <m/>
    <m/>
    <n v="0"/>
  </r>
  <r>
    <x v="0"/>
    <x v="0"/>
    <x v="1"/>
    <s v="8"/>
    <x v="7"/>
    <s v="IQW_23-25"/>
    <x v="9"/>
    <n v="5.2528277039527893E-2"/>
    <n v="459.875"/>
    <n v="5.2528277039527893E-2"/>
    <m/>
    <n v="0"/>
    <m/>
    <m/>
    <m/>
    <n v="410.32717895507813"/>
    <m/>
    <m/>
    <n v="-1"/>
    <n v="0"/>
    <s v="DSM_EE"/>
    <m/>
    <n v="461.40838623046875"/>
    <m/>
    <n v="0"/>
    <n v="23.680500030517578"/>
    <n v="23.680500030517578"/>
    <n v="0"/>
    <n v="-1"/>
    <n v="0"/>
    <n v="0"/>
    <n v="0"/>
    <n v="366"/>
    <n v="8784"/>
    <n v="1.1422295210650191E-4"/>
    <n v="51.322216033935547"/>
    <n v="0"/>
    <n v="0"/>
    <n v="23.680500030517578"/>
    <n v="51.322216033935547"/>
    <m/>
    <s v="1/1/2023"/>
    <s v="12/31/2099"/>
    <m/>
    <n v="0"/>
    <n v="0"/>
    <n v="2024"/>
    <m/>
    <m/>
    <m/>
    <n v="0"/>
    <n v="0"/>
    <s v="Real 2021 | 5/8/2023 1:03:19 PM"/>
    <n v="2001"/>
    <n v="459.875"/>
    <m/>
    <m/>
    <n v="461.40838623046875"/>
    <n v="0"/>
    <n v="0"/>
    <m/>
    <m/>
    <m/>
    <n v="0"/>
  </r>
  <r>
    <x v="0"/>
    <x v="0"/>
    <x v="1"/>
    <s v="9"/>
    <x v="8"/>
    <s v="IQW_23-25"/>
    <x v="9"/>
    <n v="5.2528277039527893E-2"/>
    <n v="459.875"/>
    <n v="5.2528277039527893E-2"/>
    <m/>
    <n v="0"/>
    <m/>
    <m/>
    <m/>
    <n v="410.32717895507813"/>
    <m/>
    <m/>
    <n v="-1"/>
    <n v="0"/>
    <s v="DSM_EE"/>
    <m/>
    <n v="461.40838623046875"/>
    <m/>
    <n v="0"/>
    <n v="23.680500030517578"/>
    <n v="23.680500030517578"/>
    <n v="0"/>
    <n v="-1"/>
    <n v="0"/>
    <n v="0"/>
    <n v="0"/>
    <n v="366"/>
    <n v="8784"/>
    <n v="1.1422295210650191E-4"/>
    <n v="51.322216033935547"/>
    <n v="0"/>
    <n v="0"/>
    <n v="23.680500030517578"/>
    <n v="51.322216033935547"/>
    <m/>
    <s v="1/1/2023"/>
    <s v="12/31/2099"/>
    <m/>
    <n v="0"/>
    <n v="0"/>
    <n v="2024"/>
    <m/>
    <m/>
    <m/>
    <n v="0"/>
    <n v="0"/>
    <s v="Real 2021 | 5/8/2023 1:03:19 PM"/>
    <n v="2002"/>
    <n v="459.875"/>
    <m/>
    <m/>
    <n v="461.40838623046875"/>
    <n v="0"/>
    <n v="0"/>
    <m/>
    <m/>
    <m/>
    <n v="0"/>
  </r>
  <r>
    <x v="0"/>
    <x v="0"/>
    <x v="1"/>
    <s v="1"/>
    <x v="0"/>
    <s v="Residential - Low/Medium_26-30"/>
    <x v="10"/>
    <n v="0"/>
    <n v="0"/>
    <n v="0"/>
    <m/>
    <n v="0"/>
    <m/>
    <m/>
    <m/>
    <n v="0"/>
    <m/>
    <m/>
    <n v="-1"/>
    <n v="0"/>
    <s v="DSM_EE"/>
    <m/>
    <n v="0"/>
    <m/>
    <n v="0"/>
    <n v="0"/>
    <n v="0"/>
    <n v="0"/>
    <n v="-1"/>
    <n v="0"/>
    <n v="0"/>
    <n v="0"/>
    <n v="0"/>
    <n v="0"/>
    <m/>
    <m/>
    <n v="0"/>
    <m/>
    <n v="0"/>
    <m/>
    <m/>
    <s v="1/1/2026"/>
    <s v="12/31/2099"/>
    <m/>
    <n v="0"/>
    <n v="0"/>
    <n v="2024"/>
    <m/>
    <m/>
    <m/>
    <n v="0"/>
    <n v="0"/>
    <s v="Real 2021 | 5/8/2023 1:03:19 PM"/>
    <n v="2003"/>
    <n v="0"/>
    <m/>
    <m/>
    <n v="0"/>
    <n v="0"/>
    <n v="0"/>
    <m/>
    <m/>
    <m/>
    <n v="0"/>
  </r>
  <r>
    <x v="0"/>
    <x v="0"/>
    <x v="1"/>
    <s v="3"/>
    <x v="2"/>
    <s v="Residential - Low/Medium_26-30"/>
    <x v="10"/>
    <n v="0"/>
    <n v="0"/>
    <n v="0"/>
    <m/>
    <n v="0"/>
    <m/>
    <m/>
    <m/>
    <n v="0"/>
    <m/>
    <m/>
    <n v="-1"/>
    <n v="0"/>
    <s v="DSM_EE"/>
    <m/>
    <n v="0"/>
    <m/>
    <n v="0"/>
    <n v="0"/>
    <n v="0"/>
    <n v="0"/>
    <n v="-1"/>
    <n v="0"/>
    <n v="0"/>
    <n v="0"/>
    <n v="0"/>
    <n v="0"/>
    <m/>
    <m/>
    <n v="0"/>
    <m/>
    <n v="0"/>
    <m/>
    <m/>
    <s v="1/1/2026"/>
    <s v="12/31/2099"/>
    <m/>
    <n v="0"/>
    <n v="0"/>
    <n v="2024"/>
    <m/>
    <m/>
    <m/>
    <n v="0"/>
    <n v="0"/>
    <s v="Real 2021 | 5/8/2023 1:03:19 PM"/>
    <n v="2004"/>
    <n v="0"/>
    <m/>
    <m/>
    <n v="0"/>
    <n v="0"/>
    <n v="0"/>
    <m/>
    <m/>
    <m/>
    <n v="0"/>
  </r>
  <r>
    <x v="0"/>
    <x v="0"/>
    <x v="1"/>
    <s v="5"/>
    <x v="4"/>
    <s v="Residential - Low/Medium_26-30"/>
    <x v="10"/>
    <n v="0"/>
    <n v="0"/>
    <n v="0"/>
    <m/>
    <n v="0"/>
    <m/>
    <m/>
    <m/>
    <n v="0"/>
    <m/>
    <m/>
    <n v="-1"/>
    <n v="0"/>
    <s v="DSM_EE"/>
    <m/>
    <n v="0"/>
    <m/>
    <n v="0"/>
    <n v="0"/>
    <n v="0"/>
    <n v="0"/>
    <n v="-1"/>
    <n v="0"/>
    <n v="0"/>
    <n v="0"/>
    <n v="0"/>
    <n v="0"/>
    <m/>
    <m/>
    <n v="0"/>
    <m/>
    <n v="0"/>
    <m/>
    <m/>
    <s v="1/1/2026"/>
    <s v="12/31/2099"/>
    <m/>
    <n v="0"/>
    <n v="0"/>
    <n v="2024"/>
    <m/>
    <m/>
    <m/>
    <n v="0"/>
    <n v="0"/>
    <s v="Real 2021 | 5/8/2023 1:03:19 PM"/>
    <n v="2005"/>
    <n v="0"/>
    <m/>
    <m/>
    <n v="0"/>
    <n v="0"/>
    <n v="0"/>
    <m/>
    <m/>
    <m/>
    <n v="0"/>
  </r>
  <r>
    <x v="0"/>
    <x v="0"/>
    <x v="1"/>
    <s v="6"/>
    <x v="5"/>
    <s v="Residential - Low/Medium_26-30"/>
    <x v="10"/>
    <n v="0"/>
    <n v="0"/>
    <n v="0"/>
    <m/>
    <n v="0"/>
    <m/>
    <m/>
    <m/>
    <n v="0"/>
    <m/>
    <m/>
    <n v="-1"/>
    <n v="0"/>
    <s v="DSM_EE"/>
    <m/>
    <n v="0"/>
    <m/>
    <n v="0"/>
    <n v="0"/>
    <n v="0"/>
    <n v="0"/>
    <n v="-1"/>
    <n v="0"/>
    <n v="0"/>
    <n v="0"/>
    <n v="0"/>
    <n v="0"/>
    <m/>
    <m/>
    <n v="0"/>
    <m/>
    <n v="0"/>
    <m/>
    <m/>
    <s v="1/1/2026"/>
    <s v="12/31/2099"/>
    <m/>
    <n v="0"/>
    <n v="0"/>
    <n v="2024"/>
    <m/>
    <m/>
    <m/>
    <n v="0"/>
    <n v="0"/>
    <s v="Real 2021 | 5/8/2023 1:03:19 PM"/>
    <n v="2006"/>
    <n v="0"/>
    <m/>
    <m/>
    <n v="0"/>
    <n v="0"/>
    <n v="0"/>
    <m/>
    <m/>
    <m/>
    <n v="0"/>
  </r>
  <r>
    <x v="0"/>
    <x v="0"/>
    <x v="1"/>
    <s v="7"/>
    <x v="6"/>
    <s v="Residential - Low/Medium_26-30"/>
    <x v="10"/>
    <n v="0"/>
    <n v="0"/>
    <n v="0"/>
    <m/>
    <n v="0"/>
    <m/>
    <m/>
    <m/>
    <n v="0"/>
    <m/>
    <m/>
    <n v="-1"/>
    <n v="0"/>
    <s v="DSM_EE"/>
    <m/>
    <n v="0"/>
    <m/>
    <n v="0"/>
    <n v="0"/>
    <n v="0"/>
    <n v="0"/>
    <n v="-1"/>
    <n v="0"/>
    <n v="0"/>
    <n v="0"/>
    <n v="0"/>
    <n v="0"/>
    <m/>
    <m/>
    <n v="0"/>
    <m/>
    <n v="0"/>
    <m/>
    <m/>
    <s v="1/1/2026"/>
    <s v="12/31/2099"/>
    <m/>
    <n v="0"/>
    <n v="0"/>
    <n v="2024"/>
    <m/>
    <m/>
    <m/>
    <n v="0"/>
    <n v="0"/>
    <s v="Real 2021 | 5/8/2023 1:03:19 PM"/>
    <n v="2007"/>
    <n v="0"/>
    <m/>
    <m/>
    <n v="0"/>
    <n v="0"/>
    <n v="0"/>
    <m/>
    <m/>
    <m/>
    <n v="0"/>
  </r>
  <r>
    <x v="0"/>
    <x v="0"/>
    <x v="1"/>
    <s v="9"/>
    <x v="8"/>
    <s v="Residential - Low/Medium_26-30"/>
    <x v="10"/>
    <n v="0"/>
    <n v="0"/>
    <n v="0"/>
    <m/>
    <n v="0"/>
    <m/>
    <m/>
    <m/>
    <n v="0"/>
    <m/>
    <m/>
    <n v="-1"/>
    <n v="0"/>
    <s v="DSM_EE"/>
    <m/>
    <n v="0"/>
    <m/>
    <n v="0"/>
    <n v="0"/>
    <n v="0"/>
    <n v="0"/>
    <n v="-1"/>
    <n v="0"/>
    <n v="0"/>
    <n v="0"/>
    <n v="0"/>
    <n v="0"/>
    <m/>
    <m/>
    <n v="0"/>
    <m/>
    <n v="0"/>
    <m/>
    <m/>
    <s v="1/1/2026"/>
    <s v="12/31/2099"/>
    <m/>
    <n v="0"/>
    <n v="0"/>
    <n v="2024"/>
    <m/>
    <m/>
    <m/>
    <n v="0"/>
    <n v="0"/>
    <s v="Real 2021 | 5/8/2023 1:03:19 PM"/>
    <n v="2008"/>
    <n v="0"/>
    <m/>
    <m/>
    <n v="0"/>
    <n v="0"/>
    <n v="0"/>
    <m/>
    <m/>
    <m/>
    <n v="0"/>
  </r>
  <r>
    <x v="0"/>
    <x v="0"/>
    <x v="1"/>
    <s v="5"/>
    <x v="4"/>
    <s v="Residential - High_26-30"/>
    <x v="11"/>
    <n v="0"/>
    <n v="0"/>
    <n v="0"/>
    <m/>
    <n v="0"/>
    <m/>
    <m/>
    <m/>
    <n v="0"/>
    <m/>
    <m/>
    <n v="-1"/>
    <n v="0"/>
    <s v="DSM_EE"/>
    <m/>
    <n v="0"/>
    <m/>
    <n v="0"/>
    <n v="0"/>
    <n v="0"/>
    <n v="0"/>
    <n v="-1"/>
    <n v="0"/>
    <n v="0"/>
    <n v="0"/>
    <n v="0"/>
    <n v="0"/>
    <m/>
    <m/>
    <n v="0"/>
    <m/>
    <n v="0"/>
    <m/>
    <m/>
    <s v="1/1/2026"/>
    <s v="12/31/2099"/>
    <m/>
    <n v="0"/>
    <n v="0"/>
    <n v="2024"/>
    <m/>
    <m/>
    <m/>
    <n v="0"/>
    <n v="0"/>
    <s v="Real 2021 | 5/8/2023 1:03:19 PM"/>
    <n v="2009"/>
    <n v="0"/>
    <m/>
    <m/>
    <n v="0"/>
    <n v="0"/>
    <n v="0"/>
    <m/>
    <m/>
    <m/>
    <n v="0"/>
  </r>
  <r>
    <x v="0"/>
    <x v="0"/>
    <x v="1"/>
    <s v="6"/>
    <x v="5"/>
    <s v="Residential - High_26-30"/>
    <x v="11"/>
    <n v="0"/>
    <n v="0"/>
    <n v="0"/>
    <m/>
    <n v="0"/>
    <m/>
    <m/>
    <m/>
    <n v="0"/>
    <m/>
    <m/>
    <n v="-1"/>
    <n v="0"/>
    <s v="DSM_EE"/>
    <m/>
    <n v="0"/>
    <m/>
    <n v="0"/>
    <n v="0"/>
    <n v="0"/>
    <n v="0"/>
    <n v="-1"/>
    <n v="0"/>
    <n v="0"/>
    <n v="0"/>
    <n v="0"/>
    <n v="0"/>
    <m/>
    <m/>
    <n v="0"/>
    <m/>
    <n v="0"/>
    <m/>
    <m/>
    <s v="1/1/2026"/>
    <s v="12/31/2099"/>
    <m/>
    <n v="0"/>
    <n v="0"/>
    <n v="2024"/>
    <m/>
    <m/>
    <m/>
    <n v="0"/>
    <n v="0"/>
    <s v="Real 2021 | 5/8/2023 1:03:19 PM"/>
    <n v="2010"/>
    <n v="0"/>
    <m/>
    <m/>
    <n v="0"/>
    <n v="0"/>
    <n v="0"/>
    <m/>
    <m/>
    <m/>
    <n v="0"/>
  </r>
  <r>
    <x v="0"/>
    <x v="0"/>
    <x v="1"/>
    <s v="9"/>
    <x v="8"/>
    <s v="Residential - High_26-30"/>
    <x v="11"/>
    <n v="0"/>
    <n v="0"/>
    <n v="0"/>
    <m/>
    <n v="0"/>
    <m/>
    <m/>
    <m/>
    <n v="0"/>
    <m/>
    <m/>
    <n v="-1"/>
    <n v="0"/>
    <s v="DSM_EE"/>
    <m/>
    <n v="0"/>
    <m/>
    <n v="0"/>
    <n v="0"/>
    <n v="0"/>
    <n v="0"/>
    <n v="-1"/>
    <n v="0"/>
    <n v="0"/>
    <n v="0"/>
    <n v="0"/>
    <n v="0"/>
    <m/>
    <m/>
    <n v="0"/>
    <m/>
    <n v="0"/>
    <m/>
    <m/>
    <s v="1/1/2026"/>
    <s v="12/31/2099"/>
    <m/>
    <n v="0"/>
    <n v="0"/>
    <n v="2024"/>
    <m/>
    <m/>
    <m/>
    <n v="0"/>
    <n v="0"/>
    <s v="Real 2021 | 5/8/2023 1:03:19 PM"/>
    <n v="2011"/>
    <n v="0"/>
    <m/>
    <m/>
    <n v="0"/>
    <n v="0"/>
    <n v="0"/>
    <m/>
    <m/>
    <m/>
    <n v="0"/>
  </r>
  <r>
    <x v="0"/>
    <x v="0"/>
    <x v="1"/>
    <s v="2"/>
    <x v="1"/>
    <s v="Residential - Behavior_26-30"/>
    <x v="12"/>
    <n v="0"/>
    <n v="0"/>
    <n v="0"/>
    <m/>
    <n v="0"/>
    <m/>
    <m/>
    <m/>
    <n v="0"/>
    <m/>
    <m/>
    <n v="-1"/>
    <n v="0"/>
    <s v="DSM_EE"/>
    <m/>
    <n v="0"/>
    <m/>
    <n v="0"/>
    <n v="0"/>
    <n v="0"/>
    <n v="0"/>
    <n v="-1"/>
    <n v="0"/>
    <n v="0"/>
    <n v="0"/>
    <n v="0"/>
    <n v="0"/>
    <m/>
    <m/>
    <n v="0"/>
    <m/>
    <n v="0"/>
    <m/>
    <m/>
    <s v="1/1/2026"/>
    <s v="12/31/2099"/>
    <m/>
    <n v="0"/>
    <n v="0"/>
    <n v="2024"/>
    <m/>
    <m/>
    <m/>
    <n v="0"/>
    <n v="0"/>
    <s v="Real 2021 | 5/8/2023 1:03:19 PM"/>
    <n v="2012"/>
    <n v="0"/>
    <m/>
    <m/>
    <n v="0"/>
    <n v="0"/>
    <n v="0"/>
    <m/>
    <m/>
    <m/>
    <n v="0"/>
  </r>
  <r>
    <x v="0"/>
    <x v="0"/>
    <x v="1"/>
    <s v="5"/>
    <x v="4"/>
    <s v="Residential - Behavior_26-30"/>
    <x v="12"/>
    <n v="0"/>
    <n v="0"/>
    <n v="0"/>
    <m/>
    <n v="0"/>
    <m/>
    <m/>
    <m/>
    <n v="0"/>
    <m/>
    <m/>
    <n v="-1"/>
    <n v="0"/>
    <s v="DSM_EE"/>
    <m/>
    <n v="0"/>
    <m/>
    <n v="0"/>
    <n v="0"/>
    <n v="0"/>
    <n v="0"/>
    <n v="-1"/>
    <n v="0"/>
    <n v="0"/>
    <n v="0"/>
    <n v="0"/>
    <n v="0"/>
    <m/>
    <m/>
    <n v="0"/>
    <m/>
    <n v="0"/>
    <m/>
    <m/>
    <s v="1/1/2026"/>
    <s v="12/31/2099"/>
    <m/>
    <n v="0"/>
    <n v="0"/>
    <n v="2024"/>
    <m/>
    <m/>
    <m/>
    <n v="0"/>
    <n v="0"/>
    <s v="Real 2021 | 5/8/2023 1:03:19 PM"/>
    <n v="2013"/>
    <n v="0"/>
    <m/>
    <m/>
    <n v="0"/>
    <n v="0"/>
    <n v="0"/>
    <m/>
    <m/>
    <m/>
    <n v="0"/>
  </r>
  <r>
    <x v="0"/>
    <x v="0"/>
    <x v="1"/>
    <s v="6"/>
    <x v="5"/>
    <s v="Residential - Behavior_26-30"/>
    <x v="12"/>
    <n v="0"/>
    <n v="0"/>
    <n v="0"/>
    <m/>
    <n v="0"/>
    <m/>
    <m/>
    <m/>
    <n v="0"/>
    <m/>
    <m/>
    <n v="-1"/>
    <n v="0"/>
    <s v="DSM_EE"/>
    <m/>
    <n v="0"/>
    <m/>
    <n v="0"/>
    <n v="0"/>
    <n v="0"/>
    <n v="0"/>
    <n v="-1"/>
    <n v="0"/>
    <n v="0"/>
    <n v="0"/>
    <n v="0"/>
    <n v="0"/>
    <m/>
    <m/>
    <n v="0"/>
    <m/>
    <n v="0"/>
    <m/>
    <m/>
    <s v="1/1/2026"/>
    <s v="12/31/2099"/>
    <m/>
    <n v="0"/>
    <n v="0"/>
    <n v="2024"/>
    <m/>
    <m/>
    <m/>
    <n v="0"/>
    <n v="0"/>
    <s v="Real 2021 | 5/8/2023 1:03:19 PM"/>
    <n v="2014"/>
    <n v="0"/>
    <m/>
    <m/>
    <n v="0"/>
    <n v="0"/>
    <n v="0"/>
    <m/>
    <m/>
    <m/>
    <n v="0"/>
  </r>
  <r>
    <x v="0"/>
    <x v="0"/>
    <x v="1"/>
    <s v="8"/>
    <x v="7"/>
    <s v="Residential - Behavior_26-30"/>
    <x v="12"/>
    <n v="0"/>
    <n v="0"/>
    <n v="0"/>
    <m/>
    <n v="0"/>
    <m/>
    <m/>
    <m/>
    <n v="0"/>
    <m/>
    <m/>
    <n v="-1"/>
    <n v="0"/>
    <s v="DSM_EE"/>
    <m/>
    <n v="0"/>
    <m/>
    <n v="0"/>
    <n v="0"/>
    <n v="0"/>
    <n v="0"/>
    <n v="-1"/>
    <n v="0"/>
    <n v="0"/>
    <n v="0"/>
    <n v="0"/>
    <n v="0"/>
    <m/>
    <m/>
    <n v="0"/>
    <m/>
    <n v="0"/>
    <m/>
    <m/>
    <s v="1/1/2026"/>
    <s v="12/31/2099"/>
    <m/>
    <n v="0"/>
    <n v="0"/>
    <n v="2024"/>
    <m/>
    <m/>
    <m/>
    <n v="0"/>
    <n v="0"/>
    <s v="Real 2021 | 5/8/2023 1:03:19 PM"/>
    <n v="2015"/>
    <n v="0"/>
    <m/>
    <m/>
    <n v="0"/>
    <n v="0"/>
    <n v="0"/>
    <m/>
    <m/>
    <m/>
    <n v="0"/>
  </r>
  <r>
    <x v="0"/>
    <x v="0"/>
    <x v="1"/>
    <s v="9"/>
    <x v="8"/>
    <s v="Residential - Behavior_26-30"/>
    <x v="12"/>
    <n v="0"/>
    <n v="0"/>
    <n v="0"/>
    <m/>
    <n v="0"/>
    <m/>
    <m/>
    <m/>
    <n v="0"/>
    <m/>
    <m/>
    <n v="-1"/>
    <n v="0"/>
    <s v="DSM_EE"/>
    <m/>
    <n v="0"/>
    <m/>
    <n v="0"/>
    <n v="0"/>
    <n v="0"/>
    <n v="0"/>
    <n v="-1"/>
    <n v="0"/>
    <n v="0"/>
    <n v="0"/>
    <n v="0"/>
    <n v="0"/>
    <m/>
    <m/>
    <n v="0"/>
    <m/>
    <n v="0"/>
    <m/>
    <m/>
    <s v="1/1/2026"/>
    <s v="12/31/2099"/>
    <m/>
    <n v="0"/>
    <n v="0"/>
    <n v="2024"/>
    <m/>
    <m/>
    <m/>
    <n v="0"/>
    <n v="0"/>
    <s v="Real 2021 | 5/8/2023 1:03:19 PM"/>
    <n v="2016"/>
    <n v="0"/>
    <m/>
    <m/>
    <n v="0"/>
    <n v="0"/>
    <n v="0"/>
    <m/>
    <m/>
    <m/>
    <n v="0"/>
  </r>
  <r>
    <x v="0"/>
    <x v="0"/>
    <x v="1"/>
    <s v="1"/>
    <x v="0"/>
    <s v="C&amp;I - Low_26-30"/>
    <x v="13"/>
    <n v="0"/>
    <n v="0"/>
    <n v="0"/>
    <m/>
    <n v="0"/>
    <m/>
    <m/>
    <m/>
    <n v="0"/>
    <m/>
    <m/>
    <n v="-1"/>
    <n v="0"/>
    <s v="DSM_EE"/>
    <m/>
    <n v="0"/>
    <m/>
    <n v="0"/>
    <n v="0"/>
    <n v="0"/>
    <n v="0"/>
    <n v="-1"/>
    <n v="0"/>
    <n v="0"/>
    <n v="0"/>
    <n v="0"/>
    <n v="0"/>
    <m/>
    <m/>
    <n v="0"/>
    <m/>
    <n v="0"/>
    <m/>
    <m/>
    <s v="1/1/2026"/>
    <s v="12/31/2099"/>
    <m/>
    <n v="0"/>
    <n v="0"/>
    <n v="2024"/>
    <m/>
    <m/>
    <m/>
    <n v="0"/>
    <n v="0"/>
    <s v="Real 2021 | 5/8/2023 1:03:19 PM"/>
    <n v="2017"/>
    <n v="0"/>
    <m/>
    <m/>
    <n v="0"/>
    <n v="0"/>
    <n v="0"/>
    <m/>
    <m/>
    <m/>
    <n v="0"/>
  </r>
  <r>
    <x v="0"/>
    <x v="0"/>
    <x v="1"/>
    <s v="2"/>
    <x v="1"/>
    <s v="C&amp;I - Low_26-30"/>
    <x v="13"/>
    <n v="0"/>
    <n v="0"/>
    <n v="0"/>
    <m/>
    <n v="0"/>
    <m/>
    <m/>
    <m/>
    <n v="0"/>
    <m/>
    <m/>
    <n v="-1"/>
    <n v="0"/>
    <s v="DSM_EE"/>
    <m/>
    <n v="0"/>
    <m/>
    <n v="0"/>
    <n v="0"/>
    <n v="0"/>
    <n v="0"/>
    <n v="-1"/>
    <n v="0"/>
    <n v="0"/>
    <n v="0"/>
    <n v="0"/>
    <n v="0"/>
    <m/>
    <m/>
    <n v="0"/>
    <m/>
    <n v="0"/>
    <m/>
    <m/>
    <s v="1/1/2026"/>
    <s v="12/31/2099"/>
    <m/>
    <n v="0"/>
    <n v="0"/>
    <n v="2024"/>
    <m/>
    <m/>
    <m/>
    <n v="0"/>
    <n v="0"/>
    <s v="Real 2021 | 5/8/2023 1:03:19 PM"/>
    <n v="2018"/>
    <n v="0"/>
    <m/>
    <m/>
    <n v="0"/>
    <n v="0"/>
    <n v="0"/>
    <m/>
    <m/>
    <m/>
    <n v="0"/>
  </r>
  <r>
    <x v="0"/>
    <x v="0"/>
    <x v="1"/>
    <s v="3"/>
    <x v="2"/>
    <s v="C&amp;I - Low_26-30"/>
    <x v="13"/>
    <n v="0"/>
    <n v="0"/>
    <n v="0"/>
    <m/>
    <n v="0"/>
    <m/>
    <m/>
    <m/>
    <n v="0"/>
    <m/>
    <m/>
    <n v="-1"/>
    <n v="0"/>
    <s v="DSM_EE"/>
    <m/>
    <n v="0"/>
    <m/>
    <n v="0"/>
    <n v="0"/>
    <n v="0"/>
    <n v="0"/>
    <n v="-1"/>
    <n v="0"/>
    <n v="0"/>
    <n v="0"/>
    <n v="0"/>
    <n v="0"/>
    <m/>
    <m/>
    <n v="0"/>
    <m/>
    <n v="0"/>
    <m/>
    <m/>
    <s v="1/1/2026"/>
    <s v="12/31/2099"/>
    <m/>
    <n v="0"/>
    <n v="0"/>
    <n v="2024"/>
    <m/>
    <m/>
    <m/>
    <n v="0"/>
    <n v="0"/>
    <s v="Real 2021 | 5/8/2023 1:03:19 PM"/>
    <n v="2019"/>
    <n v="0"/>
    <m/>
    <m/>
    <n v="0"/>
    <n v="0"/>
    <n v="0"/>
    <m/>
    <m/>
    <m/>
    <n v="0"/>
  </r>
  <r>
    <x v="0"/>
    <x v="0"/>
    <x v="1"/>
    <s v="4"/>
    <x v="3"/>
    <s v="C&amp;I - Low_26-30"/>
    <x v="13"/>
    <n v="0"/>
    <n v="0"/>
    <n v="0"/>
    <m/>
    <n v="0"/>
    <m/>
    <m/>
    <m/>
    <n v="0"/>
    <m/>
    <m/>
    <n v="-1"/>
    <n v="0"/>
    <s v="DSM_EE"/>
    <m/>
    <n v="0"/>
    <m/>
    <n v="0"/>
    <n v="0"/>
    <n v="0"/>
    <n v="0"/>
    <n v="-1"/>
    <n v="0"/>
    <n v="0"/>
    <n v="0"/>
    <n v="0"/>
    <n v="0"/>
    <m/>
    <m/>
    <n v="0"/>
    <m/>
    <n v="0"/>
    <m/>
    <m/>
    <s v="1/1/2026"/>
    <s v="12/31/2099"/>
    <m/>
    <n v="0"/>
    <n v="0"/>
    <n v="2024"/>
    <m/>
    <m/>
    <m/>
    <n v="0"/>
    <n v="0"/>
    <s v="Real 2021 | 5/8/2023 1:03:19 PM"/>
    <n v="2020"/>
    <n v="0"/>
    <m/>
    <m/>
    <n v="0"/>
    <n v="0"/>
    <n v="0"/>
    <m/>
    <m/>
    <m/>
    <n v="0"/>
  </r>
  <r>
    <x v="0"/>
    <x v="0"/>
    <x v="1"/>
    <s v="5"/>
    <x v="4"/>
    <s v="C&amp;I - Low_26-30"/>
    <x v="13"/>
    <n v="0"/>
    <n v="0"/>
    <n v="0"/>
    <m/>
    <n v="0"/>
    <m/>
    <m/>
    <m/>
    <n v="0"/>
    <m/>
    <m/>
    <n v="-1"/>
    <n v="0"/>
    <s v="DSM_EE"/>
    <m/>
    <n v="0"/>
    <m/>
    <n v="0"/>
    <n v="0"/>
    <n v="0"/>
    <n v="0"/>
    <n v="-1"/>
    <n v="0"/>
    <n v="0"/>
    <n v="0"/>
    <n v="0"/>
    <n v="0"/>
    <m/>
    <m/>
    <n v="0"/>
    <m/>
    <n v="0"/>
    <m/>
    <m/>
    <s v="1/1/2026"/>
    <s v="12/31/2099"/>
    <m/>
    <n v="0"/>
    <n v="0"/>
    <n v="2024"/>
    <m/>
    <m/>
    <m/>
    <n v="0"/>
    <n v="0"/>
    <s v="Real 2021 | 5/8/2023 1:03:19 PM"/>
    <n v="2021"/>
    <n v="0"/>
    <m/>
    <m/>
    <n v="0"/>
    <n v="0"/>
    <n v="0"/>
    <m/>
    <m/>
    <m/>
    <n v="0"/>
  </r>
  <r>
    <x v="0"/>
    <x v="0"/>
    <x v="1"/>
    <s v="6"/>
    <x v="5"/>
    <s v="C&amp;I - Low_26-30"/>
    <x v="13"/>
    <n v="0"/>
    <n v="0"/>
    <n v="0"/>
    <m/>
    <n v="0"/>
    <m/>
    <m/>
    <m/>
    <n v="0"/>
    <m/>
    <m/>
    <n v="-1"/>
    <n v="0"/>
    <s v="DSM_EE"/>
    <m/>
    <n v="0"/>
    <m/>
    <n v="0"/>
    <n v="0"/>
    <n v="0"/>
    <n v="0"/>
    <n v="-1"/>
    <n v="0"/>
    <n v="0"/>
    <n v="0"/>
    <n v="0"/>
    <n v="0"/>
    <m/>
    <m/>
    <n v="0"/>
    <m/>
    <n v="0"/>
    <m/>
    <m/>
    <s v="1/1/2026"/>
    <s v="12/31/2099"/>
    <m/>
    <n v="0"/>
    <n v="0"/>
    <n v="2024"/>
    <m/>
    <m/>
    <m/>
    <n v="0"/>
    <n v="0"/>
    <s v="Real 2021 | 5/8/2023 1:03:19 PM"/>
    <n v="2022"/>
    <n v="0"/>
    <m/>
    <m/>
    <n v="0"/>
    <n v="0"/>
    <n v="0"/>
    <m/>
    <m/>
    <m/>
    <n v="0"/>
  </r>
  <r>
    <x v="0"/>
    <x v="0"/>
    <x v="1"/>
    <s v="7"/>
    <x v="6"/>
    <s v="C&amp;I - Low_26-30"/>
    <x v="13"/>
    <n v="0"/>
    <n v="0"/>
    <n v="0"/>
    <m/>
    <n v="0"/>
    <m/>
    <m/>
    <m/>
    <n v="0"/>
    <m/>
    <m/>
    <n v="-1"/>
    <n v="0"/>
    <s v="DSM_EE"/>
    <m/>
    <n v="0"/>
    <m/>
    <n v="0"/>
    <n v="0"/>
    <n v="0"/>
    <n v="0"/>
    <n v="-1"/>
    <n v="0"/>
    <n v="0"/>
    <n v="0"/>
    <n v="0"/>
    <n v="0"/>
    <m/>
    <m/>
    <n v="0"/>
    <m/>
    <n v="0"/>
    <m/>
    <m/>
    <s v="1/1/2026"/>
    <s v="12/31/2099"/>
    <m/>
    <n v="0"/>
    <n v="0"/>
    <n v="2024"/>
    <m/>
    <m/>
    <m/>
    <n v="0"/>
    <n v="0"/>
    <s v="Real 2021 | 5/8/2023 1:03:19 PM"/>
    <n v="2023"/>
    <n v="0"/>
    <m/>
    <m/>
    <n v="0"/>
    <n v="0"/>
    <n v="0"/>
    <m/>
    <m/>
    <m/>
    <n v="0"/>
  </r>
  <r>
    <x v="0"/>
    <x v="0"/>
    <x v="1"/>
    <s v="8"/>
    <x v="7"/>
    <s v="C&amp;I - Low_26-30"/>
    <x v="13"/>
    <n v="0"/>
    <n v="0"/>
    <n v="0"/>
    <m/>
    <n v="0"/>
    <m/>
    <m/>
    <m/>
    <n v="0"/>
    <m/>
    <m/>
    <n v="-1"/>
    <n v="0"/>
    <s v="DSM_EE"/>
    <m/>
    <n v="0"/>
    <m/>
    <n v="0"/>
    <n v="0"/>
    <n v="0"/>
    <n v="0"/>
    <n v="-1"/>
    <n v="0"/>
    <n v="0"/>
    <n v="0"/>
    <n v="0"/>
    <n v="0"/>
    <m/>
    <m/>
    <n v="0"/>
    <m/>
    <n v="0"/>
    <m/>
    <m/>
    <s v="1/1/2026"/>
    <s v="12/31/2099"/>
    <m/>
    <n v="0"/>
    <n v="0"/>
    <n v="2024"/>
    <m/>
    <m/>
    <m/>
    <n v="0"/>
    <n v="0"/>
    <s v="Real 2021 | 5/8/2023 1:03:19 PM"/>
    <n v="2024"/>
    <n v="0"/>
    <m/>
    <m/>
    <n v="0"/>
    <n v="0"/>
    <n v="0"/>
    <m/>
    <m/>
    <m/>
    <n v="0"/>
  </r>
  <r>
    <x v="0"/>
    <x v="0"/>
    <x v="1"/>
    <s v="9"/>
    <x v="8"/>
    <s v="C&amp;I - Low_26-30"/>
    <x v="13"/>
    <n v="0"/>
    <n v="0"/>
    <n v="0"/>
    <m/>
    <n v="0"/>
    <m/>
    <m/>
    <m/>
    <n v="0"/>
    <m/>
    <m/>
    <n v="-1"/>
    <n v="0"/>
    <s v="DSM_EE"/>
    <m/>
    <n v="0"/>
    <m/>
    <n v="0"/>
    <n v="0"/>
    <n v="0"/>
    <n v="0"/>
    <n v="-1"/>
    <n v="0"/>
    <n v="0"/>
    <n v="0"/>
    <n v="0"/>
    <n v="0"/>
    <m/>
    <m/>
    <n v="0"/>
    <m/>
    <n v="0"/>
    <m/>
    <m/>
    <s v="1/1/2026"/>
    <s v="12/31/2099"/>
    <m/>
    <n v="0"/>
    <n v="0"/>
    <n v="2024"/>
    <m/>
    <m/>
    <m/>
    <n v="0"/>
    <n v="0"/>
    <s v="Real 2021 | 5/8/2023 1:03:19 PM"/>
    <n v="2025"/>
    <n v="0"/>
    <m/>
    <m/>
    <n v="0"/>
    <n v="0"/>
    <n v="0"/>
    <m/>
    <m/>
    <m/>
    <n v="0"/>
  </r>
  <r>
    <x v="0"/>
    <x v="0"/>
    <x v="1"/>
    <s v="5"/>
    <x v="4"/>
    <s v="C&amp;I - High_26-30"/>
    <x v="14"/>
    <n v="0"/>
    <n v="0"/>
    <n v="0"/>
    <m/>
    <n v="0"/>
    <m/>
    <m/>
    <m/>
    <n v="0"/>
    <m/>
    <m/>
    <n v="-1"/>
    <n v="0"/>
    <s v="DSM_EE"/>
    <m/>
    <n v="0"/>
    <m/>
    <n v="0"/>
    <n v="0"/>
    <n v="0"/>
    <n v="0"/>
    <n v="-1"/>
    <n v="0"/>
    <n v="0"/>
    <n v="0"/>
    <n v="0"/>
    <n v="0"/>
    <m/>
    <m/>
    <n v="0"/>
    <m/>
    <n v="0"/>
    <m/>
    <m/>
    <s v="1/1/2026"/>
    <s v="12/31/2099"/>
    <m/>
    <n v="0"/>
    <n v="0"/>
    <n v="2024"/>
    <m/>
    <m/>
    <m/>
    <n v="0"/>
    <n v="0"/>
    <s v="Real 2021 | 5/8/2023 1:03:19 PM"/>
    <n v="2026"/>
    <n v="0"/>
    <m/>
    <m/>
    <n v="0"/>
    <n v="0"/>
    <n v="0"/>
    <m/>
    <m/>
    <m/>
    <n v="0"/>
  </r>
  <r>
    <x v="0"/>
    <x v="0"/>
    <x v="1"/>
    <s v="1"/>
    <x v="0"/>
    <s v="IQW_26-30"/>
    <x v="15"/>
    <n v="0"/>
    <n v="0"/>
    <n v="0"/>
    <m/>
    <n v="0"/>
    <m/>
    <m/>
    <m/>
    <n v="0"/>
    <m/>
    <m/>
    <n v="-1"/>
    <n v="0"/>
    <s v="DSM_EE"/>
    <m/>
    <n v="0"/>
    <m/>
    <n v="0"/>
    <n v="0"/>
    <n v="0"/>
    <n v="0"/>
    <n v="-1"/>
    <n v="0"/>
    <n v="0"/>
    <n v="0"/>
    <n v="0"/>
    <n v="0"/>
    <m/>
    <m/>
    <n v="0"/>
    <m/>
    <n v="0"/>
    <m/>
    <m/>
    <s v="1/1/2026"/>
    <s v="12/31/2099"/>
    <m/>
    <n v="0"/>
    <n v="0"/>
    <n v="2024"/>
    <m/>
    <m/>
    <m/>
    <n v="0"/>
    <n v="0"/>
    <s v="Real 2021 | 5/8/2023 1:03:19 PM"/>
    <n v="2027"/>
    <n v="0"/>
    <m/>
    <m/>
    <n v="0"/>
    <n v="0"/>
    <n v="0"/>
    <m/>
    <m/>
    <m/>
    <n v="0"/>
  </r>
  <r>
    <x v="0"/>
    <x v="0"/>
    <x v="1"/>
    <s v="2"/>
    <x v="1"/>
    <s v="IQW_26-30"/>
    <x v="15"/>
    <n v="0"/>
    <n v="0"/>
    <n v="0"/>
    <m/>
    <n v="0"/>
    <m/>
    <m/>
    <m/>
    <n v="0"/>
    <m/>
    <m/>
    <n v="-1"/>
    <n v="0"/>
    <s v="DSM_EE"/>
    <m/>
    <n v="0"/>
    <m/>
    <n v="0"/>
    <n v="0"/>
    <n v="0"/>
    <n v="0"/>
    <n v="-1"/>
    <n v="0"/>
    <n v="0"/>
    <n v="0"/>
    <n v="0"/>
    <n v="0"/>
    <m/>
    <m/>
    <n v="0"/>
    <m/>
    <n v="0"/>
    <m/>
    <m/>
    <s v="1/1/2026"/>
    <s v="12/31/2099"/>
    <m/>
    <n v="0"/>
    <n v="0"/>
    <n v="2024"/>
    <m/>
    <m/>
    <m/>
    <n v="0"/>
    <n v="0"/>
    <s v="Real 2021 | 5/8/2023 1:03:19 PM"/>
    <n v="2028"/>
    <n v="0"/>
    <m/>
    <m/>
    <n v="0"/>
    <n v="0"/>
    <n v="0"/>
    <m/>
    <m/>
    <m/>
    <n v="0"/>
  </r>
  <r>
    <x v="0"/>
    <x v="0"/>
    <x v="1"/>
    <s v="3"/>
    <x v="2"/>
    <s v="IQW_26-30"/>
    <x v="15"/>
    <n v="0"/>
    <n v="0"/>
    <n v="0"/>
    <m/>
    <n v="0"/>
    <m/>
    <m/>
    <m/>
    <n v="0"/>
    <m/>
    <m/>
    <n v="-1"/>
    <n v="0"/>
    <s v="DSM_EE"/>
    <m/>
    <n v="0"/>
    <m/>
    <n v="0"/>
    <n v="0"/>
    <n v="0"/>
    <n v="0"/>
    <n v="-1"/>
    <n v="0"/>
    <n v="0"/>
    <n v="0"/>
    <n v="0"/>
    <n v="0"/>
    <m/>
    <m/>
    <n v="0"/>
    <m/>
    <n v="0"/>
    <m/>
    <m/>
    <s v="1/1/2026"/>
    <s v="12/31/2099"/>
    <m/>
    <n v="0"/>
    <n v="0"/>
    <n v="2024"/>
    <m/>
    <m/>
    <m/>
    <n v="0"/>
    <n v="0"/>
    <s v="Real 2021 | 5/8/2023 1:03:19 PM"/>
    <n v="2029"/>
    <n v="0"/>
    <m/>
    <m/>
    <n v="0"/>
    <n v="0"/>
    <n v="0"/>
    <m/>
    <m/>
    <m/>
    <n v="0"/>
  </r>
  <r>
    <x v="0"/>
    <x v="0"/>
    <x v="1"/>
    <s v="4"/>
    <x v="3"/>
    <s v="IQW_26-30"/>
    <x v="15"/>
    <n v="0"/>
    <n v="0"/>
    <n v="0"/>
    <m/>
    <n v="0"/>
    <m/>
    <m/>
    <m/>
    <n v="0"/>
    <m/>
    <m/>
    <n v="-1"/>
    <n v="0"/>
    <s v="DSM_EE"/>
    <m/>
    <n v="0"/>
    <m/>
    <n v="0"/>
    <n v="0"/>
    <n v="0"/>
    <n v="0"/>
    <n v="-1"/>
    <n v="0"/>
    <n v="0"/>
    <n v="0"/>
    <n v="0"/>
    <n v="0"/>
    <m/>
    <m/>
    <n v="0"/>
    <m/>
    <n v="0"/>
    <m/>
    <m/>
    <s v="1/1/2026"/>
    <s v="12/31/2099"/>
    <m/>
    <n v="0"/>
    <n v="0"/>
    <n v="2024"/>
    <m/>
    <m/>
    <m/>
    <n v="0"/>
    <n v="0"/>
    <s v="Real 2021 | 5/8/2023 1:03:19 PM"/>
    <n v="2030"/>
    <n v="0"/>
    <m/>
    <m/>
    <n v="0"/>
    <n v="0"/>
    <n v="0"/>
    <m/>
    <m/>
    <m/>
    <n v="0"/>
  </r>
  <r>
    <x v="0"/>
    <x v="0"/>
    <x v="1"/>
    <s v="5"/>
    <x v="4"/>
    <s v="IQW_26-30"/>
    <x v="15"/>
    <n v="0"/>
    <n v="0"/>
    <n v="0"/>
    <m/>
    <n v="0"/>
    <m/>
    <m/>
    <m/>
    <n v="0"/>
    <m/>
    <m/>
    <n v="-1"/>
    <n v="0"/>
    <s v="DSM_EE"/>
    <m/>
    <n v="0"/>
    <m/>
    <n v="0"/>
    <n v="0"/>
    <n v="0"/>
    <n v="0"/>
    <n v="-1"/>
    <n v="0"/>
    <n v="0"/>
    <n v="0"/>
    <n v="0"/>
    <n v="0"/>
    <m/>
    <m/>
    <n v="0"/>
    <m/>
    <n v="0"/>
    <m/>
    <m/>
    <s v="1/1/2026"/>
    <s v="12/31/2099"/>
    <m/>
    <n v="0"/>
    <n v="0"/>
    <n v="2024"/>
    <m/>
    <m/>
    <m/>
    <n v="0"/>
    <n v="0"/>
    <s v="Real 2021 | 5/8/2023 1:03:19 PM"/>
    <n v="2031"/>
    <n v="0"/>
    <m/>
    <m/>
    <n v="0"/>
    <n v="0"/>
    <n v="0"/>
    <m/>
    <m/>
    <m/>
    <n v="0"/>
  </r>
  <r>
    <x v="0"/>
    <x v="0"/>
    <x v="1"/>
    <s v="6"/>
    <x v="5"/>
    <s v="IQW_26-30"/>
    <x v="15"/>
    <n v="0"/>
    <n v="0"/>
    <n v="0"/>
    <m/>
    <n v="0"/>
    <m/>
    <m/>
    <m/>
    <n v="0"/>
    <m/>
    <m/>
    <n v="-1"/>
    <n v="0"/>
    <s v="DSM_EE"/>
    <m/>
    <n v="0"/>
    <m/>
    <n v="0"/>
    <n v="0"/>
    <n v="0"/>
    <n v="0"/>
    <n v="-1"/>
    <n v="0"/>
    <n v="0"/>
    <n v="0"/>
    <n v="0"/>
    <n v="0"/>
    <m/>
    <m/>
    <n v="0"/>
    <m/>
    <n v="0"/>
    <m/>
    <m/>
    <s v="1/1/2026"/>
    <s v="12/31/2099"/>
    <m/>
    <n v="0"/>
    <n v="0"/>
    <n v="2024"/>
    <m/>
    <m/>
    <m/>
    <n v="0"/>
    <n v="0"/>
    <s v="Real 2021 | 5/8/2023 1:03:19 PM"/>
    <n v="2032"/>
    <n v="0"/>
    <m/>
    <m/>
    <n v="0"/>
    <n v="0"/>
    <n v="0"/>
    <m/>
    <m/>
    <m/>
    <n v="0"/>
  </r>
  <r>
    <x v="0"/>
    <x v="0"/>
    <x v="1"/>
    <s v="7"/>
    <x v="6"/>
    <s v="IQW_26-30"/>
    <x v="15"/>
    <n v="0"/>
    <n v="0"/>
    <n v="0"/>
    <m/>
    <n v="0"/>
    <m/>
    <m/>
    <m/>
    <n v="0"/>
    <m/>
    <m/>
    <n v="-1"/>
    <n v="0"/>
    <s v="DSM_EE"/>
    <m/>
    <n v="0"/>
    <m/>
    <n v="0"/>
    <n v="0"/>
    <n v="0"/>
    <n v="0"/>
    <n v="-1"/>
    <n v="0"/>
    <n v="0"/>
    <n v="0"/>
    <n v="0"/>
    <n v="0"/>
    <m/>
    <m/>
    <n v="0"/>
    <m/>
    <n v="0"/>
    <m/>
    <m/>
    <s v="1/1/2026"/>
    <s v="12/31/2099"/>
    <m/>
    <n v="0"/>
    <n v="0"/>
    <n v="2024"/>
    <m/>
    <m/>
    <m/>
    <n v="0"/>
    <n v="0"/>
    <s v="Real 2021 | 5/8/2023 1:03:19 PM"/>
    <n v="2033"/>
    <n v="0"/>
    <m/>
    <m/>
    <n v="0"/>
    <n v="0"/>
    <n v="0"/>
    <m/>
    <m/>
    <m/>
    <n v="0"/>
  </r>
  <r>
    <x v="0"/>
    <x v="0"/>
    <x v="1"/>
    <s v="8"/>
    <x v="7"/>
    <s v="IQW_26-30"/>
    <x v="15"/>
    <n v="0"/>
    <n v="0"/>
    <n v="0"/>
    <m/>
    <n v="0"/>
    <m/>
    <m/>
    <m/>
    <n v="0"/>
    <m/>
    <m/>
    <n v="-1"/>
    <n v="0"/>
    <s v="DSM_EE"/>
    <m/>
    <n v="0"/>
    <m/>
    <n v="0"/>
    <n v="0"/>
    <n v="0"/>
    <n v="0"/>
    <n v="-1"/>
    <n v="0"/>
    <n v="0"/>
    <n v="0"/>
    <n v="0"/>
    <n v="0"/>
    <m/>
    <m/>
    <n v="0"/>
    <m/>
    <n v="0"/>
    <m/>
    <m/>
    <s v="1/1/2026"/>
    <s v="12/31/2099"/>
    <m/>
    <n v="0"/>
    <n v="0"/>
    <n v="2024"/>
    <m/>
    <m/>
    <m/>
    <n v="0"/>
    <n v="0"/>
    <s v="Real 2021 | 5/8/2023 1:03:19 PM"/>
    <n v="2034"/>
    <n v="0"/>
    <m/>
    <m/>
    <n v="0"/>
    <n v="0"/>
    <n v="0"/>
    <m/>
    <m/>
    <m/>
    <n v="0"/>
  </r>
  <r>
    <x v="0"/>
    <x v="0"/>
    <x v="1"/>
    <s v="9"/>
    <x v="8"/>
    <s v="IQW_26-30"/>
    <x v="15"/>
    <n v="0"/>
    <n v="0"/>
    <n v="0"/>
    <m/>
    <n v="0"/>
    <m/>
    <m/>
    <m/>
    <n v="0"/>
    <m/>
    <m/>
    <n v="-1"/>
    <n v="0"/>
    <s v="DSM_EE"/>
    <m/>
    <n v="0"/>
    <m/>
    <n v="0"/>
    <n v="0"/>
    <n v="0"/>
    <n v="0"/>
    <n v="-1"/>
    <n v="0"/>
    <n v="0"/>
    <n v="0"/>
    <n v="0"/>
    <n v="0"/>
    <m/>
    <m/>
    <n v="0"/>
    <m/>
    <n v="0"/>
    <m/>
    <m/>
    <s v="1/1/2026"/>
    <s v="12/31/2099"/>
    <m/>
    <n v="0"/>
    <n v="0"/>
    <n v="2024"/>
    <m/>
    <m/>
    <m/>
    <n v="0"/>
    <n v="0"/>
    <s v="Real 2021 | 5/8/2023 1:03:19 PM"/>
    <n v="2035"/>
    <n v="0"/>
    <m/>
    <m/>
    <n v="0"/>
    <n v="0"/>
    <n v="0"/>
    <m/>
    <m/>
    <m/>
    <n v="0"/>
  </r>
  <r>
    <x v="0"/>
    <x v="0"/>
    <x v="1"/>
    <s v="2"/>
    <x v="1"/>
    <s v="Residential - Low/Medium_31-42"/>
    <x v="16"/>
    <n v="0"/>
    <n v="0"/>
    <n v="0"/>
    <m/>
    <n v="0"/>
    <m/>
    <m/>
    <m/>
    <n v="0"/>
    <m/>
    <m/>
    <n v="-1"/>
    <n v="0"/>
    <s v="DSM_EE"/>
    <m/>
    <n v="0"/>
    <m/>
    <n v="0"/>
    <n v="0"/>
    <n v="0"/>
    <n v="0"/>
    <n v="-1"/>
    <n v="0"/>
    <n v="0"/>
    <n v="0"/>
    <n v="0"/>
    <n v="0"/>
    <m/>
    <m/>
    <n v="0"/>
    <m/>
    <n v="0"/>
    <m/>
    <m/>
    <s v="1/1/2031"/>
    <s v="12/31/2099"/>
    <m/>
    <n v="0"/>
    <n v="0"/>
    <n v="2024"/>
    <m/>
    <m/>
    <m/>
    <n v="0"/>
    <n v="0"/>
    <s v="Real 2021 | 5/8/2023 1:03:19 PM"/>
    <n v="2036"/>
    <n v="0"/>
    <m/>
    <m/>
    <n v="0"/>
    <n v="0"/>
    <n v="0"/>
    <m/>
    <m/>
    <m/>
    <n v="0"/>
  </r>
  <r>
    <x v="0"/>
    <x v="0"/>
    <x v="1"/>
    <s v="4"/>
    <x v="3"/>
    <s v="Residential - Low/Medium_31-42"/>
    <x v="16"/>
    <n v="0"/>
    <n v="0"/>
    <n v="0"/>
    <m/>
    <n v="0"/>
    <m/>
    <m/>
    <m/>
    <n v="0"/>
    <m/>
    <m/>
    <n v="-1"/>
    <n v="0"/>
    <s v="DSM_EE"/>
    <m/>
    <n v="0"/>
    <m/>
    <n v="0"/>
    <n v="0"/>
    <n v="0"/>
    <n v="0"/>
    <n v="-1"/>
    <n v="0"/>
    <n v="0"/>
    <n v="0"/>
    <n v="0"/>
    <n v="0"/>
    <m/>
    <m/>
    <n v="0"/>
    <m/>
    <n v="0"/>
    <m/>
    <m/>
    <s v="1/1/2031"/>
    <s v="12/31/2099"/>
    <m/>
    <n v="0"/>
    <n v="0"/>
    <n v="2024"/>
    <m/>
    <m/>
    <m/>
    <n v="0"/>
    <n v="0"/>
    <s v="Real 2021 | 5/8/2023 1:03:19 PM"/>
    <n v="2037"/>
    <n v="0"/>
    <m/>
    <m/>
    <n v="0"/>
    <n v="0"/>
    <n v="0"/>
    <m/>
    <m/>
    <m/>
    <n v="0"/>
  </r>
  <r>
    <x v="0"/>
    <x v="0"/>
    <x v="1"/>
    <s v="6"/>
    <x v="5"/>
    <s v="Residential - Low/Medium_31-42"/>
    <x v="16"/>
    <n v="0"/>
    <n v="0"/>
    <n v="0"/>
    <m/>
    <n v="0"/>
    <m/>
    <m/>
    <m/>
    <n v="0"/>
    <m/>
    <m/>
    <n v="-1"/>
    <n v="0"/>
    <s v="DSM_EE"/>
    <m/>
    <n v="0"/>
    <m/>
    <n v="0"/>
    <n v="0"/>
    <n v="0"/>
    <n v="0"/>
    <n v="-1"/>
    <n v="0"/>
    <n v="0"/>
    <n v="0"/>
    <n v="0"/>
    <n v="0"/>
    <m/>
    <m/>
    <n v="0"/>
    <m/>
    <n v="0"/>
    <m/>
    <m/>
    <s v="1/1/2031"/>
    <s v="12/31/2099"/>
    <m/>
    <n v="0"/>
    <n v="0"/>
    <n v="2024"/>
    <m/>
    <m/>
    <m/>
    <n v="0"/>
    <n v="0"/>
    <s v="Real 2021 | 5/8/2023 1:03:19 PM"/>
    <n v="2038"/>
    <n v="0"/>
    <m/>
    <m/>
    <n v="0"/>
    <n v="0"/>
    <n v="0"/>
    <m/>
    <m/>
    <m/>
    <n v="0"/>
  </r>
  <r>
    <x v="0"/>
    <x v="0"/>
    <x v="1"/>
    <s v="8"/>
    <x v="7"/>
    <s v="Residential - Low/Medium_31-42"/>
    <x v="16"/>
    <n v="0"/>
    <n v="0"/>
    <n v="0"/>
    <m/>
    <n v="0"/>
    <m/>
    <m/>
    <m/>
    <n v="0"/>
    <m/>
    <m/>
    <n v="-1"/>
    <n v="0"/>
    <s v="DSM_EE"/>
    <m/>
    <n v="0"/>
    <m/>
    <n v="0"/>
    <n v="0"/>
    <n v="0"/>
    <n v="0"/>
    <n v="-1"/>
    <n v="0"/>
    <n v="0"/>
    <n v="0"/>
    <n v="0"/>
    <n v="0"/>
    <m/>
    <m/>
    <n v="0"/>
    <m/>
    <n v="0"/>
    <m/>
    <m/>
    <s v="1/1/2031"/>
    <s v="12/31/2099"/>
    <m/>
    <n v="0"/>
    <n v="0"/>
    <n v="2024"/>
    <m/>
    <m/>
    <m/>
    <n v="0"/>
    <n v="0"/>
    <s v="Real 2021 | 5/8/2023 1:03:19 PM"/>
    <n v="2039"/>
    <n v="0"/>
    <m/>
    <m/>
    <n v="0"/>
    <n v="0"/>
    <n v="0"/>
    <m/>
    <m/>
    <m/>
    <n v="0"/>
  </r>
  <r>
    <x v="0"/>
    <x v="0"/>
    <x v="1"/>
    <s v="9"/>
    <x v="8"/>
    <s v="Residential - Low/Medium_31-42"/>
    <x v="16"/>
    <n v="0"/>
    <n v="0"/>
    <n v="0"/>
    <m/>
    <n v="0"/>
    <m/>
    <m/>
    <m/>
    <n v="0"/>
    <m/>
    <m/>
    <n v="-1"/>
    <n v="0"/>
    <s v="DSM_EE"/>
    <m/>
    <n v="0"/>
    <m/>
    <n v="0"/>
    <n v="0"/>
    <n v="0"/>
    <n v="0"/>
    <n v="-1"/>
    <n v="0"/>
    <n v="0"/>
    <n v="0"/>
    <n v="0"/>
    <n v="0"/>
    <m/>
    <m/>
    <n v="0"/>
    <m/>
    <n v="0"/>
    <m/>
    <m/>
    <s v="1/1/2031"/>
    <s v="12/31/2099"/>
    <m/>
    <n v="0"/>
    <n v="0"/>
    <n v="2024"/>
    <m/>
    <m/>
    <m/>
    <n v="0"/>
    <n v="0"/>
    <s v="Real 2021 | 5/8/2023 1:03:19 PM"/>
    <n v="2040"/>
    <n v="0"/>
    <m/>
    <m/>
    <n v="0"/>
    <n v="0"/>
    <n v="0"/>
    <m/>
    <m/>
    <m/>
    <n v="0"/>
  </r>
  <r>
    <x v="0"/>
    <x v="0"/>
    <x v="1"/>
    <s v="1"/>
    <x v="0"/>
    <s v="C&amp;I - Low_31-42"/>
    <x v="17"/>
    <n v="0"/>
    <n v="0"/>
    <n v="0"/>
    <m/>
    <n v="0"/>
    <m/>
    <m/>
    <m/>
    <n v="0"/>
    <m/>
    <m/>
    <n v="-1"/>
    <n v="0"/>
    <s v="DSM_EE"/>
    <m/>
    <n v="0"/>
    <m/>
    <n v="0"/>
    <n v="0"/>
    <n v="0"/>
    <n v="0"/>
    <n v="-1"/>
    <n v="0"/>
    <n v="0"/>
    <n v="0"/>
    <n v="0"/>
    <n v="0"/>
    <m/>
    <m/>
    <n v="0"/>
    <m/>
    <n v="0"/>
    <m/>
    <m/>
    <s v="1/1/2031"/>
    <s v="12/31/2099"/>
    <m/>
    <n v="0"/>
    <n v="0"/>
    <n v="2024"/>
    <m/>
    <m/>
    <m/>
    <n v="0"/>
    <n v="0"/>
    <s v="Real 2021 | 5/8/2023 1:03:19 PM"/>
    <n v="2041"/>
    <n v="0"/>
    <m/>
    <m/>
    <n v="0"/>
    <n v="0"/>
    <n v="0"/>
    <m/>
    <m/>
    <m/>
    <n v="0"/>
  </r>
  <r>
    <x v="0"/>
    <x v="0"/>
    <x v="1"/>
    <s v="3"/>
    <x v="2"/>
    <s v="C&amp;I - Low_31-42"/>
    <x v="17"/>
    <n v="0"/>
    <n v="0"/>
    <n v="0"/>
    <m/>
    <n v="0"/>
    <m/>
    <m/>
    <m/>
    <n v="0"/>
    <m/>
    <m/>
    <n v="-1"/>
    <n v="0"/>
    <s v="DSM_EE"/>
    <m/>
    <n v="0"/>
    <m/>
    <n v="0"/>
    <n v="0"/>
    <n v="0"/>
    <n v="0"/>
    <n v="-1"/>
    <n v="0"/>
    <n v="0"/>
    <n v="0"/>
    <n v="0"/>
    <n v="0"/>
    <m/>
    <m/>
    <n v="0"/>
    <m/>
    <n v="0"/>
    <m/>
    <m/>
    <s v="1/1/2031"/>
    <s v="12/31/2099"/>
    <m/>
    <n v="0"/>
    <n v="0"/>
    <n v="2024"/>
    <m/>
    <m/>
    <m/>
    <n v="0"/>
    <n v="0"/>
    <s v="Real 2021 | 5/8/2023 1:03:19 PM"/>
    <n v="2042"/>
    <n v="0"/>
    <m/>
    <m/>
    <n v="0"/>
    <n v="0"/>
    <n v="0"/>
    <m/>
    <m/>
    <m/>
    <n v="0"/>
  </r>
  <r>
    <x v="0"/>
    <x v="0"/>
    <x v="1"/>
    <s v="4"/>
    <x v="3"/>
    <s v="C&amp;I - Low_31-42"/>
    <x v="17"/>
    <n v="0"/>
    <n v="0"/>
    <n v="0"/>
    <m/>
    <n v="0"/>
    <m/>
    <m/>
    <m/>
    <n v="0"/>
    <m/>
    <m/>
    <n v="-1"/>
    <n v="0"/>
    <s v="DSM_EE"/>
    <m/>
    <n v="0"/>
    <m/>
    <n v="0"/>
    <n v="0"/>
    <n v="0"/>
    <n v="0"/>
    <n v="-1"/>
    <n v="0"/>
    <n v="0"/>
    <n v="0"/>
    <n v="0"/>
    <n v="0"/>
    <m/>
    <m/>
    <n v="0"/>
    <m/>
    <n v="0"/>
    <m/>
    <m/>
    <s v="1/1/2031"/>
    <s v="12/31/2099"/>
    <m/>
    <n v="0"/>
    <n v="0"/>
    <n v="2024"/>
    <m/>
    <m/>
    <m/>
    <n v="0"/>
    <n v="0"/>
    <s v="Real 2021 | 5/8/2023 1:03:19 PM"/>
    <n v="2043"/>
    <n v="0"/>
    <m/>
    <m/>
    <n v="0"/>
    <n v="0"/>
    <n v="0"/>
    <m/>
    <m/>
    <m/>
    <n v="0"/>
  </r>
  <r>
    <x v="0"/>
    <x v="0"/>
    <x v="1"/>
    <s v="6"/>
    <x v="5"/>
    <s v="C&amp;I - Low_31-42"/>
    <x v="17"/>
    <n v="0"/>
    <n v="0"/>
    <n v="0"/>
    <m/>
    <n v="0"/>
    <m/>
    <m/>
    <m/>
    <n v="0"/>
    <m/>
    <m/>
    <n v="-1"/>
    <n v="0"/>
    <s v="DSM_EE"/>
    <m/>
    <n v="0"/>
    <m/>
    <n v="0"/>
    <n v="0"/>
    <n v="0"/>
    <n v="0"/>
    <n v="-1"/>
    <n v="0"/>
    <n v="0"/>
    <n v="0"/>
    <n v="0"/>
    <n v="0"/>
    <m/>
    <m/>
    <n v="0"/>
    <m/>
    <n v="0"/>
    <m/>
    <m/>
    <s v="1/1/2031"/>
    <s v="12/31/2099"/>
    <m/>
    <n v="0"/>
    <n v="0"/>
    <n v="2024"/>
    <m/>
    <m/>
    <m/>
    <n v="0"/>
    <n v="0"/>
    <s v="Real 2021 | 5/8/2023 1:03:19 PM"/>
    <n v="2044"/>
    <n v="0"/>
    <m/>
    <m/>
    <n v="0"/>
    <n v="0"/>
    <n v="0"/>
    <m/>
    <m/>
    <m/>
    <n v="0"/>
  </r>
  <r>
    <x v="0"/>
    <x v="0"/>
    <x v="1"/>
    <s v="7"/>
    <x v="6"/>
    <s v="C&amp;I - Low_31-42"/>
    <x v="17"/>
    <n v="0"/>
    <n v="0"/>
    <n v="0"/>
    <m/>
    <n v="0"/>
    <m/>
    <m/>
    <m/>
    <n v="0"/>
    <m/>
    <m/>
    <n v="-1"/>
    <n v="0"/>
    <s v="DSM_EE"/>
    <m/>
    <n v="0"/>
    <m/>
    <n v="0"/>
    <n v="0"/>
    <n v="0"/>
    <n v="0"/>
    <n v="-1"/>
    <n v="0"/>
    <n v="0"/>
    <n v="0"/>
    <n v="0"/>
    <n v="0"/>
    <m/>
    <m/>
    <n v="0"/>
    <m/>
    <n v="0"/>
    <m/>
    <m/>
    <s v="1/1/2031"/>
    <s v="12/31/2099"/>
    <m/>
    <n v="0"/>
    <n v="0"/>
    <n v="2024"/>
    <m/>
    <m/>
    <m/>
    <n v="0"/>
    <n v="0"/>
    <s v="Real 2021 | 5/8/2023 1:03:19 PM"/>
    <n v="2045"/>
    <n v="0"/>
    <m/>
    <m/>
    <n v="0"/>
    <n v="0"/>
    <n v="0"/>
    <m/>
    <m/>
    <m/>
    <n v="0"/>
  </r>
  <r>
    <x v="0"/>
    <x v="0"/>
    <x v="1"/>
    <s v="8"/>
    <x v="7"/>
    <s v="C&amp;I - Low_31-42"/>
    <x v="17"/>
    <n v="0"/>
    <n v="0"/>
    <n v="0"/>
    <m/>
    <n v="0"/>
    <m/>
    <m/>
    <m/>
    <n v="0"/>
    <m/>
    <m/>
    <n v="-1"/>
    <n v="0"/>
    <s v="DSM_EE"/>
    <m/>
    <n v="0"/>
    <m/>
    <n v="0"/>
    <n v="0"/>
    <n v="0"/>
    <n v="0"/>
    <n v="-1"/>
    <n v="0"/>
    <n v="0"/>
    <n v="0"/>
    <n v="0"/>
    <n v="0"/>
    <m/>
    <m/>
    <n v="0"/>
    <m/>
    <n v="0"/>
    <m/>
    <m/>
    <s v="1/1/2031"/>
    <s v="12/31/2099"/>
    <m/>
    <n v="0"/>
    <n v="0"/>
    <n v="2024"/>
    <m/>
    <m/>
    <m/>
    <n v="0"/>
    <n v="0"/>
    <s v="Real 2021 | 5/8/2023 1:03:19 PM"/>
    <n v="2046"/>
    <n v="0"/>
    <m/>
    <m/>
    <n v="0"/>
    <n v="0"/>
    <n v="0"/>
    <m/>
    <m/>
    <m/>
    <n v="0"/>
  </r>
  <r>
    <x v="0"/>
    <x v="0"/>
    <x v="1"/>
    <s v="9"/>
    <x v="8"/>
    <s v="C&amp;I - Low_31-42"/>
    <x v="17"/>
    <n v="0"/>
    <n v="0"/>
    <n v="0"/>
    <m/>
    <n v="0"/>
    <m/>
    <m/>
    <m/>
    <n v="0"/>
    <m/>
    <m/>
    <n v="-1"/>
    <n v="0"/>
    <s v="DSM_EE"/>
    <m/>
    <n v="0"/>
    <m/>
    <n v="0"/>
    <n v="0"/>
    <n v="0"/>
    <n v="0"/>
    <n v="-1"/>
    <n v="0"/>
    <n v="0"/>
    <n v="0"/>
    <n v="0"/>
    <n v="0"/>
    <m/>
    <m/>
    <n v="0"/>
    <m/>
    <n v="0"/>
    <m/>
    <m/>
    <s v="1/1/2031"/>
    <s v="12/31/2099"/>
    <m/>
    <n v="0"/>
    <n v="0"/>
    <n v="2024"/>
    <m/>
    <m/>
    <m/>
    <n v="0"/>
    <n v="0"/>
    <s v="Real 2021 | 5/8/2023 1:03:19 PM"/>
    <n v="2047"/>
    <n v="0"/>
    <m/>
    <m/>
    <n v="0"/>
    <n v="0"/>
    <n v="0"/>
    <m/>
    <m/>
    <m/>
    <n v="0"/>
  </r>
  <r>
    <x v="0"/>
    <x v="0"/>
    <x v="1"/>
    <s v="1"/>
    <x v="0"/>
    <s v="IQW_31-42"/>
    <x v="18"/>
    <n v="0"/>
    <n v="0"/>
    <n v="0"/>
    <m/>
    <n v="0"/>
    <m/>
    <m/>
    <m/>
    <n v="0"/>
    <m/>
    <m/>
    <n v="-1"/>
    <n v="0"/>
    <s v="DSM_EE"/>
    <m/>
    <n v="0"/>
    <m/>
    <n v="0"/>
    <n v="0"/>
    <n v="0"/>
    <n v="0"/>
    <n v="-1"/>
    <n v="0"/>
    <n v="0"/>
    <n v="0"/>
    <n v="0"/>
    <n v="0"/>
    <m/>
    <m/>
    <n v="0"/>
    <m/>
    <n v="0"/>
    <m/>
    <m/>
    <s v="1/1/2031"/>
    <s v="12/31/2099"/>
    <m/>
    <n v="0"/>
    <n v="0"/>
    <n v="2024"/>
    <m/>
    <m/>
    <m/>
    <n v="0"/>
    <n v="0"/>
    <s v="Real 2021 | 5/8/2023 1:03:19 PM"/>
    <n v="2048"/>
    <n v="0"/>
    <m/>
    <m/>
    <n v="0"/>
    <n v="0"/>
    <n v="0"/>
    <m/>
    <m/>
    <m/>
    <n v="0"/>
  </r>
  <r>
    <x v="0"/>
    <x v="0"/>
    <x v="1"/>
    <s v="2"/>
    <x v="1"/>
    <s v="IQW_31-42"/>
    <x v="18"/>
    <n v="0"/>
    <n v="0"/>
    <n v="0"/>
    <m/>
    <n v="0"/>
    <m/>
    <m/>
    <m/>
    <n v="0"/>
    <m/>
    <m/>
    <n v="-1"/>
    <n v="0"/>
    <s v="DSM_EE"/>
    <m/>
    <n v="0"/>
    <m/>
    <n v="0"/>
    <n v="0"/>
    <n v="0"/>
    <n v="0"/>
    <n v="-1"/>
    <n v="0"/>
    <n v="0"/>
    <n v="0"/>
    <n v="0"/>
    <n v="0"/>
    <m/>
    <m/>
    <n v="0"/>
    <m/>
    <n v="0"/>
    <m/>
    <m/>
    <s v="1/1/2031"/>
    <s v="12/31/2099"/>
    <m/>
    <n v="0"/>
    <n v="0"/>
    <n v="2024"/>
    <m/>
    <m/>
    <m/>
    <n v="0"/>
    <n v="0"/>
    <s v="Real 2021 | 5/8/2023 1:03:19 PM"/>
    <n v="2049"/>
    <n v="0"/>
    <m/>
    <m/>
    <n v="0"/>
    <n v="0"/>
    <n v="0"/>
    <m/>
    <m/>
    <m/>
    <n v="0"/>
  </r>
  <r>
    <x v="0"/>
    <x v="0"/>
    <x v="1"/>
    <s v="3"/>
    <x v="2"/>
    <s v="IQW_31-42"/>
    <x v="18"/>
    <n v="0"/>
    <n v="0"/>
    <n v="0"/>
    <m/>
    <n v="0"/>
    <m/>
    <m/>
    <m/>
    <n v="0"/>
    <m/>
    <m/>
    <n v="-1"/>
    <n v="0"/>
    <s v="DSM_EE"/>
    <m/>
    <n v="0"/>
    <m/>
    <n v="0"/>
    <n v="0"/>
    <n v="0"/>
    <n v="0"/>
    <n v="-1"/>
    <n v="0"/>
    <n v="0"/>
    <n v="0"/>
    <n v="0"/>
    <n v="0"/>
    <m/>
    <m/>
    <n v="0"/>
    <m/>
    <n v="0"/>
    <m/>
    <m/>
    <s v="1/1/2031"/>
    <s v="12/31/2099"/>
    <m/>
    <n v="0"/>
    <n v="0"/>
    <n v="2024"/>
    <m/>
    <m/>
    <m/>
    <n v="0"/>
    <n v="0"/>
    <s v="Real 2021 | 5/8/2023 1:03:19 PM"/>
    <n v="2050"/>
    <n v="0"/>
    <m/>
    <m/>
    <n v="0"/>
    <n v="0"/>
    <n v="0"/>
    <m/>
    <m/>
    <m/>
    <n v="0"/>
  </r>
  <r>
    <x v="0"/>
    <x v="0"/>
    <x v="1"/>
    <s v="4"/>
    <x v="3"/>
    <s v="IQW_31-42"/>
    <x v="18"/>
    <n v="0"/>
    <n v="0"/>
    <n v="0"/>
    <m/>
    <n v="0"/>
    <m/>
    <m/>
    <m/>
    <n v="0"/>
    <m/>
    <m/>
    <n v="-1"/>
    <n v="0"/>
    <s v="DSM_EE"/>
    <m/>
    <n v="0"/>
    <m/>
    <n v="0"/>
    <n v="0"/>
    <n v="0"/>
    <n v="0"/>
    <n v="-1"/>
    <n v="0"/>
    <n v="0"/>
    <n v="0"/>
    <n v="0"/>
    <n v="0"/>
    <m/>
    <m/>
    <n v="0"/>
    <m/>
    <n v="0"/>
    <m/>
    <m/>
    <s v="1/1/2031"/>
    <s v="12/31/2099"/>
    <m/>
    <n v="0"/>
    <n v="0"/>
    <n v="2024"/>
    <m/>
    <m/>
    <m/>
    <n v="0"/>
    <n v="0"/>
    <s v="Real 2021 | 5/8/2023 1:03:19 PM"/>
    <n v="2051"/>
    <n v="0"/>
    <m/>
    <m/>
    <n v="0"/>
    <n v="0"/>
    <n v="0"/>
    <m/>
    <m/>
    <m/>
    <n v="0"/>
  </r>
  <r>
    <x v="0"/>
    <x v="0"/>
    <x v="1"/>
    <s v="5"/>
    <x v="4"/>
    <s v="IQW_31-42"/>
    <x v="18"/>
    <n v="0"/>
    <n v="0"/>
    <n v="0"/>
    <m/>
    <n v="0"/>
    <m/>
    <m/>
    <m/>
    <n v="0"/>
    <m/>
    <m/>
    <n v="-1"/>
    <n v="0"/>
    <s v="DSM_EE"/>
    <m/>
    <n v="0"/>
    <m/>
    <n v="0"/>
    <n v="0"/>
    <n v="0"/>
    <n v="0"/>
    <n v="-1"/>
    <n v="0"/>
    <n v="0"/>
    <n v="0"/>
    <n v="0"/>
    <n v="0"/>
    <m/>
    <m/>
    <n v="0"/>
    <m/>
    <n v="0"/>
    <m/>
    <m/>
    <s v="1/1/2031"/>
    <s v="12/31/2099"/>
    <m/>
    <n v="0"/>
    <n v="0"/>
    <n v="2024"/>
    <m/>
    <m/>
    <m/>
    <n v="0"/>
    <n v="0"/>
    <s v="Real 2021 | 5/8/2023 1:03:19 PM"/>
    <n v="2052"/>
    <n v="0"/>
    <m/>
    <m/>
    <n v="0"/>
    <n v="0"/>
    <n v="0"/>
    <m/>
    <m/>
    <m/>
    <n v="0"/>
  </r>
  <r>
    <x v="0"/>
    <x v="0"/>
    <x v="1"/>
    <s v="6"/>
    <x v="5"/>
    <s v="IQW_31-42"/>
    <x v="18"/>
    <n v="0"/>
    <n v="0"/>
    <n v="0"/>
    <m/>
    <n v="0"/>
    <m/>
    <m/>
    <m/>
    <n v="0"/>
    <m/>
    <m/>
    <n v="-1"/>
    <n v="0"/>
    <s v="DSM_EE"/>
    <m/>
    <n v="0"/>
    <m/>
    <n v="0"/>
    <n v="0"/>
    <n v="0"/>
    <n v="0"/>
    <n v="-1"/>
    <n v="0"/>
    <n v="0"/>
    <n v="0"/>
    <n v="0"/>
    <n v="0"/>
    <m/>
    <m/>
    <n v="0"/>
    <m/>
    <n v="0"/>
    <m/>
    <m/>
    <s v="1/1/2031"/>
    <s v="12/31/2099"/>
    <m/>
    <n v="0"/>
    <n v="0"/>
    <n v="2024"/>
    <m/>
    <m/>
    <m/>
    <n v="0"/>
    <n v="0"/>
    <s v="Real 2021 | 5/8/2023 1:03:19 PM"/>
    <n v="2053"/>
    <n v="0"/>
    <m/>
    <m/>
    <n v="0"/>
    <n v="0"/>
    <n v="0"/>
    <m/>
    <m/>
    <m/>
    <n v="0"/>
  </r>
  <r>
    <x v="0"/>
    <x v="0"/>
    <x v="1"/>
    <s v="7"/>
    <x v="6"/>
    <s v="IQW_31-42"/>
    <x v="18"/>
    <n v="0"/>
    <n v="0"/>
    <n v="0"/>
    <m/>
    <n v="0"/>
    <m/>
    <m/>
    <m/>
    <n v="0"/>
    <m/>
    <m/>
    <n v="-1"/>
    <n v="0"/>
    <s v="DSM_EE"/>
    <m/>
    <n v="0"/>
    <m/>
    <n v="0"/>
    <n v="0"/>
    <n v="0"/>
    <n v="0"/>
    <n v="-1"/>
    <n v="0"/>
    <n v="0"/>
    <n v="0"/>
    <n v="0"/>
    <n v="0"/>
    <m/>
    <m/>
    <n v="0"/>
    <m/>
    <n v="0"/>
    <m/>
    <m/>
    <s v="1/1/2031"/>
    <s v="12/31/2099"/>
    <m/>
    <n v="0"/>
    <n v="0"/>
    <n v="2024"/>
    <m/>
    <m/>
    <m/>
    <n v="0"/>
    <n v="0"/>
    <s v="Real 2021 | 5/8/2023 1:03:19 PM"/>
    <n v="2054"/>
    <n v="0"/>
    <m/>
    <m/>
    <n v="0"/>
    <n v="0"/>
    <n v="0"/>
    <m/>
    <m/>
    <m/>
    <n v="0"/>
  </r>
  <r>
    <x v="0"/>
    <x v="0"/>
    <x v="1"/>
    <s v="8"/>
    <x v="7"/>
    <s v="IQW_31-42"/>
    <x v="18"/>
    <n v="0"/>
    <n v="0"/>
    <n v="0"/>
    <m/>
    <n v="0"/>
    <m/>
    <m/>
    <m/>
    <n v="0"/>
    <m/>
    <m/>
    <n v="-1"/>
    <n v="0"/>
    <s v="DSM_EE"/>
    <m/>
    <n v="0"/>
    <m/>
    <n v="0"/>
    <n v="0"/>
    <n v="0"/>
    <n v="0"/>
    <n v="-1"/>
    <n v="0"/>
    <n v="0"/>
    <n v="0"/>
    <n v="0"/>
    <n v="0"/>
    <m/>
    <m/>
    <n v="0"/>
    <m/>
    <n v="0"/>
    <m/>
    <m/>
    <s v="1/1/2031"/>
    <s v="12/31/2099"/>
    <m/>
    <n v="0"/>
    <n v="0"/>
    <n v="2024"/>
    <m/>
    <m/>
    <m/>
    <n v="0"/>
    <n v="0"/>
    <s v="Real 2021 | 5/8/2023 1:03:19 PM"/>
    <n v="2055"/>
    <n v="0"/>
    <m/>
    <m/>
    <n v="0"/>
    <n v="0"/>
    <n v="0"/>
    <m/>
    <m/>
    <m/>
    <n v="0"/>
  </r>
  <r>
    <x v="0"/>
    <x v="0"/>
    <x v="1"/>
    <s v="9"/>
    <x v="8"/>
    <s v="IQW_31-42"/>
    <x v="18"/>
    <n v="0"/>
    <n v="0"/>
    <n v="0"/>
    <m/>
    <n v="0"/>
    <m/>
    <m/>
    <m/>
    <n v="0"/>
    <m/>
    <m/>
    <n v="-1"/>
    <n v="0"/>
    <s v="DSM_EE"/>
    <m/>
    <n v="0"/>
    <m/>
    <n v="0"/>
    <n v="0"/>
    <n v="0"/>
    <n v="0"/>
    <n v="-1"/>
    <n v="0"/>
    <n v="0"/>
    <n v="0"/>
    <n v="0"/>
    <n v="0"/>
    <m/>
    <m/>
    <n v="0"/>
    <m/>
    <n v="0"/>
    <m/>
    <m/>
    <s v="1/1/2031"/>
    <s v="12/31/2099"/>
    <m/>
    <n v="0"/>
    <n v="0"/>
    <n v="2024"/>
    <m/>
    <m/>
    <m/>
    <n v="0"/>
    <n v="0"/>
    <s v="Real 2021 | 5/8/2023 1:03:19 PM"/>
    <n v="2056"/>
    <n v="0"/>
    <m/>
    <m/>
    <n v="0"/>
    <n v="0"/>
    <n v="0"/>
    <m/>
    <m/>
    <m/>
    <n v="0"/>
  </r>
  <r>
    <x v="0"/>
    <x v="0"/>
    <x v="1"/>
    <s v="1"/>
    <x v="0"/>
    <s v="Area 1001 Gas CT 2029"/>
    <x v="19"/>
    <n v="0"/>
    <n v="0"/>
    <n v="0"/>
    <m/>
    <n v="0"/>
    <m/>
    <m/>
    <m/>
    <n v="0"/>
    <m/>
    <m/>
    <n v="-1"/>
    <n v="0"/>
    <s v="TCO"/>
    <m/>
    <n v="0"/>
    <m/>
    <n v="0"/>
    <n v="0"/>
    <n v="0"/>
    <n v="0"/>
    <n v="-1"/>
    <n v="0"/>
    <n v="0"/>
    <n v="0"/>
    <n v="0"/>
    <n v="0"/>
    <m/>
    <m/>
    <n v="0"/>
    <m/>
    <n v="0"/>
    <m/>
    <m/>
    <s v="1/1/2029"/>
    <s v="12/31/2099"/>
    <m/>
    <n v="0"/>
    <n v="0"/>
    <n v="2024"/>
    <m/>
    <m/>
    <m/>
    <n v="0"/>
    <n v="0"/>
    <s v="Real 2021 | 5/8/2023 1:03:19 PM"/>
    <n v="2057"/>
    <n v="0"/>
    <m/>
    <m/>
    <n v="0"/>
    <n v="0"/>
    <n v="0"/>
    <m/>
    <m/>
    <m/>
    <n v="0"/>
  </r>
  <r>
    <x v="0"/>
    <x v="0"/>
    <x v="1"/>
    <s v="2"/>
    <x v="1"/>
    <s v="Area 1001 Gas CT 2029"/>
    <x v="19"/>
    <n v="0"/>
    <n v="0"/>
    <n v="0"/>
    <m/>
    <n v="0"/>
    <m/>
    <m/>
    <m/>
    <n v="0"/>
    <m/>
    <m/>
    <n v="-1"/>
    <n v="0"/>
    <s v="TCO"/>
    <m/>
    <n v="0"/>
    <m/>
    <n v="0"/>
    <n v="0"/>
    <n v="0"/>
    <n v="0"/>
    <n v="-1"/>
    <n v="0"/>
    <n v="0"/>
    <n v="0"/>
    <n v="0"/>
    <n v="0"/>
    <m/>
    <m/>
    <n v="0"/>
    <m/>
    <n v="0"/>
    <m/>
    <m/>
    <s v="1/1/2029"/>
    <s v="12/31/2099"/>
    <m/>
    <n v="0"/>
    <n v="0"/>
    <n v="2024"/>
    <m/>
    <m/>
    <m/>
    <n v="0"/>
    <n v="0"/>
    <s v="Real 2021 | 5/8/2023 1:03:19 PM"/>
    <n v="2058"/>
    <n v="0"/>
    <m/>
    <m/>
    <n v="0"/>
    <n v="0"/>
    <n v="0"/>
    <m/>
    <m/>
    <m/>
    <n v="0"/>
  </r>
  <r>
    <x v="0"/>
    <x v="0"/>
    <x v="1"/>
    <s v="3"/>
    <x v="2"/>
    <s v="Area 1001 Gas CT 2029"/>
    <x v="19"/>
    <n v="0"/>
    <n v="0"/>
    <n v="0"/>
    <m/>
    <n v="0"/>
    <m/>
    <m/>
    <m/>
    <n v="0"/>
    <m/>
    <m/>
    <n v="-1"/>
    <n v="0"/>
    <s v="TCO"/>
    <m/>
    <n v="0"/>
    <m/>
    <n v="0"/>
    <n v="0"/>
    <n v="0"/>
    <n v="0"/>
    <n v="-1"/>
    <n v="0"/>
    <n v="0"/>
    <n v="0"/>
    <n v="0"/>
    <n v="0"/>
    <m/>
    <m/>
    <n v="0"/>
    <m/>
    <n v="0"/>
    <m/>
    <m/>
    <s v="1/1/2029"/>
    <s v="12/31/2099"/>
    <m/>
    <n v="0"/>
    <n v="0"/>
    <n v="2024"/>
    <m/>
    <m/>
    <m/>
    <n v="0"/>
    <n v="0"/>
    <s v="Real 2021 | 5/8/2023 1:03:19 PM"/>
    <n v="2059"/>
    <n v="0"/>
    <m/>
    <m/>
    <n v="0"/>
    <n v="0"/>
    <n v="0"/>
    <m/>
    <m/>
    <m/>
    <n v="0"/>
  </r>
  <r>
    <x v="0"/>
    <x v="0"/>
    <x v="1"/>
    <s v="4"/>
    <x v="3"/>
    <s v="Area 1001 Gas CT 2029"/>
    <x v="19"/>
    <n v="0"/>
    <n v="0"/>
    <n v="0"/>
    <m/>
    <n v="0"/>
    <m/>
    <m/>
    <m/>
    <n v="0"/>
    <m/>
    <m/>
    <n v="-1"/>
    <n v="0"/>
    <s v="TCO"/>
    <m/>
    <n v="0"/>
    <m/>
    <n v="0"/>
    <n v="0"/>
    <n v="0"/>
    <n v="0"/>
    <n v="-1"/>
    <n v="0"/>
    <n v="0"/>
    <n v="0"/>
    <n v="0"/>
    <n v="0"/>
    <m/>
    <m/>
    <n v="0"/>
    <m/>
    <n v="0"/>
    <m/>
    <m/>
    <s v="1/1/2029"/>
    <s v="12/31/2099"/>
    <m/>
    <n v="0"/>
    <n v="0"/>
    <n v="2024"/>
    <m/>
    <m/>
    <m/>
    <n v="0"/>
    <n v="0"/>
    <s v="Real 2021 | 5/8/2023 1:03:19 PM"/>
    <n v="2060"/>
    <n v="0"/>
    <m/>
    <m/>
    <n v="0"/>
    <n v="0"/>
    <n v="0"/>
    <m/>
    <m/>
    <m/>
    <n v="0"/>
  </r>
  <r>
    <x v="0"/>
    <x v="0"/>
    <x v="1"/>
    <s v="5"/>
    <x v="4"/>
    <s v="Area 1001 Gas CT 2029"/>
    <x v="19"/>
    <n v="0"/>
    <n v="0"/>
    <n v="0"/>
    <m/>
    <n v="0"/>
    <m/>
    <m/>
    <m/>
    <n v="0"/>
    <m/>
    <m/>
    <n v="-1"/>
    <n v="0"/>
    <s v="TCO"/>
    <m/>
    <n v="0"/>
    <m/>
    <n v="0"/>
    <n v="0"/>
    <n v="0"/>
    <n v="0"/>
    <n v="-1"/>
    <n v="0"/>
    <n v="0"/>
    <n v="0"/>
    <n v="0"/>
    <n v="0"/>
    <m/>
    <m/>
    <n v="0"/>
    <m/>
    <n v="0"/>
    <m/>
    <m/>
    <s v="1/1/2029"/>
    <s v="12/31/2099"/>
    <m/>
    <n v="0"/>
    <n v="0"/>
    <n v="2024"/>
    <m/>
    <m/>
    <m/>
    <n v="0"/>
    <n v="0"/>
    <s v="Real 2021 | 5/8/2023 1:03:19 PM"/>
    <n v="2061"/>
    <n v="0"/>
    <m/>
    <m/>
    <n v="0"/>
    <n v="0"/>
    <n v="0"/>
    <m/>
    <m/>
    <m/>
    <n v="0"/>
  </r>
  <r>
    <x v="0"/>
    <x v="0"/>
    <x v="1"/>
    <s v="7"/>
    <x v="6"/>
    <s v="Area 1001 Gas CT 2029"/>
    <x v="19"/>
    <n v="0"/>
    <n v="0"/>
    <n v="0"/>
    <m/>
    <n v="0"/>
    <m/>
    <m/>
    <m/>
    <n v="0"/>
    <m/>
    <m/>
    <n v="-1"/>
    <n v="0"/>
    <s v="TCO"/>
    <m/>
    <n v="0"/>
    <m/>
    <n v="0"/>
    <n v="0"/>
    <n v="0"/>
    <n v="0"/>
    <n v="-1"/>
    <n v="0"/>
    <n v="0"/>
    <n v="0"/>
    <n v="0"/>
    <n v="0"/>
    <m/>
    <m/>
    <n v="0"/>
    <m/>
    <n v="0"/>
    <m/>
    <m/>
    <s v="1/1/2029"/>
    <s v="12/31/2099"/>
    <m/>
    <n v="0"/>
    <n v="0"/>
    <n v="2024"/>
    <m/>
    <m/>
    <m/>
    <n v="0"/>
    <n v="0"/>
    <s v="Real 2021 | 5/8/2023 1:03:19 PM"/>
    <n v="2062"/>
    <n v="0"/>
    <m/>
    <m/>
    <n v="0"/>
    <n v="0"/>
    <n v="0"/>
    <m/>
    <m/>
    <m/>
    <n v="0"/>
  </r>
  <r>
    <x v="0"/>
    <x v="0"/>
    <x v="1"/>
    <s v="8"/>
    <x v="7"/>
    <s v="Area 1001 Gas CT 2029"/>
    <x v="19"/>
    <n v="0"/>
    <n v="0"/>
    <n v="0"/>
    <m/>
    <n v="0"/>
    <m/>
    <m/>
    <m/>
    <n v="0"/>
    <m/>
    <m/>
    <n v="-1"/>
    <n v="0"/>
    <s v="TCO"/>
    <m/>
    <n v="0"/>
    <m/>
    <n v="0"/>
    <n v="0"/>
    <n v="0"/>
    <n v="0"/>
    <n v="-1"/>
    <n v="0"/>
    <n v="0"/>
    <n v="0"/>
    <n v="0"/>
    <n v="0"/>
    <m/>
    <m/>
    <n v="0"/>
    <m/>
    <n v="0"/>
    <m/>
    <m/>
    <s v="1/1/2029"/>
    <s v="12/31/2099"/>
    <m/>
    <n v="0"/>
    <n v="0"/>
    <n v="2024"/>
    <m/>
    <m/>
    <m/>
    <n v="0"/>
    <n v="0"/>
    <s v="Real 2021 | 5/8/2023 1:03:19 PM"/>
    <n v="2063"/>
    <n v="0"/>
    <m/>
    <m/>
    <n v="0"/>
    <n v="0"/>
    <n v="0"/>
    <m/>
    <m/>
    <m/>
    <n v="0"/>
  </r>
  <r>
    <x v="0"/>
    <x v="0"/>
    <x v="1"/>
    <s v="9"/>
    <x v="8"/>
    <s v="Area 1001 Gas CT 2029"/>
    <x v="19"/>
    <n v="0"/>
    <n v="0"/>
    <n v="0"/>
    <m/>
    <n v="0"/>
    <m/>
    <m/>
    <m/>
    <n v="0"/>
    <m/>
    <m/>
    <n v="-1"/>
    <n v="0"/>
    <s v="TCO"/>
    <m/>
    <n v="0"/>
    <m/>
    <n v="0"/>
    <n v="0"/>
    <n v="0"/>
    <n v="0"/>
    <n v="-1"/>
    <n v="0"/>
    <n v="0"/>
    <n v="0"/>
    <n v="0"/>
    <n v="0"/>
    <m/>
    <m/>
    <n v="0"/>
    <m/>
    <n v="0"/>
    <m/>
    <m/>
    <s v="1/1/2029"/>
    <s v="12/31/2099"/>
    <m/>
    <n v="0"/>
    <n v="0"/>
    <n v="2024"/>
    <m/>
    <m/>
    <m/>
    <n v="0"/>
    <n v="0"/>
    <s v="Real 2021 | 5/8/2023 1:03:19 PM"/>
    <n v="2064"/>
    <n v="0"/>
    <m/>
    <m/>
    <n v="0"/>
    <n v="0"/>
    <n v="0"/>
    <m/>
    <m/>
    <m/>
    <n v="0"/>
  </r>
  <r>
    <x v="0"/>
    <x v="0"/>
    <x v="1"/>
    <s v="8"/>
    <x v="7"/>
    <s v="Area 1001 Solar 2026"/>
    <x v="20"/>
    <n v="0"/>
    <n v="0"/>
    <n v="0"/>
    <m/>
    <n v="0"/>
    <m/>
    <m/>
    <m/>
    <n v="0"/>
    <m/>
    <m/>
    <n v="-1"/>
    <n v="0"/>
    <s v="Solar"/>
    <m/>
    <n v="0"/>
    <m/>
    <n v="0"/>
    <n v="0"/>
    <n v="0"/>
    <n v="0"/>
    <n v="-1"/>
    <n v="0"/>
    <n v="0"/>
    <n v="0"/>
    <n v="0"/>
    <n v="0"/>
    <m/>
    <m/>
    <n v="0"/>
    <m/>
    <n v="0"/>
    <m/>
    <m/>
    <s v="1/1/2026"/>
    <s v="12/31/2099"/>
    <m/>
    <n v="0"/>
    <n v="0"/>
    <n v="2024"/>
    <m/>
    <m/>
    <m/>
    <n v="0"/>
    <n v="0"/>
    <s v="Real 2021 | 5/8/2023 1:03:19 PM"/>
    <n v="2065"/>
    <n v="0"/>
    <m/>
    <m/>
    <n v="0"/>
    <n v="0"/>
    <n v="0"/>
    <m/>
    <m/>
    <m/>
    <n v="0"/>
  </r>
  <r>
    <x v="0"/>
    <x v="0"/>
    <x v="1"/>
    <s v="1"/>
    <x v="0"/>
    <s v="Area 1001 Solar 2027"/>
    <x v="21"/>
    <n v="0"/>
    <n v="0"/>
    <n v="0"/>
    <m/>
    <n v="0"/>
    <m/>
    <m/>
    <m/>
    <n v="0"/>
    <m/>
    <m/>
    <n v="-1"/>
    <n v="0"/>
    <s v="Solar"/>
    <m/>
    <n v="0"/>
    <m/>
    <n v="0"/>
    <n v="0"/>
    <n v="0"/>
    <n v="0"/>
    <n v="-1"/>
    <n v="0"/>
    <n v="0"/>
    <n v="0"/>
    <n v="0"/>
    <n v="0"/>
    <m/>
    <m/>
    <n v="0"/>
    <m/>
    <n v="0"/>
    <m/>
    <m/>
    <s v="1/1/2027"/>
    <s v="12/31/2099"/>
    <m/>
    <n v="0"/>
    <n v="0"/>
    <n v="2024"/>
    <m/>
    <m/>
    <m/>
    <n v="0"/>
    <n v="0"/>
    <s v="Real 2021 | 5/8/2023 1:03:19 PM"/>
    <n v="2066"/>
    <n v="0"/>
    <m/>
    <m/>
    <n v="0"/>
    <n v="0"/>
    <n v="0"/>
    <m/>
    <m/>
    <m/>
    <n v="0"/>
  </r>
  <r>
    <x v="0"/>
    <x v="0"/>
    <x v="1"/>
    <s v="2"/>
    <x v="1"/>
    <s v="Area 1001 Solar 2027"/>
    <x v="21"/>
    <n v="0"/>
    <n v="0"/>
    <n v="0"/>
    <m/>
    <n v="0"/>
    <m/>
    <m/>
    <m/>
    <n v="0"/>
    <m/>
    <m/>
    <n v="-1"/>
    <n v="0"/>
    <s v="Solar"/>
    <m/>
    <n v="0"/>
    <m/>
    <n v="0"/>
    <n v="0"/>
    <n v="0"/>
    <n v="0"/>
    <n v="-1"/>
    <n v="0"/>
    <n v="0"/>
    <n v="0"/>
    <n v="0"/>
    <n v="0"/>
    <m/>
    <m/>
    <n v="0"/>
    <m/>
    <n v="0"/>
    <m/>
    <m/>
    <s v="1/1/2027"/>
    <s v="12/31/2099"/>
    <m/>
    <n v="0"/>
    <n v="0"/>
    <n v="2024"/>
    <m/>
    <m/>
    <m/>
    <n v="0"/>
    <n v="0"/>
    <s v="Real 2021 | 5/8/2023 1:03:19 PM"/>
    <n v="2067"/>
    <n v="0"/>
    <m/>
    <m/>
    <n v="0"/>
    <n v="0"/>
    <n v="0"/>
    <m/>
    <m/>
    <m/>
    <n v="0"/>
  </r>
  <r>
    <x v="0"/>
    <x v="0"/>
    <x v="1"/>
    <s v="3"/>
    <x v="2"/>
    <s v="Area 1001 Solar 2027"/>
    <x v="21"/>
    <n v="0"/>
    <n v="0"/>
    <n v="0"/>
    <m/>
    <n v="0"/>
    <m/>
    <m/>
    <m/>
    <n v="0"/>
    <m/>
    <m/>
    <n v="-1"/>
    <n v="0"/>
    <s v="Solar"/>
    <m/>
    <n v="0"/>
    <m/>
    <n v="0"/>
    <n v="0"/>
    <n v="0"/>
    <n v="0"/>
    <n v="-1"/>
    <n v="0"/>
    <n v="0"/>
    <n v="0"/>
    <n v="0"/>
    <n v="0"/>
    <m/>
    <m/>
    <n v="0"/>
    <m/>
    <n v="0"/>
    <m/>
    <m/>
    <s v="1/1/2027"/>
    <s v="12/31/2099"/>
    <m/>
    <n v="0"/>
    <n v="0"/>
    <n v="2024"/>
    <m/>
    <m/>
    <m/>
    <n v="0"/>
    <n v="0"/>
    <s v="Real 2021 | 5/8/2023 1:03:19 PM"/>
    <n v="2068"/>
    <n v="0"/>
    <m/>
    <m/>
    <n v="0"/>
    <n v="0"/>
    <n v="0"/>
    <m/>
    <m/>
    <m/>
    <n v="0"/>
  </r>
  <r>
    <x v="0"/>
    <x v="0"/>
    <x v="1"/>
    <s v="5"/>
    <x v="4"/>
    <s v="Area 1001 Solar 2027"/>
    <x v="21"/>
    <n v="0"/>
    <n v="0"/>
    <n v="0"/>
    <m/>
    <n v="0"/>
    <m/>
    <m/>
    <m/>
    <n v="0"/>
    <m/>
    <m/>
    <n v="-1"/>
    <n v="0"/>
    <s v="Solar"/>
    <m/>
    <n v="0"/>
    <m/>
    <n v="0"/>
    <n v="0"/>
    <n v="0"/>
    <n v="0"/>
    <n v="-1"/>
    <n v="0"/>
    <n v="0"/>
    <n v="0"/>
    <n v="0"/>
    <n v="0"/>
    <m/>
    <m/>
    <n v="0"/>
    <m/>
    <n v="0"/>
    <m/>
    <m/>
    <s v="1/1/2027"/>
    <s v="12/31/2099"/>
    <m/>
    <n v="0"/>
    <n v="0"/>
    <n v="2024"/>
    <m/>
    <m/>
    <m/>
    <n v="0"/>
    <n v="0"/>
    <s v="Real 2021 | 5/8/2023 1:03:19 PM"/>
    <n v="2069"/>
    <n v="0"/>
    <m/>
    <m/>
    <n v="0"/>
    <n v="0"/>
    <n v="0"/>
    <m/>
    <m/>
    <m/>
    <n v="0"/>
  </r>
  <r>
    <x v="0"/>
    <x v="0"/>
    <x v="1"/>
    <s v="6"/>
    <x v="5"/>
    <s v="Area 1001 Solar 2027"/>
    <x v="21"/>
    <n v="0"/>
    <n v="0"/>
    <n v="0"/>
    <m/>
    <n v="0"/>
    <m/>
    <m/>
    <m/>
    <n v="0"/>
    <m/>
    <m/>
    <n v="-1"/>
    <n v="0"/>
    <s v="Solar"/>
    <m/>
    <n v="0"/>
    <m/>
    <n v="0"/>
    <n v="0"/>
    <n v="0"/>
    <n v="0"/>
    <n v="-1"/>
    <n v="0"/>
    <n v="0"/>
    <n v="0"/>
    <n v="0"/>
    <n v="0"/>
    <m/>
    <m/>
    <n v="0"/>
    <m/>
    <n v="0"/>
    <m/>
    <m/>
    <s v="1/1/2027"/>
    <s v="12/31/2099"/>
    <m/>
    <n v="0"/>
    <n v="0"/>
    <n v="2024"/>
    <m/>
    <m/>
    <m/>
    <n v="0"/>
    <n v="0"/>
    <s v="Real 2021 | 5/8/2023 1:03:19 PM"/>
    <n v="2070"/>
    <n v="0"/>
    <m/>
    <m/>
    <n v="0"/>
    <n v="0"/>
    <n v="0"/>
    <m/>
    <m/>
    <m/>
    <n v="0"/>
  </r>
  <r>
    <x v="0"/>
    <x v="0"/>
    <x v="1"/>
    <s v="7"/>
    <x v="6"/>
    <s v="Area 1001 Solar 2027"/>
    <x v="21"/>
    <n v="0"/>
    <n v="0"/>
    <n v="0"/>
    <m/>
    <n v="0"/>
    <m/>
    <m/>
    <m/>
    <n v="0"/>
    <m/>
    <m/>
    <n v="-1"/>
    <n v="0"/>
    <s v="Solar"/>
    <m/>
    <n v="0"/>
    <m/>
    <n v="0"/>
    <n v="0"/>
    <n v="0"/>
    <n v="0"/>
    <n v="-1"/>
    <n v="0"/>
    <n v="0"/>
    <n v="0"/>
    <n v="0"/>
    <n v="0"/>
    <m/>
    <m/>
    <n v="0"/>
    <m/>
    <n v="0"/>
    <m/>
    <m/>
    <s v="1/1/2027"/>
    <s v="12/31/2099"/>
    <m/>
    <n v="0"/>
    <n v="0"/>
    <n v="2024"/>
    <m/>
    <m/>
    <m/>
    <n v="0"/>
    <n v="0"/>
    <s v="Real 2021 | 5/8/2023 1:03:19 PM"/>
    <n v="2071"/>
    <n v="0"/>
    <m/>
    <m/>
    <n v="0"/>
    <n v="0"/>
    <n v="0"/>
    <m/>
    <m/>
    <m/>
    <n v="0"/>
  </r>
  <r>
    <x v="0"/>
    <x v="0"/>
    <x v="1"/>
    <s v="8"/>
    <x v="7"/>
    <s v="Area 1001 Solar 2027"/>
    <x v="21"/>
    <n v="0"/>
    <n v="0"/>
    <n v="0"/>
    <m/>
    <n v="0"/>
    <m/>
    <m/>
    <m/>
    <n v="0"/>
    <m/>
    <m/>
    <n v="-1"/>
    <n v="0"/>
    <s v="Solar"/>
    <m/>
    <n v="0"/>
    <m/>
    <n v="0"/>
    <n v="0"/>
    <n v="0"/>
    <n v="0"/>
    <n v="-1"/>
    <n v="0"/>
    <n v="0"/>
    <n v="0"/>
    <n v="0"/>
    <n v="0"/>
    <m/>
    <m/>
    <n v="0"/>
    <m/>
    <n v="0"/>
    <m/>
    <m/>
    <s v="1/1/2027"/>
    <s v="12/31/2099"/>
    <m/>
    <n v="0"/>
    <n v="0"/>
    <n v="2024"/>
    <m/>
    <m/>
    <m/>
    <n v="0"/>
    <n v="0"/>
    <s v="Real 2021 | 5/8/2023 1:03:19 PM"/>
    <n v="2072"/>
    <n v="0"/>
    <m/>
    <m/>
    <n v="0"/>
    <n v="0"/>
    <n v="0"/>
    <m/>
    <m/>
    <m/>
    <n v="0"/>
  </r>
  <r>
    <x v="0"/>
    <x v="0"/>
    <x v="1"/>
    <s v="9"/>
    <x v="8"/>
    <s v="Area 1001 Solar 2027"/>
    <x v="21"/>
    <n v="0"/>
    <n v="0"/>
    <n v="0"/>
    <m/>
    <n v="0"/>
    <m/>
    <m/>
    <m/>
    <n v="0"/>
    <m/>
    <m/>
    <n v="-1"/>
    <n v="0"/>
    <s v="Solar"/>
    <m/>
    <n v="0"/>
    <m/>
    <n v="0"/>
    <n v="0"/>
    <n v="0"/>
    <n v="0"/>
    <n v="-1"/>
    <n v="0"/>
    <n v="0"/>
    <n v="0"/>
    <n v="0"/>
    <n v="0"/>
    <m/>
    <m/>
    <n v="0"/>
    <m/>
    <n v="0"/>
    <m/>
    <m/>
    <s v="1/1/2027"/>
    <s v="12/31/2099"/>
    <m/>
    <n v="0"/>
    <n v="0"/>
    <n v="2024"/>
    <m/>
    <m/>
    <m/>
    <n v="0"/>
    <n v="0"/>
    <s v="Real 2021 | 5/8/2023 1:03:19 PM"/>
    <n v="2073"/>
    <n v="0"/>
    <m/>
    <m/>
    <n v="0"/>
    <n v="0"/>
    <n v="0"/>
    <m/>
    <m/>
    <m/>
    <n v="0"/>
  </r>
  <r>
    <x v="0"/>
    <x v="0"/>
    <x v="1"/>
    <s v="1"/>
    <x v="0"/>
    <s v="Area 1001 Solar 2028"/>
    <x v="22"/>
    <n v="0"/>
    <n v="0"/>
    <n v="0"/>
    <m/>
    <n v="0"/>
    <m/>
    <m/>
    <m/>
    <n v="0"/>
    <m/>
    <m/>
    <n v="-1"/>
    <n v="0"/>
    <s v="Solar"/>
    <m/>
    <n v="0"/>
    <m/>
    <n v="0"/>
    <n v="0"/>
    <n v="0"/>
    <n v="0"/>
    <n v="-1"/>
    <n v="0"/>
    <n v="0"/>
    <n v="0"/>
    <n v="0"/>
    <n v="0"/>
    <m/>
    <m/>
    <n v="0"/>
    <m/>
    <n v="0"/>
    <m/>
    <m/>
    <s v="1/1/2028"/>
    <s v="12/31/2099"/>
    <m/>
    <n v="0"/>
    <n v="0"/>
    <n v="2024"/>
    <m/>
    <m/>
    <m/>
    <n v="0"/>
    <n v="0"/>
    <s v="Real 2021 | 5/8/2023 1:03:19 PM"/>
    <n v="2074"/>
    <n v="0"/>
    <m/>
    <m/>
    <n v="0"/>
    <n v="0"/>
    <n v="0"/>
    <m/>
    <m/>
    <m/>
    <n v="0"/>
  </r>
  <r>
    <x v="0"/>
    <x v="0"/>
    <x v="1"/>
    <s v="2"/>
    <x v="1"/>
    <s v="Area 1001 Solar 2028"/>
    <x v="22"/>
    <n v="0"/>
    <n v="0"/>
    <n v="0"/>
    <m/>
    <n v="0"/>
    <m/>
    <m/>
    <m/>
    <n v="0"/>
    <m/>
    <m/>
    <n v="-1"/>
    <n v="0"/>
    <s v="Solar"/>
    <m/>
    <n v="0"/>
    <m/>
    <n v="0"/>
    <n v="0"/>
    <n v="0"/>
    <n v="0"/>
    <n v="-1"/>
    <n v="0"/>
    <n v="0"/>
    <n v="0"/>
    <n v="0"/>
    <n v="0"/>
    <m/>
    <m/>
    <n v="0"/>
    <m/>
    <n v="0"/>
    <m/>
    <m/>
    <s v="1/1/2028"/>
    <s v="12/31/2099"/>
    <m/>
    <n v="0"/>
    <n v="0"/>
    <n v="2024"/>
    <m/>
    <m/>
    <m/>
    <n v="0"/>
    <n v="0"/>
    <s v="Real 2021 | 5/8/2023 1:03:19 PM"/>
    <n v="2075"/>
    <n v="0"/>
    <m/>
    <m/>
    <n v="0"/>
    <n v="0"/>
    <n v="0"/>
    <m/>
    <m/>
    <m/>
    <n v="0"/>
  </r>
  <r>
    <x v="0"/>
    <x v="0"/>
    <x v="1"/>
    <s v="3"/>
    <x v="2"/>
    <s v="Area 1001 Solar 2028"/>
    <x v="22"/>
    <n v="0"/>
    <n v="0"/>
    <n v="0"/>
    <m/>
    <n v="0"/>
    <m/>
    <m/>
    <m/>
    <n v="0"/>
    <m/>
    <m/>
    <n v="-1"/>
    <n v="0"/>
    <s v="Solar"/>
    <m/>
    <n v="0"/>
    <m/>
    <n v="0"/>
    <n v="0"/>
    <n v="0"/>
    <n v="0"/>
    <n v="-1"/>
    <n v="0"/>
    <n v="0"/>
    <n v="0"/>
    <n v="0"/>
    <n v="0"/>
    <m/>
    <m/>
    <n v="0"/>
    <m/>
    <n v="0"/>
    <m/>
    <m/>
    <s v="1/1/2028"/>
    <s v="12/31/2099"/>
    <m/>
    <n v="0"/>
    <n v="0"/>
    <n v="2024"/>
    <m/>
    <m/>
    <m/>
    <n v="0"/>
    <n v="0"/>
    <s v="Real 2021 | 5/8/2023 1:03:19 PM"/>
    <n v="2076"/>
    <n v="0"/>
    <m/>
    <m/>
    <n v="0"/>
    <n v="0"/>
    <n v="0"/>
    <m/>
    <m/>
    <m/>
    <n v="0"/>
  </r>
  <r>
    <x v="0"/>
    <x v="0"/>
    <x v="1"/>
    <s v="4"/>
    <x v="3"/>
    <s v="Area 1001 Solar 2028"/>
    <x v="22"/>
    <n v="0"/>
    <n v="0"/>
    <n v="0"/>
    <m/>
    <n v="0"/>
    <m/>
    <m/>
    <m/>
    <n v="0"/>
    <m/>
    <m/>
    <n v="-1"/>
    <n v="0"/>
    <s v="Solar"/>
    <m/>
    <n v="0"/>
    <m/>
    <n v="0"/>
    <n v="0"/>
    <n v="0"/>
    <n v="0"/>
    <n v="-1"/>
    <n v="0"/>
    <n v="0"/>
    <n v="0"/>
    <n v="0"/>
    <n v="0"/>
    <m/>
    <m/>
    <n v="0"/>
    <m/>
    <n v="0"/>
    <m/>
    <m/>
    <s v="1/1/2028"/>
    <s v="12/31/2099"/>
    <m/>
    <n v="0"/>
    <n v="0"/>
    <n v="2024"/>
    <m/>
    <m/>
    <m/>
    <n v="0"/>
    <n v="0"/>
    <s v="Real 2021 | 5/8/2023 1:03:19 PM"/>
    <n v="2077"/>
    <n v="0"/>
    <m/>
    <m/>
    <n v="0"/>
    <n v="0"/>
    <n v="0"/>
    <m/>
    <m/>
    <m/>
    <n v="0"/>
  </r>
  <r>
    <x v="0"/>
    <x v="0"/>
    <x v="1"/>
    <s v="5"/>
    <x v="4"/>
    <s v="Area 1001 Solar 2028"/>
    <x v="22"/>
    <n v="0"/>
    <n v="0"/>
    <n v="0"/>
    <m/>
    <n v="0"/>
    <m/>
    <m/>
    <m/>
    <n v="0"/>
    <m/>
    <m/>
    <n v="-1"/>
    <n v="0"/>
    <s v="Solar"/>
    <m/>
    <n v="0"/>
    <m/>
    <n v="0"/>
    <n v="0"/>
    <n v="0"/>
    <n v="0"/>
    <n v="-1"/>
    <n v="0"/>
    <n v="0"/>
    <n v="0"/>
    <n v="0"/>
    <n v="0"/>
    <m/>
    <m/>
    <n v="0"/>
    <m/>
    <n v="0"/>
    <m/>
    <m/>
    <s v="1/1/2028"/>
    <s v="12/31/2099"/>
    <m/>
    <n v="0"/>
    <n v="0"/>
    <n v="2024"/>
    <m/>
    <m/>
    <m/>
    <n v="0"/>
    <n v="0"/>
    <s v="Real 2021 | 5/8/2023 1:03:19 PM"/>
    <n v="2078"/>
    <n v="0"/>
    <m/>
    <m/>
    <n v="0"/>
    <n v="0"/>
    <n v="0"/>
    <m/>
    <m/>
    <m/>
    <n v="0"/>
  </r>
  <r>
    <x v="0"/>
    <x v="0"/>
    <x v="1"/>
    <s v="6"/>
    <x v="5"/>
    <s v="Area 1001 Solar 2028"/>
    <x v="22"/>
    <n v="0"/>
    <n v="0"/>
    <n v="0"/>
    <m/>
    <n v="0"/>
    <m/>
    <m/>
    <m/>
    <n v="0"/>
    <m/>
    <m/>
    <n v="-1"/>
    <n v="0"/>
    <s v="Solar"/>
    <m/>
    <n v="0"/>
    <m/>
    <n v="0"/>
    <n v="0"/>
    <n v="0"/>
    <n v="0"/>
    <n v="-1"/>
    <n v="0"/>
    <n v="0"/>
    <n v="0"/>
    <n v="0"/>
    <n v="0"/>
    <m/>
    <m/>
    <n v="0"/>
    <m/>
    <n v="0"/>
    <m/>
    <m/>
    <s v="1/1/2028"/>
    <s v="12/31/2099"/>
    <m/>
    <n v="0"/>
    <n v="0"/>
    <n v="2024"/>
    <m/>
    <m/>
    <m/>
    <n v="0"/>
    <n v="0"/>
    <s v="Real 2021 | 5/8/2023 1:03:19 PM"/>
    <n v="2079"/>
    <n v="0"/>
    <m/>
    <m/>
    <n v="0"/>
    <n v="0"/>
    <n v="0"/>
    <m/>
    <m/>
    <m/>
    <n v="0"/>
  </r>
  <r>
    <x v="0"/>
    <x v="0"/>
    <x v="1"/>
    <s v="7"/>
    <x v="6"/>
    <s v="Area 1001 Solar 2028"/>
    <x v="22"/>
    <n v="0"/>
    <n v="0"/>
    <n v="0"/>
    <m/>
    <n v="0"/>
    <m/>
    <m/>
    <m/>
    <n v="0"/>
    <m/>
    <m/>
    <n v="-1"/>
    <n v="0"/>
    <s v="Solar"/>
    <m/>
    <n v="0"/>
    <m/>
    <n v="0"/>
    <n v="0"/>
    <n v="0"/>
    <n v="0"/>
    <n v="-1"/>
    <n v="0"/>
    <n v="0"/>
    <n v="0"/>
    <n v="0"/>
    <n v="0"/>
    <m/>
    <m/>
    <n v="0"/>
    <m/>
    <n v="0"/>
    <m/>
    <m/>
    <s v="1/1/2028"/>
    <s v="12/31/2099"/>
    <m/>
    <n v="0"/>
    <n v="0"/>
    <n v="2024"/>
    <m/>
    <m/>
    <m/>
    <n v="0"/>
    <n v="0"/>
    <s v="Real 2021 | 5/8/2023 1:03:19 PM"/>
    <n v="2080"/>
    <n v="0"/>
    <m/>
    <m/>
    <n v="0"/>
    <n v="0"/>
    <n v="0"/>
    <m/>
    <m/>
    <m/>
    <n v="0"/>
  </r>
  <r>
    <x v="0"/>
    <x v="0"/>
    <x v="1"/>
    <s v="8"/>
    <x v="7"/>
    <s v="Area 1001 Solar 2028"/>
    <x v="22"/>
    <n v="0"/>
    <n v="0"/>
    <n v="0"/>
    <m/>
    <n v="0"/>
    <m/>
    <m/>
    <m/>
    <n v="0"/>
    <m/>
    <m/>
    <n v="-1"/>
    <n v="0"/>
    <s v="Solar"/>
    <m/>
    <n v="0"/>
    <m/>
    <n v="0"/>
    <n v="0"/>
    <n v="0"/>
    <n v="0"/>
    <n v="-1"/>
    <n v="0"/>
    <n v="0"/>
    <n v="0"/>
    <n v="0"/>
    <n v="0"/>
    <m/>
    <m/>
    <n v="0"/>
    <m/>
    <n v="0"/>
    <m/>
    <m/>
    <s v="1/1/2028"/>
    <s v="12/31/2099"/>
    <m/>
    <n v="0"/>
    <n v="0"/>
    <n v="2024"/>
    <m/>
    <m/>
    <m/>
    <n v="0"/>
    <n v="0"/>
    <s v="Real 2021 | 5/8/2023 1:03:19 PM"/>
    <n v="2081"/>
    <n v="0"/>
    <m/>
    <m/>
    <n v="0"/>
    <n v="0"/>
    <n v="0"/>
    <m/>
    <m/>
    <m/>
    <n v="0"/>
  </r>
  <r>
    <x v="0"/>
    <x v="0"/>
    <x v="1"/>
    <s v="9"/>
    <x v="8"/>
    <s v="Area 1001 Solar 2028"/>
    <x v="22"/>
    <n v="0"/>
    <n v="0"/>
    <n v="0"/>
    <m/>
    <n v="0"/>
    <m/>
    <m/>
    <m/>
    <n v="0"/>
    <m/>
    <m/>
    <n v="-1"/>
    <n v="0"/>
    <s v="Solar"/>
    <m/>
    <n v="0"/>
    <m/>
    <n v="0"/>
    <n v="0"/>
    <n v="0"/>
    <n v="0"/>
    <n v="-1"/>
    <n v="0"/>
    <n v="0"/>
    <n v="0"/>
    <n v="0"/>
    <n v="0"/>
    <m/>
    <m/>
    <n v="0"/>
    <m/>
    <n v="0"/>
    <m/>
    <m/>
    <s v="1/1/2028"/>
    <s v="12/31/2099"/>
    <m/>
    <n v="0"/>
    <n v="0"/>
    <n v="2024"/>
    <m/>
    <m/>
    <m/>
    <n v="0"/>
    <n v="0"/>
    <s v="Real 2021 | 5/8/2023 1:03:19 PM"/>
    <n v="2082"/>
    <n v="0"/>
    <m/>
    <m/>
    <n v="0"/>
    <n v="0"/>
    <n v="0"/>
    <m/>
    <m/>
    <m/>
    <n v="0"/>
  </r>
  <r>
    <x v="0"/>
    <x v="0"/>
    <x v="1"/>
    <s v="1"/>
    <x v="0"/>
    <s v="Area 1001 Solar 2029"/>
    <x v="23"/>
    <n v="0"/>
    <n v="0"/>
    <n v="0"/>
    <m/>
    <n v="0"/>
    <m/>
    <m/>
    <m/>
    <n v="0"/>
    <m/>
    <m/>
    <n v="-1"/>
    <n v="0"/>
    <s v="Solar"/>
    <m/>
    <n v="0"/>
    <m/>
    <n v="0"/>
    <n v="0"/>
    <n v="0"/>
    <n v="0"/>
    <n v="-1"/>
    <n v="0"/>
    <n v="0"/>
    <n v="0"/>
    <n v="0"/>
    <n v="0"/>
    <m/>
    <m/>
    <n v="0"/>
    <m/>
    <n v="0"/>
    <m/>
    <m/>
    <s v="1/1/2029"/>
    <s v="12/31/2099"/>
    <m/>
    <n v="0"/>
    <n v="0"/>
    <n v="2024"/>
    <m/>
    <m/>
    <m/>
    <n v="0"/>
    <n v="0"/>
    <s v="Real 2021 | 5/8/2023 1:03:19 PM"/>
    <n v="2083"/>
    <n v="0"/>
    <m/>
    <m/>
    <n v="0"/>
    <n v="0"/>
    <n v="0"/>
    <m/>
    <m/>
    <m/>
    <n v="0"/>
  </r>
  <r>
    <x v="0"/>
    <x v="0"/>
    <x v="1"/>
    <s v="3"/>
    <x v="2"/>
    <s v="Area 1001 Solar 2029"/>
    <x v="23"/>
    <n v="0"/>
    <n v="0"/>
    <n v="0"/>
    <m/>
    <n v="0"/>
    <m/>
    <m/>
    <m/>
    <n v="0"/>
    <m/>
    <m/>
    <n v="-1"/>
    <n v="0"/>
    <s v="Solar"/>
    <m/>
    <n v="0"/>
    <m/>
    <n v="0"/>
    <n v="0"/>
    <n v="0"/>
    <n v="0"/>
    <n v="-1"/>
    <n v="0"/>
    <n v="0"/>
    <n v="0"/>
    <n v="0"/>
    <n v="0"/>
    <m/>
    <m/>
    <n v="0"/>
    <m/>
    <n v="0"/>
    <m/>
    <m/>
    <s v="1/1/2029"/>
    <s v="12/31/2099"/>
    <m/>
    <n v="0"/>
    <n v="0"/>
    <n v="2024"/>
    <m/>
    <m/>
    <m/>
    <n v="0"/>
    <n v="0"/>
    <s v="Real 2021 | 5/8/2023 1:03:19 PM"/>
    <n v="2084"/>
    <n v="0"/>
    <m/>
    <m/>
    <n v="0"/>
    <n v="0"/>
    <n v="0"/>
    <m/>
    <m/>
    <m/>
    <n v="0"/>
  </r>
  <r>
    <x v="0"/>
    <x v="0"/>
    <x v="1"/>
    <s v="4"/>
    <x v="3"/>
    <s v="Area 1001 Solar 2029"/>
    <x v="23"/>
    <n v="0"/>
    <n v="0"/>
    <n v="0"/>
    <m/>
    <n v="0"/>
    <m/>
    <m/>
    <m/>
    <n v="0"/>
    <m/>
    <m/>
    <n v="-1"/>
    <n v="0"/>
    <s v="Solar"/>
    <m/>
    <n v="0"/>
    <m/>
    <n v="0"/>
    <n v="0"/>
    <n v="0"/>
    <n v="0"/>
    <n v="-1"/>
    <n v="0"/>
    <n v="0"/>
    <n v="0"/>
    <n v="0"/>
    <n v="0"/>
    <m/>
    <m/>
    <n v="0"/>
    <m/>
    <n v="0"/>
    <m/>
    <m/>
    <s v="1/1/2029"/>
    <s v="12/31/2099"/>
    <m/>
    <n v="0"/>
    <n v="0"/>
    <n v="2024"/>
    <m/>
    <m/>
    <m/>
    <n v="0"/>
    <n v="0"/>
    <s v="Real 2021 | 5/8/2023 1:03:19 PM"/>
    <n v="2085"/>
    <n v="0"/>
    <m/>
    <m/>
    <n v="0"/>
    <n v="0"/>
    <n v="0"/>
    <m/>
    <m/>
    <m/>
    <n v="0"/>
  </r>
  <r>
    <x v="0"/>
    <x v="0"/>
    <x v="1"/>
    <s v="6"/>
    <x v="5"/>
    <s v="Area 1001 Solar 2029"/>
    <x v="23"/>
    <n v="0"/>
    <n v="0"/>
    <n v="0"/>
    <m/>
    <n v="0"/>
    <m/>
    <m/>
    <m/>
    <n v="0"/>
    <m/>
    <m/>
    <n v="-1"/>
    <n v="0"/>
    <s v="Solar"/>
    <m/>
    <n v="0"/>
    <m/>
    <n v="0"/>
    <n v="0"/>
    <n v="0"/>
    <n v="0"/>
    <n v="-1"/>
    <n v="0"/>
    <n v="0"/>
    <n v="0"/>
    <n v="0"/>
    <n v="0"/>
    <m/>
    <m/>
    <n v="0"/>
    <m/>
    <n v="0"/>
    <m/>
    <m/>
    <s v="1/1/2029"/>
    <s v="12/31/2099"/>
    <m/>
    <n v="0"/>
    <n v="0"/>
    <n v="2024"/>
    <m/>
    <m/>
    <m/>
    <n v="0"/>
    <n v="0"/>
    <s v="Real 2021 | 5/8/2023 1:03:19 PM"/>
    <n v="2086"/>
    <n v="0"/>
    <m/>
    <m/>
    <n v="0"/>
    <n v="0"/>
    <n v="0"/>
    <m/>
    <m/>
    <m/>
    <n v="0"/>
  </r>
  <r>
    <x v="0"/>
    <x v="0"/>
    <x v="1"/>
    <s v="7"/>
    <x v="6"/>
    <s v="Area 1001 Solar 2029"/>
    <x v="23"/>
    <n v="0"/>
    <n v="0"/>
    <n v="0"/>
    <m/>
    <n v="0"/>
    <m/>
    <m/>
    <m/>
    <n v="0"/>
    <m/>
    <m/>
    <n v="-1"/>
    <n v="0"/>
    <s v="Solar"/>
    <m/>
    <n v="0"/>
    <m/>
    <n v="0"/>
    <n v="0"/>
    <n v="0"/>
    <n v="0"/>
    <n v="-1"/>
    <n v="0"/>
    <n v="0"/>
    <n v="0"/>
    <n v="0"/>
    <n v="0"/>
    <m/>
    <m/>
    <n v="0"/>
    <m/>
    <n v="0"/>
    <m/>
    <m/>
    <s v="1/1/2029"/>
    <s v="12/31/2099"/>
    <m/>
    <n v="0"/>
    <n v="0"/>
    <n v="2024"/>
    <m/>
    <m/>
    <m/>
    <n v="0"/>
    <n v="0"/>
    <s v="Real 2021 | 5/8/2023 1:03:19 PM"/>
    <n v="2087"/>
    <n v="0"/>
    <m/>
    <m/>
    <n v="0"/>
    <n v="0"/>
    <n v="0"/>
    <m/>
    <m/>
    <m/>
    <n v="0"/>
  </r>
  <r>
    <x v="0"/>
    <x v="0"/>
    <x v="1"/>
    <s v="8"/>
    <x v="7"/>
    <s v="Area 1001 Solar 2029"/>
    <x v="23"/>
    <n v="0"/>
    <n v="0"/>
    <n v="0"/>
    <m/>
    <n v="0"/>
    <m/>
    <m/>
    <m/>
    <n v="0"/>
    <m/>
    <m/>
    <n v="-1"/>
    <n v="0"/>
    <s v="Solar"/>
    <m/>
    <n v="0"/>
    <m/>
    <n v="0"/>
    <n v="0"/>
    <n v="0"/>
    <n v="0"/>
    <n v="-1"/>
    <n v="0"/>
    <n v="0"/>
    <n v="0"/>
    <n v="0"/>
    <n v="0"/>
    <m/>
    <m/>
    <n v="0"/>
    <m/>
    <n v="0"/>
    <m/>
    <m/>
    <s v="1/1/2029"/>
    <s v="12/31/2099"/>
    <m/>
    <n v="0"/>
    <n v="0"/>
    <n v="2024"/>
    <m/>
    <m/>
    <m/>
    <n v="0"/>
    <n v="0"/>
    <s v="Real 2021 | 5/8/2023 1:03:19 PM"/>
    <n v="2088"/>
    <n v="0"/>
    <m/>
    <m/>
    <n v="0"/>
    <n v="0"/>
    <n v="0"/>
    <m/>
    <m/>
    <m/>
    <n v="0"/>
  </r>
  <r>
    <x v="0"/>
    <x v="0"/>
    <x v="1"/>
    <s v="9"/>
    <x v="8"/>
    <s v="Area 1001 Solar 2029"/>
    <x v="23"/>
    <n v="0"/>
    <n v="0"/>
    <n v="0"/>
    <m/>
    <n v="0"/>
    <m/>
    <m/>
    <m/>
    <n v="0"/>
    <m/>
    <m/>
    <n v="-1"/>
    <n v="0"/>
    <s v="Solar"/>
    <m/>
    <n v="0"/>
    <m/>
    <n v="0"/>
    <n v="0"/>
    <n v="0"/>
    <n v="0"/>
    <n v="-1"/>
    <n v="0"/>
    <n v="0"/>
    <n v="0"/>
    <n v="0"/>
    <n v="0"/>
    <m/>
    <m/>
    <n v="0"/>
    <m/>
    <n v="0"/>
    <m/>
    <m/>
    <s v="1/1/2029"/>
    <s v="12/31/2099"/>
    <m/>
    <n v="0"/>
    <n v="0"/>
    <n v="2024"/>
    <m/>
    <m/>
    <m/>
    <n v="0"/>
    <n v="0"/>
    <s v="Real 2021 | 5/8/2023 1:03:19 PM"/>
    <n v="2089"/>
    <n v="0"/>
    <m/>
    <m/>
    <n v="0"/>
    <n v="0"/>
    <n v="0"/>
    <m/>
    <m/>
    <m/>
    <n v="0"/>
  </r>
  <r>
    <x v="0"/>
    <x v="0"/>
    <x v="1"/>
    <s v="3"/>
    <x v="2"/>
    <s v="Area 1001 Solar 2030"/>
    <x v="24"/>
    <n v="0"/>
    <n v="0"/>
    <n v="0"/>
    <m/>
    <n v="0"/>
    <m/>
    <m/>
    <m/>
    <n v="0"/>
    <m/>
    <m/>
    <n v="-1"/>
    <n v="0"/>
    <s v="Solar"/>
    <m/>
    <n v="0"/>
    <m/>
    <n v="0"/>
    <n v="0"/>
    <n v="0"/>
    <n v="0"/>
    <n v="-1"/>
    <n v="0"/>
    <n v="0"/>
    <n v="0"/>
    <n v="0"/>
    <n v="0"/>
    <m/>
    <m/>
    <n v="0"/>
    <m/>
    <n v="0"/>
    <m/>
    <m/>
    <s v="1/1/2030"/>
    <s v="12/31/2099"/>
    <m/>
    <n v="0"/>
    <n v="0"/>
    <n v="2024"/>
    <m/>
    <m/>
    <m/>
    <n v="0"/>
    <n v="0"/>
    <s v="Real 2021 | 5/8/2023 1:03:19 PM"/>
    <n v="2090"/>
    <n v="0"/>
    <m/>
    <m/>
    <n v="0"/>
    <n v="0"/>
    <n v="0"/>
    <m/>
    <m/>
    <m/>
    <n v="0"/>
  </r>
  <r>
    <x v="0"/>
    <x v="0"/>
    <x v="1"/>
    <s v="8"/>
    <x v="7"/>
    <s v="Area 1001 Solar 2030"/>
    <x v="24"/>
    <n v="0"/>
    <n v="0"/>
    <n v="0"/>
    <m/>
    <n v="0"/>
    <m/>
    <m/>
    <m/>
    <n v="0"/>
    <m/>
    <m/>
    <n v="-1"/>
    <n v="0"/>
    <s v="Solar"/>
    <m/>
    <n v="0"/>
    <m/>
    <n v="0"/>
    <n v="0"/>
    <n v="0"/>
    <n v="0"/>
    <n v="-1"/>
    <n v="0"/>
    <n v="0"/>
    <n v="0"/>
    <n v="0"/>
    <n v="0"/>
    <m/>
    <m/>
    <n v="0"/>
    <m/>
    <n v="0"/>
    <m/>
    <m/>
    <s v="1/1/2030"/>
    <s v="12/31/2099"/>
    <m/>
    <n v="0"/>
    <n v="0"/>
    <n v="2024"/>
    <m/>
    <m/>
    <m/>
    <n v="0"/>
    <n v="0"/>
    <s v="Real 2021 | 5/8/2023 1:03:19 PM"/>
    <n v="2091"/>
    <n v="0"/>
    <m/>
    <m/>
    <n v="0"/>
    <n v="0"/>
    <n v="0"/>
    <m/>
    <m/>
    <m/>
    <n v="0"/>
  </r>
  <r>
    <x v="0"/>
    <x v="0"/>
    <x v="1"/>
    <s v="4"/>
    <x v="3"/>
    <s v="Area 1001 Solar 2031"/>
    <x v="25"/>
    <n v="0"/>
    <n v="0"/>
    <n v="0"/>
    <m/>
    <n v="0"/>
    <m/>
    <m/>
    <m/>
    <n v="0"/>
    <m/>
    <m/>
    <n v="-1"/>
    <n v="0"/>
    <s v="Solar"/>
    <m/>
    <n v="0"/>
    <m/>
    <n v="0"/>
    <n v="0"/>
    <n v="0"/>
    <n v="0"/>
    <n v="-1"/>
    <n v="0"/>
    <n v="0"/>
    <n v="0"/>
    <n v="0"/>
    <n v="0"/>
    <m/>
    <m/>
    <n v="0"/>
    <m/>
    <n v="0"/>
    <m/>
    <m/>
    <s v="1/1/2031"/>
    <s v="12/31/2099"/>
    <m/>
    <n v="0"/>
    <n v="0"/>
    <n v="2024"/>
    <m/>
    <m/>
    <m/>
    <n v="0"/>
    <n v="0"/>
    <s v="Real 2021 | 5/8/2023 1:03:19 PM"/>
    <n v="2092"/>
    <n v="0"/>
    <m/>
    <m/>
    <n v="0"/>
    <n v="0"/>
    <n v="0"/>
    <m/>
    <m/>
    <m/>
    <n v="0"/>
  </r>
  <r>
    <x v="0"/>
    <x v="0"/>
    <x v="1"/>
    <s v="8"/>
    <x v="7"/>
    <s v="Area 1001 Solar 2031"/>
    <x v="25"/>
    <n v="0"/>
    <n v="0"/>
    <n v="0"/>
    <m/>
    <n v="0"/>
    <m/>
    <m/>
    <m/>
    <n v="0"/>
    <m/>
    <m/>
    <n v="-1"/>
    <n v="0"/>
    <s v="Solar"/>
    <m/>
    <n v="0"/>
    <m/>
    <n v="0"/>
    <n v="0"/>
    <n v="0"/>
    <n v="0"/>
    <n v="-1"/>
    <n v="0"/>
    <n v="0"/>
    <n v="0"/>
    <n v="0"/>
    <n v="0"/>
    <m/>
    <m/>
    <n v="0"/>
    <m/>
    <n v="0"/>
    <m/>
    <m/>
    <s v="1/1/2031"/>
    <s v="12/31/2099"/>
    <m/>
    <n v="0"/>
    <n v="0"/>
    <n v="2024"/>
    <m/>
    <m/>
    <m/>
    <n v="0"/>
    <n v="0"/>
    <s v="Real 2021 | 5/8/2023 1:03:19 PM"/>
    <n v="2093"/>
    <n v="0"/>
    <m/>
    <m/>
    <n v="0"/>
    <n v="0"/>
    <n v="0"/>
    <m/>
    <m/>
    <m/>
    <n v="0"/>
  </r>
  <r>
    <x v="0"/>
    <x v="0"/>
    <x v="1"/>
    <s v="3"/>
    <x v="2"/>
    <s v="Area 1001 Solar 2032"/>
    <x v="26"/>
    <n v="0"/>
    <n v="0"/>
    <n v="0"/>
    <m/>
    <n v="0"/>
    <m/>
    <m/>
    <m/>
    <n v="0"/>
    <m/>
    <m/>
    <n v="-1"/>
    <n v="0"/>
    <s v="Solar"/>
    <m/>
    <n v="0"/>
    <m/>
    <n v="0"/>
    <n v="0"/>
    <n v="0"/>
    <n v="0"/>
    <n v="-1"/>
    <n v="0"/>
    <n v="0"/>
    <n v="0"/>
    <n v="0"/>
    <n v="0"/>
    <m/>
    <m/>
    <n v="0"/>
    <m/>
    <n v="0"/>
    <m/>
    <m/>
    <s v="1/1/2032"/>
    <s v="12/31/2099"/>
    <m/>
    <n v="0"/>
    <n v="0"/>
    <n v="2024"/>
    <m/>
    <m/>
    <m/>
    <n v="0"/>
    <n v="0"/>
    <s v="Real 2021 | 5/8/2023 1:03:19 PM"/>
    <n v="2094"/>
    <n v="0"/>
    <m/>
    <m/>
    <n v="0"/>
    <n v="0"/>
    <n v="0"/>
    <m/>
    <m/>
    <m/>
    <n v="0"/>
  </r>
  <r>
    <x v="0"/>
    <x v="0"/>
    <x v="1"/>
    <s v="4"/>
    <x v="3"/>
    <s v="Area 1001 Solar 2032"/>
    <x v="26"/>
    <n v="0"/>
    <n v="0"/>
    <n v="0"/>
    <m/>
    <n v="0"/>
    <m/>
    <m/>
    <m/>
    <n v="0"/>
    <m/>
    <m/>
    <n v="-1"/>
    <n v="0"/>
    <s v="Solar"/>
    <m/>
    <n v="0"/>
    <m/>
    <n v="0"/>
    <n v="0"/>
    <n v="0"/>
    <n v="0"/>
    <n v="-1"/>
    <n v="0"/>
    <n v="0"/>
    <n v="0"/>
    <n v="0"/>
    <n v="0"/>
    <m/>
    <m/>
    <n v="0"/>
    <m/>
    <n v="0"/>
    <m/>
    <m/>
    <s v="1/1/2032"/>
    <s v="12/31/2099"/>
    <m/>
    <n v="0"/>
    <n v="0"/>
    <n v="2024"/>
    <m/>
    <m/>
    <m/>
    <n v="0"/>
    <n v="0"/>
    <s v="Real 2021 | 5/8/2023 1:03:19 PM"/>
    <n v="2095"/>
    <n v="0"/>
    <m/>
    <m/>
    <n v="0"/>
    <n v="0"/>
    <n v="0"/>
    <m/>
    <m/>
    <m/>
    <n v="0"/>
  </r>
  <r>
    <x v="0"/>
    <x v="0"/>
    <x v="1"/>
    <s v="8"/>
    <x v="7"/>
    <s v="Area 1001 Solar 2032"/>
    <x v="26"/>
    <n v="0"/>
    <n v="0"/>
    <n v="0"/>
    <m/>
    <n v="0"/>
    <m/>
    <m/>
    <m/>
    <n v="0"/>
    <m/>
    <m/>
    <n v="-1"/>
    <n v="0"/>
    <s v="Solar"/>
    <m/>
    <n v="0"/>
    <m/>
    <n v="0"/>
    <n v="0"/>
    <n v="0"/>
    <n v="0"/>
    <n v="-1"/>
    <n v="0"/>
    <n v="0"/>
    <n v="0"/>
    <n v="0"/>
    <n v="0"/>
    <m/>
    <m/>
    <n v="0"/>
    <m/>
    <n v="0"/>
    <m/>
    <m/>
    <s v="1/1/2032"/>
    <s v="12/31/2099"/>
    <m/>
    <n v="0"/>
    <n v="0"/>
    <n v="2024"/>
    <m/>
    <m/>
    <m/>
    <n v="0"/>
    <n v="0"/>
    <s v="Real 2021 | 5/8/2023 1:03:19 PM"/>
    <n v="2096"/>
    <n v="0"/>
    <m/>
    <m/>
    <n v="0"/>
    <n v="0"/>
    <n v="0"/>
    <m/>
    <m/>
    <m/>
    <n v="0"/>
  </r>
  <r>
    <x v="0"/>
    <x v="0"/>
    <x v="1"/>
    <s v="8"/>
    <x v="7"/>
    <s v="Area 1001 Solar 2035"/>
    <x v="27"/>
    <n v="0"/>
    <n v="0"/>
    <n v="0"/>
    <m/>
    <n v="0"/>
    <m/>
    <m/>
    <m/>
    <n v="0"/>
    <m/>
    <m/>
    <n v="-1"/>
    <n v="0"/>
    <s v="Solar"/>
    <m/>
    <n v="0"/>
    <m/>
    <n v="0"/>
    <n v="0"/>
    <n v="0"/>
    <n v="0"/>
    <n v="-1"/>
    <n v="0"/>
    <n v="0"/>
    <n v="0"/>
    <n v="0"/>
    <n v="0"/>
    <m/>
    <m/>
    <n v="0"/>
    <m/>
    <n v="0"/>
    <m/>
    <m/>
    <s v="1/1/2035"/>
    <s v="12/31/2099"/>
    <m/>
    <n v="0"/>
    <n v="0"/>
    <n v="2024"/>
    <m/>
    <m/>
    <m/>
    <n v="0"/>
    <n v="0"/>
    <s v="Real 2021 | 5/8/2023 1:03:19 PM"/>
    <n v="2097"/>
    <n v="0"/>
    <m/>
    <m/>
    <n v="0"/>
    <n v="0"/>
    <n v="0"/>
    <m/>
    <m/>
    <m/>
    <n v="0"/>
  </r>
  <r>
    <x v="0"/>
    <x v="0"/>
    <x v="1"/>
    <s v="4"/>
    <x v="3"/>
    <s v="Area 1001 Solar 2036"/>
    <x v="28"/>
    <n v="0"/>
    <n v="0"/>
    <n v="0"/>
    <m/>
    <n v="0"/>
    <m/>
    <m/>
    <m/>
    <n v="0"/>
    <m/>
    <m/>
    <n v="-1"/>
    <n v="0"/>
    <s v="Solar"/>
    <m/>
    <n v="0"/>
    <m/>
    <n v="0"/>
    <n v="0"/>
    <n v="0"/>
    <n v="0"/>
    <n v="-1"/>
    <n v="0"/>
    <n v="0"/>
    <n v="0"/>
    <n v="0"/>
    <n v="0"/>
    <m/>
    <m/>
    <n v="0"/>
    <m/>
    <n v="0"/>
    <m/>
    <m/>
    <s v="1/1/2036"/>
    <s v="12/31/2099"/>
    <m/>
    <n v="0"/>
    <n v="0"/>
    <n v="2024"/>
    <m/>
    <m/>
    <m/>
    <n v="0"/>
    <n v="0"/>
    <s v="Real 2021 | 5/8/2023 1:03:19 PM"/>
    <n v="2098"/>
    <n v="0"/>
    <m/>
    <m/>
    <n v="0"/>
    <n v="0"/>
    <n v="0"/>
    <m/>
    <m/>
    <m/>
    <n v="0"/>
  </r>
  <r>
    <x v="0"/>
    <x v="0"/>
    <x v="1"/>
    <s v="1"/>
    <x v="0"/>
    <s v="Area 1001 Solar 2037"/>
    <x v="29"/>
    <n v="0"/>
    <n v="0"/>
    <n v="0"/>
    <m/>
    <n v="0"/>
    <m/>
    <m/>
    <m/>
    <n v="0"/>
    <m/>
    <m/>
    <n v="-1"/>
    <n v="0"/>
    <s v="Solar"/>
    <m/>
    <n v="0"/>
    <m/>
    <n v="0"/>
    <n v="0"/>
    <n v="0"/>
    <n v="0"/>
    <n v="-1"/>
    <n v="0"/>
    <n v="0"/>
    <n v="0"/>
    <n v="0"/>
    <n v="0"/>
    <m/>
    <m/>
    <n v="0"/>
    <m/>
    <n v="0"/>
    <m/>
    <m/>
    <s v="1/1/2037"/>
    <s v="12/31/2099"/>
    <m/>
    <n v="0"/>
    <n v="0"/>
    <n v="2024"/>
    <m/>
    <m/>
    <m/>
    <n v="0"/>
    <n v="0"/>
    <s v="Real 2021 | 5/8/2023 1:03:19 PM"/>
    <n v="2099"/>
    <n v="0"/>
    <m/>
    <m/>
    <n v="0"/>
    <n v="0"/>
    <n v="0"/>
    <m/>
    <m/>
    <m/>
    <n v="0"/>
  </r>
  <r>
    <x v="0"/>
    <x v="0"/>
    <x v="1"/>
    <s v="3"/>
    <x v="2"/>
    <s v="Area 1001 Solar 2037"/>
    <x v="29"/>
    <n v="0"/>
    <n v="0"/>
    <n v="0"/>
    <m/>
    <n v="0"/>
    <m/>
    <m/>
    <m/>
    <n v="0"/>
    <m/>
    <m/>
    <n v="-1"/>
    <n v="0"/>
    <s v="Solar"/>
    <m/>
    <n v="0"/>
    <m/>
    <n v="0"/>
    <n v="0"/>
    <n v="0"/>
    <n v="0"/>
    <n v="-1"/>
    <n v="0"/>
    <n v="0"/>
    <n v="0"/>
    <n v="0"/>
    <n v="0"/>
    <m/>
    <m/>
    <n v="0"/>
    <m/>
    <n v="0"/>
    <m/>
    <m/>
    <s v="1/1/2037"/>
    <s v="12/31/2099"/>
    <m/>
    <n v="0"/>
    <n v="0"/>
    <n v="2024"/>
    <m/>
    <m/>
    <m/>
    <n v="0"/>
    <n v="0"/>
    <s v="Real 2021 | 5/8/2023 1:03:19 PM"/>
    <n v="2100"/>
    <n v="0"/>
    <m/>
    <m/>
    <n v="0"/>
    <n v="0"/>
    <n v="0"/>
    <m/>
    <m/>
    <m/>
    <n v="0"/>
  </r>
  <r>
    <x v="0"/>
    <x v="0"/>
    <x v="1"/>
    <s v="7"/>
    <x v="6"/>
    <s v="Area 1001 Solar 2037"/>
    <x v="29"/>
    <n v="0"/>
    <n v="0"/>
    <n v="0"/>
    <m/>
    <n v="0"/>
    <m/>
    <m/>
    <m/>
    <n v="0"/>
    <m/>
    <m/>
    <n v="-1"/>
    <n v="0"/>
    <s v="Solar"/>
    <m/>
    <n v="0"/>
    <m/>
    <n v="0"/>
    <n v="0"/>
    <n v="0"/>
    <n v="0"/>
    <n v="-1"/>
    <n v="0"/>
    <n v="0"/>
    <n v="0"/>
    <n v="0"/>
    <n v="0"/>
    <m/>
    <m/>
    <n v="0"/>
    <m/>
    <n v="0"/>
    <m/>
    <m/>
    <s v="1/1/2037"/>
    <s v="12/31/2099"/>
    <m/>
    <n v="0"/>
    <n v="0"/>
    <n v="2024"/>
    <m/>
    <m/>
    <m/>
    <n v="0"/>
    <n v="0"/>
    <s v="Real 2021 | 5/8/2023 1:03:19 PM"/>
    <n v="2101"/>
    <n v="0"/>
    <m/>
    <m/>
    <n v="0"/>
    <n v="0"/>
    <n v="0"/>
    <m/>
    <m/>
    <m/>
    <n v="0"/>
  </r>
  <r>
    <x v="0"/>
    <x v="0"/>
    <x v="1"/>
    <s v="8"/>
    <x v="7"/>
    <s v="Area 1001 Solar 2037"/>
    <x v="29"/>
    <n v="0"/>
    <n v="0"/>
    <n v="0"/>
    <m/>
    <n v="0"/>
    <m/>
    <m/>
    <m/>
    <n v="0"/>
    <m/>
    <m/>
    <n v="-1"/>
    <n v="0"/>
    <s v="Solar"/>
    <m/>
    <n v="0"/>
    <m/>
    <n v="0"/>
    <n v="0"/>
    <n v="0"/>
    <n v="0"/>
    <n v="-1"/>
    <n v="0"/>
    <n v="0"/>
    <n v="0"/>
    <n v="0"/>
    <n v="0"/>
    <m/>
    <m/>
    <n v="0"/>
    <m/>
    <n v="0"/>
    <m/>
    <m/>
    <s v="1/1/2037"/>
    <s v="12/31/2099"/>
    <m/>
    <n v="0"/>
    <n v="0"/>
    <n v="2024"/>
    <m/>
    <m/>
    <m/>
    <n v="0"/>
    <n v="0"/>
    <s v="Real 2021 | 5/8/2023 1:03:19 PM"/>
    <n v="2102"/>
    <n v="0"/>
    <m/>
    <m/>
    <n v="0"/>
    <n v="0"/>
    <n v="0"/>
    <m/>
    <m/>
    <m/>
    <n v="0"/>
  </r>
  <r>
    <x v="0"/>
    <x v="0"/>
    <x v="1"/>
    <s v="1"/>
    <x v="0"/>
    <s v="Area 1001 Wind 2026"/>
    <x v="30"/>
    <n v="0"/>
    <n v="0"/>
    <n v="0"/>
    <m/>
    <n v="0"/>
    <m/>
    <m/>
    <m/>
    <n v="0"/>
    <m/>
    <m/>
    <n v="-1"/>
    <n v="0"/>
    <s v="Wind"/>
    <m/>
    <n v="0"/>
    <m/>
    <n v="0"/>
    <n v="0"/>
    <n v="0"/>
    <n v="0"/>
    <n v="-1"/>
    <n v="0"/>
    <n v="0"/>
    <n v="0"/>
    <n v="0"/>
    <n v="0"/>
    <m/>
    <m/>
    <n v="0"/>
    <m/>
    <n v="0"/>
    <m/>
    <m/>
    <s v="1/1/2026"/>
    <s v="12/31/2099"/>
    <m/>
    <n v="0"/>
    <n v="0"/>
    <n v="2024"/>
    <m/>
    <m/>
    <m/>
    <n v="0"/>
    <n v="0"/>
    <s v="Real 2021 | 5/8/2023 1:03:19 PM"/>
    <n v="2103"/>
    <n v="0"/>
    <m/>
    <m/>
    <n v="0"/>
    <n v="0"/>
    <n v="0"/>
    <m/>
    <m/>
    <m/>
    <n v="0"/>
  </r>
  <r>
    <x v="0"/>
    <x v="0"/>
    <x v="1"/>
    <s v="2"/>
    <x v="1"/>
    <s v="Area 1001 Wind 2026"/>
    <x v="30"/>
    <n v="0"/>
    <n v="0"/>
    <n v="0"/>
    <m/>
    <n v="0"/>
    <m/>
    <m/>
    <m/>
    <n v="0"/>
    <m/>
    <m/>
    <n v="-1"/>
    <n v="0"/>
    <s v="Wind"/>
    <m/>
    <n v="0"/>
    <m/>
    <n v="0"/>
    <n v="0"/>
    <n v="0"/>
    <n v="0"/>
    <n v="-1"/>
    <n v="0"/>
    <n v="0"/>
    <n v="0"/>
    <n v="0"/>
    <n v="0"/>
    <m/>
    <m/>
    <n v="0"/>
    <m/>
    <n v="0"/>
    <m/>
    <m/>
    <s v="1/1/2026"/>
    <s v="12/31/2099"/>
    <m/>
    <n v="0"/>
    <n v="0"/>
    <n v="2024"/>
    <m/>
    <m/>
    <m/>
    <n v="0"/>
    <n v="0"/>
    <s v="Real 2021 | 5/8/2023 1:03:19 PM"/>
    <n v="2104"/>
    <n v="0"/>
    <m/>
    <m/>
    <n v="0"/>
    <n v="0"/>
    <n v="0"/>
    <m/>
    <m/>
    <m/>
    <n v="0"/>
  </r>
  <r>
    <x v="0"/>
    <x v="0"/>
    <x v="1"/>
    <s v="3"/>
    <x v="2"/>
    <s v="Area 1001 Wind 2026"/>
    <x v="30"/>
    <n v="0"/>
    <n v="0"/>
    <n v="0"/>
    <m/>
    <n v="0"/>
    <m/>
    <m/>
    <m/>
    <n v="0"/>
    <m/>
    <m/>
    <n v="-1"/>
    <n v="0"/>
    <s v="Wind"/>
    <m/>
    <n v="0"/>
    <m/>
    <n v="0"/>
    <n v="0"/>
    <n v="0"/>
    <n v="0"/>
    <n v="-1"/>
    <n v="0"/>
    <n v="0"/>
    <n v="0"/>
    <n v="0"/>
    <n v="0"/>
    <m/>
    <m/>
    <n v="0"/>
    <m/>
    <n v="0"/>
    <m/>
    <m/>
    <s v="1/1/2026"/>
    <s v="12/31/2099"/>
    <m/>
    <n v="0"/>
    <n v="0"/>
    <n v="2024"/>
    <m/>
    <m/>
    <m/>
    <n v="0"/>
    <n v="0"/>
    <s v="Real 2021 | 5/8/2023 1:03:19 PM"/>
    <n v="2105"/>
    <n v="0"/>
    <m/>
    <m/>
    <n v="0"/>
    <n v="0"/>
    <n v="0"/>
    <m/>
    <m/>
    <m/>
    <n v="0"/>
  </r>
  <r>
    <x v="0"/>
    <x v="0"/>
    <x v="1"/>
    <s v="4"/>
    <x v="3"/>
    <s v="Area 1001 Wind 2026"/>
    <x v="30"/>
    <n v="0"/>
    <n v="0"/>
    <n v="0"/>
    <m/>
    <n v="0"/>
    <m/>
    <m/>
    <m/>
    <n v="0"/>
    <m/>
    <m/>
    <n v="-1"/>
    <n v="0"/>
    <s v="Wind"/>
    <m/>
    <n v="0"/>
    <m/>
    <n v="0"/>
    <n v="0"/>
    <n v="0"/>
    <n v="0"/>
    <n v="-1"/>
    <n v="0"/>
    <n v="0"/>
    <n v="0"/>
    <n v="0"/>
    <n v="0"/>
    <m/>
    <m/>
    <n v="0"/>
    <m/>
    <n v="0"/>
    <m/>
    <m/>
    <s v="1/1/2026"/>
    <s v="12/31/2099"/>
    <m/>
    <n v="0"/>
    <n v="0"/>
    <n v="2024"/>
    <m/>
    <m/>
    <m/>
    <n v="0"/>
    <n v="0"/>
    <s v="Real 2021 | 5/8/2023 1:03:19 PM"/>
    <n v="2106"/>
    <n v="0"/>
    <m/>
    <m/>
    <n v="0"/>
    <n v="0"/>
    <n v="0"/>
    <m/>
    <m/>
    <m/>
    <n v="0"/>
  </r>
  <r>
    <x v="0"/>
    <x v="0"/>
    <x v="1"/>
    <s v="5"/>
    <x v="4"/>
    <s v="Area 1001 Wind 2026"/>
    <x v="30"/>
    <n v="0"/>
    <n v="0"/>
    <n v="0"/>
    <m/>
    <n v="0"/>
    <m/>
    <m/>
    <m/>
    <n v="0"/>
    <m/>
    <m/>
    <n v="-1"/>
    <n v="0"/>
    <s v="Wind"/>
    <m/>
    <n v="0"/>
    <m/>
    <n v="0"/>
    <n v="0"/>
    <n v="0"/>
    <n v="0"/>
    <n v="-1"/>
    <n v="0"/>
    <n v="0"/>
    <n v="0"/>
    <n v="0"/>
    <n v="0"/>
    <m/>
    <m/>
    <n v="0"/>
    <m/>
    <n v="0"/>
    <m/>
    <m/>
    <s v="1/1/2026"/>
    <s v="12/31/2099"/>
    <m/>
    <n v="0"/>
    <n v="0"/>
    <n v="2024"/>
    <m/>
    <m/>
    <m/>
    <n v="0"/>
    <n v="0"/>
    <s v="Real 2021 | 5/8/2023 1:03:19 PM"/>
    <n v="2107"/>
    <n v="0"/>
    <m/>
    <m/>
    <n v="0"/>
    <n v="0"/>
    <n v="0"/>
    <m/>
    <m/>
    <m/>
    <n v="0"/>
  </r>
  <r>
    <x v="0"/>
    <x v="0"/>
    <x v="1"/>
    <s v="6"/>
    <x v="5"/>
    <s v="Area 1001 Wind 2026"/>
    <x v="30"/>
    <n v="0"/>
    <n v="0"/>
    <n v="0"/>
    <m/>
    <n v="0"/>
    <m/>
    <m/>
    <m/>
    <n v="0"/>
    <m/>
    <m/>
    <n v="-1"/>
    <n v="0"/>
    <s v="Wind"/>
    <m/>
    <n v="0"/>
    <m/>
    <n v="0"/>
    <n v="0"/>
    <n v="0"/>
    <n v="0"/>
    <n v="-1"/>
    <n v="0"/>
    <n v="0"/>
    <n v="0"/>
    <n v="0"/>
    <n v="0"/>
    <m/>
    <m/>
    <n v="0"/>
    <m/>
    <n v="0"/>
    <m/>
    <m/>
    <s v="1/1/2026"/>
    <s v="12/31/2099"/>
    <m/>
    <n v="0"/>
    <n v="0"/>
    <n v="2024"/>
    <m/>
    <m/>
    <m/>
    <n v="0"/>
    <n v="0"/>
    <s v="Real 2021 | 5/8/2023 1:03:19 PM"/>
    <n v="2108"/>
    <n v="0"/>
    <m/>
    <m/>
    <n v="0"/>
    <n v="0"/>
    <n v="0"/>
    <m/>
    <m/>
    <m/>
    <n v="0"/>
  </r>
  <r>
    <x v="0"/>
    <x v="0"/>
    <x v="1"/>
    <s v="7"/>
    <x v="6"/>
    <s v="Area 1001 Wind 2026"/>
    <x v="30"/>
    <n v="0"/>
    <n v="0"/>
    <n v="0"/>
    <m/>
    <n v="0"/>
    <m/>
    <m/>
    <m/>
    <n v="0"/>
    <m/>
    <m/>
    <n v="-1"/>
    <n v="0"/>
    <s v="Wind"/>
    <m/>
    <n v="0"/>
    <m/>
    <n v="0"/>
    <n v="0"/>
    <n v="0"/>
    <n v="0"/>
    <n v="-1"/>
    <n v="0"/>
    <n v="0"/>
    <n v="0"/>
    <n v="0"/>
    <n v="0"/>
    <m/>
    <m/>
    <n v="0"/>
    <m/>
    <n v="0"/>
    <m/>
    <m/>
    <s v="1/1/2026"/>
    <s v="12/31/2099"/>
    <m/>
    <n v="0"/>
    <n v="0"/>
    <n v="2024"/>
    <m/>
    <m/>
    <m/>
    <n v="0"/>
    <n v="0"/>
    <s v="Real 2021 | 5/8/2023 1:03:19 PM"/>
    <n v="2109"/>
    <n v="0"/>
    <m/>
    <m/>
    <n v="0"/>
    <n v="0"/>
    <n v="0"/>
    <m/>
    <m/>
    <m/>
    <n v="0"/>
  </r>
  <r>
    <x v="0"/>
    <x v="0"/>
    <x v="1"/>
    <s v="9"/>
    <x v="8"/>
    <s v="Area 1001 Wind 2026"/>
    <x v="30"/>
    <n v="0"/>
    <n v="0"/>
    <n v="0"/>
    <m/>
    <n v="0"/>
    <m/>
    <m/>
    <m/>
    <n v="0"/>
    <m/>
    <m/>
    <n v="-1"/>
    <n v="0"/>
    <s v="Wind"/>
    <m/>
    <n v="0"/>
    <m/>
    <n v="0"/>
    <n v="0"/>
    <n v="0"/>
    <n v="0"/>
    <n v="-1"/>
    <n v="0"/>
    <n v="0"/>
    <n v="0"/>
    <n v="0"/>
    <n v="0"/>
    <m/>
    <m/>
    <n v="0"/>
    <m/>
    <n v="0"/>
    <m/>
    <m/>
    <s v="1/1/2026"/>
    <s v="12/31/2099"/>
    <m/>
    <n v="0"/>
    <n v="0"/>
    <n v="2024"/>
    <m/>
    <m/>
    <m/>
    <n v="0"/>
    <n v="0"/>
    <s v="Real 2021 | 5/8/2023 1:03:19 PM"/>
    <n v="2110"/>
    <n v="0"/>
    <m/>
    <m/>
    <n v="0"/>
    <n v="0"/>
    <n v="0"/>
    <m/>
    <m/>
    <m/>
    <n v="0"/>
  </r>
  <r>
    <x v="0"/>
    <x v="0"/>
    <x v="1"/>
    <s v="1"/>
    <x v="0"/>
    <s v="Area 1001 Wind 2027"/>
    <x v="31"/>
    <n v="0"/>
    <n v="0"/>
    <n v="0"/>
    <m/>
    <n v="0"/>
    <m/>
    <m/>
    <m/>
    <n v="0"/>
    <m/>
    <m/>
    <n v="-1"/>
    <n v="0"/>
    <s v="Wind"/>
    <m/>
    <n v="0"/>
    <m/>
    <n v="0"/>
    <n v="0"/>
    <n v="0"/>
    <n v="0"/>
    <n v="-1"/>
    <n v="0"/>
    <n v="0"/>
    <n v="0"/>
    <n v="0"/>
    <n v="0"/>
    <m/>
    <m/>
    <n v="0"/>
    <m/>
    <n v="0"/>
    <m/>
    <m/>
    <s v="1/1/2027"/>
    <s v="12/31/2099"/>
    <m/>
    <n v="0"/>
    <n v="0"/>
    <n v="2024"/>
    <m/>
    <m/>
    <m/>
    <n v="0"/>
    <n v="0"/>
    <s v="Real 2021 | 5/8/2023 1:03:19 PM"/>
    <n v="2111"/>
    <n v="0"/>
    <m/>
    <m/>
    <n v="0"/>
    <n v="0"/>
    <n v="0"/>
    <m/>
    <m/>
    <m/>
    <n v="0"/>
  </r>
  <r>
    <x v="0"/>
    <x v="0"/>
    <x v="1"/>
    <s v="2"/>
    <x v="1"/>
    <s v="Area 1001 Wind 2027"/>
    <x v="31"/>
    <n v="0"/>
    <n v="0"/>
    <n v="0"/>
    <m/>
    <n v="0"/>
    <m/>
    <m/>
    <m/>
    <n v="0"/>
    <m/>
    <m/>
    <n v="-1"/>
    <n v="0"/>
    <s v="Wind"/>
    <m/>
    <n v="0"/>
    <m/>
    <n v="0"/>
    <n v="0"/>
    <n v="0"/>
    <n v="0"/>
    <n v="-1"/>
    <n v="0"/>
    <n v="0"/>
    <n v="0"/>
    <n v="0"/>
    <n v="0"/>
    <m/>
    <m/>
    <n v="0"/>
    <m/>
    <n v="0"/>
    <m/>
    <m/>
    <s v="1/1/2027"/>
    <s v="12/31/2099"/>
    <m/>
    <n v="0"/>
    <n v="0"/>
    <n v="2024"/>
    <m/>
    <m/>
    <m/>
    <n v="0"/>
    <n v="0"/>
    <s v="Real 2021 | 5/8/2023 1:03:19 PM"/>
    <n v="2112"/>
    <n v="0"/>
    <m/>
    <m/>
    <n v="0"/>
    <n v="0"/>
    <n v="0"/>
    <m/>
    <m/>
    <m/>
    <n v="0"/>
  </r>
  <r>
    <x v="0"/>
    <x v="0"/>
    <x v="1"/>
    <s v="3"/>
    <x v="2"/>
    <s v="Area 1001 Wind 2027"/>
    <x v="31"/>
    <n v="0"/>
    <n v="0"/>
    <n v="0"/>
    <m/>
    <n v="0"/>
    <m/>
    <m/>
    <m/>
    <n v="0"/>
    <m/>
    <m/>
    <n v="-1"/>
    <n v="0"/>
    <s v="Wind"/>
    <m/>
    <n v="0"/>
    <m/>
    <n v="0"/>
    <n v="0"/>
    <n v="0"/>
    <n v="0"/>
    <n v="-1"/>
    <n v="0"/>
    <n v="0"/>
    <n v="0"/>
    <n v="0"/>
    <n v="0"/>
    <m/>
    <m/>
    <n v="0"/>
    <m/>
    <n v="0"/>
    <m/>
    <m/>
    <s v="1/1/2027"/>
    <s v="12/31/2099"/>
    <m/>
    <n v="0"/>
    <n v="0"/>
    <n v="2024"/>
    <m/>
    <m/>
    <m/>
    <n v="0"/>
    <n v="0"/>
    <s v="Real 2021 | 5/8/2023 1:03:19 PM"/>
    <n v="2113"/>
    <n v="0"/>
    <m/>
    <m/>
    <n v="0"/>
    <n v="0"/>
    <n v="0"/>
    <m/>
    <m/>
    <m/>
    <n v="0"/>
  </r>
  <r>
    <x v="0"/>
    <x v="0"/>
    <x v="1"/>
    <s v="4"/>
    <x v="3"/>
    <s v="Area 1001 Wind 2027"/>
    <x v="31"/>
    <n v="0"/>
    <n v="0"/>
    <n v="0"/>
    <m/>
    <n v="0"/>
    <m/>
    <m/>
    <m/>
    <n v="0"/>
    <m/>
    <m/>
    <n v="-1"/>
    <n v="0"/>
    <s v="Wind"/>
    <m/>
    <n v="0"/>
    <m/>
    <n v="0"/>
    <n v="0"/>
    <n v="0"/>
    <n v="0"/>
    <n v="-1"/>
    <n v="0"/>
    <n v="0"/>
    <n v="0"/>
    <n v="0"/>
    <n v="0"/>
    <m/>
    <m/>
    <n v="0"/>
    <m/>
    <n v="0"/>
    <m/>
    <m/>
    <s v="1/1/2027"/>
    <s v="12/31/2099"/>
    <m/>
    <n v="0"/>
    <n v="0"/>
    <n v="2024"/>
    <m/>
    <m/>
    <m/>
    <n v="0"/>
    <n v="0"/>
    <s v="Real 2021 | 5/8/2023 1:03:19 PM"/>
    <n v="2114"/>
    <n v="0"/>
    <m/>
    <m/>
    <n v="0"/>
    <n v="0"/>
    <n v="0"/>
    <m/>
    <m/>
    <m/>
    <n v="0"/>
  </r>
  <r>
    <x v="0"/>
    <x v="0"/>
    <x v="1"/>
    <s v="5"/>
    <x v="4"/>
    <s v="Area 1001 Wind 2027"/>
    <x v="31"/>
    <n v="0"/>
    <n v="0"/>
    <n v="0"/>
    <m/>
    <n v="0"/>
    <m/>
    <m/>
    <m/>
    <n v="0"/>
    <m/>
    <m/>
    <n v="-1"/>
    <n v="0"/>
    <s v="Wind"/>
    <m/>
    <n v="0"/>
    <m/>
    <n v="0"/>
    <n v="0"/>
    <n v="0"/>
    <n v="0"/>
    <n v="-1"/>
    <n v="0"/>
    <n v="0"/>
    <n v="0"/>
    <n v="0"/>
    <n v="0"/>
    <m/>
    <m/>
    <n v="0"/>
    <m/>
    <n v="0"/>
    <m/>
    <m/>
    <s v="1/1/2027"/>
    <s v="12/31/2099"/>
    <m/>
    <n v="0"/>
    <n v="0"/>
    <n v="2024"/>
    <m/>
    <m/>
    <m/>
    <n v="0"/>
    <n v="0"/>
    <s v="Real 2021 | 5/8/2023 1:03:19 PM"/>
    <n v="2115"/>
    <n v="0"/>
    <m/>
    <m/>
    <n v="0"/>
    <n v="0"/>
    <n v="0"/>
    <m/>
    <m/>
    <m/>
    <n v="0"/>
  </r>
  <r>
    <x v="0"/>
    <x v="0"/>
    <x v="1"/>
    <s v="6"/>
    <x v="5"/>
    <s v="Area 1001 Wind 2027"/>
    <x v="31"/>
    <n v="0"/>
    <n v="0"/>
    <n v="0"/>
    <m/>
    <n v="0"/>
    <m/>
    <m/>
    <m/>
    <n v="0"/>
    <m/>
    <m/>
    <n v="-1"/>
    <n v="0"/>
    <s v="Wind"/>
    <m/>
    <n v="0"/>
    <m/>
    <n v="0"/>
    <n v="0"/>
    <n v="0"/>
    <n v="0"/>
    <n v="-1"/>
    <n v="0"/>
    <n v="0"/>
    <n v="0"/>
    <n v="0"/>
    <n v="0"/>
    <m/>
    <m/>
    <n v="0"/>
    <m/>
    <n v="0"/>
    <m/>
    <m/>
    <s v="1/1/2027"/>
    <s v="12/31/2099"/>
    <m/>
    <n v="0"/>
    <n v="0"/>
    <n v="2024"/>
    <m/>
    <m/>
    <m/>
    <n v="0"/>
    <n v="0"/>
    <s v="Real 2021 | 5/8/2023 1:03:19 PM"/>
    <n v="2116"/>
    <n v="0"/>
    <m/>
    <m/>
    <n v="0"/>
    <n v="0"/>
    <n v="0"/>
    <m/>
    <m/>
    <m/>
    <n v="0"/>
  </r>
  <r>
    <x v="0"/>
    <x v="0"/>
    <x v="1"/>
    <s v="7"/>
    <x v="6"/>
    <s v="Area 1001 Wind 2027"/>
    <x v="31"/>
    <n v="0"/>
    <n v="0"/>
    <n v="0"/>
    <m/>
    <n v="0"/>
    <m/>
    <m/>
    <m/>
    <n v="0"/>
    <m/>
    <m/>
    <n v="-1"/>
    <n v="0"/>
    <s v="Wind"/>
    <m/>
    <n v="0"/>
    <m/>
    <n v="0"/>
    <n v="0"/>
    <n v="0"/>
    <n v="0"/>
    <n v="-1"/>
    <n v="0"/>
    <n v="0"/>
    <n v="0"/>
    <n v="0"/>
    <n v="0"/>
    <m/>
    <m/>
    <n v="0"/>
    <m/>
    <n v="0"/>
    <m/>
    <m/>
    <s v="1/1/2027"/>
    <s v="12/31/2099"/>
    <m/>
    <n v="0"/>
    <n v="0"/>
    <n v="2024"/>
    <m/>
    <m/>
    <m/>
    <n v="0"/>
    <n v="0"/>
    <s v="Real 2021 | 5/8/2023 1:03:19 PM"/>
    <n v="2117"/>
    <n v="0"/>
    <m/>
    <m/>
    <n v="0"/>
    <n v="0"/>
    <n v="0"/>
    <m/>
    <m/>
    <m/>
    <n v="0"/>
  </r>
  <r>
    <x v="0"/>
    <x v="0"/>
    <x v="1"/>
    <s v="9"/>
    <x v="8"/>
    <s v="Area 1001 Wind 2027"/>
    <x v="31"/>
    <n v="0"/>
    <n v="0"/>
    <n v="0"/>
    <m/>
    <n v="0"/>
    <m/>
    <m/>
    <m/>
    <n v="0"/>
    <m/>
    <m/>
    <n v="-1"/>
    <n v="0"/>
    <s v="Wind"/>
    <m/>
    <n v="0"/>
    <m/>
    <n v="0"/>
    <n v="0"/>
    <n v="0"/>
    <n v="0"/>
    <n v="-1"/>
    <n v="0"/>
    <n v="0"/>
    <n v="0"/>
    <n v="0"/>
    <n v="0"/>
    <m/>
    <m/>
    <n v="0"/>
    <m/>
    <n v="0"/>
    <m/>
    <m/>
    <s v="1/1/2027"/>
    <s v="12/31/2099"/>
    <m/>
    <n v="0"/>
    <n v="0"/>
    <n v="2024"/>
    <m/>
    <m/>
    <m/>
    <n v="0"/>
    <n v="0"/>
    <s v="Real 2021 | 5/8/2023 1:03:19 PM"/>
    <n v="2118"/>
    <n v="0"/>
    <m/>
    <m/>
    <n v="0"/>
    <n v="0"/>
    <n v="0"/>
    <m/>
    <m/>
    <m/>
    <n v="0"/>
  </r>
  <r>
    <x v="0"/>
    <x v="0"/>
    <x v="1"/>
    <s v="1"/>
    <x v="0"/>
    <s v="Area 1001 Wind 2028"/>
    <x v="32"/>
    <n v="0"/>
    <n v="0"/>
    <n v="0"/>
    <m/>
    <n v="0"/>
    <m/>
    <m/>
    <m/>
    <n v="0"/>
    <m/>
    <m/>
    <n v="-1"/>
    <n v="0"/>
    <s v="Wind"/>
    <m/>
    <n v="0"/>
    <m/>
    <n v="0"/>
    <n v="0"/>
    <n v="0"/>
    <n v="0"/>
    <n v="-1"/>
    <n v="0"/>
    <n v="0"/>
    <n v="0"/>
    <n v="0"/>
    <n v="0"/>
    <m/>
    <m/>
    <n v="0"/>
    <m/>
    <n v="0"/>
    <m/>
    <m/>
    <s v="1/1/2028"/>
    <s v="12/31/2099"/>
    <m/>
    <n v="0"/>
    <n v="0"/>
    <n v="2024"/>
    <m/>
    <m/>
    <m/>
    <n v="0"/>
    <n v="0"/>
    <s v="Real 2021 | 5/8/2023 1:03:19 PM"/>
    <n v="2119"/>
    <n v="0"/>
    <m/>
    <m/>
    <n v="0"/>
    <n v="0"/>
    <n v="0"/>
    <m/>
    <m/>
    <m/>
    <n v="0"/>
  </r>
  <r>
    <x v="0"/>
    <x v="0"/>
    <x v="1"/>
    <s v="2"/>
    <x v="1"/>
    <s v="Area 1001 Wind 2028"/>
    <x v="32"/>
    <n v="0"/>
    <n v="0"/>
    <n v="0"/>
    <m/>
    <n v="0"/>
    <m/>
    <m/>
    <m/>
    <n v="0"/>
    <m/>
    <m/>
    <n v="-1"/>
    <n v="0"/>
    <s v="Wind"/>
    <m/>
    <n v="0"/>
    <m/>
    <n v="0"/>
    <n v="0"/>
    <n v="0"/>
    <n v="0"/>
    <n v="-1"/>
    <n v="0"/>
    <n v="0"/>
    <n v="0"/>
    <n v="0"/>
    <n v="0"/>
    <m/>
    <m/>
    <n v="0"/>
    <m/>
    <n v="0"/>
    <m/>
    <m/>
    <s v="1/1/2028"/>
    <s v="12/31/2099"/>
    <m/>
    <n v="0"/>
    <n v="0"/>
    <n v="2024"/>
    <m/>
    <m/>
    <m/>
    <n v="0"/>
    <n v="0"/>
    <s v="Real 2021 | 5/8/2023 1:03:19 PM"/>
    <n v="2120"/>
    <n v="0"/>
    <m/>
    <m/>
    <n v="0"/>
    <n v="0"/>
    <n v="0"/>
    <m/>
    <m/>
    <m/>
    <n v="0"/>
  </r>
  <r>
    <x v="0"/>
    <x v="0"/>
    <x v="1"/>
    <s v="3"/>
    <x v="2"/>
    <s v="Area 1001 Wind 2028"/>
    <x v="32"/>
    <n v="0"/>
    <n v="0"/>
    <n v="0"/>
    <m/>
    <n v="0"/>
    <m/>
    <m/>
    <m/>
    <n v="0"/>
    <m/>
    <m/>
    <n v="-1"/>
    <n v="0"/>
    <s v="Wind"/>
    <m/>
    <n v="0"/>
    <m/>
    <n v="0"/>
    <n v="0"/>
    <n v="0"/>
    <n v="0"/>
    <n v="-1"/>
    <n v="0"/>
    <n v="0"/>
    <n v="0"/>
    <n v="0"/>
    <n v="0"/>
    <m/>
    <m/>
    <n v="0"/>
    <m/>
    <n v="0"/>
    <m/>
    <m/>
    <s v="1/1/2028"/>
    <s v="12/31/2099"/>
    <m/>
    <n v="0"/>
    <n v="0"/>
    <n v="2024"/>
    <m/>
    <m/>
    <m/>
    <n v="0"/>
    <n v="0"/>
    <s v="Real 2021 | 5/8/2023 1:03:19 PM"/>
    <n v="2121"/>
    <n v="0"/>
    <m/>
    <m/>
    <n v="0"/>
    <n v="0"/>
    <n v="0"/>
    <m/>
    <m/>
    <m/>
    <n v="0"/>
  </r>
  <r>
    <x v="0"/>
    <x v="0"/>
    <x v="1"/>
    <s v="4"/>
    <x v="3"/>
    <s v="Area 1001 Wind 2028"/>
    <x v="32"/>
    <n v="0"/>
    <n v="0"/>
    <n v="0"/>
    <m/>
    <n v="0"/>
    <m/>
    <m/>
    <m/>
    <n v="0"/>
    <m/>
    <m/>
    <n v="-1"/>
    <n v="0"/>
    <s v="Wind"/>
    <m/>
    <n v="0"/>
    <m/>
    <n v="0"/>
    <n v="0"/>
    <n v="0"/>
    <n v="0"/>
    <n v="-1"/>
    <n v="0"/>
    <n v="0"/>
    <n v="0"/>
    <n v="0"/>
    <n v="0"/>
    <m/>
    <m/>
    <n v="0"/>
    <m/>
    <n v="0"/>
    <m/>
    <m/>
    <s v="1/1/2028"/>
    <s v="12/31/2099"/>
    <m/>
    <n v="0"/>
    <n v="0"/>
    <n v="2024"/>
    <m/>
    <m/>
    <m/>
    <n v="0"/>
    <n v="0"/>
    <s v="Real 2021 | 5/8/2023 1:03:19 PM"/>
    <n v="2122"/>
    <n v="0"/>
    <m/>
    <m/>
    <n v="0"/>
    <n v="0"/>
    <n v="0"/>
    <m/>
    <m/>
    <m/>
    <n v="0"/>
  </r>
  <r>
    <x v="0"/>
    <x v="0"/>
    <x v="1"/>
    <s v="5"/>
    <x v="4"/>
    <s v="Area 1001 Wind 2028"/>
    <x v="32"/>
    <n v="0"/>
    <n v="0"/>
    <n v="0"/>
    <m/>
    <n v="0"/>
    <m/>
    <m/>
    <m/>
    <n v="0"/>
    <m/>
    <m/>
    <n v="-1"/>
    <n v="0"/>
    <s v="Wind"/>
    <m/>
    <n v="0"/>
    <m/>
    <n v="0"/>
    <n v="0"/>
    <n v="0"/>
    <n v="0"/>
    <n v="-1"/>
    <n v="0"/>
    <n v="0"/>
    <n v="0"/>
    <n v="0"/>
    <n v="0"/>
    <m/>
    <m/>
    <n v="0"/>
    <m/>
    <n v="0"/>
    <m/>
    <m/>
    <s v="1/1/2028"/>
    <s v="12/31/2099"/>
    <m/>
    <n v="0"/>
    <n v="0"/>
    <n v="2024"/>
    <m/>
    <m/>
    <m/>
    <n v="0"/>
    <n v="0"/>
    <s v="Real 2021 | 5/8/2023 1:03:19 PM"/>
    <n v="2123"/>
    <n v="0"/>
    <m/>
    <m/>
    <n v="0"/>
    <n v="0"/>
    <n v="0"/>
    <m/>
    <m/>
    <m/>
    <n v="0"/>
  </r>
  <r>
    <x v="0"/>
    <x v="0"/>
    <x v="1"/>
    <s v="6"/>
    <x v="5"/>
    <s v="Area 1001 Wind 2028"/>
    <x v="32"/>
    <n v="0"/>
    <n v="0"/>
    <n v="0"/>
    <m/>
    <n v="0"/>
    <m/>
    <m/>
    <m/>
    <n v="0"/>
    <m/>
    <m/>
    <n v="-1"/>
    <n v="0"/>
    <s v="Wind"/>
    <m/>
    <n v="0"/>
    <m/>
    <n v="0"/>
    <n v="0"/>
    <n v="0"/>
    <n v="0"/>
    <n v="-1"/>
    <n v="0"/>
    <n v="0"/>
    <n v="0"/>
    <n v="0"/>
    <n v="0"/>
    <m/>
    <m/>
    <n v="0"/>
    <m/>
    <n v="0"/>
    <m/>
    <m/>
    <s v="1/1/2028"/>
    <s v="12/31/2099"/>
    <m/>
    <n v="0"/>
    <n v="0"/>
    <n v="2024"/>
    <m/>
    <m/>
    <m/>
    <n v="0"/>
    <n v="0"/>
    <s v="Real 2021 | 5/8/2023 1:03:19 PM"/>
    <n v="2124"/>
    <n v="0"/>
    <m/>
    <m/>
    <n v="0"/>
    <n v="0"/>
    <n v="0"/>
    <m/>
    <m/>
    <m/>
    <n v="0"/>
  </r>
  <r>
    <x v="0"/>
    <x v="0"/>
    <x v="1"/>
    <s v="7"/>
    <x v="6"/>
    <s v="Area 1001 Wind 2028"/>
    <x v="32"/>
    <n v="0"/>
    <n v="0"/>
    <n v="0"/>
    <m/>
    <n v="0"/>
    <m/>
    <m/>
    <m/>
    <n v="0"/>
    <m/>
    <m/>
    <n v="-1"/>
    <n v="0"/>
    <s v="Wind"/>
    <m/>
    <n v="0"/>
    <m/>
    <n v="0"/>
    <n v="0"/>
    <n v="0"/>
    <n v="0"/>
    <n v="-1"/>
    <n v="0"/>
    <n v="0"/>
    <n v="0"/>
    <n v="0"/>
    <n v="0"/>
    <m/>
    <m/>
    <n v="0"/>
    <m/>
    <n v="0"/>
    <m/>
    <m/>
    <s v="1/1/2028"/>
    <s v="12/31/2099"/>
    <m/>
    <n v="0"/>
    <n v="0"/>
    <n v="2024"/>
    <m/>
    <m/>
    <m/>
    <n v="0"/>
    <n v="0"/>
    <s v="Real 2021 | 5/8/2023 1:03:19 PM"/>
    <n v="2125"/>
    <n v="0"/>
    <m/>
    <m/>
    <n v="0"/>
    <n v="0"/>
    <n v="0"/>
    <m/>
    <m/>
    <m/>
    <n v="0"/>
  </r>
  <r>
    <x v="0"/>
    <x v="0"/>
    <x v="1"/>
    <s v="9"/>
    <x v="8"/>
    <s v="Area 1001 Wind 2028"/>
    <x v="32"/>
    <n v="0"/>
    <n v="0"/>
    <n v="0"/>
    <m/>
    <n v="0"/>
    <m/>
    <m/>
    <m/>
    <n v="0"/>
    <m/>
    <m/>
    <n v="-1"/>
    <n v="0"/>
    <s v="Wind"/>
    <m/>
    <n v="0"/>
    <m/>
    <n v="0"/>
    <n v="0"/>
    <n v="0"/>
    <n v="0"/>
    <n v="-1"/>
    <n v="0"/>
    <n v="0"/>
    <n v="0"/>
    <n v="0"/>
    <n v="0"/>
    <m/>
    <m/>
    <n v="0"/>
    <m/>
    <n v="0"/>
    <m/>
    <m/>
    <s v="1/1/2028"/>
    <s v="12/31/2099"/>
    <m/>
    <n v="0"/>
    <n v="0"/>
    <n v="2024"/>
    <m/>
    <m/>
    <m/>
    <n v="0"/>
    <n v="0"/>
    <s v="Real 2021 | 5/8/2023 1:03:19 PM"/>
    <n v="2126"/>
    <n v="0"/>
    <m/>
    <m/>
    <n v="0"/>
    <n v="0"/>
    <n v="0"/>
    <m/>
    <m/>
    <m/>
    <n v="0"/>
  </r>
  <r>
    <x v="0"/>
    <x v="0"/>
    <x v="1"/>
    <s v="1"/>
    <x v="0"/>
    <s v="Area 1001 Wind 2029"/>
    <x v="33"/>
    <n v="0"/>
    <n v="0"/>
    <n v="0"/>
    <m/>
    <n v="0"/>
    <m/>
    <m/>
    <m/>
    <n v="0"/>
    <m/>
    <m/>
    <n v="-1"/>
    <n v="0"/>
    <s v="Wind"/>
    <m/>
    <n v="0"/>
    <m/>
    <n v="0"/>
    <n v="0"/>
    <n v="0"/>
    <n v="0"/>
    <n v="-1"/>
    <n v="0"/>
    <n v="0"/>
    <n v="0"/>
    <n v="0"/>
    <n v="0"/>
    <m/>
    <m/>
    <n v="0"/>
    <m/>
    <n v="0"/>
    <m/>
    <m/>
    <s v="1/1/2029"/>
    <s v="12/31/2099"/>
    <m/>
    <n v="0"/>
    <n v="0"/>
    <n v="2024"/>
    <m/>
    <m/>
    <m/>
    <n v="0"/>
    <n v="0"/>
    <s v="Real 2021 | 5/8/2023 1:03:19 PM"/>
    <n v="2127"/>
    <n v="0"/>
    <m/>
    <m/>
    <n v="0"/>
    <n v="0"/>
    <n v="0"/>
    <m/>
    <m/>
    <m/>
    <n v="0"/>
  </r>
  <r>
    <x v="0"/>
    <x v="0"/>
    <x v="1"/>
    <s v="2"/>
    <x v="1"/>
    <s v="Area 1001 Wind 2029"/>
    <x v="33"/>
    <n v="0"/>
    <n v="0"/>
    <n v="0"/>
    <m/>
    <n v="0"/>
    <m/>
    <m/>
    <m/>
    <n v="0"/>
    <m/>
    <m/>
    <n v="-1"/>
    <n v="0"/>
    <s v="Wind"/>
    <m/>
    <n v="0"/>
    <m/>
    <n v="0"/>
    <n v="0"/>
    <n v="0"/>
    <n v="0"/>
    <n v="-1"/>
    <n v="0"/>
    <n v="0"/>
    <n v="0"/>
    <n v="0"/>
    <n v="0"/>
    <m/>
    <m/>
    <n v="0"/>
    <m/>
    <n v="0"/>
    <m/>
    <m/>
    <s v="1/1/2029"/>
    <s v="12/31/2099"/>
    <m/>
    <n v="0"/>
    <n v="0"/>
    <n v="2024"/>
    <m/>
    <m/>
    <m/>
    <n v="0"/>
    <n v="0"/>
    <s v="Real 2021 | 5/8/2023 1:03:19 PM"/>
    <n v="2128"/>
    <n v="0"/>
    <m/>
    <m/>
    <n v="0"/>
    <n v="0"/>
    <n v="0"/>
    <m/>
    <m/>
    <m/>
    <n v="0"/>
  </r>
  <r>
    <x v="0"/>
    <x v="0"/>
    <x v="1"/>
    <s v="3"/>
    <x v="2"/>
    <s v="Area 1001 Wind 2029"/>
    <x v="33"/>
    <n v="0"/>
    <n v="0"/>
    <n v="0"/>
    <m/>
    <n v="0"/>
    <m/>
    <m/>
    <m/>
    <n v="0"/>
    <m/>
    <m/>
    <n v="-1"/>
    <n v="0"/>
    <s v="Wind"/>
    <m/>
    <n v="0"/>
    <m/>
    <n v="0"/>
    <n v="0"/>
    <n v="0"/>
    <n v="0"/>
    <n v="-1"/>
    <n v="0"/>
    <n v="0"/>
    <n v="0"/>
    <n v="0"/>
    <n v="0"/>
    <m/>
    <m/>
    <n v="0"/>
    <m/>
    <n v="0"/>
    <m/>
    <m/>
    <s v="1/1/2029"/>
    <s v="12/31/2099"/>
    <m/>
    <n v="0"/>
    <n v="0"/>
    <n v="2024"/>
    <m/>
    <m/>
    <m/>
    <n v="0"/>
    <n v="0"/>
    <s v="Real 2021 | 5/8/2023 1:03:19 PM"/>
    <n v="2129"/>
    <n v="0"/>
    <m/>
    <m/>
    <n v="0"/>
    <n v="0"/>
    <n v="0"/>
    <m/>
    <m/>
    <m/>
    <n v="0"/>
  </r>
  <r>
    <x v="0"/>
    <x v="0"/>
    <x v="1"/>
    <s v="4"/>
    <x v="3"/>
    <s v="Area 1001 Wind 2029"/>
    <x v="33"/>
    <n v="0"/>
    <n v="0"/>
    <n v="0"/>
    <m/>
    <n v="0"/>
    <m/>
    <m/>
    <m/>
    <n v="0"/>
    <m/>
    <m/>
    <n v="-1"/>
    <n v="0"/>
    <s v="Wind"/>
    <m/>
    <n v="0"/>
    <m/>
    <n v="0"/>
    <n v="0"/>
    <n v="0"/>
    <n v="0"/>
    <n v="-1"/>
    <n v="0"/>
    <n v="0"/>
    <n v="0"/>
    <n v="0"/>
    <n v="0"/>
    <m/>
    <m/>
    <n v="0"/>
    <m/>
    <n v="0"/>
    <m/>
    <m/>
    <s v="1/1/2029"/>
    <s v="12/31/2099"/>
    <m/>
    <n v="0"/>
    <n v="0"/>
    <n v="2024"/>
    <m/>
    <m/>
    <m/>
    <n v="0"/>
    <n v="0"/>
    <s v="Real 2021 | 5/8/2023 1:03:19 PM"/>
    <n v="2130"/>
    <n v="0"/>
    <m/>
    <m/>
    <n v="0"/>
    <n v="0"/>
    <n v="0"/>
    <m/>
    <m/>
    <m/>
    <n v="0"/>
  </r>
  <r>
    <x v="0"/>
    <x v="0"/>
    <x v="1"/>
    <s v="7"/>
    <x v="6"/>
    <s v="Area 1001 Wind 2029"/>
    <x v="33"/>
    <n v="0"/>
    <n v="0"/>
    <n v="0"/>
    <m/>
    <n v="0"/>
    <m/>
    <m/>
    <m/>
    <n v="0"/>
    <m/>
    <m/>
    <n v="-1"/>
    <n v="0"/>
    <s v="Wind"/>
    <m/>
    <n v="0"/>
    <m/>
    <n v="0"/>
    <n v="0"/>
    <n v="0"/>
    <n v="0"/>
    <n v="-1"/>
    <n v="0"/>
    <n v="0"/>
    <n v="0"/>
    <n v="0"/>
    <n v="0"/>
    <m/>
    <m/>
    <n v="0"/>
    <m/>
    <n v="0"/>
    <m/>
    <m/>
    <s v="1/1/2029"/>
    <s v="12/31/2099"/>
    <m/>
    <n v="0"/>
    <n v="0"/>
    <n v="2024"/>
    <m/>
    <m/>
    <m/>
    <n v="0"/>
    <n v="0"/>
    <s v="Real 2021 | 5/8/2023 1:03:19 PM"/>
    <n v="2131"/>
    <n v="0"/>
    <m/>
    <m/>
    <n v="0"/>
    <n v="0"/>
    <n v="0"/>
    <m/>
    <m/>
    <m/>
    <n v="0"/>
  </r>
  <r>
    <x v="0"/>
    <x v="0"/>
    <x v="1"/>
    <s v="1"/>
    <x v="0"/>
    <s v="Area 1001 Wind 2030"/>
    <x v="34"/>
    <n v="0"/>
    <n v="0"/>
    <n v="0"/>
    <m/>
    <n v="0"/>
    <m/>
    <m/>
    <m/>
    <n v="0"/>
    <m/>
    <m/>
    <n v="-1"/>
    <n v="0"/>
    <s v="Wind"/>
    <m/>
    <n v="0"/>
    <m/>
    <n v="0"/>
    <n v="0"/>
    <n v="0"/>
    <n v="0"/>
    <n v="-1"/>
    <n v="0"/>
    <n v="0"/>
    <n v="0"/>
    <n v="0"/>
    <n v="0"/>
    <m/>
    <m/>
    <n v="0"/>
    <m/>
    <n v="0"/>
    <m/>
    <m/>
    <s v="1/1/2030"/>
    <s v="12/31/2099"/>
    <m/>
    <n v="0"/>
    <n v="0"/>
    <n v="2024"/>
    <m/>
    <m/>
    <m/>
    <n v="0"/>
    <n v="0"/>
    <s v="Real 2021 | 5/8/2023 1:03:19 PM"/>
    <n v="2132"/>
    <n v="0"/>
    <m/>
    <m/>
    <n v="0"/>
    <n v="0"/>
    <n v="0"/>
    <m/>
    <m/>
    <m/>
    <n v="0"/>
  </r>
  <r>
    <x v="0"/>
    <x v="0"/>
    <x v="1"/>
    <s v="2"/>
    <x v="1"/>
    <s v="Area 1001 Wind 2030"/>
    <x v="34"/>
    <n v="0"/>
    <n v="0"/>
    <n v="0"/>
    <m/>
    <n v="0"/>
    <m/>
    <m/>
    <m/>
    <n v="0"/>
    <m/>
    <m/>
    <n v="-1"/>
    <n v="0"/>
    <s v="Wind"/>
    <m/>
    <n v="0"/>
    <m/>
    <n v="0"/>
    <n v="0"/>
    <n v="0"/>
    <n v="0"/>
    <n v="-1"/>
    <n v="0"/>
    <n v="0"/>
    <n v="0"/>
    <n v="0"/>
    <n v="0"/>
    <m/>
    <m/>
    <n v="0"/>
    <m/>
    <n v="0"/>
    <m/>
    <m/>
    <s v="1/1/2030"/>
    <s v="12/31/2099"/>
    <m/>
    <n v="0"/>
    <n v="0"/>
    <n v="2024"/>
    <m/>
    <m/>
    <m/>
    <n v="0"/>
    <n v="0"/>
    <s v="Real 2021 | 5/8/2023 1:03:19 PM"/>
    <n v="2133"/>
    <n v="0"/>
    <m/>
    <m/>
    <n v="0"/>
    <n v="0"/>
    <n v="0"/>
    <m/>
    <m/>
    <m/>
    <n v="0"/>
  </r>
  <r>
    <x v="0"/>
    <x v="0"/>
    <x v="1"/>
    <s v="3"/>
    <x v="2"/>
    <s v="Area 1001 Wind 2030"/>
    <x v="34"/>
    <n v="0"/>
    <n v="0"/>
    <n v="0"/>
    <m/>
    <n v="0"/>
    <m/>
    <m/>
    <m/>
    <n v="0"/>
    <m/>
    <m/>
    <n v="-1"/>
    <n v="0"/>
    <s v="Wind"/>
    <m/>
    <n v="0"/>
    <m/>
    <n v="0"/>
    <n v="0"/>
    <n v="0"/>
    <n v="0"/>
    <n v="-1"/>
    <n v="0"/>
    <n v="0"/>
    <n v="0"/>
    <n v="0"/>
    <n v="0"/>
    <m/>
    <m/>
    <n v="0"/>
    <m/>
    <n v="0"/>
    <m/>
    <m/>
    <s v="1/1/2030"/>
    <s v="12/31/2099"/>
    <m/>
    <n v="0"/>
    <n v="0"/>
    <n v="2024"/>
    <m/>
    <m/>
    <m/>
    <n v="0"/>
    <n v="0"/>
    <s v="Real 2021 | 5/8/2023 1:03:19 PM"/>
    <n v="2134"/>
    <n v="0"/>
    <m/>
    <m/>
    <n v="0"/>
    <n v="0"/>
    <n v="0"/>
    <m/>
    <m/>
    <m/>
    <n v="0"/>
  </r>
  <r>
    <x v="0"/>
    <x v="0"/>
    <x v="1"/>
    <s v="4"/>
    <x v="3"/>
    <s v="Area 1001 Wind 2030"/>
    <x v="34"/>
    <n v="0"/>
    <n v="0"/>
    <n v="0"/>
    <m/>
    <n v="0"/>
    <m/>
    <m/>
    <m/>
    <n v="0"/>
    <m/>
    <m/>
    <n v="-1"/>
    <n v="0"/>
    <s v="Wind"/>
    <m/>
    <n v="0"/>
    <m/>
    <n v="0"/>
    <n v="0"/>
    <n v="0"/>
    <n v="0"/>
    <n v="-1"/>
    <n v="0"/>
    <n v="0"/>
    <n v="0"/>
    <n v="0"/>
    <n v="0"/>
    <m/>
    <m/>
    <n v="0"/>
    <m/>
    <n v="0"/>
    <m/>
    <m/>
    <s v="1/1/2030"/>
    <s v="12/31/2099"/>
    <m/>
    <n v="0"/>
    <n v="0"/>
    <n v="2024"/>
    <m/>
    <m/>
    <m/>
    <n v="0"/>
    <n v="0"/>
    <s v="Real 2021 | 5/8/2023 1:03:19 PM"/>
    <n v="2135"/>
    <n v="0"/>
    <m/>
    <m/>
    <n v="0"/>
    <n v="0"/>
    <n v="0"/>
    <m/>
    <m/>
    <m/>
    <n v="0"/>
  </r>
  <r>
    <x v="0"/>
    <x v="0"/>
    <x v="1"/>
    <s v="6"/>
    <x v="5"/>
    <s v="Area 1001 Wind 2030"/>
    <x v="34"/>
    <n v="0"/>
    <n v="0"/>
    <n v="0"/>
    <m/>
    <n v="0"/>
    <m/>
    <m/>
    <m/>
    <n v="0"/>
    <m/>
    <m/>
    <n v="-1"/>
    <n v="0"/>
    <s v="Wind"/>
    <m/>
    <n v="0"/>
    <m/>
    <n v="0"/>
    <n v="0"/>
    <n v="0"/>
    <n v="0"/>
    <n v="-1"/>
    <n v="0"/>
    <n v="0"/>
    <n v="0"/>
    <n v="0"/>
    <n v="0"/>
    <m/>
    <m/>
    <n v="0"/>
    <m/>
    <n v="0"/>
    <m/>
    <m/>
    <s v="1/1/2030"/>
    <s v="12/31/2099"/>
    <m/>
    <n v="0"/>
    <n v="0"/>
    <n v="2024"/>
    <m/>
    <m/>
    <m/>
    <n v="0"/>
    <n v="0"/>
    <s v="Real 2021 | 5/8/2023 1:03:19 PM"/>
    <n v="2136"/>
    <n v="0"/>
    <m/>
    <m/>
    <n v="0"/>
    <n v="0"/>
    <n v="0"/>
    <m/>
    <m/>
    <m/>
    <n v="0"/>
  </r>
  <r>
    <x v="0"/>
    <x v="0"/>
    <x v="1"/>
    <s v="7"/>
    <x v="6"/>
    <s v="Area 1001 Wind 2030"/>
    <x v="34"/>
    <n v="0"/>
    <n v="0"/>
    <n v="0"/>
    <m/>
    <n v="0"/>
    <m/>
    <m/>
    <m/>
    <n v="0"/>
    <m/>
    <m/>
    <n v="-1"/>
    <n v="0"/>
    <s v="Wind"/>
    <m/>
    <n v="0"/>
    <m/>
    <n v="0"/>
    <n v="0"/>
    <n v="0"/>
    <n v="0"/>
    <n v="-1"/>
    <n v="0"/>
    <n v="0"/>
    <n v="0"/>
    <n v="0"/>
    <n v="0"/>
    <m/>
    <m/>
    <n v="0"/>
    <m/>
    <n v="0"/>
    <m/>
    <m/>
    <s v="1/1/2030"/>
    <s v="12/31/2099"/>
    <m/>
    <n v="0"/>
    <n v="0"/>
    <n v="2024"/>
    <m/>
    <m/>
    <m/>
    <n v="0"/>
    <n v="0"/>
    <s v="Real 2021 | 5/8/2023 1:03:19 PM"/>
    <n v="2137"/>
    <n v="0"/>
    <m/>
    <m/>
    <n v="0"/>
    <n v="0"/>
    <n v="0"/>
    <m/>
    <m/>
    <m/>
    <n v="0"/>
  </r>
  <r>
    <x v="0"/>
    <x v="0"/>
    <x v="1"/>
    <s v="9"/>
    <x v="8"/>
    <s v="Area 1001 Wind 2030"/>
    <x v="34"/>
    <n v="0"/>
    <n v="0"/>
    <n v="0"/>
    <m/>
    <n v="0"/>
    <m/>
    <m/>
    <m/>
    <n v="0"/>
    <m/>
    <m/>
    <n v="-1"/>
    <n v="0"/>
    <s v="Wind"/>
    <m/>
    <n v="0"/>
    <m/>
    <n v="0"/>
    <n v="0"/>
    <n v="0"/>
    <n v="0"/>
    <n v="-1"/>
    <n v="0"/>
    <n v="0"/>
    <n v="0"/>
    <n v="0"/>
    <n v="0"/>
    <m/>
    <m/>
    <n v="0"/>
    <m/>
    <n v="0"/>
    <m/>
    <m/>
    <s v="1/1/2030"/>
    <s v="12/31/2099"/>
    <m/>
    <n v="0"/>
    <n v="0"/>
    <n v="2024"/>
    <m/>
    <m/>
    <m/>
    <n v="0"/>
    <n v="0"/>
    <s v="Real 2021 | 5/8/2023 1:03:19 PM"/>
    <n v="2138"/>
    <n v="0"/>
    <m/>
    <m/>
    <n v="0"/>
    <n v="0"/>
    <n v="0"/>
    <m/>
    <m/>
    <m/>
    <n v="0"/>
  </r>
  <r>
    <x v="0"/>
    <x v="0"/>
    <x v="1"/>
    <s v="1"/>
    <x v="0"/>
    <s v="Area 1001 Wind 2031"/>
    <x v="35"/>
    <n v="0"/>
    <n v="0"/>
    <n v="0"/>
    <m/>
    <n v="0"/>
    <m/>
    <m/>
    <m/>
    <n v="0"/>
    <m/>
    <m/>
    <n v="-1"/>
    <n v="0"/>
    <s v="Wind"/>
    <m/>
    <n v="0"/>
    <m/>
    <n v="0"/>
    <n v="0"/>
    <n v="0"/>
    <n v="0"/>
    <n v="-1"/>
    <n v="0"/>
    <n v="0"/>
    <n v="0"/>
    <n v="0"/>
    <n v="0"/>
    <m/>
    <m/>
    <n v="0"/>
    <m/>
    <n v="0"/>
    <m/>
    <m/>
    <s v="1/1/2031"/>
    <s v="12/31/2099"/>
    <m/>
    <n v="0"/>
    <n v="0"/>
    <n v="2024"/>
    <m/>
    <m/>
    <m/>
    <n v="0"/>
    <n v="0"/>
    <s v="Real 2021 | 5/8/2023 1:03:19 PM"/>
    <n v="2139"/>
    <n v="0"/>
    <m/>
    <m/>
    <n v="0"/>
    <n v="0"/>
    <n v="0"/>
    <m/>
    <m/>
    <m/>
    <n v="0"/>
  </r>
  <r>
    <x v="0"/>
    <x v="0"/>
    <x v="1"/>
    <s v="2"/>
    <x v="1"/>
    <s v="Area 1001 Wind 2031"/>
    <x v="35"/>
    <n v="0"/>
    <n v="0"/>
    <n v="0"/>
    <m/>
    <n v="0"/>
    <m/>
    <m/>
    <m/>
    <n v="0"/>
    <m/>
    <m/>
    <n v="-1"/>
    <n v="0"/>
    <s v="Wind"/>
    <m/>
    <n v="0"/>
    <m/>
    <n v="0"/>
    <n v="0"/>
    <n v="0"/>
    <n v="0"/>
    <n v="-1"/>
    <n v="0"/>
    <n v="0"/>
    <n v="0"/>
    <n v="0"/>
    <n v="0"/>
    <m/>
    <m/>
    <n v="0"/>
    <m/>
    <n v="0"/>
    <m/>
    <m/>
    <s v="1/1/2031"/>
    <s v="12/31/2099"/>
    <m/>
    <n v="0"/>
    <n v="0"/>
    <n v="2024"/>
    <m/>
    <m/>
    <m/>
    <n v="0"/>
    <n v="0"/>
    <s v="Real 2021 | 5/8/2023 1:03:19 PM"/>
    <n v="2140"/>
    <n v="0"/>
    <m/>
    <m/>
    <n v="0"/>
    <n v="0"/>
    <n v="0"/>
    <m/>
    <m/>
    <m/>
    <n v="0"/>
  </r>
  <r>
    <x v="0"/>
    <x v="0"/>
    <x v="1"/>
    <s v="3"/>
    <x v="2"/>
    <s v="Area 1001 Wind 2031"/>
    <x v="35"/>
    <n v="0"/>
    <n v="0"/>
    <n v="0"/>
    <m/>
    <n v="0"/>
    <m/>
    <m/>
    <m/>
    <n v="0"/>
    <m/>
    <m/>
    <n v="-1"/>
    <n v="0"/>
    <s v="Wind"/>
    <m/>
    <n v="0"/>
    <m/>
    <n v="0"/>
    <n v="0"/>
    <n v="0"/>
    <n v="0"/>
    <n v="-1"/>
    <n v="0"/>
    <n v="0"/>
    <n v="0"/>
    <n v="0"/>
    <n v="0"/>
    <m/>
    <m/>
    <n v="0"/>
    <m/>
    <n v="0"/>
    <m/>
    <m/>
    <s v="1/1/2031"/>
    <s v="12/31/2099"/>
    <m/>
    <n v="0"/>
    <n v="0"/>
    <n v="2024"/>
    <m/>
    <m/>
    <m/>
    <n v="0"/>
    <n v="0"/>
    <s v="Real 2021 | 5/8/2023 1:03:19 PM"/>
    <n v="2141"/>
    <n v="0"/>
    <m/>
    <m/>
    <n v="0"/>
    <n v="0"/>
    <n v="0"/>
    <m/>
    <m/>
    <m/>
    <n v="0"/>
  </r>
  <r>
    <x v="0"/>
    <x v="0"/>
    <x v="1"/>
    <s v="4"/>
    <x v="3"/>
    <s v="Area 1001 Wind 2031"/>
    <x v="35"/>
    <n v="0"/>
    <n v="0"/>
    <n v="0"/>
    <m/>
    <n v="0"/>
    <m/>
    <m/>
    <m/>
    <n v="0"/>
    <m/>
    <m/>
    <n v="-1"/>
    <n v="0"/>
    <s v="Wind"/>
    <m/>
    <n v="0"/>
    <m/>
    <n v="0"/>
    <n v="0"/>
    <n v="0"/>
    <n v="0"/>
    <n v="-1"/>
    <n v="0"/>
    <n v="0"/>
    <n v="0"/>
    <n v="0"/>
    <n v="0"/>
    <m/>
    <m/>
    <n v="0"/>
    <m/>
    <n v="0"/>
    <m/>
    <m/>
    <s v="1/1/2031"/>
    <s v="12/31/2099"/>
    <m/>
    <n v="0"/>
    <n v="0"/>
    <n v="2024"/>
    <m/>
    <m/>
    <m/>
    <n v="0"/>
    <n v="0"/>
    <s v="Real 2021 | 5/8/2023 1:03:19 PM"/>
    <n v="2142"/>
    <n v="0"/>
    <m/>
    <m/>
    <n v="0"/>
    <n v="0"/>
    <n v="0"/>
    <m/>
    <m/>
    <m/>
    <n v="0"/>
  </r>
  <r>
    <x v="0"/>
    <x v="0"/>
    <x v="1"/>
    <s v="6"/>
    <x v="5"/>
    <s v="Area 1001 Wind 2031"/>
    <x v="35"/>
    <n v="0"/>
    <n v="0"/>
    <n v="0"/>
    <m/>
    <n v="0"/>
    <m/>
    <m/>
    <m/>
    <n v="0"/>
    <m/>
    <m/>
    <n v="-1"/>
    <n v="0"/>
    <s v="Wind"/>
    <m/>
    <n v="0"/>
    <m/>
    <n v="0"/>
    <n v="0"/>
    <n v="0"/>
    <n v="0"/>
    <n v="-1"/>
    <n v="0"/>
    <n v="0"/>
    <n v="0"/>
    <n v="0"/>
    <n v="0"/>
    <m/>
    <m/>
    <n v="0"/>
    <m/>
    <n v="0"/>
    <m/>
    <m/>
    <s v="1/1/2031"/>
    <s v="12/31/2099"/>
    <m/>
    <n v="0"/>
    <n v="0"/>
    <n v="2024"/>
    <m/>
    <m/>
    <m/>
    <n v="0"/>
    <n v="0"/>
    <s v="Real 2021 | 5/8/2023 1:03:19 PM"/>
    <n v="2143"/>
    <n v="0"/>
    <m/>
    <m/>
    <n v="0"/>
    <n v="0"/>
    <n v="0"/>
    <m/>
    <m/>
    <m/>
    <n v="0"/>
  </r>
  <r>
    <x v="0"/>
    <x v="0"/>
    <x v="1"/>
    <s v="7"/>
    <x v="6"/>
    <s v="Area 1001 Wind 2031"/>
    <x v="35"/>
    <n v="0"/>
    <n v="0"/>
    <n v="0"/>
    <m/>
    <n v="0"/>
    <m/>
    <m/>
    <m/>
    <n v="0"/>
    <m/>
    <m/>
    <n v="-1"/>
    <n v="0"/>
    <s v="Wind"/>
    <m/>
    <n v="0"/>
    <m/>
    <n v="0"/>
    <n v="0"/>
    <n v="0"/>
    <n v="0"/>
    <n v="-1"/>
    <n v="0"/>
    <n v="0"/>
    <n v="0"/>
    <n v="0"/>
    <n v="0"/>
    <m/>
    <m/>
    <n v="0"/>
    <m/>
    <n v="0"/>
    <m/>
    <m/>
    <s v="1/1/2031"/>
    <s v="12/31/2099"/>
    <m/>
    <n v="0"/>
    <n v="0"/>
    <n v="2024"/>
    <m/>
    <m/>
    <m/>
    <n v="0"/>
    <n v="0"/>
    <s v="Real 2021 | 5/8/2023 1:03:19 PM"/>
    <n v="2144"/>
    <n v="0"/>
    <m/>
    <m/>
    <n v="0"/>
    <n v="0"/>
    <n v="0"/>
    <m/>
    <m/>
    <m/>
    <n v="0"/>
  </r>
  <r>
    <x v="0"/>
    <x v="0"/>
    <x v="1"/>
    <s v="9"/>
    <x v="8"/>
    <s v="Area 1001 Wind 2031"/>
    <x v="35"/>
    <n v="0"/>
    <n v="0"/>
    <n v="0"/>
    <m/>
    <n v="0"/>
    <m/>
    <m/>
    <m/>
    <n v="0"/>
    <m/>
    <m/>
    <n v="-1"/>
    <n v="0"/>
    <s v="Wind"/>
    <m/>
    <n v="0"/>
    <m/>
    <n v="0"/>
    <n v="0"/>
    <n v="0"/>
    <n v="0"/>
    <n v="-1"/>
    <n v="0"/>
    <n v="0"/>
    <n v="0"/>
    <n v="0"/>
    <n v="0"/>
    <m/>
    <m/>
    <n v="0"/>
    <m/>
    <n v="0"/>
    <m/>
    <m/>
    <s v="1/1/2031"/>
    <s v="12/31/2099"/>
    <m/>
    <n v="0"/>
    <n v="0"/>
    <n v="2024"/>
    <m/>
    <m/>
    <m/>
    <n v="0"/>
    <n v="0"/>
    <s v="Real 2021 | 5/8/2023 1:03:19 PM"/>
    <n v="2145"/>
    <n v="0"/>
    <m/>
    <m/>
    <n v="0"/>
    <n v="0"/>
    <n v="0"/>
    <m/>
    <m/>
    <m/>
    <n v="0"/>
  </r>
  <r>
    <x v="0"/>
    <x v="0"/>
    <x v="1"/>
    <s v="1"/>
    <x v="0"/>
    <s v="Area 1001 Wind 2032"/>
    <x v="36"/>
    <n v="0"/>
    <n v="0"/>
    <n v="0"/>
    <m/>
    <n v="0"/>
    <m/>
    <m/>
    <m/>
    <n v="0"/>
    <m/>
    <m/>
    <n v="-1"/>
    <n v="0"/>
    <s v="Wind"/>
    <m/>
    <n v="0"/>
    <m/>
    <n v="0"/>
    <n v="0"/>
    <n v="0"/>
    <n v="0"/>
    <n v="-1"/>
    <n v="0"/>
    <n v="0"/>
    <n v="0"/>
    <n v="0"/>
    <n v="0"/>
    <m/>
    <m/>
    <n v="0"/>
    <m/>
    <n v="0"/>
    <m/>
    <m/>
    <s v="1/1/2032"/>
    <s v="12/31/2099"/>
    <m/>
    <n v="0"/>
    <n v="0"/>
    <n v="2024"/>
    <m/>
    <m/>
    <m/>
    <n v="0"/>
    <n v="0"/>
    <s v="Real 2021 | 5/8/2023 1:03:19 PM"/>
    <n v="2146"/>
    <n v="0"/>
    <m/>
    <m/>
    <n v="0"/>
    <n v="0"/>
    <n v="0"/>
    <m/>
    <m/>
    <m/>
    <n v="0"/>
  </r>
  <r>
    <x v="0"/>
    <x v="0"/>
    <x v="1"/>
    <s v="2"/>
    <x v="1"/>
    <s v="Area 1001 Wind 2032"/>
    <x v="36"/>
    <n v="0"/>
    <n v="0"/>
    <n v="0"/>
    <m/>
    <n v="0"/>
    <m/>
    <m/>
    <m/>
    <n v="0"/>
    <m/>
    <m/>
    <n v="-1"/>
    <n v="0"/>
    <s v="Wind"/>
    <m/>
    <n v="0"/>
    <m/>
    <n v="0"/>
    <n v="0"/>
    <n v="0"/>
    <n v="0"/>
    <n v="-1"/>
    <n v="0"/>
    <n v="0"/>
    <n v="0"/>
    <n v="0"/>
    <n v="0"/>
    <m/>
    <m/>
    <n v="0"/>
    <m/>
    <n v="0"/>
    <m/>
    <m/>
    <s v="1/1/2032"/>
    <s v="12/31/2099"/>
    <m/>
    <n v="0"/>
    <n v="0"/>
    <n v="2024"/>
    <m/>
    <m/>
    <m/>
    <n v="0"/>
    <n v="0"/>
    <s v="Real 2021 | 5/8/2023 1:03:19 PM"/>
    <n v="2147"/>
    <n v="0"/>
    <m/>
    <m/>
    <n v="0"/>
    <n v="0"/>
    <n v="0"/>
    <m/>
    <m/>
    <m/>
    <n v="0"/>
  </r>
  <r>
    <x v="0"/>
    <x v="0"/>
    <x v="1"/>
    <s v="3"/>
    <x v="2"/>
    <s v="Area 1001 Wind 2032"/>
    <x v="36"/>
    <n v="0"/>
    <n v="0"/>
    <n v="0"/>
    <m/>
    <n v="0"/>
    <m/>
    <m/>
    <m/>
    <n v="0"/>
    <m/>
    <m/>
    <n v="-1"/>
    <n v="0"/>
    <s v="Wind"/>
    <m/>
    <n v="0"/>
    <m/>
    <n v="0"/>
    <n v="0"/>
    <n v="0"/>
    <n v="0"/>
    <n v="-1"/>
    <n v="0"/>
    <n v="0"/>
    <n v="0"/>
    <n v="0"/>
    <n v="0"/>
    <m/>
    <m/>
    <n v="0"/>
    <m/>
    <n v="0"/>
    <m/>
    <m/>
    <s v="1/1/2032"/>
    <s v="12/31/2099"/>
    <m/>
    <n v="0"/>
    <n v="0"/>
    <n v="2024"/>
    <m/>
    <m/>
    <m/>
    <n v="0"/>
    <n v="0"/>
    <s v="Real 2021 | 5/8/2023 1:03:19 PM"/>
    <n v="2148"/>
    <n v="0"/>
    <m/>
    <m/>
    <n v="0"/>
    <n v="0"/>
    <n v="0"/>
    <m/>
    <m/>
    <m/>
    <n v="0"/>
  </r>
  <r>
    <x v="0"/>
    <x v="0"/>
    <x v="1"/>
    <s v="4"/>
    <x v="3"/>
    <s v="Area 1001 Wind 2032"/>
    <x v="36"/>
    <n v="0"/>
    <n v="0"/>
    <n v="0"/>
    <m/>
    <n v="0"/>
    <m/>
    <m/>
    <m/>
    <n v="0"/>
    <m/>
    <m/>
    <n v="-1"/>
    <n v="0"/>
    <s v="Wind"/>
    <m/>
    <n v="0"/>
    <m/>
    <n v="0"/>
    <n v="0"/>
    <n v="0"/>
    <n v="0"/>
    <n v="-1"/>
    <n v="0"/>
    <n v="0"/>
    <n v="0"/>
    <n v="0"/>
    <n v="0"/>
    <m/>
    <m/>
    <n v="0"/>
    <m/>
    <n v="0"/>
    <m/>
    <m/>
    <s v="1/1/2032"/>
    <s v="12/31/2099"/>
    <m/>
    <n v="0"/>
    <n v="0"/>
    <n v="2024"/>
    <m/>
    <m/>
    <m/>
    <n v="0"/>
    <n v="0"/>
    <s v="Real 2021 | 5/8/2023 1:03:19 PM"/>
    <n v="2149"/>
    <n v="0"/>
    <m/>
    <m/>
    <n v="0"/>
    <n v="0"/>
    <n v="0"/>
    <m/>
    <m/>
    <m/>
    <n v="0"/>
  </r>
  <r>
    <x v="0"/>
    <x v="0"/>
    <x v="1"/>
    <s v="7"/>
    <x v="6"/>
    <s v="Area 1001 Wind 2032"/>
    <x v="36"/>
    <n v="0"/>
    <n v="0"/>
    <n v="0"/>
    <m/>
    <n v="0"/>
    <m/>
    <m/>
    <m/>
    <n v="0"/>
    <m/>
    <m/>
    <n v="-1"/>
    <n v="0"/>
    <s v="Wind"/>
    <m/>
    <n v="0"/>
    <m/>
    <n v="0"/>
    <n v="0"/>
    <n v="0"/>
    <n v="0"/>
    <n v="-1"/>
    <n v="0"/>
    <n v="0"/>
    <n v="0"/>
    <n v="0"/>
    <n v="0"/>
    <m/>
    <m/>
    <n v="0"/>
    <m/>
    <n v="0"/>
    <m/>
    <m/>
    <s v="1/1/2032"/>
    <s v="12/31/2099"/>
    <m/>
    <n v="0"/>
    <n v="0"/>
    <n v="2024"/>
    <m/>
    <m/>
    <m/>
    <n v="0"/>
    <n v="0"/>
    <s v="Real 2021 | 5/8/2023 1:03:19 PM"/>
    <n v="2150"/>
    <n v="0"/>
    <m/>
    <m/>
    <n v="0"/>
    <n v="0"/>
    <n v="0"/>
    <m/>
    <m/>
    <m/>
    <n v="0"/>
  </r>
  <r>
    <x v="0"/>
    <x v="0"/>
    <x v="1"/>
    <s v="1"/>
    <x v="0"/>
    <s v="Area 1001 Wind 2033"/>
    <x v="37"/>
    <n v="0"/>
    <n v="0"/>
    <n v="0"/>
    <m/>
    <n v="0"/>
    <m/>
    <m/>
    <m/>
    <n v="0"/>
    <m/>
    <m/>
    <n v="-1"/>
    <n v="0"/>
    <s v="Wind"/>
    <m/>
    <n v="0"/>
    <m/>
    <n v="0"/>
    <n v="0"/>
    <n v="0"/>
    <n v="0"/>
    <n v="-1"/>
    <n v="0"/>
    <n v="0"/>
    <n v="0"/>
    <n v="0"/>
    <n v="0"/>
    <m/>
    <m/>
    <n v="0"/>
    <m/>
    <n v="0"/>
    <m/>
    <m/>
    <s v="1/1/2033"/>
    <s v="12/31/2099"/>
    <m/>
    <n v="0"/>
    <n v="0"/>
    <n v="2024"/>
    <m/>
    <m/>
    <m/>
    <n v="0"/>
    <n v="0"/>
    <s v="Real 2021 | 5/8/2023 1:03:19 PM"/>
    <n v="2151"/>
    <n v="0"/>
    <m/>
    <m/>
    <n v="0"/>
    <n v="0"/>
    <n v="0"/>
    <m/>
    <m/>
    <m/>
    <n v="0"/>
  </r>
  <r>
    <x v="0"/>
    <x v="0"/>
    <x v="1"/>
    <s v="2"/>
    <x v="1"/>
    <s v="Area 1001 Wind 2033"/>
    <x v="37"/>
    <n v="0"/>
    <n v="0"/>
    <n v="0"/>
    <m/>
    <n v="0"/>
    <m/>
    <m/>
    <m/>
    <n v="0"/>
    <m/>
    <m/>
    <n v="-1"/>
    <n v="0"/>
    <s v="Wind"/>
    <m/>
    <n v="0"/>
    <m/>
    <n v="0"/>
    <n v="0"/>
    <n v="0"/>
    <n v="0"/>
    <n v="-1"/>
    <n v="0"/>
    <n v="0"/>
    <n v="0"/>
    <n v="0"/>
    <n v="0"/>
    <m/>
    <m/>
    <n v="0"/>
    <m/>
    <n v="0"/>
    <m/>
    <m/>
    <s v="1/1/2033"/>
    <s v="12/31/2099"/>
    <m/>
    <n v="0"/>
    <n v="0"/>
    <n v="2024"/>
    <m/>
    <m/>
    <m/>
    <n v="0"/>
    <n v="0"/>
    <s v="Real 2021 | 5/8/2023 1:03:19 PM"/>
    <n v="2152"/>
    <n v="0"/>
    <m/>
    <m/>
    <n v="0"/>
    <n v="0"/>
    <n v="0"/>
    <m/>
    <m/>
    <m/>
    <n v="0"/>
  </r>
  <r>
    <x v="0"/>
    <x v="0"/>
    <x v="1"/>
    <s v="3"/>
    <x v="2"/>
    <s v="Area 1001 Wind 2033"/>
    <x v="37"/>
    <n v="0"/>
    <n v="0"/>
    <n v="0"/>
    <m/>
    <n v="0"/>
    <m/>
    <m/>
    <m/>
    <n v="0"/>
    <m/>
    <m/>
    <n v="-1"/>
    <n v="0"/>
    <s v="Wind"/>
    <m/>
    <n v="0"/>
    <m/>
    <n v="0"/>
    <n v="0"/>
    <n v="0"/>
    <n v="0"/>
    <n v="-1"/>
    <n v="0"/>
    <n v="0"/>
    <n v="0"/>
    <n v="0"/>
    <n v="0"/>
    <m/>
    <m/>
    <n v="0"/>
    <m/>
    <n v="0"/>
    <m/>
    <m/>
    <s v="1/1/2033"/>
    <s v="12/31/2099"/>
    <m/>
    <n v="0"/>
    <n v="0"/>
    <n v="2024"/>
    <m/>
    <m/>
    <m/>
    <n v="0"/>
    <n v="0"/>
    <s v="Real 2021 | 5/8/2023 1:03:19 PM"/>
    <n v="2153"/>
    <n v="0"/>
    <m/>
    <m/>
    <n v="0"/>
    <n v="0"/>
    <n v="0"/>
    <m/>
    <m/>
    <m/>
    <n v="0"/>
  </r>
  <r>
    <x v="0"/>
    <x v="0"/>
    <x v="1"/>
    <s v="4"/>
    <x v="3"/>
    <s v="Area 1001 Wind 2033"/>
    <x v="37"/>
    <n v="0"/>
    <n v="0"/>
    <n v="0"/>
    <m/>
    <n v="0"/>
    <m/>
    <m/>
    <m/>
    <n v="0"/>
    <m/>
    <m/>
    <n v="-1"/>
    <n v="0"/>
    <s v="Wind"/>
    <m/>
    <n v="0"/>
    <m/>
    <n v="0"/>
    <n v="0"/>
    <n v="0"/>
    <n v="0"/>
    <n v="-1"/>
    <n v="0"/>
    <n v="0"/>
    <n v="0"/>
    <n v="0"/>
    <n v="0"/>
    <m/>
    <m/>
    <n v="0"/>
    <m/>
    <n v="0"/>
    <m/>
    <m/>
    <s v="1/1/2033"/>
    <s v="12/31/2099"/>
    <m/>
    <n v="0"/>
    <n v="0"/>
    <n v="2024"/>
    <m/>
    <m/>
    <m/>
    <n v="0"/>
    <n v="0"/>
    <s v="Real 2021 | 5/8/2023 1:03:19 PM"/>
    <n v="2154"/>
    <n v="0"/>
    <m/>
    <m/>
    <n v="0"/>
    <n v="0"/>
    <n v="0"/>
    <m/>
    <m/>
    <m/>
    <n v="0"/>
  </r>
  <r>
    <x v="0"/>
    <x v="0"/>
    <x v="1"/>
    <s v="7"/>
    <x v="6"/>
    <s v="Area 1001 Wind 2033"/>
    <x v="37"/>
    <n v="0"/>
    <n v="0"/>
    <n v="0"/>
    <m/>
    <n v="0"/>
    <m/>
    <m/>
    <m/>
    <n v="0"/>
    <m/>
    <m/>
    <n v="-1"/>
    <n v="0"/>
    <s v="Wind"/>
    <m/>
    <n v="0"/>
    <m/>
    <n v="0"/>
    <n v="0"/>
    <n v="0"/>
    <n v="0"/>
    <n v="-1"/>
    <n v="0"/>
    <n v="0"/>
    <n v="0"/>
    <n v="0"/>
    <n v="0"/>
    <m/>
    <m/>
    <n v="0"/>
    <m/>
    <n v="0"/>
    <m/>
    <m/>
    <s v="1/1/2033"/>
    <s v="12/31/2099"/>
    <m/>
    <n v="0"/>
    <n v="0"/>
    <n v="2024"/>
    <m/>
    <m/>
    <m/>
    <n v="0"/>
    <n v="0"/>
    <s v="Real 2021 | 5/8/2023 1:03:19 PM"/>
    <n v="2155"/>
    <n v="0"/>
    <m/>
    <m/>
    <n v="0"/>
    <n v="0"/>
    <n v="0"/>
    <m/>
    <m/>
    <m/>
    <n v="0"/>
  </r>
  <r>
    <x v="0"/>
    <x v="0"/>
    <x v="1"/>
    <s v="1"/>
    <x v="0"/>
    <s v="Area 1001 Wind 2034"/>
    <x v="38"/>
    <n v="0"/>
    <n v="0"/>
    <n v="0"/>
    <m/>
    <n v="0"/>
    <m/>
    <m/>
    <m/>
    <n v="0"/>
    <m/>
    <m/>
    <n v="-1"/>
    <n v="0"/>
    <s v="Wind"/>
    <m/>
    <n v="0"/>
    <m/>
    <n v="0"/>
    <n v="0"/>
    <n v="0"/>
    <n v="0"/>
    <n v="-1"/>
    <n v="0"/>
    <n v="0"/>
    <n v="0"/>
    <n v="0"/>
    <n v="0"/>
    <m/>
    <m/>
    <n v="0"/>
    <m/>
    <n v="0"/>
    <m/>
    <m/>
    <s v="1/1/2034"/>
    <s v="12/31/2099"/>
    <m/>
    <n v="0"/>
    <n v="0"/>
    <n v="2024"/>
    <m/>
    <m/>
    <m/>
    <n v="0"/>
    <n v="0"/>
    <s v="Real 2021 | 5/8/2023 1:03:19 PM"/>
    <n v="2156"/>
    <n v="0"/>
    <m/>
    <m/>
    <n v="0"/>
    <n v="0"/>
    <n v="0"/>
    <m/>
    <m/>
    <m/>
    <n v="0"/>
  </r>
  <r>
    <x v="0"/>
    <x v="0"/>
    <x v="1"/>
    <s v="7"/>
    <x v="6"/>
    <s v="Area 1001 Wind 2034"/>
    <x v="38"/>
    <n v="0"/>
    <n v="0"/>
    <n v="0"/>
    <m/>
    <n v="0"/>
    <m/>
    <m/>
    <m/>
    <n v="0"/>
    <m/>
    <m/>
    <n v="-1"/>
    <n v="0"/>
    <s v="Wind"/>
    <m/>
    <n v="0"/>
    <m/>
    <n v="0"/>
    <n v="0"/>
    <n v="0"/>
    <n v="0"/>
    <n v="-1"/>
    <n v="0"/>
    <n v="0"/>
    <n v="0"/>
    <n v="0"/>
    <n v="0"/>
    <m/>
    <m/>
    <n v="0"/>
    <m/>
    <n v="0"/>
    <m/>
    <m/>
    <s v="1/1/2034"/>
    <s v="12/31/2099"/>
    <m/>
    <n v="0"/>
    <n v="0"/>
    <n v="2024"/>
    <m/>
    <m/>
    <m/>
    <n v="0"/>
    <n v="0"/>
    <s v="Real 2021 | 5/8/2023 1:03:19 PM"/>
    <n v="2157"/>
    <n v="0"/>
    <m/>
    <m/>
    <n v="0"/>
    <n v="0"/>
    <n v="0"/>
    <m/>
    <m/>
    <m/>
    <n v="0"/>
  </r>
  <r>
    <x v="0"/>
    <x v="0"/>
    <x v="1"/>
    <s v="1"/>
    <x v="0"/>
    <s v="Area 1001 Wind 2035"/>
    <x v="39"/>
    <n v="0"/>
    <n v="0"/>
    <n v="0"/>
    <m/>
    <n v="0"/>
    <m/>
    <m/>
    <m/>
    <n v="0"/>
    <m/>
    <m/>
    <n v="-1"/>
    <n v="0"/>
    <s v="Wind"/>
    <m/>
    <n v="0"/>
    <m/>
    <n v="0"/>
    <n v="0"/>
    <n v="0"/>
    <n v="0"/>
    <n v="-1"/>
    <n v="0"/>
    <n v="0"/>
    <n v="0"/>
    <n v="0"/>
    <n v="0"/>
    <m/>
    <m/>
    <n v="0"/>
    <m/>
    <n v="0"/>
    <m/>
    <m/>
    <s v="1/1/2035"/>
    <s v="12/31/2099"/>
    <m/>
    <n v="0"/>
    <n v="0"/>
    <n v="2024"/>
    <m/>
    <m/>
    <m/>
    <n v="0"/>
    <n v="0"/>
    <s v="Real 2021 | 5/8/2023 1:03:19 PM"/>
    <n v="2158"/>
    <n v="0"/>
    <m/>
    <m/>
    <n v="0"/>
    <n v="0"/>
    <n v="0"/>
    <m/>
    <m/>
    <m/>
    <n v="0"/>
  </r>
  <r>
    <x v="0"/>
    <x v="0"/>
    <x v="1"/>
    <s v="7"/>
    <x v="6"/>
    <s v="Area 1001 Wind 2035"/>
    <x v="39"/>
    <n v="0"/>
    <n v="0"/>
    <n v="0"/>
    <m/>
    <n v="0"/>
    <m/>
    <m/>
    <m/>
    <n v="0"/>
    <m/>
    <m/>
    <n v="-1"/>
    <n v="0"/>
    <s v="Wind"/>
    <m/>
    <n v="0"/>
    <m/>
    <n v="0"/>
    <n v="0"/>
    <n v="0"/>
    <n v="0"/>
    <n v="-1"/>
    <n v="0"/>
    <n v="0"/>
    <n v="0"/>
    <n v="0"/>
    <n v="0"/>
    <m/>
    <m/>
    <n v="0"/>
    <m/>
    <n v="0"/>
    <m/>
    <m/>
    <s v="1/1/2035"/>
    <s v="12/31/2099"/>
    <m/>
    <n v="0"/>
    <n v="0"/>
    <n v="2024"/>
    <m/>
    <m/>
    <m/>
    <n v="0"/>
    <n v="0"/>
    <s v="Real 2021 | 5/8/2023 1:03:19 PM"/>
    <n v="2159"/>
    <n v="0"/>
    <m/>
    <m/>
    <n v="0"/>
    <n v="0"/>
    <n v="0"/>
    <m/>
    <m/>
    <m/>
    <n v="0"/>
  </r>
  <r>
    <x v="0"/>
    <x v="0"/>
    <x v="1"/>
    <s v="2"/>
    <x v="1"/>
    <s v="Area 1001 Wind 2037"/>
    <x v="40"/>
    <n v="0"/>
    <n v="0"/>
    <n v="0"/>
    <m/>
    <n v="0"/>
    <m/>
    <m/>
    <m/>
    <n v="0"/>
    <m/>
    <m/>
    <n v="-1"/>
    <n v="0"/>
    <s v="Wind"/>
    <m/>
    <n v="0"/>
    <m/>
    <n v="0"/>
    <n v="0"/>
    <n v="0"/>
    <n v="0"/>
    <n v="-1"/>
    <n v="0"/>
    <n v="0"/>
    <n v="0"/>
    <n v="0"/>
    <n v="0"/>
    <m/>
    <m/>
    <n v="0"/>
    <m/>
    <n v="0"/>
    <m/>
    <m/>
    <s v="1/1/2037"/>
    <s v="12/31/2099"/>
    <m/>
    <n v="0"/>
    <n v="0"/>
    <n v="2024"/>
    <m/>
    <m/>
    <m/>
    <n v="0"/>
    <n v="0"/>
    <s v="Real 2021 | 5/8/2023 1:03:19 PM"/>
    <n v="2160"/>
    <n v="0"/>
    <m/>
    <m/>
    <n v="0"/>
    <n v="0"/>
    <n v="0"/>
    <m/>
    <m/>
    <m/>
    <n v="0"/>
  </r>
  <r>
    <x v="0"/>
    <x v="0"/>
    <x v="1"/>
    <s v="5"/>
    <x v="4"/>
    <s v="Area 1001 4-Hour Li-on Battery 2029"/>
    <x v="41"/>
    <n v="0"/>
    <n v="0"/>
    <n v="0"/>
    <m/>
    <n v="3.6208889468980487E-6"/>
    <m/>
    <m/>
    <m/>
    <n v="0"/>
    <m/>
    <m/>
    <n v="-1"/>
    <n v="0"/>
    <s v="4-Hour Li-on Battery Storage"/>
    <m/>
    <n v="0"/>
    <m/>
    <n v="0"/>
    <n v="0"/>
    <n v="0"/>
    <n v="0"/>
    <n v="-1"/>
    <n v="0"/>
    <n v="0"/>
    <n v="0"/>
    <n v="0"/>
    <n v="0"/>
    <m/>
    <m/>
    <n v="0"/>
    <m/>
    <n v="0"/>
    <m/>
    <m/>
    <s v="1/1/2029"/>
    <s v="12/31/2038"/>
    <m/>
    <n v="0"/>
    <n v="0"/>
    <n v="2024"/>
    <m/>
    <m/>
    <m/>
    <n v="0"/>
    <n v="0"/>
    <s v="Real 2021 | 5/8/2023 1:03:19 PM"/>
    <n v="2161"/>
    <n v="0"/>
    <m/>
    <m/>
    <n v="0"/>
    <n v="0"/>
    <n v="0"/>
    <m/>
    <m/>
    <m/>
    <n v="0"/>
  </r>
  <r>
    <x v="0"/>
    <x v="0"/>
    <x v="1"/>
    <s v="8"/>
    <x v="7"/>
    <s v="Area 1001 4-Hour Li-on Battery 2029"/>
    <x v="41"/>
    <n v="0"/>
    <n v="0"/>
    <n v="0"/>
    <m/>
    <n v="1.8104444734490244E-6"/>
    <m/>
    <m/>
    <m/>
    <n v="0"/>
    <m/>
    <m/>
    <n v="-1"/>
    <n v="0"/>
    <s v="4-Hour Li-on Battery Storage"/>
    <m/>
    <n v="0"/>
    <m/>
    <n v="0"/>
    <n v="0"/>
    <n v="0"/>
    <n v="0"/>
    <n v="-1"/>
    <n v="0"/>
    <n v="0"/>
    <n v="0"/>
    <n v="0"/>
    <n v="0"/>
    <m/>
    <m/>
    <n v="0"/>
    <m/>
    <n v="0"/>
    <m/>
    <m/>
    <s v="1/1/2029"/>
    <s v="12/31/2038"/>
    <m/>
    <n v="0"/>
    <n v="0"/>
    <n v="2024"/>
    <m/>
    <m/>
    <m/>
    <n v="0"/>
    <n v="0"/>
    <s v="Real 2021 | 5/8/2023 1:03:19 PM"/>
    <n v="2162"/>
    <n v="0"/>
    <m/>
    <m/>
    <n v="0"/>
    <n v="0"/>
    <n v="0"/>
    <m/>
    <m/>
    <m/>
    <n v="0"/>
  </r>
  <r>
    <x v="0"/>
    <x v="0"/>
    <x v="1"/>
    <s v="4"/>
    <x v="3"/>
    <s v="Area 1001 4-Hour Li-on Battery 2032"/>
    <x v="42"/>
    <n v="0"/>
    <n v="0"/>
    <n v="0"/>
    <m/>
    <n v="7.2417778937960975E-6"/>
    <m/>
    <m/>
    <m/>
    <n v="0"/>
    <m/>
    <m/>
    <n v="-1"/>
    <n v="0"/>
    <s v="4-Hour Li-on Battery Storage"/>
    <m/>
    <n v="0"/>
    <m/>
    <n v="0"/>
    <n v="0"/>
    <n v="0"/>
    <n v="0"/>
    <n v="-1"/>
    <n v="0"/>
    <n v="0"/>
    <n v="0"/>
    <n v="0"/>
    <n v="0"/>
    <m/>
    <m/>
    <n v="0"/>
    <m/>
    <n v="0"/>
    <m/>
    <m/>
    <s v="1/1/2032"/>
    <s v="12/31/2041"/>
    <m/>
    <n v="0"/>
    <n v="0"/>
    <n v="2024"/>
    <m/>
    <m/>
    <m/>
    <n v="0"/>
    <n v="0"/>
    <s v="Real 2021 | 5/8/2023 1:03:19 PM"/>
    <n v="2163"/>
    <n v="0"/>
    <m/>
    <m/>
    <n v="0"/>
    <n v="0"/>
    <n v="0"/>
    <m/>
    <m/>
    <m/>
    <n v="0"/>
  </r>
  <r>
    <x v="0"/>
    <x v="0"/>
    <x v="1"/>
    <s v="3"/>
    <x v="2"/>
    <s v="Area 1001 4-Hour Li-on Battery 2035"/>
    <x v="43"/>
    <n v="0"/>
    <n v="0"/>
    <n v="0"/>
    <m/>
    <n v="1.8104444734490244E-6"/>
    <m/>
    <m/>
    <m/>
    <n v="0"/>
    <m/>
    <m/>
    <n v="-1"/>
    <n v="0"/>
    <s v="4-Hour Li-on Battery Storage"/>
    <m/>
    <n v="0"/>
    <m/>
    <n v="0"/>
    <n v="0"/>
    <n v="0"/>
    <n v="0"/>
    <n v="-1"/>
    <n v="0"/>
    <n v="0"/>
    <n v="0"/>
    <n v="0"/>
    <n v="0"/>
    <m/>
    <m/>
    <n v="0"/>
    <m/>
    <n v="0"/>
    <m/>
    <m/>
    <s v="1/1/2035"/>
    <s v="12/31/2044"/>
    <m/>
    <n v="0"/>
    <n v="0"/>
    <n v="2024"/>
    <m/>
    <m/>
    <m/>
    <n v="0"/>
    <n v="0"/>
    <s v="Real 2021 | 5/8/2023 1:03:19 PM"/>
    <n v="2164"/>
    <n v="0"/>
    <m/>
    <m/>
    <n v="0"/>
    <n v="0"/>
    <n v="0"/>
    <m/>
    <m/>
    <m/>
    <n v="0"/>
  </r>
  <r>
    <x v="0"/>
    <x v="0"/>
    <x v="1"/>
    <s v="5"/>
    <x v="4"/>
    <s v="Area 1001 4-Hour Li-on Battery 2035"/>
    <x v="43"/>
    <n v="0"/>
    <n v="0"/>
    <n v="0"/>
    <m/>
    <n v="1.8104444734490244E-6"/>
    <m/>
    <m/>
    <m/>
    <n v="0"/>
    <m/>
    <m/>
    <n v="-1"/>
    <n v="0"/>
    <s v="4-Hour Li-on Battery Storage"/>
    <m/>
    <n v="0"/>
    <m/>
    <n v="0"/>
    <n v="0"/>
    <n v="0"/>
    <n v="0"/>
    <n v="-1"/>
    <n v="0"/>
    <n v="0"/>
    <n v="0"/>
    <n v="0"/>
    <n v="0"/>
    <m/>
    <m/>
    <n v="0"/>
    <m/>
    <n v="0"/>
    <m/>
    <m/>
    <s v="1/1/2035"/>
    <s v="12/31/2044"/>
    <m/>
    <n v="0"/>
    <n v="0"/>
    <n v="2024"/>
    <m/>
    <m/>
    <m/>
    <n v="0"/>
    <n v="0"/>
    <s v="Real 2021 | 5/8/2023 1:03:19 PM"/>
    <n v="2165"/>
    <n v="0"/>
    <m/>
    <m/>
    <n v="0"/>
    <n v="0"/>
    <n v="0"/>
    <m/>
    <m/>
    <m/>
    <n v="0"/>
  </r>
  <r>
    <x v="0"/>
    <x v="0"/>
    <x v="1"/>
    <s v="6"/>
    <x v="5"/>
    <s v="Area 1001 4-Hour Li-on Battery 2035"/>
    <x v="43"/>
    <n v="0"/>
    <n v="0"/>
    <n v="0"/>
    <m/>
    <n v="1.8104444734490244E-6"/>
    <m/>
    <m/>
    <m/>
    <n v="0"/>
    <m/>
    <m/>
    <n v="-1"/>
    <n v="0"/>
    <s v="4-Hour Li-on Battery Storage"/>
    <m/>
    <n v="0"/>
    <m/>
    <n v="0"/>
    <n v="0"/>
    <n v="0"/>
    <n v="0"/>
    <n v="-1"/>
    <n v="0"/>
    <n v="0"/>
    <n v="0"/>
    <n v="0"/>
    <n v="0"/>
    <m/>
    <m/>
    <n v="0"/>
    <m/>
    <n v="0"/>
    <m/>
    <m/>
    <s v="1/1/2035"/>
    <s v="12/31/2044"/>
    <m/>
    <n v="0"/>
    <n v="0"/>
    <n v="2024"/>
    <m/>
    <m/>
    <m/>
    <n v="0"/>
    <n v="0"/>
    <s v="Real 2021 | 5/8/2023 1:03:19 PM"/>
    <n v="2166"/>
    <n v="0"/>
    <m/>
    <m/>
    <n v="0"/>
    <n v="0"/>
    <n v="0"/>
    <m/>
    <m/>
    <m/>
    <n v="0"/>
  </r>
  <r>
    <x v="0"/>
    <x v="0"/>
    <x v="1"/>
    <s v="9"/>
    <x v="8"/>
    <s v="Area 1001 4-Hour Li-on Battery 2035"/>
    <x v="43"/>
    <n v="0"/>
    <n v="0"/>
    <n v="0"/>
    <m/>
    <n v="1.8104444734490244E-6"/>
    <m/>
    <m/>
    <m/>
    <n v="0"/>
    <m/>
    <m/>
    <n v="-1"/>
    <n v="0"/>
    <s v="4-Hour Li-on Battery Storage"/>
    <m/>
    <n v="0"/>
    <m/>
    <n v="0"/>
    <n v="0"/>
    <n v="0"/>
    <n v="0"/>
    <n v="-1"/>
    <n v="0"/>
    <n v="0"/>
    <n v="0"/>
    <n v="0"/>
    <n v="0"/>
    <m/>
    <m/>
    <n v="0"/>
    <m/>
    <n v="0"/>
    <m/>
    <m/>
    <s v="1/1/2035"/>
    <s v="12/31/2044"/>
    <m/>
    <n v="0"/>
    <n v="0"/>
    <n v="2024"/>
    <m/>
    <m/>
    <m/>
    <n v="0"/>
    <n v="0"/>
    <s v="Real 2021 | 5/8/2023 1:03:19 PM"/>
    <n v="2167"/>
    <n v="0"/>
    <m/>
    <m/>
    <n v="0"/>
    <n v="0"/>
    <n v="0"/>
    <m/>
    <m/>
    <m/>
    <n v="0"/>
  </r>
  <r>
    <x v="0"/>
    <x v="0"/>
    <x v="1"/>
    <s v="4"/>
    <x v="3"/>
    <s v="Solar+Storage 3-1 2028"/>
    <x v="44"/>
    <n v="0"/>
    <n v="0"/>
    <n v="0"/>
    <m/>
    <n v="0"/>
    <m/>
    <m/>
    <m/>
    <n v="0"/>
    <m/>
    <m/>
    <n v="-1"/>
    <n v="0"/>
    <s v="Solar"/>
    <m/>
    <n v="0"/>
    <m/>
    <n v="0"/>
    <n v="0"/>
    <n v="0"/>
    <n v="0"/>
    <n v="-1"/>
    <n v="0"/>
    <n v="0"/>
    <n v="0"/>
    <n v="0"/>
    <n v="0"/>
    <m/>
    <m/>
    <n v="0"/>
    <m/>
    <n v="0"/>
    <m/>
    <m/>
    <s v="1/1/2028"/>
    <s v="12/31/2099"/>
    <m/>
    <n v="0"/>
    <n v="0"/>
    <n v="2024"/>
    <m/>
    <m/>
    <m/>
    <n v="0"/>
    <n v="0"/>
    <s v="Real 2021 | 5/8/2023 1:03:19 PM"/>
    <n v="2168"/>
    <n v="0"/>
    <m/>
    <m/>
    <n v="0"/>
    <n v="0"/>
    <n v="0"/>
    <m/>
    <m/>
    <m/>
    <n v="0"/>
  </r>
  <r>
    <x v="0"/>
    <x v="0"/>
    <x v="1"/>
    <s v="8"/>
    <x v="7"/>
    <s v="Solar+Storage 3-1 2028"/>
    <x v="44"/>
    <n v="0"/>
    <n v="0"/>
    <n v="0"/>
    <m/>
    <n v="0"/>
    <m/>
    <m/>
    <m/>
    <n v="0"/>
    <m/>
    <m/>
    <n v="-1"/>
    <n v="0"/>
    <s v="Solar"/>
    <m/>
    <n v="0"/>
    <m/>
    <n v="0"/>
    <n v="0"/>
    <n v="0"/>
    <n v="0"/>
    <n v="-1"/>
    <n v="0"/>
    <n v="0"/>
    <n v="0"/>
    <n v="0"/>
    <n v="0"/>
    <m/>
    <m/>
    <n v="0"/>
    <m/>
    <n v="0"/>
    <m/>
    <m/>
    <s v="1/1/2028"/>
    <s v="12/31/2099"/>
    <m/>
    <n v="0"/>
    <n v="0"/>
    <n v="2024"/>
    <m/>
    <m/>
    <m/>
    <n v="0"/>
    <n v="0"/>
    <s v="Real 2021 | 5/8/2023 1:03:19 PM"/>
    <n v="2169"/>
    <n v="0"/>
    <m/>
    <m/>
    <n v="0"/>
    <n v="0"/>
    <n v="0"/>
    <m/>
    <m/>
    <m/>
    <n v="0"/>
  </r>
  <r>
    <x v="0"/>
    <x v="0"/>
    <x v="1"/>
    <s v="1"/>
    <x v="0"/>
    <s v="Tier 2 Area 1001 Solar 2028"/>
    <x v="45"/>
    <n v="0"/>
    <n v="0"/>
    <n v="0"/>
    <m/>
    <n v="0"/>
    <m/>
    <m/>
    <m/>
    <n v="0"/>
    <m/>
    <m/>
    <n v="-1"/>
    <n v="0"/>
    <s v="Solar"/>
    <m/>
    <n v="0"/>
    <m/>
    <n v="0"/>
    <n v="0"/>
    <n v="0"/>
    <n v="0"/>
    <n v="-1"/>
    <n v="0"/>
    <n v="0"/>
    <n v="0"/>
    <n v="0"/>
    <n v="0"/>
    <m/>
    <m/>
    <n v="0"/>
    <m/>
    <n v="0"/>
    <m/>
    <m/>
    <s v="1/1/2028"/>
    <s v="12/31/2099"/>
    <m/>
    <n v="0"/>
    <n v="0"/>
    <n v="2024"/>
    <m/>
    <m/>
    <m/>
    <n v="0"/>
    <n v="0"/>
    <s v="Real 2021 | 5/8/2023 1:03:19 PM"/>
    <n v="2170"/>
    <n v="0"/>
    <m/>
    <m/>
    <n v="0"/>
    <n v="0"/>
    <n v="0"/>
    <m/>
    <m/>
    <m/>
    <n v="0"/>
  </r>
  <r>
    <x v="0"/>
    <x v="0"/>
    <x v="1"/>
    <s v="2"/>
    <x v="1"/>
    <s v="Tier 2 Area 1001 Solar 2028"/>
    <x v="45"/>
    <n v="0"/>
    <n v="0"/>
    <n v="0"/>
    <m/>
    <n v="0"/>
    <m/>
    <m/>
    <m/>
    <n v="0"/>
    <m/>
    <m/>
    <n v="-1"/>
    <n v="0"/>
    <s v="Solar"/>
    <m/>
    <n v="0"/>
    <m/>
    <n v="0"/>
    <n v="0"/>
    <n v="0"/>
    <n v="0"/>
    <n v="-1"/>
    <n v="0"/>
    <n v="0"/>
    <n v="0"/>
    <n v="0"/>
    <n v="0"/>
    <m/>
    <m/>
    <n v="0"/>
    <m/>
    <n v="0"/>
    <m/>
    <m/>
    <s v="1/1/2028"/>
    <s v="12/31/2099"/>
    <m/>
    <n v="0"/>
    <n v="0"/>
    <n v="2024"/>
    <m/>
    <m/>
    <m/>
    <n v="0"/>
    <n v="0"/>
    <s v="Real 2021 | 5/8/2023 1:03:19 PM"/>
    <n v="2171"/>
    <n v="0"/>
    <m/>
    <m/>
    <n v="0"/>
    <n v="0"/>
    <n v="0"/>
    <m/>
    <m/>
    <m/>
    <n v="0"/>
  </r>
  <r>
    <x v="0"/>
    <x v="0"/>
    <x v="1"/>
    <s v="3"/>
    <x v="2"/>
    <s v="Tier 2 Area 1001 Solar 2028"/>
    <x v="45"/>
    <n v="0"/>
    <n v="0"/>
    <n v="0"/>
    <m/>
    <n v="0"/>
    <m/>
    <m/>
    <m/>
    <n v="0"/>
    <m/>
    <m/>
    <n v="-1"/>
    <n v="0"/>
    <s v="Solar"/>
    <m/>
    <n v="0"/>
    <m/>
    <n v="0"/>
    <n v="0"/>
    <n v="0"/>
    <n v="0"/>
    <n v="-1"/>
    <n v="0"/>
    <n v="0"/>
    <n v="0"/>
    <n v="0"/>
    <n v="0"/>
    <m/>
    <m/>
    <n v="0"/>
    <m/>
    <n v="0"/>
    <m/>
    <m/>
    <s v="1/1/2028"/>
    <s v="12/31/2099"/>
    <m/>
    <n v="0"/>
    <n v="0"/>
    <n v="2024"/>
    <m/>
    <m/>
    <m/>
    <n v="0"/>
    <n v="0"/>
    <s v="Real 2021 | 5/8/2023 1:03:19 PM"/>
    <n v="2172"/>
    <n v="0"/>
    <m/>
    <m/>
    <n v="0"/>
    <n v="0"/>
    <n v="0"/>
    <m/>
    <m/>
    <m/>
    <n v="0"/>
  </r>
  <r>
    <x v="0"/>
    <x v="0"/>
    <x v="1"/>
    <s v="4"/>
    <x v="3"/>
    <s v="Tier 2 Area 1001 Solar 2028"/>
    <x v="45"/>
    <n v="0"/>
    <n v="0"/>
    <n v="0"/>
    <m/>
    <n v="0"/>
    <m/>
    <m/>
    <m/>
    <n v="0"/>
    <m/>
    <m/>
    <n v="-1"/>
    <n v="0"/>
    <s v="Solar"/>
    <m/>
    <n v="0"/>
    <m/>
    <n v="0"/>
    <n v="0"/>
    <n v="0"/>
    <n v="0"/>
    <n v="-1"/>
    <n v="0"/>
    <n v="0"/>
    <n v="0"/>
    <n v="0"/>
    <n v="0"/>
    <m/>
    <m/>
    <n v="0"/>
    <m/>
    <n v="0"/>
    <m/>
    <m/>
    <s v="1/1/2028"/>
    <s v="12/31/2099"/>
    <m/>
    <n v="0"/>
    <n v="0"/>
    <n v="2024"/>
    <m/>
    <m/>
    <m/>
    <n v="0"/>
    <n v="0"/>
    <s v="Real 2021 | 5/8/2023 1:03:19 PM"/>
    <n v="2173"/>
    <n v="0"/>
    <m/>
    <m/>
    <n v="0"/>
    <n v="0"/>
    <n v="0"/>
    <m/>
    <m/>
    <m/>
    <n v="0"/>
  </r>
  <r>
    <x v="0"/>
    <x v="0"/>
    <x v="1"/>
    <s v="5"/>
    <x v="4"/>
    <s v="Tier 2 Area 1001 Solar 2028"/>
    <x v="45"/>
    <n v="0"/>
    <n v="0"/>
    <n v="0"/>
    <m/>
    <n v="0"/>
    <m/>
    <m/>
    <m/>
    <n v="0"/>
    <m/>
    <m/>
    <n v="-1"/>
    <n v="0"/>
    <s v="Solar"/>
    <m/>
    <n v="0"/>
    <m/>
    <n v="0"/>
    <n v="0"/>
    <n v="0"/>
    <n v="0"/>
    <n v="-1"/>
    <n v="0"/>
    <n v="0"/>
    <n v="0"/>
    <n v="0"/>
    <n v="0"/>
    <m/>
    <m/>
    <n v="0"/>
    <m/>
    <n v="0"/>
    <m/>
    <m/>
    <s v="1/1/2028"/>
    <s v="12/31/2099"/>
    <m/>
    <n v="0"/>
    <n v="0"/>
    <n v="2024"/>
    <m/>
    <m/>
    <m/>
    <n v="0"/>
    <n v="0"/>
    <s v="Real 2021 | 5/8/2023 1:03:19 PM"/>
    <n v="2174"/>
    <n v="0"/>
    <m/>
    <m/>
    <n v="0"/>
    <n v="0"/>
    <n v="0"/>
    <m/>
    <m/>
    <m/>
    <n v="0"/>
  </r>
  <r>
    <x v="0"/>
    <x v="0"/>
    <x v="1"/>
    <s v="6"/>
    <x v="5"/>
    <s v="Tier 2 Area 1001 Solar 2028"/>
    <x v="45"/>
    <n v="0"/>
    <n v="0"/>
    <n v="0"/>
    <m/>
    <n v="0"/>
    <m/>
    <m/>
    <m/>
    <n v="0"/>
    <m/>
    <m/>
    <n v="-1"/>
    <n v="0"/>
    <s v="Solar"/>
    <m/>
    <n v="0"/>
    <m/>
    <n v="0"/>
    <n v="0"/>
    <n v="0"/>
    <n v="0"/>
    <n v="-1"/>
    <n v="0"/>
    <n v="0"/>
    <n v="0"/>
    <n v="0"/>
    <n v="0"/>
    <m/>
    <m/>
    <n v="0"/>
    <m/>
    <n v="0"/>
    <m/>
    <m/>
    <s v="1/1/2028"/>
    <s v="12/31/2099"/>
    <m/>
    <n v="0"/>
    <n v="0"/>
    <n v="2024"/>
    <m/>
    <m/>
    <m/>
    <n v="0"/>
    <n v="0"/>
    <s v="Real 2021 | 5/8/2023 1:03:19 PM"/>
    <n v="2175"/>
    <n v="0"/>
    <m/>
    <m/>
    <n v="0"/>
    <n v="0"/>
    <n v="0"/>
    <m/>
    <m/>
    <m/>
    <n v="0"/>
  </r>
  <r>
    <x v="0"/>
    <x v="0"/>
    <x v="1"/>
    <s v="7"/>
    <x v="6"/>
    <s v="Tier 2 Area 1001 Solar 2028"/>
    <x v="45"/>
    <n v="0"/>
    <n v="0"/>
    <n v="0"/>
    <m/>
    <n v="0"/>
    <m/>
    <m/>
    <m/>
    <n v="0"/>
    <m/>
    <m/>
    <n v="-1"/>
    <n v="0"/>
    <s v="Solar"/>
    <m/>
    <n v="0"/>
    <m/>
    <n v="0"/>
    <n v="0"/>
    <n v="0"/>
    <n v="0"/>
    <n v="-1"/>
    <n v="0"/>
    <n v="0"/>
    <n v="0"/>
    <n v="0"/>
    <n v="0"/>
    <m/>
    <m/>
    <n v="0"/>
    <m/>
    <n v="0"/>
    <m/>
    <m/>
    <s v="1/1/2028"/>
    <s v="12/31/2099"/>
    <m/>
    <n v="0"/>
    <n v="0"/>
    <n v="2024"/>
    <m/>
    <m/>
    <m/>
    <n v="0"/>
    <n v="0"/>
    <s v="Real 2021 | 5/8/2023 1:03:19 PM"/>
    <n v="2176"/>
    <n v="0"/>
    <m/>
    <m/>
    <n v="0"/>
    <n v="0"/>
    <n v="0"/>
    <m/>
    <m/>
    <m/>
    <n v="0"/>
  </r>
  <r>
    <x v="0"/>
    <x v="0"/>
    <x v="1"/>
    <s v="8"/>
    <x v="7"/>
    <s v="Tier 2 Area 1001 Solar 2028"/>
    <x v="45"/>
    <n v="0"/>
    <n v="0"/>
    <n v="0"/>
    <m/>
    <n v="0"/>
    <m/>
    <m/>
    <m/>
    <n v="0"/>
    <m/>
    <m/>
    <n v="-1"/>
    <n v="0"/>
    <s v="Solar"/>
    <m/>
    <n v="0"/>
    <m/>
    <n v="0"/>
    <n v="0"/>
    <n v="0"/>
    <n v="0"/>
    <n v="-1"/>
    <n v="0"/>
    <n v="0"/>
    <n v="0"/>
    <n v="0"/>
    <n v="0"/>
    <m/>
    <m/>
    <n v="0"/>
    <m/>
    <n v="0"/>
    <m/>
    <m/>
    <s v="1/1/2028"/>
    <s v="12/31/2099"/>
    <m/>
    <n v="0"/>
    <n v="0"/>
    <n v="2024"/>
    <m/>
    <m/>
    <m/>
    <n v="0"/>
    <n v="0"/>
    <s v="Real 2021 | 5/8/2023 1:03:19 PM"/>
    <n v="2177"/>
    <n v="0"/>
    <m/>
    <m/>
    <n v="0"/>
    <n v="0"/>
    <n v="0"/>
    <m/>
    <m/>
    <m/>
    <n v="0"/>
  </r>
  <r>
    <x v="0"/>
    <x v="0"/>
    <x v="1"/>
    <s v="9"/>
    <x v="8"/>
    <s v="Tier 2 Area 1001 Solar 2028"/>
    <x v="45"/>
    <n v="0"/>
    <n v="0"/>
    <n v="0"/>
    <m/>
    <n v="0"/>
    <m/>
    <m/>
    <m/>
    <n v="0"/>
    <m/>
    <m/>
    <n v="-1"/>
    <n v="0"/>
    <s v="Solar"/>
    <m/>
    <n v="0"/>
    <m/>
    <n v="0"/>
    <n v="0"/>
    <n v="0"/>
    <n v="0"/>
    <n v="-1"/>
    <n v="0"/>
    <n v="0"/>
    <n v="0"/>
    <n v="0"/>
    <n v="0"/>
    <m/>
    <m/>
    <n v="0"/>
    <m/>
    <n v="0"/>
    <m/>
    <m/>
    <s v="1/1/2028"/>
    <s v="12/31/2099"/>
    <m/>
    <n v="0"/>
    <n v="0"/>
    <n v="2024"/>
    <m/>
    <m/>
    <m/>
    <n v="0"/>
    <n v="0"/>
    <s v="Real 2021 | 5/8/2023 1:03:19 PM"/>
    <n v="2178"/>
    <n v="0"/>
    <m/>
    <m/>
    <n v="0"/>
    <n v="0"/>
    <n v="0"/>
    <m/>
    <m/>
    <m/>
    <n v="0"/>
  </r>
  <r>
    <x v="0"/>
    <x v="0"/>
    <x v="1"/>
    <s v="4"/>
    <x v="3"/>
    <s v="Tier 2 Area 1001 Solar 2029"/>
    <x v="46"/>
    <n v="0"/>
    <n v="0"/>
    <n v="0"/>
    <m/>
    <n v="0"/>
    <m/>
    <m/>
    <m/>
    <n v="0"/>
    <m/>
    <m/>
    <n v="-1"/>
    <n v="0"/>
    <s v="Solar"/>
    <m/>
    <n v="0"/>
    <m/>
    <n v="0"/>
    <n v="0"/>
    <n v="0"/>
    <n v="0"/>
    <n v="-1"/>
    <n v="0"/>
    <n v="0"/>
    <n v="0"/>
    <n v="0"/>
    <n v="0"/>
    <m/>
    <m/>
    <n v="0"/>
    <m/>
    <n v="0"/>
    <m/>
    <m/>
    <s v="1/1/2029"/>
    <s v="12/31/2099"/>
    <m/>
    <n v="0"/>
    <n v="0"/>
    <n v="2024"/>
    <m/>
    <m/>
    <m/>
    <n v="0"/>
    <n v="0"/>
    <s v="Real 2021 | 5/8/2023 1:03:19 PM"/>
    <n v="2179"/>
    <n v="0"/>
    <m/>
    <m/>
    <n v="0"/>
    <n v="0"/>
    <n v="0"/>
    <m/>
    <m/>
    <m/>
    <n v="0"/>
  </r>
  <r>
    <x v="0"/>
    <x v="0"/>
    <x v="1"/>
    <s v="8"/>
    <x v="7"/>
    <s v="Tier 2 Area 1001 Solar 2029"/>
    <x v="46"/>
    <n v="0"/>
    <n v="0"/>
    <n v="0"/>
    <m/>
    <n v="0"/>
    <m/>
    <m/>
    <m/>
    <n v="0"/>
    <m/>
    <m/>
    <n v="-1"/>
    <n v="0"/>
    <s v="Solar"/>
    <m/>
    <n v="0"/>
    <m/>
    <n v="0"/>
    <n v="0"/>
    <n v="0"/>
    <n v="0"/>
    <n v="-1"/>
    <n v="0"/>
    <n v="0"/>
    <n v="0"/>
    <n v="0"/>
    <n v="0"/>
    <m/>
    <m/>
    <n v="0"/>
    <m/>
    <n v="0"/>
    <m/>
    <m/>
    <s v="1/1/2029"/>
    <s v="12/31/2099"/>
    <m/>
    <n v="0"/>
    <n v="0"/>
    <n v="2024"/>
    <m/>
    <m/>
    <m/>
    <n v="0"/>
    <n v="0"/>
    <s v="Real 2021 | 5/8/2023 1:03:19 PM"/>
    <n v="2180"/>
    <n v="0"/>
    <m/>
    <m/>
    <n v="0"/>
    <n v="0"/>
    <n v="0"/>
    <m/>
    <m/>
    <m/>
    <n v="0"/>
  </r>
  <r>
    <x v="0"/>
    <x v="0"/>
    <x v="1"/>
    <s v="2"/>
    <x v="1"/>
    <s v="Tier 2 Area 1001 Wind 2026"/>
    <x v="47"/>
    <n v="0"/>
    <n v="0"/>
    <n v="0"/>
    <m/>
    <n v="0"/>
    <m/>
    <m/>
    <m/>
    <n v="0"/>
    <m/>
    <m/>
    <n v="-1"/>
    <n v="0"/>
    <s v="Wind"/>
    <m/>
    <n v="0"/>
    <m/>
    <n v="0"/>
    <n v="0"/>
    <n v="0"/>
    <n v="0"/>
    <n v="-1"/>
    <n v="0"/>
    <n v="0"/>
    <n v="0"/>
    <n v="0"/>
    <n v="0"/>
    <m/>
    <m/>
    <n v="0"/>
    <m/>
    <n v="0"/>
    <m/>
    <m/>
    <s v="1/1/2026"/>
    <s v="12/31/2099"/>
    <m/>
    <n v="0"/>
    <n v="0"/>
    <n v="2024"/>
    <m/>
    <m/>
    <m/>
    <n v="0"/>
    <n v="0"/>
    <s v="Real 2021 | 5/8/2023 1:03:19 PM"/>
    <n v="2181"/>
    <n v="0"/>
    <m/>
    <m/>
    <n v="0"/>
    <n v="0"/>
    <n v="0"/>
    <m/>
    <m/>
    <m/>
    <n v="0"/>
  </r>
  <r>
    <x v="0"/>
    <x v="0"/>
    <x v="1"/>
    <s v="3"/>
    <x v="2"/>
    <s v="Tier 2 Area 1001 Wind 2026"/>
    <x v="47"/>
    <n v="0"/>
    <n v="0"/>
    <n v="0"/>
    <m/>
    <n v="0"/>
    <m/>
    <m/>
    <m/>
    <n v="0"/>
    <m/>
    <m/>
    <n v="-1"/>
    <n v="0"/>
    <s v="Wind"/>
    <m/>
    <n v="0"/>
    <m/>
    <n v="0"/>
    <n v="0"/>
    <n v="0"/>
    <n v="0"/>
    <n v="-1"/>
    <n v="0"/>
    <n v="0"/>
    <n v="0"/>
    <n v="0"/>
    <n v="0"/>
    <m/>
    <m/>
    <n v="0"/>
    <m/>
    <n v="0"/>
    <m/>
    <m/>
    <s v="1/1/2026"/>
    <s v="12/31/2099"/>
    <m/>
    <n v="0"/>
    <n v="0"/>
    <n v="2024"/>
    <m/>
    <m/>
    <m/>
    <n v="0"/>
    <n v="0"/>
    <s v="Real 2021 | 5/8/2023 1:03:19 PM"/>
    <n v="2182"/>
    <n v="0"/>
    <m/>
    <m/>
    <n v="0"/>
    <n v="0"/>
    <n v="0"/>
    <m/>
    <m/>
    <m/>
    <n v="0"/>
  </r>
  <r>
    <x v="0"/>
    <x v="0"/>
    <x v="1"/>
    <s v="4"/>
    <x v="3"/>
    <s v="Tier 2 Area 1001 Wind 2026"/>
    <x v="47"/>
    <n v="0"/>
    <n v="0"/>
    <n v="0"/>
    <m/>
    <n v="0"/>
    <m/>
    <m/>
    <m/>
    <n v="0"/>
    <m/>
    <m/>
    <n v="-1"/>
    <n v="0"/>
    <s v="Wind"/>
    <m/>
    <n v="0"/>
    <m/>
    <n v="0"/>
    <n v="0"/>
    <n v="0"/>
    <n v="0"/>
    <n v="-1"/>
    <n v="0"/>
    <n v="0"/>
    <n v="0"/>
    <n v="0"/>
    <n v="0"/>
    <m/>
    <m/>
    <n v="0"/>
    <m/>
    <n v="0"/>
    <m/>
    <m/>
    <s v="1/1/2026"/>
    <s v="12/31/2099"/>
    <m/>
    <n v="0"/>
    <n v="0"/>
    <n v="2024"/>
    <m/>
    <m/>
    <m/>
    <n v="0"/>
    <n v="0"/>
    <s v="Real 2021 | 5/8/2023 1:03:19 PM"/>
    <n v="2183"/>
    <n v="0"/>
    <m/>
    <m/>
    <n v="0"/>
    <n v="0"/>
    <n v="0"/>
    <m/>
    <m/>
    <m/>
    <n v="0"/>
  </r>
  <r>
    <x v="0"/>
    <x v="0"/>
    <x v="1"/>
    <s v="5"/>
    <x v="4"/>
    <s v="Tier 2 Area 1001 Wind 2026"/>
    <x v="47"/>
    <n v="0"/>
    <n v="0"/>
    <n v="0"/>
    <m/>
    <n v="0"/>
    <m/>
    <m/>
    <m/>
    <n v="0"/>
    <m/>
    <m/>
    <n v="-1"/>
    <n v="0"/>
    <s v="Wind"/>
    <m/>
    <n v="0"/>
    <m/>
    <n v="0"/>
    <n v="0"/>
    <n v="0"/>
    <n v="0"/>
    <n v="-1"/>
    <n v="0"/>
    <n v="0"/>
    <n v="0"/>
    <n v="0"/>
    <n v="0"/>
    <m/>
    <m/>
    <n v="0"/>
    <m/>
    <n v="0"/>
    <m/>
    <m/>
    <s v="1/1/2026"/>
    <s v="12/31/2099"/>
    <m/>
    <n v="0"/>
    <n v="0"/>
    <n v="2024"/>
    <m/>
    <m/>
    <m/>
    <n v="0"/>
    <n v="0"/>
    <s v="Real 2021 | 5/8/2023 1:03:19 PM"/>
    <n v="2184"/>
    <n v="0"/>
    <m/>
    <m/>
    <n v="0"/>
    <n v="0"/>
    <n v="0"/>
    <m/>
    <m/>
    <m/>
    <n v="0"/>
  </r>
  <r>
    <x v="0"/>
    <x v="0"/>
    <x v="1"/>
    <s v="2"/>
    <x v="1"/>
    <s v="Tier 2 Area 1001 Wind 2027"/>
    <x v="48"/>
    <n v="0"/>
    <n v="0"/>
    <n v="0"/>
    <m/>
    <n v="0"/>
    <m/>
    <m/>
    <m/>
    <n v="0"/>
    <m/>
    <m/>
    <n v="-1"/>
    <n v="0"/>
    <s v="Wind"/>
    <m/>
    <n v="0"/>
    <m/>
    <n v="0"/>
    <n v="0"/>
    <n v="0"/>
    <n v="0"/>
    <n v="-1"/>
    <n v="0"/>
    <n v="0"/>
    <n v="0"/>
    <n v="0"/>
    <n v="0"/>
    <m/>
    <m/>
    <n v="0"/>
    <m/>
    <n v="0"/>
    <m/>
    <m/>
    <s v="1/1/2027"/>
    <s v="12/31/2099"/>
    <m/>
    <n v="0"/>
    <n v="0"/>
    <n v="2024"/>
    <m/>
    <m/>
    <m/>
    <n v="0"/>
    <n v="0"/>
    <s v="Real 2021 | 5/8/2023 1:03:19 PM"/>
    <n v="2185"/>
    <n v="0"/>
    <m/>
    <m/>
    <n v="0"/>
    <n v="0"/>
    <n v="0"/>
    <m/>
    <m/>
    <m/>
    <n v="0"/>
  </r>
  <r>
    <x v="0"/>
    <x v="0"/>
    <x v="1"/>
    <s v="3"/>
    <x v="2"/>
    <s v="Tier 2 Area 1001 Wind 2027"/>
    <x v="48"/>
    <n v="0"/>
    <n v="0"/>
    <n v="0"/>
    <m/>
    <n v="0"/>
    <m/>
    <m/>
    <m/>
    <n v="0"/>
    <m/>
    <m/>
    <n v="-1"/>
    <n v="0"/>
    <s v="Wind"/>
    <m/>
    <n v="0"/>
    <m/>
    <n v="0"/>
    <n v="0"/>
    <n v="0"/>
    <n v="0"/>
    <n v="-1"/>
    <n v="0"/>
    <n v="0"/>
    <n v="0"/>
    <n v="0"/>
    <n v="0"/>
    <m/>
    <m/>
    <n v="0"/>
    <m/>
    <n v="0"/>
    <m/>
    <m/>
    <s v="1/1/2027"/>
    <s v="12/31/2099"/>
    <m/>
    <n v="0"/>
    <n v="0"/>
    <n v="2024"/>
    <m/>
    <m/>
    <m/>
    <n v="0"/>
    <n v="0"/>
    <s v="Real 2021 | 5/8/2023 1:03:19 PM"/>
    <n v="2186"/>
    <n v="0"/>
    <m/>
    <m/>
    <n v="0"/>
    <n v="0"/>
    <n v="0"/>
    <m/>
    <m/>
    <m/>
    <n v="0"/>
  </r>
  <r>
    <x v="0"/>
    <x v="0"/>
    <x v="1"/>
    <s v="4"/>
    <x v="3"/>
    <s v="Tier 2 Area 1001 Wind 2027"/>
    <x v="48"/>
    <n v="0"/>
    <n v="0"/>
    <n v="0"/>
    <m/>
    <n v="0"/>
    <m/>
    <m/>
    <m/>
    <n v="0"/>
    <m/>
    <m/>
    <n v="-1"/>
    <n v="0"/>
    <s v="Wind"/>
    <m/>
    <n v="0"/>
    <m/>
    <n v="0"/>
    <n v="0"/>
    <n v="0"/>
    <n v="0"/>
    <n v="-1"/>
    <n v="0"/>
    <n v="0"/>
    <n v="0"/>
    <n v="0"/>
    <n v="0"/>
    <m/>
    <m/>
    <n v="0"/>
    <m/>
    <n v="0"/>
    <m/>
    <m/>
    <s v="1/1/2027"/>
    <s v="12/31/2099"/>
    <m/>
    <n v="0"/>
    <n v="0"/>
    <n v="2024"/>
    <m/>
    <m/>
    <m/>
    <n v="0"/>
    <n v="0"/>
    <s v="Real 2021 | 5/8/2023 1:03:19 PM"/>
    <n v="2187"/>
    <n v="0"/>
    <m/>
    <m/>
    <n v="0"/>
    <n v="0"/>
    <n v="0"/>
    <m/>
    <m/>
    <m/>
    <n v="0"/>
  </r>
  <r>
    <x v="0"/>
    <x v="0"/>
    <x v="1"/>
    <s v="5"/>
    <x v="4"/>
    <s v="Tier 2 Area 1001 Wind 2027"/>
    <x v="48"/>
    <n v="0"/>
    <n v="0"/>
    <n v="0"/>
    <m/>
    <n v="0"/>
    <m/>
    <m/>
    <m/>
    <n v="0"/>
    <m/>
    <m/>
    <n v="-1"/>
    <n v="0"/>
    <s v="Wind"/>
    <m/>
    <n v="0"/>
    <m/>
    <n v="0"/>
    <n v="0"/>
    <n v="0"/>
    <n v="0"/>
    <n v="-1"/>
    <n v="0"/>
    <n v="0"/>
    <n v="0"/>
    <n v="0"/>
    <n v="0"/>
    <m/>
    <m/>
    <n v="0"/>
    <m/>
    <n v="0"/>
    <m/>
    <m/>
    <s v="1/1/2027"/>
    <s v="12/31/2099"/>
    <m/>
    <n v="0"/>
    <n v="0"/>
    <n v="2024"/>
    <m/>
    <m/>
    <m/>
    <n v="0"/>
    <n v="0"/>
    <s v="Real 2021 | 5/8/2023 1:03:19 PM"/>
    <n v="2188"/>
    <n v="0"/>
    <m/>
    <m/>
    <n v="0"/>
    <n v="0"/>
    <n v="0"/>
    <m/>
    <m/>
    <m/>
    <n v="0"/>
  </r>
  <r>
    <x v="0"/>
    <x v="0"/>
    <x v="1"/>
    <s v="6"/>
    <x v="5"/>
    <s v="Tier 2 Area 1001 Wind 2027"/>
    <x v="48"/>
    <n v="0"/>
    <n v="0"/>
    <n v="0"/>
    <m/>
    <n v="0"/>
    <m/>
    <m/>
    <m/>
    <n v="0"/>
    <m/>
    <m/>
    <n v="-1"/>
    <n v="0"/>
    <s v="Wind"/>
    <m/>
    <n v="0"/>
    <m/>
    <n v="0"/>
    <n v="0"/>
    <n v="0"/>
    <n v="0"/>
    <n v="-1"/>
    <n v="0"/>
    <n v="0"/>
    <n v="0"/>
    <n v="0"/>
    <n v="0"/>
    <m/>
    <m/>
    <n v="0"/>
    <m/>
    <n v="0"/>
    <m/>
    <m/>
    <s v="1/1/2027"/>
    <s v="12/31/2099"/>
    <m/>
    <n v="0"/>
    <n v="0"/>
    <n v="2024"/>
    <m/>
    <m/>
    <m/>
    <n v="0"/>
    <n v="0"/>
    <s v="Real 2021 | 5/8/2023 1:03:19 PM"/>
    <n v="2189"/>
    <n v="0"/>
    <m/>
    <m/>
    <n v="0"/>
    <n v="0"/>
    <n v="0"/>
    <m/>
    <m/>
    <m/>
    <n v="0"/>
  </r>
  <r>
    <x v="0"/>
    <x v="0"/>
    <x v="1"/>
    <s v="9"/>
    <x v="8"/>
    <s v="Tier 2 Area 1001 Wind 2027"/>
    <x v="48"/>
    <n v="0"/>
    <n v="0"/>
    <n v="0"/>
    <m/>
    <n v="0"/>
    <m/>
    <m/>
    <m/>
    <n v="0"/>
    <m/>
    <m/>
    <n v="-1"/>
    <n v="0"/>
    <s v="Wind"/>
    <m/>
    <n v="0"/>
    <m/>
    <n v="0"/>
    <n v="0"/>
    <n v="0"/>
    <n v="0"/>
    <n v="-1"/>
    <n v="0"/>
    <n v="0"/>
    <n v="0"/>
    <n v="0"/>
    <n v="0"/>
    <m/>
    <m/>
    <n v="0"/>
    <m/>
    <n v="0"/>
    <m/>
    <m/>
    <s v="1/1/2027"/>
    <s v="12/31/2099"/>
    <m/>
    <n v="0"/>
    <n v="0"/>
    <n v="2024"/>
    <m/>
    <m/>
    <m/>
    <n v="0"/>
    <n v="0"/>
    <s v="Real 2021 | 5/8/2023 1:03:19 PM"/>
    <n v="2190"/>
    <n v="0"/>
    <m/>
    <m/>
    <n v="0"/>
    <n v="0"/>
    <n v="0"/>
    <m/>
    <m/>
    <m/>
    <n v="0"/>
  </r>
  <r>
    <x v="0"/>
    <x v="0"/>
    <x v="1"/>
    <s v="1"/>
    <x v="0"/>
    <s v="Tier 2 Area 1001 Wind 2028"/>
    <x v="49"/>
    <n v="0"/>
    <n v="0"/>
    <n v="0"/>
    <m/>
    <n v="0"/>
    <m/>
    <m/>
    <m/>
    <n v="0"/>
    <m/>
    <m/>
    <n v="-1"/>
    <n v="0"/>
    <s v="Wind"/>
    <m/>
    <n v="0"/>
    <m/>
    <n v="0"/>
    <n v="0"/>
    <n v="0"/>
    <n v="0"/>
    <n v="-1"/>
    <n v="0"/>
    <n v="0"/>
    <n v="0"/>
    <n v="0"/>
    <n v="0"/>
    <m/>
    <m/>
    <n v="0"/>
    <m/>
    <n v="0"/>
    <m/>
    <m/>
    <s v="1/1/2028"/>
    <s v="12/31/2099"/>
    <m/>
    <n v="0"/>
    <n v="0"/>
    <n v="2024"/>
    <m/>
    <m/>
    <m/>
    <n v="0"/>
    <n v="0"/>
    <s v="Real 2021 | 5/8/2023 1:03:19 PM"/>
    <n v="2191"/>
    <n v="0"/>
    <m/>
    <m/>
    <n v="0"/>
    <n v="0"/>
    <n v="0"/>
    <m/>
    <m/>
    <m/>
    <n v="0"/>
  </r>
  <r>
    <x v="0"/>
    <x v="0"/>
    <x v="1"/>
    <s v="2"/>
    <x v="1"/>
    <s v="Tier 2 Area 1001 Wind 2028"/>
    <x v="49"/>
    <n v="0"/>
    <n v="0"/>
    <n v="0"/>
    <m/>
    <n v="0"/>
    <m/>
    <m/>
    <m/>
    <n v="0"/>
    <m/>
    <m/>
    <n v="-1"/>
    <n v="0"/>
    <s v="Wind"/>
    <m/>
    <n v="0"/>
    <m/>
    <n v="0"/>
    <n v="0"/>
    <n v="0"/>
    <n v="0"/>
    <n v="-1"/>
    <n v="0"/>
    <n v="0"/>
    <n v="0"/>
    <n v="0"/>
    <n v="0"/>
    <m/>
    <m/>
    <n v="0"/>
    <m/>
    <n v="0"/>
    <m/>
    <m/>
    <s v="1/1/2028"/>
    <s v="12/31/2099"/>
    <m/>
    <n v="0"/>
    <n v="0"/>
    <n v="2024"/>
    <m/>
    <m/>
    <m/>
    <n v="0"/>
    <n v="0"/>
    <s v="Real 2021 | 5/8/2023 1:03:19 PM"/>
    <n v="2192"/>
    <n v="0"/>
    <m/>
    <m/>
    <n v="0"/>
    <n v="0"/>
    <n v="0"/>
    <m/>
    <m/>
    <m/>
    <n v="0"/>
  </r>
  <r>
    <x v="0"/>
    <x v="0"/>
    <x v="1"/>
    <s v="3"/>
    <x v="2"/>
    <s v="Tier 2 Area 1001 Wind 2028"/>
    <x v="49"/>
    <n v="0"/>
    <n v="0"/>
    <n v="0"/>
    <m/>
    <n v="0"/>
    <m/>
    <m/>
    <m/>
    <n v="0"/>
    <m/>
    <m/>
    <n v="-1"/>
    <n v="0"/>
    <s v="Wind"/>
    <m/>
    <n v="0"/>
    <m/>
    <n v="0"/>
    <n v="0"/>
    <n v="0"/>
    <n v="0"/>
    <n v="-1"/>
    <n v="0"/>
    <n v="0"/>
    <n v="0"/>
    <n v="0"/>
    <n v="0"/>
    <m/>
    <m/>
    <n v="0"/>
    <m/>
    <n v="0"/>
    <m/>
    <m/>
    <s v="1/1/2028"/>
    <s v="12/31/2099"/>
    <m/>
    <n v="0"/>
    <n v="0"/>
    <n v="2024"/>
    <m/>
    <m/>
    <m/>
    <n v="0"/>
    <n v="0"/>
    <s v="Real 2021 | 5/8/2023 1:03:19 PM"/>
    <n v="2193"/>
    <n v="0"/>
    <m/>
    <m/>
    <n v="0"/>
    <n v="0"/>
    <n v="0"/>
    <m/>
    <m/>
    <m/>
    <n v="0"/>
  </r>
  <r>
    <x v="0"/>
    <x v="0"/>
    <x v="1"/>
    <s v="4"/>
    <x v="3"/>
    <s v="Tier 2 Area 1001 Wind 2028"/>
    <x v="49"/>
    <n v="0"/>
    <n v="0"/>
    <n v="0"/>
    <m/>
    <n v="0"/>
    <m/>
    <m/>
    <m/>
    <n v="0"/>
    <m/>
    <m/>
    <n v="-1"/>
    <n v="0"/>
    <s v="Wind"/>
    <m/>
    <n v="0"/>
    <m/>
    <n v="0"/>
    <n v="0"/>
    <n v="0"/>
    <n v="0"/>
    <n v="-1"/>
    <n v="0"/>
    <n v="0"/>
    <n v="0"/>
    <n v="0"/>
    <n v="0"/>
    <m/>
    <m/>
    <n v="0"/>
    <m/>
    <n v="0"/>
    <m/>
    <m/>
    <s v="1/1/2028"/>
    <s v="12/31/2099"/>
    <m/>
    <n v="0"/>
    <n v="0"/>
    <n v="2024"/>
    <m/>
    <m/>
    <m/>
    <n v="0"/>
    <n v="0"/>
    <s v="Real 2021 | 5/8/2023 1:03:19 PM"/>
    <n v="2194"/>
    <n v="0"/>
    <m/>
    <m/>
    <n v="0"/>
    <n v="0"/>
    <n v="0"/>
    <m/>
    <m/>
    <m/>
    <n v="0"/>
  </r>
  <r>
    <x v="0"/>
    <x v="0"/>
    <x v="1"/>
    <s v="5"/>
    <x v="4"/>
    <s v="Tier 2 Area 1001 Wind 2028"/>
    <x v="49"/>
    <n v="0"/>
    <n v="0"/>
    <n v="0"/>
    <m/>
    <n v="0"/>
    <m/>
    <m/>
    <m/>
    <n v="0"/>
    <m/>
    <m/>
    <n v="-1"/>
    <n v="0"/>
    <s v="Wind"/>
    <m/>
    <n v="0"/>
    <m/>
    <n v="0"/>
    <n v="0"/>
    <n v="0"/>
    <n v="0"/>
    <n v="-1"/>
    <n v="0"/>
    <n v="0"/>
    <n v="0"/>
    <n v="0"/>
    <n v="0"/>
    <m/>
    <m/>
    <n v="0"/>
    <m/>
    <n v="0"/>
    <m/>
    <m/>
    <s v="1/1/2028"/>
    <s v="12/31/2099"/>
    <m/>
    <n v="0"/>
    <n v="0"/>
    <n v="2024"/>
    <m/>
    <m/>
    <m/>
    <n v="0"/>
    <n v="0"/>
    <s v="Real 2021 | 5/8/2023 1:03:19 PM"/>
    <n v="2195"/>
    <n v="0"/>
    <m/>
    <m/>
    <n v="0"/>
    <n v="0"/>
    <n v="0"/>
    <m/>
    <m/>
    <m/>
    <n v="0"/>
  </r>
  <r>
    <x v="0"/>
    <x v="0"/>
    <x v="1"/>
    <s v="6"/>
    <x v="5"/>
    <s v="Tier 2 Area 1001 Wind 2028"/>
    <x v="49"/>
    <n v="0"/>
    <n v="0"/>
    <n v="0"/>
    <m/>
    <n v="0"/>
    <m/>
    <m/>
    <m/>
    <n v="0"/>
    <m/>
    <m/>
    <n v="-1"/>
    <n v="0"/>
    <s v="Wind"/>
    <m/>
    <n v="0"/>
    <m/>
    <n v="0"/>
    <n v="0"/>
    <n v="0"/>
    <n v="0"/>
    <n v="-1"/>
    <n v="0"/>
    <n v="0"/>
    <n v="0"/>
    <n v="0"/>
    <n v="0"/>
    <m/>
    <m/>
    <n v="0"/>
    <m/>
    <n v="0"/>
    <m/>
    <m/>
    <s v="1/1/2028"/>
    <s v="12/31/2099"/>
    <m/>
    <n v="0"/>
    <n v="0"/>
    <n v="2024"/>
    <m/>
    <m/>
    <m/>
    <n v="0"/>
    <n v="0"/>
    <s v="Real 2021 | 5/8/2023 1:03:19 PM"/>
    <n v="2196"/>
    <n v="0"/>
    <m/>
    <m/>
    <n v="0"/>
    <n v="0"/>
    <n v="0"/>
    <m/>
    <m/>
    <m/>
    <n v="0"/>
  </r>
  <r>
    <x v="0"/>
    <x v="0"/>
    <x v="1"/>
    <s v="7"/>
    <x v="6"/>
    <s v="Tier 2 Area 1001 Wind 2028"/>
    <x v="49"/>
    <n v="0"/>
    <n v="0"/>
    <n v="0"/>
    <m/>
    <n v="0"/>
    <m/>
    <m/>
    <m/>
    <n v="0"/>
    <m/>
    <m/>
    <n v="-1"/>
    <n v="0"/>
    <s v="Wind"/>
    <m/>
    <n v="0"/>
    <m/>
    <n v="0"/>
    <n v="0"/>
    <n v="0"/>
    <n v="0"/>
    <n v="-1"/>
    <n v="0"/>
    <n v="0"/>
    <n v="0"/>
    <n v="0"/>
    <n v="0"/>
    <m/>
    <m/>
    <n v="0"/>
    <m/>
    <n v="0"/>
    <m/>
    <m/>
    <s v="1/1/2028"/>
    <s v="12/31/2099"/>
    <m/>
    <n v="0"/>
    <n v="0"/>
    <n v="2024"/>
    <m/>
    <m/>
    <m/>
    <n v="0"/>
    <n v="0"/>
    <s v="Real 2021 | 5/8/2023 1:03:19 PM"/>
    <n v="2197"/>
    <n v="0"/>
    <m/>
    <m/>
    <n v="0"/>
    <n v="0"/>
    <n v="0"/>
    <m/>
    <m/>
    <m/>
    <n v="0"/>
  </r>
  <r>
    <x v="0"/>
    <x v="0"/>
    <x v="1"/>
    <s v="9"/>
    <x v="8"/>
    <s v="Tier 2 Area 1001 Wind 2028"/>
    <x v="49"/>
    <n v="0"/>
    <n v="0"/>
    <n v="0"/>
    <m/>
    <n v="0"/>
    <m/>
    <m/>
    <m/>
    <n v="0"/>
    <m/>
    <m/>
    <n v="-1"/>
    <n v="0"/>
    <s v="Wind"/>
    <m/>
    <n v="0"/>
    <m/>
    <n v="0"/>
    <n v="0"/>
    <n v="0"/>
    <n v="0"/>
    <n v="-1"/>
    <n v="0"/>
    <n v="0"/>
    <n v="0"/>
    <n v="0"/>
    <n v="0"/>
    <m/>
    <m/>
    <n v="0"/>
    <m/>
    <n v="0"/>
    <m/>
    <m/>
    <s v="1/1/2028"/>
    <s v="12/31/2099"/>
    <m/>
    <n v="0"/>
    <n v="0"/>
    <n v="2024"/>
    <m/>
    <m/>
    <m/>
    <n v="0"/>
    <n v="0"/>
    <s v="Real 2021 | 5/8/2023 1:03:19 PM"/>
    <n v="2198"/>
    <n v="0"/>
    <m/>
    <m/>
    <n v="0"/>
    <n v="0"/>
    <n v="0"/>
    <m/>
    <m/>
    <m/>
    <n v="0"/>
  </r>
  <r>
    <x v="0"/>
    <x v="0"/>
    <x v="1"/>
    <s v="1"/>
    <x v="0"/>
    <s v="Tier 2 Area 1001 Wind 2029"/>
    <x v="50"/>
    <n v="0"/>
    <n v="0"/>
    <n v="0"/>
    <m/>
    <n v="0"/>
    <m/>
    <m/>
    <m/>
    <n v="0"/>
    <m/>
    <m/>
    <n v="-1"/>
    <n v="0"/>
    <s v="Wind"/>
    <m/>
    <n v="0"/>
    <m/>
    <n v="0"/>
    <n v="0"/>
    <n v="0"/>
    <n v="0"/>
    <n v="-1"/>
    <n v="0"/>
    <n v="0"/>
    <n v="0"/>
    <n v="0"/>
    <n v="0"/>
    <m/>
    <m/>
    <n v="0"/>
    <m/>
    <n v="0"/>
    <m/>
    <m/>
    <s v="1/1/2029"/>
    <s v="12/31/2099"/>
    <m/>
    <n v="0"/>
    <n v="0"/>
    <n v="2024"/>
    <m/>
    <m/>
    <m/>
    <n v="0"/>
    <n v="0"/>
    <s v="Real 2021 | 5/8/2023 1:03:19 PM"/>
    <n v="2199"/>
    <n v="0"/>
    <m/>
    <m/>
    <n v="0"/>
    <n v="0"/>
    <n v="0"/>
    <m/>
    <m/>
    <m/>
    <n v="0"/>
  </r>
  <r>
    <x v="0"/>
    <x v="0"/>
    <x v="1"/>
    <s v="3"/>
    <x v="2"/>
    <s v="Tier 2 Area 1001 Wind 2029"/>
    <x v="50"/>
    <n v="0"/>
    <n v="0"/>
    <n v="0"/>
    <m/>
    <n v="0"/>
    <m/>
    <m/>
    <m/>
    <n v="0"/>
    <m/>
    <m/>
    <n v="-1"/>
    <n v="0"/>
    <s v="Wind"/>
    <m/>
    <n v="0"/>
    <m/>
    <n v="0"/>
    <n v="0"/>
    <n v="0"/>
    <n v="0"/>
    <n v="-1"/>
    <n v="0"/>
    <n v="0"/>
    <n v="0"/>
    <n v="0"/>
    <n v="0"/>
    <m/>
    <m/>
    <n v="0"/>
    <m/>
    <n v="0"/>
    <m/>
    <m/>
    <s v="1/1/2029"/>
    <s v="12/31/2099"/>
    <m/>
    <n v="0"/>
    <n v="0"/>
    <n v="2024"/>
    <m/>
    <m/>
    <m/>
    <n v="0"/>
    <n v="0"/>
    <s v="Real 2021 | 5/8/2023 1:03:19 PM"/>
    <n v="2200"/>
    <n v="0"/>
    <m/>
    <m/>
    <n v="0"/>
    <n v="0"/>
    <n v="0"/>
    <m/>
    <m/>
    <m/>
    <n v="0"/>
  </r>
  <r>
    <x v="0"/>
    <x v="0"/>
    <x v="1"/>
    <s v="4"/>
    <x v="3"/>
    <s v="Tier 2 Area 1001 Wind 2029"/>
    <x v="50"/>
    <n v="0"/>
    <n v="0"/>
    <n v="0"/>
    <m/>
    <n v="0"/>
    <m/>
    <m/>
    <m/>
    <n v="0"/>
    <m/>
    <m/>
    <n v="-1"/>
    <n v="0"/>
    <s v="Wind"/>
    <m/>
    <n v="0"/>
    <m/>
    <n v="0"/>
    <n v="0"/>
    <n v="0"/>
    <n v="0"/>
    <n v="-1"/>
    <n v="0"/>
    <n v="0"/>
    <n v="0"/>
    <n v="0"/>
    <n v="0"/>
    <m/>
    <m/>
    <n v="0"/>
    <m/>
    <n v="0"/>
    <m/>
    <m/>
    <s v="1/1/2029"/>
    <s v="12/31/2099"/>
    <m/>
    <n v="0"/>
    <n v="0"/>
    <n v="2024"/>
    <m/>
    <m/>
    <m/>
    <n v="0"/>
    <n v="0"/>
    <s v="Real 2021 | 5/8/2023 1:03:19 PM"/>
    <n v="2201"/>
    <n v="0"/>
    <m/>
    <m/>
    <n v="0"/>
    <n v="0"/>
    <n v="0"/>
    <m/>
    <m/>
    <m/>
    <n v="0"/>
  </r>
  <r>
    <x v="0"/>
    <x v="0"/>
    <x v="1"/>
    <s v="7"/>
    <x v="6"/>
    <s v="Tier 2 Area 1001 Wind 2029"/>
    <x v="50"/>
    <n v="0"/>
    <n v="0"/>
    <n v="0"/>
    <m/>
    <n v="0"/>
    <m/>
    <m/>
    <m/>
    <n v="0"/>
    <m/>
    <m/>
    <n v="-1"/>
    <n v="0"/>
    <s v="Wind"/>
    <m/>
    <n v="0"/>
    <m/>
    <n v="0"/>
    <n v="0"/>
    <n v="0"/>
    <n v="0"/>
    <n v="-1"/>
    <n v="0"/>
    <n v="0"/>
    <n v="0"/>
    <n v="0"/>
    <n v="0"/>
    <m/>
    <m/>
    <n v="0"/>
    <m/>
    <n v="0"/>
    <m/>
    <m/>
    <s v="1/1/2029"/>
    <s v="12/31/2099"/>
    <m/>
    <n v="0"/>
    <n v="0"/>
    <n v="2024"/>
    <m/>
    <m/>
    <m/>
    <n v="0"/>
    <n v="0"/>
    <s v="Real 2021 | 5/8/2023 1:03:19 PM"/>
    <n v="2202"/>
    <n v="0"/>
    <m/>
    <m/>
    <n v="0"/>
    <n v="0"/>
    <n v="0"/>
    <m/>
    <m/>
    <m/>
    <n v="0"/>
  </r>
  <r>
    <x v="0"/>
    <x v="0"/>
    <x v="1"/>
    <s v="6"/>
    <x v="5"/>
    <s v="Area 1001 Gas CC 1x1 2029"/>
    <x v="51"/>
    <n v="0"/>
    <n v="0"/>
    <n v="0"/>
    <m/>
    <n v="0"/>
    <m/>
    <m/>
    <m/>
    <n v="0"/>
    <m/>
    <m/>
    <n v="-1"/>
    <n v="0"/>
    <s v="TCO"/>
    <m/>
    <n v="0"/>
    <m/>
    <n v="0"/>
    <n v="0"/>
    <n v="0"/>
    <n v="0"/>
    <n v="-1"/>
    <n v="0"/>
    <n v="0"/>
    <n v="0"/>
    <n v="0"/>
    <n v="0"/>
    <m/>
    <m/>
    <n v="0"/>
    <m/>
    <n v="0"/>
    <m/>
    <m/>
    <s v="1/1/2029"/>
    <s v="12/31/2099"/>
    <m/>
    <n v="0"/>
    <n v="0"/>
    <n v="2024"/>
    <m/>
    <m/>
    <m/>
    <n v="0"/>
    <n v="0"/>
    <s v="Real 2021 | 5/8/2023 1:03:19 PM"/>
    <n v="2203"/>
    <n v="0"/>
    <m/>
    <m/>
    <n v="0"/>
    <n v="0"/>
    <n v="0"/>
    <m/>
    <m/>
    <m/>
    <n v="0"/>
  </r>
  <r>
    <x v="0"/>
    <x v="0"/>
    <x v="1"/>
    <s v="7"/>
    <x v="6"/>
    <s v="3102"/>
    <x v="1"/>
    <n v="279.8992919921875"/>
    <n v="385"/>
    <n v="243.64646911621094"/>
    <m/>
    <n v="0"/>
    <m/>
    <m/>
    <m/>
    <n v="10370.7060546875"/>
    <m/>
    <m/>
    <n v="-1"/>
    <n v="21541106"/>
    <s v="Mitchell 1 Coal Price"/>
    <m/>
    <n v="2140190.5"/>
    <m/>
    <n v="134.35165405273438"/>
    <n v="107277.703125"/>
    <n v="107277.703125"/>
    <n v="0"/>
    <n v="-1"/>
    <n v="0"/>
    <n v="0"/>
    <n v="417.80218505859375"/>
    <n v="24"/>
    <n v="7705"/>
    <n v="0.63284796476364136"/>
    <n v="50.12530517578125"/>
    <n v="70980.65625"/>
    <n v="33.165576934814453"/>
    <n v="36297.0546875"/>
    <n v="16.95973014831543"/>
    <m/>
    <s v="5/1/1971"/>
    <s v="5/31/2028"/>
    <m/>
    <n v="0"/>
    <n v="0"/>
    <n v="2024"/>
    <m/>
    <m/>
    <m/>
    <n v="0"/>
    <n v="0"/>
    <s v="Real 2021 | 5/8/2023 1:03:19 PM"/>
    <n v="2204"/>
    <n v="408"/>
    <m/>
    <m/>
    <n v="2140190.5"/>
    <n v="0"/>
    <n v="0"/>
    <m/>
    <m/>
    <m/>
    <n v="0"/>
  </r>
  <r>
    <x v="0"/>
    <x v="0"/>
    <x v="1"/>
    <s v="9"/>
    <x v="8"/>
    <s v="3102"/>
    <x v="1"/>
    <n v="279.8992919921875"/>
    <n v="385"/>
    <n v="243.64646911621094"/>
    <m/>
    <n v="0"/>
    <m/>
    <m/>
    <m/>
    <n v="10370.7060546875"/>
    <m/>
    <m/>
    <n v="-1"/>
    <n v="21541106"/>
    <s v="Mitchell 1 Coal Price"/>
    <m/>
    <n v="2140190.5"/>
    <m/>
    <n v="134.35165405273438"/>
    <n v="107277.703125"/>
    <n v="107277.703125"/>
    <n v="0"/>
    <n v="-1"/>
    <n v="0"/>
    <n v="0"/>
    <n v="417.80218505859375"/>
    <n v="24"/>
    <n v="7705"/>
    <n v="0.63284796476364136"/>
    <n v="50.12530517578125"/>
    <n v="70980.65625"/>
    <n v="33.165576934814453"/>
    <n v="36297.0546875"/>
    <n v="16.95973014831543"/>
    <m/>
    <s v="5/1/1971"/>
    <s v="5/31/2028"/>
    <m/>
    <n v="0"/>
    <n v="0"/>
    <n v="2024"/>
    <m/>
    <m/>
    <m/>
    <n v="0"/>
    <n v="0"/>
    <s v="Real 2021 | 5/8/2023 1:03:19 PM"/>
    <n v="2205"/>
    <n v="408"/>
    <m/>
    <m/>
    <n v="2140190.5"/>
    <n v="0"/>
    <n v="0"/>
    <m/>
    <m/>
    <m/>
    <n v="0"/>
  </r>
  <r>
    <x v="0"/>
    <x v="0"/>
    <x v="1"/>
    <s v="7"/>
    <x v="6"/>
    <s v="3105"/>
    <x v="2"/>
    <n v="287.37738037109375"/>
    <n v="395"/>
    <n v="213.66375732421875"/>
    <m/>
    <n v="0"/>
    <m/>
    <m/>
    <m/>
    <n v="13038.259765625"/>
    <m/>
    <m/>
    <n v="-1"/>
    <n v="19251162"/>
    <s v="Mitchell 2 Coal Price"/>
    <m/>
    <n v="1876822.5"/>
    <m/>
    <n v="137.94114685058594"/>
    <n v="102014.5"/>
    <n v="102014.5"/>
    <n v="0"/>
    <n v="-1"/>
    <n v="0"/>
    <n v="0"/>
    <n v="940.054931640625"/>
    <n v="54"/>
    <n v="5662"/>
    <n v="0.5409209132194519"/>
    <n v="54.354904174804688"/>
    <n v="70886.609375"/>
    <n v="37.769481658935547"/>
    <n v="31127.89453125"/>
    <n v="16.585424423217773"/>
    <m/>
    <s v="5/1/1971"/>
    <s v="5/31/2028"/>
    <m/>
    <n v="0"/>
    <n v="0"/>
    <n v="2024"/>
    <m/>
    <m/>
    <m/>
    <n v="0"/>
    <n v="0"/>
    <s v="Real 2021 | 5/8/2023 1:03:19 PM"/>
    <n v="2206"/>
    <n v="408"/>
    <m/>
    <m/>
    <n v="1876822.5"/>
    <n v="0"/>
    <n v="0"/>
    <m/>
    <m/>
    <m/>
    <n v="0"/>
  </r>
  <r>
    <x v="0"/>
    <x v="0"/>
    <x v="1"/>
    <s v="9"/>
    <x v="8"/>
    <s v="3105"/>
    <x v="2"/>
    <n v="287.37738037109375"/>
    <n v="395"/>
    <n v="213.66375732421875"/>
    <m/>
    <n v="0"/>
    <m/>
    <m/>
    <m/>
    <n v="13038.259765625"/>
    <m/>
    <m/>
    <n v="-1"/>
    <n v="19251162"/>
    <s v="Mitchell 2 Coal Price"/>
    <m/>
    <n v="1876822.5"/>
    <m/>
    <n v="137.94114685058594"/>
    <n v="102014.5"/>
    <n v="102014.5"/>
    <n v="0"/>
    <n v="-1"/>
    <n v="0"/>
    <n v="0"/>
    <n v="940.054931640625"/>
    <n v="54"/>
    <n v="5662"/>
    <n v="0.5409209132194519"/>
    <n v="54.354904174804688"/>
    <n v="70886.609375"/>
    <n v="37.769481658935547"/>
    <n v="31127.89453125"/>
    <n v="16.585424423217773"/>
    <m/>
    <s v="5/1/1971"/>
    <s v="5/31/2028"/>
    <m/>
    <n v="0"/>
    <n v="0"/>
    <n v="2024"/>
    <m/>
    <m/>
    <m/>
    <n v="0"/>
    <n v="0"/>
    <s v="Real 2021 | 5/8/2023 1:03:19 PM"/>
    <n v="2207"/>
    <n v="408"/>
    <m/>
    <m/>
    <n v="1876822.5"/>
    <n v="0"/>
    <n v="0"/>
    <m/>
    <m/>
    <m/>
    <n v="0"/>
  </r>
  <r>
    <x v="0"/>
    <x v="0"/>
    <x v="2"/>
    <s v="1"/>
    <x v="0"/>
    <s v="13555"/>
    <x v="0"/>
    <n v="257.40811157226563"/>
    <n v="295"/>
    <n v="208.30093383789063"/>
    <m/>
    <n v="0"/>
    <m/>
    <m/>
    <m/>
    <n v="2602.75"/>
    <m/>
    <m/>
    <n v="-1"/>
    <n v="17717844"/>
    <s v="TCO"/>
    <m/>
    <n v="1824716.125"/>
    <m/>
    <n v="51.481620788574219"/>
    <n v="79577.0859375"/>
    <n v="79577.0859375"/>
    <n v="0"/>
    <n v="-1"/>
    <n v="0"/>
    <n v="0"/>
    <n v="207.22976684570313"/>
    <n v="11"/>
    <n v="7070"/>
    <n v="0.70610487461090088"/>
    <n v="43.610668182373047"/>
    <n v="57532.39453125"/>
    <n v="31.529502868652344"/>
    <n v="22044.697265625"/>
    <n v="12.081165313720703"/>
    <m/>
    <s v="5/30/2016"/>
    <s v="5/30/2031"/>
    <m/>
    <n v="0"/>
    <n v="0"/>
    <n v="2025"/>
    <m/>
    <m/>
    <m/>
    <n v="0"/>
    <n v="0"/>
    <s v="Real 2021 | 5/8/2023 1:03:19 PM"/>
    <n v="3036"/>
    <n v="295.39999389648438"/>
    <m/>
    <m/>
    <n v="1824716.125"/>
    <n v="0"/>
    <n v="0"/>
    <m/>
    <m/>
    <m/>
    <n v="0"/>
  </r>
  <r>
    <x v="0"/>
    <x v="0"/>
    <x v="2"/>
    <s v="2"/>
    <x v="1"/>
    <s v="13555"/>
    <x v="0"/>
    <n v="257.40811157226563"/>
    <n v="295"/>
    <n v="208.30093383789063"/>
    <m/>
    <n v="0"/>
    <m/>
    <m/>
    <m/>
    <n v="2602.75"/>
    <m/>
    <m/>
    <n v="-1"/>
    <n v="17717844"/>
    <s v="TCO"/>
    <m/>
    <n v="1824716.125"/>
    <m/>
    <n v="51.481620788574219"/>
    <n v="79577.0859375"/>
    <n v="79577.0859375"/>
    <n v="0"/>
    <n v="-1"/>
    <n v="0"/>
    <n v="0"/>
    <n v="207.22976684570313"/>
    <n v="11"/>
    <n v="7070"/>
    <n v="0.70610487461090088"/>
    <n v="43.610668182373047"/>
    <n v="57532.39453125"/>
    <n v="31.529502868652344"/>
    <n v="22044.697265625"/>
    <n v="12.081165313720703"/>
    <m/>
    <s v="5/30/2016"/>
    <s v="5/30/2031"/>
    <m/>
    <n v="0"/>
    <n v="0"/>
    <n v="2025"/>
    <m/>
    <m/>
    <m/>
    <n v="0"/>
    <n v="0"/>
    <s v="Real 2021 | 5/8/2023 1:03:19 PM"/>
    <n v="3037"/>
    <n v="295.39999389648438"/>
    <m/>
    <m/>
    <n v="1824716.125"/>
    <n v="0"/>
    <n v="0"/>
    <m/>
    <m/>
    <m/>
    <n v="0"/>
  </r>
  <r>
    <x v="0"/>
    <x v="0"/>
    <x v="2"/>
    <s v="3"/>
    <x v="2"/>
    <s v="13555"/>
    <x v="0"/>
    <n v="257.40811157226563"/>
    <n v="295"/>
    <n v="208.30093383789063"/>
    <m/>
    <n v="0"/>
    <m/>
    <m/>
    <m/>
    <n v="2602.75"/>
    <m/>
    <m/>
    <n v="-1"/>
    <n v="17717844"/>
    <s v="TCO"/>
    <m/>
    <n v="1824716.125"/>
    <m/>
    <n v="51.481620788574219"/>
    <n v="79577.0859375"/>
    <n v="79577.0859375"/>
    <n v="0"/>
    <n v="-1"/>
    <n v="0"/>
    <n v="0"/>
    <n v="207.22976684570313"/>
    <n v="11"/>
    <n v="7070"/>
    <n v="0.70610487461090088"/>
    <n v="43.610668182373047"/>
    <n v="57532.39453125"/>
    <n v="31.529502868652344"/>
    <n v="22044.697265625"/>
    <n v="12.081165313720703"/>
    <m/>
    <s v="5/30/2016"/>
    <s v="5/30/2031"/>
    <m/>
    <n v="0"/>
    <n v="0"/>
    <n v="2025"/>
    <m/>
    <m/>
    <m/>
    <n v="0"/>
    <n v="0"/>
    <s v="Real 2021 | 5/8/2023 1:03:19 PM"/>
    <n v="3038"/>
    <n v="295.39999389648438"/>
    <m/>
    <m/>
    <n v="1824716.125"/>
    <n v="0"/>
    <n v="0"/>
    <m/>
    <m/>
    <m/>
    <n v="0"/>
  </r>
  <r>
    <x v="0"/>
    <x v="0"/>
    <x v="2"/>
    <s v="4"/>
    <x v="3"/>
    <s v="13555"/>
    <x v="0"/>
    <n v="257.40811157226563"/>
    <n v="295"/>
    <n v="208.30093383789063"/>
    <m/>
    <n v="0"/>
    <m/>
    <m/>
    <m/>
    <n v="2602.75"/>
    <m/>
    <m/>
    <n v="-1"/>
    <n v="17717844"/>
    <s v="TCO"/>
    <m/>
    <n v="1824716.125"/>
    <m/>
    <n v="51.481620788574219"/>
    <n v="79577.0859375"/>
    <n v="79577.0859375"/>
    <n v="0"/>
    <n v="-1"/>
    <n v="0"/>
    <n v="0"/>
    <n v="207.22976684570313"/>
    <n v="11"/>
    <n v="7070"/>
    <n v="0.70610487461090088"/>
    <n v="43.610668182373047"/>
    <n v="57532.39453125"/>
    <n v="31.529502868652344"/>
    <n v="22044.697265625"/>
    <n v="12.081165313720703"/>
    <m/>
    <s v="5/30/2016"/>
    <s v="5/30/2031"/>
    <m/>
    <n v="0"/>
    <n v="0"/>
    <n v="2025"/>
    <m/>
    <m/>
    <m/>
    <n v="0"/>
    <n v="0"/>
    <s v="Real 2021 | 5/8/2023 1:03:19 PM"/>
    <n v="3039"/>
    <n v="295.39999389648438"/>
    <m/>
    <m/>
    <n v="1824716.125"/>
    <n v="0"/>
    <n v="0"/>
    <m/>
    <m/>
    <m/>
    <n v="0"/>
  </r>
  <r>
    <x v="0"/>
    <x v="0"/>
    <x v="2"/>
    <s v="5"/>
    <x v="4"/>
    <s v="13555"/>
    <x v="0"/>
    <n v="257.40811157226563"/>
    <n v="295"/>
    <n v="208.30093383789063"/>
    <m/>
    <n v="0"/>
    <m/>
    <m/>
    <m/>
    <n v="2602.75"/>
    <m/>
    <m/>
    <n v="-1"/>
    <n v="17717844"/>
    <s v="TCO"/>
    <m/>
    <n v="1824716.125"/>
    <m/>
    <n v="51.481620788574219"/>
    <n v="79577.0859375"/>
    <n v="79577.0859375"/>
    <n v="0"/>
    <n v="-1"/>
    <n v="0"/>
    <n v="0"/>
    <n v="207.22976684570313"/>
    <n v="11"/>
    <n v="7070"/>
    <n v="0.70610487461090088"/>
    <n v="43.610668182373047"/>
    <n v="57532.39453125"/>
    <n v="31.529502868652344"/>
    <n v="22044.697265625"/>
    <n v="12.081165313720703"/>
    <m/>
    <s v="5/30/2016"/>
    <s v="5/30/2031"/>
    <m/>
    <n v="0"/>
    <n v="0"/>
    <n v="2025"/>
    <m/>
    <m/>
    <m/>
    <n v="0"/>
    <n v="0"/>
    <s v="Real 2021 | 5/8/2023 1:03:19 PM"/>
    <n v="3040"/>
    <n v="295.39999389648438"/>
    <m/>
    <m/>
    <n v="1824716.125"/>
    <n v="0"/>
    <n v="0"/>
    <m/>
    <m/>
    <m/>
    <n v="0"/>
  </r>
  <r>
    <x v="0"/>
    <x v="0"/>
    <x v="2"/>
    <s v="6"/>
    <x v="5"/>
    <s v="13555"/>
    <x v="0"/>
    <n v="257.40811157226563"/>
    <n v="295"/>
    <n v="208.30093383789063"/>
    <m/>
    <n v="0"/>
    <m/>
    <m/>
    <m/>
    <n v="2602.75"/>
    <m/>
    <m/>
    <n v="-1"/>
    <n v="17717844"/>
    <s v="TCO"/>
    <m/>
    <n v="1824716.125"/>
    <m/>
    <n v="51.481620788574219"/>
    <n v="79577.0859375"/>
    <n v="79577.0859375"/>
    <n v="0"/>
    <n v="-1"/>
    <n v="0"/>
    <n v="0"/>
    <n v="207.22976684570313"/>
    <n v="11"/>
    <n v="7070"/>
    <n v="0.70610487461090088"/>
    <n v="43.610668182373047"/>
    <n v="57532.39453125"/>
    <n v="31.529502868652344"/>
    <n v="22044.697265625"/>
    <n v="12.081165313720703"/>
    <m/>
    <s v="5/30/2016"/>
    <s v="5/30/2031"/>
    <m/>
    <n v="0"/>
    <n v="0"/>
    <n v="2025"/>
    <m/>
    <m/>
    <m/>
    <n v="0"/>
    <n v="0"/>
    <s v="Real 2021 | 5/8/2023 1:03:19 PM"/>
    <n v="3041"/>
    <n v="295.39999389648438"/>
    <m/>
    <m/>
    <n v="1824716.125"/>
    <n v="0"/>
    <n v="0"/>
    <m/>
    <m/>
    <m/>
    <n v="0"/>
  </r>
  <r>
    <x v="0"/>
    <x v="0"/>
    <x v="2"/>
    <s v="7"/>
    <x v="6"/>
    <s v="13555"/>
    <x v="0"/>
    <n v="257.40811157226563"/>
    <n v="295"/>
    <n v="208.30093383789063"/>
    <m/>
    <n v="0"/>
    <m/>
    <m/>
    <m/>
    <n v="2602.75"/>
    <m/>
    <m/>
    <n v="-1"/>
    <n v="17717844"/>
    <s v="TCO"/>
    <m/>
    <n v="1824716.125"/>
    <m/>
    <n v="51.481620788574219"/>
    <n v="79577.0859375"/>
    <n v="79577.0859375"/>
    <n v="0"/>
    <n v="-1"/>
    <n v="0"/>
    <n v="0"/>
    <n v="207.22976684570313"/>
    <n v="11"/>
    <n v="7070"/>
    <n v="0.70610487461090088"/>
    <n v="43.610668182373047"/>
    <n v="57532.39453125"/>
    <n v="31.529502868652344"/>
    <n v="22044.697265625"/>
    <n v="12.081165313720703"/>
    <m/>
    <s v="5/30/2016"/>
    <s v="5/30/2031"/>
    <m/>
    <n v="0"/>
    <n v="0"/>
    <n v="2025"/>
    <m/>
    <m/>
    <m/>
    <n v="0"/>
    <n v="0"/>
    <s v="Real 2021 | 5/8/2023 1:03:19 PM"/>
    <n v="3042"/>
    <n v="295.39999389648438"/>
    <m/>
    <m/>
    <n v="1824716.125"/>
    <n v="0"/>
    <n v="0"/>
    <m/>
    <m/>
    <m/>
    <n v="0"/>
  </r>
  <r>
    <x v="0"/>
    <x v="0"/>
    <x v="2"/>
    <s v="8"/>
    <x v="7"/>
    <s v="13555"/>
    <x v="0"/>
    <n v="257.40811157226563"/>
    <n v="295"/>
    <n v="208.30093383789063"/>
    <m/>
    <n v="0"/>
    <m/>
    <m/>
    <m/>
    <n v="2602.75"/>
    <m/>
    <m/>
    <n v="-1"/>
    <n v="17717844"/>
    <s v="TCO"/>
    <m/>
    <n v="1824716.125"/>
    <m/>
    <n v="51.481620788574219"/>
    <n v="79577.0859375"/>
    <n v="79577.0859375"/>
    <n v="0"/>
    <n v="-1"/>
    <n v="0"/>
    <n v="0"/>
    <n v="207.22976684570313"/>
    <n v="11"/>
    <n v="7070"/>
    <n v="0.70610487461090088"/>
    <n v="43.610668182373047"/>
    <n v="57532.39453125"/>
    <n v="31.529502868652344"/>
    <n v="22044.697265625"/>
    <n v="12.081165313720703"/>
    <m/>
    <s v="5/30/2016"/>
    <s v="5/30/2031"/>
    <m/>
    <n v="0"/>
    <n v="0"/>
    <n v="2025"/>
    <m/>
    <m/>
    <m/>
    <n v="0"/>
    <n v="0"/>
    <s v="Real 2021 | 5/8/2023 1:03:19 PM"/>
    <n v="3043"/>
    <n v="295.39999389648438"/>
    <m/>
    <m/>
    <n v="1824716.125"/>
    <n v="0"/>
    <n v="0"/>
    <m/>
    <m/>
    <m/>
    <n v="0"/>
  </r>
  <r>
    <x v="0"/>
    <x v="0"/>
    <x v="2"/>
    <s v="9"/>
    <x v="8"/>
    <s v="13555"/>
    <x v="0"/>
    <n v="257.40811157226563"/>
    <n v="295"/>
    <n v="208.30093383789063"/>
    <m/>
    <n v="0"/>
    <m/>
    <m/>
    <m/>
    <n v="2602.75"/>
    <m/>
    <m/>
    <n v="-1"/>
    <n v="17717844"/>
    <s v="TCO"/>
    <m/>
    <n v="1824716.125"/>
    <m/>
    <n v="51.481620788574219"/>
    <n v="79577.0859375"/>
    <n v="79577.0859375"/>
    <n v="0"/>
    <n v="-1"/>
    <n v="0"/>
    <n v="0"/>
    <n v="207.22976684570313"/>
    <n v="11"/>
    <n v="7070"/>
    <n v="0.70610487461090088"/>
    <n v="43.610668182373047"/>
    <n v="57532.39453125"/>
    <n v="31.529502868652344"/>
    <n v="22044.697265625"/>
    <n v="12.081165313720703"/>
    <m/>
    <s v="5/30/2016"/>
    <s v="5/30/2031"/>
    <m/>
    <n v="0"/>
    <n v="0"/>
    <n v="2025"/>
    <m/>
    <m/>
    <m/>
    <n v="0"/>
    <n v="0"/>
    <s v="Real 2021 | 5/8/2023 1:03:19 PM"/>
    <n v="3044"/>
    <n v="295.39999389648438"/>
    <m/>
    <m/>
    <n v="1824716.125"/>
    <n v="0"/>
    <n v="0"/>
    <m/>
    <m/>
    <m/>
    <n v="0"/>
  </r>
  <r>
    <x v="0"/>
    <x v="0"/>
    <x v="2"/>
    <s v="1"/>
    <x v="0"/>
    <s v="3102"/>
    <x v="1"/>
    <n v="246.28253173828125"/>
    <n v="385"/>
    <n v="152.32958984375"/>
    <m/>
    <n v="0"/>
    <m/>
    <m/>
    <m/>
    <n v="9515.189453125"/>
    <m/>
    <m/>
    <n v="-1"/>
    <n v="13425474"/>
    <s v="Mitchell 1 Coal Price"/>
    <m/>
    <n v="1334407.125"/>
    <m/>
    <n v="118.21562194824219"/>
    <n v="61289.64453125"/>
    <n v="61289.64453125"/>
    <n v="0"/>
    <n v="-1"/>
    <n v="0"/>
    <n v="0"/>
    <n v="763.88006591796875"/>
    <n v="43"/>
    <n v="4855"/>
    <n v="0.39566126465797424"/>
    <n v="45.930240631103516"/>
    <n v="44997.68359375"/>
    <n v="33.721103668212891"/>
    <n v="16291.958984375"/>
    <n v="12.209136962890625"/>
    <m/>
    <s v="5/1/1971"/>
    <s v="5/31/2028"/>
    <m/>
    <n v="0"/>
    <n v="0"/>
    <n v="2025"/>
    <m/>
    <m/>
    <m/>
    <n v="0"/>
    <n v="0"/>
    <s v="Real 2021 | 5/8/2023 1:03:19 PM"/>
    <n v="3045"/>
    <n v="408"/>
    <m/>
    <m/>
    <n v="1334407.125"/>
    <n v="0"/>
    <n v="0"/>
    <m/>
    <m/>
    <m/>
    <n v="0"/>
  </r>
  <r>
    <x v="0"/>
    <x v="0"/>
    <x v="2"/>
    <s v="2"/>
    <x v="1"/>
    <s v="3102"/>
    <x v="1"/>
    <n v="246.28253173828125"/>
    <n v="385"/>
    <n v="152.32958984375"/>
    <m/>
    <n v="0"/>
    <m/>
    <m/>
    <m/>
    <n v="9515.189453125"/>
    <m/>
    <m/>
    <n v="-1"/>
    <n v="13425474"/>
    <s v="Mitchell 1 Coal Price"/>
    <m/>
    <n v="1334407.125"/>
    <m/>
    <n v="118.21562194824219"/>
    <n v="61289.64453125"/>
    <n v="61289.64453125"/>
    <n v="0"/>
    <n v="-1"/>
    <n v="0"/>
    <n v="0"/>
    <n v="763.88006591796875"/>
    <n v="43"/>
    <n v="4855"/>
    <n v="0.39566126465797424"/>
    <n v="45.930240631103516"/>
    <n v="44997.68359375"/>
    <n v="33.721103668212891"/>
    <n v="16291.958984375"/>
    <n v="12.209136962890625"/>
    <m/>
    <s v="5/1/1971"/>
    <s v="5/31/2028"/>
    <m/>
    <n v="0"/>
    <n v="0"/>
    <n v="2025"/>
    <m/>
    <m/>
    <m/>
    <n v="0"/>
    <n v="0"/>
    <s v="Real 2021 | 5/8/2023 1:03:19 PM"/>
    <n v="3046"/>
    <n v="408"/>
    <m/>
    <m/>
    <n v="1334407.125"/>
    <n v="0"/>
    <n v="0"/>
    <m/>
    <m/>
    <m/>
    <n v="0"/>
  </r>
  <r>
    <x v="0"/>
    <x v="0"/>
    <x v="2"/>
    <s v="3"/>
    <x v="2"/>
    <s v="3102"/>
    <x v="1"/>
    <n v="246.28253173828125"/>
    <n v="385"/>
    <n v="152.32958984375"/>
    <m/>
    <n v="0"/>
    <m/>
    <m/>
    <m/>
    <n v="9515.189453125"/>
    <m/>
    <m/>
    <n v="-1"/>
    <n v="13425474"/>
    <s v="Mitchell 1 Coal Price"/>
    <m/>
    <n v="1334407.125"/>
    <m/>
    <n v="118.21562194824219"/>
    <n v="61289.64453125"/>
    <n v="61289.64453125"/>
    <n v="0"/>
    <n v="-1"/>
    <n v="0"/>
    <n v="0"/>
    <n v="763.88006591796875"/>
    <n v="43"/>
    <n v="4855"/>
    <n v="0.39566126465797424"/>
    <n v="45.930240631103516"/>
    <n v="44997.68359375"/>
    <n v="33.721103668212891"/>
    <n v="16291.958984375"/>
    <n v="12.209136962890625"/>
    <m/>
    <s v="5/1/1971"/>
    <s v="5/31/2028"/>
    <m/>
    <n v="0"/>
    <n v="0"/>
    <n v="2025"/>
    <m/>
    <m/>
    <m/>
    <n v="0"/>
    <n v="0"/>
    <s v="Real 2021 | 5/8/2023 1:03:19 PM"/>
    <n v="3047"/>
    <n v="408"/>
    <m/>
    <m/>
    <n v="1334407.125"/>
    <n v="0"/>
    <n v="0"/>
    <m/>
    <m/>
    <m/>
    <n v="0"/>
  </r>
  <r>
    <x v="0"/>
    <x v="0"/>
    <x v="2"/>
    <s v="4"/>
    <x v="3"/>
    <s v="3102"/>
    <x v="1"/>
    <n v="246.28253173828125"/>
    <n v="385"/>
    <n v="152.32958984375"/>
    <m/>
    <n v="0"/>
    <m/>
    <m/>
    <m/>
    <n v="9515.189453125"/>
    <m/>
    <m/>
    <n v="-1"/>
    <n v="13425474"/>
    <s v="Mitchell 1 Coal Price"/>
    <m/>
    <n v="1334407.125"/>
    <m/>
    <n v="118.21562194824219"/>
    <n v="61289.64453125"/>
    <n v="61289.64453125"/>
    <n v="0"/>
    <n v="-1"/>
    <n v="0"/>
    <n v="0"/>
    <n v="763.88006591796875"/>
    <n v="43"/>
    <n v="4855"/>
    <n v="0.39566126465797424"/>
    <n v="45.930240631103516"/>
    <n v="44997.68359375"/>
    <n v="33.721103668212891"/>
    <n v="16291.958984375"/>
    <n v="12.209136962890625"/>
    <m/>
    <s v="5/1/1971"/>
    <s v="5/31/2028"/>
    <m/>
    <n v="0"/>
    <n v="0"/>
    <n v="2025"/>
    <m/>
    <m/>
    <m/>
    <n v="0"/>
    <n v="0"/>
    <s v="Real 2021 | 5/8/2023 1:03:19 PM"/>
    <n v="3048"/>
    <n v="408"/>
    <m/>
    <m/>
    <n v="1334407.125"/>
    <n v="0"/>
    <n v="0"/>
    <m/>
    <m/>
    <m/>
    <n v="0"/>
  </r>
  <r>
    <x v="0"/>
    <x v="0"/>
    <x v="2"/>
    <s v="5"/>
    <x v="4"/>
    <s v="3102"/>
    <x v="1"/>
    <n v="246.28253173828125"/>
    <n v="385"/>
    <n v="152.32958984375"/>
    <m/>
    <n v="0"/>
    <m/>
    <m/>
    <m/>
    <n v="9515.189453125"/>
    <m/>
    <m/>
    <n v="-1"/>
    <n v="13425474"/>
    <s v="Mitchell 1 Coal Price"/>
    <m/>
    <n v="1334407.125"/>
    <m/>
    <n v="118.21562194824219"/>
    <n v="61289.64453125"/>
    <n v="61289.64453125"/>
    <n v="0"/>
    <n v="-1"/>
    <n v="0"/>
    <n v="0"/>
    <n v="763.88006591796875"/>
    <n v="43"/>
    <n v="4855"/>
    <n v="0.39566126465797424"/>
    <n v="45.930240631103516"/>
    <n v="44997.68359375"/>
    <n v="33.721103668212891"/>
    <n v="16291.958984375"/>
    <n v="12.209136962890625"/>
    <m/>
    <s v="5/1/1971"/>
    <s v="5/31/2028"/>
    <m/>
    <n v="0"/>
    <n v="0"/>
    <n v="2025"/>
    <m/>
    <m/>
    <m/>
    <n v="0"/>
    <n v="0"/>
    <s v="Real 2021 | 5/8/2023 1:03:19 PM"/>
    <n v="3049"/>
    <n v="408"/>
    <m/>
    <m/>
    <n v="1334407.125"/>
    <n v="0"/>
    <n v="0"/>
    <m/>
    <m/>
    <m/>
    <n v="0"/>
  </r>
  <r>
    <x v="0"/>
    <x v="0"/>
    <x v="2"/>
    <s v="6"/>
    <x v="5"/>
    <s v="3102"/>
    <x v="1"/>
    <n v="246.28253173828125"/>
    <n v="385"/>
    <n v="152.32958984375"/>
    <m/>
    <n v="0"/>
    <m/>
    <m/>
    <m/>
    <n v="9515.189453125"/>
    <m/>
    <m/>
    <n v="-1"/>
    <n v="13425474"/>
    <s v="Mitchell 1 Coal Price"/>
    <m/>
    <n v="1334407.125"/>
    <m/>
    <n v="118.21562194824219"/>
    <n v="61289.64453125"/>
    <n v="61289.64453125"/>
    <n v="0"/>
    <n v="-1"/>
    <n v="0"/>
    <n v="0"/>
    <n v="763.88006591796875"/>
    <n v="43"/>
    <n v="4855"/>
    <n v="0.39566126465797424"/>
    <n v="45.930240631103516"/>
    <n v="44997.68359375"/>
    <n v="33.721103668212891"/>
    <n v="16291.958984375"/>
    <n v="12.209136962890625"/>
    <m/>
    <s v="5/1/1971"/>
    <s v="5/31/2028"/>
    <m/>
    <n v="0"/>
    <n v="0"/>
    <n v="2025"/>
    <m/>
    <m/>
    <m/>
    <n v="0"/>
    <n v="0"/>
    <s v="Real 2021 | 5/8/2023 1:03:19 PM"/>
    <n v="3050"/>
    <n v="408"/>
    <m/>
    <m/>
    <n v="1334407.125"/>
    <n v="0"/>
    <n v="0"/>
    <m/>
    <m/>
    <m/>
    <n v="0"/>
  </r>
  <r>
    <x v="0"/>
    <x v="0"/>
    <x v="2"/>
    <s v="8"/>
    <x v="7"/>
    <s v="3102"/>
    <x v="1"/>
    <n v="246.28253173828125"/>
    <n v="385"/>
    <n v="152.32958984375"/>
    <m/>
    <n v="0"/>
    <m/>
    <m/>
    <m/>
    <n v="9515.189453125"/>
    <m/>
    <m/>
    <n v="-1"/>
    <n v="13425474"/>
    <s v="Mitchell 1 Coal Price"/>
    <m/>
    <n v="1334407.125"/>
    <m/>
    <n v="118.21562194824219"/>
    <n v="61289.64453125"/>
    <n v="61289.64453125"/>
    <n v="0"/>
    <n v="-1"/>
    <n v="0"/>
    <n v="0"/>
    <n v="763.88006591796875"/>
    <n v="43"/>
    <n v="4855"/>
    <n v="0.39566126465797424"/>
    <n v="45.930240631103516"/>
    <n v="44997.68359375"/>
    <n v="33.721103668212891"/>
    <n v="16291.958984375"/>
    <n v="12.209136962890625"/>
    <m/>
    <s v="5/1/1971"/>
    <s v="5/31/2028"/>
    <m/>
    <n v="0"/>
    <n v="0"/>
    <n v="2025"/>
    <m/>
    <m/>
    <m/>
    <n v="0"/>
    <n v="0"/>
    <s v="Real 2021 | 5/8/2023 1:03:19 PM"/>
    <n v="3051"/>
    <n v="408"/>
    <m/>
    <m/>
    <n v="1334407.125"/>
    <n v="0"/>
    <n v="0"/>
    <m/>
    <m/>
    <m/>
    <n v="0"/>
  </r>
  <r>
    <x v="0"/>
    <x v="0"/>
    <x v="2"/>
    <s v="1"/>
    <x v="0"/>
    <s v="3105"/>
    <x v="2"/>
    <n v="341.89035034179688"/>
    <n v="395"/>
    <n v="161.42210388183594"/>
    <m/>
    <n v="0"/>
    <m/>
    <m/>
    <m/>
    <n v="11482.9736328125"/>
    <m/>
    <m/>
    <n v="-1"/>
    <n v="14519400"/>
    <s v="Mitchell 2 Coal Price"/>
    <m/>
    <n v="1414057.625"/>
    <m/>
    <n v="164.10737609863281"/>
    <n v="68953.625"/>
    <n v="68953.625"/>
    <n v="0"/>
    <n v="-1"/>
    <n v="0"/>
    <n v="0"/>
    <n v="1456.7015380859375"/>
    <n v="82"/>
    <n v="4433"/>
    <n v="0.4086635410785675"/>
    <n v="48.762954711914063"/>
    <n v="53846.96875"/>
    <n v="38.079753875732422"/>
    <n v="15106.6591796875"/>
    <n v="10.683198928833008"/>
    <m/>
    <s v="5/1/1971"/>
    <s v="5/31/2028"/>
    <m/>
    <n v="0"/>
    <n v="0"/>
    <n v="2025"/>
    <m/>
    <m/>
    <m/>
    <n v="0"/>
    <n v="0"/>
    <s v="Real 2021 | 5/8/2023 1:03:19 PM"/>
    <n v="3052"/>
    <n v="408"/>
    <m/>
    <m/>
    <n v="1414057.625"/>
    <n v="0"/>
    <n v="0"/>
    <m/>
    <m/>
    <m/>
    <n v="0"/>
  </r>
  <r>
    <x v="0"/>
    <x v="0"/>
    <x v="2"/>
    <s v="2"/>
    <x v="1"/>
    <s v="3105"/>
    <x v="2"/>
    <n v="341.89035034179688"/>
    <n v="395"/>
    <n v="161.42210388183594"/>
    <m/>
    <n v="0"/>
    <m/>
    <m/>
    <m/>
    <n v="11482.9736328125"/>
    <m/>
    <m/>
    <n v="-1"/>
    <n v="14519400"/>
    <s v="Mitchell 2 Coal Price"/>
    <m/>
    <n v="1414057.625"/>
    <m/>
    <n v="164.10737609863281"/>
    <n v="68953.625"/>
    <n v="68953.625"/>
    <n v="0"/>
    <n v="-1"/>
    <n v="0"/>
    <n v="0"/>
    <n v="1456.7015380859375"/>
    <n v="82"/>
    <n v="4433"/>
    <n v="0.4086635410785675"/>
    <n v="48.762954711914063"/>
    <n v="53846.96875"/>
    <n v="38.079753875732422"/>
    <n v="15106.6591796875"/>
    <n v="10.683198928833008"/>
    <m/>
    <s v="5/1/1971"/>
    <s v="5/31/2028"/>
    <m/>
    <n v="0"/>
    <n v="0"/>
    <n v="2025"/>
    <m/>
    <m/>
    <m/>
    <n v="0"/>
    <n v="0"/>
    <s v="Real 2021 | 5/8/2023 1:03:19 PM"/>
    <n v="3053"/>
    <n v="408"/>
    <m/>
    <m/>
    <n v="1414057.625"/>
    <n v="0"/>
    <n v="0"/>
    <m/>
    <m/>
    <m/>
    <n v="0"/>
  </r>
  <r>
    <x v="0"/>
    <x v="0"/>
    <x v="2"/>
    <s v="3"/>
    <x v="2"/>
    <s v="3105"/>
    <x v="2"/>
    <n v="341.89035034179688"/>
    <n v="395"/>
    <n v="161.42210388183594"/>
    <m/>
    <n v="0"/>
    <m/>
    <m/>
    <m/>
    <n v="11482.9736328125"/>
    <m/>
    <m/>
    <n v="-1"/>
    <n v="14519400"/>
    <s v="Mitchell 2 Coal Price"/>
    <m/>
    <n v="1414057.625"/>
    <m/>
    <n v="164.10737609863281"/>
    <n v="68953.625"/>
    <n v="68953.625"/>
    <n v="0"/>
    <n v="-1"/>
    <n v="0"/>
    <n v="0"/>
    <n v="1456.7015380859375"/>
    <n v="82"/>
    <n v="4433"/>
    <n v="0.4086635410785675"/>
    <n v="48.762954711914063"/>
    <n v="53846.96875"/>
    <n v="38.079753875732422"/>
    <n v="15106.6591796875"/>
    <n v="10.683198928833008"/>
    <m/>
    <s v="5/1/1971"/>
    <s v="5/31/2028"/>
    <m/>
    <n v="0"/>
    <n v="0"/>
    <n v="2025"/>
    <m/>
    <m/>
    <m/>
    <n v="0"/>
    <n v="0"/>
    <s v="Real 2021 | 5/8/2023 1:03:19 PM"/>
    <n v="3054"/>
    <n v="408"/>
    <m/>
    <m/>
    <n v="1414057.625"/>
    <n v="0"/>
    <n v="0"/>
    <m/>
    <m/>
    <m/>
    <n v="0"/>
  </r>
  <r>
    <x v="0"/>
    <x v="0"/>
    <x v="2"/>
    <s v="4"/>
    <x v="3"/>
    <s v="3105"/>
    <x v="2"/>
    <n v="341.89035034179688"/>
    <n v="395"/>
    <n v="161.42210388183594"/>
    <m/>
    <n v="0"/>
    <m/>
    <m/>
    <m/>
    <n v="11482.9736328125"/>
    <m/>
    <m/>
    <n v="-1"/>
    <n v="14519400"/>
    <s v="Mitchell 2 Coal Price"/>
    <m/>
    <n v="1414057.625"/>
    <m/>
    <n v="164.10737609863281"/>
    <n v="68953.625"/>
    <n v="68953.625"/>
    <n v="0"/>
    <n v="-1"/>
    <n v="0"/>
    <n v="0"/>
    <n v="1456.7015380859375"/>
    <n v="82"/>
    <n v="4433"/>
    <n v="0.4086635410785675"/>
    <n v="48.762954711914063"/>
    <n v="53846.96875"/>
    <n v="38.079753875732422"/>
    <n v="15106.6591796875"/>
    <n v="10.683198928833008"/>
    <m/>
    <s v="5/1/1971"/>
    <s v="5/31/2028"/>
    <m/>
    <n v="0"/>
    <n v="0"/>
    <n v="2025"/>
    <m/>
    <m/>
    <m/>
    <n v="0"/>
    <n v="0"/>
    <s v="Real 2021 | 5/8/2023 1:03:19 PM"/>
    <n v="3055"/>
    <n v="408"/>
    <m/>
    <m/>
    <n v="1414057.625"/>
    <n v="0"/>
    <n v="0"/>
    <m/>
    <m/>
    <m/>
    <n v="0"/>
  </r>
  <r>
    <x v="0"/>
    <x v="0"/>
    <x v="2"/>
    <s v="5"/>
    <x v="4"/>
    <s v="3105"/>
    <x v="2"/>
    <n v="341.89035034179688"/>
    <n v="395"/>
    <n v="161.42210388183594"/>
    <m/>
    <n v="0"/>
    <m/>
    <m/>
    <m/>
    <n v="11482.9736328125"/>
    <m/>
    <m/>
    <n v="-1"/>
    <n v="14519400"/>
    <s v="Mitchell 2 Coal Price"/>
    <m/>
    <n v="1414057.625"/>
    <m/>
    <n v="164.10737609863281"/>
    <n v="68953.625"/>
    <n v="68953.625"/>
    <n v="0"/>
    <n v="-1"/>
    <n v="0"/>
    <n v="0"/>
    <n v="1456.7015380859375"/>
    <n v="82"/>
    <n v="4433"/>
    <n v="0.4086635410785675"/>
    <n v="48.762954711914063"/>
    <n v="53846.96875"/>
    <n v="38.079753875732422"/>
    <n v="15106.6591796875"/>
    <n v="10.683198928833008"/>
    <m/>
    <s v="5/1/1971"/>
    <s v="5/31/2028"/>
    <m/>
    <n v="0"/>
    <n v="0"/>
    <n v="2025"/>
    <m/>
    <m/>
    <m/>
    <n v="0"/>
    <n v="0"/>
    <s v="Real 2021 | 5/8/2023 1:03:19 PM"/>
    <n v="3056"/>
    <n v="408"/>
    <m/>
    <m/>
    <n v="1414057.625"/>
    <n v="0"/>
    <n v="0"/>
    <m/>
    <m/>
    <m/>
    <n v="0"/>
  </r>
  <r>
    <x v="0"/>
    <x v="0"/>
    <x v="2"/>
    <s v="6"/>
    <x v="5"/>
    <s v="3105"/>
    <x v="2"/>
    <n v="341.89035034179688"/>
    <n v="395"/>
    <n v="161.42210388183594"/>
    <m/>
    <n v="0"/>
    <m/>
    <m/>
    <m/>
    <n v="11482.9736328125"/>
    <m/>
    <m/>
    <n v="-1"/>
    <n v="14519400"/>
    <s v="Mitchell 2 Coal Price"/>
    <m/>
    <n v="1414057.625"/>
    <m/>
    <n v="164.10737609863281"/>
    <n v="68953.625"/>
    <n v="68953.625"/>
    <n v="0"/>
    <n v="-1"/>
    <n v="0"/>
    <n v="0"/>
    <n v="1456.7015380859375"/>
    <n v="82"/>
    <n v="4433"/>
    <n v="0.4086635410785675"/>
    <n v="48.762954711914063"/>
    <n v="53846.96875"/>
    <n v="38.079753875732422"/>
    <n v="15106.6591796875"/>
    <n v="10.683198928833008"/>
    <m/>
    <s v="5/1/1971"/>
    <s v="5/31/2028"/>
    <m/>
    <n v="0"/>
    <n v="0"/>
    <n v="2025"/>
    <m/>
    <m/>
    <m/>
    <n v="0"/>
    <n v="0"/>
    <s v="Real 2021 | 5/8/2023 1:03:19 PM"/>
    <n v="3057"/>
    <n v="408"/>
    <m/>
    <m/>
    <n v="1414057.625"/>
    <n v="0"/>
    <n v="0"/>
    <m/>
    <m/>
    <m/>
    <n v="0"/>
  </r>
  <r>
    <x v="0"/>
    <x v="0"/>
    <x v="2"/>
    <s v="8"/>
    <x v="7"/>
    <s v="3105"/>
    <x v="2"/>
    <n v="341.89035034179688"/>
    <n v="395"/>
    <n v="161.42210388183594"/>
    <m/>
    <n v="0"/>
    <m/>
    <m/>
    <m/>
    <n v="11482.9736328125"/>
    <m/>
    <m/>
    <n v="-1"/>
    <n v="14519400"/>
    <s v="Mitchell 2 Coal Price"/>
    <m/>
    <n v="1414057.625"/>
    <m/>
    <n v="164.10737609863281"/>
    <n v="68953.625"/>
    <n v="68953.625"/>
    <n v="0"/>
    <n v="-1"/>
    <n v="0"/>
    <n v="0"/>
    <n v="1456.7015380859375"/>
    <n v="82"/>
    <n v="4433"/>
    <n v="0.4086635410785675"/>
    <n v="48.762954711914063"/>
    <n v="53846.96875"/>
    <n v="38.079753875732422"/>
    <n v="15106.6591796875"/>
    <n v="10.683198928833008"/>
    <m/>
    <s v="5/1/1971"/>
    <s v="5/31/2028"/>
    <m/>
    <n v="0"/>
    <n v="0"/>
    <n v="2025"/>
    <m/>
    <m/>
    <m/>
    <n v="0"/>
    <n v="0"/>
    <s v="Real 2021 | 5/8/2023 1:03:19 PM"/>
    <n v="3058"/>
    <n v="408"/>
    <m/>
    <m/>
    <n v="1414057.625"/>
    <n v="0"/>
    <n v="0"/>
    <m/>
    <m/>
    <m/>
    <n v="0"/>
  </r>
  <r>
    <x v="0"/>
    <x v="0"/>
    <x v="2"/>
    <s v="1"/>
    <x v="0"/>
    <s v="Big Sandy #1_Ext Gas"/>
    <x v="3"/>
    <n v="0"/>
    <n v="0"/>
    <n v="0"/>
    <m/>
    <n v="0"/>
    <m/>
    <m/>
    <m/>
    <n v="0"/>
    <m/>
    <m/>
    <n v="-1"/>
    <n v="0"/>
    <s v="TCO"/>
    <m/>
    <n v="0"/>
    <m/>
    <n v="0"/>
    <n v="0"/>
    <n v="0"/>
    <n v="0"/>
    <n v="-1"/>
    <n v="0"/>
    <n v="0"/>
    <n v="0"/>
    <n v="0"/>
    <n v="0"/>
    <m/>
    <m/>
    <n v="0"/>
    <m/>
    <n v="0"/>
    <m/>
    <m/>
    <s v="6/1/2031"/>
    <s v="5/31/2041"/>
    <m/>
    <n v="0"/>
    <n v="0"/>
    <n v="2025"/>
    <m/>
    <m/>
    <m/>
    <n v="0"/>
    <n v="0"/>
    <s v="Real 2021 | 5/8/2023 1:03:19 PM"/>
    <n v="3059"/>
    <n v="0"/>
    <m/>
    <m/>
    <n v="0"/>
    <n v="0"/>
    <n v="0"/>
    <m/>
    <m/>
    <m/>
    <n v="0"/>
  </r>
  <r>
    <x v="0"/>
    <x v="0"/>
    <x v="2"/>
    <s v="2"/>
    <x v="1"/>
    <s v="Big Sandy #1_Ext Gas"/>
    <x v="3"/>
    <n v="0"/>
    <n v="0"/>
    <n v="0"/>
    <m/>
    <n v="0"/>
    <m/>
    <m/>
    <m/>
    <n v="0"/>
    <m/>
    <m/>
    <n v="-1"/>
    <n v="0"/>
    <s v="TCO"/>
    <m/>
    <n v="0"/>
    <m/>
    <n v="0"/>
    <n v="0"/>
    <n v="0"/>
    <n v="0"/>
    <n v="-1"/>
    <n v="0"/>
    <n v="0"/>
    <n v="0"/>
    <n v="0"/>
    <n v="0"/>
    <m/>
    <m/>
    <n v="0"/>
    <m/>
    <n v="0"/>
    <m/>
    <m/>
    <s v="6/1/2031"/>
    <s v="5/31/2041"/>
    <m/>
    <n v="0"/>
    <n v="0"/>
    <n v="2025"/>
    <m/>
    <m/>
    <m/>
    <n v="0"/>
    <n v="0"/>
    <s v="Real 2021 | 5/8/2023 1:03:19 PM"/>
    <n v="3060"/>
    <n v="0"/>
    <m/>
    <m/>
    <n v="0"/>
    <n v="0"/>
    <n v="0"/>
    <m/>
    <m/>
    <m/>
    <n v="0"/>
  </r>
  <r>
    <x v="0"/>
    <x v="0"/>
    <x v="2"/>
    <s v="3"/>
    <x v="2"/>
    <s v="Big Sandy #1_Ext Gas"/>
    <x v="3"/>
    <n v="0"/>
    <n v="0"/>
    <n v="0"/>
    <m/>
    <n v="0"/>
    <m/>
    <m/>
    <m/>
    <n v="0"/>
    <m/>
    <m/>
    <n v="-1"/>
    <n v="0"/>
    <s v="TCO"/>
    <m/>
    <n v="0"/>
    <m/>
    <n v="0"/>
    <n v="0"/>
    <n v="0"/>
    <n v="0"/>
    <n v="-1"/>
    <n v="0"/>
    <n v="0"/>
    <n v="0"/>
    <n v="0"/>
    <n v="0"/>
    <m/>
    <m/>
    <n v="0"/>
    <m/>
    <n v="0"/>
    <m/>
    <m/>
    <s v="6/1/2031"/>
    <s v="5/31/2041"/>
    <m/>
    <n v="0"/>
    <n v="0"/>
    <n v="2025"/>
    <m/>
    <m/>
    <m/>
    <n v="0"/>
    <n v="0"/>
    <s v="Real 2021 | 5/8/2023 1:03:19 PM"/>
    <n v="3061"/>
    <n v="0"/>
    <m/>
    <m/>
    <n v="0"/>
    <n v="0"/>
    <n v="0"/>
    <m/>
    <m/>
    <m/>
    <n v="0"/>
  </r>
  <r>
    <x v="0"/>
    <x v="0"/>
    <x v="2"/>
    <s v="5"/>
    <x v="4"/>
    <s v="Big Sandy #1_Ext Gas"/>
    <x v="3"/>
    <n v="0"/>
    <n v="0"/>
    <n v="0"/>
    <m/>
    <n v="0"/>
    <m/>
    <m/>
    <m/>
    <n v="0"/>
    <m/>
    <m/>
    <n v="-1"/>
    <n v="0"/>
    <s v="TCO"/>
    <m/>
    <n v="0"/>
    <m/>
    <n v="0"/>
    <n v="0"/>
    <n v="0"/>
    <n v="0"/>
    <n v="-1"/>
    <n v="0"/>
    <n v="0"/>
    <n v="0"/>
    <n v="0"/>
    <n v="0"/>
    <m/>
    <m/>
    <n v="0"/>
    <m/>
    <n v="0"/>
    <m/>
    <m/>
    <s v="6/1/2031"/>
    <s v="5/31/2041"/>
    <m/>
    <n v="0"/>
    <n v="0"/>
    <n v="2025"/>
    <m/>
    <m/>
    <m/>
    <n v="0"/>
    <n v="0"/>
    <s v="Real 2021 | 5/8/2023 1:03:19 PM"/>
    <n v="3062"/>
    <n v="0"/>
    <m/>
    <m/>
    <n v="0"/>
    <n v="0"/>
    <n v="0"/>
    <m/>
    <m/>
    <m/>
    <n v="0"/>
  </r>
  <r>
    <x v="0"/>
    <x v="0"/>
    <x v="2"/>
    <s v="6"/>
    <x v="5"/>
    <s v="Big Sandy #1_Ext Gas"/>
    <x v="3"/>
    <n v="0"/>
    <n v="0"/>
    <n v="0"/>
    <m/>
    <n v="0"/>
    <m/>
    <m/>
    <m/>
    <n v="0"/>
    <m/>
    <m/>
    <n v="-1"/>
    <n v="0"/>
    <s v="TCO"/>
    <m/>
    <n v="0"/>
    <m/>
    <n v="0"/>
    <n v="0"/>
    <n v="0"/>
    <n v="0"/>
    <n v="-1"/>
    <n v="0"/>
    <n v="0"/>
    <n v="0"/>
    <n v="0"/>
    <n v="0"/>
    <m/>
    <m/>
    <n v="0"/>
    <m/>
    <n v="0"/>
    <m/>
    <m/>
    <s v="6/1/2031"/>
    <s v="5/31/2041"/>
    <m/>
    <n v="0"/>
    <n v="0"/>
    <n v="2025"/>
    <m/>
    <m/>
    <m/>
    <n v="0"/>
    <n v="0"/>
    <s v="Real 2021 | 5/8/2023 1:03:19 PM"/>
    <n v="3063"/>
    <n v="0"/>
    <m/>
    <m/>
    <n v="0"/>
    <n v="0"/>
    <n v="0"/>
    <m/>
    <m/>
    <m/>
    <n v="0"/>
  </r>
  <r>
    <x v="0"/>
    <x v="0"/>
    <x v="2"/>
    <s v="7"/>
    <x v="6"/>
    <s v="Big Sandy #1_Ext Gas"/>
    <x v="3"/>
    <n v="0"/>
    <n v="0"/>
    <n v="0"/>
    <m/>
    <n v="0"/>
    <m/>
    <m/>
    <m/>
    <n v="0"/>
    <m/>
    <m/>
    <n v="-1"/>
    <n v="0"/>
    <s v="TCO"/>
    <m/>
    <n v="0"/>
    <m/>
    <n v="0"/>
    <n v="0"/>
    <n v="0"/>
    <n v="0"/>
    <n v="-1"/>
    <n v="0"/>
    <n v="0"/>
    <n v="0"/>
    <n v="0"/>
    <n v="0"/>
    <m/>
    <m/>
    <n v="0"/>
    <m/>
    <n v="0"/>
    <m/>
    <m/>
    <s v="6/1/2031"/>
    <s v="5/31/2041"/>
    <m/>
    <n v="0"/>
    <n v="0"/>
    <n v="2025"/>
    <m/>
    <m/>
    <m/>
    <n v="0"/>
    <n v="0"/>
    <s v="Real 2021 | 5/8/2023 1:03:19 PM"/>
    <n v="3064"/>
    <n v="0"/>
    <m/>
    <m/>
    <n v="0"/>
    <n v="0"/>
    <n v="0"/>
    <m/>
    <m/>
    <m/>
    <n v="0"/>
  </r>
  <r>
    <x v="0"/>
    <x v="0"/>
    <x v="2"/>
    <s v="8"/>
    <x v="7"/>
    <s v="Big Sandy #1_Ext Gas"/>
    <x v="3"/>
    <n v="0"/>
    <n v="0"/>
    <n v="0"/>
    <m/>
    <n v="0"/>
    <m/>
    <m/>
    <m/>
    <n v="0"/>
    <m/>
    <m/>
    <n v="-1"/>
    <n v="0"/>
    <s v="TCO"/>
    <m/>
    <n v="0"/>
    <m/>
    <n v="0"/>
    <n v="0"/>
    <n v="0"/>
    <n v="0"/>
    <n v="-1"/>
    <n v="0"/>
    <n v="0"/>
    <n v="0"/>
    <n v="0"/>
    <n v="0"/>
    <m/>
    <m/>
    <n v="0"/>
    <m/>
    <n v="0"/>
    <m/>
    <m/>
    <s v="6/1/2031"/>
    <s v="5/31/2041"/>
    <m/>
    <n v="0"/>
    <n v="0"/>
    <n v="2025"/>
    <m/>
    <m/>
    <m/>
    <n v="0"/>
    <n v="0"/>
    <s v="Real 2021 | 5/8/2023 1:03:19 PM"/>
    <n v="3065"/>
    <n v="0"/>
    <m/>
    <m/>
    <n v="0"/>
    <n v="0"/>
    <n v="0"/>
    <m/>
    <m/>
    <m/>
    <n v="0"/>
  </r>
  <r>
    <x v="0"/>
    <x v="0"/>
    <x v="2"/>
    <s v="9"/>
    <x v="8"/>
    <s v="Big Sandy #1_Ext Gas"/>
    <x v="3"/>
    <n v="0"/>
    <n v="0"/>
    <n v="0"/>
    <m/>
    <n v="0"/>
    <m/>
    <m/>
    <m/>
    <n v="0"/>
    <m/>
    <m/>
    <n v="-1"/>
    <n v="0"/>
    <s v="TCO"/>
    <m/>
    <n v="0"/>
    <m/>
    <n v="0"/>
    <n v="0"/>
    <n v="0"/>
    <n v="0"/>
    <n v="-1"/>
    <n v="0"/>
    <n v="0"/>
    <n v="0"/>
    <n v="0"/>
    <n v="0"/>
    <m/>
    <m/>
    <n v="0"/>
    <m/>
    <n v="0"/>
    <m/>
    <m/>
    <s v="6/1/2031"/>
    <s v="5/31/2041"/>
    <m/>
    <n v="0"/>
    <n v="0"/>
    <n v="2025"/>
    <m/>
    <m/>
    <m/>
    <n v="0"/>
    <n v="0"/>
    <s v="Real 2021 | 5/8/2023 1:03:19 PM"/>
    <n v="3066"/>
    <n v="0"/>
    <m/>
    <m/>
    <n v="0"/>
    <n v="0"/>
    <n v="0"/>
    <m/>
    <m/>
    <m/>
    <n v="0"/>
  </r>
  <r>
    <x v="0"/>
    <x v="0"/>
    <x v="2"/>
    <s v="1"/>
    <x v="0"/>
    <s v="Spicewood Solar 2027"/>
    <x v="4"/>
    <n v="0"/>
    <n v="0"/>
    <n v="0"/>
    <m/>
    <n v="0"/>
    <m/>
    <m/>
    <m/>
    <n v="0"/>
    <m/>
    <m/>
    <n v="-1"/>
    <n v="0"/>
    <s v="Solar"/>
    <m/>
    <n v="0"/>
    <m/>
    <n v="0"/>
    <n v="0"/>
    <n v="0"/>
    <n v="0"/>
    <n v="-1"/>
    <n v="0"/>
    <n v="0"/>
    <n v="0"/>
    <n v="0"/>
    <n v="0"/>
    <m/>
    <m/>
    <n v="0"/>
    <m/>
    <n v="0"/>
    <m/>
    <m/>
    <s v="1/1/2027"/>
    <s v="12/31/2099"/>
    <m/>
    <n v="0"/>
    <n v="0"/>
    <n v="2025"/>
    <m/>
    <m/>
    <m/>
    <n v="0"/>
    <n v="0"/>
    <s v="Real 2021 | 5/8/2023 1:03:19 PM"/>
    <n v="3067"/>
    <n v="0"/>
    <m/>
    <m/>
    <n v="0"/>
    <n v="0"/>
    <n v="0"/>
    <m/>
    <m/>
    <m/>
    <n v="0"/>
  </r>
  <r>
    <x v="0"/>
    <x v="0"/>
    <x v="2"/>
    <s v="2"/>
    <x v="1"/>
    <s v="Spicewood Solar 2027"/>
    <x v="4"/>
    <n v="0"/>
    <n v="0"/>
    <n v="0"/>
    <m/>
    <n v="0"/>
    <m/>
    <m/>
    <m/>
    <n v="0"/>
    <m/>
    <m/>
    <n v="-1"/>
    <n v="0"/>
    <s v="Solar"/>
    <m/>
    <n v="0"/>
    <m/>
    <n v="0"/>
    <n v="0"/>
    <n v="0"/>
    <n v="0"/>
    <n v="-1"/>
    <n v="0"/>
    <n v="0"/>
    <n v="0"/>
    <n v="0"/>
    <n v="0"/>
    <m/>
    <m/>
    <n v="0"/>
    <m/>
    <n v="0"/>
    <m/>
    <m/>
    <s v="1/1/2027"/>
    <s v="12/31/2099"/>
    <m/>
    <n v="0"/>
    <n v="0"/>
    <n v="2025"/>
    <m/>
    <m/>
    <m/>
    <n v="0"/>
    <n v="0"/>
    <s v="Real 2021 | 5/8/2023 1:03:19 PM"/>
    <n v="3068"/>
    <n v="0"/>
    <m/>
    <m/>
    <n v="0"/>
    <n v="0"/>
    <n v="0"/>
    <m/>
    <m/>
    <m/>
    <n v="0"/>
  </r>
  <r>
    <x v="0"/>
    <x v="0"/>
    <x v="2"/>
    <s v="3"/>
    <x v="2"/>
    <s v="Spicewood Solar 2027"/>
    <x v="4"/>
    <n v="0"/>
    <n v="0"/>
    <n v="0"/>
    <m/>
    <n v="0"/>
    <m/>
    <m/>
    <m/>
    <n v="0"/>
    <m/>
    <m/>
    <n v="-1"/>
    <n v="0"/>
    <s v="Solar"/>
    <m/>
    <n v="0"/>
    <m/>
    <n v="0"/>
    <n v="0"/>
    <n v="0"/>
    <n v="0"/>
    <n v="-1"/>
    <n v="0"/>
    <n v="0"/>
    <n v="0"/>
    <n v="0"/>
    <n v="0"/>
    <m/>
    <m/>
    <n v="0"/>
    <m/>
    <n v="0"/>
    <m/>
    <m/>
    <s v="1/1/2027"/>
    <s v="12/31/2099"/>
    <m/>
    <n v="0"/>
    <n v="0"/>
    <n v="2025"/>
    <m/>
    <m/>
    <m/>
    <n v="0"/>
    <n v="0"/>
    <s v="Real 2021 | 5/8/2023 1:03:19 PM"/>
    <n v="3069"/>
    <n v="0"/>
    <m/>
    <m/>
    <n v="0"/>
    <n v="0"/>
    <n v="0"/>
    <m/>
    <m/>
    <m/>
    <n v="0"/>
  </r>
  <r>
    <x v="0"/>
    <x v="0"/>
    <x v="2"/>
    <s v="4"/>
    <x v="3"/>
    <s v="Spicewood Solar 2027"/>
    <x v="4"/>
    <n v="0"/>
    <n v="0"/>
    <n v="0"/>
    <m/>
    <n v="0"/>
    <m/>
    <m/>
    <m/>
    <n v="0"/>
    <m/>
    <m/>
    <n v="-1"/>
    <n v="0"/>
    <s v="Solar"/>
    <m/>
    <n v="0"/>
    <m/>
    <n v="0"/>
    <n v="0"/>
    <n v="0"/>
    <n v="0"/>
    <n v="-1"/>
    <n v="0"/>
    <n v="0"/>
    <n v="0"/>
    <n v="0"/>
    <n v="0"/>
    <m/>
    <m/>
    <n v="0"/>
    <m/>
    <n v="0"/>
    <m/>
    <m/>
    <s v="1/1/2027"/>
    <s v="12/31/2099"/>
    <m/>
    <n v="0"/>
    <n v="0"/>
    <n v="2025"/>
    <m/>
    <m/>
    <m/>
    <n v="0"/>
    <n v="0"/>
    <s v="Real 2021 | 5/8/2023 1:03:19 PM"/>
    <n v="3070"/>
    <n v="0"/>
    <m/>
    <m/>
    <n v="0"/>
    <n v="0"/>
    <n v="0"/>
    <m/>
    <m/>
    <m/>
    <n v="0"/>
  </r>
  <r>
    <x v="0"/>
    <x v="0"/>
    <x v="2"/>
    <s v="5"/>
    <x v="4"/>
    <s v="Spicewood Solar 2027"/>
    <x v="4"/>
    <n v="0"/>
    <n v="0"/>
    <n v="0"/>
    <m/>
    <n v="0"/>
    <m/>
    <m/>
    <m/>
    <n v="0"/>
    <m/>
    <m/>
    <n v="-1"/>
    <n v="0"/>
    <s v="Solar"/>
    <m/>
    <n v="0"/>
    <m/>
    <n v="0"/>
    <n v="0"/>
    <n v="0"/>
    <n v="0"/>
    <n v="-1"/>
    <n v="0"/>
    <n v="0"/>
    <n v="0"/>
    <n v="0"/>
    <n v="0"/>
    <m/>
    <m/>
    <n v="0"/>
    <m/>
    <n v="0"/>
    <m/>
    <m/>
    <s v="1/1/2027"/>
    <s v="12/31/2099"/>
    <m/>
    <n v="0"/>
    <n v="0"/>
    <n v="2025"/>
    <m/>
    <m/>
    <m/>
    <n v="0"/>
    <n v="0"/>
    <s v="Real 2021 | 5/8/2023 1:03:19 PM"/>
    <n v="3071"/>
    <n v="0"/>
    <m/>
    <m/>
    <n v="0"/>
    <n v="0"/>
    <n v="0"/>
    <m/>
    <m/>
    <m/>
    <n v="0"/>
  </r>
  <r>
    <x v="0"/>
    <x v="0"/>
    <x v="2"/>
    <s v="6"/>
    <x v="5"/>
    <s v="Spicewood Solar 2027"/>
    <x v="4"/>
    <n v="0"/>
    <n v="0"/>
    <n v="0"/>
    <m/>
    <n v="0"/>
    <m/>
    <m/>
    <m/>
    <n v="0"/>
    <m/>
    <m/>
    <n v="-1"/>
    <n v="0"/>
    <s v="Solar"/>
    <m/>
    <n v="0"/>
    <m/>
    <n v="0"/>
    <n v="0"/>
    <n v="0"/>
    <n v="0"/>
    <n v="-1"/>
    <n v="0"/>
    <n v="0"/>
    <n v="0"/>
    <n v="0"/>
    <n v="0"/>
    <m/>
    <m/>
    <n v="0"/>
    <m/>
    <n v="0"/>
    <m/>
    <m/>
    <s v="1/1/2027"/>
    <s v="12/31/2099"/>
    <m/>
    <n v="0"/>
    <n v="0"/>
    <n v="2025"/>
    <m/>
    <m/>
    <m/>
    <n v="0"/>
    <n v="0"/>
    <s v="Real 2021 | 5/8/2023 1:03:19 PM"/>
    <n v="3072"/>
    <n v="0"/>
    <m/>
    <m/>
    <n v="0"/>
    <n v="0"/>
    <n v="0"/>
    <m/>
    <m/>
    <m/>
    <n v="0"/>
  </r>
  <r>
    <x v="0"/>
    <x v="0"/>
    <x v="2"/>
    <s v="7"/>
    <x v="6"/>
    <s v="Spicewood Solar 2027"/>
    <x v="4"/>
    <n v="0"/>
    <n v="0"/>
    <n v="0"/>
    <m/>
    <n v="0"/>
    <m/>
    <m/>
    <m/>
    <n v="0"/>
    <m/>
    <m/>
    <n v="-1"/>
    <n v="0"/>
    <s v="Solar"/>
    <m/>
    <n v="0"/>
    <m/>
    <n v="0"/>
    <n v="0"/>
    <n v="0"/>
    <n v="0"/>
    <n v="-1"/>
    <n v="0"/>
    <n v="0"/>
    <n v="0"/>
    <n v="0"/>
    <n v="0"/>
    <m/>
    <m/>
    <n v="0"/>
    <m/>
    <n v="0"/>
    <m/>
    <m/>
    <s v="1/1/2027"/>
    <s v="12/31/2099"/>
    <m/>
    <n v="0"/>
    <n v="0"/>
    <n v="2025"/>
    <m/>
    <m/>
    <m/>
    <n v="0"/>
    <n v="0"/>
    <s v="Real 2021 | 5/8/2023 1:03:19 PM"/>
    <n v="3073"/>
    <n v="0"/>
    <m/>
    <m/>
    <n v="0"/>
    <n v="0"/>
    <n v="0"/>
    <m/>
    <m/>
    <m/>
    <n v="0"/>
  </r>
  <r>
    <x v="0"/>
    <x v="0"/>
    <x v="2"/>
    <s v="8"/>
    <x v="7"/>
    <s v="Spicewood Solar 2027"/>
    <x v="4"/>
    <n v="0"/>
    <n v="0"/>
    <n v="0"/>
    <m/>
    <n v="0"/>
    <m/>
    <m/>
    <m/>
    <n v="0"/>
    <m/>
    <m/>
    <n v="-1"/>
    <n v="0"/>
    <s v="Solar"/>
    <m/>
    <n v="0"/>
    <m/>
    <n v="0"/>
    <n v="0"/>
    <n v="0"/>
    <n v="0"/>
    <n v="-1"/>
    <n v="0"/>
    <n v="0"/>
    <n v="0"/>
    <n v="0"/>
    <n v="0"/>
    <m/>
    <m/>
    <n v="0"/>
    <m/>
    <n v="0"/>
    <m/>
    <m/>
    <s v="1/1/2027"/>
    <s v="12/31/2099"/>
    <m/>
    <n v="0"/>
    <n v="0"/>
    <n v="2025"/>
    <m/>
    <m/>
    <m/>
    <n v="0"/>
    <n v="0"/>
    <s v="Real 2021 | 5/8/2023 1:03:19 PM"/>
    <n v="3074"/>
    <n v="0"/>
    <m/>
    <m/>
    <n v="0"/>
    <n v="0"/>
    <n v="0"/>
    <m/>
    <m/>
    <m/>
    <n v="0"/>
  </r>
  <r>
    <x v="0"/>
    <x v="0"/>
    <x v="2"/>
    <s v="9"/>
    <x v="8"/>
    <s v="Spicewood Solar 2027"/>
    <x v="4"/>
    <n v="0"/>
    <n v="0"/>
    <n v="0"/>
    <m/>
    <n v="0"/>
    <m/>
    <m/>
    <m/>
    <n v="0"/>
    <m/>
    <m/>
    <n v="-1"/>
    <n v="0"/>
    <s v="Solar"/>
    <m/>
    <n v="0"/>
    <m/>
    <n v="0"/>
    <n v="0"/>
    <n v="0"/>
    <n v="0"/>
    <n v="-1"/>
    <n v="0"/>
    <n v="0"/>
    <n v="0"/>
    <n v="0"/>
    <n v="0"/>
    <m/>
    <m/>
    <n v="0"/>
    <m/>
    <n v="0"/>
    <m/>
    <m/>
    <s v="1/1/2027"/>
    <s v="12/31/2099"/>
    <m/>
    <n v="0"/>
    <n v="0"/>
    <n v="2025"/>
    <m/>
    <m/>
    <m/>
    <n v="0"/>
    <n v="0"/>
    <s v="Real 2021 | 5/8/2023 1:03:19 PM"/>
    <n v="3075"/>
    <n v="0"/>
    <m/>
    <m/>
    <n v="0"/>
    <n v="0"/>
    <n v="0"/>
    <m/>
    <m/>
    <m/>
    <n v="0"/>
  </r>
  <r>
    <x v="0"/>
    <x v="0"/>
    <x v="2"/>
    <s v="1"/>
    <x v="0"/>
    <s v="DSM Resources"/>
    <x v="5"/>
    <n v="5.7945206761360168E-2"/>
    <n v="5.4000000953674316"/>
    <n v="5.7945206761360168E-2"/>
    <m/>
    <n v="0"/>
    <m/>
    <m/>
    <m/>
    <n v="0"/>
    <m/>
    <m/>
    <n v="-1"/>
    <n v="0"/>
    <s v="DSM_EE"/>
    <m/>
    <n v="507.60000610351563"/>
    <m/>
    <n v="0"/>
    <n v="25.81151008605957"/>
    <n v="25.81151008605957"/>
    <n v="0"/>
    <n v="-1"/>
    <n v="0"/>
    <n v="0"/>
    <n v="0"/>
    <n v="92"/>
    <n v="94"/>
    <n v="1.0730593465268612E-2"/>
    <n v="50.850101470947266"/>
    <n v="0"/>
    <n v="0"/>
    <n v="25.81151008605957"/>
    <n v="50.850101470947266"/>
    <m/>
    <s v="1/1/2022"/>
    <s v="12/31/2099"/>
    <m/>
    <n v="0"/>
    <n v="0"/>
    <n v="2025"/>
    <m/>
    <m/>
    <m/>
    <n v="0"/>
    <n v="0"/>
    <s v="Real 2021 | 5/8/2023 1:03:19 PM"/>
    <n v="3076"/>
    <n v="5.4000000953674316"/>
    <m/>
    <m/>
    <n v="507.60000610351563"/>
    <n v="0"/>
    <n v="0"/>
    <m/>
    <m/>
    <m/>
    <n v="0"/>
  </r>
  <r>
    <x v="0"/>
    <x v="0"/>
    <x v="2"/>
    <s v="2"/>
    <x v="1"/>
    <s v="DSM Resources"/>
    <x v="5"/>
    <n v="5.7945206761360168E-2"/>
    <n v="5.4000000953674316"/>
    <n v="5.7945206761360168E-2"/>
    <m/>
    <n v="0"/>
    <m/>
    <m/>
    <m/>
    <n v="0"/>
    <m/>
    <m/>
    <n v="-1"/>
    <n v="0"/>
    <s v="DSM_EE"/>
    <m/>
    <n v="507.60000610351563"/>
    <m/>
    <n v="0"/>
    <n v="25.81151008605957"/>
    <n v="25.81151008605957"/>
    <n v="0"/>
    <n v="-1"/>
    <n v="0"/>
    <n v="0"/>
    <n v="0"/>
    <n v="92"/>
    <n v="94"/>
    <n v="1.0730593465268612E-2"/>
    <n v="50.850101470947266"/>
    <n v="0"/>
    <n v="0"/>
    <n v="25.81151008605957"/>
    <n v="50.850101470947266"/>
    <m/>
    <s v="1/1/2022"/>
    <s v="12/31/2099"/>
    <m/>
    <n v="0"/>
    <n v="0"/>
    <n v="2025"/>
    <m/>
    <m/>
    <m/>
    <n v="0"/>
    <n v="0"/>
    <s v="Real 2021 | 5/8/2023 1:03:19 PM"/>
    <n v="3077"/>
    <n v="5.4000000953674316"/>
    <m/>
    <m/>
    <n v="507.60000610351563"/>
    <n v="0"/>
    <n v="0"/>
    <m/>
    <m/>
    <m/>
    <n v="0"/>
  </r>
  <r>
    <x v="0"/>
    <x v="0"/>
    <x v="2"/>
    <s v="3"/>
    <x v="2"/>
    <s v="DSM Resources"/>
    <x v="5"/>
    <n v="5.7945206761360168E-2"/>
    <n v="5.4000000953674316"/>
    <n v="5.7945206761360168E-2"/>
    <m/>
    <n v="0"/>
    <m/>
    <m/>
    <m/>
    <n v="0"/>
    <m/>
    <m/>
    <n v="-1"/>
    <n v="0"/>
    <s v="DSM_EE"/>
    <m/>
    <n v="507.60000610351563"/>
    <m/>
    <n v="0"/>
    <n v="25.81151008605957"/>
    <n v="25.81151008605957"/>
    <n v="0"/>
    <n v="-1"/>
    <n v="0"/>
    <n v="0"/>
    <n v="0"/>
    <n v="92"/>
    <n v="94"/>
    <n v="1.0730593465268612E-2"/>
    <n v="50.850101470947266"/>
    <n v="0"/>
    <n v="0"/>
    <n v="25.81151008605957"/>
    <n v="50.850101470947266"/>
    <m/>
    <s v="1/1/2022"/>
    <s v="12/31/2099"/>
    <m/>
    <n v="0"/>
    <n v="0"/>
    <n v="2025"/>
    <m/>
    <m/>
    <m/>
    <n v="0"/>
    <n v="0"/>
    <s v="Real 2021 | 5/8/2023 1:03:19 PM"/>
    <n v="3078"/>
    <n v="5.4000000953674316"/>
    <m/>
    <m/>
    <n v="507.60000610351563"/>
    <n v="0"/>
    <n v="0"/>
    <m/>
    <m/>
    <m/>
    <n v="0"/>
  </r>
  <r>
    <x v="0"/>
    <x v="0"/>
    <x v="2"/>
    <s v="4"/>
    <x v="3"/>
    <s v="DSM Resources"/>
    <x v="5"/>
    <n v="5.7945206761360168E-2"/>
    <n v="5.4000000953674316"/>
    <n v="5.7945206761360168E-2"/>
    <m/>
    <n v="0"/>
    <m/>
    <m/>
    <m/>
    <n v="0"/>
    <m/>
    <m/>
    <n v="-1"/>
    <n v="0"/>
    <s v="DSM_EE"/>
    <m/>
    <n v="507.60000610351563"/>
    <m/>
    <n v="0"/>
    <n v="25.81151008605957"/>
    <n v="25.81151008605957"/>
    <n v="0"/>
    <n v="-1"/>
    <n v="0"/>
    <n v="0"/>
    <n v="0"/>
    <n v="92"/>
    <n v="94"/>
    <n v="1.0730593465268612E-2"/>
    <n v="50.850101470947266"/>
    <n v="0"/>
    <n v="0"/>
    <n v="25.81151008605957"/>
    <n v="50.850101470947266"/>
    <m/>
    <s v="1/1/2022"/>
    <s v="12/31/2099"/>
    <m/>
    <n v="0"/>
    <n v="0"/>
    <n v="2025"/>
    <m/>
    <m/>
    <m/>
    <n v="0"/>
    <n v="0"/>
    <s v="Real 2021 | 5/8/2023 1:03:19 PM"/>
    <n v="3079"/>
    <n v="5.4000000953674316"/>
    <m/>
    <m/>
    <n v="507.60000610351563"/>
    <n v="0"/>
    <n v="0"/>
    <m/>
    <m/>
    <m/>
    <n v="0"/>
  </r>
  <r>
    <x v="0"/>
    <x v="0"/>
    <x v="2"/>
    <s v="5"/>
    <x v="4"/>
    <s v="DSM Resources"/>
    <x v="5"/>
    <n v="5.7945206761360168E-2"/>
    <n v="5.4000000953674316"/>
    <n v="5.7945206761360168E-2"/>
    <m/>
    <n v="0"/>
    <m/>
    <m/>
    <m/>
    <n v="0"/>
    <m/>
    <m/>
    <n v="-1"/>
    <n v="0"/>
    <s v="DSM_EE"/>
    <m/>
    <n v="507.60000610351563"/>
    <m/>
    <n v="0"/>
    <n v="25.81151008605957"/>
    <n v="25.81151008605957"/>
    <n v="0"/>
    <n v="-1"/>
    <n v="0"/>
    <n v="0"/>
    <n v="0"/>
    <n v="92"/>
    <n v="94"/>
    <n v="1.0730593465268612E-2"/>
    <n v="50.850101470947266"/>
    <n v="0"/>
    <n v="0"/>
    <n v="25.81151008605957"/>
    <n v="50.850101470947266"/>
    <m/>
    <s v="1/1/2022"/>
    <s v="12/31/2099"/>
    <m/>
    <n v="0"/>
    <n v="0"/>
    <n v="2025"/>
    <m/>
    <m/>
    <m/>
    <n v="0"/>
    <n v="0"/>
    <s v="Real 2021 | 5/8/2023 1:03:19 PM"/>
    <n v="3080"/>
    <n v="5.4000000953674316"/>
    <m/>
    <m/>
    <n v="507.60000610351563"/>
    <n v="0"/>
    <n v="0"/>
    <m/>
    <m/>
    <m/>
    <n v="0"/>
  </r>
  <r>
    <x v="0"/>
    <x v="0"/>
    <x v="2"/>
    <s v="6"/>
    <x v="5"/>
    <s v="DSM Resources"/>
    <x v="5"/>
    <n v="5.7945206761360168E-2"/>
    <n v="5.4000000953674316"/>
    <n v="5.7945206761360168E-2"/>
    <m/>
    <n v="0"/>
    <m/>
    <m/>
    <m/>
    <n v="0"/>
    <m/>
    <m/>
    <n v="-1"/>
    <n v="0"/>
    <s v="DSM_EE"/>
    <m/>
    <n v="507.60000610351563"/>
    <m/>
    <n v="0"/>
    <n v="25.81151008605957"/>
    <n v="25.81151008605957"/>
    <n v="0"/>
    <n v="-1"/>
    <n v="0"/>
    <n v="0"/>
    <n v="0"/>
    <n v="92"/>
    <n v="94"/>
    <n v="1.0730593465268612E-2"/>
    <n v="50.850101470947266"/>
    <n v="0"/>
    <n v="0"/>
    <n v="25.81151008605957"/>
    <n v="50.850101470947266"/>
    <m/>
    <s v="1/1/2022"/>
    <s v="12/31/2099"/>
    <m/>
    <n v="0"/>
    <n v="0"/>
    <n v="2025"/>
    <m/>
    <m/>
    <m/>
    <n v="0"/>
    <n v="0"/>
    <s v="Real 2021 | 5/8/2023 1:03:19 PM"/>
    <n v="3081"/>
    <n v="5.4000000953674316"/>
    <m/>
    <m/>
    <n v="507.60000610351563"/>
    <n v="0"/>
    <n v="0"/>
    <m/>
    <m/>
    <m/>
    <n v="0"/>
  </r>
  <r>
    <x v="0"/>
    <x v="0"/>
    <x v="2"/>
    <s v="7"/>
    <x v="6"/>
    <s v="DSM Resources"/>
    <x v="5"/>
    <n v="5.7945206761360168E-2"/>
    <n v="5.4000000953674316"/>
    <n v="5.7945206761360168E-2"/>
    <m/>
    <n v="0"/>
    <m/>
    <m/>
    <m/>
    <n v="0"/>
    <m/>
    <m/>
    <n v="-1"/>
    <n v="0"/>
    <s v="DSM_EE"/>
    <m/>
    <n v="507.60000610351563"/>
    <m/>
    <n v="0"/>
    <n v="25.81151008605957"/>
    <n v="25.81151008605957"/>
    <n v="0"/>
    <n v="-1"/>
    <n v="0"/>
    <n v="0"/>
    <n v="0"/>
    <n v="92"/>
    <n v="94"/>
    <n v="1.0730593465268612E-2"/>
    <n v="50.850101470947266"/>
    <n v="0"/>
    <n v="0"/>
    <n v="25.81151008605957"/>
    <n v="50.850101470947266"/>
    <m/>
    <s v="1/1/2022"/>
    <s v="12/31/2099"/>
    <m/>
    <n v="0"/>
    <n v="0"/>
    <n v="2025"/>
    <m/>
    <m/>
    <m/>
    <n v="0"/>
    <n v="0"/>
    <s v="Real 2021 | 5/8/2023 1:03:19 PM"/>
    <n v="3082"/>
    <n v="5.4000000953674316"/>
    <m/>
    <m/>
    <n v="507.60000610351563"/>
    <n v="0"/>
    <n v="0"/>
    <m/>
    <m/>
    <m/>
    <n v="0"/>
  </r>
  <r>
    <x v="0"/>
    <x v="0"/>
    <x v="2"/>
    <s v="8"/>
    <x v="7"/>
    <s v="DSM Resources"/>
    <x v="5"/>
    <n v="5.7945206761360168E-2"/>
    <n v="5.4000000953674316"/>
    <n v="5.7945206761360168E-2"/>
    <m/>
    <n v="0"/>
    <m/>
    <m/>
    <m/>
    <n v="0"/>
    <m/>
    <m/>
    <n v="-1"/>
    <n v="0"/>
    <s v="DSM_EE"/>
    <m/>
    <n v="507.60000610351563"/>
    <m/>
    <n v="0"/>
    <n v="25.81151008605957"/>
    <n v="25.81151008605957"/>
    <n v="0"/>
    <n v="-1"/>
    <n v="0"/>
    <n v="0"/>
    <n v="0"/>
    <n v="92"/>
    <n v="94"/>
    <n v="1.0730593465268612E-2"/>
    <n v="50.850101470947266"/>
    <n v="0"/>
    <n v="0"/>
    <n v="25.81151008605957"/>
    <n v="50.850101470947266"/>
    <m/>
    <s v="1/1/2022"/>
    <s v="12/31/2099"/>
    <m/>
    <n v="0"/>
    <n v="0"/>
    <n v="2025"/>
    <m/>
    <m/>
    <m/>
    <n v="0"/>
    <n v="0"/>
    <s v="Real 2021 | 5/8/2023 1:03:19 PM"/>
    <n v="3083"/>
    <n v="5.4000000953674316"/>
    <m/>
    <m/>
    <n v="507.60000610351563"/>
    <n v="0"/>
    <n v="0"/>
    <m/>
    <m/>
    <m/>
    <n v="0"/>
  </r>
  <r>
    <x v="0"/>
    <x v="0"/>
    <x v="2"/>
    <s v="9"/>
    <x v="8"/>
    <s v="DSM Resources"/>
    <x v="5"/>
    <n v="5.7945206761360168E-2"/>
    <n v="5.4000000953674316"/>
    <n v="5.7945206761360168E-2"/>
    <m/>
    <n v="0"/>
    <m/>
    <m/>
    <m/>
    <n v="0"/>
    <m/>
    <m/>
    <n v="-1"/>
    <n v="0"/>
    <s v="DSM_EE"/>
    <m/>
    <n v="507.60000610351563"/>
    <m/>
    <n v="0"/>
    <n v="25.81151008605957"/>
    <n v="25.81151008605957"/>
    <n v="0"/>
    <n v="-1"/>
    <n v="0"/>
    <n v="0"/>
    <n v="0"/>
    <n v="92"/>
    <n v="94"/>
    <n v="1.0730593465268612E-2"/>
    <n v="50.850101470947266"/>
    <n v="0"/>
    <n v="0"/>
    <n v="25.81151008605957"/>
    <n v="50.850101470947266"/>
    <m/>
    <s v="1/1/2022"/>
    <s v="12/31/2099"/>
    <m/>
    <n v="0"/>
    <n v="0"/>
    <n v="2025"/>
    <m/>
    <m/>
    <m/>
    <n v="0"/>
    <n v="0"/>
    <s v="Real 2021 | 5/8/2023 1:03:19 PM"/>
    <n v="3084"/>
    <n v="5.4000000953674316"/>
    <m/>
    <m/>
    <n v="507.60000610351563"/>
    <n v="0"/>
    <n v="0"/>
    <m/>
    <m/>
    <m/>
    <n v="0"/>
  </r>
  <r>
    <x v="0"/>
    <x v="0"/>
    <x v="2"/>
    <s v="1"/>
    <x v="0"/>
    <s v="Residential - Low/Medium_23-25"/>
    <x v="6"/>
    <n v="2.3955633640289307"/>
    <n v="20985.13671875"/>
    <n v="2.3955633640289307"/>
    <m/>
    <n v="0"/>
    <m/>
    <m/>
    <m/>
    <n v="2198.250244140625"/>
    <m/>
    <m/>
    <n v="-1"/>
    <n v="0"/>
    <s v="DSM_EE"/>
    <m/>
    <n v="20985.13671875"/>
    <m/>
    <n v="0"/>
    <n v="874.33599853515625"/>
    <n v="874.33599853515625"/>
    <n v="0"/>
    <n v="-1"/>
    <n v="0"/>
    <n v="0"/>
    <n v="0"/>
    <n v="365"/>
    <n v="8760"/>
    <n v="1.1415524932090193E-4"/>
    <n v="41.664539337158203"/>
    <n v="0"/>
    <n v="0"/>
    <n v="874.33599853515625"/>
    <n v="41.664539337158203"/>
    <m/>
    <s v="1/1/2023"/>
    <s v="12/31/2099"/>
    <m/>
    <n v="0"/>
    <n v="0"/>
    <n v="2025"/>
    <m/>
    <m/>
    <m/>
    <n v="0"/>
    <n v="0"/>
    <s v="Real 2021 | 5/8/2023 1:03:19 PM"/>
    <n v="3085"/>
    <n v="20985.13671875"/>
    <m/>
    <m/>
    <n v="20985.13671875"/>
    <n v="0"/>
    <n v="0"/>
    <m/>
    <m/>
    <m/>
    <n v="0"/>
  </r>
  <r>
    <x v="0"/>
    <x v="0"/>
    <x v="2"/>
    <s v="5"/>
    <x v="4"/>
    <s v="Residential - Low/Medium_23-25"/>
    <x v="6"/>
    <n v="2.3955633640289307"/>
    <n v="20985.13671875"/>
    <n v="2.3955633640289307"/>
    <m/>
    <n v="0"/>
    <m/>
    <m/>
    <m/>
    <n v="2198.250244140625"/>
    <m/>
    <m/>
    <n v="-1"/>
    <n v="0"/>
    <s v="DSM_EE"/>
    <m/>
    <n v="20985.13671875"/>
    <m/>
    <n v="0"/>
    <n v="874.33599853515625"/>
    <n v="874.33599853515625"/>
    <n v="0"/>
    <n v="-1"/>
    <n v="0"/>
    <n v="0"/>
    <n v="0"/>
    <n v="365"/>
    <n v="8760"/>
    <n v="1.1415524932090193E-4"/>
    <n v="41.664539337158203"/>
    <n v="0"/>
    <n v="0"/>
    <n v="874.33599853515625"/>
    <n v="41.664539337158203"/>
    <m/>
    <s v="1/1/2023"/>
    <s v="12/31/2099"/>
    <m/>
    <n v="0"/>
    <n v="0"/>
    <n v="2025"/>
    <m/>
    <m/>
    <m/>
    <n v="0"/>
    <n v="0"/>
    <s v="Real 2021 | 5/8/2023 1:03:19 PM"/>
    <n v="3086"/>
    <n v="20985.13671875"/>
    <m/>
    <m/>
    <n v="20985.13671875"/>
    <n v="0"/>
    <n v="0"/>
    <m/>
    <m/>
    <m/>
    <n v="0"/>
  </r>
  <r>
    <x v="0"/>
    <x v="0"/>
    <x v="2"/>
    <s v="6"/>
    <x v="5"/>
    <s v="Residential - Low/Medium_23-25"/>
    <x v="6"/>
    <n v="2.3955633640289307"/>
    <n v="20985.13671875"/>
    <n v="2.3955633640289307"/>
    <m/>
    <n v="0"/>
    <m/>
    <m/>
    <m/>
    <n v="2198.250244140625"/>
    <m/>
    <m/>
    <n v="-1"/>
    <n v="0"/>
    <s v="DSM_EE"/>
    <m/>
    <n v="20985.13671875"/>
    <m/>
    <n v="0"/>
    <n v="874.33599853515625"/>
    <n v="874.33599853515625"/>
    <n v="0"/>
    <n v="-1"/>
    <n v="0"/>
    <n v="0"/>
    <n v="0"/>
    <n v="365"/>
    <n v="8760"/>
    <n v="1.1415524932090193E-4"/>
    <n v="41.664539337158203"/>
    <n v="0"/>
    <n v="0"/>
    <n v="874.33599853515625"/>
    <n v="41.664539337158203"/>
    <m/>
    <s v="1/1/2023"/>
    <s v="12/31/2099"/>
    <m/>
    <n v="0"/>
    <n v="0"/>
    <n v="2025"/>
    <m/>
    <m/>
    <m/>
    <n v="0"/>
    <n v="0"/>
    <s v="Real 2021 | 5/8/2023 1:03:19 PM"/>
    <n v="3087"/>
    <n v="20985.13671875"/>
    <m/>
    <m/>
    <n v="20985.13671875"/>
    <n v="0"/>
    <n v="0"/>
    <m/>
    <m/>
    <m/>
    <n v="0"/>
  </r>
  <r>
    <x v="0"/>
    <x v="0"/>
    <x v="2"/>
    <s v="7"/>
    <x v="6"/>
    <s v="Residential - Low/Medium_23-25"/>
    <x v="6"/>
    <n v="2.3955633640289307"/>
    <n v="20985.13671875"/>
    <n v="2.3955633640289307"/>
    <m/>
    <n v="0"/>
    <m/>
    <m/>
    <m/>
    <n v="2198.250244140625"/>
    <m/>
    <m/>
    <n v="-1"/>
    <n v="0"/>
    <s v="DSM_EE"/>
    <m/>
    <n v="20985.13671875"/>
    <m/>
    <n v="0"/>
    <n v="874.33599853515625"/>
    <n v="874.33599853515625"/>
    <n v="0"/>
    <n v="-1"/>
    <n v="0"/>
    <n v="0"/>
    <n v="0"/>
    <n v="365"/>
    <n v="8760"/>
    <n v="1.1415524932090193E-4"/>
    <n v="41.664539337158203"/>
    <n v="0"/>
    <n v="0"/>
    <n v="874.33599853515625"/>
    <n v="41.664539337158203"/>
    <m/>
    <s v="1/1/2023"/>
    <s v="12/31/2099"/>
    <m/>
    <n v="0"/>
    <n v="0"/>
    <n v="2025"/>
    <m/>
    <m/>
    <m/>
    <n v="0"/>
    <n v="0"/>
    <s v="Real 2021 | 5/8/2023 1:03:19 PM"/>
    <n v="3088"/>
    <n v="20985.13671875"/>
    <m/>
    <m/>
    <n v="20985.13671875"/>
    <n v="0"/>
    <n v="0"/>
    <m/>
    <m/>
    <m/>
    <n v="0"/>
  </r>
  <r>
    <x v="0"/>
    <x v="0"/>
    <x v="2"/>
    <s v="9"/>
    <x v="8"/>
    <s v="Residential - Low/Medium_23-25"/>
    <x v="6"/>
    <n v="2.3955633640289307"/>
    <n v="20985.13671875"/>
    <n v="2.3955633640289307"/>
    <m/>
    <n v="0"/>
    <m/>
    <m/>
    <m/>
    <n v="2198.250244140625"/>
    <m/>
    <m/>
    <n v="-1"/>
    <n v="0"/>
    <s v="DSM_EE"/>
    <m/>
    <n v="20985.13671875"/>
    <m/>
    <n v="0"/>
    <n v="874.33599853515625"/>
    <n v="874.33599853515625"/>
    <n v="0"/>
    <n v="-1"/>
    <n v="0"/>
    <n v="0"/>
    <n v="0"/>
    <n v="365"/>
    <n v="8760"/>
    <n v="1.1415524932090193E-4"/>
    <n v="41.664539337158203"/>
    <n v="0"/>
    <n v="0"/>
    <n v="874.33599853515625"/>
    <n v="41.664539337158203"/>
    <m/>
    <s v="1/1/2023"/>
    <s v="12/31/2099"/>
    <m/>
    <n v="0"/>
    <n v="0"/>
    <n v="2025"/>
    <m/>
    <m/>
    <m/>
    <n v="0"/>
    <n v="0"/>
    <s v="Real 2021 | 5/8/2023 1:03:19 PM"/>
    <n v="3089"/>
    <n v="20985.13671875"/>
    <m/>
    <m/>
    <n v="20985.13671875"/>
    <n v="0"/>
    <n v="0"/>
    <m/>
    <m/>
    <m/>
    <n v="0"/>
  </r>
  <r>
    <x v="0"/>
    <x v="0"/>
    <x v="2"/>
    <s v="5"/>
    <x v="4"/>
    <s v="Residential - High_23-25"/>
    <x v="7"/>
    <n v="0.8434760570526123"/>
    <n v="7388.85009765625"/>
    <n v="0.8434760570526123"/>
    <m/>
    <n v="0"/>
    <m/>
    <m/>
    <m/>
    <n v="3674.375"/>
    <m/>
    <m/>
    <n v="-1"/>
    <n v="0"/>
    <s v="DSM_EE"/>
    <m/>
    <n v="7388.85009765625"/>
    <m/>
    <n v="0"/>
    <n v="321.11395263671875"/>
    <n v="321.11395263671875"/>
    <n v="0"/>
    <n v="-1"/>
    <n v="0"/>
    <n v="0"/>
    <n v="0"/>
    <n v="365"/>
    <n v="8760"/>
    <n v="1.1415524932090193E-4"/>
    <n v="43.459259033203125"/>
    <n v="0"/>
    <n v="0"/>
    <n v="321.11395263671875"/>
    <n v="43.459259033203125"/>
    <m/>
    <s v="1/1/2023"/>
    <s v="12/31/2099"/>
    <m/>
    <n v="0"/>
    <n v="0"/>
    <n v="2025"/>
    <m/>
    <m/>
    <m/>
    <n v="0"/>
    <n v="0"/>
    <s v="Real 2021 | 5/8/2023 1:03:19 PM"/>
    <n v="3090"/>
    <n v="7388.85009765625"/>
    <m/>
    <m/>
    <n v="7388.85009765625"/>
    <n v="0"/>
    <n v="0"/>
    <m/>
    <m/>
    <m/>
    <n v="0"/>
  </r>
  <r>
    <x v="0"/>
    <x v="0"/>
    <x v="2"/>
    <s v="1"/>
    <x v="0"/>
    <s v="C&amp;I - Low_23-25"/>
    <x v="8"/>
    <n v="6.5182104110717773"/>
    <n v="57099.5234375"/>
    <n v="6.5182104110717773"/>
    <m/>
    <n v="0"/>
    <m/>
    <m/>
    <m/>
    <n v="4969.2509765625"/>
    <m/>
    <m/>
    <n v="-1"/>
    <n v="0"/>
    <s v="DSM_EE"/>
    <m/>
    <n v="57099.5234375"/>
    <m/>
    <n v="0"/>
    <n v="2323.233642578125"/>
    <n v="2323.233642578125"/>
    <n v="0"/>
    <n v="-1"/>
    <n v="0"/>
    <n v="0"/>
    <n v="0"/>
    <n v="365"/>
    <n v="8760"/>
    <n v="1.1415524932090193E-4"/>
    <n v="40.687442779541016"/>
    <n v="0"/>
    <n v="0"/>
    <n v="2323.233642578125"/>
    <n v="40.687442779541016"/>
    <m/>
    <s v="1/1/2023"/>
    <s v="12/31/2099"/>
    <m/>
    <n v="0"/>
    <n v="0"/>
    <n v="2025"/>
    <m/>
    <m/>
    <m/>
    <n v="0"/>
    <n v="0"/>
    <s v="Real 2021 | 5/8/2023 1:03:19 PM"/>
    <n v="3091"/>
    <n v="57099.5234375"/>
    <m/>
    <m/>
    <n v="57099.5234375"/>
    <n v="0"/>
    <n v="0"/>
    <m/>
    <m/>
    <m/>
    <n v="0"/>
  </r>
  <r>
    <x v="0"/>
    <x v="0"/>
    <x v="2"/>
    <s v="2"/>
    <x v="1"/>
    <s v="C&amp;I - Low_23-25"/>
    <x v="8"/>
    <n v="6.5182104110717773"/>
    <n v="57099.5234375"/>
    <n v="6.5182104110717773"/>
    <m/>
    <n v="0"/>
    <m/>
    <m/>
    <m/>
    <n v="4969.2509765625"/>
    <m/>
    <m/>
    <n v="-1"/>
    <n v="0"/>
    <s v="DSM_EE"/>
    <m/>
    <n v="57099.5234375"/>
    <m/>
    <n v="0"/>
    <n v="2323.233642578125"/>
    <n v="2323.233642578125"/>
    <n v="0"/>
    <n v="-1"/>
    <n v="0"/>
    <n v="0"/>
    <n v="0"/>
    <n v="365"/>
    <n v="8760"/>
    <n v="1.1415524932090193E-4"/>
    <n v="40.687442779541016"/>
    <n v="0"/>
    <n v="0"/>
    <n v="2323.233642578125"/>
    <n v="40.687442779541016"/>
    <m/>
    <s v="1/1/2023"/>
    <s v="12/31/2099"/>
    <m/>
    <n v="0"/>
    <n v="0"/>
    <n v="2025"/>
    <m/>
    <m/>
    <m/>
    <n v="0"/>
    <n v="0"/>
    <s v="Real 2021 | 5/8/2023 1:03:19 PM"/>
    <n v="3092"/>
    <n v="57099.5234375"/>
    <m/>
    <m/>
    <n v="57099.5234375"/>
    <n v="0"/>
    <n v="0"/>
    <m/>
    <m/>
    <m/>
    <n v="0"/>
  </r>
  <r>
    <x v="0"/>
    <x v="0"/>
    <x v="2"/>
    <s v="3"/>
    <x v="2"/>
    <s v="C&amp;I - Low_23-25"/>
    <x v="8"/>
    <n v="6.5182104110717773"/>
    <n v="57099.5234375"/>
    <n v="6.5182104110717773"/>
    <m/>
    <n v="0"/>
    <m/>
    <m/>
    <m/>
    <n v="4969.2509765625"/>
    <m/>
    <m/>
    <n v="-1"/>
    <n v="0"/>
    <s v="DSM_EE"/>
    <m/>
    <n v="57099.5234375"/>
    <m/>
    <n v="0"/>
    <n v="2323.233642578125"/>
    <n v="2323.233642578125"/>
    <n v="0"/>
    <n v="-1"/>
    <n v="0"/>
    <n v="0"/>
    <n v="0"/>
    <n v="365"/>
    <n v="8760"/>
    <n v="1.1415524932090193E-4"/>
    <n v="40.687442779541016"/>
    <n v="0"/>
    <n v="0"/>
    <n v="2323.233642578125"/>
    <n v="40.687442779541016"/>
    <m/>
    <s v="1/1/2023"/>
    <s v="12/31/2099"/>
    <m/>
    <n v="0"/>
    <n v="0"/>
    <n v="2025"/>
    <m/>
    <m/>
    <m/>
    <n v="0"/>
    <n v="0"/>
    <s v="Real 2021 | 5/8/2023 1:03:19 PM"/>
    <n v="3093"/>
    <n v="57099.5234375"/>
    <m/>
    <m/>
    <n v="57099.5234375"/>
    <n v="0"/>
    <n v="0"/>
    <m/>
    <m/>
    <m/>
    <n v="0"/>
  </r>
  <r>
    <x v="0"/>
    <x v="0"/>
    <x v="2"/>
    <s v="5"/>
    <x v="4"/>
    <s v="C&amp;I - Low_23-25"/>
    <x v="8"/>
    <n v="6.5182104110717773"/>
    <n v="57099.5234375"/>
    <n v="6.5182104110717773"/>
    <m/>
    <n v="0"/>
    <m/>
    <m/>
    <m/>
    <n v="4969.2509765625"/>
    <m/>
    <m/>
    <n v="-1"/>
    <n v="0"/>
    <s v="DSM_EE"/>
    <m/>
    <n v="57099.5234375"/>
    <m/>
    <n v="0"/>
    <n v="2323.233642578125"/>
    <n v="2323.233642578125"/>
    <n v="0"/>
    <n v="-1"/>
    <n v="0"/>
    <n v="0"/>
    <n v="0"/>
    <n v="365"/>
    <n v="8760"/>
    <n v="1.1415524932090193E-4"/>
    <n v="40.687442779541016"/>
    <n v="0"/>
    <n v="0"/>
    <n v="2323.233642578125"/>
    <n v="40.687442779541016"/>
    <m/>
    <s v="1/1/2023"/>
    <s v="12/31/2099"/>
    <m/>
    <n v="0"/>
    <n v="0"/>
    <n v="2025"/>
    <m/>
    <m/>
    <m/>
    <n v="0"/>
    <n v="0"/>
    <s v="Real 2021 | 5/8/2023 1:03:19 PM"/>
    <n v="3094"/>
    <n v="57099.5234375"/>
    <m/>
    <m/>
    <n v="57099.5234375"/>
    <n v="0"/>
    <n v="0"/>
    <m/>
    <m/>
    <m/>
    <n v="0"/>
  </r>
  <r>
    <x v="0"/>
    <x v="0"/>
    <x v="2"/>
    <s v="6"/>
    <x v="5"/>
    <s v="C&amp;I - Low_23-25"/>
    <x v="8"/>
    <n v="6.5182104110717773"/>
    <n v="57099.5234375"/>
    <n v="6.5182104110717773"/>
    <m/>
    <n v="0"/>
    <m/>
    <m/>
    <m/>
    <n v="4969.2509765625"/>
    <m/>
    <m/>
    <n v="-1"/>
    <n v="0"/>
    <s v="DSM_EE"/>
    <m/>
    <n v="57099.5234375"/>
    <m/>
    <n v="0"/>
    <n v="2323.233642578125"/>
    <n v="2323.233642578125"/>
    <n v="0"/>
    <n v="-1"/>
    <n v="0"/>
    <n v="0"/>
    <n v="0"/>
    <n v="365"/>
    <n v="8760"/>
    <n v="1.1415524932090193E-4"/>
    <n v="40.687442779541016"/>
    <n v="0"/>
    <n v="0"/>
    <n v="2323.233642578125"/>
    <n v="40.687442779541016"/>
    <m/>
    <s v="1/1/2023"/>
    <s v="12/31/2099"/>
    <m/>
    <n v="0"/>
    <n v="0"/>
    <n v="2025"/>
    <m/>
    <m/>
    <m/>
    <n v="0"/>
    <n v="0"/>
    <s v="Real 2021 | 5/8/2023 1:03:19 PM"/>
    <n v="3095"/>
    <n v="57099.5234375"/>
    <m/>
    <m/>
    <n v="57099.5234375"/>
    <n v="0"/>
    <n v="0"/>
    <m/>
    <m/>
    <m/>
    <n v="0"/>
  </r>
  <r>
    <x v="0"/>
    <x v="0"/>
    <x v="2"/>
    <s v="7"/>
    <x v="6"/>
    <s v="C&amp;I - Low_23-25"/>
    <x v="8"/>
    <n v="6.5182104110717773"/>
    <n v="57099.5234375"/>
    <n v="6.5182104110717773"/>
    <m/>
    <n v="0"/>
    <m/>
    <m/>
    <m/>
    <n v="4969.2509765625"/>
    <m/>
    <m/>
    <n v="-1"/>
    <n v="0"/>
    <s v="DSM_EE"/>
    <m/>
    <n v="57099.5234375"/>
    <m/>
    <n v="0"/>
    <n v="2323.233642578125"/>
    <n v="2323.233642578125"/>
    <n v="0"/>
    <n v="-1"/>
    <n v="0"/>
    <n v="0"/>
    <n v="0"/>
    <n v="365"/>
    <n v="8760"/>
    <n v="1.1415524932090193E-4"/>
    <n v="40.687442779541016"/>
    <n v="0"/>
    <n v="0"/>
    <n v="2323.233642578125"/>
    <n v="40.687442779541016"/>
    <m/>
    <s v="1/1/2023"/>
    <s v="12/31/2099"/>
    <m/>
    <n v="0"/>
    <n v="0"/>
    <n v="2025"/>
    <m/>
    <m/>
    <m/>
    <n v="0"/>
    <n v="0"/>
    <s v="Real 2021 | 5/8/2023 1:03:19 PM"/>
    <n v="3096"/>
    <n v="57099.5234375"/>
    <m/>
    <m/>
    <n v="57099.5234375"/>
    <n v="0"/>
    <n v="0"/>
    <m/>
    <m/>
    <m/>
    <n v="0"/>
  </r>
  <r>
    <x v="0"/>
    <x v="0"/>
    <x v="2"/>
    <s v="9"/>
    <x v="8"/>
    <s v="C&amp;I - Low_23-25"/>
    <x v="8"/>
    <n v="6.5182104110717773"/>
    <n v="57099.5234375"/>
    <n v="6.5182104110717773"/>
    <m/>
    <n v="0"/>
    <m/>
    <m/>
    <m/>
    <n v="4969.2509765625"/>
    <m/>
    <m/>
    <n v="-1"/>
    <n v="0"/>
    <s v="DSM_EE"/>
    <m/>
    <n v="57099.5234375"/>
    <m/>
    <n v="0"/>
    <n v="2323.233642578125"/>
    <n v="2323.233642578125"/>
    <n v="0"/>
    <n v="-1"/>
    <n v="0"/>
    <n v="0"/>
    <n v="0"/>
    <n v="365"/>
    <n v="8760"/>
    <n v="1.1415524932090193E-4"/>
    <n v="40.687442779541016"/>
    <n v="0"/>
    <n v="0"/>
    <n v="2323.233642578125"/>
    <n v="40.687442779541016"/>
    <m/>
    <s v="1/1/2023"/>
    <s v="12/31/2099"/>
    <m/>
    <n v="0"/>
    <n v="0"/>
    <n v="2025"/>
    <m/>
    <m/>
    <m/>
    <n v="0"/>
    <n v="0"/>
    <s v="Real 2021 | 5/8/2023 1:03:19 PM"/>
    <n v="3097"/>
    <n v="57099.5234375"/>
    <m/>
    <m/>
    <n v="57099.5234375"/>
    <n v="0"/>
    <n v="0"/>
    <m/>
    <m/>
    <m/>
    <n v="0"/>
  </r>
  <r>
    <x v="0"/>
    <x v="0"/>
    <x v="2"/>
    <s v="1"/>
    <x v="0"/>
    <s v="IQW_23-25"/>
    <x v="9"/>
    <n v="9.1309130191802979E-2"/>
    <n v="799.86798095703125"/>
    <n v="9.1309130191802979E-2"/>
    <m/>
    <n v="0"/>
    <m/>
    <m/>
    <m/>
    <n v="566.44097900390625"/>
    <m/>
    <m/>
    <n v="-1"/>
    <n v="0"/>
    <s v="DSM_EE"/>
    <m/>
    <n v="799.86798095703125"/>
    <m/>
    <n v="0"/>
    <n v="34.01849365234375"/>
    <n v="34.01849365234375"/>
    <n v="0"/>
    <n v="-1"/>
    <n v="0"/>
    <n v="0"/>
    <n v="0"/>
    <n v="365"/>
    <n v="8760"/>
    <n v="1.1415524932090193E-4"/>
    <n v="42.530136108398438"/>
    <n v="0"/>
    <n v="0"/>
    <n v="34.01849365234375"/>
    <n v="42.530136108398438"/>
    <m/>
    <s v="1/1/2023"/>
    <s v="12/31/2099"/>
    <m/>
    <n v="0"/>
    <n v="0"/>
    <n v="2025"/>
    <m/>
    <m/>
    <m/>
    <n v="0"/>
    <n v="0"/>
    <s v="Real 2021 | 5/8/2023 1:03:19 PM"/>
    <n v="3098"/>
    <n v="799.86798095703125"/>
    <m/>
    <m/>
    <n v="799.86798095703125"/>
    <n v="0"/>
    <n v="0"/>
    <m/>
    <m/>
    <m/>
    <n v="0"/>
  </r>
  <r>
    <x v="0"/>
    <x v="0"/>
    <x v="2"/>
    <s v="2"/>
    <x v="1"/>
    <s v="IQW_23-25"/>
    <x v="9"/>
    <n v="9.1309130191802979E-2"/>
    <n v="799.86798095703125"/>
    <n v="9.1309130191802979E-2"/>
    <m/>
    <n v="0"/>
    <m/>
    <m/>
    <m/>
    <n v="566.44097900390625"/>
    <m/>
    <m/>
    <n v="-1"/>
    <n v="0"/>
    <s v="DSM_EE"/>
    <m/>
    <n v="799.86798095703125"/>
    <m/>
    <n v="0"/>
    <n v="34.01849365234375"/>
    <n v="34.01849365234375"/>
    <n v="0"/>
    <n v="-1"/>
    <n v="0"/>
    <n v="0"/>
    <n v="0"/>
    <n v="365"/>
    <n v="8760"/>
    <n v="1.1415524932090193E-4"/>
    <n v="42.530136108398438"/>
    <n v="0"/>
    <n v="0"/>
    <n v="34.01849365234375"/>
    <n v="42.530136108398438"/>
    <m/>
    <s v="1/1/2023"/>
    <s v="12/31/2099"/>
    <m/>
    <n v="0"/>
    <n v="0"/>
    <n v="2025"/>
    <m/>
    <m/>
    <m/>
    <n v="0"/>
    <n v="0"/>
    <s v="Real 2021 | 5/8/2023 1:03:19 PM"/>
    <n v="3099"/>
    <n v="799.86798095703125"/>
    <m/>
    <m/>
    <n v="799.86798095703125"/>
    <n v="0"/>
    <n v="0"/>
    <m/>
    <m/>
    <m/>
    <n v="0"/>
  </r>
  <r>
    <x v="0"/>
    <x v="0"/>
    <x v="2"/>
    <s v="3"/>
    <x v="2"/>
    <s v="IQW_23-25"/>
    <x v="9"/>
    <n v="9.1309130191802979E-2"/>
    <n v="799.86798095703125"/>
    <n v="9.1309130191802979E-2"/>
    <m/>
    <n v="0"/>
    <m/>
    <m/>
    <m/>
    <n v="566.44097900390625"/>
    <m/>
    <m/>
    <n v="-1"/>
    <n v="0"/>
    <s v="DSM_EE"/>
    <m/>
    <n v="799.86798095703125"/>
    <m/>
    <n v="0"/>
    <n v="34.01849365234375"/>
    <n v="34.01849365234375"/>
    <n v="0"/>
    <n v="-1"/>
    <n v="0"/>
    <n v="0"/>
    <n v="0"/>
    <n v="365"/>
    <n v="8760"/>
    <n v="1.1415524932090193E-4"/>
    <n v="42.530136108398438"/>
    <n v="0"/>
    <n v="0"/>
    <n v="34.01849365234375"/>
    <n v="42.530136108398438"/>
    <m/>
    <s v="1/1/2023"/>
    <s v="12/31/2099"/>
    <m/>
    <n v="0"/>
    <n v="0"/>
    <n v="2025"/>
    <m/>
    <m/>
    <m/>
    <n v="0"/>
    <n v="0"/>
    <s v="Real 2021 | 5/8/2023 1:03:19 PM"/>
    <n v="3100"/>
    <n v="799.86798095703125"/>
    <m/>
    <m/>
    <n v="799.86798095703125"/>
    <n v="0"/>
    <n v="0"/>
    <m/>
    <m/>
    <m/>
    <n v="0"/>
  </r>
  <r>
    <x v="0"/>
    <x v="0"/>
    <x v="2"/>
    <s v="4"/>
    <x v="3"/>
    <s v="IQW_23-25"/>
    <x v="9"/>
    <n v="9.1309130191802979E-2"/>
    <n v="799.86798095703125"/>
    <n v="9.1309130191802979E-2"/>
    <m/>
    <n v="0"/>
    <m/>
    <m/>
    <m/>
    <n v="566.44097900390625"/>
    <m/>
    <m/>
    <n v="-1"/>
    <n v="0"/>
    <s v="DSM_EE"/>
    <m/>
    <n v="799.86798095703125"/>
    <m/>
    <n v="0"/>
    <n v="34.01849365234375"/>
    <n v="34.01849365234375"/>
    <n v="0"/>
    <n v="-1"/>
    <n v="0"/>
    <n v="0"/>
    <n v="0"/>
    <n v="365"/>
    <n v="8760"/>
    <n v="1.1415524932090193E-4"/>
    <n v="42.530136108398438"/>
    <n v="0"/>
    <n v="0"/>
    <n v="34.01849365234375"/>
    <n v="42.530136108398438"/>
    <m/>
    <s v="1/1/2023"/>
    <s v="12/31/2099"/>
    <m/>
    <n v="0"/>
    <n v="0"/>
    <n v="2025"/>
    <m/>
    <m/>
    <m/>
    <n v="0"/>
    <n v="0"/>
    <s v="Real 2021 | 5/8/2023 1:03:19 PM"/>
    <n v="3101"/>
    <n v="799.86798095703125"/>
    <m/>
    <m/>
    <n v="799.86798095703125"/>
    <n v="0"/>
    <n v="0"/>
    <m/>
    <m/>
    <m/>
    <n v="0"/>
  </r>
  <r>
    <x v="0"/>
    <x v="0"/>
    <x v="2"/>
    <s v="5"/>
    <x v="4"/>
    <s v="IQW_23-25"/>
    <x v="9"/>
    <n v="9.1309130191802979E-2"/>
    <n v="799.86798095703125"/>
    <n v="9.1309130191802979E-2"/>
    <m/>
    <n v="0"/>
    <m/>
    <m/>
    <m/>
    <n v="566.44097900390625"/>
    <m/>
    <m/>
    <n v="-1"/>
    <n v="0"/>
    <s v="DSM_EE"/>
    <m/>
    <n v="799.86798095703125"/>
    <m/>
    <n v="0"/>
    <n v="34.01849365234375"/>
    <n v="34.01849365234375"/>
    <n v="0"/>
    <n v="-1"/>
    <n v="0"/>
    <n v="0"/>
    <n v="0"/>
    <n v="365"/>
    <n v="8760"/>
    <n v="1.1415524932090193E-4"/>
    <n v="42.530136108398438"/>
    <n v="0"/>
    <n v="0"/>
    <n v="34.01849365234375"/>
    <n v="42.530136108398438"/>
    <m/>
    <s v="1/1/2023"/>
    <s v="12/31/2099"/>
    <m/>
    <n v="0"/>
    <n v="0"/>
    <n v="2025"/>
    <m/>
    <m/>
    <m/>
    <n v="0"/>
    <n v="0"/>
    <s v="Real 2021 | 5/8/2023 1:03:19 PM"/>
    <n v="3102"/>
    <n v="799.86798095703125"/>
    <m/>
    <m/>
    <n v="799.86798095703125"/>
    <n v="0"/>
    <n v="0"/>
    <m/>
    <m/>
    <m/>
    <n v="0"/>
  </r>
  <r>
    <x v="0"/>
    <x v="0"/>
    <x v="2"/>
    <s v="6"/>
    <x v="5"/>
    <s v="IQW_23-25"/>
    <x v="9"/>
    <n v="9.1309130191802979E-2"/>
    <n v="799.86798095703125"/>
    <n v="9.1309130191802979E-2"/>
    <m/>
    <n v="0"/>
    <m/>
    <m/>
    <m/>
    <n v="566.44097900390625"/>
    <m/>
    <m/>
    <n v="-1"/>
    <n v="0"/>
    <s v="DSM_EE"/>
    <m/>
    <n v="799.86798095703125"/>
    <m/>
    <n v="0"/>
    <n v="34.01849365234375"/>
    <n v="34.01849365234375"/>
    <n v="0"/>
    <n v="-1"/>
    <n v="0"/>
    <n v="0"/>
    <n v="0"/>
    <n v="365"/>
    <n v="8760"/>
    <n v="1.1415524932090193E-4"/>
    <n v="42.530136108398438"/>
    <n v="0"/>
    <n v="0"/>
    <n v="34.01849365234375"/>
    <n v="42.530136108398438"/>
    <m/>
    <s v="1/1/2023"/>
    <s v="12/31/2099"/>
    <m/>
    <n v="0"/>
    <n v="0"/>
    <n v="2025"/>
    <m/>
    <m/>
    <m/>
    <n v="0"/>
    <n v="0"/>
    <s v="Real 2021 | 5/8/2023 1:03:19 PM"/>
    <n v="3103"/>
    <n v="799.86798095703125"/>
    <m/>
    <m/>
    <n v="799.86798095703125"/>
    <n v="0"/>
    <n v="0"/>
    <m/>
    <m/>
    <m/>
    <n v="0"/>
  </r>
  <r>
    <x v="0"/>
    <x v="0"/>
    <x v="2"/>
    <s v="7"/>
    <x v="6"/>
    <s v="IQW_23-25"/>
    <x v="9"/>
    <n v="9.1309130191802979E-2"/>
    <n v="799.86798095703125"/>
    <n v="9.1309130191802979E-2"/>
    <m/>
    <n v="0"/>
    <m/>
    <m/>
    <m/>
    <n v="566.44097900390625"/>
    <m/>
    <m/>
    <n v="-1"/>
    <n v="0"/>
    <s v="DSM_EE"/>
    <m/>
    <n v="799.86798095703125"/>
    <m/>
    <n v="0"/>
    <n v="34.01849365234375"/>
    <n v="34.01849365234375"/>
    <n v="0"/>
    <n v="-1"/>
    <n v="0"/>
    <n v="0"/>
    <n v="0"/>
    <n v="365"/>
    <n v="8760"/>
    <n v="1.1415524932090193E-4"/>
    <n v="42.530136108398438"/>
    <n v="0"/>
    <n v="0"/>
    <n v="34.01849365234375"/>
    <n v="42.530136108398438"/>
    <m/>
    <s v="1/1/2023"/>
    <s v="12/31/2099"/>
    <m/>
    <n v="0"/>
    <n v="0"/>
    <n v="2025"/>
    <m/>
    <m/>
    <m/>
    <n v="0"/>
    <n v="0"/>
    <s v="Real 2021 | 5/8/2023 1:03:19 PM"/>
    <n v="3104"/>
    <n v="799.86798095703125"/>
    <m/>
    <m/>
    <n v="799.86798095703125"/>
    <n v="0"/>
    <n v="0"/>
    <m/>
    <m/>
    <m/>
    <n v="0"/>
  </r>
  <r>
    <x v="0"/>
    <x v="0"/>
    <x v="2"/>
    <s v="8"/>
    <x v="7"/>
    <s v="IQW_23-25"/>
    <x v="9"/>
    <n v="9.1309130191802979E-2"/>
    <n v="799.86798095703125"/>
    <n v="9.1309130191802979E-2"/>
    <m/>
    <n v="0"/>
    <m/>
    <m/>
    <m/>
    <n v="566.44097900390625"/>
    <m/>
    <m/>
    <n v="-1"/>
    <n v="0"/>
    <s v="DSM_EE"/>
    <m/>
    <n v="799.86798095703125"/>
    <m/>
    <n v="0"/>
    <n v="34.01849365234375"/>
    <n v="34.01849365234375"/>
    <n v="0"/>
    <n v="-1"/>
    <n v="0"/>
    <n v="0"/>
    <n v="0"/>
    <n v="365"/>
    <n v="8760"/>
    <n v="1.1415524932090193E-4"/>
    <n v="42.530136108398438"/>
    <n v="0"/>
    <n v="0"/>
    <n v="34.01849365234375"/>
    <n v="42.530136108398438"/>
    <m/>
    <s v="1/1/2023"/>
    <s v="12/31/2099"/>
    <m/>
    <n v="0"/>
    <n v="0"/>
    <n v="2025"/>
    <m/>
    <m/>
    <m/>
    <n v="0"/>
    <n v="0"/>
    <s v="Real 2021 | 5/8/2023 1:03:19 PM"/>
    <n v="3105"/>
    <n v="799.86798095703125"/>
    <m/>
    <m/>
    <n v="799.86798095703125"/>
    <n v="0"/>
    <n v="0"/>
    <m/>
    <m/>
    <m/>
    <n v="0"/>
  </r>
  <r>
    <x v="0"/>
    <x v="0"/>
    <x v="2"/>
    <s v="9"/>
    <x v="8"/>
    <s v="IQW_23-25"/>
    <x v="9"/>
    <n v="9.1309130191802979E-2"/>
    <n v="799.86798095703125"/>
    <n v="9.1309130191802979E-2"/>
    <m/>
    <n v="0"/>
    <m/>
    <m/>
    <m/>
    <n v="566.44097900390625"/>
    <m/>
    <m/>
    <n v="-1"/>
    <n v="0"/>
    <s v="DSM_EE"/>
    <m/>
    <n v="799.86798095703125"/>
    <m/>
    <n v="0"/>
    <n v="34.01849365234375"/>
    <n v="34.01849365234375"/>
    <n v="0"/>
    <n v="-1"/>
    <n v="0"/>
    <n v="0"/>
    <n v="0"/>
    <n v="365"/>
    <n v="8760"/>
    <n v="1.1415524932090193E-4"/>
    <n v="42.530136108398438"/>
    <n v="0"/>
    <n v="0"/>
    <n v="34.01849365234375"/>
    <n v="42.530136108398438"/>
    <m/>
    <s v="1/1/2023"/>
    <s v="12/31/2099"/>
    <m/>
    <n v="0"/>
    <n v="0"/>
    <n v="2025"/>
    <m/>
    <m/>
    <m/>
    <n v="0"/>
    <n v="0"/>
    <s v="Real 2021 | 5/8/2023 1:03:19 PM"/>
    <n v="3106"/>
    <n v="799.86798095703125"/>
    <m/>
    <m/>
    <n v="799.86798095703125"/>
    <n v="0"/>
    <n v="0"/>
    <m/>
    <m/>
    <m/>
    <n v="0"/>
  </r>
  <r>
    <x v="0"/>
    <x v="0"/>
    <x v="2"/>
    <s v="1"/>
    <x v="0"/>
    <s v="Residential - Low/Medium_26-30"/>
    <x v="10"/>
    <n v="0"/>
    <n v="0"/>
    <n v="0"/>
    <m/>
    <n v="0"/>
    <m/>
    <m/>
    <m/>
    <n v="0"/>
    <m/>
    <m/>
    <n v="-1"/>
    <n v="0"/>
    <s v="DSM_EE"/>
    <m/>
    <n v="0"/>
    <m/>
    <n v="0"/>
    <n v="0"/>
    <n v="0"/>
    <n v="0"/>
    <n v="-1"/>
    <n v="0"/>
    <n v="0"/>
    <n v="0"/>
    <n v="0"/>
    <n v="0"/>
    <m/>
    <m/>
    <n v="0"/>
    <m/>
    <n v="0"/>
    <m/>
    <m/>
    <s v="1/1/2026"/>
    <s v="12/31/2099"/>
    <m/>
    <n v="0"/>
    <n v="0"/>
    <n v="2025"/>
    <m/>
    <m/>
    <m/>
    <n v="0"/>
    <n v="0"/>
    <s v="Real 2021 | 5/8/2023 1:03:19 PM"/>
    <n v="3107"/>
    <n v="0"/>
    <m/>
    <m/>
    <n v="0"/>
    <n v="0"/>
    <n v="0"/>
    <m/>
    <m/>
    <m/>
    <n v="0"/>
  </r>
  <r>
    <x v="0"/>
    <x v="0"/>
    <x v="2"/>
    <s v="3"/>
    <x v="2"/>
    <s v="Residential - Low/Medium_26-30"/>
    <x v="10"/>
    <n v="0"/>
    <n v="0"/>
    <n v="0"/>
    <m/>
    <n v="0"/>
    <m/>
    <m/>
    <m/>
    <n v="0"/>
    <m/>
    <m/>
    <n v="-1"/>
    <n v="0"/>
    <s v="DSM_EE"/>
    <m/>
    <n v="0"/>
    <m/>
    <n v="0"/>
    <n v="0"/>
    <n v="0"/>
    <n v="0"/>
    <n v="-1"/>
    <n v="0"/>
    <n v="0"/>
    <n v="0"/>
    <n v="0"/>
    <n v="0"/>
    <m/>
    <m/>
    <n v="0"/>
    <m/>
    <n v="0"/>
    <m/>
    <m/>
    <s v="1/1/2026"/>
    <s v="12/31/2099"/>
    <m/>
    <n v="0"/>
    <n v="0"/>
    <n v="2025"/>
    <m/>
    <m/>
    <m/>
    <n v="0"/>
    <n v="0"/>
    <s v="Real 2021 | 5/8/2023 1:03:19 PM"/>
    <n v="3108"/>
    <n v="0"/>
    <m/>
    <m/>
    <n v="0"/>
    <n v="0"/>
    <n v="0"/>
    <m/>
    <m/>
    <m/>
    <n v="0"/>
  </r>
  <r>
    <x v="0"/>
    <x v="0"/>
    <x v="2"/>
    <s v="5"/>
    <x v="4"/>
    <s v="Residential - Low/Medium_26-30"/>
    <x v="10"/>
    <n v="0"/>
    <n v="0"/>
    <n v="0"/>
    <m/>
    <n v="0"/>
    <m/>
    <m/>
    <m/>
    <n v="0"/>
    <m/>
    <m/>
    <n v="-1"/>
    <n v="0"/>
    <s v="DSM_EE"/>
    <m/>
    <n v="0"/>
    <m/>
    <n v="0"/>
    <n v="0"/>
    <n v="0"/>
    <n v="0"/>
    <n v="-1"/>
    <n v="0"/>
    <n v="0"/>
    <n v="0"/>
    <n v="0"/>
    <n v="0"/>
    <m/>
    <m/>
    <n v="0"/>
    <m/>
    <n v="0"/>
    <m/>
    <m/>
    <s v="1/1/2026"/>
    <s v="12/31/2099"/>
    <m/>
    <n v="0"/>
    <n v="0"/>
    <n v="2025"/>
    <m/>
    <m/>
    <m/>
    <n v="0"/>
    <n v="0"/>
    <s v="Real 2021 | 5/8/2023 1:03:19 PM"/>
    <n v="3109"/>
    <n v="0"/>
    <m/>
    <m/>
    <n v="0"/>
    <n v="0"/>
    <n v="0"/>
    <m/>
    <m/>
    <m/>
    <n v="0"/>
  </r>
  <r>
    <x v="0"/>
    <x v="0"/>
    <x v="2"/>
    <s v="6"/>
    <x v="5"/>
    <s v="Residential - Low/Medium_26-30"/>
    <x v="10"/>
    <n v="0"/>
    <n v="0"/>
    <n v="0"/>
    <m/>
    <n v="0"/>
    <m/>
    <m/>
    <m/>
    <n v="0"/>
    <m/>
    <m/>
    <n v="-1"/>
    <n v="0"/>
    <s v="DSM_EE"/>
    <m/>
    <n v="0"/>
    <m/>
    <n v="0"/>
    <n v="0"/>
    <n v="0"/>
    <n v="0"/>
    <n v="-1"/>
    <n v="0"/>
    <n v="0"/>
    <n v="0"/>
    <n v="0"/>
    <n v="0"/>
    <m/>
    <m/>
    <n v="0"/>
    <m/>
    <n v="0"/>
    <m/>
    <m/>
    <s v="1/1/2026"/>
    <s v="12/31/2099"/>
    <m/>
    <n v="0"/>
    <n v="0"/>
    <n v="2025"/>
    <m/>
    <m/>
    <m/>
    <n v="0"/>
    <n v="0"/>
    <s v="Real 2021 | 5/8/2023 1:03:19 PM"/>
    <n v="3110"/>
    <n v="0"/>
    <m/>
    <m/>
    <n v="0"/>
    <n v="0"/>
    <n v="0"/>
    <m/>
    <m/>
    <m/>
    <n v="0"/>
  </r>
  <r>
    <x v="0"/>
    <x v="0"/>
    <x v="2"/>
    <s v="7"/>
    <x v="6"/>
    <s v="Residential - Low/Medium_26-30"/>
    <x v="10"/>
    <n v="0"/>
    <n v="0"/>
    <n v="0"/>
    <m/>
    <n v="0"/>
    <m/>
    <m/>
    <m/>
    <n v="0"/>
    <m/>
    <m/>
    <n v="-1"/>
    <n v="0"/>
    <s v="DSM_EE"/>
    <m/>
    <n v="0"/>
    <m/>
    <n v="0"/>
    <n v="0"/>
    <n v="0"/>
    <n v="0"/>
    <n v="-1"/>
    <n v="0"/>
    <n v="0"/>
    <n v="0"/>
    <n v="0"/>
    <n v="0"/>
    <m/>
    <m/>
    <n v="0"/>
    <m/>
    <n v="0"/>
    <m/>
    <m/>
    <s v="1/1/2026"/>
    <s v="12/31/2099"/>
    <m/>
    <n v="0"/>
    <n v="0"/>
    <n v="2025"/>
    <m/>
    <m/>
    <m/>
    <n v="0"/>
    <n v="0"/>
    <s v="Real 2021 | 5/8/2023 1:03:19 PM"/>
    <n v="3111"/>
    <n v="0"/>
    <m/>
    <m/>
    <n v="0"/>
    <n v="0"/>
    <n v="0"/>
    <m/>
    <m/>
    <m/>
    <n v="0"/>
  </r>
  <r>
    <x v="0"/>
    <x v="0"/>
    <x v="2"/>
    <s v="9"/>
    <x v="8"/>
    <s v="Residential - Low/Medium_26-30"/>
    <x v="10"/>
    <n v="0"/>
    <n v="0"/>
    <n v="0"/>
    <m/>
    <n v="0"/>
    <m/>
    <m/>
    <m/>
    <n v="0"/>
    <m/>
    <m/>
    <n v="-1"/>
    <n v="0"/>
    <s v="DSM_EE"/>
    <m/>
    <n v="0"/>
    <m/>
    <n v="0"/>
    <n v="0"/>
    <n v="0"/>
    <n v="0"/>
    <n v="-1"/>
    <n v="0"/>
    <n v="0"/>
    <n v="0"/>
    <n v="0"/>
    <n v="0"/>
    <m/>
    <m/>
    <n v="0"/>
    <m/>
    <n v="0"/>
    <m/>
    <m/>
    <s v="1/1/2026"/>
    <s v="12/31/2099"/>
    <m/>
    <n v="0"/>
    <n v="0"/>
    <n v="2025"/>
    <m/>
    <m/>
    <m/>
    <n v="0"/>
    <n v="0"/>
    <s v="Real 2021 | 5/8/2023 1:03:19 PM"/>
    <n v="3112"/>
    <n v="0"/>
    <m/>
    <m/>
    <n v="0"/>
    <n v="0"/>
    <n v="0"/>
    <m/>
    <m/>
    <m/>
    <n v="0"/>
  </r>
  <r>
    <x v="0"/>
    <x v="0"/>
    <x v="2"/>
    <s v="5"/>
    <x v="4"/>
    <s v="Residential - High_26-30"/>
    <x v="11"/>
    <n v="0"/>
    <n v="0"/>
    <n v="0"/>
    <m/>
    <n v="0"/>
    <m/>
    <m/>
    <m/>
    <n v="0"/>
    <m/>
    <m/>
    <n v="-1"/>
    <n v="0"/>
    <s v="DSM_EE"/>
    <m/>
    <n v="0"/>
    <m/>
    <n v="0"/>
    <n v="0"/>
    <n v="0"/>
    <n v="0"/>
    <n v="-1"/>
    <n v="0"/>
    <n v="0"/>
    <n v="0"/>
    <n v="0"/>
    <n v="0"/>
    <m/>
    <m/>
    <n v="0"/>
    <m/>
    <n v="0"/>
    <m/>
    <m/>
    <s v="1/1/2026"/>
    <s v="12/31/2099"/>
    <m/>
    <n v="0"/>
    <n v="0"/>
    <n v="2025"/>
    <m/>
    <m/>
    <m/>
    <n v="0"/>
    <n v="0"/>
    <s v="Real 2021 | 5/8/2023 1:03:19 PM"/>
    <n v="3113"/>
    <n v="0"/>
    <m/>
    <m/>
    <n v="0"/>
    <n v="0"/>
    <n v="0"/>
    <m/>
    <m/>
    <m/>
    <n v="0"/>
  </r>
  <r>
    <x v="0"/>
    <x v="0"/>
    <x v="2"/>
    <s v="6"/>
    <x v="5"/>
    <s v="Residential - High_26-30"/>
    <x v="11"/>
    <n v="0"/>
    <n v="0"/>
    <n v="0"/>
    <m/>
    <n v="0"/>
    <m/>
    <m/>
    <m/>
    <n v="0"/>
    <m/>
    <m/>
    <n v="-1"/>
    <n v="0"/>
    <s v="DSM_EE"/>
    <m/>
    <n v="0"/>
    <m/>
    <n v="0"/>
    <n v="0"/>
    <n v="0"/>
    <n v="0"/>
    <n v="-1"/>
    <n v="0"/>
    <n v="0"/>
    <n v="0"/>
    <n v="0"/>
    <n v="0"/>
    <m/>
    <m/>
    <n v="0"/>
    <m/>
    <n v="0"/>
    <m/>
    <m/>
    <s v="1/1/2026"/>
    <s v="12/31/2099"/>
    <m/>
    <n v="0"/>
    <n v="0"/>
    <n v="2025"/>
    <m/>
    <m/>
    <m/>
    <n v="0"/>
    <n v="0"/>
    <s v="Real 2021 | 5/8/2023 1:03:19 PM"/>
    <n v="3114"/>
    <n v="0"/>
    <m/>
    <m/>
    <n v="0"/>
    <n v="0"/>
    <n v="0"/>
    <m/>
    <m/>
    <m/>
    <n v="0"/>
  </r>
  <r>
    <x v="0"/>
    <x v="0"/>
    <x v="2"/>
    <s v="9"/>
    <x v="8"/>
    <s v="Residential - High_26-30"/>
    <x v="11"/>
    <n v="0"/>
    <n v="0"/>
    <n v="0"/>
    <m/>
    <n v="0"/>
    <m/>
    <m/>
    <m/>
    <n v="0"/>
    <m/>
    <m/>
    <n v="-1"/>
    <n v="0"/>
    <s v="DSM_EE"/>
    <m/>
    <n v="0"/>
    <m/>
    <n v="0"/>
    <n v="0"/>
    <n v="0"/>
    <n v="0"/>
    <n v="-1"/>
    <n v="0"/>
    <n v="0"/>
    <n v="0"/>
    <n v="0"/>
    <n v="0"/>
    <m/>
    <m/>
    <n v="0"/>
    <m/>
    <n v="0"/>
    <m/>
    <m/>
    <s v="1/1/2026"/>
    <s v="12/31/2099"/>
    <m/>
    <n v="0"/>
    <n v="0"/>
    <n v="2025"/>
    <m/>
    <m/>
    <m/>
    <n v="0"/>
    <n v="0"/>
    <s v="Real 2021 | 5/8/2023 1:03:19 PM"/>
    <n v="3115"/>
    <n v="0"/>
    <m/>
    <m/>
    <n v="0"/>
    <n v="0"/>
    <n v="0"/>
    <m/>
    <m/>
    <m/>
    <n v="0"/>
  </r>
  <r>
    <x v="0"/>
    <x v="0"/>
    <x v="2"/>
    <s v="2"/>
    <x v="1"/>
    <s v="Residential - Behavior_26-30"/>
    <x v="12"/>
    <n v="0"/>
    <n v="0"/>
    <n v="0"/>
    <m/>
    <n v="0"/>
    <m/>
    <m/>
    <m/>
    <n v="0"/>
    <m/>
    <m/>
    <n v="-1"/>
    <n v="0"/>
    <s v="DSM_EE"/>
    <m/>
    <n v="0"/>
    <m/>
    <n v="0"/>
    <n v="0"/>
    <n v="0"/>
    <n v="0"/>
    <n v="-1"/>
    <n v="0"/>
    <n v="0"/>
    <n v="0"/>
    <n v="0"/>
    <n v="0"/>
    <m/>
    <m/>
    <n v="0"/>
    <m/>
    <n v="0"/>
    <m/>
    <m/>
    <s v="1/1/2026"/>
    <s v="12/31/2099"/>
    <m/>
    <n v="0"/>
    <n v="0"/>
    <n v="2025"/>
    <m/>
    <m/>
    <m/>
    <n v="0"/>
    <n v="0"/>
    <s v="Real 2021 | 5/8/2023 1:03:19 PM"/>
    <n v="3116"/>
    <n v="0"/>
    <m/>
    <m/>
    <n v="0"/>
    <n v="0"/>
    <n v="0"/>
    <m/>
    <m/>
    <m/>
    <n v="0"/>
  </r>
  <r>
    <x v="0"/>
    <x v="0"/>
    <x v="2"/>
    <s v="5"/>
    <x v="4"/>
    <s v="Residential - Behavior_26-30"/>
    <x v="12"/>
    <n v="0"/>
    <n v="0"/>
    <n v="0"/>
    <m/>
    <n v="0"/>
    <m/>
    <m/>
    <m/>
    <n v="0"/>
    <m/>
    <m/>
    <n v="-1"/>
    <n v="0"/>
    <s v="DSM_EE"/>
    <m/>
    <n v="0"/>
    <m/>
    <n v="0"/>
    <n v="0"/>
    <n v="0"/>
    <n v="0"/>
    <n v="-1"/>
    <n v="0"/>
    <n v="0"/>
    <n v="0"/>
    <n v="0"/>
    <n v="0"/>
    <m/>
    <m/>
    <n v="0"/>
    <m/>
    <n v="0"/>
    <m/>
    <m/>
    <s v="1/1/2026"/>
    <s v="12/31/2099"/>
    <m/>
    <n v="0"/>
    <n v="0"/>
    <n v="2025"/>
    <m/>
    <m/>
    <m/>
    <n v="0"/>
    <n v="0"/>
    <s v="Real 2021 | 5/8/2023 1:03:19 PM"/>
    <n v="3117"/>
    <n v="0"/>
    <m/>
    <m/>
    <n v="0"/>
    <n v="0"/>
    <n v="0"/>
    <m/>
    <m/>
    <m/>
    <n v="0"/>
  </r>
  <r>
    <x v="0"/>
    <x v="0"/>
    <x v="2"/>
    <s v="6"/>
    <x v="5"/>
    <s v="Residential - Behavior_26-30"/>
    <x v="12"/>
    <n v="0"/>
    <n v="0"/>
    <n v="0"/>
    <m/>
    <n v="0"/>
    <m/>
    <m/>
    <m/>
    <n v="0"/>
    <m/>
    <m/>
    <n v="-1"/>
    <n v="0"/>
    <s v="DSM_EE"/>
    <m/>
    <n v="0"/>
    <m/>
    <n v="0"/>
    <n v="0"/>
    <n v="0"/>
    <n v="0"/>
    <n v="-1"/>
    <n v="0"/>
    <n v="0"/>
    <n v="0"/>
    <n v="0"/>
    <n v="0"/>
    <m/>
    <m/>
    <n v="0"/>
    <m/>
    <n v="0"/>
    <m/>
    <m/>
    <s v="1/1/2026"/>
    <s v="12/31/2099"/>
    <m/>
    <n v="0"/>
    <n v="0"/>
    <n v="2025"/>
    <m/>
    <m/>
    <m/>
    <n v="0"/>
    <n v="0"/>
    <s v="Real 2021 | 5/8/2023 1:03:19 PM"/>
    <n v="3118"/>
    <n v="0"/>
    <m/>
    <m/>
    <n v="0"/>
    <n v="0"/>
    <n v="0"/>
    <m/>
    <m/>
    <m/>
    <n v="0"/>
  </r>
  <r>
    <x v="0"/>
    <x v="0"/>
    <x v="2"/>
    <s v="8"/>
    <x v="7"/>
    <s v="Residential - Behavior_26-30"/>
    <x v="12"/>
    <n v="0"/>
    <n v="0"/>
    <n v="0"/>
    <m/>
    <n v="0"/>
    <m/>
    <m/>
    <m/>
    <n v="0"/>
    <m/>
    <m/>
    <n v="-1"/>
    <n v="0"/>
    <s v="DSM_EE"/>
    <m/>
    <n v="0"/>
    <m/>
    <n v="0"/>
    <n v="0"/>
    <n v="0"/>
    <n v="0"/>
    <n v="-1"/>
    <n v="0"/>
    <n v="0"/>
    <n v="0"/>
    <n v="0"/>
    <n v="0"/>
    <m/>
    <m/>
    <n v="0"/>
    <m/>
    <n v="0"/>
    <m/>
    <m/>
    <s v="1/1/2026"/>
    <s v="12/31/2099"/>
    <m/>
    <n v="0"/>
    <n v="0"/>
    <n v="2025"/>
    <m/>
    <m/>
    <m/>
    <n v="0"/>
    <n v="0"/>
    <s v="Real 2021 | 5/8/2023 1:03:19 PM"/>
    <n v="3119"/>
    <n v="0"/>
    <m/>
    <m/>
    <n v="0"/>
    <n v="0"/>
    <n v="0"/>
    <m/>
    <m/>
    <m/>
    <n v="0"/>
  </r>
  <r>
    <x v="0"/>
    <x v="0"/>
    <x v="2"/>
    <s v="9"/>
    <x v="8"/>
    <s v="Residential - Behavior_26-30"/>
    <x v="12"/>
    <n v="0"/>
    <n v="0"/>
    <n v="0"/>
    <m/>
    <n v="0"/>
    <m/>
    <m/>
    <m/>
    <n v="0"/>
    <m/>
    <m/>
    <n v="-1"/>
    <n v="0"/>
    <s v="DSM_EE"/>
    <m/>
    <n v="0"/>
    <m/>
    <n v="0"/>
    <n v="0"/>
    <n v="0"/>
    <n v="0"/>
    <n v="-1"/>
    <n v="0"/>
    <n v="0"/>
    <n v="0"/>
    <n v="0"/>
    <n v="0"/>
    <m/>
    <m/>
    <n v="0"/>
    <m/>
    <n v="0"/>
    <m/>
    <m/>
    <s v="1/1/2026"/>
    <s v="12/31/2099"/>
    <m/>
    <n v="0"/>
    <n v="0"/>
    <n v="2025"/>
    <m/>
    <m/>
    <m/>
    <n v="0"/>
    <n v="0"/>
    <s v="Real 2021 | 5/8/2023 1:03:19 PM"/>
    <n v="3120"/>
    <n v="0"/>
    <m/>
    <m/>
    <n v="0"/>
    <n v="0"/>
    <n v="0"/>
    <m/>
    <m/>
    <m/>
    <n v="0"/>
  </r>
  <r>
    <x v="0"/>
    <x v="0"/>
    <x v="2"/>
    <s v="1"/>
    <x v="0"/>
    <s v="C&amp;I - Low_26-30"/>
    <x v="13"/>
    <n v="0"/>
    <n v="0"/>
    <n v="0"/>
    <m/>
    <n v="0"/>
    <m/>
    <m/>
    <m/>
    <n v="0"/>
    <m/>
    <m/>
    <n v="-1"/>
    <n v="0"/>
    <s v="DSM_EE"/>
    <m/>
    <n v="0"/>
    <m/>
    <n v="0"/>
    <n v="0"/>
    <n v="0"/>
    <n v="0"/>
    <n v="-1"/>
    <n v="0"/>
    <n v="0"/>
    <n v="0"/>
    <n v="0"/>
    <n v="0"/>
    <m/>
    <m/>
    <n v="0"/>
    <m/>
    <n v="0"/>
    <m/>
    <m/>
    <s v="1/1/2026"/>
    <s v="12/31/2099"/>
    <m/>
    <n v="0"/>
    <n v="0"/>
    <n v="2025"/>
    <m/>
    <m/>
    <m/>
    <n v="0"/>
    <n v="0"/>
    <s v="Real 2021 | 5/8/2023 1:03:19 PM"/>
    <n v="3121"/>
    <n v="0"/>
    <m/>
    <m/>
    <n v="0"/>
    <n v="0"/>
    <n v="0"/>
    <m/>
    <m/>
    <m/>
    <n v="0"/>
  </r>
  <r>
    <x v="0"/>
    <x v="0"/>
    <x v="2"/>
    <s v="2"/>
    <x v="1"/>
    <s v="C&amp;I - Low_26-30"/>
    <x v="13"/>
    <n v="0"/>
    <n v="0"/>
    <n v="0"/>
    <m/>
    <n v="0"/>
    <m/>
    <m/>
    <m/>
    <n v="0"/>
    <m/>
    <m/>
    <n v="-1"/>
    <n v="0"/>
    <s v="DSM_EE"/>
    <m/>
    <n v="0"/>
    <m/>
    <n v="0"/>
    <n v="0"/>
    <n v="0"/>
    <n v="0"/>
    <n v="-1"/>
    <n v="0"/>
    <n v="0"/>
    <n v="0"/>
    <n v="0"/>
    <n v="0"/>
    <m/>
    <m/>
    <n v="0"/>
    <m/>
    <n v="0"/>
    <m/>
    <m/>
    <s v="1/1/2026"/>
    <s v="12/31/2099"/>
    <m/>
    <n v="0"/>
    <n v="0"/>
    <n v="2025"/>
    <m/>
    <m/>
    <m/>
    <n v="0"/>
    <n v="0"/>
    <s v="Real 2021 | 5/8/2023 1:03:19 PM"/>
    <n v="3122"/>
    <n v="0"/>
    <m/>
    <m/>
    <n v="0"/>
    <n v="0"/>
    <n v="0"/>
    <m/>
    <m/>
    <m/>
    <n v="0"/>
  </r>
  <r>
    <x v="0"/>
    <x v="0"/>
    <x v="2"/>
    <s v="3"/>
    <x v="2"/>
    <s v="C&amp;I - Low_26-30"/>
    <x v="13"/>
    <n v="0"/>
    <n v="0"/>
    <n v="0"/>
    <m/>
    <n v="0"/>
    <m/>
    <m/>
    <m/>
    <n v="0"/>
    <m/>
    <m/>
    <n v="-1"/>
    <n v="0"/>
    <s v="DSM_EE"/>
    <m/>
    <n v="0"/>
    <m/>
    <n v="0"/>
    <n v="0"/>
    <n v="0"/>
    <n v="0"/>
    <n v="-1"/>
    <n v="0"/>
    <n v="0"/>
    <n v="0"/>
    <n v="0"/>
    <n v="0"/>
    <m/>
    <m/>
    <n v="0"/>
    <m/>
    <n v="0"/>
    <m/>
    <m/>
    <s v="1/1/2026"/>
    <s v="12/31/2099"/>
    <m/>
    <n v="0"/>
    <n v="0"/>
    <n v="2025"/>
    <m/>
    <m/>
    <m/>
    <n v="0"/>
    <n v="0"/>
    <s v="Real 2021 | 5/8/2023 1:03:19 PM"/>
    <n v="3123"/>
    <n v="0"/>
    <m/>
    <m/>
    <n v="0"/>
    <n v="0"/>
    <n v="0"/>
    <m/>
    <m/>
    <m/>
    <n v="0"/>
  </r>
  <r>
    <x v="0"/>
    <x v="0"/>
    <x v="2"/>
    <s v="4"/>
    <x v="3"/>
    <s v="C&amp;I - Low_26-30"/>
    <x v="13"/>
    <n v="0"/>
    <n v="0"/>
    <n v="0"/>
    <m/>
    <n v="0"/>
    <m/>
    <m/>
    <m/>
    <n v="0"/>
    <m/>
    <m/>
    <n v="-1"/>
    <n v="0"/>
    <s v="DSM_EE"/>
    <m/>
    <n v="0"/>
    <m/>
    <n v="0"/>
    <n v="0"/>
    <n v="0"/>
    <n v="0"/>
    <n v="-1"/>
    <n v="0"/>
    <n v="0"/>
    <n v="0"/>
    <n v="0"/>
    <n v="0"/>
    <m/>
    <m/>
    <n v="0"/>
    <m/>
    <n v="0"/>
    <m/>
    <m/>
    <s v="1/1/2026"/>
    <s v="12/31/2099"/>
    <m/>
    <n v="0"/>
    <n v="0"/>
    <n v="2025"/>
    <m/>
    <m/>
    <m/>
    <n v="0"/>
    <n v="0"/>
    <s v="Real 2021 | 5/8/2023 1:03:19 PM"/>
    <n v="3124"/>
    <n v="0"/>
    <m/>
    <m/>
    <n v="0"/>
    <n v="0"/>
    <n v="0"/>
    <m/>
    <m/>
    <m/>
    <n v="0"/>
  </r>
  <r>
    <x v="0"/>
    <x v="0"/>
    <x v="2"/>
    <s v="5"/>
    <x v="4"/>
    <s v="C&amp;I - Low_26-30"/>
    <x v="13"/>
    <n v="0"/>
    <n v="0"/>
    <n v="0"/>
    <m/>
    <n v="0"/>
    <m/>
    <m/>
    <m/>
    <n v="0"/>
    <m/>
    <m/>
    <n v="-1"/>
    <n v="0"/>
    <s v="DSM_EE"/>
    <m/>
    <n v="0"/>
    <m/>
    <n v="0"/>
    <n v="0"/>
    <n v="0"/>
    <n v="0"/>
    <n v="-1"/>
    <n v="0"/>
    <n v="0"/>
    <n v="0"/>
    <n v="0"/>
    <n v="0"/>
    <m/>
    <m/>
    <n v="0"/>
    <m/>
    <n v="0"/>
    <m/>
    <m/>
    <s v="1/1/2026"/>
    <s v="12/31/2099"/>
    <m/>
    <n v="0"/>
    <n v="0"/>
    <n v="2025"/>
    <m/>
    <m/>
    <m/>
    <n v="0"/>
    <n v="0"/>
    <s v="Real 2021 | 5/8/2023 1:03:19 PM"/>
    <n v="3125"/>
    <n v="0"/>
    <m/>
    <m/>
    <n v="0"/>
    <n v="0"/>
    <n v="0"/>
    <m/>
    <m/>
    <m/>
    <n v="0"/>
  </r>
  <r>
    <x v="0"/>
    <x v="0"/>
    <x v="2"/>
    <s v="6"/>
    <x v="5"/>
    <s v="C&amp;I - Low_26-30"/>
    <x v="13"/>
    <n v="0"/>
    <n v="0"/>
    <n v="0"/>
    <m/>
    <n v="0"/>
    <m/>
    <m/>
    <m/>
    <n v="0"/>
    <m/>
    <m/>
    <n v="-1"/>
    <n v="0"/>
    <s v="DSM_EE"/>
    <m/>
    <n v="0"/>
    <m/>
    <n v="0"/>
    <n v="0"/>
    <n v="0"/>
    <n v="0"/>
    <n v="-1"/>
    <n v="0"/>
    <n v="0"/>
    <n v="0"/>
    <n v="0"/>
    <n v="0"/>
    <m/>
    <m/>
    <n v="0"/>
    <m/>
    <n v="0"/>
    <m/>
    <m/>
    <s v="1/1/2026"/>
    <s v="12/31/2099"/>
    <m/>
    <n v="0"/>
    <n v="0"/>
    <n v="2025"/>
    <m/>
    <m/>
    <m/>
    <n v="0"/>
    <n v="0"/>
    <s v="Real 2021 | 5/8/2023 1:03:19 PM"/>
    <n v="3126"/>
    <n v="0"/>
    <m/>
    <m/>
    <n v="0"/>
    <n v="0"/>
    <n v="0"/>
    <m/>
    <m/>
    <m/>
    <n v="0"/>
  </r>
  <r>
    <x v="0"/>
    <x v="0"/>
    <x v="2"/>
    <s v="7"/>
    <x v="6"/>
    <s v="C&amp;I - Low_26-30"/>
    <x v="13"/>
    <n v="0"/>
    <n v="0"/>
    <n v="0"/>
    <m/>
    <n v="0"/>
    <m/>
    <m/>
    <m/>
    <n v="0"/>
    <m/>
    <m/>
    <n v="-1"/>
    <n v="0"/>
    <s v="DSM_EE"/>
    <m/>
    <n v="0"/>
    <m/>
    <n v="0"/>
    <n v="0"/>
    <n v="0"/>
    <n v="0"/>
    <n v="-1"/>
    <n v="0"/>
    <n v="0"/>
    <n v="0"/>
    <n v="0"/>
    <n v="0"/>
    <m/>
    <m/>
    <n v="0"/>
    <m/>
    <n v="0"/>
    <m/>
    <m/>
    <s v="1/1/2026"/>
    <s v="12/31/2099"/>
    <m/>
    <n v="0"/>
    <n v="0"/>
    <n v="2025"/>
    <m/>
    <m/>
    <m/>
    <n v="0"/>
    <n v="0"/>
    <s v="Real 2021 | 5/8/2023 1:03:19 PM"/>
    <n v="3127"/>
    <n v="0"/>
    <m/>
    <m/>
    <n v="0"/>
    <n v="0"/>
    <n v="0"/>
    <m/>
    <m/>
    <m/>
    <n v="0"/>
  </r>
  <r>
    <x v="0"/>
    <x v="0"/>
    <x v="2"/>
    <s v="8"/>
    <x v="7"/>
    <s v="C&amp;I - Low_26-30"/>
    <x v="13"/>
    <n v="0"/>
    <n v="0"/>
    <n v="0"/>
    <m/>
    <n v="0"/>
    <m/>
    <m/>
    <m/>
    <n v="0"/>
    <m/>
    <m/>
    <n v="-1"/>
    <n v="0"/>
    <s v="DSM_EE"/>
    <m/>
    <n v="0"/>
    <m/>
    <n v="0"/>
    <n v="0"/>
    <n v="0"/>
    <n v="0"/>
    <n v="-1"/>
    <n v="0"/>
    <n v="0"/>
    <n v="0"/>
    <n v="0"/>
    <n v="0"/>
    <m/>
    <m/>
    <n v="0"/>
    <m/>
    <n v="0"/>
    <m/>
    <m/>
    <s v="1/1/2026"/>
    <s v="12/31/2099"/>
    <m/>
    <n v="0"/>
    <n v="0"/>
    <n v="2025"/>
    <m/>
    <m/>
    <m/>
    <n v="0"/>
    <n v="0"/>
    <s v="Real 2021 | 5/8/2023 1:03:19 PM"/>
    <n v="3128"/>
    <n v="0"/>
    <m/>
    <m/>
    <n v="0"/>
    <n v="0"/>
    <n v="0"/>
    <m/>
    <m/>
    <m/>
    <n v="0"/>
  </r>
  <r>
    <x v="0"/>
    <x v="0"/>
    <x v="2"/>
    <s v="9"/>
    <x v="8"/>
    <s v="C&amp;I - Low_26-30"/>
    <x v="13"/>
    <n v="0"/>
    <n v="0"/>
    <n v="0"/>
    <m/>
    <n v="0"/>
    <m/>
    <m/>
    <m/>
    <n v="0"/>
    <m/>
    <m/>
    <n v="-1"/>
    <n v="0"/>
    <s v="DSM_EE"/>
    <m/>
    <n v="0"/>
    <m/>
    <n v="0"/>
    <n v="0"/>
    <n v="0"/>
    <n v="0"/>
    <n v="-1"/>
    <n v="0"/>
    <n v="0"/>
    <n v="0"/>
    <n v="0"/>
    <n v="0"/>
    <m/>
    <m/>
    <n v="0"/>
    <m/>
    <n v="0"/>
    <m/>
    <m/>
    <s v="1/1/2026"/>
    <s v="12/31/2099"/>
    <m/>
    <n v="0"/>
    <n v="0"/>
    <n v="2025"/>
    <m/>
    <m/>
    <m/>
    <n v="0"/>
    <n v="0"/>
    <s v="Real 2021 | 5/8/2023 1:03:19 PM"/>
    <n v="3129"/>
    <n v="0"/>
    <m/>
    <m/>
    <n v="0"/>
    <n v="0"/>
    <n v="0"/>
    <m/>
    <m/>
    <m/>
    <n v="0"/>
  </r>
  <r>
    <x v="0"/>
    <x v="0"/>
    <x v="2"/>
    <s v="5"/>
    <x v="4"/>
    <s v="C&amp;I - High_26-30"/>
    <x v="14"/>
    <n v="0"/>
    <n v="0"/>
    <n v="0"/>
    <m/>
    <n v="0"/>
    <m/>
    <m/>
    <m/>
    <n v="0"/>
    <m/>
    <m/>
    <n v="-1"/>
    <n v="0"/>
    <s v="DSM_EE"/>
    <m/>
    <n v="0"/>
    <m/>
    <n v="0"/>
    <n v="0"/>
    <n v="0"/>
    <n v="0"/>
    <n v="-1"/>
    <n v="0"/>
    <n v="0"/>
    <n v="0"/>
    <n v="0"/>
    <n v="0"/>
    <m/>
    <m/>
    <n v="0"/>
    <m/>
    <n v="0"/>
    <m/>
    <m/>
    <s v="1/1/2026"/>
    <s v="12/31/2099"/>
    <m/>
    <n v="0"/>
    <n v="0"/>
    <n v="2025"/>
    <m/>
    <m/>
    <m/>
    <n v="0"/>
    <n v="0"/>
    <s v="Real 2021 | 5/8/2023 1:03:19 PM"/>
    <n v="3130"/>
    <n v="0"/>
    <m/>
    <m/>
    <n v="0"/>
    <n v="0"/>
    <n v="0"/>
    <m/>
    <m/>
    <m/>
    <n v="0"/>
  </r>
  <r>
    <x v="0"/>
    <x v="0"/>
    <x v="2"/>
    <s v="1"/>
    <x v="0"/>
    <s v="IQW_26-30"/>
    <x v="15"/>
    <n v="0"/>
    <n v="0"/>
    <n v="0"/>
    <m/>
    <n v="0"/>
    <m/>
    <m/>
    <m/>
    <n v="0"/>
    <m/>
    <m/>
    <n v="-1"/>
    <n v="0"/>
    <s v="DSM_EE"/>
    <m/>
    <n v="0"/>
    <m/>
    <n v="0"/>
    <n v="0"/>
    <n v="0"/>
    <n v="0"/>
    <n v="-1"/>
    <n v="0"/>
    <n v="0"/>
    <n v="0"/>
    <n v="0"/>
    <n v="0"/>
    <m/>
    <m/>
    <n v="0"/>
    <m/>
    <n v="0"/>
    <m/>
    <m/>
    <s v="1/1/2026"/>
    <s v="12/31/2099"/>
    <m/>
    <n v="0"/>
    <n v="0"/>
    <n v="2025"/>
    <m/>
    <m/>
    <m/>
    <n v="0"/>
    <n v="0"/>
    <s v="Real 2021 | 5/8/2023 1:03:19 PM"/>
    <n v="3131"/>
    <n v="0"/>
    <m/>
    <m/>
    <n v="0"/>
    <n v="0"/>
    <n v="0"/>
    <m/>
    <m/>
    <m/>
    <n v="0"/>
  </r>
  <r>
    <x v="0"/>
    <x v="0"/>
    <x v="2"/>
    <s v="2"/>
    <x v="1"/>
    <s v="IQW_26-30"/>
    <x v="15"/>
    <n v="0"/>
    <n v="0"/>
    <n v="0"/>
    <m/>
    <n v="0"/>
    <m/>
    <m/>
    <m/>
    <n v="0"/>
    <m/>
    <m/>
    <n v="-1"/>
    <n v="0"/>
    <s v="DSM_EE"/>
    <m/>
    <n v="0"/>
    <m/>
    <n v="0"/>
    <n v="0"/>
    <n v="0"/>
    <n v="0"/>
    <n v="-1"/>
    <n v="0"/>
    <n v="0"/>
    <n v="0"/>
    <n v="0"/>
    <n v="0"/>
    <m/>
    <m/>
    <n v="0"/>
    <m/>
    <n v="0"/>
    <m/>
    <m/>
    <s v="1/1/2026"/>
    <s v="12/31/2099"/>
    <m/>
    <n v="0"/>
    <n v="0"/>
    <n v="2025"/>
    <m/>
    <m/>
    <m/>
    <n v="0"/>
    <n v="0"/>
    <s v="Real 2021 | 5/8/2023 1:03:19 PM"/>
    <n v="3132"/>
    <n v="0"/>
    <m/>
    <m/>
    <n v="0"/>
    <n v="0"/>
    <n v="0"/>
    <m/>
    <m/>
    <m/>
    <n v="0"/>
  </r>
  <r>
    <x v="0"/>
    <x v="0"/>
    <x v="2"/>
    <s v="3"/>
    <x v="2"/>
    <s v="IQW_26-30"/>
    <x v="15"/>
    <n v="0"/>
    <n v="0"/>
    <n v="0"/>
    <m/>
    <n v="0"/>
    <m/>
    <m/>
    <m/>
    <n v="0"/>
    <m/>
    <m/>
    <n v="-1"/>
    <n v="0"/>
    <s v="DSM_EE"/>
    <m/>
    <n v="0"/>
    <m/>
    <n v="0"/>
    <n v="0"/>
    <n v="0"/>
    <n v="0"/>
    <n v="-1"/>
    <n v="0"/>
    <n v="0"/>
    <n v="0"/>
    <n v="0"/>
    <n v="0"/>
    <m/>
    <m/>
    <n v="0"/>
    <m/>
    <n v="0"/>
    <m/>
    <m/>
    <s v="1/1/2026"/>
    <s v="12/31/2099"/>
    <m/>
    <n v="0"/>
    <n v="0"/>
    <n v="2025"/>
    <m/>
    <m/>
    <m/>
    <n v="0"/>
    <n v="0"/>
    <s v="Real 2021 | 5/8/2023 1:03:19 PM"/>
    <n v="3133"/>
    <n v="0"/>
    <m/>
    <m/>
    <n v="0"/>
    <n v="0"/>
    <n v="0"/>
    <m/>
    <m/>
    <m/>
    <n v="0"/>
  </r>
  <r>
    <x v="0"/>
    <x v="0"/>
    <x v="2"/>
    <s v="4"/>
    <x v="3"/>
    <s v="IQW_26-30"/>
    <x v="15"/>
    <n v="0"/>
    <n v="0"/>
    <n v="0"/>
    <m/>
    <n v="0"/>
    <m/>
    <m/>
    <m/>
    <n v="0"/>
    <m/>
    <m/>
    <n v="-1"/>
    <n v="0"/>
    <s v="DSM_EE"/>
    <m/>
    <n v="0"/>
    <m/>
    <n v="0"/>
    <n v="0"/>
    <n v="0"/>
    <n v="0"/>
    <n v="-1"/>
    <n v="0"/>
    <n v="0"/>
    <n v="0"/>
    <n v="0"/>
    <n v="0"/>
    <m/>
    <m/>
    <n v="0"/>
    <m/>
    <n v="0"/>
    <m/>
    <m/>
    <s v="1/1/2026"/>
    <s v="12/31/2099"/>
    <m/>
    <n v="0"/>
    <n v="0"/>
    <n v="2025"/>
    <m/>
    <m/>
    <m/>
    <n v="0"/>
    <n v="0"/>
    <s v="Real 2021 | 5/8/2023 1:03:19 PM"/>
    <n v="3134"/>
    <n v="0"/>
    <m/>
    <m/>
    <n v="0"/>
    <n v="0"/>
    <n v="0"/>
    <m/>
    <m/>
    <m/>
    <n v="0"/>
  </r>
  <r>
    <x v="0"/>
    <x v="0"/>
    <x v="2"/>
    <s v="5"/>
    <x v="4"/>
    <s v="IQW_26-30"/>
    <x v="15"/>
    <n v="0"/>
    <n v="0"/>
    <n v="0"/>
    <m/>
    <n v="0"/>
    <m/>
    <m/>
    <m/>
    <n v="0"/>
    <m/>
    <m/>
    <n v="-1"/>
    <n v="0"/>
    <s v="DSM_EE"/>
    <m/>
    <n v="0"/>
    <m/>
    <n v="0"/>
    <n v="0"/>
    <n v="0"/>
    <n v="0"/>
    <n v="-1"/>
    <n v="0"/>
    <n v="0"/>
    <n v="0"/>
    <n v="0"/>
    <n v="0"/>
    <m/>
    <m/>
    <n v="0"/>
    <m/>
    <n v="0"/>
    <m/>
    <m/>
    <s v="1/1/2026"/>
    <s v="12/31/2099"/>
    <m/>
    <n v="0"/>
    <n v="0"/>
    <n v="2025"/>
    <m/>
    <m/>
    <m/>
    <n v="0"/>
    <n v="0"/>
    <s v="Real 2021 | 5/8/2023 1:03:19 PM"/>
    <n v="3135"/>
    <n v="0"/>
    <m/>
    <m/>
    <n v="0"/>
    <n v="0"/>
    <n v="0"/>
    <m/>
    <m/>
    <m/>
    <n v="0"/>
  </r>
  <r>
    <x v="0"/>
    <x v="0"/>
    <x v="2"/>
    <s v="6"/>
    <x v="5"/>
    <s v="IQW_26-30"/>
    <x v="15"/>
    <n v="0"/>
    <n v="0"/>
    <n v="0"/>
    <m/>
    <n v="0"/>
    <m/>
    <m/>
    <m/>
    <n v="0"/>
    <m/>
    <m/>
    <n v="-1"/>
    <n v="0"/>
    <s v="DSM_EE"/>
    <m/>
    <n v="0"/>
    <m/>
    <n v="0"/>
    <n v="0"/>
    <n v="0"/>
    <n v="0"/>
    <n v="-1"/>
    <n v="0"/>
    <n v="0"/>
    <n v="0"/>
    <n v="0"/>
    <n v="0"/>
    <m/>
    <m/>
    <n v="0"/>
    <m/>
    <n v="0"/>
    <m/>
    <m/>
    <s v="1/1/2026"/>
    <s v="12/31/2099"/>
    <m/>
    <n v="0"/>
    <n v="0"/>
    <n v="2025"/>
    <m/>
    <m/>
    <m/>
    <n v="0"/>
    <n v="0"/>
    <s v="Real 2021 | 5/8/2023 1:03:19 PM"/>
    <n v="3136"/>
    <n v="0"/>
    <m/>
    <m/>
    <n v="0"/>
    <n v="0"/>
    <n v="0"/>
    <m/>
    <m/>
    <m/>
    <n v="0"/>
  </r>
  <r>
    <x v="0"/>
    <x v="0"/>
    <x v="2"/>
    <s v="7"/>
    <x v="6"/>
    <s v="IQW_26-30"/>
    <x v="15"/>
    <n v="0"/>
    <n v="0"/>
    <n v="0"/>
    <m/>
    <n v="0"/>
    <m/>
    <m/>
    <m/>
    <n v="0"/>
    <m/>
    <m/>
    <n v="-1"/>
    <n v="0"/>
    <s v="DSM_EE"/>
    <m/>
    <n v="0"/>
    <m/>
    <n v="0"/>
    <n v="0"/>
    <n v="0"/>
    <n v="0"/>
    <n v="-1"/>
    <n v="0"/>
    <n v="0"/>
    <n v="0"/>
    <n v="0"/>
    <n v="0"/>
    <m/>
    <m/>
    <n v="0"/>
    <m/>
    <n v="0"/>
    <m/>
    <m/>
    <s v="1/1/2026"/>
    <s v="12/31/2099"/>
    <m/>
    <n v="0"/>
    <n v="0"/>
    <n v="2025"/>
    <m/>
    <m/>
    <m/>
    <n v="0"/>
    <n v="0"/>
    <s v="Real 2021 | 5/8/2023 1:03:19 PM"/>
    <n v="3137"/>
    <n v="0"/>
    <m/>
    <m/>
    <n v="0"/>
    <n v="0"/>
    <n v="0"/>
    <m/>
    <m/>
    <m/>
    <n v="0"/>
  </r>
  <r>
    <x v="0"/>
    <x v="0"/>
    <x v="2"/>
    <s v="8"/>
    <x v="7"/>
    <s v="IQW_26-30"/>
    <x v="15"/>
    <n v="0"/>
    <n v="0"/>
    <n v="0"/>
    <m/>
    <n v="0"/>
    <m/>
    <m/>
    <m/>
    <n v="0"/>
    <m/>
    <m/>
    <n v="-1"/>
    <n v="0"/>
    <s v="DSM_EE"/>
    <m/>
    <n v="0"/>
    <m/>
    <n v="0"/>
    <n v="0"/>
    <n v="0"/>
    <n v="0"/>
    <n v="-1"/>
    <n v="0"/>
    <n v="0"/>
    <n v="0"/>
    <n v="0"/>
    <n v="0"/>
    <m/>
    <m/>
    <n v="0"/>
    <m/>
    <n v="0"/>
    <m/>
    <m/>
    <s v="1/1/2026"/>
    <s v="12/31/2099"/>
    <m/>
    <n v="0"/>
    <n v="0"/>
    <n v="2025"/>
    <m/>
    <m/>
    <m/>
    <n v="0"/>
    <n v="0"/>
    <s v="Real 2021 | 5/8/2023 1:03:19 PM"/>
    <n v="3138"/>
    <n v="0"/>
    <m/>
    <m/>
    <n v="0"/>
    <n v="0"/>
    <n v="0"/>
    <m/>
    <m/>
    <m/>
    <n v="0"/>
  </r>
  <r>
    <x v="0"/>
    <x v="0"/>
    <x v="2"/>
    <s v="9"/>
    <x v="8"/>
    <s v="IQW_26-30"/>
    <x v="15"/>
    <n v="0"/>
    <n v="0"/>
    <n v="0"/>
    <m/>
    <n v="0"/>
    <m/>
    <m/>
    <m/>
    <n v="0"/>
    <m/>
    <m/>
    <n v="-1"/>
    <n v="0"/>
    <s v="DSM_EE"/>
    <m/>
    <n v="0"/>
    <m/>
    <n v="0"/>
    <n v="0"/>
    <n v="0"/>
    <n v="0"/>
    <n v="-1"/>
    <n v="0"/>
    <n v="0"/>
    <n v="0"/>
    <n v="0"/>
    <n v="0"/>
    <m/>
    <m/>
    <n v="0"/>
    <m/>
    <n v="0"/>
    <m/>
    <m/>
    <s v="1/1/2026"/>
    <s v="12/31/2099"/>
    <m/>
    <n v="0"/>
    <n v="0"/>
    <n v="2025"/>
    <m/>
    <m/>
    <m/>
    <n v="0"/>
    <n v="0"/>
    <s v="Real 2021 | 5/8/2023 1:03:19 PM"/>
    <n v="3139"/>
    <n v="0"/>
    <m/>
    <m/>
    <n v="0"/>
    <n v="0"/>
    <n v="0"/>
    <m/>
    <m/>
    <m/>
    <n v="0"/>
  </r>
  <r>
    <x v="0"/>
    <x v="0"/>
    <x v="2"/>
    <s v="2"/>
    <x v="1"/>
    <s v="Residential - Low/Medium_31-42"/>
    <x v="16"/>
    <n v="0"/>
    <n v="0"/>
    <n v="0"/>
    <m/>
    <n v="0"/>
    <m/>
    <m/>
    <m/>
    <n v="0"/>
    <m/>
    <m/>
    <n v="-1"/>
    <n v="0"/>
    <s v="DSM_EE"/>
    <m/>
    <n v="0"/>
    <m/>
    <n v="0"/>
    <n v="0"/>
    <n v="0"/>
    <n v="0"/>
    <n v="-1"/>
    <n v="0"/>
    <n v="0"/>
    <n v="0"/>
    <n v="0"/>
    <n v="0"/>
    <m/>
    <m/>
    <n v="0"/>
    <m/>
    <n v="0"/>
    <m/>
    <m/>
    <s v="1/1/2031"/>
    <s v="12/31/2099"/>
    <m/>
    <n v="0"/>
    <n v="0"/>
    <n v="2025"/>
    <m/>
    <m/>
    <m/>
    <n v="0"/>
    <n v="0"/>
    <s v="Real 2021 | 5/8/2023 1:03:19 PM"/>
    <n v="3140"/>
    <n v="0"/>
    <m/>
    <m/>
    <n v="0"/>
    <n v="0"/>
    <n v="0"/>
    <m/>
    <m/>
    <m/>
    <n v="0"/>
  </r>
  <r>
    <x v="0"/>
    <x v="0"/>
    <x v="2"/>
    <s v="4"/>
    <x v="3"/>
    <s v="Residential - Low/Medium_31-42"/>
    <x v="16"/>
    <n v="0"/>
    <n v="0"/>
    <n v="0"/>
    <m/>
    <n v="0"/>
    <m/>
    <m/>
    <m/>
    <n v="0"/>
    <m/>
    <m/>
    <n v="-1"/>
    <n v="0"/>
    <s v="DSM_EE"/>
    <m/>
    <n v="0"/>
    <m/>
    <n v="0"/>
    <n v="0"/>
    <n v="0"/>
    <n v="0"/>
    <n v="-1"/>
    <n v="0"/>
    <n v="0"/>
    <n v="0"/>
    <n v="0"/>
    <n v="0"/>
    <m/>
    <m/>
    <n v="0"/>
    <m/>
    <n v="0"/>
    <m/>
    <m/>
    <s v="1/1/2031"/>
    <s v="12/31/2099"/>
    <m/>
    <n v="0"/>
    <n v="0"/>
    <n v="2025"/>
    <m/>
    <m/>
    <m/>
    <n v="0"/>
    <n v="0"/>
    <s v="Real 2021 | 5/8/2023 1:03:19 PM"/>
    <n v="3141"/>
    <n v="0"/>
    <m/>
    <m/>
    <n v="0"/>
    <n v="0"/>
    <n v="0"/>
    <m/>
    <m/>
    <m/>
    <n v="0"/>
  </r>
  <r>
    <x v="0"/>
    <x v="0"/>
    <x v="2"/>
    <s v="6"/>
    <x v="5"/>
    <s v="Residential - Low/Medium_31-42"/>
    <x v="16"/>
    <n v="0"/>
    <n v="0"/>
    <n v="0"/>
    <m/>
    <n v="0"/>
    <m/>
    <m/>
    <m/>
    <n v="0"/>
    <m/>
    <m/>
    <n v="-1"/>
    <n v="0"/>
    <s v="DSM_EE"/>
    <m/>
    <n v="0"/>
    <m/>
    <n v="0"/>
    <n v="0"/>
    <n v="0"/>
    <n v="0"/>
    <n v="-1"/>
    <n v="0"/>
    <n v="0"/>
    <n v="0"/>
    <n v="0"/>
    <n v="0"/>
    <m/>
    <m/>
    <n v="0"/>
    <m/>
    <n v="0"/>
    <m/>
    <m/>
    <s v="1/1/2031"/>
    <s v="12/31/2099"/>
    <m/>
    <n v="0"/>
    <n v="0"/>
    <n v="2025"/>
    <m/>
    <m/>
    <m/>
    <n v="0"/>
    <n v="0"/>
    <s v="Real 2021 | 5/8/2023 1:03:19 PM"/>
    <n v="3142"/>
    <n v="0"/>
    <m/>
    <m/>
    <n v="0"/>
    <n v="0"/>
    <n v="0"/>
    <m/>
    <m/>
    <m/>
    <n v="0"/>
  </r>
  <r>
    <x v="0"/>
    <x v="0"/>
    <x v="2"/>
    <s v="8"/>
    <x v="7"/>
    <s v="Residential - Low/Medium_31-42"/>
    <x v="16"/>
    <n v="0"/>
    <n v="0"/>
    <n v="0"/>
    <m/>
    <n v="0"/>
    <m/>
    <m/>
    <m/>
    <n v="0"/>
    <m/>
    <m/>
    <n v="-1"/>
    <n v="0"/>
    <s v="DSM_EE"/>
    <m/>
    <n v="0"/>
    <m/>
    <n v="0"/>
    <n v="0"/>
    <n v="0"/>
    <n v="0"/>
    <n v="-1"/>
    <n v="0"/>
    <n v="0"/>
    <n v="0"/>
    <n v="0"/>
    <n v="0"/>
    <m/>
    <m/>
    <n v="0"/>
    <m/>
    <n v="0"/>
    <m/>
    <m/>
    <s v="1/1/2031"/>
    <s v="12/31/2099"/>
    <m/>
    <n v="0"/>
    <n v="0"/>
    <n v="2025"/>
    <m/>
    <m/>
    <m/>
    <n v="0"/>
    <n v="0"/>
    <s v="Real 2021 | 5/8/2023 1:03:19 PM"/>
    <n v="3143"/>
    <n v="0"/>
    <m/>
    <m/>
    <n v="0"/>
    <n v="0"/>
    <n v="0"/>
    <m/>
    <m/>
    <m/>
    <n v="0"/>
  </r>
  <r>
    <x v="0"/>
    <x v="0"/>
    <x v="2"/>
    <s v="9"/>
    <x v="8"/>
    <s v="Residential - Low/Medium_31-42"/>
    <x v="16"/>
    <n v="0"/>
    <n v="0"/>
    <n v="0"/>
    <m/>
    <n v="0"/>
    <m/>
    <m/>
    <m/>
    <n v="0"/>
    <m/>
    <m/>
    <n v="-1"/>
    <n v="0"/>
    <s v="DSM_EE"/>
    <m/>
    <n v="0"/>
    <m/>
    <n v="0"/>
    <n v="0"/>
    <n v="0"/>
    <n v="0"/>
    <n v="-1"/>
    <n v="0"/>
    <n v="0"/>
    <n v="0"/>
    <n v="0"/>
    <n v="0"/>
    <m/>
    <m/>
    <n v="0"/>
    <m/>
    <n v="0"/>
    <m/>
    <m/>
    <s v="1/1/2031"/>
    <s v="12/31/2099"/>
    <m/>
    <n v="0"/>
    <n v="0"/>
    <n v="2025"/>
    <m/>
    <m/>
    <m/>
    <n v="0"/>
    <n v="0"/>
    <s v="Real 2021 | 5/8/2023 1:03:19 PM"/>
    <n v="3144"/>
    <n v="0"/>
    <m/>
    <m/>
    <n v="0"/>
    <n v="0"/>
    <n v="0"/>
    <m/>
    <m/>
    <m/>
    <n v="0"/>
  </r>
  <r>
    <x v="0"/>
    <x v="0"/>
    <x v="2"/>
    <s v="1"/>
    <x v="0"/>
    <s v="C&amp;I - Low_31-42"/>
    <x v="17"/>
    <n v="0"/>
    <n v="0"/>
    <n v="0"/>
    <m/>
    <n v="0"/>
    <m/>
    <m/>
    <m/>
    <n v="0"/>
    <m/>
    <m/>
    <n v="-1"/>
    <n v="0"/>
    <s v="DSM_EE"/>
    <m/>
    <n v="0"/>
    <m/>
    <n v="0"/>
    <n v="0"/>
    <n v="0"/>
    <n v="0"/>
    <n v="-1"/>
    <n v="0"/>
    <n v="0"/>
    <n v="0"/>
    <n v="0"/>
    <n v="0"/>
    <m/>
    <m/>
    <n v="0"/>
    <m/>
    <n v="0"/>
    <m/>
    <m/>
    <s v="1/1/2031"/>
    <s v="12/31/2099"/>
    <m/>
    <n v="0"/>
    <n v="0"/>
    <n v="2025"/>
    <m/>
    <m/>
    <m/>
    <n v="0"/>
    <n v="0"/>
    <s v="Real 2021 | 5/8/2023 1:03:19 PM"/>
    <n v="3145"/>
    <n v="0"/>
    <m/>
    <m/>
    <n v="0"/>
    <n v="0"/>
    <n v="0"/>
    <m/>
    <m/>
    <m/>
    <n v="0"/>
  </r>
  <r>
    <x v="0"/>
    <x v="0"/>
    <x v="2"/>
    <s v="3"/>
    <x v="2"/>
    <s v="C&amp;I - Low_31-42"/>
    <x v="17"/>
    <n v="0"/>
    <n v="0"/>
    <n v="0"/>
    <m/>
    <n v="0"/>
    <m/>
    <m/>
    <m/>
    <n v="0"/>
    <m/>
    <m/>
    <n v="-1"/>
    <n v="0"/>
    <s v="DSM_EE"/>
    <m/>
    <n v="0"/>
    <m/>
    <n v="0"/>
    <n v="0"/>
    <n v="0"/>
    <n v="0"/>
    <n v="-1"/>
    <n v="0"/>
    <n v="0"/>
    <n v="0"/>
    <n v="0"/>
    <n v="0"/>
    <m/>
    <m/>
    <n v="0"/>
    <m/>
    <n v="0"/>
    <m/>
    <m/>
    <s v="1/1/2031"/>
    <s v="12/31/2099"/>
    <m/>
    <n v="0"/>
    <n v="0"/>
    <n v="2025"/>
    <m/>
    <m/>
    <m/>
    <n v="0"/>
    <n v="0"/>
    <s v="Real 2021 | 5/8/2023 1:03:19 PM"/>
    <n v="3146"/>
    <n v="0"/>
    <m/>
    <m/>
    <n v="0"/>
    <n v="0"/>
    <n v="0"/>
    <m/>
    <m/>
    <m/>
    <n v="0"/>
  </r>
  <r>
    <x v="0"/>
    <x v="0"/>
    <x v="2"/>
    <s v="4"/>
    <x v="3"/>
    <s v="C&amp;I - Low_31-42"/>
    <x v="17"/>
    <n v="0"/>
    <n v="0"/>
    <n v="0"/>
    <m/>
    <n v="0"/>
    <m/>
    <m/>
    <m/>
    <n v="0"/>
    <m/>
    <m/>
    <n v="-1"/>
    <n v="0"/>
    <s v="DSM_EE"/>
    <m/>
    <n v="0"/>
    <m/>
    <n v="0"/>
    <n v="0"/>
    <n v="0"/>
    <n v="0"/>
    <n v="-1"/>
    <n v="0"/>
    <n v="0"/>
    <n v="0"/>
    <n v="0"/>
    <n v="0"/>
    <m/>
    <m/>
    <n v="0"/>
    <m/>
    <n v="0"/>
    <m/>
    <m/>
    <s v="1/1/2031"/>
    <s v="12/31/2099"/>
    <m/>
    <n v="0"/>
    <n v="0"/>
    <n v="2025"/>
    <m/>
    <m/>
    <m/>
    <n v="0"/>
    <n v="0"/>
    <s v="Real 2021 | 5/8/2023 1:03:19 PM"/>
    <n v="3147"/>
    <n v="0"/>
    <m/>
    <m/>
    <n v="0"/>
    <n v="0"/>
    <n v="0"/>
    <m/>
    <m/>
    <m/>
    <n v="0"/>
  </r>
  <r>
    <x v="0"/>
    <x v="0"/>
    <x v="2"/>
    <s v="6"/>
    <x v="5"/>
    <s v="C&amp;I - Low_31-42"/>
    <x v="17"/>
    <n v="0"/>
    <n v="0"/>
    <n v="0"/>
    <m/>
    <n v="0"/>
    <m/>
    <m/>
    <m/>
    <n v="0"/>
    <m/>
    <m/>
    <n v="-1"/>
    <n v="0"/>
    <s v="DSM_EE"/>
    <m/>
    <n v="0"/>
    <m/>
    <n v="0"/>
    <n v="0"/>
    <n v="0"/>
    <n v="0"/>
    <n v="-1"/>
    <n v="0"/>
    <n v="0"/>
    <n v="0"/>
    <n v="0"/>
    <n v="0"/>
    <m/>
    <m/>
    <n v="0"/>
    <m/>
    <n v="0"/>
    <m/>
    <m/>
    <s v="1/1/2031"/>
    <s v="12/31/2099"/>
    <m/>
    <n v="0"/>
    <n v="0"/>
    <n v="2025"/>
    <m/>
    <m/>
    <m/>
    <n v="0"/>
    <n v="0"/>
    <s v="Real 2021 | 5/8/2023 1:03:19 PM"/>
    <n v="3148"/>
    <n v="0"/>
    <m/>
    <m/>
    <n v="0"/>
    <n v="0"/>
    <n v="0"/>
    <m/>
    <m/>
    <m/>
    <n v="0"/>
  </r>
  <r>
    <x v="0"/>
    <x v="0"/>
    <x v="2"/>
    <s v="7"/>
    <x v="6"/>
    <s v="C&amp;I - Low_31-42"/>
    <x v="17"/>
    <n v="0"/>
    <n v="0"/>
    <n v="0"/>
    <m/>
    <n v="0"/>
    <m/>
    <m/>
    <m/>
    <n v="0"/>
    <m/>
    <m/>
    <n v="-1"/>
    <n v="0"/>
    <s v="DSM_EE"/>
    <m/>
    <n v="0"/>
    <m/>
    <n v="0"/>
    <n v="0"/>
    <n v="0"/>
    <n v="0"/>
    <n v="-1"/>
    <n v="0"/>
    <n v="0"/>
    <n v="0"/>
    <n v="0"/>
    <n v="0"/>
    <m/>
    <m/>
    <n v="0"/>
    <m/>
    <n v="0"/>
    <m/>
    <m/>
    <s v="1/1/2031"/>
    <s v="12/31/2099"/>
    <m/>
    <n v="0"/>
    <n v="0"/>
    <n v="2025"/>
    <m/>
    <m/>
    <m/>
    <n v="0"/>
    <n v="0"/>
    <s v="Real 2021 | 5/8/2023 1:03:19 PM"/>
    <n v="3149"/>
    <n v="0"/>
    <m/>
    <m/>
    <n v="0"/>
    <n v="0"/>
    <n v="0"/>
    <m/>
    <m/>
    <m/>
    <n v="0"/>
  </r>
  <r>
    <x v="0"/>
    <x v="0"/>
    <x v="2"/>
    <s v="8"/>
    <x v="7"/>
    <s v="C&amp;I - Low_31-42"/>
    <x v="17"/>
    <n v="0"/>
    <n v="0"/>
    <n v="0"/>
    <m/>
    <n v="0"/>
    <m/>
    <m/>
    <m/>
    <n v="0"/>
    <m/>
    <m/>
    <n v="-1"/>
    <n v="0"/>
    <s v="DSM_EE"/>
    <m/>
    <n v="0"/>
    <m/>
    <n v="0"/>
    <n v="0"/>
    <n v="0"/>
    <n v="0"/>
    <n v="-1"/>
    <n v="0"/>
    <n v="0"/>
    <n v="0"/>
    <n v="0"/>
    <n v="0"/>
    <m/>
    <m/>
    <n v="0"/>
    <m/>
    <n v="0"/>
    <m/>
    <m/>
    <s v="1/1/2031"/>
    <s v="12/31/2099"/>
    <m/>
    <n v="0"/>
    <n v="0"/>
    <n v="2025"/>
    <m/>
    <m/>
    <m/>
    <n v="0"/>
    <n v="0"/>
    <s v="Real 2021 | 5/8/2023 1:03:19 PM"/>
    <n v="3150"/>
    <n v="0"/>
    <m/>
    <m/>
    <n v="0"/>
    <n v="0"/>
    <n v="0"/>
    <m/>
    <m/>
    <m/>
    <n v="0"/>
  </r>
  <r>
    <x v="0"/>
    <x v="0"/>
    <x v="2"/>
    <s v="9"/>
    <x v="8"/>
    <s v="C&amp;I - Low_31-42"/>
    <x v="17"/>
    <n v="0"/>
    <n v="0"/>
    <n v="0"/>
    <m/>
    <n v="0"/>
    <m/>
    <m/>
    <m/>
    <n v="0"/>
    <m/>
    <m/>
    <n v="-1"/>
    <n v="0"/>
    <s v="DSM_EE"/>
    <m/>
    <n v="0"/>
    <m/>
    <n v="0"/>
    <n v="0"/>
    <n v="0"/>
    <n v="0"/>
    <n v="-1"/>
    <n v="0"/>
    <n v="0"/>
    <n v="0"/>
    <n v="0"/>
    <n v="0"/>
    <m/>
    <m/>
    <n v="0"/>
    <m/>
    <n v="0"/>
    <m/>
    <m/>
    <s v="1/1/2031"/>
    <s v="12/31/2099"/>
    <m/>
    <n v="0"/>
    <n v="0"/>
    <n v="2025"/>
    <m/>
    <m/>
    <m/>
    <n v="0"/>
    <n v="0"/>
    <s v="Real 2021 | 5/8/2023 1:03:19 PM"/>
    <n v="3151"/>
    <n v="0"/>
    <m/>
    <m/>
    <n v="0"/>
    <n v="0"/>
    <n v="0"/>
    <m/>
    <m/>
    <m/>
    <n v="0"/>
  </r>
  <r>
    <x v="0"/>
    <x v="0"/>
    <x v="2"/>
    <s v="1"/>
    <x v="0"/>
    <s v="IQW_31-42"/>
    <x v="18"/>
    <n v="0"/>
    <n v="0"/>
    <n v="0"/>
    <m/>
    <n v="0"/>
    <m/>
    <m/>
    <m/>
    <n v="0"/>
    <m/>
    <m/>
    <n v="-1"/>
    <n v="0"/>
    <s v="DSM_EE"/>
    <m/>
    <n v="0"/>
    <m/>
    <n v="0"/>
    <n v="0"/>
    <n v="0"/>
    <n v="0"/>
    <n v="-1"/>
    <n v="0"/>
    <n v="0"/>
    <n v="0"/>
    <n v="0"/>
    <n v="0"/>
    <m/>
    <m/>
    <n v="0"/>
    <m/>
    <n v="0"/>
    <m/>
    <m/>
    <s v="1/1/2031"/>
    <s v="12/31/2099"/>
    <m/>
    <n v="0"/>
    <n v="0"/>
    <n v="2025"/>
    <m/>
    <m/>
    <m/>
    <n v="0"/>
    <n v="0"/>
    <s v="Real 2021 | 5/8/2023 1:03:19 PM"/>
    <n v="3152"/>
    <n v="0"/>
    <m/>
    <m/>
    <n v="0"/>
    <n v="0"/>
    <n v="0"/>
    <m/>
    <m/>
    <m/>
    <n v="0"/>
  </r>
  <r>
    <x v="0"/>
    <x v="0"/>
    <x v="2"/>
    <s v="2"/>
    <x v="1"/>
    <s v="IQW_31-42"/>
    <x v="18"/>
    <n v="0"/>
    <n v="0"/>
    <n v="0"/>
    <m/>
    <n v="0"/>
    <m/>
    <m/>
    <m/>
    <n v="0"/>
    <m/>
    <m/>
    <n v="-1"/>
    <n v="0"/>
    <s v="DSM_EE"/>
    <m/>
    <n v="0"/>
    <m/>
    <n v="0"/>
    <n v="0"/>
    <n v="0"/>
    <n v="0"/>
    <n v="-1"/>
    <n v="0"/>
    <n v="0"/>
    <n v="0"/>
    <n v="0"/>
    <n v="0"/>
    <m/>
    <m/>
    <n v="0"/>
    <m/>
    <n v="0"/>
    <m/>
    <m/>
    <s v="1/1/2031"/>
    <s v="12/31/2099"/>
    <m/>
    <n v="0"/>
    <n v="0"/>
    <n v="2025"/>
    <m/>
    <m/>
    <m/>
    <n v="0"/>
    <n v="0"/>
    <s v="Real 2021 | 5/8/2023 1:03:19 PM"/>
    <n v="3153"/>
    <n v="0"/>
    <m/>
    <m/>
    <n v="0"/>
    <n v="0"/>
    <n v="0"/>
    <m/>
    <m/>
    <m/>
    <n v="0"/>
  </r>
  <r>
    <x v="0"/>
    <x v="0"/>
    <x v="2"/>
    <s v="3"/>
    <x v="2"/>
    <s v="IQW_31-42"/>
    <x v="18"/>
    <n v="0"/>
    <n v="0"/>
    <n v="0"/>
    <m/>
    <n v="0"/>
    <m/>
    <m/>
    <m/>
    <n v="0"/>
    <m/>
    <m/>
    <n v="-1"/>
    <n v="0"/>
    <s v="DSM_EE"/>
    <m/>
    <n v="0"/>
    <m/>
    <n v="0"/>
    <n v="0"/>
    <n v="0"/>
    <n v="0"/>
    <n v="-1"/>
    <n v="0"/>
    <n v="0"/>
    <n v="0"/>
    <n v="0"/>
    <n v="0"/>
    <m/>
    <m/>
    <n v="0"/>
    <m/>
    <n v="0"/>
    <m/>
    <m/>
    <s v="1/1/2031"/>
    <s v="12/31/2099"/>
    <m/>
    <n v="0"/>
    <n v="0"/>
    <n v="2025"/>
    <m/>
    <m/>
    <m/>
    <n v="0"/>
    <n v="0"/>
    <s v="Real 2021 | 5/8/2023 1:03:19 PM"/>
    <n v="3154"/>
    <n v="0"/>
    <m/>
    <m/>
    <n v="0"/>
    <n v="0"/>
    <n v="0"/>
    <m/>
    <m/>
    <m/>
    <n v="0"/>
  </r>
  <r>
    <x v="0"/>
    <x v="0"/>
    <x v="2"/>
    <s v="4"/>
    <x v="3"/>
    <s v="IQW_31-42"/>
    <x v="18"/>
    <n v="0"/>
    <n v="0"/>
    <n v="0"/>
    <m/>
    <n v="0"/>
    <m/>
    <m/>
    <m/>
    <n v="0"/>
    <m/>
    <m/>
    <n v="-1"/>
    <n v="0"/>
    <s v="DSM_EE"/>
    <m/>
    <n v="0"/>
    <m/>
    <n v="0"/>
    <n v="0"/>
    <n v="0"/>
    <n v="0"/>
    <n v="-1"/>
    <n v="0"/>
    <n v="0"/>
    <n v="0"/>
    <n v="0"/>
    <n v="0"/>
    <m/>
    <m/>
    <n v="0"/>
    <m/>
    <n v="0"/>
    <m/>
    <m/>
    <s v="1/1/2031"/>
    <s v="12/31/2099"/>
    <m/>
    <n v="0"/>
    <n v="0"/>
    <n v="2025"/>
    <m/>
    <m/>
    <m/>
    <n v="0"/>
    <n v="0"/>
    <s v="Real 2021 | 5/8/2023 1:03:19 PM"/>
    <n v="3155"/>
    <n v="0"/>
    <m/>
    <m/>
    <n v="0"/>
    <n v="0"/>
    <n v="0"/>
    <m/>
    <m/>
    <m/>
    <n v="0"/>
  </r>
  <r>
    <x v="0"/>
    <x v="0"/>
    <x v="2"/>
    <s v="5"/>
    <x v="4"/>
    <s v="IQW_31-42"/>
    <x v="18"/>
    <n v="0"/>
    <n v="0"/>
    <n v="0"/>
    <m/>
    <n v="0"/>
    <m/>
    <m/>
    <m/>
    <n v="0"/>
    <m/>
    <m/>
    <n v="-1"/>
    <n v="0"/>
    <s v="DSM_EE"/>
    <m/>
    <n v="0"/>
    <m/>
    <n v="0"/>
    <n v="0"/>
    <n v="0"/>
    <n v="0"/>
    <n v="-1"/>
    <n v="0"/>
    <n v="0"/>
    <n v="0"/>
    <n v="0"/>
    <n v="0"/>
    <m/>
    <m/>
    <n v="0"/>
    <m/>
    <n v="0"/>
    <m/>
    <m/>
    <s v="1/1/2031"/>
    <s v="12/31/2099"/>
    <m/>
    <n v="0"/>
    <n v="0"/>
    <n v="2025"/>
    <m/>
    <m/>
    <m/>
    <n v="0"/>
    <n v="0"/>
    <s v="Real 2021 | 5/8/2023 1:03:19 PM"/>
    <n v="3156"/>
    <n v="0"/>
    <m/>
    <m/>
    <n v="0"/>
    <n v="0"/>
    <n v="0"/>
    <m/>
    <m/>
    <m/>
    <n v="0"/>
  </r>
  <r>
    <x v="0"/>
    <x v="0"/>
    <x v="2"/>
    <s v="6"/>
    <x v="5"/>
    <s v="IQW_31-42"/>
    <x v="18"/>
    <n v="0"/>
    <n v="0"/>
    <n v="0"/>
    <m/>
    <n v="0"/>
    <m/>
    <m/>
    <m/>
    <n v="0"/>
    <m/>
    <m/>
    <n v="-1"/>
    <n v="0"/>
    <s v="DSM_EE"/>
    <m/>
    <n v="0"/>
    <m/>
    <n v="0"/>
    <n v="0"/>
    <n v="0"/>
    <n v="0"/>
    <n v="-1"/>
    <n v="0"/>
    <n v="0"/>
    <n v="0"/>
    <n v="0"/>
    <n v="0"/>
    <m/>
    <m/>
    <n v="0"/>
    <m/>
    <n v="0"/>
    <m/>
    <m/>
    <s v="1/1/2031"/>
    <s v="12/31/2099"/>
    <m/>
    <n v="0"/>
    <n v="0"/>
    <n v="2025"/>
    <m/>
    <m/>
    <m/>
    <n v="0"/>
    <n v="0"/>
    <s v="Real 2021 | 5/8/2023 1:03:19 PM"/>
    <n v="3157"/>
    <n v="0"/>
    <m/>
    <m/>
    <n v="0"/>
    <n v="0"/>
    <n v="0"/>
    <m/>
    <m/>
    <m/>
    <n v="0"/>
  </r>
  <r>
    <x v="0"/>
    <x v="0"/>
    <x v="2"/>
    <s v="7"/>
    <x v="6"/>
    <s v="IQW_31-42"/>
    <x v="18"/>
    <n v="0"/>
    <n v="0"/>
    <n v="0"/>
    <m/>
    <n v="0"/>
    <m/>
    <m/>
    <m/>
    <n v="0"/>
    <m/>
    <m/>
    <n v="-1"/>
    <n v="0"/>
    <s v="DSM_EE"/>
    <m/>
    <n v="0"/>
    <m/>
    <n v="0"/>
    <n v="0"/>
    <n v="0"/>
    <n v="0"/>
    <n v="-1"/>
    <n v="0"/>
    <n v="0"/>
    <n v="0"/>
    <n v="0"/>
    <n v="0"/>
    <m/>
    <m/>
    <n v="0"/>
    <m/>
    <n v="0"/>
    <m/>
    <m/>
    <s v="1/1/2031"/>
    <s v="12/31/2099"/>
    <m/>
    <n v="0"/>
    <n v="0"/>
    <n v="2025"/>
    <m/>
    <m/>
    <m/>
    <n v="0"/>
    <n v="0"/>
    <s v="Real 2021 | 5/8/2023 1:03:19 PM"/>
    <n v="3158"/>
    <n v="0"/>
    <m/>
    <m/>
    <n v="0"/>
    <n v="0"/>
    <n v="0"/>
    <m/>
    <m/>
    <m/>
    <n v="0"/>
  </r>
  <r>
    <x v="0"/>
    <x v="0"/>
    <x v="2"/>
    <s v="8"/>
    <x v="7"/>
    <s v="IQW_31-42"/>
    <x v="18"/>
    <n v="0"/>
    <n v="0"/>
    <n v="0"/>
    <m/>
    <n v="0"/>
    <m/>
    <m/>
    <m/>
    <n v="0"/>
    <m/>
    <m/>
    <n v="-1"/>
    <n v="0"/>
    <s v="DSM_EE"/>
    <m/>
    <n v="0"/>
    <m/>
    <n v="0"/>
    <n v="0"/>
    <n v="0"/>
    <n v="0"/>
    <n v="-1"/>
    <n v="0"/>
    <n v="0"/>
    <n v="0"/>
    <n v="0"/>
    <n v="0"/>
    <m/>
    <m/>
    <n v="0"/>
    <m/>
    <n v="0"/>
    <m/>
    <m/>
    <s v="1/1/2031"/>
    <s v="12/31/2099"/>
    <m/>
    <n v="0"/>
    <n v="0"/>
    <n v="2025"/>
    <m/>
    <m/>
    <m/>
    <n v="0"/>
    <n v="0"/>
    <s v="Real 2021 | 5/8/2023 1:03:19 PM"/>
    <n v="3159"/>
    <n v="0"/>
    <m/>
    <m/>
    <n v="0"/>
    <n v="0"/>
    <n v="0"/>
    <m/>
    <m/>
    <m/>
    <n v="0"/>
  </r>
  <r>
    <x v="0"/>
    <x v="0"/>
    <x v="2"/>
    <s v="9"/>
    <x v="8"/>
    <s v="IQW_31-42"/>
    <x v="18"/>
    <n v="0"/>
    <n v="0"/>
    <n v="0"/>
    <m/>
    <n v="0"/>
    <m/>
    <m/>
    <m/>
    <n v="0"/>
    <m/>
    <m/>
    <n v="-1"/>
    <n v="0"/>
    <s v="DSM_EE"/>
    <m/>
    <n v="0"/>
    <m/>
    <n v="0"/>
    <n v="0"/>
    <n v="0"/>
    <n v="0"/>
    <n v="-1"/>
    <n v="0"/>
    <n v="0"/>
    <n v="0"/>
    <n v="0"/>
    <n v="0"/>
    <m/>
    <m/>
    <n v="0"/>
    <m/>
    <n v="0"/>
    <m/>
    <m/>
    <s v="1/1/2031"/>
    <s v="12/31/2099"/>
    <m/>
    <n v="0"/>
    <n v="0"/>
    <n v="2025"/>
    <m/>
    <m/>
    <m/>
    <n v="0"/>
    <n v="0"/>
    <s v="Real 2021 | 5/8/2023 1:03:19 PM"/>
    <n v="3160"/>
    <n v="0"/>
    <m/>
    <m/>
    <n v="0"/>
    <n v="0"/>
    <n v="0"/>
    <m/>
    <m/>
    <m/>
    <n v="0"/>
  </r>
  <r>
    <x v="0"/>
    <x v="0"/>
    <x v="2"/>
    <s v="1"/>
    <x v="0"/>
    <s v="Area 1001 Gas CT 2029"/>
    <x v="19"/>
    <n v="0"/>
    <n v="0"/>
    <n v="0"/>
    <m/>
    <n v="0"/>
    <m/>
    <m/>
    <m/>
    <n v="0"/>
    <m/>
    <m/>
    <n v="-1"/>
    <n v="0"/>
    <s v="TCO"/>
    <m/>
    <n v="0"/>
    <m/>
    <n v="0"/>
    <n v="0"/>
    <n v="0"/>
    <n v="0"/>
    <n v="-1"/>
    <n v="0"/>
    <n v="0"/>
    <n v="0"/>
    <n v="0"/>
    <n v="0"/>
    <m/>
    <m/>
    <n v="0"/>
    <m/>
    <n v="0"/>
    <m/>
    <m/>
    <s v="1/1/2029"/>
    <s v="12/31/2099"/>
    <m/>
    <n v="0"/>
    <n v="0"/>
    <n v="2025"/>
    <m/>
    <m/>
    <m/>
    <n v="0"/>
    <n v="0"/>
    <s v="Real 2021 | 5/8/2023 1:03:19 PM"/>
    <n v="3161"/>
    <n v="0"/>
    <m/>
    <m/>
    <n v="0"/>
    <n v="0"/>
    <n v="0"/>
    <m/>
    <m/>
    <m/>
    <n v="0"/>
  </r>
  <r>
    <x v="0"/>
    <x v="0"/>
    <x v="2"/>
    <s v="2"/>
    <x v="1"/>
    <s v="Area 1001 Gas CT 2029"/>
    <x v="19"/>
    <n v="0"/>
    <n v="0"/>
    <n v="0"/>
    <m/>
    <n v="0"/>
    <m/>
    <m/>
    <m/>
    <n v="0"/>
    <m/>
    <m/>
    <n v="-1"/>
    <n v="0"/>
    <s v="TCO"/>
    <m/>
    <n v="0"/>
    <m/>
    <n v="0"/>
    <n v="0"/>
    <n v="0"/>
    <n v="0"/>
    <n v="-1"/>
    <n v="0"/>
    <n v="0"/>
    <n v="0"/>
    <n v="0"/>
    <n v="0"/>
    <m/>
    <m/>
    <n v="0"/>
    <m/>
    <n v="0"/>
    <m/>
    <m/>
    <s v="1/1/2029"/>
    <s v="12/31/2099"/>
    <m/>
    <n v="0"/>
    <n v="0"/>
    <n v="2025"/>
    <m/>
    <m/>
    <m/>
    <n v="0"/>
    <n v="0"/>
    <s v="Real 2021 | 5/8/2023 1:03:19 PM"/>
    <n v="3162"/>
    <n v="0"/>
    <m/>
    <m/>
    <n v="0"/>
    <n v="0"/>
    <n v="0"/>
    <m/>
    <m/>
    <m/>
    <n v="0"/>
  </r>
  <r>
    <x v="0"/>
    <x v="0"/>
    <x v="2"/>
    <s v="3"/>
    <x v="2"/>
    <s v="Area 1001 Gas CT 2029"/>
    <x v="19"/>
    <n v="0"/>
    <n v="0"/>
    <n v="0"/>
    <m/>
    <n v="0"/>
    <m/>
    <m/>
    <m/>
    <n v="0"/>
    <m/>
    <m/>
    <n v="-1"/>
    <n v="0"/>
    <s v="TCO"/>
    <m/>
    <n v="0"/>
    <m/>
    <n v="0"/>
    <n v="0"/>
    <n v="0"/>
    <n v="0"/>
    <n v="-1"/>
    <n v="0"/>
    <n v="0"/>
    <n v="0"/>
    <n v="0"/>
    <n v="0"/>
    <m/>
    <m/>
    <n v="0"/>
    <m/>
    <n v="0"/>
    <m/>
    <m/>
    <s v="1/1/2029"/>
    <s v="12/31/2099"/>
    <m/>
    <n v="0"/>
    <n v="0"/>
    <n v="2025"/>
    <m/>
    <m/>
    <m/>
    <n v="0"/>
    <n v="0"/>
    <s v="Real 2021 | 5/8/2023 1:03:19 PM"/>
    <n v="3163"/>
    <n v="0"/>
    <m/>
    <m/>
    <n v="0"/>
    <n v="0"/>
    <n v="0"/>
    <m/>
    <m/>
    <m/>
    <n v="0"/>
  </r>
  <r>
    <x v="0"/>
    <x v="0"/>
    <x v="2"/>
    <s v="4"/>
    <x v="3"/>
    <s v="Area 1001 Gas CT 2029"/>
    <x v="19"/>
    <n v="0"/>
    <n v="0"/>
    <n v="0"/>
    <m/>
    <n v="0"/>
    <m/>
    <m/>
    <m/>
    <n v="0"/>
    <m/>
    <m/>
    <n v="-1"/>
    <n v="0"/>
    <s v="TCO"/>
    <m/>
    <n v="0"/>
    <m/>
    <n v="0"/>
    <n v="0"/>
    <n v="0"/>
    <n v="0"/>
    <n v="-1"/>
    <n v="0"/>
    <n v="0"/>
    <n v="0"/>
    <n v="0"/>
    <n v="0"/>
    <m/>
    <m/>
    <n v="0"/>
    <m/>
    <n v="0"/>
    <m/>
    <m/>
    <s v="1/1/2029"/>
    <s v="12/31/2099"/>
    <m/>
    <n v="0"/>
    <n v="0"/>
    <n v="2025"/>
    <m/>
    <m/>
    <m/>
    <n v="0"/>
    <n v="0"/>
    <s v="Real 2021 | 5/8/2023 1:03:19 PM"/>
    <n v="3164"/>
    <n v="0"/>
    <m/>
    <m/>
    <n v="0"/>
    <n v="0"/>
    <n v="0"/>
    <m/>
    <m/>
    <m/>
    <n v="0"/>
  </r>
  <r>
    <x v="0"/>
    <x v="0"/>
    <x v="2"/>
    <s v="5"/>
    <x v="4"/>
    <s v="Area 1001 Gas CT 2029"/>
    <x v="19"/>
    <n v="0"/>
    <n v="0"/>
    <n v="0"/>
    <m/>
    <n v="0"/>
    <m/>
    <m/>
    <m/>
    <n v="0"/>
    <m/>
    <m/>
    <n v="-1"/>
    <n v="0"/>
    <s v="TCO"/>
    <m/>
    <n v="0"/>
    <m/>
    <n v="0"/>
    <n v="0"/>
    <n v="0"/>
    <n v="0"/>
    <n v="-1"/>
    <n v="0"/>
    <n v="0"/>
    <n v="0"/>
    <n v="0"/>
    <n v="0"/>
    <m/>
    <m/>
    <n v="0"/>
    <m/>
    <n v="0"/>
    <m/>
    <m/>
    <s v="1/1/2029"/>
    <s v="12/31/2099"/>
    <m/>
    <n v="0"/>
    <n v="0"/>
    <n v="2025"/>
    <m/>
    <m/>
    <m/>
    <n v="0"/>
    <n v="0"/>
    <s v="Real 2021 | 5/8/2023 1:03:19 PM"/>
    <n v="3165"/>
    <n v="0"/>
    <m/>
    <m/>
    <n v="0"/>
    <n v="0"/>
    <n v="0"/>
    <m/>
    <m/>
    <m/>
    <n v="0"/>
  </r>
  <r>
    <x v="0"/>
    <x v="0"/>
    <x v="2"/>
    <s v="7"/>
    <x v="6"/>
    <s v="Area 1001 Gas CT 2029"/>
    <x v="19"/>
    <n v="0"/>
    <n v="0"/>
    <n v="0"/>
    <m/>
    <n v="0"/>
    <m/>
    <m/>
    <m/>
    <n v="0"/>
    <m/>
    <m/>
    <n v="-1"/>
    <n v="0"/>
    <s v="TCO"/>
    <m/>
    <n v="0"/>
    <m/>
    <n v="0"/>
    <n v="0"/>
    <n v="0"/>
    <n v="0"/>
    <n v="-1"/>
    <n v="0"/>
    <n v="0"/>
    <n v="0"/>
    <n v="0"/>
    <n v="0"/>
    <m/>
    <m/>
    <n v="0"/>
    <m/>
    <n v="0"/>
    <m/>
    <m/>
    <s v="1/1/2029"/>
    <s v="12/31/2099"/>
    <m/>
    <n v="0"/>
    <n v="0"/>
    <n v="2025"/>
    <m/>
    <m/>
    <m/>
    <n v="0"/>
    <n v="0"/>
    <s v="Real 2021 | 5/8/2023 1:03:19 PM"/>
    <n v="3166"/>
    <n v="0"/>
    <m/>
    <m/>
    <n v="0"/>
    <n v="0"/>
    <n v="0"/>
    <m/>
    <m/>
    <m/>
    <n v="0"/>
  </r>
  <r>
    <x v="0"/>
    <x v="0"/>
    <x v="2"/>
    <s v="8"/>
    <x v="7"/>
    <s v="Area 1001 Gas CT 2029"/>
    <x v="19"/>
    <n v="0"/>
    <n v="0"/>
    <n v="0"/>
    <m/>
    <n v="0"/>
    <m/>
    <m/>
    <m/>
    <n v="0"/>
    <m/>
    <m/>
    <n v="-1"/>
    <n v="0"/>
    <s v="TCO"/>
    <m/>
    <n v="0"/>
    <m/>
    <n v="0"/>
    <n v="0"/>
    <n v="0"/>
    <n v="0"/>
    <n v="-1"/>
    <n v="0"/>
    <n v="0"/>
    <n v="0"/>
    <n v="0"/>
    <n v="0"/>
    <m/>
    <m/>
    <n v="0"/>
    <m/>
    <n v="0"/>
    <m/>
    <m/>
    <s v="1/1/2029"/>
    <s v="12/31/2099"/>
    <m/>
    <n v="0"/>
    <n v="0"/>
    <n v="2025"/>
    <m/>
    <m/>
    <m/>
    <n v="0"/>
    <n v="0"/>
    <s v="Real 2021 | 5/8/2023 1:03:19 PM"/>
    <n v="3167"/>
    <n v="0"/>
    <m/>
    <m/>
    <n v="0"/>
    <n v="0"/>
    <n v="0"/>
    <m/>
    <m/>
    <m/>
    <n v="0"/>
  </r>
  <r>
    <x v="0"/>
    <x v="0"/>
    <x v="2"/>
    <s v="9"/>
    <x v="8"/>
    <s v="Area 1001 Gas CT 2029"/>
    <x v="19"/>
    <n v="0"/>
    <n v="0"/>
    <n v="0"/>
    <m/>
    <n v="0"/>
    <m/>
    <m/>
    <m/>
    <n v="0"/>
    <m/>
    <m/>
    <n v="-1"/>
    <n v="0"/>
    <s v="TCO"/>
    <m/>
    <n v="0"/>
    <m/>
    <n v="0"/>
    <n v="0"/>
    <n v="0"/>
    <n v="0"/>
    <n v="-1"/>
    <n v="0"/>
    <n v="0"/>
    <n v="0"/>
    <n v="0"/>
    <n v="0"/>
    <m/>
    <m/>
    <n v="0"/>
    <m/>
    <n v="0"/>
    <m/>
    <m/>
    <s v="1/1/2029"/>
    <s v="12/31/2099"/>
    <m/>
    <n v="0"/>
    <n v="0"/>
    <n v="2025"/>
    <m/>
    <m/>
    <m/>
    <n v="0"/>
    <n v="0"/>
    <s v="Real 2021 | 5/8/2023 1:03:19 PM"/>
    <n v="3168"/>
    <n v="0"/>
    <m/>
    <m/>
    <n v="0"/>
    <n v="0"/>
    <n v="0"/>
    <m/>
    <m/>
    <m/>
    <n v="0"/>
  </r>
  <r>
    <x v="0"/>
    <x v="0"/>
    <x v="2"/>
    <s v="8"/>
    <x v="7"/>
    <s v="Area 1001 Solar 2026"/>
    <x v="20"/>
    <n v="0"/>
    <n v="0"/>
    <n v="0"/>
    <m/>
    <n v="0"/>
    <m/>
    <m/>
    <m/>
    <n v="0"/>
    <m/>
    <m/>
    <n v="-1"/>
    <n v="0"/>
    <s v="Solar"/>
    <m/>
    <n v="0"/>
    <m/>
    <n v="0"/>
    <n v="0"/>
    <n v="0"/>
    <n v="0"/>
    <n v="-1"/>
    <n v="0"/>
    <n v="0"/>
    <n v="0"/>
    <n v="0"/>
    <n v="0"/>
    <m/>
    <m/>
    <n v="0"/>
    <m/>
    <n v="0"/>
    <m/>
    <m/>
    <s v="1/1/2026"/>
    <s v="12/31/2099"/>
    <m/>
    <n v="0"/>
    <n v="0"/>
    <n v="2025"/>
    <m/>
    <m/>
    <m/>
    <n v="0"/>
    <n v="0"/>
    <s v="Real 2021 | 5/8/2023 1:03:19 PM"/>
    <n v="3169"/>
    <n v="0"/>
    <m/>
    <m/>
    <n v="0"/>
    <n v="0"/>
    <n v="0"/>
    <m/>
    <m/>
    <m/>
    <n v="0"/>
  </r>
  <r>
    <x v="0"/>
    <x v="0"/>
    <x v="2"/>
    <s v="1"/>
    <x v="0"/>
    <s v="Area 1001 Solar 2027"/>
    <x v="21"/>
    <n v="0"/>
    <n v="0"/>
    <n v="0"/>
    <m/>
    <n v="0"/>
    <m/>
    <m/>
    <m/>
    <n v="0"/>
    <m/>
    <m/>
    <n v="-1"/>
    <n v="0"/>
    <s v="Solar"/>
    <m/>
    <n v="0"/>
    <m/>
    <n v="0"/>
    <n v="0"/>
    <n v="0"/>
    <n v="0"/>
    <n v="-1"/>
    <n v="0"/>
    <n v="0"/>
    <n v="0"/>
    <n v="0"/>
    <n v="0"/>
    <m/>
    <m/>
    <n v="0"/>
    <m/>
    <n v="0"/>
    <m/>
    <m/>
    <s v="1/1/2027"/>
    <s v="12/31/2099"/>
    <m/>
    <n v="0"/>
    <n v="0"/>
    <n v="2025"/>
    <m/>
    <m/>
    <m/>
    <n v="0"/>
    <n v="0"/>
    <s v="Real 2021 | 5/8/2023 1:03:19 PM"/>
    <n v="3170"/>
    <n v="0"/>
    <m/>
    <m/>
    <n v="0"/>
    <n v="0"/>
    <n v="0"/>
    <m/>
    <m/>
    <m/>
    <n v="0"/>
  </r>
  <r>
    <x v="0"/>
    <x v="0"/>
    <x v="2"/>
    <s v="2"/>
    <x v="1"/>
    <s v="Area 1001 Solar 2027"/>
    <x v="21"/>
    <n v="0"/>
    <n v="0"/>
    <n v="0"/>
    <m/>
    <n v="0"/>
    <m/>
    <m/>
    <m/>
    <n v="0"/>
    <m/>
    <m/>
    <n v="-1"/>
    <n v="0"/>
    <s v="Solar"/>
    <m/>
    <n v="0"/>
    <m/>
    <n v="0"/>
    <n v="0"/>
    <n v="0"/>
    <n v="0"/>
    <n v="-1"/>
    <n v="0"/>
    <n v="0"/>
    <n v="0"/>
    <n v="0"/>
    <n v="0"/>
    <m/>
    <m/>
    <n v="0"/>
    <m/>
    <n v="0"/>
    <m/>
    <m/>
    <s v="1/1/2027"/>
    <s v="12/31/2099"/>
    <m/>
    <n v="0"/>
    <n v="0"/>
    <n v="2025"/>
    <m/>
    <m/>
    <m/>
    <n v="0"/>
    <n v="0"/>
    <s v="Real 2021 | 5/8/2023 1:03:19 PM"/>
    <n v="3171"/>
    <n v="0"/>
    <m/>
    <m/>
    <n v="0"/>
    <n v="0"/>
    <n v="0"/>
    <m/>
    <m/>
    <m/>
    <n v="0"/>
  </r>
  <r>
    <x v="0"/>
    <x v="0"/>
    <x v="2"/>
    <s v="3"/>
    <x v="2"/>
    <s v="Area 1001 Solar 2027"/>
    <x v="21"/>
    <n v="0"/>
    <n v="0"/>
    <n v="0"/>
    <m/>
    <n v="0"/>
    <m/>
    <m/>
    <m/>
    <n v="0"/>
    <m/>
    <m/>
    <n v="-1"/>
    <n v="0"/>
    <s v="Solar"/>
    <m/>
    <n v="0"/>
    <m/>
    <n v="0"/>
    <n v="0"/>
    <n v="0"/>
    <n v="0"/>
    <n v="-1"/>
    <n v="0"/>
    <n v="0"/>
    <n v="0"/>
    <n v="0"/>
    <n v="0"/>
    <m/>
    <m/>
    <n v="0"/>
    <m/>
    <n v="0"/>
    <m/>
    <m/>
    <s v="1/1/2027"/>
    <s v="12/31/2099"/>
    <m/>
    <n v="0"/>
    <n v="0"/>
    <n v="2025"/>
    <m/>
    <m/>
    <m/>
    <n v="0"/>
    <n v="0"/>
    <s v="Real 2021 | 5/8/2023 1:03:19 PM"/>
    <n v="3172"/>
    <n v="0"/>
    <m/>
    <m/>
    <n v="0"/>
    <n v="0"/>
    <n v="0"/>
    <m/>
    <m/>
    <m/>
    <n v="0"/>
  </r>
  <r>
    <x v="0"/>
    <x v="0"/>
    <x v="2"/>
    <s v="5"/>
    <x v="4"/>
    <s v="Area 1001 Solar 2027"/>
    <x v="21"/>
    <n v="0"/>
    <n v="0"/>
    <n v="0"/>
    <m/>
    <n v="0"/>
    <m/>
    <m/>
    <m/>
    <n v="0"/>
    <m/>
    <m/>
    <n v="-1"/>
    <n v="0"/>
    <s v="Solar"/>
    <m/>
    <n v="0"/>
    <m/>
    <n v="0"/>
    <n v="0"/>
    <n v="0"/>
    <n v="0"/>
    <n v="-1"/>
    <n v="0"/>
    <n v="0"/>
    <n v="0"/>
    <n v="0"/>
    <n v="0"/>
    <m/>
    <m/>
    <n v="0"/>
    <m/>
    <n v="0"/>
    <m/>
    <m/>
    <s v="1/1/2027"/>
    <s v="12/31/2099"/>
    <m/>
    <n v="0"/>
    <n v="0"/>
    <n v="2025"/>
    <m/>
    <m/>
    <m/>
    <n v="0"/>
    <n v="0"/>
    <s v="Real 2021 | 5/8/2023 1:03:19 PM"/>
    <n v="3173"/>
    <n v="0"/>
    <m/>
    <m/>
    <n v="0"/>
    <n v="0"/>
    <n v="0"/>
    <m/>
    <m/>
    <m/>
    <n v="0"/>
  </r>
  <r>
    <x v="0"/>
    <x v="0"/>
    <x v="2"/>
    <s v="6"/>
    <x v="5"/>
    <s v="Area 1001 Solar 2027"/>
    <x v="21"/>
    <n v="0"/>
    <n v="0"/>
    <n v="0"/>
    <m/>
    <n v="0"/>
    <m/>
    <m/>
    <m/>
    <n v="0"/>
    <m/>
    <m/>
    <n v="-1"/>
    <n v="0"/>
    <s v="Solar"/>
    <m/>
    <n v="0"/>
    <m/>
    <n v="0"/>
    <n v="0"/>
    <n v="0"/>
    <n v="0"/>
    <n v="-1"/>
    <n v="0"/>
    <n v="0"/>
    <n v="0"/>
    <n v="0"/>
    <n v="0"/>
    <m/>
    <m/>
    <n v="0"/>
    <m/>
    <n v="0"/>
    <m/>
    <m/>
    <s v="1/1/2027"/>
    <s v="12/31/2099"/>
    <m/>
    <n v="0"/>
    <n v="0"/>
    <n v="2025"/>
    <m/>
    <m/>
    <m/>
    <n v="0"/>
    <n v="0"/>
    <s v="Real 2021 | 5/8/2023 1:03:19 PM"/>
    <n v="3174"/>
    <n v="0"/>
    <m/>
    <m/>
    <n v="0"/>
    <n v="0"/>
    <n v="0"/>
    <m/>
    <m/>
    <m/>
    <n v="0"/>
  </r>
  <r>
    <x v="0"/>
    <x v="0"/>
    <x v="2"/>
    <s v="7"/>
    <x v="6"/>
    <s v="Area 1001 Solar 2027"/>
    <x v="21"/>
    <n v="0"/>
    <n v="0"/>
    <n v="0"/>
    <m/>
    <n v="0"/>
    <m/>
    <m/>
    <m/>
    <n v="0"/>
    <m/>
    <m/>
    <n v="-1"/>
    <n v="0"/>
    <s v="Solar"/>
    <m/>
    <n v="0"/>
    <m/>
    <n v="0"/>
    <n v="0"/>
    <n v="0"/>
    <n v="0"/>
    <n v="-1"/>
    <n v="0"/>
    <n v="0"/>
    <n v="0"/>
    <n v="0"/>
    <n v="0"/>
    <m/>
    <m/>
    <n v="0"/>
    <m/>
    <n v="0"/>
    <m/>
    <m/>
    <s v="1/1/2027"/>
    <s v="12/31/2099"/>
    <m/>
    <n v="0"/>
    <n v="0"/>
    <n v="2025"/>
    <m/>
    <m/>
    <m/>
    <n v="0"/>
    <n v="0"/>
    <s v="Real 2021 | 5/8/2023 1:03:19 PM"/>
    <n v="3175"/>
    <n v="0"/>
    <m/>
    <m/>
    <n v="0"/>
    <n v="0"/>
    <n v="0"/>
    <m/>
    <m/>
    <m/>
    <n v="0"/>
  </r>
  <r>
    <x v="0"/>
    <x v="0"/>
    <x v="2"/>
    <s v="8"/>
    <x v="7"/>
    <s v="Area 1001 Solar 2027"/>
    <x v="21"/>
    <n v="0"/>
    <n v="0"/>
    <n v="0"/>
    <m/>
    <n v="0"/>
    <m/>
    <m/>
    <m/>
    <n v="0"/>
    <m/>
    <m/>
    <n v="-1"/>
    <n v="0"/>
    <s v="Solar"/>
    <m/>
    <n v="0"/>
    <m/>
    <n v="0"/>
    <n v="0"/>
    <n v="0"/>
    <n v="0"/>
    <n v="-1"/>
    <n v="0"/>
    <n v="0"/>
    <n v="0"/>
    <n v="0"/>
    <n v="0"/>
    <m/>
    <m/>
    <n v="0"/>
    <m/>
    <n v="0"/>
    <m/>
    <m/>
    <s v="1/1/2027"/>
    <s v="12/31/2099"/>
    <m/>
    <n v="0"/>
    <n v="0"/>
    <n v="2025"/>
    <m/>
    <m/>
    <m/>
    <n v="0"/>
    <n v="0"/>
    <s v="Real 2021 | 5/8/2023 1:03:19 PM"/>
    <n v="3176"/>
    <n v="0"/>
    <m/>
    <m/>
    <n v="0"/>
    <n v="0"/>
    <n v="0"/>
    <m/>
    <m/>
    <m/>
    <n v="0"/>
  </r>
  <r>
    <x v="0"/>
    <x v="0"/>
    <x v="2"/>
    <s v="9"/>
    <x v="8"/>
    <s v="Area 1001 Solar 2027"/>
    <x v="21"/>
    <n v="0"/>
    <n v="0"/>
    <n v="0"/>
    <m/>
    <n v="0"/>
    <m/>
    <m/>
    <m/>
    <n v="0"/>
    <m/>
    <m/>
    <n v="-1"/>
    <n v="0"/>
    <s v="Solar"/>
    <m/>
    <n v="0"/>
    <m/>
    <n v="0"/>
    <n v="0"/>
    <n v="0"/>
    <n v="0"/>
    <n v="-1"/>
    <n v="0"/>
    <n v="0"/>
    <n v="0"/>
    <n v="0"/>
    <n v="0"/>
    <m/>
    <m/>
    <n v="0"/>
    <m/>
    <n v="0"/>
    <m/>
    <m/>
    <s v="1/1/2027"/>
    <s v="12/31/2099"/>
    <m/>
    <n v="0"/>
    <n v="0"/>
    <n v="2025"/>
    <m/>
    <m/>
    <m/>
    <n v="0"/>
    <n v="0"/>
    <s v="Real 2021 | 5/8/2023 1:03:19 PM"/>
    <n v="3177"/>
    <n v="0"/>
    <m/>
    <m/>
    <n v="0"/>
    <n v="0"/>
    <n v="0"/>
    <m/>
    <m/>
    <m/>
    <n v="0"/>
  </r>
  <r>
    <x v="0"/>
    <x v="0"/>
    <x v="2"/>
    <s v="1"/>
    <x v="0"/>
    <s v="Area 1001 Solar 2028"/>
    <x v="22"/>
    <n v="0"/>
    <n v="0"/>
    <n v="0"/>
    <m/>
    <n v="0"/>
    <m/>
    <m/>
    <m/>
    <n v="0"/>
    <m/>
    <m/>
    <n v="-1"/>
    <n v="0"/>
    <s v="Solar"/>
    <m/>
    <n v="0"/>
    <m/>
    <n v="0"/>
    <n v="0"/>
    <n v="0"/>
    <n v="0"/>
    <n v="-1"/>
    <n v="0"/>
    <n v="0"/>
    <n v="0"/>
    <n v="0"/>
    <n v="0"/>
    <m/>
    <m/>
    <n v="0"/>
    <m/>
    <n v="0"/>
    <m/>
    <m/>
    <s v="1/1/2028"/>
    <s v="12/31/2099"/>
    <m/>
    <n v="0"/>
    <n v="0"/>
    <n v="2025"/>
    <m/>
    <m/>
    <m/>
    <n v="0"/>
    <n v="0"/>
    <s v="Real 2021 | 5/8/2023 1:03:19 PM"/>
    <n v="3178"/>
    <n v="0"/>
    <m/>
    <m/>
    <n v="0"/>
    <n v="0"/>
    <n v="0"/>
    <m/>
    <m/>
    <m/>
    <n v="0"/>
  </r>
  <r>
    <x v="0"/>
    <x v="0"/>
    <x v="2"/>
    <s v="2"/>
    <x v="1"/>
    <s v="Area 1001 Solar 2028"/>
    <x v="22"/>
    <n v="0"/>
    <n v="0"/>
    <n v="0"/>
    <m/>
    <n v="0"/>
    <m/>
    <m/>
    <m/>
    <n v="0"/>
    <m/>
    <m/>
    <n v="-1"/>
    <n v="0"/>
    <s v="Solar"/>
    <m/>
    <n v="0"/>
    <m/>
    <n v="0"/>
    <n v="0"/>
    <n v="0"/>
    <n v="0"/>
    <n v="-1"/>
    <n v="0"/>
    <n v="0"/>
    <n v="0"/>
    <n v="0"/>
    <n v="0"/>
    <m/>
    <m/>
    <n v="0"/>
    <m/>
    <n v="0"/>
    <m/>
    <m/>
    <s v="1/1/2028"/>
    <s v="12/31/2099"/>
    <m/>
    <n v="0"/>
    <n v="0"/>
    <n v="2025"/>
    <m/>
    <m/>
    <m/>
    <n v="0"/>
    <n v="0"/>
    <s v="Real 2021 | 5/8/2023 1:03:19 PM"/>
    <n v="3179"/>
    <n v="0"/>
    <m/>
    <m/>
    <n v="0"/>
    <n v="0"/>
    <n v="0"/>
    <m/>
    <m/>
    <m/>
    <n v="0"/>
  </r>
  <r>
    <x v="0"/>
    <x v="0"/>
    <x v="2"/>
    <s v="3"/>
    <x v="2"/>
    <s v="Area 1001 Solar 2028"/>
    <x v="22"/>
    <n v="0"/>
    <n v="0"/>
    <n v="0"/>
    <m/>
    <n v="0"/>
    <m/>
    <m/>
    <m/>
    <n v="0"/>
    <m/>
    <m/>
    <n v="-1"/>
    <n v="0"/>
    <s v="Solar"/>
    <m/>
    <n v="0"/>
    <m/>
    <n v="0"/>
    <n v="0"/>
    <n v="0"/>
    <n v="0"/>
    <n v="-1"/>
    <n v="0"/>
    <n v="0"/>
    <n v="0"/>
    <n v="0"/>
    <n v="0"/>
    <m/>
    <m/>
    <n v="0"/>
    <m/>
    <n v="0"/>
    <m/>
    <m/>
    <s v="1/1/2028"/>
    <s v="12/31/2099"/>
    <m/>
    <n v="0"/>
    <n v="0"/>
    <n v="2025"/>
    <m/>
    <m/>
    <m/>
    <n v="0"/>
    <n v="0"/>
    <s v="Real 2021 | 5/8/2023 1:03:19 PM"/>
    <n v="3180"/>
    <n v="0"/>
    <m/>
    <m/>
    <n v="0"/>
    <n v="0"/>
    <n v="0"/>
    <m/>
    <m/>
    <m/>
    <n v="0"/>
  </r>
  <r>
    <x v="0"/>
    <x v="0"/>
    <x v="2"/>
    <s v="4"/>
    <x v="3"/>
    <s v="Area 1001 Solar 2028"/>
    <x v="22"/>
    <n v="0"/>
    <n v="0"/>
    <n v="0"/>
    <m/>
    <n v="0"/>
    <m/>
    <m/>
    <m/>
    <n v="0"/>
    <m/>
    <m/>
    <n v="-1"/>
    <n v="0"/>
    <s v="Solar"/>
    <m/>
    <n v="0"/>
    <m/>
    <n v="0"/>
    <n v="0"/>
    <n v="0"/>
    <n v="0"/>
    <n v="-1"/>
    <n v="0"/>
    <n v="0"/>
    <n v="0"/>
    <n v="0"/>
    <n v="0"/>
    <m/>
    <m/>
    <n v="0"/>
    <m/>
    <n v="0"/>
    <m/>
    <m/>
    <s v="1/1/2028"/>
    <s v="12/31/2099"/>
    <m/>
    <n v="0"/>
    <n v="0"/>
    <n v="2025"/>
    <m/>
    <m/>
    <m/>
    <n v="0"/>
    <n v="0"/>
    <s v="Real 2021 | 5/8/2023 1:03:19 PM"/>
    <n v="3181"/>
    <n v="0"/>
    <m/>
    <m/>
    <n v="0"/>
    <n v="0"/>
    <n v="0"/>
    <m/>
    <m/>
    <m/>
    <n v="0"/>
  </r>
  <r>
    <x v="0"/>
    <x v="0"/>
    <x v="2"/>
    <s v="5"/>
    <x v="4"/>
    <s v="Area 1001 Solar 2028"/>
    <x v="22"/>
    <n v="0"/>
    <n v="0"/>
    <n v="0"/>
    <m/>
    <n v="0"/>
    <m/>
    <m/>
    <m/>
    <n v="0"/>
    <m/>
    <m/>
    <n v="-1"/>
    <n v="0"/>
    <s v="Solar"/>
    <m/>
    <n v="0"/>
    <m/>
    <n v="0"/>
    <n v="0"/>
    <n v="0"/>
    <n v="0"/>
    <n v="-1"/>
    <n v="0"/>
    <n v="0"/>
    <n v="0"/>
    <n v="0"/>
    <n v="0"/>
    <m/>
    <m/>
    <n v="0"/>
    <m/>
    <n v="0"/>
    <m/>
    <m/>
    <s v="1/1/2028"/>
    <s v="12/31/2099"/>
    <m/>
    <n v="0"/>
    <n v="0"/>
    <n v="2025"/>
    <m/>
    <m/>
    <m/>
    <n v="0"/>
    <n v="0"/>
    <s v="Real 2021 | 5/8/2023 1:03:19 PM"/>
    <n v="3182"/>
    <n v="0"/>
    <m/>
    <m/>
    <n v="0"/>
    <n v="0"/>
    <n v="0"/>
    <m/>
    <m/>
    <m/>
    <n v="0"/>
  </r>
  <r>
    <x v="0"/>
    <x v="0"/>
    <x v="2"/>
    <s v="6"/>
    <x v="5"/>
    <s v="Area 1001 Solar 2028"/>
    <x v="22"/>
    <n v="0"/>
    <n v="0"/>
    <n v="0"/>
    <m/>
    <n v="0"/>
    <m/>
    <m/>
    <m/>
    <n v="0"/>
    <m/>
    <m/>
    <n v="-1"/>
    <n v="0"/>
    <s v="Solar"/>
    <m/>
    <n v="0"/>
    <m/>
    <n v="0"/>
    <n v="0"/>
    <n v="0"/>
    <n v="0"/>
    <n v="-1"/>
    <n v="0"/>
    <n v="0"/>
    <n v="0"/>
    <n v="0"/>
    <n v="0"/>
    <m/>
    <m/>
    <n v="0"/>
    <m/>
    <n v="0"/>
    <m/>
    <m/>
    <s v="1/1/2028"/>
    <s v="12/31/2099"/>
    <m/>
    <n v="0"/>
    <n v="0"/>
    <n v="2025"/>
    <m/>
    <m/>
    <m/>
    <n v="0"/>
    <n v="0"/>
    <s v="Real 2021 | 5/8/2023 1:03:19 PM"/>
    <n v="3183"/>
    <n v="0"/>
    <m/>
    <m/>
    <n v="0"/>
    <n v="0"/>
    <n v="0"/>
    <m/>
    <m/>
    <m/>
    <n v="0"/>
  </r>
  <r>
    <x v="0"/>
    <x v="0"/>
    <x v="2"/>
    <s v="7"/>
    <x v="6"/>
    <s v="Area 1001 Solar 2028"/>
    <x v="22"/>
    <n v="0"/>
    <n v="0"/>
    <n v="0"/>
    <m/>
    <n v="0"/>
    <m/>
    <m/>
    <m/>
    <n v="0"/>
    <m/>
    <m/>
    <n v="-1"/>
    <n v="0"/>
    <s v="Solar"/>
    <m/>
    <n v="0"/>
    <m/>
    <n v="0"/>
    <n v="0"/>
    <n v="0"/>
    <n v="0"/>
    <n v="-1"/>
    <n v="0"/>
    <n v="0"/>
    <n v="0"/>
    <n v="0"/>
    <n v="0"/>
    <m/>
    <m/>
    <n v="0"/>
    <m/>
    <n v="0"/>
    <m/>
    <m/>
    <s v="1/1/2028"/>
    <s v="12/31/2099"/>
    <m/>
    <n v="0"/>
    <n v="0"/>
    <n v="2025"/>
    <m/>
    <m/>
    <m/>
    <n v="0"/>
    <n v="0"/>
    <s v="Real 2021 | 5/8/2023 1:03:19 PM"/>
    <n v="3184"/>
    <n v="0"/>
    <m/>
    <m/>
    <n v="0"/>
    <n v="0"/>
    <n v="0"/>
    <m/>
    <m/>
    <m/>
    <n v="0"/>
  </r>
  <r>
    <x v="0"/>
    <x v="0"/>
    <x v="2"/>
    <s v="8"/>
    <x v="7"/>
    <s v="Area 1001 Solar 2028"/>
    <x v="22"/>
    <n v="0"/>
    <n v="0"/>
    <n v="0"/>
    <m/>
    <n v="0"/>
    <m/>
    <m/>
    <m/>
    <n v="0"/>
    <m/>
    <m/>
    <n v="-1"/>
    <n v="0"/>
    <s v="Solar"/>
    <m/>
    <n v="0"/>
    <m/>
    <n v="0"/>
    <n v="0"/>
    <n v="0"/>
    <n v="0"/>
    <n v="-1"/>
    <n v="0"/>
    <n v="0"/>
    <n v="0"/>
    <n v="0"/>
    <n v="0"/>
    <m/>
    <m/>
    <n v="0"/>
    <m/>
    <n v="0"/>
    <m/>
    <m/>
    <s v="1/1/2028"/>
    <s v="12/31/2099"/>
    <m/>
    <n v="0"/>
    <n v="0"/>
    <n v="2025"/>
    <m/>
    <m/>
    <m/>
    <n v="0"/>
    <n v="0"/>
    <s v="Real 2021 | 5/8/2023 1:03:19 PM"/>
    <n v="3185"/>
    <n v="0"/>
    <m/>
    <m/>
    <n v="0"/>
    <n v="0"/>
    <n v="0"/>
    <m/>
    <m/>
    <m/>
    <n v="0"/>
  </r>
  <r>
    <x v="0"/>
    <x v="0"/>
    <x v="2"/>
    <s v="9"/>
    <x v="8"/>
    <s v="Area 1001 Solar 2028"/>
    <x v="22"/>
    <n v="0"/>
    <n v="0"/>
    <n v="0"/>
    <m/>
    <n v="0"/>
    <m/>
    <m/>
    <m/>
    <n v="0"/>
    <m/>
    <m/>
    <n v="-1"/>
    <n v="0"/>
    <s v="Solar"/>
    <m/>
    <n v="0"/>
    <m/>
    <n v="0"/>
    <n v="0"/>
    <n v="0"/>
    <n v="0"/>
    <n v="-1"/>
    <n v="0"/>
    <n v="0"/>
    <n v="0"/>
    <n v="0"/>
    <n v="0"/>
    <m/>
    <m/>
    <n v="0"/>
    <m/>
    <n v="0"/>
    <m/>
    <m/>
    <s v="1/1/2028"/>
    <s v="12/31/2099"/>
    <m/>
    <n v="0"/>
    <n v="0"/>
    <n v="2025"/>
    <m/>
    <m/>
    <m/>
    <n v="0"/>
    <n v="0"/>
    <s v="Real 2021 | 5/8/2023 1:03:19 PM"/>
    <n v="3186"/>
    <n v="0"/>
    <m/>
    <m/>
    <n v="0"/>
    <n v="0"/>
    <n v="0"/>
    <m/>
    <m/>
    <m/>
    <n v="0"/>
  </r>
  <r>
    <x v="0"/>
    <x v="0"/>
    <x v="2"/>
    <s v="1"/>
    <x v="0"/>
    <s v="Area 1001 Solar 2029"/>
    <x v="23"/>
    <n v="0"/>
    <n v="0"/>
    <n v="0"/>
    <m/>
    <n v="0"/>
    <m/>
    <m/>
    <m/>
    <n v="0"/>
    <m/>
    <m/>
    <n v="-1"/>
    <n v="0"/>
    <s v="Solar"/>
    <m/>
    <n v="0"/>
    <m/>
    <n v="0"/>
    <n v="0"/>
    <n v="0"/>
    <n v="0"/>
    <n v="-1"/>
    <n v="0"/>
    <n v="0"/>
    <n v="0"/>
    <n v="0"/>
    <n v="0"/>
    <m/>
    <m/>
    <n v="0"/>
    <m/>
    <n v="0"/>
    <m/>
    <m/>
    <s v="1/1/2029"/>
    <s v="12/31/2099"/>
    <m/>
    <n v="0"/>
    <n v="0"/>
    <n v="2025"/>
    <m/>
    <m/>
    <m/>
    <n v="0"/>
    <n v="0"/>
    <s v="Real 2021 | 5/8/2023 1:03:19 PM"/>
    <n v="3187"/>
    <n v="0"/>
    <m/>
    <m/>
    <n v="0"/>
    <n v="0"/>
    <n v="0"/>
    <m/>
    <m/>
    <m/>
    <n v="0"/>
  </r>
  <r>
    <x v="0"/>
    <x v="0"/>
    <x v="2"/>
    <s v="3"/>
    <x v="2"/>
    <s v="Area 1001 Solar 2029"/>
    <x v="23"/>
    <n v="0"/>
    <n v="0"/>
    <n v="0"/>
    <m/>
    <n v="0"/>
    <m/>
    <m/>
    <m/>
    <n v="0"/>
    <m/>
    <m/>
    <n v="-1"/>
    <n v="0"/>
    <s v="Solar"/>
    <m/>
    <n v="0"/>
    <m/>
    <n v="0"/>
    <n v="0"/>
    <n v="0"/>
    <n v="0"/>
    <n v="-1"/>
    <n v="0"/>
    <n v="0"/>
    <n v="0"/>
    <n v="0"/>
    <n v="0"/>
    <m/>
    <m/>
    <n v="0"/>
    <m/>
    <n v="0"/>
    <m/>
    <m/>
    <s v="1/1/2029"/>
    <s v="12/31/2099"/>
    <m/>
    <n v="0"/>
    <n v="0"/>
    <n v="2025"/>
    <m/>
    <m/>
    <m/>
    <n v="0"/>
    <n v="0"/>
    <s v="Real 2021 | 5/8/2023 1:03:19 PM"/>
    <n v="3188"/>
    <n v="0"/>
    <m/>
    <m/>
    <n v="0"/>
    <n v="0"/>
    <n v="0"/>
    <m/>
    <m/>
    <m/>
    <n v="0"/>
  </r>
  <r>
    <x v="0"/>
    <x v="0"/>
    <x v="2"/>
    <s v="4"/>
    <x v="3"/>
    <s v="Area 1001 Solar 2029"/>
    <x v="23"/>
    <n v="0"/>
    <n v="0"/>
    <n v="0"/>
    <m/>
    <n v="0"/>
    <m/>
    <m/>
    <m/>
    <n v="0"/>
    <m/>
    <m/>
    <n v="-1"/>
    <n v="0"/>
    <s v="Solar"/>
    <m/>
    <n v="0"/>
    <m/>
    <n v="0"/>
    <n v="0"/>
    <n v="0"/>
    <n v="0"/>
    <n v="-1"/>
    <n v="0"/>
    <n v="0"/>
    <n v="0"/>
    <n v="0"/>
    <n v="0"/>
    <m/>
    <m/>
    <n v="0"/>
    <m/>
    <n v="0"/>
    <m/>
    <m/>
    <s v="1/1/2029"/>
    <s v="12/31/2099"/>
    <m/>
    <n v="0"/>
    <n v="0"/>
    <n v="2025"/>
    <m/>
    <m/>
    <m/>
    <n v="0"/>
    <n v="0"/>
    <s v="Real 2021 | 5/8/2023 1:03:19 PM"/>
    <n v="3189"/>
    <n v="0"/>
    <m/>
    <m/>
    <n v="0"/>
    <n v="0"/>
    <n v="0"/>
    <m/>
    <m/>
    <m/>
    <n v="0"/>
  </r>
  <r>
    <x v="0"/>
    <x v="0"/>
    <x v="2"/>
    <s v="6"/>
    <x v="5"/>
    <s v="Area 1001 Solar 2029"/>
    <x v="23"/>
    <n v="0"/>
    <n v="0"/>
    <n v="0"/>
    <m/>
    <n v="0"/>
    <m/>
    <m/>
    <m/>
    <n v="0"/>
    <m/>
    <m/>
    <n v="-1"/>
    <n v="0"/>
    <s v="Solar"/>
    <m/>
    <n v="0"/>
    <m/>
    <n v="0"/>
    <n v="0"/>
    <n v="0"/>
    <n v="0"/>
    <n v="-1"/>
    <n v="0"/>
    <n v="0"/>
    <n v="0"/>
    <n v="0"/>
    <n v="0"/>
    <m/>
    <m/>
    <n v="0"/>
    <m/>
    <n v="0"/>
    <m/>
    <m/>
    <s v="1/1/2029"/>
    <s v="12/31/2099"/>
    <m/>
    <n v="0"/>
    <n v="0"/>
    <n v="2025"/>
    <m/>
    <m/>
    <m/>
    <n v="0"/>
    <n v="0"/>
    <s v="Real 2021 | 5/8/2023 1:03:19 PM"/>
    <n v="3190"/>
    <n v="0"/>
    <m/>
    <m/>
    <n v="0"/>
    <n v="0"/>
    <n v="0"/>
    <m/>
    <m/>
    <m/>
    <n v="0"/>
  </r>
  <r>
    <x v="0"/>
    <x v="0"/>
    <x v="2"/>
    <s v="7"/>
    <x v="6"/>
    <s v="Area 1001 Solar 2029"/>
    <x v="23"/>
    <n v="0"/>
    <n v="0"/>
    <n v="0"/>
    <m/>
    <n v="0"/>
    <m/>
    <m/>
    <m/>
    <n v="0"/>
    <m/>
    <m/>
    <n v="-1"/>
    <n v="0"/>
    <s v="Solar"/>
    <m/>
    <n v="0"/>
    <m/>
    <n v="0"/>
    <n v="0"/>
    <n v="0"/>
    <n v="0"/>
    <n v="-1"/>
    <n v="0"/>
    <n v="0"/>
    <n v="0"/>
    <n v="0"/>
    <n v="0"/>
    <m/>
    <m/>
    <n v="0"/>
    <m/>
    <n v="0"/>
    <m/>
    <m/>
    <s v="1/1/2029"/>
    <s v="12/31/2099"/>
    <m/>
    <n v="0"/>
    <n v="0"/>
    <n v="2025"/>
    <m/>
    <m/>
    <m/>
    <n v="0"/>
    <n v="0"/>
    <s v="Real 2021 | 5/8/2023 1:03:19 PM"/>
    <n v="3191"/>
    <n v="0"/>
    <m/>
    <m/>
    <n v="0"/>
    <n v="0"/>
    <n v="0"/>
    <m/>
    <m/>
    <m/>
    <n v="0"/>
  </r>
  <r>
    <x v="0"/>
    <x v="0"/>
    <x v="2"/>
    <s v="8"/>
    <x v="7"/>
    <s v="Area 1001 Solar 2029"/>
    <x v="23"/>
    <n v="0"/>
    <n v="0"/>
    <n v="0"/>
    <m/>
    <n v="0"/>
    <m/>
    <m/>
    <m/>
    <n v="0"/>
    <m/>
    <m/>
    <n v="-1"/>
    <n v="0"/>
    <s v="Solar"/>
    <m/>
    <n v="0"/>
    <m/>
    <n v="0"/>
    <n v="0"/>
    <n v="0"/>
    <n v="0"/>
    <n v="-1"/>
    <n v="0"/>
    <n v="0"/>
    <n v="0"/>
    <n v="0"/>
    <n v="0"/>
    <m/>
    <m/>
    <n v="0"/>
    <m/>
    <n v="0"/>
    <m/>
    <m/>
    <s v="1/1/2029"/>
    <s v="12/31/2099"/>
    <m/>
    <n v="0"/>
    <n v="0"/>
    <n v="2025"/>
    <m/>
    <m/>
    <m/>
    <n v="0"/>
    <n v="0"/>
    <s v="Real 2021 | 5/8/2023 1:03:19 PM"/>
    <n v="3192"/>
    <n v="0"/>
    <m/>
    <m/>
    <n v="0"/>
    <n v="0"/>
    <n v="0"/>
    <m/>
    <m/>
    <m/>
    <n v="0"/>
  </r>
  <r>
    <x v="0"/>
    <x v="0"/>
    <x v="2"/>
    <s v="9"/>
    <x v="8"/>
    <s v="Area 1001 Solar 2029"/>
    <x v="23"/>
    <n v="0"/>
    <n v="0"/>
    <n v="0"/>
    <m/>
    <n v="0"/>
    <m/>
    <m/>
    <m/>
    <n v="0"/>
    <m/>
    <m/>
    <n v="-1"/>
    <n v="0"/>
    <s v="Solar"/>
    <m/>
    <n v="0"/>
    <m/>
    <n v="0"/>
    <n v="0"/>
    <n v="0"/>
    <n v="0"/>
    <n v="-1"/>
    <n v="0"/>
    <n v="0"/>
    <n v="0"/>
    <n v="0"/>
    <n v="0"/>
    <m/>
    <m/>
    <n v="0"/>
    <m/>
    <n v="0"/>
    <m/>
    <m/>
    <s v="1/1/2029"/>
    <s v="12/31/2099"/>
    <m/>
    <n v="0"/>
    <n v="0"/>
    <n v="2025"/>
    <m/>
    <m/>
    <m/>
    <n v="0"/>
    <n v="0"/>
    <s v="Real 2021 | 5/8/2023 1:03:19 PM"/>
    <n v="3193"/>
    <n v="0"/>
    <m/>
    <m/>
    <n v="0"/>
    <n v="0"/>
    <n v="0"/>
    <m/>
    <m/>
    <m/>
    <n v="0"/>
  </r>
  <r>
    <x v="0"/>
    <x v="0"/>
    <x v="2"/>
    <s v="3"/>
    <x v="2"/>
    <s v="Area 1001 Solar 2030"/>
    <x v="24"/>
    <n v="0"/>
    <n v="0"/>
    <n v="0"/>
    <m/>
    <n v="0"/>
    <m/>
    <m/>
    <m/>
    <n v="0"/>
    <m/>
    <m/>
    <n v="-1"/>
    <n v="0"/>
    <s v="Solar"/>
    <m/>
    <n v="0"/>
    <m/>
    <n v="0"/>
    <n v="0"/>
    <n v="0"/>
    <n v="0"/>
    <n v="-1"/>
    <n v="0"/>
    <n v="0"/>
    <n v="0"/>
    <n v="0"/>
    <n v="0"/>
    <m/>
    <m/>
    <n v="0"/>
    <m/>
    <n v="0"/>
    <m/>
    <m/>
    <s v="1/1/2030"/>
    <s v="12/31/2099"/>
    <m/>
    <n v="0"/>
    <n v="0"/>
    <n v="2025"/>
    <m/>
    <m/>
    <m/>
    <n v="0"/>
    <n v="0"/>
    <s v="Real 2021 | 5/8/2023 1:03:19 PM"/>
    <n v="3194"/>
    <n v="0"/>
    <m/>
    <m/>
    <n v="0"/>
    <n v="0"/>
    <n v="0"/>
    <m/>
    <m/>
    <m/>
    <n v="0"/>
  </r>
  <r>
    <x v="0"/>
    <x v="0"/>
    <x v="2"/>
    <s v="8"/>
    <x v="7"/>
    <s v="Area 1001 Solar 2030"/>
    <x v="24"/>
    <n v="0"/>
    <n v="0"/>
    <n v="0"/>
    <m/>
    <n v="0"/>
    <m/>
    <m/>
    <m/>
    <n v="0"/>
    <m/>
    <m/>
    <n v="-1"/>
    <n v="0"/>
    <s v="Solar"/>
    <m/>
    <n v="0"/>
    <m/>
    <n v="0"/>
    <n v="0"/>
    <n v="0"/>
    <n v="0"/>
    <n v="-1"/>
    <n v="0"/>
    <n v="0"/>
    <n v="0"/>
    <n v="0"/>
    <n v="0"/>
    <m/>
    <m/>
    <n v="0"/>
    <m/>
    <n v="0"/>
    <m/>
    <m/>
    <s v="1/1/2030"/>
    <s v="12/31/2099"/>
    <m/>
    <n v="0"/>
    <n v="0"/>
    <n v="2025"/>
    <m/>
    <m/>
    <m/>
    <n v="0"/>
    <n v="0"/>
    <s v="Real 2021 | 5/8/2023 1:03:19 PM"/>
    <n v="3195"/>
    <n v="0"/>
    <m/>
    <m/>
    <n v="0"/>
    <n v="0"/>
    <n v="0"/>
    <m/>
    <m/>
    <m/>
    <n v="0"/>
  </r>
  <r>
    <x v="0"/>
    <x v="0"/>
    <x v="2"/>
    <s v="4"/>
    <x v="3"/>
    <s v="Area 1001 Solar 2031"/>
    <x v="25"/>
    <n v="0"/>
    <n v="0"/>
    <n v="0"/>
    <m/>
    <n v="0"/>
    <m/>
    <m/>
    <m/>
    <n v="0"/>
    <m/>
    <m/>
    <n v="-1"/>
    <n v="0"/>
    <s v="Solar"/>
    <m/>
    <n v="0"/>
    <m/>
    <n v="0"/>
    <n v="0"/>
    <n v="0"/>
    <n v="0"/>
    <n v="-1"/>
    <n v="0"/>
    <n v="0"/>
    <n v="0"/>
    <n v="0"/>
    <n v="0"/>
    <m/>
    <m/>
    <n v="0"/>
    <m/>
    <n v="0"/>
    <m/>
    <m/>
    <s v="1/1/2031"/>
    <s v="12/31/2099"/>
    <m/>
    <n v="0"/>
    <n v="0"/>
    <n v="2025"/>
    <m/>
    <m/>
    <m/>
    <n v="0"/>
    <n v="0"/>
    <s v="Real 2021 | 5/8/2023 1:03:19 PM"/>
    <n v="3196"/>
    <n v="0"/>
    <m/>
    <m/>
    <n v="0"/>
    <n v="0"/>
    <n v="0"/>
    <m/>
    <m/>
    <m/>
    <n v="0"/>
  </r>
  <r>
    <x v="0"/>
    <x v="0"/>
    <x v="2"/>
    <s v="8"/>
    <x v="7"/>
    <s v="Area 1001 Solar 2031"/>
    <x v="25"/>
    <n v="0"/>
    <n v="0"/>
    <n v="0"/>
    <m/>
    <n v="0"/>
    <m/>
    <m/>
    <m/>
    <n v="0"/>
    <m/>
    <m/>
    <n v="-1"/>
    <n v="0"/>
    <s v="Solar"/>
    <m/>
    <n v="0"/>
    <m/>
    <n v="0"/>
    <n v="0"/>
    <n v="0"/>
    <n v="0"/>
    <n v="-1"/>
    <n v="0"/>
    <n v="0"/>
    <n v="0"/>
    <n v="0"/>
    <n v="0"/>
    <m/>
    <m/>
    <n v="0"/>
    <m/>
    <n v="0"/>
    <m/>
    <m/>
    <s v="1/1/2031"/>
    <s v="12/31/2099"/>
    <m/>
    <n v="0"/>
    <n v="0"/>
    <n v="2025"/>
    <m/>
    <m/>
    <m/>
    <n v="0"/>
    <n v="0"/>
    <s v="Real 2021 | 5/8/2023 1:03:19 PM"/>
    <n v="3197"/>
    <n v="0"/>
    <m/>
    <m/>
    <n v="0"/>
    <n v="0"/>
    <n v="0"/>
    <m/>
    <m/>
    <m/>
    <n v="0"/>
  </r>
  <r>
    <x v="0"/>
    <x v="0"/>
    <x v="2"/>
    <s v="3"/>
    <x v="2"/>
    <s v="Area 1001 Solar 2032"/>
    <x v="26"/>
    <n v="0"/>
    <n v="0"/>
    <n v="0"/>
    <m/>
    <n v="0"/>
    <m/>
    <m/>
    <m/>
    <n v="0"/>
    <m/>
    <m/>
    <n v="-1"/>
    <n v="0"/>
    <s v="Solar"/>
    <m/>
    <n v="0"/>
    <m/>
    <n v="0"/>
    <n v="0"/>
    <n v="0"/>
    <n v="0"/>
    <n v="-1"/>
    <n v="0"/>
    <n v="0"/>
    <n v="0"/>
    <n v="0"/>
    <n v="0"/>
    <m/>
    <m/>
    <n v="0"/>
    <m/>
    <n v="0"/>
    <m/>
    <m/>
    <s v="1/1/2032"/>
    <s v="12/31/2099"/>
    <m/>
    <n v="0"/>
    <n v="0"/>
    <n v="2025"/>
    <m/>
    <m/>
    <m/>
    <n v="0"/>
    <n v="0"/>
    <s v="Real 2021 | 5/8/2023 1:03:19 PM"/>
    <n v="3198"/>
    <n v="0"/>
    <m/>
    <m/>
    <n v="0"/>
    <n v="0"/>
    <n v="0"/>
    <m/>
    <m/>
    <m/>
    <n v="0"/>
  </r>
  <r>
    <x v="0"/>
    <x v="0"/>
    <x v="2"/>
    <s v="4"/>
    <x v="3"/>
    <s v="Area 1001 Solar 2032"/>
    <x v="26"/>
    <n v="0"/>
    <n v="0"/>
    <n v="0"/>
    <m/>
    <n v="0"/>
    <m/>
    <m/>
    <m/>
    <n v="0"/>
    <m/>
    <m/>
    <n v="-1"/>
    <n v="0"/>
    <s v="Solar"/>
    <m/>
    <n v="0"/>
    <m/>
    <n v="0"/>
    <n v="0"/>
    <n v="0"/>
    <n v="0"/>
    <n v="-1"/>
    <n v="0"/>
    <n v="0"/>
    <n v="0"/>
    <n v="0"/>
    <n v="0"/>
    <m/>
    <m/>
    <n v="0"/>
    <m/>
    <n v="0"/>
    <m/>
    <m/>
    <s v="1/1/2032"/>
    <s v="12/31/2099"/>
    <m/>
    <n v="0"/>
    <n v="0"/>
    <n v="2025"/>
    <m/>
    <m/>
    <m/>
    <n v="0"/>
    <n v="0"/>
    <s v="Real 2021 | 5/8/2023 1:03:19 PM"/>
    <n v="3199"/>
    <n v="0"/>
    <m/>
    <m/>
    <n v="0"/>
    <n v="0"/>
    <n v="0"/>
    <m/>
    <m/>
    <m/>
    <n v="0"/>
  </r>
  <r>
    <x v="0"/>
    <x v="0"/>
    <x v="2"/>
    <s v="8"/>
    <x v="7"/>
    <s v="Area 1001 Solar 2032"/>
    <x v="26"/>
    <n v="0"/>
    <n v="0"/>
    <n v="0"/>
    <m/>
    <n v="0"/>
    <m/>
    <m/>
    <m/>
    <n v="0"/>
    <m/>
    <m/>
    <n v="-1"/>
    <n v="0"/>
    <s v="Solar"/>
    <m/>
    <n v="0"/>
    <m/>
    <n v="0"/>
    <n v="0"/>
    <n v="0"/>
    <n v="0"/>
    <n v="-1"/>
    <n v="0"/>
    <n v="0"/>
    <n v="0"/>
    <n v="0"/>
    <n v="0"/>
    <m/>
    <m/>
    <n v="0"/>
    <m/>
    <n v="0"/>
    <m/>
    <m/>
    <s v="1/1/2032"/>
    <s v="12/31/2099"/>
    <m/>
    <n v="0"/>
    <n v="0"/>
    <n v="2025"/>
    <m/>
    <m/>
    <m/>
    <n v="0"/>
    <n v="0"/>
    <s v="Real 2021 | 5/8/2023 1:03:19 PM"/>
    <n v="3200"/>
    <n v="0"/>
    <m/>
    <m/>
    <n v="0"/>
    <n v="0"/>
    <n v="0"/>
    <m/>
    <m/>
    <m/>
    <n v="0"/>
  </r>
  <r>
    <x v="0"/>
    <x v="0"/>
    <x v="2"/>
    <s v="8"/>
    <x v="7"/>
    <s v="Area 1001 Solar 2035"/>
    <x v="27"/>
    <n v="0"/>
    <n v="0"/>
    <n v="0"/>
    <m/>
    <n v="0"/>
    <m/>
    <m/>
    <m/>
    <n v="0"/>
    <m/>
    <m/>
    <n v="-1"/>
    <n v="0"/>
    <s v="Solar"/>
    <m/>
    <n v="0"/>
    <m/>
    <n v="0"/>
    <n v="0"/>
    <n v="0"/>
    <n v="0"/>
    <n v="-1"/>
    <n v="0"/>
    <n v="0"/>
    <n v="0"/>
    <n v="0"/>
    <n v="0"/>
    <m/>
    <m/>
    <n v="0"/>
    <m/>
    <n v="0"/>
    <m/>
    <m/>
    <s v="1/1/2035"/>
    <s v="12/31/2099"/>
    <m/>
    <n v="0"/>
    <n v="0"/>
    <n v="2025"/>
    <m/>
    <m/>
    <m/>
    <n v="0"/>
    <n v="0"/>
    <s v="Real 2021 | 5/8/2023 1:03:19 PM"/>
    <n v="3201"/>
    <n v="0"/>
    <m/>
    <m/>
    <n v="0"/>
    <n v="0"/>
    <n v="0"/>
    <m/>
    <m/>
    <m/>
    <n v="0"/>
  </r>
  <r>
    <x v="0"/>
    <x v="0"/>
    <x v="2"/>
    <s v="4"/>
    <x v="3"/>
    <s v="Area 1001 Solar 2036"/>
    <x v="28"/>
    <n v="0"/>
    <n v="0"/>
    <n v="0"/>
    <m/>
    <n v="0"/>
    <m/>
    <m/>
    <m/>
    <n v="0"/>
    <m/>
    <m/>
    <n v="-1"/>
    <n v="0"/>
    <s v="Solar"/>
    <m/>
    <n v="0"/>
    <m/>
    <n v="0"/>
    <n v="0"/>
    <n v="0"/>
    <n v="0"/>
    <n v="-1"/>
    <n v="0"/>
    <n v="0"/>
    <n v="0"/>
    <n v="0"/>
    <n v="0"/>
    <m/>
    <m/>
    <n v="0"/>
    <m/>
    <n v="0"/>
    <m/>
    <m/>
    <s v="1/1/2036"/>
    <s v="12/31/2099"/>
    <m/>
    <n v="0"/>
    <n v="0"/>
    <n v="2025"/>
    <m/>
    <m/>
    <m/>
    <n v="0"/>
    <n v="0"/>
    <s v="Real 2021 | 5/8/2023 1:03:19 PM"/>
    <n v="3202"/>
    <n v="0"/>
    <m/>
    <m/>
    <n v="0"/>
    <n v="0"/>
    <n v="0"/>
    <m/>
    <m/>
    <m/>
    <n v="0"/>
  </r>
  <r>
    <x v="0"/>
    <x v="0"/>
    <x v="2"/>
    <s v="1"/>
    <x v="0"/>
    <s v="Area 1001 Solar 2037"/>
    <x v="29"/>
    <n v="0"/>
    <n v="0"/>
    <n v="0"/>
    <m/>
    <n v="0"/>
    <m/>
    <m/>
    <m/>
    <n v="0"/>
    <m/>
    <m/>
    <n v="-1"/>
    <n v="0"/>
    <s v="Solar"/>
    <m/>
    <n v="0"/>
    <m/>
    <n v="0"/>
    <n v="0"/>
    <n v="0"/>
    <n v="0"/>
    <n v="-1"/>
    <n v="0"/>
    <n v="0"/>
    <n v="0"/>
    <n v="0"/>
    <n v="0"/>
    <m/>
    <m/>
    <n v="0"/>
    <m/>
    <n v="0"/>
    <m/>
    <m/>
    <s v="1/1/2037"/>
    <s v="12/31/2099"/>
    <m/>
    <n v="0"/>
    <n v="0"/>
    <n v="2025"/>
    <m/>
    <m/>
    <m/>
    <n v="0"/>
    <n v="0"/>
    <s v="Real 2021 | 5/8/2023 1:03:19 PM"/>
    <n v="3203"/>
    <n v="0"/>
    <m/>
    <m/>
    <n v="0"/>
    <n v="0"/>
    <n v="0"/>
    <m/>
    <m/>
    <m/>
    <n v="0"/>
  </r>
  <r>
    <x v="0"/>
    <x v="0"/>
    <x v="2"/>
    <s v="3"/>
    <x v="2"/>
    <s v="Area 1001 Solar 2037"/>
    <x v="29"/>
    <n v="0"/>
    <n v="0"/>
    <n v="0"/>
    <m/>
    <n v="0"/>
    <m/>
    <m/>
    <m/>
    <n v="0"/>
    <m/>
    <m/>
    <n v="-1"/>
    <n v="0"/>
    <s v="Solar"/>
    <m/>
    <n v="0"/>
    <m/>
    <n v="0"/>
    <n v="0"/>
    <n v="0"/>
    <n v="0"/>
    <n v="-1"/>
    <n v="0"/>
    <n v="0"/>
    <n v="0"/>
    <n v="0"/>
    <n v="0"/>
    <m/>
    <m/>
    <n v="0"/>
    <m/>
    <n v="0"/>
    <m/>
    <m/>
    <s v="1/1/2037"/>
    <s v="12/31/2099"/>
    <m/>
    <n v="0"/>
    <n v="0"/>
    <n v="2025"/>
    <m/>
    <m/>
    <m/>
    <n v="0"/>
    <n v="0"/>
    <s v="Real 2021 | 5/8/2023 1:03:19 PM"/>
    <n v="3204"/>
    <n v="0"/>
    <m/>
    <m/>
    <n v="0"/>
    <n v="0"/>
    <n v="0"/>
    <m/>
    <m/>
    <m/>
    <n v="0"/>
  </r>
  <r>
    <x v="0"/>
    <x v="0"/>
    <x v="2"/>
    <s v="7"/>
    <x v="6"/>
    <s v="Area 1001 Solar 2037"/>
    <x v="29"/>
    <n v="0"/>
    <n v="0"/>
    <n v="0"/>
    <m/>
    <n v="0"/>
    <m/>
    <m/>
    <m/>
    <n v="0"/>
    <m/>
    <m/>
    <n v="-1"/>
    <n v="0"/>
    <s v="Solar"/>
    <m/>
    <n v="0"/>
    <m/>
    <n v="0"/>
    <n v="0"/>
    <n v="0"/>
    <n v="0"/>
    <n v="-1"/>
    <n v="0"/>
    <n v="0"/>
    <n v="0"/>
    <n v="0"/>
    <n v="0"/>
    <m/>
    <m/>
    <n v="0"/>
    <m/>
    <n v="0"/>
    <m/>
    <m/>
    <s v="1/1/2037"/>
    <s v="12/31/2099"/>
    <m/>
    <n v="0"/>
    <n v="0"/>
    <n v="2025"/>
    <m/>
    <m/>
    <m/>
    <n v="0"/>
    <n v="0"/>
    <s v="Real 2021 | 5/8/2023 1:03:19 PM"/>
    <n v="3205"/>
    <n v="0"/>
    <m/>
    <m/>
    <n v="0"/>
    <n v="0"/>
    <n v="0"/>
    <m/>
    <m/>
    <m/>
    <n v="0"/>
  </r>
  <r>
    <x v="0"/>
    <x v="0"/>
    <x v="2"/>
    <s v="8"/>
    <x v="7"/>
    <s v="Area 1001 Solar 2037"/>
    <x v="29"/>
    <n v="0"/>
    <n v="0"/>
    <n v="0"/>
    <m/>
    <n v="0"/>
    <m/>
    <m/>
    <m/>
    <n v="0"/>
    <m/>
    <m/>
    <n v="-1"/>
    <n v="0"/>
    <s v="Solar"/>
    <m/>
    <n v="0"/>
    <m/>
    <n v="0"/>
    <n v="0"/>
    <n v="0"/>
    <n v="0"/>
    <n v="-1"/>
    <n v="0"/>
    <n v="0"/>
    <n v="0"/>
    <n v="0"/>
    <n v="0"/>
    <m/>
    <m/>
    <n v="0"/>
    <m/>
    <n v="0"/>
    <m/>
    <m/>
    <s v="1/1/2037"/>
    <s v="12/31/2099"/>
    <m/>
    <n v="0"/>
    <n v="0"/>
    <n v="2025"/>
    <m/>
    <m/>
    <m/>
    <n v="0"/>
    <n v="0"/>
    <s v="Real 2021 | 5/8/2023 1:03:19 PM"/>
    <n v="3206"/>
    <n v="0"/>
    <m/>
    <m/>
    <n v="0"/>
    <n v="0"/>
    <n v="0"/>
    <m/>
    <m/>
    <m/>
    <n v="0"/>
  </r>
  <r>
    <x v="0"/>
    <x v="0"/>
    <x v="2"/>
    <s v="1"/>
    <x v="0"/>
    <s v="Area 1001 Wind 2026"/>
    <x v="30"/>
    <n v="0"/>
    <n v="0"/>
    <n v="0"/>
    <m/>
    <n v="0"/>
    <m/>
    <m/>
    <m/>
    <n v="0"/>
    <m/>
    <m/>
    <n v="-1"/>
    <n v="0"/>
    <s v="Wind"/>
    <m/>
    <n v="0"/>
    <m/>
    <n v="0"/>
    <n v="0"/>
    <n v="0"/>
    <n v="0"/>
    <n v="-1"/>
    <n v="0"/>
    <n v="0"/>
    <n v="0"/>
    <n v="0"/>
    <n v="0"/>
    <m/>
    <m/>
    <n v="0"/>
    <m/>
    <n v="0"/>
    <m/>
    <m/>
    <s v="1/1/2026"/>
    <s v="12/31/2099"/>
    <m/>
    <n v="0"/>
    <n v="0"/>
    <n v="2025"/>
    <m/>
    <m/>
    <m/>
    <n v="0"/>
    <n v="0"/>
    <s v="Real 2021 | 5/8/2023 1:03:19 PM"/>
    <n v="3207"/>
    <n v="0"/>
    <m/>
    <m/>
    <n v="0"/>
    <n v="0"/>
    <n v="0"/>
    <m/>
    <m/>
    <m/>
    <n v="0"/>
  </r>
  <r>
    <x v="0"/>
    <x v="0"/>
    <x v="2"/>
    <s v="2"/>
    <x v="1"/>
    <s v="Area 1001 Wind 2026"/>
    <x v="30"/>
    <n v="0"/>
    <n v="0"/>
    <n v="0"/>
    <m/>
    <n v="0"/>
    <m/>
    <m/>
    <m/>
    <n v="0"/>
    <m/>
    <m/>
    <n v="-1"/>
    <n v="0"/>
    <s v="Wind"/>
    <m/>
    <n v="0"/>
    <m/>
    <n v="0"/>
    <n v="0"/>
    <n v="0"/>
    <n v="0"/>
    <n v="-1"/>
    <n v="0"/>
    <n v="0"/>
    <n v="0"/>
    <n v="0"/>
    <n v="0"/>
    <m/>
    <m/>
    <n v="0"/>
    <m/>
    <n v="0"/>
    <m/>
    <m/>
    <s v="1/1/2026"/>
    <s v="12/31/2099"/>
    <m/>
    <n v="0"/>
    <n v="0"/>
    <n v="2025"/>
    <m/>
    <m/>
    <m/>
    <n v="0"/>
    <n v="0"/>
    <s v="Real 2021 | 5/8/2023 1:03:19 PM"/>
    <n v="3208"/>
    <n v="0"/>
    <m/>
    <m/>
    <n v="0"/>
    <n v="0"/>
    <n v="0"/>
    <m/>
    <m/>
    <m/>
    <n v="0"/>
  </r>
  <r>
    <x v="0"/>
    <x v="0"/>
    <x v="2"/>
    <s v="3"/>
    <x v="2"/>
    <s v="Area 1001 Wind 2026"/>
    <x v="30"/>
    <n v="0"/>
    <n v="0"/>
    <n v="0"/>
    <m/>
    <n v="0"/>
    <m/>
    <m/>
    <m/>
    <n v="0"/>
    <m/>
    <m/>
    <n v="-1"/>
    <n v="0"/>
    <s v="Wind"/>
    <m/>
    <n v="0"/>
    <m/>
    <n v="0"/>
    <n v="0"/>
    <n v="0"/>
    <n v="0"/>
    <n v="-1"/>
    <n v="0"/>
    <n v="0"/>
    <n v="0"/>
    <n v="0"/>
    <n v="0"/>
    <m/>
    <m/>
    <n v="0"/>
    <m/>
    <n v="0"/>
    <m/>
    <m/>
    <s v="1/1/2026"/>
    <s v="12/31/2099"/>
    <m/>
    <n v="0"/>
    <n v="0"/>
    <n v="2025"/>
    <m/>
    <m/>
    <m/>
    <n v="0"/>
    <n v="0"/>
    <s v="Real 2021 | 5/8/2023 1:03:19 PM"/>
    <n v="3209"/>
    <n v="0"/>
    <m/>
    <m/>
    <n v="0"/>
    <n v="0"/>
    <n v="0"/>
    <m/>
    <m/>
    <m/>
    <n v="0"/>
  </r>
  <r>
    <x v="0"/>
    <x v="0"/>
    <x v="2"/>
    <s v="4"/>
    <x v="3"/>
    <s v="Area 1001 Wind 2026"/>
    <x v="30"/>
    <n v="0"/>
    <n v="0"/>
    <n v="0"/>
    <m/>
    <n v="0"/>
    <m/>
    <m/>
    <m/>
    <n v="0"/>
    <m/>
    <m/>
    <n v="-1"/>
    <n v="0"/>
    <s v="Wind"/>
    <m/>
    <n v="0"/>
    <m/>
    <n v="0"/>
    <n v="0"/>
    <n v="0"/>
    <n v="0"/>
    <n v="-1"/>
    <n v="0"/>
    <n v="0"/>
    <n v="0"/>
    <n v="0"/>
    <n v="0"/>
    <m/>
    <m/>
    <n v="0"/>
    <m/>
    <n v="0"/>
    <m/>
    <m/>
    <s v="1/1/2026"/>
    <s v="12/31/2099"/>
    <m/>
    <n v="0"/>
    <n v="0"/>
    <n v="2025"/>
    <m/>
    <m/>
    <m/>
    <n v="0"/>
    <n v="0"/>
    <s v="Real 2021 | 5/8/2023 1:03:19 PM"/>
    <n v="3210"/>
    <n v="0"/>
    <m/>
    <m/>
    <n v="0"/>
    <n v="0"/>
    <n v="0"/>
    <m/>
    <m/>
    <m/>
    <n v="0"/>
  </r>
  <r>
    <x v="0"/>
    <x v="0"/>
    <x v="2"/>
    <s v="5"/>
    <x v="4"/>
    <s v="Area 1001 Wind 2026"/>
    <x v="30"/>
    <n v="0"/>
    <n v="0"/>
    <n v="0"/>
    <m/>
    <n v="0"/>
    <m/>
    <m/>
    <m/>
    <n v="0"/>
    <m/>
    <m/>
    <n v="-1"/>
    <n v="0"/>
    <s v="Wind"/>
    <m/>
    <n v="0"/>
    <m/>
    <n v="0"/>
    <n v="0"/>
    <n v="0"/>
    <n v="0"/>
    <n v="-1"/>
    <n v="0"/>
    <n v="0"/>
    <n v="0"/>
    <n v="0"/>
    <n v="0"/>
    <m/>
    <m/>
    <n v="0"/>
    <m/>
    <n v="0"/>
    <m/>
    <m/>
    <s v="1/1/2026"/>
    <s v="12/31/2099"/>
    <m/>
    <n v="0"/>
    <n v="0"/>
    <n v="2025"/>
    <m/>
    <m/>
    <m/>
    <n v="0"/>
    <n v="0"/>
    <s v="Real 2021 | 5/8/2023 1:03:19 PM"/>
    <n v="3211"/>
    <n v="0"/>
    <m/>
    <m/>
    <n v="0"/>
    <n v="0"/>
    <n v="0"/>
    <m/>
    <m/>
    <m/>
    <n v="0"/>
  </r>
  <r>
    <x v="0"/>
    <x v="0"/>
    <x v="2"/>
    <s v="6"/>
    <x v="5"/>
    <s v="Area 1001 Wind 2026"/>
    <x v="30"/>
    <n v="0"/>
    <n v="0"/>
    <n v="0"/>
    <m/>
    <n v="0"/>
    <m/>
    <m/>
    <m/>
    <n v="0"/>
    <m/>
    <m/>
    <n v="-1"/>
    <n v="0"/>
    <s v="Wind"/>
    <m/>
    <n v="0"/>
    <m/>
    <n v="0"/>
    <n v="0"/>
    <n v="0"/>
    <n v="0"/>
    <n v="-1"/>
    <n v="0"/>
    <n v="0"/>
    <n v="0"/>
    <n v="0"/>
    <n v="0"/>
    <m/>
    <m/>
    <n v="0"/>
    <m/>
    <n v="0"/>
    <m/>
    <m/>
    <s v="1/1/2026"/>
    <s v="12/31/2099"/>
    <m/>
    <n v="0"/>
    <n v="0"/>
    <n v="2025"/>
    <m/>
    <m/>
    <m/>
    <n v="0"/>
    <n v="0"/>
    <s v="Real 2021 | 5/8/2023 1:03:19 PM"/>
    <n v="3212"/>
    <n v="0"/>
    <m/>
    <m/>
    <n v="0"/>
    <n v="0"/>
    <n v="0"/>
    <m/>
    <m/>
    <m/>
    <n v="0"/>
  </r>
  <r>
    <x v="0"/>
    <x v="0"/>
    <x v="2"/>
    <s v="7"/>
    <x v="6"/>
    <s v="Area 1001 Wind 2026"/>
    <x v="30"/>
    <n v="0"/>
    <n v="0"/>
    <n v="0"/>
    <m/>
    <n v="0"/>
    <m/>
    <m/>
    <m/>
    <n v="0"/>
    <m/>
    <m/>
    <n v="-1"/>
    <n v="0"/>
    <s v="Wind"/>
    <m/>
    <n v="0"/>
    <m/>
    <n v="0"/>
    <n v="0"/>
    <n v="0"/>
    <n v="0"/>
    <n v="-1"/>
    <n v="0"/>
    <n v="0"/>
    <n v="0"/>
    <n v="0"/>
    <n v="0"/>
    <m/>
    <m/>
    <n v="0"/>
    <m/>
    <n v="0"/>
    <m/>
    <m/>
    <s v="1/1/2026"/>
    <s v="12/31/2099"/>
    <m/>
    <n v="0"/>
    <n v="0"/>
    <n v="2025"/>
    <m/>
    <m/>
    <m/>
    <n v="0"/>
    <n v="0"/>
    <s v="Real 2021 | 5/8/2023 1:03:19 PM"/>
    <n v="3213"/>
    <n v="0"/>
    <m/>
    <m/>
    <n v="0"/>
    <n v="0"/>
    <n v="0"/>
    <m/>
    <m/>
    <m/>
    <n v="0"/>
  </r>
  <r>
    <x v="0"/>
    <x v="0"/>
    <x v="2"/>
    <s v="9"/>
    <x v="8"/>
    <s v="Area 1001 Wind 2026"/>
    <x v="30"/>
    <n v="0"/>
    <n v="0"/>
    <n v="0"/>
    <m/>
    <n v="0"/>
    <m/>
    <m/>
    <m/>
    <n v="0"/>
    <m/>
    <m/>
    <n v="-1"/>
    <n v="0"/>
    <s v="Wind"/>
    <m/>
    <n v="0"/>
    <m/>
    <n v="0"/>
    <n v="0"/>
    <n v="0"/>
    <n v="0"/>
    <n v="-1"/>
    <n v="0"/>
    <n v="0"/>
    <n v="0"/>
    <n v="0"/>
    <n v="0"/>
    <m/>
    <m/>
    <n v="0"/>
    <m/>
    <n v="0"/>
    <m/>
    <m/>
    <s v="1/1/2026"/>
    <s v="12/31/2099"/>
    <m/>
    <n v="0"/>
    <n v="0"/>
    <n v="2025"/>
    <m/>
    <m/>
    <m/>
    <n v="0"/>
    <n v="0"/>
    <s v="Real 2021 | 5/8/2023 1:03:19 PM"/>
    <n v="3214"/>
    <n v="0"/>
    <m/>
    <m/>
    <n v="0"/>
    <n v="0"/>
    <n v="0"/>
    <m/>
    <m/>
    <m/>
    <n v="0"/>
  </r>
  <r>
    <x v="0"/>
    <x v="0"/>
    <x v="2"/>
    <s v="1"/>
    <x v="0"/>
    <s v="Area 1001 Wind 2027"/>
    <x v="31"/>
    <n v="0"/>
    <n v="0"/>
    <n v="0"/>
    <m/>
    <n v="0"/>
    <m/>
    <m/>
    <m/>
    <n v="0"/>
    <m/>
    <m/>
    <n v="-1"/>
    <n v="0"/>
    <s v="Wind"/>
    <m/>
    <n v="0"/>
    <m/>
    <n v="0"/>
    <n v="0"/>
    <n v="0"/>
    <n v="0"/>
    <n v="-1"/>
    <n v="0"/>
    <n v="0"/>
    <n v="0"/>
    <n v="0"/>
    <n v="0"/>
    <m/>
    <m/>
    <n v="0"/>
    <m/>
    <n v="0"/>
    <m/>
    <m/>
    <s v="1/1/2027"/>
    <s v="12/31/2099"/>
    <m/>
    <n v="0"/>
    <n v="0"/>
    <n v="2025"/>
    <m/>
    <m/>
    <m/>
    <n v="0"/>
    <n v="0"/>
    <s v="Real 2021 | 5/8/2023 1:03:19 PM"/>
    <n v="3215"/>
    <n v="0"/>
    <m/>
    <m/>
    <n v="0"/>
    <n v="0"/>
    <n v="0"/>
    <m/>
    <m/>
    <m/>
    <n v="0"/>
  </r>
  <r>
    <x v="0"/>
    <x v="0"/>
    <x v="2"/>
    <s v="2"/>
    <x v="1"/>
    <s v="Area 1001 Wind 2027"/>
    <x v="31"/>
    <n v="0"/>
    <n v="0"/>
    <n v="0"/>
    <m/>
    <n v="0"/>
    <m/>
    <m/>
    <m/>
    <n v="0"/>
    <m/>
    <m/>
    <n v="-1"/>
    <n v="0"/>
    <s v="Wind"/>
    <m/>
    <n v="0"/>
    <m/>
    <n v="0"/>
    <n v="0"/>
    <n v="0"/>
    <n v="0"/>
    <n v="-1"/>
    <n v="0"/>
    <n v="0"/>
    <n v="0"/>
    <n v="0"/>
    <n v="0"/>
    <m/>
    <m/>
    <n v="0"/>
    <m/>
    <n v="0"/>
    <m/>
    <m/>
    <s v="1/1/2027"/>
    <s v="12/31/2099"/>
    <m/>
    <n v="0"/>
    <n v="0"/>
    <n v="2025"/>
    <m/>
    <m/>
    <m/>
    <n v="0"/>
    <n v="0"/>
    <s v="Real 2021 | 5/8/2023 1:03:19 PM"/>
    <n v="3216"/>
    <n v="0"/>
    <m/>
    <m/>
    <n v="0"/>
    <n v="0"/>
    <n v="0"/>
    <m/>
    <m/>
    <m/>
    <n v="0"/>
  </r>
  <r>
    <x v="0"/>
    <x v="0"/>
    <x v="2"/>
    <s v="3"/>
    <x v="2"/>
    <s v="Area 1001 Wind 2027"/>
    <x v="31"/>
    <n v="0"/>
    <n v="0"/>
    <n v="0"/>
    <m/>
    <n v="0"/>
    <m/>
    <m/>
    <m/>
    <n v="0"/>
    <m/>
    <m/>
    <n v="-1"/>
    <n v="0"/>
    <s v="Wind"/>
    <m/>
    <n v="0"/>
    <m/>
    <n v="0"/>
    <n v="0"/>
    <n v="0"/>
    <n v="0"/>
    <n v="-1"/>
    <n v="0"/>
    <n v="0"/>
    <n v="0"/>
    <n v="0"/>
    <n v="0"/>
    <m/>
    <m/>
    <n v="0"/>
    <m/>
    <n v="0"/>
    <m/>
    <m/>
    <s v="1/1/2027"/>
    <s v="12/31/2099"/>
    <m/>
    <n v="0"/>
    <n v="0"/>
    <n v="2025"/>
    <m/>
    <m/>
    <m/>
    <n v="0"/>
    <n v="0"/>
    <s v="Real 2021 | 5/8/2023 1:03:19 PM"/>
    <n v="3217"/>
    <n v="0"/>
    <m/>
    <m/>
    <n v="0"/>
    <n v="0"/>
    <n v="0"/>
    <m/>
    <m/>
    <m/>
    <n v="0"/>
  </r>
  <r>
    <x v="0"/>
    <x v="0"/>
    <x v="2"/>
    <s v="4"/>
    <x v="3"/>
    <s v="Area 1001 Wind 2027"/>
    <x v="31"/>
    <n v="0"/>
    <n v="0"/>
    <n v="0"/>
    <m/>
    <n v="0"/>
    <m/>
    <m/>
    <m/>
    <n v="0"/>
    <m/>
    <m/>
    <n v="-1"/>
    <n v="0"/>
    <s v="Wind"/>
    <m/>
    <n v="0"/>
    <m/>
    <n v="0"/>
    <n v="0"/>
    <n v="0"/>
    <n v="0"/>
    <n v="-1"/>
    <n v="0"/>
    <n v="0"/>
    <n v="0"/>
    <n v="0"/>
    <n v="0"/>
    <m/>
    <m/>
    <n v="0"/>
    <m/>
    <n v="0"/>
    <m/>
    <m/>
    <s v="1/1/2027"/>
    <s v="12/31/2099"/>
    <m/>
    <n v="0"/>
    <n v="0"/>
    <n v="2025"/>
    <m/>
    <m/>
    <m/>
    <n v="0"/>
    <n v="0"/>
    <s v="Real 2021 | 5/8/2023 1:03:19 PM"/>
    <n v="3218"/>
    <n v="0"/>
    <m/>
    <m/>
    <n v="0"/>
    <n v="0"/>
    <n v="0"/>
    <m/>
    <m/>
    <m/>
    <n v="0"/>
  </r>
  <r>
    <x v="0"/>
    <x v="0"/>
    <x v="2"/>
    <s v="5"/>
    <x v="4"/>
    <s v="Area 1001 Wind 2027"/>
    <x v="31"/>
    <n v="0"/>
    <n v="0"/>
    <n v="0"/>
    <m/>
    <n v="0"/>
    <m/>
    <m/>
    <m/>
    <n v="0"/>
    <m/>
    <m/>
    <n v="-1"/>
    <n v="0"/>
    <s v="Wind"/>
    <m/>
    <n v="0"/>
    <m/>
    <n v="0"/>
    <n v="0"/>
    <n v="0"/>
    <n v="0"/>
    <n v="-1"/>
    <n v="0"/>
    <n v="0"/>
    <n v="0"/>
    <n v="0"/>
    <n v="0"/>
    <m/>
    <m/>
    <n v="0"/>
    <m/>
    <n v="0"/>
    <m/>
    <m/>
    <s v="1/1/2027"/>
    <s v="12/31/2099"/>
    <m/>
    <n v="0"/>
    <n v="0"/>
    <n v="2025"/>
    <m/>
    <m/>
    <m/>
    <n v="0"/>
    <n v="0"/>
    <s v="Real 2021 | 5/8/2023 1:03:19 PM"/>
    <n v="3219"/>
    <n v="0"/>
    <m/>
    <m/>
    <n v="0"/>
    <n v="0"/>
    <n v="0"/>
    <m/>
    <m/>
    <m/>
    <n v="0"/>
  </r>
  <r>
    <x v="0"/>
    <x v="0"/>
    <x v="2"/>
    <s v="6"/>
    <x v="5"/>
    <s v="Area 1001 Wind 2027"/>
    <x v="31"/>
    <n v="0"/>
    <n v="0"/>
    <n v="0"/>
    <m/>
    <n v="0"/>
    <m/>
    <m/>
    <m/>
    <n v="0"/>
    <m/>
    <m/>
    <n v="-1"/>
    <n v="0"/>
    <s v="Wind"/>
    <m/>
    <n v="0"/>
    <m/>
    <n v="0"/>
    <n v="0"/>
    <n v="0"/>
    <n v="0"/>
    <n v="-1"/>
    <n v="0"/>
    <n v="0"/>
    <n v="0"/>
    <n v="0"/>
    <n v="0"/>
    <m/>
    <m/>
    <n v="0"/>
    <m/>
    <n v="0"/>
    <m/>
    <m/>
    <s v="1/1/2027"/>
    <s v="12/31/2099"/>
    <m/>
    <n v="0"/>
    <n v="0"/>
    <n v="2025"/>
    <m/>
    <m/>
    <m/>
    <n v="0"/>
    <n v="0"/>
    <s v="Real 2021 | 5/8/2023 1:03:19 PM"/>
    <n v="3220"/>
    <n v="0"/>
    <m/>
    <m/>
    <n v="0"/>
    <n v="0"/>
    <n v="0"/>
    <m/>
    <m/>
    <m/>
    <n v="0"/>
  </r>
  <r>
    <x v="0"/>
    <x v="0"/>
    <x v="2"/>
    <s v="7"/>
    <x v="6"/>
    <s v="Area 1001 Wind 2027"/>
    <x v="31"/>
    <n v="0"/>
    <n v="0"/>
    <n v="0"/>
    <m/>
    <n v="0"/>
    <m/>
    <m/>
    <m/>
    <n v="0"/>
    <m/>
    <m/>
    <n v="-1"/>
    <n v="0"/>
    <s v="Wind"/>
    <m/>
    <n v="0"/>
    <m/>
    <n v="0"/>
    <n v="0"/>
    <n v="0"/>
    <n v="0"/>
    <n v="-1"/>
    <n v="0"/>
    <n v="0"/>
    <n v="0"/>
    <n v="0"/>
    <n v="0"/>
    <m/>
    <m/>
    <n v="0"/>
    <m/>
    <n v="0"/>
    <m/>
    <m/>
    <s v="1/1/2027"/>
    <s v="12/31/2099"/>
    <m/>
    <n v="0"/>
    <n v="0"/>
    <n v="2025"/>
    <m/>
    <m/>
    <m/>
    <n v="0"/>
    <n v="0"/>
    <s v="Real 2021 | 5/8/2023 1:03:19 PM"/>
    <n v="3221"/>
    <n v="0"/>
    <m/>
    <m/>
    <n v="0"/>
    <n v="0"/>
    <n v="0"/>
    <m/>
    <m/>
    <m/>
    <n v="0"/>
  </r>
  <r>
    <x v="0"/>
    <x v="0"/>
    <x v="2"/>
    <s v="9"/>
    <x v="8"/>
    <s v="Area 1001 Wind 2027"/>
    <x v="31"/>
    <n v="0"/>
    <n v="0"/>
    <n v="0"/>
    <m/>
    <n v="0"/>
    <m/>
    <m/>
    <m/>
    <n v="0"/>
    <m/>
    <m/>
    <n v="-1"/>
    <n v="0"/>
    <s v="Wind"/>
    <m/>
    <n v="0"/>
    <m/>
    <n v="0"/>
    <n v="0"/>
    <n v="0"/>
    <n v="0"/>
    <n v="-1"/>
    <n v="0"/>
    <n v="0"/>
    <n v="0"/>
    <n v="0"/>
    <n v="0"/>
    <m/>
    <m/>
    <n v="0"/>
    <m/>
    <n v="0"/>
    <m/>
    <m/>
    <s v="1/1/2027"/>
    <s v="12/31/2099"/>
    <m/>
    <n v="0"/>
    <n v="0"/>
    <n v="2025"/>
    <m/>
    <m/>
    <m/>
    <n v="0"/>
    <n v="0"/>
    <s v="Real 2021 | 5/8/2023 1:03:19 PM"/>
    <n v="3222"/>
    <n v="0"/>
    <m/>
    <m/>
    <n v="0"/>
    <n v="0"/>
    <n v="0"/>
    <m/>
    <m/>
    <m/>
    <n v="0"/>
  </r>
  <r>
    <x v="0"/>
    <x v="0"/>
    <x v="2"/>
    <s v="1"/>
    <x v="0"/>
    <s v="Area 1001 Wind 2028"/>
    <x v="32"/>
    <n v="0"/>
    <n v="0"/>
    <n v="0"/>
    <m/>
    <n v="0"/>
    <m/>
    <m/>
    <m/>
    <n v="0"/>
    <m/>
    <m/>
    <n v="-1"/>
    <n v="0"/>
    <s v="Wind"/>
    <m/>
    <n v="0"/>
    <m/>
    <n v="0"/>
    <n v="0"/>
    <n v="0"/>
    <n v="0"/>
    <n v="-1"/>
    <n v="0"/>
    <n v="0"/>
    <n v="0"/>
    <n v="0"/>
    <n v="0"/>
    <m/>
    <m/>
    <n v="0"/>
    <m/>
    <n v="0"/>
    <m/>
    <m/>
    <s v="1/1/2028"/>
    <s v="12/31/2099"/>
    <m/>
    <n v="0"/>
    <n v="0"/>
    <n v="2025"/>
    <m/>
    <m/>
    <m/>
    <n v="0"/>
    <n v="0"/>
    <s v="Real 2021 | 5/8/2023 1:03:19 PM"/>
    <n v="3223"/>
    <n v="0"/>
    <m/>
    <m/>
    <n v="0"/>
    <n v="0"/>
    <n v="0"/>
    <m/>
    <m/>
    <m/>
    <n v="0"/>
  </r>
  <r>
    <x v="0"/>
    <x v="0"/>
    <x v="2"/>
    <s v="2"/>
    <x v="1"/>
    <s v="Area 1001 Wind 2028"/>
    <x v="32"/>
    <n v="0"/>
    <n v="0"/>
    <n v="0"/>
    <m/>
    <n v="0"/>
    <m/>
    <m/>
    <m/>
    <n v="0"/>
    <m/>
    <m/>
    <n v="-1"/>
    <n v="0"/>
    <s v="Wind"/>
    <m/>
    <n v="0"/>
    <m/>
    <n v="0"/>
    <n v="0"/>
    <n v="0"/>
    <n v="0"/>
    <n v="-1"/>
    <n v="0"/>
    <n v="0"/>
    <n v="0"/>
    <n v="0"/>
    <n v="0"/>
    <m/>
    <m/>
    <n v="0"/>
    <m/>
    <n v="0"/>
    <m/>
    <m/>
    <s v="1/1/2028"/>
    <s v="12/31/2099"/>
    <m/>
    <n v="0"/>
    <n v="0"/>
    <n v="2025"/>
    <m/>
    <m/>
    <m/>
    <n v="0"/>
    <n v="0"/>
    <s v="Real 2021 | 5/8/2023 1:03:19 PM"/>
    <n v="3224"/>
    <n v="0"/>
    <m/>
    <m/>
    <n v="0"/>
    <n v="0"/>
    <n v="0"/>
    <m/>
    <m/>
    <m/>
    <n v="0"/>
  </r>
  <r>
    <x v="0"/>
    <x v="0"/>
    <x v="2"/>
    <s v="3"/>
    <x v="2"/>
    <s v="Area 1001 Wind 2028"/>
    <x v="32"/>
    <n v="0"/>
    <n v="0"/>
    <n v="0"/>
    <m/>
    <n v="0"/>
    <m/>
    <m/>
    <m/>
    <n v="0"/>
    <m/>
    <m/>
    <n v="-1"/>
    <n v="0"/>
    <s v="Wind"/>
    <m/>
    <n v="0"/>
    <m/>
    <n v="0"/>
    <n v="0"/>
    <n v="0"/>
    <n v="0"/>
    <n v="-1"/>
    <n v="0"/>
    <n v="0"/>
    <n v="0"/>
    <n v="0"/>
    <n v="0"/>
    <m/>
    <m/>
    <n v="0"/>
    <m/>
    <n v="0"/>
    <m/>
    <m/>
    <s v="1/1/2028"/>
    <s v="12/31/2099"/>
    <m/>
    <n v="0"/>
    <n v="0"/>
    <n v="2025"/>
    <m/>
    <m/>
    <m/>
    <n v="0"/>
    <n v="0"/>
    <s v="Real 2021 | 5/8/2023 1:03:19 PM"/>
    <n v="3225"/>
    <n v="0"/>
    <m/>
    <m/>
    <n v="0"/>
    <n v="0"/>
    <n v="0"/>
    <m/>
    <m/>
    <m/>
    <n v="0"/>
  </r>
  <r>
    <x v="0"/>
    <x v="0"/>
    <x v="2"/>
    <s v="4"/>
    <x v="3"/>
    <s v="Area 1001 Wind 2028"/>
    <x v="32"/>
    <n v="0"/>
    <n v="0"/>
    <n v="0"/>
    <m/>
    <n v="0"/>
    <m/>
    <m/>
    <m/>
    <n v="0"/>
    <m/>
    <m/>
    <n v="-1"/>
    <n v="0"/>
    <s v="Wind"/>
    <m/>
    <n v="0"/>
    <m/>
    <n v="0"/>
    <n v="0"/>
    <n v="0"/>
    <n v="0"/>
    <n v="-1"/>
    <n v="0"/>
    <n v="0"/>
    <n v="0"/>
    <n v="0"/>
    <n v="0"/>
    <m/>
    <m/>
    <n v="0"/>
    <m/>
    <n v="0"/>
    <m/>
    <m/>
    <s v="1/1/2028"/>
    <s v="12/31/2099"/>
    <m/>
    <n v="0"/>
    <n v="0"/>
    <n v="2025"/>
    <m/>
    <m/>
    <m/>
    <n v="0"/>
    <n v="0"/>
    <s v="Real 2021 | 5/8/2023 1:03:19 PM"/>
    <n v="3226"/>
    <n v="0"/>
    <m/>
    <m/>
    <n v="0"/>
    <n v="0"/>
    <n v="0"/>
    <m/>
    <m/>
    <m/>
    <n v="0"/>
  </r>
  <r>
    <x v="0"/>
    <x v="0"/>
    <x v="2"/>
    <s v="5"/>
    <x v="4"/>
    <s v="Area 1001 Wind 2028"/>
    <x v="32"/>
    <n v="0"/>
    <n v="0"/>
    <n v="0"/>
    <m/>
    <n v="0"/>
    <m/>
    <m/>
    <m/>
    <n v="0"/>
    <m/>
    <m/>
    <n v="-1"/>
    <n v="0"/>
    <s v="Wind"/>
    <m/>
    <n v="0"/>
    <m/>
    <n v="0"/>
    <n v="0"/>
    <n v="0"/>
    <n v="0"/>
    <n v="-1"/>
    <n v="0"/>
    <n v="0"/>
    <n v="0"/>
    <n v="0"/>
    <n v="0"/>
    <m/>
    <m/>
    <n v="0"/>
    <m/>
    <n v="0"/>
    <m/>
    <m/>
    <s v="1/1/2028"/>
    <s v="12/31/2099"/>
    <m/>
    <n v="0"/>
    <n v="0"/>
    <n v="2025"/>
    <m/>
    <m/>
    <m/>
    <n v="0"/>
    <n v="0"/>
    <s v="Real 2021 | 5/8/2023 1:03:19 PM"/>
    <n v="3227"/>
    <n v="0"/>
    <m/>
    <m/>
    <n v="0"/>
    <n v="0"/>
    <n v="0"/>
    <m/>
    <m/>
    <m/>
    <n v="0"/>
  </r>
  <r>
    <x v="0"/>
    <x v="0"/>
    <x v="2"/>
    <s v="6"/>
    <x v="5"/>
    <s v="Area 1001 Wind 2028"/>
    <x v="32"/>
    <n v="0"/>
    <n v="0"/>
    <n v="0"/>
    <m/>
    <n v="0"/>
    <m/>
    <m/>
    <m/>
    <n v="0"/>
    <m/>
    <m/>
    <n v="-1"/>
    <n v="0"/>
    <s v="Wind"/>
    <m/>
    <n v="0"/>
    <m/>
    <n v="0"/>
    <n v="0"/>
    <n v="0"/>
    <n v="0"/>
    <n v="-1"/>
    <n v="0"/>
    <n v="0"/>
    <n v="0"/>
    <n v="0"/>
    <n v="0"/>
    <m/>
    <m/>
    <n v="0"/>
    <m/>
    <n v="0"/>
    <m/>
    <m/>
    <s v="1/1/2028"/>
    <s v="12/31/2099"/>
    <m/>
    <n v="0"/>
    <n v="0"/>
    <n v="2025"/>
    <m/>
    <m/>
    <m/>
    <n v="0"/>
    <n v="0"/>
    <s v="Real 2021 | 5/8/2023 1:03:19 PM"/>
    <n v="3228"/>
    <n v="0"/>
    <m/>
    <m/>
    <n v="0"/>
    <n v="0"/>
    <n v="0"/>
    <m/>
    <m/>
    <m/>
    <n v="0"/>
  </r>
  <r>
    <x v="0"/>
    <x v="0"/>
    <x v="2"/>
    <s v="7"/>
    <x v="6"/>
    <s v="Area 1001 Wind 2028"/>
    <x v="32"/>
    <n v="0"/>
    <n v="0"/>
    <n v="0"/>
    <m/>
    <n v="0"/>
    <m/>
    <m/>
    <m/>
    <n v="0"/>
    <m/>
    <m/>
    <n v="-1"/>
    <n v="0"/>
    <s v="Wind"/>
    <m/>
    <n v="0"/>
    <m/>
    <n v="0"/>
    <n v="0"/>
    <n v="0"/>
    <n v="0"/>
    <n v="-1"/>
    <n v="0"/>
    <n v="0"/>
    <n v="0"/>
    <n v="0"/>
    <n v="0"/>
    <m/>
    <m/>
    <n v="0"/>
    <m/>
    <n v="0"/>
    <m/>
    <m/>
    <s v="1/1/2028"/>
    <s v="12/31/2099"/>
    <m/>
    <n v="0"/>
    <n v="0"/>
    <n v="2025"/>
    <m/>
    <m/>
    <m/>
    <n v="0"/>
    <n v="0"/>
    <s v="Real 2021 | 5/8/2023 1:03:19 PM"/>
    <n v="3229"/>
    <n v="0"/>
    <m/>
    <m/>
    <n v="0"/>
    <n v="0"/>
    <n v="0"/>
    <m/>
    <m/>
    <m/>
    <n v="0"/>
  </r>
  <r>
    <x v="0"/>
    <x v="0"/>
    <x v="2"/>
    <s v="9"/>
    <x v="8"/>
    <s v="Area 1001 Wind 2028"/>
    <x v="32"/>
    <n v="0"/>
    <n v="0"/>
    <n v="0"/>
    <m/>
    <n v="0"/>
    <m/>
    <m/>
    <m/>
    <n v="0"/>
    <m/>
    <m/>
    <n v="-1"/>
    <n v="0"/>
    <s v="Wind"/>
    <m/>
    <n v="0"/>
    <m/>
    <n v="0"/>
    <n v="0"/>
    <n v="0"/>
    <n v="0"/>
    <n v="-1"/>
    <n v="0"/>
    <n v="0"/>
    <n v="0"/>
    <n v="0"/>
    <n v="0"/>
    <m/>
    <m/>
    <n v="0"/>
    <m/>
    <n v="0"/>
    <m/>
    <m/>
    <s v="1/1/2028"/>
    <s v="12/31/2099"/>
    <m/>
    <n v="0"/>
    <n v="0"/>
    <n v="2025"/>
    <m/>
    <m/>
    <m/>
    <n v="0"/>
    <n v="0"/>
    <s v="Real 2021 | 5/8/2023 1:03:19 PM"/>
    <n v="3230"/>
    <n v="0"/>
    <m/>
    <m/>
    <n v="0"/>
    <n v="0"/>
    <n v="0"/>
    <m/>
    <m/>
    <m/>
    <n v="0"/>
  </r>
  <r>
    <x v="0"/>
    <x v="0"/>
    <x v="2"/>
    <s v="1"/>
    <x v="0"/>
    <s v="Area 1001 Wind 2029"/>
    <x v="33"/>
    <n v="0"/>
    <n v="0"/>
    <n v="0"/>
    <m/>
    <n v="0"/>
    <m/>
    <m/>
    <m/>
    <n v="0"/>
    <m/>
    <m/>
    <n v="-1"/>
    <n v="0"/>
    <s v="Wind"/>
    <m/>
    <n v="0"/>
    <m/>
    <n v="0"/>
    <n v="0"/>
    <n v="0"/>
    <n v="0"/>
    <n v="-1"/>
    <n v="0"/>
    <n v="0"/>
    <n v="0"/>
    <n v="0"/>
    <n v="0"/>
    <m/>
    <m/>
    <n v="0"/>
    <m/>
    <n v="0"/>
    <m/>
    <m/>
    <s v="1/1/2029"/>
    <s v="12/31/2099"/>
    <m/>
    <n v="0"/>
    <n v="0"/>
    <n v="2025"/>
    <m/>
    <m/>
    <m/>
    <n v="0"/>
    <n v="0"/>
    <s v="Real 2021 | 5/8/2023 1:03:19 PM"/>
    <n v="3231"/>
    <n v="0"/>
    <m/>
    <m/>
    <n v="0"/>
    <n v="0"/>
    <n v="0"/>
    <m/>
    <m/>
    <m/>
    <n v="0"/>
  </r>
  <r>
    <x v="0"/>
    <x v="0"/>
    <x v="2"/>
    <s v="2"/>
    <x v="1"/>
    <s v="Area 1001 Wind 2029"/>
    <x v="33"/>
    <n v="0"/>
    <n v="0"/>
    <n v="0"/>
    <m/>
    <n v="0"/>
    <m/>
    <m/>
    <m/>
    <n v="0"/>
    <m/>
    <m/>
    <n v="-1"/>
    <n v="0"/>
    <s v="Wind"/>
    <m/>
    <n v="0"/>
    <m/>
    <n v="0"/>
    <n v="0"/>
    <n v="0"/>
    <n v="0"/>
    <n v="-1"/>
    <n v="0"/>
    <n v="0"/>
    <n v="0"/>
    <n v="0"/>
    <n v="0"/>
    <m/>
    <m/>
    <n v="0"/>
    <m/>
    <n v="0"/>
    <m/>
    <m/>
    <s v="1/1/2029"/>
    <s v="12/31/2099"/>
    <m/>
    <n v="0"/>
    <n v="0"/>
    <n v="2025"/>
    <m/>
    <m/>
    <m/>
    <n v="0"/>
    <n v="0"/>
    <s v="Real 2021 | 5/8/2023 1:03:19 PM"/>
    <n v="3232"/>
    <n v="0"/>
    <m/>
    <m/>
    <n v="0"/>
    <n v="0"/>
    <n v="0"/>
    <m/>
    <m/>
    <m/>
    <n v="0"/>
  </r>
  <r>
    <x v="0"/>
    <x v="0"/>
    <x v="2"/>
    <s v="3"/>
    <x v="2"/>
    <s v="Area 1001 Wind 2029"/>
    <x v="33"/>
    <n v="0"/>
    <n v="0"/>
    <n v="0"/>
    <m/>
    <n v="0"/>
    <m/>
    <m/>
    <m/>
    <n v="0"/>
    <m/>
    <m/>
    <n v="-1"/>
    <n v="0"/>
    <s v="Wind"/>
    <m/>
    <n v="0"/>
    <m/>
    <n v="0"/>
    <n v="0"/>
    <n v="0"/>
    <n v="0"/>
    <n v="-1"/>
    <n v="0"/>
    <n v="0"/>
    <n v="0"/>
    <n v="0"/>
    <n v="0"/>
    <m/>
    <m/>
    <n v="0"/>
    <m/>
    <n v="0"/>
    <m/>
    <m/>
    <s v="1/1/2029"/>
    <s v="12/31/2099"/>
    <m/>
    <n v="0"/>
    <n v="0"/>
    <n v="2025"/>
    <m/>
    <m/>
    <m/>
    <n v="0"/>
    <n v="0"/>
    <s v="Real 2021 | 5/8/2023 1:03:19 PM"/>
    <n v="3233"/>
    <n v="0"/>
    <m/>
    <m/>
    <n v="0"/>
    <n v="0"/>
    <n v="0"/>
    <m/>
    <m/>
    <m/>
    <n v="0"/>
  </r>
  <r>
    <x v="0"/>
    <x v="0"/>
    <x v="2"/>
    <s v="4"/>
    <x v="3"/>
    <s v="Area 1001 Wind 2029"/>
    <x v="33"/>
    <n v="0"/>
    <n v="0"/>
    <n v="0"/>
    <m/>
    <n v="0"/>
    <m/>
    <m/>
    <m/>
    <n v="0"/>
    <m/>
    <m/>
    <n v="-1"/>
    <n v="0"/>
    <s v="Wind"/>
    <m/>
    <n v="0"/>
    <m/>
    <n v="0"/>
    <n v="0"/>
    <n v="0"/>
    <n v="0"/>
    <n v="-1"/>
    <n v="0"/>
    <n v="0"/>
    <n v="0"/>
    <n v="0"/>
    <n v="0"/>
    <m/>
    <m/>
    <n v="0"/>
    <m/>
    <n v="0"/>
    <m/>
    <m/>
    <s v="1/1/2029"/>
    <s v="12/31/2099"/>
    <m/>
    <n v="0"/>
    <n v="0"/>
    <n v="2025"/>
    <m/>
    <m/>
    <m/>
    <n v="0"/>
    <n v="0"/>
    <s v="Real 2021 | 5/8/2023 1:03:19 PM"/>
    <n v="3234"/>
    <n v="0"/>
    <m/>
    <m/>
    <n v="0"/>
    <n v="0"/>
    <n v="0"/>
    <m/>
    <m/>
    <m/>
    <n v="0"/>
  </r>
  <r>
    <x v="0"/>
    <x v="0"/>
    <x v="2"/>
    <s v="7"/>
    <x v="6"/>
    <s v="Area 1001 Wind 2029"/>
    <x v="33"/>
    <n v="0"/>
    <n v="0"/>
    <n v="0"/>
    <m/>
    <n v="0"/>
    <m/>
    <m/>
    <m/>
    <n v="0"/>
    <m/>
    <m/>
    <n v="-1"/>
    <n v="0"/>
    <s v="Wind"/>
    <m/>
    <n v="0"/>
    <m/>
    <n v="0"/>
    <n v="0"/>
    <n v="0"/>
    <n v="0"/>
    <n v="-1"/>
    <n v="0"/>
    <n v="0"/>
    <n v="0"/>
    <n v="0"/>
    <n v="0"/>
    <m/>
    <m/>
    <n v="0"/>
    <m/>
    <n v="0"/>
    <m/>
    <m/>
    <s v="1/1/2029"/>
    <s v="12/31/2099"/>
    <m/>
    <n v="0"/>
    <n v="0"/>
    <n v="2025"/>
    <m/>
    <m/>
    <m/>
    <n v="0"/>
    <n v="0"/>
    <s v="Real 2021 | 5/8/2023 1:03:19 PM"/>
    <n v="3235"/>
    <n v="0"/>
    <m/>
    <m/>
    <n v="0"/>
    <n v="0"/>
    <n v="0"/>
    <m/>
    <m/>
    <m/>
    <n v="0"/>
  </r>
  <r>
    <x v="0"/>
    <x v="0"/>
    <x v="2"/>
    <s v="1"/>
    <x v="0"/>
    <s v="Area 1001 Wind 2030"/>
    <x v="34"/>
    <n v="0"/>
    <n v="0"/>
    <n v="0"/>
    <m/>
    <n v="0"/>
    <m/>
    <m/>
    <m/>
    <n v="0"/>
    <m/>
    <m/>
    <n v="-1"/>
    <n v="0"/>
    <s v="Wind"/>
    <m/>
    <n v="0"/>
    <m/>
    <n v="0"/>
    <n v="0"/>
    <n v="0"/>
    <n v="0"/>
    <n v="-1"/>
    <n v="0"/>
    <n v="0"/>
    <n v="0"/>
    <n v="0"/>
    <n v="0"/>
    <m/>
    <m/>
    <n v="0"/>
    <m/>
    <n v="0"/>
    <m/>
    <m/>
    <s v="1/1/2030"/>
    <s v="12/31/2099"/>
    <m/>
    <n v="0"/>
    <n v="0"/>
    <n v="2025"/>
    <m/>
    <m/>
    <m/>
    <n v="0"/>
    <n v="0"/>
    <s v="Real 2021 | 5/8/2023 1:03:19 PM"/>
    <n v="3236"/>
    <n v="0"/>
    <m/>
    <m/>
    <n v="0"/>
    <n v="0"/>
    <n v="0"/>
    <m/>
    <m/>
    <m/>
    <n v="0"/>
  </r>
  <r>
    <x v="0"/>
    <x v="0"/>
    <x v="2"/>
    <s v="2"/>
    <x v="1"/>
    <s v="Area 1001 Wind 2030"/>
    <x v="34"/>
    <n v="0"/>
    <n v="0"/>
    <n v="0"/>
    <m/>
    <n v="0"/>
    <m/>
    <m/>
    <m/>
    <n v="0"/>
    <m/>
    <m/>
    <n v="-1"/>
    <n v="0"/>
    <s v="Wind"/>
    <m/>
    <n v="0"/>
    <m/>
    <n v="0"/>
    <n v="0"/>
    <n v="0"/>
    <n v="0"/>
    <n v="-1"/>
    <n v="0"/>
    <n v="0"/>
    <n v="0"/>
    <n v="0"/>
    <n v="0"/>
    <m/>
    <m/>
    <n v="0"/>
    <m/>
    <n v="0"/>
    <m/>
    <m/>
    <s v="1/1/2030"/>
    <s v="12/31/2099"/>
    <m/>
    <n v="0"/>
    <n v="0"/>
    <n v="2025"/>
    <m/>
    <m/>
    <m/>
    <n v="0"/>
    <n v="0"/>
    <s v="Real 2021 | 5/8/2023 1:03:19 PM"/>
    <n v="3237"/>
    <n v="0"/>
    <m/>
    <m/>
    <n v="0"/>
    <n v="0"/>
    <n v="0"/>
    <m/>
    <m/>
    <m/>
    <n v="0"/>
  </r>
  <r>
    <x v="0"/>
    <x v="0"/>
    <x v="2"/>
    <s v="3"/>
    <x v="2"/>
    <s v="Area 1001 Wind 2030"/>
    <x v="34"/>
    <n v="0"/>
    <n v="0"/>
    <n v="0"/>
    <m/>
    <n v="0"/>
    <m/>
    <m/>
    <m/>
    <n v="0"/>
    <m/>
    <m/>
    <n v="-1"/>
    <n v="0"/>
    <s v="Wind"/>
    <m/>
    <n v="0"/>
    <m/>
    <n v="0"/>
    <n v="0"/>
    <n v="0"/>
    <n v="0"/>
    <n v="-1"/>
    <n v="0"/>
    <n v="0"/>
    <n v="0"/>
    <n v="0"/>
    <n v="0"/>
    <m/>
    <m/>
    <n v="0"/>
    <m/>
    <n v="0"/>
    <m/>
    <m/>
    <s v="1/1/2030"/>
    <s v="12/31/2099"/>
    <m/>
    <n v="0"/>
    <n v="0"/>
    <n v="2025"/>
    <m/>
    <m/>
    <m/>
    <n v="0"/>
    <n v="0"/>
    <s v="Real 2021 | 5/8/2023 1:03:19 PM"/>
    <n v="3238"/>
    <n v="0"/>
    <m/>
    <m/>
    <n v="0"/>
    <n v="0"/>
    <n v="0"/>
    <m/>
    <m/>
    <m/>
    <n v="0"/>
  </r>
  <r>
    <x v="0"/>
    <x v="0"/>
    <x v="2"/>
    <s v="4"/>
    <x v="3"/>
    <s v="Area 1001 Wind 2030"/>
    <x v="34"/>
    <n v="0"/>
    <n v="0"/>
    <n v="0"/>
    <m/>
    <n v="0"/>
    <m/>
    <m/>
    <m/>
    <n v="0"/>
    <m/>
    <m/>
    <n v="-1"/>
    <n v="0"/>
    <s v="Wind"/>
    <m/>
    <n v="0"/>
    <m/>
    <n v="0"/>
    <n v="0"/>
    <n v="0"/>
    <n v="0"/>
    <n v="-1"/>
    <n v="0"/>
    <n v="0"/>
    <n v="0"/>
    <n v="0"/>
    <n v="0"/>
    <m/>
    <m/>
    <n v="0"/>
    <m/>
    <n v="0"/>
    <m/>
    <m/>
    <s v="1/1/2030"/>
    <s v="12/31/2099"/>
    <m/>
    <n v="0"/>
    <n v="0"/>
    <n v="2025"/>
    <m/>
    <m/>
    <m/>
    <n v="0"/>
    <n v="0"/>
    <s v="Real 2021 | 5/8/2023 1:03:19 PM"/>
    <n v="3239"/>
    <n v="0"/>
    <m/>
    <m/>
    <n v="0"/>
    <n v="0"/>
    <n v="0"/>
    <m/>
    <m/>
    <m/>
    <n v="0"/>
  </r>
  <r>
    <x v="0"/>
    <x v="0"/>
    <x v="2"/>
    <s v="6"/>
    <x v="5"/>
    <s v="Area 1001 Wind 2030"/>
    <x v="34"/>
    <n v="0"/>
    <n v="0"/>
    <n v="0"/>
    <m/>
    <n v="0"/>
    <m/>
    <m/>
    <m/>
    <n v="0"/>
    <m/>
    <m/>
    <n v="-1"/>
    <n v="0"/>
    <s v="Wind"/>
    <m/>
    <n v="0"/>
    <m/>
    <n v="0"/>
    <n v="0"/>
    <n v="0"/>
    <n v="0"/>
    <n v="-1"/>
    <n v="0"/>
    <n v="0"/>
    <n v="0"/>
    <n v="0"/>
    <n v="0"/>
    <m/>
    <m/>
    <n v="0"/>
    <m/>
    <n v="0"/>
    <m/>
    <m/>
    <s v="1/1/2030"/>
    <s v="12/31/2099"/>
    <m/>
    <n v="0"/>
    <n v="0"/>
    <n v="2025"/>
    <m/>
    <m/>
    <m/>
    <n v="0"/>
    <n v="0"/>
    <s v="Real 2021 | 5/8/2023 1:03:19 PM"/>
    <n v="3240"/>
    <n v="0"/>
    <m/>
    <m/>
    <n v="0"/>
    <n v="0"/>
    <n v="0"/>
    <m/>
    <m/>
    <m/>
    <n v="0"/>
  </r>
  <r>
    <x v="0"/>
    <x v="0"/>
    <x v="2"/>
    <s v="7"/>
    <x v="6"/>
    <s v="Area 1001 Wind 2030"/>
    <x v="34"/>
    <n v="0"/>
    <n v="0"/>
    <n v="0"/>
    <m/>
    <n v="0"/>
    <m/>
    <m/>
    <m/>
    <n v="0"/>
    <m/>
    <m/>
    <n v="-1"/>
    <n v="0"/>
    <s v="Wind"/>
    <m/>
    <n v="0"/>
    <m/>
    <n v="0"/>
    <n v="0"/>
    <n v="0"/>
    <n v="0"/>
    <n v="-1"/>
    <n v="0"/>
    <n v="0"/>
    <n v="0"/>
    <n v="0"/>
    <n v="0"/>
    <m/>
    <m/>
    <n v="0"/>
    <m/>
    <n v="0"/>
    <m/>
    <m/>
    <s v="1/1/2030"/>
    <s v="12/31/2099"/>
    <m/>
    <n v="0"/>
    <n v="0"/>
    <n v="2025"/>
    <m/>
    <m/>
    <m/>
    <n v="0"/>
    <n v="0"/>
    <s v="Real 2021 | 5/8/2023 1:03:19 PM"/>
    <n v="3241"/>
    <n v="0"/>
    <m/>
    <m/>
    <n v="0"/>
    <n v="0"/>
    <n v="0"/>
    <m/>
    <m/>
    <m/>
    <n v="0"/>
  </r>
  <r>
    <x v="0"/>
    <x v="0"/>
    <x v="2"/>
    <s v="9"/>
    <x v="8"/>
    <s v="Area 1001 Wind 2030"/>
    <x v="34"/>
    <n v="0"/>
    <n v="0"/>
    <n v="0"/>
    <m/>
    <n v="0"/>
    <m/>
    <m/>
    <m/>
    <n v="0"/>
    <m/>
    <m/>
    <n v="-1"/>
    <n v="0"/>
    <s v="Wind"/>
    <m/>
    <n v="0"/>
    <m/>
    <n v="0"/>
    <n v="0"/>
    <n v="0"/>
    <n v="0"/>
    <n v="-1"/>
    <n v="0"/>
    <n v="0"/>
    <n v="0"/>
    <n v="0"/>
    <n v="0"/>
    <m/>
    <m/>
    <n v="0"/>
    <m/>
    <n v="0"/>
    <m/>
    <m/>
    <s v="1/1/2030"/>
    <s v="12/31/2099"/>
    <m/>
    <n v="0"/>
    <n v="0"/>
    <n v="2025"/>
    <m/>
    <m/>
    <m/>
    <n v="0"/>
    <n v="0"/>
    <s v="Real 2021 | 5/8/2023 1:03:19 PM"/>
    <n v="3242"/>
    <n v="0"/>
    <m/>
    <m/>
    <n v="0"/>
    <n v="0"/>
    <n v="0"/>
    <m/>
    <m/>
    <m/>
    <n v="0"/>
  </r>
  <r>
    <x v="0"/>
    <x v="0"/>
    <x v="2"/>
    <s v="1"/>
    <x v="0"/>
    <s v="Area 1001 Wind 2031"/>
    <x v="35"/>
    <n v="0"/>
    <n v="0"/>
    <n v="0"/>
    <m/>
    <n v="0"/>
    <m/>
    <m/>
    <m/>
    <n v="0"/>
    <m/>
    <m/>
    <n v="-1"/>
    <n v="0"/>
    <s v="Wind"/>
    <m/>
    <n v="0"/>
    <m/>
    <n v="0"/>
    <n v="0"/>
    <n v="0"/>
    <n v="0"/>
    <n v="-1"/>
    <n v="0"/>
    <n v="0"/>
    <n v="0"/>
    <n v="0"/>
    <n v="0"/>
    <m/>
    <m/>
    <n v="0"/>
    <m/>
    <n v="0"/>
    <m/>
    <m/>
    <s v="1/1/2031"/>
    <s v="12/31/2099"/>
    <m/>
    <n v="0"/>
    <n v="0"/>
    <n v="2025"/>
    <m/>
    <m/>
    <m/>
    <n v="0"/>
    <n v="0"/>
    <s v="Real 2021 | 5/8/2023 1:03:19 PM"/>
    <n v="3243"/>
    <n v="0"/>
    <m/>
    <m/>
    <n v="0"/>
    <n v="0"/>
    <n v="0"/>
    <m/>
    <m/>
    <m/>
    <n v="0"/>
  </r>
  <r>
    <x v="0"/>
    <x v="0"/>
    <x v="2"/>
    <s v="2"/>
    <x v="1"/>
    <s v="Area 1001 Wind 2031"/>
    <x v="35"/>
    <n v="0"/>
    <n v="0"/>
    <n v="0"/>
    <m/>
    <n v="0"/>
    <m/>
    <m/>
    <m/>
    <n v="0"/>
    <m/>
    <m/>
    <n v="-1"/>
    <n v="0"/>
    <s v="Wind"/>
    <m/>
    <n v="0"/>
    <m/>
    <n v="0"/>
    <n v="0"/>
    <n v="0"/>
    <n v="0"/>
    <n v="-1"/>
    <n v="0"/>
    <n v="0"/>
    <n v="0"/>
    <n v="0"/>
    <n v="0"/>
    <m/>
    <m/>
    <n v="0"/>
    <m/>
    <n v="0"/>
    <m/>
    <m/>
    <s v="1/1/2031"/>
    <s v="12/31/2099"/>
    <m/>
    <n v="0"/>
    <n v="0"/>
    <n v="2025"/>
    <m/>
    <m/>
    <m/>
    <n v="0"/>
    <n v="0"/>
    <s v="Real 2021 | 5/8/2023 1:03:19 PM"/>
    <n v="3244"/>
    <n v="0"/>
    <m/>
    <m/>
    <n v="0"/>
    <n v="0"/>
    <n v="0"/>
    <m/>
    <m/>
    <m/>
    <n v="0"/>
  </r>
  <r>
    <x v="0"/>
    <x v="0"/>
    <x v="2"/>
    <s v="3"/>
    <x v="2"/>
    <s v="Area 1001 Wind 2031"/>
    <x v="35"/>
    <n v="0"/>
    <n v="0"/>
    <n v="0"/>
    <m/>
    <n v="0"/>
    <m/>
    <m/>
    <m/>
    <n v="0"/>
    <m/>
    <m/>
    <n v="-1"/>
    <n v="0"/>
    <s v="Wind"/>
    <m/>
    <n v="0"/>
    <m/>
    <n v="0"/>
    <n v="0"/>
    <n v="0"/>
    <n v="0"/>
    <n v="-1"/>
    <n v="0"/>
    <n v="0"/>
    <n v="0"/>
    <n v="0"/>
    <n v="0"/>
    <m/>
    <m/>
    <n v="0"/>
    <m/>
    <n v="0"/>
    <m/>
    <m/>
    <s v="1/1/2031"/>
    <s v="12/31/2099"/>
    <m/>
    <n v="0"/>
    <n v="0"/>
    <n v="2025"/>
    <m/>
    <m/>
    <m/>
    <n v="0"/>
    <n v="0"/>
    <s v="Real 2021 | 5/8/2023 1:03:19 PM"/>
    <n v="3245"/>
    <n v="0"/>
    <m/>
    <m/>
    <n v="0"/>
    <n v="0"/>
    <n v="0"/>
    <m/>
    <m/>
    <m/>
    <n v="0"/>
  </r>
  <r>
    <x v="0"/>
    <x v="0"/>
    <x v="2"/>
    <s v="4"/>
    <x v="3"/>
    <s v="Area 1001 Wind 2031"/>
    <x v="35"/>
    <n v="0"/>
    <n v="0"/>
    <n v="0"/>
    <m/>
    <n v="0"/>
    <m/>
    <m/>
    <m/>
    <n v="0"/>
    <m/>
    <m/>
    <n v="-1"/>
    <n v="0"/>
    <s v="Wind"/>
    <m/>
    <n v="0"/>
    <m/>
    <n v="0"/>
    <n v="0"/>
    <n v="0"/>
    <n v="0"/>
    <n v="-1"/>
    <n v="0"/>
    <n v="0"/>
    <n v="0"/>
    <n v="0"/>
    <n v="0"/>
    <m/>
    <m/>
    <n v="0"/>
    <m/>
    <n v="0"/>
    <m/>
    <m/>
    <s v="1/1/2031"/>
    <s v="12/31/2099"/>
    <m/>
    <n v="0"/>
    <n v="0"/>
    <n v="2025"/>
    <m/>
    <m/>
    <m/>
    <n v="0"/>
    <n v="0"/>
    <s v="Real 2021 | 5/8/2023 1:03:19 PM"/>
    <n v="3246"/>
    <n v="0"/>
    <m/>
    <m/>
    <n v="0"/>
    <n v="0"/>
    <n v="0"/>
    <m/>
    <m/>
    <m/>
    <n v="0"/>
  </r>
  <r>
    <x v="0"/>
    <x v="0"/>
    <x v="2"/>
    <s v="6"/>
    <x v="5"/>
    <s v="Area 1001 Wind 2031"/>
    <x v="35"/>
    <n v="0"/>
    <n v="0"/>
    <n v="0"/>
    <m/>
    <n v="0"/>
    <m/>
    <m/>
    <m/>
    <n v="0"/>
    <m/>
    <m/>
    <n v="-1"/>
    <n v="0"/>
    <s v="Wind"/>
    <m/>
    <n v="0"/>
    <m/>
    <n v="0"/>
    <n v="0"/>
    <n v="0"/>
    <n v="0"/>
    <n v="-1"/>
    <n v="0"/>
    <n v="0"/>
    <n v="0"/>
    <n v="0"/>
    <n v="0"/>
    <m/>
    <m/>
    <n v="0"/>
    <m/>
    <n v="0"/>
    <m/>
    <m/>
    <s v="1/1/2031"/>
    <s v="12/31/2099"/>
    <m/>
    <n v="0"/>
    <n v="0"/>
    <n v="2025"/>
    <m/>
    <m/>
    <m/>
    <n v="0"/>
    <n v="0"/>
    <s v="Real 2021 | 5/8/2023 1:03:19 PM"/>
    <n v="3247"/>
    <n v="0"/>
    <m/>
    <m/>
    <n v="0"/>
    <n v="0"/>
    <n v="0"/>
    <m/>
    <m/>
    <m/>
    <n v="0"/>
  </r>
  <r>
    <x v="0"/>
    <x v="0"/>
    <x v="2"/>
    <s v="7"/>
    <x v="6"/>
    <s v="Area 1001 Wind 2031"/>
    <x v="35"/>
    <n v="0"/>
    <n v="0"/>
    <n v="0"/>
    <m/>
    <n v="0"/>
    <m/>
    <m/>
    <m/>
    <n v="0"/>
    <m/>
    <m/>
    <n v="-1"/>
    <n v="0"/>
    <s v="Wind"/>
    <m/>
    <n v="0"/>
    <m/>
    <n v="0"/>
    <n v="0"/>
    <n v="0"/>
    <n v="0"/>
    <n v="-1"/>
    <n v="0"/>
    <n v="0"/>
    <n v="0"/>
    <n v="0"/>
    <n v="0"/>
    <m/>
    <m/>
    <n v="0"/>
    <m/>
    <n v="0"/>
    <m/>
    <m/>
    <s v="1/1/2031"/>
    <s v="12/31/2099"/>
    <m/>
    <n v="0"/>
    <n v="0"/>
    <n v="2025"/>
    <m/>
    <m/>
    <m/>
    <n v="0"/>
    <n v="0"/>
    <s v="Real 2021 | 5/8/2023 1:03:19 PM"/>
    <n v="3248"/>
    <n v="0"/>
    <m/>
    <m/>
    <n v="0"/>
    <n v="0"/>
    <n v="0"/>
    <m/>
    <m/>
    <m/>
    <n v="0"/>
  </r>
  <r>
    <x v="0"/>
    <x v="0"/>
    <x v="2"/>
    <s v="9"/>
    <x v="8"/>
    <s v="Area 1001 Wind 2031"/>
    <x v="35"/>
    <n v="0"/>
    <n v="0"/>
    <n v="0"/>
    <m/>
    <n v="0"/>
    <m/>
    <m/>
    <m/>
    <n v="0"/>
    <m/>
    <m/>
    <n v="-1"/>
    <n v="0"/>
    <s v="Wind"/>
    <m/>
    <n v="0"/>
    <m/>
    <n v="0"/>
    <n v="0"/>
    <n v="0"/>
    <n v="0"/>
    <n v="-1"/>
    <n v="0"/>
    <n v="0"/>
    <n v="0"/>
    <n v="0"/>
    <n v="0"/>
    <m/>
    <m/>
    <n v="0"/>
    <m/>
    <n v="0"/>
    <m/>
    <m/>
    <s v="1/1/2031"/>
    <s v="12/31/2099"/>
    <m/>
    <n v="0"/>
    <n v="0"/>
    <n v="2025"/>
    <m/>
    <m/>
    <m/>
    <n v="0"/>
    <n v="0"/>
    <s v="Real 2021 | 5/8/2023 1:03:19 PM"/>
    <n v="3249"/>
    <n v="0"/>
    <m/>
    <m/>
    <n v="0"/>
    <n v="0"/>
    <n v="0"/>
    <m/>
    <m/>
    <m/>
    <n v="0"/>
  </r>
  <r>
    <x v="0"/>
    <x v="0"/>
    <x v="2"/>
    <s v="1"/>
    <x v="0"/>
    <s v="Area 1001 Wind 2032"/>
    <x v="36"/>
    <n v="0"/>
    <n v="0"/>
    <n v="0"/>
    <m/>
    <n v="0"/>
    <m/>
    <m/>
    <m/>
    <n v="0"/>
    <m/>
    <m/>
    <n v="-1"/>
    <n v="0"/>
    <s v="Wind"/>
    <m/>
    <n v="0"/>
    <m/>
    <n v="0"/>
    <n v="0"/>
    <n v="0"/>
    <n v="0"/>
    <n v="-1"/>
    <n v="0"/>
    <n v="0"/>
    <n v="0"/>
    <n v="0"/>
    <n v="0"/>
    <m/>
    <m/>
    <n v="0"/>
    <m/>
    <n v="0"/>
    <m/>
    <m/>
    <s v="1/1/2032"/>
    <s v="12/31/2099"/>
    <m/>
    <n v="0"/>
    <n v="0"/>
    <n v="2025"/>
    <m/>
    <m/>
    <m/>
    <n v="0"/>
    <n v="0"/>
    <s v="Real 2021 | 5/8/2023 1:03:19 PM"/>
    <n v="3250"/>
    <n v="0"/>
    <m/>
    <m/>
    <n v="0"/>
    <n v="0"/>
    <n v="0"/>
    <m/>
    <m/>
    <m/>
    <n v="0"/>
  </r>
  <r>
    <x v="0"/>
    <x v="0"/>
    <x v="2"/>
    <s v="2"/>
    <x v="1"/>
    <s v="Area 1001 Wind 2032"/>
    <x v="36"/>
    <n v="0"/>
    <n v="0"/>
    <n v="0"/>
    <m/>
    <n v="0"/>
    <m/>
    <m/>
    <m/>
    <n v="0"/>
    <m/>
    <m/>
    <n v="-1"/>
    <n v="0"/>
    <s v="Wind"/>
    <m/>
    <n v="0"/>
    <m/>
    <n v="0"/>
    <n v="0"/>
    <n v="0"/>
    <n v="0"/>
    <n v="-1"/>
    <n v="0"/>
    <n v="0"/>
    <n v="0"/>
    <n v="0"/>
    <n v="0"/>
    <m/>
    <m/>
    <n v="0"/>
    <m/>
    <n v="0"/>
    <m/>
    <m/>
    <s v="1/1/2032"/>
    <s v="12/31/2099"/>
    <m/>
    <n v="0"/>
    <n v="0"/>
    <n v="2025"/>
    <m/>
    <m/>
    <m/>
    <n v="0"/>
    <n v="0"/>
    <s v="Real 2021 | 5/8/2023 1:03:19 PM"/>
    <n v="3251"/>
    <n v="0"/>
    <m/>
    <m/>
    <n v="0"/>
    <n v="0"/>
    <n v="0"/>
    <m/>
    <m/>
    <m/>
    <n v="0"/>
  </r>
  <r>
    <x v="0"/>
    <x v="0"/>
    <x v="2"/>
    <s v="3"/>
    <x v="2"/>
    <s v="Area 1001 Wind 2032"/>
    <x v="36"/>
    <n v="0"/>
    <n v="0"/>
    <n v="0"/>
    <m/>
    <n v="0"/>
    <m/>
    <m/>
    <m/>
    <n v="0"/>
    <m/>
    <m/>
    <n v="-1"/>
    <n v="0"/>
    <s v="Wind"/>
    <m/>
    <n v="0"/>
    <m/>
    <n v="0"/>
    <n v="0"/>
    <n v="0"/>
    <n v="0"/>
    <n v="-1"/>
    <n v="0"/>
    <n v="0"/>
    <n v="0"/>
    <n v="0"/>
    <n v="0"/>
    <m/>
    <m/>
    <n v="0"/>
    <m/>
    <n v="0"/>
    <m/>
    <m/>
    <s v="1/1/2032"/>
    <s v="12/31/2099"/>
    <m/>
    <n v="0"/>
    <n v="0"/>
    <n v="2025"/>
    <m/>
    <m/>
    <m/>
    <n v="0"/>
    <n v="0"/>
    <s v="Real 2021 | 5/8/2023 1:03:19 PM"/>
    <n v="3252"/>
    <n v="0"/>
    <m/>
    <m/>
    <n v="0"/>
    <n v="0"/>
    <n v="0"/>
    <m/>
    <m/>
    <m/>
    <n v="0"/>
  </r>
  <r>
    <x v="0"/>
    <x v="0"/>
    <x v="2"/>
    <s v="4"/>
    <x v="3"/>
    <s v="Area 1001 Wind 2032"/>
    <x v="36"/>
    <n v="0"/>
    <n v="0"/>
    <n v="0"/>
    <m/>
    <n v="0"/>
    <m/>
    <m/>
    <m/>
    <n v="0"/>
    <m/>
    <m/>
    <n v="-1"/>
    <n v="0"/>
    <s v="Wind"/>
    <m/>
    <n v="0"/>
    <m/>
    <n v="0"/>
    <n v="0"/>
    <n v="0"/>
    <n v="0"/>
    <n v="-1"/>
    <n v="0"/>
    <n v="0"/>
    <n v="0"/>
    <n v="0"/>
    <n v="0"/>
    <m/>
    <m/>
    <n v="0"/>
    <m/>
    <n v="0"/>
    <m/>
    <m/>
    <s v="1/1/2032"/>
    <s v="12/31/2099"/>
    <m/>
    <n v="0"/>
    <n v="0"/>
    <n v="2025"/>
    <m/>
    <m/>
    <m/>
    <n v="0"/>
    <n v="0"/>
    <s v="Real 2021 | 5/8/2023 1:03:19 PM"/>
    <n v="3253"/>
    <n v="0"/>
    <m/>
    <m/>
    <n v="0"/>
    <n v="0"/>
    <n v="0"/>
    <m/>
    <m/>
    <m/>
    <n v="0"/>
  </r>
  <r>
    <x v="0"/>
    <x v="0"/>
    <x v="2"/>
    <s v="7"/>
    <x v="6"/>
    <s v="Area 1001 Wind 2032"/>
    <x v="36"/>
    <n v="0"/>
    <n v="0"/>
    <n v="0"/>
    <m/>
    <n v="0"/>
    <m/>
    <m/>
    <m/>
    <n v="0"/>
    <m/>
    <m/>
    <n v="-1"/>
    <n v="0"/>
    <s v="Wind"/>
    <m/>
    <n v="0"/>
    <m/>
    <n v="0"/>
    <n v="0"/>
    <n v="0"/>
    <n v="0"/>
    <n v="-1"/>
    <n v="0"/>
    <n v="0"/>
    <n v="0"/>
    <n v="0"/>
    <n v="0"/>
    <m/>
    <m/>
    <n v="0"/>
    <m/>
    <n v="0"/>
    <m/>
    <m/>
    <s v="1/1/2032"/>
    <s v="12/31/2099"/>
    <m/>
    <n v="0"/>
    <n v="0"/>
    <n v="2025"/>
    <m/>
    <m/>
    <m/>
    <n v="0"/>
    <n v="0"/>
    <s v="Real 2021 | 5/8/2023 1:03:19 PM"/>
    <n v="3254"/>
    <n v="0"/>
    <m/>
    <m/>
    <n v="0"/>
    <n v="0"/>
    <n v="0"/>
    <m/>
    <m/>
    <m/>
    <n v="0"/>
  </r>
  <r>
    <x v="0"/>
    <x v="0"/>
    <x v="2"/>
    <s v="1"/>
    <x v="0"/>
    <s v="Area 1001 Wind 2033"/>
    <x v="37"/>
    <n v="0"/>
    <n v="0"/>
    <n v="0"/>
    <m/>
    <n v="0"/>
    <m/>
    <m/>
    <m/>
    <n v="0"/>
    <m/>
    <m/>
    <n v="-1"/>
    <n v="0"/>
    <s v="Wind"/>
    <m/>
    <n v="0"/>
    <m/>
    <n v="0"/>
    <n v="0"/>
    <n v="0"/>
    <n v="0"/>
    <n v="-1"/>
    <n v="0"/>
    <n v="0"/>
    <n v="0"/>
    <n v="0"/>
    <n v="0"/>
    <m/>
    <m/>
    <n v="0"/>
    <m/>
    <n v="0"/>
    <m/>
    <m/>
    <s v="1/1/2033"/>
    <s v="12/31/2099"/>
    <m/>
    <n v="0"/>
    <n v="0"/>
    <n v="2025"/>
    <m/>
    <m/>
    <m/>
    <n v="0"/>
    <n v="0"/>
    <s v="Real 2021 | 5/8/2023 1:03:19 PM"/>
    <n v="3255"/>
    <n v="0"/>
    <m/>
    <m/>
    <n v="0"/>
    <n v="0"/>
    <n v="0"/>
    <m/>
    <m/>
    <m/>
    <n v="0"/>
  </r>
  <r>
    <x v="0"/>
    <x v="0"/>
    <x v="2"/>
    <s v="2"/>
    <x v="1"/>
    <s v="Area 1001 Wind 2033"/>
    <x v="37"/>
    <n v="0"/>
    <n v="0"/>
    <n v="0"/>
    <m/>
    <n v="0"/>
    <m/>
    <m/>
    <m/>
    <n v="0"/>
    <m/>
    <m/>
    <n v="-1"/>
    <n v="0"/>
    <s v="Wind"/>
    <m/>
    <n v="0"/>
    <m/>
    <n v="0"/>
    <n v="0"/>
    <n v="0"/>
    <n v="0"/>
    <n v="-1"/>
    <n v="0"/>
    <n v="0"/>
    <n v="0"/>
    <n v="0"/>
    <n v="0"/>
    <m/>
    <m/>
    <n v="0"/>
    <m/>
    <n v="0"/>
    <m/>
    <m/>
    <s v="1/1/2033"/>
    <s v="12/31/2099"/>
    <m/>
    <n v="0"/>
    <n v="0"/>
    <n v="2025"/>
    <m/>
    <m/>
    <m/>
    <n v="0"/>
    <n v="0"/>
    <s v="Real 2021 | 5/8/2023 1:03:19 PM"/>
    <n v="3256"/>
    <n v="0"/>
    <m/>
    <m/>
    <n v="0"/>
    <n v="0"/>
    <n v="0"/>
    <m/>
    <m/>
    <m/>
    <n v="0"/>
  </r>
  <r>
    <x v="0"/>
    <x v="0"/>
    <x v="2"/>
    <s v="3"/>
    <x v="2"/>
    <s v="Area 1001 Wind 2033"/>
    <x v="37"/>
    <n v="0"/>
    <n v="0"/>
    <n v="0"/>
    <m/>
    <n v="0"/>
    <m/>
    <m/>
    <m/>
    <n v="0"/>
    <m/>
    <m/>
    <n v="-1"/>
    <n v="0"/>
    <s v="Wind"/>
    <m/>
    <n v="0"/>
    <m/>
    <n v="0"/>
    <n v="0"/>
    <n v="0"/>
    <n v="0"/>
    <n v="-1"/>
    <n v="0"/>
    <n v="0"/>
    <n v="0"/>
    <n v="0"/>
    <n v="0"/>
    <m/>
    <m/>
    <n v="0"/>
    <m/>
    <n v="0"/>
    <m/>
    <m/>
    <s v="1/1/2033"/>
    <s v="12/31/2099"/>
    <m/>
    <n v="0"/>
    <n v="0"/>
    <n v="2025"/>
    <m/>
    <m/>
    <m/>
    <n v="0"/>
    <n v="0"/>
    <s v="Real 2021 | 5/8/2023 1:03:19 PM"/>
    <n v="3257"/>
    <n v="0"/>
    <m/>
    <m/>
    <n v="0"/>
    <n v="0"/>
    <n v="0"/>
    <m/>
    <m/>
    <m/>
    <n v="0"/>
  </r>
  <r>
    <x v="0"/>
    <x v="0"/>
    <x v="2"/>
    <s v="4"/>
    <x v="3"/>
    <s v="Area 1001 Wind 2033"/>
    <x v="37"/>
    <n v="0"/>
    <n v="0"/>
    <n v="0"/>
    <m/>
    <n v="0"/>
    <m/>
    <m/>
    <m/>
    <n v="0"/>
    <m/>
    <m/>
    <n v="-1"/>
    <n v="0"/>
    <s v="Wind"/>
    <m/>
    <n v="0"/>
    <m/>
    <n v="0"/>
    <n v="0"/>
    <n v="0"/>
    <n v="0"/>
    <n v="-1"/>
    <n v="0"/>
    <n v="0"/>
    <n v="0"/>
    <n v="0"/>
    <n v="0"/>
    <m/>
    <m/>
    <n v="0"/>
    <m/>
    <n v="0"/>
    <m/>
    <m/>
    <s v="1/1/2033"/>
    <s v="12/31/2099"/>
    <m/>
    <n v="0"/>
    <n v="0"/>
    <n v="2025"/>
    <m/>
    <m/>
    <m/>
    <n v="0"/>
    <n v="0"/>
    <s v="Real 2021 | 5/8/2023 1:03:19 PM"/>
    <n v="3258"/>
    <n v="0"/>
    <m/>
    <m/>
    <n v="0"/>
    <n v="0"/>
    <n v="0"/>
    <m/>
    <m/>
    <m/>
    <n v="0"/>
  </r>
  <r>
    <x v="0"/>
    <x v="0"/>
    <x v="2"/>
    <s v="7"/>
    <x v="6"/>
    <s v="Area 1001 Wind 2033"/>
    <x v="37"/>
    <n v="0"/>
    <n v="0"/>
    <n v="0"/>
    <m/>
    <n v="0"/>
    <m/>
    <m/>
    <m/>
    <n v="0"/>
    <m/>
    <m/>
    <n v="-1"/>
    <n v="0"/>
    <s v="Wind"/>
    <m/>
    <n v="0"/>
    <m/>
    <n v="0"/>
    <n v="0"/>
    <n v="0"/>
    <n v="0"/>
    <n v="-1"/>
    <n v="0"/>
    <n v="0"/>
    <n v="0"/>
    <n v="0"/>
    <n v="0"/>
    <m/>
    <m/>
    <n v="0"/>
    <m/>
    <n v="0"/>
    <m/>
    <m/>
    <s v="1/1/2033"/>
    <s v="12/31/2099"/>
    <m/>
    <n v="0"/>
    <n v="0"/>
    <n v="2025"/>
    <m/>
    <m/>
    <m/>
    <n v="0"/>
    <n v="0"/>
    <s v="Real 2021 | 5/8/2023 1:03:19 PM"/>
    <n v="3259"/>
    <n v="0"/>
    <m/>
    <m/>
    <n v="0"/>
    <n v="0"/>
    <n v="0"/>
    <m/>
    <m/>
    <m/>
    <n v="0"/>
  </r>
  <r>
    <x v="0"/>
    <x v="0"/>
    <x v="2"/>
    <s v="1"/>
    <x v="0"/>
    <s v="Area 1001 Wind 2034"/>
    <x v="38"/>
    <n v="0"/>
    <n v="0"/>
    <n v="0"/>
    <m/>
    <n v="0"/>
    <m/>
    <m/>
    <m/>
    <n v="0"/>
    <m/>
    <m/>
    <n v="-1"/>
    <n v="0"/>
    <s v="Wind"/>
    <m/>
    <n v="0"/>
    <m/>
    <n v="0"/>
    <n v="0"/>
    <n v="0"/>
    <n v="0"/>
    <n v="-1"/>
    <n v="0"/>
    <n v="0"/>
    <n v="0"/>
    <n v="0"/>
    <n v="0"/>
    <m/>
    <m/>
    <n v="0"/>
    <m/>
    <n v="0"/>
    <m/>
    <m/>
    <s v="1/1/2034"/>
    <s v="12/31/2099"/>
    <m/>
    <n v="0"/>
    <n v="0"/>
    <n v="2025"/>
    <m/>
    <m/>
    <m/>
    <n v="0"/>
    <n v="0"/>
    <s v="Real 2021 | 5/8/2023 1:03:19 PM"/>
    <n v="3260"/>
    <n v="0"/>
    <m/>
    <m/>
    <n v="0"/>
    <n v="0"/>
    <n v="0"/>
    <m/>
    <m/>
    <m/>
    <n v="0"/>
  </r>
  <r>
    <x v="0"/>
    <x v="0"/>
    <x v="2"/>
    <s v="7"/>
    <x v="6"/>
    <s v="Area 1001 Wind 2034"/>
    <x v="38"/>
    <n v="0"/>
    <n v="0"/>
    <n v="0"/>
    <m/>
    <n v="0"/>
    <m/>
    <m/>
    <m/>
    <n v="0"/>
    <m/>
    <m/>
    <n v="-1"/>
    <n v="0"/>
    <s v="Wind"/>
    <m/>
    <n v="0"/>
    <m/>
    <n v="0"/>
    <n v="0"/>
    <n v="0"/>
    <n v="0"/>
    <n v="-1"/>
    <n v="0"/>
    <n v="0"/>
    <n v="0"/>
    <n v="0"/>
    <n v="0"/>
    <m/>
    <m/>
    <n v="0"/>
    <m/>
    <n v="0"/>
    <m/>
    <m/>
    <s v="1/1/2034"/>
    <s v="12/31/2099"/>
    <m/>
    <n v="0"/>
    <n v="0"/>
    <n v="2025"/>
    <m/>
    <m/>
    <m/>
    <n v="0"/>
    <n v="0"/>
    <s v="Real 2021 | 5/8/2023 1:03:19 PM"/>
    <n v="3261"/>
    <n v="0"/>
    <m/>
    <m/>
    <n v="0"/>
    <n v="0"/>
    <n v="0"/>
    <m/>
    <m/>
    <m/>
    <n v="0"/>
  </r>
  <r>
    <x v="0"/>
    <x v="0"/>
    <x v="2"/>
    <s v="1"/>
    <x v="0"/>
    <s v="Area 1001 Wind 2035"/>
    <x v="39"/>
    <n v="0"/>
    <n v="0"/>
    <n v="0"/>
    <m/>
    <n v="0"/>
    <m/>
    <m/>
    <m/>
    <n v="0"/>
    <m/>
    <m/>
    <n v="-1"/>
    <n v="0"/>
    <s v="Wind"/>
    <m/>
    <n v="0"/>
    <m/>
    <n v="0"/>
    <n v="0"/>
    <n v="0"/>
    <n v="0"/>
    <n v="-1"/>
    <n v="0"/>
    <n v="0"/>
    <n v="0"/>
    <n v="0"/>
    <n v="0"/>
    <m/>
    <m/>
    <n v="0"/>
    <m/>
    <n v="0"/>
    <m/>
    <m/>
    <s v="1/1/2035"/>
    <s v="12/31/2099"/>
    <m/>
    <n v="0"/>
    <n v="0"/>
    <n v="2025"/>
    <m/>
    <m/>
    <m/>
    <n v="0"/>
    <n v="0"/>
    <s v="Real 2021 | 5/8/2023 1:03:19 PM"/>
    <n v="3262"/>
    <n v="0"/>
    <m/>
    <m/>
    <n v="0"/>
    <n v="0"/>
    <n v="0"/>
    <m/>
    <m/>
    <m/>
    <n v="0"/>
  </r>
  <r>
    <x v="0"/>
    <x v="0"/>
    <x v="2"/>
    <s v="7"/>
    <x v="6"/>
    <s v="Area 1001 Wind 2035"/>
    <x v="39"/>
    <n v="0"/>
    <n v="0"/>
    <n v="0"/>
    <m/>
    <n v="0"/>
    <m/>
    <m/>
    <m/>
    <n v="0"/>
    <m/>
    <m/>
    <n v="-1"/>
    <n v="0"/>
    <s v="Wind"/>
    <m/>
    <n v="0"/>
    <m/>
    <n v="0"/>
    <n v="0"/>
    <n v="0"/>
    <n v="0"/>
    <n v="-1"/>
    <n v="0"/>
    <n v="0"/>
    <n v="0"/>
    <n v="0"/>
    <n v="0"/>
    <m/>
    <m/>
    <n v="0"/>
    <m/>
    <n v="0"/>
    <m/>
    <m/>
    <s v="1/1/2035"/>
    <s v="12/31/2099"/>
    <m/>
    <n v="0"/>
    <n v="0"/>
    <n v="2025"/>
    <m/>
    <m/>
    <m/>
    <n v="0"/>
    <n v="0"/>
    <s v="Real 2021 | 5/8/2023 1:03:19 PM"/>
    <n v="3263"/>
    <n v="0"/>
    <m/>
    <m/>
    <n v="0"/>
    <n v="0"/>
    <n v="0"/>
    <m/>
    <m/>
    <m/>
    <n v="0"/>
  </r>
  <r>
    <x v="0"/>
    <x v="0"/>
    <x v="2"/>
    <s v="2"/>
    <x v="1"/>
    <s v="Area 1001 Wind 2037"/>
    <x v="40"/>
    <n v="0"/>
    <n v="0"/>
    <n v="0"/>
    <m/>
    <n v="0"/>
    <m/>
    <m/>
    <m/>
    <n v="0"/>
    <m/>
    <m/>
    <n v="-1"/>
    <n v="0"/>
    <s v="Wind"/>
    <m/>
    <n v="0"/>
    <m/>
    <n v="0"/>
    <n v="0"/>
    <n v="0"/>
    <n v="0"/>
    <n v="-1"/>
    <n v="0"/>
    <n v="0"/>
    <n v="0"/>
    <n v="0"/>
    <n v="0"/>
    <m/>
    <m/>
    <n v="0"/>
    <m/>
    <n v="0"/>
    <m/>
    <m/>
    <s v="1/1/2037"/>
    <s v="12/31/2099"/>
    <m/>
    <n v="0"/>
    <n v="0"/>
    <n v="2025"/>
    <m/>
    <m/>
    <m/>
    <n v="0"/>
    <n v="0"/>
    <s v="Real 2021 | 5/8/2023 1:03:19 PM"/>
    <n v="3264"/>
    <n v="0"/>
    <m/>
    <m/>
    <n v="0"/>
    <n v="0"/>
    <n v="0"/>
    <m/>
    <m/>
    <m/>
    <n v="0"/>
  </r>
  <r>
    <x v="0"/>
    <x v="0"/>
    <x v="2"/>
    <s v="5"/>
    <x v="4"/>
    <s v="Area 1001 4-Hour Li-on Battery 2029"/>
    <x v="41"/>
    <n v="0"/>
    <n v="0"/>
    <n v="0"/>
    <m/>
    <n v="3.5690636650542729E-6"/>
    <m/>
    <m/>
    <m/>
    <n v="0"/>
    <m/>
    <m/>
    <n v="-1"/>
    <n v="0"/>
    <s v="4-Hour Li-on Battery Storage"/>
    <m/>
    <n v="0"/>
    <m/>
    <n v="0"/>
    <n v="0"/>
    <n v="0"/>
    <n v="0"/>
    <n v="-1"/>
    <n v="0"/>
    <n v="0"/>
    <n v="0"/>
    <n v="0"/>
    <n v="0"/>
    <m/>
    <m/>
    <n v="0"/>
    <m/>
    <n v="0"/>
    <m/>
    <m/>
    <s v="1/1/2029"/>
    <s v="12/31/2038"/>
    <m/>
    <n v="0"/>
    <n v="0"/>
    <n v="2025"/>
    <m/>
    <m/>
    <m/>
    <n v="0"/>
    <n v="0"/>
    <s v="Real 2021 | 5/8/2023 1:03:19 PM"/>
    <n v="3265"/>
    <n v="0"/>
    <m/>
    <m/>
    <n v="0"/>
    <n v="0"/>
    <n v="0"/>
    <m/>
    <m/>
    <m/>
    <n v="0"/>
  </r>
  <r>
    <x v="0"/>
    <x v="0"/>
    <x v="2"/>
    <s v="8"/>
    <x v="7"/>
    <s v="Area 1001 4-Hour Li-on Battery 2029"/>
    <x v="41"/>
    <n v="0"/>
    <n v="0"/>
    <n v="0"/>
    <m/>
    <n v="1.7845318325271364E-6"/>
    <m/>
    <m/>
    <m/>
    <n v="0"/>
    <m/>
    <m/>
    <n v="-1"/>
    <n v="0"/>
    <s v="4-Hour Li-on Battery Storage"/>
    <m/>
    <n v="0"/>
    <m/>
    <n v="0"/>
    <n v="0"/>
    <n v="0"/>
    <n v="0"/>
    <n v="-1"/>
    <n v="0"/>
    <n v="0"/>
    <n v="0"/>
    <n v="0"/>
    <n v="0"/>
    <m/>
    <m/>
    <n v="0"/>
    <m/>
    <n v="0"/>
    <m/>
    <m/>
    <s v="1/1/2029"/>
    <s v="12/31/2038"/>
    <m/>
    <n v="0"/>
    <n v="0"/>
    <n v="2025"/>
    <m/>
    <m/>
    <m/>
    <n v="0"/>
    <n v="0"/>
    <s v="Real 2021 | 5/8/2023 1:03:19 PM"/>
    <n v="3266"/>
    <n v="0"/>
    <m/>
    <m/>
    <n v="0"/>
    <n v="0"/>
    <n v="0"/>
    <m/>
    <m/>
    <m/>
    <n v="0"/>
  </r>
  <r>
    <x v="0"/>
    <x v="0"/>
    <x v="2"/>
    <s v="4"/>
    <x v="3"/>
    <s v="Area 1001 4-Hour Li-on Battery 2032"/>
    <x v="42"/>
    <n v="0"/>
    <n v="0"/>
    <n v="0"/>
    <m/>
    <n v="7.1381273301085457E-6"/>
    <m/>
    <m/>
    <m/>
    <n v="0"/>
    <m/>
    <m/>
    <n v="-1"/>
    <n v="0"/>
    <s v="4-Hour Li-on Battery Storage"/>
    <m/>
    <n v="0"/>
    <m/>
    <n v="0"/>
    <n v="0"/>
    <n v="0"/>
    <n v="0"/>
    <n v="-1"/>
    <n v="0"/>
    <n v="0"/>
    <n v="0"/>
    <n v="0"/>
    <n v="0"/>
    <m/>
    <m/>
    <n v="0"/>
    <m/>
    <n v="0"/>
    <m/>
    <m/>
    <s v="1/1/2032"/>
    <s v="12/31/2041"/>
    <m/>
    <n v="0"/>
    <n v="0"/>
    <n v="2025"/>
    <m/>
    <m/>
    <m/>
    <n v="0"/>
    <n v="0"/>
    <s v="Real 2021 | 5/8/2023 1:03:19 PM"/>
    <n v="3267"/>
    <n v="0"/>
    <m/>
    <m/>
    <n v="0"/>
    <n v="0"/>
    <n v="0"/>
    <m/>
    <m/>
    <m/>
    <n v="0"/>
  </r>
  <r>
    <x v="0"/>
    <x v="0"/>
    <x v="2"/>
    <s v="3"/>
    <x v="2"/>
    <s v="Area 1001 4-Hour Li-on Battery 2035"/>
    <x v="43"/>
    <n v="0"/>
    <n v="0"/>
    <n v="0"/>
    <m/>
    <n v="1.7844376998255029E-6"/>
    <m/>
    <m/>
    <m/>
    <n v="0"/>
    <m/>
    <m/>
    <n v="-1"/>
    <n v="0"/>
    <s v="4-Hour Li-on Battery Storage"/>
    <m/>
    <n v="0"/>
    <m/>
    <n v="0"/>
    <n v="0"/>
    <n v="0"/>
    <n v="0"/>
    <n v="-1"/>
    <n v="0"/>
    <n v="0"/>
    <n v="0"/>
    <n v="0"/>
    <n v="0"/>
    <m/>
    <m/>
    <n v="0"/>
    <m/>
    <n v="0"/>
    <m/>
    <m/>
    <s v="1/1/2035"/>
    <s v="12/31/2044"/>
    <m/>
    <n v="0"/>
    <n v="0"/>
    <n v="2025"/>
    <m/>
    <m/>
    <m/>
    <n v="0"/>
    <n v="0"/>
    <s v="Real 2021 | 5/8/2023 1:03:19 PM"/>
    <n v="3268"/>
    <n v="0"/>
    <m/>
    <m/>
    <n v="0"/>
    <n v="0"/>
    <n v="0"/>
    <m/>
    <m/>
    <m/>
    <n v="0"/>
  </r>
  <r>
    <x v="0"/>
    <x v="0"/>
    <x v="2"/>
    <s v="5"/>
    <x v="4"/>
    <s v="Area 1001 4-Hour Li-on Battery 2035"/>
    <x v="43"/>
    <n v="0"/>
    <n v="0"/>
    <n v="0"/>
    <m/>
    <n v="1.7844376998255029E-6"/>
    <m/>
    <m/>
    <m/>
    <n v="0"/>
    <m/>
    <m/>
    <n v="-1"/>
    <n v="0"/>
    <s v="4-Hour Li-on Battery Storage"/>
    <m/>
    <n v="0"/>
    <m/>
    <n v="0"/>
    <n v="0"/>
    <n v="0"/>
    <n v="0"/>
    <n v="-1"/>
    <n v="0"/>
    <n v="0"/>
    <n v="0"/>
    <n v="0"/>
    <n v="0"/>
    <m/>
    <m/>
    <n v="0"/>
    <m/>
    <n v="0"/>
    <m/>
    <m/>
    <s v="1/1/2035"/>
    <s v="12/31/2044"/>
    <m/>
    <n v="0"/>
    <n v="0"/>
    <n v="2025"/>
    <m/>
    <m/>
    <m/>
    <n v="0"/>
    <n v="0"/>
    <s v="Real 2021 | 5/8/2023 1:03:19 PM"/>
    <n v="3269"/>
    <n v="0"/>
    <m/>
    <m/>
    <n v="0"/>
    <n v="0"/>
    <n v="0"/>
    <m/>
    <m/>
    <m/>
    <n v="0"/>
  </r>
  <r>
    <x v="0"/>
    <x v="0"/>
    <x v="2"/>
    <s v="6"/>
    <x v="5"/>
    <s v="Area 1001 4-Hour Li-on Battery 2035"/>
    <x v="43"/>
    <n v="0"/>
    <n v="0"/>
    <n v="0"/>
    <m/>
    <n v="1.7844376998255029E-6"/>
    <m/>
    <m/>
    <m/>
    <n v="0"/>
    <m/>
    <m/>
    <n v="-1"/>
    <n v="0"/>
    <s v="4-Hour Li-on Battery Storage"/>
    <m/>
    <n v="0"/>
    <m/>
    <n v="0"/>
    <n v="0"/>
    <n v="0"/>
    <n v="0"/>
    <n v="-1"/>
    <n v="0"/>
    <n v="0"/>
    <n v="0"/>
    <n v="0"/>
    <n v="0"/>
    <m/>
    <m/>
    <n v="0"/>
    <m/>
    <n v="0"/>
    <m/>
    <m/>
    <s v="1/1/2035"/>
    <s v="12/31/2044"/>
    <m/>
    <n v="0"/>
    <n v="0"/>
    <n v="2025"/>
    <m/>
    <m/>
    <m/>
    <n v="0"/>
    <n v="0"/>
    <s v="Real 2021 | 5/8/2023 1:03:19 PM"/>
    <n v="3270"/>
    <n v="0"/>
    <m/>
    <m/>
    <n v="0"/>
    <n v="0"/>
    <n v="0"/>
    <m/>
    <m/>
    <m/>
    <n v="0"/>
  </r>
  <r>
    <x v="0"/>
    <x v="0"/>
    <x v="2"/>
    <s v="9"/>
    <x v="8"/>
    <s v="Area 1001 4-Hour Li-on Battery 2035"/>
    <x v="43"/>
    <n v="0"/>
    <n v="0"/>
    <n v="0"/>
    <m/>
    <n v="1.7844376998255029E-6"/>
    <m/>
    <m/>
    <m/>
    <n v="0"/>
    <m/>
    <m/>
    <n v="-1"/>
    <n v="0"/>
    <s v="4-Hour Li-on Battery Storage"/>
    <m/>
    <n v="0"/>
    <m/>
    <n v="0"/>
    <n v="0"/>
    <n v="0"/>
    <n v="0"/>
    <n v="-1"/>
    <n v="0"/>
    <n v="0"/>
    <n v="0"/>
    <n v="0"/>
    <n v="0"/>
    <m/>
    <m/>
    <n v="0"/>
    <m/>
    <n v="0"/>
    <m/>
    <m/>
    <s v="1/1/2035"/>
    <s v="12/31/2044"/>
    <m/>
    <n v="0"/>
    <n v="0"/>
    <n v="2025"/>
    <m/>
    <m/>
    <m/>
    <n v="0"/>
    <n v="0"/>
    <s v="Real 2021 | 5/8/2023 1:03:19 PM"/>
    <n v="3271"/>
    <n v="0"/>
    <m/>
    <m/>
    <n v="0"/>
    <n v="0"/>
    <n v="0"/>
    <m/>
    <m/>
    <m/>
    <n v="0"/>
  </r>
  <r>
    <x v="0"/>
    <x v="0"/>
    <x v="2"/>
    <s v="4"/>
    <x v="3"/>
    <s v="Solar+Storage 3-1 2028"/>
    <x v="44"/>
    <n v="0"/>
    <n v="0"/>
    <n v="0"/>
    <m/>
    <n v="0"/>
    <m/>
    <m/>
    <m/>
    <n v="0"/>
    <m/>
    <m/>
    <n v="-1"/>
    <n v="0"/>
    <s v="Solar"/>
    <m/>
    <n v="0"/>
    <m/>
    <n v="0"/>
    <n v="0"/>
    <n v="0"/>
    <n v="0"/>
    <n v="-1"/>
    <n v="0"/>
    <n v="0"/>
    <n v="0"/>
    <n v="0"/>
    <n v="0"/>
    <m/>
    <m/>
    <n v="0"/>
    <m/>
    <n v="0"/>
    <m/>
    <m/>
    <s v="1/1/2028"/>
    <s v="12/31/2099"/>
    <m/>
    <n v="0"/>
    <n v="0"/>
    <n v="2025"/>
    <m/>
    <m/>
    <m/>
    <n v="0"/>
    <n v="0"/>
    <s v="Real 2021 | 5/8/2023 1:03:19 PM"/>
    <n v="3272"/>
    <n v="0"/>
    <m/>
    <m/>
    <n v="0"/>
    <n v="0"/>
    <n v="0"/>
    <m/>
    <m/>
    <m/>
    <n v="0"/>
  </r>
  <r>
    <x v="0"/>
    <x v="0"/>
    <x v="2"/>
    <s v="8"/>
    <x v="7"/>
    <s v="Solar+Storage 3-1 2028"/>
    <x v="44"/>
    <n v="0"/>
    <n v="0"/>
    <n v="0"/>
    <m/>
    <n v="0"/>
    <m/>
    <m/>
    <m/>
    <n v="0"/>
    <m/>
    <m/>
    <n v="-1"/>
    <n v="0"/>
    <s v="Solar"/>
    <m/>
    <n v="0"/>
    <m/>
    <n v="0"/>
    <n v="0"/>
    <n v="0"/>
    <n v="0"/>
    <n v="-1"/>
    <n v="0"/>
    <n v="0"/>
    <n v="0"/>
    <n v="0"/>
    <n v="0"/>
    <m/>
    <m/>
    <n v="0"/>
    <m/>
    <n v="0"/>
    <m/>
    <m/>
    <s v="1/1/2028"/>
    <s v="12/31/2099"/>
    <m/>
    <n v="0"/>
    <n v="0"/>
    <n v="2025"/>
    <m/>
    <m/>
    <m/>
    <n v="0"/>
    <n v="0"/>
    <s v="Real 2021 | 5/8/2023 1:03:19 PM"/>
    <n v="3273"/>
    <n v="0"/>
    <m/>
    <m/>
    <n v="0"/>
    <n v="0"/>
    <n v="0"/>
    <m/>
    <m/>
    <m/>
    <n v="0"/>
  </r>
  <r>
    <x v="0"/>
    <x v="0"/>
    <x v="2"/>
    <s v="1"/>
    <x v="0"/>
    <s v="Tier 2 Area 1001 Solar 2028"/>
    <x v="45"/>
    <n v="0"/>
    <n v="0"/>
    <n v="0"/>
    <m/>
    <n v="0"/>
    <m/>
    <m/>
    <m/>
    <n v="0"/>
    <m/>
    <m/>
    <n v="-1"/>
    <n v="0"/>
    <s v="Solar"/>
    <m/>
    <n v="0"/>
    <m/>
    <n v="0"/>
    <n v="0"/>
    <n v="0"/>
    <n v="0"/>
    <n v="-1"/>
    <n v="0"/>
    <n v="0"/>
    <n v="0"/>
    <n v="0"/>
    <n v="0"/>
    <m/>
    <m/>
    <n v="0"/>
    <m/>
    <n v="0"/>
    <m/>
    <m/>
    <s v="1/1/2028"/>
    <s v="12/31/2099"/>
    <m/>
    <n v="0"/>
    <n v="0"/>
    <n v="2025"/>
    <m/>
    <m/>
    <m/>
    <n v="0"/>
    <n v="0"/>
    <s v="Real 2021 | 5/8/2023 1:03:19 PM"/>
    <n v="3274"/>
    <n v="0"/>
    <m/>
    <m/>
    <n v="0"/>
    <n v="0"/>
    <n v="0"/>
    <m/>
    <m/>
    <m/>
    <n v="0"/>
  </r>
  <r>
    <x v="0"/>
    <x v="0"/>
    <x v="2"/>
    <s v="2"/>
    <x v="1"/>
    <s v="Tier 2 Area 1001 Solar 2028"/>
    <x v="45"/>
    <n v="0"/>
    <n v="0"/>
    <n v="0"/>
    <m/>
    <n v="0"/>
    <m/>
    <m/>
    <m/>
    <n v="0"/>
    <m/>
    <m/>
    <n v="-1"/>
    <n v="0"/>
    <s v="Solar"/>
    <m/>
    <n v="0"/>
    <m/>
    <n v="0"/>
    <n v="0"/>
    <n v="0"/>
    <n v="0"/>
    <n v="-1"/>
    <n v="0"/>
    <n v="0"/>
    <n v="0"/>
    <n v="0"/>
    <n v="0"/>
    <m/>
    <m/>
    <n v="0"/>
    <m/>
    <n v="0"/>
    <m/>
    <m/>
    <s v="1/1/2028"/>
    <s v="12/31/2099"/>
    <m/>
    <n v="0"/>
    <n v="0"/>
    <n v="2025"/>
    <m/>
    <m/>
    <m/>
    <n v="0"/>
    <n v="0"/>
    <s v="Real 2021 | 5/8/2023 1:03:19 PM"/>
    <n v="3275"/>
    <n v="0"/>
    <m/>
    <m/>
    <n v="0"/>
    <n v="0"/>
    <n v="0"/>
    <m/>
    <m/>
    <m/>
    <n v="0"/>
  </r>
  <r>
    <x v="0"/>
    <x v="0"/>
    <x v="2"/>
    <s v="3"/>
    <x v="2"/>
    <s v="Tier 2 Area 1001 Solar 2028"/>
    <x v="45"/>
    <n v="0"/>
    <n v="0"/>
    <n v="0"/>
    <m/>
    <n v="0"/>
    <m/>
    <m/>
    <m/>
    <n v="0"/>
    <m/>
    <m/>
    <n v="-1"/>
    <n v="0"/>
    <s v="Solar"/>
    <m/>
    <n v="0"/>
    <m/>
    <n v="0"/>
    <n v="0"/>
    <n v="0"/>
    <n v="0"/>
    <n v="-1"/>
    <n v="0"/>
    <n v="0"/>
    <n v="0"/>
    <n v="0"/>
    <n v="0"/>
    <m/>
    <m/>
    <n v="0"/>
    <m/>
    <n v="0"/>
    <m/>
    <m/>
    <s v="1/1/2028"/>
    <s v="12/31/2099"/>
    <m/>
    <n v="0"/>
    <n v="0"/>
    <n v="2025"/>
    <m/>
    <m/>
    <m/>
    <n v="0"/>
    <n v="0"/>
    <s v="Real 2021 | 5/8/2023 1:03:19 PM"/>
    <n v="3276"/>
    <n v="0"/>
    <m/>
    <m/>
    <n v="0"/>
    <n v="0"/>
    <n v="0"/>
    <m/>
    <m/>
    <m/>
    <n v="0"/>
  </r>
  <r>
    <x v="0"/>
    <x v="0"/>
    <x v="2"/>
    <s v="4"/>
    <x v="3"/>
    <s v="Tier 2 Area 1001 Solar 2028"/>
    <x v="45"/>
    <n v="0"/>
    <n v="0"/>
    <n v="0"/>
    <m/>
    <n v="0"/>
    <m/>
    <m/>
    <m/>
    <n v="0"/>
    <m/>
    <m/>
    <n v="-1"/>
    <n v="0"/>
    <s v="Solar"/>
    <m/>
    <n v="0"/>
    <m/>
    <n v="0"/>
    <n v="0"/>
    <n v="0"/>
    <n v="0"/>
    <n v="-1"/>
    <n v="0"/>
    <n v="0"/>
    <n v="0"/>
    <n v="0"/>
    <n v="0"/>
    <m/>
    <m/>
    <n v="0"/>
    <m/>
    <n v="0"/>
    <m/>
    <m/>
    <s v="1/1/2028"/>
    <s v="12/31/2099"/>
    <m/>
    <n v="0"/>
    <n v="0"/>
    <n v="2025"/>
    <m/>
    <m/>
    <m/>
    <n v="0"/>
    <n v="0"/>
    <s v="Real 2021 | 5/8/2023 1:03:19 PM"/>
    <n v="3277"/>
    <n v="0"/>
    <m/>
    <m/>
    <n v="0"/>
    <n v="0"/>
    <n v="0"/>
    <m/>
    <m/>
    <m/>
    <n v="0"/>
  </r>
  <r>
    <x v="0"/>
    <x v="0"/>
    <x v="2"/>
    <s v="5"/>
    <x v="4"/>
    <s v="Tier 2 Area 1001 Solar 2028"/>
    <x v="45"/>
    <n v="0"/>
    <n v="0"/>
    <n v="0"/>
    <m/>
    <n v="0"/>
    <m/>
    <m/>
    <m/>
    <n v="0"/>
    <m/>
    <m/>
    <n v="-1"/>
    <n v="0"/>
    <s v="Solar"/>
    <m/>
    <n v="0"/>
    <m/>
    <n v="0"/>
    <n v="0"/>
    <n v="0"/>
    <n v="0"/>
    <n v="-1"/>
    <n v="0"/>
    <n v="0"/>
    <n v="0"/>
    <n v="0"/>
    <n v="0"/>
    <m/>
    <m/>
    <n v="0"/>
    <m/>
    <n v="0"/>
    <m/>
    <m/>
    <s v="1/1/2028"/>
    <s v="12/31/2099"/>
    <m/>
    <n v="0"/>
    <n v="0"/>
    <n v="2025"/>
    <m/>
    <m/>
    <m/>
    <n v="0"/>
    <n v="0"/>
    <s v="Real 2021 | 5/8/2023 1:03:19 PM"/>
    <n v="3278"/>
    <n v="0"/>
    <m/>
    <m/>
    <n v="0"/>
    <n v="0"/>
    <n v="0"/>
    <m/>
    <m/>
    <m/>
    <n v="0"/>
  </r>
  <r>
    <x v="0"/>
    <x v="0"/>
    <x v="2"/>
    <s v="6"/>
    <x v="5"/>
    <s v="Tier 2 Area 1001 Solar 2028"/>
    <x v="45"/>
    <n v="0"/>
    <n v="0"/>
    <n v="0"/>
    <m/>
    <n v="0"/>
    <m/>
    <m/>
    <m/>
    <n v="0"/>
    <m/>
    <m/>
    <n v="-1"/>
    <n v="0"/>
    <s v="Solar"/>
    <m/>
    <n v="0"/>
    <m/>
    <n v="0"/>
    <n v="0"/>
    <n v="0"/>
    <n v="0"/>
    <n v="-1"/>
    <n v="0"/>
    <n v="0"/>
    <n v="0"/>
    <n v="0"/>
    <n v="0"/>
    <m/>
    <m/>
    <n v="0"/>
    <m/>
    <n v="0"/>
    <m/>
    <m/>
    <s v="1/1/2028"/>
    <s v="12/31/2099"/>
    <m/>
    <n v="0"/>
    <n v="0"/>
    <n v="2025"/>
    <m/>
    <m/>
    <m/>
    <n v="0"/>
    <n v="0"/>
    <s v="Real 2021 | 5/8/2023 1:03:19 PM"/>
    <n v="3279"/>
    <n v="0"/>
    <m/>
    <m/>
    <n v="0"/>
    <n v="0"/>
    <n v="0"/>
    <m/>
    <m/>
    <m/>
    <n v="0"/>
  </r>
  <r>
    <x v="0"/>
    <x v="0"/>
    <x v="2"/>
    <s v="7"/>
    <x v="6"/>
    <s v="Tier 2 Area 1001 Solar 2028"/>
    <x v="45"/>
    <n v="0"/>
    <n v="0"/>
    <n v="0"/>
    <m/>
    <n v="0"/>
    <m/>
    <m/>
    <m/>
    <n v="0"/>
    <m/>
    <m/>
    <n v="-1"/>
    <n v="0"/>
    <s v="Solar"/>
    <m/>
    <n v="0"/>
    <m/>
    <n v="0"/>
    <n v="0"/>
    <n v="0"/>
    <n v="0"/>
    <n v="-1"/>
    <n v="0"/>
    <n v="0"/>
    <n v="0"/>
    <n v="0"/>
    <n v="0"/>
    <m/>
    <m/>
    <n v="0"/>
    <m/>
    <n v="0"/>
    <m/>
    <m/>
    <s v="1/1/2028"/>
    <s v="12/31/2099"/>
    <m/>
    <n v="0"/>
    <n v="0"/>
    <n v="2025"/>
    <m/>
    <m/>
    <m/>
    <n v="0"/>
    <n v="0"/>
    <s v="Real 2021 | 5/8/2023 1:03:19 PM"/>
    <n v="3280"/>
    <n v="0"/>
    <m/>
    <m/>
    <n v="0"/>
    <n v="0"/>
    <n v="0"/>
    <m/>
    <m/>
    <m/>
    <n v="0"/>
  </r>
  <r>
    <x v="0"/>
    <x v="0"/>
    <x v="2"/>
    <s v="8"/>
    <x v="7"/>
    <s v="Tier 2 Area 1001 Solar 2028"/>
    <x v="45"/>
    <n v="0"/>
    <n v="0"/>
    <n v="0"/>
    <m/>
    <n v="0"/>
    <m/>
    <m/>
    <m/>
    <n v="0"/>
    <m/>
    <m/>
    <n v="-1"/>
    <n v="0"/>
    <s v="Solar"/>
    <m/>
    <n v="0"/>
    <m/>
    <n v="0"/>
    <n v="0"/>
    <n v="0"/>
    <n v="0"/>
    <n v="-1"/>
    <n v="0"/>
    <n v="0"/>
    <n v="0"/>
    <n v="0"/>
    <n v="0"/>
    <m/>
    <m/>
    <n v="0"/>
    <m/>
    <n v="0"/>
    <m/>
    <m/>
    <s v="1/1/2028"/>
    <s v="12/31/2099"/>
    <m/>
    <n v="0"/>
    <n v="0"/>
    <n v="2025"/>
    <m/>
    <m/>
    <m/>
    <n v="0"/>
    <n v="0"/>
    <s v="Real 2021 | 5/8/2023 1:03:19 PM"/>
    <n v="3281"/>
    <n v="0"/>
    <m/>
    <m/>
    <n v="0"/>
    <n v="0"/>
    <n v="0"/>
    <m/>
    <m/>
    <m/>
    <n v="0"/>
  </r>
  <r>
    <x v="0"/>
    <x v="0"/>
    <x v="2"/>
    <s v="9"/>
    <x v="8"/>
    <s v="Tier 2 Area 1001 Solar 2028"/>
    <x v="45"/>
    <n v="0"/>
    <n v="0"/>
    <n v="0"/>
    <m/>
    <n v="0"/>
    <m/>
    <m/>
    <m/>
    <n v="0"/>
    <m/>
    <m/>
    <n v="-1"/>
    <n v="0"/>
    <s v="Solar"/>
    <m/>
    <n v="0"/>
    <m/>
    <n v="0"/>
    <n v="0"/>
    <n v="0"/>
    <n v="0"/>
    <n v="-1"/>
    <n v="0"/>
    <n v="0"/>
    <n v="0"/>
    <n v="0"/>
    <n v="0"/>
    <m/>
    <m/>
    <n v="0"/>
    <m/>
    <n v="0"/>
    <m/>
    <m/>
    <s v="1/1/2028"/>
    <s v="12/31/2099"/>
    <m/>
    <n v="0"/>
    <n v="0"/>
    <n v="2025"/>
    <m/>
    <m/>
    <m/>
    <n v="0"/>
    <n v="0"/>
    <s v="Real 2021 | 5/8/2023 1:03:19 PM"/>
    <n v="3282"/>
    <n v="0"/>
    <m/>
    <m/>
    <n v="0"/>
    <n v="0"/>
    <n v="0"/>
    <m/>
    <m/>
    <m/>
    <n v="0"/>
  </r>
  <r>
    <x v="0"/>
    <x v="0"/>
    <x v="2"/>
    <s v="4"/>
    <x v="3"/>
    <s v="Tier 2 Area 1001 Solar 2029"/>
    <x v="46"/>
    <n v="0"/>
    <n v="0"/>
    <n v="0"/>
    <m/>
    <n v="0"/>
    <m/>
    <m/>
    <m/>
    <n v="0"/>
    <m/>
    <m/>
    <n v="-1"/>
    <n v="0"/>
    <s v="Solar"/>
    <m/>
    <n v="0"/>
    <m/>
    <n v="0"/>
    <n v="0"/>
    <n v="0"/>
    <n v="0"/>
    <n v="-1"/>
    <n v="0"/>
    <n v="0"/>
    <n v="0"/>
    <n v="0"/>
    <n v="0"/>
    <m/>
    <m/>
    <n v="0"/>
    <m/>
    <n v="0"/>
    <m/>
    <m/>
    <s v="1/1/2029"/>
    <s v="12/31/2099"/>
    <m/>
    <n v="0"/>
    <n v="0"/>
    <n v="2025"/>
    <m/>
    <m/>
    <m/>
    <n v="0"/>
    <n v="0"/>
    <s v="Real 2021 | 5/8/2023 1:03:19 PM"/>
    <n v="3283"/>
    <n v="0"/>
    <m/>
    <m/>
    <n v="0"/>
    <n v="0"/>
    <n v="0"/>
    <m/>
    <m/>
    <m/>
    <n v="0"/>
  </r>
  <r>
    <x v="0"/>
    <x v="0"/>
    <x v="2"/>
    <s v="8"/>
    <x v="7"/>
    <s v="Tier 2 Area 1001 Solar 2029"/>
    <x v="46"/>
    <n v="0"/>
    <n v="0"/>
    <n v="0"/>
    <m/>
    <n v="0"/>
    <m/>
    <m/>
    <m/>
    <n v="0"/>
    <m/>
    <m/>
    <n v="-1"/>
    <n v="0"/>
    <s v="Solar"/>
    <m/>
    <n v="0"/>
    <m/>
    <n v="0"/>
    <n v="0"/>
    <n v="0"/>
    <n v="0"/>
    <n v="-1"/>
    <n v="0"/>
    <n v="0"/>
    <n v="0"/>
    <n v="0"/>
    <n v="0"/>
    <m/>
    <m/>
    <n v="0"/>
    <m/>
    <n v="0"/>
    <m/>
    <m/>
    <s v="1/1/2029"/>
    <s v="12/31/2099"/>
    <m/>
    <n v="0"/>
    <n v="0"/>
    <n v="2025"/>
    <m/>
    <m/>
    <m/>
    <n v="0"/>
    <n v="0"/>
    <s v="Real 2021 | 5/8/2023 1:03:19 PM"/>
    <n v="3284"/>
    <n v="0"/>
    <m/>
    <m/>
    <n v="0"/>
    <n v="0"/>
    <n v="0"/>
    <m/>
    <m/>
    <m/>
    <n v="0"/>
  </r>
  <r>
    <x v="0"/>
    <x v="0"/>
    <x v="2"/>
    <s v="2"/>
    <x v="1"/>
    <s v="Tier 2 Area 1001 Wind 2026"/>
    <x v="47"/>
    <n v="0"/>
    <n v="0"/>
    <n v="0"/>
    <m/>
    <n v="0"/>
    <m/>
    <m/>
    <m/>
    <n v="0"/>
    <m/>
    <m/>
    <n v="-1"/>
    <n v="0"/>
    <s v="Wind"/>
    <m/>
    <n v="0"/>
    <m/>
    <n v="0"/>
    <n v="0"/>
    <n v="0"/>
    <n v="0"/>
    <n v="-1"/>
    <n v="0"/>
    <n v="0"/>
    <n v="0"/>
    <n v="0"/>
    <n v="0"/>
    <m/>
    <m/>
    <n v="0"/>
    <m/>
    <n v="0"/>
    <m/>
    <m/>
    <s v="1/1/2026"/>
    <s v="12/31/2099"/>
    <m/>
    <n v="0"/>
    <n v="0"/>
    <n v="2025"/>
    <m/>
    <m/>
    <m/>
    <n v="0"/>
    <n v="0"/>
    <s v="Real 2021 | 5/8/2023 1:03:19 PM"/>
    <n v="3285"/>
    <n v="0"/>
    <m/>
    <m/>
    <n v="0"/>
    <n v="0"/>
    <n v="0"/>
    <m/>
    <m/>
    <m/>
    <n v="0"/>
  </r>
  <r>
    <x v="0"/>
    <x v="0"/>
    <x v="2"/>
    <s v="3"/>
    <x v="2"/>
    <s v="Tier 2 Area 1001 Wind 2026"/>
    <x v="47"/>
    <n v="0"/>
    <n v="0"/>
    <n v="0"/>
    <m/>
    <n v="0"/>
    <m/>
    <m/>
    <m/>
    <n v="0"/>
    <m/>
    <m/>
    <n v="-1"/>
    <n v="0"/>
    <s v="Wind"/>
    <m/>
    <n v="0"/>
    <m/>
    <n v="0"/>
    <n v="0"/>
    <n v="0"/>
    <n v="0"/>
    <n v="-1"/>
    <n v="0"/>
    <n v="0"/>
    <n v="0"/>
    <n v="0"/>
    <n v="0"/>
    <m/>
    <m/>
    <n v="0"/>
    <m/>
    <n v="0"/>
    <m/>
    <m/>
    <s v="1/1/2026"/>
    <s v="12/31/2099"/>
    <m/>
    <n v="0"/>
    <n v="0"/>
    <n v="2025"/>
    <m/>
    <m/>
    <m/>
    <n v="0"/>
    <n v="0"/>
    <s v="Real 2021 | 5/8/2023 1:03:19 PM"/>
    <n v="3286"/>
    <n v="0"/>
    <m/>
    <m/>
    <n v="0"/>
    <n v="0"/>
    <n v="0"/>
    <m/>
    <m/>
    <m/>
    <n v="0"/>
  </r>
  <r>
    <x v="0"/>
    <x v="0"/>
    <x v="2"/>
    <s v="4"/>
    <x v="3"/>
    <s v="Tier 2 Area 1001 Wind 2026"/>
    <x v="47"/>
    <n v="0"/>
    <n v="0"/>
    <n v="0"/>
    <m/>
    <n v="0"/>
    <m/>
    <m/>
    <m/>
    <n v="0"/>
    <m/>
    <m/>
    <n v="-1"/>
    <n v="0"/>
    <s v="Wind"/>
    <m/>
    <n v="0"/>
    <m/>
    <n v="0"/>
    <n v="0"/>
    <n v="0"/>
    <n v="0"/>
    <n v="-1"/>
    <n v="0"/>
    <n v="0"/>
    <n v="0"/>
    <n v="0"/>
    <n v="0"/>
    <m/>
    <m/>
    <n v="0"/>
    <m/>
    <n v="0"/>
    <m/>
    <m/>
    <s v="1/1/2026"/>
    <s v="12/31/2099"/>
    <m/>
    <n v="0"/>
    <n v="0"/>
    <n v="2025"/>
    <m/>
    <m/>
    <m/>
    <n v="0"/>
    <n v="0"/>
    <s v="Real 2021 | 5/8/2023 1:03:19 PM"/>
    <n v="3287"/>
    <n v="0"/>
    <m/>
    <m/>
    <n v="0"/>
    <n v="0"/>
    <n v="0"/>
    <m/>
    <m/>
    <m/>
    <n v="0"/>
  </r>
  <r>
    <x v="0"/>
    <x v="0"/>
    <x v="2"/>
    <s v="5"/>
    <x v="4"/>
    <s v="Tier 2 Area 1001 Wind 2026"/>
    <x v="47"/>
    <n v="0"/>
    <n v="0"/>
    <n v="0"/>
    <m/>
    <n v="0"/>
    <m/>
    <m/>
    <m/>
    <n v="0"/>
    <m/>
    <m/>
    <n v="-1"/>
    <n v="0"/>
    <s v="Wind"/>
    <m/>
    <n v="0"/>
    <m/>
    <n v="0"/>
    <n v="0"/>
    <n v="0"/>
    <n v="0"/>
    <n v="-1"/>
    <n v="0"/>
    <n v="0"/>
    <n v="0"/>
    <n v="0"/>
    <n v="0"/>
    <m/>
    <m/>
    <n v="0"/>
    <m/>
    <n v="0"/>
    <m/>
    <m/>
    <s v="1/1/2026"/>
    <s v="12/31/2099"/>
    <m/>
    <n v="0"/>
    <n v="0"/>
    <n v="2025"/>
    <m/>
    <m/>
    <m/>
    <n v="0"/>
    <n v="0"/>
    <s v="Real 2021 | 5/8/2023 1:03:19 PM"/>
    <n v="3288"/>
    <n v="0"/>
    <m/>
    <m/>
    <n v="0"/>
    <n v="0"/>
    <n v="0"/>
    <m/>
    <m/>
    <m/>
    <n v="0"/>
  </r>
  <r>
    <x v="0"/>
    <x v="0"/>
    <x v="2"/>
    <s v="2"/>
    <x v="1"/>
    <s v="Tier 2 Area 1001 Wind 2027"/>
    <x v="48"/>
    <n v="0"/>
    <n v="0"/>
    <n v="0"/>
    <m/>
    <n v="0"/>
    <m/>
    <m/>
    <m/>
    <n v="0"/>
    <m/>
    <m/>
    <n v="-1"/>
    <n v="0"/>
    <s v="Wind"/>
    <m/>
    <n v="0"/>
    <m/>
    <n v="0"/>
    <n v="0"/>
    <n v="0"/>
    <n v="0"/>
    <n v="-1"/>
    <n v="0"/>
    <n v="0"/>
    <n v="0"/>
    <n v="0"/>
    <n v="0"/>
    <m/>
    <m/>
    <n v="0"/>
    <m/>
    <n v="0"/>
    <m/>
    <m/>
    <s v="1/1/2027"/>
    <s v="12/31/2099"/>
    <m/>
    <n v="0"/>
    <n v="0"/>
    <n v="2025"/>
    <m/>
    <m/>
    <m/>
    <n v="0"/>
    <n v="0"/>
    <s v="Real 2021 | 5/8/2023 1:03:19 PM"/>
    <n v="3289"/>
    <n v="0"/>
    <m/>
    <m/>
    <n v="0"/>
    <n v="0"/>
    <n v="0"/>
    <m/>
    <m/>
    <m/>
    <n v="0"/>
  </r>
  <r>
    <x v="0"/>
    <x v="0"/>
    <x v="2"/>
    <s v="3"/>
    <x v="2"/>
    <s v="Tier 2 Area 1001 Wind 2027"/>
    <x v="48"/>
    <n v="0"/>
    <n v="0"/>
    <n v="0"/>
    <m/>
    <n v="0"/>
    <m/>
    <m/>
    <m/>
    <n v="0"/>
    <m/>
    <m/>
    <n v="-1"/>
    <n v="0"/>
    <s v="Wind"/>
    <m/>
    <n v="0"/>
    <m/>
    <n v="0"/>
    <n v="0"/>
    <n v="0"/>
    <n v="0"/>
    <n v="-1"/>
    <n v="0"/>
    <n v="0"/>
    <n v="0"/>
    <n v="0"/>
    <n v="0"/>
    <m/>
    <m/>
    <n v="0"/>
    <m/>
    <n v="0"/>
    <m/>
    <m/>
    <s v="1/1/2027"/>
    <s v="12/31/2099"/>
    <m/>
    <n v="0"/>
    <n v="0"/>
    <n v="2025"/>
    <m/>
    <m/>
    <m/>
    <n v="0"/>
    <n v="0"/>
    <s v="Real 2021 | 5/8/2023 1:03:19 PM"/>
    <n v="3290"/>
    <n v="0"/>
    <m/>
    <m/>
    <n v="0"/>
    <n v="0"/>
    <n v="0"/>
    <m/>
    <m/>
    <m/>
    <n v="0"/>
  </r>
  <r>
    <x v="0"/>
    <x v="0"/>
    <x v="2"/>
    <s v="4"/>
    <x v="3"/>
    <s v="Tier 2 Area 1001 Wind 2027"/>
    <x v="48"/>
    <n v="0"/>
    <n v="0"/>
    <n v="0"/>
    <m/>
    <n v="0"/>
    <m/>
    <m/>
    <m/>
    <n v="0"/>
    <m/>
    <m/>
    <n v="-1"/>
    <n v="0"/>
    <s v="Wind"/>
    <m/>
    <n v="0"/>
    <m/>
    <n v="0"/>
    <n v="0"/>
    <n v="0"/>
    <n v="0"/>
    <n v="-1"/>
    <n v="0"/>
    <n v="0"/>
    <n v="0"/>
    <n v="0"/>
    <n v="0"/>
    <m/>
    <m/>
    <n v="0"/>
    <m/>
    <n v="0"/>
    <m/>
    <m/>
    <s v="1/1/2027"/>
    <s v="12/31/2099"/>
    <m/>
    <n v="0"/>
    <n v="0"/>
    <n v="2025"/>
    <m/>
    <m/>
    <m/>
    <n v="0"/>
    <n v="0"/>
    <s v="Real 2021 | 5/8/2023 1:03:19 PM"/>
    <n v="3291"/>
    <n v="0"/>
    <m/>
    <m/>
    <n v="0"/>
    <n v="0"/>
    <n v="0"/>
    <m/>
    <m/>
    <m/>
    <n v="0"/>
  </r>
  <r>
    <x v="0"/>
    <x v="0"/>
    <x v="2"/>
    <s v="5"/>
    <x v="4"/>
    <s v="Tier 2 Area 1001 Wind 2027"/>
    <x v="48"/>
    <n v="0"/>
    <n v="0"/>
    <n v="0"/>
    <m/>
    <n v="0"/>
    <m/>
    <m/>
    <m/>
    <n v="0"/>
    <m/>
    <m/>
    <n v="-1"/>
    <n v="0"/>
    <s v="Wind"/>
    <m/>
    <n v="0"/>
    <m/>
    <n v="0"/>
    <n v="0"/>
    <n v="0"/>
    <n v="0"/>
    <n v="-1"/>
    <n v="0"/>
    <n v="0"/>
    <n v="0"/>
    <n v="0"/>
    <n v="0"/>
    <m/>
    <m/>
    <n v="0"/>
    <m/>
    <n v="0"/>
    <m/>
    <m/>
    <s v="1/1/2027"/>
    <s v="12/31/2099"/>
    <m/>
    <n v="0"/>
    <n v="0"/>
    <n v="2025"/>
    <m/>
    <m/>
    <m/>
    <n v="0"/>
    <n v="0"/>
    <s v="Real 2021 | 5/8/2023 1:03:19 PM"/>
    <n v="3292"/>
    <n v="0"/>
    <m/>
    <m/>
    <n v="0"/>
    <n v="0"/>
    <n v="0"/>
    <m/>
    <m/>
    <m/>
    <n v="0"/>
  </r>
  <r>
    <x v="0"/>
    <x v="0"/>
    <x v="2"/>
    <s v="6"/>
    <x v="5"/>
    <s v="Tier 2 Area 1001 Wind 2027"/>
    <x v="48"/>
    <n v="0"/>
    <n v="0"/>
    <n v="0"/>
    <m/>
    <n v="0"/>
    <m/>
    <m/>
    <m/>
    <n v="0"/>
    <m/>
    <m/>
    <n v="-1"/>
    <n v="0"/>
    <s v="Wind"/>
    <m/>
    <n v="0"/>
    <m/>
    <n v="0"/>
    <n v="0"/>
    <n v="0"/>
    <n v="0"/>
    <n v="-1"/>
    <n v="0"/>
    <n v="0"/>
    <n v="0"/>
    <n v="0"/>
    <n v="0"/>
    <m/>
    <m/>
    <n v="0"/>
    <m/>
    <n v="0"/>
    <m/>
    <m/>
    <s v="1/1/2027"/>
    <s v="12/31/2099"/>
    <m/>
    <n v="0"/>
    <n v="0"/>
    <n v="2025"/>
    <m/>
    <m/>
    <m/>
    <n v="0"/>
    <n v="0"/>
    <s v="Real 2021 | 5/8/2023 1:03:19 PM"/>
    <n v="3293"/>
    <n v="0"/>
    <m/>
    <m/>
    <n v="0"/>
    <n v="0"/>
    <n v="0"/>
    <m/>
    <m/>
    <m/>
    <n v="0"/>
  </r>
  <r>
    <x v="0"/>
    <x v="0"/>
    <x v="2"/>
    <s v="9"/>
    <x v="8"/>
    <s v="Tier 2 Area 1001 Wind 2027"/>
    <x v="48"/>
    <n v="0"/>
    <n v="0"/>
    <n v="0"/>
    <m/>
    <n v="0"/>
    <m/>
    <m/>
    <m/>
    <n v="0"/>
    <m/>
    <m/>
    <n v="-1"/>
    <n v="0"/>
    <s v="Wind"/>
    <m/>
    <n v="0"/>
    <m/>
    <n v="0"/>
    <n v="0"/>
    <n v="0"/>
    <n v="0"/>
    <n v="-1"/>
    <n v="0"/>
    <n v="0"/>
    <n v="0"/>
    <n v="0"/>
    <n v="0"/>
    <m/>
    <m/>
    <n v="0"/>
    <m/>
    <n v="0"/>
    <m/>
    <m/>
    <s v="1/1/2027"/>
    <s v="12/31/2099"/>
    <m/>
    <n v="0"/>
    <n v="0"/>
    <n v="2025"/>
    <m/>
    <m/>
    <m/>
    <n v="0"/>
    <n v="0"/>
    <s v="Real 2021 | 5/8/2023 1:03:19 PM"/>
    <n v="3294"/>
    <n v="0"/>
    <m/>
    <m/>
    <n v="0"/>
    <n v="0"/>
    <n v="0"/>
    <m/>
    <m/>
    <m/>
    <n v="0"/>
  </r>
  <r>
    <x v="0"/>
    <x v="0"/>
    <x v="2"/>
    <s v="1"/>
    <x v="0"/>
    <s v="Tier 2 Area 1001 Wind 2028"/>
    <x v="49"/>
    <n v="0"/>
    <n v="0"/>
    <n v="0"/>
    <m/>
    <n v="0"/>
    <m/>
    <m/>
    <m/>
    <n v="0"/>
    <m/>
    <m/>
    <n v="-1"/>
    <n v="0"/>
    <s v="Wind"/>
    <m/>
    <n v="0"/>
    <m/>
    <n v="0"/>
    <n v="0"/>
    <n v="0"/>
    <n v="0"/>
    <n v="-1"/>
    <n v="0"/>
    <n v="0"/>
    <n v="0"/>
    <n v="0"/>
    <n v="0"/>
    <m/>
    <m/>
    <n v="0"/>
    <m/>
    <n v="0"/>
    <m/>
    <m/>
    <s v="1/1/2028"/>
    <s v="12/31/2099"/>
    <m/>
    <n v="0"/>
    <n v="0"/>
    <n v="2025"/>
    <m/>
    <m/>
    <m/>
    <n v="0"/>
    <n v="0"/>
    <s v="Real 2021 | 5/8/2023 1:03:19 PM"/>
    <n v="3295"/>
    <n v="0"/>
    <m/>
    <m/>
    <n v="0"/>
    <n v="0"/>
    <n v="0"/>
    <m/>
    <m/>
    <m/>
    <n v="0"/>
  </r>
  <r>
    <x v="0"/>
    <x v="0"/>
    <x v="2"/>
    <s v="2"/>
    <x v="1"/>
    <s v="Tier 2 Area 1001 Wind 2028"/>
    <x v="49"/>
    <n v="0"/>
    <n v="0"/>
    <n v="0"/>
    <m/>
    <n v="0"/>
    <m/>
    <m/>
    <m/>
    <n v="0"/>
    <m/>
    <m/>
    <n v="-1"/>
    <n v="0"/>
    <s v="Wind"/>
    <m/>
    <n v="0"/>
    <m/>
    <n v="0"/>
    <n v="0"/>
    <n v="0"/>
    <n v="0"/>
    <n v="-1"/>
    <n v="0"/>
    <n v="0"/>
    <n v="0"/>
    <n v="0"/>
    <n v="0"/>
    <m/>
    <m/>
    <n v="0"/>
    <m/>
    <n v="0"/>
    <m/>
    <m/>
    <s v="1/1/2028"/>
    <s v="12/31/2099"/>
    <m/>
    <n v="0"/>
    <n v="0"/>
    <n v="2025"/>
    <m/>
    <m/>
    <m/>
    <n v="0"/>
    <n v="0"/>
    <s v="Real 2021 | 5/8/2023 1:03:19 PM"/>
    <n v="3296"/>
    <n v="0"/>
    <m/>
    <m/>
    <n v="0"/>
    <n v="0"/>
    <n v="0"/>
    <m/>
    <m/>
    <m/>
    <n v="0"/>
  </r>
  <r>
    <x v="0"/>
    <x v="0"/>
    <x v="2"/>
    <s v="3"/>
    <x v="2"/>
    <s v="Tier 2 Area 1001 Wind 2028"/>
    <x v="49"/>
    <n v="0"/>
    <n v="0"/>
    <n v="0"/>
    <m/>
    <n v="0"/>
    <m/>
    <m/>
    <m/>
    <n v="0"/>
    <m/>
    <m/>
    <n v="-1"/>
    <n v="0"/>
    <s v="Wind"/>
    <m/>
    <n v="0"/>
    <m/>
    <n v="0"/>
    <n v="0"/>
    <n v="0"/>
    <n v="0"/>
    <n v="-1"/>
    <n v="0"/>
    <n v="0"/>
    <n v="0"/>
    <n v="0"/>
    <n v="0"/>
    <m/>
    <m/>
    <n v="0"/>
    <m/>
    <n v="0"/>
    <m/>
    <m/>
    <s v="1/1/2028"/>
    <s v="12/31/2099"/>
    <m/>
    <n v="0"/>
    <n v="0"/>
    <n v="2025"/>
    <m/>
    <m/>
    <m/>
    <n v="0"/>
    <n v="0"/>
    <s v="Real 2021 | 5/8/2023 1:03:19 PM"/>
    <n v="3297"/>
    <n v="0"/>
    <m/>
    <m/>
    <n v="0"/>
    <n v="0"/>
    <n v="0"/>
    <m/>
    <m/>
    <m/>
    <n v="0"/>
  </r>
  <r>
    <x v="0"/>
    <x v="0"/>
    <x v="2"/>
    <s v="4"/>
    <x v="3"/>
    <s v="Tier 2 Area 1001 Wind 2028"/>
    <x v="49"/>
    <n v="0"/>
    <n v="0"/>
    <n v="0"/>
    <m/>
    <n v="0"/>
    <m/>
    <m/>
    <m/>
    <n v="0"/>
    <m/>
    <m/>
    <n v="-1"/>
    <n v="0"/>
    <s v="Wind"/>
    <m/>
    <n v="0"/>
    <m/>
    <n v="0"/>
    <n v="0"/>
    <n v="0"/>
    <n v="0"/>
    <n v="-1"/>
    <n v="0"/>
    <n v="0"/>
    <n v="0"/>
    <n v="0"/>
    <n v="0"/>
    <m/>
    <m/>
    <n v="0"/>
    <m/>
    <n v="0"/>
    <m/>
    <m/>
    <s v="1/1/2028"/>
    <s v="12/31/2099"/>
    <m/>
    <n v="0"/>
    <n v="0"/>
    <n v="2025"/>
    <m/>
    <m/>
    <m/>
    <n v="0"/>
    <n v="0"/>
    <s v="Real 2021 | 5/8/2023 1:03:19 PM"/>
    <n v="3298"/>
    <n v="0"/>
    <m/>
    <m/>
    <n v="0"/>
    <n v="0"/>
    <n v="0"/>
    <m/>
    <m/>
    <m/>
    <n v="0"/>
  </r>
  <r>
    <x v="0"/>
    <x v="0"/>
    <x v="2"/>
    <s v="5"/>
    <x v="4"/>
    <s v="Tier 2 Area 1001 Wind 2028"/>
    <x v="49"/>
    <n v="0"/>
    <n v="0"/>
    <n v="0"/>
    <m/>
    <n v="0"/>
    <m/>
    <m/>
    <m/>
    <n v="0"/>
    <m/>
    <m/>
    <n v="-1"/>
    <n v="0"/>
    <s v="Wind"/>
    <m/>
    <n v="0"/>
    <m/>
    <n v="0"/>
    <n v="0"/>
    <n v="0"/>
    <n v="0"/>
    <n v="-1"/>
    <n v="0"/>
    <n v="0"/>
    <n v="0"/>
    <n v="0"/>
    <n v="0"/>
    <m/>
    <m/>
    <n v="0"/>
    <m/>
    <n v="0"/>
    <m/>
    <m/>
    <s v="1/1/2028"/>
    <s v="12/31/2099"/>
    <m/>
    <n v="0"/>
    <n v="0"/>
    <n v="2025"/>
    <m/>
    <m/>
    <m/>
    <n v="0"/>
    <n v="0"/>
    <s v="Real 2021 | 5/8/2023 1:03:19 PM"/>
    <n v="3299"/>
    <n v="0"/>
    <m/>
    <m/>
    <n v="0"/>
    <n v="0"/>
    <n v="0"/>
    <m/>
    <m/>
    <m/>
    <n v="0"/>
  </r>
  <r>
    <x v="0"/>
    <x v="0"/>
    <x v="2"/>
    <s v="6"/>
    <x v="5"/>
    <s v="Tier 2 Area 1001 Wind 2028"/>
    <x v="49"/>
    <n v="0"/>
    <n v="0"/>
    <n v="0"/>
    <m/>
    <n v="0"/>
    <m/>
    <m/>
    <m/>
    <n v="0"/>
    <m/>
    <m/>
    <n v="-1"/>
    <n v="0"/>
    <s v="Wind"/>
    <m/>
    <n v="0"/>
    <m/>
    <n v="0"/>
    <n v="0"/>
    <n v="0"/>
    <n v="0"/>
    <n v="-1"/>
    <n v="0"/>
    <n v="0"/>
    <n v="0"/>
    <n v="0"/>
    <n v="0"/>
    <m/>
    <m/>
    <n v="0"/>
    <m/>
    <n v="0"/>
    <m/>
    <m/>
    <s v="1/1/2028"/>
    <s v="12/31/2099"/>
    <m/>
    <n v="0"/>
    <n v="0"/>
    <n v="2025"/>
    <m/>
    <m/>
    <m/>
    <n v="0"/>
    <n v="0"/>
    <s v="Real 2021 | 5/8/2023 1:03:19 PM"/>
    <n v="3300"/>
    <n v="0"/>
    <m/>
    <m/>
    <n v="0"/>
    <n v="0"/>
    <n v="0"/>
    <m/>
    <m/>
    <m/>
    <n v="0"/>
  </r>
  <r>
    <x v="0"/>
    <x v="0"/>
    <x v="2"/>
    <s v="7"/>
    <x v="6"/>
    <s v="Tier 2 Area 1001 Wind 2028"/>
    <x v="49"/>
    <n v="0"/>
    <n v="0"/>
    <n v="0"/>
    <m/>
    <n v="0"/>
    <m/>
    <m/>
    <m/>
    <n v="0"/>
    <m/>
    <m/>
    <n v="-1"/>
    <n v="0"/>
    <s v="Wind"/>
    <m/>
    <n v="0"/>
    <m/>
    <n v="0"/>
    <n v="0"/>
    <n v="0"/>
    <n v="0"/>
    <n v="-1"/>
    <n v="0"/>
    <n v="0"/>
    <n v="0"/>
    <n v="0"/>
    <n v="0"/>
    <m/>
    <m/>
    <n v="0"/>
    <m/>
    <n v="0"/>
    <m/>
    <m/>
    <s v="1/1/2028"/>
    <s v="12/31/2099"/>
    <m/>
    <n v="0"/>
    <n v="0"/>
    <n v="2025"/>
    <m/>
    <m/>
    <m/>
    <n v="0"/>
    <n v="0"/>
    <s v="Real 2021 | 5/8/2023 1:03:19 PM"/>
    <n v="3301"/>
    <n v="0"/>
    <m/>
    <m/>
    <n v="0"/>
    <n v="0"/>
    <n v="0"/>
    <m/>
    <m/>
    <m/>
    <n v="0"/>
  </r>
  <r>
    <x v="0"/>
    <x v="0"/>
    <x v="2"/>
    <s v="9"/>
    <x v="8"/>
    <s v="Tier 2 Area 1001 Wind 2028"/>
    <x v="49"/>
    <n v="0"/>
    <n v="0"/>
    <n v="0"/>
    <m/>
    <n v="0"/>
    <m/>
    <m/>
    <m/>
    <n v="0"/>
    <m/>
    <m/>
    <n v="-1"/>
    <n v="0"/>
    <s v="Wind"/>
    <m/>
    <n v="0"/>
    <m/>
    <n v="0"/>
    <n v="0"/>
    <n v="0"/>
    <n v="0"/>
    <n v="-1"/>
    <n v="0"/>
    <n v="0"/>
    <n v="0"/>
    <n v="0"/>
    <n v="0"/>
    <m/>
    <m/>
    <n v="0"/>
    <m/>
    <n v="0"/>
    <m/>
    <m/>
    <s v="1/1/2028"/>
    <s v="12/31/2099"/>
    <m/>
    <n v="0"/>
    <n v="0"/>
    <n v="2025"/>
    <m/>
    <m/>
    <m/>
    <n v="0"/>
    <n v="0"/>
    <s v="Real 2021 | 5/8/2023 1:03:19 PM"/>
    <n v="3302"/>
    <n v="0"/>
    <m/>
    <m/>
    <n v="0"/>
    <n v="0"/>
    <n v="0"/>
    <m/>
    <m/>
    <m/>
    <n v="0"/>
  </r>
  <r>
    <x v="0"/>
    <x v="0"/>
    <x v="2"/>
    <s v="1"/>
    <x v="0"/>
    <s v="Tier 2 Area 1001 Wind 2029"/>
    <x v="50"/>
    <n v="0"/>
    <n v="0"/>
    <n v="0"/>
    <m/>
    <n v="0"/>
    <m/>
    <m/>
    <m/>
    <n v="0"/>
    <m/>
    <m/>
    <n v="-1"/>
    <n v="0"/>
    <s v="Wind"/>
    <m/>
    <n v="0"/>
    <m/>
    <n v="0"/>
    <n v="0"/>
    <n v="0"/>
    <n v="0"/>
    <n v="-1"/>
    <n v="0"/>
    <n v="0"/>
    <n v="0"/>
    <n v="0"/>
    <n v="0"/>
    <m/>
    <m/>
    <n v="0"/>
    <m/>
    <n v="0"/>
    <m/>
    <m/>
    <s v="1/1/2029"/>
    <s v="12/31/2099"/>
    <m/>
    <n v="0"/>
    <n v="0"/>
    <n v="2025"/>
    <m/>
    <m/>
    <m/>
    <n v="0"/>
    <n v="0"/>
    <s v="Real 2021 | 5/8/2023 1:03:19 PM"/>
    <n v="3303"/>
    <n v="0"/>
    <m/>
    <m/>
    <n v="0"/>
    <n v="0"/>
    <n v="0"/>
    <m/>
    <m/>
    <m/>
    <n v="0"/>
  </r>
  <r>
    <x v="0"/>
    <x v="0"/>
    <x v="2"/>
    <s v="3"/>
    <x v="2"/>
    <s v="Tier 2 Area 1001 Wind 2029"/>
    <x v="50"/>
    <n v="0"/>
    <n v="0"/>
    <n v="0"/>
    <m/>
    <n v="0"/>
    <m/>
    <m/>
    <m/>
    <n v="0"/>
    <m/>
    <m/>
    <n v="-1"/>
    <n v="0"/>
    <s v="Wind"/>
    <m/>
    <n v="0"/>
    <m/>
    <n v="0"/>
    <n v="0"/>
    <n v="0"/>
    <n v="0"/>
    <n v="-1"/>
    <n v="0"/>
    <n v="0"/>
    <n v="0"/>
    <n v="0"/>
    <n v="0"/>
    <m/>
    <m/>
    <n v="0"/>
    <m/>
    <n v="0"/>
    <m/>
    <m/>
    <s v="1/1/2029"/>
    <s v="12/31/2099"/>
    <m/>
    <n v="0"/>
    <n v="0"/>
    <n v="2025"/>
    <m/>
    <m/>
    <m/>
    <n v="0"/>
    <n v="0"/>
    <s v="Real 2021 | 5/8/2023 1:03:19 PM"/>
    <n v="3304"/>
    <n v="0"/>
    <m/>
    <m/>
    <n v="0"/>
    <n v="0"/>
    <n v="0"/>
    <m/>
    <m/>
    <m/>
    <n v="0"/>
  </r>
  <r>
    <x v="0"/>
    <x v="0"/>
    <x v="2"/>
    <s v="4"/>
    <x v="3"/>
    <s v="Tier 2 Area 1001 Wind 2029"/>
    <x v="50"/>
    <n v="0"/>
    <n v="0"/>
    <n v="0"/>
    <m/>
    <n v="0"/>
    <m/>
    <m/>
    <m/>
    <n v="0"/>
    <m/>
    <m/>
    <n v="-1"/>
    <n v="0"/>
    <s v="Wind"/>
    <m/>
    <n v="0"/>
    <m/>
    <n v="0"/>
    <n v="0"/>
    <n v="0"/>
    <n v="0"/>
    <n v="-1"/>
    <n v="0"/>
    <n v="0"/>
    <n v="0"/>
    <n v="0"/>
    <n v="0"/>
    <m/>
    <m/>
    <n v="0"/>
    <m/>
    <n v="0"/>
    <m/>
    <m/>
    <s v="1/1/2029"/>
    <s v="12/31/2099"/>
    <m/>
    <n v="0"/>
    <n v="0"/>
    <n v="2025"/>
    <m/>
    <m/>
    <m/>
    <n v="0"/>
    <n v="0"/>
    <s v="Real 2021 | 5/8/2023 1:03:19 PM"/>
    <n v="3305"/>
    <n v="0"/>
    <m/>
    <m/>
    <n v="0"/>
    <n v="0"/>
    <n v="0"/>
    <m/>
    <m/>
    <m/>
    <n v="0"/>
  </r>
  <r>
    <x v="0"/>
    <x v="0"/>
    <x v="2"/>
    <s v="7"/>
    <x v="6"/>
    <s v="Tier 2 Area 1001 Wind 2029"/>
    <x v="50"/>
    <n v="0"/>
    <n v="0"/>
    <n v="0"/>
    <m/>
    <n v="0"/>
    <m/>
    <m/>
    <m/>
    <n v="0"/>
    <m/>
    <m/>
    <n v="-1"/>
    <n v="0"/>
    <s v="Wind"/>
    <m/>
    <n v="0"/>
    <m/>
    <n v="0"/>
    <n v="0"/>
    <n v="0"/>
    <n v="0"/>
    <n v="-1"/>
    <n v="0"/>
    <n v="0"/>
    <n v="0"/>
    <n v="0"/>
    <n v="0"/>
    <m/>
    <m/>
    <n v="0"/>
    <m/>
    <n v="0"/>
    <m/>
    <m/>
    <s v="1/1/2029"/>
    <s v="12/31/2099"/>
    <m/>
    <n v="0"/>
    <n v="0"/>
    <n v="2025"/>
    <m/>
    <m/>
    <m/>
    <n v="0"/>
    <n v="0"/>
    <s v="Real 2021 | 5/8/2023 1:03:19 PM"/>
    <n v="3306"/>
    <n v="0"/>
    <m/>
    <m/>
    <n v="0"/>
    <n v="0"/>
    <n v="0"/>
    <m/>
    <m/>
    <m/>
    <n v="0"/>
  </r>
  <r>
    <x v="0"/>
    <x v="0"/>
    <x v="2"/>
    <s v="6"/>
    <x v="5"/>
    <s v="Area 1001 Gas CC 1x1 2029"/>
    <x v="51"/>
    <n v="0"/>
    <n v="0"/>
    <n v="0"/>
    <m/>
    <n v="0"/>
    <m/>
    <m/>
    <m/>
    <n v="0"/>
    <m/>
    <m/>
    <n v="-1"/>
    <n v="0"/>
    <s v="TCO"/>
    <m/>
    <n v="0"/>
    <m/>
    <n v="0"/>
    <n v="0"/>
    <n v="0"/>
    <n v="0"/>
    <n v="-1"/>
    <n v="0"/>
    <n v="0"/>
    <n v="0"/>
    <n v="0"/>
    <n v="0"/>
    <m/>
    <m/>
    <n v="0"/>
    <m/>
    <n v="0"/>
    <m/>
    <m/>
    <s v="1/1/2029"/>
    <s v="12/31/2099"/>
    <m/>
    <n v="0"/>
    <n v="0"/>
    <n v="2025"/>
    <m/>
    <m/>
    <m/>
    <n v="0"/>
    <n v="0"/>
    <s v="Real 2021 | 5/8/2023 1:03:19 PM"/>
    <n v="3307"/>
    <n v="0"/>
    <m/>
    <m/>
    <n v="0"/>
    <n v="0"/>
    <n v="0"/>
    <m/>
    <m/>
    <m/>
    <n v="0"/>
  </r>
  <r>
    <x v="0"/>
    <x v="0"/>
    <x v="2"/>
    <s v="7"/>
    <x v="6"/>
    <s v="3102"/>
    <x v="1"/>
    <n v="246.28253173828125"/>
    <n v="385"/>
    <n v="152.32958984375"/>
    <m/>
    <n v="0"/>
    <m/>
    <m/>
    <m/>
    <n v="9515.189453125"/>
    <m/>
    <m/>
    <n v="-1"/>
    <n v="13425474"/>
    <s v="Mitchell 1 Coal Price"/>
    <m/>
    <n v="1334407.125"/>
    <m/>
    <n v="118.21562194824219"/>
    <n v="61289.64453125"/>
    <n v="61289.64453125"/>
    <n v="0"/>
    <n v="-1"/>
    <n v="0"/>
    <n v="0"/>
    <n v="763.88006591796875"/>
    <n v="43"/>
    <n v="4855"/>
    <n v="0.39566126465797424"/>
    <n v="45.930240631103516"/>
    <n v="44997.68359375"/>
    <n v="33.721103668212891"/>
    <n v="16291.958984375"/>
    <n v="12.209136962890625"/>
    <m/>
    <s v="5/1/1971"/>
    <s v="5/31/2028"/>
    <m/>
    <n v="0"/>
    <n v="0"/>
    <n v="2025"/>
    <m/>
    <m/>
    <m/>
    <n v="0"/>
    <n v="0"/>
    <s v="Real 2021 | 5/8/2023 1:03:19 PM"/>
    <n v="3308"/>
    <n v="408"/>
    <m/>
    <m/>
    <n v="1334407.125"/>
    <n v="0"/>
    <n v="0"/>
    <m/>
    <m/>
    <m/>
    <n v="0"/>
  </r>
  <r>
    <x v="0"/>
    <x v="0"/>
    <x v="2"/>
    <s v="9"/>
    <x v="8"/>
    <s v="3102"/>
    <x v="1"/>
    <n v="246.28253173828125"/>
    <n v="385"/>
    <n v="152.32958984375"/>
    <m/>
    <n v="0"/>
    <m/>
    <m/>
    <m/>
    <n v="9515.189453125"/>
    <m/>
    <m/>
    <n v="-1"/>
    <n v="13425474"/>
    <s v="Mitchell 1 Coal Price"/>
    <m/>
    <n v="1334407.125"/>
    <m/>
    <n v="118.21562194824219"/>
    <n v="61289.64453125"/>
    <n v="61289.64453125"/>
    <n v="0"/>
    <n v="-1"/>
    <n v="0"/>
    <n v="0"/>
    <n v="763.88006591796875"/>
    <n v="43"/>
    <n v="4855"/>
    <n v="0.39566126465797424"/>
    <n v="45.930240631103516"/>
    <n v="44997.68359375"/>
    <n v="33.721103668212891"/>
    <n v="16291.958984375"/>
    <n v="12.209136962890625"/>
    <m/>
    <s v="5/1/1971"/>
    <s v="5/31/2028"/>
    <m/>
    <n v="0"/>
    <n v="0"/>
    <n v="2025"/>
    <m/>
    <m/>
    <m/>
    <n v="0"/>
    <n v="0"/>
    <s v="Real 2021 | 5/8/2023 1:03:19 PM"/>
    <n v="3309"/>
    <n v="408"/>
    <m/>
    <m/>
    <n v="1334407.125"/>
    <n v="0"/>
    <n v="0"/>
    <m/>
    <m/>
    <m/>
    <n v="0"/>
  </r>
  <r>
    <x v="0"/>
    <x v="0"/>
    <x v="2"/>
    <s v="7"/>
    <x v="6"/>
    <s v="3105"/>
    <x v="2"/>
    <n v="341.89035034179688"/>
    <n v="395"/>
    <n v="161.42210388183594"/>
    <m/>
    <n v="0"/>
    <m/>
    <m/>
    <m/>
    <n v="11482.9736328125"/>
    <m/>
    <m/>
    <n v="-1"/>
    <n v="14519400"/>
    <s v="Mitchell 2 Coal Price"/>
    <m/>
    <n v="1414057.625"/>
    <m/>
    <n v="164.10737609863281"/>
    <n v="68953.625"/>
    <n v="68953.625"/>
    <n v="0"/>
    <n v="-1"/>
    <n v="0"/>
    <n v="0"/>
    <n v="1456.7015380859375"/>
    <n v="82"/>
    <n v="4433"/>
    <n v="0.4086635410785675"/>
    <n v="48.762954711914063"/>
    <n v="53846.96875"/>
    <n v="38.079753875732422"/>
    <n v="15106.6591796875"/>
    <n v="10.683198928833008"/>
    <m/>
    <s v="5/1/1971"/>
    <s v="5/31/2028"/>
    <m/>
    <n v="0"/>
    <n v="0"/>
    <n v="2025"/>
    <m/>
    <m/>
    <m/>
    <n v="0"/>
    <n v="0"/>
    <s v="Real 2021 | 5/8/2023 1:03:19 PM"/>
    <n v="3310"/>
    <n v="408"/>
    <m/>
    <m/>
    <n v="1414057.625"/>
    <n v="0"/>
    <n v="0"/>
    <m/>
    <m/>
    <m/>
    <n v="0"/>
  </r>
  <r>
    <x v="0"/>
    <x v="0"/>
    <x v="2"/>
    <s v="9"/>
    <x v="8"/>
    <s v="3105"/>
    <x v="2"/>
    <n v="341.89035034179688"/>
    <n v="395"/>
    <n v="161.42210388183594"/>
    <m/>
    <n v="0"/>
    <m/>
    <m/>
    <m/>
    <n v="11482.9736328125"/>
    <m/>
    <m/>
    <n v="-1"/>
    <n v="14519400"/>
    <s v="Mitchell 2 Coal Price"/>
    <m/>
    <n v="1414057.625"/>
    <m/>
    <n v="164.10737609863281"/>
    <n v="68953.625"/>
    <n v="68953.625"/>
    <n v="0"/>
    <n v="-1"/>
    <n v="0"/>
    <n v="0"/>
    <n v="1456.7015380859375"/>
    <n v="82"/>
    <n v="4433"/>
    <n v="0.4086635410785675"/>
    <n v="48.762954711914063"/>
    <n v="53846.96875"/>
    <n v="38.079753875732422"/>
    <n v="15106.6591796875"/>
    <n v="10.683198928833008"/>
    <m/>
    <s v="5/1/1971"/>
    <s v="5/31/2028"/>
    <m/>
    <n v="0"/>
    <n v="0"/>
    <n v="2025"/>
    <m/>
    <m/>
    <m/>
    <n v="0"/>
    <n v="0"/>
    <s v="Real 2021 | 5/8/2023 1:03:19 PM"/>
    <n v="3311"/>
    <n v="408"/>
    <m/>
    <m/>
    <n v="1414057.625"/>
    <n v="0"/>
    <n v="0"/>
    <m/>
    <m/>
    <m/>
    <n v="0"/>
  </r>
  <r>
    <x v="0"/>
    <x v="0"/>
    <x v="3"/>
    <s v="1"/>
    <x v="0"/>
    <s v="13555"/>
    <x v="0"/>
    <n v="241.71249389648438"/>
    <n v="295"/>
    <n v="185.38792419433594"/>
    <m/>
    <n v="0"/>
    <m/>
    <m/>
    <m/>
    <n v="3500.354736328125"/>
    <m/>
    <m/>
    <n v="-1"/>
    <n v="15782804"/>
    <s v="TCO"/>
    <m/>
    <n v="1623998.25"/>
    <m/>
    <n v="48.342498779296875"/>
    <n v="62767.71875"/>
    <n v="62767.71875"/>
    <n v="0"/>
    <n v="-1"/>
    <n v="0"/>
    <n v="0"/>
    <n v="269.24444580078125"/>
    <n v="14"/>
    <n v="6365"/>
    <n v="0.62843364477157593"/>
    <n v="38.650112152099609"/>
    <n v="46949.47265625"/>
    <n v="28.909805297851563"/>
    <n v="15818.2451171875"/>
    <n v="9.7403087615966797"/>
    <m/>
    <s v="5/30/2016"/>
    <s v="5/30/2031"/>
    <m/>
    <n v="0"/>
    <n v="0"/>
    <n v="2026"/>
    <m/>
    <m/>
    <m/>
    <n v="0"/>
    <n v="0"/>
    <s v="Real 2021 | 5/8/2023 1:03:19 PM"/>
    <n v="4140"/>
    <n v="295.39999389648438"/>
    <m/>
    <m/>
    <n v="1623998.25"/>
    <n v="0"/>
    <n v="0"/>
    <m/>
    <m/>
    <m/>
    <n v="0"/>
  </r>
  <r>
    <x v="0"/>
    <x v="0"/>
    <x v="3"/>
    <s v="2"/>
    <x v="1"/>
    <s v="13555"/>
    <x v="0"/>
    <n v="241.71249389648438"/>
    <n v="295"/>
    <n v="185.38792419433594"/>
    <m/>
    <n v="0"/>
    <m/>
    <m/>
    <m/>
    <n v="3500.354736328125"/>
    <m/>
    <m/>
    <n v="-1"/>
    <n v="15782804"/>
    <s v="TCO"/>
    <m/>
    <n v="1623998.25"/>
    <m/>
    <n v="48.342498779296875"/>
    <n v="62767.71875"/>
    <n v="62767.71875"/>
    <n v="0"/>
    <n v="-1"/>
    <n v="0"/>
    <n v="0"/>
    <n v="269.24444580078125"/>
    <n v="14"/>
    <n v="6365"/>
    <n v="0.62843364477157593"/>
    <n v="38.650112152099609"/>
    <n v="46949.47265625"/>
    <n v="28.909805297851563"/>
    <n v="15818.2451171875"/>
    <n v="9.7403087615966797"/>
    <m/>
    <s v="5/30/2016"/>
    <s v="5/30/2031"/>
    <m/>
    <n v="0"/>
    <n v="0"/>
    <n v="2026"/>
    <m/>
    <m/>
    <m/>
    <n v="0"/>
    <n v="0"/>
    <s v="Real 2021 | 5/8/2023 1:03:19 PM"/>
    <n v="4141"/>
    <n v="295.39999389648438"/>
    <m/>
    <m/>
    <n v="1623998.25"/>
    <n v="0"/>
    <n v="0"/>
    <m/>
    <m/>
    <m/>
    <n v="0"/>
  </r>
  <r>
    <x v="0"/>
    <x v="0"/>
    <x v="3"/>
    <s v="3"/>
    <x v="2"/>
    <s v="13555"/>
    <x v="0"/>
    <n v="241.71249389648438"/>
    <n v="295"/>
    <n v="185.38792419433594"/>
    <m/>
    <n v="0"/>
    <m/>
    <m/>
    <m/>
    <n v="3500.354736328125"/>
    <m/>
    <m/>
    <n v="-1"/>
    <n v="15782804"/>
    <s v="TCO"/>
    <m/>
    <n v="1623998.25"/>
    <m/>
    <n v="48.342498779296875"/>
    <n v="62767.71875"/>
    <n v="62767.71875"/>
    <n v="0"/>
    <n v="-1"/>
    <n v="0"/>
    <n v="0"/>
    <n v="269.24444580078125"/>
    <n v="14"/>
    <n v="6365"/>
    <n v="0.62843364477157593"/>
    <n v="38.650112152099609"/>
    <n v="46949.47265625"/>
    <n v="28.909805297851563"/>
    <n v="15818.2451171875"/>
    <n v="9.7403087615966797"/>
    <m/>
    <s v="5/30/2016"/>
    <s v="5/30/2031"/>
    <m/>
    <n v="0"/>
    <n v="0"/>
    <n v="2026"/>
    <m/>
    <m/>
    <m/>
    <n v="0"/>
    <n v="0"/>
    <s v="Real 2021 | 5/8/2023 1:03:19 PM"/>
    <n v="4142"/>
    <n v="295.39999389648438"/>
    <m/>
    <m/>
    <n v="1623998.25"/>
    <n v="0"/>
    <n v="0"/>
    <m/>
    <m/>
    <m/>
    <n v="0"/>
  </r>
  <r>
    <x v="0"/>
    <x v="0"/>
    <x v="3"/>
    <s v="4"/>
    <x v="3"/>
    <s v="13555"/>
    <x v="0"/>
    <n v="241.71249389648438"/>
    <n v="295"/>
    <n v="185.38792419433594"/>
    <m/>
    <n v="0"/>
    <m/>
    <m/>
    <m/>
    <n v="3500.354736328125"/>
    <m/>
    <m/>
    <n v="-1"/>
    <n v="15782804"/>
    <s v="TCO"/>
    <m/>
    <n v="1623998.25"/>
    <m/>
    <n v="48.342498779296875"/>
    <n v="62767.71875"/>
    <n v="62767.71875"/>
    <n v="0"/>
    <n v="-1"/>
    <n v="0"/>
    <n v="0"/>
    <n v="269.24444580078125"/>
    <n v="14"/>
    <n v="6365"/>
    <n v="0.62843364477157593"/>
    <n v="38.650112152099609"/>
    <n v="46949.47265625"/>
    <n v="28.909805297851563"/>
    <n v="15818.2451171875"/>
    <n v="9.7403087615966797"/>
    <m/>
    <s v="5/30/2016"/>
    <s v="5/30/2031"/>
    <m/>
    <n v="0"/>
    <n v="0"/>
    <n v="2026"/>
    <m/>
    <m/>
    <m/>
    <n v="0"/>
    <n v="0"/>
    <s v="Real 2021 | 5/8/2023 1:03:19 PM"/>
    <n v="4143"/>
    <n v="295.39999389648438"/>
    <m/>
    <m/>
    <n v="1623998.25"/>
    <n v="0"/>
    <n v="0"/>
    <m/>
    <m/>
    <m/>
    <n v="0"/>
  </r>
  <r>
    <x v="0"/>
    <x v="0"/>
    <x v="3"/>
    <s v="5"/>
    <x v="4"/>
    <s v="13555"/>
    <x v="0"/>
    <n v="241.71249389648438"/>
    <n v="295"/>
    <n v="185.38792419433594"/>
    <m/>
    <n v="0"/>
    <m/>
    <m/>
    <m/>
    <n v="3500.354736328125"/>
    <m/>
    <m/>
    <n v="-1"/>
    <n v="15782804"/>
    <s v="TCO"/>
    <m/>
    <n v="1623998.25"/>
    <m/>
    <n v="48.342498779296875"/>
    <n v="62767.71875"/>
    <n v="62767.71875"/>
    <n v="0"/>
    <n v="-1"/>
    <n v="0"/>
    <n v="0"/>
    <n v="269.24444580078125"/>
    <n v="14"/>
    <n v="6365"/>
    <n v="0.62843364477157593"/>
    <n v="38.650112152099609"/>
    <n v="46949.47265625"/>
    <n v="28.909805297851563"/>
    <n v="15818.2451171875"/>
    <n v="9.7403087615966797"/>
    <m/>
    <s v="5/30/2016"/>
    <s v="5/30/2031"/>
    <m/>
    <n v="0"/>
    <n v="0"/>
    <n v="2026"/>
    <m/>
    <m/>
    <m/>
    <n v="0"/>
    <n v="0"/>
    <s v="Real 2021 | 5/8/2023 1:03:19 PM"/>
    <n v="4144"/>
    <n v="295.39999389648438"/>
    <m/>
    <m/>
    <n v="1623998.25"/>
    <n v="0"/>
    <n v="0"/>
    <m/>
    <m/>
    <m/>
    <n v="0"/>
  </r>
  <r>
    <x v="0"/>
    <x v="0"/>
    <x v="3"/>
    <s v="6"/>
    <x v="5"/>
    <s v="13555"/>
    <x v="0"/>
    <n v="241.71249389648438"/>
    <n v="295"/>
    <n v="185.38792419433594"/>
    <m/>
    <n v="0"/>
    <m/>
    <m/>
    <m/>
    <n v="3500.354736328125"/>
    <m/>
    <m/>
    <n v="-1"/>
    <n v="15782804"/>
    <s v="TCO"/>
    <m/>
    <n v="1623998.25"/>
    <m/>
    <n v="48.342498779296875"/>
    <n v="62767.71875"/>
    <n v="62767.71875"/>
    <n v="0"/>
    <n v="-1"/>
    <n v="0"/>
    <n v="0"/>
    <n v="269.24444580078125"/>
    <n v="14"/>
    <n v="6365"/>
    <n v="0.62843364477157593"/>
    <n v="38.650112152099609"/>
    <n v="46949.47265625"/>
    <n v="28.909805297851563"/>
    <n v="15818.2451171875"/>
    <n v="9.7403087615966797"/>
    <m/>
    <s v="5/30/2016"/>
    <s v="5/30/2031"/>
    <m/>
    <n v="0"/>
    <n v="0"/>
    <n v="2026"/>
    <m/>
    <m/>
    <m/>
    <n v="0"/>
    <n v="0"/>
    <s v="Real 2021 | 5/8/2023 1:03:19 PM"/>
    <n v="4145"/>
    <n v="295.39999389648438"/>
    <m/>
    <m/>
    <n v="1623998.25"/>
    <n v="0"/>
    <n v="0"/>
    <m/>
    <m/>
    <m/>
    <n v="0"/>
  </r>
  <r>
    <x v="0"/>
    <x v="0"/>
    <x v="3"/>
    <s v="7"/>
    <x v="6"/>
    <s v="13555"/>
    <x v="0"/>
    <n v="241.71249389648438"/>
    <n v="295"/>
    <n v="185.38792419433594"/>
    <m/>
    <n v="0"/>
    <m/>
    <m/>
    <m/>
    <n v="3500.354736328125"/>
    <m/>
    <m/>
    <n v="-1"/>
    <n v="15782804"/>
    <s v="TCO"/>
    <m/>
    <n v="1623998.25"/>
    <m/>
    <n v="48.342498779296875"/>
    <n v="62767.71875"/>
    <n v="62767.71875"/>
    <n v="0"/>
    <n v="-1"/>
    <n v="0"/>
    <n v="0"/>
    <n v="269.24444580078125"/>
    <n v="14"/>
    <n v="6365"/>
    <n v="0.62843364477157593"/>
    <n v="38.650112152099609"/>
    <n v="46949.47265625"/>
    <n v="28.909805297851563"/>
    <n v="15818.2451171875"/>
    <n v="9.7403087615966797"/>
    <m/>
    <s v="5/30/2016"/>
    <s v="5/30/2031"/>
    <m/>
    <n v="0"/>
    <n v="0"/>
    <n v="2026"/>
    <m/>
    <m/>
    <m/>
    <n v="0"/>
    <n v="0"/>
    <s v="Real 2021 | 5/8/2023 1:03:19 PM"/>
    <n v="4146"/>
    <n v="295.39999389648438"/>
    <m/>
    <m/>
    <n v="1623998.25"/>
    <n v="0"/>
    <n v="0"/>
    <m/>
    <m/>
    <m/>
    <n v="0"/>
  </r>
  <r>
    <x v="0"/>
    <x v="0"/>
    <x v="3"/>
    <s v="8"/>
    <x v="7"/>
    <s v="13555"/>
    <x v="0"/>
    <n v="241.71249389648438"/>
    <n v="295"/>
    <n v="185.38792419433594"/>
    <m/>
    <n v="0"/>
    <m/>
    <m/>
    <m/>
    <n v="3500.354736328125"/>
    <m/>
    <m/>
    <n v="-1"/>
    <n v="15782804"/>
    <s v="TCO"/>
    <m/>
    <n v="1623998.25"/>
    <m/>
    <n v="48.342498779296875"/>
    <n v="62767.71875"/>
    <n v="62767.71875"/>
    <n v="0"/>
    <n v="-1"/>
    <n v="0"/>
    <n v="0"/>
    <n v="269.24444580078125"/>
    <n v="14"/>
    <n v="6365"/>
    <n v="0.62843364477157593"/>
    <n v="38.650112152099609"/>
    <n v="46949.47265625"/>
    <n v="28.909805297851563"/>
    <n v="15818.2451171875"/>
    <n v="9.7403087615966797"/>
    <m/>
    <s v="5/30/2016"/>
    <s v="5/30/2031"/>
    <m/>
    <n v="0"/>
    <n v="0"/>
    <n v="2026"/>
    <m/>
    <m/>
    <m/>
    <n v="0"/>
    <n v="0"/>
    <s v="Real 2021 | 5/8/2023 1:03:19 PM"/>
    <n v="4147"/>
    <n v="295.39999389648438"/>
    <m/>
    <m/>
    <n v="1623998.25"/>
    <n v="0"/>
    <n v="0"/>
    <m/>
    <m/>
    <m/>
    <n v="0"/>
  </r>
  <r>
    <x v="0"/>
    <x v="0"/>
    <x v="3"/>
    <s v="9"/>
    <x v="8"/>
    <s v="13555"/>
    <x v="0"/>
    <n v="241.71249389648438"/>
    <n v="295"/>
    <n v="185.38792419433594"/>
    <m/>
    <n v="0"/>
    <m/>
    <m/>
    <m/>
    <n v="3500.354736328125"/>
    <m/>
    <m/>
    <n v="-1"/>
    <n v="15782804"/>
    <s v="TCO"/>
    <m/>
    <n v="1623998.25"/>
    <m/>
    <n v="48.342498779296875"/>
    <n v="62767.71875"/>
    <n v="62767.71875"/>
    <n v="0"/>
    <n v="-1"/>
    <n v="0"/>
    <n v="0"/>
    <n v="269.24444580078125"/>
    <n v="14"/>
    <n v="6365"/>
    <n v="0.62843364477157593"/>
    <n v="38.650112152099609"/>
    <n v="46949.47265625"/>
    <n v="28.909805297851563"/>
    <n v="15818.2451171875"/>
    <n v="9.7403087615966797"/>
    <m/>
    <s v="5/30/2016"/>
    <s v="5/30/2031"/>
    <m/>
    <n v="0"/>
    <n v="0"/>
    <n v="2026"/>
    <m/>
    <m/>
    <m/>
    <n v="0"/>
    <n v="0"/>
    <s v="Real 2021 | 5/8/2023 1:03:19 PM"/>
    <n v="4148"/>
    <n v="295.39999389648438"/>
    <m/>
    <m/>
    <n v="1623998.25"/>
    <n v="0"/>
    <n v="0"/>
    <m/>
    <m/>
    <m/>
    <n v="0"/>
  </r>
  <r>
    <x v="0"/>
    <x v="0"/>
    <x v="3"/>
    <s v="1"/>
    <x v="0"/>
    <s v="3102"/>
    <x v="1"/>
    <n v="279.86651611328125"/>
    <n v="385"/>
    <n v="143.05232238769531"/>
    <m/>
    <n v="0"/>
    <m/>
    <m/>
    <m/>
    <n v="12185.6669921875"/>
    <m/>
    <m/>
    <n v="-1"/>
    <n v="12633182"/>
    <s v="Mitchell 1 Coal Price"/>
    <m/>
    <n v="1253138.375"/>
    <m/>
    <n v="134.33592224121094"/>
    <n v="52033.21484375"/>
    <n v="52033.21484375"/>
    <n v="0"/>
    <n v="-1"/>
    <n v="0"/>
    <n v="0"/>
    <n v="1215.04052734375"/>
    <n v="67"/>
    <n v="4801"/>
    <n v="0.37156447768211365"/>
    <n v="41.522319793701172"/>
    <n v="41591.7578125"/>
    <n v="33.190074920654297"/>
    <n v="10441.4580078125"/>
    <n v="8.3322467803955078"/>
    <m/>
    <s v="5/1/1971"/>
    <s v="5/31/2028"/>
    <m/>
    <n v="0"/>
    <n v="0"/>
    <n v="2026"/>
    <m/>
    <m/>
    <m/>
    <n v="0"/>
    <n v="0"/>
    <s v="Real 2021 | 5/8/2023 1:03:19 PM"/>
    <n v="4149"/>
    <n v="408"/>
    <m/>
    <m/>
    <n v="1253138.375"/>
    <n v="0"/>
    <n v="0"/>
    <m/>
    <m/>
    <m/>
    <n v="0"/>
  </r>
  <r>
    <x v="0"/>
    <x v="0"/>
    <x v="3"/>
    <s v="2"/>
    <x v="1"/>
    <s v="3102"/>
    <x v="1"/>
    <n v="279.86651611328125"/>
    <n v="385"/>
    <n v="143.05232238769531"/>
    <m/>
    <n v="0"/>
    <m/>
    <m/>
    <m/>
    <n v="12185.6669921875"/>
    <m/>
    <m/>
    <n v="-1"/>
    <n v="12633182"/>
    <s v="Mitchell 1 Coal Price"/>
    <m/>
    <n v="1253138.375"/>
    <m/>
    <n v="134.33592224121094"/>
    <n v="52033.21484375"/>
    <n v="52033.21484375"/>
    <n v="0"/>
    <n v="-1"/>
    <n v="0"/>
    <n v="0"/>
    <n v="1215.04052734375"/>
    <n v="67"/>
    <n v="4801"/>
    <n v="0.37156447768211365"/>
    <n v="41.522319793701172"/>
    <n v="41591.7578125"/>
    <n v="33.190074920654297"/>
    <n v="10441.4580078125"/>
    <n v="8.3322467803955078"/>
    <m/>
    <s v="5/1/1971"/>
    <s v="5/31/2028"/>
    <m/>
    <n v="0"/>
    <n v="0"/>
    <n v="2026"/>
    <m/>
    <m/>
    <m/>
    <n v="0"/>
    <n v="0"/>
    <s v="Real 2021 | 5/8/2023 1:03:19 PM"/>
    <n v="4150"/>
    <n v="408"/>
    <m/>
    <m/>
    <n v="1253138.375"/>
    <n v="0"/>
    <n v="0"/>
    <m/>
    <m/>
    <m/>
    <n v="0"/>
  </r>
  <r>
    <x v="0"/>
    <x v="0"/>
    <x v="3"/>
    <s v="3"/>
    <x v="2"/>
    <s v="3102"/>
    <x v="1"/>
    <n v="279.86651611328125"/>
    <n v="385"/>
    <n v="143.05232238769531"/>
    <m/>
    <n v="0"/>
    <m/>
    <m/>
    <m/>
    <n v="12185.6669921875"/>
    <m/>
    <m/>
    <n v="-1"/>
    <n v="12633182"/>
    <s v="Mitchell 1 Coal Price"/>
    <m/>
    <n v="1253138.375"/>
    <m/>
    <n v="134.33592224121094"/>
    <n v="52033.21484375"/>
    <n v="52033.21484375"/>
    <n v="0"/>
    <n v="-1"/>
    <n v="0"/>
    <n v="0"/>
    <n v="1215.04052734375"/>
    <n v="67"/>
    <n v="4801"/>
    <n v="0.37156447768211365"/>
    <n v="41.522319793701172"/>
    <n v="41591.7578125"/>
    <n v="33.190074920654297"/>
    <n v="10441.4580078125"/>
    <n v="8.3322467803955078"/>
    <m/>
    <s v="5/1/1971"/>
    <s v="5/31/2028"/>
    <m/>
    <n v="0"/>
    <n v="0"/>
    <n v="2026"/>
    <m/>
    <m/>
    <m/>
    <n v="0"/>
    <n v="0"/>
    <s v="Real 2021 | 5/8/2023 1:03:19 PM"/>
    <n v="4151"/>
    <n v="408"/>
    <m/>
    <m/>
    <n v="1253138.375"/>
    <n v="0"/>
    <n v="0"/>
    <m/>
    <m/>
    <m/>
    <n v="0"/>
  </r>
  <r>
    <x v="0"/>
    <x v="0"/>
    <x v="3"/>
    <s v="4"/>
    <x v="3"/>
    <s v="3102"/>
    <x v="1"/>
    <n v="279.86651611328125"/>
    <n v="385"/>
    <n v="143.05232238769531"/>
    <m/>
    <n v="0"/>
    <m/>
    <m/>
    <m/>
    <n v="12185.6669921875"/>
    <m/>
    <m/>
    <n v="-1"/>
    <n v="12633182"/>
    <s v="Mitchell 1 Coal Price"/>
    <m/>
    <n v="1253138.375"/>
    <m/>
    <n v="134.33592224121094"/>
    <n v="52033.21484375"/>
    <n v="52033.21484375"/>
    <n v="0"/>
    <n v="-1"/>
    <n v="0"/>
    <n v="0"/>
    <n v="1215.04052734375"/>
    <n v="67"/>
    <n v="4801"/>
    <n v="0.37156447768211365"/>
    <n v="41.522319793701172"/>
    <n v="41591.7578125"/>
    <n v="33.190074920654297"/>
    <n v="10441.4580078125"/>
    <n v="8.3322467803955078"/>
    <m/>
    <s v="5/1/1971"/>
    <s v="5/31/2028"/>
    <m/>
    <n v="0"/>
    <n v="0"/>
    <n v="2026"/>
    <m/>
    <m/>
    <m/>
    <n v="0"/>
    <n v="0"/>
    <s v="Real 2021 | 5/8/2023 1:03:19 PM"/>
    <n v="4152"/>
    <n v="408"/>
    <m/>
    <m/>
    <n v="1253138.375"/>
    <n v="0"/>
    <n v="0"/>
    <m/>
    <m/>
    <m/>
    <n v="0"/>
  </r>
  <r>
    <x v="0"/>
    <x v="0"/>
    <x v="3"/>
    <s v="5"/>
    <x v="4"/>
    <s v="3102"/>
    <x v="1"/>
    <n v="279.86651611328125"/>
    <n v="385"/>
    <n v="143.05232238769531"/>
    <m/>
    <n v="0"/>
    <m/>
    <m/>
    <m/>
    <n v="12185.6669921875"/>
    <m/>
    <m/>
    <n v="-1"/>
    <n v="12633182"/>
    <s v="Mitchell 1 Coal Price"/>
    <m/>
    <n v="1253138.375"/>
    <m/>
    <n v="134.33592224121094"/>
    <n v="52033.21484375"/>
    <n v="52033.21484375"/>
    <n v="0"/>
    <n v="-1"/>
    <n v="0"/>
    <n v="0"/>
    <n v="1215.04052734375"/>
    <n v="67"/>
    <n v="4801"/>
    <n v="0.37156447768211365"/>
    <n v="41.522319793701172"/>
    <n v="41591.7578125"/>
    <n v="33.190074920654297"/>
    <n v="10441.4580078125"/>
    <n v="8.3322467803955078"/>
    <m/>
    <s v="5/1/1971"/>
    <s v="5/31/2028"/>
    <m/>
    <n v="0"/>
    <n v="0"/>
    <n v="2026"/>
    <m/>
    <m/>
    <m/>
    <n v="0"/>
    <n v="0"/>
    <s v="Real 2021 | 5/8/2023 1:03:19 PM"/>
    <n v="4153"/>
    <n v="408"/>
    <m/>
    <m/>
    <n v="1253138.375"/>
    <n v="0"/>
    <n v="0"/>
    <m/>
    <m/>
    <m/>
    <n v="0"/>
  </r>
  <r>
    <x v="0"/>
    <x v="0"/>
    <x v="3"/>
    <s v="6"/>
    <x v="5"/>
    <s v="3102"/>
    <x v="1"/>
    <n v="279.86651611328125"/>
    <n v="385"/>
    <n v="143.05232238769531"/>
    <m/>
    <n v="0"/>
    <m/>
    <m/>
    <m/>
    <n v="12185.6669921875"/>
    <m/>
    <m/>
    <n v="-1"/>
    <n v="12633182"/>
    <s v="Mitchell 1 Coal Price"/>
    <m/>
    <n v="1253138.375"/>
    <m/>
    <n v="134.33592224121094"/>
    <n v="52033.21484375"/>
    <n v="52033.21484375"/>
    <n v="0"/>
    <n v="-1"/>
    <n v="0"/>
    <n v="0"/>
    <n v="1215.04052734375"/>
    <n v="67"/>
    <n v="4801"/>
    <n v="0.37156447768211365"/>
    <n v="41.522319793701172"/>
    <n v="41591.7578125"/>
    <n v="33.190074920654297"/>
    <n v="10441.4580078125"/>
    <n v="8.3322467803955078"/>
    <m/>
    <s v="5/1/1971"/>
    <s v="5/31/2028"/>
    <m/>
    <n v="0"/>
    <n v="0"/>
    <n v="2026"/>
    <m/>
    <m/>
    <m/>
    <n v="0"/>
    <n v="0"/>
    <s v="Real 2021 | 5/8/2023 1:03:19 PM"/>
    <n v="4154"/>
    <n v="408"/>
    <m/>
    <m/>
    <n v="1253138.375"/>
    <n v="0"/>
    <n v="0"/>
    <m/>
    <m/>
    <m/>
    <n v="0"/>
  </r>
  <r>
    <x v="0"/>
    <x v="0"/>
    <x v="3"/>
    <s v="8"/>
    <x v="7"/>
    <s v="3102"/>
    <x v="1"/>
    <n v="279.86651611328125"/>
    <n v="385"/>
    <n v="143.05232238769531"/>
    <m/>
    <n v="0"/>
    <m/>
    <m/>
    <m/>
    <n v="12185.6669921875"/>
    <m/>
    <m/>
    <n v="-1"/>
    <n v="12633182"/>
    <s v="Mitchell 1 Coal Price"/>
    <m/>
    <n v="1253138.375"/>
    <m/>
    <n v="134.33592224121094"/>
    <n v="52033.21484375"/>
    <n v="52033.21484375"/>
    <n v="0"/>
    <n v="-1"/>
    <n v="0"/>
    <n v="0"/>
    <n v="1215.04052734375"/>
    <n v="67"/>
    <n v="4801"/>
    <n v="0.37156447768211365"/>
    <n v="41.522319793701172"/>
    <n v="41591.7578125"/>
    <n v="33.190074920654297"/>
    <n v="10441.4580078125"/>
    <n v="8.3322467803955078"/>
    <m/>
    <s v="5/1/1971"/>
    <s v="5/31/2028"/>
    <m/>
    <n v="0"/>
    <n v="0"/>
    <n v="2026"/>
    <m/>
    <m/>
    <m/>
    <n v="0"/>
    <n v="0"/>
    <s v="Real 2021 | 5/8/2023 1:03:19 PM"/>
    <n v="4155"/>
    <n v="408"/>
    <m/>
    <m/>
    <n v="1253138.375"/>
    <n v="0"/>
    <n v="0"/>
    <m/>
    <m/>
    <m/>
    <n v="0"/>
  </r>
  <r>
    <x v="0"/>
    <x v="0"/>
    <x v="3"/>
    <s v="1"/>
    <x v="0"/>
    <s v="3105"/>
    <x v="2"/>
    <n v="341.89035034179688"/>
    <n v="395"/>
    <n v="129.05722045898438"/>
    <m/>
    <n v="0"/>
    <m/>
    <m/>
    <m/>
    <n v="11314.3583984375"/>
    <m/>
    <m/>
    <n v="-1"/>
    <n v="11657950"/>
    <s v="Mitchell 2 Coal Price"/>
    <m/>
    <n v="1130541.25"/>
    <m/>
    <n v="164.10737609863281"/>
    <n v="50328.0859375"/>
    <n v="50328.0859375"/>
    <n v="0"/>
    <n v="-1"/>
    <n v="0"/>
    <n v="0"/>
    <n v="1632.14404296875"/>
    <n v="90"/>
    <n v="3798"/>
    <n v="0.32672715187072754"/>
    <n v="44.516803741455078"/>
    <n v="43472.98046875"/>
    <n v="38.4532470703125"/>
    <n v="6855.10400390625"/>
    <n v="6.0635590553283691"/>
    <m/>
    <s v="5/1/1971"/>
    <s v="5/31/2028"/>
    <m/>
    <n v="0"/>
    <n v="0"/>
    <n v="2026"/>
    <m/>
    <m/>
    <m/>
    <n v="0"/>
    <n v="0"/>
    <s v="Real 2021 | 5/8/2023 1:03:19 PM"/>
    <n v="4156"/>
    <n v="408"/>
    <m/>
    <m/>
    <n v="1130541.25"/>
    <n v="0"/>
    <n v="0"/>
    <m/>
    <m/>
    <m/>
    <n v="0"/>
  </r>
  <r>
    <x v="0"/>
    <x v="0"/>
    <x v="3"/>
    <s v="2"/>
    <x v="1"/>
    <s v="3105"/>
    <x v="2"/>
    <n v="341.89035034179688"/>
    <n v="395"/>
    <n v="129.05722045898438"/>
    <m/>
    <n v="0"/>
    <m/>
    <m/>
    <m/>
    <n v="11314.3583984375"/>
    <m/>
    <m/>
    <n v="-1"/>
    <n v="11657950"/>
    <s v="Mitchell 2 Coal Price"/>
    <m/>
    <n v="1130541.25"/>
    <m/>
    <n v="164.10737609863281"/>
    <n v="50328.0859375"/>
    <n v="50328.0859375"/>
    <n v="0"/>
    <n v="-1"/>
    <n v="0"/>
    <n v="0"/>
    <n v="1632.14404296875"/>
    <n v="90"/>
    <n v="3798"/>
    <n v="0.32672715187072754"/>
    <n v="44.516803741455078"/>
    <n v="43472.98046875"/>
    <n v="38.4532470703125"/>
    <n v="6855.10400390625"/>
    <n v="6.0635590553283691"/>
    <m/>
    <s v="5/1/1971"/>
    <s v="5/31/2028"/>
    <m/>
    <n v="0"/>
    <n v="0"/>
    <n v="2026"/>
    <m/>
    <m/>
    <m/>
    <n v="0"/>
    <n v="0"/>
    <s v="Real 2021 | 5/8/2023 1:03:19 PM"/>
    <n v="4157"/>
    <n v="408"/>
    <m/>
    <m/>
    <n v="1130541.25"/>
    <n v="0"/>
    <n v="0"/>
    <m/>
    <m/>
    <m/>
    <n v="0"/>
  </r>
  <r>
    <x v="0"/>
    <x v="0"/>
    <x v="3"/>
    <s v="3"/>
    <x v="2"/>
    <s v="3105"/>
    <x v="2"/>
    <n v="341.89035034179688"/>
    <n v="395"/>
    <n v="129.05722045898438"/>
    <m/>
    <n v="0"/>
    <m/>
    <m/>
    <m/>
    <n v="11314.3583984375"/>
    <m/>
    <m/>
    <n v="-1"/>
    <n v="11657950"/>
    <s v="Mitchell 2 Coal Price"/>
    <m/>
    <n v="1130541.25"/>
    <m/>
    <n v="164.10737609863281"/>
    <n v="50328.0859375"/>
    <n v="50328.0859375"/>
    <n v="0"/>
    <n v="-1"/>
    <n v="0"/>
    <n v="0"/>
    <n v="1632.14404296875"/>
    <n v="90"/>
    <n v="3798"/>
    <n v="0.32672715187072754"/>
    <n v="44.516803741455078"/>
    <n v="43472.98046875"/>
    <n v="38.4532470703125"/>
    <n v="6855.10400390625"/>
    <n v="6.0635590553283691"/>
    <m/>
    <s v="5/1/1971"/>
    <s v="5/31/2028"/>
    <m/>
    <n v="0"/>
    <n v="0"/>
    <n v="2026"/>
    <m/>
    <m/>
    <m/>
    <n v="0"/>
    <n v="0"/>
    <s v="Real 2021 | 5/8/2023 1:03:19 PM"/>
    <n v="4158"/>
    <n v="408"/>
    <m/>
    <m/>
    <n v="1130541.25"/>
    <n v="0"/>
    <n v="0"/>
    <m/>
    <m/>
    <m/>
    <n v="0"/>
  </r>
  <r>
    <x v="0"/>
    <x v="0"/>
    <x v="3"/>
    <s v="4"/>
    <x v="3"/>
    <s v="3105"/>
    <x v="2"/>
    <n v="341.89035034179688"/>
    <n v="395"/>
    <n v="129.05722045898438"/>
    <m/>
    <n v="0"/>
    <m/>
    <m/>
    <m/>
    <n v="11314.3583984375"/>
    <m/>
    <m/>
    <n v="-1"/>
    <n v="11657950"/>
    <s v="Mitchell 2 Coal Price"/>
    <m/>
    <n v="1130541.25"/>
    <m/>
    <n v="164.10737609863281"/>
    <n v="50328.0859375"/>
    <n v="50328.0859375"/>
    <n v="0"/>
    <n v="-1"/>
    <n v="0"/>
    <n v="0"/>
    <n v="1632.14404296875"/>
    <n v="90"/>
    <n v="3798"/>
    <n v="0.32672715187072754"/>
    <n v="44.516803741455078"/>
    <n v="43472.98046875"/>
    <n v="38.4532470703125"/>
    <n v="6855.10400390625"/>
    <n v="6.0635590553283691"/>
    <m/>
    <s v="5/1/1971"/>
    <s v="5/31/2028"/>
    <m/>
    <n v="0"/>
    <n v="0"/>
    <n v="2026"/>
    <m/>
    <m/>
    <m/>
    <n v="0"/>
    <n v="0"/>
    <s v="Real 2021 | 5/8/2023 1:03:19 PM"/>
    <n v="4159"/>
    <n v="408"/>
    <m/>
    <m/>
    <n v="1130541.25"/>
    <n v="0"/>
    <n v="0"/>
    <m/>
    <m/>
    <m/>
    <n v="0"/>
  </r>
  <r>
    <x v="0"/>
    <x v="0"/>
    <x v="3"/>
    <s v="5"/>
    <x v="4"/>
    <s v="3105"/>
    <x v="2"/>
    <n v="341.89035034179688"/>
    <n v="395"/>
    <n v="129.05722045898438"/>
    <m/>
    <n v="0"/>
    <m/>
    <m/>
    <m/>
    <n v="11314.3583984375"/>
    <m/>
    <m/>
    <n v="-1"/>
    <n v="11657950"/>
    <s v="Mitchell 2 Coal Price"/>
    <m/>
    <n v="1130541.25"/>
    <m/>
    <n v="164.10737609863281"/>
    <n v="50328.0859375"/>
    <n v="50328.0859375"/>
    <n v="0"/>
    <n v="-1"/>
    <n v="0"/>
    <n v="0"/>
    <n v="1632.14404296875"/>
    <n v="90"/>
    <n v="3798"/>
    <n v="0.32672715187072754"/>
    <n v="44.516803741455078"/>
    <n v="43472.98046875"/>
    <n v="38.4532470703125"/>
    <n v="6855.10400390625"/>
    <n v="6.0635590553283691"/>
    <m/>
    <s v="5/1/1971"/>
    <s v="5/31/2028"/>
    <m/>
    <n v="0"/>
    <n v="0"/>
    <n v="2026"/>
    <m/>
    <m/>
    <m/>
    <n v="0"/>
    <n v="0"/>
    <s v="Real 2021 | 5/8/2023 1:03:19 PM"/>
    <n v="4160"/>
    <n v="408"/>
    <m/>
    <m/>
    <n v="1130541.25"/>
    <n v="0"/>
    <n v="0"/>
    <m/>
    <m/>
    <m/>
    <n v="0"/>
  </r>
  <r>
    <x v="0"/>
    <x v="0"/>
    <x v="3"/>
    <s v="6"/>
    <x v="5"/>
    <s v="3105"/>
    <x v="2"/>
    <n v="341.89035034179688"/>
    <n v="395"/>
    <n v="129.05722045898438"/>
    <m/>
    <n v="0"/>
    <m/>
    <m/>
    <m/>
    <n v="11314.3583984375"/>
    <m/>
    <m/>
    <n v="-1"/>
    <n v="11657950"/>
    <s v="Mitchell 2 Coal Price"/>
    <m/>
    <n v="1130541.25"/>
    <m/>
    <n v="164.10737609863281"/>
    <n v="50328.0859375"/>
    <n v="50328.0859375"/>
    <n v="0"/>
    <n v="-1"/>
    <n v="0"/>
    <n v="0"/>
    <n v="1632.14404296875"/>
    <n v="90"/>
    <n v="3798"/>
    <n v="0.32672715187072754"/>
    <n v="44.516803741455078"/>
    <n v="43472.98046875"/>
    <n v="38.4532470703125"/>
    <n v="6855.10400390625"/>
    <n v="6.0635590553283691"/>
    <m/>
    <s v="5/1/1971"/>
    <s v="5/31/2028"/>
    <m/>
    <n v="0"/>
    <n v="0"/>
    <n v="2026"/>
    <m/>
    <m/>
    <m/>
    <n v="0"/>
    <n v="0"/>
    <s v="Real 2021 | 5/8/2023 1:03:19 PM"/>
    <n v="4161"/>
    <n v="408"/>
    <m/>
    <m/>
    <n v="1130541.25"/>
    <n v="0"/>
    <n v="0"/>
    <m/>
    <m/>
    <m/>
    <n v="0"/>
  </r>
  <r>
    <x v="0"/>
    <x v="0"/>
    <x v="3"/>
    <s v="8"/>
    <x v="7"/>
    <s v="3105"/>
    <x v="2"/>
    <n v="341.89035034179688"/>
    <n v="395"/>
    <n v="129.05722045898438"/>
    <m/>
    <n v="0"/>
    <m/>
    <m/>
    <m/>
    <n v="11314.3583984375"/>
    <m/>
    <m/>
    <n v="-1"/>
    <n v="11657950"/>
    <s v="Mitchell 2 Coal Price"/>
    <m/>
    <n v="1130541.25"/>
    <m/>
    <n v="164.10737609863281"/>
    <n v="50328.0859375"/>
    <n v="50328.0859375"/>
    <n v="0"/>
    <n v="-1"/>
    <n v="0"/>
    <n v="0"/>
    <n v="1632.14404296875"/>
    <n v="90"/>
    <n v="3798"/>
    <n v="0.32672715187072754"/>
    <n v="44.516803741455078"/>
    <n v="43472.98046875"/>
    <n v="38.4532470703125"/>
    <n v="6855.10400390625"/>
    <n v="6.0635590553283691"/>
    <m/>
    <s v="5/1/1971"/>
    <s v="5/31/2028"/>
    <m/>
    <n v="0"/>
    <n v="0"/>
    <n v="2026"/>
    <m/>
    <m/>
    <m/>
    <n v="0"/>
    <n v="0"/>
    <s v="Real 2021 | 5/8/2023 1:03:19 PM"/>
    <n v="4162"/>
    <n v="408"/>
    <m/>
    <m/>
    <n v="1130541.25"/>
    <n v="0"/>
    <n v="0"/>
    <m/>
    <m/>
    <m/>
    <n v="0"/>
  </r>
  <r>
    <x v="0"/>
    <x v="0"/>
    <x v="3"/>
    <s v="1"/>
    <x v="0"/>
    <s v="Big Sandy #1_Ext Gas"/>
    <x v="3"/>
    <n v="0"/>
    <n v="0"/>
    <n v="0"/>
    <m/>
    <n v="0"/>
    <m/>
    <m/>
    <m/>
    <n v="0"/>
    <m/>
    <m/>
    <n v="-1"/>
    <n v="0"/>
    <s v="TCO"/>
    <m/>
    <n v="0"/>
    <m/>
    <n v="0"/>
    <n v="0"/>
    <n v="0"/>
    <n v="0"/>
    <n v="-1"/>
    <n v="0"/>
    <n v="0"/>
    <n v="0"/>
    <n v="0"/>
    <n v="0"/>
    <m/>
    <m/>
    <n v="0"/>
    <m/>
    <n v="0"/>
    <m/>
    <m/>
    <s v="6/1/2031"/>
    <s v="5/31/2041"/>
    <m/>
    <n v="0"/>
    <n v="0"/>
    <n v="2026"/>
    <m/>
    <m/>
    <m/>
    <n v="0"/>
    <n v="0"/>
    <s v="Real 2021 | 5/8/2023 1:03:19 PM"/>
    <n v="4163"/>
    <n v="0"/>
    <m/>
    <m/>
    <n v="0"/>
    <n v="0"/>
    <n v="0"/>
    <m/>
    <m/>
    <m/>
    <n v="0"/>
  </r>
  <r>
    <x v="0"/>
    <x v="0"/>
    <x v="3"/>
    <s v="2"/>
    <x v="1"/>
    <s v="Big Sandy #1_Ext Gas"/>
    <x v="3"/>
    <n v="0"/>
    <n v="0"/>
    <n v="0"/>
    <m/>
    <n v="0"/>
    <m/>
    <m/>
    <m/>
    <n v="0"/>
    <m/>
    <m/>
    <n v="-1"/>
    <n v="0"/>
    <s v="TCO"/>
    <m/>
    <n v="0"/>
    <m/>
    <n v="0"/>
    <n v="0"/>
    <n v="0"/>
    <n v="0"/>
    <n v="-1"/>
    <n v="0"/>
    <n v="0"/>
    <n v="0"/>
    <n v="0"/>
    <n v="0"/>
    <m/>
    <m/>
    <n v="0"/>
    <m/>
    <n v="0"/>
    <m/>
    <m/>
    <s v="6/1/2031"/>
    <s v="5/31/2041"/>
    <m/>
    <n v="0"/>
    <n v="0"/>
    <n v="2026"/>
    <m/>
    <m/>
    <m/>
    <n v="0"/>
    <n v="0"/>
    <s v="Real 2021 | 5/8/2023 1:03:19 PM"/>
    <n v="4164"/>
    <n v="0"/>
    <m/>
    <m/>
    <n v="0"/>
    <n v="0"/>
    <n v="0"/>
    <m/>
    <m/>
    <m/>
    <n v="0"/>
  </r>
  <r>
    <x v="0"/>
    <x v="0"/>
    <x v="3"/>
    <s v="3"/>
    <x v="2"/>
    <s v="Big Sandy #1_Ext Gas"/>
    <x v="3"/>
    <n v="0"/>
    <n v="0"/>
    <n v="0"/>
    <m/>
    <n v="0"/>
    <m/>
    <m/>
    <m/>
    <n v="0"/>
    <m/>
    <m/>
    <n v="-1"/>
    <n v="0"/>
    <s v="TCO"/>
    <m/>
    <n v="0"/>
    <m/>
    <n v="0"/>
    <n v="0"/>
    <n v="0"/>
    <n v="0"/>
    <n v="-1"/>
    <n v="0"/>
    <n v="0"/>
    <n v="0"/>
    <n v="0"/>
    <n v="0"/>
    <m/>
    <m/>
    <n v="0"/>
    <m/>
    <n v="0"/>
    <m/>
    <m/>
    <s v="6/1/2031"/>
    <s v="5/31/2041"/>
    <m/>
    <n v="0"/>
    <n v="0"/>
    <n v="2026"/>
    <m/>
    <m/>
    <m/>
    <n v="0"/>
    <n v="0"/>
    <s v="Real 2021 | 5/8/2023 1:03:19 PM"/>
    <n v="4165"/>
    <n v="0"/>
    <m/>
    <m/>
    <n v="0"/>
    <n v="0"/>
    <n v="0"/>
    <m/>
    <m/>
    <m/>
    <n v="0"/>
  </r>
  <r>
    <x v="0"/>
    <x v="0"/>
    <x v="3"/>
    <s v="5"/>
    <x v="4"/>
    <s v="Big Sandy #1_Ext Gas"/>
    <x v="3"/>
    <n v="0"/>
    <n v="0"/>
    <n v="0"/>
    <m/>
    <n v="0"/>
    <m/>
    <m/>
    <m/>
    <n v="0"/>
    <m/>
    <m/>
    <n v="-1"/>
    <n v="0"/>
    <s v="TCO"/>
    <m/>
    <n v="0"/>
    <m/>
    <n v="0"/>
    <n v="0"/>
    <n v="0"/>
    <n v="0"/>
    <n v="-1"/>
    <n v="0"/>
    <n v="0"/>
    <n v="0"/>
    <n v="0"/>
    <n v="0"/>
    <m/>
    <m/>
    <n v="0"/>
    <m/>
    <n v="0"/>
    <m/>
    <m/>
    <s v="6/1/2031"/>
    <s v="5/31/2041"/>
    <m/>
    <n v="0"/>
    <n v="0"/>
    <n v="2026"/>
    <m/>
    <m/>
    <m/>
    <n v="0"/>
    <n v="0"/>
    <s v="Real 2021 | 5/8/2023 1:03:19 PM"/>
    <n v="4166"/>
    <n v="0"/>
    <m/>
    <m/>
    <n v="0"/>
    <n v="0"/>
    <n v="0"/>
    <m/>
    <m/>
    <m/>
    <n v="0"/>
  </r>
  <r>
    <x v="0"/>
    <x v="0"/>
    <x v="3"/>
    <s v="6"/>
    <x v="5"/>
    <s v="Big Sandy #1_Ext Gas"/>
    <x v="3"/>
    <n v="0"/>
    <n v="0"/>
    <n v="0"/>
    <m/>
    <n v="0"/>
    <m/>
    <m/>
    <m/>
    <n v="0"/>
    <m/>
    <m/>
    <n v="-1"/>
    <n v="0"/>
    <s v="TCO"/>
    <m/>
    <n v="0"/>
    <m/>
    <n v="0"/>
    <n v="0"/>
    <n v="0"/>
    <n v="0"/>
    <n v="-1"/>
    <n v="0"/>
    <n v="0"/>
    <n v="0"/>
    <n v="0"/>
    <n v="0"/>
    <m/>
    <m/>
    <n v="0"/>
    <m/>
    <n v="0"/>
    <m/>
    <m/>
    <s v="6/1/2031"/>
    <s v="5/31/2041"/>
    <m/>
    <n v="0"/>
    <n v="0"/>
    <n v="2026"/>
    <m/>
    <m/>
    <m/>
    <n v="0"/>
    <n v="0"/>
    <s v="Real 2021 | 5/8/2023 1:03:19 PM"/>
    <n v="4167"/>
    <n v="0"/>
    <m/>
    <m/>
    <n v="0"/>
    <n v="0"/>
    <n v="0"/>
    <m/>
    <m/>
    <m/>
    <n v="0"/>
  </r>
  <r>
    <x v="0"/>
    <x v="0"/>
    <x v="3"/>
    <s v="7"/>
    <x v="6"/>
    <s v="Big Sandy #1_Ext Gas"/>
    <x v="3"/>
    <n v="0"/>
    <n v="0"/>
    <n v="0"/>
    <m/>
    <n v="0"/>
    <m/>
    <m/>
    <m/>
    <n v="0"/>
    <m/>
    <m/>
    <n v="-1"/>
    <n v="0"/>
    <s v="TCO"/>
    <m/>
    <n v="0"/>
    <m/>
    <n v="0"/>
    <n v="0"/>
    <n v="0"/>
    <n v="0"/>
    <n v="-1"/>
    <n v="0"/>
    <n v="0"/>
    <n v="0"/>
    <n v="0"/>
    <n v="0"/>
    <m/>
    <m/>
    <n v="0"/>
    <m/>
    <n v="0"/>
    <m/>
    <m/>
    <s v="6/1/2031"/>
    <s v="5/31/2041"/>
    <m/>
    <n v="0"/>
    <n v="0"/>
    <n v="2026"/>
    <m/>
    <m/>
    <m/>
    <n v="0"/>
    <n v="0"/>
    <s v="Real 2021 | 5/8/2023 1:03:19 PM"/>
    <n v="4168"/>
    <n v="0"/>
    <m/>
    <m/>
    <n v="0"/>
    <n v="0"/>
    <n v="0"/>
    <m/>
    <m/>
    <m/>
    <n v="0"/>
  </r>
  <r>
    <x v="0"/>
    <x v="0"/>
    <x v="3"/>
    <s v="8"/>
    <x v="7"/>
    <s v="Big Sandy #1_Ext Gas"/>
    <x v="3"/>
    <n v="0"/>
    <n v="0"/>
    <n v="0"/>
    <m/>
    <n v="0"/>
    <m/>
    <m/>
    <m/>
    <n v="0"/>
    <m/>
    <m/>
    <n v="-1"/>
    <n v="0"/>
    <s v="TCO"/>
    <m/>
    <n v="0"/>
    <m/>
    <n v="0"/>
    <n v="0"/>
    <n v="0"/>
    <n v="0"/>
    <n v="-1"/>
    <n v="0"/>
    <n v="0"/>
    <n v="0"/>
    <n v="0"/>
    <n v="0"/>
    <m/>
    <m/>
    <n v="0"/>
    <m/>
    <n v="0"/>
    <m/>
    <m/>
    <s v="6/1/2031"/>
    <s v="5/31/2041"/>
    <m/>
    <n v="0"/>
    <n v="0"/>
    <n v="2026"/>
    <m/>
    <m/>
    <m/>
    <n v="0"/>
    <n v="0"/>
    <s v="Real 2021 | 5/8/2023 1:03:19 PM"/>
    <n v="4169"/>
    <n v="0"/>
    <m/>
    <m/>
    <n v="0"/>
    <n v="0"/>
    <n v="0"/>
    <m/>
    <m/>
    <m/>
    <n v="0"/>
  </r>
  <r>
    <x v="0"/>
    <x v="0"/>
    <x v="3"/>
    <s v="9"/>
    <x v="8"/>
    <s v="Big Sandy #1_Ext Gas"/>
    <x v="3"/>
    <n v="0"/>
    <n v="0"/>
    <n v="0"/>
    <m/>
    <n v="0"/>
    <m/>
    <m/>
    <m/>
    <n v="0"/>
    <m/>
    <m/>
    <n v="-1"/>
    <n v="0"/>
    <s v="TCO"/>
    <m/>
    <n v="0"/>
    <m/>
    <n v="0"/>
    <n v="0"/>
    <n v="0"/>
    <n v="0"/>
    <n v="-1"/>
    <n v="0"/>
    <n v="0"/>
    <n v="0"/>
    <n v="0"/>
    <n v="0"/>
    <m/>
    <m/>
    <n v="0"/>
    <m/>
    <n v="0"/>
    <m/>
    <m/>
    <s v="6/1/2031"/>
    <s v="5/31/2041"/>
    <m/>
    <n v="0"/>
    <n v="0"/>
    <n v="2026"/>
    <m/>
    <m/>
    <m/>
    <n v="0"/>
    <n v="0"/>
    <s v="Real 2021 | 5/8/2023 1:03:19 PM"/>
    <n v="4170"/>
    <n v="0"/>
    <m/>
    <m/>
    <n v="0"/>
    <n v="0"/>
    <n v="0"/>
    <m/>
    <m/>
    <m/>
    <n v="0"/>
  </r>
  <r>
    <x v="0"/>
    <x v="0"/>
    <x v="3"/>
    <s v="1"/>
    <x v="0"/>
    <s v="Spicewood Solar 2027"/>
    <x v="4"/>
    <n v="0"/>
    <n v="0"/>
    <n v="0"/>
    <m/>
    <n v="0"/>
    <m/>
    <m/>
    <m/>
    <n v="0"/>
    <m/>
    <m/>
    <n v="-1"/>
    <n v="0"/>
    <s v="Solar"/>
    <m/>
    <n v="0"/>
    <m/>
    <n v="0"/>
    <n v="0"/>
    <n v="0"/>
    <n v="0"/>
    <n v="-1"/>
    <n v="0"/>
    <n v="0"/>
    <n v="0"/>
    <n v="0"/>
    <n v="0"/>
    <m/>
    <m/>
    <n v="0"/>
    <m/>
    <n v="0"/>
    <m/>
    <m/>
    <s v="1/1/2027"/>
    <s v="12/31/2099"/>
    <m/>
    <n v="0"/>
    <n v="0"/>
    <n v="2026"/>
    <m/>
    <m/>
    <m/>
    <n v="0"/>
    <n v="0"/>
    <s v="Real 2021 | 5/8/2023 1:03:19 PM"/>
    <n v="4171"/>
    <n v="0"/>
    <m/>
    <m/>
    <n v="0"/>
    <n v="0"/>
    <n v="0"/>
    <m/>
    <m/>
    <m/>
    <n v="0"/>
  </r>
  <r>
    <x v="0"/>
    <x v="0"/>
    <x v="3"/>
    <s v="2"/>
    <x v="1"/>
    <s v="Spicewood Solar 2027"/>
    <x v="4"/>
    <n v="0"/>
    <n v="0"/>
    <n v="0"/>
    <m/>
    <n v="0"/>
    <m/>
    <m/>
    <m/>
    <n v="0"/>
    <m/>
    <m/>
    <n v="-1"/>
    <n v="0"/>
    <s v="Solar"/>
    <m/>
    <n v="0"/>
    <m/>
    <n v="0"/>
    <n v="0"/>
    <n v="0"/>
    <n v="0"/>
    <n v="-1"/>
    <n v="0"/>
    <n v="0"/>
    <n v="0"/>
    <n v="0"/>
    <n v="0"/>
    <m/>
    <m/>
    <n v="0"/>
    <m/>
    <n v="0"/>
    <m/>
    <m/>
    <s v="1/1/2027"/>
    <s v="12/31/2099"/>
    <m/>
    <n v="0"/>
    <n v="0"/>
    <n v="2026"/>
    <m/>
    <m/>
    <m/>
    <n v="0"/>
    <n v="0"/>
    <s v="Real 2021 | 5/8/2023 1:03:19 PM"/>
    <n v="4172"/>
    <n v="0"/>
    <m/>
    <m/>
    <n v="0"/>
    <n v="0"/>
    <n v="0"/>
    <m/>
    <m/>
    <m/>
    <n v="0"/>
  </r>
  <r>
    <x v="0"/>
    <x v="0"/>
    <x v="3"/>
    <s v="3"/>
    <x v="2"/>
    <s v="Spicewood Solar 2027"/>
    <x v="4"/>
    <n v="0"/>
    <n v="0"/>
    <n v="0"/>
    <m/>
    <n v="0"/>
    <m/>
    <m/>
    <m/>
    <n v="0"/>
    <m/>
    <m/>
    <n v="-1"/>
    <n v="0"/>
    <s v="Solar"/>
    <m/>
    <n v="0"/>
    <m/>
    <n v="0"/>
    <n v="0"/>
    <n v="0"/>
    <n v="0"/>
    <n v="-1"/>
    <n v="0"/>
    <n v="0"/>
    <n v="0"/>
    <n v="0"/>
    <n v="0"/>
    <m/>
    <m/>
    <n v="0"/>
    <m/>
    <n v="0"/>
    <m/>
    <m/>
    <s v="1/1/2027"/>
    <s v="12/31/2099"/>
    <m/>
    <n v="0"/>
    <n v="0"/>
    <n v="2026"/>
    <m/>
    <m/>
    <m/>
    <n v="0"/>
    <n v="0"/>
    <s v="Real 2021 | 5/8/2023 1:03:19 PM"/>
    <n v="4173"/>
    <n v="0"/>
    <m/>
    <m/>
    <n v="0"/>
    <n v="0"/>
    <n v="0"/>
    <m/>
    <m/>
    <m/>
    <n v="0"/>
  </r>
  <r>
    <x v="0"/>
    <x v="0"/>
    <x v="3"/>
    <s v="4"/>
    <x v="3"/>
    <s v="Spicewood Solar 2027"/>
    <x v="4"/>
    <n v="0"/>
    <n v="0"/>
    <n v="0"/>
    <m/>
    <n v="0"/>
    <m/>
    <m/>
    <m/>
    <n v="0"/>
    <m/>
    <m/>
    <n v="-1"/>
    <n v="0"/>
    <s v="Solar"/>
    <m/>
    <n v="0"/>
    <m/>
    <n v="0"/>
    <n v="0"/>
    <n v="0"/>
    <n v="0"/>
    <n v="-1"/>
    <n v="0"/>
    <n v="0"/>
    <n v="0"/>
    <n v="0"/>
    <n v="0"/>
    <m/>
    <m/>
    <n v="0"/>
    <m/>
    <n v="0"/>
    <m/>
    <m/>
    <s v="1/1/2027"/>
    <s v="12/31/2099"/>
    <m/>
    <n v="0"/>
    <n v="0"/>
    <n v="2026"/>
    <m/>
    <m/>
    <m/>
    <n v="0"/>
    <n v="0"/>
    <s v="Real 2021 | 5/8/2023 1:03:19 PM"/>
    <n v="4174"/>
    <n v="0"/>
    <m/>
    <m/>
    <n v="0"/>
    <n v="0"/>
    <n v="0"/>
    <m/>
    <m/>
    <m/>
    <n v="0"/>
  </r>
  <r>
    <x v="0"/>
    <x v="0"/>
    <x v="3"/>
    <s v="5"/>
    <x v="4"/>
    <s v="Spicewood Solar 2027"/>
    <x v="4"/>
    <n v="0"/>
    <n v="0"/>
    <n v="0"/>
    <m/>
    <n v="0"/>
    <m/>
    <m/>
    <m/>
    <n v="0"/>
    <m/>
    <m/>
    <n v="-1"/>
    <n v="0"/>
    <s v="Solar"/>
    <m/>
    <n v="0"/>
    <m/>
    <n v="0"/>
    <n v="0"/>
    <n v="0"/>
    <n v="0"/>
    <n v="-1"/>
    <n v="0"/>
    <n v="0"/>
    <n v="0"/>
    <n v="0"/>
    <n v="0"/>
    <m/>
    <m/>
    <n v="0"/>
    <m/>
    <n v="0"/>
    <m/>
    <m/>
    <s v="1/1/2027"/>
    <s v="12/31/2099"/>
    <m/>
    <n v="0"/>
    <n v="0"/>
    <n v="2026"/>
    <m/>
    <m/>
    <m/>
    <n v="0"/>
    <n v="0"/>
    <s v="Real 2021 | 5/8/2023 1:03:19 PM"/>
    <n v="4175"/>
    <n v="0"/>
    <m/>
    <m/>
    <n v="0"/>
    <n v="0"/>
    <n v="0"/>
    <m/>
    <m/>
    <m/>
    <n v="0"/>
  </r>
  <r>
    <x v="0"/>
    <x v="0"/>
    <x v="3"/>
    <s v="6"/>
    <x v="5"/>
    <s v="Spicewood Solar 2027"/>
    <x v="4"/>
    <n v="0"/>
    <n v="0"/>
    <n v="0"/>
    <m/>
    <n v="0"/>
    <m/>
    <m/>
    <m/>
    <n v="0"/>
    <m/>
    <m/>
    <n v="-1"/>
    <n v="0"/>
    <s v="Solar"/>
    <m/>
    <n v="0"/>
    <m/>
    <n v="0"/>
    <n v="0"/>
    <n v="0"/>
    <n v="0"/>
    <n v="-1"/>
    <n v="0"/>
    <n v="0"/>
    <n v="0"/>
    <n v="0"/>
    <n v="0"/>
    <m/>
    <m/>
    <n v="0"/>
    <m/>
    <n v="0"/>
    <m/>
    <m/>
    <s v="1/1/2027"/>
    <s v="12/31/2099"/>
    <m/>
    <n v="0"/>
    <n v="0"/>
    <n v="2026"/>
    <m/>
    <m/>
    <m/>
    <n v="0"/>
    <n v="0"/>
    <s v="Real 2021 | 5/8/2023 1:03:19 PM"/>
    <n v="4176"/>
    <n v="0"/>
    <m/>
    <m/>
    <n v="0"/>
    <n v="0"/>
    <n v="0"/>
    <m/>
    <m/>
    <m/>
    <n v="0"/>
  </r>
  <r>
    <x v="0"/>
    <x v="0"/>
    <x v="3"/>
    <s v="7"/>
    <x v="6"/>
    <s v="Spicewood Solar 2027"/>
    <x v="4"/>
    <n v="0"/>
    <n v="0"/>
    <n v="0"/>
    <m/>
    <n v="0"/>
    <m/>
    <m/>
    <m/>
    <n v="0"/>
    <m/>
    <m/>
    <n v="-1"/>
    <n v="0"/>
    <s v="Solar"/>
    <m/>
    <n v="0"/>
    <m/>
    <n v="0"/>
    <n v="0"/>
    <n v="0"/>
    <n v="0"/>
    <n v="-1"/>
    <n v="0"/>
    <n v="0"/>
    <n v="0"/>
    <n v="0"/>
    <n v="0"/>
    <m/>
    <m/>
    <n v="0"/>
    <m/>
    <n v="0"/>
    <m/>
    <m/>
    <s v="1/1/2027"/>
    <s v="12/31/2099"/>
    <m/>
    <n v="0"/>
    <n v="0"/>
    <n v="2026"/>
    <m/>
    <m/>
    <m/>
    <n v="0"/>
    <n v="0"/>
    <s v="Real 2021 | 5/8/2023 1:03:19 PM"/>
    <n v="4177"/>
    <n v="0"/>
    <m/>
    <m/>
    <n v="0"/>
    <n v="0"/>
    <n v="0"/>
    <m/>
    <m/>
    <m/>
    <n v="0"/>
  </r>
  <r>
    <x v="0"/>
    <x v="0"/>
    <x v="3"/>
    <s v="8"/>
    <x v="7"/>
    <s v="Spicewood Solar 2027"/>
    <x v="4"/>
    <n v="0"/>
    <n v="0"/>
    <n v="0"/>
    <m/>
    <n v="0"/>
    <m/>
    <m/>
    <m/>
    <n v="0"/>
    <m/>
    <m/>
    <n v="-1"/>
    <n v="0"/>
    <s v="Solar"/>
    <m/>
    <n v="0"/>
    <m/>
    <n v="0"/>
    <n v="0"/>
    <n v="0"/>
    <n v="0"/>
    <n v="-1"/>
    <n v="0"/>
    <n v="0"/>
    <n v="0"/>
    <n v="0"/>
    <n v="0"/>
    <m/>
    <m/>
    <n v="0"/>
    <m/>
    <n v="0"/>
    <m/>
    <m/>
    <s v="1/1/2027"/>
    <s v="12/31/2099"/>
    <m/>
    <n v="0"/>
    <n v="0"/>
    <n v="2026"/>
    <m/>
    <m/>
    <m/>
    <n v="0"/>
    <n v="0"/>
    <s v="Real 2021 | 5/8/2023 1:03:19 PM"/>
    <n v="4178"/>
    <n v="0"/>
    <m/>
    <m/>
    <n v="0"/>
    <n v="0"/>
    <n v="0"/>
    <m/>
    <m/>
    <m/>
    <n v="0"/>
  </r>
  <r>
    <x v="0"/>
    <x v="0"/>
    <x v="3"/>
    <s v="9"/>
    <x v="8"/>
    <s v="Spicewood Solar 2027"/>
    <x v="4"/>
    <n v="0"/>
    <n v="0"/>
    <n v="0"/>
    <m/>
    <n v="0"/>
    <m/>
    <m/>
    <m/>
    <n v="0"/>
    <m/>
    <m/>
    <n v="-1"/>
    <n v="0"/>
    <s v="Solar"/>
    <m/>
    <n v="0"/>
    <m/>
    <n v="0"/>
    <n v="0"/>
    <n v="0"/>
    <n v="0"/>
    <n v="-1"/>
    <n v="0"/>
    <n v="0"/>
    <n v="0"/>
    <n v="0"/>
    <n v="0"/>
    <m/>
    <m/>
    <n v="0"/>
    <m/>
    <n v="0"/>
    <m/>
    <m/>
    <s v="1/1/2027"/>
    <s v="12/31/2099"/>
    <m/>
    <n v="0"/>
    <n v="0"/>
    <n v="2026"/>
    <m/>
    <m/>
    <m/>
    <n v="0"/>
    <n v="0"/>
    <s v="Real 2021 | 5/8/2023 1:03:19 PM"/>
    <n v="4179"/>
    <n v="0"/>
    <m/>
    <m/>
    <n v="0"/>
    <n v="0"/>
    <n v="0"/>
    <m/>
    <m/>
    <m/>
    <n v="0"/>
  </r>
  <r>
    <x v="0"/>
    <x v="0"/>
    <x v="3"/>
    <s v="1"/>
    <x v="0"/>
    <s v="DSM Resources"/>
    <x v="5"/>
    <n v="5.7328768074512482E-2"/>
    <n v="5.4000000953674316"/>
    <n v="5.7328768074512482E-2"/>
    <m/>
    <n v="0"/>
    <m/>
    <m/>
    <m/>
    <n v="0"/>
    <m/>
    <m/>
    <n v="-1"/>
    <n v="0"/>
    <s v="DSM_EE"/>
    <m/>
    <n v="502.20001220703125"/>
    <m/>
    <n v="0"/>
    <n v="22.365900039672852"/>
    <n v="22.365900039672852"/>
    <n v="0"/>
    <n v="-1"/>
    <n v="0"/>
    <n v="0"/>
    <n v="0"/>
    <n v="92"/>
    <n v="93"/>
    <n v="1.0616438463330269E-2"/>
    <n v="44.535842895507813"/>
    <n v="0"/>
    <n v="0"/>
    <n v="22.365900039672852"/>
    <n v="44.535842895507813"/>
    <m/>
    <s v="1/1/2022"/>
    <s v="12/31/2099"/>
    <m/>
    <n v="0"/>
    <n v="0"/>
    <n v="2026"/>
    <m/>
    <m/>
    <m/>
    <n v="0"/>
    <n v="0"/>
    <s v="Real 2021 | 5/8/2023 1:03:19 PM"/>
    <n v="4180"/>
    <n v="5.4000000953674316"/>
    <m/>
    <m/>
    <n v="502.20001220703125"/>
    <n v="0"/>
    <n v="0"/>
    <m/>
    <m/>
    <m/>
    <n v="0"/>
  </r>
  <r>
    <x v="0"/>
    <x v="0"/>
    <x v="3"/>
    <s v="2"/>
    <x v="1"/>
    <s v="DSM Resources"/>
    <x v="5"/>
    <n v="5.7328768074512482E-2"/>
    <n v="5.4000000953674316"/>
    <n v="5.7328768074512482E-2"/>
    <m/>
    <n v="0"/>
    <m/>
    <m/>
    <m/>
    <n v="0"/>
    <m/>
    <m/>
    <n v="-1"/>
    <n v="0"/>
    <s v="DSM_EE"/>
    <m/>
    <n v="502.20001220703125"/>
    <m/>
    <n v="0"/>
    <n v="22.365900039672852"/>
    <n v="22.365900039672852"/>
    <n v="0"/>
    <n v="-1"/>
    <n v="0"/>
    <n v="0"/>
    <n v="0"/>
    <n v="92"/>
    <n v="93"/>
    <n v="1.0616438463330269E-2"/>
    <n v="44.535842895507813"/>
    <n v="0"/>
    <n v="0"/>
    <n v="22.365900039672852"/>
    <n v="44.535842895507813"/>
    <m/>
    <s v="1/1/2022"/>
    <s v="12/31/2099"/>
    <m/>
    <n v="0"/>
    <n v="0"/>
    <n v="2026"/>
    <m/>
    <m/>
    <m/>
    <n v="0"/>
    <n v="0"/>
    <s v="Real 2021 | 5/8/2023 1:03:19 PM"/>
    <n v="4181"/>
    <n v="5.4000000953674316"/>
    <m/>
    <m/>
    <n v="502.20001220703125"/>
    <n v="0"/>
    <n v="0"/>
    <m/>
    <m/>
    <m/>
    <n v="0"/>
  </r>
  <r>
    <x v="0"/>
    <x v="0"/>
    <x v="3"/>
    <s v="3"/>
    <x v="2"/>
    <s v="DSM Resources"/>
    <x v="5"/>
    <n v="5.7328768074512482E-2"/>
    <n v="5.4000000953674316"/>
    <n v="5.7328768074512482E-2"/>
    <m/>
    <n v="0"/>
    <m/>
    <m/>
    <m/>
    <n v="0"/>
    <m/>
    <m/>
    <n v="-1"/>
    <n v="0"/>
    <s v="DSM_EE"/>
    <m/>
    <n v="502.20001220703125"/>
    <m/>
    <n v="0"/>
    <n v="22.365900039672852"/>
    <n v="22.365900039672852"/>
    <n v="0"/>
    <n v="-1"/>
    <n v="0"/>
    <n v="0"/>
    <n v="0"/>
    <n v="92"/>
    <n v="93"/>
    <n v="1.0616438463330269E-2"/>
    <n v="44.535842895507813"/>
    <n v="0"/>
    <n v="0"/>
    <n v="22.365900039672852"/>
    <n v="44.535842895507813"/>
    <m/>
    <s v="1/1/2022"/>
    <s v="12/31/2099"/>
    <m/>
    <n v="0"/>
    <n v="0"/>
    <n v="2026"/>
    <m/>
    <m/>
    <m/>
    <n v="0"/>
    <n v="0"/>
    <s v="Real 2021 | 5/8/2023 1:03:19 PM"/>
    <n v="4182"/>
    <n v="5.4000000953674316"/>
    <m/>
    <m/>
    <n v="502.20001220703125"/>
    <n v="0"/>
    <n v="0"/>
    <m/>
    <m/>
    <m/>
    <n v="0"/>
  </r>
  <r>
    <x v="0"/>
    <x v="0"/>
    <x v="3"/>
    <s v="4"/>
    <x v="3"/>
    <s v="DSM Resources"/>
    <x v="5"/>
    <n v="5.7328768074512482E-2"/>
    <n v="5.4000000953674316"/>
    <n v="5.7328768074512482E-2"/>
    <m/>
    <n v="0"/>
    <m/>
    <m/>
    <m/>
    <n v="0"/>
    <m/>
    <m/>
    <n v="-1"/>
    <n v="0"/>
    <s v="DSM_EE"/>
    <m/>
    <n v="502.20001220703125"/>
    <m/>
    <n v="0"/>
    <n v="22.365900039672852"/>
    <n v="22.365900039672852"/>
    <n v="0"/>
    <n v="-1"/>
    <n v="0"/>
    <n v="0"/>
    <n v="0"/>
    <n v="92"/>
    <n v="93"/>
    <n v="1.0616438463330269E-2"/>
    <n v="44.535842895507813"/>
    <n v="0"/>
    <n v="0"/>
    <n v="22.365900039672852"/>
    <n v="44.535842895507813"/>
    <m/>
    <s v="1/1/2022"/>
    <s v="12/31/2099"/>
    <m/>
    <n v="0"/>
    <n v="0"/>
    <n v="2026"/>
    <m/>
    <m/>
    <m/>
    <n v="0"/>
    <n v="0"/>
    <s v="Real 2021 | 5/8/2023 1:03:19 PM"/>
    <n v="4183"/>
    <n v="5.4000000953674316"/>
    <m/>
    <m/>
    <n v="502.20001220703125"/>
    <n v="0"/>
    <n v="0"/>
    <m/>
    <m/>
    <m/>
    <n v="0"/>
  </r>
  <r>
    <x v="0"/>
    <x v="0"/>
    <x v="3"/>
    <s v="5"/>
    <x v="4"/>
    <s v="DSM Resources"/>
    <x v="5"/>
    <n v="5.7328768074512482E-2"/>
    <n v="5.4000000953674316"/>
    <n v="5.7328768074512482E-2"/>
    <m/>
    <n v="0"/>
    <m/>
    <m/>
    <m/>
    <n v="0"/>
    <m/>
    <m/>
    <n v="-1"/>
    <n v="0"/>
    <s v="DSM_EE"/>
    <m/>
    <n v="502.20001220703125"/>
    <m/>
    <n v="0"/>
    <n v="22.365900039672852"/>
    <n v="22.365900039672852"/>
    <n v="0"/>
    <n v="-1"/>
    <n v="0"/>
    <n v="0"/>
    <n v="0"/>
    <n v="92"/>
    <n v="93"/>
    <n v="1.0616438463330269E-2"/>
    <n v="44.535842895507813"/>
    <n v="0"/>
    <n v="0"/>
    <n v="22.365900039672852"/>
    <n v="44.535842895507813"/>
    <m/>
    <s v="1/1/2022"/>
    <s v="12/31/2099"/>
    <m/>
    <n v="0"/>
    <n v="0"/>
    <n v="2026"/>
    <m/>
    <m/>
    <m/>
    <n v="0"/>
    <n v="0"/>
    <s v="Real 2021 | 5/8/2023 1:03:19 PM"/>
    <n v="4184"/>
    <n v="5.4000000953674316"/>
    <m/>
    <m/>
    <n v="502.20001220703125"/>
    <n v="0"/>
    <n v="0"/>
    <m/>
    <m/>
    <m/>
    <n v="0"/>
  </r>
  <r>
    <x v="0"/>
    <x v="0"/>
    <x v="3"/>
    <s v="6"/>
    <x v="5"/>
    <s v="DSM Resources"/>
    <x v="5"/>
    <n v="5.7328768074512482E-2"/>
    <n v="5.4000000953674316"/>
    <n v="5.7328768074512482E-2"/>
    <m/>
    <n v="0"/>
    <m/>
    <m/>
    <m/>
    <n v="0"/>
    <m/>
    <m/>
    <n v="-1"/>
    <n v="0"/>
    <s v="DSM_EE"/>
    <m/>
    <n v="502.20001220703125"/>
    <m/>
    <n v="0"/>
    <n v="22.365900039672852"/>
    <n v="22.365900039672852"/>
    <n v="0"/>
    <n v="-1"/>
    <n v="0"/>
    <n v="0"/>
    <n v="0"/>
    <n v="92"/>
    <n v="93"/>
    <n v="1.0616438463330269E-2"/>
    <n v="44.535842895507813"/>
    <n v="0"/>
    <n v="0"/>
    <n v="22.365900039672852"/>
    <n v="44.535842895507813"/>
    <m/>
    <s v="1/1/2022"/>
    <s v="12/31/2099"/>
    <m/>
    <n v="0"/>
    <n v="0"/>
    <n v="2026"/>
    <m/>
    <m/>
    <m/>
    <n v="0"/>
    <n v="0"/>
    <s v="Real 2021 | 5/8/2023 1:03:19 PM"/>
    <n v="4185"/>
    <n v="5.4000000953674316"/>
    <m/>
    <m/>
    <n v="502.20001220703125"/>
    <n v="0"/>
    <n v="0"/>
    <m/>
    <m/>
    <m/>
    <n v="0"/>
  </r>
  <r>
    <x v="0"/>
    <x v="0"/>
    <x v="3"/>
    <s v="7"/>
    <x v="6"/>
    <s v="DSM Resources"/>
    <x v="5"/>
    <n v="5.7328768074512482E-2"/>
    <n v="5.4000000953674316"/>
    <n v="5.7328768074512482E-2"/>
    <m/>
    <n v="0"/>
    <m/>
    <m/>
    <m/>
    <n v="0"/>
    <m/>
    <m/>
    <n v="-1"/>
    <n v="0"/>
    <s v="DSM_EE"/>
    <m/>
    <n v="502.20001220703125"/>
    <m/>
    <n v="0"/>
    <n v="22.365900039672852"/>
    <n v="22.365900039672852"/>
    <n v="0"/>
    <n v="-1"/>
    <n v="0"/>
    <n v="0"/>
    <n v="0"/>
    <n v="92"/>
    <n v="93"/>
    <n v="1.0616438463330269E-2"/>
    <n v="44.535842895507813"/>
    <n v="0"/>
    <n v="0"/>
    <n v="22.365900039672852"/>
    <n v="44.535842895507813"/>
    <m/>
    <s v="1/1/2022"/>
    <s v="12/31/2099"/>
    <m/>
    <n v="0"/>
    <n v="0"/>
    <n v="2026"/>
    <m/>
    <m/>
    <m/>
    <n v="0"/>
    <n v="0"/>
    <s v="Real 2021 | 5/8/2023 1:03:19 PM"/>
    <n v="4186"/>
    <n v="5.4000000953674316"/>
    <m/>
    <m/>
    <n v="502.20001220703125"/>
    <n v="0"/>
    <n v="0"/>
    <m/>
    <m/>
    <m/>
    <n v="0"/>
  </r>
  <r>
    <x v="0"/>
    <x v="0"/>
    <x v="3"/>
    <s v="8"/>
    <x v="7"/>
    <s v="DSM Resources"/>
    <x v="5"/>
    <n v="5.7328768074512482E-2"/>
    <n v="5.4000000953674316"/>
    <n v="5.7328768074512482E-2"/>
    <m/>
    <n v="0"/>
    <m/>
    <m/>
    <m/>
    <n v="0"/>
    <m/>
    <m/>
    <n v="-1"/>
    <n v="0"/>
    <s v="DSM_EE"/>
    <m/>
    <n v="502.20001220703125"/>
    <m/>
    <n v="0"/>
    <n v="22.365900039672852"/>
    <n v="22.365900039672852"/>
    <n v="0"/>
    <n v="-1"/>
    <n v="0"/>
    <n v="0"/>
    <n v="0"/>
    <n v="92"/>
    <n v="93"/>
    <n v="1.0616438463330269E-2"/>
    <n v="44.535842895507813"/>
    <n v="0"/>
    <n v="0"/>
    <n v="22.365900039672852"/>
    <n v="44.535842895507813"/>
    <m/>
    <s v="1/1/2022"/>
    <s v="12/31/2099"/>
    <m/>
    <n v="0"/>
    <n v="0"/>
    <n v="2026"/>
    <m/>
    <m/>
    <m/>
    <n v="0"/>
    <n v="0"/>
    <s v="Real 2021 | 5/8/2023 1:03:19 PM"/>
    <n v="4187"/>
    <n v="5.4000000953674316"/>
    <m/>
    <m/>
    <n v="502.20001220703125"/>
    <n v="0"/>
    <n v="0"/>
    <m/>
    <m/>
    <m/>
    <n v="0"/>
  </r>
  <r>
    <x v="0"/>
    <x v="0"/>
    <x v="3"/>
    <s v="9"/>
    <x v="8"/>
    <s v="DSM Resources"/>
    <x v="5"/>
    <n v="5.7328768074512482E-2"/>
    <n v="5.4000000953674316"/>
    <n v="5.7328768074512482E-2"/>
    <m/>
    <n v="0"/>
    <m/>
    <m/>
    <m/>
    <n v="0"/>
    <m/>
    <m/>
    <n v="-1"/>
    <n v="0"/>
    <s v="DSM_EE"/>
    <m/>
    <n v="502.20001220703125"/>
    <m/>
    <n v="0"/>
    <n v="22.365900039672852"/>
    <n v="22.365900039672852"/>
    <n v="0"/>
    <n v="-1"/>
    <n v="0"/>
    <n v="0"/>
    <n v="0"/>
    <n v="92"/>
    <n v="93"/>
    <n v="1.0616438463330269E-2"/>
    <n v="44.535842895507813"/>
    <n v="0"/>
    <n v="0"/>
    <n v="22.365900039672852"/>
    <n v="44.535842895507813"/>
    <m/>
    <s v="1/1/2022"/>
    <s v="12/31/2099"/>
    <m/>
    <n v="0"/>
    <n v="0"/>
    <n v="2026"/>
    <m/>
    <m/>
    <m/>
    <n v="0"/>
    <n v="0"/>
    <s v="Real 2021 | 5/8/2023 1:03:19 PM"/>
    <n v="4188"/>
    <n v="5.4000000953674316"/>
    <m/>
    <m/>
    <n v="502.20001220703125"/>
    <n v="0"/>
    <n v="0"/>
    <m/>
    <m/>
    <m/>
    <n v="0"/>
  </r>
  <r>
    <x v="0"/>
    <x v="0"/>
    <x v="3"/>
    <s v="1"/>
    <x v="0"/>
    <s v="Residential - Low/Medium_23-25"/>
    <x v="6"/>
    <n v="2.0728044509887695"/>
    <n v="18157.765625"/>
    <n v="2.0728044509887695"/>
    <m/>
    <n v="0"/>
    <m/>
    <m/>
    <m/>
    <n v="0"/>
    <m/>
    <m/>
    <n v="-1"/>
    <n v="0"/>
    <s v="DSM_EE"/>
    <m/>
    <n v="18157.765625"/>
    <m/>
    <n v="0"/>
    <n v="670.68133544921875"/>
    <n v="670.68133544921875"/>
    <n v="0"/>
    <n v="-1"/>
    <n v="0"/>
    <n v="0"/>
    <n v="0"/>
    <n v="365"/>
    <n v="8760"/>
    <n v="1.1415524932090193E-4"/>
    <n v="36.936332702636719"/>
    <n v="0"/>
    <n v="0"/>
    <n v="670.68133544921875"/>
    <n v="36.936332702636719"/>
    <m/>
    <s v="1/1/2023"/>
    <s v="12/31/2099"/>
    <m/>
    <n v="0"/>
    <n v="0"/>
    <n v="2026"/>
    <m/>
    <m/>
    <m/>
    <n v="0"/>
    <n v="0"/>
    <s v="Real 2021 | 5/8/2023 1:03:19 PM"/>
    <n v="4189"/>
    <n v="18157.765625"/>
    <m/>
    <m/>
    <n v="18157.765625"/>
    <n v="0"/>
    <n v="0"/>
    <m/>
    <m/>
    <m/>
    <n v="0"/>
  </r>
  <r>
    <x v="0"/>
    <x v="0"/>
    <x v="3"/>
    <s v="5"/>
    <x v="4"/>
    <s v="Residential - Low/Medium_23-25"/>
    <x v="6"/>
    <n v="2.0728044509887695"/>
    <n v="18157.765625"/>
    <n v="2.0728044509887695"/>
    <m/>
    <n v="0"/>
    <m/>
    <m/>
    <m/>
    <n v="0"/>
    <m/>
    <m/>
    <n v="-1"/>
    <n v="0"/>
    <s v="DSM_EE"/>
    <m/>
    <n v="18157.765625"/>
    <m/>
    <n v="0"/>
    <n v="670.68133544921875"/>
    <n v="670.68133544921875"/>
    <n v="0"/>
    <n v="-1"/>
    <n v="0"/>
    <n v="0"/>
    <n v="0"/>
    <n v="365"/>
    <n v="8760"/>
    <n v="1.1415524932090193E-4"/>
    <n v="36.936332702636719"/>
    <n v="0"/>
    <n v="0"/>
    <n v="670.68133544921875"/>
    <n v="36.936332702636719"/>
    <m/>
    <s v="1/1/2023"/>
    <s v="12/31/2099"/>
    <m/>
    <n v="0"/>
    <n v="0"/>
    <n v="2026"/>
    <m/>
    <m/>
    <m/>
    <n v="0"/>
    <n v="0"/>
    <s v="Real 2021 | 5/8/2023 1:03:19 PM"/>
    <n v="4190"/>
    <n v="18157.765625"/>
    <m/>
    <m/>
    <n v="18157.765625"/>
    <n v="0"/>
    <n v="0"/>
    <m/>
    <m/>
    <m/>
    <n v="0"/>
  </r>
  <r>
    <x v="0"/>
    <x v="0"/>
    <x v="3"/>
    <s v="6"/>
    <x v="5"/>
    <s v="Residential - Low/Medium_23-25"/>
    <x v="6"/>
    <n v="2.0728044509887695"/>
    <n v="18157.765625"/>
    <n v="2.0728044509887695"/>
    <m/>
    <n v="0"/>
    <m/>
    <m/>
    <m/>
    <n v="0"/>
    <m/>
    <m/>
    <n v="-1"/>
    <n v="0"/>
    <s v="DSM_EE"/>
    <m/>
    <n v="18157.765625"/>
    <m/>
    <n v="0"/>
    <n v="670.68133544921875"/>
    <n v="670.68133544921875"/>
    <n v="0"/>
    <n v="-1"/>
    <n v="0"/>
    <n v="0"/>
    <n v="0"/>
    <n v="365"/>
    <n v="8760"/>
    <n v="1.1415524932090193E-4"/>
    <n v="36.936332702636719"/>
    <n v="0"/>
    <n v="0"/>
    <n v="670.68133544921875"/>
    <n v="36.936332702636719"/>
    <m/>
    <s v="1/1/2023"/>
    <s v="12/31/2099"/>
    <m/>
    <n v="0"/>
    <n v="0"/>
    <n v="2026"/>
    <m/>
    <m/>
    <m/>
    <n v="0"/>
    <n v="0"/>
    <s v="Real 2021 | 5/8/2023 1:03:19 PM"/>
    <n v="4191"/>
    <n v="18157.765625"/>
    <m/>
    <m/>
    <n v="18157.765625"/>
    <n v="0"/>
    <n v="0"/>
    <m/>
    <m/>
    <m/>
    <n v="0"/>
  </r>
  <r>
    <x v="0"/>
    <x v="0"/>
    <x v="3"/>
    <s v="7"/>
    <x v="6"/>
    <s v="Residential - Low/Medium_23-25"/>
    <x v="6"/>
    <n v="2.0728044509887695"/>
    <n v="18157.765625"/>
    <n v="2.0728044509887695"/>
    <m/>
    <n v="0"/>
    <m/>
    <m/>
    <m/>
    <n v="0"/>
    <m/>
    <m/>
    <n v="-1"/>
    <n v="0"/>
    <s v="DSM_EE"/>
    <m/>
    <n v="18157.765625"/>
    <m/>
    <n v="0"/>
    <n v="670.68133544921875"/>
    <n v="670.68133544921875"/>
    <n v="0"/>
    <n v="-1"/>
    <n v="0"/>
    <n v="0"/>
    <n v="0"/>
    <n v="365"/>
    <n v="8760"/>
    <n v="1.1415524932090193E-4"/>
    <n v="36.936332702636719"/>
    <n v="0"/>
    <n v="0"/>
    <n v="670.68133544921875"/>
    <n v="36.936332702636719"/>
    <m/>
    <s v="1/1/2023"/>
    <s v="12/31/2099"/>
    <m/>
    <n v="0"/>
    <n v="0"/>
    <n v="2026"/>
    <m/>
    <m/>
    <m/>
    <n v="0"/>
    <n v="0"/>
    <s v="Real 2021 | 5/8/2023 1:03:19 PM"/>
    <n v="4192"/>
    <n v="18157.765625"/>
    <m/>
    <m/>
    <n v="18157.765625"/>
    <n v="0"/>
    <n v="0"/>
    <m/>
    <m/>
    <m/>
    <n v="0"/>
  </r>
  <r>
    <x v="0"/>
    <x v="0"/>
    <x v="3"/>
    <s v="9"/>
    <x v="8"/>
    <s v="Residential - Low/Medium_23-25"/>
    <x v="6"/>
    <n v="2.0728044509887695"/>
    <n v="18157.765625"/>
    <n v="2.0728044509887695"/>
    <m/>
    <n v="0"/>
    <m/>
    <m/>
    <m/>
    <n v="0"/>
    <m/>
    <m/>
    <n v="-1"/>
    <n v="0"/>
    <s v="DSM_EE"/>
    <m/>
    <n v="18157.765625"/>
    <m/>
    <n v="0"/>
    <n v="670.68133544921875"/>
    <n v="670.68133544921875"/>
    <n v="0"/>
    <n v="-1"/>
    <n v="0"/>
    <n v="0"/>
    <n v="0"/>
    <n v="365"/>
    <n v="8760"/>
    <n v="1.1415524932090193E-4"/>
    <n v="36.936332702636719"/>
    <n v="0"/>
    <n v="0"/>
    <n v="670.68133544921875"/>
    <n v="36.936332702636719"/>
    <m/>
    <s v="1/1/2023"/>
    <s v="12/31/2099"/>
    <m/>
    <n v="0"/>
    <n v="0"/>
    <n v="2026"/>
    <m/>
    <m/>
    <m/>
    <n v="0"/>
    <n v="0"/>
    <s v="Real 2021 | 5/8/2023 1:03:19 PM"/>
    <n v="4193"/>
    <n v="18157.765625"/>
    <m/>
    <m/>
    <n v="18157.765625"/>
    <n v="0"/>
    <n v="0"/>
    <m/>
    <m/>
    <m/>
    <n v="0"/>
  </r>
  <r>
    <x v="0"/>
    <x v="0"/>
    <x v="3"/>
    <s v="5"/>
    <x v="4"/>
    <s v="Residential - High_23-25"/>
    <x v="7"/>
    <n v="0.77395516633987427"/>
    <n v="6779.84716796875"/>
    <n v="0.77395516633987427"/>
    <m/>
    <n v="0"/>
    <m/>
    <m/>
    <m/>
    <n v="0"/>
    <m/>
    <m/>
    <n v="-1"/>
    <n v="0"/>
    <s v="DSM_EE"/>
    <m/>
    <n v="6779.84716796875"/>
    <m/>
    <n v="0"/>
    <n v="259.14349365234375"/>
    <n v="259.14349365234375"/>
    <n v="0"/>
    <n v="-1"/>
    <n v="0"/>
    <n v="0"/>
    <n v="0"/>
    <n v="365"/>
    <n v="8760"/>
    <n v="1.1415524932090193E-4"/>
    <n v="38.222618103027344"/>
    <n v="0"/>
    <n v="0"/>
    <n v="259.14349365234375"/>
    <n v="38.222618103027344"/>
    <m/>
    <s v="1/1/2023"/>
    <s v="12/31/2099"/>
    <m/>
    <n v="0"/>
    <n v="0"/>
    <n v="2026"/>
    <m/>
    <m/>
    <m/>
    <n v="0"/>
    <n v="0"/>
    <s v="Real 2021 | 5/8/2023 1:03:19 PM"/>
    <n v="4194"/>
    <n v="6779.84716796875"/>
    <m/>
    <m/>
    <n v="6779.84716796875"/>
    <n v="0"/>
    <n v="0"/>
    <m/>
    <m/>
    <m/>
    <n v="0"/>
  </r>
  <r>
    <x v="0"/>
    <x v="0"/>
    <x v="3"/>
    <s v="1"/>
    <x v="0"/>
    <s v="C&amp;I - Low_23-25"/>
    <x v="8"/>
    <n v="5.9912514686584473"/>
    <n v="52483.36328125"/>
    <n v="5.9912514686584473"/>
    <m/>
    <n v="0"/>
    <m/>
    <m/>
    <m/>
    <n v="0"/>
    <m/>
    <m/>
    <n v="-1"/>
    <n v="0"/>
    <s v="DSM_EE"/>
    <m/>
    <n v="52483.36328125"/>
    <m/>
    <n v="0"/>
    <n v="1895.4261474609375"/>
    <n v="1895.4261474609375"/>
    <n v="0"/>
    <n v="-1"/>
    <n v="0"/>
    <n v="0"/>
    <n v="0"/>
    <n v="365"/>
    <n v="8760"/>
    <n v="1.1415524932090193E-4"/>
    <n v="36.114799499511719"/>
    <n v="0"/>
    <n v="0"/>
    <n v="1895.4261474609375"/>
    <n v="36.114799499511719"/>
    <m/>
    <s v="1/1/2023"/>
    <s v="12/31/2099"/>
    <m/>
    <n v="0"/>
    <n v="0"/>
    <n v="2026"/>
    <m/>
    <m/>
    <m/>
    <n v="0"/>
    <n v="0"/>
    <s v="Real 2021 | 5/8/2023 1:03:19 PM"/>
    <n v="4195"/>
    <n v="52483.36328125"/>
    <m/>
    <m/>
    <n v="52483.36328125"/>
    <n v="0"/>
    <n v="0"/>
    <m/>
    <m/>
    <m/>
    <n v="0"/>
  </r>
  <r>
    <x v="0"/>
    <x v="0"/>
    <x v="3"/>
    <s v="2"/>
    <x v="1"/>
    <s v="C&amp;I - Low_23-25"/>
    <x v="8"/>
    <n v="5.9912514686584473"/>
    <n v="52483.36328125"/>
    <n v="5.9912514686584473"/>
    <m/>
    <n v="0"/>
    <m/>
    <m/>
    <m/>
    <n v="0"/>
    <m/>
    <m/>
    <n v="-1"/>
    <n v="0"/>
    <s v="DSM_EE"/>
    <m/>
    <n v="52483.36328125"/>
    <m/>
    <n v="0"/>
    <n v="1895.4261474609375"/>
    <n v="1895.4261474609375"/>
    <n v="0"/>
    <n v="-1"/>
    <n v="0"/>
    <n v="0"/>
    <n v="0"/>
    <n v="365"/>
    <n v="8760"/>
    <n v="1.1415524932090193E-4"/>
    <n v="36.114799499511719"/>
    <n v="0"/>
    <n v="0"/>
    <n v="1895.4261474609375"/>
    <n v="36.114799499511719"/>
    <m/>
    <s v="1/1/2023"/>
    <s v="12/31/2099"/>
    <m/>
    <n v="0"/>
    <n v="0"/>
    <n v="2026"/>
    <m/>
    <m/>
    <m/>
    <n v="0"/>
    <n v="0"/>
    <s v="Real 2021 | 5/8/2023 1:03:19 PM"/>
    <n v="4196"/>
    <n v="52483.36328125"/>
    <m/>
    <m/>
    <n v="52483.36328125"/>
    <n v="0"/>
    <n v="0"/>
    <m/>
    <m/>
    <m/>
    <n v="0"/>
  </r>
  <r>
    <x v="0"/>
    <x v="0"/>
    <x v="3"/>
    <s v="3"/>
    <x v="2"/>
    <s v="C&amp;I - Low_23-25"/>
    <x v="8"/>
    <n v="5.9912514686584473"/>
    <n v="52483.36328125"/>
    <n v="5.9912514686584473"/>
    <m/>
    <n v="0"/>
    <m/>
    <m/>
    <m/>
    <n v="0"/>
    <m/>
    <m/>
    <n v="-1"/>
    <n v="0"/>
    <s v="DSM_EE"/>
    <m/>
    <n v="52483.36328125"/>
    <m/>
    <n v="0"/>
    <n v="1895.4261474609375"/>
    <n v="1895.4261474609375"/>
    <n v="0"/>
    <n v="-1"/>
    <n v="0"/>
    <n v="0"/>
    <n v="0"/>
    <n v="365"/>
    <n v="8760"/>
    <n v="1.1415524932090193E-4"/>
    <n v="36.114799499511719"/>
    <n v="0"/>
    <n v="0"/>
    <n v="1895.4261474609375"/>
    <n v="36.114799499511719"/>
    <m/>
    <s v="1/1/2023"/>
    <s v="12/31/2099"/>
    <m/>
    <n v="0"/>
    <n v="0"/>
    <n v="2026"/>
    <m/>
    <m/>
    <m/>
    <n v="0"/>
    <n v="0"/>
    <s v="Real 2021 | 5/8/2023 1:03:19 PM"/>
    <n v="4197"/>
    <n v="52483.36328125"/>
    <m/>
    <m/>
    <n v="52483.36328125"/>
    <n v="0"/>
    <n v="0"/>
    <m/>
    <m/>
    <m/>
    <n v="0"/>
  </r>
  <r>
    <x v="0"/>
    <x v="0"/>
    <x v="3"/>
    <s v="5"/>
    <x v="4"/>
    <s v="C&amp;I - Low_23-25"/>
    <x v="8"/>
    <n v="5.9912514686584473"/>
    <n v="52483.36328125"/>
    <n v="5.9912514686584473"/>
    <m/>
    <n v="0"/>
    <m/>
    <m/>
    <m/>
    <n v="0"/>
    <m/>
    <m/>
    <n v="-1"/>
    <n v="0"/>
    <s v="DSM_EE"/>
    <m/>
    <n v="52483.36328125"/>
    <m/>
    <n v="0"/>
    <n v="1895.4261474609375"/>
    <n v="1895.4261474609375"/>
    <n v="0"/>
    <n v="-1"/>
    <n v="0"/>
    <n v="0"/>
    <n v="0"/>
    <n v="365"/>
    <n v="8760"/>
    <n v="1.1415524932090193E-4"/>
    <n v="36.114799499511719"/>
    <n v="0"/>
    <n v="0"/>
    <n v="1895.4261474609375"/>
    <n v="36.114799499511719"/>
    <m/>
    <s v="1/1/2023"/>
    <s v="12/31/2099"/>
    <m/>
    <n v="0"/>
    <n v="0"/>
    <n v="2026"/>
    <m/>
    <m/>
    <m/>
    <n v="0"/>
    <n v="0"/>
    <s v="Real 2021 | 5/8/2023 1:03:19 PM"/>
    <n v="4198"/>
    <n v="52483.36328125"/>
    <m/>
    <m/>
    <n v="52483.36328125"/>
    <n v="0"/>
    <n v="0"/>
    <m/>
    <m/>
    <m/>
    <n v="0"/>
  </r>
  <r>
    <x v="0"/>
    <x v="0"/>
    <x v="3"/>
    <s v="6"/>
    <x v="5"/>
    <s v="C&amp;I - Low_23-25"/>
    <x v="8"/>
    <n v="5.9912514686584473"/>
    <n v="52483.36328125"/>
    <n v="5.9912514686584473"/>
    <m/>
    <n v="0"/>
    <m/>
    <m/>
    <m/>
    <n v="0"/>
    <m/>
    <m/>
    <n v="-1"/>
    <n v="0"/>
    <s v="DSM_EE"/>
    <m/>
    <n v="52483.36328125"/>
    <m/>
    <n v="0"/>
    <n v="1895.4261474609375"/>
    <n v="1895.4261474609375"/>
    <n v="0"/>
    <n v="-1"/>
    <n v="0"/>
    <n v="0"/>
    <n v="0"/>
    <n v="365"/>
    <n v="8760"/>
    <n v="1.1415524932090193E-4"/>
    <n v="36.114799499511719"/>
    <n v="0"/>
    <n v="0"/>
    <n v="1895.4261474609375"/>
    <n v="36.114799499511719"/>
    <m/>
    <s v="1/1/2023"/>
    <s v="12/31/2099"/>
    <m/>
    <n v="0"/>
    <n v="0"/>
    <n v="2026"/>
    <m/>
    <m/>
    <m/>
    <n v="0"/>
    <n v="0"/>
    <s v="Real 2021 | 5/8/2023 1:03:19 PM"/>
    <n v="4199"/>
    <n v="52483.36328125"/>
    <m/>
    <m/>
    <n v="52483.36328125"/>
    <n v="0"/>
    <n v="0"/>
    <m/>
    <m/>
    <m/>
    <n v="0"/>
  </r>
  <r>
    <x v="0"/>
    <x v="0"/>
    <x v="3"/>
    <s v="7"/>
    <x v="6"/>
    <s v="C&amp;I - Low_23-25"/>
    <x v="8"/>
    <n v="5.9912514686584473"/>
    <n v="52483.36328125"/>
    <n v="5.9912514686584473"/>
    <m/>
    <n v="0"/>
    <m/>
    <m/>
    <m/>
    <n v="0"/>
    <m/>
    <m/>
    <n v="-1"/>
    <n v="0"/>
    <s v="DSM_EE"/>
    <m/>
    <n v="52483.36328125"/>
    <m/>
    <n v="0"/>
    <n v="1895.4261474609375"/>
    <n v="1895.4261474609375"/>
    <n v="0"/>
    <n v="-1"/>
    <n v="0"/>
    <n v="0"/>
    <n v="0"/>
    <n v="365"/>
    <n v="8760"/>
    <n v="1.1415524932090193E-4"/>
    <n v="36.114799499511719"/>
    <n v="0"/>
    <n v="0"/>
    <n v="1895.4261474609375"/>
    <n v="36.114799499511719"/>
    <m/>
    <s v="1/1/2023"/>
    <s v="12/31/2099"/>
    <m/>
    <n v="0"/>
    <n v="0"/>
    <n v="2026"/>
    <m/>
    <m/>
    <m/>
    <n v="0"/>
    <n v="0"/>
    <s v="Real 2021 | 5/8/2023 1:03:19 PM"/>
    <n v="4200"/>
    <n v="52483.36328125"/>
    <m/>
    <m/>
    <n v="52483.36328125"/>
    <n v="0"/>
    <n v="0"/>
    <m/>
    <m/>
    <m/>
    <n v="0"/>
  </r>
  <r>
    <x v="0"/>
    <x v="0"/>
    <x v="3"/>
    <s v="9"/>
    <x v="8"/>
    <s v="C&amp;I - Low_23-25"/>
    <x v="8"/>
    <n v="5.9912514686584473"/>
    <n v="52483.36328125"/>
    <n v="5.9912514686584473"/>
    <m/>
    <n v="0"/>
    <m/>
    <m/>
    <m/>
    <n v="0"/>
    <m/>
    <m/>
    <n v="-1"/>
    <n v="0"/>
    <s v="DSM_EE"/>
    <m/>
    <n v="52483.36328125"/>
    <m/>
    <n v="0"/>
    <n v="1895.4261474609375"/>
    <n v="1895.4261474609375"/>
    <n v="0"/>
    <n v="-1"/>
    <n v="0"/>
    <n v="0"/>
    <n v="0"/>
    <n v="365"/>
    <n v="8760"/>
    <n v="1.1415524932090193E-4"/>
    <n v="36.114799499511719"/>
    <n v="0"/>
    <n v="0"/>
    <n v="1895.4261474609375"/>
    <n v="36.114799499511719"/>
    <m/>
    <s v="1/1/2023"/>
    <s v="12/31/2099"/>
    <m/>
    <n v="0"/>
    <n v="0"/>
    <n v="2026"/>
    <m/>
    <m/>
    <m/>
    <n v="0"/>
    <n v="0"/>
    <s v="Real 2021 | 5/8/2023 1:03:19 PM"/>
    <n v="4201"/>
    <n v="52483.36328125"/>
    <m/>
    <m/>
    <n v="52483.36328125"/>
    <n v="0"/>
    <n v="0"/>
    <m/>
    <m/>
    <m/>
    <n v="0"/>
  </r>
  <r>
    <x v="0"/>
    <x v="0"/>
    <x v="3"/>
    <s v="1"/>
    <x v="0"/>
    <s v="IQW_23-25"/>
    <x v="9"/>
    <n v="8.3864614367485046E-2"/>
    <n v="734.65399169921875"/>
    <n v="8.3864614367485046E-2"/>
    <m/>
    <n v="0"/>
    <m/>
    <m/>
    <m/>
    <n v="0"/>
    <m/>
    <m/>
    <n v="-1"/>
    <n v="0"/>
    <s v="DSM_EE"/>
    <m/>
    <n v="734.65399169921875"/>
    <m/>
    <n v="0"/>
    <n v="27.435523986816406"/>
    <n v="27.435523986816406"/>
    <n v="0"/>
    <n v="-1"/>
    <n v="0"/>
    <n v="0"/>
    <n v="0"/>
    <n v="365"/>
    <n v="8760"/>
    <n v="1.1415524932090193E-4"/>
    <n v="37.344825744628906"/>
    <n v="0"/>
    <n v="0"/>
    <n v="27.435523986816406"/>
    <n v="37.344825744628906"/>
    <m/>
    <s v="1/1/2023"/>
    <s v="12/31/2099"/>
    <m/>
    <n v="0"/>
    <n v="0"/>
    <n v="2026"/>
    <m/>
    <m/>
    <m/>
    <n v="0"/>
    <n v="0"/>
    <s v="Real 2021 | 5/8/2023 1:03:19 PM"/>
    <n v="4202"/>
    <n v="734.65399169921875"/>
    <m/>
    <m/>
    <n v="734.65399169921875"/>
    <n v="0"/>
    <n v="0"/>
    <m/>
    <m/>
    <m/>
    <n v="0"/>
  </r>
  <r>
    <x v="0"/>
    <x v="0"/>
    <x v="3"/>
    <s v="2"/>
    <x v="1"/>
    <s v="IQW_23-25"/>
    <x v="9"/>
    <n v="8.3864614367485046E-2"/>
    <n v="734.65399169921875"/>
    <n v="8.3864614367485046E-2"/>
    <m/>
    <n v="0"/>
    <m/>
    <m/>
    <m/>
    <n v="0"/>
    <m/>
    <m/>
    <n v="-1"/>
    <n v="0"/>
    <s v="DSM_EE"/>
    <m/>
    <n v="734.65399169921875"/>
    <m/>
    <n v="0"/>
    <n v="27.435523986816406"/>
    <n v="27.435523986816406"/>
    <n v="0"/>
    <n v="-1"/>
    <n v="0"/>
    <n v="0"/>
    <n v="0"/>
    <n v="365"/>
    <n v="8760"/>
    <n v="1.1415524932090193E-4"/>
    <n v="37.344825744628906"/>
    <n v="0"/>
    <n v="0"/>
    <n v="27.435523986816406"/>
    <n v="37.344825744628906"/>
    <m/>
    <s v="1/1/2023"/>
    <s v="12/31/2099"/>
    <m/>
    <n v="0"/>
    <n v="0"/>
    <n v="2026"/>
    <m/>
    <m/>
    <m/>
    <n v="0"/>
    <n v="0"/>
    <s v="Real 2021 | 5/8/2023 1:03:19 PM"/>
    <n v="4203"/>
    <n v="734.65399169921875"/>
    <m/>
    <m/>
    <n v="734.65399169921875"/>
    <n v="0"/>
    <n v="0"/>
    <m/>
    <m/>
    <m/>
    <n v="0"/>
  </r>
  <r>
    <x v="0"/>
    <x v="0"/>
    <x v="3"/>
    <s v="3"/>
    <x v="2"/>
    <s v="IQW_23-25"/>
    <x v="9"/>
    <n v="8.3864614367485046E-2"/>
    <n v="734.65399169921875"/>
    <n v="8.3864614367485046E-2"/>
    <m/>
    <n v="0"/>
    <m/>
    <m/>
    <m/>
    <n v="0"/>
    <m/>
    <m/>
    <n v="-1"/>
    <n v="0"/>
    <s v="DSM_EE"/>
    <m/>
    <n v="734.65399169921875"/>
    <m/>
    <n v="0"/>
    <n v="27.435523986816406"/>
    <n v="27.435523986816406"/>
    <n v="0"/>
    <n v="-1"/>
    <n v="0"/>
    <n v="0"/>
    <n v="0"/>
    <n v="365"/>
    <n v="8760"/>
    <n v="1.1415524932090193E-4"/>
    <n v="37.344825744628906"/>
    <n v="0"/>
    <n v="0"/>
    <n v="27.435523986816406"/>
    <n v="37.344825744628906"/>
    <m/>
    <s v="1/1/2023"/>
    <s v="12/31/2099"/>
    <m/>
    <n v="0"/>
    <n v="0"/>
    <n v="2026"/>
    <m/>
    <m/>
    <m/>
    <n v="0"/>
    <n v="0"/>
    <s v="Real 2021 | 5/8/2023 1:03:19 PM"/>
    <n v="4204"/>
    <n v="734.65399169921875"/>
    <m/>
    <m/>
    <n v="734.65399169921875"/>
    <n v="0"/>
    <n v="0"/>
    <m/>
    <m/>
    <m/>
    <n v="0"/>
  </r>
  <r>
    <x v="0"/>
    <x v="0"/>
    <x v="3"/>
    <s v="4"/>
    <x v="3"/>
    <s v="IQW_23-25"/>
    <x v="9"/>
    <n v="8.3864614367485046E-2"/>
    <n v="734.65399169921875"/>
    <n v="8.3864614367485046E-2"/>
    <m/>
    <n v="0"/>
    <m/>
    <m/>
    <m/>
    <n v="0"/>
    <m/>
    <m/>
    <n v="-1"/>
    <n v="0"/>
    <s v="DSM_EE"/>
    <m/>
    <n v="734.65399169921875"/>
    <m/>
    <n v="0"/>
    <n v="27.435523986816406"/>
    <n v="27.435523986816406"/>
    <n v="0"/>
    <n v="-1"/>
    <n v="0"/>
    <n v="0"/>
    <n v="0"/>
    <n v="365"/>
    <n v="8760"/>
    <n v="1.1415524932090193E-4"/>
    <n v="37.344825744628906"/>
    <n v="0"/>
    <n v="0"/>
    <n v="27.435523986816406"/>
    <n v="37.344825744628906"/>
    <m/>
    <s v="1/1/2023"/>
    <s v="12/31/2099"/>
    <m/>
    <n v="0"/>
    <n v="0"/>
    <n v="2026"/>
    <m/>
    <m/>
    <m/>
    <n v="0"/>
    <n v="0"/>
    <s v="Real 2021 | 5/8/2023 1:03:19 PM"/>
    <n v="4205"/>
    <n v="734.65399169921875"/>
    <m/>
    <m/>
    <n v="734.65399169921875"/>
    <n v="0"/>
    <n v="0"/>
    <m/>
    <m/>
    <m/>
    <n v="0"/>
  </r>
  <r>
    <x v="0"/>
    <x v="0"/>
    <x v="3"/>
    <s v="5"/>
    <x v="4"/>
    <s v="IQW_23-25"/>
    <x v="9"/>
    <n v="8.3864614367485046E-2"/>
    <n v="734.65399169921875"/>
    <n v="8.3864614367485046E-2"/>
    <m/>
    <n v="0"/>
    <m/>
    <m/>
    <m/>
    <n v="0"/>
    <m/>
    <m/>
    <n v="-1"/>
    <n v="0"/>
    <s v="DSM_EE"/>
    <m/>
    <n v="734.65399169921875"/>
    <m/>
    <n v="0"/>
    <n v="27.435523986816406"/>
    <n v="27.435523986816406"/>
    <n v="0"/>
    <n v="-1"/>
    <n v="0"/>
    <n v="0"/>
    <n v="0"/>
    <n v="365"/>
    <n v="8760"/>
    <n v="1.1415524932090193E-4"/>
    <n v="37.344825744628906"/>
    <n v="0"/>
    <n v="0"/>
    <n v="27.435523986816406"/>
    <n v="37.344825744628906"/>
    <m/>
    <s v="1/1/2023"/>
    <s v="12/31/2099"/>
    <m/>
    <n v="0"/>
    <n v="0"/>
    <n v="2026"/>
    <m/>
    <m/>
    <m/>
    <n v="0"/>
    <n v="0"/>
    <s v="Real 2021 | 5/8/2023 1:03:19 PM"/>
    <n v="4206"/>
    <n v="734.65399169921875"/>
    <m/>
    <m/>
    <n v="734.65399169921875"/>
    <n v="0"/>
    <n v="0"/>
    <m/>
    <m/>
    <m/>
    <n v="0"/>
  </r>
  <r>
    <x v="0"/>
    <x v="0"/>
    <x v="3"/>
    <s v="6"/>
    <x v="5"/>
    <s v="IQW_23-25"/>
    <x v="9"/>
    <n v="8.3864614367485046E-2"/>
    <n v="734.65399169921875"/>
    <n v="8.3864614367485046E-2"/>
    <m/>
    <n v="0"/>
    <m/>
    <m/>
    <m/>
    <n v="0"/>
    <m/>
    <m/>
    <n v="-1"/>
    <n v="0"/>
    <s v="DSM_EE"/>
    <m/>
    <n v="734.65399169921875"/>
    <m/>
    <n v="0"/>
    <n v="27.435523986816406"/>
    <n v="27.435523986816406"/>
    <n v="0"/>
    <n v="-1"/>
    <n v="0"/>
    <n v="0"/>
    <n v="0"/>
    <n v="365"/>
    <n v="8760"/>
    <n v="1.1415524932090193E-4"/>
    <n v="37.344825744628906"/>
    <n v="0"/>
    <n v="0"/>
    <n v="27.435523986816406"/>
    <n v="37.344825744628906"/>
    <m/>
    <s v="1/1/2023"/>
    <s v="12/31/2099"/>
    <m/>
    <n v="0"/>
    <n v="0"/>
    <n v="2026"/>
    <m/>
    <m/>
    <m/>
    <n v="0"/>
    <n v="0"/>
    <s v="Real 2021 | 5/8/2023 1:03:19 PM"/>
    <n v="4207"/>
    <n v="734.65399169921875"/>
    <m/>
    <m/>
    <n v="734.65399169921875"/>
    <n v="0"/>
    <n v="0"/>
    <m/>
    <m/>
    <m/>
    <n v="0"/>
  </r>
  <r>
    <x v="0"/>
    <x v="0"/>
    <x v="3"/>
    <s v="7"/>
    <x v="6"/>
    <s v="IQW_23-25"/>
    <x v="9"/>
    <n v="8.3864614367485046E-2"/>
    <n v="734.65399169921875"/>
    <n v="8.3864614367485046E-2"/>
    <m/>
    <n v="0"/>
    <m/>
    <m/>
    <m/>
    <n v="0"/>
    <m/>
    <m/>
    <n v="-1"/>
    <n v="0"/>
    <s v="DSM_EE"/>
    <m/>
    <n v="734.65399169921875"/>
    <m/>
    <n v="0"/>
    <n v="27.435523986816406"/>
    <n v="27.435523986816406"/>
    <n v="0"/>
    <n v="-1"/>
    <n v="0"/>
    <n v="0"/>
    <n v="0"/>
    <n v="365"/>
    <n v="8760"/>
    <n v="1.1415524932090193E-4"/>
    <n v="37.344825744628906"/>
    <n v="0"/>
    <n v="0"/>
    <n v="27.435523986816406"/>
    <n v="37.344825744628906"/>
    <m/>
    <s v="1/1/2023"/>
    <s v="12/31/2099"/>
    <m/>
    <n v="0"/>
    <n v="0"/>
    <n v="2026"/>
    <m/>
    <m/>
    <m/>
    <n v="0"/>
    <n v="0"/>
    <s v="Real 2021 | 5/8/2023 1:03:19 PM"/>
    <n v="4208"/>
    <n v="734.65399169921875"/>
    <m/>
    <m/>
    <n v="734.65399169921875"/>
    <n v="0"/>
    <n v="0"/>
    <m/>
    <m/>
    <m/>
    <n v="0"/>
  </r>
  <r>
    <x v="0"/>
    <x v="0"/>
    <x v="3"/>
    <s v="8"/>
    <x v="7"/>
    <s v="IQW_23-25"/>
    <x v="9"/>
    <n v="8.3864614367485046E-2"/>
    <n v="734.65399169921875"/>
    <n v="8.3864614367485046E-2"/>
    <m/>
    <n v="0"/>
    <m/>
    <m/>
    <m/>
    <n v="0"/>
    <m/>
    <m/>
    <n v="-1"/>
    <n v="0"/>
    <s v="DSM_EE"/>
    <m/>
    <n v="734.65399169921875"/>
    <m/>
    <n v="0"/>
    <n v="27.435523986816406"/>
    <n v="27.435523986816406"/>
    <n v="0"/>
    <n v="-1"/>
    <n v="0"/>
    <n v="0"/>
    <n v="0"/>
    <n v="365"/>
    <n v="8760"/>
    <n v="1.1415524932090193E-4"/>
    <n v="37.344825744628906"/>
    <n v="0"/>
    <n v="0"/>
    <n v="27.435523986816406"/>
    <n v="37.344825744628906"/>
    <m/>
    <s v="1/1/2023"/>
    <s v="12/31/2099"/>
    <m/>
    <n v="0"/>
    <n v="0"/>
    <n v="2026"/>
    <m/>
    <m/>
    <m/>
    <n v="0"/>
    <n v="0"/>
    <s v="Real 2021 | 5/8/2023 1:03:19 PM"/>
    <n v="4209"/>
    <n v="734.65399169921875"/>
    <m/>
    <m/>
    <n v="734.65399169921875"/>
    <n v="0"/>
    <n v="0"/>
    <m/>
    <m/>
    <m/>
    <n v="0"/>
  </r>
  <r>
    <x v="0"/>
    <x v="0"/>
    <x v="3"/>
    <s v="9"/>
    <x v="8"/>
    <s v="IQW_23-25"/>
    <x v="9"/>
    <n v="8.3864614367485046E-2"/>
    <n v="734.65399169921875"/>
    <n v="8.3864614367485046E-2"/>
    <m/>
    <n v="0"/>
    <m/>
    <m/>
    <m/>
    <n v="0"/>
    <m/>
    <m/>
    <n v="-1"/>
    <n v="0"/>
    <s v="DSM_EE"/>
    <m/>
    <n v="734.65399169921875"/>
    <m/>
    <n v="0"/>
    <n v="27.435523986816406"/>
    <n v="27.435523986816406"/>
    <n v="0"/>
    <n v="-1"/>
    <n v="0"/>
    <n v="0"/>
    <n v="0"/>
    <n v="365"/>
    <n v="8760"/>
    <n v="1.1415524932090193E-4"/>
    <n v="37.344825744628906"/>
    <n v="0"/>
    <n v="0"/>
    <n v="27.435523986816406"/>
    <n v="37.344825744628906"/>
    <m/>
    <s v="1/1/2023"/>
    <s v="12/31/2099"/>
    <m/>
    <n v="0"/>
    <n v="0"/>
    <n v="2026"/>
    <m/>
    <m/>
    <m/>
    <n v="0"/>
    <n v="0"/>
    <s v="Real 2021 | 5/8/2023 1:03:19 PM"/>
    <n v="4210"/>
    <n v="734.65399169921875"/>
    <m/>
    <m/>
    <n v="734.65399169921875"/>
    <n v="0"/>
    <n v="0"/>
    <m/>
    <m/>
    <m/>
    <n v="0"/>
  </r>
  <r>
    <x v="0"/>
    <x v="0"/>
    <x v="3"/>
    <s v="1"/>
    <x v="0"/>
    <s v="Residential - Low/Medium_26-30"/>
    <x v="10"/>
    <n v="1.322050929069519"/>
    <n v="11581.166015625"/>
    <n v="1.322050929069519"/>
    <m/>
    <n v="0"/>
    <m/>
    <m/>
    <m/>
    <n v="2740.60400390625"/>
    <m/>
    <m/>
    <n v="-1"/>
    <n v="0"/>
    <s v="DSM_EE"/>
    <m/>
    <n v="11581.166015625"/>
    <m/>
    <n v="0"/>
    <n v="428.52285766601563"/>
    <n v="428.52285766601563"/>
    <n v="0"/>
    <n v="-1"/>
    <n v="0"/>
    <n v="0"/>
    <n v="0"/>
    <n v="365"/>
    <n v="8760"/>
    <n v="1.1415524932090193E-4"/>
    <n v="37.001701354980469"/>
    <n v="0"/>
    <n v="0"/>
    <n v="428.52285766601563"/>
    <n v="37.001701354980469"/>
    <m/>
    <s v="1/1/2026"/>
    <s v="12/31/2099"/>
    <m/>
    <n v="0"/>
    <n v="0"/>
    <n v="2026"/>
    <m/>
    <m/>
    <m/>
    <n v="0"/>
    <n v="0"/>
    <s v="Real 2021 | 5/8/2023 1:03:19 PM"/>
    <n v="4211"/>
    <n v="11581.166015625"/>
    <m/>
    <m/>
    <n v="11581.166015625"/>
    <n v="0"/>
    <n v="0"/>
    <m/>
    <m/>
    <m/>
    <n v="0"/>
  </r>
  <r>
    <x v="0"/>
    <x v="0"/>
    <x v="3"/>
    <s v="3"/>
    <x v="2"/>
    <s v="Residential - Low/Medium_26-30"/>
    <x v="10"/>
    <n v="1.322050929069519"/>
    <n v="11581.166015625"/>
    <n v="1.322050929069519"/>
    <m/>
    <n v="0"/>
    <m/>
    <m/>
    <m/>
    <n v="2740.60400390625"/>
    <m/>
    <m/>
    <n v="-1"/>
    <n v="0"/>
    <s v="DSM_EE"/>
    <m/>
    <n v="11581.166015625"/>
    <m/>
    <n v="0"/>
    <n v="428.52285766601563"/>
    <n v="428.52285766601563"/>
    <n v="0"/>
    <n v="-1"/>
    <n v="0"/>
    <n v="0"/>
    <n v="0"/>
    <n v="365"/>
    <n v="8760"/>
    <n v="1.1415524932090193E-4"/>
    <n v="37.001701354980469"/>
    <n v="0"/>
    <n v="0"/>
    <n v="428.52285766601563"/>
    <n v="37.001701354980469"/>
    <m/>
    <s v="1/1/2026"/>
    <s v="12/31/2099"/>
    <m/>
    <n v="0"/>
    <n v="0"/>
    <n v="2026"/>
    <m/>
    <m/>
    <m/>
    <n v="0"/>
    <n v="0"/>
    <s v="Real 2021 | 5/8/2023 1:03:19 PM"/>
    <n v="4212"/>
    <n v="11581.166015625"/>
    <m/>
    <m/>
    <n v="11581.166015625"/>
    <n v="0"/>
    <n v="0"/>
    <m/>
    <m/>
    <m/>
    <n v="0"/>
  </r>
  <r>
    <x v="0"/>
    <x v="0"/>
    <x v="3"/>
    <s v="5"/>
    <x v="4"/>
    <s v="Residential - Low/Medium_26-30"/>
    <x v="10"/>
    <n v="1.322050929069519"/>
    <n v="11581.166015625"/>
    <n v="1.322050929069519"/>
    <m/>
    <n v="0"/>
    <m/>
    <m/>
    <m/>
    <n v="2740.60400390625"/>
    <m/>
    <m/>
    <n v="-1"/>
    <n v="0"/>
    <s v="DSM_EE"/>
    <m/>
    <n v="11581.166015625"/>
    <m/>
    <n v="0"/>
    <n v="428.52285766601563"/>
    <n v="428.52285766601563"/>
    <n v="0"/>
    <n v="-1"/>
    <n v="0"/>
    <n v="0"/>
    <n v="0"/>
    <n v="365"/>
    <n v="8760"/>
    <n v="1.1415524932090193E-4"/>
    <n v="37.001701354980469"/>
    <n v="0"/>
    <n v="0"/>
    <n v="428.52285766601563"/>
    <n v="37.001701354980469"/>
    <m/>
    <s v="1/1/2026"/>
    <s v="12/31/2099"/>
    <m/>
    <n v="0"/>
    <n v="0"/>
    <n v="2026"/>
    <m/>
    <m/>
    <m/>
    <n v="0"/>
    <n v="0"/>
    <s v="Real 2021 | 5/8/2023 1:03:19 PM"/>
    <n v="4213"/>
    <n v="11581.166015625"/>
    <m/>
    <m/>
    <n v="11581.166015625"/>
    <n v="0"/>
    <n v="0"/>
    <m/>
    <m/>
    <m/>
    <n v="0"/>
  </r>
  <r>
    <x v="0"/>
    <x v="0"/>
    <x v="3"/>
    <s v="6"/>
    <x v="5"/>
    <s v="Residential - Low/Medium_26-30"/>
    <x v="10"/>
    <n v="1.322050929069519"/>
    <n v="11581.166015625"/>
    <n v="1.322050929069519"/>
    <m/>
    <n v="0"/>
    <m/>
    <m/>
    <m/>
    <n v="2740.60400390625"/>
    <m/>
    <m/>
    <n v="-1"/>
    <n v="0"/>
    <s v="DSM_EE"/>
    <m/>
    <n v="11581.166015625"/>
    <m/>
    <n v="0"/>
    <n v="428.52285766601563"/>
    <n v="428.52285766601563"/>
    <n v="0"/>
    <n v="-1"/>
    <n v="0"/>
    <n v="0"/>
    <n v="0"/>
    <n v="365"/>
    <n v="8760"/>
    <n v="1.1415524932090193E-4"/>
    <n v="37.001701354980469"/>
    <n v="0"/>
    <n v="0"/>
    <n v="428.52285766601563"/>
    <n v="37.001701354980469"/>
    <m/>
    <s v="1/1/2026"/>
    <s v="12/31/2099"/>
    <m/>
    <n v="0"/>
    <n v="0"/>
    <n v="2026"/>
    <m/>
    <m/>
    <m/>
    <n v="0"/>
    <n v="0"/>
    <s v="Real 2021 | 5/8/2023 1:03:19 PM"/>
    <n v="4214"/>
    <n v="11581.166015625"/>
    <m/>
    <m/>
    <n v="11581.166015625"/>
    <n v="0"/>
    <n v="0"/>
    <m/>
    <m/>
    <m/>
    <n v="0"/>
  </r>
  <r>
    <x v="0"/>
    <x v="0"/>
    <x v="3"/>
    <s v="7"/>
    <x v="6"/>
    <s v="Residential - Low/Medium_26-30"/>
    <x v="10"/>
    <n v="1.322050929069519"/>
    <n v="11581.166015625"/>
    <n v="1.322050929069519"/>
    <m/>
    <n v="0"/>
    <m/>
    <m/>
    <m/>
    <n v="2740.60400390625"/>
    <m/>
    <m/>
    <n v="-1"/>
    <n v="0"/>
    <s v="DSM_EE"/>
    <m/>
    <n v="11581.166015625"/>
    <m/>
    <n v="0"/>
    <n v="428.52285766601563"/>
    <n v="428.52285766601563"/>
    <n v="0"/>
    <n v="-1"/>
    <n v="0"/>
    <n v="0"/>
    <n v="0"/>
    <n v="365"/>
    <n v="8760"/>
    <n v="1.1415524932090193E-4"/>
    <n v="37.001701354980469"/>
    <n v="0"/>
    <n v="0"/>
    <n v="428.52285766601563"/>
    <n v="37.001701354980469"/>
    <m/>
    <s v="1/1/2026"/>
    <s v="12/31/2099"/>
    <m/>
    <n v="0"/>
    <n v="0"/>
    <n v="2026"/>
    <m/>
    <m/>
    <m/>
    <n v="0"/>
    <n v="0"/>
    <s v="Real 2021 | 5/8/2023 1:03:19 PM"/>
    <n v="4215"/>
    <n v="11581.166015625"/>
    <m/>
    <m/>
    <n v="11581.166015625"/>
    <n v="0"/>
    <n v="0"/>
    <m/>
    <m/>
    <m/>
    <n v="0"/>
  </r>
  <r>
    <x v="0"/>
    <x v="0"/>
    <x v="3"/>
    <s v="9"/>
    <x v="8"/>
    <s v="Residential - Low/Medium_26-30"/>
    <x v="10"/>
    <n v="1.322050929069519"/>
    <n v="11581.166015625"/>
    <n v="1.322050929069519"/>
    <m/>
    <n v="0"/>
    <m/>
    <m/>
    <m/>
    <n v="2740.60400390625"/>
    <m/>
    <m/>
    <n v="-1"/>
    <n v="0"/>
    <s v="DSM_EE"/>
    <m/>
    <n v="11581.166015625"/>
    <m/>
    <n v="0"/>
    <n v="428.52285766601563"/>
    <n v="428.52285766601563"/>
    <n v="0"/>
    <n v="-1"/>
    <n v="0"/>
    <n v="0"/>
    <n v="0"/>
    <n v="365"/>
    <n v="8760"/>
    <n v="1.1415524932090193E-4"/>
    <n v="37.001701354980469"/>
    <n v="0"/>
    <n v="0"/>
    <n v="428.52285766601563"/>
    <n v="37.001701354980469"/>
    <m/>
    <s v="1/1/2026"/>
    <s v="12/31/2099"/>
    <m/>
    <n v="0"/>
    <n v="0"/>
    <n v="2026"/>
    <m/>
    <m/>
    <m/>
    <n v="0"/>
    <n v="0"/>
    <s v="Real 2021 | 5/8/2023 1:03:19 PM"/>
    <n v="4216"/>
    <n v="11581.166015625"/>
    <m/>
    <m/>
    <n v="11581.166015625"/>
    <n v="0"/>
    <n v="0"/>
    <m/>
    <m/>
    <m/>
    <n v="0"/>
  </r>
  <r>
    <x v="0"/>
    <x v="0"/>
    <x v="3"/>
    <s v="5"/>
    <x v="4"/>
    <s v="Residential - High_26-30"/>
    <x v="11"/>
    <n v="0.44004851579666138"/>
    <n v="3854.824951171875"/>
    <n v="0.44004851579666138"/>
    <m/>
    <n v="0"/>
    <m/>
    <m/>
    <m/>
    <n v="4447.779296875"/>
    <m/>
    <m/>
    <n v="-1"/>
    <n v="0"/>
    <s v="DSM_EE"/>
    <m/>
    <n v="3854.824951171875"/>
    <m/>
    <n v="0"/>
    <n v="147.6348876953125"/>
    <n v="147.6348876953125"/>
    <n v="0"/>
    <n v="-1"/>
    <n v="0"/>
    <n v="0"/>
    <n v="0"/>
    <n v="365"/>
    <n v="8760"/>
    <n v="1.1415524932090193E-4"/>
    <n v="38.298725128173828"/>
    <n v="0"/>
    <n v="0"/>
    <n v="147.6348876953125"/>
    <n v="38.298725128173828"/>
    <m/>
    <s v="1/1/2026"/>
    <s v="12/31/2099"/>
    <m/>
    <n v="0"/>
    <n v="0"/>
    <n v="2026"/>
    <m/>
    <m/>
    <m/>
    <n v="0"/>
    <n v="0"/>
    <s v="Real 2021 | 5/8/2023 1:03:19 PM"/>
    <n v="4217"/>
    <n v="3854.824951171875"/>
    <m/>
    <m/>
    <n v="3854.824951171875"/>
    <n v="0"/>
    <n v="0"/>
    <m/>
    <m/>
    <m/>
    <n v="0"/>
  </r>
  <r>
    <x v="0"/>
    <x v="0"/>
    <x v="3"/>
    <s v="6"/>
    <x v="5"/>
    <s v="Residential - High_26-30"/>
    <x v="11"/>
    <n v="0.44004851579666138"/>
    <n v="3854.824951171875"/>
    <n v="0.44004851579666138"/>
    <m/>
    <n v="0"/>
    <m/>
    <m/>
    <m/>
    <n v="4447.779296875"/>
    <m/>
    <m/>
    <n v="-1"/>
    <n v="0"/>
    <s v="DSM_EE"/>
    <m/>
    <n v="3854.824951171875"/>
    <m/>
    <n v="0"/>
    <n v="147.6348876953125"/>
    <n v="147.6348876953125"/>
    <n v="0"/>
    <n v="-1"/>
    <n v="0"/>
    <n v="0"/>
    <n v="0"/>
    <n v="365"/>
    <n v="8760"/>
    <n v="1.1415524932090193E-4"/>
    <n v="38.298725128173828"/>
    <n v="0"/>
    <n v="0"/>
    <n v="147.6348876953125"/>
    <n v="38.298725128173828"/>
    <m/>
    <s v="1/1/2026"/>
    <s v="12/31/2099"/>
    <m/>
    <n v="0"/>
    <n v="0"/>
    <n v="2026"/>
    <m/>
    <m/>
    <m/>
    <n v="0"/>
    <n v="0"/>
    <s v="Real 2021 | 5/8/2023 1:03:19 PM"/>
    <n v="4218"/>
    <n v="3854.824951171875"/>
    <m/>
    <m/>
    <n v="3854.824951171875"/>
    <n v="0"/>
    <n v="0"/>
    <m/>
    <m/>
    <m/>
    <n v="0"/>
  </r>
  <r>
    <x v="0"/>
    <x v="0"/>
    <x v="3"/>
    <s v="9"/>
    <x v="8"/>
    <s v="Residential - High_26-30"/>
    <x v="11"/>
    <n v="0.44004851579666138"/>
    <n v="3854.824951171875"/>
    <n v="0.44004851579666138"/>
    <m/>
    <n v="0"/>
    <m/>
    <m/>
    <m/>
    <n v="4447.779296875"/>
    <m/>
    <m/>
    <n v="-1"/>
    <n v="0"/>
    <s v="DSM_EE"/>
    <m/>
    <n v="3854.824951171875"/>
    <m/>
    <n v="0"/>
    <n v="147.6348876953125"/>
    <n v="147.6348876953125"/>
    <n v="0"/>
    <n v="-1"/>
    <n v="0"/>
    <n v="0"/>
    <n v="0"/>
    <n v="365"/>
    <n v="8760"/>
    <n v="1.1415524932090193E-4"/>
    <n v="38.298725128173828"/>
    <n v="0"/>
    <n v="0"/>
    <n v="147.6348876953125"/>
    <n v="38.298725128173828"/>
    <m/>
    <s v="1/1/2026"/>
    <s v="12/31/2099"/>
    <m/>
    <n v="0"/>
    <n v="0"/>
    <n v="2026"/>
    <m/>
    <m/>
    <m/>
    <n v="0"/>
    <n v="0"/>
    <s v="Real 2021 | 5/8/2023 1:03:19 PM"/>
    <n v="4219"/>
    <n v="3854.824951171875"/>
    <m/>
    <m/>
    <n v="3854.824951171875"/>
    <n v="0"/>
    <n v="0"/>
    <m/>
    <m/>
    <m/>
    <n v="0"/>
  </r>
  <r>
    <x v="0"/>
    <x v="0"/>
    <x v="3"/>
    <s v="2"/>
    <x v="1"/>
    <s v="Residential - Behavior_26-30"/>
    <x v="12"/>
    <n v="1.0452163219451904"/>
    <n v="9156.0947265625"/>
    <n v="1.0452163219451904"/>
    <m/>
    <n v="0"/>
    <m/>
    <m/>
    <m/>
    <n v="549.36798095703125"/>
    <m/>
    <m/>
    <n v="-1"/>
    <n v="0"/>
    <s v="DSM_EE"/>
    <m/>
    <n v="9156.0947265625"/>
    <m/>
    <n v="0"/>
    <n v="343.50970458984375"/>
    <n v="343.50970458984375"/>
    <n v="0"/>
    <n v="-1"/>
    <n v="0"/>
    <n v="0"/>
    <n v="0"/>
    <n v="365"/>
    <n v="8760"/>
    <n v="1.1415524932090193E-4"/>
    <n v="37.517051696777344"/>
    <n v="0"/>
    <n v="0"/>
    <n v="343.50970458984375"/>
    <n v="37.517051696777344"/>
    <m/>
    <s v="1/1/2026"/>
    <s v="12/31/2099"/>
    <m/>
    <n v="0"/>
    <n v="0"/>
    <n v="2026"/>
    <m/>
    <m/>
    <m/>
    <n v="0"/>
    <n v="0"/>
    <s v="Real 2021 | 5/8/2023 1:03:19 PM"/>
    <n v="4220"/>
    <n v="9156.0947265625"/>
    <m/>
    <m/>
    <n v="9156.0947265625"/>
    <n v="0"/>
    <n v="0"/>
    <m/>
    <m/>
    <m/>
    <n v="0"/>
  </r>
  <r>
    <x v="0"/>
    <x v="0"/>
    <x v="3"/>
    <s v="5"/>
    <x v="4"/>
    <s v="Residential - Behavior_26-30"/>
    <x v="12"/>
    <n v="1.0452163219451904"/>
    <n v="9156.0947265625"/>
    <n v="1.0452163219451904"/>
    <m/>
    <n v="0"/>
    <m/>
    <m/>
    <m/>
    <n v="549.36798095703125"/>
    <m/>
    <m/>
    <n v="-1"/>
    <n v="0"/>
    <s v="DSM_EE"/>
    <m/>
    <n v="9156.0947265625"/>
    <m/>
    <n v="0"/>
    <n v="343.50970458984375"/>
    <n v="343.50970458984375"/>
    <n v="0"/>
    <n v="-1"/>
    <n v="0"/>
    <n v="0"/>
    <n v="0"/>
    <n v="365"/>
    <n v="8760"/>
    <n v="1.1415524932090193E-4"/>
    <n v="37.517051696777344"/>
    <n v="0"/>
    <n v="0"/>
    <n v="343.50970458984375"/>
    <n v="37.517051696777344"/>
    <m/>
    <s v="1/1/2026"/>
    <s v="12/31/2099"/>
    <m/>
    <n v="0"/>
    <n v="0"/>
    <n v="2026"/>
    <m/>
    <m/>
    <m/>
    <n v="0"/>
    <n v="0"/>
    <s v="Real 2021 | 5/8/2023 1:03:19 PM"/>
    <n v="4221"/>
    <n v="9156.0947265625"/>
    <m/>
    <m/>
    <n v="9156.0947265625"/>
    <n v="0"/>
    <n v="0"/>
    <m/>
    <m/>
    <m/>
    <n v="0"/>
  </r>
  <r>
    <x v="0"/>
    <x v="0"/>
    <x v="3"/>
    <s v="6"/>
    <x v="5"/>
    <s v="Residential - Behavior_26-30"/>
    <x v="12"/>
    <n v="1.0452163219451904"/>
    <n v="9156.0947265625"/>
    <n v="1.0452163219451904"/>
    <m/>
    <n v="0"/>
    <m/>
    <m/>
    <m/>
    <n v="549.36798095703125"/>
    <m/>
    <m/>
    <n v="-1"/>
    <n v="0"/>
    <s v="DSM_EE"/>
    <m/>
    <n v="9156.0947265625"/>
    <m/>
    <n v="0"/>
    <n v="343.50970458984375"/>
    <n v="343.50970458984375"/>
    <n v="0"/>
    <n v="-1"/>
    <n v="0"/>
    <n v="0"/>
    <n v="0"/>
    <n v="365"/>
    <n v="8760"/>
    <n v="1.1415524932090193E-4"/>
    <n v="37.517051696777344"/>
    <n v="0"/>
    <n v="0"/>
    <n v="343.50970458984375"/>
    <n v="37.517051696777344"/>
    <m/>
    <s v="1/1/2026"/>
    <s v="12/31/2099"/>
    <m/>
    <n v="0"/>
    <n v="0"/>
    <n v="2026"/>
    <m/>
    <m/>
    <m/>
    <n v="0"/>
    <n v="0"/>
    <s v="Real 2021 | 5/8/2023 1:03:19 PM"/>
    <n v="4222"/>
    <n v="9156.0947265625"/>
    <m/>
    <m/>
    <n v="9156.0947265625"/>
    <n v="0"/>
    <n v="0"/>
    <m/>
    <m/>
    <m/>
    <n v="0"/>
  </r>
  <r>
    <x v="0"/>
    <x v="0"/>
    <x v="3"/>
    <s v="8"/>
    <x v="7"/>
    <s v="Residential - Behavior_26-30"/>
    <x v="12"/>
    <n v="1.0452163219451904"/>
    <n v="9156.0947265625"/>
    <n v="1.0452163219451904"/>
    <m/>
    <n v="0"/>
    <m/>
    <m/>
    <m/>
    <n v="549.36798095703125"/>
    <m/>
    <m/>
    <n v="-1"/>
    <n v="0"/>
    <s v="DSM_EE"/>
    <m/>
    <n v="9156.0947265625"/>
    <m/>
    <n v="0"/>
    <n v="343.50970458984375"/>
    <n v="343.50970458984375"/>
    <n v="0"/>
    <n v="-1"/>
    <n v="0"/>
    <n v="0"/>
    <n v="0"/>
    <n v="365"/>
    <n v="8760"/>
    <n v="1.1415524932090193E-4"/>
    <n v="37.517051696777344"/>
    <n v="0"/>
    <n v="0"/>
    <n v="343.50970458984375"/>
    <n v="37.517051696777344"/>
    <m/>
    <s v="1/1/2026"/>
    <s v="12/31/2099"/>
    <m/>
    <n v="0"/>
    <n v="0"/>
    <n v="2026"/>
    <m/>
    <m/>
    <m/>
    <n v="0"/>
    <n v="0"/>
    <s v="Real 2021 | 5/8/2023 1:03:19 PM"/>
    <n v="4223"/>
    <n v="9156.0947265625"/>
    <m/>
    <m/>
    <n v="9156.0947265625"/>
    <n v="0"/>
    <n v="0"/>
    <m/>
    <m/>
    <m/>
    <n v="0"/>
  </r>
  <r>
    <x v="0"/>
    <x v="0"/>
    <x v="3"/>
    <s v="9"/>
    <x v="8"/>
    <s v="Residential - Behavior_26-30"/>
    <x v="12"/>
    <n v="1.0452163219451904"/>
    <n v="9156.0947265625"/>
    <n v="1.0452163219451904"/>
    <m/>
    <n v="0"/>
    <m/>
    <m/>
    <m/>
    <n v="549.36798095703125"/>
    <m/>
    <m/>
    <n v="-1"/>
    <n v="0"/>
    <s v="DSM_EE"/>
    <m/>
    <n v="9156.0947265625"/>
    <m/>
    <n v="0"/>
    <n v="343.50970458984375"/>
    <n v="343.50970458984375"/>
    <n v="0"/>
    <n v="-1"/>
    <n v="0"/>
    <n v="0"/>
    <n v="0"/>
    <n v="365"/>
    <n v="8760"/>
    <n v="1.1415524932090193E-4"/>
    <n v="37.517051696777344"/>
    <n v="0"/>
    <n v="0"/>
    <n v="343.50970458984375"/>
    <n v="37.517051696777344"/>
    <m/>
    <s v="1/1/2026"/>
    <s v="12/31/2099"/>
    <m/>
    <n v="0"/>
    <n v="0"/>
    <n v="2026"/>
    <m/>
    <m/>
    <m/>
    <n v="0"/>
    <n v="0"/>
    <s v="Real 2021 | 5/8/2023 1:03:19 PM"/>
    <n v="4224"/>
    <n v="9156.0947265625"/>
    <m/>
    <m/>
    <n v="9156.0947265625"/>
    <n v="0"/>
    <n v="0"/>
    <m/>
    <m/>
    <m/>
    <n v="0"/>
  </r>
  <r>
    <x v="0"/>
    <x v="0"/>
    <x v="3"/>
    <s v="1"/>
    <x v="0"/>
    <s v="C&amp;I - Low_26-30"/>
    <x v="13"/>
    <n v="3.8962056636810303"/>
    <n v="34130.76171875"/>
    <n v="3.8962056636810303"/>
    <m/>
    <n v="0"/>
    <m/>
    <m/>
    <m/>
    <n v="6229.98583984375"/>
    <m/>
    <m/>
    <n v="-1"/>
    <n v="0"/>
    <s v="DSM_EE"/>
    <m/>
    <n v="34130.76171875"/>
    <m/>
    <n v="0"/>
    <n v="1236.5797119140625"/>
    <n v="1236.5797119140625"/>
    <n v="0"/>
    <n v="-1"/>
    <n v="0"/>
    <n v="0"/>
    <n v="0"/>
    <n v="365"/>
    <n v="8760"/>
    <n v="1.1415524932090193E-4"/>
    <n v="36.230648040771484"/>
    <n v="0"/>
    <n v="0"/>
    <n v="1236.5797119140625"/>
    <n v="36.230648040771484"/>
    <m/>
    <s v="1/1/2026"/>
    <s v="12/31/2099"/>
    <m/>
    <n v="0"/>
    <n v="0"/>
    <n v="2026"/>
    <m/>
    <m/>
    <m/>
    <n v="0"/>
    <n v="0"/>
    <s v="Real 2021 | 5/8/2023 1:03:19 PM"/>
    <n v="4225"/>
    <n v="34130.76171875"/>
    <m/>
    <m/>
    <n v="34130.76171875"/>
    <n v="0"/>
    <n v="0"/>
    <m/>
    <m/>
    <m/>
    <n v="0"/>
  </r>
  <r>
    <x v="0"/>
    <x v="0"/>
    <x v="3"/>
    <s v="2"/>
    <x v="1"/>
    <s v="C&amp;I - Low_26-30"/>
    <x v="13"/>
    <n v="3.8962056636810303"/>
    <n v="34130.76171875"/>
    <n v="3.8962056636810303"/>
    <m/>
    <n v="0"/>
    <m/>
    <m/>
    <m/>
    <n v="6229.98583984375"/>
    <m/>
    <m/>
    <n v="-1"/>
    <n v="0"/>
    <s v="DSM_EE"/>
    <m/>
    <n v="34130.76171875"/>
    <m/>
    <n v="0"/>
    <n v="1236.5797119140625"/>
    <n v="1236.5797119140625"/>
    <n v="0"/>
    <n v="-1"/>
    <n v="0"/>
    <n v="0"/>
    <n v="0"/>
    <n v="365"/>
    <n v="8760"/>
    <n v="1.1415524932090193E-4"/>
    <n v="36.230648040771484"/>
    <n v="0"/>
    <n v="0"/>
    <n v="1236.5797119140625"/>
    <n v="36.230648040771484"/>
    <m/>
    <s v="1/1/2026"/>
    <s v="12/31/2099"/>
    <m/>
    <n v="0"/>
    <n v="0"/>
    <n v="2026"/>
    <m/>
    <m/>
    <m/>
    <n v="0"/>
    <n v="0"/>
    <s v="Real 2021 | 5/8/2023 1:03:19 PM"/>
    <n v="4226"/>
    <n v="34130.76171875"/>
    <m/>
    <m/>
    <n v="34130.76171875"/>
    <n v="0"/>
    <n v="0"/>
    <m/>
    <m/>
    <m/>
    <n v="0"/>
  </r>
  <r>
    <x v="0"/>
    <x v="0"/>
    <x v="3"/>
    <s v="3"/>
    <x v="2"/>
    <s v="C&amp;I - Low_26-30"/>
    <x v="13"/>
    <n v="3.8962056636810303"/>
    <n v="34130.76171875"/>
    <n v="3.8962056636810303"/>
    <m/>
    <n v="0"/>
    <m/>
    <m/>
    <m/>
    <n v="6229.98583984375"/>
    <m/>
    <m/>
    <n v="-1"/>
    <n v="0"/>
    <s v="DSM_EE"/>
    <m/>
    <n v="34130.76171875"/>
    <m/>
    <n v="0"/>
    <n v="1236.5797119140625"/>
    <n v="1236.5797119140625"/>
    <n v="0"/>
    <n v="-1"/>
    <n v="0"/>
    <n v="0"/>
    <n v="0"/>
    <n v="365"/>
    <n v="8760"/>
    <n v="1.1415524932090193E-4"/>
    <n v="36.230648040771484"/>
    <n v="0"/>
    <n v="0"/>
    <n v="1236.5797119140625"/>
    <n v="36.230648040771484"/>
    <m/>
    <s v="1/1/2026"/>
    <s v="12/31/2099"/>
    <m/>
    <n v="0"/>
    <n v="0"/>
    <n v="2026"/>
    <m/>
    <m/>
    <m/>
    <n v="0"/>
    <n v="0"/>
    <s v="Real 2021 | 5/8/2023 1:03:19 PM"/>
    <n v="4227"/>
    <n v="34130.76171875"/>
    <m/>
    <m/>
    <n v="34130.76171875"/>
    <n v="0"/>
    <n v="0"/>
    <m/>
    <m/>
    <m/>
    <n v="0"/>
  </r>
  <r>
    <x v="0"/>
    <x v="0"/>
    <x v="3"/>
    <s v="4"/>
    <x v="3"/>
    <s v="C&amp;I - Low_26-30"/>
    <x v="13"/>
    <n v="3.8962056636810303"/>
    <n v="34130.76171875"/>
    <n v="3.8962056636810303"/>
    <m/>
    <n v="0"/>
    <m/>
    <m/>
    <m/>
    <n v="6229.98583984375"/>
    <m/>
    <m/>
    <n v="-1"/>
    <n v="0"/>
    <s v="DSM_EE"/>
    <m/>
    <n v="34130.76171875"/>
    <m/>
    <n v="0"/>
    <n v="1236.5797119140625"/>
    <n v="1236.5797119140625"/>
    <n v="0"/>
    <n v="-1"/>
    <n v="0"/>
    <n v="0"/>
    <n v="0"/>
    <n v="365"/>
    <n v="8760"/>
    <n v="1.1415524932090193E-4"/>
    <n v="36.230648040771484"/>
    <n v="0"/>
    <n v="0"/>
    <n v="1236.5797119140625"/>
    <n v="36.230648040771484"/>
    <m/>
    <s v="1/1/2026"/>
    <s v="12/31/2099"/>
    <m/>
    <n v="0"/>
    <n v="0"/>
    <n v="2026"/>
    <m/>
    <m/>
    <m/>
    <n v="0"/>
    <n v="0"/>
    <s v="Real 2021 | 5/8/2023 1:03:19 PM"/>
    <n v="4228"/>
    <n v="34130.76171875"/>
    <m/>
    <m/>
    <n v="34130.76171875"/>
    <n v="0"/>
    <n v="0"/>
    <m/>
    <m/>
    <m/>
    <n v="0"/>
  </r>
  <r>
    <x v="0"/>
    <x v="0"/>
    <x v="3"/>
    <s v="5"/>
    <x v="4"/>
    <s v="C&amp;I - Low_26-30"/>
    <x v="13"/>
    <n v="3.8962056636810303"/>
    <n v="34130.76171875"/>
    <n v="3.8962056636810303"/>
    <m/>
    <n v="0"/>
    <m/>
    <m/>
    <m/>
    <n v="6229.98583984375"/>
    <m/>
    <m/>
    <n v="-1"/>
    <n v="0"/>
    <s v="DSM_EE"/>
    <m/>
    <n v="34130.76171875"/>
    <m/>
    <n v="0"/>
    <n v="1236.5797119140625"/>
    <n v="1236.5797119140625"/>
    <n v="0"/>
    <n v="-1"/>
    <n v="0"/>
    <n v="0"/>
    <n v="0"/>
    <n v="365"/>
    <n v="8760"/>
    <n v="1.1415524932090193E-4"/>
    <n v="36.230648040771484"/>
    <n v="0"/>
    <n v="0"/>
    <n v="1236.5797119140625"/>
    <n v="36.230648040771484"/>
    <m/>
    <s v="1/1/2026"/>
    <s v="12/31/2099"/>
    <m/>
    <n v="0"/>
    <n v="0"/>
    <n v="2026"/>
    <m/>
    <m/>
    <m/>
    <n v="0"/>
    <n v="0"/>
    <s v="Real 2021 | 5/8/2023 1:03:19 PM"/>
    <n v="4229"/>
    <n v="34130.76171875"/>
    <m/>
    <m/>
    <n v="34130.76171875"/>
    <n v="0"/>
    <n v="0"/>
    <m/>
    <m/>
    <m/>
    <n v="0"/>
  </r>
  <r>
    <x v="0"/>
    <x v="0"/>
    <x v="3"/>
    <s v="6"/>
    <x v="5"/>
    <s v="C&amp;I - Low_26-30"/>
    <x v="13"/>
    <n v="3.8962056636810303"/>
    <n v="34130.76171875"/>
    <n v="3.8962056636810303"/>
    <m/>
    <n v="0"/>
    <m/>
    <m/>
    <m/>
    <n v="6229.98583984375"/>
    <m/>
    <m/>
    <n v="-1"/>
    <n v="0"/>
    <s v="DSM_EE"/>
    <m/>
    <n v="34130.76171875"/>
    <m/>
    <n v="0"/>
    <n v="1236.5797119140625"/>
    <n v="1236.5797119140625"/>
    <n v="0"/>
    <n v="-1"/>
    <n v="0"/>
    <n v="0"/>
    <n v="0"/>
    <n v="365"/>
    <n v="8760"/>
    <n v="1.1415524932090193E-4"/>
    <n v="36.230648040771484"/>
    <n v="0"/>
    <n v="0"/>
    <n v="1236.5797119140625"/>
    <n v="36.230648040771484"/>
    <m/>
    <s v="1/1/2026"/>
    <s v="12/31/2099"/>
    <m/>
    <n v="0"/>
    <n v="0"/>
    <n v="2026"/>
    <m/>
    <m/>
    <m/>
    <n v="0"/>
    <n v="0"/>
    <s v="Real 2021 | 5/8/2023 1:03:19 PM"/>
    <n v="4230"/>
    <n v="34130.76171875"/>
    <m/>
    <m/>
    <n v="34130.76171875"/>
    <n v="0"/>
    <n v="0"/>
    <m/>
    <m/>
    <m/>
    <n v="0"/>
  </r>
  <r>
    <x v="0"/>
    <x v="0"/>
    <x v="3"/>
    <s v="7"/>
    <x v="6"/>
    <s v="C&amp;I - Low_26-30"/>
    <x v="13"/>
    <n v="3.8962056636810303"/>
    <n v="34130.76171875"/>
    <n v="3.8962056636810303"/>
    <m/>
    <n v="0"/>
    <m/>
    <m/>
    <m/>
    <n v="6229.98583984375"/>
    <m/>
    <m/>
    <n v="-1"/>
    <n v="0"/>
    <s v="DSM_EE"/>
    <m/>
    <n v="34130.76171875"/>
    <m/>
    <n v="0"/>
    <n v="1236.5797119140625"/>
    <n v="1236.5797119140625"/>
    <n v="0"/>
    <n v="-1"/>
    <n v="0"/>
    <n v="0"/>
    <n v="0"/>
    <n v="365"/>
    <n v="8760"/>
    <n v="1.1415524932090193E-4"/>
    <n v="36.230648040771484"/>
    <n v="0"/>
    <n v="0"/>
    <n v="1236.5797119140625"/>
    <n v="36.230648040771484"/>
    <m/>
    <s v="1/1/2026"/>
    <s v="12/31/2099"/>
    <m/>
    <n v="0"/>
    <n v="0"/>
    <n v="2026"/>
    <m/>
    <m/>
    <m/>
    <n v="0"/>
    <n v="0"/>
    <s v="Real 2021 | 5/8/2023 1:03:19 PM"/>
    <n v="4231"/>
    <n v="34130.76171875"/>
    <m/>
    <m/>
    <n v="34130.76171875"/>
    <n v="0"/>
    <n v="0"/>
    <m/>
    <m/>
    <m/>
    <n v="0"/>
  </r>
  <r>
    <x v="0"/>
    <x v="0"/>
    <x v="3"/>
    <s v="8"/>
    <x v="7"/>
    <s v="C&amp;I - Low_26-30"/>
    <x v="13"/>
    <n v="3.8962056636810303"/>
    <n v="34130.76171875"/>
    <n v="3.8962056636810303"/>
    <m/>
    <n v="0"/>
    <m/>
    <m/>
    <m/>
    <n v="6229.98583984375"/>
    <m/>
    <m/>
    <n v="-1"/>
    <n v="0"/>
    <s v="DSM_EE"/>
    <m/>
    <n v="34130.76171875"/>
    <m/>
    <n v="0"/>
    <n v="1236.5797119140625"/>
    <n v="1236.5797119140625"/>
    <n v="0"/>
    <n v="-1"/>
    <n v="0"/>
    <n v="0"/>
    <n v="0"/>
    <n v="365"/>
    <n v="8760"/>
    <n v="1.1415524932090193E-4"/>
    <n v="36.230648040771484"/>
    <n v="0"/>
    <n v="0"/>
    <n v="1236.5797119140625"/>
    <n v="36.230648040771484"/>
    <m/>
    <s v="1/1/2026"/>
    <s v="12/31/2099"/>
    <m/>
    <n v="0"/>
    <n v="0"/>
    <n v="2026"/>
    <m/>
    <m/>
    <m/>
    <n v="0"/>
    <n v="0"/>
    <s v="Real 2021 | 5/8/2023 1:03:19 PM"/>
    <n v="4232"/>
    <n v="34130.76171875"/>
    <m/>
    <m/>
    <n v="34130.76171875"/>
    <n v="0"/>
    <n v="0"/>
    <m/>
    <m/>
    <m/>
    <n v="0"/>
  </r>
  <r>
    <x v="0"/>
    <x v="0"/>
    <x v="3"/>
    <s v="9"/>
    <x v="8"/>
    <s v="C&amp;I - Low_26-30"/>
    <x v="13"/>
    <n v="3.8962056636810303"/>
    <n v="34130.76171875"/>
    <n v="3.8962056636810303"/>
    <m/>
    <n v="0"/>
    <m/>
    <m/>
    <m/>
    <n v="6229.98583984375"/>
    <m/>
    <m/>
    <n v="-1"/>
    <n v="0"/>
    <s v="DSM_EE"/>
    <m/>
    <n v="34130.76171875"/>
    <m/>
    <n v="0"/>
    <n v="1236.5797119140625"/>
    <n v="1236.5797119140625"/>
    <n v="0"/>
    <n v="-1"/>
    <n v="0"/>
    <n v="0"/>
    <n v="0"/>
    <n v="365"/>
    <n v="8760"/>
    <n v="1.1415524932090193E-4"/>
    <n v="36.230648040771484"/>
    <n v="0"/>
    <n v="0"/>
    <n v="1236.5797119140625"/>
    <n v="36.230648040771484"/>
    <m/>
    <s v="1/1/2026"/>
    <s v="12/31/2099"/>
    <m/>
    <n v="0"/>
    <n v="0"/>
    <n v="2026"/>
    <m/>
    <m/>
    <m/>
    <n v="0"/>
    <n v="0"/>
    <s v="Real 2021 | 5/8/2023 1:03:19 PM"/>
    <n v="4233"/>
    <n v="34130.76171875"/>
    <m/>
    <m/>
    <n v="34130.76171875"/>
    <n v="0"/>
    <n v="0"/>
    <m/>
    <m/>
    <m/>
    <n v="0"/>
  </r>
  <r>
    <x v="0"/>
    <x v="0"/>
    <x v="3"/>
    <s v="5"/>
    <x v="4"/>
    <s v="C&amp;I - High_26-30"/>
    <x v="14"/>
    <n v="0.33880046010017395"/>
    <n v="2967.89208984375"/>
    <n v="0.33880046010017395"/>
    <m/>
    <n v="0"/>
    <m/>
    <m/>
    <m/>
    <n v="439.63104248046875"/>
    <m/>
    <m/>
    <n v="-1"/>
    <n v="0"/>
    <s v="DSM_EE"/>
    <m/>
    <n v="2967.89208984375"/>
    <m/>
    <n v="0"/>
    <n v="108.15190887451172"/>
    <n v="108.15190887451172"/>
    <n v="0"/>
    <n v="-1"/>
    <n v="0"/>
    <n v="0"/>
    <n v="0"/>
    <n v="365"/>
    <n v="8760"/>
    <n v="1.1415524932090193E-4"/>
    <n v="36.440647125244141"/>
    <n v="0"/>
    <n v="0"/>
    <n v="108.15190887451172"/>
    <n v="36.440647125244141"/>
    <m/>
    <s v="1/1/2026"/>
    <s v="12/31/2099"/>
    <m/>
    <n v="0"/>
    <n v="0"/>
    <n v="2026"/>
    <m/>
    <m/>
    <m/>
    <n v="0"/>
    <n v="0"/>
    <s v="Real 2021 | 5/8/2023 1:03:19 PM"/>
    <n v="4234"/>
    <n v="2967.89208984375"/>
    <m/>
    <m/>
    <n v="2967.89208984375"/>
    <n v="0"/>
    <n v="0"/>
    <m/>
    <m/>
    <m/>
    <n v="0"/>
  </r>
  <r>
    <x v="0"/>
    <x v="0"/>
    <x v="3"/>
    <s v="1"/>
    <x v="0"/>
    <s v="IQW_26-30"/>
    <x v="15"/>
    <n v="5.4096348583698273E-2"/>
    <n v="473.88400268554688"/>
    <n v="5.4096348583698273E-2"/>
    <m/>
    <n v="0"/>
    <m/>
    <m/>
    <m/>
    <n v="729.84527587890625"/>
    <m/>
    <m/>
    <n v="-1"/>
    <n v="0"/>
    <s v="DSM_EE"/>
    <m/>
    <n v="473.88400268554688"/>
    <m/>
    <n v="0"/>
    <n v="17.720596313476563"/>
    <n v="17.720596313476563"/>
    <n v="0"/>
    <n v="-1"/>
    <n v="0"/>
    <n v="0"/>
    <n v="0"/>
    <n v="365"/>
    <n v="8760"/>
    <n v="1.1415524932090193E-4"/>
    <n v="37.394374847412109"/>
    <n v="0"/>
    <n v="0"/>
    <n v="17.720596313476563"/>
    <n v="37.394374847412109"/>
    <m/>
    <s v="1/1/2026"/>
    <s v="12/31/2099"/>
    <m/>
    <n v="0"/>
    <n v="0"/>
    <n v="2026"/>
    <m/>
    <m/>
    <m/>
    <n v="0"/>
    <n v="0"/>
    <s v="Real 2021 | 5/8/2023 1:03:19 PM"/>
    <n v="4235"/>
    <n v="473.88400268554688"/>
    <m/>
    <m/>
    <n v="473.88400268554688"/>
    <n v="0"/>
    <n v="0"/>
    <m/>
    <m/>
    <m/>
    <n v="0"/>
  </r>
  <r>
    <x v="0"/>
    <x v="0"/>
    <x v="3"/>
    <s v="2"/>
    <x v="1"/>
    <s v="IQW_26-30"/>
    <x v="15"/>
    <n v="5.4096348583698273E-2"/>
    <n v="473.88400268554688"/>
    <n v="5.4096348583698273E-2"/>
    <m/>
    <n v="0"/>
    <m/>
    <m/>
    <m/>
    <n v="729.84527587890625"/>
    <m/>
    <m/>
    <n v="-1"/>
    <n v="0"/>
    <s v="DSM_EE"/>
    <m/>
    <n v="473.88400268554688"/>
    <m/>
    <n v="0"/>
    <n v="17.720596313476563"/>
    <n v="17.720596313476563"/>
    <n v="0"/>
    <n v="-1"/>
    <n v="0"/>
    <n v="0"/>
    <n v="0"/>
    <n v="365"/>
    <n v="8760"/>
    <n v="1.1415524932090193E-4"/>
    <n v="37.394374847412109"/>
    <n v="0"/>
    <n v="0"/>
    <n v="17.720596313476563"/>
    <n v="37.394374847412109"/>
    <m/>
    <s v="1/1/2026"/>
    <s v="12/31/2099"/>
    <m/>
    <n v="0"/>
    <n v="0"/>
    <n v="2026"/>
    <m/>
    <m/>
    <m/>
    <n v="0"/>
    <n v="0"/>
    <s v="Real 2021 | 5/8/2023 1:03:19 PM"/>
    <n v="4236"/>
    <n v="473.88400268554688"/>
    <m/>
    <m/>
    <n v="473.88400268554688"/>
    <n v="0"/>
    <n v="0"/>
    <m/>
    <m/>
    <m/>
    <n v="0"/>
  </r>
  <r>
    <x v="0"/>
    <x v="0"/>
    <x v="3"/>
    <s v="3"/>
    <x v="2"/>
    <s v="IQW_26-30"/>
    <x v="15"/>
    <n v="5.4096348583698273E-2"/>
    <n v="473.88400268554688"/>
    <n v="5.4096348583698273E-2"/>
    <m/>
    <n v="0"/>
    <m/>
    <m/>
    <m/>
    <n v="729.84527587890625"/>
    <m/>
    <m/>
    <n v="-1"/>
    <n v="0"/>
    <s v="DSM_EE"/>
    <m/>
    <n v="473.88400268554688"/>
    <m/>
    <n v="0"/>
    <n v="17.720596313476563"/>
    <n v="17.720596313476563"/>
    <n v="0"/>
    <n v="-1"/>
    <n v="0"/>
    <n v="0"/>
    <n v="0"/>
    <n v="365"/>
    <n v="8760"/>
    <n v="1.1415524932090193E-4"/>
    <n v="37.394374847412109"/>
    <n v="0"/>
    <n v="0"/>
    <n v="17.720596313476563"/>
    <n v="37.394374847412109"/>
    <m/>
    <s v="1/1/2026"/>
    <s v="12/31/2099"/>
    <m/>
    <n v="0"/>
    <n v="0"/>
    <n v="2026"/>
    <m/>
    <m/>
    <m/>
    <n v="0"/>
    <n v="0"/>
    <s v="Real 2021 | 5/8/2023 1:03:19 PM"/>
    <n v="4237"/>
    <n v="473.88400268554688"/>
    <m/>
    <m/>
    <n v="473.88400268554688"/>
    <n v="0"/>
    <n v="0"/>
    <m/>
    <m/>
    <m/>
    <n v="0"/>
  </r>
  <r>
    <x v="0"/>
    <x v="0"/>
    <x v="3"/>
    <s v="4"/>
    <x v="3"/>
    <s v="IQW_26-30"/>
    <x v="15"/>
    <n v="5.4096348583698273E-2"/>
    <n v="473.88400268554688"/>
    <n v="5.4096348583698273E-2"/>
    <m/>
    <n v="0"/>
    <m/>
    <m/>
    <m/>
    <n v="729.84527587890625"/>
    <m/>
    <m/>
    <n v="-1"/>
    <n v="0"/>
    <s v="DSM_EE"/>
    <m/>
    <n v="473.88400268554688"/>
    <m/>
    <n v="0"/>
    <n v="17.720596313476563"/>
    <n v="17.720596313476563"/>
    <n v="0"/>
    <n v="-1"/>
    <n v="0"/>
    <n v="0"/>
    <n v="0"/>
    <n v="365"/>
    <n v="8760"/>
    <n v="1.1415524932090193E-4"/>
    <n v="37.394374847412109"/>
    <n v="0"/>
    <n v="0"/>
    <n v="17.720596313476563"/>
    <n v="37.394374847412109"/>
    <m/>
    <s v="1/1/2026"/>
    <s v="12/31/2099"/>
    <m/>
    <n v="0"/>
    <n v="0"/>
    <n v="2026"/>
    <m/>
    <m/>
    <m/>
    <n v="0"/>
    <n v="0"/>
    <s v="Real 2021 | 5/8/2023 1:03:19 PM"/>
    <n v="4238"/>
    <n v="473.88400268554688"/>
    <m/>
    <m/>
    <n v="473.88400268554688"/>
    <n v="0"/>
    <n v="0"/>
    <m/>
    <m/>
    <m/>
    <n v="0"/>
  </r>
  <r>
    <x v="0"/>
    <x v="0"/>
    <x v="3"/>
    <s v="5"/>
    <x v="4"/>
    <s v="IQW_26-30"/>
    <x v="15"/>
    <n v="5.4096348583698273E-2"/>
    <n v="473.88400268554688"/>
    <n v="5.4096348583698273E-2"/>
    <m/>
    <n v="0"/>
    <m/>
    <m/>
    <m/>
    <n v="729.84527587890625"/>
    <m/>
    <m/>
    <n v="-1"/>
    <n v="0"/>
    <s v="DSM_EE"/>
    <m/>
    <n v="473.88400268554688"/>
    <m/>
    <n v="0"/>
    <n v="17.720596313476563"/>
    <n v="17.720596313476563"/>
    <n v="0"/>
    <n v="-1"/>
    <n v="0"/>
    <n v="0"/>
    <n v="0"/>
    <n v="365"/>
    <n v="8760"/>
    <n v="1.1415524932090193E-4"/>
    <n v="37.394374847412109"/>
    <n v="0"/>
    <n v="0"/>
    <n v="17.720596313476563"/>
    <n v="37.394374847412109"/>
    <m/>
    <s v="1/1/2026"/>
    <s v="12/31/2099"/>
    <m/>
    <n v="0"/>
    <n v="0"/>
    <n v="2026"/>
    <m/>
    <m/>
    <m/>
    <n v="0"/>
    <n v="0"/>
    <s v="Real 2021 | 5/8/2023 1:03:19 PM"/>
    <n v="4239"/>
    <n v="473.88400268554688"/>
    <m/>
    <m/>
    <n v="473.88400268554688"/>
    <n v="0"/>
    <n v="0"/>
    <m/>
    <m/>
    <m/>
    <n v="0"/>
  </r>
  <r>
    <x v="0"/>
    <x v="0"/>
    <x v="3"/>
    <s v="6"/>
    <x v="5"/>
    <s v="IQW_26-30"/>
    <x v="15"/>
    <n v="5.4096348583698273E-2"/>
    <n v="473.88400268554688"/>
    <n v="5.4096348583698273E-2"/>
    <m/>
    <n v="0"/>
    <m/>
    <m/>
    <m/>
    <n v="729.84527587890625"/>
    <m/>
    <m/>
    <n v="-1"/>
    <n v="0"/>
    <s v="DSM_EE"/>
    <m/>
    <n v="473.88400268554688"/>
    <m/>
    <n v="0"/>
    <n v="17.720596313476563"/>
    <n v="17.720596313476563"/>
    <n v="0"/>
    <n v="-1"/>
    <n v="0"/>
    <n v="0"/>
    <n v="0"/>
    <n v="365"/>
    <n v="8760"/>
    <n v="1.1415524932090193E-4"/>
    <n v="37.394374847412109"/>
    <n v="0"/>
    <n v="0"/>
    <n v="17.720596313476563"/>
    <n v="37.394374847412109"/>
    <m/>
    <s v="1/1/2026"/>
    <s v="12/31/2099"/>
    <m/>
    <n v="0"/>
    <n v="0"/>
    <n v="2026"/>
    <m/>
    <m/>
    <m/>
    <n v="0"/>
    <n v="0"/>
    <s v="Real 2021 | 5/8/2023 1:03:19 PM"/>
    <n v="4240"/>
    <n v="473.88400268554688"/>
    <m/>
    <m/>
    <n v="473.88400268554688"/>
    <n v="0"/>
    <n v="0"/>
    <m/>
    <m/>
    <m/>
    <n v="0"/>
  </r>
  <r>
    <x v="0"/>
    <x v="0"/>
    <x v="3"/>
    <s v="7"/>
    <x v="6"/>
    <s v="IQW_26-30"/>
    <x v="15"/>
    <n v="5.4096348583698273E-2"/>
    <n v="473.88400268554688"/>
    <n v="5.4096348583698273E-2"/>
    <m/>
    <n v="0"/>
    <m/>
    <m/>
    <m/>
    <n v="729.84527587890625"/>
    <m/>
    <m/>
    <n v="-1"/>
    <n v="0"/>
    <s v="DSM_EE"/>
    <m/>
    <n v="473.88400268554688"/>
    <m/>
    <n v="0"/>
    <n v="17.720596313476563"/>
    <n v="17.720596313476563"/>
    <n v="0"/>
    <n v="-1"/>
    <n v="0"/>
    <n v="0"/>
    <n v="0"/>
    <n v="365"/>
    <n v="8760"/>
    <n v="1.1415524932090193E-4"/>
    <n v="37.394374847412109"/>
    <n v="0"/>
    <n v="0"/>
    <n v="17.720596313476563"/>
    <n v="37.394374847412109"/>
    <m/>
    <s v="1/1/2026"/>
    <s v="12/31/2099"/>
    <m/>
    <n v="0"/>
    <n v="0"/>
    <n v="2026"/>
    <m/>
    <m/>
    <m/>
    <n v="0"/>
    <n v="0"/>
    <s v="Real 2021 | 5/8/2023 1:03:19 PM"/>
    <n v="4241"/>
    <n v="473.88400268554688"/>
    <m/>
    <m/>
    <n v="473.88400268554688"/>
    <n v="0"/>
    <n v="0"/>
    <m/>
    <m/>
    <m/>
    <n v="0"/>
  </r>
  <r>
    <x v="0"/>
    <x v="0"/>
    <x v="3"/>
    <s v="8"/>
    <x v="7"/>
    <s v="IQW_26-30"/>
    <x v="15"/>
    <n v="5.4096348583698273E-2"/>
    <n v="473.88400268554688"/>
    <n v="5.4096348583698273E-2"/>
    <m/>
    <n v="0"/>
    <m/>
    <m/>
    <m/>
    <n v="729.84527587890625"/>
    <m/>
    <m/>
    <n v="-1"/>
    <n v="0"/>
    <s v="DSM_EE"/>
    <m/>
    <n v="473.88400268554688"/>
    <m/>
    <n v="0"/>
    <n v="17.720596313476563"/>
    <n v="17.720596313476563"/>
    <n v="0"/>
    <n v="-1"/>
    <n v="0"/>
    <n v="0"/>
    <n v="0"/>
    <n v="365"/>
    <n v="8760"/>
    <n v="1.1415524932090193E-4"/>
    <n v="37.394374847412109"/>
    <n v="0"/>
    <n v="0"/>
    <n v="17.720596313476563"/>
    <n v="37.394374847412109"/>
    <m/>
    <s v="1/1/2026"/>
    <s v="12/31/2099"/>
    <m/>
    <n v="0"/>
    <n v="0"/>
    <n v="2026"/>
    <m/>
    <m/>
    <m/>
    <n v="0"/>
    <n v="0"/>
    <s v="Real 2021 | 5/8/2023 1:03:19 PM"/>
    <n v="4242"/>
    <n v="473.88400268554688"/>
    <m/>
    <m/>
    <n v="473.88400268554688"/>
    <n v="0"/>
    <n v="0"/>
    <m/>
    <m/>
    <m/>
    <n v="0"/>
  </r>
  <r>
    <x v="0"/>
    <x v="0"/>
    <x v="3"/>
    <s v="9"/>
    <x v="8"/>
    <s v="IQW_26-30"/>
    <x v="15"/>
    <n v="5.4096348583698273E-2"/>
    <n v="473.88400268554688"/>
    <n v="5.4096348583698273E-2"/>
    <m/>
    <n v="0"/>
    <m/>
    <m/>
    <m/>
    <n v="729.84527587890625"/>
    <m/>
    <m/>
    <n v="-1"/>
    <n v="0"/>
    <s v="DSM_EE"/>
    <m/>
    <n v="473.88400268554688"/>
    <m/>
    <n v="0"/>
    <n v="17.720596313476563"/>
    <n v="17.720596313476563"/>
    <n v="0"/>
    <n v="-1"/>
    <n v="0"/>
    <n v="0"/>
    <n v="0"/>
    <n v="365"/>
    <n v="8760"/>
    <n v="1.1415524932090193E-4"/>
    <n v="37.394374847412109"/>
    <n v="0"/>
    <n v="0"/>
    <n v="17.720596313476563"/>
    <n v="37.394374847412109"/>
    <m/>
    <s v="1/1/2026"/>
    <s v="12/31/2099"/>
    <m/>
    <n v="0"/>
    <n v="0"/>
    <n v="2026"/>
    <m/>
    <m/>
    <m/>
    <n v="0"/>
    <n v="0"/>
    <s v="Real 2021 | 5/8/2023 1:03:19 PM"/>
    <n v="4243"/>
    <n v="473.88400268554688"/>
    <m/>
    <m/>
    <n v="473.88400268554688"/>
    <n v="0"/>
    <n v="0"/>
    <m/>
    <m/>
    <m/>
    <n v="0"/>
  </r>
  <r>
    <x v="0"/>
    <x v="0"/>
    <x v="3"/>
    <s v="2"/>
    <x v="1"/>
    <s v="Residential - Low/Medium_31-42"/>
    <x v="16"/>
    <n v="0"/>
    <n v="0"/>
    <n v="0"/>
    <m/>
    <n v="0"/>
    <m/>
    <m/>
    <m/>
    <n v="0"/>
    <m/>
    <m/>
    <n v="-1"/>
    <n v="0"/>
    <s v="DSM_EE"/>
    <m/>
    <n v="0"/>
    <m/>
    <n v="0"/>
    <n v="0"/>
    <n v="0"/>
    <n v="0"/>
    <n v="-1"/>
    <n v="0"/>
    <n v="0"/>
    <n v="0"/>
    <n v="0"/>
    <n v="0"/>
    <m/>
    <m/>
    <n v="0"/>
    <m/>
    <n v="0"/>
    <m/>
    <m/>
    <s v="1/1/2031"/>
    <s v="12/31/2099"/>
    <m/>
    <n v="0"/>
    <n v="0"/>
    <n v="2026"/>
    <m/>
    <m/>
    <m/>
    <n v="0"/>
    <n v="0"/>
    <s v="Real 2021 | 5/8/2023 1:03:19 PM"/>
    <n v="4244"/>
    <n v="0"/>
    <m/>
    <m/>
    <n v="0"/>
    <n v="0"/>
    <n v="0"/>
    <m/>
    <m/>
    <m/>
    <n v="0"/>
  </r>
  <r>
    <x v="0"/>
    <x v="0"/>
    <x v="3"/>
    <s v="4"/>
    <x v="3"/>
    <s v="Residential - Low/Medium_31-42"/>
    <x v="16"/>
    <n v="0"/>
    <n v="0"/>
    <n v="0"/>
    <m/>
    <n v="0"/>
    <m/>
    <m/>
    <m/>
    <n v="0"/>
    <m/>
    <m/>
    <n v="-1"/>
    <n v="0"/>
    <s v="DSM_EE"/>
    <m/>
    <n v="0"/>
    <m/>
    <n v="0"/>
    <n v="0"/>
    <n v="0"/>
    <n v="0"/>
    <n v="-1"/>
    <n v="0"/>
    <n v="0"/>
    <n v="0"/>
    <n v="0"/>
    <n v="0"/>
    <m/>
    <m/>
    <n v="0"/>
    <m/>
    <n v="0"/>
    <m/>
    <m/>
    <s v="1/1/2031"/>
    <s v="12/31/2099"/>
    <m/>
    <n v="0"/>
    <n v="0"/>
    <n v="2026"/>
    <m/>
    <m/>
    <m/>
    <n v="0"/>
    <n v="0"/>
    <s v="Real 2021 | 5/8/2023 1:03:19 PM"/>
    <n v="4245"/>
    <n v="0"/>
    <m/>
    <m/>
    <n v="0"/>
    <n v="0"/>
    <n v="0"/>
    <m/>
    <m/>
    <m/>
    <n v="0"/>
  </r>
  <r>
    <x v="0"/>
    <x v="0"/>
    <x v="3"/>
    <s v="6"/>
    <x v="5"/>
    <s v="Residential - Low/Medium_31-42"/>
    <x v="16"/>
    <n v="0"/>
    <n v="0"/>
    <n v="0"/>
    <m/>
    <n v="0"/>
    <m/>
    <m/>
    <m/>
    <n v="0"/>
    <m/>
    <m/>
    <n v="-1"/>
    <n v="0"/>
    <s v="DSM_EE"/>
    <m/>
    <n v="0"/>
    <m/>
    <n v="0"/>
    <n v="0"/>
    <n v="0"/>
    <n v="0"/>
    <n v="-1"/>
    <n v="0"/>
    <n v="0"/>
    <n v="0"/>
    <n v="0"/>
    <n v="0"/>
    <m/>
    <m/>
    <n v="0"/>
    <m/>
    <n v="0"/>
    <m/>
    <m/>
    <s v="1/1/2031"/>
    <s v="12/31/2099"/>
    <m/>
    <n v="0"/>
    <n v="0"/>
    <n v="2026"/>
    <m/>
    <m/>
    <m/>
    <n v="0"/>
    <n v="0"/>
    <s v="Real 2021 | 5/8/2023 1:03:19 PM"/>
    <n v="4246"/>
    <n v="0"/>
    <m/>
    <m/>
    <n v="0"/>
    <n v="0"/>
    <n v="0"/>
    <m/>
    <m/>
    <m/>
    <n v="0"/>
  </r>
  <r>
    <x v="0"/>
    <x v="0"/>
    <x v="3"/>
    <s v="8"/>
    <x v="7"/>
    <s v="Residential - Low/Medium_31-42"/>
    <x v="16"/>
    <n v="0"/>
    <n v="0"/>
    <n v="0"/>
    <m/>
    <n v="0"/>
    <m/>
    <m/>
    <m/>
    <n v="0"/>
    <m/>
    <m/>
    <n v="-1"/>
    <n v="0"/>
    <s v="DSM_EE"/>
    <m/>
    <n v="0"/>
    <m/>
    <n v="0"/>
    <n v="0"/>
    <n v="0"/>
    <n v="0"/>
    <n v="-1"/>
    <n v="0"/>
    <n v="0"/>
    <n v="0"/>
    <n v="0"/>
    <n v="0"/>
    <m/>
    <m/>
    <n v="0"/>
    <m/>
    <n v="0"/>
    <m/>
    <m/>
    <s v="1/1/2031"/>
    <s v="12/31/2099"/>
    <m/>
    <n v="0"/>
    <n v="0"/>
    <n v="2026"/>
    <m/>
    <m/>
    <m/>
    <n v="0"/>
    <n v="0"/>
    <s v="Real 2021 | 5/8/2023 1:03:19 PM"/>
    <n v="4247"/>
    <n v="0"/>
    <m/>
    <m/>
    <n v="0"/>
    <n v="0"/>
    <n v="0"/>
    <m/>
    <m/>
    <m/>
    <n v="0"/>
  </r>
  <r>
    <x v="0"/>
    <x v="0"/>
    <x v="3"/>
    <s v="9"/>
    <x v="8"/>
    <s v="Residential - Low/Medium_31-42"/>
    <x v="16"/>
    <n v="0"/>
    <n v="0"/>
    <n v="0"/>
    <m/>
    <n v="0"/>
    <m/>
    <m/>
    <m/>
    <n v="0"/>
    <m/>
    <m/>
    <n v="-1"/>
    <n v="0"/>
    <s v="DSM_EE"/>
    <m/>
    <n v="0"/>
    <m/>
    <n v="0"/>
    <n v="0"/>
    <n v="0"/>
    <n v="0"/>
    <n v="-1"/>
    <n v="0"/>
    <n v="0"/>
    <n v="0"/>
    <n v="0"/>
    <n v="0"/>
    <m/>
    <m/>
    <n v="0"/>
    <m/>
    <n v="0"/>
    <m/>
    <m/>
    <s v="1/1/2031"/>
    <s v="12/31/2099"/>
    <m/>
    <n v="0"/>
    <n v="0"/>
    <n v="2026"/>
    <m/>
    <m/>
    <m/>
    <n v="0"/>
    <n v="0"/>
    <s v="Real 2021 | 5/8/2023 1:03:19 PM"/>
    <n v="4248"/>
    <n v="0"/>
    <m/>
    <m/>
    <n v="0"/>
    <n v="0"/>
    <n v="0"/>
    <m/>
    <m/>
    <m/>
    <n v="0"/>
  </r>
  <r>
    <x v="0"/>
    <x v="0"/>
    <x v="3"/>
    <s v="1"/>
    <x v="0"/>
    <s v="C&amp;I - Low_31-42"/>
    <x v="17"/>
    <n v="0"/>
    <n v="0"/>
    <n v="0"/>
    <m/>
    <n v="0"/>
    <m/>
    <m/>
    <m/>
    <n v="0"/>
    <m/>
    <m/>
    <n v="-1"/>
    <n v="0"/>
    <s v="DSM_EE"/>
    <m/>
    <n v="0"/>
    <m/>
    <n v="0"/>
    <n v="0"/>
    <n v="0"/>
    <n v="0"/>
    <n v="-1"/>
    <n v="0"/>
    <n v="0"/>
    <n v="0"/>
    <n v="0"/>
    <n v="0"/>
    <m/>
    <m/>
    <n v="0"/>
    <m/>
    <n v="0"/>
    <m/>
    <m/>
    <s v="1/1/2031"/>
    <s v="12/31/2099"/>
    <m/>
    <n v="0"/>
    <n v="0"/>
    <n v="2026"/>
    <m/>
    <m/>
    <m/>
    <n v="0"/>
    <n v="0"/>
    <s v="Real 2021 | 5/8/2023 1:03:19 PM"/>
    <n v="4249"/>
    <n v="0"/>
    <m/>
    <m/>
    <n v="0"/>
    <n v="0"/>
    <n v="0"/>
    <m/>
    <m/>
    <m/>
    <n v="0"/>
  </r>
  <r>
    <x v="0"/>
    <x v="0"/>
    <x v="3"/>
    <s v="3"/>
    <x v="2"/>
    <s v="C&amp;I - Low_31-42"/>
    <x v="17"/>
    <n v="0"/>
    <n v="0"/>
    <n v="0"/>
    <m/>
    <n v="0"/>
    <m/>
    <m/>
    <m/>
    <n v="0"/>
    <m/>
    <m/>
    <n v="-1"/>
    <n v="0"/>
    <s v="DSM_EE"/>
    <m/>
    <n v="0"/>
    <m/>
    <n v="0"/>
    <n v="0"/>
    <n v="0"/>
    <n v="0"/>
    <n v="-1"/>
    <n v="0"/>
    <n v="0"/>
    <n v="0"/>
    <n v="0"/>
    <n v="0"/>
    <m/>
    <m/>
    <n v="0"/>
    <m/>
    <n v="0"/>
    <m/>
    <m/>
    <s v="1/1/2031"/>
    <s v="12/31/2099"/>
    <m/>
    <n v="0"/>
    <n v="0"/>
    <n v="2026"/>
    <m/>
    <m/>
    <m/>
    <n v="0"/>
    <n v="0"/>
    <s v="Real 2021 | 5/8/2023 1:03:19 PM"/>
    <n v="4250"/>
    <n v="0"/>
    <m/>
    <m/>
    <n v="0"/>
    <n v="0"/>
    <n v="0"/>
    <m/>
    <m/>
    <m/>
    <n v="0"/>
  </r>
  <r>
    <x v="0"/>
    <x v="0"/>
    <x v="3"/>
    <s v="4"/>
    <x v="3"/>
    <s v="C&amp;I - Low_31-42"/>
    <x v="17"/>
    <n v="0"/>
    <n v="0"/>
    <n v="0"/>
    <m/>
    <n v="0"/>
    <m/>
    <m/>
    <m/>
    <n v="0"/>
    <m/>
    <m/>
    <n v="-1"/>
    <n v="0"/>
    <s v="DSM_EE"/>
    <m/>
    <n v="0"/>
    <m/>
    <n v="0"/>
    <n v="0"/>
    <n v="0"/>
    <n v="0"/>
    <n v="-1"/>
    <n v="0"/>
    <n v="0"/>
    <n v="0"/>
    <n v="0"/>
    <n v="0"/>
    <m/>
    <m/>
    <n v="0"/>
    <m/>
    <n v="0"/>
    <m/>
    <m/>
    <s v="1/1/2031"/>
    <s v="12/31/2099"/>
    <m/>
    <n v="0"/>
    <n v="0"/>
    <n v="2026"/>
    <m/>
    <m/>
    <m/>
    <n v="0"/>
    <n v="0"/>
    <s v="Real 2021 | 5/8/2023 1:03:19 PM"/>
    <n v="4251"/>
    <n v="0"/>
    <m/>
    <m/>
    <n v="0"/>
    <n v="0"/>
    <n v="0"/>
    <m/>
    <m/>
    <m/>
    <n v="0"/>
  </r>
  <r>
    <x v="0"/>
    <x v="0"/>
    <x v="3"/>
    <s v="6"/>
    <x v="5"/>
    <s v="C&amp;I - Low_31-42"/>
    <x v="17"/>
    <n v="0"/>
    <n v="0"/>
    <n v="0"/>
    <m/>
    <n v="0"/>
    <m/>
    <m/>
    <m/>
    <n v="0"/>
    <m/>
    <m/>
    <n v="-1"/>
    <n v="0"/>
    <s v="DSM_EE"/>
    <m/>
    <n v="0"/>
    <m/>
    <n v="0"/>
    <n v="0"/>
    <n v="0"/>
    <n v="0"/>
    <n v="-1"/>
    <n v="0"/>
    <n v="0"/>
    <n v="0"/>
    <n v="0"/>
    <n v="0"/>
    <m/>
    <m/>
    <n v="0"/>
    <m/>
    <n v="0"/>
    <m/>
    <m/>
    <s v="1/1/2031"/>
    <s v="12/31/2099"/>
    <m/>
    <n v="0"/>
    <n v="0"/>
    <n v="2026"/>
    <m/>
    <m/>
    <m/>
    <n v="0"/>
    <n v="0"/>
    <s v="Real 2021 | 5/8/2023 1:03:19 PM"/>
    <n v="4252"/>
    <n v="0"/>
    <m/>
    <m/>
    <n v="0"/>
    <n v="0"/>
    <n v="0"/>
    <m/>
    <m/>
    <m/>
    <n v="0"/>
  </r>
  <r>
    <x v="0"/>
    <x v="0"/>
    <x v="3"/>
    <s v="7"/>
    <x v="6"/>
    <s v="C&amp;I - Low_31-42"/>
    <x v="17"/>
    <n v="0"/>
    <n v="0"/>
    <n v="0"/>
    <m/>
    <n v="0"/>
    <m/>
    <m/>
    <m/>
    <n v="0"/>
    <m/>
    <m/>
    <n v="-1"/>
    <n v="0"/>
    <s v="DSM_EE"/>
    <m/>
    <n v="0"/>
    <m/>
    <n v="0"/>
    <n v="0"/>
    <n v="0"/>
    <n v="0"/>
    <n v="-1"/>
    <n v="0"/>
    <n v="0"/>
    <n v="0"/>
    <n v="0"/>
    <n v="0"/>
    <m/>
    <m/>
    <n v="0"/>
    <m/>
    <n v="0"/>
    <m/>
    <m/>
    <s v="1/1/2031"/>
    <s v="12/31/2099"/>
    <m/>
    <n v="0"/>
    <n v="0"/>
    <n v="2026"/>
    <m/>
    <m/>
    <m/>
    <n v="0"/>
    <n v="0"/>
    <s v="Real 2021 | 5/8/2023 1:03:19 PM"/>
    <n v="4253"/>
    <n v="0"/>
    <m/>
    <m/>
    <n v="0"/>
    <n v="0"/>
    <n v="0"/>
    <m/>
    <m/>
    <m/>
    <n v="0"/>
  </r>
  <r>
    <x v="0"/>
    <x v="0"/>
    <x v="3"/>
    <s v="8"/>
    <x v="7"/>
    <s v="C&amp;I - Low_31-42"/>
    <x v="17"/>
    <n v="0"/>
    <n v="0"/>
    <n v="0"/>
    <m/>
    <n v="0"/>
    <m/>
    <m/>
    <m/>
    <n v="0"/>
    <m/>
    <m/>
    <n v="-1"/>
    <n v="0"/>
    <s v="DSM_EE"/>
    <m/>
    <n v="0"/>
    <m/>
    <n v="0"/>
    <n v="0"/>
    <n v="0"/>
    <n v="0"/>
    <n v="-1"/>
    <n v="0"/>
    <n v="0"/>
    <n v="0"/>
    <n v="0"/>
    <n v="0"/>
    <m/>
    <m/>
    <n v="0"/>
    <m/>
    <n v="0"/>
    <m/>
    <m/>
    <s v="1/1/2031"/>
    <s v="12/31/2099"/>
    <m/>
    <n v="0"/>
    <n v="0"/>
    <n v="2026"/>
    <m/>
    <m/>
    <m/>
    <n v="0"/>
    <n v="0"/>
    <s v="Real 2021 | 5/8/2023 1:03:19 PM"/>
    <n v="4254"/>
    <n v="0"/>
    <m/>
    <m/>
    <n v="0"/>
    <n v="0"/>
    <n v="0"/>
    <m/>
    <m/>
    <m/>
    <n v="0"/>
  </r>
  <r>
    <x v="0"/>
    <x v="0"/>
    <x v="3"/>
    <s v="9"/>
    <x v="8"/>
    <s v="C&amp;I - Low_31-42"/>
    <x v="17"/>
    <n v="0"/>
    <n v="0"/>
    <n v="0"/>
    <m/>
    <n v="0"/>
    <m/>
    <m/>
    <m/>
    <n v="0"/>
    <m/>
    <m/>
    <n v="-1"/>
    <n v="0"/>
    <s v="DSM_EE"/>
    <m/>
    <n v="0"/>
    <m/>
    <n v="0"/>
    <n v="0"/>
    <n v="0"/>
    <n v="0"/>
    <n v="-1"/>
    <n v="0"/>
    <n v="0"/>
    <n v="0"/>
    <n v="0"/>
    <n v="0"/>
    <m/>
    <m/>
    <n v="0"/>
    <m/>
    <n v="0"/>
    <m/>
    <m/>
    <s v="1/1/2031"/>
    <s v="12/31/2099"/>
    <m/>
    <n v="0"/>
    <n v="0"/>
    <n v="2026"/>
    <m/>
    <m/>
    <m/>
    <n v="0"/>
    <n v="0"/>
    <s v="Real 2021 | 5/8/2023 1:03:19 PM"/>
    <n v="4255"/>
    <n v="0"/>
    <m/>
    <m/>
    <n v="0"/>
    <n v="0"/>
    <n v="0"/>
    <m/>
    <m/>
    <m/>
    <n v="0"/>
  </r>
  <r>
    <x v="0"/>
    <x v="0"/>
    <x v="3"/>
    <s v="1"/>
    <x v="0"/>
    <s v="IQW_31-42"/>
    <x v="18"/>
    <n v="0"/>
    <n v="0"/>
    <n v="0"/>
    <m/>
    <n v="0"/>
    <m/>
    <m/>
    <m/>
    <n v="0"/>
    <m/>
    <m/>
    <n v="-1"/>
    <n v="0"/>
    <s v="DSM_EE"/>
    <m/>
    <n v="0"/>
    <m/>
    <n v="0"/>
    <n v="0"/>
    <n v="0"/>
    <n v="0"/>
    <n v="-1"/>
    <n v="0"/>
    <n v="0"/>
    <n v="0"/>
    <n v="0"/>
    <n v="0"/>
    <m/>
    <m/>
    <n v="0"/>
    <m/>
    <n v="0"/>
    <m/>
    <m/>
    <s v="1/1/2031"/>
    <s v="12/31/2099"/>
    <m/>
    <n v="0"/>
    <n v="0"/>
    <n v="2026"/>
    <m/>
    <m/>
    <m/>
    <n v="0"/>
    <n v="0"/>
    <s v="Real 2021 | 5/8/2023 1:03:19 PM"/>
    <n v="4256"/>
    <n v="0"/>
    <m/>
    <m/>
    <n v="0"/>
    <n v="0"/>
    <n v="0"/>
    <m/>
    <m/>
    <m/>
    <n v="0"/>
  </r>
  <r>
    <x v="0"/>
    <x v="0"/>
    <x v="3"/>
    <s v="2"/>
    <x v="1"/>
    <s v="IQW_31-42"/>
    <x v="18"/>
    <n v="0"/>
    <n v="0"/>
    <n v="0"/>
    <m/>
    <n v="0"/>
    <m/>
    <m/>
    <m/>
    <n v="0"/>
    <m/>
    <m/>
    <n v="-1"/>
    <n v="0"/>
    <s v="DSM_EE"/>
    <m/>
    <n v="0"/>
    <m/>
    <n v="0"/>
    <n v="0"/>
    <n v="0"/>
    <n v="0"/>
    <n v="-1"/>
    <n v="0"/>
    <n v="0"/>
    <n v="0"/>
    <n v="0"/>
    <n v="0"/>
    <m/>
    <m/>
    <n v="0"/>
    <m/>
    <n v="0"/>
    <m/>
    <m/>
    <s v="1/1/2031"/>
    <s v="12/31/2099"/>
    <m/>
    <n v="0"/>
    <n v="0"/>
    <n v="2026"/>
    <m/>
    <m/>
    <m/>
    <n v="0"/>
    <n v="0"/>
    <s v="Real 2021 | 5/8/2023 1:03:19 PM"/>
    <n v="4257"/>
    <n v="0"/>
    <m/>
    <m/>
    <n v="0"/>
    <n v="0"/>
    <n v="0"/>
    <m/>
    <m/>
    <m/>
    <n v="0"/>
  </r>
  <r>
    <x v="0"/>
    <x v="0"/>
    <x v="3"/>
    <s v="3"/>
    <x v="2"/>
    <s v="IQW_31-42"/>
    <x v="18"/>
    <n v="0"/>
    <n v="0"/>
    <n v="0"/>
    <m/>
    <n v="0"/>
    <m/>
    <m/>
    <m/>
    <n v="0"/>
    <m/>
    <m/>
    <n v="-1"/>
    <n v="0"/>
    <s v="DSM_EE"/>
    <m/>
    <n v="0"/>
    <m/>
    <n v="0"/>
    <n v="0"/>
    <n v="0"/>
    <n v="0"/>
    <n v="-1"/>
    <n v="0"/>
    <n v="0"/>
    <n v="0"/>
    <n v="0"/>
    <n v="0"/>
    <m/>
    <m/>
    <n v="0"/>
    <m/>
    <n v="0"/>
    <m/>
    <m/>
    <s v="1/1/2031"/>
    <s v="12/31/2099"/>
    <m/>
    <n v="0"/>
    <n v="0"/>
    <n v="2026"/>
    <m/>
    <m/>
    <m/>
    <n v="0"/>
    <n v="0"/>
    <s v="Real 2021 | 5/8/2023 1:03:19 PM"/>
    <n v="4258"/>
    <n v="0"/>
    <m/>
    <m/>
    <n v="0"/>
    <n v="0"/>
    <n v="0"/>
    <m/>
    <m/>
    <m/>
    <n v="0"/>
  </r>
  <r>
    <x v="0"/>
    <x v="0"/>
    <x v="3"/>
    <s v="4"/>
    <x v="3"/>
    <s v="IQW_31-42"/>
    <x v="18"/>
    <n v="0"/>
    <n v="0"/>
    <n v="0"/>
    <m/>
    <n v="0"/>
    <m/>
    <m/>
    <m/>
    <n v="0"/>
    <m/>
    <m/>
    <n v="-1"/>
    <n v="0"/>
    <s v="DSM_EE"/>
    <m/>
    <n v="0"/>
    <m/>
    <n v="0"/>
    <n v="0"/>
    <n v="0"/>
    <n v="0"/>
    <n v="-1"/>
    <n v="0"/>
    <n v="0"/>
    <n v="0"/>
    <n v="0"/>
    <n v="0"/>
    <m/>
    <m/>
    <n v="0"/>
    <m/>
    <n v="0"/>
    <m/>
    <m/>
    <s v="1/1/2031"/>
    <s v="12/31/2099"/>
    <m/>
    <n v="0"/>
    <n v="0"/>
    <n v="2026"/>
    <m/>
    <m/>
    <m/>
    <n v="0"/>
    <n v="0"/>
    <s v="Real 2021 | 5/8/2023 1:03:19 PM"/>
    <n v="4259"/>
    <n v="0"/>
    <m/>
    <m/>
    <n v="0"/>
    <n v="0"/>
    <n v="0"/>
    <m/>
    <m/>
    <m/>
    <n v="0"/>
  </r>
  <r>
    <x v="0"/>
    <x v="0"/>
    <x v="3"/>
    <s v="5"/>
    <x v="4"/>
    <s v="IQW_31-42"/>
    <x v="18"/>
    <n v="0"/>
    <n v="0"/>
    <n v="0"/>
    <m/>
    <n v="0"/>
    <m/>
    <m/>
    <m/>
    <n v="0"/>
    <m/>
    <m/>
    <n v="-1"/>
    <n v="0"/>
    <s v="DSM_EE"/>
    <m/>
    <n v="0"/>
    <m/>
    <n v="0"/>
    <n v="0"/>
    <n v="0"/>
    <n v="0"/>
    <n v="-1"/>
    <n v="0"/>
    <n v="0"/>
    <n v="0"/>
    <n v="0"/>
    <n v="0"/>
    <m/>
    <m/>
    <n v="0"/>
    <m/>
    <n v="0"/>
    <m/>
    <m/>
    <s v="1/1/2031"/>
    <s v="12/31/2099"/>
    <m/>
    <n v="0"/>
    <n v="0"/>
    <n v="2026"/>
    <m/>
    <m/>
    <m/>
    <n v="0"/>
    <n v="0"/>
    <s v="Real 2021 | 5/8/2023 1:03:19 PM"/>
    <n v="4260"/>
    <n v="0"/>
    <m/>
    <m/>
    <n v="0"/>
    <n v="0"/>
    <n v="0"/>
    <m/>
    <m/>
    <m/>
    <n v="0"/>
  </r>
  <r>
    <x v="0"/>
    <x v="0"/>
    <x v="3"/>
    <s v="6"/>
    <x v="5"/>
    <s v="IQW_31-42"/>
    <x v="18"/>
    <n v="0"/>
    <n v="0"/>
    <n v="0"/>
    <m/>
    <n v="0"/>
    <m/>
    <m/>
    <m/>
    <n v="0"/>
    <m/>
    <m/>
    <n v="-1"/>
    <n v="0"/>
    <s v="DSM_EE"/>
    <m/>
    <n v="0"/>
    <m/>
    <n v="0"/>
    <n v="0"/>
    <n v="0"/>
    <n v="0"/>
    <n v="-1"/>
    <n v="0"/>
    <n v="0"/>
    <n v="0"/>
    <n v="0"/>
    <n v="0"/>
    <m/>
    <m/>
    <n v="0"/>
    <m/>
    <n v="0"/>
    <m/>
    <m/>
    <s v="1/1/2031"/>
    <s v="12/31/2099"/>
    <m/>
    <n v="0"/>
    <n v="0"/>
    <n v="2026"/>
    <m/>
    <m/>
    <m/>
    <n v="0"/>
    <n v="0"/>
    <s v="Real 2021 | 5/8/2023 1:03:19 PM"/>
    <n v="4261"/>
    <n v="0"/>
    <m/>
    <m/>
    <n v="0"/>
    <n v="0"/>
    <n v="0"/>
    <m/>
    <m/>
    <m/>
    <n v="0"/>
  </r>
  <r>
    <x v="0"/>
    <x v="0"/>
    <x v="3"/>
    <s v="7"/>
    <x v="6"/>
    <s v="IQW_31-42"/>
    <x v="18"/>
    <n v="0"/>
    <n v="0"/>
    <n v="0"/>
    <m/>
    <n v="0"/>
    <m/>
    <m/>
    <m/>
    <n v="0"/>
    <m/>
    <m/>
    <n v="-1"/>
    <n v="0"/>
    <s v="DSM_EE"/>
    <m/>
    <n v="0"/>
    <m/>
    <n v="0"/>
    <n v="0"/>
    <n v="0"/>
    <n v="0"/>
    <n v="-1"/>
    <n v="0"/>
    <n v="0"/>
    <n v="0"/>
    <n v="0"/>
    <n v="0"/>
    <m/>
    <m/>
    <n v="0"/>
    <m/>
    <n v="0"/>
    <m/>
    <m/>
    <s v="1/1/2031"/>
    <s v="12/31/2099"/>
    <m/>
    <n v="0"/>
    <n v="0"/>
    <n v="2026"/>
    <m/>
    <m/>
    <m/>
    <n v="0"/>
    <n v="0"/>
    <s v="Real 2021 | 5/8/2023 1:03:19 PM"/>
    <n v="4262"/>
    <n v="0"/>
    <m/>
    <m/>
    <n v="0"/>
    <n v="0"/>
    <n v="0"/>
    <m/>
    <m/>
    <m/>
    <n v="0"/>
  </r>
  <r>
    <x v="0"/>
    <x v="0"/>
    <x v="3"/>
    <s v="8"/>
    <x v="7"/>
    <s v="IQW_31-42"/>
    <x v="18"/>
    <n v="0"/>
    <n v="0"/>
    <n v="0"/>
    <m/>
    <n v="0"/>
    <m/>
    <m/>
    <m/>
    <n v="0"/>
    <m/>
    <m/>
    <n v="-1"/>
    <n v="0"/>
    <s v="DSM_EE"/>
    <m/>
    <n v="0"/>
    <m/>
    <n v="0"/>
    <n v="0"/>
    <n v="0"/>
    <n v="0"/>
    <n v="-1"/>
    <n v="0"/>
    <n v="0"/>
    <n v="0"/>
    <n v="0"/>
    <n v="0"/>
    <m/>
    <m/>
    <n v="0"/>
    <m/>
    <n v="0"/>
    <m/>
    <m/>
    <s v="1/1/2031"/>
    <s v="12/31/2099"/>
    <m/>
    <n v="0"/>
    <n v="0"/>
    <n v="2026"/>
    <m/>
    <m/>
    <m/>
    <n v="0"/>
    <n v="0"/>
    <s v="Real 2021 | 5/8/2023 1:03:19 PM"/>
    <n v="4263"/>
    <n v="0"/>
    <m/>
    <m/>
    <n v="0"/>
    <n v="0"/>
    <n v="0"/>
    <m/>
    <m/>
    <m/>
    <n v="0"/>
  </r>
  <r>
    <x v="0"/>
    <x v="0"/>
    <x v="3"/>
    <s v="9"/>
    <x v="8"/>
    <s v="IQW_31-42"/>
    <x v="18"/>
    <n v="0"/>
    <n v="0"/>
    <n v="0"/>
    <m/>
    <n v="0"/>
    <m/>
    <m/>
    <m/>
    <n v="0"/>
    <m/>
    <m/>
    <n v="-1"/>
    <n v="0"/>
    <s v="DSM_EE"/>
    <m/>
    <n v="0"/>
    <m/>
    <n v="0"/>
    <n v="0"/>
    <n v="0"/>
    <n v="0"/>
    <n v="-1"/>
    <n v="0"/>
    <n v="0"/>
    <n v="0"/>
    <n v="0"/>
    <n v="0"/>
    <m/>
    <m/>
    <n v="0"/>
    <m/>
    <n v="0"/>
    <m/>
    <m/>
    <s v="1/1/2031"/>
    <s v="12/31/2099"/>
    <m/>
    <n v="0"/>
    <n v="0"/>
    <n v="2026"/>
    <m/>
    <m/>
    <m/>
    <n v="0"/>
    <n v="0"/>
    <s v="Real 2021 | 5/8/2023 1:03:19 PM"/>
    <n v="4264"/>
    <n v="0"/>
    <m/>
    <m/>
    <n v="0"/>
    <n v="0"/>
    <n v="0"/>
    <m/>
    <m/>
    <m/>
    <n v="0"/>
  </r>
  <r>
    <x v="0"/>
    <x v="0"/>
    <x v="3"/>
    <s v="1"/>
    <x v="0"/>
    <s v="Area 1001 Gas CT 2029"/>
    <x v="19"/>
    <n v="0"/>
    <n v="0"/>
    <n v="0"/>
    <m/>
    <n v="0"/>
    <m/>
    <m/>
    <m/>
    <n v="0"/>
    <m/>
    <m/>
    <n v="-1"/>
    <n v="0"/>
    <s v="TCO"/>
    <m/>
    <n v="0"/>
    <m/>
    <n v="0"/>
    <n v="0"/>
    <n v="0"/>
    <n v="0"/>
    <n v="-1"/>
    <n v="0"/>
    <n v="0"/>
    <n v="0"/>
    <n v="0"/>
    <n v="0"/>
    <m/>
    <m/>
    <n v="0"/>
    <m/>
    <n v="0"/>
    <m/>
    <m/>
    <s v="1/1/2029"/>
    <s v="12/31/2099"/>
    <m/>
    <n v="0"/>
    <n v="0"/>
    <n v="2026"/>
    <m/>
    <m/>
    <m/>
    <n v="0"/>
    <n v="0"/>
    <s v="Real 2021 | 5/8/2023 1:03:19 PM"/>
    <n v="4265"/>
    <n v="0"/>
    <m/>
    <m/>
    <n v="0"/>
    <n v="0"/>
    <n v="0"/>
    <m/>
    <m/>
    <m/>
    <n v="0"/>
  </r>
  <r>
    <x v="0"/>
    <x v="0"/>
    <x v="3"/>
    <s v="2"/>
    <x v="1"/>
    <s v="Area 1001 Gas CT 2029"/>
    <x v="19"/>
    <n v="0"/>
    <n v="0"/>
    <n v="0"/>
    <m/>
    <n v="0"/>
    <m/>
    <m/>
    <m/>
    <n v="0"/>
    <m/>
    <m/>
    <n v="-1"/>
    <n v="0"/>
    <s v="TCO"/>
    <m/>
    <n v="0"/>
    <m/>
    <n v="0"/>
    <n v="0"/>
    <n v="0"/>
    <n v="0"/>
    <n v="-1"/>
    <n v="0"/>
    <n v="0"/>
    <n v="0"/>
    <n v="0"/>
    <n v="0"/>
    <m/>
    <m/>
    <n v="0"/>
    <m/>
    <n v="0"/>
    <m/>
    <m/>
    <s v="1/1/2029"/>
    <s v="12/31/2099"/>
    <m/>
    <n v="0"/>
    <n v="0"/>
    <n v="2026"/>
    <m/>
    <m/>
    <m/>
    <n v="0"/>
    <n v="0"/>
    <s v="Real 2021 | 5/8/2023 1:03:19 PM"/>
    <n v="4266"/>
    <n v="0"/>
    <m/>
    <m/>
    <n v="0"/>
    <n v="0"/>
    <n v="0"/>
    <m/>
    <m/>
    <m/>
    <n v="0"/>
  </r>
  <r>
    <x v="0"/>
    <x v="0"/>
    <x v="3"/>
    <s v="3"/>
    <x v="2"/>
    <s v="Area 1001 Gas CT 2029"/>
    <x v="19"/>
    <n v="0"/>
    <n v="0"/>
    <n v="0"/>
    <m/>
    <n v="0"/>
    <m/>
    <m/>
    <m/>
    <n v="0"/>
    <m/>
    <m/>
    <n v="-1"/>
    <n v="0"/>
    <s v="TCO"/>
    <m/>
    <n v="0"/>
    <m/>
    <n v="0"/>
    <n v="0"/>
    <n v="0"/>
    <n v="0"/>
    <n v="-1"/>
    <n v="0"/>
    <n v="0"/>
    <n v="0"/>
    <n v="0"/>
    <n v="0"/>
    <m/>
    <m/>
    <n v="0"/>
    <m/>
    <n v="0"/>
    <m/>
    <m/>
    <s v="1/1/2029"/>
    <s v="12/31/2099"/>
    <m/>
    <n v="0"/>
    <n v="0"/>
    <n v="2026"/>
    <m/>
    <m/>
    <m/>
    <n v="0"/>
    <n v="0"/>
    <s v="Real 2021 | 5/8/2023 1:03:19 PM"/>
    <n v="4267"/>
    <n v="0"/>
    <m/>
    <m/>
    <n v="0"/>
    <n v="0"/>
    <n v="0"/>
    <m/>
    <m/>
    <m/>
    <n v="0"/>
  </r>
  <r>
    <x v="0"/>
    <x v="0"/>
    <x v="3"/>
    <s v="4"/>
    <x v="3"/>
    <s v="Area 1001 Gas CT 2029"/>
    <x v="19"/>
    <n v="0"/>
    <n v="0"/>
    <n v="0"/>
    <m/>
    <n v="0"/>
    <m/>
    <m/>
    <m/>
    <n v="0"/>
    <m/>
    <m/>
    <n v="-1"/>
    <n v="0"/>
    <s v="TCO"/>
    <m/>
    <n v="0"/>
    <m/>
    <n v="0"/>
    <n v="0"/>
    <n v="0"/>
    <n v="0"/>
    <n v="-1"/>
    <n v="0"/>
    <n v="0"/>
    <n v="0"/>
    <n v="0"/>
    <n v="0"/>
    <m/>
    <m/>
    <n v="0"/>
    <m/>
    <n v="0"/>
    <m/>
    <m/>
    <s v="1/1/2029"/>
    <s v="12/31/2099"/>
    <m/>
    <n v="0"/>
    <n v="0"/>
    <n v="2026"/>
    <m/>
    <m/>
    <m/>
    <n v="0"/>
    <n v="0"/>
    <s v="Real 2021 | 5/8/2023 1:03:19 PM"/>
    <n v="4268"/>
    <n v="0"/>
    <m/>
    <m/>
    <n v="0"/>
    <n v="0"/>
    <n v="0"/>
    <m/>
    <m/>
    <m/>
    <n v="0"/>
  </r>
  <r>
    <x v="0"/>
    <x v="0"/>
    <x v="3"/>
    <s v="5"/>
    <x v="4"/>
    <s v="Area 1001 Gas CT 2029"/>
    <x v="19"/>
    <n v="0"/>
    <n v="0"/>
    <n v="0"/>
    <m/>
    <n v="0"/>
    <m/>
    <m/>
    <m/>
    <n v="0"/>
    <m/>
    <m/>
    <n v="-1"/>
    <n v="0"/>
    <s v="TCO"/>
    <m/>
    <n v="0"/>
    <m/>
    <n v="0"/>
    <n v="0"/>
    <n v="0"/>
    <n v="0"/>
    <n v="-1"/>
    <n v="0"/>
    <n v="0"/>
    <n v="0"/>
    <n v="0"/>
    <n v="0"/>
    <m/>
    <m/>
    <n v="0"/>
    <m/>
    <n v="0"/>
    <m/>
    <m/>
    <s v="1/1/2029"/>
    <s v="12/31/2099"/>
    <m/>
    <n v="0"/>
    <n v="0"/>
    <n v="2026"/>
    <m/>
    <m/>
    <m/>
    <n v="0"/>
    <n v="0"/>
    <s v="Real 2021 | 5/8/2023 1:03:19 PM"/>
    <n v="4269"/>
    <n v="0"/>
    <m/>
    <m/>
    <n v="0"/>
    <n v="0"/>
    <n v="0"/>
    <m/>
    <m/>
    <m/>
    <n v="0"/>
  </r>
  <r>
    <x v="0"/>
    <x v="0"/>
    <x v="3"/>
    <s v="7"/>
    <x v="6"/>
    <s v="Area 1001 Gas CT 2029"/>
    <x v="19"/>
    <n v="0"/>
    <n v="0"/>
    <n v="0"/>
    <m/>
    <n v="0"/>
    <m/>
    <m/>
    <m/>
    <n v="0"/>
    <m/>
    <m/>
    <n v="-1"/>
    <n v="0"/>
    <s v="TCO"/>
    <m/>
    <n v="0"/>
    <m/>
    <n v="0"/>
    <n v="0"/>
    <n v="0"/>
    <n v="0"/>
    <n v="-1"/>
    <n v="0"/>
    <n v="0"/>
    <n v="0"/>
    <n v="0"/>
    <n v="0"/>
    <m/>
    <m/>
    <n v="0"/>
    <m/>
    <n v="0"/>
    <m/>
    <m/>
    <s v="1/1/2029"/>
    <s v="12/31/2099"/>
    <m/>
    <n v="0"/>
    <n v="0"/>
    <n v="2026"/>
    <m/>
    <m/>
    <m/>
    <n v="0"/>
    <n v="0"/>
    <s v="Real 2021 | 5/8/2023 1:03:19 PM"/>
    <n v="4270"/>
    <n v="0"/>
    <m/>
    <m/>
    <n v="0"/>
    <n v="0"/>
    <n v="0"/>
    <m/>
    <m/>
    <m/>
    <n v="0"/>
  </r>
  <r>
    <x v="0"/>
    <x v="0"/>
    <x v="3"/>
    <s v="8"/>
    <x v="7"/>
    <s v="Area 1001 Gas CT 2029"/>
    <x v="19"/>
    <n v="0"/>
    <n v="0"/>
    <n v="0"/>
    <m/>
    <n v="0"/>
    <m/>
    <m/>
    <m/>
    <n v="0"/>
    <m/>
    <m/>
    <n v="-1"/>
    <n v="0"/>
    <s v="TCO"/>
    <m/>
    <n v="0"/>
    <m/>
    <n v="0"/>
    <n v="0"/>
    <n v="0"/>
    <n v="0"/>
    <n v="-1"/>
    <n v="0"/>
    <n v="0"/>
    <n v="0"/>
    <n v="0"/>
    <n v="0"/>
    <m/>
    <m/>
    <n v="0"/>
    <m/>
    <n v="0"/>
    <m/>
    <m/>
    <s v="1/1/2029"/>
    <s v="12/31/2099"/>
    <m/>
    <n v="0"/>
    <n v="0"/>
    <n v="2026"/>
    <m/>
    <m/>
    <m/>
    <n v="0"/>
    <n v="0"/>
    <s v="Real 2021 | 5/8/2023 1:03:19 PM"/>
    <n v="4271"/>
    <n v="0"/>
    <m/>
    <m/>
    <n v="0"/>
    <n v="0"/>
    <n v="0"/>
    <m/>
    <m/>
    <m/>
    <n v="0"/>
  </r>
  <r>
    <x v="0"/>
    <x v="0"/>
    <x v="3"/>
    <s v="9"/>
    <x v="8"/>
    <s v="Area 1001 Gas CT 2029"/>
    <x v="19"/>
    <n v="0"/>
    <n v="0"/>
    <n v="0"/>
    <m/>
    <n v="0"/>
    <m/>
    <m/>
    <m/>
    <n v="0"/>
    <m/>
    <m/>
    <n v="-1"/>
    <n v="0"/>
    <s v="TCO"/>
    <m/>
    <n v="0"/>
    <m/>
    <n v="0"/>
    <n v="0"/>
    <n v="0"/>
    <n v="0"/>
    <n v="-1"/>
    <n v="0"/>
    <n v="0"/>
    <n v="0"/>
    <n v="0"/>
    <n v="0"/>
    <m/>
    <m/>
    <n v="0"/>
    <m/>
    <n v="0"/>
    <m/>
    <m/>
    <s v="1/1/2029"/>
    <s v="12/31/2099"/>
    <m/>
    <n v="0"/>
    <n v="0"/>
    <n v="2026"/>
    <m/>
    <m/>
    <m/>
    <n v="0"/>
    <n v="0"/>
    <s v="Real 2021 | 5/8/2023 1:03:19 PM"/>
    <n v="4272"/>
    <n v="0"/>
    <m/>
    <m/>
    <n v="0"/>
    <n v="0"/>
    <n v="0"/>
    <m/>
    <m/>
    <m/>
    <n v="0"/>
  </r>
  <r>
    <x v="0"/>
    <x v="0"/>
    <x v="3"/>
    <s v="8"/>
    <x v="7"/>
    <s v="Area 1001 Solar 2026"/>
    <x v="20"/>
    <n v="22.833641052246094"/>
    <n v="100"/>
    <n v="22.833641052246094"/>
    <m/>
    <n v="0"/>
    <m/>
    <m/>
    <m/>
    <n v="15077.126953125"/>
    <m/>
    <m/>
    <n v="-1"/>
    <n v="0"/>
    <s v="Solar"/>
    <m/>
    <n v="200022.6875"/>
    <m/>
    <n v="0"/>
    <n v="7186.86865234375"/>
    <n v="7186.86865234375"/>
    <n v="0"/>
    <n v="-1"/>
    <n v="0"/>
    <n v="0"/>
    <n v="0"/>
    <n v="365"/>
    <n v="4383"/>
    <n v="0.22833640873432159"/>
    <n v="35.930263519287109"/>
    <n v="-6379.1337890625"/>
    <n v="-31.892051696777344"/>
    <n v="13566.001953125"/>
    <n v="67.822319030761719"/>
    <m/>
    <s v="1/1/2026"/>
    <s v="12/31/2099"/>
    <m/>
    <n v="0"/>
    <n v="0"/>
    <n v="2026"/>
    <m/>
    <m/>
    <m/>
    <n v="0"/>
    <n v="0"/>
    <s v="Real 2021 | 5/8/2023 1:03:19 PM"/>
    <n v="4273"/>
    <n v="100"/>
    <m/>
    <m/>
    <n v="200022.6875"/>
    <n v="0"/>
    <n v="0"/>
    <m/>
    <m/>
    <m/>
    <n v="0"/>
  </r>
  <r>
    <x v="0"/>
    <x v="0"/>
    <x v="3"/>
    <s v="1"/>
    <x v="0"/>
    <s v="Area 1001 Solar 2027"/>
    <x v="21"/>
    <n v="0"/>
    <n v="0"/>
    <n v="0"/>
    <m/>
    <n v="0"/>
    <m/>
    <m/>
    <m/>
    <n v="0"/>
    <m/>
    <m/>
    <n v="-1"/>
    <n v="0"/>
    <s v="Solar"/>
    <m/>
    <n v="0"/>
    <m/>
    <n v="0"/>
    <n v="0"/>
    <n v="0"/>
    <n v="0"/>
    <n v="-1"/>
    <n v="0"/>
    <n v="0"/>
    <n v="0"/>
    <n v="0"/>
    <n v="0"/>
    <m/>
    <m/>
    <n v="0"/>
    <m/>
    <n v="0"/>
    <m/>
    <m/>
    <s v="1/1/2027"/>
    <s v="12/31/2099"/>
    <m/>
    <n v="0"/>
    <n v="0"/>
    <n v="2026"/>
    <m/>
    <m/>
    <m/>
    <n v="0"/>
    <n v="0"/>
    <s v="Real 2021 | 5/8/2023 1:03:19 PM"/>
    <n v="4274"/>
    <n v="0"/>
    <m/>
    <m/>
    <n v="0"/>
    <n v="0"/>
    <n v="0"/>
    <m/>
    <m/>
    <m/>
    <n v="0"/>
  </r>
  <r>
    <x v="0"/>
    <x v="0"/>
    <x v="3"/>
    <s v="2"/>
    <x v="1"/>
    <s v="Area 1001 Solar 2027"/>
    <x v="21"/>
    <n v="0"/>
    <n v="0"/>
    <n v="0"/>
    <m/>
    <n v="0"/>
    <m/>
    <m/>
    <m/>
    <n v="0"/>
    <m/>
    <m/>
    <n v="-1"/>
    <n v="0"/>
    <s v="Solar"/>
    <m/>
    <n v="0"/>
    <m/>
    <n v="0"/>
    <n v="0"/>
    <n v="0"/>
    <n v="0"/>
    <n v="-1"/>
    <n v="0"/>
    <n v="0"/>
    <n v="0"/>
    <n v="0"/>
    <n v="0"/>
    <m/>
    <m/>
    <n v="0"/>
    <m/>
    <n v="0"/>
    <m/>
    <m/>
    <s v="1/1/2027"/>
    <s v="12/31/2099"/>
    <m/>
    <n v="0"/>
    <n v="0"/>
    <n v="2026"/>
    <m/>
    <m/>
    <m/>
    <n v="0"/>
    <n v="0"/>
    <s v="Real 2021 | 5/8/2023 1:03:19 PM"/>
    <n v="4275"/>
    <n v="0"/>
    <m/>
    <m/>
    <n v="0"/>
    <n v="0"/>
    <n v="0"/>
    <m/>
    <m/>
    <m/>
    <n v="0"/>
  </r>
  <r>
    <x v="0"/>
    <x v="0"/>
    <x v="3"/>
    <s v="3"/>
    <x v="2"/>
    <s v="Area 1001 Solar 2027"/>
    <x v="21"/>
    <n v="0"/>
    <n v="0"/>
    <n v="0"/>
    <m/>
    <n v="0"/>
    <m/>
    <m/>
    <m/>
    <n v="0"/>
    <m/>
    <m/>
    <n v="-1"/>
    <n v="0"/>
    <s v="Solar"/>
    <m/>
    <n v="0"/>
    <m/>
    <n v="0"/>
    <n v="0"/>
    <n v="0"/>
    <n v="0"/>
    <n v="-1"/>
    <n v="0"/>
    <n v="0"/>
    <n v="0"/>
    <n v="0"/>
    <n v="0"/>
    <m/>
    <m/>
    <n v="0"/>
    <m/>
    <n v="0"/>
    <m/>
    <m/>
    <s v="1/1/2027"/>
    <s v="12/31/2099"/>
    <m/>
    <n v="0"/>
    <n v="0"/>
    <n v="2026"/>
    <m/>
    <m/>
    <m/>
    <n v="0"/>
    <n v="0"/>
    <s v="Real 2021 | 5/8/2023 1:03:19 PM"/>
    <n v="4276"/>
    <n v="0"/>
    <m/>
    <m/>
    <n v="0"/>
    <n v="0"/>
    <n v="0"/>
    <m/>
    <m/>
    <m/>
    <n v="0"/>
  </r>
  <r>
    <x v="0"/>
    <x v="0"/>
    <x v="3"/>
    <s v="5"/>
    <x v="4"/>
    <s v="Area 1001 Solar 2027"/>
    <x v="21"/>
    <n v="0"/>
    <n v="0"/>
    <n v="0"/>
    <m/>
    <n v="0"/>
    <m/>
    <m/>
    <m/>
    <n v="0"/>
    <m/>
    <m/>
    <n v="-1"/>
    <n v="0"/>
    <s v="Solar"/>
    <m/>
    <n v="0"/>
    <m/>
    <n v="0"/>
    <n v="0"/>
    <n v="0"/>
    <n v="0"/>
    <n v="-1"/>
    <n v="0"/>
    <n v="0"/>
    <n v="0"/>
    <n v="0"/>
    <n v="0"/>
    <m/>
    <m/>
    <n v="0"/>
    <m/>
    <n v="0"/>
    <m/>
    <m/>
    <s v="1/1/2027"/>
    <s v="12/31/2099"/>
    <m/>
    <n v="0"/>
    <n v="0"/>
    <n v="2026"/>
    <m/>
    <m/>
    <m/>
    <n v="0"/>
    <n v="0"/>
    <s v="Real 2021 | 5/8/2023 1:03:19 PM"/>
    <n v="4277"/>
    <n v="0"/>
    <m/>
    <m/>
    <n v="0"/>
    <n v="0"/>
    <n v="0"/>
    <m/>
    <m/>
    <m/>
    <n v="0"/>
  </r>
  <r>
    <x v="0"/>
    <x v="0"/>
    <x v="3"/>
    <s v="6"/>
    <x v="5"/>
    <s v="Area 1001 Solar 2027"/>
    <x v="21"/>
    <n v="0"/>
    <n v="0"/>
    <n v="0"/>
    <m/>
    <n v="0"/>
    <m/>
    <m/>
    <m/>
    <n v="0"/>
    <m/>
    <m/>
    <n v="-1"/>
    <n v="0"/>
    <s v="Solar"/>
    <m/>
    <n v="0"/>
    <m/>
    <n v="0"/>
    <n v="0"/>
    <n v="0"/>
    <n v="0"/>
    <n v="-1"/>
    <n v="0"/>
    <n v="0"/>
    <n v="0"/>
    <n v="0"/>
    <n v="0"/>
    <m/>
    <m/>
    <n v="0"/>
    <m/>
    <n v="0"/>
    <m/>
    <m/>
    <s v="1/1/2027"/>
    <s v="12/31/2099"/>
    <m/>
    <n v="0"/>
    <n v="0"/>
    <n v="2026"/>
    <m/>
    <m/>
    <m/>
    <n v="0"/>
    <n v="0"/>
    <s v="Real 2021 | 5/8/2023 1:03:19 PM"/>
    <n v="4278"/>
    <n v="0"/>
    <m/>
    <m/>
    <n v="0"/>
    <n v="0"/>
    <n v="0"/>
    <m/>
    <m/>
    <m/>
    <n v="0"/>
  </r>
  <r>
    <x v="0"/>
    <x v="0"/>
    <x v="3"/>
    <s v="7"/>
    <x v="6"/>
    <s v="Area 1001 Solar 2027"/>
    <x v="21"/>
    <n v="0"/>
    <n v="0"/>
    <n v="0"/>
    <m/>
    <n v="0"/>
    <m/>
    <m/>
    <m/>
    <n v="0"/>
    <m/>
    <m/>
    <n v="-1"/>
    <n v="0"/>
    <s v="Solar"/>
    <m/>
    <n v="0"/>
    <m/>
    <n v="0"/>
    <n v="0"/>
    <n v="0"/>
    <n v="0"/>
    <n v="-1"/>
    <n v="0"/>
    <n v="0"/>
    <n v="0"/>
    <n v="0"/>
    <n v="0"/>
    <m/>
    <m/>
    <n v="0"/>
    <m/>
    <n v="0"/>
    <m/>
    <m/>
    <s v="1/1/2027"/>
    <s v="12/31/2099"/>
    <m/>
    <n v="0"/>
    <n v="0"/>
    <n v="2026"/>
    <m/>
    <m/>
    <m/>
    <n v="0"/>
    <n v="0"/>
    <s v="Real 2021 | 5/8/2023 1:03:19 PM"/>
    <n v="4279"/>
    <n v="0"/>
    <m/>
    <m/>
    <n v="0"/>
    <n v="0"/>
    <n v="0"/>
    <m/>
    <m/>
    <m/>
    <n v="0"/>
  </r>
  <r>
    <x v="0"/>
    <x v="0"/>
    <x v="3"/>
    <s v="8"/>
    <x v="7"/>
    <s v="Area 1001 Solar 2027"/>
    <x v="21"/>
    <n v="0"/>
    <n v="0"/>
    <n v="0"/>
    <m/>
    <n v="0"/>
    <m/>
    <m/>
    <m/>
    <n v="0"/>
    <m/>
    <m/>
    <n v="-1"/>
    <n v="0"/>
    <s v="Solar"/>
    <m/>
    <n v="0"/>
    <m/>
    <n v="0"/>
    <n v="0"/>
    <n v="0"/>
    <n v="0"/>
    <n v="-1"/>
    <n v="0"/>
    <n v="0"/>
    <n v="0"/>
    <n v="0"/>
    <n v="0"/>
    <m/>
    <m/>
    <n v="0"/>
    <m/>
    <n v="0"/>
    <m/>
    <m/>
    <s v="1/1/2027"/>
    <s v="12/31/2099"/>
    <m/>
    <n v="0"/>
    <n v="0"/>
    <n v="2026"/>
    <m/>
    <m/>
    <m/>
    <n v="0"/>
    <n v="0"/>
    <s v="Real 2021 | 5/8/2023 1:03:19 PM"/>
    <n v="4280"/>
    <n v="0"/>
    <m/>
    <m/>
    <n v="0"/>
    <n v="0"/>
    <n v="0"/>
    <m/>
    <m/>
    <m/>
    <n v="0"/>
  </r>
  <r>
    <x v="0"/>
    <x v="0"/>
    <x v="3"/>
    <s v="9"/>
    <x v="8"/>
    <s v="Area 1001 Solar 2027"/>
    <x v="21"/>
    <n v="0"/>
    <n v="0"/>
    <n v="0"/>
    <m/>
    <n v="0"/>
    <m/>
    <m/>
    <m/>
    <n v="0"/>
    <m/>
    <m/>
    <n v="-1"/>
    <n v="0"/>
    <s v="Solar"/>
    <m/>
    <n v="0"/>
    <m/>
    <n v="0"/>
    <n v="0"/>
    <n v="0"/>
    <n v="0"/>
    <n v="-1"/>
    <n v="0"/>
    <n v="0"/>
    <n v="0"/>
    <n v="0"/>
    <n v="0"/>
    <m/>
    <m/>
    <n v="0"/>
    <m/>
    <n v="0"/>
    <m/>
    <m/>
    <s v="1/1/2027"/>
    <s v="12/31/2099"/>
    <m/>
    <n v="0"/>
    <n v="0"/>
    <n v="2026"/>
    <m/>
    <m/>
    <m/>
    <n v="0"/>
    <n v="0"/>
    <s v="Real 2021 | 5/8/2023 1:03:19 PM"/>
    <n v="4281"/>
    <n v="0"/>
    <m/>
    <m/>
    <n v="0"/>
    <n v="0"/>
    <n v="0"/>
    <m/>
    <m/>
    <m/>
    <n v="0"/>
  </r>
  <r>
    <x v="0"/>
    <x v="0"/>
    <x v="3"/>
    <s v="1"/>
    <x v="0"/>
    <s v="Area 1001 Solar 2028"/>
    <x v="22"/>
    <n v="0"/>
    <n v="0"/>
    <n v="0"/>
    <m/>
    <n v="0"/>
    <m/>
    <m/>
    <m/>
    <n v="0"/>
    <m/>
    <m/>
    <n v="-1"/>
    <n v="0"/>
    <s v="Solar"/>
    <m/>
    <n v="0"/>
    <m/>
    <n v="0"/>
    <n v="0"/>
    <n v="0"/>
    <n v="0"/>
    <n v="-1"/>
    <n v="0"/>
    <n v="0"/>
    <n v="0"/>
    <n v="0"/>
    <n v="0"/>
    <m/>
    <m/>
    <n v="0"/>
    <m/>
    <n v="0"/>
    <m/>
    <m/>
    <s v="1/1/2028"/>
    <s v="12/31/2099"/>
    <m/>
    <n v="0"/>
    <n v="0"/>
    <n v="2026"/>
    <m/>
    <m/>
    <m/>
    <n v="0"/>
    <n v="0"/>
    <s v="Real 2021 | 5/8/2023 1:03:19 PM"/>
    <n v="4282"/>
    <n v="0"/>
    <m/>
    <m/>
    <n v="0"/>
    <n v="0"/>
    <n v="0"/>
    <m/>
    <m/>
    <m/>
    <n v="0"/>
  </r>
  <r>
    <x v="0"/>
    <x v="0"/>
    <x v="3"/>
    <s v="2"/>
    <x v="1"/>
    <s v="Area 1001 Solar 2028"/>
    <x v="22"/>
    <n v="0"/>
    <n v="0"/>
    <n v="0"/>
    <m/>
    <n v="0"/>
    <m/>
    <m/>
    <m/>
    <n v="0"/>
    <m/>
    <m/>
    <n v="-1"/>
    <n v="0"/>
    <s v="Solar"/>
    <m/>
    <n v="0"/>
    <m/>
    <n v="0"/>
    <n v="0"/>
    <n v="0"/>
    <n v="0"/>
    <n v="-1"/>
    <n v="0"/>
    <n v="0"/>
    <n v="0"/>
    <n v="0"/>
    <n v="0"/>
    <m/>
    <m/>
    <n v="0"/>
    <m/>
    <n v="0"/>
    <m/>
    <m/>
    <s v="1/1/2028"/>
    <s v="12/31/2099"/>
    <m/>
    <n v="0"/>
    <n v="0"/>
    <n v="2026"/>
    <m/>
    <m/>
    <m/>
    <n v="0"/>
    <n v="0"/>
    <s v="Real 2021 | 5/8/2023 1:03:19 PM"/>
    <n v="4283"/>
    <n v="0"/>
    <m/>
    <m/>
    <n v="0"/>
    <n v="0"/>
    <n v="0"/>
    <m/>
    <m/>
    <m/>
    <n v="0"/>
  </r>
  <r>
    <x v="0"/>
    <x v="0"/>
    <x v="3"/>
    <s v="3"/>
    <x v="2"/>
    <s v="Area 1001 Solar 2028"/>
    <x v="22"/>
    <n v="0"/>
    <n v="0"/>
    <n v="0"/>
    <m/>
    <n v="0"/>
    <m/>
    <m/>
    <m/>
    <n v="0"/>
    <m/>
    <m/>
    <n v="-1"/>
    <n v="0"/>
    <s v="Solar"/>
    <m/>
    <n v="0"/>
    <m/>
    <n v="0"/>
    <n v="0"/>
    <n v="0"/>
    <n v="0"/>
    <n v="-1"/>
    <n v="0"/>
    <n v="0"/>
    <n v="0"/>
    <n v="0"/>
    <n v="0"/>
    <m/>
    <m/>
    <n v="0"/>
    <m/>
    <n v="0"/>
    <m/>
    <m/>
    <s v="1/1/2028"/>
    <s v="12/31/2099"/>
    <m/>
    <n v="0"/>
    <n v="0"/>
    <n v="2026"/>
    <m/>
    <m/>
    <m/>
    <n v="0"/>
    <n v="0"/>
    <s v="Real 2021 | 5/8/2023 1:03:19 PM"/>
    <n v="4284"/>
    <n v="0"/>
    <m/>
    <m/>
    <n v="0"/>
    <n v="0"/>
    <n v="0"/>
    <m/>
    <m/>
    <m/>
    <n v="0"/>
  </r>
  <r>
    <x v="0"/>
    <x v="0"/>
    <x v="3"/>
    <s v="4"/>
    <x v="3"/>
    <s v="Area 1001 Solar 2028"/>
    <x v="22"/>
    <n v="0"/>
    <n v="0"/>
    <n v="0"/>
    <m/>
    <n v="0"/>
    <m/>
    <m/>
    <m/>
    <n v="0"/>
    <m/>
    <m/>
    <n v="-1"/>
    <n v="0"/>
    <s v="Solar"/>
    <m/>
    <n v="0"/>
    <m/>
    <n v="0"/>
    <n v="0"/>
    <n v="0"/>
    <n v="0"/>
    <n v="-1"/>
    <n v="0"/>
    <n v="0"/>
    <n v="0"/>
    <n v="0"/>
    <n v="0"/>
    <m/>
    <m/>
    <n v="0"/>
    <m/>
    <n v="0"/>
    <m/>
    <m/>
    <s v="1/1/2028"/>
    <s v="12/31/2099"/>
    <m/>
    <n v="0"/>
    <n v="0"/>
    <n v="2026"/>
    <m/>
    <m/>
    <m/>
    <n v="0"/>
    <n v="0"/>
    <s v="Real 2021 | 5/8/2023 1:03:19 PM"/>
    <n v="4285"/>
    <n v="0"/>
    <m/>
    <m/>
    <n v="0"/>
    <n v="0"/>
    <n v="0"/>
    <m/>
    <m/>
    <m/>
    <n v="0"/>
  </r>
  <r>
    <x v="0"/>
    <x v="0"/>
    <x v="3"/>
    <s v="5"/>
    <x v="4"/>
    <s v="Area 1001 Solar 2028"/>
    <x v="22"/>
    <n v="0"/>
    <n v="0"/>
    <n v="0"/>
    <m/>
    <n v="0"/>
    <m/>
    <m/>
    <m/>
    <n v="0"/>
    <m/>
    <m/>
    <n v="-1"/>
    <n v="0"/>
    <s v="Solar"/>
    <m/>
    <n v="0"/>
    <m/>
    <n v="0"/>
    <n v="0"/>
    <n v="0"/>
    <n v="0"/>
    <n v="-1"/>
    <n v="0"/>
    <n v="0"/>
    <n v="0"/>
    <n v="0"/>
    <n v="0"/>
    <m/>
    <m/>
    <n v="0"/>
    <m/>
    <n v="0"/>
    <m/>
    <m/>
    <s v="1/1/2028"/>
    <s v="12/31/2099"/>
    <m/>
    <n v="0"/>
    <n v="0"/>
    <n v="2026"/>
    <m/>
    <m/>
    <m/>
    <n v="0"/>
    <n v="0"/>
    <s v="Real 2021 | 5/8/2023 1:03:19 PM"/>
    <n v="4286"/>
    <n v="0"/>
    <m/>
    <m/>
    <n v="0"/>
    <n v="0"/>
    <n v="0"/>
    <m/>
    <m/>
    <m/>
    <n v="0"/>
  </r>
  <r>
    <x v="0"/>
    <x v="0"/>
    <x v="3"/>
    <s v="6"/>
    <x v="5"/>
    <s v="Area 1001 Solar 2028"/>
    <x v="22"/>
    <n v="0"/>
    <n v="0"/>
    <n v="0"/>
    <m/>
    <n v="0"/>
    <m/>
    <m/>
    <m/>
    <n v="0"/>
    <m/>
    <m/>
    <n v="-1"/>
    <n v="0"/>
    <s v="Solar"/>
    <m/>
    <n v="0"/>
    <m/>
    <n v="0"/>
    <n v="0"/>
    <n v="0"/>
    <n v="0"/>
    <n v="-1"/>
    <n v="0"/>
    <n v="0"/>
    <n v="0"/>
    <n v="0"/>
    <n v="0"/>
    <m/>
    <m/>
    <n v="0"/>
    <m/>
    <n v="0"/>
    <m/>
    <m/>
    <s v="1/1/2028"/>
    <s v="12/31/2099"/>
    <m/>
    <n v="0"/>
    <n v="0"/>
    <n v="2026"/>
    <m/>
    <m/>
    <m/>
    <n v="0"/>
    <n v="0"/>
    <s v="Real 2021 | 5/8/2023 1:03:19 PM"/>
    <n v="4287"/>
    <n v="0"/>
    <m/>
    <m/>
    <n v="0"/>
    <n v="0"/>
    <n v="0"/>
    <m/>
    <m/>
    <m/>
    <n v="0"/>
  </r>
  <r>
    <x v="0"/>
    <x v="0"/>
    <x v="3"/>
    <s v="7"/>
    <x v="6"/>
    <s v="Area 1001 Solar 2028"/>
    <x v="22"/>
    <n v="0"/>
    <n v="0"/>
    <n v="0"/>
    <m/>
    <n v="0"/>
    <m/>
    <m/>
    <m/>
    <n v="0"/>
    <m/>
    <m/>
    <n v="-1"/>
    <n v="0"/>
    <s v="Solar"/>
    <m/>
    <n v="0"/>
    <m/>
    <n v="0"/>
    <n v="0"/>
    <n v="0"/>
    <n v="0"/>
    <n v="-1"/>
    <n v="0"/>
    <n v="0"/>
    <n v="0"/>
    <n v="0"/>
    <n v="0"/>
    <m/>
    <m/>
    <n v="0"/>
    <m/>
    <n v="0"/>
    <m/>
    <m/>
    <s v="1/1/2028"/>
    <s v="12/31/2099"/>
    <m/>
    <n v="0"/>
    <n v="0"/>
    <n v="2026"/>
    <m/>
    <m/>
    <m/>
    <n v="0"/>
    <n v="0"/>
    <s v="Real 2021 | 5/8/2023 1:03:19 PM"/>
    <n v="4288"/>
    <n v="0"/>
    <m/>
    <m/>
    <n v="0"/>
    <n v="0"/>
    <n v="0"/>
    <m/>
    <m/>
    <m/>
    <n v="0"/>
  </r>
  <r>
    <x v="0"/>
    <x v="0"/>
    <x v="3"/>
    <s v="8"/>
    <x v="7"/>
    <s v="Area 1001 Solar 2028"/>
    <x v="22"/>
    <n v="0"/>
    <n v="0"/>
    <n v="0"/>
    <m/>
    <n v="0"/>
    <m/>
    <m/>
    <m/>
    <n v="0"/>
    <m/>
    <m/>
    <n v="-1"/>
    <n v="0"/>
    <s v="Solar"/>
    <m/>
    <n v="0"/>
    <m/>
    <n v="0"/>
    <n v="0"/>
    <n v="0"/>
    <n v="0"/>
    <n v="-1"/>
    <n v="0"/>
    <n v="0"/>
    <n v="0"/>
    <n v="0"/>
    <n v="0"/>
    <m/>
    <m/>
    <n v="0"/>
    <m/>
    <n v="0"/>
    <m/>
    <m/>
    <s v="1/1/2028"/>
    <s v="12/31/2099"/>
    <m/>
    <n v="0"/>
    <n v="0"/>
    <n v="2026"/>
    <m/>
    <m/>
    <m/>
    <n v="0"/>
    <n v="0"/>
    <s v="Real 2021 | 5/8/2023 1:03:19 PM"/>
    <n v="4289"/>
    <n v="0"/>
    <m/>
    <m/>
    <n v="0"/>
    <n v="0"/>
    <n v="0"/>
    <m/>
    <m/>
    <m/>
    <n v="0"/>
  </r>
  <r>
    <x v="0"/>
    <x v="0"/>
    <x v="3"/>
    <s v="9"/>
    <x v="8"/>
    <s v="Area 1001 Solar 2028"/>
    <x v="22"/>
    <n v="0"/>
    <n v="0"/>
    <n v="0"/>
    <m/>
    <n v="0"/>
    <m/>
    <m/>
    <m/>
    <n v="0"/>
    <m/>
    <m/>
    <n v="-1"/>
    <n v="0"/>
    <s v="Solar"/>
    <m/>
    <n v="0"/>
    <m/>
    <n v="0"/>
    <n v="0"/>
    <n v="0"/>
    <n v="0"/>
    <n v="-1"/>
    <n v="0"/>
    <n v="0"/>
    <n v="0"/>
    <n v="0"/>
    <n v="0"/>
    <m/>
    <m/>
    <n v="0"/>
    <m/>
    <n v="0"/>
    <m/>
    <m/>
    <s v="1/1/2028"/>
    <s v="12/31/2099"/>
    <m/>
    <n v="0"/>
    <n v="0"/>
    <n v="2026"/>
    <m/>
    <m/>
    <m/>
    <n v="0"/>
    <n v="0"/>
    <s v="Real 2021 | 5/8/2023 1:03:19 PM"/>
    <n v="4290"/>
    <n v="0"/>
    <m/>
    <m/>
    <n v="0"/>
    <n v="0"/>
    <n v="0"/>
    <m/>
    <m/>
    <m/>
    <n v="0"/>
  </r>
  <r>
    <x v="0"/>
    <x v="0"/>
    <x v="3"/>
    <s v="1"/>
    <x v="0"/>
    <s v="Area 1001 Solar 2029"/>
    <x v="23"/>
    <n v="0"/>
    <n v="0"/>
    <n v="0"/>
    <m/>
    <n v="0"/>
    <m/>
    <m/>
    <m/>
    <n v="0"/>
    <m/>
    <m/>
    <n v="-1"/>
    <n v="0"/>
    <s v="Solar"/>
    <m/>
    <n v="0"/>
    <m/>
    <n v="0"/>
    <n v="0"/>
    <n v="0"/>
    <n v="0"/>
    <n v="-1"/>
    <n v="0"/>
    <n v="0"/>
    <n v="0"/>
    <n v="0"/>
    <n v="0"/>
    <m/>
    <m/>
    <n v="0"/>
    <m/>
    <n v="0"/>
    <m/>
    <m/>
    <s v="1/1/2029"/>
    <s v="12/31/2099"/>
    <m/>
    <n v="0"/>
    <n v="0"/>
    <n v="2026"/>
    <m/>
    <m/>
    <m/>
    <n v="0"/>
    <n v="0"/>
    <s v="Real 2021 | 5/8/2023 1:03:19 PM"/>
    <n v="4291"/>
    <n v="0"/>
    <m/>
    <m/>
    <n v="0"/>
    <n v="0"/>
    <n v="0"/>
    <m/>
    <m/>
    <m/>
    <n v="0"/>
  </r>
  <r>
    <x v="0"/>
    <x v="0"/>
    <x v="3"/>
    <s v="3"/>
    <x v="2"/>
    <s v="Area 1001 Solar 2029"/>
    <x v="23"/>
    <n v="0"/>
    <n v="0"/>
    <n v="0"/>
    <m/>
    <n v="0"/>
    <m/>
    <m/>
    <m/>
    <n v="0"/>
    <m/>
    <m/>
    <n v="-1"/>
    <n v="0"/>
    <s v="Solar"/>
    <m/>
    <n v="0"/>
    <m/>
    <n v="0"/>
    <n v="0"/>
    <n v="0"/>
    <n v="0"/>
    <n v="-1"/>
    <n v="0"/>
    <n v="0"/>
    <n v="0"/>
    <n v="0"/>
    <n v="0"/>
    <m/>
    <m/>
    <n v="0"/>
    <m/>
    <n v="0"/>
    <m/>
    <m/>
    <s v="1/1/2029"/>
    <s v="12/31/2099"/>
    <m/>
    <n v="0"/>
    <n v="0"/>
    <n v="2026"/>
    <m/>
    <m/>
    <m/>
    <n v="0"/>
    <n v="0"/>
    <s v="Real 2021 | 5/8/2023 1:03:19 PM"/>
    <n v="4292"/>
    <n v="0"/>
    <m/>
    <m/>
    <n v="0"/>
    <n v="0"/>
    <n v="0"/>
    <m/>
    <m/>
    <m/>
    <n v="0"/>
  </r>
  <r>
    <x v="0"/>
    <x v="0"/>
    <x v="3"/>
    <s v="4"/>
    <x v="3"/>
    <s v="Area 1001 Solar 2029"/>
    <x v="23"/>
    <n v="0"/>
    <n v="0"/>
    <n v="0"/>
    <m/>
    <n v="0"/>
    <m/>
    <m/>
    <m/>
    <n v="0"/>
    <m/>
    <m/>
    <n v="-1"/>
    <n v="0"/>
    <s v="Solar"/>
    <m/>
    <n v="0"/>
    <m/>
    <n v="0"/>
    <n v="0"/>
    <n v="0"/>
    <n v="0"/>
    <n v="-1"/>
    <n v="0"/>
    <n v="0"/>
    <n v="0"/>
    <n v="0"/>
    <n v="0"/>
    <m/>
    <m/>
    <n v="0"/>
    <m/>
    <n v="0"/>
    <m/>
    <m/>
    <s v="1/1/2029"/>
    <s v="12/31/2099"/>
    <m/>
    <n v="0"/>
    <n v="0"/>
    <n v="2026"/>
    <m/>
    <m/>
    <m/>
    <n v="0"/>
    <n v="0"/>
    <s v="Real 2021 | 5/8/2023 1:03:19 PM"/>
    <n v="4293"/>
    <n v="0"/>
    <m/>
    <m/>
    <n v="0"/>
    <n v="0"/>
    <n v="0"/>
    <m/>
    <m/>
    <m/>
    <n v="0"/>
  </r>
  <r>
    <x v="0"/>
    <x v="0"/>
    <x v="3"/>
    <s v="6"/>
    <x v="5"/>
    <s v="Area 1001 Solar 2029"/>
    <x v="23"/>
    <n v="0"/>
    <n v="0"/>
    <n v="0"/>
    <m/>
    <n v="0"/>
    <m/>
    <m/>
    <m/>
    <n v="0"/>
    <m/>
    <m/>
    <n v="-1"/>
    <n v="0"/>
    <s v="Solar"/>
    <m/>
    <n v="0"/>
    <m/>
    <n v="0"/>
    <n v="0"/>
    <n v="0"/>
    <n v="0"/>
    <n v="-1"/>
    <n v="0"/>
    <n v="0"/>
    <n v="0"/>
    <n v="0"/>
    <n v="0"/>
    <m/>
    <m/>
    <n v="0"/>
    <m/>
    <n v="0"/>
    <m/>
    <m/>
    <s v="1/1/2029"/>
    <s v="12/31/2099"/>
    <m/>
    <n v="0"/>
    <n v="0"/>
    <n v="2026"/>
    <m/>
    <m/>
    <m/>
    <n v="0"/>
    <n v="0"/>
    <s v="Real 2021 | 5/8/2023 1:03:19 PM"/>
    <n v="4294"/>
    <n v="0"/>
    <m/>
    <m/>
    <n v="0"/>
    <n v="0"/>
    <n v="0"/>
    <m/>
    <m/>
    <m/>
    <n v="0"/>
  </r>
  <r>
    <x v="0"/>
    <x v="0"/>
    <x v="3"/>
    <s v="7"/>
    <x v="6"/>
    <s v="Area 1001 Solar 2029"/>
    <x v="23"/>
    <n v="0"/>
    <n v="0"/>
    <n v="0"/>
    <m/>
    <n v="0"/>
    <m/>
    <m/>
    <m/>
    <n v="0"/>
    <m/>
    <m/>
    <n v="-1"/>
    <n v="0"/>
    <s v="Solar"/>
    <m/>
    <n v="0"/>
    <m/>
    <n v="0"/>
    <n v="0"/>
    <n v="0"/>
    <n v="0"/>
    <n v="-1"/>
    <n v="0"/>
    <n v="0"/>
    <n v="0"/>
    <n v="0"/>
    <n v="0"/>
    <m/>
    <m/>
    <n v="0"/>
    <m/>
    <n v="0"/>
    <m/>
    <m/>
    <s v="1/1/2029"/>
    <s v="12/31/2099"/>
    <m/>
    <n v="0"/>
    <n v="0"/>
    <n v="2026"/>
    <m/>
    <m/>
    <m/>
    <n v="0"/>
    <n v="0"/>
    <s v="Real 2021 | 5/8/2023 1:03:19 PM"/>
    <n v="4295"/>
    <n v="0"/>
    <m/>
    <m/>
    <n v="0"/>
    <n v="0"/>
    <n v="0"/>
    <m/>
    <m/>
    <m/>
    <n v="0"/>
  </r>
  <r>
    <x v="0"/>
    <x v="0"/>
    <x v="3"/>
    <s v="8"/>
    <x v="7"/>
    <s v="Area 1001 Solar 2029"/>
    <x v="23"/>
    <n v="0"/>
    <n v="0"/>
    <n v="0"/>
    <m/>
    <n v="0"/>
    <m/>
    <m/>
    <m/>
    <n v="0"/>
    <m/>
    <m/>
    <n v="-1"/>
    <n v="0"/>
    <s v="Solar"/>
    <m/>
    <n v="0"/>
    <m/>
    <n v="0"/>
    <n v="0"/>
    <n v="0"/>
    <n v="0"/>
    <n v="-1"/>
    <n v="0"/>
    <n v="0"/>
    <n v="0"/>
    <n v="0"/>
    <n v="0"/>
    <m/>
    <m/>
    <n v="0"/>
    <m/>
    <n v="0"/>
    <m/>
    <m/>
    <s v="1/1/2029"/>
    <s v="12/31/2099"/>
    <m/>
    <n v="0"/>
    <n v="0"/>
    <n v="2026"/>
    <m/>
    <m/>
    <m/>
    <n v="0"/>
    <n v="0"/>
    <s v="Real 2021 | 5/8/2023 1:03:19 PM"/>
    <n v="4296"/>
    <n v="0"/>
    <m/>
    <m/>
    <n v="0"/>
    <n v="0"/>
    <n v="0"/>
    <m/>
    <m/>
    <m/>
    <n v="0"/>
  </r>
  <r>
    <x v="0"/>
    <x v="0"/>
    <x v="3"/>
    <s v="9"/>
    <x v="8"/>
    <s v="Area 1001 Solar 2029"/>
    <x v="23"/>
    <n v="0"/>
    <n v="0"/>
    <n v="0"/>
    <m/>
    <n v="0"/>
    <m/>
    <m/>
    <m/>
    <n v="0"/>
    <m/>
    <m/>
    <n v="-1"/>
    <n v="0"/>
    <s v="Solar"/>
    <m/>
    <n v="0"/>
    <m/>
    <n v="0"/>
    <n v="0"/>
    <n v="0"/>
    <n v="0"/>
    <n v="-1"/>
    <n v="0"/>
    <n v="0"/>
    <n v="0"/>
    <n v="0"/>
    <n v="0"/>
    <m/>
    <m/>
    <n v="0"/>
    <m/>
    <n v="0"/>
    <m/>
    <m/>
    <s v="1/1/2029"/>
    <s v="12/31/2099"/>
    <m/>
    <n v="0"/>
    <n v="0"/>
    <n v="2026"/>
    <m/>
    <m/>
    <m/>
    <n v="0"/>
    <n v="0"/>
    <s v="Real 2021 | 5/8/2023 1:03:19 PM"/>
    <n v="4297"/>
    <n v="0"/>
    <m/>
    <m/>
    <n v="0"/>
    <n v="0"/>
    <n v="0"/>
    <m/>
    <m/>
    <m/>
    <n v="0"/>
  </r>
  <r>
    <x v="0"/>
    <x v="0"/>
    <x v="3"/>
    <s v="3"/>
    <x v="2"/>
    <s v="Area 1001 Solar 2030"/>
    <x v="24"/>
    <n v="0"/>
    <n v="0"/>
    <n v="0"/>
    <m/>
    <n v="0"/>
    <m/>
    <m/>
    <m/>
    <n v="0"/>
    <m/>
    <m/>
    <n v="-1"/>
    <n v="0"/>
    <s v="Solar"/>
    <m/>
    <n v="0"/>
    <m/>
    <n v="0"/>
    <n v="0"/>
    <n v="0"/>
    <n v="0"/>
    <n v="-1"/>
    <n v="0"/>
    <n v="0"/>
    <n v="0"/>
    <n v="0"/>
    <n v="0"/>
    <m/>
    <m/>
    <n v="0"/>
    <m/>
    <n v="0"/>
    <m/>
    <m/>
    <s v="1/1/2030"/>
    <s v="12/31/2099"/>
    <m/>
    <n v="0"/>
    <n v="0"/>
    <n v="2026"/>
    <m/>
    <m/>
    <m/>
    <n v="0"/>
    <n v="0"/>
    <s v="Real 2021 | 5/8/2023 1:03:19 PM"/>
    <n v="4298"/>
    <n v="0"/>
    <m/>
    <m/>
    <n v="0"/>
    <n v="0"/>
    <n v="0"/>
    <m/>
    <m/>
    <m/>
    <n v="0"/>
  </r>
  <r>
    <x v="0"/>
    <x v="0"/>
    <x v="3"/>
    <s v="8"/>
    <x v="7"/>
    <s v="Area 1001 Solar 2030"/>
    <x v="24"/>
    <n v="0"/>
    <n v="0"/>
    <n v="0"/>
    <m/>
    <n v="0"/>
    <m/>
    <m/>
    <m/>
    <n v="0"/>
    <m/>
    <m/>
    <n v="-1"/>
    <n v="0"/>
    <s v="Solar"/>
    <m/>
    <n v="0"/>
    <m/>
    <n v="0"/>
    <n v="0"/>
    <n v="0"/>
    <n v="0"/>
    <n v="-1"/>
    <n v="0"/>
    <n v="0"/>
    <n v="0"/>
    <n v="0"/>
    <n v="0"/>
    <m/>
    <m/>
    <n v="0"/>
    <m/>
    <n v="0"/>
    <m/>
    <m/>
    <s v="1/1/2030"/>
    <s v="12/31/2099"/>
    <m/>
    <n v="0"/>
    <n v="0"/>
    <n v="2026"/>
    <m/>
    <m/>
    <m/>
    <n v="0"/>
    <n v="0"/>
    <s v="Real 2021 | 5/8/2023 1:03:19 PM"/>
    <n v="4299"/>
    <n v="0"/>
    <m/>
    <m/>
    <n v="0"/>
    <n v="0"/>
    <n v="0"/>
    <m/>
    <m/>
    <m/>
    <n v="0"/>
  </r>
  <r>
    <x v="0"/>
    <x v="0"/>
    <x v="3"/>
    <s v="4"/>
    <x v="3"/>
    <s v="Area 1001 Solar 2031"/>
    <x v="25"/>
    <n v="0"/>
    <n v="0"/>
    <n v="0"/>
    <m/>
    <n v="0"/>
    <m/>
    <m/>
    <m/>
    <n v="0"/>
    <m/>
    <m/>
    <n v="-1"/>
    <n v="0"/>
    <s v="Solar"/>
    <m/>
    <n v="0"/>
    <m/>
    <n v="0"/>
    <n v="0"/>
    <n v="0"/>
    <n v="0"/>
    <n v="-1"/>
    <n v="0"/>
    <n v="0"/>
    <n v="0"/>
    <n v="0"/>
    <n v="0"/>
    <m/>
    <m/>
    <n v="0"/>
    <m/>
    <n v="0"/>
    <m/>
    <m/>
    <s v="1/1/2031"/>
    <s v="12/31/2099"/>
    <m/>
    <n v="0"/>
    <n v="0"/>
    <n v="2026"/>
    <m/>
    <m/>
    <m/>
    <n v="0"/>
    <n v="0"/>
    <s v="Real 2021 | 5/8/2023 1:03:19 PM"/>
    <n v="4300"/>
    <n v="0"/>
    <m/>
    <m/>
    <n v="0"/>
    <n v="0"/>
    <n v="0"/>
    <m/>
    <m/>
    <m/>
    <n v="0"/>
  </r>
  <r>
    <x v="0"/>
    <x v="0"/>
    <x v="3"/>
    <s v="8"/>
    <x v="7"/>
    <s v="Area 1001 Solar 2031"/>
    <x v="25"/>
    <n v="0"/>
    <n v="0"/>
    <n v="0"/>
    <m/>
    <n v="0"/>
    <m/>
    <m/>
    <m/>
    <n v="0"/>
    <m/>
    <m/>
    <n v="-1"/>
    <n v="0"/>
    <s v="Solar"/>
    <m/>
    <n v="0"/>
    <m/>
    <n v="0"/>
    <n v="0"/>
    <n v="0"/>
    <n v="0"/>
    <n v="-1"/>
    <n v="0"/>
    <n v="0"/>
    <n v="0"/>
    <n v="0"/>
    <n v="0"/>
    <m/>
    <m/>
    <n v="0"/>
    <m/>
    <n v="0"/>
    <m/>
    <m/>
    <s v="1/1/2031"/>
    <s v="12/31/2099"/>
    <m/>
    <n v="0"/>
    <n v="0"/>
    <n v="2026"/>
    <m/>
    <m/>
    <m/>
    <n v="0"/>
    <n v="0"/>
    <s v="Real 2021 | 5/8/2023 1:03:19 PM"/>
    <n v="4301"/>
    <n v="0"/>
    <m/>
    <m/>
    <n v="0"/>
    <n v="0"/>
    <n v="0"/>
    <m/>
    <m/>
    <m/>
    <n v="0"/>
  </r>
  <r>
    <x v="0"/>
    <x v="0"/>
    <x v="3"/>
    <s v="3"/>
    <x v="2"/>
    <s v="Area 1001 Solar 2032"/>
    <x v="26"/>
    <n v="0"/>
    <n v="0"/>
    <n v="0"/>
    <m/>
    <n v="0"/>
    <m/>
    <m/>
    <m/>
    <n v="0"/>
    <m/>
    <m/>
    <n v="-1"/>
    <n v="0"/>
    <s v="Solar"/>
    <m/>
    <n v="0"/>
    <m/>
    <n v="0"/>
    <n v="0"/>
    <n v="0"/>
    <n v="0"/>
    <n v="-1"/>
    <n v="0"/>
    <n v="0"/>
    <n v="0"/>
    <n v="0"/>
    <n v="0"/>
    <m/>
    <m/>
    <n v="0"/>
    <m/>
    <n v="0"/>
    <m/>
    <m/>
    <s v="1/1/2032"/>
    <s v="12/31/2099"/>
    <m/>
    <n v="0"/>
    <n v="0"/>
    <n v="2026"/>
    <m/>
    <m/>
    <m/>
    <n v="0"/>
    <n v="0"/>
    <s v="Real 2021 | 5/8/2023 1:03:19 PM"/>
    <n v="4302"/>
    <n v="0"/>
    <m/>
    <m/>
    <n v="0"/>
    <n v="0"/>
    <n v="0"/>
    <m/>
    <m/>
    <m/>
    <n v="0"/>
  </r>
  <r>
    <x v="0"/>
    <x v="0"/>
    <x v="3"/>
    <s v="4"/>
    <x v="3"/>
    <s v="Area 1001 Solar 2032"/>
    <x v="26"/>
    <n v="0"/>
    <n v="0"/>
    <n v="0"/>
    <m/>
    <n v="0"/>
    <m/>
    <m/>
    <m/>
    <n v="0"/>
    <m/>
    <m/>
    <n v="-1"/>
    <n v="0"/>
    <s v="Solar"/>
    <m/>
    <n v="0"/>
    <m/>
    <n v="0"/>
    <n v="0"/>
    <n v="0"/>
    <n v="0"/>
    <n v="-1"/>
    <n v="0"/>
    <n v="0"/>
    <n v="0"/>
    <n v="0"/>
    <n v="0"/>
    <m/>
    <m/>
    <n v="0"/>
    <m/>
    <n v="0"/>
    <m/>
    <m/>
    <s v="1/1/2032"/>
    <s v="12/31/2099"/>
    <m/>
    <n v="0"/>
    <n v="0"/>
    <n v="2026"/>
    <m/>
    <m/>
    <m/>
    <n v="0"/>
    <n v="0"/>
    <s v="Real 2021 | 5/8/2023 1:03:19 PM"/>
    <n v="4303"/>
    <n v="0"/>
    <m/>
    <m/>
    <n v="0"/>
    <n v="0"/>
    <n v="0"/>
    <m/>
    <m/>
    <m/>
    <n v="0"/>
  </r>
  <r>
    <x v="0"/>
    <x v="0"/>
    <x v="3"/>
    <s v="8"/>
    <x v="7"/>
    <s v="Area 1001 Solar 2032"/>
    <x v="26"/>
    <n v="0"/>
    <n v="0"/>
    <n v="0"/>
    <m/>
    <n v="0"/>
    <m/>
    <m/>
    <m/>
    <n v="0"/>
    <m/>
    <m/>
    <n v="-1"/>
    <n v="0"/>
    <s v="Solar"/>
    <m/>
    <n v="0"/>
    <m/>
    <n v="0"/>
    <n v="0"/>
    <n v="0"/>
    <n v="0"/>
    <n v="-1"/>
    <n v="0"/>
    <n v="0"/>
    <n v="0"/>
    <n v="0"/>
    <n v="0"/>
    <m/>
    <m/>
    <n v="0"/>
    <m/>
    <n v="0"/>
    <m/>
    <m/>
    <s v="1/1/2032"/>
    <s v="12/31/2099"/>
    <m/>
    <n v="0"/>
    <n v="0"/>
    <n v="2026"/>
    <m/>
    <m/>
    <m/>
    <n v="0"/>
    <n v="0"/>
    <s v="Real 2021 | 5/8/2023 1:03:19 PM"/>
    <n v="4304"/>
    <n v="0"/>
    <m/>
    <m/>
    <n v="0"/>
    <n v="0"/>
    <n v="0"/>
    <m/>
    <m/>
    <m/>
    <n v="0"/>
  </r>
  <r>
    <x v="0"/>
    <x v="0"/>
    <x v="3"/>
    <s v="8"/>
    <x v="7"/>
    <s v="Area 1001 Solar 2035"/>
    <x v="27"/>
    <n v="0"/>
    <n v="0"/>
    <n v="0"/>
    <m/>
    <n v="0"/>
    <m/>
    <m/>
    <m/>
    <n v="0"/>
    <m/>
    <m/>
    <n v="-1"/>
    <n v="0"/>
    <s v="Solar"/>
    <m/>
    <n v="0"/>
    <m/>
    <n v="0"/>
    <n v="0"/>
    <n v="0"/>
    <n v="0"/>
    <n v="-1"/>
    <n v="0"/>
    <n v="0"/>
    <n v="0"/>
    <n v="0"/>
    <n v="0"/>
    <m/>
    <m/>
    <n v="0"/>
    <m/>
    <n v="0"/>
    <m/>
    <m/>
    <s v="1/1/2035"/>
    <s v="12/31/2099"/>
    <m/>
    <n v="0"/>
    <n v="0"/>
    <n v="2026"/>
    <m/>
    <m/>
    <m/>
    <n v="0"/>
    <n v="0"/>
    <s v="Real 2021 | 5/8/2023 1:03:19 PM"/>
    <n v="4305"/>
    <n v="0"/>
    <m/>
    <m/>
    <n v="0"/>
    <n v="0"/>
    <n v="0"/>
    <m/>
    <m/>
    <m/>
    <n v="0"/>
  </r>
  <r>
    <x v="0"/>
    <x v="0"/>
    <x v="3"/>
    <s v="4"/>
    <x v="3"/>
    <s v="Area 1001 Solar 2036"/>
    <x v="28"/>
    <n v="0"/>
    <n v="0"/>
    <n v="0"/>
    <m/>
    <n v="0"/>
    <m/>
    <m/>
    <m/>
    <n v="0"/>
    <m/>
    <m/>
    <n v="-1"/>
    <n v="0"/>
    <s v="Solar"/>
    <m/>
    <n v="0"/>
    <m/>
    <n v="0"/>
    <n v="0"/>
    <n v="0"/>
    <n v="0"/>
    <n v="-1"/>
    <n v="0"/>
    <n v="0"/>
    <n v="0"/>
    <n v="0"/>
    <n v="0"/>
    <m/>
    <m/>
    <n v="0"/>
    <m/>
    <n v="0"/>
    <m/>
    <m/>
    <s v="1/1/2036"/>
    <s v="12/31/2099"/>
    <m/>
    <n v="0"/>
    <n v="0"/>
    <n v="2026"/>
    <m/>
    <m/>
    <m/>
    <n v="0"/>
    <n v="0"/>
    <s v="Real 2021 | 5/8/2023 1:03:19 PM"/>
    <n v="4306"/>
    <n v="0"/>
    <m/>
    <m/>
    <n v="0"/>
    <n v="0"/>
    <n v="0"/>
    <m/>
    <m/>
    <m/>
    <n v="0"/>
  </r>
  <r>
    <x v="0"/>
    <x v="0"/>
    <x v="3"/>
    <s v="1"/>
    <x v="0"/>
    <s v="Area 1001 Solar 2037"/>
    <x v="29"/>
    <n v="0"/>
    <n v="0"/>
    <n v="0"/>
    <m/>
    <n v="0"/>
    <m/>
    <m/>
    <m/>
    <n v="0"/>
    <m/>
    <m/>
    <n v="-1"/>
    <n v="0"/>
    <s v="Solar"/>
    <m/>
    <n v="0"/>
    <m/>
    <n v="0"/>
    <n v="0"/>
    <n v="0"/>
    <n v="0"/>
    <n v="-1"/>
    <n v="0"/>
    <n v="0"/>
    <n v="0"/>
    <n v="0"/>
    <n v="0"/>
    <m/>
    <m/>
    <n v="0"/>
    <m/>
    <n v="0"/>
    <m/>
    <m/>
    <s v="1/1/2037"/>
    <s v="12/31/2099"/>
    <m/>
    <n v="0"/>
    <n v="0"/>
    <n v="2026"/>
    <m/>
    <m/>
    <m/>
    <n v="0"/>
    <n v="0"/>
    <s v="Real 2021 | 5/8/2023 1:03:19 PM"/>
    <n v="4307"/>
    <n v="0"/>
    <m/>
    <m/>
    <n v="0"/>
    <n v="0"/>
    <n v="0"/>
    <m/>
    <m/>
    <m/>
    <n v="0"/>
  </r>
  <r>
    <x v="0"/>
    <x v="0"/>
    <x v="3"/>
    <s v="3"/>
    <x v="2"/>
    <s v="Area 1001 Solar 2037"/>
    <x v="29"/>
    <n v="0"/>
    <n v="0"/>
    <n v="0"/>
    <m/>
    <n v="0"/>
    <m/>
    <m/>
    <m/>
    <n v="0"/>
    <m/>
    <m/>
    <n v="-1"/>
    <n v="0"/>
    <s v="Solar"/>
    <m/>
    <n v="0"/>
    <m/>
    <n v="0"/>
    <n v="0"/>
    <n v="0"/>
    <n v="0"/>
    <n v="-1"/>
    <n v="0"/>
    <n v="0"/>
    <n v="0"/>
    <n v="0"/>
    <n v="0"/>
    <m/>
    <m/>
    <n v="0"/>
    <m/>
    <n v="0"/>
    <m/>
    <m/>
    <s v="1/1/2037"/>
    <s v="12/31/2099"/>
    <m/>
    <n v="0"/>
    <n v="0"/>
    <n v="2026"/>
    <m/>
    <m/>
    <m/>
    <n v="0"/>
    <n v="0"/>
    <s v="Real 2021 | 5/8/2023 1:03:19 PM"/>
    <n v="4308"/>
    <n v="0"/>
    <m/>
    <m/>
    <n v="0"/>
    <n v="0"/>
    <n v="0"/>
    <m/>
    <m/>
    <m/>
    <n v="0"/>
  </r>
  <r>
    <x v="0"/>
    <x v="0"/>
    <x v="3"/>
    <s v="7"/>
    <x v="6"/>
    <s v="Area 1001 Solar 2037"/>
    <x v="29"/>
    <n v="0"/>
    <n v="0"/>
    <n v="0"/>
    <m/>
    <n v="0"/>
    <m/>
    <m/>
    <m/>
    <n v="0"/>
    <m/>
    <m/>
    <n v="-1"/>
    <n v="0"/>
    <s v="Solar"/>
    <m/>
    <n v="0"/>
    <m/>
    <n v="0"/>
    <n v="0"/>
    <n v="0"/>
    <n v="0"/>
    <n v="-1"/>
    <n v="0"/>
    <n v="0"/>
    <n v="0"/>
    <n v="0"/>
    <n v="0"/>
    <m/>
    <m/>
    <n v="0"/>
    <m/>
    <n v="0"/>
    <m/>
    <m/>
    <s v="1/1/2037"/>
    <s v="12/31/2099"/>
    <m/>
    <n v="0"/>
    <n v="0"/>
    <n v="2026"/>
    <m/>
    <m/>
    <m/>
    <n v="0"/>
    <n v="0"/>
    <s v="Real 2021 | 5/8/2023 1:03:19 PM"/>
    <n v="4309"/>
    <n v="0"/>
    <m/>
    <m/>
    <n v="0"/>
    <n v="0"/>
    <n v="0"/>
    <m/>
    <m/>
    <m/>
    <n v="0"/>
  </r>
  <r>
    <x v="0"/>
    <x v="0"/>
    <x v="3"/>
    <s v="8"/>
    <x v="7"/>
    <s v="Area 1001 Solar 2037"/>
    <x v="29"/>
    <n v="0"/>
    <n v="0"/>
    <n v="0"/>
    <m/>
    <n v="0"/>
    <m/>
    <m/>
    <m/>
    <n v="0"/>
    <m/>
    <m/>
    <n v="-1"/>
    <n v="0"/>
    <s v="Solar"/>
    <m/>
    <n v="0"/>
    <m/>
    <n v="0"/>
    <n v="0"/>
    <n v="0"/>
    <n v="0"/>
    <n v="-1"/>
    <n v="0"/>
    <n v="0"/>
    <n v="0"/>
    <n v="0"/>
    <n v="0"/>
    <m/>
    <m/>
    <n v="0"/>
    <m/>
    <n v="0"/>
    <m/>
    <m/>
    <s v="1/1/2037"/>
    <s v="12/31/2099"/>
    <m/>
    <n v="0"/>
    <n v="0"/>
    <n v="2026"/>
    <m/>
    <m/>
    <m/>
    <n v="0"/>
    <n v="0"/>
    <s v="Real 2021 | 5/8/2023 1:03:19 PM"/>
    <n v="4310"/>
    <n v="0"/>
    <m/>
    <m/>
    <n v="0"/>
    <n v="0"/>
    <n v="0"/>
    <m/>
    <m/>
    <m/>
    <n v="0"/>
  </r>
  <r>
    <x v="0"/>
    <x v="0"/>
    <x v="3"/>
    <s v="1"/>
    <x v="0"/>
    <s v="Area 1001 Wind 2026"/>
    <x v="30"/>
    <n v="34.998805999755859"/>
    <n v="100"/>
    <n v="34.998805999755859"/>
    <m/>
    <n v="0"/>
    <m/>
    <m/>
    <m/>
    <n v="18154.20312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11"/>
    <n v="100"/>
    <m/>
    <m/>
    <n v="306589.53125"/>
    <n v="0"/>
    <n v="0"/>
    <m/>
    <m/>
    <m/>
    <n v="0"/>
  </r>
  <r>
    <x v="0"/>
    <x v="0"/>
    <x v="3"/>
    <s v="2"/>
    <x v="1"/>
    <s v="Area 1001 Wind 2026"/>
    <x v="30"/>
    <n v="34.998805999755859"/>
    <n v="100"/>
    <n v="34.998805999755859"/>
    <m/>
    <n v="0"/>
    <m/>
    <m/>
    <m/>
    <n v="18154.20312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12"/>
    <n v="100"/>
    <m/>
    <m/>
    <n v="306589.53125"/>
    <n v="0"/>
    <n v="0"/>
    <m/>
    <m/>
    <m/>
    <n v="0"/>
  </r>
  <r>
    <x v="0"/>
    <x v="0"/>
    <x v="3"/>
    <s v="3"/>
    <x v="2"/>
    <s v="Area 1001 Wind 2026"/>
    <x v="30"/>
    <n v="34.998805999755859"/>
    <n v="100"/>
    <n v="34.998805999755859"/>
    <m/>
    <n v="0"/>
    <m/>
    <m/>
    <m/>
    <n v="18154.20312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13"/>
    <n v="100"/>
    <m/>
    <m/>
    <n v="306589.53125"/>
    <n v="0"/>
    <n v="0"/>
    <m/>
    <m/>
    <m/>
    <n v="0"/>
  </r>
  <r>
    <x v="0"/>
    <x v="0"/>
    <x v="3"/>
    <s v="4"/>
    <x v="3"/>
    <s v="Area 1001 Wind 2026"/>
    <x v="30"/>
    <n v="34.998805999755859"/>
    <n v="100"/>
    <n v="34.998805999755859"/>
    <m/>
    <n v="0"/>
    <m/>
    <m/>
    <m/>
    <n v="18154.20312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14"/>
    <n v="100"/>
    <m/>
    <m/>
    <n v="306589.53125"/>
    <n v="0"/>
    <n v="0"/>
    <m/>
    <m/>
    <m/>
    <n v="0"/>
  </r>
  <r>
    <x v="0"/>
    <x v="0"/>
    <x v="3"/>
    <s v="5"/>
    <x v="4"/>
    <s v="Area 1001 Wind 2026"/>
    <x v="30"/>
    <n v="34.998805999755859"/>
    <n v="100"/>
    <n v="34.998805999755859"/>
    <m/>
    <n v="0"/>
    <m/>
    <m/>
    <m/>
    <n v="18154.20312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15"/>
    <n v="100"/>
    <m/>
    <m/>
    <n v="306589.53125"/>
    <n v="0"/>
    <n v="0"/>
    <m/>
    <m/>
    <m/>
    <n v="0"/>
  </r>
  <r>
    <x v="0"/>
    <x v="0"/>
    <x v="3"/>
    <s v="6"/>
    <x v="5"/>
    <s v="Area 1001 Wind 2026"/>
    <x v="30"/>
    <n v="34.998805999755859"/>
    <n v="100"/>
    <n v="34.998805999755859"/>
    <m/>
    <n v="0"/>
    <m/>
    <m/>
    <m/>
    <n v="18154.20312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16"/>
    <n v="100"/>
    <m/>
    <m/>
    <n v="306589.53125"/>
    <n v="0"/>
    <n v="0"/>
    <m/>
    <m/>
    <m/>
    <n v="0"/>
  </r>
  <r>
    <x v="0"/>
    <x v="0"/>
    <x v="3"/>
    <s v="7"/>
    <x v="6"/>
    <s v="Area 1001 Wind 2026"/>
    <x v="30"/>
    <n v="34.998805999755859"/>
    <n v="100"/>
    <n v="34.998805999755859"/>
    <m/>
    <n v="0"/>
    <m/>
    <m/>
    <m/>
    <n v="18154.20312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17"/>
    <n v="100"/>
    <m/>
    <m/>
    <n v="306589.53125"/>
    <n v="0"/>
    <n v="0"/>
    <m/>
    <m/>
    <m/>
    <n v="0"/>
  </r>
  <r>
    <x v="0"/>
    <x v="0"/>
    <x v="3"/>
    <s v="9"/>
    <x v="8"/>
    <s v="Area 1001 Wind 2026"/>
    <x v="30"/>
    <n v="34.998805999755859"/>
    <n v="100"/>
    <n v="34.998805999755859"/>
    <m/>
    <n v="0"/>
    <m/>
    <m/>
    <m/>
    <n v="18154.20312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18"/>
    <n v="100"/>
    <m/>
    <m/>
    <n v="306589.53125"/>
    <n v="0"/>
    <n v="0"/>
    <m/>
    <m/>
    <m/>
    <n v="0"/>
  </r>
  <r>
    <x v="0"/>
    <x v="0"/>
    <x v="3"/>
    <s v="1"/>
    <x v="0"/>
    <s v="Area 1001 Wind 2027"/>
    <x v="31"/>
    <n v="0"/>
    <n v="0"/>
    <n v="0"/>
    <m/>
    <n v="0"/>
    <m/>
    <m/>
    <m/>
    <n v="0"/>
    <m/>
    <m/>
    <n v="-1"/>
    <n v="0"/>
    <s v="Wind"/>
    <m/>
    <n v="0"/>
    <m/>
    <n v="0"/>
    <n v="0"/>
    <n v="0"/>
    <n v="0"/>
    <n v="-1"/>
    <n v="0"/>
    <n v="0"/>
    <n v="0"/>
    <n v="0"/>
    <n v="0"/>
    <m/>
    <m/>
    <n v="0"/>
    <m/>
    <n v="0"/>
    <m/>
    <m/>
    <s v="1/1/2027"/>
    <s v="12/31/2099"/>
    <m/>
    <n v="0"/>
    <n v="0"/>
    <n v="2026"/>
    <m/>
    <m/>
    <m/>
    <n v="0"/>
    <n v="0"/>
    <s v="Real 2021 | 5/8/2023 1:03:19 PM"/>
    <n v="4319"/>
    <n v="0"/>
    <m/>
    <m/>
    <n v="0"/>
    <n v="0"/>
    <n v="0"/>
    <m/>
    <m/>
    <m/>
    <n v="0"/>
  </r>
  <r>
    <x v="0"/>
    <x v="0"/>
    <x v="3"/>
    <s v="2"/>
    <x v="1"/>
    <s v="Area 1001 Wind 2027"/>
    <x v="31"/>
    <n v="0"/>
    <n v="0"/>
    <n v="0"/>
    <m/>
    <n v="0"/>
    <m/>
    <m/>
    <m/>
    <n v="0"/>
    <m/>
    <m/>
    <n v="-1"/>
    <n v="0"/>
    <s v="Wind"/>
    <m/>
    <n v="0"/>
    <m/>
    <n v="0"/>
    <n v="0"/>
    <n v="0"/>
    <n v="0"/>
    <n v="-1"/>
    <n v="0"/>
    <n v="0"/>
    <n v="0"/>
    <n v="0"/>
    <n v="0"/>
    <m/>
    <m/>
    <n v="0"/>
    <m/>
    <n v="0"/>
    <m/>
    <m/>
    <s v="1/1/2027"/>
    <s v="12/31/2099"/>
    <m/>
    <n v="0"/>
    <n v="0"/>
    <n v="2026"/>
    <m/>
    <m/>
    <m/>
    <n v="0"/>
    <n v="0"/>
    <s v="Real 2021 | 5/8/2023 1:03:19 PM"/>
    <n v="4320"/>
    <n v="0"/>
    <m/>
    <m/>
    <n v="0"/>
    <n v="0"/>
    <n v="0"/>
    <m/>
    <m/>
    <m/>
    <n v="0"/>
  </r>
  <r>
    <x v="0"/>
    <x v="0"/>
    <x v="3"/>
    <s v="3"/>
    <x v="2"/>
    <s v="Area 1001 Wind 2027"/>
    <x v="31"/>
    <n v="0"/>
    <n v="0"/>
    <n v="0"/>
    <m/>
    <n v="0"/>
    <m/>
    <m/>
    <m/>
    <n v="0"/>
    <m/>
    <m/>
    <n v="-1"/>
    <n v="0"/>
    <s v="Wind"/>
    <m/>
    <n v="0"/>
    <m/>
    <n v="0"/>
    <n v="0"/>
    <n v="0"/>
    <n v="0"/>
    <n v="-1"/>
    <n v="0"/>
    <n v="0"/>
    <n v="0"/>
    <n v="0"/>
    <n v="0"/>
    <m/>
    <m/>
    <n v="0"/>
    <m/>
    <n v="0"/>
    <m/>
    <m/>
    <s v="1/1/2027"/>
    <s v="12/31/2099"/>
    <m/>
    <n v="0"/>
    <n v="0"/>
    <n v="2026"/>
    <m/>
    <m/>
    <m/>
    <n v="0"/>
    <n v="0"/>
    <s v="Real 2021 | 5/8/2023 1:03:19 PM"/>
    <n v="4321"/>
    <n v="0"/>
    <m/>
    <m/>
    <n v="0"/>
    <n v="0"/>
    <n v="0"/>
    <m/>
    <m/>
    <m/>
    <n v="0"/>
  </r>
  <r>
    <x v="0"/>
    <x v="0"/>
    <x v="3"/>
    <s v="4"/>
    <x v="3"/>
    <s v="Area 1001 Wind 2027"/>
    <x v="31"/>
    <n v="0"/>
    <n v="0"/>
    <n v="0"/>
    <m/>
    <n v="0"/>
    <m/>
    <m/>
    <m/>
    <n v="0"/>
    <m/>
    <m/>
    <n v="-1"/>
    <n v="0"/>
    <s v="Wind"/>
    <m/>
    <n v="0"/>
    <m/>
    <n v="0"/>
    <n v="0"/>
    <n v="0"/>
    <n v="0"/>
    <n v="-1"/>
    <n v="0"/>
    <n v="0"/>
    <n v="0"/>
    <n v="0"/>
    <n v="0"/>
    <m/>
    <m/>
    <n v="0"/>
    <m/>
    <n v="0"/>
    <m/>
    <m/>
    <s v="1/1/2027"/>
    <s v="12/31/2099"/>
    <m/>
    <n v="0"/>
    <n v="0"/>
    <n v="2026"/>
    <m/>
    <m/>
    <m/>
    <n v="0"/>
    <n v="0"/>
    <s v="Real 2021 | 5/8/2023 1:03:19 PM"/>
    <n v="4322"/>
    <n v="0"/>
    <m/>
    <m/>
    <n v="0"/>
    <n v="0"/>
    <n v="0"/>
    <m/>
    <m/>
    <m/>
    <n v="0"/>
  </r>
  <r>
    <x v="0"/>
    <x v="0"/>
    <x v="3"/>
    <s v="5"/>
    <x v="4"/>
    <s v="Area 1001 Wind 2027"/>
    <x v="31"/>
    <n v="0"/>
    <n v="0"/>
    <n v="0"/>
    <m/>
    <n v="0"/>
    <m/>
    <m/>
    <m/>
    <n v="0"/>
    <m/>
    <m/>
    <n v="-1"/>
    <n v="0"/>
    <s v="Wind"/>
    <m/>
    <n v="0"/>
    <m/>
    <n v="0"/>
    <n v="0"/>
    <n v="0"/>
    <n v="0"/>
    <n v="-1"/>
    <n v="0"/>
    <n v="0"/>
    <n v="0"/>
    <n v="0"/>
    <n v="0"/>
    <m/>
    <m/>
    <n v="0"/>
    <m/>
    <n v="0"/>
    <m/>
    <m/>
    <s v="1/1/2027"/>
    <s v="12/31/2099"/>
    <m/>
    <n v="0"/>
    <n v="0"/>
    <n v="2026"/>
    <m/>
    <m/>
    <m/>
    <n v="0"/>
    <n v="0"/>
    <s v="Real 2021 | 5/8/2023 1:03:19 PM"/>
    <n v="4323"/>
    <n v="0"/>
    <m/>
    <m/>
    <n v="0"/>
    <n v="0"/>
    <n v="0"/>
    <m/>
    <m/>
    <m/>
    <n v="0"/>
  </r>
  <r>
    <x v="0"/>
    <x v="0"/>
    <x v="3"/>
    <s v="6"/>
    <x v="5"/>
    <s v="Area 1001 Wind 2027"/>
    <x v="31"/>
    <n v="0"/>
    <n v="0"/>
    <n v="0"/>
    <m/>
    <n v="0"/>
    <m/>
    <m/>
    <m/>
    <n v="0"/>
    <m/>
    <m/>
    <n v="-1"/>
    <n v="0"/>
    <s v="Wind"/>
    <m/>
    <n v="0"/>
    <m/>
    <n v="0"/>
    <n v="0"/>
    <n v="0"/>
    <n v="0"/>
    <n v="-1"/>
    <n v="0"/>
    <n v="0"/>
    <n v="0"/>
    <n v="0"/>
    <n v="0"/>
    <m/>
    <m/>
    <n v="0"/>
    <m/>
    <n v="0"/>
    <m/>
    <m/>
    <s v="1/1/2027"/>
    <s v="12/31/2099"/>
    <m/>
    <n v="0"/>
    <n v="0"/>
    <n v="2026"/>
    <m/>
    <m/>
    <m/>
    <n v="0"/>
    <n v="0"/>
    <s v="Real 2021 | 5/8/2023 1:03:19 PM"/>
    <n v="4324"/>
    <n v="0"/>
    <m/>
    <m/>
    <n v="0"/>
    <n v="0"/>
    <n v="0"/>
    <m/>
    <m/>
    <m/>
    <n v="0"/>
  </r>
  <r>
    <x v="0"/>
    <x v="0"/>
    <x v="3"/>
    <s v="7"/>
    <x v="6"/>
    <s v="Area 1001 Wind 2027"/>
    <x v="31"/>
    <n v="0"/>
    <n v="0"/>
    <n v="0"/>
    <m/>
    <n v="0"/>
    <m/>
    <m/>
    <m/>
    <n v="0"/>
    <m/>
    <m/>
    <n v="-1"/>
    <n v="0"/>
    <s v="Wind"/>
    <m/>
    <n v="0"/>
    <m/>
    <n v="0"/>
    <n v="0"/>
    <n v="0"/>
    <n v="0"/>
    <n v="-1"/>
    <n v="0"/>
    <n v="0"/>
    <n v="0"/>
    <n v="0"/>
    <n v="0"/>
    <m/>
    <m/>
    <n v="0"/>
    <m/>
    <n v="0"/>
    <m/>
    <m/>
    <s v="1/1/2027"/>
    <s v="12/31/2099"/>
    <m/>
    <n v="0"/>
    <n v="0"/>
    <n v="2026"/>
    <m/>
    <m/>
    <m/>
    <n v="0"/>
    <n v="0"/>
    <s v="Real 2021 | 5/8/2023 1:03:19 PM"/>
    <n v="4325"/>
    <n v="0"/>
    <m/>
    <m/>
    <n v="0"/>
    <n v="0"/>
    <n v="0"/>
    <m/>
    <m/>
    <m/>
    <n v="0"/>
  </r>
  <r>
    <x v="0"/>
    <x v="0"/>
    <x v="3"/>
    <s v="9"/>
    <x v="8"/>
    <s v="Area 1001 Wind 2027"/>
    <x v="31"/>
    <n v="0"/>
    <n v="0"/>
    <n v="0"/>
    <m/>
    <n v="0"/>
    <m/>
    <m/>
    <m/>
    <n v="0"/>
    <m/>
    <m/>
    <n v="-1"/>
    <n v="0"/>
    <s v="Wind"/>
    <m/>
    <n v="0"/>
    <m/>
    <n v="0"/>
    <n v="0"/>
    <n v="0"/>
    <n v="0"/>
    <n v="-1"/>
    <n v="0"/>
    <n v="0"/>
    <n v="0"/>
    <n v="0"/>
    <n v="0"/>
    <m/>
    <m/>
    <n v="0"/>
    <m/>
    <n v="0"/>
    <m/>
    <m/>
    <s v="1/1/2027"/>
    <s v="12/31/2099"/>
    <m/>
    <n v="0"/>
    <n v="0"/>
    <n v="2026"/>
    <m/>
    <m/>
    <m/>
    <n v="0"/>
    <n v="0"/>
    <s v="Real 2021 | 5/8/2023 1:03:19 PM"/>
    <n v="4326"/>
    <n v="0"/>
    <m/>
    <m/>
    <n v="0"/>
    <n v="0"/>
    <n v="0"/>
    <m/>
    <m/>
    <m/>
    <n v="0"/>
  </r>
  <r>
    <x v="0"/>
    <x v="0"/>
    <x v="3"/>
    <s v="1"/>
    <x v="0"/>
    <s v="Area 1001 Wind 2028"/>
    <x v="32"/>
    <n v="0"/>
    <n v="0"/>
    <n v="0"/>
    <m/>
    <n v="0"/>
    <m/>
    <m/>
    <m/>
    <n v="0"/>
    <m/>
    <m/>
    <n v="-1"/>
    <n v="0"/>
    <s v="Wind"/>
    <m/>
    <n v="0"/>
    <m/>
    <n v="0"/>
    <n v="0"/>
    <n v="0"/>
    <n v="0"/>
    <n v="-1"/>
    <n v="0"/>
    <n v="0"/>
    <n v="0"/>
    <n v="0"/>
    <n v="0"/>
    <m/>
    <m/>
    <n v="0"/>
    <m/>
    <n v="0"/>
    <m/>
    <m/>
    <s v="1/1/2028"/>
    <s v="12/31/2099"/>
    <m/>
    <n v="0"/>
    <n v="0"/>
    <n v="2026"/>
    <m/>
    <m/>
    <m/>
    <n v="0"/>
    <n v="0"/>
    <s v="Real 2021 | 5/8/2023 1:03:19 PM"/>
    <n v="4327"/>
    <n v="0"/>
    <m/>
    <m/>
    <n v="0"/>
    <n v="0"/>
    <n v="0"/>
    <m/>
    <m/>
    <m/>
    <n v="0"/>
  </r>
  <r>
    <x v="0"/>
    <x v="0"/>
    <x v="3"/>
    <s v="2"/>
    <x v="1"/>
    <s v="Area 1001 Wind 2028"/>
    <x v="32"/>
    <n v="0"/>
    <n v="0"/>
    <n v="0"/>
    <m/>
    <n v="0"/>
    <m/>
    <m/>
    <m/>
    <n v="0"/>
    <m/>
    <m/>
    <n v="-1"/>
    <n v="0"/>
    <s v="Wind"/>
    <m/>
    <n v="0"/>
    <m/>
    <n v="0"/>
    <n v="0"/>
    <n v="0"/>
    <n v="0"/>
    <n v="-1"/>
    <n v="0"/>
    <n v="0"/>
    <n v="0"/>
    <n v="0"/>
    <n v="0"/>
    <m/>
    <m/>
    <n v="0"/>
    <m/>
    <n v="0"/>
    <m/>
    <m/>
    <s v="1/1/2028"/>
    <s v="12/31/2099"/>
    <m/>
    <n v="0"/>
    <n v="0"/>
    <n v="2026"/>
    <m/>
    <m/>
    <m/>
    <n v="0"/>
    <n v="0"/>
    <s v="Real 2021 | 5/8/2023 1:03:19 PM"/>
    <n v="4328"/>
    <n v="0"/>
    <m/>
    <m/>
    <n v="0"/>
    <n v="0"/>
    <n v="0"/>
    <m/>
    <m/>
    <m/>
    <n v="0"/>
  </r>
  <r>
    <x v="0"/>
    <x v="0"/>
    <x v="3"/>
    <s v="3"/>
    <x v="2"/>
    <s v="Area 1001 Wind 2028"/>
    <x v="32"/>
    <n v="0"/>
    <n v="0"/>
    <n v="0"/>
    <m/>
    <n v="0"/>
    <m/>
    <m/>
    <m/>
    <n v="0"/>
    <m/>
    <m/>
    <n v="-1"/>
    <n v="0"/>
    <s v="Wind"/>
    <m/>
    <n v="0"/>
    <m/>
    <n v="0"/>
    <n v="0"/>
    <n v="0"/>
    <n v="0"/>
    <n v="-1"/>
    <n v="0"/>
    <n v="0"/>
    <n v="0"/>
    <n v="0"/>
    <n v="0"/>
    <m/>
    <m/>
    <n v="0"/>
    <m/>
    <n v="0"/>
    <m/>
    <m/>
    <s v="1/1/2028"/>
    <s v="12/31/2099"/>
    <m/>
    <n v="0"/>
    <n v="0"/>
    <n v="2026"/>
    <m/>
    <m/>
    <m/>
    <n v="0"/>
    <n v="0"/>
    <s v="Real 2021 | 5/8/2023 1:03:19 PM"/>
    <n v="4329"/>
    <n v="0"/>
    <m/>
    <m/>
    <n v="0"/>
    <n v="0"/>
    <n v="0"/>
    <m/>
    <m/>
    <m/>
    <n v="0"/>
  </r>
  <r>
    <x v="0"/>
    <x v="0"/>
    <x v="3"/>
    <s v="4"/>
    <x v="3"/>
    <s v="Area 1001 Wind 2028"/>
    <x v="32"/>
    <n v="0"/>
    <n v="0"/>
    <n v="0"/>
    <m/>
    <n v="0"/>
    <m/>
    <m/>
    <m/>
    <n v="0"/>
    <m/>
    <m/>
    <n v="-1"/>
    <n v="0"/>
    <s v="Wind"/>
    <m/>
    <n v="0"/>
    <m/>
    <n v="0"/>
    <n v="0"/>
    <n v="0"/>
    <n v="0"/>
    <n v="-1"/>
    <n v="0"/>
    <n v="0"/>
    <n v="0"/>
    <n v="0"/>
    <n v="0"/>
    <m/>
    <m/>
    <n v="0"/>
    <m/>
    <n v="0"/>
    <m/>
    <m/>
    <s v="1/1/2028"/>
    <s v="12/31/2099"/>
    <m/>
    <n v="0"/>
    <n v="0"/>
    <n v="2026"/>
    <m/>
    <m/>
    <m/>
    <n v="0"/>
    <n v="0"/>
    <s v="Real 2021 | 5/8/2023 1:03:19 PM"/>
    <n v="4330"/>
    <n v="0"/>
    <m/>
    <m/>
    <n v="0"/>
    <n v="0"/>
    <n v="0"/>
    <m/>
    <m/>
    <m/>
    <n v="0"/>
  </r>
  <r>
    <x v="0"/>
    <x v="0"/>
    <x v="3"/>
    <s v="5"/>
    <x v="4"/>
    <s v="Area 1001 Wind 2028"/>
    <x v="32"/>
    <n v="0"/>
    <n v="0"/>
    <n v="0"/>
    <m/>
    <n v="0"/>
    <m/>
    <m/>
    <m/>
    <n v="0"/>
    <m/>
    <m/>
    <n v="-1"/>
    <n v="0"/>
    <s v="Wind"/>
    <m/>
    <n v="0"/>
    <m/>
    <n v="0"/>
    <n v="0"/>
    <n v="0"/>
    <n v="0"/>
    <n v="-1"/>
    <n v="0"/>
    <n v="0"/>
    <n v="0"/>
    <n v="0"/>
    <n v="0"/>
    <m/>
    <m/>
    <n v="0"/>
    <m/>
    <n v="0"/>
    <m/>
    <m/>
    <s v="1/1/2028"/>
    <s v="12/31/2099"/>
    <m/>
    <n v="0"/>
    <n v="0"/>
    <n v="2026"/>
    <m/>
    <m/>
    <m/>
    <n v="0"/>
    <n v="0"/>
    <s v="Real 2021 | 5/8/2023 1:03:19 PM"/>
    <n v="4331"/>
    <n v="0"/>
    <m/>
    <m/>
    <n v="0"/>
    <n v="0"/>
    <n v="0"/>
    <m/>
    <m/>
    <m/>
    <n v="0"/>
  </r>
  <r>
    <x v="0"/>
    <x v="0"/>
    <x v="3"/>
    <s v="6"/>
    <x v="5"/>
    <s v="Area 1001 Wind 2028"/>
    <x v="32"/>
    <n v="0"/>
    <n v="0"/>
    <n v="0"/>
    <m/>
    <n v="0"/>
    <m/>
    <m/>
    <m/>
    <n v="0"/>
    <m/>
    <m/>
    <n v="-1"/>
    <n v="0"/>
    <s v="Wind"/>
    <m/>
    <n v="0"/>
    <m/>
    <n v="0"/>
    <n v="0"/>
    <n v="0"/>
    <n v="0"/>
    <n v="-1"/>
    <n v="0"/>
    <n v="0"/>
    <n v="0"/>
    <n v="0"/>
    <n v="0"/>
    <m/>
    <m/>
    <n v="0"/>
    <m/>
    <n v="0"/>
    <m/>
    <m/>
    <s v="1/1/2028"/>
    <s v="12/31/2099"/>
    <m/>
    <n v="0"/>
    <n v="0"/>
    <n v="2026"/>
    <m/>
    <m/>
    <m/>
    <n v="0"/>
    <n v="0"/>
    <s v="Real 2021 | 5/8/2023 1:03:19 PM"/>
    <n v="4332"/>
    <n v="0"/>
    <m/>
    <m/>
    <n v="0"/>
    <n v="0"/>
    <n v="0"/>
    <m/>
    <m/>
    <m/>
    <n v="0"/>
  </r>
  <r>
    <x v="0"/>
    <x v="0"/>
    <x v="3"/>
    <s v="7"/>
    <x v="6"/>
    <s v="Area 1001 Wind 2028"/>
    <x v="32"/>
    <n v="0"/>
    <n v="0"/>
    <n v="0"/>
    <m/>
    <n v="0"/>
    <m/>
    <m/>
    <m/>
    <n v="0"/>
    <m/>
    <m/>
    <n v="-1"/>
    <n v="0"/>
    <s v="Wind"/>
    <m/>
    <n v="0"/>
    <m/>
    <n v="0"/>
    <n v="0"/>
    <n v="0"/>
    <n v="0"/>
    <n v="-1"/>
    <n v="0"/>
    <n v="0"/>
    <n v="0"/>
    <n v="0"/>
    <n v="0"/>
    <m/>
    <m/>
    <n v="0"/>
    <m/>
    <n v="0"/>
    <m/>
    <m/>
    <s v="1/1/2028"/>
    <s v="12/31/2099"/>
    <m/>
    <n v="0"/>
    <n v="0"/>
    <n v="2026"/>
    <m/>
    <m/>
    <m/>
    <n v="0"/>
    <n v="0"/>
    <s v="Real 2021 | 5/8/2023 1:03:19 PM"/>
    <n v="4333"/>
    <n v="0"/>
    <m/>
    <m/>
    <n v="0"/>
    <n v="0"/>
    <n v="0"/>
    <m/>
    <m/>
    <m/>
    <n v="0"/>
  </r>
  <r>
    <x v="0"/>
    <x v="0"/>
    <x v="3"/>
    <s v="9"/>
    <x v="8"/>
    <s v="Area 1001 Wind 2028"/>
    <x v="32"/>
    <n v="0"/>
    <n v="0"/>
    <n v="0"/>
    <m/>
    <n v="0"/>
    <m/>
    <m/>
    <m/>
    <n v="0"/>
    <m/>
    <m/>
    <n v="-1"/>
    <n v="0"/>
    <s v="Wind"/>
    <m/>
    <n v="0"/>
    <m/>
    <n v="0"/>
    <n v="0"/>
    <n v="0"/>
    <n v="0"/>
    <n v="-1"/>
    <n v="0"/>
    <n v="0"/>
    <n v="0"/>
    <n v="0"/>
    <n v="0"/>
    <m/>
    <m/>
    <n v="0"/>
    <m/>
    <n v="0"/>
    <m/>
    <m/>
    <s v="1/1/2028"/>
    <s v="12/31/2099"/>
    <m/>
    <n v="0"/>
    <n v="0"/>
    <n v="2026"/>
    <m/>
    <m/>
    <m/>
    <n v="0"/>
    <n v="0"/>
    <s v="Real 2021 | 5/8/2023 1:03:19 PM"/>
    <n v="4334"/>
    <n v="0"/>
    <m/>
    <m/>
    <n v="0"/>
    <n v="0"/>
    <n v="0"/>
    <m/>
    <m/>
    <m/>
    <n v="0"/>
  </r>
  <r>
    <x v="0"/>
    <x v="0"/>
    <x v="3"/>
    <s v="1"/>
    <x v="0"/>
    <s v="Area 1001 Wind 2029"/>
    <x v="33"/>
    <n v="0"/>
    <n v="0"/>
    <n v="0"/>
    <m/>
    <n v="0"/>
    <m/>
    <m/>
    <m/>
    <n v="0"/>
    <m/>
    <m/>
    <n v="-1"/>
    <n v="0"/>
    <s v="Wind"/>
    <m/>
    <n v="0"/>
    <m/>
    <n v="0"/>
    <n v="0"/>
    <n v="0"/>
    <n v="0"/>
    <n v="-1"/>
    <n v="0"/>
    <n v="0"/>
    <n v="0"/>
    <n v="0"/>
    <n v="0"/>
    <m/>
    <m/>
    <n v="0"/>
    <m/>
    <n v="0"/>
    <m/>
    <m/>
    <s v="1/1/2029"/>
    <s v="12/31/2099"/>
    <m/>
    <n v="0"/>
    <n v="0"/>
    <n v="2026"/>
    <m/>
    <m/>
    <m/>
    <n v="0"/>
    <n v="0"/>
    <s v="Real 2021 | 5/8/2023 1:03:19 PM"/>
    <n v="4335"/>
    <n v="0"/>
    <m/>
    <m/>
    <n v="0"/>
    <n v="0"/>
    <n v="0"/>
    <m/>
    <m/>
    <m/>
    <n v="0"/>
  </r>
  <r>
    <x v="0"/>
    <x v="0"/>
    <x v="3"/>
    <s v="2"/>
    <x v="1"/>
    <s v="Area 1001 Wind 2029"/>
    <x v="33"/>
    <n v="0"/>
    <n v="0"/>
    <n v="0"/>
    <m/>
    <n v="0"/>
    <m/>
    <m/>
    <m/>
    <n v="0"/>
    <m/>
    <m/>
    <n v="-1"/>
    <n v="0"/>
    <s v="Wind"/>
    <m/>
    <n v="0"/>
    <m/>
    <n v="0"/>
    <n v="0"/>
    <n v="0"/>
    <n v="0"/>
    <n v="-1"/>
    <n v="0"/>
    <n v="0"/>
    <n v="0"/>
    <n v="0"/>
    <n v="0"/>
    <m/>
    <m/>
    <n v="0"/>
    <m/>
    <n v="0"/>
    <m/>
    <m/>
    <s v="1/1/2029"/>
    <s v="12/31/2099"/>
    <m/>
    <n v="0"/>
    <n v="0"/>
    <n v="2026"/>
    <m/>
    <m/>
    <m/>
    <n v="0"/>
    <n v="0"/>
    <s v="Real 2021 | 5/8/2023 1:03:19 PM"/>
    <n v="4336"/>
    <n v="0"/>
    <m/>
    <m/>
    <n v="0"/>
    <n v="0"/>
    <n v="0"/>
    <m/>
    <m/>
    <m/>
    <n v="0"/>
  </r>
  <r>
    <x v="0"/>
    <x v="0"/>
    <x v="3"/>
    <s v="3"/>
    <x v="2"/>
    <s v="Area 1001 Wind 2029"/>
    <x v="33"/>
    <n v="0"/>
    <n v="0"/>
    <n v="0"/>
    <m/>
    <n v="0"/>
    <m/>
    <m/>
    <m/>
    <n v="0"/>
    <m/>
    <m/>
    <n v="-1"/>
    <n v="0"/>
    <s v="Wind"/>
    <m/>
    <n v="0"/>
    <m/>
    <n v="0"/>
    <n v="0"/>
    <n v="0"/>
    <n v="0"/>
    <n v="-1"/>
    <n v="0"/>
    <n v="0"/>
    <n v="0"/>
    <n v="0"/>
    <n v="0"/>
    <m/>
    <m/>
    <n v="0"/>
    <m/>
    <n v="0"/>
    <m/>
    <m/>
    <s v="1/1/2029"/>
    <s v="12/31/2099"/>
    <m/>
    <n v="0"/>
    <n v="0"/>
    <n v="2026"/>
    <m/>
    <m/>
    <m/>
    <n v="0"/>
    <n v="0"/>
    <s v="Real 2021 | 5/8/2023 1:03:19 PM"/>
    <n v="4337"/>
    <n v="0"/>
    <m/>
    <m/>
    <n v="0"/>
    <n v="0"/>
    <n v="0"/>
    <m/>
    <m/>
    <m/>
    <n v="0"/>
  </r>
  <r>
    <x v="0"/>
    <x v="0"/>
    <x v="3"/>
    <s v="4"/>
    <x v="3"/>
    <s v="Area 1001 Wind 2029"/>
    <x v="33"/>
    <n v="0"/>
    <n v="0"/>
    <n v="0"/>
    <m/>
    <n v="0"/>
    <m/>
    <m/>
    <m/>
    <n v="0"/>
    <m/>
    <m/>
    <n v="-1"/>
    <n v="0"/>
    <s v="Wind"/>
    <m/>
    <n v="0"/>
    <m/>
    <n v="0"/>
    <n v="0"/>
    <n v="0"/>
    <n v="0"/>
    <n v="-1"/>
    <n v="0"/>
    <n v="0"/>
    <n v="0"/>
    <n v="0"/>
    <n v="0"/>
    <m/>
    <m/>
    <n v="0"/>
    <m/>
    <n v="0"/>
    <m/>
    <m/>
    <s v="1/1/2029"/>
    <s v="12/31/2099"/>
    <m/>
    <n v="0"/>
    <n v="0"/>
    <n v="2026"/>
    <m/>
    <m/>
    <m/>
    <n v="0"/>
    <n v="0"/>
    <s v="Real 2021 | 5/8/2023 1:03:19 PM"/>
    <n v="4338"/>
    <n v="0"/>
    <m/>
    <m/>
    <n v="0"/>
    <n v="0"/>
    <n v="0"/>
    <m/>
    <m/>
    <m/>
    <n v="0"/>
  </r>
  <r>
    <x v="0"/>
    <x v="0"/>
    <x v="3"/>
    <s v="7"/>
    <x v="6"/>
    <s v="Area 1001 Wind 2029"/>
    <x v="33"/>
    <n v="0"/>
    <n v="0"/>
    <n v="0"/>
    <m/>
    <n v="0"/>
    <m/>
    <m/>
    <m/>
    <n v="0"/>
    <m/>
    <m/>
    <n v="-1"/>
    <n v="0"/>
    <s v="Wind"/>
    <m/>
    <n v="0"/>
    <m/>
    <n v="0"/>
    <n v="0"/>
    <n v="0"/>
    <n v="0"/>
    <n v="-1"/>
    <n v="0"/>
    <n v="0"/>
    <n v="0"/>
    <n v="0"/>
    <n v="0"/>
    <m/>
    <m/>
    <n v="0"/>
    <m/>
    <n v="0"/>
    <m/>
    <m/>
    <s v="1/1/2029"/>
    <s v="12/31/2099"/>
    <m/>
    <n v="0"/>
    <n v="0"/>
    <n v="2026"/>
    <m/>
    <m/>
    <m/>
    <n v="0"/>
    <n v="0"/>
    <s v="Real 2021 | 5/8/2023 1:03:19 PM"/>
    <n v="4339"/>
    <n v="0"/>
    <m/>
    <m/>
    <n v="0"/>
    <n v="0"/>
    <n v="0"/>
    <m/>
    <m/>
    <m/>
    <n v="0"/>
  </r>
  <r>
    <x v="0"/>
    <x v="0"/>
    <x v="3"/>
    <s v="1"/>
    <x v="0"/>
    <s v="Area 1001 Wind 2030"/>
    <x v="34"/>
    <n v="0"/>
    <n v="0"/>
    <n v="0"/>
    <m/>
    <n v="0"/>
    <m/>
    <m/>
    <m/>
    <n v="0"/>
    <m/>
    <m/>
    <n v="-1"/>
    <n v="0"/>
    <s v="Wind"/>
    <m/>
    <n v="0"/>
    <m/>
    <n v="0"/>
    <n v="0"/>
    <n v="0"/>
    <n v="0"/>
    <n v="-1"/>
    <n v="0"/>
    <n v="0"/>
    <n v="0"/>
    <n v="0"/>
    <n v="0"/>
    <m/>
    <m/>
    <n v="0"/>
    <m/>
    <n v="0"/>
    <m/>
    <m/>
    <s v="1/1/2030"/>
    <s v="12/31/2099"/>
    <m/>
    <n v="0"/>
    <n v="0"/>
    <n v="2026"/>
    <m/>
    <m/>
    <m/>
    <n v="0"/>
    <n v="0"/>
    <s v="Real 2021 | 5/8/2023 1:03:19 PM"/>
    <n v="4340"/>
    <n v="0"/>
    <m/>
    <m/>
    <n v="0"/>
    <n v="0"/>
    <n v="0"/>
    <m/>
    <m/>
    <m/>
    <n v="0"/>
  </r>
  <r>
    <x v="0"/>
    <x v="0"/>
    <x v="3"/>
    <s v="2"/>
    <x v="1"/>
    <s v="Area 1001 Wind 2030"/>
    <x v="34"/>
    <n v="0"/>
    <n v="0"/>
    <n v="0"/>
    <m/>
    <n v="0"/>
    <m/>
    <m/>
    <m/>
    <n v="0"/>
    <m/>
    <m/>
    <n v="-1"/>
    <n v="0"/>
    <s v="Wind"/>
    <m/>
    <n v="0"/>
    <m/>
    <n v="0"/>
    <n v="0"/>
    <n v="0"/>
    <n v="0"/>
    <n v="-1"/>
    <n v="0"/>
    <n v="0"/>
    <n v="0"/>
    <n v="0"/>
    <n v="0"/>
    <m/>
    <m/>
    <n v="0"/>
    <m/>
    <n v="0"/>
    <m/>
    <m/>
    <s v="1/1/2030"/>
    <s v="12/31/2099"/>
    <m/>
    <n v="0"/>
    <n v="0"/>
    <n v="2026"/>
    <m/>
    <m/>
    <m/>
    <n v="0"/>
    <n v="0"/>
    <s v="Real 2021 | 5/8/2023 1:03:19 PM"/>
    <n v="4341"/>
    <n v="0"/>
    <m/>
    <m/>
    <n v="0"/>
    <n v="0"/>
    <n v="0"/>
    <m/>
    <m/>
    <m/>
    <n v="0"/>
  </r>
  <r>
    <x v="0"/>
    <x v="0"/>
    <x v="3"/>
    <s v="3"/>
    <x v="2"/>
    <s v="Area 1001 Wind 2030"/>
    <x v="34"/>
    <n v="0"/>
    <n v="0"/>
    <n v="0"/>
    <m/>
    <n v="0"/>
    <m/>
    <m/>
    <m/>
    <n v="0"/>
    <m/>
    <m/>
    <n v="-1"/>
    <n v="0"/>
    <s v="Wind"/>
    <m/>
    <n v="0"/>
    <m/>
    <n v="0"/>
    <n v="0"/>
    <n v="0"/>
    <n v="0"/>
    <n v="-1"/>
    <n v="0"/>
    <n v="0"/>
    <n v="0"/>
    <n v="0"/>
    <n v="0"/>
    <m/>
    <m/>
    <n v="0"/>
    <m/>
    <n v="0"/>
    <m/>
    <m/>
    <s v="1/1/2030"/>
    <s v="12/31/2099"/>
    <m/>
    <n v="0"/>
    <n v="0"/>
    <n v="2026"/>
    <m/>
    <m/>
    <m/>
    <n v="0"/>
    <n v="0"/>
    <s v="Real 2021 | 5/8/2023 1:03:19 PM"/>
    <n v="4342"/>
    <n v="0"/>
    <m/>
    <m/>
    <n v="0"/>
    <n v="0"/>
    <n v="0"/>
    <m/>
    <m/>
    <m/>
    <n v="0"/>
  </r>
  <r>
    <x v="0"/>
    <x v="0"/>
    <x v="3"/>
    <s v="4"/>
    <x v="3"/>
    <s v="Area 1001 Wind 2030"/>
    <x v="34"/>
    <n v="0"/>
    <n v="0"/>
    <n v="0"/>
    <m/>
    <n v="0"/>
    <m/>
    <m/>
    <m/>
    <n v="0"/>
    <m/>
    <m/>
    <n v="-1"/>
    <n v="0"/>
    <s v="Wind"/>
    <m/>
    <n v="0"/>
    <m/>
    <n v="0"/>
    <n v="0"/>
    <n v="0"/>
    <n v="0"/>
    <n v="-1"/>
    <n v="0"/>
    <n v="0"/>
    <n v="0"/>
    <n v="0"/>
    <n v="0"/>
    <m/>
    <m/>
    <n v="0"/>
    <m/>
    <n v="0"/>
    <m/>
    <m/>
    <s v="1/1/2030"/>
    <s v="12/31/2099"/>
    <m/>
    <n v="0"/>
    <n v="0"/>
    <n v="2026"/>
    <m/>
    <m/>
    <m/>
    <n v="0"/>
    <n v="0"/>
    <s v="Real 2021 | 5/8/2023 1:03:19 PM"/>
    <n v="4343"/>
    <n v="0"/>
    <m/>
    <m/>
    <n v="0"/>
    <n v="0"/>
    <n v="0"/>
    <m/>
    <m/>
    <m/>
    <n v="0"/>
  </r>
  <r>
    <x v="0"/>
    <x v="0"/>
    <x v="3"/>
    <s v="6"/>
    <x v="5"/>
    <s v="Area 1001 Wind 2030"/>
    <x v="34"/>
    <n v="0"/>
    <n v="0"/>
    <n v="0"/>
    <m/>
    <n v="0"/>
    <m/>
    <m/>
    <m/>
    <n v="0"/>
    <m/>
    <m/>
    <n v="-1"/>
    <n v="0"/>
    <s v="Wind"/>
    <m/>
    <n v="0"/>
    <m/>
    <n v="0"/>
    <n v="0"/>
    <n v="0"/>
    <n v="0"/>
    <n v="-1"/>
    <n v="0"/>
    <n v="0"/>
    <n v="0"/>
    <n v="0"/>
    <n v="0"/>
    <m/>
    <m/>
    <n v="0"/>
    <m/>
    <n v="0"/>
    <m/>
    <m/>
    <s v="1/1/2030"/>
    <s v="12/31/2099"/>
    <m/>
    <n v="0"/>
    <n v="0"/>
    <n v="2026"/>
    <m/>
    <m/>
    <m/>
    <n v="0"/>
    <n v="0"/>
    <s v="Real 2021 | 5/8/2023 1:03:19 PM"/>
    <n v="4344"/>
    <n v="0"/>
    <m/>
    <m/>
    <n v="0"/>
    <n v="0"/>
    <n v="0"/>
    <m/>
    <m/>
    <m/>
    <n v="0"/>
  </r>
  <r>
    <x v="0"/>
    <x v="0"/>
    <x v="3"/>
    <s v="7"/>
    <x v="6"/>
    <s v="Area 1001 Wind 2030"/>
    <x v="34"/>
    <n v="0"/>
    <n v="0"/>
    <n v="0"/>
    <m/>
    <n v="0"/>
    <m/>
    <m/>
    <m/>
    <n v="0"/>
    <m/>
    <m/>
    <n v="-1"/>
    <n v="0"/>
    <s v="Wind"/>
    <m/>
    <n v="0"/>
    <m/>
    <n v="0"/>
    <n v="0"/>
    <n v="0"/>
    <n v="0"/>
    <n v="-1"/>
    <n v="0"/>
    <n v="0"/>
    <n v="0"/>
    <n v="0"/>
    <n v="0"/>
    <m/>
    <m/>
    <n v="0"/>
    <m/>
    <n v="0"/>
    <m/>
    <m/>
    <s v="1/1/2030"/>
    <s v="12/31/2099"/>
    <m/>
    <n v="0"/>
    <n v="0"/>
    <n v="2026"/>
    <m/>
    <m/>
    <m/>
    <n v="0"/>
    <n v="0"/>
    <s v="Real 2021 | 5/8/2023 1:03:19 PM"/>
    <n v="4345"/>
    <n v="0"/>
    <m/>
    <m/>
    <n v="0"/>
    <n v="0"/>
    <n v="0"/>
    <m/>
    <m/>
    <m/>
    <n v="0"/>
  </r>
  <r>
    <x v="0"/>
    <x v="0"/>
    <x v="3"/>
    <s v="9"/>
    <x v="8"/>
    <s v="Area 1001 Wind 2030"/>
    <x v="34"/>
    <n v="0"/>
    <n v="0"/>
    <n v="0"/>
    <m/>
    <n v="0"/>
    <m/>
    <m/>
    <m/>
    <n v="0"/>
    <m/>
    <m/>
    <n v="-1"/>
    <n v="0"/>
    <s v="Wind"/>
    <m/>
    <n v="0"/>
    <m/>
    <n v="0"/>
    <n v="0"/>
    <n v="0"/>
    <n v="0"/>
    <n v="-1"/>
    <n v="0"/>
    <n v="0"/>
    <n v="0"/>
    <n v="0"/>
    <n v="0"/>
    <m/>
    <m/>
    <n v="0"/>
    <m/>
    <n v="0"/>
    <m/>
    <m/>
    <s v="1/1/2030"/>
    <s v="12/31/2099"/>
    <m/>
    <n v="0"/>
    <n v="0"/>
    <n v="2026"/>
    <m/>
    <m/>
    <m/>
    <n v="0"/>
    <n v="0"/>
    <s v="Real 2021 | 5/8/2023 1:03:19 PM"/>
    <n v="4346"/>
    <n v="0"/>
    <m/>
    <m/>
    <n v="0"/>
    <n v="0"/>
    <n v="0"/>
    <m/>
    <m/>
    <m/>
    <n v="0"/>
  </r>
  <r>
    <x v="0"/>
    <x v="0"/>
    <x v="3"/>
    <s v="1"/>
    <x v="0"/>
    <s v="Area 1001 Wind 2031"/>
    <x v="35"/>
    <n v="0"/>
    <n v="0"/>
    <n v="0"/>
    <m/>
    <n v="0"/>
    <m/>
    <m/>
    <m/>
    <n v="0"/>
    <m/>
    <m/>
    <n v="-1"/>
    <n v="0"/>
    <s v="Wind"/>
    <m/>
    <n v="0"/>
    <m/>
    <n v="0"/>
    <n v="0"/>
    <n v="0"/>
    <n v="0"/>
    <n v="-1"/>
    <n v="0"/>
    <n v="0"/>
    <n v="0"/>
    <n v="0"/>
    <n v="0"/>
    <m/>
    <m/>
    <n v="0"/>
    <m/>
    <n v="0"/>
    <m/>
    <m/>
    <s v="1/1/2031"/>
    <s v="12/31/2099"/>
    <m/>
    <n v="0"/>
    <n v="0"/>
    <n v="2026"/>
    <m/>
    <m/>
    <m/>
    <n v="0"/>
    <n v="0"/>
    <s v="Real 2021 | 5/8/2023 1:03:19 PM"/>
    <n v="4347"/>
    <n v="0"/>
    <m/>
    <m/>
    <n v="0"/>
    <n v="0"/>
    <n v="0"/>
    <m/>
    <m/>
    <m/>
    <n v="0"/>
  </r>
  <r>
    <x v="0"/>
    <x v="0"/>
    <x v="3"/>
    <s v="2"/>
    <x v="1"/>
    <s v="Area 1001 Wind 2031"/>
    <x v="35"/>
    <n v="0"/>
    <n v="0"/>
    <n v="0"/>
    <m/>
    <n v="0"/>
    <m/>
    <m/>
    <m/>
    <n v="0"/>
    <m/>
    <m/>
    <n v="-1"/>
    <n v="0"/>
    <s v="Wind"/>
    <m/>
    <n v="0"/>
    <m/>
    <n v="0"/>
    <n v="0"/>
    <n v="0"/>
    <n v="0"/>
    <n v="-1"/>
    <n v="0"/>
    <n v="0"/>
    <n v="0"/>
    <n v="0"/>
    <n v="0"/>
    <m/>
    <m/>
    <n v="0"/>
    <m/>
    <n v="0"/>
    <m/>
    <m/>
    <s v="1/1/2031"/>
    <s v="12/31/2099"/>
    <m/>
    <n v="0"/>
    <n v="0"/>
    <n v="2026"/>
    <m/>
    <m/>
    <m/>
    <n v="0"/>
    <n v="0"/>
    <s v="Real 2021 | 5/8/2023 1:03:19 PM"/>
    <n v="4348"/>
    <n v="0"/>
    <m/>
    <m/>
    <n v="0"/>
    <n v="0"/>
    <n v="0"/>
    <m/>
    <m/>
    <m/>
    <n v="0"/>
  </r>
  <r>
    <x v="0"/>
    <x v="0"/>
    <x v="3"/>
    <s v="3"/>
    <x v="2"/>
    <s v="Area 1001 Wind 2031"/>
    <x v="35"/>
    <n v="0"/>
    <n v="0"/>
    <n v="0"/>
    <m/>
    <n v="0"/>
    <m/>
    <m/>
    <m/>
    <n v="0"/>
    <m/>
    <m/>
    <n v="-1"/>
    <n v="0"/>
    <s v="Wind"/>
    <m/>
    <n v="0"/>
    <m/>
    <n v="0"/>
    <n v="0"/>
    <n v="0"/>
    <n v="0"/>
    <n v="-1"/>
    <n v="0"/>
    <n v="0"/>
    <n v="0"/>
    <n v="0"/>
    <n v="0"/>
    <m/>
    <m/>
    <n v="0"/>
    <m/>
    <n v="0"/>
    <m/>
    <m/>
    <s v="1/1/2031"/>
    <s v="12/31/2099"/>
    <m/>
    <n v="0"/>
    <n v="0"/>
    <n v="2026"/>
    <m/>
    <m/>
    <m/>
    <n v="0"/>
    <n v="0"/>
    <s v="Real 2021 | 5/8/2023 1:03:19 PM"/>
    <n v="4349"/>
    <n v="0"/>
    <m/>
    <m/>
    <n v="0"/>
    <n v="0"/>
    <n v="0"/>
    <m/>
    <m/>
    <m/>
    <n v="0"/>
  </r>
  <r>
    <x v="0"/>
    <x v="0"/>
    <x v="3"/>
    <s v="4"/>
    <x v="3"/>
    <s v="Area 1001 Wind 2031"/>
    <x v="35"/>
    <n v="0"/>
    <n v="0"/>
    <n v="0"/>
    <m/>
    <n v="0"/>
    <m/>
    <m/>
    <m/>
    <n v="0"/>
    <m/>
    <m/>
    <n v="-1"/>
    <n v="0"/>
    <s v="Wind"/>
    <m/>
    <n v="0"/>
    <m/>
    <n v="0"/>
    <n v="0"/>
    <n v="0"/>
    <n v="0"/>
    <n v="-1"/>
    <n v="0"/>
    <n v="0"/>
    <n v="0"/>
    <n v="0"/>
    <n v="0"/>
    <m/>
    <m/>
    <n v="0"/>
    <m/>
    <n v="0"/>
    <m/>
    <m/>
    <s v="1/1/2031"/>
    <s v="12/31/2099"/>
    <m/>
    <n v="0"/>
    <n v="0"/>
    <n v="2026"/>
    <m/>
    <m/>
    <m/>
    <n v="0"/>
    <n v="0"/>
    <s v="Real 2021 | 5/8/2023 1:03:19 PM"/>
    <n v="4350"/>
    <n v="0"/>
    <m/>
    <m/>
    <n v="0"/>
    <n v="0"/>
    <n v="0"/>
    <m/>
    <m/>
    <m/>
    <n v="0"/>
  </r>
  <r>
    <x v="0"/>
    <x v="0"/>
    <x v="3"/>
    <s v="6"/>
    <x v="5"/>
    <s v="Area 1001 Wind 2031"/>
    <x v="35"/>
    <n v="0"/>
    <n v="0"/>
    <n v="0"/>
    <m/>
    <n v="0"/>
    <m/>
    <m/>
    <m/>
    <n v="0"/>
    <m/>
    <m/>
    <n v="-1"/>
    <n v="0"/>
    <s v="Wind"/>
    <m/>
    <n v="0"/>
    <m/>
    <n v="0"/>
    <n v="0"/>
    <n v="0"/>
    <n v="0"/>
    <n v="-1"/>
    <n v="0"/>
    <n v="0"/>
    <n v="0"/>
    <n v="0"/>
    <n v="0"/>
    <m/>
    <m/>
    <n v="0"/>
    <m/>
    <n v="0"/>
    <m/>
    <m/>
    <s v="1/1/2031"/>
    <s v="12/31/2099"/>
    <m/>
    <n v="0"/>
    <n v="0"/>
    <n v="2026"/>
    <m/>
    <m/>
    <m/>
    <n v="0"/>
    <n v="0"/>
    <s v="Real 2021 | 5/8/2023 1:03:19 PM"/>
    <n v="4351"/>
    <n v="0"/>
    <m/>
    <m/>
    <n v="0"/>
    <n v="0"/>
    <n v="0"/>
    <m/>
    <m/>
    <m/>
    <n v="0"/>
  </r>
  <r>
    <x v="0"/>
    <x v="0"/>
    <x v="3"/>
    <s v="7"/>
    <x v="6"/>
    <s v="Area 1001 Wind 2031"/>
    <x v="35"/>
    <n v="0"/>
    <n v="0"/>
    <n v="0"/>
    <m/>
    <n v="0"/>
    <m/>
    <m/>
    <m/>
    <n v="0"/>
    <m/>
    <m/>
    <n v="-1"/>
    <n v="0"/>
    <s v="Wind"/>
    <m/>
    <n v="0"/>
    <m/>
    <n v="0"/>
    <n v="0"/>
    <n v="0"/>
    <n v="0"/>
    <n v="-1"/>
    <n v="0"/>
    <n v="0"/>
    <n v="0"/>
    <n v="0"/>
    <n v="0"/>
    <m/>
    <m/>
    <n v="0"/>
    <m/>
    <n v="0"/>
    <m/>
    <m/>
    <s v="1/1/2031"/>
    <s v="12/31/2099"/>
    <m/>
    <n v="0"/>
    <n v="0"/>
    <n v="2026"/>
    <m/>
    <m/>
    <m/>
    <n v="0"/>
    <n v="0"/>
    <s v="Real 2021 | 5/8/2023 1:03:19 PM"/>
    <n v="4352"/>
    <n v="0"/>
    <m/>
    <m/>
    <n v="0"/>
    <n v="0"/>
    <n v="0"/>
    <m/>
    <m/>
    <m/>
    <n v="0"/>
  </r>
  <r>
    <x v="0"/>
    <x v="0"/>
    <x v="3"/>
    <s v="9"/>
    <x v="8"/>
    <s v="Area 1001 Wind 2031"/>
    <x v="35"/>
    <n v="0"/>
    <n v="0"/>
    <n v="0"/>
    <m/>
    <n v="0"/>
    <m/>
    <m/>
    <m/>
    <n v="0"/>
    <m/>
    <m/>
    <n v="-1"/>
    <n v="0"/>
    <s v="Wind"/>
    <m/>
    <n v="0"/>
    <m/>
    <n v="0"/>
    <n v="0"/>
    <n v="0"/>
    <n v="0"/>
    <n v="-1"/>
    <n v="0"/>
    <n v="0"/>
    <n v="0"/>
    <n v="0"/>
    <n v="0"/>
    <m/>
    <m/>
    <n v="0"/>
    <m/>
    <n v="0"/>
    <m/>
    <m/>
    <s v="1/1/2031"/>
    <s v="12/31/2099"/>
    <m/>
    <n v="0"/>
    <n v="0"/>
    <n v="2026"/>
    <m/>
    <m/>
    <m/>
    <n v="0"/>
    <n v="0"/>
    <s v="Real 2021 | 5/8/2023 1:03:19 PM"/>
    <n v="4353"/>
    <n v="0"/>
    <m/>
    <m/>
    <n v="0"/>
    <n v="0"/>
    <n v="0"/>
    <m/>
    <m/>
    <m/>
    <n v="0"/>
  </r>
  <r>
    <x v="0"/>
    <x v="0"/>
    <x v="3"/>
    <s v="1"/>
    <x v="0"/>
    <s v="Area 1001 Wind 2032"/>
    <x v="36"/>
    <n v="0"/>
    <n v="0"/>
    <n v="0"/>
    <m/>
    <n v="0"/>
    <m/>
    <m/>
    <m/>
    <n v="0"/>
    <m/>
    <m/>
    <n v="-1"/>
    <n v="0"/>
    <s v="Wind"/>
    <m/>
    <n v="0"/>
    <m/>
    <n v="0"/>
    <n v="0"/>
    <n v="0"/>
    <n v="0"/>
    <n v="-1"/>
    <n v="0"/>
    <n v="0"/>
    <n v="0"/>
    <n v="0"/>
    <n v="0"/>
    <m/>
    <m/>
    <n v="0"/>
    <m/>
    <n v="0"/>
    <m/>
    <m/>
    <s v="1/1/2032"/>
    <s v="12/31/2099"/>
    <m/>
    <n v="0"/>
    <n v="0"/>
    <n v="2026"/>
    <m/>
    <m/>
    <m/>
    <n v="0"/>
    <n v="0"/>
    <s v="Real 2021 | 5/8/2023 1:03:19 PM"/>
    <n v="4354"/>
    <n v="0"/>
    <m/>
    <m/>
    <n v="0"/>
    <n v="0"/>
    <n v="0"/>
    <m/>
    <m/>
    <m/>
    <n v="0"/>
  </r>
  <r>
    <x v="0"/>
    <x v="0"/>
    <x v="3"/>
    <s v="2"/>
    <x v="1"/>
    <s v="Area 1001 Wind 2032"/>
    <x v="36"/>
    <n v="0"/>
    <n v="0"/>
    <n v="0"/>
    <m/>
    <n v="0"/>
    <m/>
    <m/>
    <m/>
    <n v="0"/>
    <m/>
    <m/>
    <n v="-1"/>
    <n v="0"/>
    <s v="Wind"/>
    <m/>
    <n v="0"/>
    <m/>
    <n v="0"/>
    <n v="0"/>
    <n v="0"/>
    <n v="0"/>
    <n v="-1"/>
    <n v="0"/>
    <n v="0"/>
    <n v="0"/>
    <n v="0"/>
    <n v="0"/>
    <m/>
    <m/>
    <n v="0"/>
    <m/>
    <n v="0"/>
    <m/>
    <m/>
    <s v="1/1/2032"/>
    <s v="12/31/2099"/>
    <m/>
    <n v="0"/>
    <n v="0"/>
    <n v="2026"/>
    <m/>
    <m/>
    <m/>
    <n v="0"/>
    <n v="0"/>
    <s v="Real 2021 | 5/8/2023 1:03:19 PM"/>
    <n v="4355"/>
    <n v="0"/>
    <m/>
    <m/>
    <n v="0"/>
    <n v="0"/>
    <n v="0"/>
    <m/>
    <m/>
    <m/>
    <n v="0"/>
  </r>
  <r>
    <x v="0"/>
    <x v="0"/>
    <x v="3"/>
    <s v="3"/>
    <x v="2"/>
    <s v="Area 1001 Wind 2032"/>
    <x v="36"/>
    <n v="0"/>
    <n v="0"/>
    <n v="0"/>
    <m/>
    <n v="0"/>
    <m/>
    <m/>
    <m/>
    <n v="0"/>
    <m/>
    <m/>
    <n v="-1"/>
    <n v="0"/>
    <s v="Wind"/>
    <m/>
    <n v="0"/>
    <m/>
    <n v="0"/>
    <n v="0"/>
    <n v="0"/>
    <n v="0"/>
    <n v="-1"/>
    <n v="0"/>
    <n v="0"/>
    <n v="0"/>
    <n v="0"/>
    <n v="0"/>
    <m/>
    <m/>
    <n v="0"/>
    <m/>
    <n v="0"/>
    <m/>
    <m/>
    <s v="1/1/2032"/>
    <s v="12/31/2099"/>
    <m/>
    <n v="0"/>
    <n v="0"/>
    <n v="2026"/>
    <m/>
    <m/>
    <m/>
    <n v="0"/>
    <n v="0"/>
    <s v="Real 2021 | 5/8/2023 1:03:19 PM"/>
    <n v="4356"/>
    <n v="0"/>
    <m/>
    <m/>
    <n v="0"/>
    <n v="0"/>
    <n v="0"/>
    <m/>
    <m/>
    <m/>
    <n v="0"/>
  </r>
  <r>
    <x v="0"/>
    <x v="0"/>
    <x v="3"/>
    <s v="4"/>
    <x v="3"/>
    <s v="Area 1001 Wind 2032"/>
    <x v="36"/>
    <n v="0"/>
    <n v="0"/>
    <n v="0"/>
    <m/>
    <n v="0"/>
    <m/>
    <m/>
    <m/>
    <n v="0"/>
    <m/>
    <m/>
    <n v="-1"/>
    <n v="0"/>
    <s v="Wind"/>
    <m/>
    <n v="0"/>
    <m/>
    <n v="0"/>
    <n v="0"/>
    <n v="0"/>
    <n v="0"/>
    <n v="-1"/>
    <n v="0"/>
    <n v="0"/>
    <n v="0"/>
    <n v="0"/>
    <n v="0"/>
    <m/>
    <m/>
    <n v="0"/>
    <m/>
    <n v="0"/>
    <m/>
    <m/>
    <s v="1/1/2032"/>
    <s v="12/31/2099"/>
    <m/>
    <n v="0"/>
    <n v="0"/>
    <n v="2026"/>
    <m/>
    <m/>
    <m/>
    <n v="0"/>
    <n v="0"/>
    <s v="Real 2021 | 5/8/2023 1:03:19 PM"/>
    <n v="4357"/>
    <n v="0"/>
    <m/>
    <m/>
    <n v="0"/>
    <n v="0"/>
    <n v="0"/>
    <m/>
    <m/>
    <m/>
    <n v="0"/>
  </r>
  <r>
    <x v="0"/>
    <x v="0"/>
    <x v="3"/>
    <s v="7"/>
    <x v="6"/>
    <s v="Area 1001 Wind 2032"/>
    <x v="36"/>
    <n v="0"/>
    <n v="0"/>
    <n v="0"/>
    <m/>
    <n v="0"/>
    <m/>
    <m/>
    <m/>
    <n v="0"/>
    <m/>
    <m/>
    <n v="-1"/>
    <n v="0"/>
    <s v="Wind"/>
    <m/>
    <n v="0"/>
    <m/>
    <n v="0"/>
    <n v="0"/>
    <n v="0"/>
    <n v="0"/>
    <n v="-1"/>
    <n v="0"/>
    <n v="0"/>
    <n v="0"/>
    <n v="0"/>
    <n v="0"/>
    <m/>
    <m/>
    <n v="0"/>
    <m/>
    <n v="0"/>
    <m/>
    <m/>
    <s v="1/1/2032"/>
    <s v="12/31/2099"/>
    <m/>
    <n v="0"/>
    <n v="0"/>
    <n v="2026"/>
    <m/>
    <m/>
    <m/>
    <n v="0"/>
    <n v="0"/>
    <s v="Real 2021 | 5/8/2023 1:03:19 PM"/>
    <n v="4358"/>
    <n v="0"/>
    <m/>
    <m/>
    <n v="0"/>
    <n v="0"/>
    <n v="0"/>
    <m/>
    <m/>
    <m/>
    <n v="0"/>
  </r>
  <r>
    <x v="0"/>
    <x v="0"/>
    <x v="3"/>
    <s v="1"/>
    <x v="0"/>
    <s v="Area 1001 Wind 2033"/>
    <x v="37"/>
    <n v="0"/>
    <n v="0"/>
    <n v="0"/>
    <m/>
    <n v="0"/>
    <m/>
    <m/>
    <m/>
    <n v="0"/>
    <m/>
    <m/>
    <n v="-1"/>
    <n v="0"/>
    <s v="Wind"/>
    <m/>
    <n v="0"/>
    <m/>
    <n v="0"/>
    <n v="0"/>
    <n v="0"/>
    <n v="0"/>
    <n v="-1"/>
    <n v="0"/>
    <n v="0"/>
    <n v="0"/>
    <n v="0"/>
    <n v="0"/>
    <m/>
    <m/>
    <n v="0"/>
    <m/>
    <n v="0"/>
    <m/>
    <m/>
    <s v="1/1/2033"/>
    <s v="12/31/2099"/>
    <m/>
    <n v="0"/>
    <n v="0"/>
    <n v="2026"/>
    <m/>
    <m/>
    <m/>
    <n v="0"/>
    <n v="0"/>
    <s v="Real 2021 | 5/8/2023 1:03:19 PM"/>
    <n v="4359"/>
    <n v="0"/>
    <m/>
    <m/>
    <n v="0"/>
    <n v="0"/>
    <n v="0"/>
    <m/>
    <m/>
    <m/>
    <n v="0"/>
  </r>
  <r>
    <x v="0"/>
    <x v="0"/>
    <x v="3"/>
    <s v="2"/>
    <x v="1"/>
    <s v="Area 1001 Wind 2033"/>
    <x v="37"/>
    <n v="0"/>
    <n v="0"/>
    <n v="0"/>
    <m/>
    <n v="0"/>
    <m/>
    <m/>
    <m/>
    <n v="0"/>
    <m/>
    <m/>
    <n v="-1"/>
    <n v="0"/>
    <s v="Wind"/>
    <m/>
    <n v="0"/>
    <m/>
    <n v="0"/>
    <n v="0"/>
    <n v="0"/>
    <n v="0"/>
    <n v="-1"/>
    <n v="0"/>
    <n v="0"/>
    <n v="0"/>
    <n v="0"/>
    <n v="0"/>
    <m/>
    <m/>
    <n v="0"/>
    <m/>
    <n v="0"/>
    <m/>
    <m/>
    <s v="1/1/2033"/>
    <s v="12/31/2099"/>
    <m/>
    <n v="0"/>
    <n v="0"/>
    <n v="2026"/>
    <m/>
    <m/>
    <m/>
    <n v="0"/>
    <n v="0"/>
    <s v="Real 2021 | 5/8/2023 1:03:19 PM"/>
    <n v="4360"/>
    <n v="0"/>
    <m/>
    <m/>
    <n v="0"/>
    <n v="0"/>
    <n v="0"/>
    <m/>
    <m/>
    <m/>
    <n v="0"/>
  </r>
  <r>
    <x v="0"/>
    <x v="0"/>
    <x v="3"/>
    <s v="3"/>
    <x v="2"/>
    <s v="Area 1001 Wind 2033"/>
    <x v="37"/>
    <n v="0"/>
    <n v="0"/>
    <n v="0"/>
    <m/>
    <n v="0"/>
    <m/>
    <m/>
    <m/>
    <n v="0"/>
    <m/>
    <m/>
    <n v="-1"/>
    <n v="0"/>
    <s v="Wind"/>
    <m/>
    <n v="0"/>
    <m/>
    <n v="0"/>
    <n v="0"/>
    <n v="0"/>
    <n v="0"/>
    <n v="-1"/>
    <n v="0"/>
    <n v="0"/>
    <n v="0"/>
    <n v="0"/>
    <n v="0"/>
    <m/>
    <m/>
    <n v="0"/>
    <m/>
    <n v="0"/>
    <m/>
    <m/>
    <s v="1/1/2033"/>
    <s v="12/31/2099"/>
    <m/>
    <n v="0"/>
    <n v="0"/>
    <n v="2026"/>
    <m/>
    <m/>
    <m/>
    <n v="0"/>
    <n v="0"/>
    <s v="Real 2021 | 5/8/2023 1:03:19 PM"/>
    <n v="4361"/>
    <n v="0"/>
    <m/>
    <m/>
    <n v="0"/>
    <n v="0"/>
    <n v="0"/>
    <m/>
    <m/>
    <m/>
    <n v="0"/>
  </r>
  <r>
    <x v="0"/>
    <x v="0"/>
    <x v="3"/>
    <s v="4"/>
    <x v="3"/>
    <s v="Area 1001 Wind 2033"/>
    <x v="37"/>
    <n v="0"/>
    <n v="0"/>
    <n v="0"/>
    <m/>
    <n v="0"/>
    <m/>
    <m/>
    <m/>
    <n v="0"/>
    <m/>
    <m/>
    <n v="-1"/>
    <n v="0"/>
    <s v="Wind"/>
    <m/>
    <n v="0"/>
    <m/>
    <n v="0"/>
    <n v="0"/>
    <n v="0"/>
    <n v="0"/>
    <n v="-1"/>
    <n v="0"/>
    <n v="0"/>
    <n v="0"/>
    <n v="0"/>
    <n v="0"/>
    <m/>
    <m/>
    <n v="0"/>
    <m/>
    <n v="0"/>
    <m/>
    <m/>
    <s v="1/1/2033"/>
    <s v="12/31/2099"/>
    <m/>
    <n v="0"/>
    <n v="0"/>
    <n v="2026"/>
    <m/>
    <m/>
    <m/>
    <n v="0"/>
    <n v="0"/>
    <s v="Real 2021 | 5/8/2023 1:03:19 PM"/>
    <n v="4362"/>
    <n v="0"/>
    <m/>
    <m/>
    <n v="0"/>
    <n v="0"/>
    <n v="0"/>
    <m/>
    <m/>
    <m/>
    <n v="0"/>
  </r>
  <r>
    <x v="0"/>
    <x v="0"/>
    <x v="3"/>
    <s v="7"/>
    <x v="6"/>
    <s v="Area 1001 Wind 2033"/>
    <x v="37"/>
    <n v="0"/>
    <n v="0"/>
    <n v="0"/>
    <m/>
    <n v="0"/>
    <m/>
    <m/>
    <m/>
    <n v="0"/>
    <m/>
    <m/>
    <n v="-1"/>
    <n v="0"/>
    <s v="Wind"/>
    <m/>
    <n v="0"/>
    <m/>
    <n v="0"/>
    <n v="0"/>
    <n v="0"/>
    <n v="0"/>
    <n v="-1"/>
    <n v="0"/>
    <n v="0"/>
    <n v="0"/>
    <n v="0"/>
    <n v="0"/>
    <m/>
    <m/>
    <n v="0"/>
    <m/>
    <n v="0"/>
    <m/>
    <m/>
    <s v="1/1/2033"/>
    <s v="12/31/2099"/>
    <m/>
    <n v="0"/>
    <n v="0"/>
    <n v="2026"/>
    <m/>
    <m/>
    <m/>
    <n v="0"/>
    <n v="0"/>
    <s v="Real 2021 | 5/8/2023 1:03:19 PM"/>
    <n v="4363"/>
    <n v="0"/>
    <m/>
    <m/>
    <n v="0"/>
    <n v="0"/>
    <n v="0"/>
    <m/>
    <m/>
    <m/>
    <n v="0"/>
  </r>
  <r>
    <x v="0"/>
    <x v="0"/>
    <x v="3"/>
    <s v="1"/>
    <x v="0"/>
    <s v="Area 1001 Wind 2034"/>
    <x v="38"/>
    <n v="0"/>
    <n v="0"/>
    <n v="0"/>
    <m/>
    <n v="0"/>
    <m/>
    <m/>
    <m/>
    <n v="0"/>
    <m/>
    <m/>
    <n v="-1"/>
    <n v="0"/>
    <s v="Wind"/>
    <m/>
    <n v="0"/>
    <m/>
    <n v="0"/>
    <n v="0"/>
    <n v="0"/>
    <n v="0"/>
    <n v="-1"/>
    <n v="0"/>
    <n v="0"/>
    <n v="0"/>
    <n v="0"/>
    <n v="0"/>
    <m/>
    <m/>
    <n v="0"/>
    <m/>
    <n v="0"/>
    <m/>
    <m/>
    <s v="1/1/2034"/>
    <s v="12/31/2099"/>
    <m/>
    <n v="0"/>
    <n v="0"/>
    <n v="2026"/>
    <m/>
    <m/>
    <m/>
    <n v="0"/>
    <n v="0"/>
    <s v="Real 2021 | 5/8/2023 1:03:19 PM"/>
    <n v="4364"/>
    <n v="0"/>
    <m/>
    <m/>
    <n v="0"/>
    <n v="0"/>
    <n v="0"/>
    <m/>
    <m/>
    <m/>
    <n v="0"/>
  </r>
  <r>
    <x v="0"/>
    <x v="0"/>
    <x v="3"/>
    <s v="7"/>
    <x v="6"/>
    <s v="Area 1001 Wind 2034"/>
    <x v="38"/>
    <n v="0"/>
    <n v="0"/>
    <n v="0"/>
    <m/>
    <n v="0"/>
    <m/>
    <m/>
    <m/>
    <n v="0"/>
    <m/>
    <m/>
    <n v="-1"/>
    <n v="0"/>
    <s v="Wind"/>
    <m/>
    <n v="0"/>
    <m/>
    <n v="0"/>
    <n v="0"/>
    <n v="0"/>
    <n v="0"/>
    <n v="-1"/>
    <n v="0"/>
    <n v="0"/>
    <n v="0"/>
    <n v="0"/>
    <n v="0"/>
    <m/>
    <m/>
    <n v="0"/>
    <m/>
    <n v="0"/>
    <m/>
    <m/>
    <s v="1/1/2034"/>
    <s v="12/31/2099"/>
    <m/>
    <n v="0"/>
    <n v="0"/>
    <n v="2026"/>
    <m/>
    <m/>
    <m/>
    <n v="0"/>
    <n v="0"/>
    <s v="Real 2021 | 5/8/2023 1:03:19 PM"/>
    <n v="4365"/>
    <n v="0"/>
    <m/>
    <m/>
    <n v="0"/>
    <n v="0"/>
    <n v="0"/>
    <m/>
    <m/>
    <m/>
    <n v="0"/>
  </r>
  <r>
    <x v="0"/>
    <x v="0"/>
    <x v="3"/>
    <s v="1"/>
    <x v="0"/>
    <s v="Area 1001 Wind 2035"/>
    <x v="39"/>
    <n v="0"/>
    <n v="0"/>
    <n v="0"/>
    <m/>
    <n v="0"/>
    <m/>
    <m/>
    <m/>
    <n v="0"/>
    <m/>
    <m/>
    <n v="-1"/>
    <n v="0"/>
    <s v="Wind"/>
    <m/>
    <n v="0"/>
    <m/>
    <n v="0"/>
    <n v="0"/>
    <n v="0"/>
    <n v="0"/>
    <n v="-1"/>
    <n v="0"/>
    <n v="0"/>
    <n v="0"/>
    <n v="0"/>
    <n v="0"/>
    <m/>
    <m/>
    <n v="0"/>
    <m/>
    <n v="0"/>
    <m/>
    <m/>
    <s v="1/1/2035"/>
    <s v="12/31/2099"/>
    <m/>
    <n v="0"/>
    <n v="0"/>
    <n v="2026"/>
    <m/>
    <m/>
    <m/>
    <n v="0"/>
    <n v="0"/>
    <s v="Real 2021 | 5/8/2023 1:03:19 PM"/>
    <n v="4366"/>
    <n v="0"/>
    <m/>
    <m/>
    <n v="0"/>
    <n v="0"/>
    <n v="0"/>
    <m/>
    <m/>
    <m/>
    <n v="0"/>
  </r>
  <r>
    <x v="0"/>
    <x v="0"/>
    <x v="3"/>
    <s v="7"/>
    <x v="6"/>
    <s v="Area 1001 Wind 2035"/>
    <x v="39"/>
    <n v="0"/>
    <n v="0"/>
    <n v="0"/>
    <m/>
    <n v="0"/>
    <m/>
    <m/>
    <m/>
    <n v="0"/>
    <m/>
    <m/>
    <n v="-1"/>
    <n v="0"/>
    <s v="Wind"/>
    <m/>
    <n v="0"/>
    <m/>
    <n v="0"/>
    <n v="0"/>
    <n v="0"/>
    <n v="0"/>
    <n v="-1"/>
    <n v="0"/>
    <n v="0"/>
    <n v="0"/>
    <n v="0"/>
    <n v="0"/>
    <m/>
    <m/>
    <n v="0"/>
    <m/>
    <n v="0"/>
    <m/>
    <m/>
    <s v="1/1/2035"/>
    <s v="12/31/2099"/>
    <m/>
    <n v="0"/>
    <n v="0"/>
    <n v="2026"/>
    <m/>
    <m/>
    <m/>
    <n v="0"/>
    <n v="0"/>
    <s v="Real 2021 | 5/8/2023 1:03:19 PM"/>
    <n v="4367"/>
    <n v="0"/>
    <m/>
    <m/>
    <n v="0"/>
    <n v="0"/>
    <n v="0"/>
    <m/>
    <m/>
    <m/>
    <n v="0"/>
  </r>
  <r>
    <x v="0"/>
    <x v="0"/>
    <x v="3"/>
    <s v="2"/>
    <x v="1"/>
    <s v="Area 1001 Wind 2037"/>
    <x v="40"/>
    <n v="0"/>
    <n v="0"/>
    <n v="0"/>
    <m/>
    <n v="0"/>
    <m/>
    <m/>
    <m/>
    <n v="0"/>
    <m/>
    <m/>
    <n v="-1"/>
    <n v="0"/>
    <s v="Wind"/>
    <m/>
    <n v="0"/>
    <m/>
    <n v="0"/>
    <n v="0"/>
    <n v="0"/>
    <n v="0"/>
    <n v="-1"/>
    <n v="0"/>
    <n v="0"/>
    <n v="0"/>
    <n v="0"/>
    <n v="0"/>
    <m/>
    <m/>
    <n v="0"/>
    <m/>
    <n v="0"/>
    <m/>
    <m/>
    <s v="1/1/2037"/>
    <s v="12/31/2099"/>
    <m/>
    <n v="0"/>
    <n v="0"/>
    <n v="2026"/>
    <m/>
    <m/>
    <m/>
    <n v="0"/>
    <n v="0"/>
    <s v="Real 2021 | 5/8/2023 1:03:19 PM"/>
    <n v="4368"/>
    <n v="0"/>
    <m/>
    <m/>
    <n v="0"/>
    <n v="0"/>
    <n v="0"/>
    <m/>
    <m/>
    <m/>
    <n v="0"/>
  </r>
  <r>
    <x v="0"/>
    <x v="0"/>
    <x v="3"/>
    <s v="5"/>
    <x v="4"/>
    <s v="Area 1001 4-Hour Li-on Battery 2029"/>
    <x v="41"/>
    <n v="0"/>
    <n v="0"/>
    <n v="0"/>
    <m/>
    <n v="3.613550234149443E-6"/>
    <m/>
    <m/>
    <m/>
    <n v="0"/>
    <m/>
    <m/>
    <n v="-1"/>
    <n v="0"/>
    <s v="4-Hour Li-on Battery Storage"/>
    <m/>
    <n v="0"/>
    <m/>
    <n v="0"/>
    <n v="0"/>
    <n v="0"/>
    <n v="0"/>
    <n v="-1"/>
    <n v="0"/>
    <n v="0"/>
    <n v="0"/>
    <n v="0"/>
    <n v="0"/>
    <m/>
    <m/>
    <n v="0"/>
    <m/>
    <n v="0"/>
    <m/>
    <m/>
    <s v="1/1/2029"/>
    <s v="12/31/2038"/>
    <m/>
    <n v="0"/>
    <n v="0"/>
    <n v="2026"/>
    <m/>
    <m/>
    <m/>
    <n v="0"/>
    <n v="0"/>
    <s v="Real 2021 | 5/8/2023 1:03:19 PM"/>
    <n v="4369"/>
    <n v="0"/>
    <m/>
    <m/>
    <n v="0"/>
    <n v="0"/>
    <n v="0"/>
    <m/>
    <m/>
    <m/>
    <n v="0"/>
  </r>
  <r>
    <x v="0"/>
    <x v="0"/>
    <x v="3"/>
    <s v="8"/>
    <x v="7"/>
    <s v="Area 1001 4-Hour Li-on Battery 2029"/>
    <x v="41"/>
    <n v="0"/>
    <n v="0"/>
    <n v="0"/>
    <m/>
    <n v="1.8067751170747215E-6"/>
    <m/>
    <m/>
    <m/>
    <n v="0"/>
    <m/>
    <m/>
    <n v="-1"/>
    <n v="0"/>
    <s v="4-Hour Li-on Battery Storage"/>
    <m/>
    <n v="0"/>
    <m/>
    <n v="0"/>
    <n v="0"/>
    <n v="0"/>
    <n v="0"/>
    <n v="-1"/>
    <n v="0"/>
    <n v="0"/>
    <n v="0"/>
    <n v="0"/>
    <n v="0"/>
    <m/>
    <m/>
    <n v="0"/>
    <m/>
    <n v="0"/>
    <m/>
    <m/>
    <s v="1/1/2029"/>
    <s v="12/31/2038"/>
    <m/>
    <n v="0"/>
    <n v="0"/>
    <n v="2026"/>
    <m/>
    <m/>
    <m/>
    <n v="0"/>
    <n v="0"/>
    <s v="Real 2021 | 5/8/2023 1:03:19 PM"/>
    <n v="4370"/>
    <n v="0"/>
    <m/>
    <m/>
    <n v="0"/>
    <n v="0"/>
    <n v="0"/>
    <m/>
    <m/>
    <m/>
    <n v="0"/>
  </r>
  <r>
    <x v="0"/>
    <x v="0"/>
    <x v="3"/>
    <s v="4"/>
    <x v="3"/>
    <s v="Area 1001 4-Hour Li-on Battery 2032"/>
    <x v="42"/>
    <n v="0"/>
    <n v="0"/>
    <n v="0"/>
    <m/>
    <n v="7.227100468298886E-6"/>
    <m/>
    <m/>
    <m/>
    <n v="0"/>
    <m/>
    <m/>
    <n v="-1"/>
    <n v="0"/>
    <s v="4-Hour Li-on Battery Storage"/>
    <m/>
    <n v="0"/>
    <m/>
    <n v="0"/>
    <n v="0"/>
    <n v="0"/>
    <n v="0"/>
    <n v="-1"/>
    <n v="0"/>
    <n v="0"/>
    <n v="0"/>
    <n v="0"/>
    <n v="0"/>
    <m/>
    <m/>
    <n v="0"/>
    <m/>
    <n v="0"/>
    <m/>
    <m/>
    <s v="1/1/2032"/>
    <s v="12/31/2041"/>
    <m/>
    <n v="0"/>
    <n v="0"/>
    <n v="2026"/>
    <m/>
    <m/>
    <m/>
    <n v="0"/>
    <n v="0"/>
    <s v="Real 2021 | 5/8/2023 1:03:19 PM"/>
    <n v="4371"/>
    <n v="0"/>
    <m/>
    <m/>
    <n v="0"/>
    <n v="0"/>
    <n v="0"/>
    <m/>
    <m/>
    <m/>
    <n v="0"/>
  </r>
  <r>
    <x v="0"/>
    <x v="0"/>
    <x v="3"/>
    <s v="3"/>
    <x v="2"/>
    <s v="Area 1001 4-Hour Li-on Battery 2035"/>
    <x v="43"/>
    <n v="0"/>
    <n v="0"/>
    <n v="0"/>
    <m/>
    <n v="1.8067751170747215E-6"/>
    <m/>
    <m/>
    <m/>
    <n v="0"/>
    <m/>
    <m/>
    <n v="-1"/>
    <n v="0"/>
    <s v="4-Hour Li-on Battery Storage"/>
    <m/>
    <n v="0"/>
    <m/>
    <n v="0"/>
    <n v="0"/>
    <n v="0"/>
    <n v="0"/>
    <n v="-1"/>
    <n v="0"/>
    <n v="0"/>
    <n v="0"/>
    <n v="0"/>
    <n v="0"/>
    <m/>
    <m/>
    <n v="0"/>
    <m/>
    <n v="0"/>
    <m/>
    <m/>
    <s v="1/1/2035"/>
    <s v="12/31/2044"/>
    <m/>
    <n v="0"/>
    <n v="0"/>
    <n v="2026"/>
    <m/>
    <m/>
    <m/>
    <n v="0"/>
    <n v="0"/>
    <s v="Real 2021 | 5/8/2023 1:03:19 PM"/>
    <n v="4372"/>
    <n v="0"/>
    <m/>
    <m/>
    <n v="0"/>
    <n v="0"/>
    <n v="0"/>
    <m/>
    <m/>
    <m/>
    <n v="0"/>
  </r>
  <r>
    <x v="0"/>
    <x v="0"/>
    <x v="3"/>
    <s v="5"/>
    <x v="4"/>
    <s v="Area 1001 4-Hour Li-on Battery 2035"/>
    <x v="43"/>
    <n v="0"/>
    <n v="0"/>
    <n v="0"/>
    <m/>
    <n v="1.8067751170747215E-6"/>
    <m/>
    <m/>
    <m/>
    <n v="0"/>
    <m/>
    <m/>
    <n v="-1"/>
    <n v="0"/>
    <s v="4-Hour Li-on Battery Storage"/>
    <m/>
    <n v="0"/>
    <m/>
    <n v="0"/>
    <n v="0"/>
    <n v="0"/>
    <n v="0"/>
    <n v="-1"/>
    <n v="0"/>
    <n v="0"/>
    <n v="0"/>
    <n v="0"/>
    <n v="0"/>
    <m/>
    <m/>
    <n v="0"/>
    <m/>
    <n v="0"/>
    <m/>
    <m/>
    <s v="1/1/2035"/>
    <s v="12/31/2044"/>
    <m/>
    <n v="0"/>
    <n v="0"/>
    <n v="2026"/>
    <m/>
    <m/>
    <m/>
    <n v="0"/>
    <n v="0"/>
    <s v="Real 2021 | 5/8/2023 1:03:19 PM"/>
    <n v="4373"/>
    <n v="0"/>
    <m/>
    <m/>
    <n v="0"/>
    <n v="0"/>
    <n v="0"/>
    <m/>
    <m/>
    <m/>
    <n v="0"/>
  </r>
  <r>
    <x v="0"/>
    <x v="0"/>
    <x v="3"/>
    <s v="6"/>
    <x v="5"/>
    <s v="Area 1001 4-Hour Li-on Battery 2035"/>
    <x v="43"/>
    <n v="0"/>
    <n v="0"/>
    <n v="0"/>
    <m/>
    <n v="1.8067751170747215E-6"/>
    <m/>
    <m/>
    <m/>
    <n v="0"/>
    <m/>
    <m/>
    <n v="-1"/>
    <n v="0"/>
    <s v="4-Hour Li-on Battery Storage"/>
    <m/>
    <n v="0"/>
    <m/>
    <n v="0"/>
    <n v="0"/>
    <n v="0"/>
    <n v="0"/>
    <n v="-1"/>
    <n v="0"/>
    <n v="0"/>
    <n v="0"/>
    <n v="0"/>
    <n v="0"/>
    <m/>
    <m/>
    <n v="0"/>
    <m/>
    <n v="0"/>
    <m/>
    <m/>
    <s v="1/1/2035"/>
    <s v="12/31/2044"/>
    <m/>
    <n v="0"/>
    <n v="0"/>
    <n v="2026"/>
    <m/>
    <m/>
    <m/>
    <n v="0"/>
    <n v="0"/>
    <s v="Real 2021 | 5/8/2023 1:03:19 PM"/>
    <n v="4374"/>
    <n v="0"/>
    <m/>
    <m/>
    <n v="0"/>
    <n v="0"/>
    <n v="0"/>
    <m/>
    <m/>
    <m/>
    <n v="0"/>
  </r>
  <r>
    <x v="0"/>
    <x v="0"/>
    <x v="3"/>
    <s v="9"/>
    <x v="8"/>
    <s v="Area 1001 4-Hour Li-on Battery 2035"/>
    <x v="43"/>
    <n v="0"/>
    <n v="0"/>
    <n v="0"/>
    <m/>
    <n v="1.8067751170747215E-6"/>
    <m/>
    <m/>
    <m/>
    <n v="0"/>
    <m/>
    <m/>
    <n v="-1"/>
    <n v="0"/>
    <s v="4-Hour Li-on Battery Storage"/>
    <m/>
    <n v="0"/>
    <m/>
    <n v="0"/>
    <n v="0"/>
    <n v="0"/>
    <n v="0"/>
    <n v="-1"/>
    <n v="0"/>
    <n v="0"/>
    <n v="0"/>
    <n v="0"/>
    <n v="0"/>
    <m/>
    <m/>
    <n v="0"/>
    <m/>
    <n v="0"/>
    <m/>
    <m/>
    <s v="1/1/2035"/>
    <s v="12/31/2044"/>
    <m/>
    <n v="0"/>
    <n v="0"/>
    <n v="2026"/>
    <m/>
    <m/>
    <m/>
    <n v="0"/>
    <n v="0"/>
    <s v="Real 2021 | 5/8/2023 1:03:19 PM"/>
    <n v="4375"/>
    <n v="0"/>
    <m/>
    <m/>
    <n v="0"/>
    <n v="0"/>
    <n v="0"/>
    <m/>
    <m/>
    <m/>
    <n v="0"/>
  </r>
  <r>
    <x v="0"/>
    <x v="0"/>
    <x v="3"/>
    <s v="4"/>
    <x v="3"/>
    <s v="Solar+Storage 3-1 2028"/>
    <x v="44"/>
    <n v="0"/>
    <n v="0"/>
    <n v="0"/>
    <m/>
    <n v="0"/>
    <m/>
    <m/>
    <m/>
    <n v="0"/>
    <m/>
    <m/>
    <n v="-1"/>
    <n v="0"/>
    <s v="Solar"/>
    <m/>
    <n v="0"/>
    <m/>
    <n v="0"/>
    <n v="0"/>
    <n v="0"/>
    <n v="0"/>
    <n v="-1"/>
    <n v="0"/>
    <n v="0"/>
    <n v="0"/>
    <n v="0"/>
    <n v="0"/>
    <m/>
    <m/>
    <n v="0"/>
    <m/>
    <n v="0"/>
    <m/>
    <m/>
    <s v="1/1/2028"/>
    <s v="12/31/2099"/>
    <m/>
    <n v="0"/>
    <n v="0"/>
    <n v="2026"/>
    <m/>
    <m/>
    <m/>
    <n v="0"/>
    <n v="0"/>
    <s v="Real 2021 | 5/8/2023 1:03:19 PM"/>
    <n v="4376"/>
    <n v="0"/>
    <m/>
    <m/>
    <n v="0"/>
    <n v="0"/>
    <n v="0"/>
    <m/>
    <m/>
    <m/>
    <n v="0"/>
  </r>
  <r>
    <x v="0"/>
    <x v="0"/>
    <x v="3"/>
    <s v="8"/>
    <x v="7"/>
    <s v="Solar+Storage 3-1 2028"/>
    <x v="44"/>
    <n v="0"/>
    <n v="0"/>
    <n v="0"/>
    <m/>
    <n v="0"/>
    <m/>
    <m/>
    <m/>
    <n v="0"/>
    <m/>
    <m/>
    <n v="-1"/>
    <n v="0"/>
    <s v="Solar"/>
    <m/>
    <n v="0"/>
    <m/>
    <n v="0"/>
    <n v="0"/>
    <n v="0"/>
    <n v="0"/>
    <n v="-1"/>
    <n v="0"/>
    <n v="0"/>
    <n v="0"/>
    <n v="0"/>
    <n v="0"/>
    <m/>
    <m/>
    <n v="0"/>
    <m/>
    <n v="0"/>
    <m/>
    <m/>
    <s v="1/1/2028"/>
    <s v="12/31/2099"/>
    <m/>
    <n v="0"/>
    <n v="0"/>
    <n v="2026"/>
    <m/>
    <m/>
    <m/>
    <n v="0"/>
    <n v="0"/>
    <s v="Real 2021 | 5/8/2023 1:03:19 PM"/>
    <n v="4377"/>
    <n v="0"/>
    <m/>
    <m/>
    <n v="0"/>
    <n v="0"/>
    <n v="0"/>
    <m/>
    <m/>
    <m/>
    <n v="0"/>
  </r>
  <r>
    <x v="0"/>
    <x v="0"/>
    <x v="3"/>
    <s v="1"/>
    <x v="0"/>
    <s v="Tier 2 Area 1001 Solar 2028"/>
    <x v="45"/>
    <n v="0"/>
    <n v="0"/>
    <n v="0"/>
    <m/>
    <n v="0"/>
    <m/>
    <m/>
    <m/>
    <n v="0"/>
    <m/>
    <m/>
    <n v="-1"/>
    <n v="0"/>
    <s v="Solar"/>
    <m/>
    <n v="0"/>
    <m/>
    <n v="0"/>
    <n v="0"/>
    <n v="0"/>
    <n v="0"/>
    <n v="-1"/>
    <n v="0"/>
    <n v="0"/>
    <n v="0"/>
    <n v="0"/>
    <n v="0"/>
    <m/>
    <m/>
    <n v="0"/>
    <m/>
    <n v="0"/>
    <m/>
    <m/>
    <s v="1/1/2028"/>
    <s v="12/31/2099"/>
    <m/>
    <n v="0"/>
    <n v="0"/>
    <n v="2026"/>
    <m/>
    <m/>
    <m/>
    <n v="0"/>
    <n v="0"/>
    <s v="Real 2021 | 5/8/2023 1:03:19 PM"/>
    <n v="4378"/>
    <n v="0"/>
    <m/>
    <m/>
    <n v="0"/>
    <n v="0"/>
    <n v="0"/>
    <m/>
    <m/>
    <m/>
    <n v="0"/>
  </r>
  <r>
    <x v="0"/>
    <x v="0"/>
    <x v="3"/>
    <s v="2"/>
    <x v="1"/>
    <s v="Tier 2 Area 1001 Solar 2028"/>
    <x v="45"/>
    <n v="0"/>
    <n v="0"/>
    <n v="0"/>
    <m/>
    <n v="0"/>
    <m/>
    <m/>
    <m/>
    <n v="0"/>
    <m/>
    <m/>
    <n v="-1"/>
    <n v="0"/>
    <s v="Solar"/>
    <m/>
    <n v="0"/>
    <m/>
    <n v="0"/>
    <n v="0"/>
    <n v="0"/>
    <n v="0"/>
    <n v="-1"/>
    <n v="0"/>
    <n v="0"/>
    <n v="0"/>
    <n v="0"/>
    <n v="0"/>
    <m/>
    <m/>
    <n v="0"/>
    <m/>
    <n v="0"/>
    <m/>
    <m/>
    <s v="1/1/2028"/>
    <s v="12/31/2099"/>
    <m/>
    <n v="0"/>
    <n v="0"/>
    <n v="2026"/>
    <m/>
    <m/>
    <m/>
    <n v="0"/>
    <n v="0"/>
    <s v="Real 2021 | 5/8/2023 1:03:19 PM"/>
    <n v="4379"/>
    <n v="0"/>
    <m/>
    <m/>
    <n v="0"/>
    <n v="0"/>
    <n v="0"/>
    <m/>
    <m/>
    <m/>
    <n v="0"/>
  </r>
  <r>
    <x v="0"/>
    <x v="0"/>
    <x v="3"/>
    <s v="3"/>
    <x v="2"/>
    <s v="Tier 2 Area 1001 Solar 2028"/>
    <x v="45"/>
    <n v="0"/>
    <n v="0"/>
    <n v="0"/>
    <m/>
    <n v="0"/>
    <m/>
    <m/>
    <m/>
    <n v="0"/>
    <m/>
    <m/>
    <n v="-1"/>
    <n v="0"/>
    <s v="Solar"/>
    <m/>
    <n v="0"/>
    <m/>
    <n v="0"/>
    <n v="0"/>
    <n v="0"/>
    <n v="0"/>
    <n v="-1"/>
    <n v="0"/>
    <n v="0"/>
    <n v="0"/>
    <n v="0"/>
    <n v="0"/>
    <m/>
    <m/>
    <n v="0"/>
    <m/>
    <n v="0"/>
    <m/>
    <m/>
    <s v="1/1/2028"/>
    <s v="12/31/2099"/>
    <m/>
    <n v="0"/>
    <n v="0"/>
    <n v="2026"/>
    <m/>
    <m/>
    <m/>
    <n v="0"/>
    <n v="0"/>
    <s v="Real 2021 | 5/8/2023 1:03:19 PM"/>
    <n v="4380"/>
    <n v="0"/>
    <m/>
    <m/>
    <n v="0"/>
    <n v="0"/>
    <n v="0"/>
    <m/>
    <m/>
    <m/>
    <n v="0"/>
  </r>
  <r>
    <x v="0"/>
    <x v="0"/>
    <x v="3"/>
    <s v="4"/>
    <x v="3"/>
    <s v="Tier 2 Area 1001 Solar 2028"/>
    <x v="45"/>
    <n v="0"/>
    <n v="0"/>
    <n v="0"/>
    <m/>
    <n v="0"/>
    <m/>
    <m/>
    <m/>
    <n v="0"/>
    <m/>
    <m/>
    <n v="-1"/>
    <n v="0"/>
    <s v="Solar"/>
    <m/>
    <n v="0"/>
    <m/>
    <n v="0"/>
    <n v="0"/>
    <n v="0"/>
    <n v="0"/>
    <n v="-1"/>
    <n v="0"/>
    <n v="0"/>
    <n v="0"/>
    <n v="0"/>
    <n v="0"/>
    <m/>
    <m/>
    <n v="0"/>
    <m/>
    <n v="0"/>
    <m/>
    <m/>
    <s v="1/1/2028"/>
    <s v="12/31/2099"/>
    <m/>
    <n v="0"/>
    <n v="0"/>
    <n v="2026"/>
    <m/>
    <m/>
    <m/>
    <n v="0"/>
    <n v="0"/>
    <s v="Real 2021 | 5/8/2023 1:03:19 PM"/>
    <n v="4381"/>
    <n v="0"/>
    <m/>
    <m/>
    <n v="0"/>
    <n v="0"/>
    <n v="0"/>
    <m/>
    <m/>
    <m/>
    <n v="0"/>
  </r>
  <r>
    <x v="0"/>
    <x v="0"/>
    <x v="3"/>
    <s v="5"/>
    <x v="4"/>
    <s v="Tier 2 Area 1001 Solar 2028"/>
    <x v="45"/>
    <n v="0"/>
    <n v="0"/>
    <n v="0"/>
    <m/>
    <n v="0"/>
    <m/>
    <m/>
    <m/>
    <n v="0"/>
    <m/>
    <m/>
    <n v="-1"/>
    <n v="0"/>
    <s v="Solar"/>
    <m/>
    <n v="0"/>
    <m/>
    <n v="0"/>
    <n v="0"/>
    <n v="0"/>
    <n v="0"/>
    <n v="-1"/>
    <n v="0"/>
    <n v="0"/>
    <n v="0"/>
    <n v="0"/>
    <n v="0"/>
    <m/>
    <m/>
    <n v="0"/>
    <m/>
    <n v="0"/>
    <m/>
    <m/>
    <s v="1/1/2028"/>
    <s v="12/31/2099"/>
    <m/>
    <n v="0"/>
    <n v="0"/>
    <n v="2026"/>
    <m/>
    <m/>
    <m/>
    <n v="0"/>
    <n v="0"/>
    <s v="Real 2021 | 5/8/2023 1:03:19 PM"/>
    <n v="4382"/>
    <n v="0"/>
    <m/>
    <m/>
    <n v="0"/>
    <n v="0"/>
    <n v="0"/>
    <m/>
    <m/>
    <m/>
    <n v="0"/>
  </r>
  <r>
    <x v="0"/>
    <x v="0"/>
    <x v="3"/>
    <s v="6"/>
    <x v="5"/>
    <s v="Tier 2 Area 1001 Solar 2028"/>
    <x v="45"/>
    <n v="0"/>
    <n v="0"/>
    <n v="0"/>
    <m/>
    <n v="0"/>
    <m/>
    <m/>
    <m/>
    <n v="0"/>
    <m/>
    <m/>
    <n v="-1"/>
    <n v="0"/>
    <s v="Solar"/>
    <m/>
    <n v="0"/>
    <m/>
    <n v="0"/>
    <n v="0"/>
    <n v="0"/>
    <n v="0"/>
    <n v="-1"/>
    <n v="0"/>
    <n v="0"/>
    <n v="0"/>
    <n v="0"/>
    <n v="0"/>
    <m/>
    <m/>
    <n v="0"/>
    <m/>
    <n v="0"/>
    <m/>
    <m/>
    <s v="1/1/2028"/>
    <s v="12/31/2099"/>
    <m/>
    <n v="0"/>
    <n v="0"/>
    <n v="2026"/>
    <m/>
    <m/>
    <m/>
    <n v="0"/>
    <n v="0"/>
    <s v="Real 2021 | 5/8/2023 1:03:19 PM"/>
    <n v="4383"/>
    <n v="0"/>
    <m/>
    <m/>
    <n v="0"/>
    <n v="0"/>
    <n v="0"/>
    <m/>
    <m/>
    <m/>
    <n v="0"/>
  </r>
  <r>
    <x v="0"/>
    <x v="0"/>
    <x v="3"/>
    <s v="7"/>
    <x v="6"/>
    <s v="Tier 2 Area 1001 Solar 2028"/>
    <x v="45"/>
    <n v="0"/>
    <n v="0"/>
    <n v="0"/>
    <m/>
    <n v="0"/>
    <m/>
    <m/>
    <m/>
    <n v="0"/>
    <m/>
    <m/>
    <n v="-1"/>
    <n v="0"/>
    <s v="Solar"/>
    <m/>
    <n v="0"/>
    <m/>
    <n v="0"/>
    <n v="0"/>
    <n v="0"/>
    <n v="0"/>
    <n v="-1"/>
    <n v="0"/>
    <n v="0"/>
    <n v="0"/>
    <n v="0"/>
    <n v="0"/>
    <m/>
    <m/>
    <n v="0"/>
    <m/>
    <n v="0"/>
    <m/>
    <m/>
    <s v="1/1/2028"/>
    <s v="12/31/2099"/>
    <m/>
    <n v="0"/>
    <n v="0"/>
    <n v="2026"/>
    <m/>
    <m/>
    <m/>
    <n v="0"/>
    <n v="0"/>
    <s v="Real 2021 | 5/8/2023 1:03:19 PM"/>
    <n v="4384"/>
    <n v="0"/>
    <m/>
    <m/>
    <n v="0"/>
    <n v="0"/>
    <n v="0"/>
    <m/>
    <m/>
    <m/>
    <n v="0"/>
  </r>
  <r>
    <x v="0"/>
    <x v="0"/>
    <x v="3"/>
    <s v="8"/>
    <x v="7"/>
    <s v="Tier 2 Area 1001 Solar 2028"/>
    <x v="45"/>
    <n v="0"/>
    <n v="0"/>
    <n v="0"/>
    <m/>
    <n v="0"/>
    <m/>
    <m/>
    <m/>
    <n v="0"/>
    <m/>
    <m/>
    <n v="-1"/>
    <n v="0"/>
    <s v="Solar"/>
    <m/>
    <n v="0"/>
    <m/>
    <n v="0"/>
    <n v="0"/>
    <n v="0"/>
    <n v="0"/>
    <n v="-1"/>
    <n v="0"/>
    <n v="0"/>
    <n v="0"/>
    <n v="0"/>
    <n v="0"/>
    <m/>
    <m/>
    <n v="0"/>
    <m/>
    <n v="0"/>
    <m/>
    <m/>
    <s v="1/1/2028"/>
    <s v="12/31/2099"/>
    <m/>
    <n v="0"/>
    <n v="0"/>
    <n v="2026"/>
    <m/>
    <m/>
    <m/>
    <n v="0"/>
    <n v="0"/>
    <s v="Real 2021 | 5/8/2023 1:03:19 PM"/>
    <n v="4385"/>
    <n v="0"/>
    <m/>
    <m/>
    <n v="0"/>
    <n v="0"/>
    <n v="0"/>
    <m/>
    <m/>
    <m/>
    <n v="0"/>
  </r>
  <r>
    <x v="0"/>
    <x v="0"/>
    <x v="3"/>
    <s v="9"/>
    <x v="8"/>
    <s v="Tier 2 Area 1001 Solar 2028"/>
    <x v="45"/>
    <n v="0"/>
    <n v="0"/>
    <n v="0"/>
    <m/>
    <n v="0"/>
    <m/>
    <m/>
    <m/>
    <n v="0"/>
    <m/>
    <m/>
    <n v="-1"/>
    <n v="0"/>
    <s v="Solar"/>
    <m/>
    <n v="0"/>
    <m/>
    <n v="0"/>
    <n v="0"/>
    <n v="0"/>
    <n v="0"/>
    <n v="-1"/>
    <n v="0"/>
    <n v="0"/>
    <n v="0"/>
    <n v="0"/>
    <n v="0"/>
    <m/>
    <m/>
    <n v="0"/>
    <m/>
    <n v="0"/>
    <m/>
    <m/>
    <s v="1/1/2028"/>
    <s v="12/31/2099"/>
    <m/>
    <n v="0"/>
    <n v="0"/>
    <n v="2026"/>
    <m/>
    <m/>
    <m/>
    <n v="0"/>
    <n v="0"/>
    <s v="Real 2021 | 5/8/2023 1:03:19 PM"/>
    <n v="4386"/>
    <n v="0"/>
    <m/>
    <m/>
    <n v="0"/>
    <n v="0"/>
    <n v="0"/>
    <m/>
    <m/>
    <m/>
    <n v="0"/>
  </r>
  <r>
    <x v="0"/>
    <x v="0"/>
    <x v="3"/>
    <s v="4"/>
    <x v="3"/>
    <s v="Tier 2 Area 1001 Solar 2029"/>
    <x v="46"/>
    <n v="0"/>
    <n v="0"/>
    <n v="0"/>
    <m/>
    <n v="0"/>
    <m/>
    <m/>
    <m/>
    <n v="0"/>
    <m/>
    <m/>
    <n v="-1"/>
    <n v="0"/>
    <s v="Solar"/>
    <m/>
    <n v="0"/>
    <m/>
    <n v="0"/>
    <n v="0"/>
    <n v="0"/>
    <n v="0"/>
    <n v="-1"/>
    <n v="0"/>
    <n v="0"/>
    <n v="0"/>
    <n v="0"/>
    <n v="0"/>
    <m/>
    <m/>
    <n v="0"/>
    <m/>
    <n v="0"/>
    <m/>
    <m/>
    <s v="1/1/2029"/>
    <s v="12/31/2099"/>
    <m/>
    <n v="0"/>
    <n v="0"/>
    <n v="2026"/>
    <m/>
    <m/>
    <m/>
    <n v="0"/>
    <n v="0"/>
    <s v="Real 2021 | 5/8/2023 1:03:19 PM"/>
    <n v="4387"/>
    <n v="0"/>
    <m/>
    <m/>
    <n v="0"/>
    <n v="0"/>
    <n v="0"/>
    <m/>
    <m/>
    <m/>
    <n v="0"/>
  </r>
  <r>
    <x v="0"/>
    <x v="0"/>
    <x v="3"/>
    <s v="8"/>
    <x v="7"/>
    <s v="Tier 2 Area 1001 Solar 2029"/>
    <x v="46"/>
    <n v="0"/>
    <n v="0"/>
    <n v="0"/>
    <m/>
    <n v="0"/>
    <m/>
    <m/>
    <m/>
    <n v="0"/>
    <m/>
    <m/>
    <n v="-1"/>
    <n v="0"/>
    <s v="Solar"/>
    <m/>
    <n v="0"/>
    <m/>
    <n v="0"/>
    <n v="0"/>
    <n v="0"/>
    <n v="0"/>
    <n v="-1"/>
    <n v="0"/>
    <n v="0"/>
    <n v="0"/>
    <n v="0"/>
    <n v="0"/>
    <m/>
    <m/>
    <n v="0"/>
    <m/>
    <n v="0"/>
    <m/>
    <m/>
    <s v="1/1/2029"/>
    <s v="12/31/2099"/>
    <m/>
    <n v="0"/>
    <n v="0"/>
    <n v="2026"/>
    <m/>
    <m/>
    <m/>
    <n v="0"/>
    <n v="0"/>
    <s v="Real 2021 | 5/8/2023 1:03:19 PM"/>
    <n v="4388"/>
    <n v="0"/>
    <m/>
    <m/>
    <n v="0"/>
    <n v="0"/>
    <n v="0"/>
    <m/>
    <m/>
    <m/>
    <n v="0"/>
  </r>
  <r>
    <x v="0"/>
    <x v="0"/>
    <x v="3"/>
    <s v="2"/>
    <x v="1"/>
    <s v="Tier 2 Area 1001 Wind 2026"/>
    <x v="47"/>
    <n v="34.998805999755859"/>
    <n v="100"/>
    <n v="34.998805999755859"/>
    <m/>
    <n v="0"/>
    <m/>
    <m/>
    <m/>
    <n v="19684.48437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89"/>
    <n v="100"/>
    <m/>
    <m/>
    <n v="306589.53125"/>
    <n v="0"/>
    <n v="0"/>
    <m/>
    <m/>
    <m/>
    <n v="0"/>
  </r>
  <r>
    <x v="0"/>
    <x v="0"/>
    <x v="3"/>
    <s v="3"/>
    <x v="2"/>
    <s v="Tier 2 Area 1001 Wind 2026"/>
    <x v="47"/>
    <n v="34.998805999755859"/>
    <n v="100"/>
    <n v="34.998805999755859"/>
    <m/>
    <n v="0"/>
    <m/>
    <m/>
    <m/>
    <n v="19684.48437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90"/>
    <n v="100"/>
    <m/>
    <m/>
    <n v="306589.53125"/>
    <n v="0"/>
    <n v="0"/>
    <m/>
    <m/>
    <m/>
    <n v="0"/>
  </r>
  <r>
    <x v="0"/>
    <x v="0"/>
    <x v="3"/>
    <s v="4"/>
    <x v="3"/>
    <s v="Tier 2 Area 1001 Wind 2026"/>
    <x v="47"/>
    <n v="34.998805999755859"/>
    <n v="100"/>
    <n v="34.998805999755859"/>
    <m/>
    <n v="0"/>
    <m/>
    <m/>
    <m/>
    <n v="19684.48437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91"/>
    <n v="100"/>
    <m/>
    <m/>
    <n v="306589.53125"/>
    <n v="0"/>
    <n v="0"/>
    <m/>
    <m/>
    <m/>
    <n v="0"/>
  </r>
  <r>
    <x v="0"/>
    <x v="0"/>
    <x v="3"/>
    <s v="5"/>
    <x v="4"/>
    <s v="Tier 2 Area 1001 Wind 2026"/>
    <x v="47"/>
    <n v="34.998805999755859"/>
    <n v="100"/>
    <n v="34.998805999755859"/>
    <m/>
    <n v="0"/>
    <m/>
    <m/>
    <m/>
    <n v="19684.48437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92"/>
    <n v="100"/>
    <m/>
    <m/>
    <n v="306589.53125"/>
    <n v="0"/>
    <n v="0"/>
    <m/>
    <m/>
    <m/>
    <n v="0"/>
  </r>
  <r>
    <x v="0"/>
    <x v="0"/>
    <x v="3"/>
    <s v="2"/>
    <x v="1"/>
    <s v="Tier 2 Area 1001 Wind 2027"/>
    <x v="48"/>
    <n v="0"/>
    <n v="0"/>
    <n v="0"/>
    <m/>
    <n v="0"/>
    <m/>
    <m/>
    <m/>
    <n v="0"/>
    <m/>
    <m/>
    <n v="-1"/>
    <n v="0"/>
    <s v="Wind"/>
    <m/>
    <n v="0"/>
    <m/>
    <n v="0"/>
    <n v="0"/>
    <n v="0"/>
    <n v="0"/>
    <n v="-1"/>
    <n v="0"/>
    <n v="0"/>
    <n v="0"/>
    <n v="0"/>
    <n v="0"/>
    <m/>
    <m/>
    <n v="0"/>
    <m/>
    <n v="0"/>
    <m/>
    <m/>
    <s v="1/1/2027"/>
    <s v="12/31/2099"/>
    <m/>
    <n v="0"/>
    <n v="0"/>
    <n v="2026"/>
    <m/>
    <m/>
    <m/>
    <n v="0"/>
    <n v="0"/>
    <s v="Real 2021 | 5/8/2023 1:03:19 PM"/>
    <n v="4393"/>
    <n v="0"/>
    <m/>
    <m/>
    <n v="0"/>
    <n v="0"/>
    <n v="0"/>
    <m/>
    <m/>
    <m/>
    <n v="0"/>
  </r>
  <r>
    <x v="0"/>
    <x v="0"/>
    <x v="3"/>
    <s v="3"/>
    <x v="2"/>
    <s v="Tier 2 Area 1001 Wind 2027"/>
    <x v="48"/>
    <n v="0"/>
    <n v="0"/>
    <n v="0"/>
    <m/>
    <n v="0"/>
    <m/>
    <m/>
    <m/>
    <n v="0"/>
    <m/>
    <m/>
    <n v="-1"/>
    <n v="0"/>
    <s v="Wind"/>
    <m/>
    <n v="0"/>
    <m/>
    <n v="0"/>
    <n v="0"/>
    <n v="0"/>
    <n v="0"/>
    <n v="-1"/>
    <n v="0"/>
    <n v="0"/>
    <n v="0"/>
    <n v="0"/>
    <n v="0"/>
    <m/>
    <m/>
    <n v="0"/>
    <m/>
    <n v="0"/>
    <m/>
    <m/>
    <s v="1/1/2027"/>
    <s v="12/31/2099"/>
    <m/>
    <n v="0"/>
    <n v="0"/>
    <n v="2026"/>
    <m/>
    <m/>
    <m/>
    <n v="0"/>
    <n v="0"/>
    <s v="Real 2021 | 5/8/2023 1:03:19 PM"/>
    <n v="4394"/>
    <n v="0"/>
    <m/>
    <m/>
    <n v="0"/>
    <n v="0"/>
    <n v="0"/>
    <m/>
    <m/>
    <m/>
    <n v="0"/>
  </r>
  <r>
    <x v="0"/>
    <x v="0"/>
    <x v="3"/>
    <s v="4"/>
    <x v="3"/>
    <s v="Tier 2 Area 1001 Wind 2027"/>
    <x v="48"/>
    <n v="0"/>
    <n v="0"/>
    <n v="0"/>
    <m/>
    <n v="0"/>
    <m/>
    <m/>
    <m/>
    <n v="0"/>
    <m/>
    <m/>
    <n v="-1"/>
    <n v="0"/>
    <s v="Wind"/>
    <m/>
    <n v="0"/>
    <m/>
    <n v="0"/>
    <n v="0"/>
    <n v="0"/>
    <n v="0"/>
    <n v="-1"/>
    <n v="0"/>
    <n v="0"/>
    <n v="0"/>
    <n v="0"/>
    <n v="0"/>
    <m/>
    <m/>
    <n v="0"/>
    <m/>
    <n v="0"/>
    <m/>
    <m/>
    <s v="1/1/2027"/>
    <s v="12/31/2099"/>
    <m/>
    <n v="0"/>
    <n v="0"/>
    <n v="2026"/>
    <m/>
    <m/>
    <m/>
    <n v="0"/>
    <n v="0"/>
    <s v="Real 2021 | 5/8/2023 1:03:19 PM"/>
    <n v="4395"/>
    <n v="0"/>
    <m/>
    <m/>
    <n v="0"/>
    <n v="0"/>
    <n v="0"/>
    <m/>
    <m/>
    <m/>
    <n v="0"/>
  </r>
  <r>
    <x v="0"/>
    <x v="0"/>
    <x v="3"/>
    <s v="5"/>
    <x v="4"/>
    <s v="Tier 2 Area 1001 Wind 2027"/>
    <x v="48"/>
    <n v="0"/>
    <n v="0"/>
    <n v="0"/>
    <m/>
    <n v="0"/>
    <m/>
    <m/>
    <m/>
    <n v="0"/>
    <m/>
    <m/>
    <n v="-1"/>
    <n v="0"/>
    <s v="Wind"/>
    <m/>
    <n v="0"/>
    <m/>
    <n v="0"/>
    <n v="0"/>
    <n v="0"/>
    <n v="0"/>
    <n v="-1"/>
    <n v="0"/>
    <n v="0"/>
    <n v="0"/>
    <n v="0"/>
    <n v="0"/>
    <m/>
    <m/>
    <n v="0"/>
    <m/>
    <n v="0"/>
    <m/>
    <m/>
    <s v="1/1/2027"/>
    <s v="12/31/2099"/>
    <m/>
    <n v="0"/>
    <n v="0"/>
    <n v="2026"/>
    <m/>
    <m/>
    <m/>
    <n v="0"/>
    <n v="0"/>
    <s v="Real 2021 | 5/8/2023 1:03:19 PM"/>
    <n v="4396"/>
    <n v="0"/>
    <m/>
    <m/>
    <n v="0"/>
    <n v="0"/>
    <n v="0"/>
    <m/>
    <m/>
    <m/>
    <n v="0"/>
  </r>
  <r>
    <x v="0"/>
    <x v="0"/>
    <x v="3"/>
    <s v="6"/>
    <x v="5"/>
    <s v="Tier 2 Area 1001 Wind 2027"/>
    <x v="48"/>
    <n v="0"/>
    <n v="0"/>
    <n v="0"/>
    <m/>
    <n v="0"/>
    <m/>
    <m/>
    <m/>
    <n v="0"/>
    <m/>
    <m/>
    <n v="-1"/>
    <n v="0"/>
    <s v="Wind"/>
    <m/>
    <n v="0"/>
    <m/>
    <n v="0"/>
    <n v="0"/>
    <n v="0"/>
    <n v="0"/>
    <n v="-1"/>
    <n v="0"/>
    <n v="0"/>
    <n v="0"/>
    <n v="0"/>
    <n v="0"/>
    <m/>
    <m/>
    <n v="0"/>
    <m/>
    <n v="0"/>
    <m/>
    <m/>
    <s v="1/1/2027"/>
    <s v="12/31/2099"/>
    <m/>
    <n v="0"/>
    <n v="0"/>
    <n v="2026"/>
    <m/>
    <m/>
    <m/>
    <n v="0"/>
    <n v="0"/>
    <s v="Real 2021 | 5/8/2023 1:03:19 PM"/>
    <n v="4397"/>
    <n v="0"/>
    <m/>
    <m/>
    <n v="0"/>
    <n v="0"/>
    <n v="0"/>
    <m/>
    <m/>
    <m/>
    <n v="0"/>
  </r>
  <r>
    <x v="0"/>
    <x v="0"/>
    <x v="3"/>
    <s v="9"/>
    <x v="8"/>
    <s v="Tier 2 Area 1001 Wind 2027"/>
    <x v="48"/>
    <n v="0"/>
    <n v="0"/>
    <n v="0"/>
    <m/>
    <n v="0"/>
    <m/>
    <m/>
    <m/>
    <n v="0"/>
    <m/>
    <m/>
    <n v="-1"/>
    <n v="0"/>
    <s v="Wind"/>
    <m/>
    <n v="0"/>
    <m/>
    <n v="0"/>
    <n v="0"/>
    <n v="0"/>
    <n v="0"/>
    <n v="-1"/>
    <n v="0"/>
    <n v="0"/>
    <n v="0"/>
    <n v="0"/>
    <n v="0"/>
    <m/>
    <m/>
    <n v="0"/>
    <m/>
    <n v="0"/>
    <m/>
    <m/>
    <s v="1/1/2027"/>
    <s v="12/31/2099"/>
    <m/>
    <n v="0"/>
    <n v="0"/>
    <n v="2026"/>
    <m/>
    <m/>
    <m/>
    <n v="0"/>
    <n v="0"/>
    <s v="Real 2021 | 5/8/2023 1:03:19 PM"/>
    <n v="4398"/>
    <n v="0"/>
    <m/>
    <m/>
    <n v="0"/>
    <n v="0"/>
    <n v="0"/>
    <m/>
    <m/>
    <m/>
    <n v="0"/>
  </r>
  <r>
    <x v="0"/>
    <x v="0"/>
    <x v="3"/>
    <s v="1"/>
    <x v="0"/>
    <s v="Tier 2 Area 1001 Wind 2028"/>
    <x v="49"/>
    <n v="0"/>
    <n v="0"/>
    <n v="0"/>
    <m/>
    <n v="0"/>
    <m/>
    <m/>
    <m/>
    <n v="0"/>
    <m/>
    <m/>
    <n v="-1"/>
    <n v="0"/>
    <s v="Wind"/>
    <m/>
    <n v="0"/>
    <m/>
    <n v="0"/>
    <n v="0"/>
    <n v="0"/>
    <n v="0"/>
    <n v="-1"/>
    <n v="0"/>
    <n v="0"/>
    <n v="0"/>
    <n v="0"/>
    <n v="0"/>
    <m/>
    <m/>
    <n v="0"/>
    <m/>
    <n v="0"/>
    <m/>
    <m/>
    <s v="1/1/2028"/>
    <s v="12/31/2099"/>
    <m/>
    <n v="0"/>
    <n v="0"/>
    <n v="2026"/>
    <m/>
    <m/>
    <m/>
    <n v="0"/>
    <n v="0"/>
    <s v="Real 2021 | 5/8/2023 1:03:19 PM"/>
    <n v="4399"/>
    <n v="0"/>
    <m/>
    <m/>
    <n v="0"/>
    <n v="0"/>
    <n v="0"/>
    <m/>
    <m/>
    <m/>
    <n v="0"/>
  </r>
  <r>
    <x v="0"/>
    <x v="0"/>
    <x v="3"/>
    <s v="2"/>
    <x v="1"/>
    <s v="Tier 2 Area 1001 Wind 2028"/>
    <x v="49"/>
    <n v="0"/>
    <n v="0"/>
    <n v="0"/>
    <m/>
    <n v="0"/>
    <m/>
    <m/>
    <m/>
    <n v="0"/>
    <m/>
    <m/>
    <n v="-1"/>
    <n v="0"/>
    <s v="Wind"/>
    <m/>
    <n v="0"/>
    <m/>
    <n v="0"/>
    <n v="0"/>
    <n v="0"/>
    <n v="0"/>
    <n v="-1"/>
    <n v="0"/>
    <n v="0"/>
    <n v="0"/>
    <n v="0"/>
    <n v="0"/>
    <m/>
    <m/>
    <n v="0"/>
    <m/>
    <n v="0"/>
    <m/>
    <m/>
    <s v="1/1/2028"/>
    <s v="12/31/2099"/>
    <m/>
    <n v="0"/>
    <n v="0"/>
    <n v="2026"/>
    <m/>
    <m/>
    <m/>
    <n v="0"/>
    <n v="0"/>
    <s v="Real 2021 | 5/8/2023 1:03:19 PM"/>
    <n v="4400"/>
    <n v="0"/>
    <m/>
    <m/>
    <n v="0"/>
    <n v="0"/>
    <n v="0"/>
    <m/>
    <m/>
    <m/>
    <n v="0"/>
  </r>
  <r>
    <x v="0"/>
    <x v="0"/>
    <x v="3"/>
    <s v="3"/>
    <x v="2"/>
    <s v="Tier 2 Area 1001 Wind 2028"/>
    <x v="49"/>
    <n v="0"/>
    <n v="0"/>
    <n v="0"/>
    <m/>
    <n v="0"/>
    <m/>
    <m/>
    <m/>
    <n v="0"/>
    <m/>
    <m/>
    <n v="-1"/>
    <n v="0"/>
    <s v="Wind"/>
    <m/>
    <n v="0"/>
    <m/>
    <n v="0"/>
    <n v="0"/>
    <n v="0"/>
    <n v="0"/>
    <n v="-1"/>
    <n v="0"/>
    <n v="0"/>
    <n v="0"/>
    <n v="0"/>
    <n v="0"/>
    <m/>
    <m/>
    <n v="0"/>
    <m/>
    <n v="0"/>
    <m/>
    <m/>
    <s v="1/1/2028"/>
    <s v="12/31/2099"/>
    <m/>
    <n v="0"/>
    <n v="0"/>
    <n v="2026"/>
    <m/>
    <m/>
    <m/>
    <n v="0"/>
    <n v="0"/>
    <s v="Real 2021 | 5/8/2023 1:03:19 PM"/>
    <n v="4401"/>
    <n v="0"/>
    <m/>
    <m/>
    <n v="0"/>
    <n v="0"/>
    <n v="0"/>
    <m/>
    <m/>
    <m/>
    <n v="0"/>
  </r>
  <r>
    <x v="0"/>
    <x v="0"/>
    <x v="3"/>
    <s v="4"/>
    <x v="3"/>
    <s v="Tier 2 Area 1001 Wind 2028"/>
    <x v="49"/>
    <n v="0"/>
    <n v="0"/>
    <n v="0"/>
    <m/>
    <n v="0"/>
    <m/>
    <m/>
    <m/>
    <n v="0"/>
    <m/>
    <m/>
    <n v="-1"/>
    <n v="0"/>
    <s v="Wind"/>
    <m/>
    <n v="0"/>
    <m/>
    <n v="0"/>
    <n v="0"/>
    <n v="0"/>
    <n v="0"/>
    <n v="-1"/>
    <n v="0"/>
    <n v="0"/>
    <n v="0"/>
    <n v="0"/>
    <n v="0"/>
    <m/>
    <m/>
    <n v="0"/>
    <m/>
    <n v="0"/>
    <m/>
    <m/>
    <s v="1/1/2028"/>
    <s v="12/31/2099"/>
    <m/>
    <n v="0"/>
    <n v="0"/>
    <n v="2026"/>
    <m/>
    <m/>
    <m/>
    <n v="0"/>
    <n v="0"/>
    <s v="Real 2021 | 5/8/2023 1:03:19 PM"/>
    <n v="4402"/>
    <n v="0"/>
    <m/>
    <m/>
    <n v="0"/>
    <n v="0"/>
    <n v="0"/>
    <m/>
    <m/>
    <m/>
    <n v="0"/>
  </r>
  <r>
    <x v="0"/>
    <x v="0"/>
    <x v="3"/>
    <s v="5"/>
    <x v="4"/>
    <s v="Tier 2 Area 1001 Wind 2028"/>
    <x v="49"/>
    <n v="0"/>
    <n v="0"/>
    <n v="0"/>
    <m/>
    <n v="0"/>
    <m/>
    <m/>
    <m/>
    <n v="0"/>
    <m/>
    <m/>
    <n v="-1"/>
    <n v="0"/>
    <s v="Wind"/>
    <m/>
    <n v="0"/>
    <m/>
    <n v="0"/>
    <n v="0"/>
    <n v="0"/>
    <n v="0"/>
    <n v="-1"/>
    <n v="0"/>
    <n v="0"/>
    <n v="0"/>
    <n v="0"/>
    <n v="0"/>
    <m/>
    <m/>
    <n v="0"/>
    <m/>
    <n v="0"/>
    <m/>
    <m/>
    <s v="1/1/2028"/>
    <s v="12/31/2099"/>
    <m/>
    <n v="0"/>
    <n v="0"/>
    <n v="2026"/>
    <m/>
    <m/>
    <m/>
    <n v="0"/>
    <n v="0"/>
    <s v="Real 2021 | 5/8/2023 1:03:19 PM"/>
    <n v="4403"/>
    <n v="0"/>
    <m/>
    <m/>
    <n v="0"/>
    <n v="0"/>
    <n v="0"/>
    <m/>
    <m/>
    <m/>
    <n v="0"/>
  </r>
  <r>
    <x v="0"/>
    <x v="0"/>
    <x v="3"/>
    <s v="6"/>
    <x v="5"/>
    <s v="Tier 2 Area 1001 Wind 2028"/>
    <x v="49"/>
    <n v="0"/>
    <n v="0"/>
    <n v="0"/>
    <m/>
    <n v="0"/>
    <m/>
    <m/>
    <m/>
    <n v="0"/>
    <m/>
    <m/>
    <n v="-1"/>
    <n v="0"/>
    <s v="Wind"/>
    <m/>
    <n v="0"/>
    <m/>
    <n v="0"/>
    <n v="0"/>
    <n v="0"/>
    <n v="0"/>
    <n v="-1"/>
    <n v="0"/>
    <n v="0"/>
    <n v="0"/>
    <n v="0"/>
    <n v="0"/>
    <m/>
    <m/>
    <n v="0"/>
    <m/>
    <n v="0"/>
    <m/>
    <m/>
    <s v="1/1/2028"/>
    <s v="12/31/2099"/>
    <m/>
    <n v="0"/>
    <n v="0"/>
    <n v="2026"/>
    <m/>
    <m/>
    <m/>
    <n v="0"/>
    <n v="0"/>
    <s v="Real 2021 | 5/8/2023 1:03:19 PM"/>
    <n v="4404"/>
    <n v="0"/>
    <m/>
    <m/>
    <n v="0"/>
    <n v="0"/>
    <n v="0"/>
    <m/>
    <m/>
    <m/>
    <n v="0"/>
  </r>
  <r>
    <x v="0"/>
    <x v="0"/>
    <x v="3"/>
    <s v="7"/>
    <x v="6"/>
    <s v="Tier 2 Area 1001 Wind 2028"/>
    <x v="49"/>
    <n v="0"/>
    <n v="0"/>
    <n v="0"/>
    <m/>
    <n v="0"/>
    <m/>
    <m/>
    <m/>
    <n v="0"/>
    <m/>
    <m/>
    <n v="-1"/>
    <n v="0"/>
    <s v="Wind"/>
    <m/>
    <n v="0"/>
    <m/>
    <n v="0"/>
    <n v="0"/>
    <n v="0"/>
    <n v="0"/>
    <n v="-1"/>
    <n v="0"/>
    <n v="0"/>
    <n v="0"/>
    <n v="0"/>
    <n v="0"/>
    <m/>
    <m/>
    <n v="0"/>
    <m/>
    <n v="0"/>
    <m/>
    <m/>
    <s v="1/1/2028"/>
    <s v="12/31/2099"/>
    <m/>
    <n v="0"/>
    <n v="0"/>
    <n v="2026"/>
    <m/>
    <m/>
    <m/>
    <n v="0"/>
    <n v="0"/>
    <s v="Real 2021 | 5/8/2023 1:03:19 PM"/>
    <n v="4405"/>
    <n v="0"/>
    <m/>
    <m/>
    <n v="0"/>
    <n v="0"/>
    <n v="0"/>
    <m/>
    <m/>
    <m/>
    <n v="0"/>
  </r>
  <r>
    <x v="0"/>
    <x v="0"/>
    <x v="3"/>
    <s v="9"/>
    <x v="8"/>
    <s v="Tier 2 Area 1001 Wind 2028"/>
    <x v="49"/>
    <n v="0"/>
    <n v="0"/>
    <n v="0"/>
    <m/>
    <n v="0"/>
    <m/>
    <m/>
    <m/>
    <n v="0"/>
    <m/>
    <m/>
    <n v="-1"/>
    <n v="0"/>
    <s v="Wind"/>
    <m/>
    <n v="0"/>
    <m/>
    <n v="0"/>
    <n v="0"/>
    <n v="0"/>
    <n v="0"/>
    <n v="-1"/>
    <n v="0"/>
    <n v="0"/>
    <n v="0"/>
    <n v="0"/>
    <n v="0"/>
    <m/>
    <m/>
    <n v="0"/>
    <m/>
    <n v="0"/>
    <m/>
    <m/>
    <s v="1/1/2028"/>
    <s v="12/31/2099"/>
    <m/>
    <n v="0"/>
    <n v="0"/>
    <n v="2026"/>
    <m/>
    <m/>
    <m/>
    <n v="0"/>
    <n v="0"/>
    <s v="Real 2021 | 5/8/2023 1:03:19 PM"/>
    <n v="4406"/>
    <n v="0"/>
    <m/>
    <m/>
    <n v="0"/>
    <n v="0"/>
    <n v="0"/>
    <m/>
    <m/>
    <m/>
    <n v="0"/>
  </r>
  <r>
    <x v="0"/>
    <x v="0"/>
    <x v="3"/>
    <s v="1"/>
    <x v="0"/>
    <s v="Tier 2 Area 1001 Wind 2029"/>
    <x v="50"/>
    <n v="0"/>
    <n v="0"/>
    <n v="0"/>
    <m/>
    <n v="0"/>
    <m/>
    <m/>
    <m/>
    <n v="0"/>
    <m/>
    <m/>
    <n v="-1"/>
    <n v="0"/>
    <s v="Wind"/>
    <m/>
    <n v="0"/>
    <m/>
    <n v="0"/>
    <n v="0"/>
    <n v="0"/>
    <n v="0"/>
    <n v="-1"/>
    <n v="0"/>
    <n v="0"/>
    <n v="0"/>
    <n v="0"/>
    <n v="0"/>
    <m/>
    <m/>
    <n v="0"/>
    <m/>
    <n v="0"/>
    <m/>
    <m/>
    <s v="1/1/2029"/>
    <s v="12/31/2099"/>
    <m/>
    <n v="0"/>
    <n v="0"/>
    <n v="2026"/>
    <m/>
    <m/>
    <m/>
    <n v="0"/>
    <n v="0"/>
    <s v="Real 2021 | 5/8/2023 1:03:19 PM"/>
    <n v="4407"/>
    <n v="0"/>
    <m/>
    <m/>
    <n v="0"/>
    <n v="0"/>
    <n v="0"/>
    <m/>
    <m/>
    <m/>
    <n v="0"/>
  </r>
  <r>
    <x v="0"/>
    <x v="0"/>
    <x v="3"/>
    <s v="3"/>
    <x v="2"/>
    <s v="Tier 2 Area 1001 Wind 2029"/>
    <x v="50"/>
    <n v="0"/>
    <n v="0"/>
    <n v="0"/>
    <m/>
    <n v="0"/>
    <m/>
    <m/>
    <m/>
    <n v="0"/>
    <m/>
    <m/>
    <n v="-1"/>
    <n v="0"/>
    <s v="Wind"/>
    <m/>
    <n v="0"/>
    <m/>
    <n v="0"/>
    <n v="0"/>
    <n v="0"/>
    <n v="0"/>
    <n v="-1"/>
    <n v="0"/>
    <n v="0"/>
    <n v="0"/>
    <n v="0"/>
    <n v="0"/>
    <m/>
    <m/>
    <n v="0"/>
    <m/>
    <n v="0"/>
    <m/>
    <m/>
    <s v="1/1/2029"/>
    <s v="12/31/2099"/>
    <m/>
    <n v="0"/>
    <n v="0"/>
    <n v="2026"/>
    <m/>
    <m/>
    <m/>
    <n v="0"/>
    <n v="0"/>
    <s v="Real 2021 | 5/8/2023 1:03:19 PM"/>
    <n v="4408"/>
    <n v="0"/>
    <m/>
    <m/>
    <n v="0"/>
    <n v="0"/>
    <n v="0"/>
    <m/>
    <m/>
    <m/>
    <n v="0"/>
  </r>
  <r>
    <x v="0"/>
    <x v="0"/>
    <x v="3"/>
    <s v="4"/>
    <x v="3"/>
    <s v="Tier 2 Area 1001 Wind 2029"/>
    <x v="50"/>
    <n v="0"/>
    <n v="0"/>
    <n v="0"/>
    <m/>
    <n v="0"/>
    <m/>
    <m/>
    <m/>
    <n v="0"/>
    <m/>
    <m/>
    <n v="-1"/>
    <n v="0"/>
    <s v="Wind"/>
    <m/>
    <n v="0"/>
    <m/>
    <n v="0"/>
    <n v="0"/>
    <n v="0"/>
    <n v="0"/>
    <n v="-1"/>
    <n v="0"/>
    <n v="0"/>
    <n v="0"/>
    <n v="0"/>
    <n v="0"/>
    <m/>
    <m/>
    <n v="0"/>
    <m/>
    <n v="0"/>
    <m/>
    <m/>
    <s v="1/1/2029"/>
    <s v="12/31/2099"/>
    <m/>
    <n v="0"/>
    <n v="0"/>
    <n v="2026"/>
    <m/>
    <m/>
    <m/>
    <n v="0"/>
    <n v="0"/>
    <s v="Real 2021 | 5/8/2023 1:03:19 PM"/>
    <n v="4409"/>
    <n v="0"/>
    <m/>
    <m/>
    <n v="0"/>
    <n v="0"/>
    <n v="0"/>
    <m/>
    <m/>
    <m/>
    <n v="0"/>
  </r>
  <r>
    <x v="0"/>
    <x v="0"/>
    <x v="3"/>
    <s v="7"/>
    <x v="6"/>
    <s v="Tier 2 Area 1001 Wind 2029"/>
    <x v="50"/>
    <n v="0"/>
    <n v="0"/>
    <n v="0"/>
    <m/>
    <n v="0"/>
    <m/>
    <m/>
    <m/>
    <n v="0"/>
    <m/>
    <m/>
    <n v="-1"/>
    <n v="0"/>
    <s v="Wind"/>
    <m/>
    <n v="0"/>
    <m/>
    <n v="0"/>
    <n v="0"/>
    <n v="0"/>
    <n v="0"/>
    <n v="-1"/>
    <n v="0"/>
    <n v="0"/>
    <n v="0"/>
    <n v="0"/>
    <n v="0"/>
    <m/>
    <m/>
    <n v="0"/>
    <m/>
    <n v="0"/>
    <m/>
    <m/>
    <s v="1/1/2029"/>
    <s v="12/31/2099"/>
    <m/>
    <n v="0"/>
    <n v="0"/>
    <n v="2026"/>
    <m/>
    <m/>
    <m/>
    <n v="0"/>
    <n v="0"/>
    <s v="Real 2021 | 5/8/2023 1:03:19 PM"/>
    <n v="4410"/>
    <n v="0"/>
    <m/>
    <m/>
    <n v="0"/>
    <n v="0"/>
    <n v="0"/>
    <m/>
    <m/>
    <m/>
    <n v="0"/>
  </r>
  <r>
    <x v="0"/>
    <x v="0"/>
    <x v="3"/>
    <s v="6"/>
    <x v="5"/>
    <s v="Area 1001 Gas CC 1x1 2029"/>
    <x v="51"/>
    <n v="0"/>
    <n v="0"/>
    <n v="0"/>
    <m/>
    <n v="0"/>
    <m/>
    <m/>
    <m/>
    <n v="0"/>
    <m/>
    <m/>
    <n v="-1"/>
    <n v="0"/>
    <s v="TCO"/>
    <m/>
    <n v="0"/>
    <m/>
    <n v="0"/>
    <n v="0"/>
    <n v="0"/>
    <n v="0"/>
    <n v="-1"/>
    <n v="0"/>
    <n v="0"/>
    <n v="0"/>
    <n v="0"/>
    <n v="0"/>
    <m/>
    <m/>
    <n v="0"/>
    <m/>
    <n v="0"/>
    <m/>
    <m/>
    <s v="1/1/2029"/>
    <s v="12/31/2099"/>
    <m/>
    <n v="0"/>
    <n v="0"/>
    <n v="2026"/>
    <m/>
    <m/>
    <m/>
    <n v="0"/>
    <n v="0"/>
    <s v="Real 2021 | 5/8/2023 1:03:19 PM"/>
    <n v="4411"/>
    <n v="0"/>
    <m/>
    <m/>
    <n v="0"/>
    <n v="0"/>
    <n v="0"/>
    <m/>
    <m/>
    <m/>
    <n v="0"/>
  </r>
  <r>
    <x v="0"/>
    <x v="0"/>
    <x v="3"/>
    <s v="7"/>
    <x v="6"/>
    <s v="3102"/>
    <x v="1"/>
    <n v="279.86651611328125"/>
    <n v="385"/>
    <n v="143.05232238769531"/>
    <m/>
    <n v="0"/>
    <m/>
    <m/>
    <m/>
    <n v="12185.6669921875"/>
    <m/>
    <m/>
    <n v="-1"/>
    <n v="12633182"/>
    <s v="Mitchell 1 Coal Price"/>
    <m/>
    <n v="1253138.375"/>
    <m/>
    <n v="134.33592224121094"/>
    <n v="52033.21484375"/>
    <n v="52033.21484375"/>
    <n v="0"/>
    <n v="-1"/>
    <n v="0"/>
    <n v="0"/>
    <n v="1215.04052734375"/>
    <n v="67"/>
    <n v="4801"/>
    <n v="0.37156447768211365"/>
    <n v="41.522319793701172"/>
    <n v="41591.7578125"/>
    <n v="33.190074920654297"/>
    <n v="10441.4580078125"/>
    <n v="8.3322467803955078"/>
    <m/>
    <s v="5/1/1971"/>
    <s v="5/31/2028"/>
    <m/>
    <n v="0"/>
    <n v="0"/>
    <n v="2026"/>
    <m/>
    <m/>
    <m/>
    <n v="0"/>
    <n v="0"/>
    <s v="Real 2021 | 5/8/2023 1:03:19 PM"/>
    <n v="4412"/>
    <n v="408"/>
    <m/>
    <m/>
    <n v="1253138.375"/>
    <n v="0"/>
    <n v="0"/>
    <m/>
    <m/>
    <m/>
    <n v="0"/>
  </r>
  <r>
    <x v="0"/>
    <x v="0"/>
    <x v="3"/>
    <s v="9"/>
    <x v="8"/>
    <s v="3102"/>
    <x v="1"/>
    <n v="279.86651611328125"/>
    <n v="385"/>
    <n v="143.05232238769531"/>
    <m/>
    <n v="0"/>
    <m/>
    <m/>
    <m/>
    <n v="12185.6669921875"/>
    <m/>
    <m/>
    <n v="-1"/>
    <n v="12633182"/>
    <s v="Mitchell 1 Coal Price"/>
    <m/>
    <n v="1253138.375"/>
    <m/>
    <n v="134.33592224121094"/>
    <n v="52033.21484375"/>
    <n v="52033.21484375"/>
    <n v="0"/>
    <n v="-1"/>
    <n v="0"/>
    <n v="0"/>
    <n v="1215.04052734375"/>
    <n v="67"/>
    <n v="4801"/>
    <n v="0.37156447768211365"/>
    <n v="41.522319793701172"/>
    <n v="41591.7578125"/>
    <n v="33.190074920654297"/>
    <n v="10441.4580078125"/>
    <n v="8.3322467803955078"/>
    <m/>
    <s v="5/1/1971"/>
    <s v="5/31/2028"/>
    <m/>
    <n v="0"/>
    <n v="0"/>
    <n v="2026"/>
    <m/>
    <m/>
    <m/>
    <n v="0"/>
    <n v="0"/>
    <s v="Real 2021 | 5/8/2023 1:03:19 PM"/>
    <n v="4413"/>
    <n v="408"/>
    <m/>
    <m/>
    <n v="1253138.375"/>
    <n v="0"/>
    <n v="0"/>
    <m/>
    <m/>
    <m/>
    <n v="0"/>
  </r>
  <r>
    <x v="0"/>
    <x v="0"/>
    <x v="3"/>
    <s v="7"/>
    <x v="6"/>
    <s v="3105"/>
    <x v="2"/>
    <n v="341.89035034179688"/>
    <n v="395"/>
    <n v="129.05722045898438"/>
    <m/>
    <n v="0"/>
    <m/>
    <m/>
    <m/>
    <n v="11314.3583984375"/>
    <m/>
    <m/>
    <n v="-1"/>
    <n v="11657950"/>
    <s v="Mitchell 2 Coal Price"/>
    <m/>
    <n v="1130541.25"/>
    <m/>
    <n v="164.10737609863281"/>
    <n v="50328.0859375"/>
    <n v="50328.0859375"/>
    <n v="0"/>
    <n v="-1"/>
    <n v="0"/>
    <n v="0"/>
    <n v="1632.14404296875"/>
    <n v="90"/>
    <n v="3798"/>
    <n v="0.32672715187072754"/>
    <n v="44.516803741455078"/>
    <n v="43472.98046875"/>
    <n v="38.4532470703125"/>
    <n v="6855.10400390625"/>
    <n v="6.0635590553283691"/>
    <m/>
    <s v="5/1/1971"/>
    <s v="5/31/2028"/>
    <m/>
    <n v="0"/>
    <n v="0"/>
    <n v="2026"/>
    <m/>
    <m/>
    <m/>
    <n v="0"/>
    <n v="0"/>
    <s v="Real 2021 | 5/8/2023 1:03:19 PM"/>
    <n v="4414"/>
    <n v="408"/>
    <m/>
    <m/>
    <n v="1130541.25"/>
    <n v="0"/>
    <n v="0"/>
    <m/>
    <m/>
    <m/>
    <n v="0"/>
  </r>
  <r>
    <x v="0"/>
    <x v="0"/>
    <x v="3"/>
    <s v="9"/>
    <x v="8"/>
    <s v="3105"/>
    <x v="2"/>
    <n v="341.89035034179688"/>
    <n v="395"/>
    <n v="129.05722045898438"/>
    <m/>
    <n v="0"/>
    <m/>
    <m/>
    <m/>
    <n v="11314.3583984375"/>
    <m/>
    <m/>
    <n v="-1"/>
    <n v="11657950"/>
    <s v="Mitchell 2 Coal Price"/>
    <m/>
    <n v="1130541.25"/>
    <m/>
    <n v="164.10737609863281"/>
    <n v="50328.0859375"/>
    <n v="50328.0859375"/>
    <n v="0"/>
    <n v="-1"/>
    <n v="0"/>
    <n v="0"/>
    <n v="1632.14404296875"/>
    <n v="90"/>
    <n v="3798"/>
    <n v="0.32672715187072754"/>
    <n v="44.516803741455078"/>
    <n v="43472.98046875"/>
    <n v="38.4532470703125"/>
    <n v="6855.10400390625"/>
    <n v="6.0635590553283691"/>
    <m/>
    <s v="5/1/1971"/>
    <s v="5/31/2028"/>
    <m/>
    <n v="0"/>
    <n v="0"/>
    <n v="2026"/>
    <m/>
    <m/>
    <m/>
    <n v="0"/>
    <n v="0"/>
    <s v="Real 2021 | 5/8/2023 1:03:19 PM"/>
    <n v="4415"/>
    <n v="408"/>
    <m/>
    <m/>
    <n v="1130541.25"/>
    <n v="0"/>
    <n v="0"/>
    <m/>
    <m/>
    <m/>
    <n v="0"/>
  </r>
  <r>
    <x v="0"/>
    <x v="0"/>
    <x v="4"/>
    <s v="1"/>
    <x v="0"/>
    <s v="13555"/>
    <x v="0"/>
    <n v="280.166748046875"/>
    <n v="295"/>
    <n v="181.51593017578125"/>
    <m/>
    <n v="0"/>
    <m/>
    <m/>
    <m/>
    <n v="3094.057373046875"/>
    <m/>
    <m/>
    <n v="-1"/>
    <n v="15566268"/>
    <s v="TCO"/>
    <m/>
    <n v="1590079.625"/>
    <m/>
    <n v="56.033351898193359"/>
    <n v="57523.22265625"/>
    <n v="57523.22265625"/>
    <n v="0"/>
    <n v="-1"/>
    <n v="0"/>
    <n v="0"/>
    <n v="215.68891906738281"/>
    <n v="11"/>
    <n v="6862"/>
    <n v="0.61530828475952148"/>
    <n v="36.176315307617188"/>
    <n v="47015.53515625"/>
    <n v="29.568037033081055"/>
    <n v="10507.6884765625"/>
    <n v="6.6082782745361328"/>
    <m/>
    <s v="5/30/2016"/>
    <s v="5/30/2031"/>
    <m/>
    <n v="0"/>
    <n v="0"/>
    <n v="2027"/>
    <m/>
    <m/>
    <m/>
    <n v="0"/>
    <n v="0"/>
    <s v="Real 2021 | 5/8/2023 1:03:19 PM"/>
    <n v="5244"/>
    <n v="295.39999389648438"/>
    <m/>
    <m/>
    <n v="1590079.625"/>
    <n v="0"/>
    <n v="0"/>
    <m/>
    <m/>
    <m/>
    <n v="0"/>
  </r>
  <r>
    <x v="0"/>
    <x v="0"/>
    <x v="4"/>
    <s v="2"/>
    <x v="1"/>
    <s v="13555"/>
    <x v="0"/>
    <n v="280.166748046875"/>
    <n v="295"/>
    <n v="181.51593017578125"/>
    <m/>
    <n v="0"/>
    <m/>
    <m/>
    <m/>
    <n v="3094.057373046875"/>
    <m/>
    <m/>
    <n v="-1"/>
    <n v="15566268"/>
    <s v="TCO"/>
    <m/>
    <n v="1590079.625"/>
    <m/>
    <n v="56.033351898193359"/>
    <n v="57523.22265625"/>
    <n v="57523.22265625"/>
    <n v="0"/>
    <n v="-1"/>
    <n v="0"/>
    <n v="0"/>
    <n v="215.68891906738281"/>
    <n v="11"/>
    <n v="6862"/>
    <n v="0.61530828475952148"/>
    <n v="36.176315307617188"/>
    <n v="47015.53515625"/>
    <n v="29.568037033081055"/>
    <n v="10507.6884765625"/>
    <n v="6.6082782745361328"/>
    <m/>
    <s v="5/30/2016"/>
    <s v="5/30/2031"/>
    <m/>
    <n v="0"/>
    <n v="0"/>
    <n v="2027"/>
    <m/>
    <m/>
    <m/>
    <n v="0"/>
    <n v="0"/>
    <s v="Real 2021 | 5/8/2023 1:03:19 PM"/>
    <n v="5245"/>
    <n v="295.39999389648438"/>
    <m/>
    <m/>
    <n v="1590079.625"/>
    <n v="0"/>
    <n v="0"/>
    <m/>
    <m/>
    <m/>
    <n v="0"/>
  </r>
  <r>
    <x v="0"/>
    <x v="0"/>
    <x v="4"/>
    <s v="3"/>
    <x v="2"/>
    <s v="13555"/>
    <x v="0"/>
    <n v="280.166748046875"/>
    <n v="295"/>
    <n v="181.51593017578125"/>
    <m/>
    <n v="0"/>
    <m/>
    <m/>
    <m/>
    <n v="3094.057373046875"/>
    <m/>
    <m/>
    <n v="-1"/>
    <n v="15566268"/>
    <s v="TCO"/>
    <m/>
    <n v="1590079.625"/>
    <m/>
    <n v="56.033351898193359"/>
    <n v="57523.22265625"/>
    <n v="57523.22265625"/>
    <n v="0"/>
    <n v="-1"/>
    <n v="0"/>
    <n v="0"/>
    <n v="215.68891906738281"/>
    <n v="11"/>
    <n v="6862"/>
    <n v="0.61530828475952148"/>
    <n v="36.176315307617188"/>
    <n v="47015.53515625"/>
    <n v="29.568037033081055"/>
    <n v="10507.6884765625"/>
    <n v="6.6082782745361328"/>
    <m/>
    <s v="5/30/2016"/>
    <s v="5/30/2031"/>
    <m/>
    <n v="0"/>
    <n v="0"/>
    <n v="2027"/>
    <m/>
    <m/>
    <m/>
    <n v="0"/>
    <n v="0"/>
    <s v="Real 2021 | 5/8/2023 1:03:19 PM"/>
    <n v="5246"/>
    <n v="295.39999389648438"/>
    <m/>
    <m/>
    <n v="1590079.625"/>
    <n v="0"/>
    <n v="0"/>
    <m/>
    <m/>
    <m/>
    <n v="0"/>
  </r>
  <r>
    <x v="0"/>
    <x v="0"/>
    <x v="4"/>
    <s v="4"/>
    <x v="3"/>
    <s v="13555"/>
    <x v="0"/>
    <n v="280.166748046875"/>
    <n v="295"/>
    <n v="181.51593017578125"/>
    <m/>
    <n v="0"/>
    <m/>
    <m/>
    <m/>
    <n v="3094.057373046875"/>
    <m/>
    <m/>
    <n v="-1"/>
    <n v="15566268"/>
    <s v="TCO"/>
    <m/>
    <n v="1590079.625"/>
    <m/>
    <n v="56.033351898193359"/>
    <n v="57523.22265625"/>
    <n v="57523.22265625"/>
    <n v="0"/>
    <n v="-1"/>
    <n v="0"/>
    <n v="0"/>
    <n v="215.68891906738281"/>
    <n v="11"/>
    <n v="6862"/>
    <n v="0.61530828475952148"/>
    <n v="36.176315307617188"/>
    <n v="47015.53515625"/>
    <n v="29.568037033081055"/>
    <n v="10507.6884765625"/>
    <n v="6.6082782745361328"/>
    <m/>
    <s v="5/30/2016"/>
    <s v="5/30/2031"/>
    <m/>
    <n v="0"/>
    <n v="0"/>
    <n v="2027"/>
    <m/>
    <m/>
    <m/>
    <n v="0"/>
    <n v="0"/>
    <s v="Real 2021 | 5/8/2023 1:03:19 PM"/>
    <n v="5247"/>
    <n v="295.39999389648438"/>
    <m/>
    <m/>
    <n v="1590079.625"/>
    <n v="0"/>
    <n v="0"/>
    <m/>
    <m/>
    <m/>
    <n v="0"/>
  </r>
  <r>
    <x v="0"/>
    <x v="0"/>
    <x v="4"/>
    <s v="5"/>
    <x v="4"/>
    <s v="13555"/>
    <x v="0"/>
    <n v="280.166748046875"/>
    <n v="295"/>
    <n v="181.51593017578125"/>
    <m/>
    <n v="0"/>
    <m/>
    <m/>
    <m/>
    <n v="3094.057373046875"/>
    <m/>
    <m/>
    <n v="-1"/>
    <n v="15566268"/>
    <s v="TCO"/>
    <m/>
    <n v="1590079.625"/>
    <m/>
    <n v="56.033351898193359"/>
    <n v="57523.22265625"/>
    <n v="57523.22265625"/>
    <n v="0"/>
    <n v="-1"/>
    <n v="0"/>
    <n v="0"/>
    <n v="215.68891906738281"/>
    <n v="11"/>
    <n v="6862"/>
    <n v="0.61530828475952148"/>
    <n v="36.176315307617188"/>
    <n v="47015.53515625"/>
    <n v="29.568037033081055"/>
    <n v="10507.6884765625"/>
    <n v="6.6082782745361328"/>
    <m/>
    <s v="5/30/2016"/>
    <s v="5/30/2031"/>
    <m/>
    <n v="0"/>
    <n v="0"/>
    <n v="2027"/>
    <m/>
    <m/>
    <m/>
    <n v="0"/>
    <n v="0"/>
    <s v="Real 2021 | 5/8/2023 1:03:19 PM"/>
    <n v="5248"/>
    <n v="295.39999389648438"/>
    <m/>
    <m/>
    <n v="1590079.625"/>
    <n v="0"/>
    <n v="0"/>
    <m/>
    <m/>
    <m/>
    <n v="0"/>
  </r>
  <r>
    <x v="0"/>
    <x v="0"/>
    <x v="4"/>
    <s v="6"/>
    <x v="5"/>
    <s v="13555"/>
    <x v="0"/>
    <n v="280.166748046875"/>
    <n v="295"/>
    <n v="181.51593017578125"/>
    <m/>
    <n v="0"/>
    <m/>
    <m/>
    <m/>
    <n v="3094.057373046875"/>
    <m/>
    <m/>
    <n v="-1"/>
    <n v="15566268"/>
    <s v="TCO"/>
    <m/>
    <n v="1590079.625"/>
    <m/>
    <n v="56.033351898193359"/>
    <n v="57523.22265625"/>
    <n v="57523.22265625"/>
    <n v="0"/>
    <n v="-1"/>
    <n v="0"/>
    <n v="0"/>
    <n v="215.68891906738281"/>
    <n v="11"/>
    <n v="6862"/>
    <n v="0.61530828475952148"/>
    <n v="36.176315307617188"/>
    <n v="47015.53515625"/>
    <n v="29.568037033081055"/>
    <n v="10507.6884765625"/>
    <n v="6.6082782745361328"/>
    <m/>
    <s v="5/30/2016"/>
    <s v="5/30/2031"/>
    <m/>
    <n v="0"/>
    <n v="0"/>
    <n v="2027"/>
    <m/>
    <m/>
    <m/>
    <n v="0"/>
    <n v="0"/>
    <s v="Real 2021 | 5/8/2023 1:03:19 PM"/>
    <n v="5249"/>
    <n v="295.39999389648438"/>
    <m/>
    <m/>
    <n v="1590079.625"/>
    <n v="0"/>
    <n v="0"/>
    <m/>
    <m/>
    <m/>
    <n v="0"/>
  </r>
  <r>
    <x v="0"/>
    <x v="0"/>
    <x v="4"/>
    <s v="7"/>
    <x v="6"/>
    <s v="13555"/>
    <x v="0"/>
    <n v="280.166748046875"/>
    <n v="295"/>
    <n v="181.51593017578125"/>
    <m/>
    <n v="0"/>
    <m/>
    <m/>
    <m/>
    <n v="3094.057373046875"/>
    <m/>
    <m/>
    <n v="-1"/>
    <n v="15566268"/>
    <s v="TCO"/>
    <m/>
    <n v="1590079.625"/>
    <m/>
    <n v="56.033351898193359"/>
    <n v="57523.22265625"/>
    <n v="57523.22265625"/>
    <n v="0"/>
    <n v="-1"/>
    <n v="0"/>
    <n v="0"/>
    <n v="215.68891906738281"/>
    <n v="11"/>
    <n v="6862"/>
    <n v="0.61530828475952148"/>
    <n v="36.176315307617188"/>
    <n v="47015.53515625"/>
    <n v="29.568037033081055"/>
    <n v="10507.6884765625"/>
    <n v="6.6082782745361328"/>
    <m/>
    <s v="5/30/2016"/>
    <s v="5/30/2031"/>
    <m/>
    <n v="0"/>
    <n v="0"/>
    <n v="2027"/>
    <m/>
    <m/>
    <m/>
    <n v="0"/>
    <n v="0"/>
    <s v="Real 2021 | 5/8/2023 1:03:19 PM"/>
    <n v="5250"/>
    <n v="295.39999389648438"/>
    <m/>
    <m/>
    <n v="1590079.625"/>
    <n v="0"/>
    <n v="0"/>
    <m/>
    <m/>
    <m/>
    <n v="0"/>
  </r>
  <r>
    <x v="0"/>
    <x v="0"/>
    <x v="4"/>
    <s v="8"/>
    <x v="7"/>
    <s v="13555"/>
    <x v="0"/>
    <n v="280.166748046875"/>
    <n v="295"/>
    <n v="181.51593017578125"/>
    <m/>
    <n v="0"/>
    <m/>
    <m/>
    <m/>
    <n v="3094.057373046875"/>
    <m/>
    <m/>
    <n v="-1"/>
    <n v="15566268"/>
    <s v="TCO"/>
    <m/>
    <n v="1590079.625"/>
    <m/>
    <n v="56.033351898193359"/>
    <n v="57523.22265625"/>
    <n v="57523.22265625"/>
    <n v="0"/>
    <n v="-1"/>
    <n v="0"/>
    <n v="0"/>
    <n v="215.68891906738281"/>
    <n v="11"/>
    <n v="6862"/>
    <n v="0.61530828475952148"/>
    <n v="36.176315307617188"/>
    <n v="47015.53515625"/>
    <n v="29.568037033081055"/>
    <n v="10507.6884765625"/>
    <n v="6.6082782745361328"/>
    <m/>
    <s v="5/30/2016"/>
    <s v="5/30/2031"/>
    <m/>
    <n v="0"/>
    <n v="0"/>
    <n v="2027"/>
    <m/>
    <m/>
    <m/>
    <n v="0"/>
    <n v="0"/>
    <s v="Real 2021 | 5/8/2023 1:03:19 PM"/>
    <n v="5251"/>
    <n v="295.39999389648438"/>
    <m/>
    <m/>
    <n v="1590079.625"/>
    <n v="0"/>
    <n v="0"/>
    <m/>
    <m/>
    <m/>
    <n v="0"/>
  </r>
  <r>
    <x v="0"/>
    <x v="0"/>
    <x v="4"/>
    <s v="9"/>
    <x v="8"/>
    <s v="13555"/>
    <x v="0"/>
    <n v="280.166748046875"/>
    <n v="295"/>
    <n v="181.51593017578125"/>
    <m/>
    <n v="0"/>
    <m/>
    <m/>
    <m/>
    <n v="3094.057373046875"/>
    <m/>
    <m/>
    <n v="-1"/>
    <n v="15566268"/>
    <s v="TCO"/>
    <m/>
    <n v="1590079.625"/>
    <m/>
    <n v="56.033351898193359"/>
    <n v="57523.22265625"/>
    <n v="57523.22265625"/>
    <n v="0"/>
    <n v="-1"/>
    <n v="0"/>
    <n v="0"/>
    <n v="215.68891906738281"/>
    <n v="11"/>
    <n v="6862"/>
    <n v="0.61530828475952148"/>
    <n v="36.176315307617188"/>
    <n v="47015.53515625"/>
    <n v="29.568037033081055"/>
    <n v="10507.6884765625"/>
    <n v="6.6082782745361328"/>
    <m/>
    <s v="5/30/2016"/>
    <s v="5/30/2031"/>
    <m/>
    <n v="0"/>
    <n v="0"/>
    <n v="2027"/>
    <m/>
    <m/>
    <m/>
    <n v="0"/>
    <n v="0"/>
    <s v="Real 2021 | 5/8/2023 1:03:19 PM"/>
    <n v="5252"/>
    <n v="295.39999389648438"/>
    <m/>
    <m/>
    <n v="1590079.625"/>
    <n v="0"/>
    <n v="0"/>
    <m/>
    <m/>
    <m/>
    <n v="0"/>
  </r>
  <r>
    <x v="0"/>
    <x v="0"/>
    <x v="4"/>
    <s v="1"/>
    <x v="0"/>
    <s v="3102"/>
    <x v="1"/>
    <n v="279.86651611328125"/>
    <n v="385"/>
    <n v="100.24219512939453"/>
    <m/>
    <n v="0"/>
    <m/>
    <m/>
    <m/>
    <n v="9821.3291015625"/>
    <m/>
    <m/>
    <n v="-1"/>
    <n v="8890866"/>
    <s v="Mitchell 1 Coal Price"/>
    <m/>
    <n v="878121.625"/>
    <m/>
    <n v="134.33592224121094"/>
    <n v="34385.8203125"/>
    <n v="34385.8203125"/>
    <n v="0"/>
    <n v="-1"/>
    <n v="0"/>
    <n v="0"/>
    <n v="906.0006103515625"/>
    <n v="49"/>
    <n v="3579"/>
    <n v="0.26036933064460754"/>
    <n v="39.158378601074219"/>
    <n v="28515.919921875"/>
    <n v="32.473770141601563"/>
    <n v="5869.8984375"/>
    <n v="6.6846075057983398"/>
    <m/>
    <s v="5/1/1971"/>
    <s v="5/31/2028"/>
    <m/>
    <n v="0"/>
    <n v="0"/>
    <n v="2027"/>
    <m/>
    <m/>
    <m/>
    <n v="0"/>
    <n v="0"/>
    <s v="Real 2021 | 5/8/2023 1:03:19 PM"/>
    <n v="5253"/>
    <n v="408"/>
    <m/>
    <m/>
    <n v="878121.625"/>
    <n v="0"/>
    <n v="0"/>
    <m/>
    <m/>
    <m/>
    <n v="0"/>
  </r>
  <r>
    <x v="0"/>
    <x v="0"/>
    <x v="4"/>
    <s v="2"/>
    <x v="1"/>
    <s v="3102"/>
    <x v="1"/>
    <n v="279.86651611328125"/>
    <n v="385"/>
    <n v="100.24219512939453"/>
    <m/>
    <n v="0"/>
    <m/>
    <m/>
    <m/>
    <n v="9821.3291015625"/>
    <m/>
    <m/>
    <n v="-1"/>
    <n v="8890866"/>
    <s v="Mitchell 1 Coal Price"/>
    <m/>
    <n v="878121.625"/>
    <m/>
    <n v="134.33592224121094"/>
    <n v="34385.8203125"/>
    <n v="34385.8203125"/>
    <n v="0"/>
    <n v="-1"/>
    <n v="0"/>
    <n v="0"/>
    <n v="906.0006103515625"/>
    <n v="49"/>
    <n v="3579"/>
    <n v="0.26036933064460754"/>
    <n v="39.158378601074219"/>
    <n v="28515.919921875"/>
    <n v="32.473770141601563"/>
    <n v="5869.8984375"/>
    <n v="6.6846075057983398"/>
    <m/>
    <s v="5/1/1971"/>
    <s v="5/31/2028"/>
    <m/>
    <n v="0"/>
    <n v="0"/>
    <n v="2027"/>
    <m/>
    <m/>
    <m/>
    <n v="0"/>
    <n v="0"/>
    <s v="Real 2021 | 5/8/2023 1:03:19 PM"/>
    <n v="5254"/>
    <n v="408"/>
    <m/>
    <m/>
    <n v="878121.625"/>
    <n v="0"/>
    <n v="0"/>
    <m/>
    <m/>
    <m/>
    <n v="0"/>
  </r>
  <r>
    <x v="0"/>
    <x v="0"/>
    <x v="4"/>
    <s v="3"/>
    <x v="2"/>
    <s v="3102"/>
    <x v="1"/>
    <n v="279.86651611328125"/>
    <n v="385"/>
    <n v="100.24219512939453"/>
    <m/>
    <n v="0"/>
    <m/>
    <m/>
    <m/>
    <n v="9821.3291015625"/>
    <m/>
    <m/>
    <n v="-1"/>
    <n v="8890866"/>
    <s v="Mitchell 1 Coal Price"/>
    <m/>
    <n v="878121.625"/>
    <m/>
    <n v="134.33592224121094"/>
    <n v="34385.8203125"/>
    <n v="34385.8203125"/>
    <n v="0"/>
    <n v="-1"/>
    <n v="0"/>
    <n v="0"/>
    <n v="906.0006103515625"/>
    <n v="49"/>
    <n v="3579"/>
    <n v="0.26036933064460754"/>
    <n v="39.158378601074219"/>
    <n v="28515.919921875"/>
    <n v="32.473770141601563"/>
    <n v="5869.8984375"/>
    <n v="6.6846075057983398"/>
    <m/>
    <s v="5/1/1971"/>
    <s v="5/31/2028"/>
    <m/>
    <n v="0"/>
    <n v="0"/>
    <n v="2027"/>
    <m/>
    <m/>
    <m/>
    <n v="0"/>
    <n v="0"/>
    <s v="Real 2021 | 5/8/2023 1:03:19 PM"/>
    <n v="5255"/>
    <n v="408"/>
    <m/>
    <m/>
    <n v="878121.625"/>
    <n v="0"/>
    <n v="0"/>
    <m/>
    <m/>
    <m/>
    <n v="0"/>
  </r>
  <r>
    <x v="0"/>
    <x v="0"/>
    <x v="4"/>
    <s v="4"/>
    <x v="3"/>
    <s v="3102"/>
    <x v="1"/>
    <n v="279.86651611328125"/>
    <n v="385"/>
    <n v="100.24219512939453"/>
    <m/>
    <n v="0"/>
    <m/>
    <m/>
    <m/>
    <n v="9821.3291015625"/>
    <m/>
    <m/>
    <n v="-1"/>
    <n v="8890866"/>
    <s v="Mitchell 1 Coal Price"/>
    <m/>
    <n v="878121.625"/>
    <m/>
    <n v="134.33592224121094"/>
    <n v="34385.8203125"/>
    <n v="34385.8203125"/>
    <n v="0"/>
    <n v="-1"/>
    <n v="0"/>
    <n v="0"/>
    <n v="906.0006103515625"/>
    <n v="49"/>
    <n v="3579"/>
    <n v="0.26036933064460754"/>
    <n v="39.158378601074219"/>
    <n v="28515.919921875"/>
    <n v="32.473770141601563"/>
    <n v="5869.8984375"/>
    <n v="6.6846075057983398"/>
    <m/>
    <s v="5/1/1971"/>
    <s v="5/31/2028"/>
    <m/>
    <n v="0"/>
    <n v="0"/>
    <n v="2027"/>
    <m/>
    <m/>
    <m/>
    <n v="0"/>
    <n v="0"/>
    <s v="Real 2021 | 5/8/2023 1:03:19 PM"/>
    <n v="5256"/>
    <n v="408"/>
    <m/>
    <m/>
    <n v="878121.625"/>
    <n v="0"/>
    <n v="0"/>
    <m/>
    <m/>
    <m/>
    <n v="0"/>
  </r>
  <r>
    <x v="0"/>
    <x v="0"/>
    <x v="4"/>
    <s v="5"/>
    <x v="4"/>
    <s v="3102"/>
    <x v="1"/>
    <n v="279.86651611328125"/>
    <n v="385"/>
    <n v="100.24219512939453"/>
    <m/>
    <n v="0"/>
    <m/>
    <m/>
    <m/>
    <n v="9821.3291015625"/>
    <m/>
    <m/>
    <n v="-1"/>
    <n v="8890866"/>
    <s v="Mitchell 1 Coal Price"/>
    <m/>
    <n v="878121.625"/>
    <m/>
    <n v="134.33592224121094"/>
    <n v="34385.8203125"/>
    <n v="34385.8203125"/>
    <n v="0"/>
    <n v="-1"/>
    <n v="0"/>
    <n v="0"/>
    <n v="906.0006103515625"/>
    <n v="49"/>
    <n v="3579"/>
    <n v="0.26036933064460754"/>
    <n v="39.158378601074219"/>
    <n v="28515.919921875"/>
    <n v="32.473770141601563"/>
    <n v="5869.8984375"/>
    <n v="6.6846075057983398"/>
    <m/>
    <s v="5/1/1971"/>
    <s v="5/31/2028"/>
    <m/>
    <n v="0"/>
    <n v="0"/>
    <n v="2027"/>
    <m/>
    <m/>
    <m/>
    <n v="0"/>
    <n v="0"/>
    <s v="Real 2021 | 5/8/2023 1:03:19 PM"/>
    <n v="5257"/>
    <n v="408"/>
    <m/>
    <m/>
    <n v="878121.625"/>
    <n v="0"/>
    <n v="0"/>
    <m/>
    <m/>
    <m/>
    <n v="0"/>
  </r>
  <r>
    <x v="0"/>
    <x v="0"/>
    <x v="4"/>
    <s v="6"/>
    <x v="5"/>
    <s v="3102"/>
    <x v="1"/>
    <n v="279.86651611328125"/>
    <n v="385"/>
    <n v="100.24219512939453"/>
    <m/>
    <n v="0"/>
    <m/>
    <m/>
    <m/>
    <n v="9821.3291015625"/>
    <m/>
    <m/>
    <n v="-1"/>
    <n v="8890866"/>
    <s v="Mitchell 1 Coal Price"/>
    <m/>
    <n v="878121.625"/>
    <m/>
    <n v="134.33592224121094"/>
    <n v="34385.8203125"/>
    <n v="34385.8203125"/>
    <n v="0"/>
    <n v="-1"/>
    <n v="0"/>
    <n v="0"/>
    <n v="906.0006103515625"/>
    <n v="49"/>
    <n v="3579"/>
    <n v="0.26036933064460754"/>
    <n v="39.158378601074219"/>
    <n v="28515.919921875"/>
    <n v="32.473770141601563"/>
    <n v="5869.8984375"/>
    <n v="6.6846075057983398"/>
    <m/>
    <s v="5/1/1971"/>
    <s v="5/31/2028"/>
    <m/>
    <n v="0"/>
    <n v="0"/>
    <n v="2027"/>
    <m/>
    <m/>
    <m/>
    <n v="0"/>
    <n v="0"/>
    <s v="Real 2021 | 5/8/2023 1:03:19 PM"/>
    <n v="5258"/>
    <n v="408"/>
    <m/>
    <m/>
    <n v="878121.625"/>
    <n v="0"/>
    <n v="0"/>
    <m/>
    <m/>
    <m/>
    <n v="0"/>
  </r>
  <r>
    <x v="0"/>
    <x v="0"/>
    <x v="4"/>
    <s v="8"/>
    <x v="7"/>
    <s v="3102"/>
    <x v="1"/>
    <n v="279.86651611328125"/>
    <n v="385"/>
    <n v="100.24219512939453"/>
    <m/>
    <n v="0"/>
    <m/>
    <m/>
    <m/>
    <n v="9821.3291015625"/>
    <m/>
    <m/>
    <n v="-1"/>
    <n v="8890866"/>
    <s v="Mitchell 1 Coal Price"/>
    <m/>
    <n v="878121.625"/>
    <m/>
    <n v="134.33592224121094"/>
    <n v="34385.8203125"/>
    <n v="34385.8203125"/>
    <n v="0"/>
    <n v="-1"/>
    <n v="0"/>
    <n v="0"/>
    <n v="906.0006103515625"/>
    <n v="49"/>
    <n v="3579"/>
    <n v="0.26036933064460754"/>
    <n v="39.158378601074219"/>
    <n v="28515.919921875"/>
    <n v="32.473770141601563"/>
    <n v="5869.8984375"/>
    <n v="6.6846075057983398"/>
    <m/>
    <s v="5/1/1971"/>
    <s v="5/31/2028"/>
    <m/>
    <n v="0"/>
    <n v="0"/>
    <n v="2027"/>
    <m/>
    <m/>
    <m/>
    <n v="0"/>
    <n v="0"/>
    <s v="Real 2021 | 5/8/2023 1:03:19 PM"/>
    <n v="5259"/>
    <n v="408"/>
    <m/>
    <m/>
    <n v="878121.625"/>
    <n v="0"/>
    <n v="0"/>
    <m/>
    <m/>
    <m/>
    <n v="0"/>
  </r>
  <r>
    <x v="0"/>
    <x v="0"/>
    <x v="4"/>
    <s v="1"/>
    <x v="0"/>
    <s v="3105"/>
    <x v="2"/>
    <n v="300.863525390625"/>
    <n v="395"/>
    <n v="73.680030822753906"/>
    <m/>
    <n v="0"/>
    <m/>
    <m/>
    <m/>
    <n v="10043.7451171875"/>
    <m/>
    <m/>
    <n v="-1"/>
    <n v="6644801"/>
    <s v="Mitchell 2 Coal Price"/>
    <m/>
    <n v="645437.0625"/>
    <m/>
    <n v="144.41448974609375"/>
    <n v="27899.095703125"/>
    <n v="27899.095703125"/>
    <n v="0"/>
    <n v="-1"/>
    <n v="0"/>
    <n v="0"/>
    <n v="665.63311767578125"/>
    <n v="36"/>
    <n v="2110"/>
    <n v="0.18653172254562378"/>
    <n v="43.225124359130859"/>
    <n v="23625.216796875"/>
    <n v="36.603439331054688"/>
    <n v="4273.8798828125"/>
    <n v="6.6216835975646973"/>
    <m/>
    <s v="5/1/1971"/>
    <s v="5/31/2028"/>
    <m/>
    <n v="0"/>
    <n v="0"/>
    <n v="2027"/>
    <m/>
    <m/>
    <m/>
    <n v="0"/>
    <n v="0"/>
    <s v="Real 2021 | 5/8/2023 1:03:19 PM"/>
    <n v="5260"/>
    <n v="408"/>
    <m/>
    <m/>
    <n v="645437.0625"/>
    <n v="0"/>
    <n v="0"/>
    <m/>
    <m/>
    <m/>
    <n v="0"/>
  </r>
  <r>
    <x v="0"/>
    <x v="0"/>
    <x v="4"/>
    <s v="2"/>
    <x v="1"/>
    <s v="3105"/>
    <x v="2"/>
    <n v="300.863525390625"/>
    <n v="395"/>
    <n v="73.680030822753906"/>
    <m/>
    <n v="0"/>
    <m/>
    <m/>
    <m/>
    <n v="10043.7451171875"/>
    <m/>
    <m/>
    <n v="-1"/>
    <n v="6644801"/>
    <s v="Mitchell 2 Coal Price"/>
    <m/>
    <n v="645437.0625"/>
    <m/>
    <n v="144.41448974609375"/>
    <n v="27899.095703125"/>
    <n v="27899.095703125"/>
    <n v="0"/>
    <n v="-1"/>
    <n v="0"/>
    <n v="0"/>
    <n v="665.63311767578125"/>
    <n v="36"/>
    <n v="2110"/>
    <n v="0.18653172254562378"/>
    <n v="43.225124359130859"/>
    <n v="23625.216796875"/>
    <n v="36.603439331054688"/>
    <n v="4273.8798828125"/>
    <n v="6.6216835975646973"/>
    <m/>
    <s v="5/1/1971"/>
    <s v="5/31/2028"/>
    <m/>
    <n v="0"/>
    <n v="0"/>
    <n v="2027"/>
    <m/>
    <m/>
    <m/>
    <n v="0"/>
    <n v="0"/>
    <s v="Real 2021 | 5/8/2023 1:03:19 PM"/>
    <n v="5261"/>
    <n v="408"/>
    <m/>
    <m/>
    <n v="645437.0625"/>
    <n v="0"/>
    <n v="0"/>
    <m/>
    <m/>
    <m/>
    <n v="0"/>
  </r>
  <r>
    <x v="0"/>
    <x v="0"/>
    <x v="4"/>
    <s v="3"/>
    <x v="2"/>
    <s v="3105"/>
    <x v="2"/>
    <n v="300.863525390625"/>
    <n v="395"/>
    <n v="73.680030822753906"/>
    <m/>
    <n v="0"/>
    <m/>
    <m/>
    <m/>
    <n v="10043.7451171875"/>
    <m/>
    <m/>
    <n v="-1"/>
    <n v="6644801"/>
    <s v="Mitchell 2 Coal Price"/>
    <m/>
    <n v="645437.0625"/>
    <m/>
    <n v="144.41448974609375"/>
    <n v="27899.095703125"/>
    <n v="27899.095703125"/>
    <n v="0"/>
    <n v="-1"/>
    <n v="0"/>
    <n v="0"/>
    <n v="665.63311767578125"/>
    <n v="36"/>
    <n v="2110"/>
    <n v="0.18653172254562378"/>
    <n v="43.225124359130859"/>
    <n v="23625.216796875"/>
    <n v="36.603439331054688"/>
    <n v="4273.8798828125"/>
    <n v="6.6216835975646973"/>
    <m/>
    <s v="5/1/1971"/>
    <s v="5/31/2028"/>
    <m/>
    <n v="0"/>
    <n v="0"/>
    <n v="2027"/>
    <m/>
    <m/>
    <m/>
    <n v="0"/>
    <n v="0"/>
    <s v="Real 2021 | 5/8/2023 1:03:19 PM"/>
    <n v="5262"/>
    <n v="408"/>
    <m/>
    <m/>
    <n v="645437.0625"/>
    <n v="0"/>
    <n v="0"/>
    <m/>
    <m/>
    <m/>
    <n v="0"/>
  </r>
  <r>
    <x v="0"/>
    <x v="0"/>
    <x v="4"/>
    <s v="4"/>
    <x v="3"/>
    <s v="3105"/>
    <x v="2"/>
    <n v="300.863525390625"/>
    <n v="395"/>
    <n v="73.680030822753906"/>
    <m/>
    <n v="0"/>
    <m/>
    <m/>
    <m/>
    <n v="10043.7451171875"/>
    <m/>
    <m/>
    <n v="-1"/>
    <n v="6644801"/>
    <s v="Mitchell 2 Coal Price"/>
    <m/>
    <n v="645437.0625"/>
    <m/>
    <n v="144.41448974609375"/>
    <n v="27899.095703125"/>
    <n v="27899.095703125"/>
    <n v="0"/>
    <n v="-1"/>
    <n v="0"/>
    <n v="0"/>
    <n v="665.63311767578125"/>
    <n v="36"/>
    <n v="2110"/>
    <n v="0.18653172254562378"/>
    <n v="43.225124359130859"/>
    <n v="23625.216796875"/>
    <n v="36.603439331054688"/>
    <n v="4273.8798828125"/>
    <n v="6.6216835975646973"/>
    <m/>
    <s v="5/1/1971"/>
    <s v="5/31/2028"/>
    <m/>
    <n v="0"/>
    <n v="0"/>
    <n v="2027"/>
    <m/>
    <m/>
    <m/>
    <n v="0"/>
    <n v="0"/>
    <s v="Real 2021 | 5/8/2023 1:03:19 PM"/>
    <n v="5263"/>
    <n v="408"/>
    <m/>
    <m/>
    <n v="645437.0625"/>
    <n v="0"/>
    <n v="0"/>
    <m/>
    <m/>
    <m/>
    <n v="0"/>
  </r>
  <r>
    <x v="0"/>
    <x v="0"/>
    <x v="4"/>
    <s v="5"/>
    <x v="4"/>
    <s v="3105"/>
    <x v="2"/>
    <n v="300.863525390625"/>
    <n v="395"/>
    <n v="73.680030822753906"/>
    <m/>
    <n v="0"/>
    <m/>
    <m/>
    <m/>
    <n v="10043.7451171875"/>
    <m/>
    <m/>
    <n v="-1"/>
    <n v="6644801"/>
    <s v="Mitchell 2 Coal Price"/>
    <m/>
    <n v="645437.0625"/>
    <m/>
    <n v="144.41448974609375"/>
    <n v="27899.095703125"/>
    <n v="27899.095703125"/>
    <n v="0"/>
    <n v="-1"/>
    <n v="0"/>
    <n v="0"/>
    <n v="665.63311767578125"/>
    <n v="36"/>
    <n v="2110"/>
    <n v="0.18653172254562378"/>
    <n v="43.225124359130859"/>
    <n v="23625.216796875"/>
    <n v="36.603439331054688"/>
    <n v="4273.8798828125"/>
    <n v="6.6216835975646973"/>
    <m/>
    <s v="5/1/1971"/>
    <s v="5/31/2028"/>
    <m/>
    <n v="0"/>
    <n v="0"/>
    <n v="2027"/>
    <m/>
    <m/>
    <m/>
    <n v="0"/>
    <n v="0"/>
    <s v="Real 2021 | 5/8/2023 1:03:19 PM"/>
    <n v="5264"/>
    <n v="408"/>
    <m/>
    <m/>
    <n v="645437.0625"/>
    <n v="0"/>
    <n v="0"/>
    <m/>
    <m/>
    <m/>
    <n v="0"/>
  </r>
  <r>
    <x v="0"/>
    <x v="0"/>
    <x v="4"/>
    <s v="6"/>
    <x v="5"/>
    <s v="3105"/>
    <x v="2"/>
    <n v="300.863525390625"/>
    <n v="395"/>
    <n v="73.680030822753906"/>
    <m/>
    <n v="0"/>
    <m/>
    <m/>
    <m/>
    <n v="10043.7451171875"/>
    <m/>
    <m/>
    <n v="-1"/>
    <n v="6644801"/>
    <s v="Mitchell 2 Coal Price"/>
    <m/>
    <n v="645437.0625"/>
    <m/>
    <n v="144.41448974609375"/>
    <n v="27899.095703125"/>
    <n v="27899.095703125"/>
    <n v="0"/>
    <n v="-1"/>
    <n v="0"/>
    <n v="0"/>
    <n v="665.63311767578125"/>
    <n v="36"/>
    <n v="2110"/>
    <n v="0.18653172254562378"/>
    <n v="43.225124359130859"/>
    <n v="23625.216796875"/>
    <n v="36.603439331054688"/>
    <n v="4273.8798828125"/>
    <n v="6.6216835975646973"/>
    <m/>
    <s v="5/1/1971"/>
    <s v="5/31/2028"/>
    <m/>
    <n v="0"/>
    <n v="0"/>
    <n v="2027"/>
    <m/>
    <m/>
    <m/>
    <n v="0"/>
    <n v="0"/>
    <s v="Real 2021 | 5/8/2023 1:03:19 PM"/>
    <n v="5265"/>
    <n v="408"/>
    <m/>
    <m/>
    <n v="645437.0625"/>
    <n v="0"/>
    <n v="0"/>
    <m/>
    <m/>
    <m/>
    <n v="0"/>
  </r>
  <r>
    <x v="0"/>
    <x v="0"/>
    <x v="4"/>
    <s v="8"/>
    <x v="7"/>
    <s v="3105"/>
    <x v="2"/>
    <n v="300.863525390625"/>
    <n v="395"/>
    <n v="73.680030822753906"/>
    <m/>
    <n v="0"/>
    <m/>
    <m/>
    <m/>
    <n v="10043.7451171875"/>
    <m/>
    <m/>
    <n v="-1"/>
    <n v="6644801"/>
    <s v="Mitchell 2 Coal Price"/>
    <m/>
    <n v="645437.0625"/>
    <m/>
    <n v="144.41448974609375"/>
    <n v="27899.095703125"/>
    <n v="27899.095703125"/>
    <n v="0"/>
    <n v="-1"/>
    <n v="0"/>
    <n v="0"/>
    <n v="665.63311767578125"/>
    <n v="36"/>
    <n v="2110"/>
    <n v="0.18653172254562378"/>
    <n v="43.225124359130859"/>
    <n v="23625.216796875"/>
    <n v="36.603439331054688"/>
    <n v="4273.8798828125"/>
    <n v="6.6216835975646973"/>
    <m/>
    <s v="5/1/1971"/>
    <s v="5/31/2028"/>
    <m/>
    <n v="0"/>
    <n v="0"/>
    <n v="2027"/>
    <m/>
    <m/>
    <m/>
    <n v="0"/>
    <n v="0"/>
    <s v="Real 2021 | 5/8/2023 1:03:19 PM"/>
    <n v="5266"/>
    <n v="408"/>
    <m/>
    <m/>
    <n v="645437.0625"/>
    <n v="0"/>
    <n v="0"/>
    <m/>
    <m/>
    <m/>
    <n v="0"/>
  </r>
  <r>
    <x v="0"/>
    <x v="0"/>
    <x v="4"/>
    <s v="1"/>
    <x v="0"/>
    <s v="Big Sandy #1_Ext Gas"/>
    <x v="3"/>
    <n v="0"/>
    <n v="0"/>
    <n v="0"/>
    <m/>
    <n v="0"/>
    <m/>
    <m/>
    <m/>
    <n v="0"/>
    <m/>
    <m/>
    <n v="-1"/>
    <n v="0"/>
    <s v="TCO"/>
    <m/>
    <n v="0"/>
    <m/>
    <n v="0"/>
    <n v="0"/>
    <n v="0"/>
    <n v="0"/>
    <n v="-1"/>
    <n v="0"/>
    <n v="0"/>
    <n v="0"/>
    <n v="0"/>
    <n v="0"/>
    <m/>
    <m/>
    <n v="0"/>
    <m/>
    <n v="0"/>
    <m/>
    <m/>
    <s v="6/1/2031"/>
    <s v="5/31/2041"/>
    <m/>
    <n v="0"/>
    <n v="0"/>
    <n v="2027"/>
    <m/>
    <m/>
    <m/>
    <n v="0"/>
    <n v="0"/>
    <s v="Real 2021 | 5/8/2023 1:03:19 PM"/>
    <n v="5267"/>
    <n v="0"/>
    <m/>
    <m/>
    <n v="0"/>
    <n v="0"/>
    <n v="0"/>
    <m/>
    <m/>
    <m/>
    <n v="0"/>
  </r>
  <r>
    <x v="0"/>
    <x v="0"/>
    <x v="4"/>
    <s v="2"/>
    <x v="1"/>
    <s v="Big Sandy #1_Ext Gas"/>
    <x v="3"/>
    <n v="0"/>
    <n v="0"/>
    <n v="0"/>
    <m/>
    <n v="0"/>
    <m/>
    <m/>
    <m/>
    <n v="0"/>
    <m/>
    <m/>
    <n v="-1"/>
    <n v="0"/>
    <s v="TCO"/>
    <m/>
    <n v="0"/>
    <m/>
    <n v="0"/>
    <n v="0"/>
    <n v="0"/>
    <n v="0"/>
    <n v="-1"/>
    <n v="0"/>
    <n v="0"/>
    <n v="0"/>
    <n v="0"/>
    <n v="0"/>
    <m/>
    <m/>
    <n v="0"/>
    <m/>
    <n v="0"/>
    <m/>
    <m/>
    <s v="6/1/2031"/>
    <s v="5/31/2041"/>
    <m/>
    <n v="0"/>
    <n v="0"/>
    <n v="2027"/>
    <m/>
    <m/>
    <m/>
    <n v="0"/>
    <n v="0"/>
    <s v="Real 2021 | 5/8/2023 1:03:19 PM"/>
    <n v="5268"/>
    <n v="0"/>
    <m/>
    <m/>
    <n v="0"/>
    <n v="0"/>
    <n v="0"/>
    <m/>
    <m/>
    <m/>
    <n v="0"/>
  </r>
  <r>
    <x v="0"/>
    <x v="0"/>
    <x v="4"/>
    <s v="3"/>
    <x v="2"/>
    <s v="Big Sandy #1_Ext Gas"/>
    <x v="3"/>
    <n v="0"/>
    <n v="0"/>
    <n v="0"/>
    <m/>
    <n v="0"/>
    <m/>
    <m/>
    <m/>
    <n v="0"/>
    <m/>
    <m/>
    <n v="-1"/>
    <n v="0"/>
    <s v="TCO"/>
    <m/>
    <n v="0"/>
    <m/>
    <n v="0"/>
    <n v="0"/>
    <n v="0"/>
    <n v="0"/>
    <n v="-1"/>
    <n v="0"/>
    <n v="0"/>
    <n v="0"/>
    <n v="0"/>
    <n v="0"/>
    <m/>
    <m/>
    <n v="0"/>
    <m/>
    <n v="0"/>
    <m/>
    <m/>
    <s v="6/1/2031"/>
    <s v="5/31/2041"/>
    <m/>
    <n v="0"/>
    <n v="0"/>
    <n v="2027"/>
    <m/>
    <m/>
    <m/>
    <n v="0"/>
    <n v="0"/>
    <s v="Real 2021 | 5/8/2023 1:03:19 PM"/>
    <n v="5269"/>
    <n v="0"/>
    <m/>
    <m/>
    <n v="0"/>
    <n v="0"/>
    <n v="0"/>
    <m/>
    <m/>
    <m/>
    <n v="0"/>
  </r>
  <r>
    <x v="0"/>
    <x v="0"/>
    <x v="4"/>
    <s v="5"/>
    <x v="4"/>
    <s v="Big Sandy #1_Ext Gas"/>
    <x v="3"/>
    <n v="0"/>
    <n v="0"/>
    <n v="0"/>
    <m/>
    <n v="0"/>
    <m/>
    <m/>
    <m/>
    <n v="0"/>
    <m/>
    <m/>
    <n v="-1"/>
    <n v="0"/>
    <s v="TCO"/>
    <m/>
    <n v="0"/>
    <m/>
    <n v="0"/>
    <n v="0"/>
    <n v="0"/>
    <n v="0"/>
    <n v="-1"/>
    <n v="0"/>
    <n v="0"/>
    <n v="0"/>
    <n v="0"/>
    <n v="0"/>
    <m/>
    <m/>
    <n v="0"/>
    <m/>
    <n v="0"/>
    <m/>
    <m/>
    <s v="6/1/2031"/>
    <s v="5/31/2041"/>
    <m/>
    <n v="0"/>
    <n v="0"/>
    <n v="2027"/>
    <m/>
    <m/>
    <m/>
    <n v="0"/>
    <n v="0"/>
    <s v="Real 2021 | 5/8/2023 1:03:19 PM"/>
    <n v="5270"/>
    <n v="0"/>
    <m/>
    <m/>
    <n v="0"/>
    <n v="0"/>
    <n v="0"/>
    <m/>
    <m/>
    <m/>
    <n v="0"/>
  </r>
  <r>
    <x v="0"/>
    <x v="0"/>
    <x v="4"/>
    <s v="6"/>
    <x v="5"/>
    <s v="Big Sandy #1_Ext Gas"/>
    <x v="3"/>
    <n v="0"/>
    <n v="0"/>
    <n v="0"/>
    <m/>
    <n v="0"/>
    <m/>
    <m/>
    <m/>
    <n v="0"/>
    <m/>
    <m/>
    <n v="-1"/>
    <n v="0"/>
    <s v="TCO"/>
    <m/>
    <n v="0"/>
    <m/>
    <n v="0"/>
    <n v="0"/>
    <n v="0"/>
    <n v="0"/>
    <n v="-1"/>
    <n v="0"/>
    <n v="0"/>
    <n v="0"/>
    <n v="0"/>
    <n v="0"/>
    <m/>
    <m/>
    <n v="0"/>
    <m/>
    <n v="0"/>
    <m/>
    <m/>
    <s v="6/1/2031"/>
    <s v="5/31/2041"/>
    <m/>
    <n v="0"/>
    <n v="0"/>
    <n v="2027"/>
    <m/>
    <m/>
    <m/>
    <n v="0"/>
    <n v="0"/>
    <s v="Real 2021 | 5/8/2023 1:03:19 PM"/>
    <n v="5271"/>
    <n v="0"/>
    <m/>
    <m/>
    <n v="0"/>
    <n v="0"/>
    <n v="0"/>
    <m/>
    <m/>
    <m/>
    <n v="0"/>
  </r>
  <r>
    <x v="0"/>
    <x v="0"/>
    <x v="4"/>
    <s v="7"/>
    <x v="6"/>
    <s v="Big Sandy #1_Ext Gas"/>
    <x v="3"/>
    <n v="0"/>
    <n v="0"/>
    <n v="0"/>
    <m/>
    <n v="0"/>
    <m/>
    <m/>
    <m/>
    <n v="0"/>
    <m/>
    <m/>
    <n v="-1"/>
    <n v="0"/>
    <s v="TCO"/>
    <m/>
    <n v="0"/>
    <m/>
    <n v="0"/>
    <n v="0"/>
    <n v="0"/>
    <n v="0"/>
    <n v="-1"/>
    <n v="0"/>
    <n v="0"/>
    <n v="0"/>
    <n v="0"/>
    <n v="0"/>
    <m/>
    <m/>
    <n v="0"/>
    <m/>
    <n v="0"/>
    <m/>
    <m/>
    <s v="6/1/2031"/>
    <s v="5/31/2041"/>
    <m/>
    <n v="0"/>
    <n v="0"/>
    <n v="2027"/>
    <m/>
    <m/>
    <m/>
    <n v="0"/>
    <n v="0"/>
    <s v="Real 2021 | 5/8/2023 1:03:19 PM"/>
    <n v="5272"/>
    <n v="0"/>
    <m/>
    <m/>
    <n v="0"/>
    <n v="0"/>
    <n v="0"/>
    <m/>
    <m/>
    <m/>
    <n v="0"/>
  </r>
  <r>
    <x v="0"/>
    <x v="0"/>
    <x v="4"/>
    <s v="8"/>
    <x v="7"/>
    <s v="Big Sandy #1_Ext Gas"/>
    <x v="3"/>
    <n v="0"/>
    <n v="0"/>
    <n v="0"/>
    <m/>
    <n v="0"/>
    <m/>
    <m/>
    <m/>
    <n v="0"/>
    <m/>
    <m/>
    <n v="-1"/>
    <n v="0"/>
    <s v="TCO"/>
    <m/>
    <n v="0"/>
    <m/>
    <n v="0"/>
    <n v="0"/>
    <n v="0"/>
    <n v="0"/>
    <n v="-1"/>
    <n v="0"/>
    <n v="0"/>
    <n v="0"/>
    <n v="0"/>
    <n v="0"/>
    <m/>
    <m/>
    <n v="0"/>
    <m/>
    <n v="0"/>
    <m/>
    <m/>
    <s v="6/1/2031"/>
    <s v="5/31/2041"/>
    <m/>
    <n v="0"/>
    <n v="0"/>
    <n v="2027"/>
    <m/>
    <m/>
    <m/>
    <n v="0"/>
    <n v="0"/>
    <s v="Real 2021 | 5/8/2023 1:03:19 PM"/>
    <n v="5273"/>
    <n v="0"/>
    <m/>
    <m/>
    <n v="0"/>
    <n v="0"/>
    <n v="0"/>
    <m/>
    <m/>
    <m/>
    <n v="0"/>
  </r>
  <r>
    <x v="0"/>
    <x v="0"/>
    <x v="4"/>
    <s v="9"/>
    <x v="8"/>
    <s v="Big Sandy #1_Ext Gas"/>
    <x v="3"/>
    <n v="0"/>
    <n v="0"/>
    <n v="0"/>
    <m/>
    <n v="0"/>
    <m/>
    <m/>
    <m/>
    <n v="0"/>
    <m/>
    <m/>
    <n v="-1"/>
    <n v="0"/>
    <s v="TCO"/>
    <m/>
    <n v="0"/>
    <m/>
    <n v="0"/>
    <n v="0"/>
    <n v="0"/>
    <n v="0"/>
    <n v="-1"/>
    <n v="0"/>
    <n v="0"/>
    <n v="0"/>
    <n v="0"/>
    <n v="0"/>
    <m/>
    <m/>
    <n v="0"/>
    <m/>
    <n v="0"/>
    <m/>
    <m/>
    <s v="6/1/2031"/>
    <s v="5/31/2041"/>
    <m/>
    <n v="0"/>
    <n v="0"/>
    <n v="2027"/>
    <m/>
    <m/>
    <m/>
    <n v="0"/>
    <n v="0"/>
    <s v="Real 2021 | 5/8/2023 1:03:19 PM"/>
    <n v="5274"/>
    <n v="0"/>
    <m/>
    <m/>
    <n v="0"/>
    <n v="0"/>
    <n v="0"/>
    <m/>
    <m/>
    <m/>
    <n v="0"/>
  </r>
  <r>
    <x v="0"/>
    <x v="0"/>
    <x v="4"/>
    <s v="1"/>
    <x v="0"/>
    <s v="Spicewood Solar 2027"/>
    <x v="4"/>
    <n v="22.833641052246094"/>
    <n v="100"/>
    <n v="22.833641052246094"/>
    <m/>
    <n v="0"/>
    <m/>
    <m/>
    <m/>
    <n v="14554.1884765625"/>
    <m/>
    <m/>
    <n v="-1"/>
    <n v="0"/>
    <s v="Solar"/>
    <m/>
    <n v="200022.6875"/>
    <m/>
    <n v="0"/>
    <n v="6569.06298828125"/>
    <n v="6569.06298828125"/>
    <n v="0"/>
    <n v="-1"/>
    <n v="0"/>
    <n v="0"/>
    <n v="0"/>
    <n v="365"/>
    <n v="4383"/>
    <n v="0.22833640873432159"/>
    <n v="32.841590881347656"/>
    <n v="-6826.79248046875"/>
    <n v="-34.130088806152344"/>
    <n v="13395.85546875"/>
    <n v="66.9716796875"/>
    <m/>
    <s v="1/1/2027"/>
    <s v="12/31/2099"/>
    <m/>
    <n v="0"/>
    <n v="0"/>
    <n v="2027"/>
    <m/>
    <m/>
    <m/>
    <n v="0"/>
    <n v="0"/>
    <s v="Real 2021 | 5/8/2023 1:03:19 PM"/>
    <n v="5275"/>
    <n v="100"/>
    <m/>
    <m/>
    <n v="200022.6875"/>
    <n v="0"/>
    <n v="0"/>
    <m/>
    <m/>
    <m/>
    <n v="0"/>
  </r>
  <r>
    <x v="0"/>
    <x v="0"/>
    <x v="4"/>
    <s v="2"/>
    <x v="1"/>
    <s v="Spicewood Solar 2027"/>
    <x v="4"/>
    <n v="22.833641052246094"/>
    <n v="100"/>
    <n v="22.833641052246094"/>
    <m/>
    <n v="0"/>
    <m/>
    <m/>
    <m/>
    <n v="14554.1884765625"/>
    <m/>
    <m/>
    <n v="-1"/>
    <n v="0"/>
    <s v="Solar"/>
    <m/>
    <n v="200022.6875"/>
    <m/>
    <n v="0"/>
    <n v="6569.06298828125"/>
    <n v="6569.06298828125"/>
    <n v="0"/>
    <n v="-1"/>
    <n v="0"/>
    <n v="0"/>
    <n v="0"/>
    <n v="365"/>
    <n v="4383"/>
    <n v="0.22833640873432159"/>
    <n v="32.841590881347656"/>
    <n v="-6826.79248046875"/>
    <n v="-34.130088806152344"/>
    <n v="13395.85546875"/>
    <n v="66.9716796875"/>
    <m/>
    <s v="1/1/2027"/>
    <s v="12/31/2099"/>
    <m/>
    <n v="0"/>
    <n v="0"/>
    <n v="2027"/>
    <m/>
    <m/>
    <m/>
    <n v="0"/>
    <n v="0"/>
    <s v="Real 2021 | 5/8/2023 1:03:19 PM"/>
    <n v="5276"/>
    <n v="100"/>
    <m/>
    <m/>
    <n v="200022.6875"/>
    <n v="0"/>
    <n v="0"/>
    <m/>
    <m/>
    <m/>
    <n v="0"/>
  </r>
  <r>
    <x v="0"/>
    <x v="0"/>
    <x v="4"/>
    <s v="3"/>
    <x v="2"/>
    <s v="Spicewood Solar 2027"/>
    <x v="4"/>
    <n v="22.833641052246094"/>
    <n v="100"/>
    <n v="22.833641052246094"/>
    <m/>
    <n v="0"/>
    <m/>
    <m/>
    <m/>
    <n v="14554.1884765625"/>
    <m/>
    <m/>
    <n v="-1"/>
    <n v="0"/>
    <s v="Solar"/>
    <m/>
    <n v="200022.6875"/>
    <m/>
    <n v="0"/>
    <n v="6569.06298828125"/>
    <n v="6569.06298828125"/>
    <n v="0"/>
    <n v="-1"/>
    <n v="0"/>
    <n v="0"/>
    <n v="0"/>
    <n v="365"/>
    <n v="4383"/>
    <n v="0.22833640873432159"/>
    <n v="32.841590881347656"/>
    <n v="-6826.79248046875"/>
    <n v="-34.130088806152344"/>
    <n v="13395.85546875"/>
    <n v="66.9716796875"/>
    <m/>
    <s v="1/1/2027"/>
    <s v="12/31/2099"/>
    <m/>
    <n v="0"/>
    <n v="0"/>
    <n v="2027"/>
    <m/>
    <m/>
    <m/>
    <n v="0"/>
    <n v="0"/>
    <s v="Real 2021 | 5/8/2023 1:03:19 PM"/>
    <n v="5277"/>
    <n v="100"/>
    <m/>
    <m/>
    <n v="200022.6875"/>
    <n v="0"/>
    <n v="0"/>
    <m/>
    <m/>
    <m/>
    <n v="0"/>
  </r>
  <r>
    <x v="0"/>
    <x v="0"/>
    <x v="4"/>
    <s v="4"/>
    <x v="3"/>
    <s v="Spicewood Solar 2027"/>
    <x v="4"/>
    <n v="22.833641052246094"/>
    <n v="100"/>
    <n v="22.833641052246094"/>
    <m/>
    <n v="0"/>
    <m/>
    <m/>
    <m/>
    <n v="14554.1884765625"/>
    <m/>
    <m/>
    <n v="-1"/>
    <n v="0"/>
    <s v="Solar"/>
    <m/>
    <n v="200022.6875"/>
    <m/>
    <n v="0"/>
    <n v="6569.06298828125"/>
    <n v="6569.06298828125"/>
    <n v="0"/>
    <n v="-1"/>
    <n v="0"/>
    <n v="0"/>
    <n v="0"/>
    <n v="365"/>
    <n v="4383"/>
    <n v="0.22833640873432159"/>
    <n v="32.841590881347656"/>
    <n v="-6826.79248046875"/>
    <n v="-34.130088806152344"/>
    <n v="13395.85546875"/>
    <n v="66.9716796875"/>
    <m/>
    <s v="1/1/2027"/>
    <s v="12/31/2099"/>
    <m/>
    <n v="0"/>
    <n v="0"/>
    <n v="2027"/>
    <m/>
    <m/>
    <m/>
    <n v="0"/>
    <n v="0"/>
    <s v="Real 2021 | 5/8/2023 1:03:19 PM"/>
    <n v="5278"/>
    <n v="100"/>
    <m/>
    <m/>
    <n v="200022.6875"/>
    <n v="0"/>
    <n v="0"/>
    <m/>
    <m/>
    <m/>
    <n v="0"/>
  </r>
  <r>
    <x v="0"/>
    <x v="0"/>
    <x v="4"/>
    <s v="5"/>
    <x v="4"/>
    <s v="Spicewood Solar 2027"/>
    <x v="4"/>
    <n v="22.833641052246094"/>
    <n v="100"/>
    <n v="22.833641052246094"/>
    <m/>
    <n v="0"/>
    <m/>
    <m/>
    <m/>
    <n v="14554.1884765625"/>
    <m/>
    <m/>
    <n v="-1"/>
    <n v="0"/>
    <s v="Solar"/>
    <m/>
    <n v="200022.6875"/>
    <m/>
    <n v="0"/>
    <n v="6569.06298828125"/>
    <n v="6569.06298828125"/>
    <n v="0"/>
    <n v="-1"/>
    <n v="0"/>
    <n v="0"/>
    <n v="0"/>
    <n v="365"/>
    <n v="4383"/>
    <n v="0.22833640873432159"/>
    <n v="32.841590881347656"/>
    <n v="-6826.79248046875"/>
    <n v="-34.130088806152344"/>
    <n v="13395.85546875"/>
    <n v="66.9716796875"/>
    <m/>
    <s v="1/1/2027"/>
    <s v="12/31/2099"/>
    <m/>
    <n v="0"/>
    <n v="0"/>
    <n v="2027"/>
    <m/>
    <m/>
    <m/>
    <n v="0"/>
    <n v="0"/>
    <s v="Real 2021 | 5/8/2023 1:03:19 PM"/>
    <n v="5279"/>
    <n v="100"/>
    <m/>
    <m/>
    <n v="200022.6875"/>
    <n v="0"/>
    <n v="0"/>
    <m/>
    <m/>
    <m/>
    <n v="0"/>
  </r>
  <r>
    <x v="0"/>
    <x v="0"/>
    <x v="4"/>
    <s v="6"/>
    <x v="5"/>
    <s v="Spicewood Solar 2027"/>
    <x v="4"/>
    <n v="22.833641052246094"/>
    <n v="100"/>
    <n v="22.833641052246094"/>
    <m/>
    <n v="0"/>
    <m/>
    <m/>
    <m/>
    <n v="14554.1884765625"/>
    <m/>
    <m/>
    <n v="-1"/>
    <n v="0"/>
    <s v="Solar"/>
    <m/>
    <n v="200022.6875"/>
    <m/>
    <n v="0"/>
    <n v="6569.06298828125"/>
    <n v="6569.06298828125"/>
    <n v="0"/>
    <n v="-1"/>
    <n v="0"/>
    <n v="0"/>
    <n v="0"/>
    <n v="365"/>
    <n v="4383"/>
    <n v="0.22833640873432159"/>
    <n v="32.841590881347656"/>
    <n v="-6826.79248046875"/>
    <n v="-34.130088806152344"/>
    <n v="13395.85546875"/>
    <n v="66.9716796875"/>
    <m/>
    <s v="1/1/2027"/>
    <s v="12/31/2099"/>
    <m/>
    <n v="0"/>
    <n v="0"/>
    <n v="2027"/>
    <m/>
    <m/>
    <m/>
    <n v="0"/>
    <n v="0"/>
    <s v="Real 2021 | 5/8/2023 1:03:19 PM"/>
    <n v="5280"/>
    <n v="100"/>
    <m/>
    <m/>
    <n v="200022.6875"/>
    <n v="0"/>
    <n v="0"/>
    <m/>
    <m/>
    <m/>
    <n v="0"/>
  </r>
  <r>
    <x v="0"/>
    <x v="0"/>
    <x v="4"/>
    <s v="7"/>
    <x v="6"/>
    <s v="Spicewood Solar 2027"/>
    <x v="4"/>
    <n v="22.833641052246094"/>
    <n v="100"/>
    <n v="22.833641052246094"/>
    <m/>
    <n v="0"/>
    <m/>
    <m/>
    <m/>
    <n v="14554.1884765625"/>
    <m/>
    <m/>
    <n v="-1"/>
    <n v="0"/>
    <s v="Solar"/>
    <m/>
    <n v="200022.6875"/>
    <m/>
    <n v="0"/>
    <n v="6569.06298828125"/>
    <n v="6569.06298828125"/>
    <n v="0"/>
    <n v="-1"/>
    <n v="0"/>
    <n v="0"/>
    <n v="0"/>
    <n v="365"/>
    <n v="4383"/>
    <n v="0.22833640873432159"/>
    <n v="32.841590881347656"/>
    <n v="-6826.79248046875"/>
    <n v="-34.130088806152344"/>
    <n v="13395.85546875"/>
    <n v="66.9716796875"/>
    <m/>
    <s v="1/1/2027"/>
    <s v="12/31/2099"/>
    <m/>
    <n v="0"/>
    <n v="0"/>
    <n v="2027"/>
    <m/>
    <m/>
    <m/>
    <n v="0"/>
    <n v="0"/>
    <s v="Real 2021 | 5/8/2023 1:03:19 PM"/>
    <n v="5281"/>
    <n v="100"/>
    <m/>
    <m/>
    <n v="200022.6875"/>
    <n v="0"/>
    <n v="0"/>
    <m/>
    <m/>
    <m/>
    <n v="0"/>
  </r>
  <r>
    <x v="0"/>
    <x v="0"/>
    <x v="4"/>
    <s v="8"/>
    <x v="7"/>
    <s v="Spicewood Solar 2027"/>
    <x v="4"/>
    <n v="22.833641052246094"/>
    <n v="100"/>
    <n v="22.833641052246094"/>
    <m/>
    <n v="0"/>
    <m/>
    <m/>
    <m/>
    <n v="14554.1884765625"/>
    <m/>
    <m/>
    <n v="-1"/>
    <n v="0"/>
    <s v="Solar"/>
    <m/>
    <n v="200022.6875"/>
    <m/>
    <n v="0"/>
    <n v="6569.06298828125"/>
    <n v="6569.06298828125"/>
    <n v="0"/>
    <n v="-1"/>
    <n v="0"/>
    <n v="0"/>
    <n v="0"/>
    <n v="365"/>
    <n v="4383"/>
    <n v="0.22833640873432159"/>
    <n v="32.841590881347656"/>
    <n v="-6826.79248046875"/>
    <n v="-34.130088806152344"/>
    <n v="13395.85546875"/>
    <n v="66.9716796875"/>
    <m/>
    <s v="1/1/2027"/>
    <s v="12/31/2099"/>
    <m/>
    <n v="0"/>
    <n v="0"/>
    <n v="2027"/>
    <m/>
    <m/>
    <m/>
    <n v="0"/>
    <n v="0"/>
    <s v="Real 2021 | 5/8/2023 1:03:19 PM"/>
    <n v="5282"/>
    <n v="100"/>
    <m/>
    <m/>
    <n v="200022.6875"/>
    <n v="0"/>
    <n v="0"/>
    <m/>
    <m/>
    <m/>
    <n v="0"/>
  </r>
  <r>
    <x v="0"/>
    <x v="0"/>
    <x v="4"/>
    <s v="9"/>
    <x v="8"/>
    <s v="Spicewood Solar 2027"/>
    <x v="4"/>
    <n v="22.833641052246094"/>
    <n v="100"/>
    <n v="22.833641052246094"/>
    <m/>
    <n v="0"/>
    <m/>
    <m/>
    <m/>
    <n v="14554.1884765625"/>
    <m/>
    <m/>
    <n v="-1"/>
    <n v="0"/>
    <s v="Solar"/>
    <m/>
    <n v="200022.6875"/>
    <m/>
    <n v="0"/>
    <n v="6569.06298828125"/>
    <n v="6569.06298828125"/>
    <n v="0"/>
    <n v="-1"/>
    <n v="0"/>
    <n v="0"/>
    <n v="0"/>
    <n v="365"/>
    <n v="4383"/>
    <n v="0.22833640873432159"/>
    <n v="32.841590881347656"/>
    <n v="-6826.79248046875"/>
    <n v="-34.130088806152344"/>
    <n v="13395.85546875"/>
    <n v="66.9716796875"/>
    <m/>
    <s v="1/1/2027"/>
    <s v="12/31/2099"/>
    <m/>
    <n v="0"/>
    <n v="0"/>
    <n v="2027"/>
    <m/>
    <m/>
    <m/>
    <n v="0"/>
    <n v="0"/>
    <s v="Real 2021 | 5/8/2023 1:03:19 PM"/>
    <n v="5283"/>
    <n v="100"/>
    <m/>
    <m/>
    <n v="200022.6875"/>
    <n v="0"/>
    <n v="0"/>
    <m/>
    <m/>
    <m/>
    <n v="0"/>
  </r>
  <r>
    <x v="0"/>
    <x v="0"/>
    <x v="4"/>
    <s v="1"/>
    <x v="0"/>
    <s v="DSM Resources"/>
    <x v="5"/>
    <n v="5.7328768074512482E-2"/>
    <n v="5.4000000953674316"/>
    <n v="5.7328768074512482E-2"/>
    <m/>
    <n v="0"/>
    <m/>
    <m/>
    <m/>
    <n v="0"/>
    <m/>
    <m/>
    <n v="-1"/>
    <n v="0"/>
    <s v="DSM_EE"/>
    <m/>
    <n v="502.20001220703125"/>
    <m/>
    <n v="0"/>
    <n v="20.32878303527832"/>
    <n v="20.32878303527832"/>
    <n v="0"/>
    <n v="-1"/>
    <n v="0"/>
    <n v="0"/>
    <n v="0"/>
    <n v="92"/>
    <n v="93"/>
    <n v="1.0616438463330269E-2"/>
    <n v="40.479454040527344"/>
    <n v="0"/>
    <n v="0"/>
    <n v="20.32878303527832"/>
    <n v="40.479454040527344"/>
    <m/>
    <s v="1/1/2022"/>
    <s v="12/31/2099"/>
    <m/>
    <n v="0"/>
    <n v="0"/>
    <n v="2027"/>
    <m/>
    <m/>
    <m/>
    <n v="0"/>
    <n v="0"/>
    <s v="Real 2021 | 5/8/2023 1:03:19 PM"/>
    <n v="5284"/>
    <n v="5.4000000953674316"/>
    <m/>
    <m/>
    <n v="502.20001220703125"/>
    <n v="0"/>
    <n v="0"/>
    <m/>
    <m/>
    <m/>
    <n v="0"/>
  </r>
  <r>
    <x v="0"/>
    <x v="0"/>
    <x v="4"/>
    <s v="2"/>
    <x v="1"/>
    <s v="DSM Resources"/>
    <x v="5"/>
    <n v="5.7328768074512482E-2"/>
    <n v="5.4000000953674316"/>
    <n v="5.7328768074512482E-2"/>
    <m/>
    <n v="0"/>
    <m/>
    <m/>
    <m/>
    <n v="0"/>
    <m/>
    <m/>
    <n v="-1"/>
    <n v="0"/>
    <s v="DSM_EE"/>
    <m/>
    <n v="502.20001220703125"/>
    <m/>
    <n v="0"/>
    <n v="20.32878303527832"/>
    <n v="20.32878303527832"/>
    <n v="0"/>
    <n v="-1"/>
    <n v="0"/>
    <n v="0"/>
    <n v="0"/>
    <n v="92"/>
    <n v="93"/>
    <n v="1.0616438463330269E-2"/>
    <n v="40.479454040527344"/>
    <n v="0"/>
    <n v="0"/>
    <n v="20.32878303527832"/>
    <n v="40.479454040527344"/>
    <m/>
    <s v="1/1/2022"/>
    <s v="12/31/2099"/>
    <m/>
    <n v="0"/>
    <n v="0"/>
    <n v="2027"/>
    <m/>
    <m/>
    <m/>
    <n v="0"/>
    <n v="0"/>
    <s v="Real 2021 | 5/8/2023 1:03:19 PM"/>
    <n v="5285"/>
    <n v="5.4000000953674316"/>
    <m/>
    <m/>
    <n v="502.20001220703125"/>
    <n v="0"/>
    <n v="0"/>
    <m/>
    <m/>
    <m/>
    <n v="0"/>
  </r>
  <r>
    <x v="0"/>
    <x v="0"/>
    <x v="4"/>
    <s v="3"/>
    <x v="2"/>
    <s v="DSM Resources"/>
    <x v="5"/>
    <n v="5.7328768074512482E-2"/>
    <n v="5.4000000953674316"/>
    <n v="5.7328768074512482E-2"/>
    <m/>
    <n v="0"/>
    <m/>
    <m/>
    <m/>
    <n v="0"/>
    <m/>
    <m/>
    <n v="-1"/>
    <n v="0"/>
    <s v="DSM_EE"/>
    <m/>
    <n v="502.20001220703125"/>
    <m/>
    <n v="0"/>
    <n v="20.32878303527832"/>
    <n v="20.32878303527832"/>
    <n v="0"/>
    <n v="-1"/>
    <n v="0"/>
    <n v="0"/>
    <n v="0"/>
    <n v="92"/>
    <n v="93"/>
    <n v="1.0616438463330269E-2"/>
    <n v="40.479454040527344"/>
    <n v="0"/>
    <n v="0"/>
    <n v="20.32878303527832"/>
    <n v="40.479454040527344"/>
    <m/>
    <s v="1/1/2022"/>
    <s v="12/31/2099"/>
    <m/>
    <n v="0"/>
    <n v="0"/>
    <n v="2027"/>
    <m/>
    <m/>
    <m/>
    <n v="0"/>
    <n v="0"/>
    <s v="Real 2021 | 5/8/2023 1:03:19 PM"/>
    <n v="5286"/>
    <n v="5.4000000953674316"/>
    <m/>
    <m/>
    <n v="502.20001220703125"/>
    <n v="0"/>
    <n v="0"/>
    <m/>
    <m/>
    <m/>
    <n v="0"/>
  </r>
  <r>
    <x v="0"/>
    <x v="0"/>
    <x v="4"/>
    <s v="4"/>
    <x v="3"/>
    <s v="DSM Resources"/>
    <x v="5"/>
    <n v="5.7328768074512482E-2"/>
    <n v="5.4000000953674316"/>
    <n v="5.7328768074512482E-2"/>
    <m/>
    <n v="0"/>
    <m/>
    <m/>
    <m/>
    <n v="0"/>
    <m/>
    <m/>
    <n v="-1"/>
    <n v="0"/>
    <s v="DSM_EE"/>
    <m/>
    <n v="502.20001220703125"/>
    <m/>
    <n v="0"/>
    <n v="20.32878303527832"/>
    <n v="20.32878303527832"/>
    <n v="0"/>
    <n v="-1"/>
    <n v="0"/>
    <n v="0"/>
    <n v="0"/>
    <n v="92"/>
    <n v="93"/>
    <n v="1.0616438463330269E-2"/>
    <n v="40.479454040527344"/>
    <n v="0"/>
    <n v="0"/>
    <n v="20.32878303527832"/>
    <n v="40.479454040527344"/>
    <m/>
    <s v="1/1/2022"/>
    <s v="12/31/2099"/>
    <m/>
    <n v="0"/>
    <n v="0"/>
    <n v="2027"/>
    <m/>
    <m/>
    <m/>
    <n v="0"/>
    <n v="0"/>
    <s v="Real 2021 | 5/8/2023 1:03:19 PM"/>
    <n v="5287"/>
    <n v="5.4000000953674316"/>
    <m/>
    <m/>
    <n v="502.20001220703125"/>
    <n v="0"/>
    <n v="0"/>
    <m/>
    <m/>
    <m/>
    <n v="0"/>
  </r>
  <r>
    <x v="0"/>
    <x v="0"/>
    <x v="4"/>
    <s v="5"/>
    <x v="4"/>
    <s v="DSM Resources"/>
    <x v="5"/>
    <n v="5.7328768074512482E-2"/>
    <n v="5.4000000953674316"/>
    <n v="5.7328768074512482E-2"/>
    <m/>
    <n v="0"/>
    <m/>
    <m/>
    <m/>
    <n v="0"/>
    <m/>
    <m/>
    <n v="-1"/>
    <n v="0"/>
    <s v="DSM_EE"/>
    <m/>
    <n v="502.20001220703125"/>
    <m/>
    <n v="0"/>
    <n v="20.32878303527832"/>
    <n v="20.32878303527832"/>
    <n v="0"/>
    <n v="-1"/>
    <n v="0"/>
    <n v="0"/>
    <n v="0"/>
    <n v="92"/>
    <n v="93"/>
    <n v="1.0616438463330269E-2"/>
    <n v="40.479454040527344"/>
    <n v="0"/>
    <n v="0"/>
    <n v="20.32878303527832"/>
    <n v="40.479454040527344"/>
    <m/>
    <s v="1/1/2022"/>
    <s v="12/31/2099"/>
    <m/>
    <n v="0"/>
    <n v="0"/>
    <n v="2027"/>
    <m/>
    <m/>
    <m/>
    <n v="0"/>
    <n v="0"/>
    <s v="Real 2021 | 5/8/2023 1:03:19 PM"/>
    <n v="5288"/>
    <n v="5.4000000953674316"/>
    <m/>
    <m/>
    <n v="502.20001220703125"/>
    <n v="0"/>
    <n v="0"/>
    <m/>
    <m/>
    <m/>
    <n v="0"/>
  </r>
  <r>
    <x v="0"/>
    <x v="0"/>
    <x v="4"/>
    <s v="6"/>
    <x v="5"/>
    <s v="DSM Resources"/>
    <x v="5"/>
    <n v="5.7328768074512482E-2"/>
    <n v="5.4000000953674316"/>
    <n v="5.7328768074512482E-2"/>
    <m/>
    <n v="0"/>
    <m/>
    <m/>
    <m/>
    <n v="0"/>
    <m/>
    <m/>
    <n v="-1"/>
    <n v="0"/>
    <s v="DSM_EE"/>
    <m/>
    <n v="502.20001220703125"/>
    <m/>
    <n v="0"/>
    <n v="20.32878303527832"/>
    <n v="20.32878303527832"/>
    <n v="0"/>
    <n v="-1"/>
    <n v="0"/>
    <n v="0"/>
    <n v="0"/>
    <n v="92"/>
    <n v="93"/>
    <n v="1.0616438463330269E-2"/>
    <n v="40.479454040527344"/>
    <n v="0"/>
    <n v="0"/>
    <n v="20.32878303527832"/>
    <n v="40.479454040527344"/>
    <m/>
    <s v="1/1/2022"/>
    <s v="12/31/2099"/>
    <m/>
    <n v="0"/>
    <n v="0"/>
    <n v="2027"/>
    <m/>
    <m/>
    <m/>
    <n v="0"/>
    <n v="0"/>
    <s v="Real 2021 | 5/8/2023 1:03:19 PM"/>
    <n v="5289"/>
    <n v="5.4000000953674316"/>
    <m/>
    <m/>
    <n v="502.20001220703125"/>
    <n v="0"/>
    <n v="0"/>
    <m/>
    <m/>
    <m/>
    <n v="0"/>
  </r>
  <r>
    <x v="0"/>
    <x v="0"/>
    <x v="4"/>
    <s v="7"/>
    <x v="6"/>
    <s v="DSM Resources"/>
    <x v="5"/>
    <n v="5.7328768074512482E-2"/>
    <n v="5.4000000953674316"/>
    <n v="5.7328768074512482E-2"/>
    <m/>
    <n v="0"/>
    <m/>
    <m/>
    <m/>
    <n v="0"/>
    <m/>
    <m/>
    <n v="-1"/>
    <n v="0"/>
    <s v="DSM_EE"/>
    <m/>
    <n v="502.20001220703125"/>
    <m/>
    <n v="0"/>
    <n v="20.32878303527832"/>
    <n v="20.32878303527832"/>
    <n v="0"/>
    <n v="-1"/>
    <n v="0"/>
    <n v="0"/>
    <n v="0"/>
    <n v="92"/>
    <n v="93"/>
    <n v="1.0616438463330269E-2"/>
    <n v="40.479454040527344"/>
    <n v="0"/>
    <n v="0"/>
    <n v="20.32878303527832"/>
    <n v="40.479454040527344"/>
    <m/>
    <s v="1/1/2022"/>
    <s v="12/31/2099"/>
    <m/>
    <n v="0"/>
    <n v="0"/>
    <n v="2027"/>
    <m/>
    <m/>
    <m/>
    <n v="0"/>
    <n v="0"/>
    <s v="Real 2021 | 5/8/2023 1:03:19 PM"/>
    <n v="5290"/>
    <n v="5.4000000953674316"/>
    <m/>
    <m/>
    <n v="502.20001220703125"/>
    <n v="0"/>
    <n v="0"/>
    <m/>
    <m/>
    <m/>
    <n v="0"/>
  </r>
  <r>
    <x v="0"/>
    <x v="0"/>
    <x v="4"/>
    <s v="8"/>
    <x v="7"/>
    <s v="DSM Resources"/>
    <x v="5"/>
    <n v="5.7328768074512482E-2"/>
    <n v="5.4000000953674316"/>
    <n v="5.7328768074512482E-2"/>
    <m/>
    <n v="0"/>
    <m/>
    <m/>
    <m/>
    <n v="0"/>
    <m/>
    <m/>
    <n v="-1"/>
    <n v="0"/>
    <s v="DSM_EE"/>
    <m/>
    <n v="502.20001220703125"/>
    <m/>
    <n v="0"/>
    <n v="20.32878303527832"/>
    <n v="20.32878303527832"/>
    <n v="0"/>
    <n v="-1"/>
    <n v="0"/>
    <n v="0"/>
    <n v="0"/>
    <n v="92"/>
    <n v="93"/>
    <n v="1.0616438463330269E-2"/>
    <n v="40.479454040527344"/>
    <n v="0"/>
    <n v="0"/>
    <n v="20.32878303527832"/>
    <n v="40.479454040527344"/>
    <m/>
    <s v="1/1/2022"/>
    <s v="12/31/2099"/>
    <m/>
    <n v="0"/>
    <n v="0"/>
    <n v="2027"/>
    <m/>
    <m/>
    <m/>
    <n v="0"/>
    <n v="0"/>
    <s v="Real 2021 | 5/8/2023 1:03:19 PM"/>
    <n v="5291"/>
    <n v="5.4000000953674316"/>
    <m/>
    <m/>
    <n v="502.20001220703125"/>
    <n v="0"/>
    <n v="0"/>
    <m/>
    <m/>
    <m/>
    <n v="0"/>
  </r>
  <r>
    <x v="0"/>
    <x v="0"/>
    <x v="4"/>
    <s v="9"/>
    <x v="8"/>
    <s v="DSM Resources"/>
    <x v="5"/>
    <n v="5.7328768074512482E-2"/>
    <n v="5.4000000953674316"/>
    <n v="5.7328768074512482E-2"/>
    <m/>
    <n v="0"/>
    <m/>
    <m/>
    <m/>
    <n v="0"/>
    <m/>
    <m/>
    <n v="-1"/>
    <n v="0"/>
    <s v="DSM_EE"/>
    <m/>
    <n v="502.20001220703125"/>
    <m/>
    <n v="0"/>
    <n v="20.32878303527832"/>
    <n v="20.32878303527832"/>
    <n v="0"/>
    <n v="-1"/>
    <n v="0"/>
    <n v="0"/>
    <n v="0"/>
    <n v="92"/>
    <n v="93"/>
    <n v="1.0616438463330269E-2"/>
    <n v="40.479454040527344"/>
    <n v="0"/>
    <n v="0"/>
    <n v="20.32878303527832"/>
    <n v="40.479454040527344"/>
    <m/>
    <s v="1/1/2022"/>
    <s v="12/31/2099"/>
    <m/>
    <n v="0"/>
    <n v="0"/>
    <n v="2027"/>
    <m/>
    <m/>
    <m/>
    <n v="0"/>
    <n v="0"/>
    <s v="Real 2021 | 5/8/2023 1:03:19 PM"/>
    <n v="5292"/>
    <n v="5.4000000953674316"/>
    <m/>
    <m/>
    <n v="502.20001220703125"/>
    <n v="0"/>
    <n v="0"/>
    <m/>
    <m/>
    <m/>
    <n v="0"/>
  </r>
  <r>
    <x v="0"/>
    <x v="0"/>
    <x v="4"/>
    <s v="1"/>
    <x v="0"/>
    <s v="Residential - Low/Medium_23-25"/>
    <x v="6"/>
    <n v="1.720678448677063"/>
    <n v="15073.142578125"/>
    <n v="1.720678448677063"/>
    <m/>
    <n v="0"/>
    <m/>
    <m/>
    <m/>
    <n v="0"/>
    <m/>
    <m/>
    <n v="-1"/>
    <n v="0"/>
    <s v="DSM_EE"/>
    <m/>
    <n v="15073.142578125"/>
    <m/>
    <n v="0"/>
    <n v="509.47775268554688"/>
    <n v="509.47775268554688"/>
    <n v="0"/>
    <n v="-1"/>
    <n v="0"/>
    <n v="0"/>
    <n v="0"/>
    <n v="365"/>
    <n v="8760"/>
    <n v="1.1415524932090193E-4"/>
    <n v="33.800365447998047"/>
    <n v="0"/>
    <n v="0"/>
    <n v="509.47775268554688"/>
    <n v="33.800365447998047"/>
    <m/>
    <s v="1/1/2023"/>
    <s v="12/31/2099"/>
    <m/>
    <n v="0"/>
    <n v="0"/>
    <n v="2027"/>
    <m/>
    <m/>
    <m/>
    <n v="0"/>
    <n v="0"/>
    <s v="Real 2021 | 5/8/2023 1:03:19 PM"/>
    <n v="5293"/>
    <n v="15073.142578125"/>
    <m/>
    <m/>
    <n v="15073.142578125"/>
    <n v="0"/>
    <n v="0"/>
    <m/>
    <m/>
    <m/>
    <n v="0"/>
  </r>
  <r>
    <x v="0"/>
    <x v="0"/>
    <x v="4"/>
    <s v="5"/>
    <x v="4"/>
    <s v="Residential - Low/Medium_23-25"/>
    <x v="6"/>
    <n v="1.720678448677063"/>
    <n v="15073.142578125"/>
    <n v="1.720678448677063"/>
    <m/>
    <n v="0"/>
    <m/>
    <m/>
    <m/>
    <n v="0"/>
    <m/>
    <m/>
    <n v="-1"/>
    <n v="0"/>
    <s v="DSM_EE"/>
    <m/>
    <n v="15073.142578125"/>
    <m/>
    <n v="0"/>
    <n v="509.47775268554688"/>
    <n v="509.47775268554688"/>
    <n v="0"/>
    <n v="-1"/>
    <n v="0"/>
    <n v="0"/>
    <n v="0"/>
    <n v="365"/>
    <n v="8760"/>
    <n v="1.1415524932090193E-4"/>
    <n v="33.800365447998047"/>
    <n v="0"/>
    <n v="0"/>
    <n v="509.47775268554688"/>
    <n v="33.800365447998047"/>
    <m/>
    <s v="1/1/2023"/>
    <s v="12/31/2099"/>
    <m/>
    <n v="0"/>
    <n v="0"/>
    <n v="2027"/>
    <m/>
    <m/>
    <m/>
    <n v="0"/>
    <n v="0"/>
    <s v="Real 2021 | 5/8/2023 1:03:19 PM"/>
    <n v="5294"/>
    <n v="15073.142578125"/>
    <m/>
    <m/>
    <n v="15073.142578125"/>
    <n v="0"/>
    <n v="0"/>
    <m/>
    <m/>
    <m/>
    <n v="0"/>
  </r>
  <r>
    <x v="0"/>
    <x v="0"/>
    <x v="4"/>
    <s v="6"/>
    <x v="5"/>
    <s v="Residential - Low/Medium_23-25"/>
    <x v="6"/>
    <n v="1.720678448677063"/>
    <n v="15073.142578125"/>
    <n v="1.720678448677063"/>
    <m/>
    <n v="0"/>
    <m/>
    <m/>
    <m/>
    <n v="0"/>
    <m/>
    <m/>
    <n v="-1"/>
    <n v="0"/>
    <s v="DSM_EE"/>
    <m/>
    <n v="15073.142578125"/>
    <m/>
    <n v="0"/>
    <n v="509.47775268554688"/>
    <n v="509.47775268554688"/>
    <n v="0"/>
    <n v="-1"/>
    <n v="0"/>
    <n v="0"/>
    <n v="0"/>
    <n v="365"/>
    <n v="8760"/>
    <n v="1.1415524932090193E-4"/>
    <n v="33.800365447998047"/>
    <n v="0"/>
    <n v="0"/>
    <n v="509.47775268554688"/>
    <n v="33.800365447998047"/>
    <m/>
    <s v="1/1/2023"/>
    <s v="12/31/2099"/>
    <m/>
    <n v="0"/>
    <n v="0"/>
    <n v="2027"/>
    <m/>
    <m/>
    <m/>
    <n v="0"/>
    <n v="0"/>
    <s v="Real 2021 | 5/8/2023 1:03:19 PM"/>
    <n v="5295"/>
    <n v="15073.142578125"/>
    <m/>
    <m/>
    <n v="15073.142578125"/>
    <n v="0"/>
    <n v="0"/>
    <m/>
    <m/>
    <m/>
    <n v="0"/>
  </r>
  <r>
    <x v="0"/>
    <x v="0"/>
    <x v="4"/>
    <s v="7"/>
    <x v="6"/>
    <s v="Residential - Low/Medium_23-25"/>
    <x v="6"/>
    <n v="1.720678448677063"/>
    <n v="15073.142578125"/>
    <n v="1.720678448677063"/>
    <m/>
    <n v="0"/>
    <m/>
    <m/>
    <m/>
    <n v="0"/>
    <m/>
    <m/>
    <n v="-1"/>
    <n v="0"/>
    <s v="DSM_EE"/>
    <m/>
    <n v="15073.142578125"/>
    <m/>
    <n v="0"/>
    <n v="509.47775268554688"/>
    <n v="509.47775268554688"/>
    <n v="0"/>
    <n v="-1"/>
    <n v="0"/>
    <n v="0"/>
    <n v="0"/>
    <n v="365"/>
    <n v="8760"/>
    <n v="1.1415524932090193E-4"/>
    <n v="33.800365447998047"/>
    <n v="0"/>
    <n v="0"/>
    <n v="509.47775268554688"/>
    <n v="33.800365447998047"/>
    <m/>
    <s v="1/1/2023"/>
    <s v="12/31/2099"/>
    <m/>
    <n v="0"/>
    <n v="0"/>
    <n v="2027"/>
    <m/>
    <m/>
    <m/>
    <n v="0"/>
    <n v="0"/>
    <s v="Real 2021 | 5/8/2023 1:03:19 PM"/>
    <n v="5296"/>
    <n v="15073.142578125"/>
    <m/>
    <m/>
    <n v="15073.142578125"/>
    <n v="0"/>
    <n v="0"/>
    <m/>
    <m/>
    <m/>
    <n v="0"/>
  </r>
  <r>
    <x v="0"/>
    <x v="0"/>
    <x v="4"/>
    <s v="9"/>
    <x v="8"/>
    <s v="Residential - Low/Medium_23-25"/>
    <x v="6"/>
    <n v="1.720678448677063"/>
    <n v="15073.142578125"/>
    <n v="1.720678448677063"/>
    <m/>
    <n v="0"/>
    <m/>
    <m/>
    <m/>
    <n v="0"/>
    <m/>
    <m/>
    <n v="-1"/>
    <n v="0"/>
    <s v="DSM_EE"/>
    <m/>
    <n v="15073.142578125"/>
    <m/>
    <n v="0"/>
    <n v="509.47775268554688"/>
    <n v="509.47775268554688"/>
    <n v="0"/>
    <n v="-1"/>
    <n v="0"/>
    <n v="0"/>
    <n v="0"/>
    <n v="365"/>
    <n v="8760"/>
    <n v="1.1415524932090193E-4"/>
    <n v="33.800365447998047"/>
    <n v="0"/>
    <n v="0"/>
    <n v="509.47775268554688"/>
    <n v="33.800365447998047"/>
    <m/>
    <s v="1/1/2023"/>
    <s v="12/31/2099"/>
    <m/>
    <n v="0"/>
    <n v="0"/>
    <n v="2027"/>
    <m/>
    <m/>
    <m/>
    <n v="0"/>
    <n v="0"/>
    <s v="Real 2021 | 5/8/2023 1:03:19 PM"/>
    <n v="5297"/>
    <n v="15073.142578125"/>
    <m/>
    <m/>
    <n v="15073.142578125"/>
    <n v="0"/>
    <n v="0"/>
    <m/>
    <m/>
    <m/>
    <n v="0"/>
  </r>
  <r>
    <x v="0"/>
    <x v="0"/>
    <x v="4"/>
    <s v="5"/>
    <x v="4"/>
    <s v="Residential - High_23-25"/>
    <x v="7"/>
    <n v="0.69853091239929199"/>
    <n v="6119.130859375"/>
    <n v="0.69853091239929199"/>
    <m/>
    <n v="0"/>
    <m/>
    <m/>
    <m/>
    <n v="0"/>
    <m/>
    <m/>
    <n v="-1"/>
    <n v="0"/>
    <s v="DSM_EE"/>
    <m/>
    <n v="6119.130859375"/>
    <m/>
    <n v="0"/>
    <n v="213.34407043457031"/>
    <n v="213.34407043457031"/>
    <n v="0"/>
    <n v="-1"/>
    <n v="0"/>
    <n v="0"/>
    <n v="0"/>
    <n v="365"/>
    <n v="8760"/>
    <n v="1.1415524932090193E-4"/>
    <n v="34.865093231201172"/>
    <n v="0"/>
    <n v="0"/>
    <n v="213.34407043457031"/>
    <n v="34.865093231201172"/>
    <m/>
    <s v="1/1/2023"/>
    <s v="12/31/2099"/>
    <m/>
    <n v="0"/>
    <n v="0"/>
    <n v="2027"/>
    <m/>
    <m/>
    <m/>
    <n v="0"/>
    <n v="0"/>
    <s v="Real 2021 | 5/8/2023 1:03:19 PM"/>
    <n v="5298"/>
    <n v="6119.130859375"/>
    <m/>
    <m/>
    <n v="6119.130859375"/>
    <n v="0"/>
    <n v="0"/>
    <m/>
    <m/>
    <m/>
    <n v="0"/>
  </r>
  <r>
    <x v="0"/>
    <x v="0"/>
    <x v="4"/>
    <s v="1"/>
    <x v="0"/>
    <s v="C&amp;I - Low_23-25"/>
    <x v="8"/>
    <n v="5.4178833961486816"/>
    <n v="47460.65625"/>
    <n v="5.4178833961486816"/>
    <m/>
    <n v="0"/>
    <m/>
    <m/>
    <m/>
    <n v="0"/>
    <m/>
    <m/>
    <n v="-1"/>
    <n v="0"/>
    <s v="DSM_EE"/>
    <m/>
    <n v="47460.65625"/>
    <m/>
    <n v="0"/>
    <n v="1565.431884765625"/>
    <n v="1565.431884765625"/>
    <n v="0"/>
    <n v="-1"/>
    <n v="0"/>
    <n v="0"/>
    <n v="0"/>
    <n v="365"/>
    <n v="8760"/>
    <n v="1.1415524932090193E-4"/>
    <n v="32.983779907226563"/>
    <n v="0"/>
    <n v="0"/>
    <n v="1565.431884765625"/>
    <n v="32.983779907226563"/>
    <m/>
    <s v="1/1/2023"/>
    <s v="12/31/2099"/>
    <m/>
    <n v="0"/>
    <n v="0"/>
    <n v="2027"/>
    <m/>
    <m/>
    <m/>
    <n v="0"/>
    <n v="0"/>
    <s v="Real 2021 | 5/8/2023 1:03:19 PM"/>
    <n v="5299"/>
    <n v="47460.65625"/>
    <m/>
    <m/>
    <n v="47460.65625"/>
    <n v="0"/>
    <n v="0"/>
    <m/>
    <m/>
    <m/>
    <n v="0"/>
  </r>
  <r>
    <x v="0"/>
    <x v="0"/>
    <x v="4"/>
    <s v="2"/>
    <x v="1"/>
    <s v="C&amp;I - Low_23-25"/>
    <x v="8"/>
    <n v="5.4178833961486816"/>
    <n v="47460.65625"/>
    <n v="5.4178833961486816"/>
    <m/>
    <n v="0"/>
    <m/>
    <m/>
    <m/>
    <n v="0"/>
    <m/>
    <m/>
    <n v="-1"/>
    <n v="0"/>
    <s v="DSM_EE"/>
    <m/>
    <n v="47460.65625"/>
    <m/>
    <n v="0"/>
    <n v="1565.431884765625"/>
    <n v="1565.431884765625"/>
    <n v="0"/>
    <n v="-1"/>
    <n v="0"/>
    <n v="0"/>
    <n v="0"/>
    <n v="365"/>
    <n v="8760"/>
    <n v="1.1415524932090193E-4"/>
    <n v="32.983779907226563"/>
    <n v="0"/>
    <n v="0"/>
    <n v="1565.431884765625"/>
    <n v="32.983779907226563"/>
    <m/>
    <s v="1/1/2023"/>
    <s v="12/31/2099"/>
    <m/>
    <n v="0"/>
    <n v="0"/>
    <n v="2027"/>
    <m/>
    <m/>
    <m/>
    <n v="0"/>
    <n v="0"/>
    <s v="Real 2021 | 5/8/2023 1:03:19 PM"/>
    <n v="5300"/>
    <n v="47460.65625"/>
    <m/>
    <m/>
    <n v="47460.65625"/>
    <n v="0"/>
    <n v="0"/>
    <m/>
    <m/>
    <m/>
    <n v="0"/>
  </r>
  <r>
    <x v="0"/>
    <x v="0"/>
    <x v="4"/>
    <s v="3"/>
    <x v="2"/>
    <s v="C&amp;I - Low_23-25"/>
    <x v="8"/>
    <n v="5.4178833961486816"/>
    <n v="47460.65625"/>
    <n v="5.4178833961486816"/>
    <m/>
    <n v="0"/>
    <m/>
    <m/>
    <m/>
    <n v="0"/>
    <m/>
    <m/>
    <n v="-1"/>
    <n v="0"/>
    <s v="DSM_EE"/>
    <m/>
    <n v="47460.65625"/>
    <m/>
    <n v="0"/>
    <n v="1565.431884765625"/>
    <n v="1565.431884765625"/>
    <n v="0"/>
    <n v="-1"/>
    <n v="0"/>
    <n v="0"/>
    <n v="0"/>
    <n v="365"/>
    <n v="8760"/>
    <n v="1.1415524932090193E-4"/>
    <n v="32.983779907226563"/>
    <n v="0"/>
    <n v="0"/>
    <n v="1565.431884765625"/>
    <n v="32.983779907226563"/>
    <m/>
    <s v="1/1/2023"/>
    <s v="12/31/2099"/>
    <m/>
    <n v="0"/>
    <n v="0"/>
    <n v="2027"/>
    <m/>
    <m/>
    <m/>
    <n v="0"/>
    <n v="0"/>
    <s v="Real 2021 | 5/8/2023 1:03:19 PM"/>
    <n v="5301"/>
    <n v="47460.65625"/>
    <m/>
    <m/>
    <n v="47460.65625"/>
    <n v="0"/>
    <n v="0"/>
    <m/>
    <m/>
    <m/>
    <n v="0"/>
  </r>
  <r>
    <x v="0"/>
    <x v="0"/>
    <x v="4"/>
    <s v="5"/>
    <x v="4"/>
    <s v="C&amp;I - Low_23-25"/>
    <x v="8"/>
    <n v="5.4178833961486816"/>
    <n v="47460.65625"/>
    <n v="5.4178833961486816"/>
    <m/>
    <n v="0"/>
    <m/>
    <m/>
    <m/>
    <n v="0"/>
    <m/>
    <m/>
    <n v="-1"/>
    <n v="0"/>
    <s v="DSM_EE"/>
    <m/>
    <n v="47460.65625"/>
    <m/>
    <n v="0"/>
    <n v="1565.431884765625"/>
    <n v="1565.431884765625"/>
    <n v="0"/>
    <n v="-1"/>
    <n v="0"/>
    <n v="0"/>
    <n v="0"/>
    <n v="365"/>
    <n v="8760"/>
    <n v="1.1415524932090193E-4"/>
    <n v="32.983779907226563"/>
    <n v="0"/>
    <n v="0"/>
    <n v="1565.431884765625"/>
    <n v="32.983779907226563"/>
    <m/>
    <s v="1/1/2023"/>
    <s v="12/31/2099"/>
    <m/>
    <n v="0"/>
    <n v="0"/>
    <n v="2027"/>
    <m/>
    <m/>
    <m/>
    <n v="0"/>
    <n v="0"/>
    <s v="Real 2021 | 5/8/2023 1:03:19 PM"/>
    <n v="5302"/>
    <n v="47460.65625"/>
    <m/>
    <m/>
    <n v="47460.65625"/>
    <n v="0"/>
    <n v="0"/>
    <m/>
    <m/>
    <m/>
    <n v="0"/>
  </r>
  <r>
    <x v="0"/>
    <x v="0"/>
    <x v="4"/>
    <s v="6"/>
    <x v="5"/>
    <s v="C&amp;I - Low_23-25"/>
    <x v="8"/>
    <n v="5.4178833961486816"/>
    <n v="47460.65625"/>
    <n v="5.4178833961486816"/>
    <m/>
    <n v="0"/>
    <m/>
    <m/>
    <m/>
    <n v="0"/>
    <m/>
    <m/>
    <n v="-1"/>
    <n v="0"/>
    <s v="DSM_EE"/>
    <m/>
    <n v="47460.65625"/>
    <m/>
    <n v="0"/>
    <n v="1565.431884765625"/>
    <n v="1565.431884765625"/>
    <n v="0"/>
    <n v="-1"/>
    <n v="0"/>
    <n v="0"/>
    <n v="0"/>
    <n v="365"/>
    <n v="8760"/>
    <n v="1.1415524932090193E-4"/>
    <n v="32.983779907226563"/>
    <n v="0"/>
    <n v="0"/>
    <n v="1565.431884765625"/>
    <n v="32.983779907226563"/>
    <m/>
    <s v="1/1/2023"/>
    <s v="12/31/2099"/>
    <m/>
    <n v="0"/>
    <n v="0"/>
    <n v="2027"/>
    <m/>
    <m/>
    <m/>
    <n v="0"/>
    <n v="0"/>
    <s v="Real 2021 | 5/8/2023 1:03:19 PM"/>
    <n v="5303"/>
    <n v="47460.65625"/>
    <m/>
    <m/>
    <n v="47460.65625"/>
    <n v="0"/>
    <n v="0"/>
    <m/>
    <m/>
    <m/>
    <n v="0"/>
  </r>
  <r>
    <x v="0"/>
    <x v="0"/>
    <x v="4"/>
    <s v="7"/>
    <x v="6"/>
    <s v="C&amp;I - Low_23-25"/>
    <x v="8"/>
    <n v="5.4178833961486816"/>
    <n v="47460.65625"/>
    <n v="5.4178833961486816"/>
    <m/>
    <n v="0"/>
    <m/>
    <m/>
    <m/>
    <n v="0"/>
    <m/>
    <m/>
    <n v="-1"/>
    <n v="0"/>
    <s v="DSM_EE"/>
    <m/>
    <n v="47460.65625"/>
    <m/>
    <n v="0"/>
    <n v="1565.431884765625"/>
    <n v="1565.431884765625"/>
    <n v="0"/>
    <n v="-1"/>
    <n v="0"/>
    <n v="0"/>
    <n v="0"/>
    <n v="365"/>
    <n v="8760"/>
    <n v="1.1415524932090193E-4"/>
    <n v="32.983779907226563"/>
    <n v="0"/>
    <n v="0"/>
    <n v="1565.431884765625"/>
    <n v="32.983779907226563"/>
    <m/>
    <s v="1/1/2023"/>
    <s v="12/31/2099"/>
    <m/>
    <n v="0"/>
    <n v="0"/>
    <n v="2027"/>
    <m/>
    <m/>
    <m/>
    <n v="0"/>
    <n v="0"/>
    <s v="Real 2021 | 5/8/2023 1:03:19 PM"/>
    <n v="5304"/>
    <n v="47460.65625"/>
    <m/>
    <m/>
    <n v="47460.65625"/>
    <n v="0"/>
    <n v="0"/>
    <m/>
    <m/>
    <m/>
    <n v="0"/>
  </r>
  <r>
    <x v="0"/>
    <x v="0"/>
    <x v="4"/>
    <s v="9"/>
    <x v="8"/>
    <s v="C&amp;I - Low_23-25"/>
    <x v="8"/>
    <n v="5.4178833961486816"/>
    <n v="47460.65625"/>
    <n v="5.4178833961486816"/>
    <m/>
    <n v="0"/>
    <m/>
    <m/>
    <m/>
    <n v="0"/>
    <m/>
    <m/>
    <n v="-1"/>
    <n v="0"/>
    <s v="DSM_EE"/>
    <m/>
    <n v="47460.65625"/>
    <m/>
    <n v="0"/>
    <n v="1565.431884765625"/>
    <n v="1565.431884765625"/>
    <n v="0"/>
    <n v="-1"/>
    <n v="0"/>
    <n v="0"/>
    <n v="0"/>
    <n v="365"/>
    <n v="8760"/>
    <n v="1.1415524932090193E-4"/>
    <n v="32.983779907226563"/>
    <n v="0"/>
    <n v="0"/>
    <n v="1565.431884765625"/>
    <n v="32.983779907226563"/>
    <m/>
    <s v="1/1/2023"/>
    <s v="12/31/2099"/>
    <m/>
    <n v="0"/>
    <n v="0"/>
    <n v="2027"/>
    <m/>
    <m/>
    <m/>
    <n v="0"/>
    <n v="0"/>
    <s v="Real 2021 | 5/8/2023 1:03:19 PM"/>
    <n v="5305"/>
    <n v="47460.65625"/>
    <m/>
    <m/>
    <n v="47460.65625"/>
    <n v="0"/>
    <n v="0"/>
    <m/>
    <m/>
    <m/>
    <n v="0"/>
  </r>
  <r>
    <x v="0"/>
    <x v="0"/>
    <x v="4"/>
    <s v="1"/>
    <x v="0"/>
    <s v="IQW_23-25"/>
    <x v="9"/>
    <n v="7.5774997472763062E-2"/>
    <n v="663.78900146484375"/>
    <n v="7.5774997472763062E-2"/>
    <m/>
    <n v="0"/>
    <m/>
    <m/>
    <m/>
    <n v="0"/>
    <m/>
    <m/>
    <n v="-1"/>
    <n v="0"/>
    <s v="DSM_EE"/>
    <m/>
    <n v="663.78900146484375"/>
    <m/>
    <n v="0"/>
    <n v="22.608158111572266"/>
    <n v="22.608158111572266"/>
    <n v="0"/>
    <n v="-1"/>
    <n v="0"/>
    <n v="0"/>
    <n v="0"/>
    <n v="365"/>
    <n v="8760"/>
    <n v="1.1415524932090193E-4"/>
    <n v="34.059253692626953"/>
    <n v="0"/>
    <n v="0"/>
    <n v="22.608158111572266"/>
    <n v="34.059253692626953"/>
    <m/>
    <s v="1/1/2023"/>
    <s v="12/31/2099"/>
    <m/>
    <n v="0"/>
    <n v="0"/>
    <n v="2027"/>
    <m/>
    <m/>
    <m/>
    <n v="0"/>
    <n v="0"/>
    <s v="Real 2021 | 5/8/2023 1:03:19 PM"/>
    <n v="5306"/>
    <n v="663.78900146484375"/>
    <m/>
    <m/>
    <n v="663.78900146484375"/>
    <n v="0"/>
    <n v="0"/>
    <m/>
    <m/>
    <m/>
    <n v="0"/>
  </r>
  <r>
    <x v="0"/>
    <x v="0"/>
    <x v="4"/>
    <s v="2"/>
    <x v="1"/>
    <s v="IQW_23-25"/>
    <x v="9"/>
    <n v="7.5774997472763062E-2"/>
    <n v="663.78900146484375"/>
    <n v="7.5774997472763062E-2"/>
    <m/>
    <n v="0"/>
    <m/>
    <m/>
    <m/>
    <n v="0"/>
    <m/>
    <m/>
    <n v="-1"/>
    <n v="0"/>
    <s v="DSM_EE"/>
    <m/>
    <n v="663.78900146484375"/>
    <m/>
    <n v="0"/>
    <n v="22.608158111572266"/>
    <n v="22.608158111572266"/>
    <n v="0"/>
    <n v="-1"/>
    <n v="0"/>
    <n v="0"/>
    <n v="0"/>
    <n v="365"/>
    <n v="8760"/>
    <n v="1.1415524932090193E-4"/>
    <n v="34.059253692626953"/>
    <n v="0"/>
    <n v="0"/>
    <n v="22.608158111572266"/>
    <n v="34.059253692626953"/>
    <m/>
    <s v="1/1/2023"/>
    <s v="12/31/2099"/>
    <m/>
    <n v="0"/>
    <n v="0"/>
    <n v="2027"/>
    <m/>
    <m/>
    <m/>
    <n v="0"/>
    <n v="0"/>
    <s v="Real 2021 | 5/8/2023 1:03:19 PM"/>
    <n v="5307"/>
    <n v="663.78900146484375"/>
    <m/>
    <m/>
    <n v="663.78900146484375"/>
    <n v="0"/>
    <n v="0"/>
    <m/>
    <m/>
    <m/>
    <n v="0"/>
  </r>
  <r>
    <x v="0"/>
    <x v="0"/>
    <x v="4"/>
    <s v="3"/>
    <x v="2"/>
    <s v="IQW_23-25"/>
    <x v="9"/>
    <n v="7.5774997472763062E-2"/>
    <n v="663.78900146484375"/>
    <n v="7.5774997472763062E-2"/>
    <m/>
    <n v="0"/>
    <m/>
    <m/>
    <m/>
    <n v="0"/>
    <m/>
    <m/>
    <n v="-1"/>
    <n v="0"/>
    <s v="DSM_EE"/>
    <m/>
    <n v="663.78900146484375"/>
    <m/>
    <n v="0"/>
    <n v="22.608158111572266"/>
    <n v="22.608158111572266"/>
    <n v="0"/>
    <n v="-1"/>
    <n v="0"/>
    <n v="0"/>
    <n v="0"/>
    <n v="365"/>
    <n v="8760"/>
    <n v="1.1415524932090193E-4"/>
    <n v="34.059253692626953"/>
    <n v="0"/>
    <n v="0"/>
    <n v="22.608158111572266"/>
    <n v="34.059253692626953"/>
    <m/>
    <s v="1/1/2023"/>
    <s v="12/31/2099"/>
    <m/>
    <n v="0"/>
    <n v="0"/>
    <n v="2027"/>
    <m/>
    <m/>
    <m/>
    <n v="0"/>
    <n v="0"/>
    <s v="Real 2021 | 5/8/2023 1:03:19 PM"/>
    <n v="5308"/>
    <n v="663.78900146484375"/>
    <m/>
    <m/>
    <n v="663.78900146484375"/>
    <n v="0"/>
    <n v="0"/>
    <m/>
    <m/>
    <m/>
    <n v="0"/>
  </r>
  <r>
    <x v="0"/>
    <x v="0"/>
    <x v="4"/>
    <s v="4"/>
    <x v="3"/>
    <s v="IQW_23-25"/>
    <x v="9"/>
    <n v="7.5774997472763062E-2"/>
    <n v="663.78900146484375"/>
    <n v="7.5774997472763062E-2"/>
    <m/>
    <n v="0"/>
    <m/>
    <m/>
    <m/>
    <n v="0"/>
    <m/>
    <m/>
    <n v="-1"/>
    <n v="0"/>
    <s v="DSM_EE"/>
    <m/>
    <n v="663.78900146484375"/>
    <m/>
    <n v="0"/>
    <n v="22.608158111572266"/>
    <n v="22.608158111572266"/>
    <n v="0"/>
    <n v="-1"/>
    <n v="0"/>
    <n v="0"/>
    <n v="0"/>
    <n v="365"/>
    <n v="8760"/>
    <n v="1.1415524932090193E-4"/>
    <n v="34.059253692626953"/>
    <n v="0"/>
    <n v="0"/>
    <n v="22.608158111572266"/>
    <n v="34.059253692626953"/>
    <m/>
    <s v="1/1/2023"/>
    <s v="12/31/2099"/>
    <m/>
    <n v="0"/>
    <n v="0"/>
    <n v="2027"/>
    <m/>
    <m/>
    <m/>
    <n v="0"/>
    <n v="0"/>
    <s v="Real 2021 | 5/8/2023 1:03:19 PM"/>
    <n v="5309"/>
    <n v="663.78900146484375"/>
    <m/>
    <m/>
    <n v="663.78900146484375"/>
    <n v="0"/>
    <n v="0"/>
    <m/>
    <m/>
    <m/>
    <n v="0"/>
  </r>
  <r>
    <x v="0"/>
    <x v="0"/>
    <x v="4"/>
    <s v="5"/>
    <x v="4"/>
    <s v="IQW_23-25"/>
    <x v="9"/>
    <n v="7.5774997472763062E-2"/>
    <n v="663.78900146484375"/>
    <n v="7.5774997472763062E-2"/>
    <m/>
    <n v="0"/>
    <m/>
    <m/>
    <m/>
    <n v="0"/>
    <m/>
    <m/>
    <n v="-1"/>
    <n v="0"/>
    <s v="DSM_EE"/>
    <m/>
    <n v="663.78900146484375"/>
    <m/>
    <n v="0"/>
    <n v="22.608158111572266"/>
    <n v="22.608158111572266"/>
    <n v="0"/>
    <n v="-1"/>
    <n v="0"/>
    <n v="0"/>
    <n v="0"/>
    <n v="365"/>
    <n v="8760"/>
    <n v="1.1415524932090193E-4"/>
    <n v="34.059253692626953"/>
    <n v="0"/>
    <n v="0"/>
    <n v="22.608158111572266"/>
    <n v="34.059253692626953"/>
    <m/>
    <s v="1/1/2023"/>
    <s v="12/31/2099"/>
    <m/>
    <n v="0"/>
    <n v="0"/>
    <n v="2027"/>
    <m/>
    <m/>
    <m/>
    <n v="0"/>
    <n v="0"/>
    <s v="Real 2021 | 5/8/2023 1:03:19 PM"/>
    <n v="5310"/>
    <n v="663.78900146484375"/>
    <m/>
    <m/>
    <n v="663.78900146484375"/>
    <n v="0"/>
    <n v="0"/>
    <m/>
    <m/>
    <m/>
    <n v="0"/>
  </r>
  <r>
    <x v="0"/>
    <x v="0"/>
    <x v="4"/>
    <s v="6"/>
    <x v="5"/>
    <s v="IQW_23-25"/>
    <x v="9"/>
    <n v="7.5774997472763062E-2"/>
    <n v="663.78900146484375"/>
    <n v="7.5774997472763062E-2"/>
    <m/>
    <n v="0"/>
    <m/>
    <m/>
    <m/>
    <n v="0"/>
    <m/>
    <m/>
    <n v="-1"/>
    <n v="0"/>
    <s v="DSM_EE"/>
    <m/>
    <n v="663.78900146484375"/>
    <m/>
    <n v="0"/>
    <n v="22.608158111572266"/>
    <n v="22.608158111572266"/>
    <n v="0"/>
    <n v="-1"/>
    <n v="0"/>
    <n v="0"/>
    <n v="0"/>
    <n v="365"/>
    <n v="8760"/>
    <n v="1.1415524932090193E-4"/>
    <n v="34.059253692626953"/>
    <n v="0"/>
    <n v="0"/>
    <n v="22.608158111572266"/>
    <n v="34.059253692626953"/>
    <m/>
    <s v="1/1/2023"/>
    <s v="12/31/2099"/>
    <m/>
    <n v="0"/>
    <n v="0"/>
    <n v="2027"/>
    <m/>
    <m/>
    <m/>
    <n v="0"/>
    <n v="0"/>
    <s v="Real 2021 | 5/8/2023 1:03:19 PM"/>
    <n v="5311"/>
    <n v="663.78900146484375"/>
    <m/>
    <m/>
    <n v="663.78900146484375"/>
    <n v="0"/>
    <n v="0"/>
    <m/>
    <m/>
    <m/>
    <n v="0"/>
  </r>
  <r>
    <x v="0"/>
    <x v="0"/>
    <x v="4"/>
    <s v="7"/>
    <x v="6"/>
    <s v="IQW_23-25"/>
    <x v="9"/>
    <n v="7.5774997472763062E-2"/>
    <n v="663.78900146484375"/>
    <n v="7.5774997472763062E-2"/>
    <m/>
    <n v="0"/>
    <m/>
    <m/>
    <m/>
    <n v="0"/>
    <m/>
    <m/>
    <n v="-1"/>
    <n v="0"/>
    <s v="DSM_EE"/>
    <m/>
    <n v="663.78900146484375"/>
    <m/>
    <n v="0"/>
    <n v="22.608158111572266"/>
    <n v="22.608158111572266"/>
    <n v="0"/>
    <n v="-1"/>
    <n v="0"/>
    <n v="0"/>
    <n v="0"/>
    <n v="365"/>
    <n v="8760"/>
    <n v="1.1415524932090193E-4"/>
    <n v="34.059253692626953"/>
    <n v="0"/>
    <n v="0"/>
    <n v="22.608158111572266"/>
    <n v="34.059253692626953"/>
    <m/>
    <s v="1/1/2023"/>
    <s v="12/31/2099"/>
    <m/>
    <n v="0"/>
    <n v="0"/>
    <n v="2027"/>
    <m/>
    <m/>
    <m/>
    <n v="0"/>
    <n v="0"/>
    <s v="Real 2021 | 5/8/2023 1:03:19 PM"/>
    <n v="5312"/>
    <n v="663.78900146484375"/>
    <m/>
    <m/>
    <n v="663.78900146484375"/>
    <n v="0"/>
    <n v="0"/>
    <m/>
    <m/>
    <m/>
    <n v="0"/>
  </r>
  <r>
    <x v="0"/>
    <x v="0"/>
    <x v="4"/>
    <s v="8"/>
    <x v="7"/>
    <s v="IQW_23-25"/>
    <x v="9"/>
    <n v="7.5774997472763062E-2"/>
    <n v="663.78900146484375"/>
    <n v="7.5774997472763062E-2"/>
    <m/>
    <n v="0"/>
    <m/>
    <m/>
    <m/>
    <n v="0"/>
    <m/>
    <m/>
    <n v="-1"/>
    <n v="0"/>
    <s v="DSM_EE"/>
    <m/>
    <n v="663.78900146484375"/>
    <m/>
    <n v="0"/>
    <n v="22.608158111572266"/>
    <n v="22.608158111572266"/>
    <n v="0"/>
    <n v="-1"/>
    <n v="0"/>
    <n v="0"/>
    <n v="0"/>
    <n v="365"/>
    <n v="8760"/>
    <n v="1.1415524932090193E-4"/>
    <n v="34.059253692626953"/>
    <n v="0"/>
    <n v="0"/>
    <n v="22.608158111572266"/>
    <n v="34.059253692626953"/>
    <m/>
    <s v="1/1/2023"/>
    <s v="12/31/2099"/>
    <m/>
    <n v="0"/>
    <n v="0"/>
    <n v="2027"/>
    <m/>
    <m/>
    <m/>
    <n v="0"/>
    <n v="0"/>
    <s v="Real 2021 | 5/8/2023 1:03:19 PM"/>
    <n v="5313"/>
    <n v="663.78900146484375"/>
    <m/>
    <m/>
    <n v="663.78900146484375"/>
    <n v="0"/>
    <n v="0"/>
    <m/>
    <m/>
    <m/>
    <n v="0"/>
  </r>
  <r>
    <x v="0"/>
    <x v="0"/>
    <x v="4"/>
    <s v="9"/>
    <x v="8"/>
    <s v="IQW_23-25"/>
    <x v="9"/>
    <n v="7.5774997472763062E-2"/>
    <n v="663.78900146484375"/>
    <n v="7.5774997472763062E-2"/>
    <m/>
    <n v="0"/>
    <m/>
    <m/>
    <m/>
    <n v="0"/>
    <m/>
    <m/>
    <n v="-1"/>
    <n v="0"/>
    <s v="DSM_EE"/>
    <m/>
    <n v="663.78900146484375"/>
    <m/>
    <n v="0"/>
    <n v="22.608158111572266"/>
    <n v="22.608158111572266"/>
    <n v="0"/>
    <n v="-1"/>
    <n v="0"/>
    <n v="0"/>
    <n v="0"/>
    <n v="365"/>
    <n v="8760"/>
    <n v="1.1415524932090193E-4"/>
    <n v="34.059253692626953"/>
    <n v="0"/>
    <n v="0"/>
    <n v="22.608158111572266"/>
    <n v="34.059253692626953"/>
    <m/>
    <s v="1/1/2023"/>
    <s v="12/31/2099"/>
    <m/>
    <n v="0"/>
    <n v="0"/>
    <n v="2027"/>
    <m/>
    <m/>
    <m/>
    <n v="0"/>
    <n v="0"/>
    <s v="Real 2021 | 5/8/2023 1:03:19 PM"/>
    <n v="5314"/>
    <n v="663.78900146484375"/>
    <m/>
    <m/>
    <n v="663.78900146484375"/>
    <n v="0"/>
    <n v="0"/>
    <m/>
    <m/>
    <m/>
    <n v="0"/>
  </r>
  <r>
    <x v="0"/>
    <x v="0"/>
    <x v="4"/>
    <s v="1"/>
    <x v="0"/>
    <s v="Residential - Low/Medium_26-30"/>
    <x v="10"/>
    <n v="2.4600827693939209"/>
    <n v="21550.326171875"/>
    <n v="2.4600827693939209"/>
    <m/>
    <n v="0"/>
    <m/>
    <m/>
    <m/>
    <n v="2711.79345703125"/>
    <m/>
    <m/>
    <n v="-1"/>
    <n v="0"/>
    <s v="DSM_EE"/>
    <m/>
    <n v="21550.326171875"/>
    <m/>
    <n v="0"/>
    <n v="730.615478515625"/>
    <n v="730.615478515625"/>
    <n v="0"/>
    <n v="-1"/>
    <n v="0"/>
    <n v="0"/>
    <n v="0"/>
    <n v="365"/>
    <n v="8760"/>
    <n v="1.1415524932090193E-4"/>
    <n v="33.902755737304688"/>
    <n v="0"/>
    <n v="0"/>
    <n v="730.615478515625"/>
    <n v="33.902755737304688"/>
    <m/>
    <s v="1/1/2026"/>
    <s v="12/31/2099"/>
    <m/>
    <n v="0"/>
    <n v="0"/>
    <n v="2027"/>
    <m/>
    <m/>
    <m/>
    <n v="0"/>
    <n v="0"/>
    <s v="Real 2021 | 5/8/2023 1:03:19 PM"/>
    <n v="5315"/>
    <n v="21550.326171875"/>
    <m/>
    <m/>
    <n v="21550.326171875"/>
    <n v="0"/>
    <n v="0"/>
    <m/>
    <m/>
    <m/>
    <n v="0"/>
  </r>
  <r>
    <x v="0"/>
    <x v="0"/>
    <x v="4"/>
    <s v="3"/>
    <x v="2"/>
    <s v="Residential - Low/Medium_26-30"/>
    <x v="10"/>
    <n v="2.4600827693939209"/>
    <n v="21550.326171875"/>
    <n v="2.4600827693939209"/>
    <m/>
    <n v="0"/>
    <m/>
    <m/>
    <m/>
    <n v="2711.79345703125"/>
    <m/>
    <m/>
    <n v="-1"/>
    <n v="0"/>
    <s v="DSM_EE"/>
    <m/>
    <n v="21550.326171875"/>
    <m/>
    <n v="0"/>
    <n v="730.615478515625"/>
    <n v="730.615478515625"/>
    <n v="0"/>
    <n v="-1"/>
    <n v="0"/>
    <n v="0"/>
    <n v="0"/>
    <n v="365"/>
    <n v="8760"/>
    <n v="1.1415524932090193E-4"/>
    <n v="33.902755737304688"/>
    <n v="0"/>
    <n v="0"/>
    <n v="730.615478515625"/>
    <n v="33.902755737304688"/>
    <m/>
    <s v="1/1/2026"/>
    <s v="12/31/2099"/>
    <m/>
    <n v="0"/>
    <n v="0"/>
    <n v="2027"/>
    <m/>
    <m/>
    <m/>
    <n v="0"/>
    <n v="0"/>
    <s v="Real 2021 | 5/8/2023 1:03:19 PM"/>
    <n v="5316"/>
    <n v="21550.326171875"/>
    <m/>
    <m/>
    <n v="21550.326171875"/>
    <n v="0"/>
    <n v="0"/>
    <m/>
    <m/>
    <m/>
    <n v="0"/>
  </r>
  <r>
    <x v="0"/>
    <x v="0"/>
    <x v="4"/>
    <s v="5"/>
    <x v="4"/>
    <s v="Residential - Low/Medium_26-30"/>
    <x v="10"/>
    <n v="2.4600827693939209"/>
    <n v="21550.326171875"/>
    <n v="2.4600827693939209"/>
    <m/>
    <n v="0"/>
    <m/>
    <m/>
    <m/>
    <n v="2711.79345703125"/>
    <m/>
    <m/>
    <n v="-1"/>
    <n v="0"/>
    <s v="DSM_EE"/>
    <m/>
    <n v="21550.326171875"/>
    <m/>
    <n v="0"/>
    <n v="730.615478515625"/>
    <n v="730.615478515625"/>
    <n v="0"/>
    <n v="-1"/>
    <n v="0"/>
    <n v="0"/>
    <n v="0"/>
    <n v="365"/>
    <n v="8760"/>
    <n v="1.1415524932090193E-4"/>
    <n v="33.902755737304688"/>
    <n v="0"/>
    <n v="0"/>
    <n v="730.615478515625"/>
    <n v="33.902755737304688"/>
    <m/>
    <s v="1/1/2026"/>
    <s v="12/31/2099"/>
    <m/>
    <n v="0"/>
    <n v="0"/>
    <n v="2027"/>
    <m/>
    <m/>
    <m/>
    <n v="0"/>
    <n v="0"/>
    <s v="Real 2021 | 5/8/2023 1:03:19 PM"/>
    <n v="5317"/>
    <n v="21550.326171875"/>
    <m/>
    <m/>
    <n v="21550.326171875"/>
    <n v="0"/>
    <n v="0"/>
    <m/>
    <m/>
    <m/>
    <n v="0"/>
  </r>
  <r>
    <x v="0"/>
    <x v="0"/>
    <x v="4"/>
    <s v="6"/>
    <x v="5"/>
    <s v="Residential - Low/Medium_26-30"/>
    <x v="10"/>
    <n v="2.4600827693939209"/>
    <n v="21550.326171875"/>
    <n v="2.4600827693939209"/>
    <m/>
    <n v="0"/>
    <m/>
    <m/>
    <m/>
    <n v="2711.79345703125"/>
    <m/>
    <m/>
    <n v="-1"/>
    <n v="0"/>
    <s v="DSM_EE"/>
    <m/>
    <n v="21550.326171875"/>
    <m/>
    <n v="0"/>
    <n v="730.615478515625"/>
    <n v="730.615478515625"/>
    <n v="0"/>
    <n v="-1"/>
    <n v="0"/>
    <n v="0"/>
    <n v="0"/>
    <n v="365"/>
    <n v="8760"/>
    <n v="1.1415524932090193E-4"/>
    <n v="33.902755737304688"/>
    <n v="0"/>
    <n v="0"/>
    <n v="730.615478515625"/>
    <n v="33.902755737304688"/>
    <m/>
    <s v="1/1/2026"/>
    <s v="12/31/2099"/>
    <m/>
    <n v="0"/>
    <n v="0"/>
    <n v="2027"/>
    <m/>
    <m/>
    <m/>
    <n v="0"/>
    <n v="0"/>
    <s v="Real 2021 | 5/8/2023 1:03:19 PM"/>
    <n v="5318"/>
    <n v="21550.326171875"/>
    <m/>
    <m/>
    <n v="21550.326171875"/>
    <n v="0"/>
    <n v="0"/>
    <m/>
    <m/>
    <m/>
    <n v="0"/>
  </r>
  <r>
    <x v="0"/>
    <x v="0"/>
    <x v="4"/>
    <s v="7"/>
    <x v="6"/>
    <s v="Residential - Low/Medium_26-30"/>
    <x v="10"/>
    <n v="2.4600827693939209"/>
    <n v="21550.326171875"/>
    <n v="2.4600827693939209"/>
    <m/>
    <n v="0"/>
    <m/>
    <m/>
    <m/>
    <n v="2711.79345703125"/>
    <m/>
    <m/>
    <n v="-1"/>
    <n v="0"/>
    <s v="DSM_EE"/>
    <m/>
    <n v="21550.326171875"/>
    <m/>
    <n v="0"/>
    <n v="730.615478515625"/>
    <n v="730.615478515625"/>
    <n v="0"/>
    <n v="-1"/>
    <n v="0"/>
    <n v="0"/>
    <n v="0"/>
    <n v="365"/>
    <n v="8760"/>
    <n v="1.1415524932090193E-4"/>
    <n v="33.902755737304688"/>
    <n v="0"/>
    <n v="0"/>
    <n v="730.615478515625"/>
    <n v="33.902755737304688"/>
    <m/>
    <s v="1/1/2026"/>
    <s v="12/31/2099"/>
    <m/>
    <n v="0"/>
    <n v="0"/>
    <n v="2027"/>
    <m/>
    <m/>
    <m/>
    <n v="0"/>
    <n v="0"/>
    <s v="Real 2021 | 5/8/2023 1:03:19 PM"/>
    <n v="5319"/>
    <n v="21550.326171875"/>
    <m/>
    <m/>
    <n v="21550.326171875"/>
    <n v="0"/>
    <n v="0"/>
    <m/>
    <m/>
    <m/>
    <n v="0"/>
  </r>
  <r>
    <x v="0"/>
    <x v="0"/>
    <x v="4"/>
    <s v="9"/>
    <x v="8"/>
    <s v="Residential - Low/Medium_26-30"/>
    <x v="10"/>
    <n v="2.4600827693939209"/>
    <n v="21550.326171875"/>
    <n v="2.4600827693939209"/>
    <m/>
    <n v="0"/>
    <m/>
    <m/>
    <m/>
    <n v="2711.79345703125"/>
    <m/>
    <m/>
    <n v="-1"/>
    <n v="0"/>
    <s v="DSM_EE"/>
    <m/>
    <n v="21550.326171875"/>
    <m/>
    <n v="0"/>
    <n v="730.615478515625"/>
    <n v="730.615478515625"/>
    <n v="0"/>
    <n v="-1"/>
    <n v="0"/>
    <n v="0"/>
    <n v="0"/>
    <n v="365"/>
    <n v="8760"/>
    <n v="1.1415524932090193E-4"/>
    <n v="33.902755737304688"/>
    <n v="0"/>
    <n v="0"/>
    <n v="730.615478515625"/>
    <n v="33.902755737304688"/>
    <m/>
    <s v="1/1/2026"/>
    <s v="12/31/2099"/>
    <m/>
    <n v="0"/>
    <n v="0"/>
    <n v="2027"/>
    <m/>
    <m/>
    <m/>
    <n v="0"/>
    <n v="0"/>
    <s v="Real 2021 | 5/8/2023 1:03:19 PM"/>
    <n v="5320"/>
    <n v="21550.326171875"/>
    <m/>
    <m/>
    <n v="21550.326171875"/>
    <n v="0"/>
    <n v="0"/>
    <m/>
    <m/>
    <m/>
    <n v="0"/>
  </r>
  <r>
    <x v="0"/>
    <x v="0"/>
    <x v="4"/>
    <s v="5"/>
    <x v="4"/>
    <s v="Residential - High_26-30"/>
    <x v="11"/>
    <n v="0.82996851205825806"/>
    <n v="7270.52392578125"/>
    <n v="0.82996851205825806"/>
    <m/>
    <n v="0"/>
    <m/>
    <m/>
    <m/>
    <n v="4297.89794921875"/>
    <m/>
    <m/>
    <n v="-1"/>
    <n v="0"/>
    <s v="DSM_EE"/>
    <m/>
    <n v="7270.52392578125"/>
    <m/>
    <n v="0"/>
    <n v="254.932861328125"/>
    <n v="254.932861328125"/>
    <n v="0"/>
    <n v="-1"/>
    <n v="0"/>
    <n v="0"/>
    <n v="0"/>
    <n v="365"/>
    <n v="8760"/>
    <n v="1.1415524932090193E-4"/>
    <n v="35.063888549804688"/>
    <n v="0"/>
    <n v="0"/>
    <n v="254.932861328125"/>
    <n v="35.063888549804688"/>
    <m/>
    <s v="1/1/2026"/>
    <s v="12/31/2099"/>
    <m/>
    <n v="0"/>
    <n v="0"/>
    <n v="2027"/>
    <m/>
    <m/>
    <m/>
    <n v="0"/>
    <n v="0"/>
    <s v="Real 2021 | 5/8/2023 1:03:19 PM"/>
    <n v="5321"/>
    <n v="7270.52392578125"/>
    <m/>
    <m/>
    <n v="7270.52392578125"/>
    <n v="0"/>
    <n v="0"/>
    <m/>
    <m/>
    <m/>
    <n v="0"/>
  </r>
  <r>
    <x v="0"/>
    <x v="0"/>
    <x v="4"/>
    <s v="6"/>
    <x v="5"/>
    <s v="Residential - High_26-30"/>
    <x v="11"/>
    <n v="0.82996851205825806"/>
    <n v="7270.52392578125"/>
    <n v="0.82996851205825806"/>
    <m/>
    <n v="0"/>
    <m/>
    <m/>
    <m/>
    <n v="4297.89794921875"/>
    <m/>
    <m/>
    <n v="-1"/>
    <n v="0"/>
    <s v="DSM_EE"/>
    <m/>
    <n v="7270.52392578125"/>
    <m/>
    <n v="0"/>
    <n v="254.932861328125"/>
    <n v="254.932861328125"/>
    <n v="0"/>
    <n v="-1"/>
    <n v="0"/>
    <n v="0"/>
    <n v="0"/>
    <n v="365"/>
    <n v="8760"/>
    <n v="1.1415524932090193E-4"/>
    <n v="35.063888549804688"/>
    <n v="0"/>
    <n v="0"/>
    <n v="254.932861328125"/>
    <n v="35.063888549804688"/>
    <m/>
    <s v="1/1/2026"/>
    <s v="12/31/2099"/>
    <m/>
    <n v="0"/>
    <n v="0"/>
    <n v="2027"/>
    <m/>
    <m/>
    <m/>
    <n v="0"/>
    <n v="0"/>
    <s v="Real 2021 | 5/8/2023 1:03:19 PM"/>
    <n v="5322"/>
    <n v="7270.52392578125"/>
    <m/>
    <m/>
    <n v="7270.52392578125"/>
    <n v="0"/>
    <n v="0"/>
    <m/>
    <m/>
    <m/>
    <n v="0"/>
  </r>
  <r>
    <x v="0"/>
    <x v="0"/>
    <x v="4"/>
    <s v="9"/>
    <x v="8"/>
    <s v="Residential - High_26-30"/>
    <x v="11"/>
    <n v="0.82996851205825806"/>
    <n v="7270.52392578125"/>
    <n v="0.82996851205825806"/>
    <m/>
    <n v="0"/>
    <m/>
    <m/>
    <m/>
    <n v="4297.89794921875"/>
    <m/>
    <m/>
    <n v="-1"/>
    <n v="0"/>
    <s v="DSM_EE"/>
    <m/>
    <n v="7270.52392578125"/>
    <m/>
    <n v="0"/>
    <n v="254.932861328125"/>
    <n v="254.932861328125"/>
    <n v="0"/>
    <n v="-1"/>
    <n v="0"/>
    <n v="0"/>
    <n v="0"/>
    <n v="365"/>
    <n v="8760"/>
    <n v="1.1415524932090193E-4"/>
    <n v="35.063888549804688"/>
    <n v="0"/>
    <n v="0"/>
    <n v="254.932861328125"/>
    <n v="35.063888549804688"/>
    <m/>
    <s v="1/1/2026"/>
    <s v="12/31/2099"/>
    <m/>
    <n v="0"/>
    <n v="0"/>
    <n v="2027"/>
    <m/>
    <m/>
    <m/>
    <n v="0"/>
    <n v="0"/>
    <s v="Real 2021 | 5/8/2023 1:03:19 PM"/>
    <n v="5323"/>
    <n v="7270.52392578125"/>
    <m/>
    <m/>
    <n v="7270.52392578125"/>
    <n v="0"/>
    <n v="0"/>
    <m/>
    <m/>
    <m/>
    <n v="0"/>
  </r>
  <r>
    <x v="0"/>
    <x v="0"/>
    <x v="4"/>
    <s v="2"/>
    <x v="1"/>
    <s v="Residential - Behavior_26-30"/>
    <x v="12"/>
    <n v="1.0771985054016113"/>
    <n v="9436.2587890625"/>
    <n v="1.0771985054016113"/>
    <m/>
    <n v="0"/>
    <m/>
    <m/>
    <m/>
    <n v="583.8385009765625"/>
    <m/>
    <m/>
    <n v="-1"/>
    <n v="0"/>
    <s v="DSM_EE"/>
    <m/>
    <n v="9436.2587890625"/>
    <m/>
    <n v="0"/>
    <n v="324.25448608398438"/>
    <n v="324.25448608398438"/>
    <n v="0"/>
    <n v="-1"/>
    <n v="0"/>
    <n v="0"/>
    <n v="0"/>
    <n v="365"/>
    <n v="8760"/>
    <n v="1.1415524932090193E-4"/>
    <n v="34.36260986328125"/>
    <n v="0"/>
    <n v="0"/>
    <n v="324.25448608398438"/>
    <n v="34.36260986328125"/>
    <m/>
    <s v="1/1/2026"/>
    <s v="12/31/2099"/>
    <m/>
    <n v="0"/>
    <n v="0"/>
    <n v="2027"/>
    <m/>
    <m/>
    <m/>
    <n v="0"/>
    <n v="0"/>
    <s v="Real 2021 | 5/8/2023 1:03:19 PM"/>
    <n v="5324"/>
    <n v="9436.2587890625"/>
    <m/>
    <m/>
    <n v="9436.2587890625"/>
    <n v="0"/>
    <n v="0"/>
    <m/>
    <m/>
    <m/>
    <n v="0"/>
  </r>
  <r>
    <x v="0"/>
    <x v="0"/>
    <x v="4"/>
    <s v="5"/>
    <x v="4"/>
    <s v="Residential - Behavior_26-30"/>
    <x v="12"/>
    <n v="1.0771985054016113"/>
    <n v="9436.2587890625"/>
    <n v="1.0771985054016113"/>
    <m/>
    <n v="0"/>
    <m/>
    <m/>
    <m/>
    <n v="583.8385009765625"/>
    <m/>
    <m/>
    <n v="-1"/>
    <n v="0"/>
    <s v="DSM_EE"/>
    <m/>
    <n v="9436.2587890625"/>
    <m/>
    <n v="0"/>
    <n v="324.25448608398438"/>
    <n v="324.25448608398438"/>
    <n v="0"/>
    <n v="-1"/>
    <n v="0"/>
    <n v="0"/>
    <n v="0"/>
    <n v="365"/>
    <n v="8760"/>
    <n v="1.1415524932090193E-4"/>
    <n v="34.36260986328125"/>
    <n v="0"/>
    <n v="0"/>
    <n v="324.25448608398438"/>
    <n v="34.36260986328125"/>
    <m/>
    <s v="1/1/2026"/>
    <s v="12/31/2099"/>
    <m/>
    <n v="0"/>
    <n v="0"/>
    <n v="2027"/>
    <m/>
    <m/>
    <m/>
    <n v="0"/>
    <n v="0"/>
    <s v="Real 2021 | 5/8/2023 1:03:19 PM"/>
    <n v="5325"/>
    <n v="9436.2587890625"/>
    <m/>
    <m/>
    <n v="9436.2587890625"/>
    <n v="0"/>
    <n v="0"/>
    <m/>
    <m/>
    <m/>
    <n v="0"/>
  </r>
  <r>
    <x v="0"/>
    <x v="0"/>
    <x v="4"/>
    <s v="6"/>
    <x v="5"/>
    <s v="Residential - Behavior_26-30"/>
    <x v="12"/>
    <n v="1.0771985054016113"/>
    <n v="9436.2587890625"/>
    <n v="1.0771985054016113"/>
    <m/>
    <n v="0"/>
    <m/>
    <m/>
    <m/>
    <n v="583.8385009765625"/>
    <m/>
    <m/>
    <n v="-1"/>
    <n v="0"/>
    <s v="DSM_EE"/>
    <m/>
    <n v="9436.2587890625"/>
    <m/>
    <n v="0"/>
    <n v="324.25448608398438"/>
    <n v="324.25448608398438"/>
    <n v="0"/>
    <n v="-1"/>
    <n v="0"/>
    <n v="0"/>
    <n v="0"/>
    <n v="365"/>
    <n v="8760"/>
    <n v="1.1415524932090193E-4"/>
    <n v="34.36260986328125"/>
    <n v="0"/>
    <n v="0"/>
    <n v="324.25448608398438"/>
    <n v="34.36260986328125"/>
    <m/>
    <s v="1/1/2026"/>
    <s v="12/31/2099"/>
    <m/>
    <n v="0"/>
    <n v="0"/>
    <n v="2027"/>
    <m/>
    <m/>
    <m/>
    <n v="0"/>
    <n v="0"/>
    <s v="Real 2021 | 5/8/2023 1:03:19 PM"/>
    <n v="5326"/>
    <n v="9436.2587890625"/>
    <m/>
    <m/>
    <n v="9436.2587890625"/>
    <n v="0"/>
    <n v="0"/>
    <m/>
    <m/>
    <m/>
    <n v="0"/>
  </r>
  <r>
    <x v="0"/>
    <x v="0"/>
    <x v="4"/>
    <s v="8"/>
    <x v="7"/>
    <s v="Residential - Behavior_26-30"/>
    <x v="12"/>
    <n v="1.0771985054016113"/>
    <n v="9436.2587890625"/>
    <n v="1.0771985054016113"/>
    <m/>
    <n v="0"/>
    <m/>
    <m/>
    <m/>
    <n v="583.8385009765625"/>
    <m/>
    <m/>
    <n v="-1"/>
    <n v="0"/>
    <s v="DSM_EE"/>
    <m/>
    <n v="9436.2587890625"/>
    <m/>
    <n v="0"/>
    <n v="324.25448608398438"/>
    <n v="324.25448608398438"/>
    <n v="0"/>
    <n v="-1"/>
    <n v="0"/>
    <n v="0"/>
    <n v="0"/>
    <n v="365"/>
    <n v="8760"/>
    <n v="1.1415524932090193E-4"/>
    <n v="34.36260986328125"/>
    <n v="0"/>
    <n v="0"/>
    <n v="324.25448608398438"/>
    <n v="34.36260986328125"/>
    <m/>
    <s v="1/1/2026"/>
    <s v="12/31/2099"/>
    <m/>
    <n v="0"/>
    <n v="0"/>
    <n v="2027"/>
    <m/>
    <m/>
    <m/>
    <n v="0"/>
    <n v="0"/>
    <s v="Real 2021 | 5/8/2023 1:03:19 PM"/>
    <n v="5327"/>
    <n v="9436.2587890625"/>
    <m/>
    <m/>
    <n v="9436.2587890625"/>
    <n v="0"/>
    <n v="0"/>
    <m/>
    <m/>
    <m/>
    <n v="0"/>
  </r>
  <r>
    <x v="0"/>
    <x v="0"/>
    <x v="4"/>
    <s v="9"/>
    <x v="8"/>
    <s v="Residential - Behavior_26-30"/>
    <x v="12"/>
    <n v="1.0771985054016113"/>
    <n v="9436.2587890625"/>
    <n v="1.0771985054016113"/>
    <m/>
    <n v="0"/>
    <m/>
    <m/>
    <m/>
    <n v="583.8385009765625"/>
    <m/>
    <m/>
    <n v="-1"/>
    <n v="0"/>
    <s v="DSM_EE"/>
    <m/>
    <n v="9436.2587890625"/>
    <m/>
    <n v="0"/>
    <n v="324.25448608398438"/>
    <n v="324.25448608398438"/>
    <n v="0"/>
    <n v="-1"/>
    <n v="0"/>
    <n v="0"/>
    <n v="0"/>
    <n v="365"/>
    <n v="8760"/>
    <n v="1.1415524932090193E-4"/>
    <n v="34.36260986328125"/>
    <n v="0"/>
    <n v="0"/>
    <n v="324.25448608398438"/>
    <n v="34.36260986328125"/>
    <m/>
    <s v="1/1/2026"/>
    <s v="12/31/2099"/>
    <m/>
    <n v="0"/>
    <n v="0"/>
    <n v="2027"/>
    <m/>
    <m/>
    <m/>
    <n v="0"/>
    <n v="0"/>
    <s v="Real 2021 | 5/8/2023 1:03:19 PM"/>
    <n v="5328"/>
    <n v="9436.2587890625"/>
    <m/>
    <m/>
    <n v="9436.2587890625"/>
    <n v="0"/>
    <n v="0"/>
    <m/>
    <m/>
    <m/>
    <n v="0"/>
  </r>
  <r>
    <x v="0"/>
    <x v="0"/>
    <x v="4"/>
    <s v="1"/>
    <x v="0"/>
    <s v="C&amp;I - Low_26-30"/>
    <x v="13"/>
    <n v="7.3737287521362305"/>
    <n v="64593.86328125"/>
    <n v="7.3737287521362305"/>
    <m/>
    <n v="0"/>
    <m/>
    <m/>
    <m/>
    <n v="5962.80859375"/>
    <m/>
    <m/>
    <n v="-1"/>
    <n v="0"/>
    <s v="DSM_EE"/>
    <m/>
    <n v="64593.86328125"/>
    <m/>
    <n v="0"/>
    <n v="2141.63330078125"/>
    <n v="2141.63330078125"/>
    <n v="0"/>
    <n v="-1"/>
    <n v="0"/>
    <n v="0"/>
    <n v="0"/>
    <n v="365"/>
    <n v="8760"/>
    <n v="1.1415524932090193E-4"/>
    <n v="33.155368804931641"/>
    <n v="0"/>
    <n v="0"/>
    <n v="2141.63330078125"/>
    <n v="33.155368804931641"/>
    <m/>
    <s v="1/1/2026"/>
    <s v="12/31/2099"/>
    <m/>
    <n v="0"/>
    <n v="0"/>
    <n v="2027"/>
    <m/>
    <m/>
    <m/>
    <n v="0"/>
    <n v="0"/>
    <s v="Real 2021 | 5/8/2023 1:03:19 PM"/>
    <n v="5329"/>
    <n v="64593.86328125"/>
    <m/>
    <m/>
    <n v="64593.86328125"/>
    <n v="0"/>
    <n v="0"/>
    <m/>
    <m/>
    <m/>
    <n v="0"/>
  </r>
  <r>
    <x v="0"/>
    <x v="0"/>
    <x v="4"/>
    <s v="2"/>
    <x v="1"/>
    <s v="C&amp;I - Low_26-30"/>
    <x v="13"/>
    <n v="7.3737287521362305"/>
    <n v="64593.86328125"/>
    <n v="7.3737287521362305"/>
    <m/>
    <n v="0"/>
    <m/>
    <m/>
    <m/>
    <n v="5962.80859375"/>
    <m/>
    <m/>
    <n v="-1"/>
    <n v="0"/>
    <s v="DSM_EE"/>
    <m/>
    <n v="64593.86328125"/>
    <m/>
    <n v="0"/>
    <n v="2141.63330078125"/>
    <n v="2141.63330078125"/>
    <n v="0"/>
    <n v="-1"/>
    <n v="0"/>
    <n v="0"/>
    <n v="0"/>
    <n v="365"/>
    <n v="8760"/>
    <n v="1.1415524932090193E-4"/>
    <n v="33.155368804931641"/>
    <n v="0"/>
    <n v="0"/>
    <n v="2141.63330078125"/>
    <n v="33.155368804931641"/>
    <m/>
    <s v="1/1/2026"/>
    <s v="12/31/2099"/>
    <m/>
    <n v="0"/>
    <n v="0"/>
    <n v="2027"/>
    <m/>
    <m/>
    <m/>
    <n v="0"/>
    <n v="0"/>
    <s v="Real 2021 | 5/8/2023 1:03:19 PM"/>
    <n v="5330"/>
    <n v="64593.86328125"/>
    <m/>
    <m/>
    <n v="64593.86328125"/>
    <n v="0"/>
    <n v="0"/>
    <m/>
    <m/>
    <m/>
    <n v="0"/>
  </r>
  <r>
    <x v="0"/>
    <x v="0"/>
    <x v="4"/>
    <s v="3"/>
    <x v="2"/>
    <s v="C&amp;I - Low_26-30"/>
    <x v="13"/>
    <n v="7.3737287521362305"/>
    <n v="64593.86328125"/>
    <n v="7.3737287521362305"/>
    <m/>
    <n v="0"/>
    <m/>
    <m/>
    <m/>
    <n v="5962.80859375"/>
    <m/>
    <m/>
    <n v="-1"/>
    <n v="0"/>
    <s v="DSM_EE"/>
    <m/>
    <n v="64593.86328125"/>
    <m/>
    <n v="0"/>
    <n v="2141.63330078125"/>
    <n v="2141.63330078125"/>
    <n v="0"/>
    <n v="-1"/>
    <n v="0"/>
    <n v="0"/>
    <n v="0"/>
    <n v="365"/>
    <n v="8760"/>
    <n v="1.1415524932090193E-4"/>
    <n v="33.155368804931641"/>
    <n v="0"/>
    <n v="0"/>
    <n v="2141.63330078125"/>
    <n v="33.155368804931641"/>
    <m/>
    <s v="1/1/2026"/>
    <s v="12/31/2099"/>
    <m/>
    <n v="0"/>
    <n v="0"/>
    <n v="2027"/>
    <m/>
    <m/>
    <m/>
    <n v="0"/>
    <n v="0"/>
    <s v="Real 2021 | 5/8/2023 1:03:19 PM"/>
    <n v="5331"/>
    <n v="64593.86328125"/>
    <m/>
    <m/>
    <n v="64593.86328125"/>
    <n v="0"/>
    <n v="0"/>
    <m/>
    <m/>
    <m/>
    <n v="0"/>
  </r>
  <r>
    <x v="0"/>
    <x v="0"/>
    <x v="4"/>
    <s v="4"/>
    <x v="3"/>
    <s v="C&amp;I - Low_26-30"/>
    <x v="13"/>
    <n v="7.3737287521362305"/>
    <n v="64593.86328125"/>
    <n v="7.3737287521362305"/>
    <m/>
    <n v="0"/>
    <m/>
    <m/>
    <m/>
    <n v="5962.80859375"/>
    <m/>
    <m/>
    <n v="-1"/>
    <n v="0"/>
    <s v="DSM_EE"/>
    <m/>
    <n v="64593.86328125"/>
    <m/>
    <n v="0"/>
    <n v="2141.63330078125"/>
    <n v="2141.63330078125"/>
    <n v="0"/>
    <n v="-1"/>
    <n v="0"/>
    <n v="0"/>
    <n v="0"/>
    <n v="365"/>
    <n v="8760"/>
    <n v="1.1415524932090193E-4"/>
    <n v="33.155368804931641"/>
    <n v="0"/>
    <n v="0"/>
    <n v="2141.63330078125"/>
    <n v="33.155368804931641"/>
    <m/>
    <s v="1/1/2026"/>
    <s v="12/31/2099"/>
    <m/>
    <n v="0"/>
    <n v="0"/>
    <n v="2027"/>
    <m/>
    <m/>
    <m/>
    <n v="0"/>
    <n v="0"/>
    <s v="Real 2021 | 5/8/2023 1:03:19 PM"/>
    <n v="5332"/>
    <n v="64593.86328125"/>
    <m/>
    <m/>
    <n v="64593.86328125"/>
    <n v="0"/>
    <n v="0"/>
    <m/>
    <m/>
    <m/>
    <n v="0"/>
  </r>
  <r>
    <x v="0"/>
    <x v="0"/>
    <x v="4"/>
    <s v="5"/>
    <x v="4"/>
    <s v="C&amp;I - Low_26-30"/>
    <x v="13"/>
    <n v="7.3737287521362305"/>
    <n v="64593.86328125"/>
    <n v="7.3737287521362305"/>
    <m/>
    <n v="0"/>
    <m/>
    <m/>
    <m/>
    <n v="5962.80859375"/>
    <m/>
    <m/>
    <n v="-1"/>
    <n v="0"/>
    <s v="DSM_EE"/>
    <m/>
    <n v="64593.86328125"/>
    <m/>
    <n v="0"/>
    <n v="2141.63330078125"/>
    <n v="2141.63330078125"/>
    <n v="0"/>
    <n v="-1"/>
    <n v="0"/>
    <n v="0"/>
    <n v="0"/>
    <n v="365"/>
    <n v="8760"/>
    <n v="1.1415524932090193E-4"/>
    <n v="33.155368804931641"/>
    <n v="0"/>
    <n v="0"/>
    <n v="2141.63330078125"/>
    <n v="33.155368804931641"/>
    <m/>
    <s v="1/1/2026"/>
    <s v="12/31/2099"/>
    <m/>
    <n v="0"/>
    <n v="0"/>
    <n v="2027"/>
    <m/>
    <m/>
    <m/>
    <n v="0"/>
    <n v="0"/>
    <s v="Real 2021 | 5/8/2023 1:03:19 PM"/>
    <n v="5333"/>
    <n v="64593.86328125"/>
    <m/>
    <m/>
    <n v="64593.86328125"/>
    <n v="0"/>
    <n v="0"/>
    <m/>
    <m/>
    <m/>
    <n v="0"/>
  </r>
  <r>
    <x v="0"/>
    <x v="0"/>
    <x v="4"/>
    <s v="6"/>
    <x v="5"/>
    <s v="C&amp;I - Low_26-30"/>
    <x v="13"/>
    <n v="7.3737287521362305"/>
    <n v="64593.86328125"/>
    <n v="7.3737287521362305"/>
    <m/>
    <n v="0"/>
    <m/>
    <m/>
    <m/>
    <n v="5962.80859375"/>
    <m/>
    <m/>
    <n v="-1"/>
    <n v="0"/>
    <s v="DSM_EE"/>
    <m/>
    <n v="64593.86328125"/>
    <m/>
    <n v="0"/>
    <n v="2141.63330078125"/>
    <n v="2141.63330078125"/>
    <n v="0"/>
    <n v="-1"/>
    <n v="0"/>
    <n v="0"/>
    <n v="0"/>
    <n v="365"/>
    <n v="8760"/>
    <n v="1.1415524932090193E-4"/>
    <n v="33.155368804931641"/>
    <n v="0"/>
    <n v="0"/>
    <n v="2141.63330078125"/>
    <n v="33.155368804931641"/>
    <m/>
    <s v="1/1/2026"/>
    <s v="12/31/2099"/>
    <m/>
    <n v="0"/>
    <n v="0"/>
    <n v="2027"/>
    <m/>
    <m/>
    <m/>
    <n v="0"/>
    <n v="0"/>
    <s v="Real 2021 | 5/8/2023 1:03:19 PM"/>
    <n v="5334"/>
    <n v="64593.86328125"/>
    <m/>
    <m/>
    <n v="64593.86328125"/>
    <n v="0"/>
    <n v="0"/>
    <m/>
    <m/>
    <m/>
    <n v="0"/>
  </r>
  <r>
    <x v="0"/>
    <x v="0"/>
    <x v="4"/>
    <s v="7"/>
    <x v="6"/>
    <s v="C&amp;I - Low_26-30"/>
    <x v="13"/>
    <n v="7.3737287521362305"/>
    <n v="64593.86328125"/>
    <n v="7.3737287521362305"/>
    <m/>
    <n v="0"/>
    <m/>
    <m/>
    <m/>
    <n v="5962.80859375"/>
    <m/>
    <m/>
    <n v="-1"/>
    <n v="0"/>
    <s v="DSM_EE"/>
    <m/>
    <n v="64593.86328125"/>
    <m/>
    <n v="0"/>
    <n v="2141.63330078125"/>
    <n v="2141.63330078125"/>
    <n v="0"/>
    <n v="-1"/>
    <n v="0"/>
    <n v="0"/>
    <n v="0"/>
    <n v="365"/>
    <n v="8760"/>
    <n v="1.1415524932090193E-4"/>
    <n v="33.155368804931641"/>
    <n v="0"/>
    <n v="0"/>
    <n v="2141.63330078125"/>
    <n v="33.155368804931641"/>
    <m/>
    <s v="1/1/2026"/>
    <s v="12/31/2099"/>
    <m/>
    <n v="0"/>
    <n v="0"/>
    <n v="2027"/>
    <m/>
    <m/>
    <m/>
    <n v="0"/>
    <n v="0"/>
    <s v="Real 2021 | 5/8/2023 1:03:19 PM"/>
    <n v="5335"/>
    <n v="64593.86328125"/>
    <m/>
    <m/>
    <n v="64593.86328125"/>
    <n v="0"/>
    <n v="0"/>
    <m/>
    <m/>
    <m/>
    <n v="0"/>
  </r>
  <r>
    <x v="0"/>
    <x v="0"/>
    <x v="4"/>
    <s v="8"/>
    <x v="7"/>
    <s v="C&amp;I - Low_26-30"/>
    <x v="13"/>
    <n v="7.3737287521362305"/>
    <n v="64593.86328125"/>
    <n v="7.3737287521362305"/>
    <m/>
    <n v="0"/>
    <m/>
    <m/>
    <m/>
    <n v="5962.80859375"/>
    <m/>
    <m/>
    <n v="-1"/>
    <n v="0"/>
    <s v="DSM_EE"/>
    <m/>
    <n v="64593.86328125"/>
    <m/>
    <n v="0"/>
    <n v="2141.63330078125"/>
    <n v="2141.63330078125"/>
    <n v="0"/>
    <n v="-1"/>
    <n v="0"/>
    <n v="0"/>
    <n v="0"/>
    <n v="365"/>
    <n v="8760"/>
    <n v="1.1415524932090193E-4"/>
    <n v="33.155368804931641"/>
    <n v="0"/>
    <n v="0"/>
    <n v="2141.63330078125"/>
    <n v="33.155368804931641"/>
    <m/>
    <s v="1/1/2026"/>
    <s v="12/31/2099"/>
    <m/>
    <n v="0"/>
    <n v="0"/>
    <n v="2027"/>
    <m/>
    <m/>
    <m/>
    <n v="0"/>
    <n v="0"/>
    <s v="Real 2021 | 5/8/2023 1:03:19 PM"/>
    <n v="5336"/>
    <n v="64593.86328125"/>
    <m/>
    <m/>
    <n v="64593.86328125"/>
    <n v="0"/>
    <n v="0"/>
    <m/>
    <m/>
    <m/>
    <n v="0"/>
  </r>
  <r>
    <x v="0"/>
    <x v="0"/>
    <x v="4"/>
    <s v="9"/>
    <x v="8"/>
    <s v="C&amp;I - Low_26-30"/>
    <x v="13"/>
    <n v="7.3737287521362305"/>
    <n v="64593.86328125"/>
    <n v="7.3737287521362305"/>
    <m/>
    <n v="0"/>
    <m/>
    <m/>
    <m/>
    <n v="5962.80859375"/>
    <m/>
    <m/>
    <n v="-1"/>
    <n v="0"/>
    <s v="DSM_EE"/>
    <m/>
    <n v="64593.86328125"/>
    <m/>
    <n v="0"/>
    <n v="2141.63330078125"/>
    <n v="2141.63330078125"/>
    <n v="0"/>
    <n v="-1"/>
    <n v="0"/>
    <n v="0"/>
    <n v="0"/>
    <n v="365"/>
    <n v="8760"/>
    <n v="1.1415524932090193E-4"/>
    <n v="33.155368804931641"/>
    <n v="0"/>
    <n v="0"/>
    <n v="2141.63330078125"/>
    <n v="33.155368804931641"/>
    <m/>
    <s v="1/1/2026"/>
    <s v="12/31/2099"/>
    <m/>
    <n v="0"/>
    <n v="0"/>
    <n v="2027"/>
    <m/>
    <m/>
    <m/>
    <n v="0"/>
    <n v="0"/>
    <s v="Real 2021 | 5/8/2023 1:03:19 PM"/>
    <n v="5337"/>
    <n v="64593.86328125"/>
    <m/>
    <m/>
    <n v="64593.86328125"/>
    <n v="0"/>
    <n v="0"/>
    <m/>
    <m/>
    <m/>
    <n v="0"/>
  </r>
  <r>
    <x v="0"/>
    <x v="0"/>
    <x v="4"/>
    <s v="5"/>
    <x v="4"/>
    <s v="C&amp;I - High_26-30"/>
    <x v="14"/>
    <n v="0.46397227048873901"/>
    <n v="4064.39697265625"/>
    <n v="0.46397227048873901"/>
    <m/>
    <n v="0"/>
    <m/>
    <m/>
    <m/>
    <n v="595.567138671875"/>
    <m/>
    <m/>
    <n v="-1"/>
    <n v="0"/>
    <s v="DSM_EE"/>
    <m/>
    <n v="4064.39697265625"/>
    <m/>
    <n v="0"/>
    <n v="135.43896484375"/>
    <n v="135.43896484375"/>
    <n v="0"/>
    <n v="-1"/>
    <n v="0"/>
    <n v="0"/>
    <n v="0"/>
    <n v="365"/>
    <n v="8760"/>
    <n v="1.1415524932090193E-4"/>
    <n v="33.323265075683594"/>
    <n v="0"/>
    <n v="0"/>
    <n v="135.43896484375"/>
    <n v="33.323265075683594"/>
    <m/>
    <s v="1/1/2026"/>
    <s v="12/31/2099"/>
    <m/>
    <n v="0"/>
    <n v="0"/>
    <n v="2027"/>
    <m/>
    <m/>
    <m/>
    <n v="0"/>
    <n v="0"/>
    <s v="Real 2021 | 5/8/2023 1:03:19 PM"/>
    <n v="5338"/>
    <n v="4064.39697265625"/>
    <m/>
    <m/>
    <n v="4064.39697265625"/>
    <n v="0"/>
    <n v="0"/>
    <m/>
    <m/>
    <m/>
    <n v="0"/>
  </r>
  <r>
    <x v="0"/>
    <x v="0"/>
    <x v="4"/>
    <s v="1"/>
    <x v="0"/>
    <s v="IQW_26-30"/>
    <x v="15"/>
    <n v="0.10435456782579422"/>
    <n v="914.14599609375"/>
    <n v="0.10435456782579422"/>
    <m/>
    <n v="0"/>
    <m/>
    <m/>
    <m/>
    <n v="744.4869384765625"/>
    <m/>
    <m/>
    <n v="-1"/>
    <n v="0"/>
    <s v="DSM_EE"/>
    <m/>
    <n v="914.14599609375"/>
    <m/>
    <n v="0"/>
    <n v="31.327035903930664"/>
    <n v="31.327035903930664"/>
    <n v="0"/>
    <n v="-1"/>
    <n v="0"/>
    <n v="0"/>
    <n v="0"/>
    <n v="365"/>
    <n v="8760"/>
    <n v="1.1415524932090193E-4"/>
    <n v="34.269184112548828"/>
    <n v="0"/>
    <n v="0"/>
    <n v="31.327035903930664"/>
    <n v="34.269184112548828"/>
    <m/>
    <s v="1/1/2026"/>
    <s v="12/31/2099"/>
    <m/>
    <n v="0"/>
    <n v="0"/>
    <n v="2027"/>
    <m/>
    <m/>
    <m/>
    <n v="0"/>
    <n v="0"/>
    <s v="Real 2021 | 5/8/2023 1:03:19 PM"/>
    <n v="5339"/>
    <n v="914.14599609375"/>
    <m/>
    <m/>
    <n v="914.14599609375"/>
    <n v="0"/>
    <n v="0"/>
    <m/>
    <m/>
    <m/>
    <n v="0"/>
  </r>
  <r>
    <x v="0"/>
    <x v="0"/>
    <x v="4"/>
    <s v="2"/>
    <x v="1"/>
    <s v="IQW_26-30"/>
    <x v="15"/>
    <n v="0.10435456782579422"/>
    <n v="914.14599609375"/>
    <n v="0.10435456782579422"/>
    <m/>
    <n v="0"/>
    <m/>
    <m/>
    <m/>
    <n v="744.4869384765625"/>
    <m/>
    <m/>
    <n v="-1"/>
    <n v="0"/>
    <s v="DSM_EE"/>
    <m/>
    <n v="914.14599609375"/>
    <m/>
    <n v="0"/>
    <n v="31.327035903930664"/>
    <n v="31.327035903930664"/>
    <n v="0"/>
    <n v="-1"/>
    <n v="0"/>
    <n v="0"/>
    <n v="0"/>
    <n v="365"/>
    <n v="8760"/>
    <n v="1.1415524932090193E-4"/>
    <n v="34.269184112548828"/>
    <n v="0"/>
    <n v="0"/>
    <n v="31.327035903930664"/>
    <n v="34.269184112548828"/>
    <m/>
    <s v="1/1/2026"/>
    <s v="12/31/2099"/>
    <m/>
    <n v="0"/>
    <n v="0"/>
    <n v="2027"/>
    <m/>
    <m/>
    <m/>
    <n v="0"/>
    <n v="0"/>
    <s v="Real 2021 | 5/8/2023 1:03:19 PM"/>
    <n v="5340"/>
    <n v="914.14599609375"/>
    <m/>
    <m/>
    <n v="914.14599609375"/>
    <n v="0"/>
    <n v="0"/>
    <m/>
    <m/>
    <m/>
    <n v="0"/>
  </r>
  <r>
    <x v="0"/>
    <x v="0"/>
    <x v="4"/>
    <s v="3"/>
    <x v="2"/>
    <s v="IQW_26-30"/>
    <x v="15"/>
    <n v="0.10435456782579422"/>
    <n v="914.14599609375"/>
    <n v="0.10435456782579422"/>
    <m/>
    <n v="0"/>
    <m/>
    <m/>
    <m/>
    <n v="744.4869384765625"/>
    <m/>
    <m/>
    <n v="-1"/>
    <n v="0"/>
    <s v="DSM_EE"/>
    <m/>
    <n v="914.14599609375"/>
    <m/>
    <n v="0"/>
    <n v="31.327035903930664"/>
    <n v="31.327035903930664"/>
    <n v="0"/>
    <n v="-1"/>
    <n v="0"/>
    <n v="0"/>
    <n v="0"/>
    <n v="365"/>
    <n v="8760"/>
    <n v="1.1415524932090193E-4"/>
    <n v="34.269184112548828"/>
    <n v="0"/>
    <n v="0"/>
    <n v="31.327035903930664"/>
    <n v="34.269184112548828"/>
    <m/>
    <s v="1/1/2026"/>
    <s v="12/31/2099"/>
    <m/>
    <n v="0"/>
    <n v="0"/>
    <n v="2027"/>
    <m/>
    <m/>
    <m/>
    <n v="0"/>
    <n v="0"/>
    <s v="Real 2021 | 5/8/2023 1:03:19 PM"/>
    <n v="5341"/>
    <n v="914.14599609375"/>
    <m/>
    <m/>
    <n v="914.14599609375"/>
    <n v="0"/>
    <n v="0"/>
    <m/>
    <m/>
    <m/>
    <n v="0"/>
  </r>
  <r>
    <x v="0"/>
    <x v="0"/>
    <x v="4"/>
    <s v="4"/>
    <x v="3"/>
    <s v="IQW_26-30"/>
    <x v="15"/>
    <n v="0.10435456782579422"/>
    <n v="914.14599609375"/>
    <n v="0.10435456782579422"/>
    <m/>
    <n v="0"/>
    <m/>
    <m/>
    <m/>
    <n v="744.4869384765625"/>
    <m/>
    <m/>
    <n v="-1"/>
    <n v="0"/>
    <s v="DSM_EE"/>
    <m/>
    <n v="914.14599609375"/>
    <m/>
    <n v="0"/>
    <n v="31.327035903930664"/>
    <n v="31.327035903930664"/>
    <n v="0"/>
    <n v="-1"/>
    <n v="0"/>
    <n v="0"/>
    <n v="0"/>
    <n v="365"/>
    <n v="8760"/>
    <n v="1.1415524932090193E-4"/>
    <n v="34.269184112548828"/>
    <n v="0"/>
    <n v="0"/>
    <n v="31.327035903930664"/>
    <n v="34.269184112548828"/>
    <m/>
    <s v="1/1/2026"/>
    <s v="12/31/2099"/>
    <m/>
    <n v="0"/>
    <n v="0"/>
    <n v="2027"/>
    <m/>
    <m/>
    <m/>
    <n v="0"/>
    <n v="0"/>
    <s v="Real 2021 | 5/8/2023 1:03:19 PM"/>
    <n v="5342"/>
    <n v="914.14599609375"/>
    <m/>
    <m/>
    <n v="914.14599609375"/>
    <n v="0"/>
    <n v="0"/>
    <m/>
    <m/>
    <m/>
    <n v="0"/>
  </r>
  <r>
    <x v="0"/>
    <x v="0"/>
    <x v="4"/>
    <s v="5"/>
    <x v="4"/>
    <s v="IQW_26-30"/>
    <x v="15"/>
    <n v="0.10435456782579422"/>
    <n v="914.14599609375"/>
    <n v="0.10435456782579422"/>
    <m/>
    <n v="0"/>
    <m/>
    <m/>
    <m/>
    <n v="744.4869384765625"/>
    <m/>
    <m/>
    <n v="-1"/>
    <n v="0"/>
    <s v="DSM_EE"/>
    <m/>
    <n v="914.14599609375"/>
    <m/>
    <n v="0"/>
    <n v="31.327035903930664"/>
    <n v="31.327035903930664"/>
    <n v="0"/>
    <n v="-1"/>
    <n v="0"/>
    <n v="0"/>
    <n v="0"/>
    <n v="365"/>
    <n v="8760"/>
    <n v="1.1415524932090193E-4"/>
    <n v="34.269184112548828"/>
    <n v="0"/>
    <n v="0"/>
    <n v="31.327035903930664"/>
    <n v="34.269184112548828"/>
    <m/>
    <s v="1/1/2026"/>
    <s v="12/31/2099"/>
    <m/>
    <n v="0"/>
    <n v="0"/>
    <n v="2027"/>
    <m/>
    <m/>
    <m/>
    <n v="0"/>
    <n v="0"/>
    <s v="Real 2021 | 5/8/2023 1:03:19 PM"/>
    <n v="5343"/>
    <n v="914.14599609375"/>
    <m/>
    <m/>
    <n v="914.14599609375"/>
    <n v="0"/>
    <n v="0"/>
    <m/>
    <m/>
    <m/>
    <n v="0"/>
  </r>
  <r>
    <x v="0"/>
    <x v="0"/>
    <x v="4"/>
    <s v="6"/>
    <x v="5"/>
    <s v="IQW_26-30"/>
    <x v="15"/>
    <n v="0.10435456782579422"/>
    <n v="914.14599609375"/>
    <n v="0.10435456782579422"/>
    <m/>
    <n v="0"/>
    <m/>
    <m/>
    <m/>
    <n v="744.4869384765625"/>
    <m/>
    <m/>
    <n v="-1"/>
    <n v="0"/>
    <s v="DSM_EE"/>
    <m/>
    <n v="914.14599609375"/>
    <m/>
    <n v="0"/>
    <n v="31.327035903930664"/>
    <n v="31.327035903930664"/>
    <n v="0"/>
    <n v="-1"/>
    <n v="0"/>
    <n v="0"/>
    <n v="0"/>
    <n v="365"/>
    <n v="8760"/>
    <n v="1.1415524932090193E-4"/>
    <n v="34.269184112548828"/>
    <n v="0"/>
    <n v="0"/>
    <n v="31.327035903930664"/>
    <n v="34.269184112548828"/>
    <m/>
    <s v="1/1/2026"/>
    <s v="12/31/2099"/>
    <m/>
    <n v="0"/>
    <n v="0"/>
    <n v="2027"/>
    <m/>
    <m/>
    <m/>
    <n v="0"/>
    <n v="0"/>
    <s v="Real 2021 | 5/8/2023 1:03:19 PM"/>
    <n v="5344"/>
    <n v="914.14599609375"/>
    <m/>
    <m/>
    <n v="914.14599609375"/>
    <n v="0"/>
    <n v="0"/>
    <m/>
    <m/>
    <m/>
    <n v="0"/>
  </r>
  <r>
    <x v="0"/>
    <x v="0"/>
    <x v="4"/>
    <s v="7"/>
    <x v="6"/>
    <s v="IQW_26-30"/>
    <x v="15"/>
    <n v="0.10435456782579422"/>
    <n v="914.14599609375"/>
    <n v="0.10435456782579422"/>
    <m/>
    <n v="0"/>
    <m/>
    <m/>
    <m/>
    <n v="744.4869384765625"/>
    <m/>
    <m/>
    <n v="-1"/>
    <n v="0"/>
    <s v="DSM_EE"/>
    <m/>
    <n v="914.14599609375"/>
    <m/>
    <n v="0"/>
    <n v="31.327035903930664"/>
    <n v="31.327035903930664"/>
    <n v="0"/>
    <n v="-1"/>
    <n v="0"/>
    <n v="0"/>
    <n v="0"/>
    <n v="365"/>
    <n v="8760"/>
    <n v="1.1415524932090193E-4"/>
    <n v="34.269184112548828"/>
    <n v="0"/>
    <n v="0"/>
    <n v="31.327035903930664"/>
    <n v="34.269184112548828"/>
    <m/>
    <s v="1/1/2026"/>
    <s v="12/31/2099"/>
    <m/>
    <n v="0"/>
    <n v="0"/>
    <n v="2027"/>
    <m/>
    <m/>
    <m/>
    <n v="0"/>
    <n v="0"/>
    <s v="Real 2021 | 5/8/2023 1:03:19 PM"/>
    <n v="5345"/>
    <n v="914.14599609375"/>
    <m/>
    <m/>
    <n v="914.14599609375"/>
    <n v="0"/>
    <n v="0"/>
    <m/>
    <m/>
    <m/>
    <n v="0"/>
  </r>
  <r>
    <x v="0"/>
    <x v="0"/>
    <x v="4"/>
    <s v="8"/>
    <x v="7"/>
    <s v="IQW_26-30"/>
    <x v="15"/>
    <n v="0.10435456782579422"/>
    <n v="914.14599609375"/>
    <n v="0.10435456782579422"/>
    <m/>
    <n v="0"/>
    <m/>
    <m/>
    <m/>
    <n v="744.4869384765625"/>
    <m/>
    <m/>
    <n v="-1"/>
    <n v="0"/>
    <s v="DSM_EE"/>
    <m/>
    <n v="914.14599609375"/>
    <m/>
    <n v="0"/>
    <n v="31.327035903930664"/>
    <n v="31.327035903930664"/>
    <n v="0"/>
    <n v="-1"/>
    <n v="0"/>
    <n v="0"/>
    <n v="0"/>
    <n v="365"/>
    <n v="8760"/>
    <n v="1.1415524932090193E-4"/>
    <n v="34.269184112548828"/>
    <n v="0"/>
    <n v="0"/>
    <n v="31.327035903930664"/>
    <n v="34.269184112548828"/>
    <m/>
    <s v="1/1/2026"/>
    <s v="12/31/2099"/>
    <m/>
    <n v="0"/>
    <n v="0"/>
    <n v="2027"/>
    <m/>
    <m/>
    <m/>
    <n v="0"/>
    <n v="0"/>
    <s v="Real 2021 | 5/8/2023 1:03:19 PM"/>
    <n v="5346"/>
    <n v="914.14599609375"/>
    <m/>
    <m/>
    <n v="914.14599609375"/>
    <n v="0"/>
    <n v="0"/>
    <m/>
    <m/>
    <m/>
    <n v="0"/>
  </r>
  <r>
    <x v="0"/>
    <x v="0"/>
    <x v="4"/>
    <s v="9"/>
    <x v="8"/>
    <s v="IQW_26-30"/>
    <x v="15"/>
    <n v="0.10435456782579422"/>
    <n v="914.14599609375"/>
    <n v="0.10435456782579422"/>
    <m/>
    <n v="0"/>
    <m/>
    <m/>
    <m/>
    <n v="744.4869384765625"/>
    <m/>
    <m/>
    <n v="-1"/>
    <n v="0"/>
    <s v="DSM_EE"/>
    <m/>
    <n v="914.14599609375"/>
    <m/>
    <n v="0"/>
    <n v="31.327035903930664"/>
    <n v="31.327035903930664"/>
    <n v="0"/>
    <n v="-1"/>
    <n v="0"/>
    <n v="0"/>
    <n v="0"/>
    <n v="365"/>
    <n v="8760"/>
    <n v="1.1415524932090193E-4"/>
    <n v="34.269184112548828"/>
    <n v="0"/>
    <n v="0"/>
    <n v="31.327035903930664"/>
    <n v="34.269184112548828"/>
    <m/>
    <s v="1/1/2026"/>
    <s v="12/31/2099"/>
    <m/>
    <n v="0"/>
    <n v="0"/>
    <n v="2027"/>
    <m/>
    <m/>
    <m/>
    <n v="0"/>
    <n v="0"/>
    <s v="Real 2021 | 5/8/2023 1:03:19 PM"/>
    <n v="5347"/>
    <n v="914.14599609375"/>
    <m/>
    <m/>
    <n v="914.14599609375"/>
    <n v="0"/>
    <n v="0"/>
    <m/>
    <m/>
    <m/>
    <n v="0"/>
  </r>
  <r>
    <x v="0"/>
    <x v="0"/>
    <x v="4"/>
    <s v="2"/>
    <x v="1"/>
    <s v="Residential - Low/Medium_31-42"/>
    <x v="16"/>
    <n v="0"/>
    <n v="0"/>
    <n v="0"/>
    <m/>
    <n v="0"/>
    <m/>
    <m/>
    <m/>
    <n v="0"/>
    <m/>
    <m/>
    <n v="-1"/>
    <n v="0"/>
    <s v="DSM_EE"/>
    <m/>
    <n v="0"/>
    <m/>
    <n v="0"/>
    <n v="0"/>
    <n v="0"/>
    <n v="0"/>
    <n v="-1"/>
    <n v="0"/>
    <n v="0"/>
    <n v="0"/>
    <n v="0"/>
    <n v="0"/>
    <m/>
    <m/>
    <n v="0"/>
    <m/>
    <n v="0"/>
    <m/>
    <m/>
    <s v="1/1/2031"/>
    <s v="12/31/2099"/>
    <m/>
    <n v="0"/>
    <n v="0"/>
    <n v="2027"/>
    <m/>
    <m/>
    <m/>
    <n v="0"/>
    <n v="0"/>
    <s v="Real 2021 | 5/8/2023 1:03:19 PM"/>
    <n v="5348"/>
    <n v="0"/>
    <m/>
    <m/>
    <n v="0"/>
    <n v="0"/>
    <n v="0"/>
    <m/>
    <m/>
    <m/>
    <n v="0"/>
  </r>
  <r>
    <x v="0"/>
    <x v="0"/>
    <x v="4"/>
    <s v="4"/>
    <x v="3"/>
    <s v="Residential - Low/Medium_31-42"/>
    <x v="16"/>
    <n v="0"/>
    <n v="0"/>
    <n v="0"/>
    <m/>
    <n v="0"/>
    <m/>
    <m/>
    <m/>
    <n v="0"/>
    <m/>
    <m/>
    <n v="-1"/>
    <n v="0"/>
    <s v="DSM_EE"/>
    <m/>
    <n v="0"/>
    <m/>
    <n v="0"/>
    <n v="0"/>
    <n v="0"/>
    <n v="0"/>
    <n v="-1"/>
    <n v="0"/>
    <n v="0"/>
    <n v="0"/>
    <n v="0"/>
    <n v="0"/>
    <m/>
    <m/>
    <n v="0"/>
    <m/>
    <n v="0"/>
    <m/>
    <m/>
    <s v="1/1/2031"/>
    <s v="12/31/2099"/>
    <m/>
    <n v="0"/>
    <n v="0"/>
    <n v="2027"/>
    <m/>
    <m/>
    <m/>
    <n v="0"/>
    <n v="0"/>
    <s v="Real 2021 | 5/8/2023 1:03:19 PM"/>
    <n v="5349"/>
    <n v="0"/>
    <m/>
    <m/>
    <n v="0"/>
    <n v="0"/>
    <n v="0"/>
    <m/>
    <m/>
    <m/>
    <n v="0"/>
  </r>
  <r>
    <x v="0"/>
    <x v="0"/>
    <x v="4"/>
    <s v="6"/>
    <x v="5"/>
    <s v="Residential - Low/Medium_31-42"/>
    <x v="16"/>
    <n v="0"/>
    <n v="0"/>
    <n v="0"/>
    <m/>
    <n v="0"/>
    <m/>
    <m/>
    <m/>
    <n v="0"/>
    <m/>
    <m/>
    <n v="-1"/>
    <n v="0"/>
    <s v="DSM_EE"/>
    <m/>
    <n v="0"/>
    <m/>
    <n v="0"/>
    <n v="0"/>
    <n v="0"/>
    <n v="0"/>
    <n v="-1"/>
    <n v="0"/>
    <n v="0"/>
    <n v="0"/>
    <n v="0"/>
    <n v="0"/>
    <m/>
    <m/>
    <n v="0"/>
    <m/>
    <n v="0"/>
    <m/>
    <m/>
    <s v="1/1/2031"/>
    <s v="12/31/2099"/>
    <m/>
    <n v="0"/>
    <n v="0"/>
    <n v="2027"/>
    <m/>
    <m/>
    <m/>
    <n v="0"/>
    <n v="0"/>
    <s v="Real 2021 | 5/8/2023 1:03:19 PM"/>
    <n v="5350"/>
    <n v="0"/>
    <m/>
    <m/>
    <n v="0"/>
    <n v="0"/>
    <n v="0"/>
    <m/>
    <m/>
    <m/>
    <n v="0"/>
  </r>
  <r>
    <x v="0"/>
    <x v="0"/>
    <x v="4"/>
    <s v="8"/>
    <x v="7"/>
    <s v="Residential - Low/Medium_31-42"/>
    <x v="16"/>
    <n v="0"/>
    <n v="0"/>
    <n v="0"/>
    <m/>
    <n v="0"/>
    <m/>
    <m/>
    <m/>
    <n v="0"/>
    <m/>
    <m/>
    <n v="-1"/>
    <n v="0"/>
    <s v="DSM_EE"/>
    <m/>
    <n v="0"/>
    <m/>
    <n v="0"/>
    <n v="0"/>
    <n v="0"/>
    <n v="0"/>
    <n v="-1"/>
    <n v="0"/>
    <n v="0"/>
    <n v="0"/>
    <n v="0"/>
    <n v="0"/>
    <m/>
    <m/>
    <n v="0"/>
    <m/>
    <n v="0"/>
    <m/>
    <m/>
    <s v="1/1/2031"/>
    <s v="12/31/2099"/>
    <m/>
    <n v="0"/>
    <n v="0"/>
    <n v="2027"/>
    <m/>
    <m/>
    <m/>
    <n v="0"/>
    <n v="0"/>
    <s v="Real 2021 | 5/8/2023 1:03:19 PM"/>
    <n v="5351"/>
    <n v="0"/>
    <m/>
    <m/>
    <n v="0"/>
    <n v="0"/>
    <n v="0"/>
    <m/>
    <m/>
    <m/>
    <n v="0"/>
  </r>
  <r>
    <x v="0"/>
    <x v="0"/>
    <x v="4"/>
    <s v="9"/>
    <x v="8"/>
    <s v="Residential - Low/Medium_31-42"/>
    <x v="16"/>
    <n v="0"/>
    <n v="0"/>
    <n v="0"/>
    <m/>
    <n v="0"/>
    <m/>
    <m/>
    <m/>
    <n v="0"/>
    <m/>
    <m/>
    <n v="-1"/>
    <n v="0"/>
    <s v="DSM_EE"/>
    <m/>
    <n v="0"/>
    <m/>
    <n v="0"/>
    <n v="0"/>
    <n v="0"/>
    <n v="0"/>
    <n v="-1"/>
    <n v="0"/>
    <n v="0"/>
    <n v="0"/>
    <n v="0"/>
    <n v="0"/>
    <m/>
    <m/>
    <n v="0"/>
    <m/>
    <n v="0"/>
    <m/>
    <m/>
    <s v="1/1/2031"/>
    <s v="12/31/2099"/>
    <m/>
    <n v="0"/>
    <n v="0"/>
    <n v="2027"/>
    <m/>
    <m/>
    <m/>
    <n v="0"/>
    <n v="0"/>
    <s v="Real 2021 | 5/8/2023 1:03:19 PM"/>
    <n v="5352"/>
    <n v="0"/>
    <m/>
    <m/>
    <n v="0"/>
    <n v="0"/>
    <n v="0"/>
    <m/>
    <m/>
    <m/>
    <n v="0"/>
  </r>
  <r>
    <x v="0"/>
    <x v="0"/>
    <x v="4"/>
    <s v="1"/>
    <x v="0"/>
    <s v="C&amp;I - Low_31-42"/>
    <x v="17"/>
    <n v="0"/>
    <n v="0"/>
    <n v="0"/>
    <m/>
    <n v="0"/>
    <m/>
    <m/>
    <m/>
    <n v="0"/>
    <m/>
    <m/>
    <n v="-1"/>
    <n v="0"/>
    <s v="DSM_EE"/>
    <m/>
    <n v="0"/>
    <m/>
    <n v="0"/>
    <n v="0"/>
    <n v="0"/>
    <n v="0"/>
    <n v="-1"/>
    <n v="0"/>
    <n v="0"/>
    <n v="0"/>
    <n v="0"/>
    <n v="0"/>
    <m/>
    <m/>
    <n v="0"/>
    <m/>
    <n v="0"/>
    <m/>
    <m/>
    <s v="1/1/2031"/>
    <s v="12/31/2099"/>
    <m/>
    <n v="0"/>
    <n v="0"/>
    <n v="2027"/>
    <m/>
    <m/>
    <m/>
    <n v="0"/>
    <n v="0"/>
    <s v="Real 2021 | 5/8/2023 1:03:19 PM"/>
    <n v="5353"/>
    <n v="0"/>
    <m/>
    <m/>
    <n v="0"/>
    <n v="0"/>
    <n v="0"/>
    <m/>
    <m/>
    <m/>
    <n v="0"/>
  </r>
  <r>
    <x v="0"/>
    <x v="0"/>
    <x v="4"/>
    <s v="3"/>
    <x v="2"/>
    <s v="C&amp;I - Low_31-42"/>
    <x v="17"/>
    <n v="0"/>
    <n v="0"/>
    <n v="0"/>
    <m/>
    <n v="0"/>
    <m/>
    <m/>
    <m/>
    <n v="0"/>
    <m/>
    <m/>
    <n v="-1"/>
    <n v="0"/>
    <s v="DSM_EE"/>
    <m/>
    <n v="0"/>
    <m/>
    <n v="0"/>
    <n v="0"/>
    <n v="0"/>
    <n v="0"/>
    <n v="-1"/>
    <n v="0"/>
    <n v="0"/>
    <n v="0"/>
    <n v="0"/>
    <n v="0"/>
    <m/>
    <m/>
    <n v="0"/>
    <m/>
    <n v="0"/>
    <m/>
    <m/>
    <s v="1/1/2031"/>
    <s v="12/31/2099"/>
    <m/>
    <n v="0"/>
    <n v="0"/>
    <n v="2027"/>
    <m/>
    <m/>
    <m/>
    <n v="0"/>
    <n v="0"/>
    <s v="Real 2021 | 5/8/2023 1:03:19 PM"/>
    <n v="5354"/>
    <n v="0"/>
    <m/>
    <m/>
    <n v="0"/>
    <n v="0"/>
    <n v="0"/>
    <m/>
    <m/>
    <m/>
    <n v="0"/>
  </r>
  <r>
    <x v="0"/>
    <x v="0"/>
    <x v="4"/>
    <s v="4"/>
    <x v="3"/>
    <s v="C&amp;I - Low_31-42"/>
    <x v="17"/>
    <n v="0"/>
    <n v="0"/>
    <n v="0"/>
    <m/>
    <n v="0"/>
    <m/>
    <m/>
    <m/>
    <n v="0"/>
    <m/>
    <m/>
    <n v="-1"/>
    <n v="0"/>
    <s v="DSM_EE"/>
    <m/>
    <n v="0"/>
    <m/>
    <n v="0"/>
    <n v="0"/>
    <n v="0"/>
    <n v="0"/>
    <n v="-1"/>
    <n v="0"/>
    <n v="0"/>
    <n v="0"/>
    <n v="0"/>
    <n v="0"/>
    <m/>
    <m/>
    <n v="0"/>
    <m/>
    <n v="0"/>
    <m/>
    <m/>
    <s v="1/1/2031"/>
    <s v="12/31/2099"/>
    <m/>
    <n v="0"/>
    <n v="0"/>
    <n v="2027"/>
    <m/>
    <m/>
    <m/>
    <n v="0"/>
    <n v="0"/>
    <s v="Real 2021 | 5/8/2023 1:03:19 PM"/>
    <n v="5355"/>
    <n v="0"/>
    <m/>
    <m/>
    <n v="0"/>
    <n v="0"/>
    <n v="0"/>
    <m/>
    <m/>
    <m/>
    <n v="0"/>
  </r>
  <r>
    <x v="0"/>
    <x v="0"/>
    <x v="4"/>
    <s v="6"/>
    <x v="5"/>
    <s v="C&amp;I - Low_31-42"/>
    <x v="17"/>
    <n v="0"/>
    <n v="0"/>
    <n v="0"/>
    <m/>
    <n v="0"/>
    <m/>
    <m/>
    <m/>
    <n v="0"/>
    <m/>
    <m/>
    <n v="-1"/>
    <n v="0"/>
    <s v="DSM_EE"/>
    <m/>
    <n v="0"/>
    <m/>
    <n v="0"/>
    <n v="0"/>
    <n v="0"/>
    <n v="0"/>
    <n v="-1"/>
    <n v="0"/>
    <n v="0"/>
    <n v="0"/>
    <n v="0"/>
    <n v="0"/>
    <m/>
    <m/>
    <n v="0"/>
    <m/>
    <n v="0"/>
    <m/>
    <m/>
    <s v="1/1/2031"/>
    <s v="12/31/2099"/>
    <m/>
    <n v="0"/>
    <n v="0"/>
    <n v="2027"/>
    <m/>
    <m/>
    <m/>
    <n v="0"/>
    <n v="0"/>
    <s v="Real 2021 | 5/8/2023 1:03:19 PM"/>
    <n v="5356"/>
    <n v="0"/>
    <m/>
    <m/>
    <n v="0"/>
    <n v="0"/>
    <n v="0"/>
    <m/>
    <m/>
    <m/>
    <n v="0"/>
  </r>
  <r>
    <x v="0"/>
    <x v="0"/>
    <x v="4"/>
    <s v="7"/>
    <x v="6"/>
    <s v="C&amp;I - Low_31-42"/>
    <x v="17"/>
    <n v="0"/>
    <n v="0"/>
    <n v="0"/>
    <m/>
    <n v="0"/>
    <m/>
    <m/>
    <m/>
    <n v="0"/>
    <m/>
    <m/>
    <n v="-1"/>
    <n v="0"/>
    <s v="DSM_EE"/>
    <m/>
    <n v="0"/>
    <m/>
    <n v="0"/>
    <n v="0"/>
    <n v="0"/>
    <n v="0"/>
    <n v="-1"/>
    <n v="0"/>
    <n v="0"/>
    <n v="0"/>
    <n v="0"/>
    <n v="0"/>
    <m/>
    <m/>
    <n v="0"/>
    <m/>
    <n v="0"/>
    <m/>
    <m/>
    <s v="1/1/2031"/>
    <s v="12/31/2099"/>
    <m/>
    <n v="0"/>
    <n v="0"/>
    <n v="2027"/>
    <m/>
    <m/>
    <m/>
    <n v="0"/>
    <n v="0"/>
    <s v="Real 2021 | 5/8/2023 1:03:19 PM"/>
    <n v="5357"/>
    <n v="0"/>
    <m/>
    <m/>
    <n v="0"/>
    <n v="0"/>
    <n v="0"/>
    <m/>
    <m/>
    <m/>
    <n v="0"/>
  </r>
  <r>
    <x v="0"/>
    <x v="0"/>
    <x v="4"/>
    <s v="8"/>
    <x v="7"/>
    <s v="C&amp;I - Low_31-42"/>
    <x v="17"/>
    <n v="0"/>
    <n v="0"/>
    <n v="0"/>
    <m/>
    <n v="0"/>
    <m/>
    <m/>
    <m/>
    <n v="0"/>
    <m/>
    <m/>
    <n v="-1"/>
    <n v="0"/>
    <s v="DSM_EE"/>
    <m/>
    <n v="0"/>
    <m/>
    <n v="0"/>
    <n v="0"/>
    <n v="0"/>
    <n v="0"/>
    <n v="-1"/>
    <n v="0"/>
    <n v="0"/>
    <n v="0"/>
    <n v="0"/>
    <n v="0"/>
    <m/>
    <m/>
    <n v="0"/>
    <m/>
    <n v="0"/>
    <m/>
    <m/>
    <s v="1/1/2031"/>
    <s v="12/31/2099"/>
    <m/>
    <n v="0"/>
    <n v="0"/>
    <n v="2027"/>
    <m/>
    <m/>
    <m/>
    <n v="0"/>
    <n v="0"/>
    <s v="Real 2021 | 5/8/2023 1:03:19 PM"/>
    <n v="5358"/>
    <n v="0"/>
    <m/>
    <m/>
    <n v="0"/>
    <n v="0"/>
    <n v="0"/>
    <m/>
    <m/>
    <m/>
    <n v="0"/>
  </r>
  <r>
    <x v="0"/>
    <x v="0"/>
    <x v="4"/>
    <s v="9"/>
    <x v="8"/>
    <s v="C&amp;I - Low_31-42"/>
    <x v="17"/>
    <n v="0"/>
    <n v="0"/>
    <n v="0"/>
    <m/>
    <n v="0"/>
    <m/>
    <m/>
    <m/>
    <n v="0"/>
    <m/>
    <m/>
    <n v="-1"/>
    <n v="0"/>
    <s v="DSM_EE"/>
    <m/>
    <n v="0"/>
    <m/>
    <n v="0"/>
    <n v="0"/>
    <n v="0"/>
    <n v="0"/>
    <n v="-1"/>
    <n v="0"/>
    <n v="0"/>
    <n v="0"/>
    <n v="0"/>
    <n v="0"/>
    <m/>
    <m/>
    <n v="0"/>
    <m/>
    <n v="0"/>
    <m/>
    <m/>
    <s v="1/1/2031"/>
    <s v="12/31/2099"/>
    <m/>
    <n v="0"/>
    <n v="0"/>
    <n v="2027"/>
    <m/>
    <m/>
    <m/>
    <n v="0"/>
    <n v="0"/>
    <s v="Real 2021 | 5/8/2023 1:03:19 PM"/>
    <n v="5359"/>
    <n v="0"/>
    <m/>
    <m/>
    <n v="0"/>
    <n v="0"/>
    <n v="0"/>
    <m/>
    <m/>
    <m/>
    <n v="0"/>
  </r>
  <r>
    <x v="0"/>
    <x v="0"/>
    <x v="4"/>
    <s v="1"/>
    <x v="0"/>
    <s v="IQW_31-42"/>
    <x v="18"/>
    <n v="0"/>
    <n v="0"/>
    <n v="0"/>
    <m/>
    <n v="0"/>
    <m/>
    <m/>
    <m/>
    <n v="0"/>
    <m/>
    <m/>
    <n v="-1"/>
    <n v="0"/>
    <s v="DSM_EE"/>
    <m/>
    <n v="0"/>
    <m/>
    <n v="0"/>
    <n v="0"/>
    <n v="0"/>
    <n v="0"/>
    <n v="-1"/>
    <n v="0"/>
    <n v="0"/>
    <n v="0"/>
    <n v="0"/>
    <n v="0"/>
    <m/>
    <m/>
    <n v="0"/>
    <m/>
    <n v="0"/>
    <m/>
    <m/>
    <s v="1/1/2031"/>
    <s v="12/31/2099"/>
    <m/>
    <n v="0"/>
    <n v="0"/>
    <n v="2027"/>
    <m/>
    <m/>
    <m/>
    <n v="0"/>
    <n v="0"/>
    <s v="Real 2021 | 5/8/2023 1:03:19 PM"/>
    <n v="5360"/>
    <n v="0"/>
    <m/>
    <m/>
    <n v="0"/>
    <n v="0"/>
    <n v="0"/>
    <m/>
    <m/>
    <m/>
    <n v="0"/>
  </r>
  <r>
    <x v="0"/>
    <x v="0"/>
    <x v="4"/>
    <s v="2"/>
    <x v="1"/>
    <s v="IQW_31-42"/>
    <x v="18"/>
    <n v="0"/>
    <n v="0"/>
    <n v="0"/>
    <m/>
    <n v="0"/>
    <m/>
    <m/>
    <m/>
    <n v="0"/>
    <m/>
    <m/>
    <n v="-1"/>
    <n v="0"/>
    <s v="DSM_EE"/>
    <m/>
    <n v="0"/>
    <m/>
    <n v="0"/>
    <n v="0"/>
    <n v="0"/>
    <n v="0"/>
    <n v="-1"/>
    <n v="0"/>
    <n v="0"/>
    <n v="0"/>
    <n v="0"/>
    <n v="0"/>
    <m/>
    <m/>
    <n v="0"/>
    <m/>
    <n v="0"/>
    <m/>
    <m/>
    <s v="1/1/2031"/>
    <s v="12/31/2099"/>
    <m/>
    <n v="0"/>
    <n v="0"/>
    <n v="2027"/>
    <m/>
    <m/>
    <m/>
    <n v="0"/>
    <n v="0"/>
    <s v="Real 2021 | 5/8/2023 1:03:19 PM"/>
    <n v="5361"/>
    <n v="0"/>
    <m/>
    <m/>
    <n v="0"/>
    <n v="0"/>
    <n v="0"/>
    <m/>
    <m/>
    <m/>
    <n v="0"/>
  </r>
  <r>
    <x v="0"/>
    <x v="0"/>
    <x v="4"/>
    <s v="3"/>
    <x v="2"/>
    <s v="IQW_31-42"/>
    <x v="18"/>
    <n v="0"/>
    <n v="0"/>
    <n v="0"/>
    <m/>
    <n v="0"/>
    <m/>
    <m/>
    <m/>
    <n v="0"/>
    <m/>
    <m/>
    <n v="-1"/>
    <n v="0"/>
    <s v="DSM_EE"/>
    <m/>
    <n v="0"/>
    <m/>
    <n v="0"/>
    <n v="0"/>
    <n v="0"/>
    <n v="0"/>
    <n v="-1"/>
    <n v="0"/>
    <n v="0"/>
    <n v="0"/>
    <n v="0"/>
    <n v="0"/>
    <m/>
    <m/>
    <n v="0"/>
    <m/>
    <n v="0"/>
    <m/>
    <m/>
    <s v="1/1/2031"/>
    <s v="12/31/2099"/>
    <m/>
    <n v="0"/>
    <n v="0"/>
    <n v="2027"/>
    <m/>
    <m/>
    <m/>
    <n v="0"/>
    <n v="0"/>
    <s v="Real 2021 | 5/8/2023 1:03:19 PM"/>
    <n v="5362"/>
    <n v="0"/>
    <m/>
    <m/>
    <n v="0"/>
    <n v="0"/>
    <n v="0"/>
    <m/>
    <m/>
    <m/>
    <n v="0"/>
  </r>
  <r>
    <x v="0"/>
    <x v="0"/>
    <x v="4"/>
    <s v="4"/>
    <x v="3"/>
    <s v="IQW_31-42"/>
    <x v="18"/>
    <n v="0"/>
    <n v="0"/>
    <n v="0"/>
    <m/>
    <n v="0"/>
    <m/>
    <m/>
    <m/>
    <n v="0"/>
    <m/>
    <m/>
    <n v="-1"/>
    <n v="0"/>
    <s v="DSM_EE"/>
    <m/>
    <n v="0"/>
    <m/>
    <n v="0"/>
    <n v="0"/>
    <n v="0"/>
    <n v="0"/>
    <n v="-1"/>
    <n v="0"/>
    <n v="0"/>
    <n v="0"/>
    <n v="0"/>
    <n v="0"/>
    <m/>
    <m/>
    <n v="0"/>
    <m/>
    <n v="0"/>
    <m/>
    <m/>
    <s v="1/1/2031"/>
    <s v="12/31/2099"/>
    <m/>
    <n v="0"/>
    <n v="0"/>
    <n v="2027"/>
    <m/>
    <m/>
    <m/>
    <n v="0"/>
    <n v="0"/>
    <s v="Real 2021 | 5/8/2023 1:03:19 PM"/>
    <n v="5363"/>
    <n v="0"/>
    <m/>
    <m/>
    <n v="0"/>
    <n v="0"/>
    <n v="0"/>
    <m/>
    <m/>
    <m/>
    <n v="0"/>
  </r>
  <r>
    <x v="0"/>
    <x v="0"/>
    <x v="4"/>
    <s v="5"/>
    <x v="4"/>
    <s v="IQW_31-42"/>
    <x v="18"/>
    <n v="0"/>
    <n v="0"/>
    <n v="0"/>
    <m/>
    <n v="0"/>
    <m/>
    <m/>
    <m/>
    <n v="0"/>
    <m/>
    <m/>
    <n v="-1"/>
    <n v="0"/>
    <s v="DSM_EE"/>
    <m/>
    <n v="0"/>
    <m/>
    <n v="0"/>
    <n v="0"/>
    <n v="0"/>
    <n v="0"/>
    <n v="-1"/>
    <n v="0"/>
    <n v="0"/>
    <n v="0"/>
    <n v="0"/>
    <n v="0"/>
    <m/>
    <m/>
    <n v="0"/>
    <m/>
    <n v="0"/>
    <m/>
    <m/>
    <s v="1/1/2031"/>
    <s v="12/31/2099"/>
    <m/>
    <n v="0"/>
    <n v="0"/>
    <n v="2027"/>
    <m/>
    <m/>
    <m/>
    <n v="0"/>
    <n v="0"/>
    <s v="Real 2021 | 5/8/2023 1:03:19 PM"/>
    <n v="5364"/>
    <n v="0"/>
    <m/>
    <m/>
    <n v="0"/>
    <n v="0"/>
    <n v="0"/>
    <m/>
    <m/>
    <m/>
    <n v="0"/>
  </r>
  <r>
    <x v="0"/>
    <x v="0"/>
    <x v="4"/>
    <s v="6"/>
    <x v="5"/>
    <s v="IQW_31-42"/>
    <x v="18"/>
    <n v="0"/>
    <n v="0"/>
    <n v="0"/>
    <m/>
    <n v="0"/>
    <m/>
    <m/>
    <m/>
    <n v="0"/>
    <m/>
    <m/>
    <n v="-1"/>
    <n v="0"/>
    <s v="DSM_EE"/>
    <m/>
    <n v="0"/>
    <m/>
    <n v="0"/>
    <n v="0"/>
    <n v="0"/>
    <n v="0"/>
    <n v="-1"/>
    <n v="0"/>
    <n v="0"/>
    <n v="0"/>
    <n v="0"/>
    <n v="0"/>
    <m/>
    <m/>
    <n v="0"/>
    <m/>
    <n v="0"/>
    <m/>
    <m/>
    <s v="1/1/2031"/>
    <s v="12/31/2099"/>
    <m/>
    <n v="0"/>
    <n v="0"/>
    <n v="2027"/>
    <m/>
    <m/>
    <m/>
    <n v="0"/>
    <n v="0"/>
    <s v="Real 2021 | 5/8/2023 1:03:19 PM"/>
    <n v="5365"/>
    <n v="0"/>
    <m/>
    <m/>
    <n v="0"/>
    <n v="0"/>
    <n v="0"/>
    <m/>
    <m/>
    <m/>
    <n v="0"/>
  </r>
  <r>
    <x v="0"/>
    <x v="0"/>
    <x v="4"/>
    <s v="7"/>
    <x v="6"/>
    <s v="IQW_31-42"/>
    <x v="18"/>
    <n v="0"/>
    <n v="0"/>
    <n v="0"/>
    <m/>
    <n v="0"/>
    <m/>
    <m/>
    <m/>
    <n v="0"/>
    <m/>
    <m/>
    <n v="-1"/>
    <n v="0"/>
    <s v="DSM_EE"/>
    <m/>
    <n v="0"/>
    <m/>
    <n v="0"/>
    <n v="0"/>
    <n v="0"/>
    <n v="0"/>
    <n v="-1"/>
    <n v="0"/>
    <n v="0"/>
    <n v="0"/>
    <n v="0"/>
    <n v="0"/>
    <m/>
    <m/>
    <n v="0"/>
    <m/>
    <n v="0"/>
    <m/>
    <m/>
    <s v="1/1/2031"/>
    <s v="12/31/2099"/>
    <m/>
    <n v="0"/>
    <n v="0"/>
    <n v="2027"/>
    <m/>
    <m/>
    <m/>
    <n v="0"/>
    <n v="0"/>
    <s v="Real 2021 | 5/8/2023 1:03:19 PM"/>
    <n v="5366"/>
    <n v="0"/>
    <m/>
    <m/>
    <n v="0"/>
    <n v="0"/>
    <n v="0"/>
    <m/>
    <m/>
    <m/>
    <n v="0"/>
  </r>
  <r>
    <x v="0"/>
    <x v="0"/>
    <x v="4"/>
    <s v="8"/>
    <x v="7"/>
    <s v="IQW_31-42"/>
    <x v="18"/>
    <n v="0"/>
    <n v="0"/>
    <n v="0"/>
    <m/>
    <n v="0"/>
    <m/>
    <m/>
    <m/>
    <n v="0"/>
    <m/>
    <m/>
    <n v="-1"/>
    <n v="0"/>
    <s v="DSM_EE"/>
    <m/>
    <n v="0"/>
    <m/>
    <n v="0"/>
    <n v="0"/>
    <n v="0"/>
    <n v="0"/>
    <n v="-1"/>
    <n v="0"/>
    <n v="0"/>
    <n v="0"/>
    <n v="0"/>
    <n v="0"/>
    <m/>
    <m/>
    <n v="0"/>
    <m/>
    <n v="0"/>
    <m/>
    <m/>
    <s v="1/1/2031"/>
    <s v="12/31/2099"/>
    <m/>
    <n v="0"/>
    <n v="0"/>
    <n v="2027"/>
    <m/>
    <m/>
    <m/>
    <n v="0"/>
    <n v="0"/>
    <s v="Real 2021 | 5/8/2023 1:03:19 PM"/>
    <n v="5367"/>
    <n v="0"/>
    <m/>
    <m/>
    <n v="0"/>
    <n v="0"/>
    <n v="0"/>
    <m/>
    <m/>
    <m/>
    <n v="0"/>
  </r>
  <r>
    <x v="0"/>
    <x v="0"/>
    <x v="4"/>
    <s v="9"/>
    <x v="8"/>
    <s v="IQW_31-42"/>
    <x v="18"/>
    <n v="0"/>
    <n v="0"/>
    <n v="0"/>
    <m/>
    <n v="0"/>
    <m/>
    <m/>
    <m/>
    <n v="0"/>
    <m/>
    <m/>
    <n v="-1"/>
    <n v="0"/>
    <s v="DSM_EE"/>
    <m/>
    <n v="0"/>
    <m/>
    <n v="0"/>
    <n v="0"/>
    <n v="0"/>
    <n v="0"/>
    <n v="-1"/>
    <n v="0"/>
    <n v="0"/>
    <n v="0"/>
    <n v="0"/>
    <n v="0"/>
    <m/>
    <m/>
    <n v="0"/>
    <m/>
    <n v="0"/>
    <m/>
    <m/>
    <s v="1/1/2031"/>
    <s v="12/31/2099"/>
    <m/>
    <n v="0"/>
    <n v="0"/>
    <n v="2027"/>
    <m/>
    <m/>
    <m/>
    <n v="0"/>
    <n v="0"/>
    <s v="Real 2021 | 5/8/2023 1:03:19 PM"/>
    <n v="5368"/>
    <n v="0"/>
    <m/>
    <m/>
    <n v="0"/>
    <n v="0"/>
    <n v="0"/>
    <m/>
    <m/>
    <m/>
    <n v="0"/>
  </r>
  <r>
    <x v="0"/>
    <x v="0"/>
    <x v="4"/>
    <s v="1"/>
    <x v="0"/>
    <s v="Area 1001 Gas CT 2029"/>
    <x v="19"/>
    <n v="0"/>
    <n v="0"/>
    <n v="0"/>
    <m/>
    <n v="0"/>
    <m/>
    <m/>
    <m/>
    <n v="0"/>
    <m/>
    <m/>
    <n v="-1"/>
    <n v="0"/>
    <s v="TCO"/>
    <m/>
    <n v="0"/>
    <m/>
    <n v="0"/>
    <n v="0"/>
    <n v="0"/>
    <n v="0"/>
    <n v="-1"/>
    <n v="0"/>
    <n v="0"/>
    <n v="0"/>
    <n v="0"/>
    <n v="0"/>
    <m/>
    <m/>
    <n v="0"/>
    <m/>
    <n v="0"/>
    <m/>
    <m/>
    <s v="1/1/2029"/>
    <s v="12/31/2099"/>
    <m/>
    <n v="0"/>
    <n v="0"/>
    <n v="2027"/>
    <m/>
    <m/>
    <m/>
    <n v="0"/>
    <n v="0"/>
    <s v="Real 2021 | 5/8/2023 1:03:19 PM"/>
    <n v="5369"/>
    <n v="0"/>
    <m/>
    <m/>
    <n v="0"/>
    <n v="0"/>
    <n v="0"/>
    <m/>
    <m/>
    <m/>
    <n v="0"/>
  </r>
  <r>
    <x v="0"/>
    <x v="0"/>
    <x v="4"/>
    <s v="2"/>
    <x v="1"/>
    <s v="Area 1001 Gas CT 2029"/>
    <x v="19"/>
    <n v="0"/>
    <n v="0"/>
    <n v="0"/>
    <m/>
    <n v="0"/>
    <m/>
    <m/>
    <m/>
    <n v="0"/>
    <m/>
    <m/>
    <n v="-1"/>
    <n v="0"/>
    <s v="TCO"/>
    <m/>
    <n v="0"/>
    <m/>
    <n v="0"/>
    <n v="0"/>
    <n v="0"/>
    <n v="0"/>
    <n v="-1"/>
    <n v="0"/>
    <n v="0"/>
    <n v="0"/>
    <n v="0"/>
    <n v="0"/>
    <m/>
    <m/>
    <n v="0"/>
    <m/>
    <n v="0"/>
    <m/>
    <m/>
    <s v="1/1/2029"/>
    <s v="12/31/2099"/>
    <m/>
    <n v="0"/>
    <n v="0"/>
    <n v="2027"/>
    <m/>
    <m/>
    <m/>
    <n v="0"/>
    <n v="0"/>
    <s v="Real 2021 | 5/8/2023 1:03:19 PM"/>
    <n v="5370"/>
    <n v="0"/>
    <m/>
    <m/>
    <n v="0"/>
    <n v="0"/>
    <n v="0"/>
    <m/>
    <m/>
    <m/>
    <n v="0"/>
  </r>
  <r>
    <x v="0"/>
    <x v="0"/>
    <x v="4"/>
    <s v="3"/>
    <x v="2"/>
    <s v="Area 1001 Gas CT 2029"/>
    <x v="19"/>
    <n v="0"/>
    <n v="0"/>
    <n v="0"/>
    <m/>
    <n v="0"/>
    <m/>
    <m/>
    <m/>
    <n v="0"/>
    <m/>
    <m/>
    <n v="-1"/>
    <n v="0"/>
    <s v="TCO"/>
    <m/>
    <n v="0"/>
    <m/>
    <n v="0"/>
    <n v="0"/>
    <n v="0"/>
    <n v="0"/>
    <n v="-1"/>
    <n v="0"/>
    <n v="0"/>
    <n v="0"/>
    <n v="0"/>
    <n v="0"/>
    <m/>
    <m/>
    <n v="0"/>
    <m/>
    <n v="0"/>
    <m/>
    <m/>
    <s v="1/1/2029"/>
    <s v="12/31/2099"/>
    <m/>
    <n v="0"/>
    <n v="0"/>
    <n v="2027"/>
    <m/>
    <m/>
    <m/>
    <n v="0"/>
    <n v="0"/>
    <s v="Real 2021 | 5/8/2023 1:03:19 PM"/>
    <n v="5371"/>
    <n v="0"/>
    <m/>
    <m/>
    <n v="0"/>
    <n v="0"/>
    <n v="0"/>
    <m/>
    <m/>
    <m/>
    <n v="0"/>
  </r>
  <r>
    <x v="0"/>
    <x v="0"/>
    <x v="4"/>
    <s v="4"/>
    <x v="3"/>
    <s v="Area 1001 Gas CT 2029"/>
    <x v="19"/>
    <n v="0"/>
    <n v="0"/>
    <n v="0"/>
    <m/>
    <n v="0"/>
    <m/>
    <m/>
    <m/>
    <n v="0"/>
    <m/>
    <m/>
    <n v="-1"/>
    <n v="0"/>
    <s v="TCO"/>
    <m/>
    <n v="0"/>
    <m/>
    <n v="0"/>
    <n v="0"/>
    <n v="0"/>
    <n v="0"/>
    <n v="-1"/>
    <n v="0"/>
    <n v="0"/>
    <n v="0"/>
    <n v="0"/>
    <n v="0"/>
    <m/>
    <m/>
    <n v="0"/>
    <m/>
    <n v="0"/>
    <m/>
    <m/>
    <s v="1/1/2029"/>
    <s v="12/31/2099"/>
    <m/>
    <n v="0"/>
    <n v="0"/>
    <n v="2027"/>
    <m/>
    <m/>
    <m/>
    <n v="0"/>
    <n v="0"/>
    <s v="Real 2021 | 5/8/2023 1:03:19 PM"/>
    <n v="5372"/>
    <n v="0"/>
    <m/>
    <m/>
    <n v="0"/>
    <n v="0"/>
    <n v="0"/>
    <m/>
    <m/>
    <m/>
    <n v="0"/>
  </r>
  <r>
    <x v="0"/>
    <x v="0"/>
    <x v="4"/>
    <s v="5"/>
    <x v="4"/>
    <s v="Area 1001 Gas CT 2029"/>
    <x v="19"/>
    <n v="0"/>
    <n v="0"/>
    <n v="0"/>
    <m/>
    <n v="0"/>
    <m/>
    <m/>
    <m/>
    <n v="0"/>
    <m/>
    <m/>
    <n v="-1"/>
    <n v="0"/>
    <s v="TCO"/>
    <m/>
    <n v="0"/>
    <m/>
    <n v="0"/>
    <n v="0"/>
    <n v="0"/>
    <n v="0"/>
    <n v="-1"/>
    <n v="0"/>
    <n v="0"/>
    <n v="0"/>
    <n v="0"/>
    <n v="0"/>
    <m/>
    <m/>
    <n v="0"/>
    <m/>
    <n v="0"/>
    <m/>
    <m/>
    <s v="1/1/2029"/>
    <s v="12/31/2099"/>
    <m/>
    <n v="0"/>
    <n v="0"/>
    <n v="2027"/>
    <m/>
    <m/>
    <m/>
    <n v="0"/>
    <n v="0"/>
    <s v="Real 2021 | 5/8/2023 1:03:19 PM"/>
    <n v="5373"/>
    <n v="0"/>
    <m/>
    <m/>
    <n v="0"/>
    <n v="0"/>
    <n v="0"/>
    <m/>
    <m/>
    <m/>
    <n v="0"/>
  </r>
  <r>
    <x v="0"/>
    <x v="0"/>
    <x v="4"/>
    <s v="7"/>
    <x v="6"/>
    <s v="Area 1001 Gas CT 2029"/>
    <x v="19"/>
    <n v="0"/>
    <n v="0"/>
    <n v="0"/>
    <m/>
    <n v="0"/>
    <m/>
    <m/>
    <m/>
    <n v="0"/>
    <m/>
    <m/>
    <n v="-1"/>
    <n v="0"/>
    <s v="TCO"/>
    <m/>
    <n v="0"/>
    <m/>
    <n v="0"/>
    <n v="0"/>
    <n v="0"/>
    <n v="0"/>
    <n v="-1"/>
    <n v="0"/>
    <n v="0"/>
    <n v="0"/>
    <n v="0"/>
    <n v="0"/>
    <m/>
    <m/>
    <n v="0"/>
    <m/>
    <n v="0"/>
    <m/>
    <m/>
    <s v="1/1/2029"/>
    <s v="12/31/2099"/>
    <m/>
    <n v="0"/>
    <n v="0"/>
    <n v="2027"/>
    <m/>
    <m/>
    <m/>
    <n v="0"/>
    <n v="0"/>
    <s v="Real 2021 | 5/8/2023 1:03:19 PM"/>
    <n v="5374"/>
    <n v="0"/>
    <m/>
    <m/>
    <n v="0"/>
    <n v="0"/>
    <n v="0"/>
    <m/>
    <m/>
    <m/>
    <n v="0"/>
  </r>
  <r>
    <x v="0"/>
    <x v="0"/>
    <x v="4"/>
    <s v="8"/>
    <x v="7"/>
    <s v="Area 1001 Gas CT 2029"/>
    <x v="19"/>
    <n v="0"/>
    <n v="0"/>
    <n v="0"/>
    <m/>
    <n v="0"/>
    <m/>
    <m/>
    <m/>
    <n v="0"/>
    <m/>
    <m/>
    <n v="-1"/>
    <n v="0"/>
    <s v="TCO"/>
    <m/>
    <n v="0"/>
    <m/>
    <n v="0"/>
    <n v="0"/>
    <n v="0"/>
    <n v="0"/>
    <n v="-1"/>
    <n v="0"/>
    <n v="0"/>
    <n v="0"/>
    <n v="0"/>
    <n v="0"/>
    <m/>
    <m/>
    <n v="0"/>
    <m/>
    <n v="0"/>
    <m/>
    <m/>
    <s v="1/1/2029"/>
    <s v="12/31/2099"/>
    <m/>
    <n v="0"/>
    <n v="0"/>
    <n v="2027"/>
    <m/>
    <m/>
    <m/>
    <n v="0"/>
    <n v="0"/>
    <s v="Real 2021 | 5/8/2023 1:03:19 PM"/>
    <n v="5375"/>
    <n v="0"/>
    <m/>
    <m/>
    <n v="0"/>
    <n v="0"/>
    <n v="0"/>
    <m/>
    <m/>
    <m/>
    <n v="0"/>
  </r>
  <r>
    <x v="0"/>
    <x v="0"/>
    <x v="4"/>
    <s v="9"/>
    <x v="8"/>
    <s v="Area 1001 Gas CT 2029"/>
    <x v="19"/>
    <n v="0"/>
    <n v="0"/>
    <n v="0"/>
    <m/>
    <n v="0"/>
    <m/>
    <m/>
    <m/>
    <n v="0"/>
    <m/>
    <m/>
    <n v="-1"/>
    <n v="0"/>
    <s v="TCO"/>
    <m/>
    <n v="0"/>
    <m/>
    <n v="0"/>
    <n v="0"/>
    <n v="0"/>
    <n v="0"/>
    <n v="-1"/>
    <n v="0"/>
    <n v="0"/>
    <n v="0"/>
    <n v="0"/>
    <n v="0"/>
    <m/>
    <m/>
    <n v="0"/>
    <m/>
    <n v="0"/>
    <m/>
    <m/>
    <s v="1/1/2029"/>
    <s v="12/31/2099"/>
    <m/>
    <n v="0"/>
    <n v="0"/>
    <n v="2027"/>
    <m/>
    <m/>
    <m/>
    <n v="0"/>
    <n v="0"/>
    <s v="Real 2021 | 5/8/2023 1:03:19 PM"/>
    <n v="5376"/>
    <n v="0"/>
    <m/>
    <m/>
    <n v="0"/>
    <n v="0"/>
    <n v="0"/>
    <m/>
    <m/>
    <m/>
    <n v="0"/>
  </r>
  <r>
    <x v="0"/>
    <x v="0"/>
    <x v="4"/>
    <s v="8"/>
    <x v="7"/>
    <s v="Area 1001 Solar 2026"/>
    <x v="20"/>
    <n v="22.833641052246094"/>
    <n v="100"/>
    <n v="22.833641052246094"/>
    <m/>
    <n v="0"/>
    <m/>
    <m/>
    <m/>
    <n v="15077.126953125"/>
    <m/>
    <m/>
    <n v="-1"/>
    <n v="0"/>
    <s v="Solar"/>
    <m/>
    <n v="200022.6875"/>
    <m/>
    <n v="0"/>
    <n v="6569.06298828125"/>
    <n v="6569.06298828125"/>
    <n v="0"/>
    <n v="-1"/>
    <n v="0"/>
    <n v="0"/>
    <n v="0"/>
    <n v="365"/>
    <n v="4383"/>
    <n v="0.22833640873432159"/>
    <n v="32.841590881347656"/>
    <n v="-6826.79248046875"/>
    <n v="-34.130088806152344"/>
    <n v="13395.85546875"/>
    <n v="66.9716796875"/>
    <m/>
    <s v="1/1/2026"/>
    <s v="12/31/2099"/>
    <m/>
    <n v="0"/>
    <n v="0"/>
    <n v="2027"/>
    <m/>
    <m/>
    <m/>
    <n v="0"/>
    <n v="0"/>
    <s v="Real 2021 | 5/8/2023 1:03:19 PM"/>
    <n v="5377"/>
    <n v="100"/>
    <m/>
    <m/>
    <n v="200022.6875"/>
    <n v="0"/>
    <n v="0"/>
    <m/>
    <m/>
    <m/>
    <n v="0"/>
  </r>
  <r>
    <x v="0"/>
    <x v="0"/>
    <x v="4"/>
    <s v="1"/>
    <x v="0"/>
    <s v="Area 1001 Solar 2027"/>
    <x v="21"/>
    <n v="34.250461578369141"/>
    <n v="150"/>
    <n v="34.250461578369141"/>
    <m/>
    <n v="0"/>
    <m/>
    <m/>
    <m/>
    <n v="21831.283203125"/>
    <m/>
    <m/>
    <n v="-1"/>
    <n v="0"/>
    <s v="Solar"/>
    <m/>
    <n v="300034.03125"/>
    <m/>
    <n v="0"/>
    <n v="9853.5947265625"/>
    <n v="9853.5947265625"/>
    <n v="0"/>
    <n v="-1"/>
    <n v="0"/>
    <n v="0"/>
    <n v="0"/>
    <n v="365"/>
    <n v="4383"/>
    <n v="0.22833640873432159"/>
    <n v="32.841590881347656"/>
    <n v="-10240.1884765625"/>
    <n v="-34.130088806152344"/>
    <n v="20093.783203125"/>
    <n v="66.9716796875"/>
    <m/>
    <s v="1/1/2027"/>
    <s v="12/31/2099"/>
    <m/>
    <n v="0"/>
    <n v="0"/>
    <n v="2027"/>
    <m/>
    <m/>
    <m/>
    <n v="0"/>
    <n v="0"/>
    <s v="Real 2021 | 5/8/2023 1:03:19 PM"/>
    <n v="5378"/>
    <n v="150"/>
    <m/>
    <m/>
    <n v="300034.03125"/>
    <n v="0"/>
    <n v="0"/>
    <m/>
    <m/>
    <m/>
    <n v="0"/>
  </r>
  <r>
    <x v="0"/>
    <x v="0"/>
    <x v="4"/>
    <s v="2"/>
    <x v="1"/>
    <s v="Area 1001 Solar 2027"/>
    <x v="21"/>
    <n v="22.833641052246094"/>
    <n v="100"/>
    <n v="22.833641052246094"/>
    <m/>
    <n v="0"/>
    <m/>
    <m/>
    <m/>
    <n v="14554.1884765625"/>
    <m/>
    <m/>
    <n v="-1"/>
    <n v="0"/>
    <s v="Solar"/>
    <m/>
    <n v="200022.6875"/>
    <m/>
    <n v="0"/>
    <n v="6569.06298828125"/>
    <n v="6569.06298828125"/>
    <n v="0"/>
    <n v="-1"/>
    <n v="0"/>
    <n v="0"/>
    <n v="0"/>
    <n v="365"/>
    <n v="4383"/>
    <n v="0.22833640873432159"/>
    <n v="32.841590881347656"/>
    <n v="-6826.79248046875"/>
    <n v="-34.130088806152344"/>
    <n v="13395.85546875"/>
    <n v="66.9716796875"/>
    <m/>
    <s v="1/1/2027"/>
    <s v="12/31/2099"/>
    <m/>
    <n v="0"/>
    <n v="0"/>
    <n v="2027"/>
    <m/>
    <m/>
    <m/>
    <n v="0"/>
    <n v="0"/>
    <s v="Real 2021 | 5/8/2023 1:03:19 PM"/>
    <n v="5379"/>
    <n v="100"/>
    <m/>
    <m/>
    <n v="200022.6875"/>
    <n v="0"/>
    <n v="0"/>
    <m/>
    <m/>
    <m/>
    <n v="0"/>
  </r>
  <r>
    <x v="0"/>
    <x v="0"/>
    <x v="4"/>
    <s v="3"/>
    <x v="2"/>
    <s v="Area 1001 Solar 2027"/>
    <x v="21"/>
    <n v="34.250461578369141"/>
    <n v="150"/>
    <n v="34.250461578369141"/>
    <m/>
    <n v="0"/>
    <m/>
    <m/>
    <m/>
    <n v="21831.283203125"/>
    <m/>
    <m/>
    <n v="-1"/>
    <n v="0"/>
    <s v="Solar"/>
    <m/>
    <n v="300034.03125"/>
    <m/>
    <n v="0"/>
    <n v="9853.5947265625"/>
    <n v="9853.5947265625"/>
    <n v="0"/>
    <n v="-1"/>
    <n v="0"/>
    <n v="0"/>
    <n v="0"/>
    <n v="365"/>
    <n v="4383"/>
    <n v="0.22833640873432159"/>
    <n v="32.841590881347656"/>
    <n v="-10240.1884765625"/>
    <n v="-34.130088806152344"/>
    <n v="20093.783203125"/>
    <n v="66.9716796875"/>
    <m/>
    <s v="1/1/2027"/>
    <s v="12/31/2099"/>
    <m/>
    <n v="0"/>
    <n v="0"/>
    <n v="2027"/>
    <m/>
    <m/>
    <m/>
    <n v="0"/>
    <n v="0"/>
    <s v="Real 2021 | 5/8/2023 1:03:19 PM"/>
    <n v="5380"/>
    <n v="150"/>
    <m/>
    <m/>
    <n v="300034.03125"/>
    <n v="0"/>
    <n v="0"/>
    <m/>
    <m/>
    <m/>
    <n v="0"/>
  </r>
  <r>
    <x v="0"/>
    <x v="0"/>
    <x v="4"/>
    <s v="5"/>
    <x v="4"/>
    <s v="Area 1001 Solar 2027"/>
    <x v="21"/>
    <n v="11.416820526123047"/>
    <n v="50"/>
    <n v="11.416820526123047"/>
    <m/>
    <n v="0"/>
    <m/>
    <m/>
    <m/>
    <n v="7277.09423828125"/>
    <m/>
    <m/>
    <n v="-1"/>
    <n v="0"/>
    <s v="Solar"/>
    <m/>
    <n v="100011.34375"/>
    <m/>
    <n v="0"/>
    <n v="3284.531494140625"/>
    <n v="3284.531494140625"/>
    <n v="0"/>
    <n v="-1"/>
    <n v="0"/>
    <n v="0"/>
    <n v="0"/>
    <n v="365"/>
    <n v="4383"/>
    <n v="0.22833640873432159"/>
    <n v="32.841590881347656"/>
    <n v="-3413.396240234375"/>
    <n v="-34.130088806152344"/>
    <n v="6697.927734375"/>
    <n v="66.9716796875"/>
    <m/>
    <s v="1/1/2027"/>
    <s v="12/31/2099"/>
    <m/>
    <n v="0"/>
    <n v="0"/>
    <n v="2027"/>
    <m/>
    <m/>
    <m/>
    <n v="0"/>
    <n v="0"/>
    <s v="Real 2021 | 5/8/2023 1:03:19 PM"/>
    <n v="5381"/>
    <n v="50"/>
    <m/>
    <m/>
    <n v="100011.34375"/>
    <n v="0"/>
    <n v="0"/>
    <m/>
    <m/>
    <m/>
    <n v="0"/>
  </r>
  <r>
    <x v="0"/>
    <x v="0"/>
    <x v="4"/>
    <s v="6"/>
    <x v="5"/>
    <s v="Area 1001 Solar 2027"/>
    <x v="21"/>
    <n v="34.250461578369141"/>
    <n v="150"/>
    <n v="34.250461578369141"/>
    <m/>
    <n v="0"/>
    <m/>
    <m/>
    <m/>
    <n v="21831.283203125"/>
    <m/>
    <m/>
    <n v="-1"/>
    <n v="0"/>
    <s v="Solar"/>
    <m/>
    <n v="300034.03125"/>
    <m/>
    <n v="0"/>
    <n v="9853.5947265625"/>
    <n v="9853.5947265625"/>
    <n v="0"/>
    <n v="-1"/>
    <n v="0"/>
    <n v="0"/>
    <n v="0"/>
    <n v="365"/>
    <n v="4383"/>
    <n v="0.22833640873432159"/>
    <n v="32.841590881347656"/>
    <n v="-10240.1884765625"/>
    <n v="-34.130088806152344"/>
    <n v="20093.783203125"/>
    <n v="66.9716796875"/>
    <m/>
    <s v="1/1/2027"/>
    <s v="12/31/2099"/>
    <m/>
    <n v="0"/>
    <n v="0"/>
    <n v="2027"/>
    <m/>
    <m/>
    <m/>
    <n v="0"/>
    <n v="0"/>
    <s v="Real 2021 | 5/8/2023 1:03:19 PM"/>
    <n v="5382"/>
    <n v="150"/>
    <m/>
    <m/>
    <n v="300034.03125"/>
    <n v="0"/>
    <n v="0"/>
    <m/>
    <m/>
    <m/>
    <n v="0"/>
  </r>
  <r>
    <x v="0"/>
    <x v="0"/>
    <x v="4"/>
    <s v="7"/>
    <x v="6"/>
    <s v="Area 1001 Solar 2027"/>
    <x v="21"/>
    <n v="34.250461578369141"/>
    <n v="150"/>
    <n v="34.250461578369141"/>
    <m/>
    <n v="0"/>
    <m/>
    <m/>
    <m/>
    <n v="21831.283203125"/>
    <m/>
    <m/>
    <n v="-1"/>
    <n v="0"/>
    <s v="Solar"/>
    <m/>
    <n v="300034.03125"/>
    <m/>
    <n v="0"/>
    <n v="9853.5947265625"/>
    <n v="9853.5947265625"/>
    <n v="0"/>
    <n v="-1"/>
    <n v="0"/>
    <n v="0"/>
    <n v="0"/>
    <n v="365"/>
    <n v="4383"/>
    <n v="0.22833640873432159"/>
    <n v="32.841590881347656"/>
    <n v="-10240.1884765625"/>
    <n v="-34.130088806152344"/>
    <n v="20093.783203125"/>
    <n v="66.9716796875"/>
    <m/>
    <s v="1/1/2027"/>
    <s v="12/31/2099"/>
    <m/>
    <n v="0"/>
    <n v="0"/>
    <n v="2027"/>
    <m/>
    <m/>
    <m/>
    <n v="0"/>
    <n v="0"/>
    <s v="Real 2021 | 5/8/2023 1:03:19 PM"/>
    <n v="5383"/>
    <n v="150"/>
    <m/>
    <m/>
    <n v="300034.03125"/>
    <n v="0"/>
    <n v="0"/>
    <m/>
    <m/>
    <m/>
    <n v="0"/>
  </r>
  <r>
    <x v="0"/>
    <x v="0"/>
    <x v="4"/>
    <s v="8"/>
    <x v="7"/>
    <s v="Area 1001 Solar 2027"/>
    <x v="21"/>
    <n v="34.250461578369141"/>
    <n v="150"/>
    <n v="34.250461578369141"/>
    <m/>
    <n v="0"/>
    <m/>
    <m/>
    <m/>
    <n v="21831.283203125"/>
    <m/>
    <m/>
    <n v="-1"/>
    <n v="0"/>
    <s v="Solar"/>
    <m/>
    <n v="300034.03125"/>
    <m/>
    <n v="0"/>
    <n v="9853.5947265625"/>
    <n v="9853.5947265625"/>
    <n v="0"/>
    <n v="-1"/>
    <n v="0"/>
    <n v="0"/>
    <n v="0"/>
    <n v="365"/>
    <n v="4383"/>
    <n v="0.22833640873432159"/>
    <n v="32.841590881347656"/>
    <n v="-10240.1884765625"/>
    <n v="-34.130088806152344"/>
    <n v="20093.783203125"/>
    <n v="66.9716796875"/>
    <m/>
    <s v="1/1/2027"/>
    <s v="12/31/2099"/>
    <m/>
    <n v="0"/>
    <n v="0"/>
    <n v="2027"/>
    <m/>
    <m/>
    <m/>
    <n v="0"/>
    <n v="0"/>
    <s v="Real 2021 | 5/8/2023 1:03:19 PM"/>
    <n v="5384"/>
    <n v="150"/>
    <m/>
    <m/>
    <n v="300034.03125"/>
    <n v="0"/>
    <n v="0"/>
    <m/>
    <m/>
    <m/>
    <n v="0"/>
  </r>
  <r>
    <x v="0"/>
    <x v="0"/>
    <x v="4"/>
    <s v="9"/>
    <x v="8"/>
    <s v="Area 1001 Solar 2027"/>
    <x v="21"/>
    <n v="34.250461578369141"/>
    <n v="150"/>
    <n v="34.250461578369141"/>
    <m/>
    <n v="0"/>
    <m/>
    <m/>
    <m/>
    <n v="21831.283203125"/>
    <m/>
    <m/>
    <n v="-1"/>
    <n v="0"/>
    <s v="Solar"/>
    <m/>
    <n v="300034.03125"/>
    <m/>
    <n v="0"/>
    <n v="9853.5947265625"/>
    <n v="9853.5947265625"/>
    <n v="0"/>
    <n v="-1"/>
    <n v="0"/>
    <n v="0"/>
    <n v="0"/>
    <n v="365"/>
    <n v="4383"/>
    <n v="0.22833640873432159"/>
    <n v="32.841590881347656"/>
    <n v="-10240.1884765625"/>
    <n v="-34.130088806152344"/>
    <n v="20093.783203125"/>
    <n v="66.9716796875"/>
    <m/>
    <s v="1/1/2027"/>
    <s v="12/31/2099"/>
    <m/>
    <n v="0"/>
    <n v="0"/>
    <n v="2027"/>
    <m/>
    <m/>
    <m/>
    <n v="0"/>
    <n v="0"/>
    <s v="Real 2021 | 5/8/2023 1:03:19 PM"/>
    <n v="5385"/>
    <n v="150"/>
    <m/>
    <m/>
    <n v="300034.03125"/>
    <n v="0"/>
    <n v="0"/>
    <m/>
    <m/>
    <m/>
    <n v="0"/>
  </r>
  <r>
    <x v="0"/>
    <x v="0"/>
    <x v="4"/>
    <s v="1"/>
    <x v="0"/>
    <s v="Area 1001 Solar 2028"/>
    <x v="22"/>
    <n v="0"/>
    <n v="0"/>
    <n v="0"/>
    <m/>
    <n v="0"/>
    <m/>
    <m/>
    <m/>
    <n v="0"/>
    <m/>
    <m/>
    <n v="-1"/>
    <n v="0"/>
    <s v="Solar"/>
    <m/>
    <n v="0"/>
    <m/>
    <n v="0"/>
    <n v="0"/>
    <n v="0"/>
    <n v="0"/>
    <n v="-1"/>
    <n v="0"/>
    <n v="0"/>
    <n v="0"/>
    <n v="0"/>
    <n v="0"/>
    <m/>
    <m/>
    <n v="0"/>
    <m/>
    <n v="0"/>
    <m/>
    <m/>
    <s v="1/1/2028"/>
    <s v="12/31/2099"/>
    <m/>
    <n v="0"/>
    <n v="0"/>
    <n v="2027"/>
    <m/>
    <m/>
    <m/>
    <n v="0"/>
    <n v="0"/>
    <s v="Real 2021 | 5/8/2023 1:03:19 PM"/>
    <n v="5386"/>
    <n v="0"/>
    <m/>
    <m/>
    <n v="0"/>
    <n v="0"/>
    <n v="0"/>
    <m/>
    <m/>
    <m/>
    <n v="0"/>
  </r>
  <r>
    <x v="0"/>
    <x v="0"/>
    <x v="4"/>
    <s v="2"/>
    <x v="1"/>
    <s v="Area 1001 Solar 2028"/>
    <x v="22"/>
    <n v="0"/>
    <n v="0"/>
    <n v="0"/>
    <m/>
    <n v="0"/>
    <m/>
    <m/>
    <m/>
    <n v="0"/>
    <m/>
    <m/>
    <n v="-1"/>
    <n v="0"/>
    <s v="Solar"/>
    <m/>
    <n v="0"/>
    <m/>
    <n v="0"/>
    <n v="0"/>
    <n v="0"/>
    <n v="0"/>
    <n v="-1"/>
    <n v="0"/>
    <n v="0"/>
    <n v="0"/>
    <n v="0"/>
    <n v="0"/>
    <m/>
    <m/>
    <n v="0"/>
    <m/>
    <n v="0"/>
    <m/>
    <m/>
    <s v="1/1/2028"/>
    <s v="12/31/2099"/>
    <m/>
    <n v="0"/>
    <n v="0"/>
    <n v="2027"/>
    <m/>
    <m/>
    <m/>
    <n v="0"/>
    <n v="0"/>
    <s v="Real 2021 | 5/8/2023 1:03:19 PM"/>
    <n v="5387"/>
    <n v="0"/>
    <m/>
    <m/>
    <n v="0"/>
    <n v="0"/>
    <n v="0"/>
    <m/>
    <m/>
    <m/>
    <n v="0"/>
  </r>
  <r>
    <x v="0"/>
    <x v="0"/>
    <x v="4"/>
    <s v="3"/>
    <x v="2"/>
    <s v="Area 1001 Solar 2028"/>
    <x v="22"/>
    <n v="0"/>
    <n v="0"/>
    <n v="0"/>
    <m/>
    <n v="0"/>
    <m/>
    <m/>
    <m/>
    <n v="0"/>
    <m/>
    <m/>
    <n v="-1"/>
    <n v="0"/>
    <s v="Solar"/>
    <m/>
    <n v="0"/>
    <m/>
    <n v="0"/>
    <n v="0"/>
    <n v="0"/>
    <n v="0"/>
    <n v="-1"/>
    <n v="0"/>
    <n v="0"/>
    <n v="0"/>
    <n v="0"/>
    <n v="0"/>
    <m/>
    <m/>
    <n v="0"/>
    <m/>
    <n v="0"/>
    <m/>
    <m/>
    <s v="1/1/2028"/>
    <s v="12/31/2099"/>
    <m/>
    <n v="0"/>
    <n v="0"/>
    <n v="2027"/>
    <m/>
    <m/>
    <m/>
    <n v="0"/>
    <n v="0"/>
    <s v="Real 2021 | 5/8/2023 1:03:19 PM"/>
    <n v="5388"/>
    <n v="0"/>
    <m/>
    <m/>
    <n v="0"/>
    <n v="0"/>
    <n v="0"/>
    <m/>
    <m/>
    <m/>
    <n v="0"/>
  </r>
  <r>
    <x v="0"/>
    <x v="0"/>
    <x v="4"/>
    <s v="4"/>
    <x v="3"/>
    <s v="Area 1001 Solar 2028"/>
    <x v="22"/>
    <n v="0"/>
    <n v="0"/>
    <n v="0"/>
    <m/>
    <n v="0"/>
    <m/>
    <m/>
    <m/>
    <n v="0"/>
    <m/>
    <m/>
    <n v="-1"/>
    <n v="0"/>
    <s v="Solar"/>
    <m/>
    <n v="0"/>
    <m/>
    <n v="0"/>
    <n v="0"/>
    <n v="0"/>
    <n v="0"/>
    <n v="-1"/>
    <n v="0"/>
    <n v="0"/>
    <n v="0"/>
    <n v="0"/>
    <n v="0"/>
    <m/>
    <m/>
    <n v="0"/>
    <m/>
    <n v="0"/>
    <m/>
    <m/>
    <s v="1/1/2028"/>
    <s v="12/31/2099"/>
    <m/>
    <n v="0"/>
    <n v="0"/>
    <n v="2027"/>
    <m/>
    <m/>
    <m/>
    <n v="0"/>
    <n v="0"/>
    <s v="Real 2021 | 5/8/2023 1:03:19 PM"/>
    <n v="5389"/>
    <n v="0"/>
    <m/>
    <m/>
    <n v="0"/>
    <n v="0"/>
    <n v="0"/>
    <m/>
    <m/>
    <m/>
    <n v="0"/>
  </r>
  <r>
    <x v="0"/>
    <x v="0"/>
    <x v="4"/>
    <s v="5"/>
    <x v="4"/>
    <s v="Area 1001 Solar 2028"/>
    <x v="22"/>
    <n v="0"/>
    <n v="0"/>
    <n v="0"/>
    <m/>
    <n v="0"/>
    <m/>
    <m/>
    <m/>
    <n v="0"/>
    <m/>
    <m/>
    <n v="-1"/>
    <n v="0"/>
    <s v="Solar"/>
    <m/>
    <n v="0"/>
    <m/>
    <n v="0"/>
    <n v="0"/>
    <n v="0"/>
    <n v="0"/>
    <n v="-1"/>
    <n v="0"/>
    <n v="0"/>
    <n v="0"/>
    <n v="0"/>
    <n v="0"/>
    <m/>
    <m/>
    <n v="0"/>
    <m/>
    <n v="0"/>
    <m/>
    <m/>
    <s v="1/1/2028"/>
    <s v="12/31/2099"/>
    <m/>
    <n v="0"/>
    <n v="0"/>
    <n v="2027"/>
    <m/>
    <m/>
    <m/>
    <n v="0"/>
    <n v="0"/>
    <s v="Real 2021 | 5/8/2023 1:03:19 PM"/>
    <n v="5390"/>
    <n v="0"/>
    <m/>
    <m/>
    <n v="0"/>
    <n v="0"/>
    <n v="0"/>
    <m/>
    <m/>
    <m/>
    <n v="0"/>
  </r>
  <r>
    <x v="0"/>
    <x v="0"/>
    <x v="4"/>
    <s v="6"/>
    <x v="5"/>
    <s v="Area 1001 Solar 2028"/>
    <x v="22"/>
    <n v="0"/>
    <n v="0"/>
    <n v="0"/>
    <m/>
    <n v="0"/>
    <m/>
    <m/>
    <m/>
    <n v="0"/>
    <m/>
    <m/>
    <n v="-1"/>
    <n v="0"/>
    <s v="Solar"/>
    <m/>
    <n v="0"/>
    <m/>
    <n v="0"/>
    <n v="0"/>
    <n v="0"/>
    <n v="0"/>
    <n v="-1"/>
    <n v="0"/>
    <n v="0"/>
    <n v="0"/>
    <n v="0"/>
    <n v="0"/>
    <m/>
    <m/>
    <n v="0"/>
    <m/>
    <n v="0"/>
    <m/>
    <m/>
    <s v="1/1/2028"/>
    <s v="12/31/2099"/>
    <m/>
    <n v="0"/>
    <n v="0"/>
    <n v="2027"/>
    <m/>
    <m/>
    <m/>
    <n v="0"/>
    <n v="0"/>
    <s v="Real 2021 | 5/8/2023 1:03:19 PM"/>
    <n v="5391"/>
    <n v="0"/>
    <m/>
    <m/>
    <n v="0"/>
    <n v="0"/>
    <n v="0"/>
    <m/>
    <m/>
    <m/>
    <n v="0"/>
  </r>
  <r>
    <x v="0"/>
    <x v="0"/>
    <x v="4"/>
    <s v="7"/>
    <x v="6"/>
    <s v="Area 1001 Solar 2028"/>
    <x v="22"/>
    <n v="0"/>
    <n v="0"/>
    <n v="0"/>
    <m/>
    <n v="0"/>
    <m/>
    <m/>
    <m/>
    <n v="0"/>
    <m/>
    <m/>
    <n v="-1"/>
    <n v="0"/>
    <s v="Solar"/>
    <m/>
    <n v="0"/>
    <m/>
    <n v="0"/>
    <n v="0"/>
    <n v="0"/>
    <n v="0"/>
    <n v="-1"/>
    <n v="0"/>
    <n v="0"/>
    <n v="0"/>
    <n v="0"/>
    <n v="0"/>
    <m/>
    <m/>
    <n v="0"/>
    <m/>
    <n v="0"/>
    <m/>
    <m/>
    <s v="1/1/2028"/>
    <s v="12/31/2099"/>
    <m/>
    <n v="0"/>
    <n v="0"/>
    <n v="2027"/>
    <m/>
    <m/>
    <m/>
    <n v="0"/>
    <n v="0"/>
    <s v="Real 2021 | 5/8/2023 1:03:19 PM"/>
    <n v="5392"/>
    <n v="0"/>
    <m/>
    <m/>
    <n v="0"/>
    <n v="0"/>
    <n v="0"/>
    <m/>
    <m/>
    <m/>
    <n v="0"/>
  </r>
  <r>
    <x v="0"/>
    <x v="0"/>
    <x v="4"/>
    <s v="8"/>
    <x v="7"/>
    <s v="Area 1001 Solar 2028"/>
    <x v="22"/>
    <n v="0"/>
    <n v="0"/>
    <n v="0"/>
    <m/>
    <n v="0"/>
    <m/>
    <m/>
    <m/>
    <n v="0"/>
    <m/>
    <m/>
    <n v="-1"/>
    <n v="0"/>
    <s v="Solar"/>
    <m/>
    <n v="0"/>
    <m/>
    <n v="0"/>
    <n v="0"/>
    <n v="0"/>
    <n v="0"/>
    <n v="-1"/>
    <n v="0"/>
    <n v="0"/>
    <n v="0"/>
    <n v="0"/>
    <n v="0"/>
    <m/>
    <m/>
    <n v="0"/>
    <m/>
    <n v="0"/>
    <m/>
    <m/>
    <s v="1/1/2028"/>
    <s v="12/31/2099"/>
    <m/>
    <n v="0"/>
    <n v="0"/>
    <n v="2027"/>
    <m/>
    <m/>
    <m/>
    <n v="0"/>
    <n v="0"/>
    <s v="Real 2021 | 5/8/2023 1:03:19 PM"/>
    <n v="5393"/>
    <n v="0"/>
    <m/>
    <m/>
    <n v="0"/>
    <n v="0"/>
    <n v="0"/>
    <m/>
    <m/>
    <m/>
    <n v="0"/>
  </r>
  <r>
    <x v="0"/>
    <x v="0"/>
    <x v="4"/>
    <s v="9"/>
    <x v="8"/>
    <s v="Area 1001 Solar 2028"/>
    <x v="22"/>
    <n v="0"/>
    <n v="0"/>
    <n v="0"/>
    <m/>
    <n v="0"/>
    <m/>
    <m/>
    <m/>
    <n v="0"/>
    <m/>
    <m/>
    <n v="-1"/>
    <n v="0"/>
    <s v="Solar"/>
    <m/>
    <n v="0"/>
    <m/>
    <n v="0"/>
    <n v="0"/>
    <n v="0"/>
    <n v="0"/>
    <n v="-1"/>
    <n v="0"/>
    <n v="0"/>
    <n v="0"/>
    <n v="0"/>
    <n v="0"/>
    <m/>
    <m/>
    <n v="0"/>
    <m/>
    <n v="0"/>
    <m/>
    <m/>
    <s v="1/1/2028"/>
    <s v="12/31/2099"/>
    <m/>
    <n v="0"/>
    <n v="0"/>
    <n v="2027"/>
    <m/>
    <m/>
    <m/>
    <n v="0"/>
    <n v="0"/>
    <s v="Real 2021 | 5/8/2023 1:03:19 PM"/>
    <n v="5394"/>
    <n v="0"/>
    <m/>
    <m/>
    <n v="0"/>
    <n v="0"/>
    <n v="0"/>
    <m/>
    <m/>
    <m/>
    <n v="0"/>
  </r>
  <r>
    <x v="0"/>
    <x v="0"/>
    <x v="4"/>
    <s v="1"/>
    <x v="0"/>
    <s v="Area 1001 Solar 2029"/>
    <x v="23"/>
    <n v="0"/>
    <n v="0"/>
    <n v="0"/>
    <m/>
    <n v="0"/>
    <m/>
    <m/>
    <m/>
    <n v="0"/>
    <m/>
    <m/>
    <n v="-1"/>
    <n v="0"/>
    <s v="Solar"/>
    <m/>
    <n v="0"/>
    <m/>
    <n v="0"/>
    <n v="0"/>
    <n v="0"/>
    <n v="0"/>
    <n v="-1"/>
    <n v="0"/>
    <n v="0"/>
    <n v="0"/>
    <n v="0"/>
    <n v="0"/>
    <m/>
    <m/>
    <n v="0"/>
    <m/>
    <n v="0"/>
    <m/>
    <m/>
    <s v="1/1/2029"/>
    <s v="12/31/2099"/>
    <m/>
    <n v="0"/>
    <n v="0"/>
    <n v="2027"/>
    <m/>
    <m/>
    <m/>
    <n v="0"/>
    <n v="0"/>
    <s v="Real 2021 | 5/8/2023 1:03:19 PM"/>
    <n v="5395"/>
    <n v="0"/>
    <m/>
    <m/>
    <n v="0"/>
    <n v="0"/>
    <n v="0"/>
    <m/>
    <m/>
    <m/>
    <n v="0"/>
  </r>
  <r>
    <x v="0"/>
    <x v="0"/>
    <x v="4"/>
    <s v="3"/>
    <x v="2"/>
    <s v="Area 1001 Solar 2029"/>
    <x v="23"/>
    <n v="0"/>
    <n v="0"/>
    <n v="0"/>
    <m/>
    <n v="0"/>
    <m/>
    <m/>
    <m/>
    <n v="0"/>
    <m/>
    <m/>
    <n v="-1"/>
    <n v="0"/>
    <s v="Solar"/>
    <m/>
    <n v="0"/>
    <m/>
    <n v="0"/>
    <n v="0"/>
    <n v="0"/>
    <n v="0"/>
    <n v="-1"/>
    <n v="0"/>
    <n v="0"/>
    <n v="0"/>
    <n v="0"/>
    <n v="0"/>
    <m/>
    <m/>
    <n v="0"/>
    <m/>
    <n v="0"/>
    <m/>
    <m/>
    <s v="1/1/2029"/>
    <s v="12/31/2099"/>
    <m/>
    <n v="0"/>
    <n v="0"/>
    <n v="2027"/>
    <m/>
    <m/>
    <m/>
    <n v="0"/>
    <n v="0"/>
    <s v="Real 2021 | 5/8/2023 1:03:19 PM"/>
    <n v="5396"/>
    <n v="0"/>
    <m/>
    <m/>
    <n v="0"/>
    <n v="0"/>
    <n v="0"/>
    <m/>
    <m/>
    <m/>
    <n v="0"/>
  </r>
  <r>
    <x v="0"/>
    <x v="0"/>
    <x v="4"/>
    <s v="4"/>
    <x v="3"/>
    <s v="Area 1001 Solar 2029"/>
    <x v="23"/>
    <n v="0"/>
    <n v="0"/>
    <n v="0"/>
    <m/>
    <n v="0"/>
    <m/>
    <m/>
    <m/>
    <n v="0"/>
    <m/>
    <m/>
    <n v="-1"/>
    <n v="0"/>
    <s v="Solar"/>
    <m/>
    <n v="0"/>
    <m/>
    <n v="0"/>
    <n v="0"/>
    <n v="0"/>
    <n v="0"/>
    <n v="-1"/>
    <n v="0"/>
    <n v="0"/>
    <n v="0"/>
    <n v="0"/>
    <n v="0"/>
    <m/>
    <m/>
    <n v="0"/>
    <m/>
    <n v="0"/>
    <m/>
    <m/>
    <s v="1/1/2029"/>
    <s v="12/31/2099"/>
    <m/>
    <n v="0"/>
    <n v="0"/>
    <n v="2027"/>
    <m/>
    <m/>
    <m/>
    <n v="0"/>
    <n v="0"/>
    <s v="Real 2021 | 5/8/2023 1:03:19 PM"/>
    <n v="5397"/>
    <n v="0"/>
    <m/>
    <m/>
    <n v="0"/>
    <n v="0"/>
    <n v="0"/>
    <m/>
    <m/>
    <m/>
    <n v="0"/>
  </r>
  <r>
    <x v="0"/>
    <x v="0"/>
    <x v="4"/>
    <s v="6"/>
    <x v="5"/>
    <s v="Area 1001 Solar 2029"/>
    <x v="23"/>
    <n v="0"/>
    <n v="0"/>
    <n v="0"/>
    <m/>
    <n v="0"/>
    <m/>
    <m/>
    <m/>
    <n v="0"/>
    <m/>
    <m/>
    <n v="-1"/>
    <n v="0"/>
    <s v="Solar"/>
    <m/>
    <n v="0"/>
    <m/>
    <n v="0"/>
    <n v="0"/>
    <n v="0"/>
    <n v="0"/>
    <n v="-1"/>
    <n v="0"/>
    <n v="0"/>
    <n v="0"/>
    <n v="0"/>
    <n v="0"/>
    <m/>
    <m/>
    <n v="0"/>
    <m/>
    <n v="0"/>
    <m/>
    <m/>
    <s v="1/1/2029"/>
    <s v="12/31/2099"/>
    <m/>
    <n v="0"/>
    <n v="0"/>
    <n v="2027"/>
    <m/>
    <m/>
    <m/>
    <n v="0"/>
    <n v="0"/>
    <s v="Real 2021 | 5/8/2023 1:03:19 PM"/>
    <n v="5398"/>
    <n v="0"/>
    <m/>
    <m/>
    <n v="0"/>
    <n v="0"/>
    <n v="0"/>
    <m/>
    <m/>
    <m/>
    <n v="0"/>
  </r>
  <r>
    <x v="0"/>
    <x v="0"/>
    <x v="4"/>
    <s v="7"/>
    <x v="6"/>
    <s v="Area 1001 Solar 2029"/>
    <x v="23"/>
    <n v="0"/>
    <n v="0"/>
    <n v="0"/>
    <m/>
    <n v="0"/>
    <m/>
    <m/>
    <m/>
    <n v="0"/>
    <m/>
    <m/>
    <n v="-1"/>
    <n v="0"/>
    <s v="Solar"/>
    <m/>
    <n v="0"/>
    <m/>
    <n v="0"/>
    <n v="0"/>
    <n v="0"/>
    <n v="0"/>
    <n v="-1"/>
    <n v="0"/>
    <n v="0"/>
    <n v="0"/>
    <n v="0"/>
    <n v="0"/>
    <m/>
    <m/>
    <n v="0"/>
    <m/>
    <n v="0"/>
    <m/>
    <m/>
    <s v="1/1/2029"/>
    <s v="12/31/2099"/>
    <m/>
    <n v="0"/>
    <n v="0"/>
    <n v="2027"/>
    <m/>
    <m/>
    <m/>
    <n v="0"/>
    <n v="0"/>
    <s v="Real 2021 | 5/8/2023 1:03:19 PM"/>
    <n v="5399"/>
    <n v="0"/>
    <m/>
    <m/>
    <n v="0"/>
    <n v="0"/>
    <n v="0"/>
    <m/>
    <m/>
    <m/>
    <n v="0"/>
  </r>
  <r>
    <x v="0"/>
    <x v="0"/>
    <x v="4"/>
    <s v="8"/>
    <x v="7"/>
    <s v="Area 1001 Solar 2029"/>
    <x v="23"/>
    <n v="0"/>
    <n v="0"/>
    <n v="0"/>
    <m/>
    <n v="0"/>
    <m/>
    <m/>
    <m/>
    <n v="0"/>
    <m/>
    <m/>
    <n v="-1"/>
    <n v="0"/>
    <s v="Solar"/>
    <m/>
    <n v="0"/>
    <m/>
    <n v="0"/>
    <n v="0"/>
    <n v="0"/>
    <n v="0"/>
    <n v="-1"/>
    <n v="0"/>
    <n v="0"/>
    <n v="0"/>
    <n v="0"/>
    <n v="0"/>
    <m/>
    <m/>
    <n v="0"/>
    <m/>
    <n v="0"/>
    <m/>
    <m/>
    <s v="1/1/2029"/>
    <s v="12/31/2099"/>
    <m/>
    <n v="0"/>
    <n v="0"/>
    <n v="2027"/>
    <m/>
    <m/>
    <m/>
    <n v="0"/>
    <n v="0"/>
    <s v="Real 2021 | 5/8/2023 1:03:19 PM"/>
    <n v="5400"/>
    <n v="0"/>
    <m/>
    <m/>
    <n v="0"/>
    <n v="0"/>
    <n v="0"/>
    <m/>
    <m/>
    <m/>
    <n v="0"/>
  </r>
  <r>
    <x v="0"/>
    <x v="0"/>
    <x v="4"/>
    <s v="9"/>
    <x v="8"/>
    <s v="Area 1001 Solar 2029"/>
    <x v="23"/>
    <n v="0"/>
    <n v="0"/>
    <n v="0"/>
    <m/>
    <n v="0"/>
    <m/>
    <m/>
    <m/>
    <n v="0"/>
    <m/>
    <m/>
    <n v="-1"/>
    <n v="0"/>
    <s v="Solar"/>
    <m/>
    <n v="0"/>
    <m/>
    <n v="0"/>
    <n v="0"/>
    <n v="0"/>
    <n v="0"/>
    <n v="-1"/>
    <n v="0"/>
    <n v="0"/>
    <n v="0"/>
    <n v="0"/>
    <n v="0"/>
    <m/>
    <m/>
    <n v="0"/>
    <m/>
    <n v="0"/>
    <m/>
    <m/>
    <s v="1/1/2029"/>
    <s v="12/31/2099"/>
    <m/>
    <n v="0"/>
    <n v="0"/>
    <n v="2027"/>
    <m/>
    <m/>
    <m/>
    <n v="0"/>
    <n v="0"/>
    <s v="Real 2021 | 5/8/2023 1:03:19 PM"/>
    <n v="5401"/>
    <n v="0"/>
    <m/>
    <m/>
    <n v="0"/>
    <n v="0"/>
    <n v="0"/>
    <m/>
    <m/>
    <m/>
    <n v="0"/>
  </r>
  <r>
    <x v="0"/>
    <x v="0"/>
    <x v="4"/>
    <s v="3"/>
    <x v="2"/>
    <s v="Area 1001 Solar 2030"/>
    <x v="24"/>
    <n v="0"/>
    <n v="0"/>
    <n v="0"/>
    <m/>
    <n v="0"/>
    <m/>
    <m/>
    <m/>
    <n v="0"/>
    <m/>
    <m/>
    <n v="-1"/>
    <n v="0"/>
    <s v="Solar"/>
    <m/>
    <n v="0"/>
    <m/>
    <n v="0"/>
    <n v="0"/>
    <n v="0"/>
    <n v="0"/>
    <n v="-1"/>
    <n v="0"/>
    <n v="0"/>
    <n v="0"/>
    <n v="0"/>
    <n v="0"/>
    <m/>
    <m/>
    <n v="0"/>
    <m/>
    <n v="0"/>
    <m/>
    <m/>
    <s v="1/1/2030"/>
    <s v="12/31/2099"/>
    <m/>
    <n v="0"/>
    <n v="0"/>
    <n v="2027"/>
    <m/>
    <m/>
    <m/>
    <n v="0"/>
    <n v="0"/>
    <s v="Real 2021 | 5/8/2023 1:03:19 PM"/>
    <n v="5402"/>
    <n v="0"/>
    <m/>
    <m/>
    <n v="0"/>
    <n v="0"/>
    <n v="0"/>
    <m/>
    <m/>
    <m/>
    <n v="0"/>
  </r>
  <r>
    <x v="0"/>
    <x v="0"/>
    <x v="4"/>
    <s v="8"/>
    <x v="7"/>
    <s v="Area 1001 Solar 2030"/>
    <x v="24"/>
    <n v="0"/>
    <n v="0"/>
    <n v="0"/>
    <m/>
    <n v="0"/>
    <m/>
    <m/>
    <m/>
    <n v="0"/>
    <m/>
    <m/>
    <n v="-1"/>
    <n v="0"/>
    <s v="Solar"/>
    <m/>
    <n v="0"/>
    <m/>
    <n v="0"/>
    <n v="0"/>
    <n v="0"/>
    <n v="0"/>
    <n v="-1"/>
    <n v="0"/>
    <n v="0"/>
    <n v="0"/>
    <n v="0"/>
    <n v="0"/>
    <m/>
    <m/>
    <n v="0"/>
    <m/>
    <n v="0"/>
    <m/>
    <m/>
    <s v="1/1/2030"/>
    <s v="12/31/2099"/>
    <m/>
    <n v="0"/>
    <n v="0"/>
    <n v="2027"/>
    <m/>
    <m/>
    <m/>
    <n v="0"/>
    <n v="0"/>
    <s v="Real 2021 | 5/8/2023 1:03:19 PM"/>
    <n v="5403"/>
    <n v="0"/>
    <m/>
    <m/>
    <n v="0"/>
    <n v="0"/>
    <n v="0"/>
    <m/>
    <m/>
    <m/>
    <n v="0"/>
  </r>
  <r>
    <x v="0"/>
    <x v="0"/>
    <x v="4"/>
    <s v="4"/>
    <x v="3"/>
    <s v="Area 1001 Solar 2031"/>
    <x v="25"/>
    <n v="0"/>
    <n v="0"/>
    <n v="0"/>
    <m/>
    <n v="0"/>
    <m/>
    <m/>
    <m/>
    <n v="0"/>
    <m/>
    <m/>
    <n v="-1"/>
    <n v="0"/>
    <s v="Solar"/>
    <m/>
    <n v="0"/>
    <m/>
    <n v="0"/>
    <n v="0"/>
    <n v="0"/>
    <n v="0"/>
    <n v="-1"/>
    <n v="0"/>
    <n v="0"/>
    <n v="0"/>
    <n v="0"/>
    <n v="0"/>
    <m/>
    <m/>
    <n v="0"/>
    <m/>
    <n v="0"/>
    <m/>
    <m/>
    <s v="1/1/2031"/>
    <s v="12/31/2099"/>
    <m/>
    <n v="0"/>
    <n v="0"/>
    <n v="2027"/>
    <m/>
    <m/>
    <m/>
    <n v="0"/>
    <n v="0"/>
    <s v="Real 2021 | 5/8/2023 1:03:19 PM"/>
    <n v="5404"/>
    <n v="0"/>
    <m/>
    <m/>
    <n v="0"/>
    <n v="0"/>
    <n v="0"/>
    <m/>
    <m/>
    <m/>
    <n v="0"/>
  </r>
  <r>
    <x v="0"/>
    <x v="0"/>
    <x v="4"/>
    <s v="8"/>
    <x v="7"/>
    <s v="Area 1001 Solar 2031"/>
    <x v="25"/>
    <n v="0"/>
    <n v="0"/>
    <n v="0"/>
    <m/>
    <n v="0"/>
    <m/>
    <m/>
    <m/>
    <n v="0"/>
    <m/>
    <m/>
    <n v="-1"/>
    <n v="0"/>
    <s v="Solar"/>
    <m/>
    <n v="0"/>
    <m/>
    <n v="0"/>
    <n v="0"/>
    <n v="0"/>
    <n v="0"/>
    <n v="-1"/>
    <n v="0"/>
    <n v="0"/>
    <n v="0"/>
    <n v="0"/>
    <n v="0"/>
    <m/>
    <m/>
    <n v="0"/>
    <m/>
    <n v="0"/>
    <m/>
    <m/>
    <s v="1/1/2031"/>
    <s v="12/31/2099"/>
    <m/>
    <n v="0"/>
    <n v="0"/>
    <n v="2027"/>
    <m/>
    <m/>
    <m/>
    <n v="0"/>
    <n v="0"/>
    <s v="Real 2021 | 5/8/2023 1:03:19 PM"/>
    <n v="5405"/>
    <n v="0"/>
    <m/>
    <m/>
    <n v="0"/>
    <n v="0"/>
    <n v="0"/>
    <m/>
    <m/>
    <m/>
    <n v="0"/>
  </r>
  <r>
    <x v="0"/>
    <x v="0"/>
    <x v="4"/>
    <s v="3"/>
    <x v="2"/>
    <s v="Area 1001 Solar 2032"/>
    <x v="26"/>
    <n v="0"/>
    <n v="0"/>
    <n v="0"/>
    <m/>
    <n v="0"/>
    <m/>
    <m/>
    <m/>
    <n v="0"/>
    <m/>
    <m/>
    <n v="-1"/>
    <n v="0"/>
    <s v="Solar"/>
    <m/>
    <n v="0"/>
    <m/>
    <n v="0"/>
    <n v="0"/>
    <n v="0"/>
    <n v="0"/>
    <n v="-1"/>
    <n v="0"/>
    <n v="0"/>
    <n v="0"/>
    <n v="0"/>
    <n v="0"/>
    <m/>
    <m/>
    <n v="0"/>
    <m/>
    <n v="0"/>
    <m/>
    <m/>
    <s v="1/1/2032"/>
    <s v="12/31/2099"/>
    <m/>
    <n v="0"/>
    <n v="0"/>
    <n v="2027"/>
    <m/>
    <m/>
    <m/>
    <n v="0"/>
    <n v="0"/>
    <s v="Real 2021 | 5/8/2023 1:03:19 PM"/>
    <n v="5406"/>
    <n v="0"/>
    <m/>
    <m/>
    <n v="0"/>
    <n v="0"/>
    <n v="0"/>
    <m/>
    <m/>
    <m/>
    <n v="0"/>
  </r>
  <r>
    <x v="0"/>
    <x v="0"/>
    <x v="4"/>
    <s v="4"/>
    <x v="3"/>
    <s v="Area 1001 Solar 2032"/>
    <x v="26"/>
    <n v="0"/>
    <n v="0"/>
    <n v="0"/>
    <m/>
    <n v="0"/>
    <m/>
    <m/>
    <m/>
    <n v="0"/>
    <m/>
    <m/>
    <n v="-1"/>
    <n v="0"/>
    <s v="Solar"/>
    <m/>
    <n v="0"/>
    <m/>
    <n v="0"/>
    <n v="0"/>
    <n v="0"/>
    <n v="0"/>
    <n v="-1"/>
    <n v="0"/>
    <n v="0"/>
    <n v="0"/>
    <n v="0"/>
    <n v="0"/>
    <m/>
    <m/>
    <n v="0"/>
    <m/>
    <n v="0"/>
    <m/>
    <m/>
    <s v="1/1/2032"/>
    <s v="12/31/2099"/>
    <m/>
    <n v="0"/>
    <n v="0"/>
    <n v="2027"/>
    <m/>
    <m/>
    <m/>
    <n v="0"/>
    <n v="0"/>
    <s v="Real 2021 | 5/8/2023 1:03:19 PM"/>
    <n v="5407"/>
    <n v="0"/>
    <m/>
    <m/>
    <n v="0"/>
    <n v="0"/>
    <n v="0"/>
    <m/>
    <m/>
    <m/>
    <n v="0"/>
  </r>
  <r>
    <x v="0"/>
    <x v="0"/>
    <x v="4"/>
    <s v="8"/>
    <x v="7"/>
    <s v="Area 1001 Solar 2032"/>
    <x v="26"/>
    <n v="0"/>
    <n v="0"/>
    <n v="0"/>
    <m/>
    <n v="0"/>
    <m/>
    <m/>
    <m/>
    <n v="0"/>
    <m/>
    <m/>
    <n v="-1"/>
    <n v="0"/>
    <s v="Solar"/>
    <m/>
    <n v="0"/>
    <m/>
    <n v="0"/>
    <n v="0"/>
    <n v="0"/>
    <n v="0"/>
    <n v="-1"/>
    <n v="0"/>
    <n v="0"/>
    <n v="0"/>
    <n v="0"/>
    <n v="0"/>
    <m/>
    <m/>
    <n v="0"/>
    <m/>
    <n v="0"/>
    <m/>
    <m/>
    <s v="1/1/2032"/>
    <s v="12/31/2099"/>
    <m/>
    <n v="0"/>
    <n v="0"/>
    <n v="2027"/>
    <m/>
    <m/>
    <m/>
    <n v="0"/>
    <n v="0"/>
    <s v="Real 2021 | 5/8/2023 1:03:19 PM"/>
    <n v="5408"/>
    <n v="0"/>
    <m/>
    <m/>
    <n v="0"/>
    <n v="0"/>
    <n v="0"/>
    <m/>
    <m/>
    <m/>
    <n v="0"/>
  </r>
  <r>
    <x v="0"/>
    <x v="0"/>
    <x v="4"/>
    <s v="8"/>
    <x v="7"/>
    <s v="Area 1001 Solar 2035"/>
    <x v="27"/>
    <n v="0"/>
    <n v="0"/>
    <n v="0"/>
    <m/>
    <n v="0"/>
    <m/>
    <m/>
    <m/>
    <n v="0"/>
    <m/>
    <m/>
    <n v="-1"/>
    <n v="0"/>
    <s v="Solar"/>
    <m/>
    <n v="0"/>
    <m/>
    <n v="0"/>
    <n v="0"/>
    <n v="0"/>
    <n v="0"/>
    <n v="-1"/>
    <n v="0"/>
    <n v="0"/>
    <n v="0"/>
    <n v="0"/>
    <n v="0"/>
    <m/>
    <m/>
    <n v="0"/>
    <m/>
    <n v="0"/>
    <m/>
    <m/>
    <s v="1/1/2035"/>
    <s v="12/31/2099"/>
    <m/>
    <n v="0"/>
    <n v="0"/>
    <n v="2027"/>
    <m/>
    <m/>
    <m/>
    <n v="0"/>
    <n v="0"/>
    <s v="Real 2021 | 5/8/2023 1:03:19 PM"/>
    <n v="5409"/>
    <n v="0"/>
    <m/>
    <m/>
    <n v="0"/>
    <n v="0"/>
    <n v="0"/>
    <m/>
    <m/>
    <m/>
    <n v="0"/>
  </r>
  <r>
    <x v="0"/>
    <x v="0"/>
    <x v="4"/>
    <s v="4"/>
    <x v="3"/>
    <s v="Area 1001 Solar 2036"/>
    <x v="28"/>
    <n v="0"/>
    <n v="0"/>
    <n v="0"/>
    <m/>
    <n v="0"/>
    <m/>
    <m/>
    <m/>
    <n v="0"/>
    <m/>
    <m/>
    <n v="-1"/>
    <n v="0"/>
    <s v="Solar"/>
    <m/>
    <n v="0"/>
    <m/>
    <n v="0"/>
    <n v="0"/>
    <n v="0"/>
    <n v="0"/>
    <n v="-1"/>
    <n v="0"/>
    <n v="0"/>
    <n v="0"/>
    <n v="0"/>
    <n v="0"/>
    <m/>
    <m/>
    <n v="0"/>
    <m/>
    <n v="0"/>
    <m/>
    <m/>
    <s v="1/1/2036"/>
    <s v="12/31/2099"/>
    <m/>
    <n v="0"/>
    <n v="0"/>
    <n v="2027"/>
    <m/>
    <m/>
    <m/>
    <n v="0"/>
    <n v="0"/>
    <s v="Real 2021 | 5/8/2023 1:03:19 PM"/>
    <n v="5410"/>
    <n v="0"/>
    <m/>
    <m/>
    <n v="0"/>
    <n v="0"/>
    <n v="0"/>
    <m/>
    <m/>
    <m/>
    <n v="0"/>
  </r>
  <r>
    <x v="0"/>
    <x v="0"/>
    <x v="4"/>
    <s v="1"/>
    <x v="0"/>
    <s v="Area 1001 Solar 2037"/>
    <x v="29"/>
    <n v="0"/>
    <n v="0"/>
    <n v="0"/>
    <m/>
    <n v="0"/>
    <m/>
    <m/>
    <m/>
    <n v="0"/>
    <m/>
    <m/>
    <n v="-1"/>
    <n v="0"/>
    <s v="Solar"/>
    <m/>
    <n v="0"/>
    <m/>
    <n v="0"/>
    <n v="0"/>
    <n v="0"/>
    <n v="0"/>
    <n v="-1"/>
    <n v="0"/>
    <n v="0"/>
    <n v="0"/>
    <n v="0"/>
    <n v="0"/>
    <m/>
    <m/>
    <n v="0"/>
    <m/>
    <n v="0"/>
    <m/>
    <m/>
    <s v="1/1/2037"/>
    <s v="12/31/2099"/>
    <m/>
    <n v="0"/>
    <n v="0"/>
    <n v="2027"/>
    <m/>
    <m/>
    <m/>
    <n v="0"/>
    <n v="0"/>
    <s v="Real 2021 | 5/8/2023 1:03:19 PM"/>
    <n v="5411"/>
    <n v="0"/>
    <m/>
    <m/>
    <n v="0"/>
    <n v="0"/>
    <n v="0"/>
    <m/>
    <m/>
    <m/>
    <n v="0"/>
  </r>
  <r>
    <x v="0"/>
    <x v="0"/>
    <x v="4"/>
    <s v="3"/>
    <x v="2"/>
    <s v="Area 1001 Solar 2037"/>
    <x v="29"/>
    <n v="0"/>
    <n v="0"/>
    <n v="0"/>
    <m/>
    <n v="0"/>
    <m/>
    <m/>
    <m/>
    <n v="0"/>
    <m/>
    <m/>
    <n v="-1"/>
    <n v="0"/>
    <s v="Solar"/>
    <m/>
    <n v="0"/>
    <m/>
    <n v="0"/>
    <n v="0"/>
    <n v="0"/>
    <n v="0"/>
    <n v="-1"/>
    <n v="0"/>
    <n v="0"/>
    <n v="0"/>
    <n v="0"/>
    <n v="0"/>
    <m/>
    <m/>
    <n v="0"/>
    <m/>
    <n v="0"/>
    <m/>
    <m/>
    <s v="1/1/2037"/>
    <s v="12/31/2099"/>
    <m/>
    <n v="0"/>
    <n v="0"/>
    <n v="2027"/>
    <m/>
    <m/>
    <m/>
    <n v="0"/>
    <n v="0"/>
    <s v="Real 2021 | 5/8/2023 1:03:19 PM"/>
    <n v="5412"/>
    <n v="0"/>
    <m/>
    <m/>
    <n v="0"/>
    <n v="0"/>
    <n v="0"/>
    <m/>
    <m/>
    <m/>
    <n v="0"/>
  </r>
  <r>
    <x v="0"/>
    <x v="0"/>
    <x v="4"/>
    <s v="7"/>
    <x v="6"/>
    <s v="Area 1001 Solar 2037"/>
    <x v="29"/>
    <n v="0"/>
    <n v="0"/>
    <n v="0"/>
    <m/>
    <n v="0"/>
    <m/>
    <m/>
    <m/>
    <n v="0"/>
    <m/>
    <m/>
    <n v="-1"/>
    <n v="0"/>
    <s v="Solar"/>
    <m/>
    <n v="0"/>
    <m/>
    <n v="0"/>
    <n v="0"/>
    <n v="0"/>
    <n v="0"/>
    <n v="-1"/>
    <n v="0"/>
    <n v="0"/>
    <n v="0"/>
    <n v="0"/>
    <n v="0"/>
    <m/>
    <m/>
    <n v="0"/>
    <m/>
    <n v="0"/>
    <m/>
    <m/>
    <s v="1/1/2037"/>
    <s v="12/31/2099"/>
    <m/>
    <n v="0"/>
    <n v="0"/>
    <n v="2027"/>
    <m/>
    <m/>
    <m/>
    <n v="0"/>
    <n v="0"/>
    <s v="Real 2021 | 5/8/2023 1:03:19 PM"/>
    <n v="5413"/>
    <n v="0"/>
    <m/>
    <m/>
    <n v="0"/>
    <n v="0"/>
    <n v="0"/>
    <m/>
    <m/>
    <m/>
    <n v="0"/>
  </r>
  <r>
    <x v="0"/>
    <x v="0"/>
    <x v="4"/>
    <s v="8"/>
    <x v="7"/>
    <s v="Area 1001 Solar 2037"/>
    <x v="29"/>
    <n v="0"/>
    <n v="0"/>
    <n v="0"/>
    <m/>
    <n v="0"/>
    <m/>
    <m/>
    <m/>
    <n v="0"/>
    <m/>
    <m/>
    <n v="-1"/>
    <n v="0"/>
    <s v="Solar"/>
    <m/>
    <n v="0"/>
    <m/>
    <n v="0"/>
    <n v="0"/>
    <n v="0"/>
    <n v="0"/>
    <n v="-1"/>
    <n v="0"/>
    <n v="0"/>
    <n v="0"/>
    <n v="0"/>
    <n v="0"/>
    <m/>
    <m/>
    <n v="0"/>
    <m/>
    <n v="0"/>
    <m/>
    <m/>
    <s v="1/1/2037"/>
    <s v="12/31/2099"/>
    <m/>
    <n v="0"/>
    <n v="0"/>
    <n v="2027"/>
    <m/>
    <m/>
    <m/>
    <n v="0"/>
    <n v="0"/>
    <s v="Real 2021 | 5/8/2023 1:03:19 PM"/>
    <n v="5414"/>
    <n v="0"/>
    <m/>
    <m/>
    <n v="0"/>
    <n v="0"/>
    <n v="0"/>
    <m/>
    <m/>
    <m/>
    <n v="0"/>
  </r>
  <r>
    <x v="0"/>
    <x v="0"/>
    <x v="4"/>
    <s v="1"/>
    <x v="0"/>
    <s v="Area 1001 Wind 2026"/>
    <x v="30"/>
    <n v="34.911949157714844"/>
    <n v="100"/>
    <n v="34.911949157714844"/>
    <m/>
    <n v="0"/>
    <m/>
    <m/>
    <m/>
    <n v="18154.20312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15"/>
    <n v="100"/>
    <m/>
    <m/>
    <n v="305828.65625"/>
    <n v="0"/>
    <n v="0"/>
    <m/>
    <m/>
    <m/>
    <n v="0"/>
  </r>
  <r>
    <x v="0"/>
    <x v="0"/>
    <x v="4"/>
    <s v="2"/>
    <x v="1"/>
    <s v="Area 1001 Wind 2026"/>
    <x v="30"/>
    <n v="34.911949157714844"/>
    <n v="100"/>
    <n v="34.911949157714844"/>
    <m/>
    <n v="0"/>
    <m/>
    <m/>
    <m/>
    <n v="18154.20312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16"/>
    <n v="100"/>
    <m/>
    <m/>
    <n v="305828.65625"/>
    <n v="0"/>
    <n v="0"/>
    <m/>
    <m/>
    <m/>
    <n v="0"/>
  </r>
  <r>
    <x v="0"/>
    <x v="0"/>
    <x v="4"/>
    <s v="3"/>
    <x v="2"/>
    <s v="Area 1001 Wind 2026"/>
    <x v="30"/>
    <n v="34.911949157714844"/>
    <n v="100"/>
    <n v="34.911949157714844"/>
    <m/>
    <n v="0"/>
    <m/>
    <m/>
    <m/>
    <n v="18154.20312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17"/>
    <n v="100"/>
    <m/>
    <m/>
    <n v="305828.65625"/>
    <n v="0"/>
    <n v="0"/>
    <m/>
    <m/>
    <m/>
    <n v="0"/>
  </r>
  <r>
    <x v="0"/>
    <x v="0"/>
    <x v="4"/>
    <s v="4"/>
    <x v="3"/>
    <s v="Area 1001 Wind 2026"/>
    <x v="30"/>
    <n v="34.911949157714844"/>
    <n v="100"/>
    <n v="34.911949157714844"/>
    <m/>
    <n v="0"/>
    <m/>
    <m/>
    <m/>
    <n v="18154.20312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18"/>
    <n v="100"/>
    <m/>
    <m/>
    <n v="305828.65625"/>
    <n v="0"/>
    <n v="0"/>
    <m/>
    <m/>
    <m/>
    <n v="0"/>
  </r>
  <r>
    <x v="0"/>
    <x v="0"/>
    <x v="4"/>
    <s v="5"/>
    <x v="4"/>
    <s v="Area 1001 Wind 2026"/>
    <x v="30"/>
    <n v="34.911949157714844"/>
    <n v="100"/>
    <n v="34.911949157714844"/>
    <m/>
    <n v="0"/>
    <m/>
    <m/>
    <m/>
    <n v="18154.20312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19"/>
    <n v="100"/>
    <m/>
    <m/>
    <n v="305828.65625"/>
    <n v="0"/>
    <n v="0"/>
    <m/>
    <m/>
    <m/>
    <n v="0"/>
  </r>
  <r>
    <x v="0"/>
    <x v="0"/>
    <x v="4"/>
    <s v="6"/>
    <x v="5"/>
    <s v="Area 1001 Wind 2026"/>
    <x v="30"/>
    <n v="34.911949157714844"/>
    <n v="100"/>
    <n v="34.911949157714844"/>
    <m/>
    <n v="0"/>
    <m/>
    <m/>
    <m/>
    <n v="18154.20312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20"/>
    <n v="100"/>
    <m/>
    <m/>
    <n v="305828.65625"/>
    <n v="0"/>
    <n v="0"/>
    <m/>
    <m/>
    <m/>
    <n v="0"/>
  </r>
  <r>
    <x v="0"/>
    <x v="0"/>
    <x v="4"/>
    <s v="7"/>
    <x v="6"/>
    <s v="Area 1001 Wind 2026"/>
    <x v="30"/>
    <n v="34.911949157714844"/>
    <n v="100"/>
    <n v="34.911949157714844"/>
    <m/>
    <n v="0"/>
    <m/>
    <m/>
    <m/>
    <n v="18154.20312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21"/>
    <n v="100"/>
    <m/>
    <m/>
    <n v="305828.65625"/>
    <n v="0"/>
    <n v="0"/>
    <m/>
    <m/>
    <m/>
    <n v="0"/>
  </r>
  <r>
    <x v="0"/>
    <x v="0"/>
    <x v="4"/>
    <s v="9"/>
    <x v="8"/>
    <s v="Area 1001 Wind 2026"/>
    <x v="30"/>
    <n v="34.911949157714844"/>
    <n v="100"/>
    <n v="34.911949157714844"/>
    <m/>
    <n v="0"/>
    <m/>
    <m/>
    <m/>
    <n v="18154.20312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22"/>
    <n v="100"/>
    <m/>
    <m/>
    <n v="305828.65625"/>
    <n v="0"/>
    <n v="0"/>
    <m/>
    <m/>
    <m/>
    <n v="0"/>
  </r>
  <r>
    <x v="0"/>
    <x v="0"/>
    <x v="4"/>
    <s v="1"/>
    <x v="0"/>
    <s v="Area 1001 Wind 2027"/>
    <x v="31"/>
    <n v="34.911949157714844"/>
    <n v="100"/>
    <n v="34.911949157714844"/>
    <m/>
    <n v="0"/>
    <m/>
    <m/>
    <m/>
    <n v="17664.2929687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423"/>
    <n v="100"/>
    <m/>
    <m/>
    <n v="305828.65625"/>
    <n v="0"/>
    <n v="0"/>
    <m/>
    <m/>
    <m/>
    <n v="0"/>
  </r>
  <r>
    <x v="0"/>
    <x v="0"/>
    <x v="4"/>
    <s v="2"/>
    <x v="1"/>
    <s v="Area 1001 Wind 2027"/>
    <x v="31"/>
    <n v="34.911949157714844"/>
    <n v="100"/>
    <n v="34.911949157714844"/>
    <m/>
    <n v="0"/>
    <m/>
    <m/>
    <m/>
    <n v="17664.2929687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424"/>
    <n v="100"/>
    <m/>
    <m/>
    <n v="305828.65625"/>
    <n v="0"/>
    <n v="0"/>
    <m/>
    <m/>
    <m/>
    <n v="0"/>
  </r>
  <r>
    <x v="0"/>
    <x v="0"/>
    <x v="4"/>
    <s v="3"/>
    <x v="2"/>
    <s v="Area 1001 Wind 2027"/>
    <x v="31"/>
    <n v="34.911949157714844"/>
    <n v="100"/>
    <n v="34.911949157714844"/>
    <m/>
    <n v="0"/>
    <m/>
    <m/>
    <m/>
    <n v="17664.2929687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425"/>
    <n v="100"/>
    <m/>
    <m/>
    <n v="305828.65625"/>
    <n v="0"/>
    <n v="0"/>
    <m/>
    <m/>
    <m/>
    <n v="0"/>
  </r>
  <r>
    <x v="0"/>
    <x v="0"/>
    <x v="4"/>
    <s v="4"/>
    <x v="3"/>
    <s v="Area 1001 Wind 2027"/>
    <x v="31"/>
    <n v="34.911949157714844"/>
    <n v="100"/>
    <n v="34.911949157714844"/>
    <m/>
    <n v="0"/>
    <m/>
    <m/>
    <m/>
    <n v="17664.2929687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426"/>
    <n v="100"/>
    <m/>
    <m/>
    <n v="305828.65625"/>
    <n v="0"/>
    <n v="0"/>
    <m/>
    <m/>
    <m/>
    <n v="0"/>
  </r>
  <r>
    <x v="0"/>
    <x v="0"/>
    <x v="4"/>
    <s v="5"/>
    <x v="4"/>
    <s v="Area 1001 Wind 2027"/>
    <x v="31"/>
    <n v="34.911949157714844"/>
    <n v="100"/>
    <n v="34.911949157714844"/>
    <m/>
    <n v="0"/>
    <m/>
    <m/>
    <m/>
    <n v="17664.2929687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427"/>
    <n v="100"/>
    <m/>
    <m/>
    <n v="305828.65625"/>
    <n v="0"/>
    <n v="0"/>
    <m/>
    <m/>
    <m/>
    <n v="0"/>
  </r>
  <r>
    <x v="0"/>
    <x v="0"/>
    <x v="4"/>
    <s v="6"/>
    <x v="5"/>
    <s v="Area 1001 Wind 2027"/>
    <x v="31"/>
    <n v="34.911949157714844"/>
    <n v="100"/>
    <n v="34.911949157714844"/>
    <m/>
    <n v="0"/>
    <m/>
    <m/>
    <m/>
    <n v="17664.2929687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428"/>
    <n v="100"/>
    <m/>
    <m/>
    <n v="305828.65625"/>
    <n v="0"/>
    <n v="0"/>
    <m/>
    <m/>
    <m/>
    <n v="0"/>
  </r>
  <r>
    <x v="0"/>
    <x v="0"/>
    <x v="4"/>
    <s v="7"/>
    <x v="6"/>
    <s v="Area 1001 Wind 2027"/>
    <x v="31"/>
    <n v="34.911949157714844"/>
    <n v="100"/>
    <n v="34.911949157714844"/>
    <m/>
    <n v="0"/>
    <m/>
    <m/>
    <m/>
    <n v="17664.2929687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429"/>
    <n v="100"/>
    <m/>
    <m/>
    <n v="305828.65625"/>
    <n v="0"/>
    <n v="0"/>
    <m/>
    <m/>
    <m/>
    <n v="0"/>
  </r>
  <r>
    <x v="0"/>
    <x v="0"/>
    <x v="4"/>
    <s v="9"/>
    <x v="8"/>
    <s v="Area 1001 Wind 2027"/>
    <x v="31"/>
    <n v="34.911949157714844"/>
    <n v="100"/>
    <n v="34.911949157714844"/>
    <m/>
    <n v="0"/>
    <m/>
    <m/>
    <m/>
    <n v="17664.2929687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430"/>
    <n v="100"/>
    <m/>
    <m/>
    <n v="305828.65625"/>
    <n v="0"/>
    <n v="0"/>
    <m/>
    <m/>
    <m/>
    <n v="0"/>
  </r>
  <r>
    <x v="0"/>
    <x v="0"/>
    <x v="4"/>
    <s v="1"/>
    <x v="0"/>
    <s v="Area 1001 Wind 2028"/>
    <x v="32"/>
    <n v="0"/>
    <n v="0"/>
    <n v="0"/>
    <m/>
    <n v="0"/>
    <m/>
    <m/>
    <m/>
    <n v="0"/>
    <m/>
    <m/>
    <n v="-1"/>
    <n v="0"/>
    <s v="Wind"/>
    <m/>
    <n v="0"/>
    <m/>
    <n v="0"/>
    <n v="0"/>
    <n v="0"/>
    <n v="0"/>
    <n v="-1"/>
    <n v="0"/>
    <n v="0"/>
    <n v="0"/>
    <n v="0"/>
    <n v="0"/>
    <m/>
    <m/>
    <n v="0"/>
    <m/>
    <n v="0"/>
    <m/>
    <m/>
    <s v="1/1/2028"/>
    <s v="12/31/2099"/>
    <m/>
    <n v="0"/>
    <n v="0"/>
    <n v="2027"/>
    <m/>
    <m/>
    <m/>
    <n v="0"/>
    <n v="0"/>
    <s v="Real 2021 | 5/8/2023 1:03:19 PM"/>
    <n v="5431"/>
    <n v="0"/>
    <m/>
    <m/>
    <n v="0"/>
    <n v="0"/>
    <n v="0"/>
    <m/>
    <m/>
    <m/>
    <n v="0"/>
  </r>
  <r>
    <x v="0"/>
    <x v="0"/>
    <x v="4"/>
    <s v="2"/>
    <x v="1"/>
    <s v="Area 1001 Wind 2028"/>
    <x v="32"/>
    <n v="0"/>
    <n v="0"/>
    <n v="0"/>
    <m/>
    <n v="0"/>
    <m/>
    <m/>
    <m/>
    <n v="0"/>
    <m/>
    <m/>
    <n v="-1"/>
    <n v="0"/>
    <s v="Wind"/>
    <m/>
    <n v="0"/>
    <m/>
    <n v="0"/>
    <n v="0"/>
    <n v="0"/>
    <n v="0"/>
    <n v="-1"/>
    <n v="0"/>
    <n v="0"/>
    <n v="0"/>
    <n v="0"/>
    <n v="0"/>
    <m/>
    <m/>
    <n v="0"/>
    <m/>
    <n v="0"/>
    <m/>
    <m/>
    <s v="1/1/2028"/>
    <s v="12/31/2099"/>
    <m/>
    <n v="0"/>
    <n v="0"/>
    <n v="2027"/>
    <m/>
    <m/>
    <m/>
    <n v="0"/>
    <n v="0"/>
    <s v="Real 2021 | 5/8/2023 1:03:19 PM"/>
    <n v="5432"/>
    <n v="0"/>
    <m/>
    <m/>
    <n v="0"/>
    <n v="0"/>
    <n v="0"/>
    <m/>
    <m/>
    <m/>
    <n v="0"/>
  </r>
  <r>
    <x v="0"/>
    <x v="0"/>
    <x v="4"/>
    <s v="3"/>
    <x v="2"/>
    <s v="Area 1001 Wind 2028"/>
    <x v="32"/>
    <n v="0"/>
    <n v="0"/>
    <n v="0"/>
    <m/>
    <n v="0"/>
    <m/>
    <m/>
    <m/>
    <n v="0"/>
    <m/>
    <m/>
    <n v="-1"/>
    <n v="0"/>
    <s v="Wind"/>
    <m/>
    <n v="0"/>
    <m/>
    <n v="0"/>
    <n v="0"/>
    <n v="0"/>
    <n v="0"/>
    <n v="-1"/>
    <n v="0"/>
    <n v="0"/>
    <n v="0"/>
    <n v="0"/>
    <n v="0"/>
    <m/>
    <m/>
    <n v="0"/>
    <m/>
    <n v="0"/>
    <m/>
    <m/>
    <s v="1/1/2028"/>
    <s v="12/31/2099"/>
    <m/>
    <n v="0"/>
    <n v="0"/>
    <n v="2027"/>
    <m/>
    <m/>
    <m/>
    <n v="0"/>
    <n v="0"/>
    <s v="Real 2021 | 5/8/2023 1:03:19 PM"/>
    <n v="5433"/>
    <n v="0"/>
    <m/>
    <m/>
    <n v="0"/>
    <n v="0"/>
    <n v="0"/>
    <m/>
    <m/>
    <m/>
    <n v="0"/>
  </r>
  <r>
    <x v="0"/>
    <x v="0"/>
    <x v="4"/>
    <s v="4"/>
    <x v="3"/>
    <s v="Area 1001 Wind 2028"/>
    <x v="32"/>
    <n v="0"/>
    <n v="0"/>
    <n v="0"/>
    <m/>
    <n v="0"/>
    <m/>
    <m/>
    <m/>
    <n v="0"/>
    <m/>
    <m/>
    <n v="-1"/>
    <n v="0"/>
    <s v="Wind"/>
    <m/>
    <n v="0"/>
    <m/>
    <n v="0"/>
    <n v="0"/>
    <n v="0"/>
    <n v="0"/>
    <n v="-1"/>
    <n v="0"/>
    <n v="0"/>
    <n v="0"/>
    <n v="0"/>
    <n v="0"/>
    <m/>
    <m/>
    <n v="0"/>
    <m/>
    <n v="0"/>
    <m/>
    <m/>
    <s v="1/1/2028"/>
    <s v="12/31/2099"/>
    <m/>
    <n v="0"/>
    <n v="0"/>
    <n v="2027"/>
    <m/>
    <m/>
    <m/>
    <n v="0"/>
    <n v="0"/>
    <s v="Real 2021 | 5/8/2023 1:03:19 PM"/>
    <n v="5434"/>
    <n v="0"/>
    <m/>
    <m/>
    <n v="0"/>
    <n v="0"/>
    <n v="0"/>
    <m/>
    <m/>
    <m/>
    <n v="0"/>
  </r>
  <r>
    <x v="0"/>
    <x v="0"/>
    <x v="4"/>
    <s v="5"/>
    <x v="4"/>
    <s v="Area 1001 Wind 2028"/>
    <x v="32"/>
    <n v="0"/>
    <n v="0"/>
    <n v="0"/>
    <m/>
    <n v="0"/>
    <m/>
    <m/>
    <m/>
    <n v="0"/>
    <m/>
    <m/>
    <n v="-1"/>
    <n v="0"/>
    <s v="Wind"/>
    <m/>
    <n v="0"/>
    <m/>
    <n v="0"/>
    <n v="0"/>
    <n v="0"/>
    <n v="0"/>
    <n v="-1"/>
    <n v="0"/>
    <n v="0"/>
    <n v="0"/>
    <n v="0"/>
    <n v="0"/>
    <m/>
    <m/>
    <n v="0"/>
    <m/>
    <n v="0"/>
    <m/>
    <m/>
    <s v="1/1/2028"/>
    <s v="12/31/2099"/>
    <m/>
    <n v="0"/>
    <n v="0"/>
    <n v="2027"/>
    <m/>
    <m/>
    <m/>
    <n v="0"/>
    <n v="0"/>
    <s v="Real 2021 | 5/8/2023 1:03:19 PM"/>
    <n v="5435"/>
    <n v="0"/>
    <m/>
    <m/>
    <n v="0"/>
    <n v="0"/>
    <n v="0"/>
    <m/>
    <m/>
    <m/>
    <n v="0"/>
  </r>
  <r>
    <x v="0"/>
    <x v="0"/>
    <x v="4"/>
    <s v="6"/>
    <x v="5"/>
    <s v="Area 1001 Wind 2028"/>
    <x v="32"/>
    <n v="0"/>
    <n v="0"/>
    <n v="0"/>
    <m/>
    <n v="0"/>
    <m/>
    <m/>
    <m/>
    <n v="0"/>
    <m/>
    <m/>
    <n v="-1"/>
    <n v="0"/>
    <s v="Wind"/>
    <m/>
    <n v="0"/>
    <m/>
    <n v="0"/>
    <n v="0"/>
    <n v="0"/>
    <n v="0"/>
    <n v="-1"/>
    <n v="0"/>
    <n v="0"/>
    <n v="0"/>
    <n v="0"/>
    <n v="0"/>
    <m/>
    <m/>
    <n v="0"/>
    <m/>
    <n v="0"/>
    <m/>
    <m/>
    <s v="1/1/2028"/>
    <s v="12/31/2099"/>
    <m/>
    <n v="0"/>
    <n v="0"/>
    <n v="2027"/>
    <m/>
    <m/>
    <m/>
    <n v="0"/>
    <n v="0"/>
    <s v="Real 2021 | 5/8/2023 1:03:19 PM"/>
    <n v="5436"/>
    <n v="0"/>
    <m/>
    <m/>
    <n v="0"/>
    <n v="0"/>
    <n v="0"/>
    <m/>
    <m/>
    <m/>
    <n v="0"/>
  </r>
  <r>
    <x v="0"/>
    <x v="0"/>
    <x v="4"/>
    <s v="7"/>
    <x v="6"/>
    <s v="Area 1001 Wind 2028"/>
    <x v="32"/>
    <n v="0"/>
    <n v="0"/>
    <n v="0"/>
    <m/>
    <n v="0"/>
    <m/>
    <m/>
    <m/>
    <n v="0"/>
    <m/>
    <m/>
    <n v="-1"/>
    <n v="0"/>
    <s v="Wind"/>
    <m/>
    <n v="0"/>
    <m/>
    <n v="0"/>
    <n v="0"/>
    <n v="0"/>
    <n v="0"/>
    <n v="-1"/>
    <n v="0"/>
    <n v="0"/>
    <n v="0"/>
    <n v="0"/>
    <n v="0"/>
    <m/>
    <m/>
    <n v="0"/>
    <m/>
    <n v="0"/>
    <m/>
    <m/>
    <s v="1/1/2028"/>
    <s v="12/31/2099"/>
    <m/>
    <n v="0"/>
    <n v="0"/>
    <n v="2027"/>
    <m/>
    <m/>
    <m/>
    <n v="0"/>
    <n v="0"/>
    <s v="Real 2021 | 5/8/2023 1:03:19 PM"/>
    <n v="5437"/>
    <n v="0"/>
    <m/>
    <m/>
    <n v="0"/>
    <n v="0"/>
    <n v="0"/>
    <m/>
    <m/>
    <m/>
    <n v="0"/>
  </r>
  <r>
    <x v="0"/>
    <x v="0"/>
    <x v="4"/>
    <s v="9"/>
    <x v="8"/>
    <s v="Area 1001 Wind 2028"/>
    <x v="32"/>
    <n v="0"/>
    <n v="0"/>
    <n v="0"/>
    <m/>
    <n v="0"/>
    <m/>
    <m/>
    <m/>
    <n v="0"/>
    <m/>
    <m/>
    <n v="-1"/>
    <n v="0"/>
    <s v="Wind"/>
    <m/>
    <n v="0"/>
    <m/>
    <n v="0"/>
    <n v="0"/>
    <n v="0"/>
    <n v="0"/>
    <n v="-1"/>
    <n v="0"/>
    <n v="0"/>
    <n v="0"/>
    <n v="0"/>
    <n v="0"/>
    <m/>
    <m/>
    <n v="0"/>
    <m/>
    <n v="0"/>
    <m/>
    <m/>
    <s v="1/1/2028"/>
    <s v="12/31/2099"/>
    <m/>
    <n v="0"/>
    <n v="0"/>
    <n v="2027"/>
    <m/>
    <m/>
    <m/>
    <n v="0"/>
    <n v="0"/>
    <s v="Real 2021 | 5/8/2023 1:03:19 PM"/>
    <n v="5438"/>
    <n v="0"/>
    <m/>
    <m/>
    <n v="0"/>
    <n v="0"/>
    <n v="0"/>
    <m/>
    <m/>
    <m/>
    <n v="0"/>
  </r>
  <r>
    <x v="0"/>
    <x v="0"/>
    <x v="4"/>
    <s v="1"/>
    <x v="0"/>
    <s v="Area 1001 Wind 2029"/>
    <x v="33"/>
    <n v="0"/>
    <n v="0"/>
    <n v="0"/>
    <m/>
    <n v="0"/>
    <m/>
    <m/>
    <m/>
    <n v="0"/>
    <m/>
    <m/>
    <n v="-1"/>
    <n v="0"/>
    <s v="Wind"/>
    <m/>
    <n v="0"/>
    <m/>
    <n v="0"/>
    <n v="0"/>
    <n v="0"/>
    <n v="0"/>
    <n v="-1"/>
    <n v="0"/>
    <n v="0"/>
    <n v="0"/>
    <n v="0"/>
    <n v="0"/>
    <m/>
    <m/>
    <n v="0"/>
    <m/>
    <n v="0"/>
    <m/>
    <m/>
    <s v="1/1/2029"/>
    <s v="12/31/2099"/>
    <m/>
    <n v="0"/>
    <n v="0"/>
    <n v="2027"/>
    <m/>
    <m/>
    <m/>
    <n v="0"/>
    <n v="0"/>
    <s v="Real 2021 | 5/8/2023 1:03:19 PM"/>
    <n v="5439"/>
    <n v="0"/>
    <m/>
    <m/>
    <n v="0"/>
    <n v="0"/>
    <n v="0"/>
    <m/>
    <m/>
    <m/>
    <n v="0"/>
  </r>
  <r>
    <x v="0"/>
    <x v="0"/>
    <x v="4"/>
    <s v="2"/>
    <x v="1"/>
    <s v="Area 1001 Wind 2029"/>
    <x v="33"/>
    <n v="0"/>
    <n v="0"/>
    <n v="0"/>
    <m/>
    <n v="0"/>
    <m/>
    <m/>
    <m/>
    <n v="0"/>
    <m/>
    <m/>
    <n v="-1"/>
    <n v="0"/>
    <s v="Wind"/>
    <m/>
    <n v="0"/>
    <m/>
    <n v="0"/>
    <n v="0"/>
    <n v="0"/>
    <n v="0"/>
    <n v="-1"/>
    <n v="0"/>
    <n v="0"/>
    <n v="0"/>
    <n v="0"/>
    <n v="0"/>
    <m/>
    <m/>
    <n v="0"/>
    <m/>
    <n v="0"/>
    <m/>
    <m/>
    <s v="1/1/2029"/>
    <s v="12/31/2099"/>
    <m/>
    <n v="0"/>
    <n v="0"/>
    <n v="2027"/>
    <m/>
    <m/>
    <m/>
    <n v="0"/>
    <n v="0"/>
    <s v="Real 2021 | 5/8/2023 1:03:19 PM"/>
    <n v="5440"/>
    <n v="0"/>
    <m/>
    <m/>
    <n v="0"/>
    <n v="0"/>
    <n v="0"/>
    <m/>
    <m/>
    <m/>
    <n v="0"/>
  </r>
  <r>
    <x v="0"/>
    <x v="0"/>
    <x v="4"/>
    <s v="3"/>
    <x v="2"/>
    <s v="Area 1001 Wind 2029"/>
    <x v="33"/>
    <n v="0"/>
    <n v="0"/>
    <n v="0"/>
    <m/>
    <n v="0"/>
    <m/>
    <m/>
    <m/>
    <n v="0"/>
    <m/>
    <m/>
    <n v="-1"/>
    <n v="0"/>
    <s v="Wind"/>
    <m/>
    <n v="0"/>
    <m/>
    <n v="0"/>
    <n v="0"/>
    <n v="0"/>
    <n v="0"/>
    <n v="-1"/>
    <n v="0"/>
    <n v="0"/>
    <n v="0"/>
    <n v="0"/>
    <n v="0"/>
    <m/>
    <m/>
    <n v="0"/>
    <m/>
    <n v="0"/>
    <m/>
    <m/>
    <s v="1/1/2029"/>
    <s v="12/31/2099"/>
    <m/>
    <n v="0"/>
    <n v="0"/>
    <n v="2027"/>
    <m/>
    <m/>
    <m/>
    <n v="0"/>
    <n v="0"/>
    <s v="Real 2021 | 5/8/2023 1:03:19 PM"/>
    <n v="5441"/>
    <n v="0"/>
    <m/>
    <m/>
    <n v="0"/>
    <n v="0"/>
    <n v="0"/>
    <m/>
    <m/>
    <m/>
    <n v="0"/>
  </r>
  <r>
    <x v="0"/>
    <x v="0"/>
    <x v="4"/>
    <s v="4"/>
    <x v="3"/>
    <s v="Area 1001 Wind 2029"/>
    <x v="33"/>
    <n v="0"/>
    <n v="0"/>
    <n v="0"/>
    <m/>
    <n v="0"/>
    <m/>
    <m/>
    <m/>
    <n v="0"/>
    <m/>
    <m/>
    <n v="-1"/>
    <n v="0"/>
    <s v="Wind"/>
    <m/>
    <n v="0"/>
    <m/>
    <n v="0"/>
    <n v="0"/>
    <n v="0"/>
    <n v="0"/>
    <n v="-1"/>
    <n v="0"/>
    <n v="0"/>
    <n v="0"/>
    <n v="0"/>
    <n v="0"/>
    <m/>
    <m/>
    <n v="0"/>
    <m/>
    <n v="0"/>
    <m/>
    <m/>
    <s v="1/1/2029"/>
    <s v="12/31/2099"/>
    <m/>
    <n v="0"/>
    <n v="0"/>
    <n v="2027"/>
    <m/>
    <m/>
    <m/>
    <n v="0"/>
    <n v="0"/>
    <s v="Real 2021 | 5/8/2023 1:03:19 PM"/>
    <n v="5442"/>
    <n v="0"/>
    <m/>
    <m/>
    <n v="0"/>
    <n v="0"/>
    <n v="0"/>
    <m/>
    <m/>
    <m/>
    <n v="0"/>
  </r>
  <r>
    <x v="0"/>
    <x v="0"/>
    <x v="4"/>
    <s v="7"/>
    <x v="6"/>
    <s v="Area 1001 Wind 2029"/>
    <x v="33"/>
    <n v="0"/>
    <n v="0"/>
    <n v="0"/>
    <m/>
    <n v="0"/>
    <m/>
    <m/>
    <m/>
    <n v="0"/>
    <m/>
    <m/>
    <n v="-1"/>
    <n v="0"/>
    <s v="Wind"/>
    <m/>
    <n v="0"/>
    <m/>
    <n v="0"/>
    <n v="0"/>
    <n v="0"/>
    <n v="0"/>
    <n v="-1"/>
    <n v="0"/>
    <n v="0"/>
    <n v="0"/>
    <n v="0"/>
    <n v="0"/>
    <m/>
    <m/>
    <n v="0"/>
    <m/>
    <n v="0"/>
    <m/>
    <m/>
    <s v="1/1/2029"/>
    <s v="12/31/2099"/>
    <m/>
    <n v="0"/>
    <n v="0"/>
    <n v="2027"/>
    <m/>
    <m/>
    <m/>
    <n v="0"/>
    <n v="0"/>
    <s v="Real 2021 | 5/8/2023 1:03:19 PM"/>
    <n v="5443"/>
    <n v="0"/>
    <m/>
    <m/>
    <n v="0"/>
    <n v="0"/>
    <n v="0"/>
    <m/>
    <m/>
    <m/>
    <n v="0"/>
  </r>
  <r>
    <x v="0"/>
    <x v="0"/>
    <x v="4"/>
    <s v="1"/>
    <x v="0"/>
    <s v="Area 1001 Wind 2030"/>
    <x v="34"/>
    <n v="0"/>
    <n v="0"/>
    <n v="0"/>
    <m/>
    <n v="0"/>
    <m/>
    <m/>
    <m/>
    <n v="0"/>
    <m/>
    <m/>
    <n v="-1"/>
    <n v="0"/>
    <s v="Wind"/>
    <m/>
    <n v="0"/>
    <m/>
    <n v="0"/>
    <n v="0"/>
    <n v="0"/>
    <n v="0"/>
    <n v="-1"/>
    <n v="0"/>
    <n v="0"/>
    <n v="0"/>
    <n v="0"/>
    <n v="0"/>
    <m/>
    <m/>
    <n v="0"/>
    <m/>
    <n v="0"/>
    <m/>
    <m/>
    <s v="1/1/2030"/>
    <s v="12/31/2099"/>
    <m/>
    <n v="0"/>
    <n v="0"/>
    <n v="2027"/>
    <m/>
    <m/>
    <m/>
    <n v="0"/>
    <n v="0"/>
    <s v="Real 2021 | 5/8/2023 1:03:19 PM"/>
    <n v="5444"/>
    <n v="0"/>
    <m/>
    <m/>
    <n v="0"/>
    <n v="0"/>
    <n v="0"/>
    <m/>
    <m/>
    <m/>
    <n v="0"/>
  </r>
  <r>
    <x v="0"/>
    <x v="0"/>
    <x v="4"/>
    <s v="2"/>
    <x v="1"/>
    <s v="Area 1001 Wind 2030"/>
    <x v="34"/>
    <n v="0"/>
    <n v="0"/>
    <n v="0"/>
    <m/>
    <n v="0"/>
    <m/>
    <m/>
    <m/>
    <n v="0"/>
    <m/>
    <m/>
    <n v="-1"/>
    <n v="0"/>
    <s v="Wind"/>
    <m/>
    <n v="0"/>
    <m/>
    <n v="0"/>
    <n v="0"/>
    <n v="0"/>
    <n v="0"/>
    <n v="-1"/>
    <n v="0"/>
    <n v="0"/>
    <n v="0"/>
    <n v="0"/>
    <n v="0"/>
    <m/>
    <m/>
    <n v="0"/>
    <m/>
    <n v="0"/>
    <m/>
    <m/>
    <s v="1/1/2030"/>
    <s v="12/31/2099"/>
    <m/>
    <n v="0"/>
    <n v="0"/>
    <n v="2027"/>
    <m/>
    <m/>
    <m/>
    <n v="0"/>
    <n v="0"/>
    <s v="Real 2021 | 5/8/2023 1:03:19 PM"/>
    <n v="5445"/>
    <n v="0"/>
    <m/>
    <m/>
    <n v="0"/>
    <n v="0"/>
    <n v="0"/>
    <m/>
    <m/>
    <m/>
    <n v="0"/>
  </r>
  <r>
    <x v="0"/>
    <x v="0"/>
    <x v="4"/>
    <s v="3"/>
    <x v="2"/>
    <s v="Area 1001 Wind 2030"/>
    <x v="34"/>
    <n v="0"/>
    <n v="0"/>
    <n v="0"/>
    <m/>
    <n v="0"/>
    <m/>
    <m/>
    <m/>
    <n v="0"/>
    <m/>
    <m/>
    <n v="-1"/>
    <n v="0"/>
    <s v="Wind"/>
    <m/>
    <n v="0"/>
    <m/>
    <n v="0"/>
    <n v="0"/>
    <n v="0"/>
    <n v="0"/>
    <n v="-1"/>
    <n v="0"/>
    <n v="0"/>
    <n v="0"/>
    <n v="0"/>
    <n v="0"/>
    <m/>
    <m/>
    <n v="0"/>
    <m/>
    <n v="0"/>
    <m/>
    <m/>
    <s v="1/1/2030"/>
    <s v="12/31/2099"/>
    <m/>
    <n v="0"/>
    <n v="0"/>
    <n v="2027"/>
    <m/>
    <m/>
    <m/>
    <n v="0"/>
    <n v="0"/>
    <s v="Real 2021 | 5/8/2023 1:03:19 PM"/>
    <n v="5446"/>
    <n v="0"/>
    <m/>
    <m/>
    <n v="0"/>
    <n v="0"/>
    <n v="0"/>
    <m/>
    <m/>
    <m/>
    <n v="0"/>
  </r>
  <r>
    <x v="0"/>
    <x v="0"/>
    <x v="4"/>
    <s v="4"/>
    <x v="3"/>
    <s v="Area 1001 Wind 2030"/>
    <x v="34"/>
    <n v="0"/>
    <n v="0"/>
    <n v="0"/>
    <m/>
    <n v="0"/>
    <m/>
    <m/>
    <m/>
    <n v="0"/>
    <m/>
    <m/>
    <n v="-1"/>
    <n v="0"/>
    <s v="Wind"/>
    <m/>
    <n v="0"/>
    <m/>
    <n v="0"/>
    <n v="0"/>
    <n v="0"/>
    <n v="0"/>
    <n v="-1"/>
    <n v="0"/>
    <n v="0"/>
    <n v="0"/>
    <n v="0"/>
    <n v="0"/>
    <m/>
    <m/>
    <n v="0"/>
    <m/>
    <n v="0"/>
    <m/>
    <m/>
    <s v="1/1/2030"/>
    <s v="12/31/2099"/>
    <m/>
    <n v="0"/>
    <n v="0"/>
    <n v="2027"/>
    <m/>
    <m/>
    <m/>
    <n v="0"/>
    <n v="0"/>
    <s v="Real 2021 | 5/8/2023 1:03:19 PM"/>
    <n v="5447"/>
    <n v="0"/>
    <m/>
    <m/>
    <n v="0"/>
    <n v="0"/>
    <n v="0"/>
    <m/>
    <m/>
    <m/>
    <n v="0"/>
  </r>
  <r>
    <x v="0"/>
    <x v="0"/>
    <x v="4"/>
    <s v="6"/>
    <x v="5"/>
    <s v="Area 1001 Wind 2030"/>
    <x v="34"/>
    <n v="0"/>
    <n v="0"/>
    <n v="0"/>
    <m/>
    <n v="0"/>
    <m/>
    <m/>
    <m/>
    <n v="0"/>
    <m/>
    <m/>
    <n v="-1"/>
    <n v="0"/>
    <s v="Wind"/>
    <m/>
    <n v="0"/>
    <m/>
    <n v="0"/>
    <n v="0"/>
    <n v="0"/>
    <n v="0"/>
    <n v="-1"/>
    <n v="0"/>
    <n v="0"/>
    <n v="0"/>
    <n v="0"/>
    <n v="0"/>
    <m/>
    <m/>
    <n v="0"/>
    <m/>
    <n v="0"/>
    <m/>
    <m/>
    <s v="1/1/2030"/>
    <s v="12/31/2099"/>
    <m/>
    <n v="0"/>
    <n v="0"/>
    <n v="2027"/>
    <m/>
    <m/>
    <m/>
    <n v="0"/>
    <n v="0"/>
    <s v="Real 2021 | 5/8/2023 1:03:19 PM"/>
    <n v="5448"/>
    <n v="0"/>
    <m/>
    <m/>
    <n v="0"/>
    <n v="0"/>
    <n v="0"/>
    <m/>
    <m/>
    <m/>
    <n v="0"/>
  </r>
  <r>
    <x v="0"/>
    <x v="0"/>
    <x v="4"/>
    <s v="7"/>
    <x v="6"/>
    <s v="Area 1001 Wind 2030"/>
    <x v="34"/>
    <n v="0"/>
    <n v="0"/>
    <n v="0"/>
    <m/>
    <n v="0"/>
    <m/>
    <m/>
    <m/>
    <n v="0"/>
    <m/>
    <m/>
    <n v="-1"/>
    <n v="0"/>
    <s v="Wind"/>
    <m/>
    <n v="0"/>
    <m/>
    <n v="0"/>
    <n v="0"/>
    <n v="0"/>
    <n v="0"/>
    <n v="-1"/>
    <n v="0"/>
    <n v="0"/>
    <n v="0"/>
    <n v="0"/>
    <n v="0"/>
    <m/>
    <m/>
    <n v="0"/>
    <m/>
    <n v="0"/>
    <m/>
    <m/>
    <s v="1/1/2030"/>
    <s v="12/31/2099"/>
    <m/>
    <n v="0"/>
    <n v="0"/>
    <n v="2027"/>
    <m/>
    <m/>
    <m/>
    <n v="0"/>
    <n v="0"/>
    <s v="Real 2021 | 5/8/2023 1:03:19 PM"/>
    <n v="5449"/>
    <n v="0"/>
    <m/>
    <m/>
    <n v="0"/>
    <n v="0"/>
    <n v="0"/>
    <m/>
    <m/>
    <m/>
    <n v="0"/>
  </r>
  <r>
    <x v="0"/>
    <x v="0"/>
    <x v="4"/>
    <s v="9"/>
    <x v="8"/>
    <s v="Area 1001 Wind 2030"/>
    <x v="34"/>
    <n v="0"/>
    <n v="0"/>
    <n v="0"/>
    <m/>
    <n v="0"/>
    <m/>
    <m/>
    <m/>
    <n v="0"/>
    <m/>
    <m/>
    <n v="-1"/>
    <n v="0"/>
    <s v="Wind"/>
    <m/>
    <n v="0"/>
    <m/>
    <n v="0"/>
    <n v="0"/>
    <n v="0"/>
    <n v="0"/>
    <n v="-1"/>
    <n v="0"/>
    <n v="0"/>
    <n v="0"/>
    <n v="0"/>
    <n v="0"/>
    <m/>
    <m/>
    <n v="0"/>
    <m/>
    <n v="0"/>
    <m/>
    <m/>
    <s v="1/1/2030"/>
    <s v="12/31/2099"/>
    <m/>
    <n v="0"/>
    <n v="0"/>
    <n v="2027"/>
    <m/>
    <m/>
    <m/>
    <n v="0"/>
    <n v="0"/>
    <s v="Real 2021 | 5/8/2023 1:03:19 PM"/>
    <n v="5450"/>
    <n v="0"/>
    <m/>
    <m/>
    <n v="0"/>
    <n v="0"/>
    <n v="0"/>
    <m/>
    <m/>
    <m/>
    <n v="0"/>
  </r>
  <r>
    <x v="0"/>
    <x v="0"/>
    <x v="4"/>
    <s v="1"/>
    <x v="0"/>
    <s v="Area 1001 Wind 2031"/>
    <x v="35"/>
    <n v="0"/>
    <n v="0"/>
    <n v="0"/>
    <m/>
    <n v="0"/>
    <m/>
    <m/>
    <m/>
    <n v="0"/>
    <m/>
    <m/>
    <n v="-1"/>
    <n v="0"/>
    <s v="Wind"/>
    <m/>
    <n v="0"/>
    <m/>
    <n v="0"/>
    <n v="0"/>
    <n v="0"/>
    <n v="0"/>
    <n v="-1"/>
    <n v="0"/>
    <n v="0"/>
    <n v="0"/>
    <n v="0"/>
    <n v="0"/>
    <m/>
    <m/>
    <n v="0"/>
    <m/>
    <n v="0"/>
    <m/>
    <m/>
    <s v="1/1/2031"/>
    <s v="12/31/2099"/>
    <m/>
    <n v="0"/>
    <n v="0"/>
    <n v="2027"/>
    <m/>
    <m/>
    <m/>
    <n v="0"/>
    <n v="0"/>
    <s v="Real 2021 | 5/8/2023 1:03:19 PM"/>
    <n v="5451"/>
    <n v="0"/>
    <m/>
    <m/>
    <n v="0"/>
    <n v="0"/>
    <n v="0"/>
    <m/>
    <m/>
    <m/>
    <n v="0"/>
  </r>
  <r>
    <x v="0"/>
    <x v="0"/>
    <x v="4"/>
    <s v="2"/>
    <x v="1"/>
    <s v="Area 1001 Wind 2031"/>
    <x v="35"/>
    <n v="0"/>
    <n v="0"/>
    <n v="0"/>
    <m/>
    <n v="0"/>
    <m/>
    <m/>
    <m/>
    <n v="0"/>
    <m/>
    <m/>
    <n v="-1"/>
    <n v="0"/>
    <s v="Wind"/>
    <m/>
    <n v="0"/>
    <m/>
    <n v="0"/>
    <n v="0"/>
    <n v="0"/>
    <n v="0"/>
    <n v="-1"/>
    <n v="0"/>
    <n v="0"/>
    <n v="0"/>
    <n v="0"/>
    <n v="0"/>
    <m/>
    <m/>
    <n v="0"/>
    <m/>
    <n v="0"/>
    <m/>
    <m/>
    <s v="1/1/2031"/>
    <s v="12/31/2099"/>
    <m/>
    <n v="0"/>
    <n v="0"/>
    <n v="2027"/>
    <m/>
    <m/>
    <m/>
    <n v="0"/>
    <n v="0"/>
    <s v="Real 2021 | 5/8/2023 1:03:19 PM"/>
    <n v="5452"/>
    <n v="0"/>
    <m/>
    <m/>
    <n v="0"/>
    <n v="0"/>
    <n v="0"/>
    <m/>
    <m/>
    <m/>
    <n v="0"/>
  </r>
  <r>
    <x v="0"/>
    <x v="0"/>
    <x v="4"/>
    <s v="3"/>
    <x v="2"/>
    <s v="Area 1001 Wind 2031"/>
    <x v="35"/>
    <n v="0"/>
    <n v="0"/>
    <n v="0"/>
    <m/>
    <n v="0"/>
    <m/>
    <m/>
    <m/>
    <n v="0"/>
    <m/>
    <m/>
    <n v="-1"/>
    <n v="0"/>
    <s v="Wind"/>
    <m/>
    <n v="0"/>
    <m/>
    <n v="0"/>
    <n v="0"/>
    <n v="0"/>
    <n v="0"/>
    <n v="-1"/>
    <n v="0"/>
    <n v="0"/>
    <n v="0"/>
    <n v="0"/>
    <n v="0"/>
    <m/>
    <m/>
    <n v="0"/>
    <m/>
    <n v="0"/>
    <m/>
    <m/>
    <s v="1/1/2031"/>
    <s v="12/31/2099"/>
    <m/>
    <n v="0"/>
    <n v="0"/>
    <n v="2027"/>
    <m/>
    <m/>
    <m/>
    <n v="0"/>
    <n v="0"/>
    <s v="Real 2021 | 5/8/2023 1:03:19 PM"/>
    <n v="5453"/>
    <n v="0"/>
    <m/>
    <m/>
    <n v="0"/>
    <n v="0"/>
    <n v="0"/>
    <m/>
    <m/>
    <m/>
    <n v="0"/>
  </r>
  <r>
    <x v="0"/>
    <x v="0"/>
    <x v="4"/>
    <s v="4"/>
    <x v="3"/>
    <s v="Area 1001 Wind 2031"/>
    <x v="35"/>
    <n v="0"/>
    <n v="0"/>
    <n v="0"/>
    <m/>
    <n v="0"/>
    <m/>
    <m/>
    <m/>
    <n v="0"/>
    <m/>
    <m/>
    <n v="-1"/>
    <n v="0"/>
    <s v="Wind"/>
    <m/>
    <n v="0"/>
    <m/>
    <n v="0"/>
    <n v="0"/>
    <n v="0"/>
    <n v="0"/>
    <n v="-1"/>
    <n v="0"/>
    <n v="0"/>
    <n v="0"/>
    <n v="0"/>
    <n v="0"/>
    <m/>
    <m/>
    <n v="0"/>
    <m/>
    <n v="0"/>
    <m/>
    <m/>
    <s v="1/1/2031"/>
    <s v="12/31/2099"/>
    <m/>
    <n v="0"/>
    <n v="0"/>
    <n v="2027"/>
    <m/>
    <m/>
    <m/>
    <n v="0"/>
    <n v="0"/>
    <s v="Real 2021 | 5/8/2023 1:03:19 PM"/>
    <n v="5454"/>
    <n v="0"/>
    <m/>
    <m/>
    <n v="0"/>
    <n v="0"/>
    <n v="0"/>
    <m/>
    <m/>
    <m/>
    <n v="0"/>
  </r>
  <r>
    <x v="0"/>
    <x v="0"/>
    <x v="4"/>
    <s v="6"/>
    <x v="5"/>
    <s v="Area 1001 Wind 2031"/>
    <x v="35"/>
    <n v="0"/>
    <n v="0"/>
    <n v="0"/>
    <m/>
    <n v="0"/>
    <m/>
    <m/>
    <m/>
    <n v="0"/>
    <m/>
    <m/>
    <n v="-1"/>
    <n v="0"/>
    <s v="Wind"/>
    <m/>
    <n v="0"/>
    <m/>
    <n v="0"/>
    <n v="0"/>
    <n v="0"/>
    <n v="0"/>
    <n v="-1"/>
    <n v="0"/>
    <n v="0"/>
    <n v="0"/>
    <n v="0"/>
    <n v="0"/>
    <m/>
    <m/>
    <n v="0"/>
    <m/>
    <n v="0"/>
    <m/>
    <m/>
    <s v="1/1/2031"/>
    <s v="12/31/2099"/>
    <m/>
    <n v="0"/>
    <n v="0"/>
    <n v="2027"/>
    <m/>
    <m/>
    <m/>
    <n v="0"/>
    <n v="0"/>
    <s v="Real 2021 | 5/8/2023 1:03:19 PM"/>
    <n v="5455"/>
    <n v="0"/>
    <m/>
    <m/>
    <n v="0"/>
    <n v="0"/>
    <n v="0"/>
    <m/>
    <m/>
    <m/>
    <n v="0"/>
  </r>
  <r>
    <x v="0"/>
    <x v="0"/>
    <x v="4"/>
    <s v="7"/>
    <x v="6"/>
    <s v="Area 1001 Wind 2031"/>
    <x v="35"/>
    <n v="0"/>
    <n v="0"/>
    <n v="0"/>
    <m/>
    <n v="0"/>
    <m/>
    <m/>
    <m/>
    <n v="0"/>
    <m/>
    <m/>
    <n v="-1"/>
    <n v="0"/>
    <s v="Wind"/>
    <m/>
    <n v="0"/>
    <m/>
    <n v="0"/>
    <n v="0"/>
    <n v="0"/>
    <n v="0"/>
    <n v="-1"/>
    <n v="0"/>
    <n v="0"/>
    <n v="0"/>
    <n v="0"/>
    <n v="0"/>
    <m/>
    <m/>
    <n v="0"/>
    <m/>
    <n v="0"/>
    <m/>
    <m/>
    <s v="1/1/2031"/>
    <s v="12/31/2099"/>
    <m/>
    <n v="0"/>
    <n v="0"/>
    <n v="2027"/>
    <m/>
    <m/>
    <m/>
    <n v="0"/>
    <n v="0"/>
    <s v="Real 2021 | 5/8/2023 1:03:19 PM"/>
    <n v="5456"/>
    <n v="0"/>
    <m/>
    <m/>
    <n v="0"/>
    <n v="0"/>
    <n v="0"/>
    <m/>
    <m/>
    <m/>
    <n v="0"/>
  </r>
  <r>
    <x v="0"/>
    <x v="0"/>
    <x v="4"/>
    <s v="9"/>
    <x v="8"/>
    <s v="Area 1001 Wind 2031"/>
    <x v="35"/>
    <n v="0"/>
    <n v="0"/>
    <n v="0"/>
    <m/>
    <n v="0"/>
    <m/>
    <m/>
    <m/>
    <n v="0"/>
    <m/>
    <m/>
    <n v="-1"/>
    <n v="0"/>
    <s v="Wind"/>
    <m/>
    <n v="0"/>
    <m/>
    <n v="0"/>
    <n v="0"/>
    <n v="0"/>
    <n v="0"/>
    <n v="-1"/>
    <n v="0"/>
    <n v="0"/>
    <n v="0"/>
    <n v="0"/>
    <n v="0"/>
    <m/>
    <m/>
    <n v="0"/>
    <m/>
    <n v="0"/>
    <m/>
    <m/>
    <s v="1/1/2031"/>
    <s v="12/31/2099"/>
    <m/>
    <n v="0"/>
    <n v="0"/>
    <n v="2027"/>
    <m/>
    <m/>
    <m/>
    <n v="0"/>
    <n v="0"/>
    <s v="Real 2021 | 5/8/2023 1:03:19 PM"/>
    <n v="5457"/>
    <n v="0"/>
    <m/>
    <m/>
    <n v="0"/>
    <n v="0"/>
    <n v="0"/>
    <m/>
    <m/>
    <m/>
    <n v="0"/>
  </r>
  <r>
    <x v="0"/>
    <x v="0"/>
    <x v="4"/>
    <s v="1"/>
    <x v="0"/>
    <s v="Area 1001 Wind 2032"/>
    <x v="36"/>
    <n v="0"/>
    <n v="0"/>
    <n v="0"/>
    <m/>
    <n v="0"/>
    <m/>
    <m/>
    <m/>
    <n v="0"/>
    <m/>
    <m/>
    <n v="-1"/>
    <n v="0"/>
    <s v="Wind"/>
    <m/>
    <n v="0"/>
    <m/>
    <n v="0"/>
    <n v="0"/>
    <n v="0"/>
    <n v="0"/>
    <n v="-1"/>
    <n v="0"/>
    <n v="0"/>
    <n v="0"/>
    <n v="0"/>
    <n v="0"/>
    <m/>
    <m/>
    <n v="0"/>
    <m/>
    <n v="0"/>
    <m/>
    <m/>
    <s v="1/1/2032"/>
    <s v="12/31/2099"/>
    <m/>
    <n v="0"/>
    <n v="0"/>
    <n v="2027"/>
    <m/>
    <m/>
    <m/>
    <n v="0"/>
    <n v="0"/>
    <s v="Real 2021 | 5/8/2023 1:03:19 PM"/>
    <n v="5458"/>
    <n v="0"/>
    <m/>
    <m/>
    <n v="0"/>
    <n v="0"/>
    <n v="0"/>
    <m/>
    <m/>
    <m/>
    <n v="0"/>
  </r>
  <r>
    <x v="0"/>
    <x v="0"/>
    <x v="4"/>
    <s v="2"/>
    <x v="1"/>
    <s v="Area 1001 Wind 2032"/>
    <x v="36"/>
    <n v="0"/>
    <n v="0"/>
    <n v="0"/>
    <m/>
    <n v="0"/>
    <m/>
    <m/>
    <m/>
    <n v="0"/>
    <m/>
    <m/>
    <n v="-1"/>
    <n v="0"/>
    <s v="Wind"/>
    <m/>
    <n v="0"/>
    <m/>
    <n v="0"/>
    <n v="0"/>
    <n v="0"/>
    <n v="0"/>
    <n v="-1"/>
    <n v="0"/>
    <n v="0"/>
    <n v="0"/>
    <n v="0"/>
    <n v="0"/>
    <m/>
    <m/>
    <n v="0"/>
    <m/>
    <n v="0"/>
    <m/>
    <m/>
    <s v="1/1/2032"/>
    <s v="12/31/2099"/>
    <m/>
    <n v="0"/>
    <n v="0"/>
    <n v="2027"/>
    <m/>
    <m/>
    <m/>
    <n v="0"/>
    <n v="0"/>
    <s v="Real 2021 | 5/8/2023 1:03:19 PM"/>
    <n v="5459"/>
    <n v="0"/>
    <m/>
    <m/>
    <n v="0"/>
    <n v="0"/>
    <n v="0"/>
    <m/>
    <m/>
    <m/>
    <n v="0"/>
  </r>
  <r>
    <x v="0"/>
    <x v="0"/>
    <x v="4"/>
    <s v="3"/>
    <x v="2"/>
    <s v="Area 1001 Wind 2032"/>
    <x v="36"/>
    <n v="0"/>
    <n v="0"/>
    <n v="0"/>
    <m/>
    <n v="0"/>
    <m/>
    <m/>
    <m/>
    <n v="0"/>
    <m/>
    <m/>
    <n v="-1"/>
    <n v="0"/>
    <s v="Wind"/>
    <m/>
    <n v="0"/>
    <m/>
    <n v="0"/>
    <n v="0"/>
    <n v="0"/>
    <n v="0"/>
    <n v="-1"/>
    <n v="0"/>
    <n v="0"/>
    <n v="0"/>
    <n v="0"/>
    <n v="0"/>
    <m/>
    <m/>
    <n v="0"/>
    <m/>
    <n v="0"/>
    <m/>
    <m/>
    <s v="1/1/2032"/>
    <s v="12/31/2099"/>
    <m/>
    <n v="0"/>
    <n v="0"/>
    <n v="2027"/>
    <m/>
    <m/>
    <m/>
    <n v="0"/>
    <n v="0"/>
    <s v="Real 2021 | 5/8/2023 1:03:19 PM"/>
    <n v="5460"/>
    <n v="0"/>
    <m/>
    <m/>
    <n v="0"/>
    <n v="0"/>
    <n v="0"/>
    <m/>
    <m/>
    <m/>
    <n v="0"/>
  </r>
  <r>
    <x v="0"/>
    <x v="0"/>
    <x v="4"/>
    <s v="4"/>
    <x v="3"/>
    <s v="Area 1001 Wind 2032"/>
    <x v="36"/>
    <n v="0"/>
    <n v="0"/>
    <n v="0"/>
    <m/>
    <n v="0"/>
    <m/>
    <m/>
    <m/>
    <n v="0"/>
    <m/>
    <m/>
    <n v="-1"/>
    <n v="0"/>
    <s v="Wind"/>
    <m/>
    <n v="0"/>
    <m/>
    <n v="0"/>
    <n v="0"/>
    <n v="0"/>
    <n v="0"/>
    <n v="-1"/>
    <n v="0"/>
    <n v="0"/>
    <n v="0"/>
    <n v="0"/>
    <n v="0"/>
    <m/>
    <m/>
    <n v="0"/>
    <m/>
    <n v="0"/>
    <m/>
    <m/>
    <s v="1/1/2032"/>
    <s v="12/31/2099"/>
    <m/>
    <n v="0"/>
    <n v="0"/>
    <n v="2027"/>
    <m/>
    <m/>
    <m/>
    <n v="0"/>
    <n v="0"/>
    <s v="Real 2021 | 5/8/2023 1:03:19 PM"/>
    <n v="5461"/>
    <n v="0"/>
    <m/>
    <m/>
    <n v="0"/>
    <n v="0"/>
    <n v="0"/>
    <m/>
    <m/>
    <m/>
    <n v="0"/>
  </r>
  <r>
    <x v="0"/>
    <x v="0"/>
    <x v="4"/>
    <s v="7"/>
    <x v="6"/>
    <s v="Area 1001 Wind 2032"/>
    <x v="36"/>
    <n v="0"/>
    <n v="0"/>
    <n v="0"/>
    <m/>
    <n v="0"/>
    <m/>
    <m/>
    <m/>
    <n v="0"/>
    <m/>
    <m/>
    <n v="-1"/>
    <n v="0"/>
    <s v="Wind"/>
    <m/>
    <n v="0"/>
    <m/>
    <n v="0"/>
    <n v="0"/>
    <n v="0"/>
    <n v="0"/>
    <n v="-1"/>
    <n v="0"/>
    <n v="0"/>
    <n v="0"/>
    <n v="0"/>
    <n v="0"/>
    <m/>
    <m/>
    <n v="0"/>
    <m/>
    <n v="0"/>
    <m/>
    <m/>
    <s v="1/1/2032"/>
    <s v="12/31/2099"/>
    <m/>
    <n v="0"/>
    <n v="0"/>
    <n v="2027"/>
    <m/>
    <m/>
    <m/>
    <n v="0"/>
    <n v="0"/>
    <s v="Real 2021 | 5/8/2023 1:03:19 PM"/>
    <n v="5462"/>
    <n v="0"/>
    <m/>
    <m/>
    <n v="0"/>
    <n v="0"/>
    <n v="0"/>
    <m/>
    <m/>
    <m/>
    <n v="0"/>
  </r>
  <r>
    <x v="0"/>
    <x v="0"/>
    <x v="4"/>
    <s v="1"/>
    <x v="0"/>
    <s v="Area 1001 Wind 2033"/>
    <x v="37"/>
    <n v="0"/>
    <n v="0"/>
    <n v="0"/>
    <m/>
    <n v="0"/>
    <m/>
    <m/>
    <m/>
    <n v="0"/>
    <m/>
    <m/>
    <n v="-1"/>
    <n v="0"/>
    <s v="Wind"/>
    <m/>
    <n v="0"/>
    <m/>
    <n v="0"/>
    <n v="0"/>
    <n v="0"/>
    <n v="0"/>
    <n v="-1"/>
    <n v="0"/>
    <n v="0"/>
    <n v="0"/>
    <n v="0"/>
    <n v="0"/>
    <m/>
    <m/>
    <n v="0"/>
    <m/>
    <n v="0"/>
    <m/>
    <m/>
    <s v="1/1/2033"/>
    <s v="12/31/2099"/>
    <m/>
    <n v="0"/>
    <n v="0"/>
    <n v="2027"/>
    <m/>
    <m/>
    <m/>
    <n v="0"/>
    <n v="0"/>
    <s v="Real 2021 | 5/8/2023 1:03:19 PM"/>
    <n v="5463"/>
    <n v="0"/>
    <m/>
    <m/>
    <n v="0"/>
    <n v="0"/>
    <n v="0"/>
    <m/>
    <m/>
    <m/>
    <n v="0"/>
  </r>
  <r>
    <x v="0"/>
    <x v="0"/>
    <x v="4"/>
    <s v="2"/>
    <x v="1"/>
    <s v="Area 1001 Wind 2033"/>
    <x v="37"/>
    <n v="0"/>
    <n v="0"/>
    <n v="0"/>
    <m/>
    <n v="0"/>
    <m/>
    <m/>
    <m/>
    <n v="0"/>
    <m/>
    <m/>
    <n v="-1"/>
    <n v="0"/>
    <s v="Wind"/>
    <m/>
    <n v="0"/>
    <m/>
    <n v="0"/>
    <n v="0"/>
    <n v="0"/>
    <n v="0"/>
    <n v="-1"/>
    <n v="0"/>
    <n v="0"/>
    <n v="0"/>
    <n v="0"/>
    <n v="0"/>
    <m/>
    <m/>
    <n v="0"/>
    <m/>
    <n v="0"/>
    <m/>
    <m/>
    <s v="1/1/2033"/>
    <s v="12/31/2099"/>
    <m/>
    <n v="0"/>
    <n v="0"/>
    <n v="2027"/>
    <m/>
    <m/>
    <m/>
    <n v="0"/>
    <n v="0"/>
    <s v="Real 2021 | 5/8/2023 1:03:19 PM"/>
    <n v="5464"/>
    <n v="0"/>
    <m/>
    <m/>
    <n v="0"/>
    <n v="0"/>
    <n v="0"/>
    <m/>
    <m/>
    <m/>
    <n v="0"/>
  </r>
  <r>
    <x v="0"/>
    <x v="0"/>
    <x v="4"/>
    <s v="3"/>
    <x v="2"/>
    <s v="Area 1001 Wind 2033"/>
    <x v="37"/>
    <n v="0"/>
    <n v="0"/>
    <n v="0"/>
    <m/>
    <n v="0"/>
    <m/>
    <m/>
    <m/>
    <n v="0"/>
    <m/>
    <m/>
    <n v="-1"/>
    <n v="0"/>
    <s v="Wind"/>
    <m/>
    <n v="0"/>
    <m/>
    <n v="0"/>
    <n v="0"/>
    <n v="0"/>
    <n v="0"/>
    <n v="-1"/>
    <n v="0"/>
    <n v="0"/>
    <n v="0"/>
    <n v="0"/>
    <n v="0"/>
    <m/>
    <m/>
    <n v="0"/>
    <m/>
    <n v="0"/>
    <m/>
    <m/>
    <s v="1/1/2033"/>
    <s v="12/31/2099"/>
    <m/>
    <n v="0"/>
    <n v="0"/>
    <n v="2027"/>
    <m/>
    <m/>
    <m/>
    <n v="0"/>
    <n v="0"/>
    <s v="Real 2021 | 5/8/2023 1:03:19 PM"/>
    <n v="5465"/>
    <n v="0"/>
    <m/>
    <m/>
    <n v="0"/>
    <n v="0"/>
    <n v="0"/>
    <m/>
    <m/>
    <m/>
    <n v="0"/>
  </r>
  <r>
    <x v="0"/>
    <x v="0"/>
    <x v="4"/>
    <s v="4"/>
    <x v="3"/>
    <s v="Area 1001 Wind 2033"/>
    <x v="37"/>
    <n v="0"/>
    <n v="0"/>
    <n v="0"/>
    <m/>
    <n v="0"/>
    <m/>
    <m/>
    <m/>
    <n v="0"/>
    <m/>
    <m/>
    <n v="-1"/>
    <n v="0"/>
    <s v="Wind"/>
    <m/>
    <n v="0"/>
    <m/>
    <n v="0"/>
    <n v="0"/>
    <n v="0"/>
    <n v="0"/>
    <n v="-1"/>
    <n v="0"/>
    <n v="0"/>
    <n v="0"/>
    <n v="0"/>
    <n v="0"/>
    <m/>
    <m/>
    <n v="0"/>
    <m/>
    <n v="0"/>
    <m/>
    <m/>
    <s v="1/1/2033"/>
    <s v="12/31/2099"/>
    <m/>
    <n v="0"/>
    <n v="0"/>
    <n v="2027"/>
    <m/>
    <m/>
    <m/>
    <n v="0"/>
    <n v="0"/>
    <s v="Real 2021 | 5/8/2023 1:03:19 PM"/>
    <n v="5466"/>
    <n v="0"/>
    <m/>
    <m/>
    <n v="0"/>
    <n v="0"/>
    <n v="0"/>
    <m/>
    <m/>
    <m/>
    <n v="0"/>
  </r>
  <r>
    <x v="0"/>
    <x v="0"/>
    <x v="4"/>
    <s v="7"/>
    <x v="6"/>
    <s v="Area 1001 Wind 2033"/>
    <x v="37"/>
    <n v="0"/>
    <n v="0"/>
    <n v="0"/>
    <m/>
    <n v="0"/>
    <m/>
    <m/>
    <m/>
    <n v="0"/>
    <m/>
    <m/>
    <n v="-1"/>
    <n v="0"/>
    <s v="Wind"/>
    <m/>
    <n v="0"/>
    <m/>
    <n v="0"/>
    <n v="0"/>
    <n v="0"/>
    <n v="0"/>
    <n v="-1"/>
    <n v="0"/>
    <n v="0"/>
    <n v="0"/>
    <n v="0"/>
    <n v="0"/>
    <m/>
    <m/>
    <n v="0"/>
    <m/>
    <n v="0"/>
    <m/>
    <m/>
    <s v="1/1/2033"/>
    <s v="12/31/2099"/>
    <m/>
    <n v="0"/>
    <n v="0"/>
    <n v="2027"/>
    <m/>
    <m/>
    <m/>
    <n v="0"/>
    <n v="0"/>
    <s v="Real 2021 | 5/8/2023 1:03:19 PM"/>
    <n v="5467"/>
    <n v="0"/>
    <m/>
    <m/>
    <n v="0"/>
    <n v="0"/>
    <n v="0"/>
    <m/>
    <m/>
    <m/>
    <n v="0"/>
  </r>
  <r>
    <x v="0"/>
    <x v="0"/>
    <x v="4"/>
    <s v="1"/>
    <x v="0"/>
    <s v="Area 1001 Wind 2034"/>
    <x v="38"/>
    <n v="0"/>
    <n v="0"/>
    <n v="0"/>
    <m/>
    <n v="0"/>
    <m/>
    <m/>
    <m/>
    <n v="0"/>
    <m/>
    <m/>
    <n v="-1"/>
    <n v="0"/>
    <s v="Wind"/>
    <m/>
    <n v="0"/>
    <m/>
    <n v="0"/>
    <n v="0"/>
    <n v="0"/>
    <n v="0"/>
    <n v="-1"/>
    <n v="0"/>
    <n v="0"/>
    <n v="0"/>
    <n v="0"/>
    <n v="0"/>
    <m/>
    <m/>
    <n v="0"/>
    <m/>
    <n v="0"/>
    <m/>
    <m/>
    <s v="1/1/2034"/>
    <s v="12/31/2099"/>
    <m/>
    <n v="0"/>
    <n v="0"/>
    <n v="2027"/>
    <m/>
    <m/>
    <m/>
    <n v="0"/>
    <n v="0"/>
    <s v="Real 2021 | 5/8/2023 1:03:19 PM"/>
    <n v="5468"/>
    <n v="0"/>
    <m/>
    <m/>
    <n v="0"/>
    <n v="0"/>
    <n v="0"/>
    <m/>
    <m/>
    <m/>
    <n v="0"/>
  </r>
  <r>
    <x v="0"/>
    <x v="0"/>
    <x v="4"/>
    <s v="7"/>
    <x v="6"/>
    <s v="Area 1001 Wind 2034"/>
    <x v="38"/>
    <n v="0"/>
    <n v="0"/>
    <n v="0"/>
    <m/>
    <n v="0"/>
    <m/>
    <m/>
    <m/>
    <n v="0"/>
    <m/>
    <m/>
    <n v="-1"/>
    <n v="0"/>
    <s v="Wind"/>
    <m/>
    <n v="0"/>
    <m/>
    <n v="0"/>
    <n v="0"/>
    <n v="0"/>
    <n v="0"/>
    <n v="-1"/>
    <n v="0"/>
    <n v="0"/>
    <n v="0"/>
    <n v="0"/>
    <n v="0"/>
    <m/>
    <m/>
    <n v="0"/>
    <m/>
    <n v="0"/>
    <m/>
    <m/>
    <s v="1/1/2034"/>
    <s v="12/31/2099"/>
    <m/>
    <n v="0"/>
    <n v="0"/>
    <n v="2027"/>
    <m/>
    <m/>
    <m/>
    <n v="0"/>
    <n v="0"/>
    <s v="Real 2021 | 5/8/2023 1:03:19 PM"/>
    <n v="5469"/>
    <n v="0"/>
    <m/>
    <m/>
    <n v="0"/>
    <n v="0"/>
    <n v="0"/>
    <m/>
    <m/>
    <m/>
    <n v="0"/>
  </r>
  <r>
    <x v="0"/>
    <x v="0"/>
    <x v="4"/>
    <s v="1"/>
    <x v="0"/>
    <s v="Area 1001 Wind 2035"/>
    <x v="39"/>
    <n v="0"/>
    <n v="0"/>
    <n v="0"/>
    <m/>
    <n v="0"/>
    <m/>
    <m/>
    <m/>
    <n v="0"/>
    <m/>
    <m/>
    <n v="-1"/>
    <n v="0"/>
    <s v="Wind"/>
    <m/>
    <n v="0"/>
    <m/>
    <n v="0"/>
    <n v="0"/>
    <n v="0"/>
    <n v="0"/>
    <n v="-1"/>
    <n v="0"/>
    <n v="0"/>
    <n v="0"/>
    <n v="0"/>
    <n v="0"/>
    <m/>
    <m/>
    <n v="0"/>
    <m/>
    <n v="0"/>
    <m/>
    <m/>
    <s v="1/1/2035"/>
    <s v="12/31/2099"/>
    <m/>
    <n v="0"/>
    <n v="0"/>
    <n v="2027"/>
    <m/>
    <m/>
    <m/>
    <n v="0"/>
    <n v="0"/>
    <s v="Real 2021 | 5/8/2023 1:03:19 PM"/>
    <n v="5470"/>
    <n v="0"/>
    <m/>
    <m/>
    <n v="0"/>
    <n v="0"/>
    <n v="0"/>
    <m/>
    <m/>
    <m/>
    <n v="0"/>
  </r>
  <r>
    <x v="0"/>
    <x v="0"/>
    <x v="4"/>
    <s v="7"/>
    <x v="6"/>
    <s v="Area 1001 Wind 2035"/>
    <x v="39"/>
    <n v="0"/>
    <n v="0"/>
    <n v="0"/>
    <m/>
    <n v="0"/>
    <m/>
    <m/>
    <m/>
    <n v="0"/>
    <m/>
    <m/>
    <n v="-1"/>
    <n v="0"/>
    <s v="Wind"/>
    <m/>
    <n v="0"/>
    <m/>
    <n v="0"/>
    <n v="0"/>
    <n v="0"/>
    <n v="0"/>
    <n v="-1"/>
    <n v="0"/>
    <n v="0"/>
    <n v="0"/>
    <n v="0"/>
    <n v="0"/>
    <m/>
    <m/>
    <n v="0"/>
    <m/>
    <n v="0"/>
    <m/>
    <m/>
    <s v="1/1/2035"/>
    <s v="12/31/2099"/>
    <m/>
    <n v="0"/>
    <n v="0"/>
    <n v="2027"/>
    <m/>
    <m/>
    <m/>
    <n v="0"/>
    <n v="0"/>
    <s v="Real 2021 | 5/8/2023 1:03:19 PM"/>
    <n v="5471"/>
    <n v="0"/>
    <m/>
    <m/>
    <n v="0"/>
    <n v="0"/>
    <n v="0"/>
    <m/>
    <m/>
    <m/>
    <n v="0"/>
  </r>
  <r>
    <x v="0"/>
    <x v="0"/>
    <x v="4"/>
    <s v="2"/>
    <x v="1"/>
    <s v="Area 1001 Wind 2037"/>
    <x v="40"/>
    <n v="0"/>
    <n v="0"/>
    <n v="0"/>
    <m/>
    <n v="0"/>
    <m/>
    <m/>
    <m/>
    <n v="0"/>
    <m/>
    <m/>
    <n v="-1"/>
    <n v="0"/>
    <s v="Wind"/>
    <m/>
    <n v="0"/>
    <m/>
    <n v="0"/>
    <n v="0"/>
    <n v="0"/>
    <n v="0"/>
    <n v="-1"/>
    <n v="0"/>
    <n v="0"/>
    <n v="0"/>
    <n v="0"/>
    <n v="0"/>
    <m/>
    <m/>
    <n v="0"/>
    <m/>
    <n v="0"/>
    <m/>
    <m/>
    <s v="1/1/2037"/>
    <s v="12/31/2099"/>
    <m/>
    <n v="0"/>
    <n v="0"/>
    <n v="2027"/>
    <m/>
    <m/>
    <m/>
    <n v="0"/>
    <n v="0"/>
    <s v="Real 2021 | 5/8/2023 1:03:19 PM"/>
    <n v="5472"/>
    <n v="0"/>
    <m/>
    <m/>
    <n v="0"/>
    <n v="0"/>
    <n v="0"/>
    <m/>
    <m/>
    <m/>
    <n v="0"/>
  </r>
  <r>
    <x v="0"/>
    <x v="0"/>
    <x v="4"/>
    <s v="5"/>
    <x v="4"/>
    <s v="Area 1001 4-Hour Li-on Battery 2029"/>
    <x v="41"/>
    <n v="0"/>
    <n v="0"/>
    <n v="0"/>
    <m/>
    <n v="3.558262733349693E-6"/>
    <m/>
    <m/>
    <m/>
    <n v="0"/>
    <m/>
    <m/>
    <n v="-1"/>
    <n v="0"/>
    <s v="4-Hour Li-on Battery Storage"/>
    <m/>
    <n v="0"/>
    <m/>
    <n v="0"/>
    <n v="0"/>
    <n v="0"/>
    <n v="0"/>
    <n v="-1"/>
    <n v="0"/>
    <n v="0"/>
    <n v="0"/>
    <n v="0"/>
    <n v="0"/>
    <m/>
    <m/>
    <n v="0"/>
    <m/>
    <n v="0"/>
    <m/>
    <m/>
    <s v="1/1/2029"/>
    <s v="12/31/2038"/>
    <m/>
    <n v="0"/>
    <n v="0"/>
    <n v="2027"/>
    <m/>
    <m/>
    <m/>
    <n v="0"/>
    <n v="0"/>
    <s v="Real 2021 | 5/8/2023 1:03:19 PM"/>
    <n v="5473"/>
    <n v="0"/>
    <m/>
    <m/>
    <n v="0"/>
    <n v="0"/>
    <n v="0"/>
    <m/>
    <m/>
    <m/>
    <n v="0"/>
  </r>
  <r>
    <x v="0"/>
    <x v="0"/>
    <x v="4"/>
    <s v="8"/>
    <x v="7"/>
    <s v="Area 1001 4-Hour Li-on Battery 2029"/>
    <x v="41"/>
    <n v="0"/>
    <n v="0"/>
    <n v="0"/>
    <m/>
    <n v="1.7791313666748465E-6"/>
    <m/>
    <m/>
    <m/>
    <n v="0"/>
    <m/>
    <m/>
    <n v="-1"/>
    <n v="0"/>
    <s v="4-Hour Li-on Battery Storage"/>
    <m/>
    <n v="0"/>
    <m/>
    <n v="0"/>
    <n v="0"/>
    <n v="0"/>
    <n v="0"/>
    <n v="-1"/>
    <n v="0"/>
    <n v="0"/>
    <n v="0"/>
    <n v="0"/>
    <n v="0"/>
    <m/>
    <m/>
    <n v="0"/>
    <m/>
    <n v="0"/>
    <m/>
    <m/>
    <s v="1/1/2029"/>
    <s v="12/31/2038"/>
    <m/>
    <n v="0"/>
    <n v="0"/>
    <n v="2027"/>
    <m/>
    <m/>
    <m/>
    <n v="0"/>
    <n v="0"/>
    <s v="Real 2021 | 5/8/2023 1:03:19 PM"/>
    <n v="5474"/>
    <n v="0"/>
    <m/>
    <m/>
    <n v="0"/>
    <n v="0"/>
    <n v="0"/>
    <m/>
    <m/>
    <m/>
    <n v="0"/>
  </r>
  <r>
    <x v="0"/>
    <x v="0"/>
    <x v="4"/>
    <s v="4"/>
    <x v="3"/>
    <s v="Area 1001 4-Hour Li-on Battery 2032"/>
    <x v="42"/>
    <n v="0"/>
    <n v="0"/>
    <n v="0"/>
    <m/>
    <n v="7.116525466699386E-6"/>
    <m/>
    <m/>
    <m/>
    <n v="0"/>
    <m/>
    <m/>
    <n v="-1"/>
    <n v="0"/>
    <s v="4-Hour Li-on Battery Storage"/>
    <m/>
    <n v="0"/>
    <m/>
    <n v="0"/>
    <n v="0"/>
    <n v="0"/>
    <n v="0"/>
    <n v="-1"/>
    <n v="0"/>
    <n v="0"/>
    <n v="0"/>
    <n v="0"/>
    <n v="0"/>
    <m/>
    <m/>
    <n v="0"/>
    <m/>
    <n v="0"/>
    <m/>
    <m/>
    <s v="1/1/2032"/>
    <s v="12/31/2041"/>
    <m/>
    <n v="0"/>
    <n v="0"/>
    <n v="2027"/>
    <m/>
    <m/>
    <m/>
    <n v="0"/>
    <n v="0"/>
    <s v="Real 2021 | 5/8/2023 1:03:19 PM"/>
    <n v="5475"/>
    <n v="0"/>
    <m/>
    <m/>
    <n v="0"/>
    <n v="0"/>
    <n v="0"/>
    <m/>
    <m/>
    <m/>
    <n v="0"/>
  </r>
  <r>
    <x v="0"/>
    <x v="0"/>
    <x v="4"/>
    <s v="3"/>
    <x v="2"/>
    <s v="Area 1001 4-Hour Li-on Battery 2035"/>
    <x v="43"/>
    <n v="0"/>
    <n v="0"/>
    <n v="0"/>
    <m/>
    <n v="1.7791313666748465E-6"/>
    <m/>
    <m/>
    <m/>
    <n v="0"/>
    <m/>
    <m/>
    <n v="-1"/>
    <n v="0"/>
    <s v="4-Hour Li-on Battery Storage"/>
    <m/>
    <n v="0"/>
    <m/>
    <n v="0"/>
    <n v="0"/>
    <n v="0"/>
    <n v="0"/>
    <n v="-1"/>
    <n v="0"/>
    <n v="0"/>
    <n v="0"/>
    <n v="0"/>
    <n v="0"/>
    <m/>
    <m/>
    <n v="0"/>
    <m/>
    <n v="0"/>
    <m/>
    <m/>
    <s v="1/1/2035"/>
    <s v="12/31/2044"/>
    <m/>
    <n v="0"/>
    <n v="0"/>
    <n v="2027"/>
    <m/>
    <m/>
    <m/>
    <n v="0"/>
    <n v="0"/>
    <s v="Real 2021 | 5/8/2023 1:03:19 PM"/>
    <n v="5476"/>
    <n v="0"/>
    <m/>
    <m/>
    <n v="0"/>
    <n v="0"/>
    <n v="0"/>
    <m/>
    <m/>
    <m/>
    <n v="0"/>
  </r>
  <r>
    <x v="0"/>
    <x v="0"/>
    <x v="4"/>
    <s v="5"/>
    <x v="4"/>
    <s v="Area 1001 4-Hour Li-on Battery 2035"/>
    <x v="43"/>
    <n v="0"/>
    <n v="0"/>
    <n v="0"/>
    <m/>
    <n v="1.7791313666748465E-6"/>
    <m/>
    <m/>
    <m/>
    <n v="0"/>
    <m/>
    <m/>
    <n v="-1"/>
    <n v="0"/>
    <s v="4-Hour Li-on Battery Storage"/>
    <m/>
    <n v="0"/>
    <m/>
    <n v="0"/>
    <n v="0"/>
    <n v="0"/>
    <n v="0"/>
    <n v="-1"/>
    <n v="0"/>
    <n v="0"/>
    <n v="0"/>
    <n v="0"/>
    <n v="0"/>
    <m/>
    <m/>
    <n v="0"/>
    <m/>
    <n v="0"/>
    <m/>
    <m/>
    <s v="1/1/2035"/>
    <s v="12/31/2044"/>
    <m/>
    <n v="0"/>
    <n v="0"/>
    <n v="2027"/>
    <m/>
    <m/>
    <m/>
    <n v="0"/>
    <n v="0"/>
    <s v="Real 2021 | 5/8/2023 1:03:19 PM"/>
    <n v="5477"/>
    <n v="0"/>
    <m/>
    <m/>
    <n v="0"/>
    <n v="0"/>
    <n v="0"/>
    <m/>
    <m/>
    <m/>
    <n v="0"/>
  </r>
  <r>
    <x v="0"/>
    <x v="0"/>
    <x v="4"/>
    <s v="6"/>
    <x v="5"/>
    <s v="Area 1001 4-Hour Li-on Battery 2035"/>
    <x v="43"/>
    <n v="0"/>
    <n v="0"/>
    <n v="0"/>
    <m/>
    <n v="1.7791313666748465E-6"/>
    <m/>
    <m/>
    <m/>
    <n v="0"/>
    <m/>
    <m/>
    <n v="-1"/>
    <n v="0"/>
    <s v="4-Hour Li-on Battery Storage"/>
    <m/>
    <n v="0"/>
    <m/>
    <n v="0"/>
    <n v="0"/>
    <n v="0"/>
    <n v="0"/>
    <n v="-1"/>
    <n v="0"/>
    <n v="0"/>
    <n v="0"/>
    <n v="0"/>
    <n v="0"/>
    <m/>
    <m/>
    <n v="0"/>
    <m/>
    <n v="0"/>
    <m/>
    <m/>
    <s v="1/1/2035"/>
    <s v="12/31/2044"/>
    <m/>
    <n v="0"/>
    <n v="0"/>
    <n v="2027"/>
    <m/>
    <m/>
    <m/>
    <n v="0"/>
    <n v="0"/>
    <s v="Real 2021 | 5/8/2023 1:03:19 PM"/>
    <n v="5478"/>
    <n v="0"/>
    <m/>
    <m/>
    <n v="0"/>
    <n v="0"/>
    <n v="0"/>
    <m/>
    <m/>
    <m/>
    <n v="0"/>
  </r>
  <r>
    <x v="0"/>
    <x v="0"/>
    <x v="4"/>
    <s v="9"/>
    <x v="8"/>
    <s v="Area 1001 4-Hour Li-on Battery 2035"/>
    <x v="43"/>
    <n v="0"/>
    <n v="0"/>
    <n v="0"/>
    <m/>
    <n v="1.7791313666748465E-6"/>
    <m/>
    <m/>
    <m/>
    <n v="0"/>
    <m/>
    <m/>
    <n v="-1"/>
    <n v="0"/>
    <s v="4-Hour Li-on Battery Storage"/>
    <m/>
    <n v="0"/>
    <m/>
    <n v="0"/>
    <n v="0"/>
    <n v="0"/>
    <n v="0"/>
    <n v="-1"/>
    <n v="0"/>
    <n v="0"/>
    <n v="0"/>
    <n v="0"/>
    <n v="0"/>
    <m/>
    <m/>
    <n v="0"/>
    <m/>
    <n v="0"/>
    <m/>
    <m/>
    <s v="1/1/2035"/>
    <s v="12/31/2044"/>
    <m/>
    <n v="0"/>
    <n v="0"/>
    <n v="2027"/>
    <m/>
    <m/>
    <m/>
    <n v="0"/>
    <n v="0"/>
    <s v="Real 2021 | 5/8/2023 1:03:19 PM"/>
    <n v="5479"/>
    <n v="0"/>
    <m/>
    <m/>
    <n v="0"/>
    <n v="0"/>
    <n v="0"/>
    <m/>
    <m/>
    <m/>
    <n v="0"/>
  </r>
  <r>
    <x v="0"/>
    <x v="0"/>
    <x v="4"/>
    <s v="4"/>
    <x v="3"/>
    <s v="Solar+Storage 3-1 2028"/>
    <x v="44"/>
    <n v="0"/>
    <n v="0"/>
    <n v="0"/>
    <m/>
    <n v="0"/>
    <m/>
    <m/>
    <m/>
    <n v="0"/>
    <m/>
    <m/>
    <n v="-1"/>
    <n v="0"/>
    <s v="Solar"/>
    <m/>
    <n v="0"/>
    <m/>
    <n v="0"/>
    <n v="0"/>
    <n v="0"/>
    <n v="0"/>
    <n v="-1"/>
    <n v="0"/>
    <n v="0"/>
    <n v="0"/>
    <n v="0"/>
    <n v="0"/>
    <m/>
    <m/>
    <n v="0"/>
    <m/>
    <n v="0"/>
    <m/>
    <m/>
    <s v="1/1/2028"/>
    <s v="12/31/2099"/>
    <m/>
    <n v="0"/>
    <n v="0"/>
    <n v="2027"/>
    <m/>
    <m/>
    <m/>
    <n v="0"/>
    <n v="0"/>
    <s v="Real 2021 | 5/8/2023 1:03:19 PM"/>
    <n v="5480"/>
    <n v="0"/>
    <m/>
    <m/>
    <n v="0"/>
    <n v="0"/>
    <n v="0"/>
    <m/>
    <m/>
    <m/>
    <n v="0"/>
  </r>
  <r>
    <x v="0"/>
    <x v="0"/>
    <x v="4"/>
    <s v="8"/>
    <x v="7"/>
    <s v="Solar+Storage 3-1 2028"/>
    <x v="44"/>
    <n v="0"/>
    <n v="0"/>
    <n v="0"/>
    <m/>
    <n v="0"/>
    <m/>
    <m/>
    <m/>
    <n v="0"/>
    <m/>
    <m/>
    <n v="-1"/>
    <n v="0"/>
    <s v="Solar"/>
    <m/>
    <n v="0"/>
    <m/>
    <n v="0"/>
    <n v="0"/>
    <n v="0"/>
    <n v="0"/>
    <n v="-1"/>
    <n v="0"/>
    <n v="0"/>
    <n v="0"/>
    <n v="0"/>
    <n v="0"/>
    <m/>
    <m/>
    <n v="0"/>
    <m/>
    <n v="0"/>
    <m/>
    <m/>
    <s v="1/1/2028"/>
    <s v="12/31/2099"/>
    <m/>
    <n v="0"/>
    <n v="0"/>
    <n v="2027"/>
    <m/>
    <m/>
    <m/>
    <n v="0"/>
    <n v="0"/>
    <s v="Real 2021 | 5/8/2023 1:03:19 PM"/>
    <n v="5481"/>
    <n v="0"/>
    <m/>
    <m/>
    <n v="0"/>
    <n v="0"/>
    <n v="0"/>
    <m/>
    <m/>
    <m/>
    <n v="0"/>
  </r>
  <r>
    <x v="0"/>
    <x v="0"/>
    <x v="4"/>
    <s v="1"/>
    <x v="0"/>
    <s v="Tier 2 Area 1001 Solar 2028"/>
    <x v="45"/>
    <n v="0"/>
    <n v="0"/>
    <n v="0"/>
    <m/>
    <n v="0"/>
    <m/>
    <m/>
    <m/>
    <n v="0"/>
    <m/>
    <m/>
    <n v="-1"/>
    <n v="0"/>
    <s v="Solar"/>
    <m/>
    <n v="0"/>
    <m/>
    <n v="0"/>
    <n v="0"/>
    <n v="0"/>
    <n v="0"/>
    <n v="-1"/>
    <n v="0"/>
    <n v="0"/>
    <n v="0"/>
    <n v="0"/>
    <n v="0"/>
    <m/>
    <m/>
    <n v="0"/>
    <m/>
    <n v="0"/>
    <m/>
    <m/>
    <s v="1/1/2028"/>
    <s v="12/31/2099"/>
    <m/>
    <n v="0"/>
    <n v="0"/>
    <n v="2027"/>
    <m/>
    <m/>
    <m/>
    <n v="0"/>
    <n v="0"/>
    <s v="Real 2021 | 5/8/2023 1:03:19 PM"/>
    <n v="5482"/>
    <n v="0"/>
    <m/>
    <m/>
    <n v="0"/>
    <n v="0"/>
    <n v="0"/>
    <m/>
    <m/>
    <m/>
    <n v="0"/>
  </r>
  <r>
    <x v="0"/>
    <x v="0"/>
    <x v="4"/>
    <s v="2"/>
    <x v="1"/>
    <s v="Tier 2 Area 1001 Solar 2028"/>
    <x v="45"/>
    <n v="0"/>
    <n v="0"/>
    <n v="0"/>
    <m/>
    <n v="0"/>
    <m/>
    <m/>
    <m/>
    <n v="0"/>
    <m/>
    <m/>
    <n v="-1"/>
    <n v="0"/>
    <s v="Solar"/>
    <m/>
    <n v="0"/>
    <m/>
    <n v="0"/>
    <n v="0"/>
    <n v="0"/>
    <n v="0"/>
    <n v="-1"/>
    <n v="0"/>
    <n v="0"/>
    <n v="0"/>
    <n v="0"/>
    <n v="0"/>
    <m/>
    <m/>
    <n v="0"/>
    <m/>
    <n v="0"/>
    <m/>
    <m/>
    <s v="1/1/2028"/>
    <s v="12/31/2099"/>
    <m/>
    <n v="0"/>
    <n v="0"/>
    <n v="2027"/>
    <m/>
    <m/>
    <m/>
    <n v="0"/>
    <n v="0"/>
    <s v="Real 2021 | 5/8/2023 1:03:19 PM"/>
    <n v="5483"/>
    <n v="0"/>
    <m/>
    <m/>
    <n v="0"/>
    <n v="0"/>
    <n v="0"/>
    <m/>
    <m/>
    <m/>
    <n v="0"/>
  </r>
  <r>
    <x v="0"/>
    <x v="0"/>
    <x v="4"/>
    <s v="3"/>
    <x v="2"/>
    <s v="Tier 2 Area 1001 Solar 2028"/>
    <x v="45"/>
    <n v="0"/>
    <n v="0"/>
    <n v="0"/>
    <m/>
    <n v="0"/>
    <m/>
    <m/>
    <m/>
    <n v="0"/>
    <m/>
    <m/>
    <n v="-1"/>
    <n v="0"/>
    <s v="Solar"/>
    <m/>
    <n v="0"/>
    <m/>
    <n v="0"/>
    <n v="0"/>
    <n v="0"/>
    <n v="0"/>
    <n v="-1"/>
    <n v="0"/>
    <n v="0"/>
    <n v="0"/>
    <n v="0"/>
    <n v="0"/>
    <m/>
    <m/>
    <n v="0"/>
    <m/>
    <n v="0"/>
    <m/>
    <m/>
    <s v="1/1/2028"/>
    <s v="12/31/2099"/>
    <m/>
    <n v="0"/>
    <n v="0"/>
    <n v="2027"/>
    <m/>
    <m/>
    <m/>
    <n v="0"/>
    <n v="0"/>
    <s v="Real 2021 | 5/8/2023 1:03:19 PM"/>
    <n v="5484"/>
    <n v="0"/>
    <m/>
    <m/>
    <n v="0"/>
    <n v="0"/>
    <n v="0"/>
    <m/>
    <m/>
    <m/>
    <n v="0"/>
  </r>
  <r>
    <x v="0"/>
    <x v="0"/>
    <x v="4"/>
    <s v="4"/>
    <x v="3"/>
    <s v="Tier 2 Area 1001 Solar 2028"/>
    <x v="45"/>
    <n v="0"/>
    <n v="0"/>
    <n v="0"/>
    <m/>
    <n v="0"/>
    <m/>
    <m/>
    <m/>
    <n v="0"/>
    <m/>
    <m/>
    <n v="-1"/>
    <n v="0"/>
    <s v="Solar"/>
    <m/>
    <n v="0"/>
    <m/>
    <n v="0"/>
    <n v="0"/>
    <n v="0"/>
    <n v="0"/>
    <n v="-1"/>
    <n v="0"/>
    <n v="0"/>
    <n v="0"/>
    <n v="0"/>
    <n v="0"/>
    <m/>
    <m/>
    <n v="0"/>
    <m/>
    <n v="0"/>
    <m/>
    <m/>
    <s v="1/1/2028"/>
    <s v="12/31/2099"/>
    <m/>
    <n v="0"/>
    <n v="0"/>
    <n v="2027"/>
    <m/>
    <m/>
    <m/>
    <n v="0"/>
    <n v="0"/>
    <s v="Real 2021 | 5/8/2023 1:03:19 PM"/>
    <n v="5485"/>
    <n v="0"/>
    <m/>
    <m/>
    <n v="0"/>
    <n v="0"/>
    <n v="0"/>
    <m/>
    <m/>
    <m/>
    <n v="0"/>
  </r>
  <r>
    <x v="0"/>
    <x v="0"/>
    <x v="4"/>
    <s v="5"/>
    <x v="4"/>
    <s v="Tier 2 Area 1001 Solar 2028"/>
    <x v="45"/>
    <n v="0"/>
    <n v="0"/>
    <n v="0"/>
    <m/>
    <n v="0"/>
    <m/>
    <m/>
    <m/>
    <n v="0"/>
    <m/>
    <m/>
    <n v="-1"/>
    <n v="0"/>
    <s v="Solar"/>
    <m/>
    <n v="0"/>
    <m/>
    <n v="0"/>
    <n v="0"/>
    <n v="0"/>
    <n v="0"/>
    <n v="-1"/>
    <n v="0"/>
    <n v="0"/>
    <n v="0"/>
    <n v="0"/>
    <n v="0"/>
    <m/>
    <m/>
    <n v="0"/>
    <m/>
    <n v="0"/>
    <m/>
    <m/>
    <s v="1/1/2028"/>
    <s v="12/31/2099"/>
    <m/>
    <n v="0"/>
    <n v="0"/>
    <n v="2027"/>
    <m/>
    <m/>
    <m/>
    <n v="0"/>
    <n v="0"/>
    <s v="Real 2021 | 5/8/2023 1:03:19 PM"/>
    <n v="5486"/>
    <n v="0"/>
    <m/>
    <m/>
    <n v="0"/>
    <n v="0"/>
    <n v="0"/>
    <m/>
    <m/>
    <m/>
    <n v="0"/>
  </r>
  <r>
    <x v="0"/>
    <x v="0"/>
    <x v="4"/>
    <s v="6"/>
    <x v="5"/>
    <s v="Tier 2 Area 1001 Solar 2028"/>
    <x v="45"/>
    <n v="0"/>
    <n v="0"/>
    <n v="0"/>
    <m/>
    <n v="0"/>
    <m/>
    <m/>
    <m/>
    <n v="0"/>
    <m/>
    <m/>
    <n v="-1"/>
    <n v="0"/>
    <s v="Solar"/>
    <m/>
    <n v="0"/>
    <m/>
    <n v="0"/>
    <n v="0"/>
    <n v="0"/>
    <n v="0"/>
    <n v="-1"/>
    <n v="0"/>
    <n v="0"/>
    <n v="0"/>
    <n v="0"/>
    <n v="0"/>
    <m/>
    <m/>
    <n v="0"/>
    <m/>
    <n v="0"/>
    <m/>
    <m/>
    <s v="1/1/2028"/>
    <s v="12/31/2099"/>
    <m/>
    <n v="0"/>
    <n v="0"/>
    <n v="2027"/>
    <m/>
    <m/>
    <m/>
    <n v="0"/>
    <n v="0"/>
    <s v="Real 2021 | 5/8/2023 1:03:19 PM"/>
    <n v="5487"/>
    <n v="0"/>
    <m/>
    <m/>
    <n v="0"/>
    <n v="0"/>
    <n v="0"/>
    <m/>
    <m/>
    <m/>
    <n v="0"/>
  </r>
  <r>
    <x v="0"/>
    <x v="0"/>
    <x v="4"/>
    <s v="7"/>
    <x v="6"/>
    <s v="Tier 2 Area 1001 Solar 2028"/>
    <x v="45"/>
    <n v="0"/>
    <n v="0"/>
    <n v="0"/>
    <m/>
    <n v="0"/>
    <m/>
    <m/>
    <m/>
    <n v="0"/>
    <m/>
    <m/>
    <n v="-1"/>
    <n v="0"/>
    <s v="Solar"/>
    <m/>
    <n v="0"/>
    <m/>
    <n v="0"/>
    <n v="0"/>
    <n v="0"/>
    <n v="0"/>
    <n v="-1"/>
    <n v="0"/>
    <n v="0"/>
    <n v="0"/>
    <n v="0"/>
    <n v="0"/>
    <m/>
    <m/>
    <n v="0"/>
    <m/>
    <n v="0"/>
    <m/>
    <m/>
    <s v="1/1/2028"/>
    <s v="12/31/2099"/>
    <m/>
    <n v="0"/>
    <n v="0"/>
    <n v="2027"/>
    <m/>
    <m/>
    <m/>
    <n v="0"/>
    <n v="0"/>
    <s v="Real 2021 | 5/8/2023 1:03:19 PM"/>
    <n v="5488"/>
    <n v="0"/>
    <m/>
    <m/>
    <n v="0"/>
    <n v="0"/>
    <n v="0"/>
    <m/>
    <m/>
    <m/>
    <n v="0"/>
  </r>
  <r>
    <x v="0"/>
    <x v="0"/>
    <x v="4"/>
    <s v="8"/>
    <x v="7"/>
    <s v="Tier 2 Area 1001 Solar 2028"/>
    <x v="45"/>
    <n v="0"/>
    <n v="0"/>
    <n v="0"/>
    <m/>
    <n v="0"/>
    <m/>
    <m/>
    <m/>
    <n v="0"/>
    <m/>
    <m/>
    <n v="-1"/>
    <n v="0"/>
    <s v="Solar"/>
    <m/>
    <n v="0"/>
    <m/>
    <n v="0"/>
    <n v="0"/>
    <n v="0"/>
    <n v="0"/>
    <n v="-1"/>
    <n v="0"/>
    <n v="0"/>
    <n v="0"/>
    <n v="0"/>
    <n v="0"/>
    <m/>
    <m/>
    <n v="0"/>
    <m/>
    <n v="0"/>
    <m/>
    <m/>
    <s v="1/1/2028"/>
    <s v="12/31/2099"/>
    <m/>
    <n v="0"/>
    <n v="0"/>
    <n v="2027"/>
    <m/>
    <m/>
    <m/>
    <n v="0"/>
    <n v="0"/>
    <s v="Real 2021 | 5/8/2023 1:03:19 PM"/>
    <n v="5489"/>
    <n v="0"/>
    <m/>
    <m/>
    <n v="0"/>
    <n v="0"/>
    <n v="0"/>
    <m/>
    <m/>
    <m/>
    <n v="0"/>
  </r>
  <r>
    <x v="0"/>
    <x v="0"/>
    <x v="4"/>
    <s v="9"/>
    <x v="8"/>
    <s v="Tier 2 Area 1001 Solar 2028"/>
    <x v="45"/>
    <n v="0"/>
    <n v="0"/>
    <n v="0"/>
    <m/>
    <n v="0"/>
    <m/>
    <m/>
    <m/>
    <n v="0"/>
    <m/>
    <m/>
    <n v="-1"/>
    <n v="0"/>
    <s v="Solar"/>
    <m/>
    <n v="0"/>
    <m/>
    <n v="0"/>
    <n v="0"/>
    <n v="0"/>
    <n v="0"/>
    <n v="-1"/>
    <n v="0"/>
    <n v="0"/>
    <n v="0"/>
    <n v="0"/>
    <n v="0"/>
    <m/>
    <m/>
    <n v="0"/>
    <m/>
    <n v="0"/>
    <m/>
    <m/>
    <s v="1/1/2028"/>
    <s v="12/31/2099"/>
    <m/>
    <n v="0"/>
    <n v="0"/>
    <n v="2027"/>
    <m/>
    <m/>
    <m/>
    <n v="0"/>
    <n v="0"/>
    <s v="Real 2021 | 5/8/2023 1:03:19 PM"/>
    <n v="5490"/>
    <n v="0"/>
    <m/>
    <m/>
    <n v="0"/>
    <n v="0"/>
    <n v="0"/>
    <m/>
    <m/>
    <m/>
    <n v="0"/>
  </r>
  <r>
    <x v="0"/>
    <x v="0"/>
    <x v="4"/>
    <s v="4"/>
    <x v="3"/>
    <s v="Tier 2 Area 1001 Solar 2029"/>
    <x v="46"/>
    <n v="0"/>
    <n v="0"/>
    <n v="0"/>
    <m/>
    <n v="0"/>
    <m/>
    <m/>
    <m/>
    <n v="0"/>
    <m/>
    <m/>
    <n v="-1"/>
    <n v="0"/>
    <s v="Solar"/>
    <m/>
    <n v="0"/>
    <m/>
    <n v="0"/>
    <n v="0"/>
    <n v="0"/>
    <n v="0"/>
    <n v="-1"/>
    <n v="0"/>
    <n v="0"/>
    <n v="0"/>
    <n v="0"/>
    <n v="0"/>
    <m/>
    <m/>
    <n v="0"/>
    <m/>
    <n v="0"/>
    <m/>
    <m/>
    <s v="1/1/2029"/>
    <s v="12/31/2099"/>
    <m/>
    <n v="0"/>
    <n v="0"/>
    <n v="2027"/>
    <m/>
    <m/>
    <m/>
    <n v="0"/>
    <n v="0"/>
    <s v="Real 2021 | 5/8/2023 1:03:19 PM"/>
    <n v="5491"/>
    <n v="0"/>
    <m/>
    <m/>
    <n v="0"/>
    <n v="0"/>
    <n v="0"/>
    <m/>
    <m/>
    <m/>
    <n v="0"/>
  </r>
  <r>
    <x v="0"/>
    <x v="0"/>
    <x v="4"/>
    <s v="8"/>
    <x v="7"/>
    <s v="Tier 2 Area 1001 Solar 2029"/>
    <x v="46"/>
    <n v="0"/>
    <n v="0"/>
    <n v="0"/>
    <m/>
    <n v="0"/>
    <m/>
    <m/>
    <m/>
    <n v="0"/>
    <m/>
    <m/>
    <n v="-1"/>
    <n v="0"/>
    <s v="Solar"/>
    <m/>
    <n v="0"/>
    <m/>
    <n v="0"/>
    <n v="0"/>
    <n v="0"/>
    <n v="0"/>
    <n v="-1"/>
    <n v="0"/>
    <n v="0"/>
    <n v="0"/>
    <n v="0"/>
    <n v="0"/>
    <m/>
    <m/>
    <n v="0"/>
    <m/>
    <n v="0"/>
    <m/>
    <m/>
    <s v="1/1/2029"/>
    <s v="12/31/2099"/>
    <m/>
    <n v="0"/>
    <n v="0"/>
    <n v="2027"/>
    <m/>
    <m/>
    <m/>
    <n v="0"/>
    <n v="0"/>
    <s v="Real 2021 | 5/8/2023 1:03:19 PM"/>
    <n v="5492"/>
    <n v="0"/>
    <m/>
    <m/>
    <n v="0"/>
    <n v="0"/>
    <n v="0"/>
    <m/>
    <m/>
    <m/>
    <n v="0"/>
  </r>
  <r>
    <x v="0"/>
    <x v="0"/>
    <x v="4"/>
    <s v="2"/>
    <x v="1"/>
    <s v="Tier 2 Area 1001 Wind 2026"/>
    <x v="47"/>
    <n v="34.911949157714844"/>
    <n v="100"/>
    <n v="34.911949157714844"/>
    <m/>
    <n v="0"/>
    <m/>
    <m/>
    <m/>
    <n v="19684.48437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93"/>
    <n v="100"/>
    <m/>
    <m/>
    <n v="305828.65625"/>
    <n v="0"/>
    <n v="0"/>
    <m/>
    <m/>
    <m/>
    <n v="0"/>
  </r>
  <r>
    <x v="0"/>
    <x v="0"/>
    <x v="4"/>
    <s v="3"/>
    <x v="2"/>
    <s v="Tier 2 Area 1001 Wind 2026"/>
    <x v="47"/>
    <n v="34.911949157714844"/>
    <n v="100"/>
    <n v="34.911949157714844"/>
    <m/>
    <n v="0"/>
    <m/>
    <m/>
    <m/>
    <n v="19684.48437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94"/>
    <n v="100"/>
    <m/>
    <m/>
    <n v="305828.65625"/>
    <n v="0"/>
    <n v="0"/>
    <m/>
    <m/>
    <m/>
    <n v="0"/>
  </r>
  <r>
    <x v="0"/>
    <x v="0"/>
    <x v="4"/>
    <s v="4"/>
    <x v="3"/>
    <s v="Tier 2 Area 1001 Wind 2026"/>
    <x v="47"/>
    <n v="34.911949157714844"/>
    <n v="100"/>
    <n v="34.911949157714844"/>
    <m/>
    <n v="0"/>
    <m/>
    <m/>
    <m/>
    <n v="19684.48437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95"/>
    <n v="100"/>
    <m/>
    <m/>
    <n v="305828.65625"/>
    <n v="0"/>
    <n v="0"/>
    <m/>
    <m/>
    <m/>
    <n v="0"/>
  </r>
  <r>
    <x v="0"/>
    <x v="0"/>
    <x v="4"/>
    <s v="5"/>
    <x v="4"/>
    <s v="Tier 2 Area 1001 Wind 2026"/>
    <x v="47"/>
    <n v="34.911949157714844"/>
    <n v="100"/>
    <n v="34.911949157714844"/>
    <m/>
    <n v="0"/>
    <m/>
    <m/>
    <m/>
    <n v="19684.48437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96"/>
    <n v="100"/>
    <m/>
    <m/>
    <n v="305828.65625"/>
    <n v="0"/>
    <n v="0"/>
    <m/>
    <m/>
    <m/>
    <n v="0"/>
  </r>
  <r>
    <x v="0"/>
    <x v="0"/>
    <x v="4"/>
    <s v="2"/>
    <x v="1"/>
    <s v="Tier 2 Area 1001 Wind 2027"/>
    <x v="48"/>
    <n v="34.911949157714844"/>
    <n v="100"/>
    <n v="34.911949157714844"/>
    <m/>
    <n v="0"/>
    <m/>
    <m/>
    <m/>
    <n v="19145.03320312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497"/>
    <n v="100"/>
    <m/>
    <m/>
    <n v="305828.65625"/>
    <n v="0"/>
    <n v="0"/>
    <m/>
    <m/>
    <m/>
    <n v="0"/>
  </r>
  <r>
    <x v="0"/>
    <x v="0"/>
    <x v="4"/>
    <s v="3"/>
    <x v="2"/>
    <s v="Tier 2 Area 1001 Wind 2027"/>
    <x v="48"/>
    <n v="34.911949157714844"/>
    <n v="100"/>
    <n v="34.911949157714844"/>
    <m/>
    <n v="0"/>
    <m/>
    <m/>
    <m/>
    <n v="19145.03320312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498"/>
    <n v="100"/>
    <m/>
    <m/>
    <n v="305828.65625"/>
    <n v="0"/>
    <n v="0"/>
    <m/>
    <m/>
    <m/>
    <n v="0"/>
  </r>
  <r>
    <x v="0"/>
    <x v="0"/>
    <x v="4"/>
    <s v="4"/>
    <x v="3"/>
    <s v="Tier 2 Area 1001 Wind 2027"/>
    <x v="48"/>
    <n v="34.911949157714844"/>
    <n v="100"/>
    <n v="34.911949157714844"/>
    <m/>
    <n v="0"/>
    <m/>
    <m/>
    <m/>
    <n v="19145.03320312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499"/>
    <n v="100"/>
    <m/>
    <m/>
    <n v="305828.65625"/>
    <n v="0"/>
    <n v="0"/>
    <m/>
    <m/>
    <m/>
    <n v="0"/>
  </r>
  <r>
    <x v="0"/>
    <x v="0"/>
    <x v="4"/>
    <s v="5"/>
    <x v="4"/>
    <s v="Tier 2 Area 1001 Wind 2027"/>
    <x v="48"/>
    <n v="34.911949157714844"/>
    <n v="100"/>
    <n v="34.911949157714844"/>
    <m/>
    <n v="0"/>
    <m/>
    <m/>
    <m/>
    <n v="19145.03320312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500"/>
    <n v="100"/>
    <m/>
    <m/>
    <n v="305828.65625"/>
    <n v="0"/>
    <n v="0"/>
    <m/>
    <m/>
    <m/>
    <n v="0"/>
  </r>
  <r>
    <x v="0"/>
    <x v="0"/>
    <x v="4"/>
    <s v="6"/>
    <x v="5"/>
    <s v="Tier 2 Area 1001 Wind 2027"/>
    <x v="48"/>
    <n v="34.911949157714844"/>
    <n v="100"/>
    <n v="34.911949157714844"/>
    <m/>
    <n v="0"/>
    <m/>
    <m/>
    <m/>
    <n v="19145.03320312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501"/>
    <n v="100"/>
    <m/>
    <m/>
    <n v="305828.65625"/>
    <n v="0"/>
    <n v="0"/>
    <m/>
    <m/>
    <m/>
    <n v="0"/>
  </r>
  <r>
    <x v="0"/>
    <x v="0"/>
    <x v="4"/>
    <s v="9"/>
    <x v="8"/>
    <s v="Tier 2 Area 1001 Wind 2027"/>
    <x v="48"/>
    <n v="34.911949157714844"/>
    <n v="100"/>
    <n v="34.911949157714844"/>
    <m/>
    <n v="0"/>
    <m/>
    <m/>
    <m/>
    <n v="19145.03320312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502"/>
    <n v="100"/>
    <m/>
    <m/>
    <n v="305828.65625"/>
    <n v="0"/>
    <n v="0"/>
    <m/>
    <m/>
    <m/>
    <n v="0"/>
  </r>
  <r>
    <x v="0"/>
    <x v="0"/>
    <x v="4"/>
    <s v="1"/>
    <x v="0"/>
    <s v="Tier 2 Area 1001 Wind 2028"/>
    <x v="49"/>
    <n v="0"/>
    <n v="0"/>
    <n v="0"/>
    <m/>
    <n v="0"/>
    <m/>
    <m/>
    <m/>
    <n v="0"/>
    <m/>
    <m/>
    <n v="-1"/>
    <n v="0"/>
    <s v="Wind"/>
    <m/>
    <n v="0"/>
    <m/>
    <n v="0"/>
    <n v="0"/>
    <n v="0"/>
    <n v="0"/>
    <n v="-1"/>
    <n v="0"/>
    <n v="0"/>
    <n v="0"/>
    <n v="0"/>
    <n v="0"/>
    <m/>
    <m/>
    <n v="0"/>
    <m/>
    <n v="0"/>
    <m/>
    <m/>
    <s v="1/1/2028"/>
    <s v="12/31/2099"/>
    <m/>
    <n v="0"/>
    <n v="0"/>
    <n v="2027"/>
    <m/>
    <m/>
    <m/>
    <n v="0"/>
    <n v="0"/>
    <s v="Real 2021 | 5/8/2023 1:03:19 PM"/>
    <n v="5503"/>
    <n v="0"/>
    <m/>
    <m/>
    <n v="0"/>
    <n v="0"/>
    <n v="0"/>
    <m/>
    <m/>
    <m/>
    <n v="0"/>
  </r>
  <r>
    <x v="0"/>
    <x v="0"/>
    <x v="4"/>
    <s v="2"/>
    <x v="1"/>
    <s v="Tier 2 Area 1001 Wind 2028"/>
    <x v="49"/>
    <n v="0"/>
    <n v="0"/>
    <n v="0"/>
    <m/>
    <n v="0"/>
    <m/>
    <m/>
    <m/>
    <n v="0"/>
    <m/>
    <m/>
    <n v="-1"/>
    <n v="0"/>
    <s v="Wind"/>
    <m/>
    <n v="0"/>
    <m/>
    <n v="0"/>
    <n v="0"/>
    <n v="0"/>
    <n v="0"/>
    <n v="-1"/>
    <n v="0"/>
    <n v="0"/>
    <n v="0"/>
    <n v="0"/>
    <n v="0"/>
    <m/>
    <m/>
    <n v="0"/>
    <m/>
    <n v="0"/>
    <m/>
    <m/>
    <s v="1/1/2028"/>
    <s v="12/31/2099"/>
    <m/>
    <n v="0"/>
    <n v="0"/>
    <n v="2027"/>
    <m/>
    <m/>
    <m/>
    <n v="0"/>
    <n v="0"/>
    <s v="Real 2021 | 5/8/2023 1:03:19 PM"/>
    <n v="5504"/>
    <n v="0"/>
    <m/>
    <m/>
    <n v="0"/>
    <n v="0"/>
    <n v="0"/>
    <m/>
    <m/>
    <m/>
    <n v="0"/>
  </r>
  <r>
    <x v="0"/>
    <x v="0"/>
    <x v="4"/>
    <s v="3"/>
    <x v="2"/>
    <s v="Tier 2 Area 1001 Wind 2028"/>
    <x v="49"/>
    <n v="0"/>
    <n v="0"/>
    <n v="0"/>
    <m/>
    <n v="0"/>
    <m/>
    <m/>
    <m/>
    <n v="0"/>
    <m/>
    <m/>
    <n v="-1"/>
    <n v="0"/>
    <s v="Wind"/>
    <m/>
    <n v="0"/>
    <m/>
    <n v="0"/>
    <n v="0"/>
    <n v="0"/>
    <n v="0"/>
    <n v="-1"/>
    <n v="0"/>
    <n v="0"/>
    <n v="0"/>
    <n v="0"/>
    <n v="0"/>
    <m/>
    <m/>
    <n v="0"/>
    <m/>
    <n v="0"/>
    <m/>
    <m/>
    <s v="1/1/2028"/>
    <s v="12/31/2099"/>
    <m/>
    <n v="0"/>
    <n v="0"/>
    <n v="2027"/>
    <m/>
    <m/>
    <m/>
    <n v="0"/>
    <n v="0"/>
    <s v="Real 2021 | 5/8/2023 1:03:19 PM"/>
    <n v="5505"/>
    <n v="0"/>
    <m/>
    <m/>
    <n v="0"/>
    <n v="0"/>
    <n v="0"/>
    <m/>
    <m/>
    <m/>
    <n v="0"/>
  </r>
  <r>
    <x v="0"/>
    <x v="0"/>
    <x v="4"/>
    <s v="4"/>
    <x v="3"/>
    <s v="Tier 2 Area 1001 Wind 2028"/>
    <x v="49"/>
    <n v="0"/>
    <n v="0"/>
    <n v="0"/>
    <m/>
    <n v="0"/>
    <m/>
    <m/>
    <m/>
    <n v="0"/>
    <m/>
    <m/>
    <n v="-1"/>
    <n v="0"/>
    <s v="Wind"/>
    <m/>
    <n v="0"/>
    <m/>
    <n v="0"/>
    <n v="0"/>
    <n v="0"/>
    <n v="0"/>
    <n v="-1"/>
    <n v="0"/>
    <n v="0"/>
    <n v="0"/>
    <n v="0"/>
    <n v="0"/>
    <m/>
    <m/>
    <n v="0"/>
    <m/>
    <n v="0"/>
    <m/>
    <m/>
    <s v="1/1/2028"/>
    <s v="12/31/2099"/>
    <m/>
    <n v="0"/>
    <n v="0"/>
    <n v="2027"/>
    <m/>
    <m/>
    <m/>
    <n v="0"/>
    <n v="0"/>
    <s v="Real 2021 | 5/8/2023 1:03:19 PM"/>
    <n v="5506"/>
    <n v="0"/>
    <m/>
    <m/>
    <n v="0"/>
    <n v="0"/>
    <n v="0"/>
    <m/>
    <m/>
    <m/>
    <n v="0"/>
  </r>
  <r>
    <x v="0"/>
    <x v="0"/>
    <x v="4"/>
    <s v="5"/>
    <x v="4"/>
    <s v="Tier 2 Area 1001 Wind 2028"/>
    <x v="49"/>
    <n v="0"/>
    <n v="0"/>
    <n v="0"/>
    <m/>
    <n v="0"/>
    <m/>
    <m/>
    <m/>
    <n v="0"/>
    <m/>
    <m/>
    <n v="-1"/>
    <n v="0"/>
    <s v="Wind"/>
    <m/>
    <n v="0"/>
    <m/>
    <n v="0"/>
    <n v="0"/>
    <n v="0"/>
    <n v="0"/>
    <n v="-1"/>
    <n v="0"/>
    <n v="0"/>
    <n v="0"/>
    <n v="0"/>
    <n v="0"/>
    <m/>
    <m/>
    <n v="0"/>
    <m/>
    <n v="0"/>
    <m/>
    <m/>
    <s v="1/1/2028"/>
    <s v="12/31/2099"/>
    <m/>
    <n v="0"/>
    <n v="0"/>
    <n v="2027"/>
    <m/>
    <m/>
    <m/>
    <n v="0"/>
    <n v="0"/>
    <s v="Real 2021 | 5/8/2023 1:03:19 PM"/>
    <n v="5507"/>
    <n v="0"/>
    <m/>
    <m/>
    <n v="0"/>
    <n v="0"/>
    <n v="0"/>
    <m/>
    <m/>
    <m/>
    <n v="0"/>
  </r>
  <r>
    <x v="0"/>
    <x v="0"/>
    <x v="4"/>
    <s v="6"/>
    <x v="5"/>
    <s v="Tier 2 Area 1001 Wind 2028"/>
    <x v="49"/>
    <n v="0"/>
    <n v="0"/>
    <n v="0"/>
    <m/>
    <n v="0"/>
    <m/>
    <m/>
    <m/>
    <n v="0"/>
    <m/>
    <m/>
    <n v="-1"/>
    <n v="0"/>
    <s v="Wind"/>
    <m/>
    <n v="0"/>
    <m/>
    <n v="0"/>
    <n v="0"/>
    <n v="0"/>
    <n v="0"/>
    <n v="-1"/>
    <n v="0"/>
    <n v="0"/>
    <n v="0"/>
    <n v="0"/>
    <n v="0"/>
    <m/>
    <m/>
    <n v="0"/>
    <m/>
    <n v="0"/>
    <m/>
    <m/>
    <s v="1/1/2028"/>
    <s v="12/31/2099"/>
    <m/>
    <n v="0"/>
    <n v="0"/>
    <n v="2027"/>
    <m/>
    <m/>
    <m/>
    <n v="0"/>
    <n v="0"/>
    <s v="Real 2021 | 5/8/2023 1:03:19 PM"/>
    <n v="5508"/>
    <n v="0"/>
    <m/>
    <m/>
    <n v="0"/>
    <n v="0"/>
    <n v="0"/>
    <m/>
    <m/>
    <m/>
    <n v="0"/>
  </r>
  <r>
    <x v="0"/>
    <x v="0"/>
    <x v="4"/>
    <s v="7"/>
    <x v="6"/>
    <s v="Tier 2 Area 1001 Wind 2028"/>
    <x v="49"/>
    <n v="0"/>
    <n v="0"/>
    <n v="0"/>
    <m/>
    <n v="0"/>
    <m/>
    <m/>
    <m/>
    <n v="0"/>
    <m/>
    <m/>
    <n v="-1"/>
    <n v="0"/>
    <s v="Wind"/>
    <m/>
    <n v="0"/>
    <m/>
    <n v="0"/>
    <n v="0"/>
    <n v="0"/>
    <n v="0"/>
    <n v="-1"/>
    <n v="0"/>
    <n v="0"/>
    <n v="0"/>
    <n v="0"/>
    <n v="0"/>
    <m/>
    <m/>
    <n v="0"/>
    <m/>
    <n v="0"/>
    <m/>
    <m/>
    <s v="1/1/2028"/>
    <s v="12/31/2099"/>
    <m/>
    <n v="0"/>
    <n v="0"/>
    <n v="2027"/>
    <m/>
    <m/>
    <m/>
    <n v="0"/>
    <n v="0"/>
    <s v="Real 2021 | 5/8/2023 1:03:19 PM"/>
    <n v="5509"/>
    <n v="0"/>
    <m/>
    <m/>
    <n v="0"/>
    <n v="0"/>
    <n v="0"/>
    <m/>
    <m/>
    <m/>
    <n v="0"/>
  </r>
  <r>
    <x v="0"/>
    <x v="0"/>
    <x v="4"/>
    <s v="9"/>
    <x v="8"/>
    <s v="Tier 2 Area 1001 Wind 2028"/>
    <x v="49"/>
    <n v="0"/>
    <n v="0"/>
    <n v="0"/>
    <m/>
    <n v="0"/>
    <m/>
    <m/>
    <m/>
    <n v="0"/>
    <m/>
    <m/>
    <n v="-1"/>
    <n v="0"/>
    <s v="Wind"/>
    <m/>
    <n v="0"/>
    <m/>
    <n v="0"/>
    <n v="0"/>
    <n v="0"/>
    <n v="0"/>
    <n v="-1"/>
    <n v="0"/>
    <n v="0"/>
    <n v="0"/>
    <n v="0"/>
    <n v="0"/>
    <m/>
    <m/>
    <n v="0"/>
    <m/>
    <n v="0"/>
    <m/>
    <m/>
    <s v="1/1/2028"/>
    <s v="12/31/2099"/>
    <m/>
    <n v="0"/>
    <n v="0"/>
    <n v="2027"/>
    <m/>
    <m/>
    <m/>
    <n v="0"/>
    <n v="0"/>
    <s v="Real 2021 | 5/8/2023 1:03:19 PM"/>
    <n v="5510"/>
    <n v="0"/>
    <m/>
    <m/>
    <n v="0"/>
    <n v="0"/>
    <n v="0"/>
    <m/>
    <m/>
    <m/>
    <n v="0"/>
  </r>
  <r>
    <x v="0"/>
    <x v="0"/>
    <x v="4"/>
    <s v="1"/>
    <x v="0"/>
    <s v="Tier 2 Area 1001 Wind 2029"/>
    <x v="50"/>
    <n v="0"/>
    <n v="0"/>
    <n v="0"/>
    <m/>
    <n v="0"/>
    <m/>
    <m/>
    <m/>
    <n v="0"/>
    <m/>
    <m/>
    <n v="-1"/>
    <n v="0"/>
    <s v="Wind"/>
    <m/>
    <n v="0"/>
    <m/>
    <n v="0"/>
    <n v="0"/>
    <n v="0"/>
    <n v="0"/>
    <n v="-1"/>
    <n v="0"/>
    <n v="0"/>
    <n v="0"/>
    <n v="0"/>
    <n v="0"/>
    <m/>
    <m/>
    <n v="0"/>
    <m/>
    <n v="0"/>
    <m/>
    <m/>
    <s v="1/1/2029"/>
    <s v="12/31/2099"/>
    <m/>
    <n v="0"/>
    <n v="0"/>
    <n v="2027"/>
    <m/>
    <m/>
    <m/>
    <n v="0"/>
    <n v="0"/>
    <s v="Real 2021 | 5/8/2023 1:03:19 PM"/>
    <n v="5511"/>
    <n v="0"/>
    <m/>
    <m/>
    <n v="0"/>
    <n v="0"/>
    <n v="0"/>
    <m/>
    <m/>
    <m/>
    <n v="0"/>
  </r>
  <r>
    <x v="0"/>
    <x v="0"/>
    <x v="4"/>
    <s v="3"/>
    <x v="2"/>
    <s v="Tier 2 Area 1001 Wind 2029"/>
    <x v="50"/>
    <n v="0"/>
    <n v="0"/>
    <n v="0"/>
    <m/>
    <n v="0"/>
    <m/>
    <m/>
    <m/>
    <n v="0"/>
    <m/>
    <m/>
    <n v="-1"/>
    <n v="0"/>
    <s v="Wind"/>
    <m/>
    <n v="0"/>
    <m/>
    <n v="0"/>
    <n v="0"/>
    <n v="0"/>
    <n v="0"/>
    <n v="-1"/>
    <n v="0"/>
    <n v="0"/>
    <n v="0"/>
    <n v="0"/>
    <n v="0"/>
    <m/>
    <m/>
    <n v="0"/>
    <m/>
    <n v="0"/>
    <m/>
    <m/>
    <s v="1/1/2029"/>
    <s v="12/31/2099"/>
    <m/>
    <n v="0"/>
    <n v="0"/>
    <n v="2027"/>
    <m/>
    <m/>
    <m/>
    <n v="0"/>
    <n v="0"/>
    <s v="Real 2021 | 5/8/2023 1:03:19 PM"/>
    <n v="5512"/>
    <n v="0"/>
    <m/>
    <m/>
    <n v="0"/>
    <n v="0"/>
    <n v="0"/>
    <m/>
    <m/>
    <m/>
    <n v="0"/>
  </r>
  <r>
    <x v="0"/>
    <x v="0"/>
    <x v="4"/>
    <s v="4"/>
    <x v="3"/>
    <s v="Tier 2 Area 1001 Wind 2029"/>
    <x v="50"/>
    <n v="0"/>
    <n v="0"/>
    <n v="0"/>
    <m/>
    <n v="0"/>
    <m/>
    <m/>
    <m/>
    <n v="0"/>
    <m/>
    <m/>
    <n v="-1"/>
    <n v="0"/>
    <s v="Wind"/>
    <m/>
    <n v="0"/>
    <m/>
    <n v="0"/>
    <n v="0"/>
    <n v="0"/>
    <n v="0"/>
    <n v="-1"/>
    <n v="0"/>
    <n v="0"/>
    <n v="0"/>
    <n v="0"/>
    <n v="0"/>
    <m/>
    <m/>
    <n v="0"/>
    <m/>
    <n v="0"/>
    <m/>
    <m/>
    <s v="1/1/2029"/>
    <s v="12/31/2099"/>
    <m/>
    <n v="0"/>
    <n v="0"/>
    <n v="2027"/>
    <m/>
    <m/>
    <m/>
    <n v="0"/>
    <n v="0"/>
    <s v="Real 2021 | 5/8/2023 1:03:19 PM"/>
    <n v="5513"/>
    <n v="0"/>
    <m/>
    <m/>
    <n v="0"/>
    <n v="0"/>
    <n v="0"/>
    <m/>
    <m/>
    <m/>
    <n v="0"/>
  </r>
  <r>
    <x v="0"/>
    <x v="0"/>
    <x v="4"/>
    <s v="7"/>
    <x v="6"/>
    <s v="Tier 2 Area 1001 Wind 2029"/>
    <x v="50"/>
    <n v="0"/>
    <n v="0"/>
    <n v="0"/>
    <m/>
    <n v="0"/>
    <m/>
    <m/>
    <m/>
    <n v="0"/>
    <m/>
    <m/>
    <n v="-1"/>
    <n v="0"/>
    <s v="Wind"/>
    <m/>
    <n v="0"/>
    <m/>
    <n v="0"/>
    <n v="0"/>
    <n v="0"/>
    <n v="0"/>
    <n v="-1"/>
    <n v="0"/>
    <n v="0"/>
    <n v="0"/>
    <n v="0"/>
    <n v="0"/>
    <m/>
    <m/>
    <n v="0"/>
    <m/>
    <n v="0"/>
    <m/>
    <m/>
    <s v="1/1/2029"/>
    <s v="12/31/2099"/>
    <m/>
    <n v="0"/>
    <n v="0"/>
    <n v="2027"/>
    <m/>
    <m/>
    <m/>
    <n v="0"/>
    <n v="0"/>
    <s v="Real 2021 | 5/8/2023 1:03:19 PM"/>
    <n v="5514"/>
    <n v="0"/>
    <m/>
    <m/>
    <n v="0"/>
    <n v="0"/>
    <n v="0"/>
    <m/>
    <m/>
    <m/>
    <n v="0"/>
  </r>
  <r>
    <x v="0"/>
    <x v="0"/>
    <x v="4"/>
    <s v="6"/>
    <x v="5"/>
    <s v="Area 1001 Gas CC 1x1 2029"/>
    <x v="51"/>
    <n v="0"/>
    <n v="0"/>
    <n v="0"/>
    <m/>
    <n v="0"/>
    <m/>
    <m/>
    <m/>
    <n v="0"/>
    <m/>
    <m/>
    <n v="-1"/>
    <n v="0"/>
    <s v="TCO"/>
    <m/>
    <n v="0"/>
    <m/>
    <n v="0"/>
    <n v="0"/>
    <n v="0"/>
    <n v="0"/>
    <n v="-1"/>
    <n v="0"/>
    <n v="0"/>
    <n v="0"/>
    <n v="0"/>
    <n v="0"/>
    <m/>
    <m/>
    <n v="0"/>
    <m/>
    <n v="0"/>
    <m/>
    <m/>
    <s v="1/1/2029"/>
    <s v="12/31/2099"/>
    <m/>
    <n v="0"/>
    <n v="0"/>
    <n v="2027"/>
    <m/>
    <m/>
    <m/>
    <n v="0"/>
    <n v="0"/>
    <s v="Real 2021 | 5/8/2023 1:03:19 PM"/>
    <n v="5515"/>
    <n v="0"/>
    <m/>
    <m/>
    <n v="0"/>
    <n v="0"/>
    <n v="0"/>
    <m/>
    <m/>
    <m/>
    <n v="0"/>
  </r>
  <r>
    <x v="0"/>
    <x v="0"/>
    <x v="4"/>
    <s v="7"/>
    <x v="6"/>
    <s v="3102"/>
    <x v="1"/>
    <n v="279.86651611328125"/>
    <n v="385"/>
    <n v="100.24219512939453"/>
    <m/>
    <n v="0"/>
    <m/>
    <m/>
    <m/>
    <n v="9821.3291015625"/>
    <m/>
    <m/>
    <n v="-1"/>
    <n v="8890866"/>
    <s v="Mitchell 1 Coal Price"/>
    <m/>
    <n v="878121.625"/>
    <m/>
    <n v="134.33592224121094"/>
    <n v="34385.8203125"/>
    <n v="34385.8203125"/>
    <n v="0"/>
    <n v="-1"/>
    <n v="0"/>
    <n v="0"/>
    <n v="906.0006103515625"/>
    <n v="49"/>
    <n v="3579"/>
    <n v="0.26036933064460754"/>
    <n v="39.158378601074219"/>
    <n v="28515.919921875"/>
    <n v="32.473770141601563"/>
    <n v="5869.8984375"/>
    <n v="6.6846075057983398"/>
    <m/>
    <s v="5/1/1971"/>
    <s v="5/31/2028"/>
    <m/>
    <n v="0"/>
    <n v="0"/>
    <n v="2027"/>
    <m/>
    <m/>
    <m/>
    <n v="0"/>
    <n v="0"/>
    <s v="Real 2021 | 5/8/2023 1:03:19 PM"/>
    <n v="5516"/>
    <n v="408"/>
    <m/>
    <m/>
    <n v="878121.625"/>
    <n v="0"/>
    <n v="0"/>
    <m/>
    <m/>
    <m/>
    <n v="0"/>
  </r>
  <r>
    <x v="0"/>
    <x v="0"/>
    <x v="4"/>
    <s v="9"/>
    <x v="8"/>
    <s v="3102"/>
    <x v="1"/>
    <n v="279.86651611328125"/>
    <n v="385"/>
    <n v="100.24219512939453"/>
    <m/>
    <n v="0"/>
    <m/>
    <m/>
    <m/>
    <n v="9821.3291015625"/>
    <m/>
    <m/>
    <n v="-1"/>
    <n v="8890866"/>
    <s v="Mitchell 1 Coal Price"/>
    <m/>
    <n v="878121.625"/>
    <m/>
    <n v="134.33592224121094"/>
    <n v="34385.8203125"/>
    <n v="34385.8203125"/>
    <n v="0"/>
    <n v="-1"/>
    <n v="0"/>
    <n v="0"/>
    <n v="906.0006103515625"/>
    <n v="49"/>
    <n v="3579"/>
    <n v="0.26036933064460754"/>
    <n v="39.158378601074219"/>
    <n v="28515.919921875"/>
    <n v="32.473770141601563"/>
    <n v="5869.8984375"/>
    <n v="6.6846075057983398"/>
    <m/>
    <s v="5/1/1971"/>
    <s v="5/31/2028"/>
    <m/>
    <n v="0"/>
    <n v="0"/>
    <n v="2027"/>
    <m/>
    <m/>
    <m/>
    <n v="0"/>
    <n v="0"/>
    <s v="Real 2021 | 5/8/2023 1:03:19 PM"/>
    <n v="5517"/>
    <n v="408"/>
    <m/>
    <m/>
    <n v="878121.625"/>
    <n v="0"/>
    <n v="0"/>
    <m/>
    <m/>
    <m/>
    <n v="0"/>
  </r>
  <r>
    <x v="0"/>
    <x v="0"/>
    <x v="4"/>
    <s v="7"/>
    <x v="6"/>
    <s v="3105"/>
    <x v="2"/>
    <n v="300.863525390625"/>
    <n v="395"/>
    <n v="73.680030822753906"/>
    <m/>
    <n v="0"/>
    <m/>
    <m/>
    <m/>
    <n v="10043.7451171875"/>
    <m/>
    <m/>
    <n v="-1"/>
    <n v="6644801"/>
    <s v="Mitchell 2 Coal Price"/>
    <m/>
    <n v="645437.0625"/>
    <m/>
    <n v="144.41448974609375"/>
    <n v="27899.095703125"/>
    <n v="27899.095703125"/>
    <n v="0"/>
    <n v="-1"/>
    <n v="0"/>
    <n v="0"/>
    <n v="665.63311767578125"/>
    <n v="36"/>
    <n v="2110"/>
    <n v="0.18653172254562378"/>
    <n v="43.225124359130859"/>
    <n v="23625.216796875"/>
    <n v="36.603439331054688"/>
    <n v="4273.8798828125"/>
    <n v="6.6216835975646973"/>
    <m/>
    <s v="5/1/1971"/>
    <s v="5/31/2028"/>
    <m/>
    <n v="0"/>
    <n v="0"/>
    <n v="2027"/>
    <m/>
    <m/>
    <m/>
    <n v="0"/>
    <n v="0"/>
    <s v="Real 2021 | 5/8/2023 1:03:19 PM"/>
    <n v="5518"/>
    <n v="408"/>
    <m/>
    <m/>
    <n v="645437.0625"/>
    <n v="0"/>
    <n v="0"/>
    <m/>
    <m/>
    <m/>
    <n v="0"/>
  </r>
  <r>
    <x v="0"/>
    <x v="0"/>
    <x v="4"/>
    <s v="9"/>
    <x v="8"/>
    <s v="3105"/>
    <x v="2"/>
    <n v="300.863525390625"/>
    <n v="395"/>
    <n v="73.680030822753906"/>
    <m/>
    <n v="0"/>
    <m/>
    <m/>
    <m/>
    <n v="10043.7451171875"/>
    <m/>
    <m/>
    <n v="-1"/>
    <n v="6644801"/>
    <s v="Mitchell 2 Coal Price"/>
    <m/>
    <n v="645437.0625"/>
    <m/>
    <n v="144.41448974609375"/>
    <n v="27899.095703125"/>
    <n v="27899.095703125"/>
    <n v="0"/>
    <n v="-1"/>
    <n v="0"/>
    <n v="0"/>
    <n v="665.63311767578125"/>
    <n v="36"/>
    <n v="2110"/>
    <n v="0.18653172254562378"/>
    <n v="43.225124359130859"/>
    <n v="23625.216796875"/>
    <n v="36.603439331054688"/>
    <n v="4273.8798828125"/>
    <n v="6.6216835975646973"/>
    <m/>
    <s v="5/1/1971"/>
    <s v="5/31/2028"/>
    <m/>
    <n v="0"/>
    <n v="0"/>
    <n v="2027"/>
    <m/>
    <m/>
    <m/>
    <n v="0"/>
    <n v="0"/>
    <s v="Real 2021 | 5/8/2023 1:03:19 PM"/>
    <n v="5519"/>
    <n v="408"/>
    <m/>
    <m/>
    <n v="645437.0625"/>
    <n v="0"/>
    <n v="0"/>
    <m/>
    <m/>
    <m/>
    <n v="0"/>
  </r>
  <r>
    <x v="0"/>
    <x v="0"/>
    <x v="5"/>
    <s v="1"/>
    <x v="0"/>
    <s v="13555"/>
    <x v="0"/>
    <n v="257.48745727539063"/>
    <n v="295"/>
    <n v="91.005859375"/>
    <m/>
    <n v="0"/>
    <m/>
    <m/>
    <m/>
    <n v="2330.173583984375"/>
    <m/>
    <m/>
    <n v="-1"/>
    <n v="7760811.5"/>
    <s v="TCO"/>
    <m/>
    <n v="799395.5"/>
    <m/>
    <n v="51.497489929199219"/>
    <n v="30729.939453125"/>
    <n v="30729.939453125"/>
    <n v="0"/>
    <n v="-1"/>
    <n v="0"/>
    <n v="0"/>
    <n v="179.80476379394531"/>
    <n v="9"/>
    <n v="3158"/>
    <n v="0.3084944486618042"/>
    <n v="38.441474914550781"/>
    <n v="24670.291015625"/>
    <n v="30.861185073852539"/>
    <n v="6059.64892578125"/>
    <n v="7.580289363861084"/>
    <m/>
    <s v="5/30/2016"/>
    <s v="5/30/2031"/>
    <m/>
    <n v="0"/>
    <n v="0"/>
    <n v="2028"/>
    <m/>
    <m/>
    <m/>
    <n v="0"/>
    <n v="0"/>
    <s v="Real 2021 | 5/8/2023 1:03:19 PM"/>
    <n v="6348"/>
    <n v="295.39999389648438"/>
    <m/>
    <m/>
    <n v="799395.5"/>
    <n v="0"/>
    <n v="0"/>
    <m/>
    <m/>
    <m/>
    <n v="0"/>
  </r>
  <r>
    <x v="0"/>
    <x v="0"/>
    <x v="5"/>
    <s v="2"/>
    <x v="1"/>
    <s v="13555"/>
    <x v="0"/>
    <n v="257.48745727539063"/>
    <n v="295"/>
    <n v="91.005859375"/>
    <m/>
    <n v="0"/>
    <m/>
    <m/>
    <m/>
    <n v="2330.173583984375"/>
    <m/>
    <m/>
    <n v="-1"/>
    <n v="7760811.5"/>
    <s v="TCO"/>
    <m/>
    <n v="799395.5"/>
    <m/>
    <n v="51.497489929199219"/>
    <n v="30729.939453125"/>
    <n v="30729.939453125"/>
    <n v="0"/>
    <n v="-1"/>
    <n v="0"/>
    <n v="0"/>
    <n v="179.80476379394531"/>
    <n v="9"/>
    <n v="3158"/>
    <n v="0.3084944486618042"/>
    <n v="38.441474914550781"/>
    <n v="24670.291015625"/>
    <n v="30.861185073852539"/>
    <n v="6059.64892578125"/>
    <n v="7.580289363861084"/>
    <m/>
    <s v="5/30/2016"/>
    <s v="5/30/2031"/>
    <m/>
    <n v="0"/>
    <n v="0"/>
    <n v="2028"/>
    <m/>
    <m/>
    <m/>
    <n v="0"/>
    <n v="0"/>
    <s v="Real 2021 | 5/8/2023 1:03:19 PM"/>
    <n v="6349"/>
    <n v="295.39999389648438"/>
    <m/>
    <m/>
    <n v="799395.5"/>
    <n v="0"/>
    <n v="0"/>
    <m/>
    <m/>
    <m/>
    <n v="0"/>
  </r>
  <r>
    <x v="0"/>
    <x v="0"/>
    <x v="5"/>
    <s v="3"/>
    <x v="2"/>
    <s v="13555"/>
    <x v="0"/>
    <n v="257.48745727539063"/>
    <n v="295"/>
    <n v="91.005859375"/>
    <m/>
    <n v="0"/>
    <m/>
    <m/>
    <m/>
    <n v="2330.173583984375"/>
    <m/>
    <m/>
    <n v="-1"/>
    <n v="7760811.5"/>
    <s v="TCO"/>
    <m/>
    <n v="799395.5"/>
    <m/>
    <n v="51.497489929199219"/>
    <n v="30729.939453125"/>
    <n v="30729.939453125"/>
    <n v="0"/>
    <n v="-1"/>
    <n v="0"/>
    <n v="0"/>
    <n v="179.80476379394531"/>
    <n v="9"/>
    <n v="3158"/>
    <n v="0.3084944486618042"/>
    <n v="38.441474914550781"/>
    <n v="24670.291015625"/>
    <n v="30.861185073852539"/>
    <n v="6059.64892578125"/>
    <n v="7.580289363861084"/>
    <m/>
    <s v="5/30/2016"/>
    <s v="5/30/2031"/>
    <m/>
    <n v="0"/>
    <n v="0"/>
    <n v="2028"/>
    <m/>
    <m/>
    <m/>
    <n v="0"/>
    <n v="0"/>
    <s v="Real 2021 | 5/8/2023 1:03:19 PM"/>
    <n v="6350"/>
    <n v="295.39999389648438"/>
    <m/>
    <m/>
    <n v="799395.5"/>
    <n v="0"/>
    <n v="0"/>
    <m/>
    <m/>
    <m/>
    <n v="0"/>
  </r>
  <r>
    <x v="0"/>
    <x v="0"/>
    <x v="5"/>
    <s v="4"/>
    <x v="3"/>
    <s v="13555"/>
    <x v="0"/>
    <n v="257.48745727539063"/>
    <n v="295"/>
    <n v="91.005859375"/>
    <m/>
    <n v="0"/>
    <m/>
    <m/>
    <m/>
    <n v="2330.173583984375"/>
    <m/>
    <m/>
    <n v="-1"/>
    <n v="7760811.5"/>
    <s v="TCO"/>
    <m/>
    <n v="799395.5"/>
    <m/>
    <n v="51.497489929199219"/>
    <n v="30729.939453125"/>
    <n v="30729.939453125"/>
    <n v="0"/>
    <n v="-1"/>
    <n v="0"/>
    <n v="0"/>
    <n v="179.80476379394531"/>
    <n v="9"/>
    <n v="3158"/>
    <n v="0.3084944486618042"/>
    <n v="38.441474914550781"/>
    <n v="24670.291015625"/>
    <n v="30.861185073852539"/>
    <n v="6059.64892578125"/>
    <n v="7.580289363861084"/>
    <m/>
    <s v="5/30/2016"/>
    <s v="5/30/2031"/>
    <m/>
    <n v="0"/>
    <n v="0"/>
    <n v="2028"/>
    <m/>
    <m/>
    <m/>
    <n v="0"/>
    <n v="0"/>
    <s v="Real 2021 | 5/8/2023 1:03:19 PM"/>
    <n v="6351"/>
    <n v="295.39999389648438"/>
    <m/>
    <m/>
    <n v="799395.5"/>
    <n v="0"/>
    <n v="0"/>
    <m/>
    <m/>
    <m/>
    <n v="0"/>
  </r>
  <r>
    <x v="0"/>
    <x v="0"/>
    <x v="5"/>
    <s v="5"/>
    <x v="4"/>
    <s v="13555"/>
    <x v="0"/>
    <n v="257.48745727539063"/>
    <n v="295"/>
    <n v="91.005859375"/>
    <m/>
    <n v="0"/>
    <m/>
    <m/>
    <m/>
    <n v="2330.173583984375"/>
    <m/>
    <m/>
    <n v="-1"/>
    <n v="7760811.5"/>
    <s v="TCO"/>
    <m/>
    <n v="799395.5"/>
    <m/>
    <n v="51.497489929199219"/>
    <n v="30729.939453125"/>
    <n v="30729.939453125"/>
    <n v="0"/>
    <n v="-1"/>
    <n v="0"/>
    <n v="0"/>
    <n v="179.80476379394531"/>
    <n v="9"/>
    <n v="3158"/>
    <n v="0.3084944486618042"/>
    <n v="38.441474914550781"/>
    <n v="24670.291015625"/>
    <n v="30.861185073852539"/>
    <n v="6059.64892578125"/>
    <n v="7.580289363861084"/>
    <m/>
    <s v="5/30/2016"/>
    <s v="5/30/2031"/>
    <m/>
    <n v="0"/>
    <n v="0"/>
    <n v="2028"/>
    <m/>
    <m/>
    <m/>
    <n v="0"/>
    <n v="0"/>
    <s v="Real 2021 | 5/8/2023 1:03:19 PM"/>
    <n v="6352"/>
    <n v="295.39999389648438"/>
    <m/>
    <m/>
    <n v="799395.5"/>
    <n v="0"/>
    <n v="0"/>
    <m/>
    <m/>
    <m/>
    <n v="0"/>
  </r>
  <r>
    <x v="0"/>
    <x v="0"/>
    <x v="5"/>
    <s v="6"/>
    <x v="5"/>
    <s v="13555"/>
    <x v="0"/>
    <n v="257.48745727539063"/>
    <n v="295"/>
    <n v="91.005859375"/>
    <m/>
    <n v="0"/>
    <m/>
    <m/>
    <m/>
    <n v="2330.173583984375"/>
    <m/>
    <m/>
    <n v="-1"/>
    <n v="7760811.5"/>
    <s v="TCO"/>
    <m/>
    <n v="799395.5"/>
    <m/>
    <n v="51.497489929199219"/>
    <n v="30729.939453125"/>
    <n v="30729.939453125"/>
    <n v="0"/>
    <n v="-1"/>
    <n v="0"/>
    <n v="0"/>
    <n v="179.80476379394531"/>
    <n v="9"/>
    <n v="3158"/>
    <n v="0.3084944486618042"/>
    <n v="38.441474914550781"/>
    <n v="24670.291015625"/>
    <n v="30.861185073852539"/>
    <n v="6059.64892578125"/>
    <n v="7.580289363861084"/>
    <m/>
    <s v="5/30/2016"/>
    <s v="5/30/2031"/>
    <m/>
    <n v="0"/>
    <n v="0"/>
    <n v="2028"/>
    <m/>
    <m/>
    <m/>
    <n v="0"/>
    <n v="0"/>
    <s v="Real 2021 | 5/8/2023 1:03:19 PM"/>
    <n v="6353"/>
    <n v="295.39999389648438"/>
    <m/>
    <m/>
    <n v="799395.5"/>
    <n v="0"/>
    <n v="0"/>
    <m/>
    <m/>
    <m/>
    <n v="0"/>
  </r>
  <r>
    <x v="0"/>
    <x v="0"/>
    <x v="5"/>
    <s v="7"/>
    <x v="6"/>
    <s v="13555"/>
    <x v="0"/>
    <n v="257.48745727539063"/>
    <n v="295"/>
    <n v="91.005859375"/>
    <m/>
    <n v="0"/>
    <m/>
    <m/>
    <m/>
    <n v="2330.173583984375"/>
    <m/>
    <m/>
    <n v="-1"/>
    <n v="7760811.5"/>
    <s v="TCO"/>
    <m/>
    <n v="799395.5"/>
    <m/>
    <n v="51.497489929199219"/>
    <n v="30729.939453125"/>
    <n v="30729.939453125"/>
    <n v="0"/>
    <n v="-1"/>
    <n v="0"/>
    <n v="0"/>
    <n v="179.80476379394531"/>
    <n v="9"/>
    <n v="3158"/>
    <n v="0.3084944486618042"/>
    <n v="38.441474914550781"/>
    <n v="24670.291015625"/>
    <n v="30.861185073852539"/>
    <n v="6059.64892578125"/>
    <n v="7.580289363861084"/>
    <m/>
    <s v="5/30/2016"/>
    <s v="5/30/2031"/>
    <m/>
    <n v="0"/>
    <n v="0"/>
    <n v="2028"/>
    <m/>
    <m/>
    <m/>
    <n v="0"/>
    <n v="0"/>
    <s v="Real 2021 | 5/8/2023 1:03:19 PM"/>
    <n v="6354"/>
    <n v="295.39999389648438"/>
    <m/>
    <m/>
    <n v="799395.5"/>
    <n v="0"/>
    <n v="0"/>
    <m/>
    <m/>
    <m/>
    <n v="0"/>
  </r>
  <r>
    <x v="0"/>
    <x v="0"/>
    <x v="5"/>
    <s v="8"/>
    <x v="7"/>
    <s v="13555"/>
    <x v="0"/>
    <n v="257.48745727539063"/>
    <n v="295"/>
    <n v="91.005859375"/>
    <m/>
    <n v="0"/>
    <m/>
    <m/>
    <m/>
    <n v="2330.173583984375"/>
    <m/>
    <m/>
    <n v="-1"/>
    <n v="7760811.5"/>
    <s v="TCO"/>
    <m/>
    <n v="799395.5"/>
    <m/>
    <n v="51.497489929199219"/>
    <n v="30729.939453125"/>
    <n v="30729.939453125"/>
    <n v="0"/>
    <n v="-1"/>
    <n v="0"/>
    <n v="0"/>
    <n v="179.80476379394531"/>
    <n v="9"/>
    <n v="3158"/>
    <n v="0.3084944486618042"/>
    <n v="38.441474914550781"/>
    <n v="24670.291015625"/>
    <n v="30.861185073852539"/>
    <n v="6059.64892578125"/>
    <n v="7.580289363861084"/>
    <m/>
    <s v="5/30/2016"/>
    <s v="5/30/2031"/>
    <m/>
    <n v="0"/>
    <n v="0"/>
    <n v="2028"/>
    <m/>
    <m/>
    <m/>
    <n v="0"/>
    <n v="0"/>
    <s v="Real 2021 | 5/8/2023 1:03:19 PM"/>
    <n v="6355"/>
    <n v="295.39999389648438"/>
    <m/>
    <m/>
    <n v="799395.5"/>
    <n v="0"/>
    <n v="0"/>
    <m/>
    <m/>
    <m/>
    <n v="0"/>
  </r>
  <r>
    <x v="0"/>
    <x v="0"/>
    <x v="5"/>
    <s v="9"/>
    <x v="8"/>
    <s v="13555"/>
    <x v="0"/>
    <n v="257.48745727539063"/>
    <n v="295"/>
    <n v="91.005859375"/>
    <m/>
    <n v="0"/>
    <m/>
    <m/>
    <m/>
    <n v="2330.173583984375"/>
    <m/>
    <m/>
    <n v="-1"/>
    <n v="7760811.5"/>
    <s v="TCO"/>
    <m/>
    <n v="799395.5"/>
    <m/>
    <n v="51.497489929199219"/>
    <n v="30729.939453125"/>
    <n v="30729.939453125"/>
    <n v="0"/>
    <n v="-1"/>
    <n v="0"/>
    <n v="0"/>
    <n v="179.80476379394531"/>
    <n v="9"/>
    <n v="3158"/>
    <n v="0.3084944486618042"/>
    <n v="38.441474914550781"/>
    <n v="24670.291015625"/>
    <n v="30.861185073852539"/>
    <n v="6059.64892578125"/>
    <n v="7.580289363861084"/>
    <m/>
    <s v="5/30/2016"/>
    <s v="5/30/2031"/>
    <m/>
    <n v="0"/>
    <n v="0"/>
    <n v="2028"/>
    <m/>
    <m/>
    <m/>
    <n v="0"/>
    <n v="0"/>
    <s v="Real 2021 | 5/8/2023 1:03:19 PM"/>
    <n v="6356"/>
    <n v="295.39999389648438"/>
    <m/>
    <m/>
    <n v="799395.5"/>
    <n v="0"/>
    <n v="0"/>
    <m/>
    <m/>
    <m/>
    <n v="0"/>
  </r>
  <r>
    <x v="0"/>
    <x v="0"/>
    <x v="5"/>
    <s v="1"/>
    <x v="0"/>
    <s v="3102"/>
    <x v="1"/>
    <n v="121.20995330810547"/>
    <n v="159.89071655273438"/>
    <n v="39.631946563720703"/>
    <m/>
    <n v="0"/>
    <m/>
    <m/>
    <m/>
    <n v="4126.22216796875"/>
    <m/>
    <m/>
    <n v="-1"/>
    <n v="3549591.5"/>
    <s v="Mitchell 1 Coal Price"/>
    <m/>
    <n v="348127"/>
    <m/>
    <n v="58.180774688720703"/>
    <n v="14545.6123046875"/>
    <n v="14545.6123046875"/>
    <n v="0"/>
    <n v="-1"/>
    <n v="0"/>
    <n v="0"/>
    <n v="263.74484252929688"/>
    <n v="14"/>
    <n v="1590"/>
    <n v="0.24786897003650665"/>
    <n v="41.782489776611328"/>
    <n v="13089.9873046875"/>
    <n v="37.601181030273438"/>
    <n v="1455.6258544921875"/>
    <n v="4.1813068389892578"/>
    <m/>
    <s v="5/1/1971"/>
    <s v="5/31/2028"/>
    <m/>
    <n v="0"/>
    <n v="0"/>
    <n v="2028"/>
    <m/>
    <m/>
    <m/>
    <n v="0"/>
    <n v="0"/>
    <s v="Real 2021 | 5/8/2023 1:03:19 PM"/>
    <n v="6357"/>
    <n v="169.442626953125"/>
    <m/>
    <m/>
    <n v="348127"/>
    <n v="0"/>
    <n v="0"/>
    <m/>
    <m/>
    <m/>
    <n v="0"/>
  </r>
  <r>
    <x v="0"/>
    <x v="0"/>
    <x v="5"/>
    <s v="2"/>
    <x v="1"/>
    <s v="3102"/>
    <x v="1"/>
    <n v="121.20995330810547"/>
    <n v="159.89071655273438"/>
    <n v="39.631946563720703"/>
    <m/>
    <n v="0"/>
    <m/>
    <m/>
    <m/>
    <n v="4126.22216796875"/>
    <m/>
    <m/>
    <n v="-1"/>
    <n v="3549591.5"/>
    <s v="Mitchell 1 Coal Price"/>
    <m/>
    <n v="348127"/>
    <m/>
    <n v="58.180774688720703"/>
    <n v="14545.6123046875"/>
    <n v="14545.6123046875"/>
    <n v="0"/>
    <n v="-1"/>
    <n v="0"/>
    <n v="0"/>
    <n v="263.74484252929688"/>
    <n v="14"/>
    <n v="1590"/>
    <n v="0.24786897003650665"/>
    <n v="41.782489776611328"/>
    <n v="13089.9873046875"/>
    <n v="37.601181030273438"/>
    <n v="1455.6258544921875"/>
    <n v="4.1813068389892578"/>
    <m/>
    <s v="5/1/1971"/>
    <s v="5/31/2028"/>
    <m/>
    <n v="0"/>
    <n v="0"/>
    <n v="2028"/>
    <m/>
    <m/>
    <m/>
    <n v="0"/>
    <n v="0"/>
    <s v="Real 2021 | 5/8/2023 1:03:19 PM"/>
    <n v="6358"/>
    <n v="169.442626953125"/>
    <m/>
    <m/>
    <n v="348127"/>
    <n v="0"/>
    <n v="0"/>
    <m/>
    <m/>
    <m/>
    <n v="0"/>
  </r>
  <r>
    <x v="0"/>
    <x v="0"/>
    <x v="5"/>
    <s v="3"/>
    <x v="2"/>
    <s v="3102"/>
    <x v="1"/>
    <n v="121.20995330810547"/>
    <n v="159.89071655273438"/>
    <n v="39.631946563720703"/>
    <m/>
    <n v="0"/>
    <m/>
    <m/>
    <m/>
    <n v="4126.22216796875"/>
    <m/>
    <m/>
    <n v="-1"/>
    <n v="3549591.5"/>
    <s v="Mitchell 1 Coal Price"/>
    <m/>
    <n v="348127"/>
    <m/>
    <n v="58.180774688720703"/>
    <n v="14545.6123046875"/>
    <n v="14545.6123046875"/>
    <n v="0"/>
    <n v="-1"/>
    <n v="0"/>
    <n v="0"/>
    <n v="263.74484252929688"/>
    <n v="14"/>
    <n v="1590"/>
    <n v="0.24786897003650665"/>
    <n v="41.782489776611328"/>
    <n v="13089.9873046875"/>
    <n v="37.601181030273438"/>
    <n v="1455.6258544921875"/>
    <n v="4.1813068389892578"/>
    <m/>
    <s v="5/1/1971"/>
    <s v="5/31/2028"/>
    <m/>
    <n v="0"/>
    <n v="0"/>
    <n v="2028"/>
    <m/>
    <m/>
    <m/>
    <n v="0"/>
    <n v="0"/>
    <s v="Real 2021 | 5/8/2023 1:03:19 PM"/>
    <n v="6359"/>
    <n v="169.442626953125"/>
    <m/>
    <m/>
    <n v="348127"/>
    <n v="0"/>
    <n v="0"/>
    <m/>
    <m/>
    <m/>
    <n v="0"/>
  </r>
  <r>
    <x v="0"/>
    <x v="0"/>
    <x v="5"/>
    <s v="4"/>
    <x v="3"/>
    <s v="3102"/>
    <x v="1"/>
    <n v="121.20995330810547"/>
    <n v="159.89071655273438"/>
    <n v="39.631946563720703"/>
    <m/>
    <n v="0"/>
    <m/>
    <m/>
    <m/>
    <n v="4126.22216796875"/>
    <m/>
    <m/>
    <n v="-1"/>
    <n v="3549591.5"/>
    <s v="Mitchell 1 Coal Price"/>
    <m/>
    <n v="348127"/>
    <m/>
    <n v="58.180774688720703"/>
    <n v="14545.6123046875"/>
    <n v="14545.6123046875"/>
    <n v="0"/>
    <n v="-1"/>
    <n v="0"/>
    <n v="0"/>
    <n v="263.74484252929688"/>
    <n v="14"/>
    <n v="1590"/>
    <n v="0.24786897003650665"/>
    <n v="41.782489776611328"/>
    <n v="13089.9873046875"/>
    <n v="37.601181030273438"/>
    <n v="1455.6258544921875"/>
    <n v="4.1813068389892578"/>
    <m/>
    <s v="5/1/1971"/>
    <s v="5/31/2028"/>
    <m/>
    <n v="0"/>
    <n v="0"/>
    <n v="2028"/>
    <m/>
    <m/>
    <m/>
    <n v="0"/>
    <n v="0"/>
    <s v="Real 2021 | 5/8/2023 1:03:19 PM"/>
    <n v="6360"/>
    <n v="169.442626953125"/>
    <m/>
    <m/>
    <n v="348127"/>
    <n v="0"/>
    <n v="0"/>
    <m/>
    <m/>
    <m/>
    <n v="0"/>
  </r>
  <r>
    <x v="0"/>
    <x v="0"/>
    <x v="5"/>
    <s v="5"/>
    <x v="4"/>
    <s v="3102"/>
    <x v="1"/>
    <n v="121.20995330810547"/>
    <n v="159.89071655273438"/>
    <n v="39.631946563720703"/>
    <m/>
    <n v="0"/>
    <m/>
    <m/>
    <m/>
    <n v="4126.22216796875"/>
    <m/>
    <m/>
    <n v="-1"/>
    <n v="3549591.5"/>
    <s v="Mitchell 1 Coal Price"/>
    <m/>
    <n v="348127"/>
    <m/>
    <n v="58.180774688720703"/>
    <n v="14545.6123046875"/>
    <n v="14545.6123046875"/>
    <n v="0"/>
    <n v="-1"/>
    <n v="0"/>
    <n v="0"/>
    <n v="263.74484252929688"/>
    <n v="14"/>
    <n v="1590"/>
    <n v="0.24786897003650665"/>
    <n v="41.782489776611328"/>
    <n v="13089.9873046875"/>
    <n v="37.601181030273438"/>
    <n v="1455.6258544921875"/>
    <n v="4.1813068389892578"/>
    <m/>
    <s v="5/1/1971"/>
    <s v="5/31/2028"/>
    <m/>
    <n v="0"/>
    <n v="0"/>
    <n v="2028"/>
    <m/>
    <m/>
    <m/>
    <n v="0"/>
    <n v="0"/>
    <s v="Real 2021 | 5/8/2023 1:03:19 PM"/>
    <n v="6361"/>
    <n v="169.442626953125"/>
    <m/>
    <m/>
    <n v="348127"/>
    <n v="0"/>
    <n v="0"/>
    <m/>
    <m/>
    <m/>
    <n v="0"/>
  </r>
  <r>
    <x v="0"/>
    <x v="0"/>
    <x v="5"/>
    <s v="6"/>
    <x v="5"/>
    <s v="3102"/>
    <x v="1"/>
    <n v="121.20995330810547"/>
    <n v="159.89071655273438"/>
    <n v="39.631946563720703"/>
    <m/>
    <n v="0"/>
    <m/>
    <m/>
    <m/>
    <n v="4126.22216796875"/>
    <m/>
    <m/>
    <n v="-1"/>
    <n v="3549591.5"/>
    <s v="Mitchell 1 Coal Price"/>
    <m/>
    <n v="348127"/>
    <m/>
    <n v="58.180774688720703"/>
    <n v="14545.6123046875"/>
    <n v="14545.6123046875"/>
    <n v="0"/>
    <n v="-1"/>
    <n v="0"/>
    <n v="0"/>
    <n v="263.74484252929688"/>
    <n v="14"/>
    <n v="1590"/>
    <n v="0.24786897003650665"/>
    <n v="41.782489776611328"/>
    <n v="13089.9873046875"/>
    <n v="37.601181030273438"/>
    <n v="1455.6258544921875"/>
    <n v="4.1813068389892578"/>
    <m/>
    <s v="5/1/1971"/>
    <s v="5/31/2028"/>
    <m/>
    <n v="0"/>
    <n v="0"/>
    <n v="2028"/>
    <m/>
    <m/>
    <m/>
    <n v="0"/>
    <n v="0"/>
    <s v="Real 2021 | 5/8/2023 1:03:19 PM"/>
    <n v="6362"/>
    <n v="169.442626953125"/>
    <m/>
    <m/>
    <n v="348127"/>
    <n v="0"/>
    <n v="0"/>
    <m/>
    <m/>
    <m/>
    <n v="0"/>
  </r>
  <r>
    <x v="0"/>
    <x v="0"/>
    <x v="5"/>
    <s v="8"/>
    <x v="7"/>
    <s v="3102"/>
    <x v="1"/>
    <n v="121.20995330810547"/>
    <n v="159.89071655273438"/>
    <n v="39.631946563720703"/>
    <m/>
    <n v="0"/>
    <m/>
    <m/>
    <m/>
    <n v="4126.22216796875"/>
    <m/>
    <m/>
    <n v="-1"/>
    <n v="3549591.5"/>
    <s v="Mitchell 1 Coal Price"/>
    <m/>
    <n v="348127"/>
    <m/>
    <n v="58.180774688720703"/>
    <n v="14545.6123046875"/>
    <n v="14545.6123046875"/>
    <n v="0"/>
    <n v="-1"/>
    <n v="0"/>
    <n v="0"/>
    <n v="263.74484252929688"/>
    <n v="14"/>
    <n v="1590"/>
    <n v="0.24786897003650665"/>
    <n v="41.782489776611328"/>
    <n v="13089.9873046875"/>
    <n v="37.601181030273438"/>
    <n v="1455.6258544921875"/>
    <n v="4.1813068389892578"/>
    <m/>
    <s v="5/1/1971"/>
    <s v="5/31/2028"/>
    <m/>
    <n v="0"/>
    <n v="0"/>
    <n v="2028"/>
    <m/>
    <m/>
    <m/>
    <n v="0"/>
    <n v="0"/>
    <s v="Real 2021 | 5/8/2023 1:03:19 PM"/>
    <n v="6363"/>
    <n v="169.442626953125"/>
    <m/>
    <m/>
    <n v="348127"/>
    <n v="0"/>
    <n v="0"/>
    <m/>
    <m/>
    <m/>
    <n v="0"/>
  </r>
  <r>
    <x v="0"/>
    <x v="0"/>
    <x v="5"/>
    <s v="1"/>
    <x v="0"/>
    <s v="3105"/>
    <x v="2"/>
    <n v="133.46000671386719"/>
    <n v="164.04371643066406"/>
    <n v="51.039196014404297"/>
    <m/>
    <n v="0"/>
    <m/>
    <m/>
    <m/>
    <n v="3632.903564453125"/>
    <m/>
    <m/>
    <n v="-1"/>
    <n v="4605372"/>
    <s v="Mitchell 2 Coal Price"/>
    <m/>
    <n v="448328.28125"/>
    <m/>
    <n v="64.060806274414063"/>
    <n v="18984.08203125"/>
    <n v="18984.08203125"/>
    <n v="0"/>
    <n v="-1"/>
    <n v="0"/>
    <n v="0"/>
    <n v="94.194587707519531"/>
    <n v="5"/>
    <n v="1398"/>
    <n v="0.31113165616989136"/>
    <n v="42.344154357910156"/>
    <n v="15202.8720703125"/>
    <n v="33.910133361816406"/>
    <n v="3781.21044921875"/>
    <n v="8.4340219497680664"/>
    <m/>
    <s v="5/1/1971"/>
    <s v="5/31/2028"/>
    <m/>
    <n v="0"/>
    <n v="0"/>
    <n v="2028"/>
    <m/>
    <m/>
    <m/>
    <n v="0"/>
    <n v="0"/>
    <s v="Real 2021 | 5/8/2023 1:03:19 PM"/>
    <n v="6364"/>
    <n v="169.442626953125"/>
    <m/>
    <m/>
    <n v="448328.28125"/>
    <n v="0"/>
    <n v="0"/>
    <m/>
    <m/>
    <m/>
    <n v="0"/>
  </r>
  <r>
    <x v="0"/>
    <x v="0"/>
    <x v="5"/>
    <s v="2"/>
    <x v="1"/>
    <s v="3105"/>
    <x v="2"/>
    <n v="133.46000671386719"/>
    <n v="164.04371643066406"/>
    <n v="51.039196014404297"/>
    <m/>
    <n v="0"/>
    <m/>
    <m/>
    <m/>
    <n v="3632.903564453125"/>
    <m/>
    <m/>
    <n v="-1"/>
    <n v="4605372"/>
    <s v="Mitchell 2 Coal Price"/>
    <m/>
    <n v="448328.28125"/>
    <m/>
    <n v="64.060806274414063"/>
    <n v="18984.08203125"/>
    <n v="18984.08203125"/>
    <n v="0"/>
    <n v="-1"/>
    <n v="0"/>
    <n v="0"/>
    <n v="94.194587707519531"/>
    <n v="5"/>
    <n v="1398"/>
    <n v="0.31113165616989136"/>
    <n v="42.344154357910156"/>
    <n v="15202.8720703125"/>
    <n v="33.910133361816406"/>
    <n v="3781.21044921875"/>
    <n v="8.4340219497680664"/>
    <m/>
    <s v="5/1/1971"/>
    <s v="5/31/2028"/>
    <m/>
    <n v="0"/>
    <n v="0"/>
    <n v="2028"/>
    <m/>
    <m/>
    <m/>
    <n v="0"/>
    <n v="0"/>
    <s v="Real 2021 | 5/8/2023 1:03:19 PM"/>
    <n v="6365"/>
    <n v="169.442626953125"/>
    <m/>
    <m/>
    <n v="448328.28125"/>
    <n v="0"/>
    <n v="0"/>
    <m/>
    <m/>
    <m/>
    <n v="0"/>
  </r>
  <r>
    <x v="0"/>
    <x v="0"/>
    <x v="5"/>
    <s v="3"/>
    <x v="2"/>
    <s v="3105"/>
    <x v="2"/>
    <n v="133.46000671386719"/>
    <n v="164.04371643066406"/>
    <n v="51.039196014404297"/>
    <m/>
    <n v="0"/>
    <m/>
    <m/>
    <m/>
    <n v="3632.903564453125"/>
    <m/>
    <m/>
    <n v="-1"/>
    <n v="4605372"/>
    <s v="Mitchell 2 Coal Price"/>
    <m/>
    <n v="448328.28125"/>
    <m/>
    <n v="64.060806274414063"/>
    <n v="18984.08203125"/>
    <n v="18984.08203125"/>
    <n v="0"/>
    <n v="-1"/>
    <n v="0"/>
    <n v="0"/>
    <n v="94.194587707519531"/>
    <n v="5"/>
    <n v="1398"/>
    <n v="0.31113165616989136"/>
    <n v="42.344154357910156"/>
    <n v="15202.8720703125"/>
    <n v="33.910133361816406"/>
    <n v="3781.21044921875"/>
    <n v="8.4340219497680664"/>
    <m/>
    <s v="5/1/1971"/>
    <s v="5/31/2028"/>
    <m/>
    <n v="0"/>
    <n v="0"/>
    <n v="2028"/>
    <m/>
    <m/>
    <m/>
    <n v="0"/>
    <n v="0"/>
    <s v="Real 2021 | 5/8/2023 1:03:19 PM"/>
    <n v="6366"/>
    <n v="169.442626953125"/>
    <m/>
    <m/>
    <n v="448328.28125"/>
    <n v="0"/>
    <n v="0"/>
    <m/>
    <m/>
    <m/>
    <n v="0"/>
  </r>
  <r>
    <x v="0"/>
    <x v="0"/>
    <x v="5"/>
    <s v="4"/>
    <x v="3"/>
    <s v="3105"/>
    <x v="2"/>
    <n v="133.46000671386719"/>
    <n v="164.04371643066406"/>
    <n v="51.039196014404297"/>
    <m/>
    <n v="0"/>
    <m/>
    <m/>
    <m/>
    <n v="3632.903564453125"/>
    <m/>
    <m/>
    <n v="-1"/>
    <n v="4605372"/>
    <s v="Mitchell 2 Coal Price"/>
    <m/>
    <n v="448328.28125"/>
    <m/>
    <n v="64.060806274414063"/>
    <n v="18984.08203125"/>
    <n v="18984.08203125"/>
    <n v="0"/>
    <n v="-1"/>
    <n v="0"/>
    <n v="0"/>
    <n v="94.194587707519531"/>
    <n v="5"/>
    <n v="1398"/>
    <n v="0.31113165616989136"/>
    <n v="42.344154357910156"/>
    <n v="15202.8720703125"/>
    <n v="33.910133361816406"/>
    <n v="3781.21044921875"/>
    <n v="8.4340219497680664"/>
    <m/>
    <s v="5/1/1971"/>
    <s v="5/31/2028"/>
    <m/>
    <n v="0"/>
    <n v="0"/>
    <n v="2028"/>
    <m/>
    <m/>
    <m/>
    <n v="0"/>
    <n v="0"/>
    <s v="Real 2021 | 5/8/2023 1:03:19 PM"/>
    <n v="6367"/>
    <n v="169.442626953125"/>
    <m/>
    <m/>
    <n v="448328.28125"/>
    <n v="0"/>
    <n v="0"/>
    <m/>
    <m/>
    <m/>
    <n v="0"/>
  </r>
  <r>
    <x v="0"/>
    <x v="0"/>
    <x v="5"/>
    <s v="5"/>
    <x v="4"/>
    <s v="3105"/>
    <x v="2"/>
    <n v="133.46000671386719"/>
    <n v="164.04371643066406"/>
    <n v="51.039196014404297"/>
    <m/>
    <n v="0"/>
    <m/>
    <m/>
    <m/>
    <n v="3632.903564453125"/>
    <m/>
    <m/>
    <n v="-1"/>
    <n v="4605372"/>
    <s v="Mitchell 2 Coal Price"/>
    <m/>
    <n v="448328.28125"/>
    <m/>
    <n v="64.060806274414063"/>
    <n v="18984.08203125"/>
    <n v="18984.08203125"/>
    <n v="0"/>
    <n v="-1"/>
    <n v="0"/>
    <n v="0"/>
    <n v="94.194587707519531"/>
    <n v="5"/>
    <n v="1398"/>
    <n v="0.31113165616989136"/>
    <n v="42.344154357910156"/>
    <n v="15202.8720703125"/>
    <n v="33.910133361816406"/>
    <n v="3781.21044921875"/>
    <n v="8.4340219497680664"/>
    <m/>
    <s v="5/1/1971"/>
    <s v="5/31/2028"/>
    <m/>
    <n v="0"/>
    <n v="0"/>
    <n v="2028"/>
    <m/>
    <m/>
    <m/>
    <n v="0"/>
    <n v="0"/>
    <s v="Real 2021 | 5/8/2023 1:03:19 PM"/>
    <n v="6368"/>
    <n v="169.442626953125"/>
    <m/>
    <m/>
    <n v="448328.28125"/>
    <n v="0"/>
    <n v="0"/>
    <m/>
    <m/>
    <m/>
    <n v="0"/>
  </r>
  <r>
    <x v="0"/>
    <x v="0"/>
    <x v="5"/>
    <s v="6"/>
    <x v="5"/>
    <s v="3105"/>
    <x v="2"/>
    <n v="133.46000671386719"/>
    <n v="164.04371643066406"/>
    <n v="51.039196014404297"/>
    <m/>
    <n v="0"/>
    <m/>
    <m/>
    <m/>
    <n v="3632.903564453125"/>
    <m/>
    <m/>
    <n v="-1"/>
    <n v="4605372"/>
    <s v="Mitchell 2 Coal Price"/>
    <m/>
    <n v="448328.28125"/>
    <m/>
    <n v="64.060806274414063"/>
    <n v="18984.08203125"/>
    <n v="18984.08203125"/>
    <n v="0"/>
    <n v="-1"/>
    <n v="0"/>
    <n v="0"/>
    <n v="94.194587707519531"/>
    <n v="5"/>
    <n v="1398"/>
    <n v="0.31113165616989136"/>
    <n v="42.344154357910156"/>
    <n v="15202.8720703125"/>
    <n v="33.910133361816406"/>
    <n v="3781.21044921875"/>
    <n v="8.4340219497680664"/>
    <m/>
    <s v="5/1/1971"/>
    <s v="5/31/2028"/>
    <m/>
    <n v="0"/>
    <n v="0"/>
    <n v="2028"/>
    <m/>
    <m/>
    <m/>
    <n v="0"/>
    <n v="0"/>
    <s v="Real 2021 | 5/8/2023 1:03:19 PM"/>
    <n v="6369"/>
    <n v="169.442626953125"/>
    <m/>
    <m/>
    <n v="448328.28125"/>
    <n v="0"/>
    <n v="0"/>
    <m/>
    <m/>
    <m/>
    <n v="0"/>
  </r>
  <r>
    <x v="0"/>
    <x v="0"/>
    <x v="5"/>
    <s v="8"/>
    <x v="7"/>
    <s v="3105"/>
    <x v="2"/>
    <n v="133.46000671386719"/>
    <n v="164.04371643066406"/>
    <n v="51.039196014404297"/>
    <m/>
    <n v="0"/>
    <m/>
    <m/>
    <m/>
    <n v="3632.903564453125"/>
    <m/>
    <m/>
    <n v="-1"/>
    <n v="4605372"/>
    <s v="Mitchell 2 Coal Price"/>
    <m/>
    <n v="448328.28125"/>
    <m/>
    <n v="64.060806274414063"/>
    <n v="18984.08203125"/>
    <n v="18984.08203125"/>
    <n v="0"/>
    <n v="-1"/>
    <n v="0"/>
    <n v="0"/>
    <n v="94.194587707519531"/>
    <n v="5"/>
    <n v="1398"/>
    <n v="0.31113165616989136"/>
    <n v="42.344154357910156"/>
    <n v="15202.8720703125"/>
    <n v="33.910133361816406"/>
    <n v="3781.21044921875"/>
    <n v="8.4340219497680664"/>
    <m/>
    <s v="5/1/1971"/>
    <s v="5/31/2028"/>
    <m/>
    <n v="0"/>
    <n v="0"/>
    <n v="2028"/>
    <m/>
    <m/>
    <m/>
    <n v="0"/>
    <n v="0"/>
    <s v="Real 2021 | 5/8/2023 1:03:19 PM"/>
    <n v="6370"/>
    <n v="169.442626953125"/>
    <m/>
    <m/>
    <n v="448328.28125"/>
    <n v="0"/>
    <n v="0"/>
    <m/>
    <m/>
    <m/>
    <n v="0"/>
  </r>
  <r>
    <x v="0"/>
    <x v="0"/>
    <x v="5"/>
    <s v="1"/>
    <x v="0"/>
    <s v="Big Sandy #1_Ext Gas"/>
    <x v="3"/>
    <n v="0"/>
    <n v="0"/>
    <n v="0"/>
    <m/>
    <n v="0"/>
    <m/>
    <m/>
    <m/>
    <n v="0"/>
    <m/>
    <m/>
    <n v="-1"/>
    <n v="0"/>
    <s v="TCO"/>
    <m/>
    <n v="0"/>
    <m/>
    <n v="0"/>
    <n v="0"/>
    <n v="0"/>
    <n v="0"/>
    <n v="-1"/>
    <n v="0"/>
    <n v="0"/>
    <n v="0"/>
    <n v="0"/>
    <n v="0"/>
    <m/>
    <m/>
    <n v="0"/>
    <m/>
    <n v="0"/>
    <m/>
    <m/>
    <s v="6/1/2031"/>
    <s v="5/31/2041"/>
    <m/>
    <n v="0"/>
    <n v="0"/>
    <n v="2028"/>
    <m/>
    <m/>
    <m/>
    <n v="0"/>
    <n v="0"/>
    <s v="Real 2021 | 5/8/2023 1:03:19 PM"/>
    <n v="6371"/>
    <n v="0"/>
    <m/>
    <m/>
    <n v="0"/>
    <n v="0"/>
    <n v="0"/>
    <m/>
    <m/>
    <m/>
    <n v="0"/>
  </r>
  <r>
    <x v="0"/>
    <x v="0"/>
    <x v="5"/>
    <s v="2"/>
    <x v="1"/>
    <s v="Big Sandy #1_Ext Gas"/>
    <x v="3"/>
    <n v="0"/>
    <n v="0"/>
    <n v="0"/>
    <m/>
    <n v="0"/>
    <m/>
    <m/>
    <m/>
    <n v="0"/>
    <m/>
    <m/>
    <n v="-1"/>
    <n v="0"/>
    <s v="TCO"/>
    <m/>
    <n v="0"/>
    <m/>
    <n v="0"/>
    <n v="0"/>
    <n v="0"/>
    <n v="0"/>
    <n v="-1"/>
    <n v="0"/>
    <n v="0"/>
    <n v="0"/>
    <n v="0"/>
    <n v="0"/>
    <m/>
    <m/>
    <n v="0"/>
    <m/>
    <n v="0"/>
    <m/>
    <m/>
    <s v="6/1/2031"/>
    <s v="5/31/2041"/>
    <m/>
    <n v="0"/>
    <n v="0"/>
    <n v="2028"/>
    <m/>
    <m/>
    <m/>
    <n v="0"/>
    <n v="0"/>
    <s v="Real 2021 | 5/8/2023 1:03:19 PM"/>
    <n v="6372"/>
    <n v="0"/>
    <m/>
    <m/>
    <n v="0"/>
    <n v="0"/>
    <n v="0"/>
    <m/>
    <m/>
    <m/>
    <n v="0"/>
  </r>
  <r>
    <x v="0"/>
    <x v="0"/>
    <x v="5"/>
    <s v="3"/>
    <x v="2"/>
    <s v="Big Sandy #1_Ext Gas"/>
    <x v="3"/>
    <n v="0"/>
    <n v="0"/>
    <n v="0"/>
    <m/>
    <n v="0"/>
    <m/>
    <m/>
    <m/>
    <n v="0"/>
    <m/>
    <m/>
    <n v="-1"/>
    <n v="0"/>
    <s v="TCO"/>
    <m/>
    <n v="0"/>
    <m/>
    <n v="0"/>
    <n v="0"/>
    <n v="0"/>
    <n v="0"/>
    <n v="-1"/>
    <n v="0"/>
    <n v="0"/>
    <n v="0"/>
    <n v="0"/>
    <n v="0"/>
    <m/>
    <m/>
    <n v="0"/>
    <m/>
    <n v="0"/>
    <m/>
    <m/>
    <s v="6/1/2031"/>
    <s v="5/31/2041"/>
    <m/>
    <n v="0"/>
    <n v="0"/>
    <n v="2028"/>
    <m/>
    <m/>
    <m/>
    <n v="0"/>
    <n v="0"/>
    <s v="Real 2021 | 5/8/2023 1:03:19 PM"/>
    <n v="6373"/>
    <n v="0"/>
    <m/>
    <m/>
    <n v="0"/>
    <n v="0"/>
    <n v="0"/>
    <m/>
    <m/>
    <m/>
    <n v="0"/>
  </r>
  <r>
    <x v="0"/>
    <x v="0"/>
    <x v="5"/>
    <s v="5"/>
    <x v="4"/>
    <s v="Big Sandy #1_Ext Gas"/>
    <x v="3"/>
    <n v="0"/>
    <n v="0"/>
    <n v="0"/>
    <m/>
    <n v="0"/>
    <m/>
    <m/>
    <m/>
    <n v="0"/>
    <m/>
    <m/>
    <n v="-1"/>
    <n v="0"/>
    <s v="TCO"/>
    <m/>
    <n v="0"/>
    <m/>
    <n v="0"/>
    <n v="0"/>
    <n v="0"/>
    <n v="0"/>
    <n v="-1"/>
    <n v="0"/>
    <n v="0"/>
    <n v="0"/>
    <n v="0"/>
    <n v="0"/>
    <m/>
    <m/>
    <n v="0"/>
    <m/>
    <n v="0"/>
    <m/>
    <m/>
    <s v="6/1/2031"/>
    <s v="5/31/2041"/>
    <m/>
    <n v="0"/>
    <n v="0"/>
    <n v="2028"/>
    <m/>
    <m/>
    <m/>
    <n v="0"/>
    <n v="0"/>
    <s v="Real 2021 | 5/8/2023 1:03:19 PM"/>
    <n v="6374"/>
    <n v="0"/>
    <m/>
    <m/>
    <n v="0"/>
    <n v="0"/>
    <n v="0"/>
    <m/>
    <m/>
    <m/>
    <n v="0"/>
  </r>
  <r>
    <x v="0"/>
    <x v="0"/>
    <x v="5"/>
    <s v="6"/>
    <x v="5"/>
    <s v="Big Sandy #1_Ext Gas"/>
    <x v="3"/>
    <n v="0"/>
    <n v="0"/>
    <n v="0"/>
    <m/>
    <n v="0"/>
    <m/>
    <m/>
    <m/>
    <n v="0"/>
    <m/>
    <m/>
    <n v="-1"/>
    <n v="0"/>
    <s v="TCO"/>
    <m/>
    <n v="0"/>
    <m/>
    <n v="0"/>
    <n v="0"/>
    <n v="0"/>
    <n v="0"/>
    <n v="-1"/>
    <n v="0"/>
    <n v="0"/>
    <n v="0"/>
    <n v="0"/>
    <n v="0"/>
    <m/>
    <m/>
    <n v="0"/>
    <m/>
    <n v="0"/>
    <m/>
    <m/>
    <s v="6/1/2031"/>
    <s v="5/31/2041"/>
    <m/>
    <n v="0"/>
    <n v="0"/>
    <n v="2028"/>
    <m/>
    <m/>
    <m/>
    <n v="0"/>
    <n v="0"/>
    <s v="Real 2021 | 5/8/2023 1:03:19 PM"/>
    <n v="6375"/>
    <n v="0"/>
    <m/>
    <m/>
    <n v="0"/>
    <n v="0"/>
    <n v="0"/>
    <m/>
    <m/>
    <m/>
    <n v="0"/>
  </r>
  <r>
    <x v="0"/>
    <x v="0"/>
    <x v="5"/>
    <s v="7"/>
    <x v="6"/>
    <s v="Big Sandy #1_Ext Gas"/>
    <x v="3"/>
    <n v="0"/>
    <n v="0"/>
    <n v="0"/>
    <m/>
    <n v="0"/>
    <m/>
    <m/>
    <m/>
    <n v="0"/>
    <m/>
    <m/>
    <n v="-1"/>
    <n v="0"/>
    <s v="TCO"/>
    <m/>
    <n v="0"/>
    <m/>
    <n v="0"/>
    <n v="0"/>
    <n v="0"/>
    <n v="0"/>
    <n v="-1"/>
    <n v="0"/>
    <n v="0"/>
    <n v="0"/>
    <n v="0"/>
    <n v="0"/>
    <m/>
    <m/>
    <n v="0"/>
    <m/>
    <n v="0"/>
    <m/>
    <m/>
    <s v="6/1/2031"/>
    <s v="5/31/2041"/>
    <m/>
    <n v="0"/>
    <n v="0"/>
    <n v="2028"/>
    <m/>
    <m/>
    <m/>
    <n v="0"/>
    <n v="0"/>
    <s v="Real 2021 | 5/8/2023 1:03:19 PM"/>
    <n v="6376"/>
    <n v="0"/>
    <m/>
    <m/>
    <n v="0"/>
    <n v="0"/>
    <n v="0"/>
    <m/>
    <m/>
    <m/>
    <n v="0"/>
  </r>
  <r>
    <x v="0"/>
    <x v="0"/>
    <x v="5"/>
    <s v="8"/>
    <x v="7"/>
    <s v="Big Sandy #1_Ext Gas"/>
    <x v="3"/>
    <n v="0"/>
    <n v="0"/>
    <n v="0"/>
    <m/>
    <n v="0"/>
    <m/>
    <m/>
    <m/>
    <n v="0"/>
    <m/>
    <m/>
    <n v="-1"/>
    <n v="0"/>
    <s v="TCO"/>
    <m/>
    <n v="0"/>
    <m/>
    <n v="0"/>
    <n v="0"/>
    <n v="0"/>
    <n v="0"/>
    <n v="-1"/>
    <n v="0"/>
    <n v="0"/>
    <n v="0"/>
    <n v="0"/>
    <n v="0"/>
    <m/>
    <m/>
    <n v="0"/>
    <m/>
    <n v="0"/>
    <m/>
    <m/>
    <s v="6/1/2031"/>
    <s v="5/31/2041"/>
    <m/>
    <n v="0"/>
    <n v="0"/>
    <n v="2028"/>
    <m/>
    <m/>
    <m/>
    <n v="0"/>
    <n v="0"/>
    <s v="Real 2021 | 5/8/2023 1:03:19 PM"/>
    <n v="6377"/>
    <n v="0"/>
    <m/>
    <m/>
    <n v="0"/>
    <n v="0"/>
    <n v="0"/>
    <m/>
    <m/>
    <m/>
    <n v="0"/>
  </r>
  <r>
    <x v="0"/>
    <x v="0"/>
    <x v="5"/>
    <s v="9"/>
    <x v="8"/>
    <s v="Big Sandy #1_Ext Gas"/>
    <x v="3"/>
    <n v="0"/>
    <n v="0"/>
    <n v="0"/>
    <m/>
    <n v="0"/>
    <m/>
    <m/>
    <m/>
    <n v="0"/>
    <m/>
    <m/>
    <n v="-1"/>
    <n v="0"/>
    <s v="TCO"/>
    <m/>
    <n v="0"/>
    <m/>
    <n v="0"/>
    <n v="0"/>
    <n v="0"/>
    <n v="0"/>
    <n v="-1"/>
    <n v="0"/>
    <n v="0"/>
    <n v="0"/>
    <n v="0"/>
    <n v="0"/>
    <m/>
    <m/>
    <n v="0"/>
    <m/>
    <n v="0"/>
    <m/>
    <m/>
    <s v="6/1/2031"/>
    <s v="5/31/2041"/>
    <m/>
    <n v="0"/>
    <n v="0"/>
    <n v="2028"/>
    <m/>
    <m/>
    <m/>
    <n v="0"/>
    <n v="0"/>
    <s v="Real 2021 | 5/8/2023 1:03:19 PM"/>
    <n v="6378"/>
    <n v="0"/>
    <m/>
    <m/>
    <n v="0"/>
    <n v="0"/>
    <n v="0"/>
    <m/>
    <m/>
    <m/>
    <n v="0"/>
  </r>
  <r>
    <x v="0"/>
    <x v="0"/>
    <x v="5"/>
    <s v="1"/>
    <x v="0"/>
    <s v="Spicewood Solar 2027"/>
    <x v="4"/>
    <n v="22.859842300415039"/>
    <n v="100"/>
    <n v="22.859842300415039"/>
    <m/>
    <n v="0"/>
    <m/>
    <m/>
    <m/>
    <n v="14594.0634765625"/>
    <m/>
    <m/>
    <n v="-1"/>
    <n v="0"/>
    <s v="Solar"/>
    <m/>
    <n v="200800.859375"/>
    <m/>
    <n v="0"/>
    <n v="6497.9970703125"/>
    <n v="6497.9970703125"/>
    <n v="0"/>
    <n v="-1"/>
    <n v="0"/>
    <n v="0"/>
    <n v="0"/>
    <n v="366"/>
    <n v="4394"/>
    <n v="0.22859841585159302"/>
    <n v="32.360404968261719"/>
    <n v="-6726.16259765625"/>
    <n v="-33.496681213378906"/>
    <n v="13224.1591796875"/>
    <n v="65.857086181640625"/>
    <m/>
    <s v="1/1/2027"/>
    <s v="12/31/2099"/>
    <m/>
    <n v="0"/>
    <n v="0"/>
    <n v="2028"/>
    <m/>
    <m/>
    <m/>
    <n v="0"/>
    <n v="0"/>
    <s v="Real 2021 | 5/8/2023 1:03:19 PM"/>
    <n v="6379"/>
    <n v="100"/>
    <m/>
    <m/>
    <n v="200800.859375"/>
    <n v="0"/>
    <n v="0"/>
    <m/>
    <m/>
    <m/>
    <n v="0"/>
  </r>
  <r>
    <x v="0"/>
    <x v="0"/>
    <x v="5"/>
    <s v="2"/>
    <x v="1"/>
    <s v="Spicewood Solar 2027"/>
    <x v="4"/>
    <n v="22.859842300415039"/>
    <n v="100"/>
    <n v="22.859842300415039"/>
    <m/>
    <n v="0"/>
    <m/>
    <m/>
    <m/>
    <n v="14594.0634765625"/>
    <m/>
    <m/>
    <n v="-1"/>
    <n v="0"/>
    <s v="Solar"/>
    <m/>
    <n v="200800.859375"/>
    <m/>
    <n v="0"/>
    <n v="6497.9970703125"/>
    <n v="6497.9970703125"/>
    <n v="0"/>
    <n v="-1"/>
    <n v="0"/>
    <n v="0"/>
    <n v="0"/>
    <n v="366"/>
    <n v="4394"/>
    <n v="0.22859841585159302"/>
    <n v="32.360404968261719"/>
    <n v="-6726.16259765625"/>
    <n v="-33.496681213378906"/>
    <n v="13224.1591796875"/>
    <n v="65.857086181640625"/>
    <m/>
    <s v="1/1/2027"/>
    <s v="12/31/2099"/>
    <m/>
    <n v="0"/>
    <n v="0"/>
    <n v="2028"/>
    <m/>
    <m/>
    <m/>
    <n v="0"/>
    <n v="0"/>
    <s v="Real 2021 | 5/8/2023 1:03:19 PM"/>
    <n v="6380"/>
    <n v="100"/>
    <m/>
    <m/>
    <n v="200800.859375"/>
    <n v="0"/>
    <n v="0"/>
    <m/>
    <m/>
    <m/>
    <n v="0"/>
  </r>
  <r>
    <x v="0"/>
    <x v="0"/>
    <x v="5"/>
    <s v="3"/>
    <x v="2"/>
    <s v="Spicewood Solar 2027"/>
    <x v="4"/>
    <n v="22.859842300415039"/>
    <n v="100"/>
    <n v="22.859842300415039"/>
    <m/>
    <n v="0"/>
    <m/>
    <m/>
    <m/>
    <n v="14594.0634765625"/>
    <m/>
    <m/>
    <n v="-1"/>
    <n v="0"/>
    <s v="Solar"/>
    <m/>
    <n v="200800.859375"/>
    <m/>
    <n v="0"/>
    <n v="6497.9970703125"/>
    <n v="6497.9970703125"/>
    <n v="0"/>
    <n v="-1"/>
    <n v="0"/>
    <n v="0"/>
    <n v="0"/>
    <n v="366"/>
    <n v="4394"/>
    <n v="0.22859841585159302"/>
    <n v="32.360404968261719"/>
    <n v="-6726.16259765625"/>
    <n v="-33.496681213378906"/>
    <n v="13224.1591796875"/>
    <n v="65.857086181640625"/>
    <m/>
    <s v="1/1/2027"/>
    <s v="12/31/2099"/>
    <m/>
    <n v="0"/>
    <n v="0"/>
    <n v="2028"/>
    <m/>
    <m/>
    <m/>
    <n v="0"/>
    <n v="0"/>
    <s v="Real 2021 | 5/8/2023 1:03:19 PM"/>
    <n v="6381"/>
    <n v="100"/>
    <m/>
    <m/>
    <n v="200800.859375"/>
    <n v="0"/>
    <n v="0"/>
    <m/>
    <m/>
    <m/>
    <n v="0"/>
  </r>
  <r>
    <x v="0"/>
    <x v="0"/>
    <x v="5"/>
    <s v="4"/>
    <x v="3"/>
    <s v="Spicewood Solar 2027"/>
    <x v="4"/>
    <n v="22.859842300415039"/>
    <n v="100"/>
    <n v="22.859842300415039"/>
    <m/>
    <n v="0"/>
    <m/>
    <m/>
    <m/>
    <n v="14594.0634765625"/>
    <m/>
    <m/>
    <n v="-1"/>
    <n v="0"/>
    <s v="Solar"/>
    <m/>
    <n v="200800.859375"/>
    <m/>
    <n v="0"/>
    <n v="6497.9970703125"/>
    <n v="6497.9970703125"/>
    <n v="0"/>
    <n v="-1"/>
    <n v="0"/>
    <n v="0"/>
    <n v="0"/>
    <n v="366"/>
    <n v="4394"/>
    <n v="0.22859841585159302"/>
    <n v="32.360404968261719"/>
    <n v="-6726.16259765625"/>
    <n v="-33.496681213378906"/>
    <n v="13224.1591796875"/>
    <n v="65.857086181640625"/>
    <m/>
    <s v="1/1/2027"/>
    <s v="12/31/2099"/>
    <m/>
    <n v="0"/>
    <n v="0"/>
    <n v="2028"/>
    <m/>
    <m/>
    <m/>
    <n v="0"/>
    <n v="0"/>
    <s v="Real 2021 | 5/8/2023 1:03:19 PM"/>
    <n v="6382"/>
    <n v="100"/>
    <m/>
    <m/>
    <n v="200800.859375"/>
    <n v="0"/>
    <n v="0"/>
    <m/>
    <m/>
    <m/>
    <n v="0"/>
  </r>
  <r>
    <x v="0"/>
    <x v="0"/>
    <x v="5"/>
    <s v="5"/>
    <x v="4"/>
    <s v="Spicewood Solar 2027"/>
    <x v="4"/>
    <n v="22.859842300415039"/>
    <n v="100"/>
    <n v="22.859842300415039"/>
    <m/>
    <n v="0"/>
    <m/>
    <m/>
    <m/>
    <n v="14594.0634765625"/>
    <m/>
    <m/>
    <n v="-1"/>
    <n v="0"/>
    <s v="Solar"/>
    <m/>
    <n v="200800.859375"/>
    <m/>
    <n v="0"/>
    <n v="6497.9970703125"/>
    <n v="6497.9970703125"/>
    <n v="0"/>
    <n v="-1"/>
    <n v="0"/>
    <n v="0"/>
    <n v="0"/>
    <n v="366"/>
    <n v="4394"/>
    <n v="0.22859841585159302"/>
    <n v="32.360404968261719"/>
    <n v="-6726.16259765625"/>
    <n v="-33.496681213378906"/>
    <n v="13224.1591796875"/>
    <n v="65.857086181640625"/>
    <m/>
    <s v="1/1/2027"/>
    <s v="12/31/2099"/>
    <m/>
    <n v="0"/>
    <n v="0"/>
    <n v="2028"/>
    <m/>
    <m/>
    <m/>
    <n v="0"/>
    <n v="0"/>
    <s v="Real 2021 | 5/8/2023 1:03:19 PM"/>
    <n v="6383"/>
    <n v="100"/>
    <m/>
    <m/>
    <n v="200800.859375"/>
    <n v="0"/>
    <n v="0"/>
    <m/>
    <m/>
    <m/>
    <n v="0"/>
  </r>
  <r>
    <x v="0"/>
    <x v="0"/>
    <x v="5"/>
    <s v="6"/>
    <x v="5"/>
    <s v="Spicewood Solar 2027"/>
    <x v="4"/>
    <n v="22.859842300415039"/>
    <n v="100"/>
    <n v="22.859842300415039"/>
    <m/>
    <n v="0"/>
    <m/>
    <m/>
    <m/>
    <n v="14594.0634765625"/>
    <m/>
    <m/>
    <n v="-1"/>
    <n v="0"/>
    <s v="Solar"/>
    <m/>
    <n v="200800.859375"/>
    <m/>
    <n v="0"/>
    <n v="6497.9970703125"/>
    <n v="6497.9970703125"/>
    <n v="0"/>
    <n v="-1"/>
    <n v="0"/>
    <n v="0"/>
    <n v="0"/>
    <n v="366"/>
    <n v="4394"/>
    <n v="0.22859841585159302"/>
    <n v="32.360404968261719"/>
    <n v="-6726.16259765625"/>
    <n v="-33.496681213378906"/>
    <n v="13224.1591796875"/>
    <n v="65.857086181640625"/>
    <m/>
    <s v="1/1/2027"/>
    <s v="12/31/2099"/>
    <m/>
    <n v="0"/>
    <n v="0"/>
    <n v="2028"/>
    <m/>
    <m/>
    <m/>
    <n v="0"/>
    <n v="0"/>
    <s v="Real 2021 | 5/8/2023 1:03:19 PM"/>
    <n v="6384"/>
    <n v="100"/>
    <m/>
    <m/>
    <n v="200800.859375"/>
    <n v="0"/>
    <n v="0"/>
    <m/>
    <m/>
    <m/>
    <n v="0"/>
  </r>
  <r>
    <x v="0"/>
    <x v="0"/>
    <x v="5"/>
    <s v="7"/>
    <x v="6"/>
    <s v="Spicewood Solar 2027"/>
    <x v="4"/>
    <n v="22.859842300415039"/>
    <n v="100"/>
    <n v="22.859842300415039"/>
    <m/>
    <n v="0"/>
    <m/>
    <m/>
    <m/>
    <n v="14594.0634765625"/>
    <m/>
    <m/>
    <n v="-1"/>
    <n v="0"/>
    <s v="Solar"/>
    <m/>
    <n v="200800.859375"/>
    <m/>
    <n v="0"/>
    <n v="6497.9970703125"/>
    <n v="6497.9970703125"/>
    <n v="0"/>
    <n v="-1"/>
    <n v="0"/>
    <n v="0"/>
    <n v="0"/>
    <n v="366"/>
    <n v="4394"/>
    <n v="0.22859841585159302"/>
    <n v="32.360404968261719"/>
    <n v="-6726.16259765625"/>
    <n v="-33.496681213378906"/>
    <n v="13224.1591796875"/>
    <n v="65.857086181640625"/>
    <m/>
    <s v="1/1/2027"/>
    <s v="12/31/2099"/>
    <m/>
    <n v="0"/>
    <n v="0"/>
    <n v="2028"/>
    <m/>
    <m/>
    <m/>
    <n v="0"/>
    <n v="0"/>
    <s v="Real 2021 | 5/8/2023 1:03:19 PM"/>
    <n v="6385"/>
    <n v="100"/>
    <m/>
    <m/>
    <n v="200800.859375"/>
    <n v="0"/>
    <n v="0"/>
    <m/>
    <m/>
    <m/>
    <n v="0"/>
  </r>
  <r>
    <x v="0"/>
    <x v="0"/>
    <x v="5"/>
    <s v="8"/>
    <x v="7"/>
    <s v="Spicewood Solar 2027"/>
    <x v="4"/>
    <n v="22.859842300415039"/>
    <n v="100"/>
    <n v="22.859842300415039"/>
    <m/>
    <n v="0"/>
    <m/>
    <m/>
    <m/>
    <n v="14594.0634765625"/>
    <m/>
    <m/>
    <n v="-1"/>
    <n v="0"/>
    <s v="Solar"/>
    <m/>
    <n v="200800.859375"/>
    <m/>
    <n v="0"/>
    <n v="6497.9970703125"/>
    <n v="6497.9970703125"/>
    <n v="0"/>
    <n v="-1"/>
    <n v="0"/>
    <n v="0"/>
    <n v="0"/>
    <n v="366"/>
    <n v="4394"/>
    <n v="0.22859841585159302"/>
    <n v="32.360404968261719"/>
    <n v="-6726.16259765625"/>
    <n v="-33.496681213378906"/>
    <n v="13224.1591796875"/>
    <n v="65.857086181640625"/>
    <m/>
    <s v="1/1/2027"/>
    <s v="12/31/2099"/>
    <m/>
    <n v="0"/>
    <n v="0"/>
    <n v="2028"/>
    <m/>
    <m/>
    <m/>
    <n v="0"/>
    <n v="0"/>
    <s v="Real 2021 | 5/8/2023 1:03:19 PM"/>
    <n v="6386"/>
    <n v="100"/>
    <m/>
    <m/>
    <n v="200800.859375"/>
    <n v="0"/>
    <n v="0"/>
    <m/>
    <m/>
    <m/>
    <n v="0"/>
  </r>
  <r>
    <x v="0"/>
    <x v="0"/>
    <x v="5"/>
    <s v="9"/>
    <x v="8"/>
    <s v="Spicewood Solar 2027"/>
    <x v="4"/>
    <n v="22.859842300415039"/>
    <n v="100"/>
    <n v="22.859842300415039"/>
    <m/>
    <n v="0"/>
    <m/>
    <m/>
    <m/>
    <n v="14594.0634765625"/>
    <m/>
    <m/>
    <n v="-1"/>
    <n v="0"/>
    <s v="Solar"/>
    <m/>
    <n v="200800.859375"/>
    <m/>
    <n v="0"/>
    <n v="6497.9970703125"/>
    <n v="6497.9970703125"/>
    <n v="0"/>
    <n v="-1"/>
    <n v="0"/>
    <n v="0"/>
    <n v="0"/>
    <n v="366"/>
    <n v="4394"/>
    <n v="0.22859841585159302"/>
    <n v="32.360404968261719"/>
    <n v="-6726.16259765625"/>
    <n v="-33.496681213378906"/>
    <n v="13224.1591796875"/>
    <n v="65.857086181640625"/>
    <m/>
    <s v="1/1/2027"/>
    <s v="12/31/2099"/>
    <m/>
    <n v="0"/>
    <n v="0"/>
    <n v="2028"/>
    <m/>
    <m/>
    <m/>
    <n v="0"/>
    <n v="0"/>
    <s v="Real 2021 | 5/8/2023 1:03:19 PM"/>
    <n v="6387"/>
    <n v="100"/>
    <m/>
    <m/>
    <n v="200800.859375"/>
    <n v="0"/>
    <n v="0"/>
    <m/>
    <m/>
    <m/>
    <n v="0"/>
  </r>
  <r>
    <x v="0"/>
    <x v="0"/>
    <x v="5"/>
    <s v="1"/>
    <x v="0"/>
    <s v="DSM Resources"/>
    <x v="5"/>
    <n v="5.7172130793333054E-2"/>
    <n v="5.4000000953674316"/>
    <n v="5.7172130793333054E-2"/>
    <m/>
    <n v="0"/>
    <m/>
    <m/>
    <m/>
    <n v="0"/>
    <m/>
    <m/>
    <n v="-1"/>
    <n v="0"/>
    <s v="DSM_EE"/>
    <m/>
    <n v="502.20001220703125"/>
    <m/>
    <n v="0"/>
    <n v="19.862493515014648"/>
    <n v="19.862493515014648"/>
    <n v="0"/>
    <n v="-1"/>
    <n v="0"/>
    <n v="0"/>
    <n v="0"/>
    <n v="92"/>
    <n v="93"/>
    <n v="1.0587431490421295E-2"/>
    <n v="39.550960540771484"/>
    <n v="0"/>
    <n v="0"/>
    <n v="19.862493515014648"/>
    <n v="39.550960540771484"/>
    <m/>
    <s v="1/1/2022"/>
    <s v="12/31/2099"/>
    <m/>
    <n v="0"/>
    <n v="0"/>
    <n v="2028"/>
    <m/>
    <m/>
    <m/>
    <n v="0"/>
    <n v="0"/>
    <s v="Real 2021 | 5/8/2023 1:03:19 PM"/>
    <n v="6388"/>
    <n v="5.4000000953674316"/>
    <m/>
    <m/>
    <n v="502.20001220703125"/>
    <n v="0"/>
    <n v="0"/>
    <m/>
    <m/>
    <m/>
    <n v="0"/>
  </r>
  <r>
    <x v="0"/>
    <x v="0"/>
    <x v="5"/>
    <s v="2"/>
    <x v="1"/>
    <s v="DSM Resources"/>
    <x v="5"/>
    <n v="5.7172130793333054E-2"/>
    <n v="5.4000000953674316"/>
    <n v="5.7172130793333054E-2"/>
    <m/>
    <n v="0"/>
    <m/>
    <m/>
    <m/>
    <n v="0"/>
    <m/>
    <m/>
    <n v="-1"/>
    <n v="0"/>
    <s v="DSM_EE"/>
    <m/>
    <n v="502.20001220703125"/>
    <m/>
    <n v="0"/>
    <n v="19.862493515014648"/>
    <n v="19.862493515014648"/>
    <n v="0"/>
    <n v="-1"/>
    <n v="0"/>
    <n v="0"/>
    <n v="0"/>
    <n v="92"/>
    <n v="93"/>
    <n v="1.0587431490421295E-2"/>
    <n v="39.550960540771484"/>
    <n v="0"/>
    <n v="0"/>
    <n v="19.862493515014648"/>
    <n v="39.550960540771484"/>
    <m/>
    <s v="1/1/2022"/>
    <s v="12/31/2099"/>
    <m/>
    <n v="0"/>
    <n v="0"/>
    <n v="2028"/>
    <m/>
    <m/>
    <m/>
    <n v="0"/>
    <n v="0"/>
    <s v="Real 2021 | 5/8/2023 1:03:19 PM"/>
    <n v="6389"/>
    <n v="5.4000000953674316"/>
    <m/>
    <m/>
    <n v="502.20001220703125"/>
    <n v="0"/>
    <n v="0"/>
    <m/>
    <m/>
    <m/>
    <n v="0"/>
  </r>
  <r>
    <x v="0"/>
    <x v="0"/>
    <x v="5"/>
    <s v="3"/>
    <x v="2"/>
    <s v="DSM Resources"/>
    <x v="5"/>
    <n v="5.7172130793333054E-2"/>
    <n v="5.4000000953674316"/>
    <n v="5.7172130793333054E-2"/>
    <m/>
    <n v="0"/>
    <m/>
    <m/>
    <m/>
    <n v="0"/>
    <m/>
    <m/>
    <n v="-1"/>
    <n v="0"/>
    <s v="DSM_EE"/>
    <m/>
    <n v="502.20001220703125"/>
    <m/>
    <n v="0"/>
    <n v="19.862493515014648"/>
    <n v="19.862493515014648"/>
    <n v="0"/>
    <n v="-1"/>
    <n v="0"/>
    <n v="0"/>
    <n v="0"/>
    <n v="92"/>
    <n v="93"/>
    <n v="1.0587431490421295E-2"/>
    <n v="39.550960540771484"/>
    <n v="0"/>
    <n v="0"/>
    <n v="19.862493515014648"/>
    <n v="39.550960540771484"/>
    <m/>
    <s v="1/1/2022"/>
    <s v="12/31/2099"/>
    <m/>
    <n v="0"/>
    <n v="0"/>
    <n v="2028"/>
    <m/>
    <m/>
    <m/>
    <n v="0"/>
    <n v="0"/>
    <s v="Real 2021 | 5/8/2023 1:03:19 PM"/>
    <n v="6390"/>
    <n v="5.4000000953674316"/>
    <m/>
    <m/>
    <n v="502.20001220703125"/>
    <n v="0"/>
    <n v="0"/>
    <m/>
    <m/>
    <m/>
    <n v="0"/>
  </r>
  <r>
    <x v="0"/>
    <x v="0"/>
    <x v="5"/>
    <s v="4"/>
    <x v="3"/>
    <s v="DSM Resources"/>
    <x v="5"/>
    <n v="5.7172130793333054E-2"/>
    <n v="5.4000000953674316"/>
    <n v="5.7172130793333054E-2"/>
    <m/>
    <n v="0"/>
    <m/>
    <m/>
    <m/>
    <n v="0"/>
    <m/>
    <m/>
    <n v="-1"/>
    <n v="0"/>
    <s v="DSM_EE"/>
    <m/>
    <n v="502.20001220703125"/>
    <m/>
    <n v="0"/>
    <n v="19.862493515014648"/>
    <n v="19.862493515014648"/>
    <n v="0"/>
    <n v="-1"/>
    <n v="0"/>
    <n v="0"/>
    <n v="0"/>
    <n v="92"/>
    <n v="93"/>
    <n v="1.0587431490421295E-2"/>
    <n v="39.550960540771484"/>
    <n v="0"/>
    <n v="0"/>
    <n v="19.862493515014648"/>
    <n v="39.550960540771484"/>
    <m/>
    <s v="1/1/2022"/>
    <s v="12/31/2099"/>
    <m/>
    <n v="0"/>
    <n v="0"/>
    <n v="2028"/>
    <m/>
    <m/>
    <m/>
    <n v="0"/>
    <n v="0"/>
    <s v="Real 2021 | 5/8/2023 1:03:19 PM"/>
    <n v="6391"/>
    <n v="5.4000000953674316"/>
    <m/>
    <m/>
    <n v="502.20001220703125"/>
    <n v="0"/>
    <n v="0"/>
    <m/>
    <m/>
    <m/>
    <n v="0"/>
  </r>
  <r>
    <x v="0"/>
    <x v="0"/>
    <x v="5"/>
    <s v="5"/>
    <x v="4"/>
    <s v="DSM Resources"/>
    <x v="5"/>
    <n v="5.7172130793333054E-2"/>
    <n v="5.4000000953674316"/>
    <n v="5.7172130793333054E-2"/>
    <m/>
    <n v="0"/>
    <m/>
    <m/>
    <m/>
    <n v="0"/>
    <m/>
    <m/>
    <n v="-1"/>
    <n v="0"/>
    <s v="DSM_EE"/>
    <m/>
    <n v="502.20001220703125"/>
    <m/>
    <n v="0"/>
    <n v="19.862493515014648"/>
    <n v="19.862493515014648"/>
    <n v="0"/>
    <n v="-1"/>
    <n v="0"/>
    <n v="0"/>
    <n v="0"/>
    <n v="92"/>
    <n v="93"/>
    <n v="1.0587431490421295E-2"/>
    <n v="39.550960540771484"/>
    <n v="0"/>
    <n v="0"/>
    <n v="19.862493515014648"/>
    <n v="39.550960540771484"/>
    <m/>
    <s v="1/1/2022"/>
    <s v="12/31/2099"/>
    <m/>
    <n v="0"/>
    <n v="0"/>
    <n v="2028"/>
    <m/>
    <m/>
    <m/>
    <n v="0"/>
    <n v="0"/>
    <s v="Real 2021 | 5/8/2023 1:03:19 PM"/>
    <n v="6392"/>
    <n v="5.4000000953674316"/>
    <m/>
    <m/>
    <n v="502.20001220703125"/>
    <n v="0"/>
    <n v="0"/>
    <m/>
    <m/>
    <m/>
    <n v="0"/>
  </r>
  <r>
    <x v="0"/>
    <x v="0"/>
    <x v="5"/>
    <s v="6"/>
    <x v="5"/>
    <s v="DSM Resources"/>
    <x v="5"/>
    <n v="5.7172130793333054E-2"/>
    <n v="5.4000000953674316"/>
    <n v="5.7172130793333054E-2"/>
    <m/>
    <n v="0"/>
    <m/>
    <m/>
    <m/>
    <n v="0"/>
    <m/>
    <m/>
    <n v="-1"/>
    <n v="0"/>
    <s v="DSM_EE"/>
    <m/>
    <n v="502.20001220703125"/>
    <m/>
    <n v="0"/>
    <n v="19.862493515014648"/>
    <n v="19.862493515014648"/>
    <n v="0"/>
    <n v="-1"/>
    <n v="0"/>
    <n v="0"/>
    <n v="0"/>
    <n v="92"/>
    <n v="93"/>
    <n v="1.0587431490421295E-2"/>
    <n v="39.550960540771484"/>
    <n v="0"/>
    <n v="0"/>
    <n v="19.862493515014648"/>
    <n v="39.550960540771484"/>
    <m/>
    <s v="1/1/2022"/>
    <s v="12/31/2099"/>
    <m/>
    <n v="0"/>
    <n v="0"/>
    <n v="2028"/>
    <m/>
    <m/>
    <m/>
    <n v="0"/>
    <n v="0"/>
    <s v="Real 2021 | 5/8/2023 1:03:19 PM"/>
    <n v="6393"/>
    <n v="5.4000000953674316"/>
    <m/>
    <m/>
    <n v="502.20001220703125"/>
    <n v="0"/>
    <n v="0"/>
    <m/>
    <m/>
    <m/>
    <n v="0"/>
  </r>
  <r>
    <x v="0"/>
    <x v="0"/>
    <x v="5"/>
    <s v="7"/>
    <x v="6"/>
    <s v="DSM Resources"/>
    <x v="5"/>
    <n v="5.7172130793333054E-2"/>
    <n v="5.4000000953674316"/>
    <n v="5.7172130793333054E-2"/>
    <m/>
    <n v="0"/>
    <m/>
    <m/>
    <m/>
    <n v="0"/>
    <m/>
    <m/>
    <n v="-1"/>
    <n v="0"/>
    <s v="DSM_EE"/>
    <m/>
    <n v="502.20001220703125"/>
    <m/>
    <n v="0"/>
    <n v="19.862493515014648"/>
    <n v="19.862493515014648"/>
    <n v="0"/>
    <n v="-1"/>
    <n v="0"/>
    <n v="0"/>
    <n v="0"/>
    <n v="92"/>
    <n v="93"/>
    <n v="1.0587431490421295E-2"/>
    <n v="39.550960540771484"/>
    <n v="0"/>
    <n v="0"/>
    <n v="19.862493515014648"/>
    <n v="39.550960540771484"/>
    <m/>
    <s v="1/1/2022"/>
    <s v="12/31/2099"/>
    <m/>
    <n v="0"/>
    <n v="0"/>
    <n v="2028"/>
    <m/>
    <m/>
    <m/>
    <n v="0"/>
    <n v="0"/>
    <s v="Real 2021 | 5/8/2023 1:03:19 PM"/>
    <n v="6394"/>
    <n v="5.4000000953674316"/>
    <m/>
    <m/>
    <n v="502.20001220703125"/>
    <n v="0"/>
    <n v="0"/>
    <m/>
    <m/>
    <m/>
    <n v="0"/>
  </r>
  <r>
    <x v="0"/>
    <x v="0"/>
    <x v="5"/>
    <s v="8"/>
    <x v="7"/>
    <s v="DSM Resources"/>
    <x v="5"/>
    <n v="5.7172130793333054E-2"/>
    <n v="5.4000000953674316"/>
    <n v="5.7172130793333054E-2"/>
    <m/>
    <n v="0"/>
    <m/>
    <m/>
    <m/>
    <n v="0"/>
    <m/>
    <m/>
    <n v="-1"/>
    <n v="0"/>
    <s v="DSM_EE"/>
    <m/>
    <n v="502.20001220703125"/>
    <m/>
    <n v="0"/>
    <n v="19.862493515014648"/>
    <n v="19.862493515014648"/>
    <n v="0"/>
    <n v="-1"/>
    <n v="0"/>
    <n v="0"/>
    <n v="0"/>
    <n v="92"/>
    <n v="93"/>
    <n v="1.0587431490421295E-2"/>
    <n v="39.550960540771484"/>
    <n v="0"/>
    <n v="0"/>
    <n v="19.862493515014648"/>
    <n v="39.550960540771484"/>
    <m/>
    <s v="1/1/2022"/>
    <s v="12/31/2099"/>
    <m/>
    <n v="0"/>
    <n v="0"/>
    <n v="2028"/>
    <m/>
    <m/>
    <m/>
    <n v="0"/>
    <n v="0"/>
    <s v="Real 2021 | 5/8/2023 1:03:19 PM"/>
    <n v="6395"/>
    <n v="5.4000000953674316"/>
    <m/>
    <m/>
    <n v="502.20001220703125"/>
    <n v="0"/>
    <n v="0"/>
    <m/>
    <m/>
    <m/>
    <n v="0"/>
  </r>
  <r>
    <x v="0"/>
    <x v="0"/>
    <x v="5"/>
    <s v="9"/>
    <x v="8"/>
    <s v="DSM Resources"/>
    <x v="5"/>
    <n v="5.7172130793333054E-2"/>
    <n v="5.4000000953674316"/>
    <n v="5.7172130793333054E-2"/>
    <m/>
    <n v="0"/>
    <m/>
    <m/>
    <m/>
    <n v="0"/>
    <m/>
    <m/>
    <n v="-1"/>
    <n v="0"/>
    <s v="DSM_EE"/>
    <m/>
    <n v="502.20001220703125"/>
    <m/>
    <n v="0"/>
    <n v="19.862493515014648"/>
    <n v="19.862493515014648"/>
    <n v="0"/>
    <n v="-1"/>
    <n v="0"/>
    <n v="0"/>
    <n v="0"/>
    <n v="92"/>
    <n v="93"/>
    <n v="1.0587431490421295E-2"/>
    <n v="39.550960540771484"/>
    <n v="0"/>
    <n v="0"/>
    <n v="19.862493515014648"/>
    <n v="39.550960540771484"/>
    <m/>
    <s v="1/1/2022"/>
    <s v="12/31/2099"/>
    <m/>
    <n v="0"/>
    <n v="0"/>
    <n v="2028"/>
    <m/>
    <m/>
    <m/>
    <n v="0"/>
    <n v="0"/>
    <s v="Real 2021 | 5/8/2023 1:03:19 PM"/>
    <n v="6396"/>
    <n v="5.4000000953674316"/>
    <m/>
    <m/>
    <n v="502.20001220703125"/>
    <n v="0"/>
    <n v="0"/>
    <m/>
    <m/>
    <m/>
    <n v="0"/>
  </r>
  <r>
    <x v="0"/>
    <x v="0"/>
    <x v="5"/>
    <s v="1"/>
    <x v="0"/>
    <s v="Residential - Low/Medium_23-25"/>
    <x v="6"/>
    <n v="1.3570733070373535"/>
    <n v="11884.267578125"/>
    <n v="1.3570733070373535"/>
    <m/>
    <n v="0"/>
    <m/>
    <m/>
    <m/>
    <n v="0"/>
    <m/>
    <m/>
    <n v="-1"/>
    <n v="0"/>
    <s v="DSM_EE"/>
    <m/>
    <n v="11920.5322265625"/>
    <m/>
    <n v="0"/>
    <n v="400.48965454101563"/>
    <n v="400.48965454101563"/>
    <n v="0"/>
    <n v="-1"/>
    <n v="0"/>
    <n v="0"/>
    <n v="0"/>
    <n v="366"/>
    <n v="8784"/>
    <n v="1.141907341661863E-4"/>
    <n v="33.596626281738281"/>
    <n v="0"/>
    <n v="0"/>
    <n v="400.48965454101563"/>
    <n v="33.596626281738281"/>
    <m/>
    <s v="1/1/2023"/>
    <s v="12/31/2099"/>
    <m/>
    <n v="0"/>
    <n v="0"/>
    <n v="2028"/>
    <m/>
    <m/>
    <m/>
    <n v="0"/>
    <n v="0"/>
    <s v="Real 2021 | 5/8/2023 1:03:19 PM"/>
    <n v="6397"/>
    <n v="11884.267578125"/>
    <m/>
    <m/>
    <n v="11920.5322265625"/>
    <n v="0"/>
    <n v="0"/>
    <m/>
    <m/>
    <m/>
    <n v="0"/>
  </r>
  <r>
    <x v="0"/>
    <x v="0"/>
    <x v="5"/>
    <s v="5"/>
    <x v="4"/>
    <s v="Residential - Low/Medium_23-25"/>
    <x v="6"/>
    <n v="1.3570733070373535"/>
    <n v="11884.267578125"/>
    <n v="1.3570733070373535"/>
    <m/>
    <n v="0"/>
    <m/>
    <m/>
    <m/>
    <n v="0"/>
    <m/>
    <m/>
    <n v="-1"/>
    <n v="0"/>
    <s v="DSM_EE"/>
    <m/>
    <n v="11920.5322265625"/>
    <m/>
    <n v="0"/>
    <n v="400.48965454101563"/>
    <n v="400.48965454101563"/>
    <n v="0"/>
    <n v="-1"/>
    <n v="0"/>
    <n v="0"/>
    <n v="0"/>
    <n v="366"/>
    <n v="8784"/>
    <n v="1.141907341661863E-4"/>
    <n v="33.596626281738281"/>
    <n v="0"/>
    <n v="0"/>
    <n v="400.48965454101563"/>
    <n v="33.596626281738281"/>
    <m/>
    <s v="1/1/2023"/>
    <s v="12/31/2099"/>
    <m/>
    <n v="0"/>
    <n v="0"/>
    <n v="2028"/>
    <m/>
    <m/>
    <m/>
    <n v="0"/>
    <n v="0"/>
    <s v="Real 2021 | 5/8/2023 1:03:19 PM"/>
    <n v="6398"/>
    <n v="11884.267578125"/>
    <m/>
    <m/>
    <n v="11920.5322265625"/>
    <n v="0"/>
    <n v="0"/>
    <m/>
    <m/>
    <m/>
    <n v="0"/>
  </r>
  <r>
    <x v="0"/>
    <x v="0"/>
    <x v="5"/>
    <s v="6"/>
    <x v="5"/>
    <s v="Residential - Low/Medium_23-25"/>
    <x v="6"/>
    <n v="1.3570733070373535"/>
    <n v="11884.267578125"/>
    <n v="1.3570733070373535"/>
    <m/>
    <n v="0"/>
    <m/>
    <m/>
    <m/>
    <n v="0"/>
    <m/>
    <m/>
    <n v="-1"/>
    <n v="0"/>
    <s v="DSM_EE"/>
    <m/>
    <n v="11920.5322265625"/>
    <m/>
    <n v="0"/>
    <n v="400.48965454101563"/>
    <n v="400.48965454101563"/>
    <n v="0"/>
    <n v="-1"/>
    <n v="0"/>
    <n v="0"/>
    <n v="0"/>
    <n v="366"/>
    <n v="8784"/>
    <n v="1.141907341661863E-4"/>
    <n v="33.596626281738281"/>
    <n v="0"/>
    <n v="0"/>
    <n v="400.48965454101563"/>
    <n v="33.596626281738281"/>
    <m/>
    <s v="1/1/2023"/>
    <s v="12/31/2099"/>
    <m/>
    <n v="0"/>
    <n v="0"/>
    <n v="2028"/>
    <m/>
    <m/>
    <m/>
    <n v="0"/>
    <n v="0"/>
    <s v="Real 2021 | 5/8/2023 1:03:19 PM"/>
    <n v="6399"/>
    <n v="11884.267578125"/>
    <m/>
    <m/>
    <n v="11920.5322265625"/>
    <n v="0"/>
    <n v="0"/>
    <m/>
    <m/>
    <m/>
    <n v="0"/>
  </r>
  <r>
    <x v="0"/>
    <x v="0"/>
    <x v="5"/>
    <s v="7"/>
    <x v="6"/>
    <s v="Residential - Low/Medium_23-25"/>
    <x v="6"/>
    <n v="1.3570733070373535"/>
    <n v="11884.267578125"/>
    <n v="1.3570733070373535"/>
    <m/>
    <n v="0"/>
    <m/>
    <m/>
    <m/>
    <n v="0"/>
    <m/>
    <m/>
    <n v="-1"/>
    <n v="0"/>
    <s v="DSM_EE"/>
    <m/>
    <n v="11920.5322265625"/>
    <m/>
    <n v="0"/>
    <n v="400.48965454101563"/>
    <n v="400.48965454101563"/>
    <n v="0"/>
    <n v="-1"/>
    <n v="0"/>
    <n v="0"/>
    <n v="0"/>
    <n v="366"/>
    <n v="8784"/>
    <n v="1.141907341661863E-4"/>
    <n v="33.596626281738281"/>
    <n v="0"/>
    <n v="0"/>
    <n v="400.48965454101563"/>
    <n v="33.596626281738281"/>
    <m/>
    <s v="1/1/2023"/>
    <s v="12/31/2099"/>
    <m/>
    <n v="0"/>
    <n v="0"/>
    <n v="2028"/>
    <m/>
    <m/>
    <m/>
    <n v="0"/>
    <n v="0"/>
    <s v="Real 2021 | 5/8/2023 1:03:19 PM"/>
    <n v="6400"/>
    <n v="11884.267578125"/>
    <m/>
    <m/>
    <n v="11920.5322265625"/>
    <n v="0"/>
    <n v="0"/>
    <m/>
    <m/>
    <m/>
    <n v="0"/>
  </r>
  <r>
    <x v="0"/>
    <x v="0"/>
    <x v="5"/>
    <s v="9"/>
    <x v="8"/>
    <s v="Residential - Low/Medium_23-25"/>
    <x v="6"/>
    <n v="1.3570733070373535"/>
    <n v="11884.267578125"/>
    <n v="1.3570733070373535"/>
    <m/>
    <n v="0"/>
    <m/>
    <m/>
    <m/>
    <n v="0"/>
    <m/>
    <m/>
    <n v="-1"/>
    <n v="0"/>
    <s v="DSM_EE"/>
    <m/>
    <n v="11920.5322265625"/>
    <m/>
    <n v="0"/>
    <n v="400.48965454101563"/>
    <n v="400.48965454101563"/>
    <n v="0"/>
    <n v="-1"/>
    <n v="0"/>
    <n v="0"/>
    <n v="0"/>
    <n v="366"/>
    <n v="8784"/>
    <n v="1.141907341661863E-4"/>
    <n v="33.596626281738281"/>
    <n v="0"/>
    <n v="0"/>
    <n v="400.48965454101563"/>
    <n v="33.596626281738281"/>
    <m/>
    <s v="1/1/2023"/>
    <s v="12/31/2099"/>
    <m/>
    <n v="0"/>
    <n v="0"/>
    <n v="2028"/>
    <m/>
    <m/>
    <m/>
    <n v="0"/>
    <n v="0"/>
    <s v="Real 2021 | 5/8/2023 1:03:19 PM"/>
    <n v="6401"/>
    <n v="11884.267578125"/>
    <m/>
    <m/>
    <n v="11920.5322265625"/>
    <n v="0"/>
    <n v="0"/>
    <m/>
    <m/>
    <m/>
    <n v="0"/>
  </r>
  <r>
    <x v="0"/>
    <x v="0"/>
    <x v="5"/>
    <s v="5"/>
    <x v="4"/>
    <s v="Residential - High_23-25"/>
    <x v="7"/>
    <n v="0.61882114410400391"/>
    <n v="5419.5908203125"/>
    <n v="0.61882114410400391"/>
    <m/>
    <n v="0"/>
    <m/>
    <m/>
    <m/>
    <n v="0"/>
    <m/>
    <m/>
    <n v="-1"/>
    <n v="0"/>
    <s v="DSM_EE"/>
    <m/>
    <n v="5435.72509765625"/>
    <m/>
    <n v="0"/>
    <n v="188.45974731445313"/>
    <n v="188.45974731445313"/>
    <n v="0"/>
    <n v="-1"/>
    <n v="0"/>
    <n v="0"/>
    <n v="0"/>
    <n v="366"/>
    <n v="8784"/>
    <n v="1.1418226495152339E-4"/>
    <n v="34.670581817626953"/>
    <n v="0"/>
    <n v="0"/>
    <n v="188.45974731445313"/>
    <n v="34.670581817626953"/>
    <m/>
    <s v="1/1/2023"/>
    <s v="12/31/2099"/>
    <m/>
    <n v="0"/>
    <n v="0"/>
    <n v="2028"/>
    <m/>
    <m/>
    <m/>
    <n v="0"/>
    <n v="0"/>
    <s v="Real 2021 | 5/8/2023 1:03:19 PM"/>
    <n v="6402"/>
    <n v="5419.5908203125"/>
    <m/>
    <m/>
    <n v="5435.72509765625"/>
    <n v="0"/>
    <n v="0"/>
    <m/>
    <m/>
    <m/>
    <n v="0"/>
  </r>
  <r>
    <x v="0"/>
    <x v="0"/>
    <x v="5"/>
    <s v="1"/>
    <x v="0"/>
    <s v="C&amp;I - Low_23-25"/>
    <x v="8"/>
    <n v="4.812647819519043"/>
    <n v="42128.0546875"/>
    <n v="4.812647819519043"/>
    <m/>
    <n v="0"/>
    <m/>
    <m/>
    <m/>
    <n v="0"/>
    <m/>
    <m/>
    <n v="-1"/>
    <n v="0"/>
    <s v="DSM_EE"/>
    <m/>
    <n v="42274.296875"/>
    <m/>
    <n v="0"/>
    <n v="1389.0428466796875"/>
    <n v="1389.0428466796875"/>
    <n v="0"/>
    <n v="-1"/>
    <n v="0"/>
    <n v="0"/>
    <n v="0"/>
    <n v="366"/>
    <n v="8784"/>
    <n v="1.1423855175962672E-4"/>
    <n v="32.857856750488281"/>
    <n v="0"/>
    <n v="0"/>
    <n v="1389.0428466796875"/>
    <n v="32.857856750488281"/>
    <m/>
    <s v="1/1/2023"/>
    <s v="12/31/2099"/>
    <m/>
    <n v="0"/>
    <n v="0"/>
    <n v="2028"/>
    <m/>
    <m/>
    <m/>
    <n v="0"/>
    <n v="0"/>
    <s v="Real 2021 | 5/8/2023 1:03:19 PM"/>
    <n v="6403"/>
    <n v="42128.0546875"/>
    <m/>
    <m/>
    <n v="42274.296875"/>
    <n v="0"/>
    <n v="0"/>
    <m/>
    <m/>
    <m/>
    <n v="0"/>
  </r>
  <r>
    <x v="0"/>
    <x v="0"/>
    <x v="5"/>
    <s v="2"/>
    <x v="1"/>
    <s v="C&amp;I - Low_23-25"/>
    <x v="8"/>
    <n v="4.812647819519043"/>
    <n v="42128.0546875"/>
    <n v="4.812647819519043"/>
    <m/>
    <n v="0"/>
    <m/>
    <m/>
    <m/>
    <n v="0"/>
    <m/>
    <m/>
    <n v="-1"/>
    <n v="0"/>
    <s v="DSM_EE"/>
    <m/>
    <n v="42274.296875"/>
    <m/>
    <n v="0"/>
    <n v="1389.0428466796875"/>
    <n v="1389.0428466796875"/>
    <n v="0"/>
    <n v="-1"/>
    <n v="0"/>
    <n v="0"/>
    <n v="0"/>
    <n v="366"/>
    <n v="8784"/>
    <n v="1.1423855175962672E-4"/>
    <n v="32.857856750488281"/>
    <n v="0"/>
    <n v="0"/>
    <n v="1389.0428466796875"/>
    <n v="32.857856750488281"/>
    <m/>
    <s v="1/1/2023"/>
    <s v="12/31/2099"/>
    <m/>
    <n v="0"/>
    <n v="0"/>
    <n v="2028"/>
    <m/>
    <m/>
    <m/>
    <n v="0"/>
    <n v="0"/>
    <s v="Real 2021 | 5/8/2023 1:03:19 PM"/>
    <n v="6404"/>
    <n v="42128.0546875"/>
    <m/>
    <m/>
    <n v="42274.296875"/>
    <n v="0"/>
    <n v="0"/>
    <m/>
    <m/>
    <m/>
    <n v="0"/>
  </r>
  <r>
    <x v="0"/>
    <x v="0"/>
    <x v="5"/>
    <s v="3"/>
    <x v="2"/>
    <s v="C&amp;I - Low_23-25"/>
    <x v="8"/>
    <n v="4.812647819519043"/>
    <n v="42128.0546875"/>
    <n v="4.812647819519043"/>
    <m/>
    <n v="0"/>
    <m/>
    <m/>
    <m/>
    <n v="0"/>
    <m/>
    <m/>
    <n v="-1"/>
    <n v="0"/>
    <s v="DSM_EE"/>
    <m/>
    <n v="42274.296875"/>
    <m/>
    <n v="0"/>
    <n v="1389.0428466796875"/>
    <n v="1389.0428466796875"/>
    <n v="0"/>
    <n v="-1"/>
    <n v="0"/>
    <n v="0"/>
    <n v="0"/>
    <n v="366"/>
    <n v="8784"/>
    <n v="1.1423855175962672E-4"/>
    <n v="32.857856750488281"/>
    <n v="0"/>
    <n v="0"/>
    <n v="1389.0428466796875"/>
    <n v="32.857856750488281"/>
    <m/>
    <s v="1/1/2023"/>
    <s v="12/31/2099"/>
    <m/>
    <n v="0"/>
    <n v="0"/>
    <n v="2028"/>
    <m/>
    <m/>
    <m/>
    <n v="0"/>
    <n v="0"/>
    <s v="Real 2021 | 5/8/2023 1:03:19 PM"/>
    <n v="6405"/>
    <n v="42128.0546875"/>
    <m/>
    <m/>
    <n v="42274.296875"/>
    <n v="0"/>
    <n v="0"/>
    <m/>
    <m/>
    <m/>
    <n v="0"/>
  </r>
  <r>
    <x v="0"/>
    <x v="0"/>
    <x v="5"/>
    <s v="5"/>
    <x v="4"/>
    <s v="C&amp;I - Low_23-25"/>
    <x v="8"/>
    <n v="4.812647819519043"/>
    <n v="42128.0546875"/>
    <n v="4.812647819519043"/>
    <m/>
    <n v="0"/>
    <m/>
    <m/>
    <m/>
    <n v="0"/>
    <m/>
    <m/>
    <n v="-1"/>
    <n v="0"/>
    <s v="DSM_EE"/>
    <m/>
    <n v="42274.296875"/>
    <m/>
    <n v="0"/>
    <n v="1389.0428466796875"/>
    <n v="1389.0428466796875"/>
    <n v="0"/>
    <n v="-1"/>
    <n v="0"/>
    <n v="0"/>
    <n v="0"/>
    <n v="366"/>
    <n v="8784"/>
    <n v="1.1423855175962672E-4"/>
    <n v="32.857856750488281"/>
    <n v="0"/>
    <n v="0"/>
    <n v="1389.0428466796875"/>
    <n v="32.857856750488281"/>
    <m/>
    <s v="1/1/2023"/>
    <s v="12/31/2099"/>
    <m/>
    <n v="0"/>
    <n v="0"/>
    <n v="2028"/>
    <m/>
    <m/>
    <m/>
    <n v="0"/>
    <n v="0"/>
    <s v="Real 2021 | 5/8/2023 1:03:19 PM"/>
    <n v="6406"/>
    <n v="42128.0546875"/>
    <m/>
    <m/>
    <n v="42274.296875"/>
    <n v="0"/>
    <n v="0"/>
    <m/>
    <m/>
    <m/>
    <n v="0"/>
  </r>
  <r>
    <x v="0"/>
    <x v="0"/>
    <x v="5"/>
    <s v="6"/>
    <x v="5"/>
    <s v="C&amp;I - Low_23-25"/>
    <x v="8"/>
    <n v="4.812647819519043"/>
    <n v="42128.0546875"/>
    <n v="4.812647819519043"/>
    <m/>
    <n v="0"/>
    <m/>
    <m/>
    <m/>
    <n v="0"/>
    <m/>
    <m/>
    <n v="-1"/>
    <n v="0"/>
    <s v="DSM_EE"/>
    <m/>
    <n v="42274.296875"/>
    <m/>
    <n v="0"/>
    <n v="1389.0428466796875"/>
    <n v="1389.0428466796875"/>
    <n v="0"/>
    <n v="-1"/>
    <n v="0"/>
    <n v="0"/>
    <n v="0"/>
    <n v="366"/>
    <n v="8784"/>
    <n v="1.1423855175962672E-4"/>
    <n v="32.857856750488281"/>
    <n v="0"/>
    <n v="0"/>
    <n v="1389.0428466796875"/>
    <n v="32.857856750488281"/>
    <m/>
    <s v="1/1/2023"/>
    <s v="12/31/2099"/>
    <m/>
    <n v="0"/>
    <n v="0"/>
    <n v="2028"/>
    <m/>
    <m/>
    <m/>
    <n v="0"/>
    <n v="0"/>
    <s v="Real 2021 | 5/8/2023 1:03:19 PM"/>
    <n v="6407"/>
    <n v="42128.0546875"/>
    <m/>
    <m/>
    <n v="42274.296875"/>
    <n v="0"/>
    <n v="0"/>
    <m/>
    <m/>
    <m/>
    <n v="0"/>
  </r>
  <r>
    <x v="0"/>
    <x v="0"/>
    <x v="5"/>
    <s v="7"/>
    <x v="6"/>
    <s v="C&amp;I - Low_23-25"/>
    <x v="8"/>
    <n v="4.812647819519043"/>
    <n v="42128.0546875"/>
    <n v="4.812647819519043"/>
    <m/>
    <n v="0"/>
    <m/>
    <m/>
    <m/>
    <n v="0"/>
    <m/>
    <m/>
    <n v="-1"/>
    <n v="0"/>
    <s v="DSM_EE"/>
    <m/>
    <n v="42274.296875"/>
    <m/>
    <n v="0"/>
    <n v="1389.0428466796875"/>
    <n v="1389.0428466796875"/>
    <n v="0"/>
    <n v="-1"/>
    <n v="0"/>
    <n v="0"/>
    <n v="0"/>
    <n v="366"/>
    <n v="8784"/>
    <n v="1.1423855175962672E-4"/>
    <n v="32.857856750488281"/>
    <n v="0"/>
    <n v="0"/>
    <n v="1389.0428466796875"/>
    <n v="32.857856750488281"/>
    <m/>
    <s v="1/1/2023"/>
    <s v="12/31/2099"/>
    <m/>
    <n v="0"/>
    <n v="0"/>
    <n v="2028"/>
    <m/>
    <m/>
    <m/>
    <n v="0"/>
    <n v="0"/>
    <s v="Real 2021 | 5/8/2023 1:03:19 PM"/>
    <n v="6408"/>
    <n v="42128.0546875"/>
    <m/>
    <m/>
    <n v="42274.296875"/>
    <n v="0"/>
    <n v="0"/>
    <m/>
    <m/>
    <m/>
    <n v="0"/>
  </r>
  <r>
    <x v="0"/>
    <x v="0"/>
    <x v="5"/>
    <s v="9"/>
    <x v="8"/>
    <s v="C&amp;I - Low_23-25"/>
    <x v="8"/>
    <n v="4.812647819519043"/>
    <n v="42128.0546875"/>
    <n v="4.812647819519043"/>
    <m/>
    <n v="0"/>
    <m/>
    <m/>
    <m/>
    <n v="0"/>
    <m/>
    <m/>
    <n v="-1"/>
    <n v="0"/>
    <s v="DSM_EE"/>
    <m/>
    <n v="42274.296875"/>
    <m/>
    <n v="0"/>
    <n v="1389.0428466796875"/>
    <n v="1389.0428466796875"/>
    <n v="0"/>
    <n v="-1"/>
    <n v="0"/>
    <n v="0"/>
    <n v="0"/>
    <n v="366"/>
    <n v="8784"/>
    <n v="1.1423855175962672E-4"/>
    <n v="32.857856750488281"/>
    <n v="0"/>
    <n v="0"/>
    <n v="1389.0428466796875"/>
    <n v="32.857856750488281"/>
    <m/>
    <s v="1/1/2023"/>
    <s v="12/31/2099"/>
    <m/>
    <n v="0"/>
    <n v="0"/>
    <n v="2028"/>
    <m/>
    <m/>
    <m/>
    <n v="0"/>
    <n v="0"/>
    <s v="Real 2021 | 5/8/2023 1:03:19 PM"/>
    <n v="6409"/>
    <n v="42128.0546875"/>
    <m/>
    <m/>
    <n v="42274.296875"/>
    <n v="0"/>
    <n v="0"/>
    <m/>
    <m/>
    <m/>
    <n v="0"/>
  </r>
  <r>
    <x v="0"/>
    <x v="0"/>
    <x v="5"/>
    <s v="1"/>
    <x v="0"/>
    <s v="IQW_23-25"/>
    <x v="9"/>
    <n v="6.7236766219139099E-2"/>
    <n v="588.64501953125"/>
    <n v="6.7236766219139099E-2"/>
    <m/>
    <n v="0"/>
    <m/>
    <m/>
    <m/>
    <n v="0"/>
    <m/>
    <m/>
    <n v="-1"/>
    <n v="0"/>
    <s v="DSM_EE"/>
    <m/>
    <n v="590.6077880859375"/>
    <m/>
    <n v="0"/>
    <n v="20.041688919067383"/>
    <n v="20.041688919067383"/>
    <n v="0"/>
    <n v="-1"/>
    <n v="0"/>
    <n v="0"/>
    <n v="0"/>
    <n v="366"/>
    <n v="8784"/>
    <n v="1.1422295210650191E-4"/>
    <n v="33.934009552001953"/>
    <n v="0"/>
    <n v="0"/>
    <n v="20.041688919067383"/>
    <n v="33.934009552001953"/>
    <m/>
    <s v="1/1/2023"/>
    <s v="12/31/2099"/>
    <m/>
    <n v="0"/>
    <n v="0"/>
    <n v="2028"/>
    <m/>
    <m/>
    <m/>
    <n v="0"/>
    <n v="0"/>
    <s v="Real 2021 | 5/8/2023 1:03:19 PM"/>
    <n v="6410"/>
    <n v="588.64501953125"/>
    <m/>
    <m/>
    <n v="590.6077880859375"/>
    <n v="0"/>
    <n v="0"/>
    <m/>
    <m/>
    <m/>
    <n v="0"/>
  </r>
  <r>
    <x v="0"/>
    <x v="0"/>
    <x v="5"/>
    <s v="2"/>
    <x v="1"/>
    <s v="IQW_23-25"/>
    <x v="9"/>
    <n v="6.7236766219139099E-2"/>
    <n v="588.64501953125"/>
    <n v="6.7236766219139099E-2"/>
    <m/>
    <n v="0"/>
    <m/>
    <m/>
    <m/>
    <n v="0"/>
    <m/>
    <m/>
    <n v="-1"/>
    <n v="0"/>
    <s v="DSM_EE"/>
    <m/>
    <n v="590.6077880859375"/>
    <m/>
    <n v="0"/>
    <n v="20.041688919067383"/>
    <n v="20.041688919067383"/>
    <n v="0"/>
    <n v="-1"/>
    <n v="0"/>
    <n v="0"/>
    <n v="0"/>
    <n v="366"/>
    <n v="8784"/>
    <n v="1.1422295210650191E-4"/>
    <n v="33.934009552001953"/>
    <n v="0"/>
    <n v="0"/>
    <n v="20.041688919067383"/>
    <n v="33.934009552001953"/>
    <m/>
    <s v="1/1/2023"/>
    <s v="12/31/2099"/>
    <m/>
    <n v="0"/>
    <n v="0"/>
    <n v="2028"/>
    <m/>
    <m/>
    <m/>
    <n v="0"/>
    <n v="0"/>
    <s v="Real 2021 | 5/8/2023 1:03:19 PM"/>
    <n v="6411"/>
    <n v="588.64501953125"/>
    <m/>
    <m/>
    <n v="590.6077880859375"/>
    <n v="0"/>
    <n v="0"/>
    <m/>
    <m/>
    <m/>
    <n v="0"/>
  </r>
  <r>
    <x v="0"/>
    <x v="0"/>
    <x v="5"/>
    <s v="3"/>
    <x v="2"/>
    <s v="IQW_23-25"/>
    <x v="9"/>
    <n v="6.7236766219139099E-2"/>
    <n v="588.64501953125"/>
    <n v="6.7236766219139099E-2"/>
    <m/>
    <n v="0"/>
    <m/>
    <m/>
    <m/>
    <n v="0"/>
    <m/>
    <m/>
    <n v="-1"/>
    <n v="0"/>
    <s v="DSM_EE"/>
    <m/>
    <n v="590.6077880859375"/>
    <m/>
    <n v="0"/>
    <n v="20.041688919067383"/>
    <n v="20.041688919067383"/>
    <n v="0"/>
    <n v="-1"/>
    <n v="0"/>
    <n v="0"/>
    <n v="0"/>
    <n v="366"/>
    <n v="8784"/>
    <n v="1.1422295210650191E-4"/>
    <n v="33.934009552001953"/>
    <n v="0"/>
    <n v="0"/>
    <n v="20.041688919067383"/>
    <n v="33.934009552001953"/>
    <m/>
    <s v="1/1/2023"/>
    <s v="12/31/2099"/>
    <m/>
    <n v="0"/>
    <n v="0"/>
    <n v="2028"/>
    <m/>
    <m/>
    <m/>
    <n v="0"/>
    <n v="0"/>
    <s v="Real 2021 | 5/8/2023 1:03:19 PM"/>
    <n v="6412"/>
    <n v="588.64501953125"/>
    <m/>
    <m/>
    <n v="590.6077880859375"/>
    <n v="0"/>
    <n v="0"/>
    <m/>
    <m/>
    <m/>
    <n v="0"/>
  </r>
  <r>
    <x v="0"/>
    <x v="0"/>
    <x v="5"/>
    <s v="4"/>
    <x v="3"/>
    <s v="IQW_23-25"/>
    <x v="9"/>
    <n v="6.7236766219139099E-2"/>
    <n v="588.64501953125"/>
    <n v="6.7236766219139099E-2"/>
    <m/>
    <n v="0"/>
    <m/>
    <m/>
    <m/>
    <n v="0"/>
    <m/>
    <m/>
    <n v="-1"/>
    <n v="0"/>
    <s v="DSM_EE"/>
    <m/>
    <n v="590.6077880859375"/>
    <m/>
    <n v="0"/>
    <n v="20.041688919067383"/>
    <n v="20.041688919067383"/>
    <n v="0"/>
    <n v="-1"/>
    <n v="0"/>
    <n v="0"/>
    <n v="0"/>
    <n v="366"/>
    <n v="8784"/>
    <n v="1.1422295210650191E-4"/>
    <n v="33.934009552001953"/>
    <n v="0"/>
    <n v="0"/>
    <n v="20.041688919067383"/>
    <n v="33.934009552001953"/>
    <m/>
    <s v="1/1/2023"/>
    <s v="12/31/2099"/>
    <m/>
    <n v="0"/>
    <n v="0"/>
    <n v="2028"/>
    <m/>
    <m/>
    <m/>
    <n v="0"/>
    <n v="0"/>
    <s v="Real 2021 | 5/8/2023 1:03:19 PM"/>
    <n v="6413"/>
    <n v="588.64501953125"/>
    <m/>
    <m/>
    <n v="590.6077880859375"/>
    <n v="0"/>
    <n v="0"/>
    <m/>
    <m/>
    <m/>
    <n v="0"/>
  </r>
  <r>
    <x v="0"/>
    <x v="0"/>
    <x v="5"/>
    <s v="5"/>
    <x v="4"/>
    <s v="IQW_23-25"/>
    <x v="9"/>
    <n v="6.7236766219139099E-2"/>
    <n v="588.64501953125"/>
    <n v="6.7236766219139099E-2"/>
    <m/>
    <n v="0"/>
    <m/>
    <m/>
    <m/>
    <n v="0"/>
    <m/>
    <m/>
    <n v="-1"/>
    <n v="0"/>
    <s v="DSM_EE"/>
    <m/>
    <n v="590.6077880859375"/>
    <m/>
    <n v="0"/>
    <n v="20.041688919067383"/>
    <n v="20.041688919067383"/>
    <n v="0"/>
    <n v="-1"/>
    <n v="0"/>
    <n v="0"/>
    <n v="0"/>
    <n v="366"/>
    <n v="8784"/>
    <n v="1.1422295210650191E-4"/>
    <n v="33.934009552001953"/>
    <n v="0"/>
    <n v="0"/>
    <n v="20.041688919067383"/>
    <n v="33.934009552001953"/>
    <m/>
    <s v="1/1/2023"/>
    <s v="12/31/2099"/>
    <m/>
    <n v="0"/>
    <n v="0"/>
    <n v="2028"/>
    <m/>
    <m/>
    <m/>
    <n v="0"/>
    <n v="0"/>
    <s v="Real 2021 | 5/8/2023 1:03:19 PM"/>
    <n v="6414"/>
    <n v="588.64501953125"/>
    <m/>
    <m/>
    <n v="590.6077880859375"/>
    <n v="0"/>
    <n v="0"/>
    <m/>
    <m/>
    <m/>
    <n v="0"/>
  </r>
  <r>
    <x v="0"/>
    <x v="0"/>
    <x v="5"/>
    <s v="6"/>
    <x v="5"/>
    <s v="IQW_23-25"/>
    <x v="9"/>
    <n v="6.7236766219139099E-2"/>
    <n v="588.64501953125"/>
    <n v="6.7236766219139099E-2"/>
    <m/>
    <n v="0"/>
    <m/>
    <m/>
    <m/>
    <n v="0"/>
    <m/>
    <m/>
    <n v="-1"/>
    <n v="0"/>
    <s v="DSM_EE"/>
    <m/>
    <n v="590.6077880859375"/>
    <m/>
    <n v="0"/>
    <n v="20.041688919067383"/>
    <n v="20.041688919067383"/>
    <n v="0"/>
    <n v="-1"/>
    <n v="0"/>
    <n v="0"/>
    <n v="0"/>
    <n v="366"/>
    <n v="8784"/>
    <n v="1.1422295210650191E-4"/>
    <n v="33.934009552001953"/>
    <n v="0"/>
    <n v="0"/>
    <n v="20.041688919067383"/>
    <n v="33.934009552001953"/>
    <m/>
    <s v="1/1/2023"/>
    <s v="12/31/2099"/>
    <m/>
    <n v="0"/>
    <n v="0"/>
    <n v="2028"/>
    <m/>
    <m/>
    <m/>
    <n v="0"/>
    <n v="0"/>
    <s v="Real 2021 | 5/8/2023 1:03:19 PM"/>
    <n v="6415"/>
    <n v="588.64501953125"/>
    <m/>
    <m/>
    <n v="590.6077880859375"/>
    <n v="0"/>
    <n v="0"/>
    <m/>
    <m/>
    <m/>
    <n v="0"/>
  </r>
  <r>
    <x v="0"/>
    <x v="0"/>
    <x v="5"/>
    <s v="7"/>
    <x v="6"/>
    <s v="IQW_23-25"/>
    <x v="9"/>
    <n v="6.7236766219139099E-2"/>
    <n v="588.64501953125"/>
    <n v="6.7236766219139099E-2"/>
    <m/>
    <n v="0"/>
    <m/>
    <m/>
    <m/>
    <n v="0"/>
    <m/>
    <m/>
    <n v="-1"/>
    <n v="0"/>
    <s v="DSM_EE"/>
    <m/>
    <n v="590.6077880859375"/>
    <m/>
    <n v="0"/>
    <n v="20.041688919067383"/>
    <n v="20.041688919067383"/>
    <n v="0"/>
    <n v="-1"/>
    <n v="0"/>
    <n v="0"/>
    <n v="0"/>
    <n v="366"/>
    <n v="8784"/>
    <n v="1.1422295210650191E-4"/>
    <n v="33.934009552001953"/>
    <n v="0"/>
    <n v="0"/>
    <n v="20.041688919067383"/>
    <n v="33.934009552001953"/>
    <m/>
    <s v="1/1/2023"/>
    <s v="12/31/2099"/>
    <m/>
    <n v="0"/>
    <n v="0"/>
    <n v="2028"/>
    <m/>
    <m/>
    <m/>
    <n v="0"/>
    <n v="0"/>
    <s v="Real 2021 | 5/8/2023 1:03:19 PM"/>
    <n v="6416"/>
    <n v="588.64501953125"/>
    <m/>
    <m/>
    <n v="590.6077880859375"/>
    <n v="0"/>
    <n v="0"/>
    <m/>
    <m/>
    <m/>
    <n v="0"/>
  </r>
  <r>
    <x v="0"/>
    <x v="0"/>
    <x v="5"/>
    <s v="8"/>
    <x v="7"/>
    <s v="IQW_23-25"/>
    <x v="9"/>
    <n v="6.7236766219139099E-2"/>
    <n v="588.64501953125"/>
    <n v="6.7236766219139099E-2"/>
    <m/>
    <n v="0"/>
    <m/>
    <m/>
    <m/>
    <n v="0"/>
    <m/>
    <m/>
    <n v="-1"/>
    <n v="0"/>
    <s v="DSM_EE"/>
    <m/>
    <n v="590.6077880859375"/>
    <m/>
    <n v="0"/>
    <n v="20.041688919067383"/>
    <n v="20.041688919067383"/>
    <n v="0"/>
    <n v="-1"/>
    <n v="0"/>
    <n v="0"/>
    <n v="0"/>
    <n v="366"/>
    <n v="8784"/>
    <n v="1.1422295210650191E-4"/>
    <n v="33.934009552001953"/>
    <n v="0"/>
    <n v="0"/>
    <n v="20.041688919067383"/>
    <n v="33.934009552001953"/>
    <m/>
    <s v="1/1/2023"/>
    <s v="12/31/2099"/>
    <m/>
    <n v="0"/>
    <n v="0"/>
    <n v="2028"/>
    <m/>
    <m/>
    <m/>
    <n v="0"/>
    <n v="0"/>
    <s v="Real 2021 | 5/8/2023 1:03:19 PM"/>
    <n v="6417"/>
    <n v="588.64501953125"/>
    <m/>
    <m/>
    <n v="590.6077880859375"/>
    <n v="0"/>
    <n v="0"/>
    <m/>
    <m/>
    <m/>
    <n v="0"/>
  </r>
  <r>
    <x v="0"/>
    <x v="0"/>
    <x v="5"/>
    <s v="9"/>
    <x v="8"/>
    <s v="IQW_23-25"/>
    <x v="9"/>
    <n v="6.7236766219139099E-2"/>
    <n v="588.64501953125"/>
    <n v="6.7236766219139099E-2"/>
    <m/>
    <n v="0"/>
    <m/>
    <m/>
    <m/>
    <n v="0"/>
    <m/>
    <m/>
    <n v="-1"/>
    <n v="0"/>
    <s v="DSM_EE"/>
    <m/>
    <n v="590.6077880859375"/>
    <m/>
    <n v="0"/>
    <n v="20.041688919067383"/>
    <n v="20.041688919067383"/>
    <n v="0"/>
    <n v="-1"/>
    <n v="0"/>
    <n v="0"/>
    <n v="0"/>
    <n v="366"/>
    <n v="8784"/>
    <n v="1.1422295210650191E-4"/>
    <n v="33.934009552001953"/>
    <n v="0"/>
    <n v="0"/>
    <n v="20.041688919067383"/>
    <n v="33.934009552001953"/>
    <m/>
    <s v="1/1/2023"/>
    <s v="12/31/2099"/>
    <m/>
    <n v="0"/>
    <n v="0"/>
    <n v="2028"/>
    <m/>
    <m/>
    <m/>
    <n v="0"/>
    <n v="0"/>
    <s v="Real 2021 | 5/8/2023 1:03:19 PM"/>
    <n v="6418"/>
    <n v="588.64501953125"/>
    <m/>
    <m/>
    <n v="590.6077880859375"/>
    <n v="0"/>
    <n v="0"/>
    <m/>
    <m/>
    <m/>
    <n v="0"/>
  </r>
  <r>
    <x v="0"/>
    <x v="0"/>
    <x v="5"/>
    <s v="1"/>
    <x v="0"/>
    <s v="Residential - Low/Medium_26-30"/>
    <x v="10"/>
    <n v="3.4140634536743164"/>
    <n v="29888.03125"/>
    <n v="3.4140634536743164"/>
    <m/>
    <n v="0"/>
    <m/>
    <m/>
    <m/>
    <n v="2656.060546875"/>
    <m/>
    <m/>
    <n v="-1"/>
    <n v="0"/>
    <s v="DSM_EE"/>
    <m/>
    <n v="29989.1328125"/>
    <m/>
    <n v="0"/>
    <n v="1011.651611328125"/>
    <n v="1011.651611328125"/>
    <n v="0"/>
    <n v="-1"/>
    <n v="0"/>
    <n v="0"/>
    <n v="0"/>
    <n v="366"/>
    <n v="8784"/>
    <n v="1.1422844545450062E-4"/>
    <n v="33.733940124511719"/>
    <n v="0"/>
    <n v="0"/>
    <n v="1011.651611328125"/>
    <n v="33.733940124511719"/>
    <m/>
    <s v="1/1/2026"/>
    <s v="12/31/2099"/>
    <m/>
    <n v="0"/>
    <n v="0"/>
    <n v="2028"/>
    <m/>
    <m/>
    <m/>
    <n v="0"/>
    <n v="0"/>
    <s v="Real 2021 | 5/8/2023 1:03:19 PM"/>
    <n v="6419"/>
    <n v="29888.03125"/>
    <m/>
    <m/>
    <n v="29989.1328125"/>
    <n v="0"/>
    <n v="0"/>
    <m/>
    <m/>
    <m/>
    <n v="0"/>
  </r>
  <r>
    <x v="0"/>
    <x v="0"/>
    <x v="5"/>
    <s v="3"/>
    <x v="2"/>
    <s v="Residential - Low/Medium_26-30"/>
    <x v="10"/>
    <n v="3.4140634536743164"/>
    <n v="29888.03125"/>
    <n v="3.4140634536743164"/>
    <m/>
    <n v="0"/>
    <m/>
    <m/>
    <m/>
    <n v="2656.060546875"/>
    <m/>
    <m/>
    <n v="-1"/>
    <n v="0"/>
    <s v="DSM_EE"/>
    <m/>
    <n v="29989.1328125"/>
    <m/>
    <n v="0"/>
    <n v="1011.651611328125"/>
    <n v="1011.651611328125"/>
    <n v="0"/>
    <n v="-1"/>
    <n v="0"/>
    <n v="0"/>
    <n v="0"/>
    <n v="366"/>
    <n v="8784"/>
    <n v="1.1422844545450062E-4"/>
    <n v="33.733940124511719"/>
    <n v="0"/>
    <n v="0"/>
    <n v="1011.651611328125"/>
    <n v="33.733940124511719"/>
    <m/>
    <s v="1/1/2026"/>
    <s v="12/31/2099"/>
    <m/>
    <n v="0"/>
    <n v="0"/>
    <n v="2028"/>
    <m/>
    <m/>
    <m/>
    <n v="0"/>
    <n v="0"/>
    <s v="Real 2021 | 5/8/2023 1:03:19 PM"/>
    <n v="6420"/>
    <n v="29888.03125"/>
    <m/>
    <m/>
    <n v="29989.1328125"/>
    <n v="0"/>
    <n v="0"/>
    <m/>
    <m/>
    <m/>
    <n v="0"/>
  </r>
  <r>
    <x v="0"/>
    <x v="0"/>
    <x v="5"/>
    <s v="5"/>
    <x v="4"/>
    <s v="Residential - Low/Medium_26-30"/>
    <x v="10"/>
    <n v="3.4140634536743164"/>
    <n v="29888.03125"/>
    <n v="3.4140634536743164"/>
    <m/>
    <n v="0"/>
    <m/>
    <m/>
    <m/>
    <n v="2656.060546875"/>
    <m/>
    <m/>
    <n v="-1"/>
    <n v="0"/>
    <s v="DSM_EE"/>
    <m/>
    <n v="29989.1328125"/>
    <m/>
    <n v="0"/>
    <n v="1011.651611328125"/>
    <n v="1011.651611328125"/>
    <n v="0"/>
    <n v="-1"/>
    <n v="0"/>
    <n v="0"/>
    <n v="0"/>
    <n v="366"/>
    <n v="8784"/>
    <n v="1.1422844545450062E-4"/>
    <n v="33.733940124511719"/>
    <n v="0"/>
    <n v="0"/>
    <n v="1011.651611328125"/>
    <n v="33.733940124511719"/>
    <m/>
    <s v="1/1/2026"/>
    <s v="12/31/2099"/>
    <m/>
    <n v="0"/>
    <n v="0"/>
    <n v="2028"/>
    <m/>
    <m/>
    <m/>
    <n v="0"/>
    <n v="0"/>
    <s v="Real 2021 | 5/8/2023 1:03:19 PM"/>
    <n v="6421"/>
    <n v="29888.03125"/>
    <m/>
    <m/>
    <n v="29989.1328125"/>
    <n v="0"/>
    <n v="0"/>
    <m/>
    <m/>
    <m/>
    <n v="0"/>
  </r>
  <r>
    <x v="0"/>
    <x v="0"/>
    <x v="5"/>
    <s v="6"/>
    <x v="5"/>
    <s v="Residential - Low/Medium_26-30"/>
    <x v="10"/>
    <n v="3.4140634536743164"/>
    <n v="29888.03125"/>
    <n v="3.4140634536743164"/>
    <m/>
    <n v="0"/>
    <m/>
    <m/>
    <m/>
    <n v="2656.060546875"/>
    <m/>
    <m/>
    <n v="-1"/>
    <n v="0"/>
    <s v="DSM_EE"/>
    <m/>
    <n v="29989.1328125"/>
    <m/>
    <n v="0"/>
    <n v="1011.651611328125"/>
    <n v="1011.651611328125"/>
    <n v="0"/>
    <n v="-1"/>
    <n v="0"/>
    <n v="0"/>
    <n v="0"/>
    <n v="366"/>
    <n v="8784"/>
    <n v="1.1422844545450062E-4"/>
    <n v="33.733940124511719"/>
    <n v="0"/>
    <n v="0"/>
    <n v="1011.651611328125"/>
    <n v="33.733940124511719"/>
    <m/>
    <s v="1/1/2026"/>
    <s v="12/31/2099"/>
    <m/>
    <n v="0"/>
    <n v="0"/>
    <n v="2028"/>
    <m/>
    <m/>
    <m/>
    <n v="0"/>
    <n v="0"/>
    <s v="Real 2021 | 5/8/2023 1:03:19 PM"/>
    <n v="6422"/>
    <n v="29888.03125"/>
    <m/>
    <m/>
    <n v="29989.1328125"/>
    <n v="0"/>
    <n v="0"/>
    <m/>
    <m/>
    <m/>
    <n v="0"/>
  </r>
  <r>
    <x v="0"/>
    <x v="0"/>
    <x v="5"/>
    <s v="7"/>
    <x v="6"/>
    <s v="Residential - Low/Medium_26-30"/>
    <x v="10"/>
    <n v="3.4140634536743164"/>
    <n v="29888.03125"/>
    <n v="3.4140634536743164"/>
    <m/>
    <n v="0"/>
    <m/>
    <m/>
    <m/>
    <n v="2656.060546875"/>
    <m/>
    <m/>
    <n v="-1"/>
    <n v="0"/>
    <s v="DSM_EE"/>
    <m/>
    <n v="29989.1328125"/>
    <m/>
    <n v="0"/>
    <n v="1011.651611328125"/>
    <n v="1011.651611328125"/>
    <n v="0"/>
    <n v="-1"/>
    <n v="0"/>
    <n v="0"/>
    <n v="0"/>
    <n v="366"/>
    <n v="8784"/>
    <n v="1.1422844545450062E-4"/>
    <n v="33.733940124511719"/>
    <n v="0"/>
    <n v="0"/>
    <n v="1011.651611328125"/>
    <n v="33.733940124511719"/>
    <m/>
    <s v="1/1/2026"/>
    <s v="12/31/2099"/>
    <m/>
    <n v="0"/>
    <n v="0"/>
    <n v="2028"/>
    <m/>
    <m/>
    <m/>
    <n v="0"/>
    <n v="0"/>
    <s v="Real 2021 | 5/8/2023 1:03:19 PM"/>
    <n v="6423"/>
    <n v="29888.03125"/>
    <m/>
    <m/>
    <n v="29989.1328125"/>
    <n v="0"/>
    <n v="0"/>
    <m/>
    <m/>
    <m/>
    <n v="0"/>
  </r>
  <r>
    <x v="0"/>
    <x v="0"/>
    <x v="5"/>
    <s v="9"/>
    <x v="8"/>
    <s v="Residential - Low/Medium_26-30"/>
    <x v="10"/>
    <n v="3.4140634536743164"/>
    <n v="29888.03125"/>
    <n v="3.4140634536743164"/>
    <m/>
    <n v="0"/>
    <m/>
    <m/>
    <m/>
    <n v="2656.060546875"/>
    <m/>
    <m/>
    <n v="-1"/>
    <n v="0"/>
    <s v="DSM_EE"/>
    <m/>
    <n v="29989.1328125"/>
    <m/>
    <n v="0"/>
    <n v="1011.651611328125"/>
    <n v="1011.651611328125"/>
    <n v="0"/>
    <n v="-1"/>
    <n v="0"/>
    <n v="0"/>
    <n v="0"/>
    <n v="366"/>
    <n v="8784"/>
    <n v="1.1422844545450062E-4"/>
    <n v="33.733940124511719"/>
    <n v="0"/>
    <n v="0"/>
    <n v="1011.651611328125"/>
    <n v="33.733940124511719"/>
    <m/>
    <s v="1/1/2026"/>
    <s v="12/31/2099"/>
    <m/>
    <n v="0"/>
    <n v="0"/>
    <n v="2028"/>
    <m/>
    <m/>
    <m/>
    <n v="0"/>
    <n v="0"/>
    <s v="Real 2021 | 5/8/2023 1:03:19 PM"/>
    <n v="6424"/>
    <n v="29888.03125"/>
    <m/>
    <m/>
    <n v="29989.1328125"/>
    <n v="0"/>
    <n v="0"/>
    <m/>
    <m/>
    <m/>
    <n v="0"/>
  </r>
  <r>
    <x v="0"/>
    <x v="0"/>
    <x v="5"/>
    <s v="5"/>
    <x v="4"/>
    <s v="Residential - High_26-30"/>
    <x v="11"/>
    <n v="1.171684741973877"/>
    <n v="10257.7900390625"/>
    <n v="1.171684741973877"/>
    <m/>
    <n v="0"/>
    <m/>
    <m/>
    <m/>
    <n v="4196.662109375"/>
    <m/>
    <m/>
    <n v="-1"/>
    <n v="0"/>
    <s v="DSM_EE"/>
    <m/>
    <n v="10292.0791015625"/>
    <m/>
    <n v="0"/>
    <n v="359.50161743164063"/>
    <n v="359.50161743164063"/>
    <n v="0"/>
    <n v="-1"/>
    <n v="0"/>
    <n v="0"/>
    <n v="0"/>
    <n v="366"/>
    <n v="8784"/>
    <n v="1.1422389798099175E-4"/>
    <n v="34.929931640625"/>
    <n v="0"/>
    <n v="0"/>
    <n v="359.50161743164063"/>
    <n v="34.929931640625"/>
    <m/>
    <s v="1/1/2026"/>
    <s v="12/31/2099"/>
    <m/>
    <n v="0"/>
    <n v="0"/>
    <n v="2028"/>
    <m/>
    <m/>
    <m/>
    <n v="0"/>
    <n v="0"/>
    <s v="Real 2021 | 5/8/2023 1:03:19 PM"/>
    <n v="6425"/>
    <n v="10257.7900390625"/>
    <m/>
    <m/>
    <n v="10292.0791015625"/>
    <n v="0"/>
    <n v="0"/>
    <m/>
    <m/>
    <m/>
    <n v="0"/>
  </r>
  <r>
    <x v="0"/>
    <x v="0"/>
    <x v="5"/>
    <s v="6"/>
    <x v="5"/>
    <s v="Residential - High_26-30"/>
    <x v="11"/>
    <n v="1.171684741973877"/>
    <n v="10257.7900390625"/>
    <n v="1.171684741973877"/>
    <m/>
    <n v="0"/>
    <m/>
    <m/>
    <m/>
    <n v="4196.662109375"/>
    <m/>
    <m/>
    <n v="-1"/>
    <n v="0"/>
    <s v="DSM_EE"/>
    <m/>
    <n v="10292.0791015625"/>
    <m/>
    <n v="0"/>
    <n v="359.50161743164063"/>
    <n v="359.50161743164063"/>
    <n v="0"/>
    <n v="-1"/>
    <n v="0"/>
    <n v="0"/>
    <n v="0"/>
    <n v="366"/>
    <n v="8784"/>
    <n v="1.1422389798099175E-4"/>
    <n v="34.929931640625"/>
    <n v="0"/>
    <n v="0"/>
    <n v="359.50161743164063"/>
    <n v="34.929931640625"/>
    <m/>
    <s v="1/1/2026"/>
    <s v="12/31/2099"/>
    <m/>
    <n v="0"/>
    <n v="0"/>
    <n v="2028"/>
    <m/>
    <m/>
    <m/>
    <n v="0"/>
    <n v="0"/>
    <s v="Real 2021 | 5/8/2023 1:03:19 PM"/>
    <n v="6426"/>
    <n v="10257.7900390625"/>
    <m/>
    <m/>
    <n v="10292.0791015625"/>
    <n v="0"/>
    <n v="0"/>
    <m/>
    <m/>
    <m/>
    <n v="0"/>
  </r>
  <r>
    <x v="0"/>
    <x v="0"/>
    <x v="5"/>
    <s v="9"/>
    <x v="8"/>
    <s v="Residential - High_26-30"/>
    <x v="11"/>
    <n v="1.171684741973877"/>
    <n v="10257.7900390625"/>
    <n v="1.171684741973877"/>
    <m/>
    <n v="0"/>
    <m/>
    <m/>
    <m/>
    <n v="4196.662109375"/>
    <m/>
    <m/>
    <n v="-1"/>
    <n v="0"/>
    <s v="DSM_EE"/>
    <m/>
    <n v="10292.0791015625"/>
    <m/>
    <n v="0"/>
    <n v="359.50161743164063"/>
    <n v="359.50161743164063"/>
    <n v="0"/>
    <n v="-1"/>
    <n v="0"/>
    <n v="0"/>
    <n v="0"/>
    <n v="366"/>
    <n v="8784"/>
    <n v="1.1422389798099175E-4"/>
    <n v="34.929931640625"/>
    <n v="0"/>
    <n v="0"/>
    <n v="359.50161743164063"/>
    <n v="34.929931640625"/>
    <m/>
    <s v="1/1/2026"/>
    <s v="12/31/2099"/>
    <m/>
    <n v="0"/>
    <n v="0"/>
    <n v="2028"/>
    <m/>
    <m/>
    <m/>
    <n v="0"/>
    <n v="0"/>
    <s v="Real 2021 | 5/8/2023 1:03:19 PM"/>
    <n v="6427"/>
    <n v="10257.7900390625"/>
    <m/>
    <m/>
    <n v="10292.0791015625"/>
    <n v="0"/>
    <n v="0"/>
    <m/>
    <m/>
    <m/>
    <n v="0"/>
  </r>
  <r>
    <x v="0"/>
    <x v="0"/>
    <x v="5"/>
    <s v="2"/>
    <x v="1"/>
    <s v="Residential - Behavior_26-30"/>
    <x v="12"/>
    <n v="1.1007827520370483"/>
    <n v="9638.0791015625"/>
    <n v="1.1007827520370483"/>
    <m/>
    <n v="0"/>
    <m/>
    <m/>
    <m/>
    <n v="616.04693603515625"/>
    <m/>
    <m/>
    <n v="-1"/>
    <n v="0"/>
    <s v="DSM_EE"/>
    <m/>
    <n v="9669.2763671875"/>
    <m/>
    <n v="0"/>
    <n v="331.05343627929688"/>
    <n v="331.05343627929688"/>
    <n v="0"/>
    <n v="-1"/>
    <n v="0"/>
    <n v="0"/>
    <n v="0"/>
    <n v="366"/>
    <n v="8784"/>
    <n v="1.1421184171922505E-4"/>
    <n v="34.237667083740234"/>
    <n v="0"/>
    <n v="0"/>
    <n v="331.05343627929688"/>
    <n v="34.237667083740234"/>
    <m/>
    <s v="1/1/2026"/>
    <s v="12/31/2099"/>
    <m/>
    <n v="0"/>
    <n v="0"/>
    <n v="2028"/>
    <m/>
    <m/>
    <m/>
    <n v="0"/>
    <n v="0"/>
    <s v="Real 2021 | 5/8/2023 1:03:19 PM"/>
    <n v="6428"/>
    <n v="9638.0791015625"/>
    <m/>
    <m/>
    <n v="9669.2763671875"/>
    <n v="0"/>
    <n v="0"/>
    <m/>
    <m/>
    <m/>
    <n v="0"/>
  </r>
  <r>
    <x v="0"/>
    <x v="0"/>
    <x v="5"/>
    <s v="5"/>
    <x v="4"/>
    <s v="Residential - Behavior_26-30"/>
    <x v="12"/>
    <n v="1.1007827520370483"/>
    <n v="9638.0791015625"/>
    <n v="1.1007827520370483"/>
    <m/>
    <n v="0"/>
    <m/>
    <m/>
    <m/>
    <n v="616.04693603515625"/>
    <m/>
    <m/>
    <n v="-1"/>
    <n v="0"/>
    <s v="DSM_EE"/>
    <m/>
    <n v="9669.2763671875"/>
    <m/>
    <n v="0"/>
    <n v="331.05343627929688"/>
    <n v="331.05343627929688"/>
    <n v="0"/>
    <n v="-1"/>
    <n v="0"/>
    <n v="0"/>
    <n v="0"/>
    <n v="366"/>
    <n v="8784"/>
    <n v="1.1421184171922505E-4"/>
    <n v="34.237667083740234"/>
    <n v="0"/>
    <n v="0"/>
    <n v="331.05343627929688"/>
    <n v="34.237667083740234"/>
    <m/>
    <s v="1/1/2026"/>
    <s v="12/31/2099"/>
    <m/>
    <n v="0"/>
    <n v="0"/>
    <n v="2028"/>
    <m/>
    <m/>
    <m/>
    <n v="0"/>
    <n v="0"/>
    <s v="Real 2021 | 5/8/2023 1:03:19 PM"/>
    <n v="6429"/>
    <n v="9638.0791015625"/>
    <m/>
    <m/>
    <n v="9669.2763671875"/>
    <n v="0"/>
    <n v="0"/>
    <m/>
    <m/>
    <m/>
    <n v="0"/>
  </r>
  <r>
    <x v="0"/>
    <x v="0"/>
    <x v="5"/>
    <s v="6"/>
    <x v="5"/>
    <s v="Residential - Behavior_26-30"/>
    <x v="12"/>
    <n v="1.1007827520370483"/>
    <n v="9638.0791015625"/>
    <n v="1.1007827520370483"/>
    <m/>
    <n v="0"/>
    <m/>
    <m/>
    <m/>
    <n v="616.04693603515625"/>
    <m/>
    <m/>
    <n v="-1"/>
    <n v="0"/>
    <s v="DSM_EE"/>
    <m/>
    <n v="9669.2763671875"/>
    <m/>
    <n v="0"/>
    <n v="331.05343627929688"/>
    <n v="331.05343627929688"/>
    <n v="0"/>
    <n v="-1"/>
    <n v="0"/>
    <n v="0"/>
    <n v="0"/>
    <n v="366"/>
    <n v="8784"/>
    <n v="1.1421184171922505E-4"/>
    <n v="34.237667083740234"/>
    <n v="0"/>
    <n v="0"/>
    <n v="331.05343627929688"/>
    <n v="34.237667083740234"/>
    <m/>
    <s v="1/1/2026"/>
    <s v="12/31/2099"/>
    <m/>
    <n v="0"/>
    <n v="0"/>
    <n v="2028"/>
    <m/>
    <m/>
    <m/>
    <n v="0"/>
    <n v="0"/>
    <s v="Real 2021 | 5/8/2023 1:03:19 PM"/>
    <n v="6430"/>
    <n v="9638.0791015625"/>
    <m/>
    <m/>
    <n v="9669.2763671875"/>
    <n v="0"/>
    <n v="0"/>
    <m/>
    <m/>
    <m/>
    <n v="0"/>
  </r>
  <r>
    <x v="0"/>
    <x v="0"/>
    <x v="5"/>
    <s v="8"/>
    <x v="7"/>
    <s v="Residential - Behavior_26-30"/>
    <x v="12"/>
    <n v="1.1007827520370483"/>
    <n v="9638.0791015625"/>
    <n v="1.1007827520370483"/>
    <m/>
    <n v="0"/>
    <m/>
    <m/>
    <m/>
    <n v="616.04693603515625"/>
    <m/>
    <m/>
    <n v="-1"/>
    <n v="0"/>
    <s v="DSM_EE"/>
    <m/>
    <n v="9669.2763671875"/>
    <m/>
    <n v="0"/>
    <n v="331.05343627929688"/>
    <n v="331.05343627929688"/>
    <n v="0"/>
    <n v="-1"/>
    <n v="0"/>
    <n v="0"/>
    <n v="0"/>
    <n v="366"/>
    <n v="8784"/>
    <n v="1.1421184171922505E-4"/>
    <n v="34.237667083740234"/>
    <n v="0"/>
    <n v="0"/>
    <n v="331.05343627929688"/>
    <n v="34.237667083740234"/>
    <m/>
    <s v="1/1/2026"/>
    <s v="12/31/2099"/>
    <m/>
    <n v="0"/>
    <n v="0"/>
    <n v="2028"/>
    <m/>
    <m/>
    <m/>
    <n v="0"/>
    <n v="0"/>
    <s v="Real 2021 | 5/8/2023 1:03:19 PM"/>
    <n v="6431"/>
    <n v="9638.0791015625"/>
    <m/>
    <m/>
    <n v="9669.2763671875"/>
    <n v="0"/>
    <n v="0"/>
    <m/>
    <m/>
    <m/>
    <n v="0"/>
  </r>
  <r>
    <x v="0"/>
    <x v="0"/>
    <x v="5"/>
    <s v="9"/>
    <x v="8"/>
    <s v="Residential - Behavior_26-30"/>
    <x v="12"/>
    <n v="1.1007827520370483"/>
    <n v="9638.0791015625"/>
    <n v="1.1007827520370483"/>
    <m/>
    <n v="0"/>
    <m/>
    <m/>
    <m/>
    <n v="616.04693603515625"/>
    <m/>
    <m/>
    <n v="-1"/>
    <n v="0"/>
    <s v="DSM_EE"/>
    <m/>
    <n v="9669.2763671875"/>
    <m/>
    <n v="0"/>
    <n v="331.05343627929688"/>
    <n v="331.05343627929688"/>
    <n v="0"/>
    <n v="-1"/>
    <n v="0"/>
    <n v="0"/>
    <n v="0"/>
    <n v="366"/>
    <n v="8784"/>
    <n v="1.1421184171922505E-4"/>
    <n v="34.237667083740234"/>
    <n v="0"/>
    <n v="0"/>
    <n v="331.05343627929688"/>
    <n v="34.237667083740234"/>
    <m/>
    <s v="1/1/2026"/>
    <s v="12/31/2099"/>
    <m/>
    <n v="0"/>
    <n v="0"/>
    <n v="2028"/>
    <m/>
    <m/>
    <m/>
    <n v="0"/>
    <n v="0"/>
    <s v="Real 2021 | 5/8/2023 1:03:19 PM"/>
    <n v="6432"/>
    <n v="9638.0791015625"/>
    <m/>
    <m/>
    <n v="9669.2763671875"/>
    <n v="0"/>
    <n v="0"/>
    <m/>
    <m/>
    <m/>
    <n v="0"/>
  </r>
  <r>
    <x v="0"/>
    <x v="0"/>
    <x v="5"/>
    <s v="1"/>
    <x v="0"/>
    <s v="C&amp;I - Low_26-30"/>
    <x v="13"/>
    <n v="10.463506698608398"/>
    <n v="91653.375"/>
    <n v="10.463506698608398"/>
    <m/>
    <n v="0"/>
    <m/>
    <m/>
    <m/>
    <n v="5924.0693359375"/>
    <m/>
    <m/>
    <n v="-1"/>
    <n v="0"/>
    <s v="DSM_EE"/>
    <m/>
    <n v="91911.4453125"/>
    <m/>
    <n v="0"/>
    <n v="3025.961181640625"/>
    <n v="3025.961181640625"/>
    <n v="0"/>
    <n v="-1"/>
    <n v="0"/>
    <n v="0"/>
    <n v="0"/>
    <n v="366"/>
    <n v="8784"/>
    <n v="1.1416390043450519E-4"/>
    <n v="32.922573089599609"/>
    <n v="0"/>
    <n v="0"/>
    <n v="3025.961181640625"/>
    <n v="32.922573089599609"/>
    <m/>
    <s v="1/1/2026"/>
    <s v="12/31/2099"/>
    <m/>
    <n v="0"/>
    <n v="0"/>
    <n v="2028"/>
    <m/>
    <m/>
    <m/>
    <n v="0"/>
    <n v="0"/>
    <s v="Real 2021 | 5/8/2023 1:03:19 PM"/>
    <n v="6433"/>
    <n v="91653.375"/>
    <m/>
    <m/>
    <n v="91911.4453125"/>
    <n v="0"/>
    <n v="0"/>
    <m/>
    <m/>
    <m/>
    <n v="0"/>
  </r>
  <r>
    <x v="0"/>
    <x v="0"/>
    <x v="5"/>
    <s v="2"/>
    <x v="1"/>
    <s v="C&amp;I - Low_26-30"/>
    <x v="13"/>
    <n v="10.463506698608398"/>
    <n v="91653.375"/>
    <n v="10.463506698608398"/>
    <m/>
    <n v="0"/>
    <m/>
    <m/>
    <m/>
    <n v="5924.0693359375"/>
    <m/>
    <m/>
    <n v="-1"/>
    <n v="0"/>
    <s v="DSM_EE"/>
    <m/>
    <n v="91911.4453125"/>
    <m/>
    <n v="0"/>
    <n v="3025.961181640625"/>
    <n v="3025.961181640625"/>
    <n v="0"/>
    <n v="-1"/>
    <n v="0"/>
    <n v="0"/>
    <n v="0"/>
    <n v="366"/>
    <n v="8784"/>
    <n v="1.1416390043450519E-4"/>
    <n v="32.922573089599609"/>
    <n v="0"/>
    <n v="0"/>
    <n v="3025.961181640625"/>
    <n v="32.922573089599609"/>
    <m/>
    <s v="1/1/2026"/>
    <s v="12/31/2099"/>
    <m/>
    <n v="0"/>
    <n v="0"/>
    <n v="2028"/>
    <m/>
    <m/>
    <m/>
    <n v="0"/>
    <n v="0"/>
    <s v="Real 2021 | 5/8/2023 1:03:19 PM"/>
    <n v="6434"/>
    <n v="91653.375"/>
    <m/>
    <m/>
    <n v="91911.4453125"/>
    <n v="0"/>
    <n v="0"/>
    <m/>
    <m/>
    <m/>
    <n v="0"/>
  </r>
  <r>
    <x v="0"/>
    <x v="0"/>
    <x v="5"/>
    <s v="3"/>
    <x v="2"/>
    <s v="C&amp;I - Low_26-30"/>
    <x v="13"/>
    <n v="10.463506698608398"/>
    <n v="91653.375"/>
    <n v="10.463506698608398"/>
    <m/>
    <n v="0"/>
    <m/>
    <m/>
    <m/>
    <n v="5924.0693359375"/>
    <m/>
    <m/>
    <n v="-1"/>
    <n v="0"/>
    <s v="DSM_EE"/>
    <m/>
    <n v="91911.4453125"/>
    <m/>
    <n v="0"/>
    <n v="3025.961181640625"/>
    <n v="3025.961181640625"/>
    <n v="0"/>
    <n v="-1"/>
    <n v="0"/>
    <n v="0"/>
    <n v="0"/>
    <n v="366"/>
    <n v="8784"/>
    <n v="1.1416390043450519E-4"/>
    <n v="32.922573089599609"/>
    <n v="0"/>
    <n v="0"/>
    <n v="3025.961181640625"/>
    <n v="32.922573089599609"/>
    <m/>
    <s v="1/1/2026"/>
    <s v="12/31/2099"/>
    <m/>
    <n v="0"/>
    <n v="0"/>
    <n v="2028"/>
    <m/>
    <m/>
    <m/>
    <n v="0"/>
    <n v="0"/>
    <s v="Real 2021 | 5/8/2023 1:03:19 PM"/>
    <n v="6435"/>
    <n v="91653.375"/>
    <m/>
    <m/>
    <n v="91911.4453125"/>
    <n v="0"/>
    <n v="0"/>
    <m/>
    <m/>
    <m/>
    <n v="0"/>
  </r>
  <r>
    <x v="0"/>
    <x v="0"/>
    <x v="5"/>
    <s v="4"/>
    <x v="3"/>
    <s v="C&amp;I - Low_26-30"/>
    <x v="13"/>
    <n v="10.463506698608398"/>
    <n v="91653.375"/>
    <n v="10.463506698608398"/>
    <m/>
    <n v="0"/>
    <m/>
    <m/>
    <m/>
    <n v="5924.0693359375"/>
    <m/>
    <m/>
    <n v="-1"/>
    <n v="0"/>
    <s v="DSM_EE"/>
    <m/>
    <n v="91911.4453125"/>
    <m/>
    <n v="0"/>
    <n v="3025.961181640625"/>
    <n v="3025.961181640625"/>
    <n v="0"/>
    <n v="-1"/>
    <n v="0"/>
    <n v="0"/>
    <n v="0"/>
    <n v="366"/>
    <n v="8784"/>
    <n v="1.1416390043450519E-4"/>
    <n v="32.922573089599609"/>
    <n v="0"/>
    <n v="0"/>
    <n v="3025.961181640625"/>
    <n v="32.922573089599609"/>
    <m/>
    <s v="1/1/2026"/>
    <s v="12/31/2099"/>
    <m/>
    <n v="0"/>
    <n v="0"/>
    <n v="2028"/>
    <m/>
    <m/>
    <m/>
    <n v="0"/>
    <n v="0"/>
    <s v="Real 2021 | 5/8/2023 1:03:19 PM"/>
    <n v="6436"/>
    <n v="91653.375"/>
    <m/>
    <m/>
    <n v="91911.4453125"/>
    <n v="0"/>
    <n v="0"/>
    <m/>
    <m/>
    <m/>
    <n v="0"/>
  </r>
  <r>
    <x v="0"/>
    <x v="0"/>
    <x v="5"/>
    <s v="5"/>
    <x v="4"/>
    <s v="C&amp;I - Low_26-30"/>
    <x v="13"/>
    <n v="10.463506698608398"/>
    <n v="91653.375"/>
    <n v="10.463506698608398"/>
    <m/>
    <n v="0"/>
    <m/>
    <m/>
    <m/>
    <n v="5924.0693359375"/>
    <m/>
    <m/>
    <n v="-1"/>
    <n v="0"/>
    <s v="DSM_EE"/>
    <m/>
    <n v="91911.4453125"/>
    <m/>
    <n v="0"/>
    <n v="3025.961181640625"/>
    <n v="3025.961181640625"/>
    <n v="0"/>
    <n v="-1"/>
    <n v="0"/>
    <n v="0"/>
    <n v="0"/>
    <n v="366"/>
    <n v="8784"/>
    <n v="1.1416390043450519E-4"/>
    <n v="32.922573089599609"/>
    <n v="0"/>
    <n v="0"/>
    <n v="3025.961181640625"/>
    <n v="32.922573089599609"/>
    <m/>
    <s v="1/1/2026"/>
    <s v="12/31/2099"/>
    <m/>
    <n v="0"/>
    <n v="0"/>
    <n v="2028"/>
    <m/>
    <m/>
    <m/>
    <n v="0"/>
    <n v="0"/>
    <s v="Real 2021 | 5/8/2023 1:03:19 PM"/>
    <n v="6437"/>
    <n v="91653.375"/>
    <m/>
    <m/>
    <n v="91911.4453125"/>
    <n v="0"/>
    <n v="0"/>
    <m/>
    <m/>
    <m/>
    <n v="0"/>
  </r>
  <r>
    <x v="0"/>
    <x v="0"/>
    <x v="5"/>
    <s v="6"/>
    <x v="5"/>
    <s v="C&amp;I - Low_26-30"/>
    <x v="13"/>
    <n v="10.463506698608398"/>
    <n v="91653.375"/>
    <n v="10.463506698608398"/>
    <m/>
    <n v="0"/>
    <m/>
    <m/>
    <m/>
    <n v="5924.0693359375"/>
    <m/>
    <m/>
    <n v="-1"/>
    <n v="0"/>
    <s v="DSM_EE"/>
    <m/>
    <n v="91911.4453125"/>
    <m/>
    <n v="0"/>
    <n v="3025.961181640625"/>
    <n v="3025.961181640625"/>
    <n v="0"/>
    <n v="-1"/>
    <n v="0"/>
    <n v="0"/>
    <n v="0"/>
    <n v="366"/>
    <n v="8784"/>
    <n v="1.1416390043450519E-4"/>
    <n v="32.922573089599609"/>
    <n v="0"/>
    <n v="0"/>
    <n v="3025.961181640625"/>
    <n v="32.922573089599609"/>
    <m/>
    <s v="1/1/2026"/>
    <s v="12/31/2099"/>
    <m/>
    <n v="0"/>
    <n v="0"/>
    <n v="2028"/>
    <m/>
    <m/>
    <m/>
    <n v="0"/>
    <n v="0"/>
    <s v="Real 2021 | 5/8/2023 1:03:19 PM"/>
    <n v="6438"/>
    <n v="91653.375"/>
    <m/>
    <m/>
    <n v="91911.4453125"/>
    <n v="0"/>
    <n v="0"/>
    <m/>
    <m/>
    <m/>
    <n v="0"/>
  </r>
  <r>
    <x v="0"/>
    <x v="0"/>
    <x v="5"/>
    <s v="7"/>
    <x v="6"/>
    <s v="C&amp;I - Low_26-30"/>
    <x v="13"/>
    <n v="10.463506698608398"/>
    <n v="91653.375"/>
    <n v="10.463506698608398"/>
    <m/>
    <n v="0"/>
    <m/>
    <m/>
    <m/>
    <n v="5924.0693359375"/>
    <m/>
    <m/>
    <n v="-1"/>
    <n v="0"/>
    <s v="DSM_EE"/>
    <m/>
    <n v="91911.4453125"/>
    <m/>
    <n v="0"/>
    <n v="3025.961181640625"/>
    <n v="3025.961181640625"/>
    <n v="0"/>
    <n v="-1"/>
    <n v="0"/>
    <n v="0"/>
    <n v="0"/>
    <n v="366"/>
    <n v="8784"/>
    <n v="1.1416390043450519E-4"/>
    <n v="32.922573089599609"/>
    <n v="0"/>
    <n v="0"/>
    <n v="3025.961181640625"/>
    <n v="32.922573089599609"/>
    <m/>
    <s v="1/1/2026"/>
    <s v="12/31/2099"/>
    <m/>
    <n v="0"/>
    <n v="0"/>
    <n v="2028"/>
    <m/>
    <m/>
    <m/>
    <n v="0"/>
    <n v="0"/>
    <s v="Real 2021 | 5/8/2023 1:03:19 PM"/>
    <n v="6439"/>
    <n v="91653.375"/>
    <m/>
    <m/>
    <n v="91911.4453125"/>
    <n v="0"/>
    <n v="0"/>
    <m/>
    <m/>
    <m/>
    <n v="0"/>
  </r>
  <r>
    <x v="0"/>
    <x v="0"/>
    <x v="5"/>
    <s v="8"/>
    <x v="7"/>
    <s v="C&amp;I - Low_26-30"/>
    <x v="13"/>
    <n v="10.463506698608398"/>
    <n v="91653.375"/>
    <n v="10.463506698608398"/>
    <m/>
    <n v="0"/>
    <m/>
    <m/>
    <m/>
    <n v="5924.0693359375"/>
    <m/>
    <m/>
    <n v="-1"/>
    <n v="0"/>
    <s v="DSM_EE"/>
    <m/>
    <n v="91911.4453125"/>
    <m/>
    <n v="0"/>
    <n v="3025.961181640625"/>
    <n v="3025.961181640625"/>
    <n v="0"/>
    <n v="-1"/>
    <n v="0"/>
    <n v="0"/>
    <n v="0"/>
    <n v="366"/>
    <n v="8784"/>
    <n v="1.1416390043450519E-4"/>
    <n v="32.922573089599609"/>
    <n v="0"/>
    <n v="0"/>
    <n v="3025.961181640625"/>
    <n v="32.922573089599609"/>
    <m/>
    <s v="1/1/2026"/>
    <s v="12/31/2099"/>
    <m/>
    <n v="0"/>
    <n v="0"/>
    <n v="2028"/>
    <m/>
    <m/>
    <m/>
    <n v="0"/>
    <n v="0"/>
    <s v="Real 2021 | 5/8/2023 1:03:19 PM"/>
    <n v="6440"/>
    <n v="91653.375"/>
    <m/>
    <m/>
    <n v="91911.4453125"/>
    <n v="0"/>
    <n v="0"/>
    <m/>
    <m/>
    <m/>
    <n v="0"/>
  </r>
  <r>
    <x v="0"/>
    <x v="0"/>
    <x v="5"/>
    <s v="9"/>
    <x v="8"/>
    <s v="C&amp;I - Low_26-30"/>
    <x v="13"/>
    <n v="10.463506698608398"/>
    <n v="91653.375"/>
    <n v="10.463506698608398"/>
    <m/>
    <n v="0"/>
    <m/>
    <m/>
    <m/>
    <n v="5924.0693359375"/>
    <m/>
    <m/>
    <n v="-1"/>
    <n v="0"/>
    <s v="DSM_EE"/>
    <m/>
    <n v="91911.4453125"/>
    <m/>
    <n v="0"/>
    <n v="3025.961181640625"/>
    <n v="3025.961181640625"/>
    <n v="0"/>
    <n v="-1"/>
    <n v="0"/>
    <n v="0"/>
    <n v="0"/>
    <n v="366"/>
    <n v="8784"/>
    <n v="1.1416390043450519E-4"/>
    <n v="32.922573089599609"/>
    <n v="0"/>
    <n v="0"/>
    <n v="3025.961181640625"/>
    <n v="32.922573089599609"/>
    <m/>
    <s v="1/1/2026"/>
    <s v="12/31/2099"/>
    <m/>
    <n v="0"/>
    <n v="0"/>
    <n v="2028"/>
    <m/>
    <m/>
    <m/>
    <n v="0"/>
    <n v="0"/>
    <s v="Real 2021 | 5/8/2023 1:03:19 PM"/>
    <n v="6441"/>
    <n v="91653.375"/>
    <m/>
    <m/>
    <n v="91911.4453125"/>
    <n v="0"/>
    <n v="0"/>
    <m/>
    <m/>
    <m/>
    <n v="0"/>
  </r>
  <r>
    <x v="0"/>
    <x v="0"/>
    <x v="5"/>
    <s v="5"/>
    <x v="4"/>
    <s v="C&amp;I - High_26-30"/>
    <x v="14"/>
    <n v="0.54694348573684692"/>
    <n v="4793.7001953125"/>
    <n v="0.54694348573684692"/>
    <m/>
    <n v="0"/>
    <m/>
    <m/>
    <m/>
    <n v="712.2962646484375"/>
    <m/>
    <m/>
    <n v="-1"/>
    <n v="0"/>
    <s v="DSM_EE"/>
    <m/>
    <n v="4804.3515625"/>
    <m/>
    <n v="0"/>
    <n v="158.91683959960938"/>
    <n v="158.91683959960938"/>
    <n v="0"/>
    <n v="-1"/>
    <n v="0"/>
    <n v="0"/>
    <n v="0"/>
    <n v="366"/>
    <n v="8784"/>
    <n v="1.1409630678826943E-4"/>
    <n v="33.077690124511719"/>
    <n v="0"/>
    <n v="0"/>
    <n v="158.91683959960938"/>
    <n v="33.077690124511719"/>
    <m/>
    <s v="1/1/2026"/>
    <s v="12/31/2099"/>
    <m/>
    <n v="0"/>
    <n v="0"/>
    <n v="2028"/>
    <m/>
    <m/>
    <m/>
    <n v="0"/>
    <n v="0"/>
    <s v="Real 2021 | 5/8/2023 1:03:19 PM"/>
    <n v="6442"/>
    <n v="4793.7001953125"/>
    <m/>
    <m/>
    <n v="4804.3515625"/>
    <n v="0"/>
    <n v="0"/>
    <m/>
    <m/>
    <m/>
    <n v="0"/>
  </r>
  <r>
    <x v="0"/>
    <x v="0"/>
    <x v="5"/>
    <s v="1"/>
    <x v="0"/>
    <s v="IQW_26-30"/>
    <x v="15"/>
    <n v="0.15057480335235596"/>
    <n v="1317.083984375"/>
    <n v="0.15057480335235596"/>
    <m/>
    <n v="0"/>
    <m/>
    <m/>
    <m/>
    <n v="761.52166748046875"/>
    <m/>
    <m/>
    <n v="-1"/>
    <n v="0"/>
    <s v="DSM_EE"/>
    <m/>
    <n v="1322.6490478515625"/>
    <m/>
    <n v="0"/>
    <n v="45.239360809326172"/>
    <n v="45.239360809326172"/>
    <n v="0"/>
    <n v="-1"/>
    <n v="0"/>
    <n v="0"/>
    <n v="0"/>
    <n v="366"/>
    <n v="8784"/>
    <n v="1.1432437167968601E-4"/>
    <n v="34.203601837158203"/>
    <n v="0"/>
    <n v="0"/>
    <n v="45.239360809326172"/>
    <n v="34.203601837158203"/>
    <m/>
    <s v="1/1/2026"/>
    <s v="12/31/2099"/>
    <m/>
    <n v="0"/>
    <n v="0"/>
    <n v="2028"/>
    <m/>
    <m/>
    <m/>
    <n v="0"/>
    <n v="0"/>
    <s v="Real 2021 | 5/8/2023 1:03:19 PM"/>
    <n v="6443"/>
    <n v="1317.083984375"/>
    <m/>
    <m/>
    <n v="1322.6490478515625"/>
    <n v="0"/>
    <n v="0"/>
    <m/>
    <m/>
    <m/>
    <n v="0"/>
  </r>
  <r>
    <x v="0"/>
    <x v="0"/>
    <x v="5"/>
    <s v="2"/>
    <x v="1"/>
    <s v="IQW_26-30"/>
    <x v="15"/>
    <n v="0.15057480335235596"/>
    <n v="1317.083984375"/>
    <n v="0.15057480335235596"/>
    <m/>
    <n v="0"/>
    <m/>
    <m/>
    <m/>
    <n v="761.52166748046875"/>
    <m/>
    <m/>
    <n v="-1"/>
    <n v="0"/>
    <s v="DSM_EE"/>
    <m/>
    <n v="1322.6490478515625"/>
    <m/>
    <n v="0"/>
    <n v="45.239360809326172"/>
    <n v="45.239360809326172"/>
    <n v="0"/>
    <n v="-1"/>
    <n v="0"/>
    <n v="0"/>
    <n v="0"/>
    <n v="366"/>
    <n v="8784"/>
    <n v="1.1432437167968601E-4"/>
    <n v="34.203601837158203"/>
    <n v="0"/>
    <n v="0"/>
    <n v="45.239360809326172"/>
    <n v="34.203601837158203"/>
    <m/>
    <s v="1/1/2026"/>
    <s v="12/31/2099"/>
    <m/>
    <n v="0"/>
    <n v="0"/>
    <n v="2028"/>
    <m/>
    <m/>
    <m/>
    <n v="0"/>
    <n v="0"/>
    <s v="Real 2021 | 5/8/2023 1:03:19 PM"/>
    <n v="6444"/>
    <n v="1317.083984375"/>
    <m/>
    <m/>
    <n v="1322.6490478515625"/>
    <n v="0"/>
    <n v="0"/>
    <m/>
    <m/>
    <m/>
    <n v="0"/>
  </r>
  <r>
    <x v="0"/>
    <x v="0"/>
    <x v="5"/>
    <s v="3"/>
    <x v="2"/>
    <s v="IQW_26-30"/>
    <x v="15"/>
    <n v="0.15057480335235596"/>
    <n v="1317.083984375"/>
    <n v="0.15057480335235596"/>
    <m/>
    <n v="0"/>
    <m/>
    <m/>
    <m/>
    <n v="761.52166748046875"/>
    <m/>
    <m/>
    <n v="-1"/>
    <n v="0"/>
    <s v="DSM_EE"/>
    <m/>
    <n v="1322.6490478515625"/>
    <m/>
    <n v="0"/>
    <n v="45.239360809326172"/>
    <n v="45.239360809326172"/>
    <n v="0"/>
    <n v="-1"/>
    <n v="0"/>
    <n v="0"/>
    <n v="0"/>
    <n v="366"/>
    <n v="8784"/>
    <n v="1.1432437167968601E-4"/>
    <n v="34.203601837158203"/>
    <n v="0"/>
    <n v="0"/>
    <n v="45.239360809326172"/>
    <n v="34.203601837158203"/>
    <m/>
    <s v="1/1/2026"/>
    <s v="12/31/2099"/>
    <m/>
    <n v="0"/>
    <n v="0"/>
    <n v="2028"/>
    <m/>
    <m/>
    <m/>
    <n v="0"/>
    <n v="0"/>
    <s v="Real 2021 | 5/8/2023 1:03:19 PM"/>
    <n v="6445"/>
    <n v="1317.083984375"/>
    <m/>
    <m/>
    <n v="1322.6490478515625"/>
    <n v="0"/>
    <n v="0"/>
    <m/>
    <m/>
    <m/>
    <n v="0"/>
  </r>
  <r>
    <x v="0"/>
    <x v="0"/>
    <x v="5"/>
    <s v="4"/>
    <x v="3"/>
    <s v="IQW_26-30"/>
    <x v="15"/>
    <n v="0.15057480335235596"/>
    <n v="1317.083984375"/>
    <n v="0.15057480335235596"/>
    <m/>
    <n v="0"/>
    <m/>
    <m/>
    <m/>
    <n v="761.52166748046875"/>
    <m/>
    <m/>
    <n v="-1"/>
    <n v="0"/>
    <s v="DSM_EE"/>
    <m/>
    <n v="1322.6490478515625"/>
    <m/>
    <n v="0"/>
    <n v="45.239360809326172"/>
    <n v="45.239360809326172"/>
    <n v="0"/>
    <n v="-1"/>
    <n v="0"/>
    <n v="0"/>
    <n v="0"/>
    <n v="366"/>
    <n v="8784"/>
    <n v="1.1432437167968601E-4"/>
    <n v="34.203601837158203"/>
    <n v="0"/>
    <n v="0"/>
    <n v="45.239360809326172"/>
    <n v="34.203601837158203"/>
    <m/>
    <s v="1/1/2026"/>
    <s v="12/31/2099"/>
    <m/>
    <n v="0"/>
    <n v="0"/>
    <n v="2028"/>
    <m/>
    <m/>
    <m/>
    <n v="0"/>
    <n v="0"/>
    <s v="Real 2021 | 5/8/2023 1:03:19 PM"/>
    <n v="6446"/>
    <n v="1317.083984375"/>
    <m/>
    <m/>
    <n v="1322.6490478515625"/>
    <n v="0"/>
    <n v="0"/>
    <m/>
    <m/>
    <m/>
    <n v="0"/>
  </r>
  <r>
    <x v="0"/>
    <x v="0"/>
    <x v="5"/>
    <s v="5"/>
    <x v="4"/>
    <s v="IQW_26-30"/>
    <x v="15"/>
    <n v="0.15057480335235596"/>
    <n v="1317.083984375"/>
    <n v="0.15057480335235596"/>
    <m/>
    <n v="0"/>
    <m/>
    <m/>
    <m/>
    <n v="761.52166748046875"/>
    <m/>
    <m/>
    <n v="-1"/>
    <n v="0"/>
    <s v="DSM_EE"/>
    <m/>
    <n v="1322.6490478515625"/>
    <m/>
    <n v="0"/>
    <n v="45.239360809326172"/>
    <n v="45.239360809326172"/>
    <n v="0"/>
    <n v="-1"/>
    <n v="0"/>
    <n v="0"/>
    <n v="0"/>
    <n v="366"/>
    <n v="8784"/>
    <n v="1.1432437167968601E-4"/>
    <n v="34.203601837158203"/>
    <n v="0"/>
    <n v="0"/>
    <n v="45.239360809326172"/>
    <n v="34.203601837158203"/>
    <m/>
    <s v="1/1/2026"/>
    <s v="12/31/2099"/>
    <m/>
    <n v="0"/>
    <n v="0"/>
    <n v="2028"/>
    <m/>
    <m/>
    <m/>
    <n v="0"/>
    <n v="0"/>
    <s v="Real 2021 | 5/8/2023 1:03:19 PM"/>
    <n v="6447"/>
    <n v="1317.083984375"/>
    <m/>
    <m/>
    <n v="1322.6490478515625"/>
    <n v="0"/>
    <n v="0"/>
    <m/>
    <m/>
    <m/>
    <n v="0"/>
  </r>
  <r>
    <x v="0"/>
    <x v="0"/>
    <x v="5"/>
    <s v="6"/>
    <x v="5"/>
    <s v="IQW_26-30"/>
    <x v="15"/>
    <n v="0.15057480335235596"/>
    <n v="1317.083984375"/>
    <n v="0.15057480335235596"/>
    <m/>
    <n v="0"/>
    <m/>
    <m/>
    <m/>
    <n v="761.52166748046875"/>
    <m/>
    <m/>
    <n v="-1"/>
    <n v="0"/>
    <s v="DSM_EE"/>
    <m/>
    <n v="1322.6490478515625"/>
    <m/>
    <n v="0"/>
    <n v="45.239360809326172"/>
    <n v="45.239360809326172"/>
    <n v="0"/>
    <n v="-1"/>
    <n v="0"/>
    <n v="0"/>
    <n v="0"/>
    <n v="366"/>
    <n v="8784"/>
    <n v="1.1432437167968601E-4"/>
    <n v="34.203601837158203"/>
    <n v="0"/>
    <n v="0"/>
    <n v="45.239360809326172"/>
    <n v="34.203601837158203"/>
    <m/>
    <s v="1/1/2026"/>
    <s v="12/31/2099"/>
    <m/>
    <n v="0"/>
    <n v="0"/>
    <n v="2028"/>
    <m/>
    <m/>
    <m/>
    <n v="0"/>
    <n v="0"/>
    <s v="Real 2021 | 5/8/2023 1:03:19 PM"/>
    <n v="6448"/>
    <n v="1317.083984375"/>
    <m/>
    <m/>
    <n v="1322.6490478515625"/>
    <n v="0"/>
    <n v="0"/>
    <m/>
    <m/>
    <m/>
    <n v="0"/>
  </r>
  <r>
    <x v="0"/>
    <x v="0"/>
    <x v="5"/>
    <s v="7"/>
    <x v="6"/>
    <s v="IQW_26-30"/>
    <x v="15"/>
    <n v="0.15057480335235596"/>
    <n v="1317.083984375"/>
    <n v="0.15057480335235596"/>
    <m/>
    <n v="0"/>
    <m/>
    <m/>
    <m/>
    <n v="761.52166748046875"/>
    <m/>
    <m/>
    <n v="-1"/>
    <n v="0"/>
    <s v="DSM_EE"/>
    <m/>
    <n v="1322.6490478515625"/>
    <m/>
    <n v="0"/>
    <n v="45.239360809326172"/>
    <n v="45.239360809326172"/>
    <n v="0"/>
    <n v="-1"/>
    <n v="0"/>
    <n v="0"/>
    <n v="0"/>
    <n v="366"/>
    <n v="8784"/>
    <n v="1.1432437167968601E-4"/>
    <n v="34.203601837158203"/>
    <n v="0"/>
    <n v="0"/>
    <n v="45.239360809326172"/>
    <n v="34.203601837158203"/>
    <m/>
    <s v="1/1/2026"/>
    <s v="12/31/2099"/>
    <m/>
    <n v="0"/>
    <n v="0"/>
    <n v="2028"/>
    <m/>
    <m/>
    <m/>
    <n v="0"/>
    <n v="0"/>
    <s v="Real 2021 | 5/8/2023 1:03:19 PM"/>
    <n v="6449"/>
    <n v="1317.083984375"/>
    <m/>
    <m/>
    <n v="1322.6490478515625"/>
    <n v="0"/>
    <n v="0"/>
    <m/>
    <m/>
    <m/>
    <n v="0"/>
  </r>
  <r>
    <x v="0"/>
    <x v="0"/>
    <x v="5"/>
    <s v="8"/>
    <x v="7"/>
    <s v="IQW_26-30"/>
    <x v="15"/>
    <n v="0.15057480335235596"/>
    <n v="1317.083984375"/>
    <n v="0.15057480335235596"/>
    <m/>
    <n v="0"/>
    <m/>
    <m/>
    <m/>
    <n v="761.52166748046875"/>
    <m/>
    <m/>
    <n v="-1"/>
    <n v="0"/>
    <s v="DSM_EE"/>
    <m/>
    <n v="1322.6490478515625"/>
    <m/>
    <n v="0"/>
    <n v="45.239360809326172"/>
    <n v="45.239360809326172"/>
    <n v="0"/>
    <n v="-1"/>
    <n v="0"/>
    <n v="0"/>
    <n v="0"/>
    <n v="366"/>
    <n v="8784"/>
    <n v="1.1432437167968601E-4"/>
    <n v="34.203601837158203"/>
    <n v="0"/>
    <n v="0"/>
    <n v="45.239360809326172"/>
    <n v="34.203601837158203"/>
    <m/>
    <s v="1/1/2026"/>
    <s v="12/31/2099"/>
    <m/>
    <n v="0"/>
    <n v="0"/>
    <n v="2028"/>
    <m/>
    <m/>
    <m/>
    <n v="0"/>
    <n v="0"/>
    <s v="Real 2021 | 5/8/2023 1:03:19 PM"/>
    <n v="6450"/>
    <n v="1317.083984375"/>
    <m/>
    <m/>
    <n v="1322.6490478515625"/>
    <n v="0"/>
    <n v="0"/>
    <m/>
    <m/>
    <m/>
    <n v="0"/>
  </r>
  <r>
    <x v="0"/>
    <x v="0"/>
    <x v="5"/>
    <s v="9"/>
    <x v="8"/>
    <s v="IQW_26-30"/>
    <x v="15"/>
    <n v="0.15057480335235596"/>
    <n v="1317.083984375"/>
    <n v="0.15057480335235596"/>
    <m/>
    <n v="0"/>
    <m/>
    <m/>
    <m/>
    <n v="761.52166748046875"/>
    <m/>
    <m/>
    <n v="-1"/>
    <n v="0"/>
    <s v="DSM_EE"/>
    <m/>
    <n v="1322.6490478515625"/>
    <m/>
    <n v="0"/>
    <n v="45.239360809326172"/>
    <n v="45.239360809326172"/>
    <n v="0"/>
    <n v="-1"/>
    <n v="0"/>
    <n v="0"/>
    <n v="0"/>
    <n v="366"/>
    <n v="8784"/>
    <n v="1.1432437167968601E-4"/>
    <n v="34.203601837158203"/>
    <n v="0"/>
    <n v="0"/>
    <n v="45.239360809326172"/>
    <n v="34.203601837158203"/>
    <m/>
    <s v="1/1/2026"/>
    <s v="12/31/2099"/>
    <m/>
    <n v="0"/>
    <n v="0"/>
    <n v="2028"/>
    <m/>
    <m/>
    <m/>
    <n v="0"/>
    <n v="0"/>
    <s v="Real 2021 | 5/8/2023 1:03:19 PM"/>
    <n v="6451"/>
    <n v="1317.083984375"/>
    <m/>
    <m/>
    <n v="1322.6490478515625"/>
    <n v="0"/>
    <n v="0"/>
    <m/>
    <m/>
    <m/>
    <n v="0"/>
  </r>
  <r>
    <x v="0"/>
    <x v="0"/>
    <x v="5"/>
    <s v="2"/>
    <x v="1"/>
    <s v="Residential - Low/Medium_31-42"/>
    <x v="16"/>
    <n v="0"/>
    <n v="0"/>
    <n v="0"/>
    <m/>
    <n v="0"/>
    <m/>
    <m/>
    <m/>
    <n v="0"/>
    <m/>
    <m/>
    <n v="-1"/>
    <n v="0"/>
    <s v="DSM_EE"/>
    <m/>
    <n v="0"/>
    <m/>
    <n v="0"/>
    <n v="0"/>
    <n v="0"/>
    <n v="0"/>
    <n v="-1"/>
    <n v="0"/>
    <n v="0"/>
    <n v="0"/>
    <n v="0"/>
    <n v="0"/>
    <m/>
    <m/>
    <n v="0"/>
    <m/>
    <n v="0"/>
    <m/>
    <m/>
    <s v="1/1/2031"/>
    <s v="12/31/2099"/>
    <m/>
    <n v="0"/>
    <n v="0"/>
    <n v="2028"/>
    <m/>
    <m/>
    <m/>
    <n v="0"/>
    <n v="0"/>
    <s v="Real 2021 | 5/8/2023 1:03:19 PM"/>
    <n v="6452"/>
    <n v="0"/>
    <m/>
    <m/>
    <n v="0"/>
    <n v="0"/>
    <n v="0"/>
    <m/>
    <m/>
    <m/>
    <n v="0"/>
  </r>
  <r>
    <x v="0"/>
    <x v="0"/>
    <x v="5"/>
    <s v="4"/>
    <x v="3"/>
    <s v="Residential - Low/Medium_31-42"/>
    <x v="16"/>
    <n v="0"/>
    <n v="0"/>
    <n v="0"/>
    <m/>
    <n v="0"/>
    <m/>
    <m/>
    <m/>
    <n v="0"/>
    <m/>
    <m/>
    <n v="-1"/>
    <n v="0"/>
    <s v="DSM_EE"/>
    <m/>
    <n v="0"/>
    <m/>
    <n v="0"/>
    <n v="0"/>
    <n v="0"/>
    <n v="0"/>
    <n v="-1"/>
    <n v="0"/>
    <n v="0"/>
    <n v="0"/>
    <n v="0"/>
    <n v="0"/>
    <m/>
    <m/>
    <n v="0"/>
    <m/>
    <n v="0"/>
    <m/>
    <m/>
    <s v="1/1/2031"/>
    <s v="12/31/2099"/>
    <m/>
    <n v="0"/>
    <n v="0"/>
    <n v="2028"/>
    <m/>
    <m/>
    <m/>
    <n v="0"/>
    <n v="0"/>
    <s v="Real 2021 | 5/8/2023 1:03:19 PM"/>
    <n v="6453"/>
    <n v="0"/>
    <m/>
    <m/>
    <n v="0"/>
    <n v="0"/>
    <n v="0"/>
    <m/>
    <m/>
    <m/>
    <n v="0"/>
  </r>
  <r>
    <x v="0"/>
    <x v="0"/>
    <x v="5"/>
    <s v="6"/>
    <x v="5"/>
    <s v="Residential - Low/Medium_31-42"/>
    <x v="16"/>
    <n v="0"/>
    <n v="0"/>
    <n v="0"/>
    <m/>
    <n v="0"/>
    <m/>
    <m/>
    <m/>
    <n v="0"/>
    <m/>
    <m/>
    <n v="-1"/>
    <n v="0"/>
    <s v="DSM_EE"/>
    <m/>
    <n v="0"/>
    <m/>
    <n v="0"/>
    <n v="0"/>
    <n v="0"/>
    <n v="0"/>
    <n v="-1"/>
    <n v="0"/>
    <n v="0"/>
    <n v="0"/>
    <n v="0"/>
    <n v="0"/>
    <m/>
    <m/>
    <n v="0"/>
    <m/>
    <n v="0"/>
    <m/>
    <m/>
    <s v="1/1/2031"/>
    <s v="12/31/2099"/>
    <m/>
    <n v="0"/>
    <n v="0"/>
    <n v="2028"/>
    <m/>
    <m/>
    <m/>
    <n v="0"/>
    <n v="0"/>
    <s v="Real 2021 | 5/8/2023 1:03:19 PM"/>
    <n v="6454"/>
    <n v="0"/>
    <m/>
    <m/>
    <n v="0"/>
    <n v="0"/>
    <n v="0"/>
    <m/>
    <m/>
    <m/>
    <n v="0"/>
  </r>
  <r>
    <x v="0"/>
    <x v="0"/>
    <x v="5"/>
    <s v="8"/>
    <x v="7"/>
    <s v="Residential - Low/Medium_31-42"/>
    <x v="16"/>
    <n v="0"/>
    <n v="0"/>
    <n v="0"/>
    <m/>
    <n v="0"/>
    <m/>
    <m/>
    <m/>
    <n v="0"/>
    <m/>
    <m/>
    <n v="-1"/>
    <n v="0"/>
    <s v="DSM_EE"/>
    <m/>
    <n v="0"/>
    <m/>
    <n v="0"/>
    <n v="0"/>
    <n v="0"/>
    <n v="0"/>
    <n v="-1"/>
    <n v="0"/>
    <n v="0"/>
    <n v="0"/>
    <n v="0"/>
    <n v="0"/>
    <m/>
    <m/>
    <n v="0"/>
    <m/>
    <n v="0"/>
    <m/>
    <m/>
    <s v="1/1/2031"/>
    <s v="12/31/2099"/>
    <m/>
    <n v="0"/>
    <n v="0"/>
    <n v="2028"/>
    <m/>
    <m/>
    <m/>
    <n v="0"/>
    <n v="0"/>
    <s v="Real 2021 | 5/8/2023 1:03:19 PM"/>
    <n v="6455"/>
    <n v="0"/>
    <m/>
    <m/>
    <n v="0"/>
    <n v="0"/>
    <n v="0"/>
    <m/>
    <m/>
    <m/>
    <n v="0"/>
  </r>
  <r>
    <x v="0"/>
    <x v="0"/>
    <x v="5"/>
    <s v="9"/>
    <x v="8"/>
    <s v="Residential - Low/Medium_31-42"/>
    <x v="16"/>
    <n v="0"/>
    <n v="0"/>
    <n v="0"/>
    <m/>
    <n v="0"/>
    <m/>
    <m/>
    <m/>
    <n v="0"/>
    <m/>
    <m/>
    <n v="-1"/>
    <n v="0"/>
    <s v="DSM_EE"/>
    <m/>
    <n v="0"/>
    <m/>
    <n v="0"/>
    <n v="0"/>
    <n v="0"/>
    <n v="0"/>
    <n v="-1"/>
    <n v="0"/>
    <n v="0"/>
    <n v="0"/>
    <n v="0"/>
    <n v="0"/>
    <m/>
    <m/>
    <n v="0"/>
    <m/>
    <n v="0"/>
    <m/>
    <m/>
    <s v="1/1/2031"/>
    <s v="12/31/2099"/>
    <m/>
    <n v="0"/>
    <n v="0"/>
    <n v="2028"/>
    <m/>
    <m/>
    <m/>
    <n v="0"/>
    <n v="0"/>
    <s v="Real 2021 | 5/8/2023 1:03:19 PM"/>
    <n v="6456"/>
    <n v="0"/>
    <m/>
    <m/>
    <n v="0"/>
    <n v="0"/>
    <n v="0"/>
    <m/>
    <m/>
    <m/>
    <n v="0"/>
  </r>
  <r>
    <x v="0"/>
    <x v="0"/>
    <x v="5"/>
    <s v="1"/>
    <x v="0"/>
    <s v="C&amp;I - Low_31-42"/>
    <x v="17"/>
    <n v="0"/>
    <n v="0"/>
    <n v="0"/>
    <m/>
    <n v="0"/>
    <m/>
    <m/>
    <m/>
    <n v="0"/>
    <m/>
    <m/>
    <n v="-1"/>
    <n v="0"/>
    <s v="DSM_EE"/>
    <m/>
    <n v="0"/>
    <m/>
    <n v="0"/>
    <n v="0"/>
    <n v="0"/>
    <n v="0"/>
    <n v="-1"/>
    <n v="0"/>
    <n v="0"/>
    <n v="0"/>
    <n v="0"/>
    <n v="0"/>
    <m/>
    <m/>
    <n v="0"/>
    <m/>
    <n v="0"/>
    <m/>
    <m/>
    <s v="1/1/2031"/>
    <s v="12/31/2099"/>
    <m/>
    <n v="0"/>
    <n v="0"/>
    <n v="2028"/>
    <m/>
    <m/>
    <m/>
    <n v="0"/>
    <n v="0"/>
    <s v="Real 2021 | 5/8/2023 1:03:19 PM"/>
    <n v="6457"/>
    <n v="0"/>
    <m/>
    <m/>
    <n v="0"/>
    <n v="0"/>
    <n v="0"/>
    <m/>
    <m/>
    <m/>
    <n v="0"/>
  </r>
  <r>
    <x v="0"/>
    <x v="0"/>
    <x v="5"/>
    <s v="3"/>
    <x v="2"/>
    <s v="C&amp;I - Low_31-42"/>
    <x v="17"/>
    <n v="0"/>
    <n v="0"/>
    <n v="0"/>
    <m/>
    <n v="0"/>
    <m/>
    <m/>
    <m/>
    <n v="0"/>
    <m/>
    <m/>
    <n v="-1"/>
    <n v="0"/>
    <s v="DSM_EE"/>
    <m/>
    <n v="0"/>
    <m/>
    <n v="0"/>
    <n v="0"/>
    <n v="0"/>
    <n v="0"/>
    <n v="-1"/>
    <n v="0"/>
    <n v="0"/>
    <n v="0"/>
    <n v="0"/>
    <n v="0"/>
    <m/>
    <m/>
    <n v="0"/>
    <m/>
    <n v="0"/>
    <m/>
    <m/>
    <s v="1/1/2031"/>
    <s v="12/31/2099"/>
    <m/>
    <n v="0"/>
    <n v="0"/>
    <n v="2028"/>
    <m/>
    <m/>
    <m/>
    <n v="0"/>
    <n v="0"/>
    <s v="Real 2021 | 5/8/2023 1:03:19 PM"/>
    <n v="6458"/>
    <n v="0"/>
    <m/>
    <m/>
    <n v="0"/>
    <n v="0"/>
    <n v="0"/>
    <m/>
    <m/>
    <m/>
    <n v="0"/>
  </r>
  <r>
    <x v="0"/>
    <x v="0"/>
    <x v="5"/>
    <s v="4"/>
    <x v="3"/>
    <s v="C&amp;I - Low_31-42"/>
    <x v="17"/>
    <n v="0"/>
    <n v="0"/>
    <n v="0"/>
    <m/>
    <n v="0"/>
    <m/>
    <m/>
    <m/>
    <n v="0"/>
    <m/>
    <m/>
    <n v="-1"/>
    <n v="0"/>
    <s v="DSM_EE"/>
    <m/>
    <n v="0"/>
    <m/>
    <n v="0"/>
    <n v="0"/>
    <n v="0"/>
    <n v="0"/>
    <n v="-1"/>
    <n v="0"/>
    <n v="0"/>
    <n v="0"/>
    <n v="0"/>
    <n v="0"/>
    <m/>
    <m/>
    <n v="0"/>
    <m/>
    <n v="0"/>
    <m/>
    <m/>
    <s v="1/1/2031"/>
    <s v="12/31/2099"/>
    <m/>
    <n v="0"/>
    <n v="0"/>
    <n v="2028"/>
    <m/>
    <m/>
    <m/>
    <n v="0"/>
    <n v="0"/>
    <s v="Real 2021 | 5/8/2023 1:03:19 PM"/>
    <n v="6459"/>
    <n v="0"/>
    <m/>
    <m/>
    <n v="0"/>
    <n v="0"/>
    <n v="0"/>
    <m/>
    <m/>
    <m/>
    <n v="0"/>
  </r>
  <r>
    <x v="0"/>
    <x v="0"/>
    <x v="5"/>
    <s v="6"/>
    <x v="5"/>
    <s v="C&amp;I - Low_31-42"/>
    <x v="17"/>
    <n v="0"/>
    <n v="0"/>
    <n v="0"/>
    <m/>
    <n v="0"/>
    <m/>
    <m/>
    <m/>
    <n v="0"/>
    <m/>
    <m/>
    <n v="-1"/>
    <n v="0"/>
    <s v="DSM_EE"/>
    <m/>
    <n v="0"/>
    <m/>
    <n v="0"/>
    <n v="0"/>
    <n v="0"/>
    <n v="0"/>
    <n v="-1"/>
    <n v="0"/>
    <n v="0"/>
    <n v="0"/>
    <n v="0"/>
    <n v="0"/>
    <m/>
    <m/>
    <n v="0"/>
    <m/>
    <n v="0"/>
    <m/>
    <m/>
    <s v="1/1/2031"/>
    <s v="12/31/2099"/>
    <m/>
    <n v="0"/>
    <n v="0"/>
    <n v="2028"/>
    <m/>
    <m/>
    <m/>
    <n v="0"/>
    <n v="0"/>
    <s v="Real 2021 | 5/8/2023 1:03:19 PM"/>
    <n v="6460"/>
    <n v="0"/>
    <m/>
    <m/>
    <n v="0"/>
    <n v="0"/>
    <n v="0"/>
    <m/>
    <m/>
    <m/>
    <n v="0"/>
  </r>
  <r>
    <x v="0"/>
    <x v="0"/>
    <x v="5"/>
    <s v="7"/>
    <x v="6"/>
    <s v="C&amp;I - Low_31-42"/>
    <x v="17"/>
    <n v="0"/>
    <n v="0"/>
    <n v="0"/>
    <m/>
    <n v="0"/>
    <m/>
    <m/>
    <m/>
    <n v="0"/>
    <m/>
    <m/>
    <n v="-1"/>
    <n v="0"/>
    <s v="DSM_EE"/>
    <m/>
    <n v="0"/>
    <m/>
    <n v="0"/>
    <n v="0"/>
    <n v="0"/>
    <n v="0"/>
    <n v="-1"/>
    <n v="0"/>
    <n v="0"/>
    <n v="0"/>
    <n v="0"/>
    <n v="0"/>
    <m/>
    <m/>
    <n v="0"/>
    <m/>
    <n v="0"/>
    <m/>
    <m/>
    <s v="1/1/2031"/>
    <s v="12/31/2099"/>
    <m/>
    <n v="0"/>
    <n v="0"/>
    <n v="2028"/>
    <m/>
    <m/>
    <m/>
    <n v="0"/>
    <n v="0"/>
    <s v="Real 2021 | 5/8/2023 1:03:19 PM"/>
    <n v="6461"/>
    <n v="0"/>
    <m/>
    <m/>
    <n v="0"/>
    <n v="0"/>
    <n v="0"/>
    <m/>
    <m/>
    <m/>
    <n v="0"/>
  </r>
  <r>
    <x v="0"/>
    <x v="0"/>
    <x v="5"/>
    <s v="8"/>
    <x v="7"/>
    <s v="C&amp;I - Low_31-42"/>
    <x v="17"/>
    <n v="0"/>
    <n v="0"/>
    <n v="0"/>
    <m/>
    <n v="0"/>
    <m/>
    <m/>
    <m/>
    <n v="0"/>
    <m/>
    <m/>
    <n v="-1"/>
    <n v="0"/>
    <s v="DSM_EE"/>
    <m/>
    <n v="0"/>
    <m/>
    <n v="0"/>
    <n v="0"/>
    <n v="0"/>
    <n v="0"/>
    <n v="-1"/>
    <n v="0"/>
    <n v="0"/>
    <n v="0"/>
    <n v="0"/>
    <n v="0"/>
    <m/>
    <m/>
    <n v="0"/>
    <m/>
    <n v="0"/>
    <m/>
    <m/>
    <s v="1/1/2031"/>
    <s v="12/31/2099"/>
    <m/>
    <n v="0"/>
    <n v="0"/>
    <n v="2028"/>
    <m/>
    <m/>
    <m/>
    <n v="0"/>
    <n v="0"/>
    <s v="Real 2021 | 5/8/2023 1:03:19 PM"/>
    <n v="6462"/>
    <n v="0"/>
    <m/>
    <m/>
    <n v="0"/>
    <n v="0"/>
    <n v="0"/>
    <m/>
    <m/>
    <m/>
    <n v="0"/>
  </r>
  <r>
    <x v="0"/>
    <x v="0"/>
    <x v="5"/>
    <s v="9"/>
    <x v="8"/>
    <s v="C&amp;I - Low_31-42"/>
    <x v="17"/>
    <n v="0"/>
    <n v="0"/>
    <n v="0"/>
    <m/>
    <n v="0"/>
    <m/>
    <m/>
    <m/>
    <n v="0"/>
    <m/>
    <m/>
    <n v="-1"/>
    <n v="0"/>
    <s v="DSM_EE"/>
    <m/>
    <n v="0"/>
    <m/>
    <n v="0"/>
    <n v="0"/>
    <n v="0"/>
    <n v="0"/>
    <n v="-1"/>
    <n v="0"/>
    <n v="0"/>
    <n v="0"/>
    <n v="0"/>
    <n v="0"/>
    <m/>
    <m/>
    <n v="0"/>
    <m/>
    <n v="0"/>
    <m/>
    <m/>
    <s v="1/1/2031"/>
    <s v="12/31/2099"/>
    <m/>
    <n v="0"/>
    <n v="0"/>
    <n v="2028"/>
    <m/>
    <m/>
    <m/>
    <n v="0"/>
    <n v="0"/>
    <s v="Real 2021 | 5/8/2023 1:03:19 PM"/>
    <n v="6463"/>
    <n v="0"/>
    <m/>
    <m/>
    <n v="0"/>
    <n v="0"/>
    <n v="0"/>
    <m/>
    <m/>
    <m/>
    <n v="0"/>
  </r>
  <r>
    <x v="0"/>
    <x v="0"/>
    <x v="5"/>
    <s v="1"/>
    <x v="0"/>
    <s v="IQW_31-42"/>
    <x v="18"/>
    <n v="0"/>
    <n v="0"/>
    <n v="0"/>
    <m/>
    <n v="0"/>
    <m/>
    <m/>
    <m/>
    <n v="0"/>
    <m/>
    <m/>
    <n v="-1"/>
    <n v="0"/>
    <s v="DSM_EE"/>
    <m/>
    <n v="0"/>
    <m/>
    <n v="0"/>
    <n v="0"/>
    <n v="0"/>
    <n v="0"/>
    <n v="-1"/>
    <n v="0"/>
    <n v="0"/>
    <n v="0"/>
    <n v="0"/>
    <n v="0"/>
    <m/>
    <m/>
    <n v="0"/>
    <m/>
    <n v="0"/>
    <m/>
    <m/>
    <s v="1/1/2031"/>
    <s v="12/31/2099"/>
    <m/>
    <n v="0"/>
    <n v="0"/>
    <n v="2028"/>
    <m/>
    <m/>
    <m/>
    <n v="0"/>
    <n v="0"/>
    <s v="Real 2021 | 5/8/2023 1:03:19 PM"/>
    <n v="6464"/>
    <n v="0"/>
    <m/>
    <m/>
    <n v="0"/>
    <n v="0"/>
    <n v="0"/>
    <m/>
    <m/>
    <m/>
    <n v="0"/>
  </r>
  <r>
    <x v="0"/>
    <x v="0"/>
    <x v="5"/>
    <s v="2"/>
    <x v="1"/>
    <s v="IQW_31-42"/>
    <x v="18"/>
    <n v="0"/>
    <n v="0"/>
    <n v="0"/>
    <m/>
    <n v="0"/>
    <m/>
    <m/>
    <m/>
    <n v="0"/>
    <m/>
    <m/>
    <n v="-1"/>
    <n v="0"/>
    <s v="DSM_EE"/>
    <m/>
    <n v="0"/>
    <m/>
    <n v="0"/>
    <n v="0"/>
    <n v="0"/>
    <n v="0"/>
    <n v="-1"/>
    <n v="0"/>
    <n v="0"/>
    <n v="0"/>
    <n v="0"/>
    <n v="0"/>
    <m/>
    <m/>
    <n v="0"/>
    <m/>
    <n v="0"/>
    <m/>
    <m/>
    <s v="1/1/2031"/>
    <s v="12/31/2099"/>
    <m/>
    <n v="0"/>
    <n v="0"/>
    <n v="2028"/>
    <m/>
    <m/>
    <m/>
    <n v="0"/>
    <n v="0"/>
    <s v="Real 2021 | 5/8/2023 1:03:19 PM"/>
    <n v="6465"/>
    <n v="0"/>
    <m/>
    <m/>
    <n v="0"/>
    <n v="0"/>
    <n v="0"/>
    <m/>
    <m/>
    <m/>
    <n v="0"/>
  </r>
  <r>
    <x v="0"/>
    <x v="0"/>
    <x v="5"/>
    <s v="3"/>
    <x v="2"/>
    <s v="IQW_31-42"/>
    <x v="18"/>
    <n v="0"/>
    <n v="0"/>
    <n v="0"/>
    <m/>
    <n v="0"/>
    <m/>
    <m/>
    <m/>
    <n v="0"/>
    <m/>
    <m/>
    <n v="-1"/>
    <n v="0"/>
    <s v="DSM_EE"/>
    <m/>
    <n v="0"/>
    <m/>
    <n v="0"/>
    <n v="0"/>
    <n v="0"/>
    <n v="0"/>
    <n v="-1"/>
    <n v="0"/>
    <n v="0"/>
    <n v="0"/>
    <n v="0"/>
    <n v="0"/>
    <m/>
    <m/>
    <n v="0"/>
    <m/>
    <n v="0"/>
    <m/>
    <m/>
    <s v="1/1/2031"/>
    <s v="12/31/2099"/>
    <m/>
    <n v="0"/>
    <n v="0"/>
    <n v="2028"/>
    <m/>
    <m/>
    <m/>
    <n v="0"/>
    <n v="0"/>
    <s v="Real 2021 | 5/8/2023 1:03:19 PM"/>
    <n v="6466"/>
    <n v="0"/>
    <m/>
    <m/>
    <n v="0"/>
    <n v="0"/>
    <n v="0"/>
    <m/>
    <m/>
    <m/>
    <n v="0"/>
  </r>
  <r>
    <x v="0"/>
    <x v="0"/>
    <x v="5"/>
    <s v="4"/>
    <x v="3"/>
    <s v="IQW_31-42"/>
    <x v="18"/>
    <n v="0"/>
    <n v="0"/>
    <n v="0"/>
    <m/>
    <n v="0"/>
    <m/>
    <m/>
    <m/>
    <n v="0"/>
    <m/>
    <m/>
    <n v="-1"/>
    <n v="0"/>
    <s v="DSM_EE"/>
    <m/>
    <n v="0"/>
    <m/>
    <n v="0"/>
    <n v="0"/>
    <n v="0"/>
    <n v="0"/>
    <n v="-1"/>
    <n v="0"/>
    <n v="0"/>
    <n v="0"/>
    <n v="0"/>
    <n v="0"/>
    <m/>
    <m/>
    <n v="0"/>
    <m/>
    <n v="0"/>
    <m/>
    <m/>
    <s v="1/1/2031"/>
    <s v="12/31/2099"/>
    <m/>
    <n v="0"/>
    <n v="0"/>
    <n v="2028"/>
    <m/>
    <m/>
    <m/>
    <n v="0"/>
    <n v="0"/>
    <s v="Real 2021 | 5/8/2023 1:03:19 PM"/>
    <n v="6467"/>
    <n v="0"/>
    <m/>
    <m/>
    <n v="0"/>
    <n v="0"/>
    <n v="0"/>
    <m/>
    <m/>
    <m/>
    <n v="0"/>
  </r>
  <r>
    <x v="0"/>
    <x v="0"/>
    <x v="5"/>
    <s v="5"/>
    <x v="4"/>
    <s v="IQW_31-42"/>
    <x v="18"/>
    <n v="0"/>
    <n v="0"/>
    <n v="0"/>
    <m/>
    <n v="0"/>
    <m/>
    <m/>
    <m/>
    <n v="0"/>
    <m/>
    <m/>
    <n v="-1"/>
    <n v="0"/>
    <s v="DSM_EE"/>
    <m/>
    <n v="0"/>
    <m/>
    <n v="0"/>
    <n v="0"/>
    <n v="0"/>
    <n v="0"/>
    <n v="-1"/>
    <n v="0"/>
    <n v="0"/>
    <n v="0"/>
    <n v="0"/>
    <n v="0"/>
    <m/>
    <m/>
    <n v="0"/>
    <m/>
    <n v="0"/>
    <m/>
    <m/>
    <s v="1/1/2031"/>
    <s v="12/31/2099"/>
    <m/>
    <n v="0"/>
    <n v="0"/>
    <n v="2028"/>
    <m/>
    <m/>
    <m/>
    <n v="0"/>
    <n v="0"/>
    <s v="Real 2021 | 5/8/2023 1:03:19 PM"/>
    <n v="6468"/>
    <n v="0"/>
    <m/>
    <m/>
    <n v="0"/>
    <n v="0"/>
    <n v="0"/>
    <m/>
    <m/>
    <m/>
    <n v="0"/>
  </r>
  <r>
    <x v="0"/>
    <x v="0"/>
    <x v="5"/>
    <s v="6"/>
    <x v="5"/>
    <s v="IQW_31-42"/>
    <x v="18"/>
    <n v="0"/>
    <n v="0"/>
    <n v="0"/>
    <m/>
    <n v="0"/>
    <m/>
    <m/>
    <m/>
    <n v="0"/>
    <m/>
    <m/>
    <n v="-1"/>
    <n v="0"/>
    <s v="DSM_EE"/>
    <m/>
    <n v="0"/>
    <m/>
    <n v="0"/>
    <n v="0"/>
    <n v="0"/>
    <n v="0"/>
    <n v="-1"/>
    <n v="0"/>
    <n v="0"/>
    <n v="0"/>
    <n v="0"/>
    <n v="0"/>
    <m/>
    <m/>
    <n v="0"/>
    <m/>
    <n v="0"/>
    <m/>
    <m/>
    <s v="1/1/2031"/>
    <s v="12/31/2099"/>
    <m/>
    <n v="0"/>
    <n v="0"/>
    <n v="2028"/>
    <m/>
    <m/>
    <m/>
    <n v="0"/>
    <n v="0"/>
    <s v="Real 2021 | 5/8/2023 1:03:19 PM"/>
    <n v="6469"/>
    <n v="0"/>
    <m/>
    <m/>
    <n v="0"/>
    <n v="0"/>
    <n v="0"/>
    <m/>
    <m/>
    <m/>
    <n v="0"/>
  </r>
  <r>
    <x v="0"/>
    <x v="0"/>
    <x v="5"/>
    <s v="7"/>
    <x v="6"/>
    <s v="IQW_31-42"/>
    <x v="18"/>
    <n v="0"/>
    <n v="0"/>
    <n v="0"/>
    <m/>
    <n v="0"/>
    <m/>
    <m/>
    <m/>
    <n v="0"/>
    <m/>
    <m/>
    <n v="-1"/>
    <n v="0"/>
    <s v="DSM_EE"/>
    <m/>
    <n v="0"/>
    <m/>
    <n v="0"/>
    <n v="0"/>
    <n v="0"/>
    <n v="0"/>
    <n v="-1"/>
    <n v="0"/>
    <n v="0"/>
    <n v="0"/>
    <n v="0"/>
    <n v="0"/>
    <m/>
    <m/>
    <n v="0"/>
    <m/>
    <n v="0"/>
    <m/>
    <m/>
    <s v="1/1/2031"/>
    <s v="12/31/2099"/>
    <m/>
    <n v="0"/>
    <n v="0"/>
    <n v="2028"/>
    <m/>
    <m/>
    <m/>
    <n v="0"/>
    <n v="0"/>
    <s v="Real 2021 | 5/8/2023 1:03:19 PM"/>
    <n v="6470"/>
    <n v="0"/>
    <m/>
    <m/>
    <n v="0"/>
    <n v="0"/>
    <n v="0"/>
    <m/>
    <m/>
    <m/>
    <n v="0"/>
  </r>
  <r>
    <x v="0"/>
    <x v="0"/>
    <x v="5"/>
    <s v="8"/>
    <x v="7"/>
    <s v="IQW_31-42"/>
    <x v="18"/>
    <n v="0"/>
    <n v="0"/>
    <n v="0"/>
    <m/>
    <n v="0"/>
    <m/>
    <m/>
    <m/>
    <n v="0"/>
    <m/>
    <m/>
    <n v="-1"/>
    <n v="0"/>
    <s v="DSM_EE"/>
    <m/>
    <n v="0"/>
    <m/>
    <n v="0"/>
    <n v="0"/>
    <n v="0"/>
    <n v="0"/>
    <n v="-1"/>
    <n v="0"/>
    <n v="0"/>
    <n v="0"/>
    <n v="0"/>
    <n v="0"/>
    <m/>
    <m/>
    <n v="0"/>
    <m/>
    <n v="0"/>
    <m/>
    <m/>
    <s v="1/1/2031"/>
    <s v="12/31/2099"/>
    <m/>
    <n v="0"/>
    <n v="0"/>
    <n v="2028"/>
    <m/>
    <m/>
    <m/>
    <n v="0"/>
    <n v="0"/>
    <s v="Real 2021 | 5/8/2023 1:03:19 PM"/>
    <n v="6471"/>
    <n v="0"/>
    <m/>
    <m/>
    <n v="0"/>
    <n v="0"/>
    <n v="0"/>
    <m/>
    <m/>
    <m/>
    <n v="0"/>
  </r>
  <r>
    <x v="0"/>
    <x v="0"/>
    <x v="5"/>
    <s v="9"/>
    <x v="8"/>
    <s v="IQW_31-42"/>
    <x v="18"/>
    <n v="0"/>
    <n v="0"/>
    <n v="0"/>
    <m/>
    <n v="0"/>
    <m/>
    <m/>
    <m/>
    <n v="0"/>
    <m/>
    <m/>
    <n v="-1"/>
    <n v="0"/>
    <s v="DSM_EE"/>
    <m/>
    <n v="0"/>
    <m/>
    <n v="0"/>
    <n v="0"/>
    <n v="0"/>
    <n v="0"/>
    <n v="-1"/>
    <n v="0"/>
    <n v="0"/>
    <n v="0"/>
    <n v="0"/>
    <n v="0"/>
    <m/>
    <m/>
    <n v="0"/>
    <m/>
    <n v="0"/>
    <m/>
    <m/>
    <s v="1/1/2031"/>
    <s v="12/31/2099"/>
    <m/>
    <n v="0"/>
    <n v="0"/>
    <n v="2028"/>
    <m/>
    <m/>
    <m/>
    <n v="0"/>
    <n v="0"/>
    <s v="Real 2021 | 5/8/2023 1:03:19 PM"/>
    <n v="6472"/>
    <n v="0"/>
    <m/>
    <m/>
    <n v="0"/>
    <n v="0"/>
    <n v="0"/>
    <m/>
    <m/>
    <m/>
    <n v="0"/>
  </r>
  <r>
    <x v="0"/>
    <x v="0"/>
    <x v="5"/>
    <s v="1"/>
    <x v="0"/>
    <s v="Area 1001 Gas CT 2029"/>
    <x v="19"/>
    <n v="0"/>
    <n v="0"/>
    <n v="0"/>
    <m/>
    <n v="0"/>
    <m/>
    <m/>
    <m/>
    <n v="0"/>
    <m/>
    <m/>
    <n v="-1"/>
    <n v="0"/>
    <s v="TCO"/>
    <m/>
    <n v="0"/>
    <m/>
    <n v="0"/>
    <n v="0"/>
    <n v="0"/>
    <n v="0"/>
    <n v="-1"/>
    <n v="0"/>
    <n v="0"/>
    <n v="0"/>
    <n v="0"/>
    <n v="0"/>
    <m/>
    <m/>
    <n v="0"/>
    <m/>
    <n v="0"/>
    <m/>
    <m/>
    <s v="1/1/2029"/>
    <s v="12/31/2099"/>
    <m/>
    <n v="0"/>
    <n v="0"/>
    <n v="2028"/>
    <m/>
    <m/>
    <m/>
    <n v="0"/>
    <n v="0"/>
    <s v="Real 2021 | 5/8/2023 1:03:19 PM"/>
    <n v="6473"/>
    <n v="0"/>
    <m/>
    <m/>
    <n v="0"/>
    <n v="0"/>
    <n v="0"/>
    <m/>
    <m/>
    <m/>
    <n v="0"/>
  </r>
  <r>
    <x v="0"/>
    <x v="0"/>
    <x v="5"/>
    <s v="2"/>
    <x v="1"/>
    <s v="Area 1001 Gas CT 2029"/>
    <x v="19"/>
    <n v="0"/>
    <n v="0"/>
    <n v="0"/>
    <m/>
    <n v="0"/>
    <m/>
    <m/>
    <m/>
    <n v="0"/>
    <m/>
    <m/>
    <n v="-1"/>
    <n v="0"/>
    <s v="TCO"/>
    <m/>
    <n v="0"/>
    <m/>
    <n v="0"/>
    <n v="0"/>
    <n v="0"/>
    <n v="0"/>
    <n v="-1"/>
    <n v="0"/>
    <n v="0"/>
    <n v="0"/>
    <n v="0"/>
    <n v="0"/>
    <m/>
    <m/>
    <n v="0"/>
    <m/>
    <n v="0"/>
    <m/>
    <m/>
    <s v="1/1/2029"/>
    <s v="12/31/2099"/>
    <m/>
    <n v="0"/>
    <n v="0"/>
    <n v="2028"/>
    <m/>
    <m/>
    <m/>
    <n v="0"/>
    <n v="0"/>
    <s v="Real 2021 | 5/8/2023 1:03:19 PM"/>
    <n v="6474"/>
    <n v="0"/>
    <m/>
    <m/>
    <n v="0"/>
    <n v="0"/>
    <n v="0"/>
    <m/>
    <m/>
    <m/>
    <n v="0"/>
  </r>
  <r>
    <x v="0"/>
    <x v="0"/>
    <x v="5"/>
    <s v="3"/>
    <x v="2"/>
    <s v="Area 1001 Gas CT 2029"/>
    <x v="19"/>
    <n v="0"/>
    <n v="0"/>
    <n v="0"/>
    <m/>
    <n v="0"/>
    <m/>
    <m/>
    <m/>
    <n v="0"/>
    <m/>
    <m/>
    <n v="-1"/>
    <n v="0"/>
    <s v="TCO"/>
    <m/>
    <n v="0"/>
    <m/>
    <n v="0"/>
    <n v="0"/>
    <n v="0"/>
    <n v="0"/>
    <n v="-1"/>
    <n v="0"/>
    <n v="0"/>
    <n v="0"/>
    <n v="0"/>
    <n v="0"/>
    <m/>
    <m/>
    <n v="0"/>
    <m/>
    <n v="0"/>
    <m/>
    <m/>
    <s v="1/1/2029"/>
    <s v="12/31/2099"/>
    <m/>
    <n v="0"/>
    <n v="0"/>
    <n v="2028"/>
    <m/>
    <m/>
    <m/>
    <n v="0"/>
    <n v="0"/>
    <s v="Real 2021 | 5/8/2023 1:03:19 PM"/>
    <n v="6475"/>
    <n v="0"/>
    <m/>
    <m/>
    <n v="0"/>
    <n v="0"/>
    <n v="0"/>
    <m/>
    <m/>
    <m/>
    <n v="0"/>
  </r>
  <r>
    <x v="0"/>
    <x v="0"/>
    <x v="5"/>
    <s v="4"/>
    <x v="3"/>
    <s v="Area 1001 Gas CT 2029"/>
    <x v="19"/>
    <n v="0"/>
    <n v="0"/>
    <n v="0"/>
    <m/>
    <n v="0"/>
    <m/>
    <m/>
    <m/>
    <n v="0"/>
    <m/>
    <m/>
    <n v="-1"/>
    <n v="0"/>
    <s v="TCO"/>
    <m/>
    <n v="0"/>
    <m/>
    <n v="0"/>
    <n v="0"/>
    <n v="0"/>
    <n v="0"/>
    <n v="-1"/>
    <n v="0"/>
    <n v="0"/>
    <n v="0"/>
    <n v="0"/>
    <n v="0"/>
    <m/>
    <m/>
    <n v="0"/>
    <m/>
    <n v="0"/>
    <m/>
    <m/>
    <s v="1/1/2029"/>
    <s v="12/31/2099"/>
    <m/>
    <n v="0"/>
    <n v="0"/>
    <n v="2028"/>
    <m/>
    <m/>
    <m/>
    <n v="0"/>
    <n v="0"/>
    <s v="Real 2021 | 5/8/2023 1:03:19 PM"/>
    <n v="6476"/>
    <n v="0"/>
    <m/>
    <m/>
    <n v="0"/>
    <n v="0"/>
    <n v="0"/>
    <m/>
    <m/>
    <m/>
    <n v="0"/>
  </r>
  <r>
    <x v="0"/>
    <x v="0"/>
    <x v="5"/>
    <s v="5"/>
    <x v="4"/>
    <s v="Area 1001 Gas CT 2029"/>
    <x v="19"/>
    <n v="0"/>
    <n v="0"/>
    <n v="0"/>
    <m/>
    <n v="0"/>
    <m/>
    <m/>
    <m/>
    <n v="0"/>
    <m/>
    <m/>
    <n v="-1"/>
    <n v="0"/>
    <s v="TCO"/>
    <m/>
    <n v="0"/>
    <m/>
    <n v="0"/>
    <n v="0"/>
    <n v="0"/>
    <n v="0"/>
    <n v="-1"/>
    <n v="0"/>
    <n v="0"/>
    <n v="0"/>
    <n v="0"/>
    <n v="0"/>
    <m/>
    <m/>
    <n v="0"/>
    <m/>
    <n v="0"/>
    <m/>
    <m/>
    <s v="1/1/2029"/>
    <s v="12/31/2099"/>
    <m/>
    <n v="0"/>
    <n v="0"/>
    <n v="2028"/>
    <m/>
    <m/>
    <m/>
    <n v="0"/>
    <n v="0"/>
    <s v="Real 2021 | 5/8/2023 1:03:19 PM"/>
    <n v="6477"/>
    <n v="0"/>
    <m/>
    <m/>
    <n v="0"/>
    <n v="0"/>
    <n v="0"/>
    <m/>
    <m/>
    <m/>
    <n v="0"/>
  </r>
  <r>
    <x v="0"/>
    <x v="0"/>
    <x v="5"/>
    <s v="7"/>
    <x v="6"/>
    <s v="Area 1001 Gas CT 2029"/>
    <x v="19"/>
    <n v="0"/>
    <n v="0"/>
    <n v="0"/>
    <m/>
    <n v="0"/>
    <m/>
    <m/>
    <m/>
    <n v="0"/>
    <m/>
    <m/>
    <n v="-1"/>
    <n v="0"/>
    <s v="TCO"/>
    <m/>
    <n v="0"/>
    <m/>
    <n v="0"/>
    <n v="0"/>
    <n v="0"/>
    <n v="0"/>
    <n v="-1"/>
    <n v="0"/>
    <n v="0"/>
    <n v="0"/>
    <n v="0"/>
    <n v="0"/>
    <m/>
    <m/>
    <n v="0"/>
    <m/>
    <n v="0"/>
    <m/>
    <m/>
    <s v="1/1/2029"/>
    <s v="12/31/2099"/>
    <m/>
    <n v="0"/>
    <n v="0"/>
    <n v="2028"/>
    <m/>
    <m/>
    <m/>
    <n v="0"/>
    <n v="0"/>
    <s v="Real 2021 | 5/8/2023 1:03:19 PM"/>
    <n v="6478"/>
    <n v="0"/>
    <m/>
    <m/>
    <n v="0"/>
    <n v="0"/>
    <n v="0"/>
    <m/>
    <m/>
    <m/>
    <n v="0"/>
  </r>
  <r>
    <x v="0"/>
    <x v="0"/>
    <x v="5"/>
    <s v="8"/>
    <x v="7"/>
    <s v="Area 1001 Gas CT 2029"/>
    <x v="19"/>
    <n v="0"/>
    <n v="0"/>
    <n v="0"/>
    <m/>
    <n v="0"/>
    <m/>
    <m/>
    <m/>
    <n v="0"/>
    <m/>
    <m/>
    <n v="-1"/>
    <n v="0"/>
    <s v="TCO"/>
    <m/>
    <n v="0"/>
    <m/>
    <n v="0"/>
    <n v="0"/>
    <n v="0"/>
    <n v="0"/>
    <n v="-1"/>
    <n v="0"/>
    <n v="0"/>
    <n v="0"/>
    <n v="0"/>
    <n v="0"/>
    <m/>
    <m/>
    <n v="0"/>
    <m/>
    <n v="0"/>
    <m/>
    <m/>
    <s v="1/1/2029"/>
    <s v="12/31/2099"/>
    <m/>
    <n v="0"/>
    <n v="0"/>
    <n v="2028"/>
    <m/>
    <m/>
    <m/>
    <n v="0"/>
    <n v="0"/>
    <s v="Real 2021 | 5/8/2023 1:03:19 PM"/>
    <n v="6479"/>
    <n v="0"/>
    <m/>
    <m/>
    <n v="0"/>
    <n v="0"/>
    <n v="0"/>
    <m/>
    <m/>
    <m/>
    <n v="0"/>
  </r>
  <r>
    <x v="0"/>
    <x v="0"/>
    <x v="5"/>
    <s v="9"/>
    <x v="8"/>
    <s v="Area 1001 Gas CT 2029"/>
    <x v="19"/>
    <n v="0"/>
    <n v="0"/>
    <n v="0"/>
    <m/>
    <n v="0"/>
    <m/>
    <m/>
    <m/>
    <n v="0"/>
    <m/>
    <m/>
    <n v="-1"/>
    <n v="0"/>
    <s v="TCO"/>
    <m/>
    <n v="0"/>
    <m/>
    <n v="0"/>
    <n v="0"/>
    <n v="0"/>
    <n v="0"/>
    <n v="-1"/>
    <n v="0"/>
    <n v="0"/>
    <n v="0"/>
    <n v="0"/>
    <n v="0"/>
    <m/>
    <m/>
    <n v="0"/>
    <m/>
    <n v="0"/>
    <m/>
    <m/>
    <s v="1/1/2029"/>
    <s v="12/31/2099"/>
    <m/>
    <n v="0"/>
    <n v="0"/>
    <n v="2028"/>
    <m/>
    <m/>
    <m/>
    <n v="0"/>
    <n v="0"/>
    <s v="Real 2021 | 5/8/2023 1:03:19 PM"/>
    <n v="6480"/>
    <n v="0"/>
    <m/>
    <m/>
    <n v="0"/>
    <n v="0"/>
    <n v="0"/>
    <m/>
    <m/>
    <m/>
    <n v="0"/>
  </r>
  <r>
    <x v="0"/>
    <x v="0"/>
    <x v="5"/>
    <s v="8"/>
    <x v="7"/>
    <s v="Area 1001 Solar 2026"/>
    <x v="20"/>
    <n v="22.859842300415039"/>
    <n v="100"/>
    <n v="22.859842300415039"/>
    <m/>
    <n v="0"/>
    <m/>
    <m/>
    <m/>
    <n v="15118.43359375"/>
    <m/>
    <m/>
    <n v="-1"/>
    <n v="0"/>
    <s v="Solar"/>
    <m/>
    <n v="200800.859375"/>
    <m/>
    <n v="0"/>
    <n v="6497.9970703125"/>
    <n v="6497.9970703125"/>
    <n v="0"/>
    <n v="-1"/>
    <n v="0"/>
    <n v="0"/>
    <n v="0"/>
    <n v="366"/>
    <n v="4394"/>
    <n v="0.22859841585159302"/>
    <n v="32.360404968261719"/>
    <n v="-6726.16259765625"/>
    <n v="-33.496681213378906"/>
    <n v="13224.1591796875"/>
    <n v="65.857086181640625"/>
    <m/>
    <s v="1/1/2026"/>
    <s v="12/31/2099"/>
    <m/>
    <n v="0"/>
    <n v="0"/>
    <n v="2028"/>
    <m/>
    <m/>
    <m/>
    <n v="0"/>
    <n v="0"/>
    <s v="Real 2021 | 5/8/2023 1:03:19 PM"/>
    <n v="6481"/>
    <n v="100"/>
    <m/>
    <m/>
    <n v="200800.859375"/>
    <n v="0"/>
    <n v="0"/>
    <m/>
    <m/>
    <m/>
    <n v="0"/>
  </r>
  <r>
    <x v="0"/>
    <x v="0"/>
    <x v="5"/>
    <s v="1"/>
    <x v="0"/>
    <s v="Area 1001 Solar 2027"/>
    <x v="21"/>
    <n v="34.289764404296875"/>
    <n v="150"/>
    <n v="34.289764404296875"/>
    <m/>
    <n v="0"/>
    <m/>
    <m/>
    <m/>
    <n v="21891.095703125"/>
    <m/>
    <m/>
    <n v="-1"/>
    <n v="0"/>
    <s v="Solar"/>
    <m/>
    <n v="301201.28125"/>
    <m/>
    <n v="0"/>
    <n v="9746.9951171875"/>
    <n v="9746.9951171875"/>
    <n v="0"/>
    <n v="-1"/>
    <n v="0"/>
    <n v="0"/>
    <n v="0"/>
    <n v="366"/>
    <n v="4394"/>
    <n v="0.22859841585159302"/>
    <n v="32.360404968261719"/>
    <n v="-10089.2431640625"/>
    <n v="-33.496681213378906"/>
    <n v="19836.23828125"/>
    <n v="65.857086181640625"/>
    <m/>
    <s v="1/1/2027"/>
    <s v="12/31/2099"/>
    <m/>
    <n v="0"/>
    <n v="0"/>
    <n v="2028"/>
    <m/>
    <m/>
    <m/>
    <n v="0"/>
    <n v="0"/>
    <s v="Real 2021 | 5/8/2023 1:03:19 PM"/>
    <n v="6482"/>
    <n v="150"/>
    <m/>
    <m/>
    <n v="301201.28125"/>
    <n v="0"/>
    <n v="0"/>
    <m/>
    <m/>
    <m/>
    <n v="0"/>
  </r>
  <r>
    <x v="0"/>
    <x v="0"/>
    <x v="5"/>
    <s v="2"/>
    <x v="1"/>
    <s v="Area 1001 Solar 2027"/>
    <x v="21"/>
    <n v="22.859842300415039"/>
    <n v="100"/>
    <n v="22.859842300415039"/>
    <m/>
    <n v="0"/>
    <m/>
    <m/>
    <m/>
    <n v="14594.0634765625"/>
    <m/>
    <m/>
    <n v="-1"/>
    <n v="0"/>
    <s v="Solar"/>
    <m/>
    <n v="200800.859375"/>
    <m/>
    <n v="0"/>
    <n v="6497.9970703125"/>
    <n v="6497.9970703125"/>
    <n v="0"/>
    <n v="-1"/>
    <n v="0"/>
    <n v="0"/>
    <n v="0"/>
    <n v="366"/>
    <n v="4394"/>
    <n v="0.22859841585159302"/>
    <n v="32.360404968261719"/>
    <n v="-6726.16259765625"/>
    <n v="-33.496681213378906"/>
    <n v="13224.1591796875"/>
    <n v="65.857086181640625"/>
    <m/>
    <s v="1/1/2027"/>
    <s v="12/31/2099"/>
    <m/>
    <n v="0"/>
    <n v="0"/>
    <n v="2028"/>
    <m/>
    <m/>
    <m/>
    <n v="0"/>
    <n v="0"/>
    <s v="Real 2021 | 5/8/2023 1:03:19 PM"/>
    <n v="6483"/>
    <n v="100"/>
    <m/>
    <m/>
    <n v="200800.859375"/>
    <n v="0"/>
    <n v="0"/>
    <m/>
    <m/>
    <m/>
    <n v="0"/>
  </r>
  <r>
    <x v="0"/>
    <x v="0"/>
    <x v="5"/>
    <s v="3"/>
    <x v="2"/>
    <s v="Area 1001 Solar 2027"/>
    <x v="21"/>
    <n v="34.289764404296875"/>
    <n v="150"/>
    <n v="34.289764404296875"/>
    <m/>
    <n v="0"/>
    <m/>
    <m/>
    <m/>
    <n v="21891.095703125"/>
    <m/>
    <m/>
    <n v="-1"/>
    <n v="0"/>
    <s v="Solar"/>
    <m/>
    <n v="301201.28125"/>
    <m/>
    <n v="0"/>
    <n v="9746.9951171875"/>
    <n v="9746.9951171875"/>
    <n v="0"/>
    <n v="-1"/>
    <n v="0"/>
    <n v="0"/>
    <n v="0"/>
    <n v="366"/>
    <n v="4394"/>
    <n v="0.22859841585159302"/>
    <n v="32.360404968261719"/>
    <n v="-10089.2431640625"/>
    <n v="-33.496681213378906"/>
    <n v="19836.23828125"/>
    <n v="65.857086181640625"/>
    <m/>
    <s v="1/1/2027"/>
    <s v="12/31/2099"/>
    <m/>
    <n v="0"/>
    <n v="0"/>
    <n v="2028"/>
    <m/>
    <m/>
    <m/>
    <n v="0"/>
    <n v="0"/>
    <s v="Real 2021 | 5/8/2023 1:03:19 PM"/>
    <n v="6484"/>
    <n v="150"/>
    <m/>
    <m/>
    <n v="301201.28125"/>
    <n v="0"/>
    <n v="0"/>
    <m/>
    <m/>
    <m/>
    <n v="0"/>
  </r>
  <r>
    <x v="0"/>
    <x v="0"/>
    <x v="5"/>
    <s v="5"/>
    <x v="4"/>
    <s v="Area 1001 Solar 2027"/>
    <x v="21"/>
    <n v="11.42992115020752"/>
    <n v="50"/>
    <n v="11.42992115020752"/>
    <m/>
    <n v="0"/>
    <m/>
    <m/>
    <m/>
    <n v="7297.03173828125"/>
    <m/>
    <m/>
    <n v="-1"/>
    <n v="0"/>
    <s v="Solar"/>
    <m/>
    <n v="100400.4296875"/>
    <m/>
    <n v="0"/>
    <n v="3248.99853515625"/>
    <n v="3248.99853515625"/>
    <n v="0"/>
    <n v="-1"/>
    <n v="0"/>
    <n v="0"/>
    <n v="0"/>
    <n v="366"/>
    <n v="4394"/>
    <n v="0.22859841585159302"/>
    <n v="32.360404968261719"/>
    <n v="-3363.081298828125"/>
    <n v="-33.496681213378906"/>
    <n v="6612.07958984375"/>
    <n v="65.857086181640625"/>
    <m/>
    <s v="1/1/2027"/>
    <s v="12/31/2099"/>
    <m/>
    <n v="0"/>
    <n v="0"/>
    <n v="2028"/>
    <m/>
    <m/>
    <m/>
    <n v="0"/>
    <n v="0"/>
    <s v="Real 2021 | 5/8/2023 1:03:19 PM"/>
    <n v="6485"/>
    <n v="50"/>
    <m/>
    <m/>
    <n v="100400.4296875"/>
    <n v="0"/>
    <n v="0"/>
    <m/>
    <m/>
    <m/>
    <n v="0"/>
  </r>
  <r>
    <x v="0"/>
    <x v="0"/>
    <x v="5"/>
    <s v="6"/>
    <x v="5"/>
    <s v="Area 1001 Solar 2027"/>
    <x v="21"/>
    <n v="34.289764404296875"/>
    <n v="150"/>
    <n v="34.289764404296875"/>
    <m/>
    <n v="0"/>
    <m/>
    <m/>
    <m/>
    <n v="21891.095703125"/>
    <m/>
    <m/>
    <n v="-1"/>
    <n v="0"/>
    <s v="Solar"/>
    <m/>
    <n v="301201.28125"/>
    <m/>
    <n v="0"/>
    <n v="9746.9951171875"/>
    <n v="9746.9951171875"/>
    <n v="0"/>
    <n v="-1"/>
    <n v="0"/>
    <n v="0"/>
    <n v="0"/>
    <n v="366"/>
    <n v="4394"/>
    <n v="0.22859841585159302"/>
    <n v="32.360404968261719"/>
    <n v="-10089.2431640625"/>
    <n v="-33.496681213378906"/>
    <n v="19836.23828125"/>
    <n v="65.857086181640625"/>
    <m/>
    <s v="1/1/2027"/>
    <s v="12/31/2099"/>
    <m/>
    <n v="0"/>
    <n v="0"/>
    <n v="2028"/>
    <m/>
    <m/>
    <m/>
    <n v="0"/>
    <n v="0"/>
    <s v="Real 2021 | 5/8/2023 1:03:19 PM"/>
    <n v="6486"/>
    <n v="150"/>
    <m/>
    <m/>
    <n v="301201.28125"/>
    <n v="0"/>
    <n v="0"/>
    <m/>
    <m/>
    <m/>
    <n v="0"/>
  </r>
  <r>
    <x v="0"/>
    <x v="0"/>
    <x v="5"/>
    <s v="7"/>
    <x v="6"/>
    <s v="Area 1001 Solar 2027"/>
    <x v="21"/>
    <n v="34.289764404296875"/>
    <n v="150"/>
    <n v="34.289764404296875"/>
    <m/>
    <n v="0"/>
    <m/>
    <m/>
    <m/>
    <n v="21891.095703125"/>
    <m/>
    <m/>
    <n v="-1"/>
    <n v="0"/>
    <s v="Solar"/>
    <m/>
    <n v="301201.28125"/>
    <m/>
    <n v="0"/>
    <n v="9746.9951171875"/>
    <n v="9746.9951171875"/>
    <n v="0"/>
    <n v="-1"/>
    <n v="0"/>
    <n v="0"/>
    <n v="0"/>
    <n v="366"/>
    <n v="4394"/>
    <n v="0.22859841585159302"/>
    <n v="32.360404968261719"/>
    <n v="-10089.2431640625"/>
    <n v="-33.496681213378906"/>
    <n v="19836.23828125"/>
    <n v="65.857086181640625"/>
    <m/>
    <s v="1/1/2027"/>
    <s v="12/31/2099"/>
    <m/>
    <n v="0"/>
    <n v="0"/>
    <n v="2028"/>
    <m/>
    <m/>
    <m/>
    <n v="0"/>
    <n v="0"/>
    <s v="Real 2021 | 5/8/2023 1:03:19 PM"/>
    <n v="6487"/>
    <n v="150"/>
    <m/>
    <m/>
    <n v="301201.28125"/>
    <n v="0"/>
    <n v="0"/>
    <m/>
    <m/>
    <m/>
    <n v="0"/>
  </r>
  <r>
    <x v="0"/>
    <x v="0"/>
    <x v="5"/>
    <s v="8"/>
    <x v="7"/>
    <s v="Area 1001 Solar 2027"/>
    <x v="21"/>
    <n v="34.289764404296875"/>
    <n v="150"/>
    <n v="34.289764404296875"/>
    <m/>
    <n v="0"/>
    <m/>
    <m/>
    <m/>
    <n v="21891.095703125"/>
    <m/>
    <m/>
    <n v="-1"/>
    <n v="0"/>
    <s v="Solar"/>
    <m/>
    <n v="301201.28125"/>
    <m/>
    <n v="0"/>
    <n v="9746.9951171875"/>
    <n v="9746.9951171875"/>
    <n v="0"/>
    <n v="-1"/>
    <n v="0"/>
    <n v="0"/>
    <n v="0"/>
    <n v="366"/>
    <n v="4394"/>
    <n v="0.22859841585159302"/>
    <n v="32.360404968261719"/>
    <n v="-10089.2431640625"/>
    <n v="-33.496681213378906"/>
    <n v="19836.23828125"/>
    <n v="65.857086181640625"/>
    <m/>
    <s v="1/1/2027"/>
    <s v="12/31/2099"/>
    <m/>
    <n v="0"/>
    <n v="0"/>
    <n v="2028"/>
    <m/>
    <m/>
    <m/>
    <n v="0"/>
    <n v="0"/>
    <s v="Real 2021 | 5/8/2023 1:03:19 PM"/>
    <n v="6488"/>
    <n v="150"/>
    <m/>
    <m/>
    <n v="301201.28125"/>
    <n v="0"/>
    <n v="0"/>
    <m/>
    <m/>
    <m/>
    <n v="0"/>
  </r>
  <r>
    <x v="0"/>
    <x v="0"/>
    <x v="5"/>
    <s v="9"/>
    <x v="8"/>
    <s v="Area 1001 Solar 2027"/>
    <x v="21"/>
    <n v="34.289764404296875"/>
    <n v="150"/>
    <n v="34.289764404296875"/>
    <m/>
    <n v="0"/>
    <m/>
    <m/>
    <m/>
    <n v="21891.095703125"/>
    <m/>
    <m/>
    <n v="-1"/>
    <n v="0"/>
    <s v="Solar"/>
    <m/>
    <n v="301201.28125"/>
    <m/>
    <n v="0"/>
    <n v="9746.9951171875"/>
    <n v="9746.9951171875"/>
    <n v="0"/>
    <n v="-1"/>
    <n v="0"/>
    <n v="0"/>
    <n v="0"/>
    <n v="366"/>
    <n v="4394"/>
    <n v="0.22859841585159302"/>
    <n v="32.360404968261719"/>
    <n v="-10089.2431640625"/>
    <n v="-33.496681213378906"/>
    <n v="19836.23828125"/>
    <n v="65.857086181640625"/>
    <m/>
    <s v="1/1/2027"/>
    <s v="12/31/2099"/>
    <m/>
    <n v="0"/>
    <n v="0"/>
    <n v="2028"/>
    <m/>
    <m/>
    <m/>
    <n v="0"/>
    <n v="0"/>
    <s v="Real 2021 | 5/8/2023 1:03:19 PM"/>
    <n v="6489"/>
    <n v="150"/>
    <m/>
    <m/>
    <n v="301201.28125"/>
    <n v="0"/>
    <n v="0"/>
    <m/>
    <m/>
    <m/>
    <n v="0"/>
  </r>
  <r>
    <x v="0"/>
    <x v="0"/>
    <x v="5"/>
    <s v="1"/>
    <x v="0"/>
    <s v="Area 1001 Solar 2028"/>
    <x v="22"/>
    <n v="34.289764404296875"/>
    <n v="150"/>
    <n v="34.289764404296875"/>
    <m/>
    <n v="0"/>
    <m/>
    <m/>
    <m/>
    <n v="21030.0234375"/>
    <m/>
    <m/>
    <n v="-1"/>
    <n v="0"/>
    <s v="Solar"/>
    <m/>
    <n v="301201.28125"/>
    <m/>
    <n v="0"/>
    <n v="9746.9951171875"/>
    <n v="9746.9951171875"/>
    <n v="0"/>
    <n v="-1"/>
    <n v="0"/>
    <n v="0"/>
    <n v="0"/>
    <n v="366"/>
    <n v="4394"/>
    <n v="0.22859841585159302"/>
    <n v="32.360404968261719"/>
    <n v="-10089.2431640625"/>
    <n v="-33.496681213378906"/>
    <n v="19836.23828125"/>
    <n v="65.857086181640625"/>
    <m/>
    <s v="1/1/2028"/>
    <s v="12/31/2099"/>
    <m/>
    <n v="0"/>
    <n v="0"/>
    <n v="2028"/>
    <m/>
    <m/>
    <m/>
    <n v="0"/>
    <n v="0"/>
    <s v="Real 2021 | 5/8/2023 1:03:19 PM"/>
    <n v="6490"/>
    <n v="150"/>
    <m/>
    <m/>
    <n v="301201.28125"/>
    <n v="0"/>
    <n v="0"/>
    <m/>
    <m/>
    <m/>
    <n v="0"/>
  </r>
  <r>
    <x v="0"/>
    <x v="0"/>
    <x v="5"/>
    <s v="2"/>
    <x v="1"/>
    <s v="Area 1001 Solar 2028"/>
    <x v="22"/>
    <n v="34.289764404296875"/>
    <n v="150"/>
    <n v="34.289764404296875"/>
    <m/>
    <n v="0"/>
    <m/>
    <m/>
    <m/>
    <n v="21030.0234375"/>
    <m/>
    <m/>
    <n v="-1"/>
    <n v="0"/>
    <s v="Solar"/>
    <m/>
    <n v="301201.28125"/>
    <m/>
    <n v="0"/>
    <n v="9746.9951171875"/>
    <n v="9746.9951171875"/>
    <n v="0"/>
    <n v="-1"/>
    <n v="0"/>
    <n v="0"/>
    <n v="0"/>
    <n v="366"/>
    <n v="4394"/>
    <n v="0.22859841585159302"/>
    <n v="32.360404968261719"/>
    <n v="-10089.2431640625"/>
    <n v="-33.496681213378906"/>
    <n v="19836.23828125"/>
    <n v="65.857086181640625"/>
    <m/>
    <s v="1/1/2028"/>
    <s v="12/31/2099"/>
    <m/>
    <n v="0"/>
    <n v="0"/>
    <n v="2028"/>
    <m/>
    <m/>
    <m/>
    <n v="0"/>
    <n v="0"/>
    <s v="Real 2021 | 5/8/2023 1:03:19 PM"/>
    <n v="6491"/>
    <n v="150"/>
    <m/>
    <m/>
    <n v="301201.28125"/>
    <n v="0"/>
    <n v="0"/>
    <m/>
    <m/>
    <m/>
    <n v="0"/>
  </r>
  <r>
    <x v="0"/>
    <x v="0"/>
    <x v="5"/>
    <s v="3"/>
    <x v="2"/>
    <s v="Area 1001 Solar 2028"/>
    <x v="22"/>
    <n v="34.289764404296875"/>
    <n v="150"/>
    <n v="34.289764404296875"/>
    <m/>
    <n v="0"/>
    <m/>
    <m/>
    <m/>
    <n v="21030.0234375"/>
    <m/>
    <m/>
    <n v="-1"/>
    <n v="0"/>
    <s v="Solar"/>
    <m/>
    <n v="301201.28125"/>
    <m/>
    <n v="0"/>
    <n v="9746.9951171875"/>
    <n v="9746.9951171875"/>
    <n v="0"/>
    <n v="-1"/>
    <n v="0"/>
    <n v="0"/>
    <n v="0"/>
    <n v="366"/>
    <n v="4394"/>
    <n v="0.22859841585159302"/>
    <n v="32.360404968261719"/>
    <n v="-10089.2431640625"/>
    <n v="-33.496681213378906"/>
    <n v="19836.23828125"/>
    <n v="65.857086181640625"/>
    <m/>
    <s v="1/1/2028"/>
    <s v="12/31/2099"/>
    <m/>
    <n v="0"/>
    <n v="0"/>
    <n v="2028"/>
    <m/>
    <m/>
    <m/>
    <n v="0"/>
    <n v="0"/>
    <s v="Real 2021 | 5/8/2023 1:03:19 PM"/>
    <n v="6492"/>
    <n v="150"/>
    <m/>
    <m/>
    <n v="301201.28125"/>
    <n v="0"/>
    <n v="0"/>
    <m/>
    <m/>
    <m/>
    <n v="0"/>
  </r>
  <r>
    <x v="0"/>
    <x v="0"/>
    <x v="5"/>
    <s v="4"/>
    <x v="3"/>
    <s v="Area 1001 Solar 2028"/>
    <x v="22"/>
    <n v="34.289764404296875"/>
    <n v="150"/>
    <n v="34.289764404296875"/>
    <m/>
    <n v="0"/>
    <m/>
    <m/>
    <m/>
    <n v="21030.0234375"/>
    <m/>
    <m/>
    <n v="-1"/>
    <n v="0"/>
    <s v="Solar"/>
    <m/>
    <n v="301201.28125"/>
    <m/>
    <n v="0"/>
    <n v="9746.9951171875"/>
    <n v="9746.9951171875"/>
    <n v="0"/>
    <n v="-1"/>
    <n v="0"/>
    <n v="0"/>
    <n v="0"/>
    <n v="366"/>
    <n v="4394"/>
    <n v="0.22859841585159302"/>
    <n v="32.360404968261719"/>
    <n v="-10089.2431640625"/>
    <n v="-33.496681213378906"/>
    <n v="19836.23828125"/>
    <n v="65.857086181640625"/>
    <m/>
    <s v="1/1/2028"/>
    <s v="12/31/2099"/>
    <m/>
    <n v="0"/>
    <n v="0"/>
    <n v="2028"/>
    <m/>
    <m/>
    <m/>
    <n v="0"/>
    <n v="0"/>
    <s v="Real 2021 | 5/8/2023 1:03:19 PM"/>
    <n v="6493"/>
    <n v="150"/>
    <m/>
    <m/>
    <n v="301201.28125"/>
    <n v="0"/>
    <n v="0"/>
    <m/>
    <m/>
    <m/>
    <n v="0"/>
  </r>
  <r>
    <x v="0"/>
    <x v="0"/>
    <x v="5"/>
    <s v="5"/>
    <x v="4"/>
    <s v="Area 1001 Solar 2028"/>
    <x v="22"/>
    <n v="34.289764404296875"/>
    <n v="150"/>
    <n v="34.289764404296875"/>
    <m/>
    <n v="0"/>
    <m/>
    <m/>
    <m/>
    <n v="21030.0234375"/>
    <m/>
    <m/>
    <n v="-1"/>
    <n v="0"/>
    <s v="Solar"/>
    <m/>
    <n v="301201.28125"/>
    <m/>
    <n v="0"/>
    <n v="9746.9951171875"/>
    <n v="9746.9951171875"/>
    <n v="0"/>
    <n v="-1"/>
    <n v="0"/>
    <n v="0"/>
    <n v="0"/>
    <n v="366"/>
    <n v="4394"/>
    <n v="0.22859841585159302"/>
    <n v="32.360404968261719"/>
    <n v="-10089.2431640625"/>
    <n v="-33.496681213378906"/>
    <n v="19836.23828125"/>
    <n v="65.857086181640625"/>
    <m/>
    <s v="1/1/2028"/>
    <s v="12/31/2099"/>
    <m/>
    <n v="0"/>
    <n v="0"/>
    <n v="2028"/>
    <m/>
    <m/>
    <m/>
    <n v="0"/>
    <n v="0"/>
    <s v="Real 2021 | 5/8/2023 1:03:19 PM"/>
    <n v="6494"/>
    <n v="150"/>
    <m/>
    <m/>
    <n v="301201.28125"/>
    <n v="0"/>
    <n v="0"/>
    <m/>
    <m/>
    <m/>
    <n v="0"/>
  </r>
  <r>
    <x v="0"/>
    <x v="0"/>
    <x v="5"/>
    <s v="6"/>
    <x v="5"/>
    <s v="Area 1001 Solar 2028"/>
    <x v="22"/>
    <n v="34.289764404296875"/>
    <n v="150"/>
    <n v="34.289764404296875"/>
    <m/>
    <n v="0"/>
    <m/>
    <m/>
    <m/>
    <n v="21030.0234375"/>
    <m/>
    <m/>
    <n v="-1"/>
    <n v="0"/>
    <s v="Solar"/>
    <m/>
    <n v="301201.28125"/>
    <m/>
    <n v="0"/>
    <n v="9746.9951171875"/>
    <n v="9746.9951171875"/>
    <n v="0"/>
    <n v="-1"/>
    <n v="0"/>
    <n v="0"/>
    <n v="0"/>
    <n v="366"/>
    <n v="4394"/>
    <n v="0.22859841585159302"/>
    <n v="32.360404968261719"/>
    <n v="-10089.2431640625"/>
    <n v="-33.496681213378906"/>
    <n v="19836.23828125"/>
    <n v="65.857086181640625"/>
    <m/>
    <s v="1/1/2028"/>
    <s v="12/31/2099"/>
    <m/>
    <n v="0"/>
    <n v="0"/>
    <n v="2028"/>
    <m/>
    <m/>
    <m/>
    <n v="0"/>
    <n v="0"/>
    <s v="Real 2021 | 5/8/2023 1:03:19 PM"/>
    <n v="6495"/>
    <n v="150"/>
    <m/>
    <m/>
    <n v="301201.28125"/>
    <n v="0"/>
    <n v="0"/>
    <m/>
    <m/>
    <m/>
    <n v="0"/>
  </r>
  <r>
    <x v="0"/>
    <x v="0"/>
    <x v="5"/>
    <s v="7"/>
    <x v="6"/>
    <s v="Area 1001 Solar 2028"/>
    <x v="22"/>
    <n v="34.289764404296875"/>
    <n v="150"/>
    <n v="34.289764404296875"/>
    <m/>
    <n v="0"/>
    <m/>
    <m/>
    <m/>
    <n v="21030.0234375"/>
    <m/>
    <m/>
    <n v="-1"/>
    <n v="0"/>
    <s v="Solar"/>
    <m/>
    <n v="301201.28125"/>
    <m/>
    <n v="0"/>
    <n v="9746.9951171875"/>
    <n v="9746.9951171875"/>
    <n v="0"/>
    <n v="-1"/>
    <n v="0"/>
    <n v="0"/>
    <n v="0"/>
    <n v="366"/>
    <n v="4394"/>
    <n v="0.22859841585159302"/>
    <n v="32.360404968261719"/>
    <n v="-10089.2431640625"/>
    <n v="-33.496681213378906"/>
    <n v="19836.23828125"/>
    <n v="65.857086181640625"/>
    <m/>
    <s v="1/1/2028"/>
    <s v="12/31/2099"/>
    <m/>
    <n v="0"/>
    <n v="0"/>
    <n v="2028"/>
    <m/>
    <m/>
    <m/>
    <n v="0"/>
    <n v="0"/>
    <s v="Real 2021 | 5/8/2023 1:03:19 PM"/>
    <n v="6496"/>
    <n v="150"/>
    <m/>
    <m/>
    <n v="301201.28125"/>
    <n v="0"/>
    <n v="0"/>
    <m/>
    <m/>
    <m/>
    <n v="0"/>
  </r>
  <r>
    <x v="0"/>
    <x v="0"/>
    <x v="5"/>
    <s v="8"/>
    <x v="7"/>
    <s v="Area 1001 Solar 2028"/>
    <x v="22"/>
    <n v="34.289764404296875"/>
    <n v="150"/>
    <n v="34.289764404296875"/>
    <m/>
    <n v="0"/>
    <m/>
    <m/>
    <m/>
    <n v="21030.0234375"/>
    <m/>
    <m/>
    <n v="-1"/>
    <n v="0"/>
    <s v="Solar"/>
    <m/>
    <n v="301201.28125"/>
    <m/>
    <n v="0"/>
    <n v="9746.9951171875"/>
    <n v="9746.9951171875"/>
    <n v="0"/>
    <n v="-1"/>
    <n v="0"/>
    <n v="0"/>
    <n v="0"/>
    <n v="366"/>
    <n v="4394"/>
    <n v="0.22859841585159302"/>
    <n v="32.360404968261719"/>
    <n v="-10089.2431640625"/>
    <n v="-33.496681213378906"/>
    <n v="19836.23828125"/>
    <n v="65.857086181640625"/>
    <m/>
    <s v="1/1/2028"/>
    <s v="12/31/2099"/>
    <m/>
    <n v="0"/>
    <n v="0"/>
    <n v="2028"/>
    <m/>
    <m/>
    <m/>
    <n v="0"/>
    <n v="0"/>
    <s v="Real 2021 | 5/8/2023 1:03:19 PM"/>
    <n v="6497"/>
    <n v="150"/>
    <m/>
    <m/>
    <n v="301201.28125"/>
    <n v="0"/>
    <n v="0"/>
    <m/>
    <m/>
    <m/>
    <n v="0"/>
  </r>
  <r>
    <x v="0"/>
    <x v="0"/>
    <x v="5"/>
    <s v="9"/>
    <x v="8"/>
    <s v="Area 1001 Solar 2028"/>
    <x v="22"/>
    <n v="34.289764404296875"/>
    <n v="150"/>
    <n v="34.289764404296875"/>
    <m/>
    <n v="0"/>
    <m/>
    <m/>
    <m/>
    <n v="21030.0234375"/>
    <m/>
    <m/>
    <n v="-1"/>
    <n v="0"/>
    <s v="Solar"/>
    <m/>
    <n v="301201.28125"/>
    <m/>
    <n v="0"/>
    <n v="9746.9951171875"/>
    <n v="9746.9951171875"/>
    <n v="0"/>
    <n v="-1"/>
    <n v="0"/>
    <n v="0"/>
    <n v="0"/>
    <n v="366"/>
    <n v="4394"/>
    <n v="0.22859841585159302"/>
    <n v="32.360404968261719"/>
    <n v="-10089.2431640625"/>
    <n v="-33.496681213378906"/>
    <n v="19836.23828125"/>
    <n v="65.857086181640625"/>
    <m/>
    <s v="1/1/2028"/>
    <s v="12/31/2099"/>
    <m/>
    <n v="0"/>
    <n v="0"/>
    <n v="2028"/>
    <m/>
    <m/>
    <m/>
    <n v="0"/>
    <n v="0"/>
    <s v="Real 2021 | 5/8/2023 1:03:19 PM"/>
    <n v="6498"/>
    <n v="150"/>
    <m/>
    <m/>
    <n v="301201.28125"/>
    <n v="0"/>
    <n v="0"/>
    <m/>
    <m/>
    <m/>
    <n v="0"/>
  </r>
  <r>
    <x v="0"/>
    <x v="0"/>
    <x v="5"/>
    <s v="1"/>
    <x v="0"/>
    <s v="Area 1001 Solar 2029"/>
    <x v="23"/>
    <n v="0"/>
    <n v="0"/>
    <n v="0"/>
    <m/>
    <n v="0"/>
    <m/>
    <m/>
    <m/>
    <n v="0"/>
    <m/>
    <m/>
    <n v="-1"/>
    <n v="0"/>
    <s v="Solar"/>
    <m/>
    <n v="0"/>
    <m/>
    <n v="0"/>
    <n v="0"/>
    <n v="0"/>
    <n v="0"/>
    <n v="-1"/>
    <n v="0"/>
    <n v="0"/>
    <n v="0"/>
    <n v="0"/>
    <n v="0"/>
    <m/>
    <m/>
    <n v="0"/>
    <m/>
    <n v="0"/>
    <m/>
    <m/>
    <s v="1/1/2029"/>
    <s v="12/31/2099"/>
    <m/>
    <n v="0"/>
    <n v="0"/>
    <n v="2028"/>
    <m/>
    <m/>
    <m/>
    <n v="0"/>
    <n v="0"/>
    <s v="Real 2021 | 5/8/2023 1:03:19 PM"/>
    <n v="6499"/>
    <n v="0"/>
    <m/>
    <m/>
    <n v="0"/>
    <n v="0"/>
    <n v="0"/>
    <m/>
    <m/>
    <m/>
    <n v="0"/>
  </r>
  <r>
    <x v="0"/>
    <x v="0"/>
    <x v="5"/>
    <s v="3"/>
    <x v="2"/>
    <s v="Area 1001 Solar 2029"/>
    <x v="23"/>
    <n v="0"/>
    <n v="0"/>
    <n v="0"/>
    <m/>
    <n v="0"/>
    <m/>
    <m/>
    <m/>
    <n v="0"/>
    <m/>
    <m/>
    <n v="-1"/>
    <n v="0"/>
    <s v="Solar"/>
    <m/>
    <n v="0"/>
    <m/>
    <n v="0"/>
    <n v="0"/>
    <n v="0"/>
    <n v="0"/>
    <n v="-1"/>
    <n v="0"/>
    <n v="0"/>
    <n v="0"/>
    <n v="0"/>
    <n v="0"/>
    <m/>
    <m/>
    <n v="0"/>
    <m/>
    <n v="0"/>
    <m/>
    <m/>
    <s v="1/1/2029"/>
    <s v="12/31/2099"/>
    <m/>
    <n v="0"/>
    <n v="0"/>
    <n v="2028"/>
    <m/>
    <m/>
    <m/>
    <n v="0"/>
    <n v="0"/>
    <s v="Real 2021 | 5/8/2023 1:03:19 PM"/>
    <n v="6500"/>
    <n v="0"/>
    <m/>
    <m/>
    <n v="0"/>
    <n v="0"/>
    <n v="0"/>
    <m/>
    <m/>
    <m/>
    <n v="0"/>
  </r>
  <r>
    <x v="0"/>
    <x v="0"/>
    <x v="5"/>
    <s v="4"/>
    <x v="3"/>
    <s v="Area 1001 Solar 2029"/>
    <x v="23"/>
    <n v="0"/>
    <n v="0"/>
    <n v="0"/>
    <m/>
    <n v="0"/>
    <m/>
    <m/>
    <m/>
    <n v="0"/>
    <m/>
    <m/>
    <n v="-1"/>
    <n v="0"/>
    <s v="Solar"/>
    <m/>
    <n v="0"/>
    <m/>
    <n v="0"/>
    <n v="0"/>
    <n v="0"/>
    <n v="0"/>
    <n v="-1"/>
    <n v="0"/>
    <n v="0"/>
    <n v="0"/>
    <n v="0"/>
    <n v="0"/>
    <m/>
    <m/>
    <n v="0"/>
    <m/>
    <n v="0"/>
    <m/>
    <m/>
    <s v="1/1/2029"/>
    <s v="12/31/2099"/>
    <m/>
    <n v="0"/>
    <n v="0"/>
    <n v="2028"/>
    <m/>
    <m/>
    <m/>
    <n v="0"/>
    <n v="0"/>
    <s v="Real 2021 | 5/8/2023 1:03:19 PM"/>
    <n v="6501"/>
    <n v="0"/>
    <m/>
    <m/>
    <n v="0"/>
    <n v="0"/>
    <n v="0"/>
    <m/>
    <m/>
    <m/>
    <n v="0"/>
  </r>
  <r>
    <x v="0"/>
    <x v="0"/>
    <x v="5"/>
    <s v="6"/>
    <x v="5"/>
    <s v="Area 1001 Solar 2029"/>
    <x v="23"/>
    <n v="0"/>
    <n v="0"/>
    <n v="0"/>
    <m/>
    <n v="0"/>
    <m/>
    <m/>
    <m/>
    <n v="0"/>
    <m/>
    <m/>
    <n v="-1"/>
    <n v="0"/>
    <s v="Solar"/>
    <m/>
    <n v="0"/>
    <m/>
    <n v="0"/>
    <n v="0"/>
    <n v="0"/>
    <n v="0"/>
    <n v="-1"/>
    <n v="0"/>
    <n v="0"/>
    <n v="0"/>
    <n v="0"/>
    <n v="0"/>
    <m/>
    <m/>
    <n v="0"/>
    <m/>
    <n v="0"/>
    <m/>
    <m/>
    <s v="1/1/2029"/>
    <s v="12/31/2099"/>
    <m/>
    <n v="0"/>
    <n v="0"/>
    <n v="2028"/>
    <m/>
    <m/>
    <m/>
    <n v="0"/>
    <n v="0"/>
    <s v="Real 2021 | 5/8/2023 1:03:19 PM"/>
    <n v="6502"/>
    <n v="0"/>
    <m/>
    <m/>
    <n v="0"/>
    <n v="0"/>
    <n v="0"/>
    <m/>
    <m/>
    <m/>
    <n v="0"/>
  </r>
  <r>
    <x v="0"/>
    <x v="0"/>
    <x v="5"/>
    <s v="7"/>
    <x v="6"/>
    <s v="Area 1001 Solar 2029"/>
    <x v="23"/>
    <n v="0"/>
    <n v="0"/>
    <n v="0"/>
    <m/>
    <n v="0"/>
    <m/>
    <m/>
    <m/>
    <n v="0"/>
    <m/>
    <m/>
    <n v="-1"/>
    <n v="0"/>
    <s v="Solar"/>
    <m/>
    <n v="0"/>
    <m/>
    <n v="0"/>
    <n v="0"/>
    <n v="0"/>
    <n v="0"/>
    <n v="-1"/>
    <n v="0"/>
    <n v="0"/>
    <n v="0"/>
    <n v="0"/>
    <n v="0"/>
    <m/>
    <m/>
    <n v="0"/>
    <m/>
    <n v="0"/>
    <m/>
    <m/>
    <s v="1/1/2029"/>
    <s v="12/31/2099"/>
    <m/>
    <n v="0"/>
    <n v="0"/>
    <n v="2028"/>
    <m/>
    <m/>
    <m/>
    <n v="0"/>
    <n v="0"/>
    <s v="Real 2021 | 5/8/2023 1:03:19 PM"/>
    <n v="6503"/>
    <n v="0"/>
    <m/>
    <m/>
    <n v="0"/>
    <n v="0"/>
    <n v="0"/>
    <m/>
    <m/>
    <m/>
    <n v="0"/>
  </r>
  <r>
    <x v="0"/>
    <x v="0"/>
    <x v="5"/>
    <s v="8"/>
    <x v="7"/>
    <s v="Area 1001 Solar 2029"/>
    <x v="23"/>
    <n v="0"/>
    <n v="0"/>
    <n v="0"/>
    <m/>
    <n v="0"/>
    <m/>
    <m/>
    <m/>
    <n v="0"/>
    <m/>
    <m/>
    <n v="-1"/>
    <n v="0"/>
    <s v="Solar"/>
    <m/>
    <n v="0"/>
    <m/>
    <n v="0"/>
    <n v="0"/>
    <n v="0"/>
    <n v="0"/>
    <n v="-1"/>
    <n v="0"/>
    <n v="0"/>
    <n v="0"/>
    <n v="0"/>
    <n v="0"/>
    <m/>
    <m/>
    <n v="0"/>
    <m/>
    <n v="0"/>
    <m/>
    <m/>
    <s v="1/1/2029"/>
    <s v="12/31/2099"/>
    <m/>
    <n v="0"/>
    <n v="0"/>
    <n v="2028"/>
    <m/>
    <m/>
    <m/>
    <n v="0"/>
    <n v="0"/>
    <s v="Real 2021 | 5/8/2023 1:03:19 PM"/>
    <n v="6504"/>
    <n v="0"/>
    <m/>
    <m/>
    <n v="0"/>
    <n v="0"/>
    <n v="0"/>
    <m/>
    <m/>
    <m/>
    <n v="0"/>
  </r>
  <r>
    <x v="0"/>
    <x v="0"/>
    <x v="5"/>
    <s v="9"/>
    <x v="8"/>
    <s v="Area 1001 Solar 2029"/>
    <x v="23"/>
    <n v="0"/>
    <n v="0"/>
    <n v="0"/>
    <m/>
    <n v="0"/>
    <m/>
    <m/>
    <m/>
    <n v="0"/>
    <m/>
    <m/>
    <n v="-1"/>
    <n v="0"/>
    <s v="Solar"/>
    <m/>
    <n v="0"/>
    <m/>
    <n v="0"/>
    <n v="0"/>
    <n v="0"/>
    <n v="0"/>
    <n v="-1"/>
    <n v="0"/>
    <n v="0"/>
    <n v="0"/>
    <n v="0"/>
    <n v="0"/>
    <m/>
    <m/>
    <n v="0"/>
    <m/>
    <n v="0"/>
    <m/>
    <m/>
    <s v="1/1/2029"/>
    <s v="12/31/2099"/>
    <m/>
    <n v="0"/>
    <n v="0"/>
    <n v="2028"/>
    <m/>
    <m/>
    <m/>
    <n v="0"/>
    <n v="0"/>
    <s v="Real 2021 | 5/8/2023 1:03:19 PM"/>
    <n v="6505"/>
    <n v="0"/>
    <m/>
    <m/>
    <n v="0"/>
    <n v="0"/>
    <n v="0"/>
    <m/>
    <m/>
    <m/>
    <n v="0"/>
  </r>
  <r>
    <x v="0"/>
    <x v="0"/>
    <x v="5"/>
    <s v="3"/>
    <x v="2"/>
    <s v="Area 1001 Solar 2030"/>
    <x v="24"/>
    <n v="0"/>
    <n v="0"/>
    <n v="0"/>
    <m/>
    <n v="0"/>
    <m/>
    <m/>
    <m/>
    <n v="0"/>
    <m/>
    <m/>
    <n v="-1"/>
    <n v="0"/>
    <s v="Solar"/>
    <m/>
    <n v="0"/>
    <m/>
    <n v="0"/>
    <n v="0"/>
    <n v="0"/>
    <n v="0"/>
    <n v="-1"/>
    <n v="0"/>
    <n v="0"/>
    <n v="0"/>
    <n v="0"/>
    <n v="0"/>
    <m/>
    <m/>
    <n v="0"/>
    <m/>
    <n v="0"/>
    <m/>
    <m/>
    <s v="1/1/2030"/>
    <s v="12/31/2099"/>
    <m/>
    <n v="0"/>
    <n v="0"/>
    <n v="2028"/>
    <m/>
    <m/>
    <m/>
    <n v="0"/>
    <n v="0"/>
    <s v="Real 2021 | 5/8/2023 1:03:19 PM"/>
    <n v="6506"/>
    <n v="0"/>
    <m/>
    <m/>
    <n v="0"/>
    <n v="0"/>
    <n v="0"/>
    <m/>
    <m/>
    <m/>
    <n v="0"/>
  </r>
  <r>
    <x v="0"/>
    <x v="0"/>
    <x v="5"/>
    <s v="8"/>
    <x v="7"/>
    <s v="Area 1001 Solar 2030"/>
    <x v="24"/>
    <n v="0"/>
    <n v="0"/>
    <n v="0"/>
    <m/>
    <n v="0"/>
    <m/>
    <m/>
    <m/>
    <n v="0"/>
    <m/>
    <m/>
    <n v="-1"/>
    <n v="0"/>
    <s v="Solar"/>
    <m/>
    <n v="0"/>
    <m/>
    <n v="0"/>
    <n v="0"/>
    <n v="0"/>
    <n v="0"/>
    <n v="-1"/>
    <n v="0"/>
    <n v="0"/>
    <n v="0"/>
    <n v="0"/>
    <n v="0"/>
    <m/>
    <m/>
    <n v="0"/>
    <m/>
    <n v="0"/>
    <m/>
    <m/>
    <s v="1/1/2030"/>
    <s v="12/31/2099"/>
    <m/>
    <n v="0"/>
    <n v="0"/>
    <n v="2028"/>
    <m/>
    <m/>
    <m/>
    <n v="0"/>
    <n v="0"/>
    <s v="Real 2021 | 5/8/2023 1:03:19 PM"/>
    <n v="6507"/>
    <n v="0"/>
    <m/>
    <m/>
    <n v="0"/>
    <n v="0"/>
    <n v="0"/>
    <m/>
    <m/>
    <m/>
    <n v="0"/>
  </r>
  <r>
    <x v="0"/>
    <x v="0"/>
    <x v="5"/>
    <s v="4"/>
    <x v="3"/>
    <s v="Area 1001 Solar 2031"/>
    <x v="25"/>
    <n v="0"/>
    <n v="0"/>
    <n v="0"/>
    <m/>
    <n v="0"/>
    <m/>
    <m/>
    <m/>
    <n v="0"/>
    <m/>
    <m/>
    <n v="-1"/>
    <n v="0"/>
    <s v="Solar"/>
    <m/>
    <n v="0"/>
    <m/>
    <n v="0"/>
    <n v="0"/>
    <n v="0"/>
    <n v="0"/>
    <n v="-1"/>
    <n v="0"/>
    <n v="0"/>
    <n v="0"/>
    <n v="0"/>
    <n v="0"/>
    <m/>
    <m/>
    <n v="0"/>
    <m/>
    <n v="0"/>
    <m/>
    <m/>
    <s v="1/1/2031"/>
    <s v="12/31/2099"/>
    <m/>
    <n v="0"/>
    <n v="0"/>
    <n v="2028"/>
    <m/>
    <m/>
    <m/>
    <n v="0"/>
    <n v="0"/>
    <s v="Real 2021 | 5/8/2023 1:03:19 PM"/>
    <n v="6508"/>
    <n v="0"/>
    <m/>
    <m/>
    <n v="0"/>
    <n v="0"/>
    <n v="0"/>
    <m/>
    <m/>
    <m/>
    <n v="0"/>
  </r>
  <r>
    <x v="0"/>
    <x v="0"/>
    <x v="5"/>
    <s v="8"/>
    <x v="7"/>
    <s v="Area 1001 Solar 2031"/>
    <x v="25"/>
    <n v="0"/>
    <n v="0"/>
    <n v="0"/>
    <m/>
    <n v="0"/>
    <m/>
    <m/>
    <m/>
    <n v="0"/>
    <m/>
    <m/>
    <n v="-1"/>
    <n v="0"/>
    <s v="Solar"/>
    <m/>
    <n v="0"/>
    <m/>
    <n v="0"/>
    <n v="0"/>
    <n v="0"/>
    <n v="0"/>
    <n v="-1"/>
    <n v="0"/>
    <n v="0"/>
    <n v="0"/>
    <n v="0"/>
    <n v="0"/>
    <m/>
    <m/>
    <n v="0"/>
    <m/>
    <n v="0"/>
    <m/>
    <m/>
    <s v="1/1/2031"/>
    <s v="12/31/2099"/>
    <m/>
    <n v="0"/>
    <n v="0"/>
    <n v="2028"/>
    <m/>
    <m/>
    <m/>
    <n v="0"/>
    <n v="0"/>
    <s v="Real 2021 | 5/8/2023 1:03:19 PM"/>
    <n v="6509"/>
    <n v="0"/>
    <m/>
    <m/>
    <n v="0"/>
    <n v="0"/>
    <n v="0"/>
    <m/>
    <m/>
    <m/>
    <n v="0"/>
  </r>
  <r>
    <x v="0"/>
    <x v="0"/>
    <x v="5"/>
    <s v="3"/>
    <x v="2"/>
    <s v="Area 1001 Solar 2032"/>
    <x v="26"/>
    <n v="0"/>
    <n v="0"/>
    <n v="0"/>
    <m/>
    <n v="0"/>
    <m/>
    <m/>
    <m/>
    <n v="0"/>
    <m/>
    <m/>
    <n v="-1"/>
    <n v="0"/>
    <s v="Solar"/>
    <m/>
    <n v="0"/>
    <m/>
    <n v="0"/>
    <n v="0"/>
    <n v="0"/>
    <n v="0"/>
    <n v="-1"/>
    <n v="0"/>
    <n v="0"/>
    <n v="0"/>
    <n v="0"/>
    <n v="0"/>
    <m/>
    <m/>
    <n v="0"/>
    <m/>
    <n v="0"/>
    <m/>
    <m/>
    <s v="1/1/2032"/>
    <s v="12/31/2099"/>
    <m/>
    <n v="0"/>
    <n v="0"/>
    <n v="2028"/>
    <m/>
    <m/>
    <m/>
    <n v="0"/>
    <n v="0"/>
    <s v="Real 2021 | 5/8/2023 1:03:19 PM"/>
    <n v="6510"/>
    <n v="0"/>
    <m/>
    <m/>
    <n v="0"/>
    <n v="0"/>
    <n v="0"/>
    <m/>
    <m/>
    <m/>
    <n v="0"/>
  </r>
  <r>
    <x v="0"/>
    <x v="0"/>
    <x v="5"/>
    <s v="4"/>
    <x v="3"/>
    <s v="Area 1001 Solar 2032"/>
    <x v="26"/>
    <n v="0"/>
    <n v="0"/>
    <n v="0"/>
    <m/>
    <n v="0"/>
    <m/>
    <m/>
    <m/>
    <n v="0"/>
    <m/>
    <m/>
    <n v="-1"/>
    <n v="0"/>
    <s v="Solar"/>
    <m/>
    <n v="0"/>
    <m/>
    <n v="0"/>
    <n v="0"/>
    <n v="0"/>
    <n v="0"/>
    <n v="-1"/>
    <n v="0"/>
    <n v="0"/>
    <n v="0"/>
    <n v="0"/>
    <n v="0"/>
    <m/>
    <m/>
    <n v="0"/>
    <m/>
    <n v="0"/>
    <m/>
    <m/>
    <s v="1/1/2032"/>
    <s v="12/31/2099"/>
    <m/>
    <n v="0"/>
    <n v="0"/>
    <n v="2028"/>
    <m/>
    <m/>
    <m/>
    <n v="0"/>
    <n v="0"/>
    <s v="Real 2021 | 5/8/2023 1:03:19 PM"/>
    <n v="6511"/>
    <n v="0"/>
    <m/>
    <m/>
    <n v="0"/>
    <n v="0"/>
    <n v="0"/>
    <m/>
    <m/>
    <m/>
    <n v="0"/>
  </r>
  <r>
    <x v="0"/>
    <x v="0"/>
    <x v="5"/>
    <s v="8"/>
    <x v="7"/>
    <s v="Area 1001 Solar 2032"/>
    <x v="26"/>
    <n v="0"/>
    <n v="0"/>
    <n v="0"/>
    <m/>
    <n v="0"/>
    <m/>
    <m/>
    <m/>
    <n v="0"/>
    <m/>
    <m/>
    <n v="-1"/>
    <n v="0"/>
    <s v="Solar"/>
    <m/>
    <n v="0"/>
    <m/>
    <n v="0"/>
    <n v="0"/>
    <n v="0"/>
    <n v="0"/>
    <n v="-1"/>
    <n v="0"/>
    <n v="0"/>
    <n v="0"/>
    <n v="0"/>
    <n v="0"/>
    <m/>
    <m/>
    <n v="0"/>
    <m/>
    <n v="0"/>
    <m/>
    <m/>
    <s v="1/1/2032"/>
    <s v="12/31/2099"/>
    <m/>
    <n v="0"/>
    <n v="0"/>
    <n v="2028"/>
    <m/>
    <m/>
    <m/>
    <n v="0"/>
    <n v="0"/>
    <s v="Real 2021 | 5/8/2023 1:03:19 PM"/>
    <n v="6512"/>
    <n v="0"/>
    <m/>
    <m/>
    <n v="0"/>
    <n v="0"/>
    <n v="0"/>
    <m/>
    <m/>
    <m/>
    <n v="0"/>
  </r>
  <r>
    <x v="0"/>
    <x v="0"/>
    <x v="5"/>
    <s v="8"/>
    <x v="7"/>
    <s v="Area 1001 Solar 2035"/>
    <x v="27"/>
    <n v="0"/>
    <n v="0"/>
    <n v="0"/>
    <m/>
    <n v="0"/>
    <m/>
    <m/>
    <m/>
    <n v="0"/>
    <m/>
    <m/>
    <n v="-1"/>
    <n v="0"/>
    <s v="Solar"/>
    <m/>
    <n v="0"/>
    <m/>
    <n v="0"/>
    <n v="0"/>
    <n v="0"/>
    <n v="0"/>
    <n v="-1"/>
    <n v="0"/>
    <n v="0"/>
    <n v="0"/>
    <n v="0"/>
    <n v="0"/>
    <m/>
    <m/>
    <n v="0"/>
    <m/>
    <n v="0"/>
    <m/>
    <m/>
    <s v="1/1/2035"/>
    <s v="12/31/2099"/>
    <m/>
    <n v="0"/>
    <n v="0"/>
    <n v="2028"/>
    <m/>
    <m/>
    <m/>
    <n v="0"/>
    <n v="0"/>
    <s v="Real 2021 | 5/8/2023 1:03:19 PM"/>
    <n v="6513"/>
    <n v="0"/>
    <m/>
    <m/>
    <n v="0"/>
    <n v="0"/>
    <n v="0"/>
    <m/>
    <m/>
    <m/>
    <n v="0"/>
  </r>
  <r>
    <x v="0"/>
    <x v="0"/>
    <x v="5"/>
    <s v="4"/>
    <x v="3"/>
    <s v="Area 1001 Solar 2036"/>
    <x v="28"/>
    <n v="0"/>
    <n v="0"/>
    <n v="0"/>
    <m/>
    <n v="0"/>
    <m/>
    <m/>
    <m/>
    <n v="0"/>
    <m/>
    <m/>
    <n v="-1"/>
    <n v="0"/>
    <s v="Solar"/>
    <m/>
    <n v="0"/>
    <m/>
    <n v="0"/>
    <n v="0"/>
    <n v="0"/>
    <n v="0"/>
    <n v="-1"/>
    <n v="0"/>
    <n v="0"/>
    <n v="0"/>
    <n v="0"/>
    <n v="0"/>
    <m/>
    <m/>
    <n v="0"/>
    <m/>
    <n v="0"/>
    <m/>
    <m/>
    <s v="1/1/2036"/>
    <s v="12/31/2099"/>
    <m/>
    <n v="0"/>
    <n v="0"/>
    <n v="2028"/>
    <m/>
    <m/>
    <m/>
    <n v="0"/>
    <n v="0"/>
    <s v="Real 2021 | 5/8/2023 1:03:19 PM"/>
    <n v="6514"/>
    <n v="0"/>
    <m/>
    <m/>
    <n v="0"/>
    <n v="0"/>
    <n v="0"/>
    <m/>
    <m/>
    <m/>
    <n v="0"/>
  </r>
  <r>
    <x v="0"/>
    <x v="0"/>
    <x v="5"/>
    <s v="1"/>
    <x v="0"/>
    <s v="Area 1001 Solar 2037"/>
    <x v="29"/>
    <n v="0"/>
    <n v="0"/>
    <n v="0"/>
    <m/>
    <n v="0"/>
    <m/>
    <m/>
    <m/>
    <n v="0"/>
    <m/>
    <m/>
    <n v="-1"/>
    <n v="0"/>
    <s v="Solar"/>
    <m/>
    <n v="0"/>
    <m/>
    <n v="0"/>
    <n v="0"/>
    <n v="0"/>
    <n v="0"/>
    <n v="-1"/>
    <n v="0"/>
    <n v="0"/>
    <n v="0"/>
    <n v="0"/>
    <n v="0"/>
    <m/>
    <m/>
    <n v="0"/>
    <m/>
    <n v="0"/>
    <m/>
    <m/>
    <s v="1/1/2037"/>
    <s v="12/31/2099"/>
    <m/>
    <n v="0"/>
    <n v="0"/>
    <n v="2028"/>
    <m/>
    <m/>
    <m/>
    <n v="0"/>
    <n v="0"/>
    <s v="Real 2021 | 5/8/2023 1:03:19 PM"/>
    <n v="6515"/>
    <n v="0"/>
    <m/>
    <m/>
    <n v="0"/>
    <n v="0"/>
    <n v="0"/>
    <m/>
    <m/>
    <m/>
    <n v="0"/>
  </r>
  <r>
    <x v="0"/>
    <x v="0"/>
    <x v="5"/>
    <s v="3"/>
    <x v="2"/>
    <s v="Area 1001 Solar 2037"/>
    <x v="29"/>
    <n v="0"/>
    <n v="0"/>
    <n v="0"/>
    <m/>
    <n v="0"/>
    <m/>
    <m/>
    <m/>
    <n v="0"/>
    <m/>
    <m/>
    <n v="-1"/>
    <n v="0"/>
    <s v="Solar"/>
    <m/>
    <n v="0"/>
    <m/>
    <n v="0"/>
    <n v="0"/>
    <n v="0"/>
    <n v="0"/>
    <n v="-1"/>
    <n v="0"/>
    <n v="0"/>
    <n v="0"/>
    <n v="0"/>
    <n v="0"/>
    <m/>
    <m/>
    <n v="0"/>
    <m/>
    <n v="0"/>
    <m/>
    <m/>
    <s v="1/1/2037"/>
    <s v="12/31/2099"/>
    <m/>
    <n v="0"/>
    <n v="0"/>
    <n v="2028"/>
    <m/>
    <m/>
    <m/>
    <n v="0"/>
    <n v="0"/>
    <s v="Real 2021 | 5/8/2023 1:03:19 PM"/>
    <n v="6516"/>
    <n v="0"/>
    <m/>
    <m/>
    <n v="0"/>
    <n v="0"/>
    <n v="0"/>
    <m/>
    <m/>
    <m/>
    <n v="0"/>
  </r>
  <r>
    <x v="0"/>
    <x v="0"/>
    <x v="5"/>
    <s v="7"/>
    <x v="6"/>
    <s v="Area 1001 Solar 2037"/>
    <x v="29"/>
    <n v="0"/>
    <n v="0"/>
    <n v="0"/>
    <m/>
    <n v="0"/>
    <m/>
    <m/>
    <m/>
    <n v="0"/>
    <m/>
    <m/>
    <n v="-1"/>
    <n v="0"/>
    <s v="Solar"/>
    <m/>
    <n v="0"/>
    <m/>
    <n v="0"/>
    <n v="0"/>
    <n v="0"/>
    <n v="0"/>
    <n v="-1"/>
    <n v="0"/>
    <n v="0"/>
    <n v="0"/>
    <n v="0"/>
    <n v="0"/>
    <m/>
    <m/>
    <n v="0"/>
    <m/>
    <n v="0"/>
    <m/>
    <m/>
    <s v="1/1/2037"/>
    <s v="12/31/2099"/>
    <m/>
    <n v="0"/>
    <n v="0"/>
    <n v="2028"/>
    <m/>
    <m/>
    <m/>
    <n v="0"/>
    <n v="0"/>
    <s v="Real 2021 | 5/8/2023 1:03:19 PM"/>
    <n v="6517"/>
    <n v="0"/>
    <m/>
    <m/>
    <n v="0"/>
    <n v="0"/>
    <n v="0"/>
    <m/>
    <m/>
    <m/>
    <n v="0"/>
  </r>
  <r>
    <x v="0"/>
    <x v="0"/>
    <x v="5"/>
    <s v="8"/>
    <x v="7"/>
    <s v="Area 1001 Solar 2037"/>
    <x v="29"/>
    <n v="0"/>
    <n v="0"/>
    <n v="0"/>
    <m/>
    <n v="0"/>
    <m/>
    <m/>
    <m/>
    <n v="0"/>
    <m/>
    <m/>
    <n v="-1"/>
    <n v="0"/>
    <s v="Solar"/>
    <m/>
    <n v="0"/>
    <m/>
    <n v="0"/>
    <n v="0"/>
    <n v="0"/>
    <n v="0"/>
    <n v="-1"/>
    <n v="0"/>
    <n v="0"/>
    <n v="0"/>
    <n v="0"/>
    <n v="0"/>
    <m/>
    <m/>
    <n v="0"/>
    <m/>
    <n v="0"/>
    <m/>
    <m/>
    <s v="1/1/2037"/>
    <s v="12/31/2099"/>
    <m/>
    <n v="0"/>
    <n v="0"/>
    <n v="2028"/>
    <m/>
    <m/>
    <m/>
    <n v="0"/>
    <n v="0"/>
    <s v="Real 2021 | 5/8/2023 1:03:19 PM"/>
    <n v="6518"/>
    <n v="0"/>
    <m/>
    <m/>
    <n v="0"/>
    <n v="0"/>
    <n v="0"/>
    <m/>
    <m/>
    <m/>
    <n v="0"/>
  </r>
  <r>
    <x v="0"/>
    <x v="0"/>
    <x v="5"/>
    <s v="1"/>
    <x v="0"/>
    <s v="Area 1001 Wind 2026"/>
    <x v="30"/>
    <n v="34.719505310058594"/>
    <n v="100"/>
    <n v="34.719505310058594"/>
    <m/>
    <n v="0"/>
    <m/>
    <m/>
    <m/>
    <n v="18203.94140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519"/>
    <n v="100"/>
    <m/>
    <m/>
    <n v="304976.15625"/>
    <n v="0"/>
    <n v="0"/>
    <m/>
    <m/>
    <m/>
    <n v="0"/>
  </r>
  <r>
    <x v="0"/>
    <x v="0"/>
    <x v="5"/>
    <s v="2"/>
    <x v="1"/>
    <s v="Area 1001 Wind 2026"/>
    <x v="30"/>
    <n v="34.719505310058594"/>
    <n v="100"/>
    <n v="34.719505310058594"/>
    <m/>
    <n v="0"/>
    <m/>
    <m/>
    <m/>
    <n v="18203.94140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520"/>
    <n v="100"/>
    <m/>
    <m/>
    <n v="304976.15625"/>
    <n v="0"/>
    <n v="0"/>
    <m/>
    <m/>
    <m/>
    <n v="0"/>
  </r>
  <r>
    <x v="0"/>
    <x v="0"/>
    <x v="5"/>
    <s v="3"/>
    <x v="2"/>
    <s v="Area 1001 Wind 2026"/>
    <x v="30"/>
    <n v="34.719505310058594"/>
    <n v="100"/>
    <n v="34.719505310058594"/>
    <m/>
    <n v="0"/>
    <m/>
    <m/>
    <m/>
    <n v="18203.94140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521"/>
    <n v="100"/>
    <m/>
    <m/>
    <n v="304976.15625"/>
    <n v="0"/>
    <n v="0"/>
    <m/>
    <m/>
    <m/>
    <n v="0"/>
  </r>
  <r>
    <x v="0"/>
    <x v="0"/>
    <x v="5"/>
    <s v="4"/>
    <x v="3"/>
    <s v="Area 1001 Wind 2026"/>
    <x v="30"/>
    <n v="34.719505310058594"/>
    <n v="100"/>
    <n v="34.719505310058594"/>
    <m/>
    <n v="0"/>
    <m/>
    <m/>
    <m/>
    <n v="18203.94140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522"/>
    <n v="100"/>
    <m/>
    <m/>
    <n v="304976.15625"/>
    <n v="0"/>
    <n v="0"/>
    <m/>
    <m/>
    <m/>
    <n v="0"/>
  </r>
  <r>
    <x v="0"/>
    <x v="0"/>
    <x v="5"/>
    <s v="5"/>
    <x v="4"/>
    <s v="Area 1001 Wind 2026"/>
    <x v="30"/>
    <n v="34.719505310058594"/>
    <n v="100"/>
    <n v="34.719505310058594"/>
    <m/>
    <n v="0"/>
    <m/>
    <m/>
    <m/>
    <n v="18203.94140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523"/>
    <n v="100"/>
    <m/>
    <m/>
    <n v="304976.15625"/>
    <n v="0"/>
    <n v="0"/>
    <m/>
    <m/>
    <m/>
    <n v="0"/>
  </r>
  <r>
    <x v="0"/>
    <x v="0"/>
    <x v="5"/>
    <s v="6"/>
    <x v="5"/>
    <s v="Area 1001 Wind 2026"/>
    <x v="30"/>
    <n v="34.719505310058594"/>
    <n v="100"/>
    <n v="34.719505310058594"/>
    <m/>
    <n v="0"/>
    <m/>
    <m/>
    <m/>
    <n v="18203.94140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524"/>
    <n v="100"/>
    <m/>
    <m/>
    <n v="304976.15625"/>
    <n v="0"/>
    <n v="0"/>
    <m/>
    <m/>
    <m/>
    <n v="0"/>
  </r>
  <r>
    <x v="0"/>
    <x v="0"/>
    <x v="5"/>
    <s v="7"/>
    <x v="6"/>
    <s v="Area 1001 Wind 2026"/>
    <x v="30"/>
    <n v="34.719505310058594"/>
    <n v="100"/>
    <n v="34.719505310058594"/>
    <m/>
    <n v="0"/>
    <m/>
    <m/>
    <m/>
    <n v="18203.94140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525"/>
    <n v="100"/>
    <m/>
    <m/>
    <n v="304976.15625"/>
    <n v="0"/>
    <n v="0"/>
    <m/>
    <m/>
    <m/>
    <n v="0"/>
  </r>
  <r>
    <x v="0"/>
    <x v="0"/>
    <x v="5"/>
    <s v="9"/>
    <x v="8"/>
    <s v="Area 1001 Wind 2026"/>
    <x v="30"/>
    <n v="34.719505310058594"/>
    <n v="100"/>
    <n v="34.719505310058594"/>
    <m/>
    <n v="0"/>
    <m/>
    <m/>
    <m/>
    <n v="18203.94140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526"/>
    <n v="100"/>
    <m/>
    <m/>
    <n v="304976.15625"/>
    <n v="0"/>
    <n v="0"/>
    <m/>
    <m/>
    <m/>
    <n v="0"/>
  </r>
  <r>
    <x v="0"/>
    <x v="0"/>
    <x v="5"/>
    <s v="1"/>
    <x v="0"/>
    <s v="Area 1001 Wind 2027"/>
    <x v="31"/>
    <n v="34.719505310058594"/>
    <n v="100"/>
    <n v="34.719505310058594"/>
    <m/>
    <n v="0"/>
    <m/>
    <m/>
    <m/>
    <n v="17712.689453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527"/>
    <n v="100"/>
    <m/>
    <m/>
    <n v="304976.15625"/>
    <n v="0"/>
    <n v="0"/>
    <m/>
    <m/>
    <m/>
    <n v="0"/>
  </r>
  <r>
    <x v="0"/>
    <x v="0"/>
    <x v="5"/>
    <s v="2"/>
    <x v="1"/>
    <s v="Area 1001 Wind 2027"/>
    <x v="31"/>
    <n v="34.719505310058594"/>
    <n v="100"/>
    <n v="34.719505310058594"/>
    <m/>
    <n v="0"/>
    <m/>
    <m/>
    <m/>
    <n v="17712.689453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528"/>
    <n v="100"/>
    <m/>
    <m/>
    <n v="304976.15625"/>
    <n v="0"/>
    <n v="0"/>
    <m/>
    <m/>
    <m/>
    <n v="0"/>
  </r>
  <r>
    <x v="0"/>
    <x v="0"/>
    <x v="5"/>
    <s v="3"/>
    <x v="2"/>
    <s v="Area 1001 Wind 2027"/>
    <x v="31"/>
    <n v="34.719505310058594"/>
    <n v="100"/>
    <n v="34.719505310058594"/>
    <m/>
    <n v="0"/>
    <m/>
    <m/>
    <m/>
    <n v="17712.689453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529"/>
    <n v="100"/>
    <m/>
    <m/>
    <n v="304976.15625"/>
    <n v="0"/>
    <n v="0"/>
    <m/>
    <m/>
    <m/>
    <n v="0"/>
  </r>
  <r>
    <x v="0"/>
    <x v="0"/>
    <x v="5"/>
    <s v="4"/>
    <x v="3"/>
    <s v="Area 1001 Wind 2027"/>
    <x v="31"/>
    <n v="34.719505310058594"/>
    <n v="100"/>
    <n v="34.719505310058594"/>
    <m/>
    <n v="0"/>
    <m/>
    <m/>
    <m/>
    <n v="17712.689453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530"/>
    <n v="100"/>
    <m/>
    <m/>
    <n v="304976.15625"/>
    <n v="0"/>
    <n v="0"/>
    <m/>
    <m/>
    <m/>
    <n v="0"/>
  </r>
  <r>
    <x v="0"/>
    <x v="0"/>
    <x v="5"/>
    <s v="5"/>
    <x v="4"/>
    <s v="Area 1001 Wind 2027"/>
    <x v="31"/>
    <n v="34.719505310058594"/>
    <n v="100"/>
    <n v="34.719505310058594"/>
    <m/>
    <n v="0"/>
    <m/>
    <m/>
    <m/>
    <n v="17712.689453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531"/>
    <n v="100"/>
    <m/>
    <m/>
    <n v="304976.15625"/>
    <n v="0"/>
    <n v="0"/>
    <m/>
    <m/>
    <m/>
    <n v="0"/>
  </r>
  <r>
    <x v="0"/>
    <x v="0"/>
    <x v="5"/>
    <s v="6"/>
    <x v="5"/>
    <s v="Area 1001 Wind 2027"/>
    <x v="31"/>
    <n v="34.719505310058594"/>
    <n v="100"/>
    <n v="34.719505310058594"/>
    <m/>
    <n v="0"/>
    <m/>
    <m/>
    <m/>
    <n v="17712.689453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532"/>
    <n v="100"/>
    <m/>
    <m/>
    <n v="304976.15625"/>
    <n v="0"/>
    <n v="0"/>
    <m/>
    <m/>
    <m/>
    <n v="0"/>
  </r>
  <r>
    <x v="0"/>
    <x v="0"/>
    <x v="5"/>
    <s v="7"/>
    <x v="6"/>
    <s v="Area 1001 Wind 2027"/>
    <x v="31"/>
    <n v="34.719505310058594"/>
    <n v="100"/>
    <n v="34.719505310058594"/>
    <m/>
    <n v="0"/>
    <m/>
    <m/>
    <m/>
    <n v="17712.689453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533"/>
    <n v="100"/>
    <m/>
    <m/>
    <n v="304976.15625"/>
    <n v="0"/>
    <n v="0"/>
    <m/>
    <m/>
    <m/>
    <n v="0"/>
  </r>
  <r>
    <x v="0"/>
    <x v="0"/>
    <x v="5"/>
    <s v="9"/>
    <x v="8"/>
    <s v="Area 1001 Wind 2027"/>
    <x v="31"/>
    <n v="34.719505310058594"/>
    <n v="100"/>
    <n v="34.719505310058594"/>
    <m/>
    <n v="0"/>
    <m/>
    <m/>
    <m/>
    <n v="17712.689453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534"/>
    <n v="100"/>
    <m/>
    <m/>
    <n v="304976.15625"/>
    <n v="0"/>
    <n v="0"/>
    <m/>
    <m/>
    <m/>
    <n v="0"/>
  </r>
  <r>
    <x v="0"/>
    <x v="0"/>
    <x v="5"/>
    <s v="1"/>
    <x v="0"/>
    <s v="Area 1001 Wind 2028"/>
    <x v="32"/>
    <n v="34.719505310058594"/>
    <n v="100"/>
    <n v="34.719505310058594"/>
    <m/>
    <n v="0"/>
    <m/>
    <m/>
    <m/>
    <n v="17171.759765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535"/>
    <n v="100"/>
    <m/>
    <m/>
    <n v="304976.15625"/>
    <n v="0"/>
    <n v="0"/>
    <m/>
    <m/>
    <m/>
    <n v="0"/>
  </r>
  <r>
    <x v="0"/>
    <x v="0"/>
    <x v="5"/>
    <s v="2"/>
    <x v="1"/>
    <s v="Area 1001 Wind 2028"/>
    <x v="32"/>
    <n v="34.719505310058594"/>
    <n v="100"/>
    <n v="34.719505310058594"/>
    <m/>
    <n v="0"/>
    <m/>
    <m/>
    <m/>
    <n v="17171.759765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536"/>
    <n v="100"/>
    <m/>
    <m/>
    <n v="304976.15625"/>
    <n v="0"/>
    <n v="0"/>
    <m/>
    <m/>
    <m/>
    <n v="0"/>
  </r>
  <r>
    <x v="0"/>
    <x v="0"/>
    <x v="5"/>
    <s v="3"/>
    <x v="2"/>
    <s v="Area 1001 Wind 2028"/>
    <x v="32"/>
    <n v="34.719505310058594"/>
    <n v="100"/>
    <n v="34.719505310058594"/>
    <m/>
    <n v="0"/>
    <m/>
    <m/>
    <m/>
    <n v="17171.759765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537"/>
    <n v="100"/>
    <m/>
    <m/>
    <n v="304976.15625"/>
    <n v="0"/>
    <n v="0"/>
    <m/>
    <m/>
    <m/>
    <n v="0"/>
  </r>
  <r>
    <x v="0"/>
    <x v="0"/>
    <x v="5"/>
    <s v="4"/>
    <x v="3"/>
    <s v="Area 1001 Wind 2028"/>
    <x v="32"/>
    <n v="34.719505310058594"/>
    <n v="100"/>
    <n v="34.719505310058594"/>
    <m/>
    <n v="0"/>
    <m/>
    <m/>
    <m/>
    <n v="17171.759765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538"/>
    <n v="100"/>
    <m/>
    <m/>
    <n v="304976.15625"/>
    <n v="0"/>
    <n v="0"/>
    <m/>
    <m/>
    <m/>
    <n v="0"/>
  </r>
  <r>
    <x v="0"/>
    <x v="0"/>
    <x v="5"/>
    <s v="5"/>
    <x v="4"/>
    <s v="Area 1001 Wind 2028"/>
    <x v="32"/>
    <n v="34.719505310058594"/>
    <n v="100"/>
    <n v="34.719505310058594"/>
    <m/>
    <n v="0"/>
    <m/>
    <m/>
    <m/>
    <n v="17171.759765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539"/>
    <n v="100"/>
    <m/>
    <m/>
    <n v="304976.15625"/>
    <n v="0"/>
    <n v="0"/>
    <m/>
    <m/>
    <m/>
    <n v="0"/>
  </r>
  <r>
    <x v="0"/>
    <x v="0"/>
    <x v="5"/>
    <s v="6"/>
    <x v="5"/>
    <s v="Area 1001 Wind 2028"/>
    <x v="32"/>
    <n v="34.719505310058594"/>
    <n v="100"/>
    <n v="34.719505310058594"/>
    <m/>
    <n v="0"/>
    <m/>
    <m/>
    <m/>
    <n v="17171.759765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540"/>
    <n v="100"/>
    <m/>
    <m/>
    <n v="304976.15625"/>
    <n v="0"/>
    <n v="0"/>
    <m/>
    <m/>
    <m/>
    <n v="0"/>
  </r>
  <r>
    <x v="0"/>
    <x v="0"/>
    <x v="5"/>
    <s v="7"/>
    <x v="6"/>
    <s v="Area 1001 Wind 2028"/>
    <x v="32"/>
    <n v="34.719505310058594"/>
    <n v="100"/>
    <n v="34.719505310058594"/>
    <m/>
    <n v="0"/>
    <m/>
    <m/>
    <m/>
    <n v="17171.759765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541"/>
    <n v="100"/>
    <m/>
    <m/>
    <n v="304976.15625"/>
    <n v="0"/>
    <n v="0"/>
    <m/>
    <m/>
    <m/>
    <n v="0"/>
  </r>
  <r>
    <x v="0"/>
    <x v="0"/>
    <x v="5"/>
    <s v="9"/>
    <x v="8"/>
    <s v="Area 1001 Wind 2028"/>
    <x v="32"/>
    <n v="34.719505310058594"/>
    <n v="100"/>
    <n v="34.719505310058594"/>
    <m/>
    <n v="0"/>
    <m/>
    <m/>
    <m/>
    <n v="17171.759765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542"/>
    <n v="100"/>
    <m/>
    <m/>
    <n v="304976.15625"/>
    <n v="0"/>
    <n v="0"/>
    <m/>
    <m/>
    <m/>
    <n v="0"/>
  </r>
  <r>
    <x v="0"/>
    <x v="0"/>
    <x v="5"/>
    <s v="1"/>
    <x v="0"/>
    <s v="Area 1001 Wind 2029"/>
    <x v="33"/>
    <n v="0"/>
    <n v="0"/>
    <n v="0"/>
    <m/>
    <n v="0"/>
    <m/>
    <m/>
    <m/>
    <n v="0"/>
    <m/>
    <m/>
    <n v="-1"/>
    <n v="0"/>
    <s v="Wind"/>
    <m/>
    <n v="0"/>
    <m/>
    <n v="0"/>
    <n v="0"/>
    <n v="0"/>
    <n v="0"/>
    <n v="-1"/>
    <n v="0"/>
    <n v="0"/>
    <n v="0"/>
    <n v="0"/>
    <n v="0"/>
    <m/>
    <m/>
    <n v="0"/>
    <m/>
    <n v="0"/>
    <m/>
    <m/>
    <s v="1/1/2029"/>
    <s v="12/31/2099"/>
    <m/>
    <n v="0"/>
    <n v="0"/>
    <n v="2028"/>
    <m/>
    <m/>
    <m/>
    <n v="0"/>
    <n v="0"/>
    <s v="Real 2021 | 5/8/2023 1:03:19 PM"/>
    <n v="6543"/>
    <n v="0"/>
    <m/>
    <m/>
    <n v="0"/>
    <n v="0"/>
    <n v="0"/>
    <m/>
    <m/>
    <m/>
    <n v="0"/>
  </r>
  <r>
    <x v="0"/>
    <x v="0"/>
    <x v="5"/>
    <s v="2"/>
    <x v="1"/>
    <s v="Area 1001 Wind 2029"/>
    <x v="33"/>
    <n v="0"/>
    <n v="0"/>
    <n v="0"/>
    <m/>
    <n v="0"/>
    <m/>
    <m/>
    <m/>
    <n v="0"/>
    <m/>
    <m/>
    <n v="-1"/>
    <n v="0"/>
    <s v="Wind"/>
    <m/>
    <n v="0"/>
    <m/>
    <n v="0"/>
    <n v="0"/>
    <n v="0"/>
    <n v="0"/>
    <n v="-1"/>
    <n v="0"/>
    <n v="0"/>
    <n v="0"/>
    <n v="0"/>
    <n v="0"/>
    <m/>
    <m/>
    <n v="0"/>
    <m/>
    <n v="0"/>
    <m/>
    <m/>
    <s v="1/1/2029"/>
    <s v="12/31/2099"/>
    <m/>
    <n v="0"/>
    <n v="0"/>
    <n v="2028"/>
    <m/>
    <m/>
    <m/>
    <n v="0"/>
    <n v="0"/>
    <s v="Real 2021 | 5/8/2023 1:03:19 PM"/>
    <n v="6544"/>
    <n v="0"/>
    <m/>
    <m/>
    <n v="0"/>
    <n v="0"/>
    <n v="0"/>
    <m/>
    <m/>
    <m/>
    <n v="0"/>
  </r>
  <r>
    <x v="0"/>
    <x v="0"/>
    <x v="5"/>
    <s v="3"/>
    <x v="2"/>
    <s v="Area 1001 Wind 2029"/>
    <x v="33"/>
    <n v="0"/>
    <n v="0"/>
    <n v="0"/>
    <m/>
    <n v="0"/>
    <m/>
    <m/>
    <m/>
    <n v="0"/>
    <m/>
    <m/>
    <n v="-1"/>
    <n v="0"/>
    <s v="Wind"/>
    <m/>
    <n v="0"/>
    <m/>
    <n v="0"/>
    <n v="0"/>
    <n v="0"/>
    <n v="0"/>
    <n v="-1"/>
    <n v="0"/>
    <n v="0"/>
    <n v="0"/>
    <n v="0"/>
    <n v="0"/>
    <m/>
    <m/>
    <n v="0"/>
    <m/>
    <n v="0"/>
    <m/>
    <m/>
    <s v="1/1/2029"/>
    <s v="12/31/2099"/>
    <m/>
    <n v="0"/>
    <n v="0"/>
    <n v="2028"/>
    <m/>
    <m/>
    <m/>
    <n v="0"/>
    <n v="0"/>
    <s v="Real 2021 | 5/8/2023 1:03:19 PM"/>
    <n v="6545"/>
    <n v="0"/>
    <m/>
    <m/>
    <n v="0"/>
    <n v="0"/>
    <n v="0"/>
    <m/>
    <m/>
    <m/>
    <n v="0"/>
  </r>
  <r>
    <x v="0"/>
    <x v="0"/>
    <x v="5"/>
    <s v="4"/>
    <x v="3"/>
    <s v="Area 1001 Wind 2029"/>
    <x v="33"/>
    <n v="0"/>
    <n v="0"/>
    <n v="0"/>
    <m/>
    <n v="0"/>
    <m/>
    <m/>
    <m/>
    <n v="0"/>
    <m/>
    <m/>
    <n v="-1"/>
    <n v="0"/>
    <s v="Wind"/>
    <m/>
    <n v="0"/>
    <m/>
    <n v="0"/>
    <n v="0"/>
    <n v="0"/>
    <n v="0"/>
    <n v="-1"/>
    <n v="0"/>
    <n v="0"/>
    <n v="0"/>
    <n v="0"/>
    <n v="0"/>
    <m/>
    <m/>
    <n v="0"/>
    <m/>
    <n v="0"/>
    <m/>
    <m/>
    <s v="1/1/2029"/>
    <s v="12/31/2099"/>
    <m/>
    <n v="0"/>
    <n v="0"/>
    <n v="2028"/>
    <m/>
    <m/>
    <m/>
    <n v="0"/>
    <n v="0"/>
    <s v="Real 2021 | 5/8/2023 1:03:19 PM"/>
    <n v="6546"/>
    <n v="0"/>
    <m/>
    <m/>
    <n v="0"/>
    <n v="0"/>
    <n v="0"/>
    <m/>
    <m/>
    <m/>
    <n v="0"/>
  </r>
  <r>
    <x v="0"/>
    <x v="0"/>
    <x v="5"/>
    <s v="7"/>
    <x v="6"/>
    <s v="Area 1001 Wind 2029"/>
    <x v="33"/>
    <n v="0"/>
    <n v="0"/>
    <n v="0"/>
    <m/>
    <n v="0"/>
    <m/>
    <m/>
    <m/>
    <n v="0"/>
    <m/>
    <m/>
    <n v="-1"/>
    <n v="0"/>
    <s v="Wind"/>
    <m/>
    <n v="0"/>
    <m/>
    <n v="0"/>
    <n v="0"/>
    <n v="0"/>
    <n v="0"/>
    <n v="-1"/>
    <n v="0"/>
    <n v="0"/>
    <n v="0"/>
    <n v="0"/>
    <n v="0"/>
    <m/>
    <m/>
    <n v="0"/>
    <m/>
    <n v="0"/>
    <m/>
    <m/>
    <s v="1/1/2029"/>
    <s v="12/31/2099"/>
    <m/>
    <n v="0"/>
    <n v="0"/>
    <n v="2028"/>
    <m/>
    <m/>
    <m/>
    <n v="0"/>
    <n v="0"/>
    <s v="Real 2021 | 5/8/2023 1:03:19 PM"/>
    <n v="6547"/>
    <n v="0"/>
    <m/>
    <m/>
    <n v="0"/>
    <n v="0"/>
    <n v="0"/>
    <m/>
    <m/>
    <m/>
    <n v="0"/>
  </r>
  <r>
    <x v="0"/>
    <x v="0"/>
    <x v="5"/>
    <s v="1"/>
    <x v="0"/>
    <s v="Area 1001 Wind 2030"/>
    <x v="34"/>
    <n v="0"/>
    <n v="0"/>
    <n v="0"/>
    <m/>
    <n v="0"/>
    <m/>
    <m/>
    <m/>
    <n v="0"/>
    <m/>
    <m/>
    <n v="-1"/>
    <n v="0"/>
    <s v="Wind"/>
    <m/>
    <n v="0"/>
    <m/>
    <n v="0"/>
    <n v="0"/>
    <n v="0"/>
    <n v="0"/>
    <n v="-1"/>
    <n v="0"/>
    <n v="0"/>
    <n v="0"/>
    <n v="0"/>
    <n v="0"/>
    <m/>
    <m/>
    <n v="0"/>
    <m/>
    <n v="0"/>
    <m/>
    <m/>
    <s v="1/1/2030"/>
    <s v="12/31/2099"/>
    <m/>
    <n v="0"/>
    <n v="0"/>
    <n v="2028"/>
    <m/>
    <m/>
    <m/>
    <n v="0"/>
    <n v="0"/>
    <s v="Real 2021 | 5/8/2023 1:03:19 PM"/>
    <n v="6548"/>
    <n v="0"/>
    <m/>
    <m/>
    <n v="0"/>
    <n v="0"/>
    <n v="0"/>
    <m/>
    <m/>
    <m/>
    <n v="0"/>
  </r>
  <r>
    <x v="0"/>
    <x v="0"/>
    <x v="5"/>
    <s v="2"/>
    <x v="1"/>
    <s v="Area 1001 Wind 2030"/>
    <x v="34"/>
    <n v="0"/>
    <n v="0"/>
    <n v="0"/>
    <m/>
    <n v="0"/>
    <m/>
    <m/>
    <m/>
    <n v="0"/>
    <m/>
    <m/>
    <n v="-1"/>
    <n v="0"/>
    <s v="Wind"/>
    <m/>
    <n v="0"/>
    <m/>
    <n v="0"/>
    <n v="0"/>
    <n v="0"/>
    <n v="0"/>
    <n v="-1"/>
    <n v="0"/>
    <n v="0"/>
    <n v="0"/>
    <n v="0"/>
    <n v="0"/>
    <m/>
    <m/>
    <n v="0"/>
    <m/>
    <n v="0"/>
    <m/>
    <m/>
    <s v="1/1/2030"/>
    <s v="12/31/2099"/>
    <m/>
    <n v="0"/>
    <n v="0"/>
    <n v="2028"/>
    <m/>
    <m/>
    <m/>
    <n v="0"/>
    <n v="0"/>
    <s v="Real 2021 | 5/8/2023 1:03:19 PM"/>
    <n v="6549"/>
    <n v="0"/>
    <m/>
    <m/>
    <n v="0"/>
    <n v="0"/>
    <n v="0"/>
    <m/>
    <m/>
    <m/>
    <n v="0"/>
  </r>
  <r>
    <x v="0"/>
    <x v="0"/>
    <x v="5"/>
    <s v="3"/>
    <x v="2"/>
    <s v="Area 1001 Wind 2030"/>
    <x v="34"/>
    <n v="0"/>
    <n v="0"/>
    <n v="0"/>
    <m/>
    <n v="0"/>
    <m/>
    <m/>
    <m/>
    <n v="0"/>
    <m/>
    <m/>
    <n v="-1"/>
    <n v="0"/>
    <s v="Wind"/>
    <m/>
    <n v="0"/>
    <m/>
    <n v="0"/>
    <n v="0"/>
    <n v="0"/>
    <n v="0"/>
    <n v="-1"/>
    <n v="0"/>
    <n v="0"/>
    <n v="0"/>
    <n v="0"/>
    <n v="0"/>
    <m/>
    <m/>
    <n v="0"/>
    <m/>
    <n v="0"/>
    <m/>
    <m/>
    <s v="1/1/2030"/>
    <s v="12/31/2099"/>
    <m/>
    <n v="0"/>
    <n v="0"/>
    <n v="2028"/>
    <m/>
    <m/>
    <m/>
    <n v="0"/>
    <n v="0"/>
    <s v="Real 2021 | 5/8/2023 1:03:19 PM"/>
    <n v="6550"/>
    <n v="0"/>
    <m/>
    <m/>
    <n v="0"/>
    <n v="0"/>
    <n v="0"/>
    <m/>
    <m/>
    <m/>
    <n v="0"/>
  </r>
  <r>
    <x v="0"/>
    <x v="0"/>
    <x v="5"/>
    <s v="4"/>
    <x v="3"/>
    <s v="Area 1001 Wind 2030"/>
    <x v="34"/>
    <n v="0"/>
    <n v="0"/>
    <n v="0"/>
    <m/>
    <n v="0"/>
    <m/>
    <m/>
    <m/>
    <n v="0"/>
    <m/>
    <m/>
    <n v="-1"/>
    <n v="0"/>
    <s v="Wind"/>
    <m/>
    <n v="0"/>
    <m/>
    <n v="0"/>
    <n v="0"/>
    <n v="0"/>
    <n v="0"/>
    <n v="-1"/>
    <n v="0"/>
    <n v="0"/>
    <n v="0"/>
    <n v="0"/>
    <n v="0"/>
    <m/>
    <m/>
    <n v="0"/>
    <m/>
    <n v="0"/>
    <m/>
    <m/>
    <s v="1/1/2030"/>
    <s v="12/31/2099"/>
    <m/>
    <n v="0"/>
    <n v="0"/>
    <n v="2028"/>
    <m/>
    <m/>
    <m/>
    <n v="0"/>
    <n v="0"/>
    <s v="Real 2021 | 5/8/2023 1:03:19 PM"/>
    <n v="6551"/>
    <n v="0"/>
    <m/>
    <m/>
    <n v="0"/>
    <n v="0"/>
    <n v="0"/>
    <m/>
    <m/>
    <m/>
    <n v="0"/>
  </r>
  <r>
    <x v="0"/>
    <x v="0"/>
    <x v="5"/>
    <s v="6"/>
    <x v="5"/>
    <s v="Area 1001 Wind 2030"/>
    <x v="34"/>
    <n v="0"/>
    <n v="0"/>
    <n v="0"/>
    <m/>
    <n v="0"/>
    <m/>
    <m/>
    <m/>
    <n v="0"/>
    <m/>
    <m/>
    <n v="-1"/>
    <n v="0"/>
    <s v="Wind"/>
    <m/>
    <n v="0"/>
    <m/>
    <n v="0"/>
    <n v="0"/>
    <n v="0"/>
    <n v="0"/>
    <n v="-1"/>
    <n v="0"/>
    <n v="0"/>
    <n v="0"/>
    <n v="0"/>
    <n v="0"/>
    <m/>
    <m/>
    <n v="0"/>
    <m/>
    <n v="0"/>
    <m/>
    <m/>
    <s v="1/1/2030"/>
    <s v="12/31/2099"/>
    <m/>
    <n v="0"/>
    <n v="0"/>
    <n v="2028"/>
    <m/>
    <m/>
    <m/>
    <n v="0"/>
    <n v="0"/>
    <s v="Real 2021 | 5/8/2023 1:03:19 PM"/>
    <n v="6552"/>
    <n v="0"/>
    <m/>
    <m/>
    <n v="0"/>
    <n v="0"/>
    <n v="0"/>
    <m/>
    <m/>
    <m/>
    <n v="0"/>
  </r>
  <r>
    <x v="0"/>
    <x v="0"/>
    <x v="5"/>
    <s v="7"/>
    <x v="6"/>
    <s v="Area 1001 Wind 2030"/>
    <x v="34"/>
    <n v="0"/>
    <n v="0"/>
    <n v="0"/>
    <m/>
    <n v="0"/>
    <m/>
    <m/>
    <m/>
    <n v="0"/>
    <m/>
    <m/>
    <n v="-1"/>
    <n v="0"/>
    <s v="Wind"/>
    <m/>
    <n v="0"/>
    <m/>
    <n v="0"/>
    <n v="0"/>
    <n v="0"/>
    <n v="0"/>
    <n v="-1"/>
    <n v="0"/>
    <n v="0"/>
    <n v="0"/>
    <n v="0"/>
    <n v="0"/>
    <m/>
    <m/>
    <n v="0"/>
    <m/>
    <n v="0"/>
    <m/>
    <m/>
    <s v="1/1/2030"/>
    <s v="12/31/2099"/>
    <m/>
    <n v="0"/>
    <n v="0"/>
    <n v="2028"/>
    <m/>
    <m/>
    <m/>
    <n v="0"/>
    <n v="0"/>
    <s v="Real 2021 | 5/8/2023 1:03:19 PM"/>
    <n v="6553"/>
    <n v="0"/>
    <m/>
    <m/>
    <n v="0"/>
    <n v="0"/>
    <n v="0"/>
    <m/>
    <m/>
    <m/>
    <n v="0"/>
  </r>
  <r>
    <x v="0"/>
    <x v="0"/>
    <x v="5"/>
    <s v="9"/>
    <x v="8"/>
    <s v="Area 1001 Wind 2030"/>
    <x v="34"/>
    <n v="0"/>
    <n v="0"/>
    <n v="0"/>
    <m/>
    <n v="0"/>
    <m/>
    <m/>
    <m/>
    <n v="0"/>
    <m/>
    <m/>
    <n v="-1"/>
    <n v="0"/>
    <s v="Wind"/>
    <m/>
    <n v="0"/>
    <m/>
    <n v="0"/>
    <n v="0"/>
    <n v="0"/>
    <n v="0"/>
    <n v="-1"/>
    <n v="0"/>
    <n v="0"/>
    <n v="0"/>
    <n v="0"/>
    <n v="0"/>
    <m/>
    <m/>
    <n v="0"/>
    <m/>
    <n v="0"/>
    <m/>
    <m/>
    <s v="1/1/2030"/>
    <s v="12/31/2099"/>
    <m/>
    <n v="0"/>
    <n v="0"/>
    <n v="2028"/>
    <m/>
    <m/>
    <m/>
    <n v="0"/>
    <n v="0"/>
    <s v="Real 2021 | 5/8/2023 1:03:19 PM"/>
    <n v="6554"/>
    <n v="0"/>
    <m/>
    <m/>
    <n v="0"/>
    <n v="0"/>
    <n v="0"/>
    <m/>
    <m/>
    <m/>
    <n v="0"/>
  </r>
  <r>
    <x v="0"/>
    <x v="0"/>
    <x v="5"/>
    <s v="1"/>
    <x v="0"/>
    <s v="Area 1001 Wind 2031"/>
    <x v="35"/>
    <n v="0"/>
    <n v="0"/>
    <n v="0"/>
    <m/>
    <n v="0"/>
    <m/>
    <m/>
    <m/>
    <n v="0"/>
    <m/>
    <m/>
    <n v="-1"/>
    <n v="0"/>
    <s v="Wind"/>
    <m/>
    <n v="0"/>
    <m/>
    <n v="0"/>
    <n v="0"/>
    <n v="0"/>
    <n v="0"/>
    <n v="-1"/>
    <n v="0"/>
    <n v="0"/>
    <n v="0"/>
    <n v="0"/>
    <n v="0"/>
    <m/>
    <m/>
    <n v="0"/>
    <m/>
    <n v="0"/>
    <m/>
    <m/>
    <s v="1/1/2031"/>
    <s v="12/31/2099"/>
    <m/>
    <n v="0"/>
    <n v="0"/>
    <n v="2028"/>
    <m/>
    <m/>
    <m/>
    <n v="0"/>
    <n v="0"/>
    <s v="Real 2021 | 5/8/2023 1:03:19 PM"/>
    <n v="6555"/>
    <n v="0"/>
    <m/>
    <m/>
    <n v="0"/>
    <n v="0"/>
    <n v="0"/>
    <m/>
    <m/>
    <m/>
    <n v="0"/>
  </r>
  <r>
    <x v="0"/>
    <x v="0"/>
    <x v="5"/>
    <s v="2"/>
    <x v="1"/>
    <s v="Area 1001 Wind 2031"/>
    <x v="35"/>
    <n v="0"/>
    <n v="0"/>
    <n v="0"/>
    <m/>
    <n v="0"/>
    <m/>
    <m/>
    <m/>
    <n v="0"/>
    <m/>
    <m/>
    <n v="-1"/>
    <n v="0"/>
    <s v="Wind"/>
    <m/>
    <n v="0"/>
    <m/>
    <n v="0"/>
    <n v="0"/>
    <n v="0"/>
    <n v="0"/>
    <n v="-1"/>
    <n v="0"/>
    <n v="0"/>
    <n v="0"/>
    <n v="0"/>
    <n v="0"/>
    <m/>
    <m/>
    <n v="0"/>
    <m/>
    <n v="0"/>
    <m/>
    <m/>
    <s v="1/1/2031"/>
    <s v="12/31/2099"/>
    <m/>
    <n v="0"/>
    <n v="0"/>
    <n v="2028"/>
    <m/>
    <m/>
    <m/>
    <n v="0"/>
    <n v="0"/>
    <s v="Real 2021 | 5/8/2023 1:03:19 PM"/>
    <n v="6556"/>
    <n v="0"/>
    <m/>
    <m/>
    <n v="0"/>
    <n v="0"/>
    <n v="0"/>
    <m/>
    <m/>
    <m/>
    <n v="0"/>
  </r>
  <r>
    <x v="0"/>
    <x v="0"/>
    <x v="5"/>
    <s v="3"/>
    <x v="2"/>
    <s v="Area 1001 Wind 2031"/>
    <x v="35"/>
    <n v="0"/>
    <n v="0"/>
    <n v="0"/>
    <m/>
    <n v="0"/>
    <m/>
    <m/>
    <m/>
    <n v="0"/>
    <m/>
    <m/>
    <n v="-1"/>
    <n v="0"/>
    <s v="Wind"/>
    <m/>
    <n v="0"/>
    <m/>
    <n v="0"/>
    <n v="0"/>
    <n v="0"/>
    <n v="0"/>
    <n v="-1"/>
    <n v="0"/>
    <n v="0"/>
    <n v="0"/>
    <n v="0"/>
    <n v="0"/>
    <m/>
    <m/>
    <n v="0"/>
    <m/>
    <n v="0"/>
    <m/>
    <m/>
    <s v="1/1/2031"/>
    <s v="12/31/2099"/>
    <m/>
    <n v="0"/>
    <n v="0"/>
    <n v="2028"/>
    <m/>
    <m/>
    <m/>
    <n v="0"/>
    <n v="0"/>
    <s v="Real 2021 | 5/8/2023 1:03:19 PM"/>
    <n v="6557"/>
    <n v="0"/>
    <m/>
    <m/>
    <n v="0"/>
    <n v="0"/>
    <n v="0"/>
    <m/>
    <m/>
    <m/>
    <n v="0"/>
  </r>
  <r>
    <x v="0"/>
    <x v="0"/>
    <x v="5"/>
    <s v="4"/>
    <x v="3"/>
    <s v="Area 1001 Wind 2031"/>
    <x v="35"/>
    <n v="0"/>
    <n v="0"/>
    <n v="0"/>
    <m/>
    <n v="0"/>
    <m/>
    <m/>
    <m/>
    <n v="0"/>
    <m/>
    <m/>
    <n v="-1"/>
    <n v="0"/>
    <s v="Wind"/>
    <m/>
    <n v="0"/>
    <m/>
    <n v="0"/>
    <n v="0"/>
    <n v="0"/>
    <n v="0"/>
    <n v="-1"/>
    <n v="0"/>
    <n v="0"/>
    <n v="0"/>
    <n v="0"/>
    <n v="0"/>
    <m/>
    <m/>
    <n v="0"/>
    <m/>
    <n v="0"/>
    <m/>
    <m/>
    <s v="1/1/2031"/>
    <s v="12/31/2099"/>
    <m/>
    <n v="0"/>
    <n v="0"/>
    <n v="2028"/>
    <m/>
    <m/>
    <m/>
    <n v="0"/>
    <n v="0"/>
    <s v="Real 2021 | 5/8/2023 1:03:19 PM"/>
    <n v="6558"/>
    <n v="0"/>
    <m/>
    <m/>
    <n v="0"/>
    <n v="0"/>
    <n v="0"/>
    <m/>
    <m/>
    <m/>
    <n v="0"/>
  </r>
  <r>
    <x v="0"/>
    <x v="0"/>
    <x v="5"/>
    <s v="6"/>
    <x v="5"/>
    <s v="Area 1001 Wind 2031"/>
    <x v="35"/>
    <n v="0"/>
    <n v="0"/>
    <n v="0"/>
    <m/>
    <n v="0"/>
    <m/>
    <m/>
    <m/>
    <n v="0"/>
    <m/>
    <m/>
    <n v="-1"/>
    <n v="0"/>
    <s v="Wind"/>
    <m/>
    <n v="0"/>
    <m/>
    <n v="0"/>
    <n v="0"/>
    <n v="0"/>
    <n v="0"/>
    <n v="-1"/>
    <n v="0"/>
    <n v="0"/>
    <n v="0"/>
    <n v="0"/>
    <n v="0"/>
    <m/>
    <m/>
    <n v="0"/>
    <m/>
    <n v="0"/>
    <m/>
    <m/>
    <s v="1/1/2031"/>
    <s v="12/31/2099"/>
    <m/>
    <n v="0"/>
    <n v="0"/>
    <n v="2028"/>
    <m/>
    <m/>
    <m/>
    <n v="0"/>
    <n v="0"/>
    <s v="Real 2021 | 5/8/2023 1:03:19 PM"/>
    <n v="6559"/>
    <n v="0"/>
    <m/>
    <m/>
    <n v="0"/>
    <n v="0"/>
    <n v="0"/>
    <m/>
    <m/>
    <m/>
    <n v="0"/>
  </r>
  <r>
    <x v="0"/>
    <x v="0"/>
    <x v="5"/>
    <s v="7"/>
    <x v="6"/>
    <s v="Area 1001 Wind 2031"/>
    <x v="35"/>
    <n v="0"/>
    <n v="0"/>
    <n v="0"/>
    <m/>
    <n v="0"/>
    <m/>
    <m/>
    <m/>
    <n v="0"/>
    <m/>
    <m/>
    <n v="-1"/>
    <n v="0"/>
    <s v="Wind"/>
    <m/>
    <n v="0"/>
    <m/>
    <n v="0"/>
    <n v="0"/>
    <n v="0"/>
    <n v="0"/>
    <n v="-1"/>
    <n v="0"/>
    <n v="0"/>
    <n v="0"/>
    <n v="0"/>
    <n v="0"/>
    <m/>
    <m/>
    <n v="0"/>
    <m/>
    <n v="0"/>
    <m/>
    <m/>
    <s v="1/1/2031"/>
    <s v="12/31/2099"/>
    <m/>
    <n v="0"/>
    <n v="0"/>
    <n v="2028"/>
    <m/>
    <m/>
    <m/>
    <n v="0"/>
    <n v="0"/>
    <s v="Real 2021 | 5/8/2023 1:03:19 PM"/>
    <n v="6560"/>
    <n v="0"/>
    <m/>
    <m/>
    <n v="0"/>
    <n v="0"/>
    <n v="0"/>
    <m/>
    <m/>
    <m/>
    <n v="0"/>
  </r>
  <r>
    <x v="0"/>
    <x v="0"/>
    <x v="5"/>
    <s v="9"/>
    <x v="8"/>
    <s v="Area 1001 Wind 2031"/>
    <x v="35"/>
    <n v="0"/>
    <n v="0"/>
    <n v="0"/>
    <m/>
    <n v="0"/>
    <m/>
    <m/>
    <m/>
    <n v="0"/>
    <m/>
    <m/>
    <n v="-1"/>
    <n v="0"/>
    <s v="Wind"/>
    <m/>
    <n v="0"/>
    <m/>
    <n v="0"/>
    <n v="0"/>
    <n v="0"/>
    <n v="0"/>
    <n v="-1"/>
    <n v="0"/>
    <n v="0"/>
    <n v="0"/>
    <n v="0"/>
    <n v="0"/>
    <m/>
    <m/>
    <n v="0"/>
    <m/>
    <n v="0"/>
    <m/>
    <m/>
    <s v="1/1/2031"/>
    <s v="12/31/2099"/>
    <m/>
    <n v="0"/>
    <n v="0"/>
    <n v="2028"/>
    <m/>
    <m/>
    <m/>
    <n v="0"/>
    <n v="0"/>
    <s v="Real 2021 | 5/8/2023 1:03:19 PM"/>
    <n v="6561"/>
    <n v="0"/>
    <m/>
    <m/>
    <n v="0"/>
    <n v="0"/>
    <n v="0"/>
    <m/>
    <m/>
    <m/>
    <n v="0"/>
  </r>
  <r>
    <x v="0"/>
    <x v="0"/>
    <x v="5"/>
    <s v="1"/>
    <x v="0"/>
    <s v="Area 1001 Wind 2032"/>
    <x v="36"/>
    <n v="0"/>
    <n v="0"/>
    <n v="0"/>
    <m/>
    <n v="0"/>
    <m/>
    <m/>
    <m/>
    <n v="0"/>
    <m/>
    <m/>
    <n v="-1"/>
    <n v="0"/>
    <s v="Wind"/>
    <m/>
    <n v="0"/>
    <m/>
    <n v="0"/>
    <n v="0"/>
    <n v="0"/>
    <n v="0"/>
    <n v="-1"/>
    <n v="0"/>
    <n v="0"/>
    <n v="0"/>
    <n v="0"/>
    <n v="0"/>
    <m/>
    <m/>
    <n v="0"/>
    <m/>
    <n v="0"/>
    <m/>
    <m/>
    <s v="1/1/2032"/>
    <s v="12/31/2099"/>
    <m/>
    <n v="0"/>
    <n v="0"/>
    <n v="2028"/>
    <m/>
    <m/>
    <m/>
    <n v="0"/>
    <n v="0"/>
    <s v="Real 2021 | 5/8/2023 1:03:19 PM"/>
    <n v="6562"/>
    <n v="0"/>
    <m/>
    <m/>
    <n v="0"/>
    <n v="0"/>
    <n v="0"/>
    <m/>
    <m/>
    <m/>
    <n v="0"/>
  </r>
  <r>
    <x v="0"/>
    <x v="0"/>
    <x v="5"/>
    <s v="2"/>
    <x v="1"/>
    <s v="Area 1001 Wind 2032"/>
    <x v="36"/>
    <n v="0"/>
    <n v="0"/>
    <n v="0"/>
    <m/>
    <n v="0"/>
    <m/>
    <m/>
    <m/>
    <n v="0"/>
    <m/>
    <m/>
    <n v="-1"/>
    <n v="0"/>
    <s v="Wind"/>
    <m/>
    <n v="0"/>
    <m/>
    <n v="0"/>
    <n v="0"/>
    <n v="0"/>
    <n v="0"/>
    <n v="-1"/>
    <n v="0"/>
    <n v="0"/>
    <n v="0"/>
    <n v="0"/>
    <n v="0"/>
    <m/>
    <m/>
    <n v="0"/>
    <m/>
    <n v="0"/>
    <m/>
    <m/>
    <s v="1/1/2032"/>
    <s v="12/31/2099"/>
    <m/>
    <n v="0"/>
    <n v="0"/>
    <n v="2028"/>
    <m/>
    <m/>
    <m/>
    <n v="0"/>
    <n v="0"/>
    <s v="Real 2021 | 5/8/2023 1:03:19 PM"/>
    <n v="6563"/>
    <n v="0"/>
    <m/>
    <m/>
    <n v="0"/>
    <n v="0"/>
    <n v="0"/>
    <m/>
    <m/>
    <m/>
    <n v="0"/>
  </r>
  <r>
    <x v="0"/>
    <x v="0"/>
    <x v="5"/>
    <s v="3"/>
    <x v="2"/>
    <s v="Area 1001 Wind 2032"/>
    <x v="36"/>
    <n v="0"/>
    <n v="0"/>
    <n v="0"/>
    <m/>
    <n v="0"/>
    <m/>
    <m/>
    <m/>
    <n v="0"/>
    <m/>
    <m/>
    <n v="-1"/>
    <n v="0"/>
    <s v="Wind"/>
    <m/>
    <n v="0"/>
    <m/>
    <n v="0"/>
    <n v="0"/>
    <n v="0"/>
    <n v="0"/>
    <n v="-1"/>
    <n v="0"/>
    <n v="0"/>
    <n v="0"/>
    <n v="0"/>
    <n v="0"/>
    <m/>
    <m/>
    <n v="0"/>
    <m/>
    <n v="0"/>
    <m/>
    <m/>
    <s v="1/1/2032"/>
    <s v="12/31/2099"/>
    <m/>
    <n v="0"/>
    <n v="0"/>
    <n v="2028"/>
    <m/>
    <m/>
    <m/>
    <n v="0"/>
    <n v="0"/>
    <s v="Real 2021 | 5/8/2023 1:03:19 PM"/>
    <n v="6564"/>
    <n v="0"/>
    <m/>
    <m/>
    <n v="0"/>
    <n v="0"/>
    <n v="0"/>
    <m/>
    <m/>
    <m/>
    <n v="0"/>
  </r>
  <r>
    <x v="0"/>
    <x v="0"/>
    <x v="5"/>
    <s v="4"/>
    <x v="3"/>
    <s v="Area 1001 Wind 2032"/>
    <x v="36"/>
    <n v="0"/>
    <n v="0"/>
    <n v="0"/>
    <m/>
    <n v="0"/>
    <m/>
    <m/>
    <m/>
    <n v="0"/>
    <m/>
    <m/>
    <n v="-1"/>
    <n v="0"/>
    <s v="Wind"/>
    <m/>
    <n v="0"/>
    <m/>
    <n v="0"/>
    <n v="0"/>
    <n v="0"/>
    <n v="0"/>
    <n v="-1"/>
    <n v="0"/>
    <n v="0"/>
    <n v="0"/>
    <n v="0"/>
    <n v="0"/>
    <m/>
    <m/>
    <n v="0"/>
    <m/>
    <n v="0"/>
    <m/>
    <m/>
    <s v="1/1/2032"/>
    <s v="12/31/2099"/>
    <m/>
    <n v="0"/>
    <n v="0"/>
    <n v="2028"/>
    <m/>
    <m/>
    <m/>
    <n v="0"/>
    <n v="0"/>
    <s v="Real 2021 | 5/8/2023 1:03:19 PM"/>
    <n v="6565"/>
    <n v="0"/>
    <m/>
    <m/>
    <n v="0"/>
    <n v="0"/>
    <n v="0"/>
    <m/>
    <m/>
    <m/>
    <n v="0"/>
  </r>
  <r>
    <x v="0"/>
    <x v="0"/>
    <x v="5"/>
    <s v="7"/>
    <x v="6"/>
    <s v="Area 1001 Wind 2032"/>
    <x v="36"/>
    <n v="0"/>
    <n v="0"/>
    <n v="0"/>
    <m/>
    <n v="0"/>
    <m/>
    <m/>
    <m/>
    <n v="0"/>
    <m/>
    <m/>
    <n v="-1"/>
    <n v="0"/>
    <s v="Wind"/>
    <m/>
    <n v="0"/>
    <m/>
    <n v="0"/>
    <n v="0"/>
    <n v="0"/>
    <n v="0"/>
    <n v="-1"/>
    <n v="0"/>
    <n v="0"/>
    <n v="0"/>
    <n v="0"/>
    <n v="0"/>
    <m/>
    <m/>
    <n v="0"/>
    <m/>
    <n v="0"/>
    <m/>
    <m/>
    <s v="1/1/2032"/>
    <s v="12/31/2099"/>
    <m/>
    <n v="0"/>
    <n v="0"/>
    <n v="2028"/>
    <m/>
    <m/>
    <m/>
    <n v="0"/>
    <n v="0"/>
    <s v="Real 2021 | 5/8/2023 1:03:19 PM"/>
    <n v="6566"/>
    <n v="0"/>
    <m/>
    <m/>
    <n v="0"/>
    <n v="0"/>
    <n v="0"/>
    <m/>
    <m/>
    <m/>
    <n v="0"/>
  </r>
  <r>
    <x v="0"/>
    <x v="0"/>
    <x v="5"/>
    <s v="1"/>
    <x v="0"/>
    <s v="Area 1001 Wind 2033"/>
    <x v="37"/>
    <n v="0"/>
    <n v="0"/>
    <n v="0"/>
    <m/>
    <n v="0"/>
    <m/>
    <m/>
    <m/>
    <n v="0"/>
    <m/>
    <m/>
    <n v="-1"/>
    <n v="0"/>
    <s v="Wind"/>
    <m/>
    <n v="0"/>
    <m/>
    <n v="0"/>
    <n v="0"/>
    <n v="0"/>
    <n v="0"/>
    <n v="-1"/>
    <n v="0"/>
    <n v="0"/>
    <n v="0"/>
    <n v="0"/>
    <n v="0"/>
    <m/>
    <m/>
    <n v="0"/>
    <m/>
    <n v="0"/>
    <m/>
    <m/>
    <s v="1/1/2033"/>
    <s v="12/31/2099"/>
    <m/>
    <n v="0"/>
    <n v="0"/>
    <n v="2028"/>
    <m/>
    <m/>
    <m/>
    <n v="0"/>
    <n v="0"/>
    <s v="Real 2021 | 5/8/2023 1:03:19 PM"/>
    <n v="6567"/>
    <n v="0"/>
    <m/>
    <m/>
    <n v="0"/>
    <n v="0"/>
    <n v="0"/>
    <m/>
    <m/>
    <m/>
    <n v="0"/>
  </r>
  <r>
    <x v="0"/>
    <x v="0"/>
    <x v="5"/>
    <s v="2"/>
    <x v="1"/>
    <s v="Area 1001 Wind 2033"/>
    <x v="37"/>
    <n v="0"/>
    <n v="0"/>
    <n v="0"/>
    <m/>
    <n v="0"/>
    <m/>
    <m/>
    <m/>
    <n v="0"/>
    <m/>
    <m/>
    <n v="-1"/>
    <n v="0"/>
    <s v="Wind"/>
    <m/>
    <n v="0"/>
    <m/>
    <n v="0"/>
    <n v="0"/>
    <n v="0"/>
    <n v="0"/>
    <n v="-1"/>
    <n v="0"/>
    <n v="0"/>
    <n v="0"/>
    <n v="0"/>
    <n v="0"/>
    <m/>
    <m/>
    <n v="0"/>
    <m/>
    <n v="0"/>
    <m/>
    <m/>
    <s v="1/1/2033"/>
    <s v="12/31/2099"/>
    <m/>
    <n v="0"/>
    <n v="0"/>
    <n v="2028"/>
    <m/>
    <m/>
    <m/>
    <n v="0"/>
    <n v="0"/>
    <s v="Real 2021 | 5/8/2023 1:03:19 PM"/>
    <n v="6568"/>
    <n v="0"/>
    <m/>
    <m/>
    <n v="0"/>
    <n v="0"/>
    <n v="0"/>
    <m/>
    <m/>
    <m/>
    <n v="0"/>
  </r>
  <r>
    <x v="0"/>
    <x v="0"/>
    <x v="5"/>
    <s v="3"/>
    <x v="2"/>
    <s v="Area 1001 Wind 2033"/>
    <x v="37"/>
    <n v="0"/>
    <n v="0"/>
    <n v="0"/>
    <m/>
    <n v="0"/>
    <m/>
    <m/>
    <m/>
    <n v="0"/>
    <m/>
    <m/>
    <n v="-1"/>
    <n v="0"/>
    <s v="Wind"/>
    <m/>
    <n v="0"/>
    <m/>
    <n v="0"/>
    <n v="0"/>
    <n v="0"/>
    <n v="0"/>
    <n v="-1"/>
    <n v="0"/>
    <n v="0"/>
    <n v="0"/>
    <n v="0"/>
    <n v="0"/>
    <m/>
    <m/>
    <n v="0"/>
    <m/>
    <n v="0"/>
    <m/>
    <m/>
    <s v="1/1/2033"/>
    <s v="12/31/2099"/>
    <m/>
    <n v="0"/>
    <n v="0"/>
    <n v="2028"/>
    <m/>
    <m/>
    <m/>
    <n v="0"/>
    <n v="0"/>
    <s v="Real 2021 | 5/8/2023 1:03:19 PM"/>
    <n v="6569"/>
    <n v="0"/>
    <m/>
    <m/>
    <n v="0"/>
    <n v="0"/>
    <n v="0"/>
    <m/>
    <m/>
    <m/>
    <n v="0"/>
  </r>
  <r>
    <x v="0"/>
    <x v="0"/>
    <x v="5"/>
    <s v="4"/>
    <x v="3"/>
    <s v="Area 1001 Wind 2033"/>
    <x v="37"/>
    <n v="0"/>
    <n v="0"/>
    <n v="0"/>
    <m/>
    <n v="0"/>
    <m/>
    <m/>
    <m/>
    <n v="0"/>
    <m/>
    <m/>
    <n v="-1"/>
    <n v="0"/>
    <s v="Wind"/>
    <m/>
    <n v="0"/>
    <m/>
    <n v="0"/>
    <n v="0"/>
    <n v="0"/>
    <n v="0"/>
    <n v="-1"/>
    <n v="0"/>
    <n v="0"/>
    <n v="0"/>
    <n v="0"/>
    <n v="0"/>
    <m/>
    <m/>
    <n v="0"/>
    <m/>
    <n v="0"/>
    <m/>
    <m/>
    <s v="1/1/2033"/>
    <s v="12/31/2099"/>
    <m/>
    <n v="0"/>
    <n v="0"/>
    <n v="2028"/>
    <m/>
    <m/>
    <m/>
    <n v="0"/>
    <n v="0"/>
    <s v="Real 2021 | 5/8/2023 1:03:19 PM"/>
    <n v="6570"/>
    <n v="0"/>
    <m/>
    <m/>
    <n v="0"/>
    <n v="0"/>
    <n v="0"/>
    <m/>
    <m/>
    <m/>
    <n v="0"/>
  </r>
  <r>
    <x v="0"/>
    <x v="0"/>
    <x v="5"/>
    <s v="7"/>
    <x v="6"/>
    <s v="Area 1001 Wind 2033"/>
    <x v="37"/>
    <n v="0"/>
    <n v="0"/>
    <n v="0"/>
    <m/>
    <n v="0"/>
    <m/>
    <m/>
    <m/>
    <n v="0"/>
    <m/>
    <m/>
    <n v="-1"/>
    <n v="0"/>
    <s v="Wind"/>
    <m/>
    <n v="0"/>
    <m/>
    <n v="0"/>
    <n v="0"/>
    <n v="0"/>
    <n v="0"/>
    <n v="-1"/>
    <n v="0"/>
    <n v="0"/>
    <n v="0"/>
    <n v="0"/>
    <n v="0"/>
    <m/>
    <m/>
    <n v="0"/>
    <m/>
    <n v="0"/>
    <m/>
    <m/>
    <s v="1/1/2033"/>
    <s v="12/31/2099"/>
    <m/>
    <n v="0"/>
    <n v="0"/>
    <n v="2028"/>
    <m/>
    <m/>
    <m/>
    <n v="0"/>
    <n v="0"/>
    <s v="Real 2021 | 5/8/2023 1:03:19 PM"/>
    <n v="6571"/>
    <n v="0"/>
    <m/>
    <m/>
    <n v="0"/>
    <n v="0"/>
    <n v="0"/>
    <m/>
    <m/>
    <m/>
    <n v="0"/>
  </r>
  <r>
    <x v="0"/>
    <x v="0"/>
    <x v="5"/>
    <s v="1"/>
    <x v="0"/>
    <s v="Area 1001 Wind 2034"/>
    <x v="38"/>
    <n v="0"/>
    <n v="0"/>
    <n v="0"/>
    <m/>
    <n v="0"/>
    <m/>
    <m/>
    <m/>
    <n v="0"/>
    <m/>
    <m/>
    <n v="-1"/>
    <n v="0"/>
    <s v="Wind"/>
    <m/>
    <n v="0"/>
    <m/>
    <n v="0"/>
    <n v="0"/>
    <n v="0"/>
    <n v="0"/>
    <n v="-1"/>
    <n v="0"/>
    <n v="0"/>
    <n v="0"/>
    <n v="0"/>
    <n v="0"/>
    <m/>
    <m/>
    <n v="0"/>
    <m/>
    <n v="0"/>
    <m/>
    <m/>
    <s v="1/1/2034"/>
    <s v="12/31/2099"/>
    <m/>
    <n v="0"/>
    <n v="0"/>
    <n v="2028"/>
    <m/>
    <m/>
    <m/>
    <n v="0"/>
    <n v="0"/>
    <s v="Real 2021 | 5/8/2023 1:03:19 PM"/>
    <n v="6572"/>
    <n v="0"/>
    <m/>
    <m/>
    <n v="0"/>
    <n v="0"/>
    <n v="0"/>
    <m/>
    <m/>
    <m/>
    <n v="0"/>
  </r>
  <r>
    <x v="0"/>
    <x v="0"/>
    <x v="5"/>
    <s v="7"/>
    <x v="6"/>
    <s v="Area 1001 Wind 2034"/>
    <x v="38"/>
    <n v="0"/>
    <n v="0"/>
    <n v="0"/>
    <m/>
    <n v="0"/>
    <m/>
    <m/>
    <m/>
    <n v="0"/>
    <m/>
    <m/>
    <n v="-1"/>
    <n v="0"/>
    <s v="Wind"/>
    <m/>
    <n v="0"/>
    <m/>
    <n v="0"/>
    <n v="0"/>
    <n v="0"/>
    <n v="0"/>
    <n v="-1"/>
    <n v="0"/>
    <n v="0"/>
    <n v="0"/>
    <n v="0"/>
    <n v="0"/>
    <m/>
    <m/>
    <n v="0"/>
    <m/>
    <n v="0"/>
    <m/>
    <m/>
    <s v="1/1/2034"/>
    <s v="12/31/2099"/>
    <m/>
    <n v="0"/>
    <n v="0"/>
    <n v="2028"/>
    <m/>
    <m/>
    <m/>
    <n v="0"/>
    <n v="0"/>
    <s v="Real 2021 | 5/8/2023 1:03:19 PM"/>
    <n v="6573"/>
    <n v="0"/>
    <m/>
    <m/>
    <n v="0"/>
    <n v="0"/>
    <n v="0"/>
    <m/>
    <m/>
    <m/>
    <n v="0"/>
  </r>
  <r>
    <x v="0"/>
    <x v="0"/>
    <x v="5"/>
    <s v="1"/>
    <x v="0"/>
    <s v="Area 1001 Wind 2035"/>
    <x v="39"/>
    <n v="0"/>
    <n v="0"/>
    <n v="0"/>
    <m/>
    <n v="0"/>
    <m/>
    <m/>
    <m/>
    <n v="0"/>
    <m/>
    <m/>
    <n v="-1"/>
    <n v="0"/>
    <s v="Wind"/>
    <m/>
    <n v="0"/>
    <m/>
    <n v="0"/>
    <n v="0"/>
    <n v="0"/>
    <n v="0"/>
    <n v="-1"/>
    <n v="0"/>
    <n v="0"/>
    <n v="0"/>
    <n v="0"/>
    <n v="0"/>
    <m/>
    <m/>
    <n v="0"/>
    <m/>
    <n v="0"/>
    <m/>
    <m/>
    <s v="1/1/2035"/>
    <s v="12/31/2099"/>
    <m/>
    <n v="0"/>
    <n v="0"/>
    <n v="2028"/>
    <m/>
    <m/>
    <m/>
    <n v="0"/>
    <n v="0"/>
    <s v="Real 2021 | 5/8/2023 1:03:19 PM"/>
    <n v="6574"/>
    <n v="0"/>
    <m/>
    <m/>
    <n v="0"/>
    <n v="0"/>
    <n v="0"/>
    <m/>
    <m/>
    <m/>
    <n v="0"/>
  </r>
  <r>
    <x v="0"/>
    <x v="0"/>
    <x v="5"/>
    <s v="7"/>
    <x v="6"/>
    <s v="Area 1001 Wind 2035"/>
    <x v="39"/>
    <n v="0"/>
    <n v="0"/>
    <n v="0"/>
    <m/>
    <n v="0"/>
    <m/>
    <m/>
    <m/>
    <n v="0"/>
    <m/>
    <m/>
    <n v="-1"/>
    <n v="0"/>
    <s v="Wind"/>
    <m/>
    <n v="0"/>
    <m/>
    <n v="0"/>
    <n v="0"/>
    <n v="0"/>
    <n v="0"/>
    <n v="-1"/>
    <n v="0"/>
    <n v="0"/>
    <n v="0"/>
    <n v="0"/>
    <n v="0"/>
    <m/>
    <m/>
    <n v="0"/>
    <m/>
    <n v="0"/>
    <m/>
    <m/>
    <s v="1/1/2035"/>
    <s v="12/31/2099"/>
    <m/>
    <n v="0"/>
    <n v="0"/>
    <n v="2028"/>
    <m/>
    <m/>
    <m/>
    <n v="0"/>
    <n v="0"/>
    <s v="Real 2021 | 5/8/2023 1:03:19 PM"/>
    <n v="6575"/>
    <n v="0"/>
    <m/>
    <m/>
    <n v="0"/>
    <n v="0"/>
    <n v="0"/>
    <m/>
    <m/>
    <m/>
    <n v="0"/>
  </r>
  <r>
    <x v="0"/>
    <x v="0"/>
    <x v="5"/>
    <s v="2"/>
    <x v="1"/>
    <s v="Area 1001 Wind 2037"/>
    <x v="40"/>
    <n v="0"/>
    <n v="0"/>
    <n v="0"/>
    <m/>
    <n v="0"/>
    <m/>
    <m/>
    <m/>
    <n v="0"/>
    <m/>
    <m/>
    <n v="-1"/>
    <n v="0"/>
    <s v="Wind"/>
    <m/>
    <n v="0"/>
    <m/>
    <n v="0"/>
    <n v="0"/>
    <n v="0"/>
    <n v="0"/>
    <n v="-1"/>
    <n v="0"/>
    <n v="0"/>
    <n v="0"/>
    <n v="0"/>
    <n v="0"/>
    <m/>
    <m/>
    <n v="0"/>
    <m/>
    <n v="0"/>
    <m/>
    <m/>
    <s v="1/1/2037"/>
    <s v="12/31/2099"/>
    <m/>
    <n v="0"/>
    <n v="0"/>
    <n v="2028"/>
    <m/>
    <m/>
    <m/>
    <n v="0"/>
    <n v="0"/>
    <s v="Real 2021 | 5/8/2023 1:03:19 PM"/>
    <n v="6576"/>
    <n v="0"/>
    <m/>
    <m/>
    <n v="0"/>
    <n v="0"/>
    <n v="0"/>
    <m/>
    <m/>
    <m/>
    <n v="0"/>
  </r>
  <r>
    <x v="0"/>
    <x v="0"/>
    <x v="5"/>
    <s v="5"/>
    <x v="4"/>
    <s v="Area 1001 4-Hour Li-on Battery 2029"/>
    <x v="41"/>
    <n v="0"/>
    <n v="0"/>
    <n v="0"/>
    <m/>
    <n v="3.626773604992195E-6"/>
    <m/>
    <m/>
    <m/>
    <n v="0"/>
    <m/>
    <m/>
    <n v="-1"/>
    <n v="0"/>
    <s v="4-Hour Li-on Battery Storage"/>
    <m/>
    <n v="0"/>
    <m/>
    <n v="0"/>
    <n v="0"/>
    <n v="0"/>
    <n v="0"/>
    <n v="-1"/>
    <n v="0"/>
    <n v="0"/>
    <n v="0"/>
    <n v="0"/>
    <n v="0"/>
    <m/>
    <m/>
    <n v="0"/>
    <m/>
    <n v="0"/>
    <m/>
    <m/>
    <s v="1/1/2029"/>
    <s v="12/31/2038"/>
    <m/>
    <n v="0"/>
    <n v="0"/>
    <n v="2028"/>
    <m/>
    <m/>
    <m/>
    <n v="0"/>
    <n v="0"/>
    <s v="Real 2021 | 5/8/2023 1:03:19 PM"/>
    <n v="6577"/>
    <n v="0"/>
    <m/>
    <m/>
    <n v="0"/>
    <n v="0"/>
    <n v="0"/>
    <m/>
    <m/>
    <m/>
    <n v="0"/>
  </r>
  <r>
    <x v="0"/>
    <x v="0"/>
    <x v="5"/>
    <s v="8"/>
    <x v="7"/>
    <s v="Area 1001 4-Hour Li-on Battery 2029"/>
    <x v="41"/>
    <n v="0"/>
    <n v="0"/>
    <n v="0"/>
    <m/>
    <n v="1.8133868024960975E-6"/>
    <m/>
    <m/>
    <m/>
    <n v="0"/>
    <m/>
    <m/>
    <n v="-1"/>
    <n v="0"/>
    <s v="4-Hour Li-on Battery Storage"/>
    <m/>
    <n v="0"/>
    <m/>
    <n v="0"/>
    <n v="0"/>
    <n v="0"/>
    <n v="0"/>
    <n v="-1"/>
    <n v="0"/>
    <n v="0"/>
    <n v="0"/>
    <n v="0"/>
    <n v="0"/>
    <m/>
    <m/>
    <n v="0"/>
    <m/>
    <n v="0"/>
    <m/>
    <m/>
    <s v="1/1/2029"/>
    <s v="12/31/2038"/>
    <m/>
    <n v="0"/>
    <n v="0"/>
    <n v="2028"/>
    <m/>
    <m/>
    <m/>
    <n v="0"/>
    <n v="0"/>
    <s v="Real 2021 | 5/8/2023 1:03:19 PM"/>
    <n v="6578"/>
    <n v="0"/>
    <m/>
    <m/>
    <n v="0"/>
    <n v="0"/>
    <n v="0"/>
    <m/>
    <m/>
    <m/>
    <n v="0"/>
  </r>
  <r>
    <x v="0"/>
    <x v="0"/>
    <x v="5"/>
    <s v="4"/>
    <x v="3"/>
    <s v="Area 1001 4-Hour Li-on Battery 2032"/>
    <x v="42"/>
    <n v="0"/>
    <n v="0"/>
    <n v="0"/>
    <m/>
    <n v="7.2535472099843901E-6"/>
    <m/>
    <m/>
    <m/>
    <n v="0"/>
    <m/>
    <m/>
    <n v="-1"/>
    <n v="0"/>
    <s v="4-Hour Li-on Battery Storage"/>
    <m/>
    <n v="0"/>
    <m/>
    <n v="0"/>
    <n v="0"/>
    <n v="0"/>
    <n v="0"/>
    <n v="-1"/>
    <n v="0"/>
    <n v="0"/>
    <n v="0"/>
    <n v="0"/>
    <n v="0"/>
    <m/>
    <m/>
    <n v="0"/>
    <m/>
    <n v="0"/>
    <m/>
    <m/>
    <s v="1/1/2032"/>
    <s v="12/31/2041"/>
    <m/>
    <n v="0"/>
    <n v="0"/>
    <n v="2028"/>
    <m/>
    <m/>
    <m/>
    <n v="0"/>
    <n v="0"/>
    <s v="Real 2021 | 5/8/2023 1:03:19 PM"/>
    <n v="6579"/>
    <n v="0"/>
    <m/>
    <m/>
    <n v="0"/>
    <n v="0"/>
    <n v="0"/>
    <m/>
    <m/>
    <m/>
    <n v="0"/>
  </r>
  <r>
    <x v="0"/>
    <x v="0"/>
    <x v="5"/>
    <s v="3"/>
    <x v="2"/>
    <s v="Area 1001 4-Hour Li-on Battery 2035"/>
    <x v="43"/>
    <n v="0"/>
    <n v="0"/>
    <n v="0"/>
    <m/>
    <n v="1.8130496073354152E-6"/>
    <m/>
    <m/>
    <m/>
    <n v="0"/>
    <m/>
    <m/>
    <n v="-1"/>
    <n v="0"/>
    <s v="4-Hour Li-on Battery Storage"/>
    <m/>
    <n v="0"/>
    <m/>
    <n v="0"/>
    <n v="0"/>
    <n v="0"/>
    <n v="0"/>
    <n v="-1"/>
    <n v="0"/>
    <n v="0"/>
    <n v="0"/>
    <n v="0"/>
    <n v="0"/>
    <m/>
    <m/>
    <n v="0"/>
    <m/>
    <n v="0"/>
    <m/>
    <m/>
    <s v="1/1/2035"/>
    <s v="12/31/2044"/>
    <m/>
    <n v="0"/>
    <n v="0"/>
    <n v="2028"/>
    <m/>
    <m/>
    <m/>
    <n v="0"/>
    <n v="0"/>
    <s v="Real 2021 | 5/8/2023 1:03:19 PM"/>
    <n v="6580"/>
    <n v="0"/>
    <m/>
    <m/>
    <n v="0"/>
    <n v="0"/>
    <n v="0"/>
    <m/>
    <m/>
    <m/>
    <n v="0"/>
  </r>
  <r>
    <x v="0"/>
    <x v="0"/>
    <x v="5"/>
    <s v="5"/>
    <x v="4"/>
    <s v="Area 1001 4-Hour Li-on Battery 2035"/>
    <x v="43"/>
    <n v="0"/>
    <n v="0"/>
    <n v="0"/>
    <m/>
    <n v="1.8130496073354152E-6"/>
    <m/>
    <m/>
    <m/>
    <n v="0"/>
    <m/>
    <m/>
    <n v="-1"/>
    <n v="0"/>
    <s v="4-Hour Li-on Battery Storage"/>
    <m/>
    <n v="0"/>
    <m/>
    <n v="0"/>
    <n v="0"/>
    <n v="0"/>
    <n v="0"/>
    <n v="-1"/>
    <n v="0"/>
    <n v="0"/>
    <n v="0"/>
    <n v="0"/>
    <n v="0"/>
    <m/>
    <m/>
    <n v="0"/>
    <m/>
    <n v="0"/>
    <m/>
    <m/>
    <s v="1/1/2035"/>
    <s v="12/31/2044"/>
    <m/>
    <n v="0"/>
    <n v="0"/>
    <n v="2028"/>
    <m/>
    <m/>
    <m/>
    <n v="0"/>
    <n v="0"/>
    <s v="Real 2021 | 5/8/2023 1:03:19 PM"/>
    <n v="6581"/>
    <n v="0"/>
    <m/>
    <m/>
    <n v="0"/>
    <n v="0"/>
    <n v="0"/>
    <m/>
    <m/>
    <m/>
    <n v="0"/>
  </r>
  <r>
    <x v="0"/>
    <x v="0"/>
    <x v="5"/>
    <s v="6"/>
    <x v="5"/>
    <s v="Area 1001 4-Hour Li-on Battery 2035"/>
    <x v="43"/>
    <n v="0"/>
    <n v="0"/>
    <n v="0"/>
    <m/>
    <n v="1.8130496073354152E-6"/>
    <m/>
    <m/>
    <m/>
    <n v="0"/>
    <m/>
    <m/>
    <n v="-1"/>
    <n v="0"/>
    <s v="4-Hour Li-on Battery Storage"/>
    <m/>
    <n v="0"/>
    <m/>
    <n v="0"/>
    <n v="0"/>
    <n v="0"/>
    <n v="0"/>
    <n v="-1"/>
    <n v="0"/>
    <n v="0"/>
    <n v="0"/>
    <n v="0"/>
    <n v="0"/>
    <m/>
    <m/>
    <n v="0"/>
    <m/>
    <n v="0"/>
    <m/>
    <m/>
    <s v="1/1/2035"/>
    <s v="12/31/2044"/>
    <m/>
    <n v="0"/>
    <n v="0"/>
    <n v="2028"/>
    <m/>
    <m/>
    <m/>
    <n v="0"/>
    <n v="0"/>
    <s v="Real 2021 | 5/8/2023 1:03:19 PM"/>
    <n v="6582"/>
    <n v="0"/>
    <m/>
    <m/>
    <n v="0"/>
    <n v="0"/>
    <n v="0"/>
    <m/>
    <m/>
    <m/>
    <n v="0"/>
  </r>
  <r>
    <x v="0"/>
    <x v="0"/>
    <x v="5"/>
    <s v="9"/>
    <x v="8"/>
    <s v="Area 1001 4-Hour Li-on Battery 2035"/>
    <x v="43"/>
    <n v="0"/>
    <n v="0"/>
    <n v="0"/>
    <m/>
    <n v="1.8130496073354152E-6"/>
    <m/>
    <m/>
    <m/>
    <n v="0"/>
    <m/>
    <m/>
    <n v="-1"/>
    <n v="0"/>
    <s v="4-Hour Li-on Battery Storage"/>
    <m/>
    <n v="0"/>
    <m/>
    <n v="0"/>
    <n v="0"/>
    <n v="0"/>
    <n v="0"/>
    <n v="-1"/>
    <n v="0"/>
    <n v="0"/>
    <n v="0"/>
    <n v="0"/>
    <n v="0"/>
    <m/>
    <m/>
    <n v="0"/>
    <m/>
    <n v="0"/>
    <m/>
    <m/>
    <s v="1/1/2035"/>
    <s v="12/31/2044"/>
    <m/>
    <n v="0"/>
    <n v="0"/>
    <n v="2028"/>
    <m/>
    <m/>
    <m/>
    <n v="0"/>
    <n v="0"/>
    <s v="Real 2021 | 5/8/2023 1:03:19 PM"/>
    <n v="6583"/>
    <n v="0"/>
    <m/>
    <m/>
    <n v="0"/>
    <n v="0"/>
    <n v="0"/>
    <m/>
    <m/>
    <m/>
    <n v="0"/>
  </r>
  <r>
    <x v="0"/>
    <x v="0"/>
    <x v="5"/>
    <s v="4"/>
    <x v="3"/>
    <s v="Solar+Storage 3-1 2028"/>
    <x v="44"/>
    <n v="33.218154907226563"/>
    <n v="33.218154907226563"/>
    <n v="33.218154907226563"/>
    <m/>
    <n v="0"/>
    <m/>
    <m/>
    <m/>
    <n v="25346.421875"/>
    <m/>
    <m/>
    <n v="-1"/>
    <n v="0"/>
    <s v="Solar"/>
    <m/>
    <n v="291788.25"/>
    <m/>
    <n v="0"/>
    <n v="9902.5302734375"/>
    <n v="9902.5302734375"/>
    <n v="0"/>
    <n v="-1"/>
    <n v="0"/>
    <n v="0"/>
    <n v="0"/>
    <n v="605"/>
    <n v="4256"/>
    <n v="1"/>
    <n v="33.937385559082031"/>
    <n v="0"/>
    <n v="0"/>
    <n v="9902.5302734375"/>
    <n v="33.937385559082031"/>
    <m/>
    <s v="1/1/2028"/>
    <s v="12/31/2099"/>
    <m/>
    <n v="0"/>
    <n v="0"/>
    <n v="2028"/>
    <m/>
    <m/>
    <m/>
    <n v="0"/>
    <n v="0"/>
    <s v="Real 2021 | 5/8/2023 1:03:19 PM"/>
    <n v="6584"/>
    <n v="200"/>
    <m/>
    <m/>
    <n v="291788.25"/>
    <n v="0"/>
    <n v="0"/>
    <m/>
    <m/>
    <m/>
    <n v="0"/>
  </r>
  <r>
    <x v="0"/>
    <x v="0"/>
    <x v="5"/>
    <s v="8"/>
    <x v="7"/>
    <s v="Solar+Storage 3-1 2028"/>
    <x v="44"/>
    <n v="49.827232360839844"/>
    <n v="49.827228546142578"/>
    <n v="49.827232360839844"/>
    <m/>
    <n v="0"/>
    <m/>
    <m/>
    <m/>
    <n v="38019.6328125"/>
    <m/>
    <m/>
    <n v="-1"/>
    <n v="0"/>
    <s v="Solar"/>
    <m/>
    <n v="437682.40625"/>
    <m/>
    <n v="0"/>
    <n v="14853.7958984375"/>
    <n v="14853.7958984375"/>
    <n v="0"/>
    <n v="-1"/>
    <n v="0"/>
    <n v="0"/>
    <n v="0"/>
    <n v="605"/>
    <n v="4256"/>
    <n v="1"/>
    <n v="33.937385559082031"/>
    <n v="0"/>
    <n v="0"/>
    <n v="14853.7958984375"/>
    <n v="33.937385559082031"/>
    <m/>
    <s v="1/1/2028"/>
    <s v="12/31/2099"/>
    <m/>
    <n v="0"/>
    <n v="0"/>
    <n v="2028"/>
    <m/>
    <m/>
    <m/>
    <n v="0"/>
    <n v="0"/>
    <s v="Real 2021 | 5/8/2023 1:03:19 PM"/>
    <n v="6585"/>
    <n v="300"/>
    <m/>
    <m/>
    <n v="437682.40625"/>
    <n v="0"/>
    <n v="0"/>
    <m/>
    <m/>
    <m/>
    <n v="0"/>
  </r>
  <r>
    <x v="0"/>
    <x v="0"/>
    <x v="5"/>
    <s v="1"/>
    <x v="0"/>
    <s v="Tier 2 Area 1001 Solar 2028"/>
    <x v="45"/>
    <n v="22.859842300415039"/>
    <n v="100"/>
    <n v="22.859842300415039"/>
    <m/>
    <n v="0"/>
    <m/>
    <m/>
    <m/>
    <n v="15278.5048828125"/>
    <m/>
    <m/>
    <n v="-1"/>
    <n v="0"/>
    <s v="Solar"/>
    <m/>
    <n v="200800.859375"/>
    <m/>
    <n v="0"/>
    <n v="6497.9970703125"/>
    <n v="6497.9970703125"/>
    <n v="0"/>
    <n v="-1"/>
    <n v="0"/>
    <n v="0"/>
    <n v="0"/>
    <n v="366"/>
    <n v="4394"/>
    <n v="0.22859841585159302"/>
    <n v="32.360404968261719"/>
    <n v="-6726.16259765625"/>
    <n v="-33.496681213378906"/>
    <n v="13224.1591796875"/>
    <n v="65.857086181640625"/>
    <m/>
    <s v="1/1/2028"/>
    <s v="12/31/2099"/>
    <m/>
    <n v="0"/>
    <n v="0"/>
    <n v="2028"/>
    <m/>
    <m/>
    <m/>
    <n v="0"/>
    <n v="0"/>
    <s v="Real 2021 | 5/8/2023 1:03:19 PM"/>
    <n v="6586"/>
    <n v="100"/>
    <m/>
    <m/>
    <n v="200800.859375"/>
    <n v="0"/>
    <n v="0"/>
    <m/>
    <m/>
    <m/>
    <n v="0"/>
  </r>
  <r>
    <x v="0"/>
    <x v="0"/>
    <x v="5"/>
    <s v="2"/>
    <x v="1"/>
    <s v="Tier 2 Area 1001 Solar 2028"/>
    <x v="45"/>
    <n v="57.149604797363281"/>
    <n v="250"/>
    <n v="57.149604797363281"/>
    <m/>
    <n v="0"/>
    <m/>
    <m/>
    <m/>
    <n v="38196.26171875"/>
    <m/>
    <m/>
    <n v="-1"/>
    <n v="0"/>
    <s v="Solar"/>
    <m/>
    <n v="502002.125"/>
    <m/>
    <n v="0"/>
    <n v="16244.9921875"/>
    <n v="16244.9921875"/>
    <n v="0"/>
    <n v="-1"/>
    <n v="0"/>
    <n v="0"/>
    <n v="0"/>
    <n v="366"/>
    <n v="4394"/>
    <n v="0.22859841585159302"/>
    <n v="32.360404968261719"/>
    <n v="-16815.40625"/>
    <n v="-33.496681213378906"/>
    <n v="33060.3984375"/>
    <n v="65.857086181640625"/>
    <m/>
    <s v="1/1/2028"/>
    <s v="12/31/2099"/>
    <m/>
    <n v="0"/>
    <n v="0"/>
    <n v="2028"/>
    <m/>
    <m/>
    <m/>
    <n v="0"/>
    <n v="0"/>
    <s v="Real 2021 | 5/8/2023 1:03:19 PM"/>
    <n v="6587"/>
    <n v="250"/>
    <m/>
    <m/>
    <n v="502002.125"/>
    <n v="0"/>
    <n v="0"/>
    <m/>
    <m/>
    <m/>
    <n v="0"/>
  </r>
  <r>
    <x v="0"/>
    <x v="0"/>
    <x v="5"/>
    <s v="3"/>
    <x v="2"/>
    <s v="Tier 2 Area 1001 Solar 2028"/>
    <x v="45"/>
    <n v="68.57952880859375"/>
    <n v="300"/>
    <n v="68.57952880859375"/>
    <m/>
    <n v="0"/>
    <m/>
    <m/>
    <m/>
    <n v="45835.515625"/>
    <m/>
    <m/>
    <n v="-1"/>
    <n v="0"/>
    <s v="Solar"/>
    <m/>
    <n v="602402.5625"/>
    <m/>
    <n v="0"/>
    <n v="19493.990234375"/>
    <n v="19493.990234375"/>
    <n v="0"/>
    <n v="-1"/>
    <n v="0"/>
    <n v="0"/>
    <n v="0"/>
    <n v="366"/>
    <n v="4394"/>
    <n v="0.22859841585159302"/>
    <n v="32.360404968261719"/>
    <n v="-20178.486328125"/>
    <n v="-33.496681213378906"/>
    <n v="39672.4765625"/>
    <n v="65.857086181640625"/>
    <m/>
    <s v="1/1/2028"/>
    <s v="12/31/2099"/>
    <m/>
    <n v="0"/>
    <n v="0"/>
    <n v="2028"/>
    <m/>
    <m/>
    <m/>
    <n v="0"/>
    <n v="0"/>
    <s v="Real 2021 | 5/8/2023 1:03:19 PM"/>
    <n v="6588"/>
    <n v="300"/>
    <m/>
    <m/>
    <n v="602402.5625"/>
    <n v="0"/>
    <n v="0"/>
    <m/>
    <m/>
    <m/>
    <n v="0"/>
  </r>
  <r>
    <x v="0"/>
    <x v="0"/>
    <x v="5"/>
    <s v="4"/>
    <x v="3"/>
    <s v="Tier 2 Area 1001 Solar 2028"/>
    <x v="45"/>
    <n v="68.57952880859375"/>
    <n v="300"/>
    <n v="68.57952880859375"/>
    <m/>
    <n v="0"/>
    <m/>
    <m/>
    <m/>
    <n v="45835.515625"/>
    <m/>
    <m/>
    <n v="-1"/>
    <n v="0"/>
    <s v="Solar"/>
    <m/>
    <n v="602402.5625"/>
    <m/>
    <n v="0"/>
    <n v="19493.990234375"/>
    <n v="19493.990234375"/>
    <n v="0"/>
    <n v="-1"/>
    <n v="0"/>
    <n v="0"/>
    <n v="0"/>
    <n v="366"/>
    <n v="4394"/>
    <n v="0.22859841585159302"/>
    <n v="32.360404968261719"/>
    <n v="-20178.486328125"/>
    <n v="-33.496681213378906"/>
    <n v="39672.4765625"/>
    <n v="65.857086181640625"/>
    <m/>
    <s v="1/1/2028"/>
    <s v="12/31/2099"/>
    <m/>
    <n v="0"/>
    <n v="0"/>
    <n v="2028"/>
    <m/>
    <m/>
    <m/>
    <n v="0"/>
    <n v="0"/>
    <s v="Real 2021 | 5/8/2023 1:03:19 PM"/>
    <n v="6589"/>
    <n v="300"/>
    <m/>
    <m/>
    <n v="602402.5625"/>
    <n v="0"/>
    <n v="0"/>
    <m/>
    <m/>
    <m/>
    <n v="0"/>
  </r>
  <r>
    <x v="0"/>
    <x v="0"/>
    <x v="5"/>
    <s v="5"/>
    <x v="4"/>
    <s v="Tier 2 Area 1001 Solar 2028"/>
    <x v="45"/>
    <n v="22.859842300415039"/>
    <n v="100"/>
    <n v="22.859842300415039"/>
    <m/>
    <n v="0"/>
    <m/>
    <m/>
    <m/>
    <n v="15278.5048828125"/>
    <m/>
    <m/>
    <n v="-1"/>
    <n v="0"/>
    <s v="Solar"/>
    <m/>
    <n v="200800.859375"/>
    <m/>
    <n v="0"/>
    <n v="6497.9970703125"/>
    <n v="6497.9970703125"/>
    <n v="0"/>
    <n v="-1"/>
    <n v="0"/>
    <n v="0"/>
    <n v="0"/>
    <n v="366"/>
    <n v="4394"/>
    <n v="0.22859841585159302"/>
    <n v="32.360404968261719"/>
    <n v="-6726.16259765625"/>
    <n v="-33.496681213378906"/>
    <n v="13224.1591796875"/>
    <n v="65.857086181640625"/>
    <m/>
    <s v="1/1/2028"/>
    <s v="12/31/2099"/>
    <m/>
    <n v="0"/>
    <n v="0"/>
    <n v="2028"/>
    <m/>
    <m/>
    <m/>
    <n v="0"/>
    <n v="0"/>
    <s v="Real 2021 | 5/8/2023 1:03:19 PM"/>
    <n v="6590"/>
    <n v="100"/>
    <m/>
    <m/>
    <n v="200800.859375"/>
    <n v="0"/>
    <n v="0"/>
    <m/>
    <m/>
    <m/>
    <n v="0"/>
  </r>
  <r>
    <x v="0"/>
    <x v="0"/>
    <x v="5"/>
    <s v="6"/>
    <x v="5"/>
    <s v="Tier 2 Area 1001 Solar 2028"/>
    <x v="45"/>
    <n v="68.57952880859375"/>
    <n v="300"/>
    <n v="68.57952880859375"/>
    <m/>
    <n v="0"/>
    <m/>
    <m/>
    <m/>
    <n v="45835.515625"/>
    <m/>
    <m/>
    <n v="-1"/>
    <n v="0"/>
    <s v="Solar"/>
    <m/>
    <n v="602402.5625"/>
    <m/>
    <n v="0"/>
    <n v="19493.990234375"/>
    <n v="19493.990234375"/>
    <n v="0"/>
    <n v="-1"/>
    <n v="0"/>
    <n v="0"/>
    <n v="0"/>
    <n v="366"/>
    <n v="4394"/>
    <n v="0.22859841585159302"/>
    <n v="32.360404968261719"/>
    <n v="-20178.486328125"/>
    <n v="-33.496681213378906"/>
    <n v="39672.4765625"/>
    <n v="65.857086181640625"/>
    <m/>
    <s v="1/1/2028"/>
    <s v="12/31/2099"/>
    <m/>
    <n v="0"/>
    <n v="0"/>
    <n v="2028"/>
    <m/>
    <m/>
    <m/>
    <n v="0"/>
    <n v="0"/>
    <s v="Real 2021 | 5/8/2023 1:03:19 PM"/>
    <n v="6591"/>
    <n v="300"/>
    <m/>
    <m/>
    <n v="602402.5625"/>
    <n v="0"/>
    <n v="0"/>
    <m/>
    <m/>
    <m/>
    <n v="0"/>
  </r>
  <r>
    <x v="0"/>
    <x v="0"/>
    <x v="5"/>
    <s v="7"/>
    <x v="6"/>
    <s v="Tier 2 Area 1001 Solar 2028"/>
    <x v="45"/>
    <n v="22.859842300415039"/>
    <n v="100"/>
    <n v="22.859842300415039"/>
    <m/>
    <n v="0"/>
    <m/>
    <m/>
    <m/>
    <n v="15278.5048828125"/>
    <m/>
    <m/>
    <n v="-1"/>
    <n v="0"/>
    <s v="Solar"/>
    <m/>
    <n v="200800.859375"/>
    <m/>
    <n v="0"/>
    <n v="6497.9970703125"/>
    <n v="6497.9970703125"/>
    <n v="0"/>
    <n v="-1"/>
    <n v="0"/>
    <n v="0"/>
    <n v="0"/>
    <n v="366"/>
    <n v="4394"/>
    <n v="0.22859841585159302"/>
    <n v="32.360404968261719"/>
    <n v="-6726.16259765625"/>
    <n v="-33.496681213378906"/>
    <n v="13224.1591796875"/>
    <n v="65.857086181640625"/>
    <m/>
    <s v="1/1/2028"/>
    <s v="12/31/2099"/>
    <m/>
    <n v="0"/>
    <n v="0"/>
    <n v="2028"/>
    <m/>
    <m/>
    <m/>
    <n v="0"/>
    <n v="0"/>
    <s v="Real 2021 | 5/8/2023 1:03:19 PM"/>
    <n v="6592"/>
    <n v="100"/>
    <m/>
    <m/>
    <n v="200800.859375"/>
    <n v="0"/>
    <n v="0"/>
    <m/>
    <m/>
    <m/>
    <n v="0"/>
  </r>
  <r>
    <x v="0"/>
    <x v="0"/>
    <x v="5"/>
    <s v="8"/>
    <x v="7"/>
    <s v="Tier 2 Area 1001 Solar 2028"/>
    <x v="45"/>
    <n v="68.57952880859375"/>
    <n v="300"/>
    <n v="68.57952880859375"/>
    <m/>
    <n v="0"/>
    <m/>
    <m/>
    <m/>
    <n v="45835.515625"/>
    <m/>
    <m/>
    <n v="-1"/>
    <n v="0"/>
    <s v="Solar"/>
    <m/>
    <n v="602402.5625"/>
    <m/>
    <n v="0"/>
    <n v="19493.990234375"/>
    <n v="19493.990234375"/>
    <n v="0"/>
    <n v="-1"/>
    <n v="0"/>
    <n v="0"/>
    <n v="0"/>
    <n v="366"/>
    <n v="4394"/>
    <n v="0.22859841585159302"/>
    <n v="32.360404968261719"/>
    <n v="-20178.486328125"/>
    <n v="-33.496681213378906"/>
    <n v="39672.4765625"/>
    <n v="65.857086181640625"/>
    <m/>
    <s v="1/1/2028"/>
    <s v="12/31/2099"/>
    <m/>
    <n v="0"/>
    <n v="0"/>
    <n v="2028"/>
    <m/>
    <m/>
    <m/>
    <n v="0"/>
    <n v="0"/>
    <s v="Real 2021 | 5/8/2023 1:03:19 PM"/>
    <n v="6593"/>
    <n v="300"/>
    <m/>
    <m/>
    <n v="602402.5625"/>
    <n v="0"/>
    <n v="0"/>
    <m/>
    <m/>
    <m/>
    <n v="0"/>
  </r>
  <r>
    <x v="0"/>
    <x v="0"/>
    <x v="5"/>
    <s v="9"/>
    <x v="8"/>
    <s v="Tier 2 Area 1001 Solar 2028"/>
    <x v="45"/>
    <n v="68.57952880859375"/>
    <n v="300"/>
    <n v="68.57952880859375"/>
    <m/>
    <n v="0"/>
    <m/>
    <m/>
    <m/>
    <n v="45835.515625"/>
    <m/>
    <m/>
    <n v="-1"/>
    <n v="0"/>
    <s v="Solar"/>
    <m/>
    <n v="602402.5625"/>
    <m/>
    <n v="0"/>
    <n v="19493.990234375"/>
    <n v="19493.990234375"/>
    <n v="0"/>
    <n v="-1"/>
    <n v="0"/>
    <n v="0"/>
    <n v="0"/>
    <n v="366"/>
    <n v="4394"/>
    <n v="0.22859841585159302"/>
    <n v="32.360404968261719"/>
    <n v="-20178.486328125"/>
    <n v="-33.496681213378906"/>
    <n v="39672.4765625"/>
    <n v="65.857086181640625"/>
    <m/>
    <s v="1/1/2028"/>
    <s v="12/31/2099"/>
    <m/>
    <n v="0"/>
    <n v="0"/>
    <n v="2028"/>
    <m/>
    <m/>
    <m/>
    <n v="0"/>
    <n v="0"/>
    <s v="Real 2021 | 5/8/2023 1:03:19 PM"/>
    <n v="6594"/>
    <n v="300"/>
    <m/>
    <m/>
    <n v="602402.5625"/>
    <n v="0"/>
    <n v="0"/>
    <m/>
    <m/>
    <m/>
    <n v="0"/>
  </r>
  <r>
    <x v="0"/>
    <x v="0"/>
    <x v="5"/>
    <s v="4"/>
    <x v="3"/>
    <s v="Tier 2 Area 1001 Solar 2029"/>
    <x v="46"/>
    <n v="0"/>
    <n v="0"/>
    <n v="0"/>
    <m/>
    <n v="0"/>
    <m/>
    <m/>
    <m/>
    <n v="0"/>
    <m/>
    <m/>
    <n v="-1"/>
    <n v="0"/>
    <s v="Solar"/>
    <m/>
    <n v="0"/>
    <m/>
    <n v="0"/>
    <n v="0"/>
    <n v="0"/>
    <n v="0"/>
    <n v="-1"/>
    <n v="0"/>
    <n v="0"/>
    <n v="0"/>
    <n v="0"/>
    <n v="0"/>
    <m/>
    <m/>
    <n v="0"/>
    <m/>
    <n v="0"/>
    <m/>
    <m/>
    <s v="1/1/2029"/>
    <s v="12/31/2099"/>
    <m/>
    <n v="0"/>
    <n v="0"/>
    <n v="2028"/>
    <m/>
    <m/>
    <m/>
    <n v="0"/>
    <n v="0"/>
    <s v="Real 2021 | 5/8/2023 1:03:19 PM"/>
    <n v="6595"/>
    <n v="0"/>
    <m/>
    <m/>
    <n v="0"/>
    <n v="0"/>
    <n v="0"/>
    <m/>
    <m/>
    <m/>
    <n v="0"/>
  </r>
  <r>
    <x v="0"/>
    <x v="0"/>
    <x v="5"/>
    <s v="8"/>
    <x v="7"/>
    <s v="Tier 2 Area 1001 Solar 2029"/>
    <x v="46"/>
    <n v="0"/>
    <n v="0"/>
    <n v="0"/>
    <m/>
    <n v="0"/>
    <m/>
    <m/>
    <m/>
    <n v="0"/>
    <m/>
    <m/>
    <n v="-1"/>
    <n v="0"/>
    <s v="Solar"/>
    <m/>
    <n v="0"/>
    <m/>
    <n v="0"/>
    <n v="0"/>
    <n v="0"/>
    <n v="0"/>
    <n v="-1"/>
    <n v="0"/>
    <n v="0"/>
    <n v="0"/>
    <n v="0"/>
    <n v="0"/>
    <m/>
    <m/>
    <n v="0"/>
    <m/>
    <n v="0"/>
    <m/>
    <m/>
    <s v="1/1/2029"/>
    <s v="12/31/2099"/>
    <m/>
    <n v="0"/>
    <n v="0"/>
    <n v="2028"/>
    <m/>
    <m/>
    <m/>
    <n v="0"/>
    <n v="0"/>
    <s v="Real 2021 | 5/8/2023 1:03:19 PM"/>
    <n v="6596"/>
    <n v="0"/>
    <m/>
    <m/>
    <n v="0"/>
    <n v="0"/>
    <n v="0"/>
    <m/>
    <m/>
    <m/>
    <n v="0"/>
  </r>
  <r>
    <x v="0"/>
    <x v="0"/>
    <x v="5"/>
    <s v="2"/>
    <x v="1"/>
    <s v="Tier 2 Area 1001 Wind 2026"/>
    <x v="47"/>
    <n v="34.719505310058594"/>
    <n v="100"/>
    <n v="34.719505310058594"/>
    <m/>
    <n v="0"/>
    <m/>
    <m/>
    <m/>
    <n v="19738.416015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597"/>
    <n v="100"/>
    <m/>
    <m/>
    <n v="304976.15625"/>
    <n v="0"/>
    <n v="0"/>
    <m/>
    <m/>
    <m/>
    <n v="0"/>
  </r>
  <r>
    <x v="0"/>
    <x v="0"/>
    <x v="5"/>
    <s v="3"/>
    <x v="2"/>
    <s v="Tier 2 Area 1001 Wind 2026"/>
    <x v="47"/>
    <n v="34.719505310058594"/>
    <n v="100"/>
    <n v="34.719505310058594"/>
    <m/>
    <n v="0"/>
    <m/>
    <m/>
    <m/>
    <n v="19738.416015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598"/>
    <n v="100"/>
    <m/>
    <m/>
    <n v="304976.15625"/>
    <n v="0"/>
    <n v="0"/>
    <m/>
    <m/>
    <m/>
    <n v="0"/>
  </r>
  <r>
    <x v="0"/>
    <x v="0"/>
    <x v="5"/>
    <s v="4"/>
    <x v="3"/>
    <s v="Tier 2 Area 1001 Wind 2026"/>
    <x v="47"/>
    <n v="34.719505310058594"/>
    <n v="100"/>
    <n v="34.719505310058594"/>
    <m/>
    <n v="0"/>
    <m/>
    <m/>
    <m/>
    <n v="19738.416015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599"/>
    <n v="100"/>
    <m/>
    <m/>
    <n v="304976.15625"/>
    <n v="0"/>
    <n v="0"/>
    <m/>
    <m/>
    <m/>
    <n v="0"/>
  </r>
  <r>
    <x v="0"/>
    <x v="0"/>
    <x v="5"/>
    <s v="5"/>
    <x v="4"/>
    <s v="Tier 2 Area 1001 Wind 2026"/>
    <x v="47"/>
    <n v="34.719505310058594"/>
    <n v="100"/>
    <n v="34.719505310058594"/>
    <m/>
    <n v="0"/>
    <m/>
    <m/>
    <m/>
    <n v="19738.416015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600"/>
    <n v="100"/>
    <m/>
    <m/>
    <n v="304976.15625"/>
    <n v="0"/>
    <n v="0"/>
    <m/>
    <m/>
    <m/>
    <n v="0"/>
  </r>
  <r>
    <x v="0"/>
    <x v="0"/>
    <x v="5"/>
    <s v="2"/>
    <x v="1"/>
    <s v="Tier 2 Area 1001 Wind 2027"/>
    <x v="48"/>
    <n v="34.719505310058594"/>
    <n v="100"/>
    <n v="34.719505310058594"/>
    <m/>
    <n v="0"/>
    <m/>
    <m/>
    <m/>
    <n v="19197.486328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601"/>
    <n v="100"/>
    <m/>
    <m/>
    <n v="304976.15625"/>
    <n v="0"/>
    <n v="0"/>
    <m/>
    <m/>
    <m/>
    <n v="0"/>
  </r>
  <r>
    <x v="0"/>
    <x v="0"/>
    <x v="5"/>
    <s v="3"/>
    <x v="2"/>
    <s v="Tier 2 Area 1001 Wind 2027"/>
    <x v="48"/>
    <n v="34.719505310058594"/>
    <n v="100"/>
    <n v="34.719505310058594"/>
    <m/>
    <n v="0"/>
    <m/>
    <m/>
    <m/>
    <n v="19197.486328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602"/>
    <n v="100"/>
    <m/>
    <m/>
    <n v="304976.15625"/>
    <n v="0"/>
    <n v="0"/>
    <m/>
    <m/>
    <m/>
    <n v="0"/>
  </r>
  <r>
    <x v="0"/>
    <x v="0"/>
    <x v="5"/>
    <s v="4"/>
    <x v="3"/>
    <s v="Tier 2 Area 1001 Wind 2027"/>
    <x v="48"/>
    <n v="34.719505310058594"/>
    <n v="100"/>
    <n v="34.719505310058594"/>
    <m/>
    <n v="0"/>
    <m/>
    <m/>
    <m/>
    <n v="19197.486328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603"/>
    <n v="100"/>
    <m/>
    <m/>
    <n v="304976.15625"/>
    <n v="0"/>
    <n v="0"/>
    <m/>
    <m/>
    <m/>
    <n v="0"/>
  </r>
  <r>
    <x v="0"/>
    <x v="0"/>
    <x v="5"/>
    <s v="5"/>
    <x v="4"/>
    <s v="Tier 2 Area 1001 Wind 2027"/>
    <x v="48"/>
    <n v="34.719505310058594"/>
    <n v="100"/>
    <n v="34.719505310058594"/>
    <m/>
    <n v="0"/>
    <m/>
    <m/>
    <m/>
    <n v="19197.486328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604"/>
    <n v="100"/>
    <m/>
    <m/>
    <n v="304976.15625"/>
    <n v="0"/>
    <n v="0"/>
    <m/>
    <m/>
    <m/>
    <n v="0"/>
  </r>
  <r>
    <x v="0"/>
    <x v="0"/>
    <x v="5"/>
    <s v="6"/>
    <x v="5"/>
    <s v="Tier 2 Area 1001 Wind 2027"/>
    <x v="48"/>
    <n v="34.719505310058594"/>
    <n v="100"/>
    <n v="34.719505310058594"/>
    <m/>
    <n v="0"/>
    <m/>
    <m/>
    <m/>
    <n v="19197.486328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605"/>
    <n v="100"/>
    <m/>
    <m/>
    <n v="304976.15625"/>
    <n v="0"/>
    <n v="0"/>
    <m/>
    <m/>
    <m/>
    <n v="0"/>
  </r>
  <r>
    <x v="0"/>
    <x v="0"/>
    <x v="5"/>
    <s v="9"/>
    <x v="8"/>
    <s v="Tier 2 Area 1001 Wind 2027"/>
    <x v="48"/>
    <n v="34.719505310058594"/>
    <n v="100"/>
    <n v="34.719505310058594"/>
    <m/>
    <n v="0"/>
    <m/>
    <m/>
    <m/>
    <n v="19197.486328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606"/>
    <n v="100"/>
    <m/>
    <m/>
    <n v="304976.15625"/>
    <n v="0"/>
    <n v="0"/>
    <m/>
    <m/>
    <m/>
    <n v="0"/>
  </r>
  <r>
    <x v="0"/>
    <x v="0"/>
    <x v="5"/>
    <s v="1"/>
    <x v="0"/>
    <s v="Tier 2 Area 1001 Wind 2028"/>
    <x v="49"/>
    <n v="34.719505310058594"/>
    <n v="100"/>
    <n v="34.719505310058594"/>
    <m/>
    <n v="0"/>
    <m/>
    <m/>
    <m/>
    <n v="18606.87890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607"/>
    <n v="100"/>
    <m/>
    <m/>
    <n v="304976.15625"/>
    <n v="0"/>
    <n v="0"/>
    <m/>
    <m/>
    <m/>
    <n v="0"/>
  </r>
  <r>
    <x v="0"/>
    <x v="0"/>
    <x v="5"/>
    <s v="2"/>
    <x v="1"/>
    <s v="Tier 2 Area 1001 Wind 2028"/>
    <x v="49"/>
    <n v="34.719505310058594"/>
    <n v="100"/>
    <n v="34.719505310058594"/>
    <m/>
    <n v="0"/>
    <m/>
    <m/>
    <m/>
    <n v="18606.87890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608"/>
    <n v="100"/>
    <m/>
    <m/>
    <n v="304976.15625"/>
    <n v="0"/>
    <n v="0"/>
    <m/>
    <m/>
    <m/>
    <n v="0"/>
  </r>
  <r>
    <x v="0"/>
    <x v="0"/>
    <x v="5"/>
    <s v="3"/>
    <x v="2"/>
    <s v="Tier 2 Area 1001 Wind 2028"/>
    <x v="49"/>
    <n v="34.719505310058594"/>
    <n v="100"/>
    <n v="34.719505310058594"/>
    <m/>
    <n v="0"/>
    <m/>
    <m/>
    <m/>
    <n v="18606.87890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609"/>
    <n v="100"/>
    <m/>
    <m/>
    <n v="304976.15625"/>
    <n v="0"/>
    <n v="0"/>
    <m/>
    <m/>
    <m/>
    <n v="0"/>
  </r>
  <r>
    <x v="0"/>
    <x v="0"/>
    <x v="5"/>
    <s v="4"/>
    <x v="3"/>
    <s v="Tier 2 Area 1001 Wind 2028"/>
    <x v="49"/>
    <n v="34.719505310058594"/>
    <n v="100"/>
    <n v="34.719505310058594"/>
    <m/>
    <n v="0"/>
    <m/>
    <m/>
    <m/>
    <n v="18606.87890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610"/>
    <n v="100"/>
    <m/>
    <m/>
    <n v="304976.15625"/>
    <n v="0"/>
    <n v="0"/>
    <m/>
    <m/>
    <m/>
    <n v="0"/>
  </r>
  <r>
    <x v="0"/>
    <x v="0"/>
    <x v="5"/>
    <s v="5"/>
    <x v="4"/>
    <s v="Tier 2 Area 1001 Wind 2028"/>
    <x v="49"/>
    <n v="34.719505310058594"/>
    <n v="100"/>
    <n v="34.719505310058594"/>
    <m/>
    <n v="0"/>
    <m/>
    <m/>
    <m/>
    <n v="18606.87890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611"/>
    <n v="100"/>
    <m/>
    <m/>
    <n v="304976.15625"/>
    <n v="0"/>
    <n v="0"/>
    <m/>
    <m/>
    <m/>
    <n v="0"/>
  </r>
  <r>
    <x v="0"/>
    <x v="0"/>
    <x v="5"/>
    <s v="6"/>
    <x v="5"/>
    <s v="Tier 2 Area 1001 Wind 2028"/>
    <x v="49"/>
    <n v="34.719505310058594"/>
    <n v="100"/>
    <n v="34.719505310058594"/>
    <m/>
    <n v="0"/>
    <m/>
    <m/>
    <m/>
    <n v="18606.87890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612"/>
    <n v="100"/>
    <m/>
    <m/>
    <n v="304976.15625"/>
    <n v="0"/>
    <n v="0"/>
    <m/>
    <m/>
    <m/>
    <n v="0"/>
  </r>
  <r>
    <x v="0"/>
    <x v="0"/>
    <x v="5"/>
    <s v="7"/>
    <x v="6"/>
    <s v="Tier 2 Area 1001 Wind 2028"/>
    <x v="49"/>
    <n v="34.719505310058594"/>
    <n v="100"/>
    <n v="34.719505310058594"/>
    <m/>
    <n v="0"/>
    <m/>
    <m/>
    <m/>
    <n v="18606.87890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613"/>
    <n v="100"/>
    <m/>
    <m/>
    <n v="304976.15625"/>
    <n v="0"/>
    <n v="0"/>
    <m/>
    <m/>
    <m/>
    <n v="0"/>
  </r>
  <r>
    <x v="0"/>
    <x v="0"/>
    <x v="5"/>
    <s v="9"/>
    <x v="8"/>
    <s v="Tier 2 Area 1001 Wind 2028"/>
    <x v="49"/>
    <n v="34.719505310058594"/>
    <n v="100"/>
    <n v="34.719505310058594"/>
    <m/>
    <n v="0"/>
    <m/>
    <m/>
    <m/>
    <n v="18606.87890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614"/>
    <n v="100"/>
    <m/>
    <m/>
    <n v="304976.15625"/>
    <n v="0"/>
    <n v="0"/>
    <m/>
    <m/>
    <m/>
    <n v="0"/>
  </r>
  <r>
    <x v="0"/>
    <x v="0"/>
    <x v="5"/>
    <s v="1"/>
    <x v="0"/>
    <s v="Tier 2 Area 1001 Wind 2029"/>
    <x v="50"/>
    <n v="0"/>
    <n v="0"/>
    <n v="0"/>
    <m/>
    <n v="0"/>
    <m/>
    <m/>
    <m/>
    <n v="0"/>
    <m/>
    <m/>
    <n v="-1"/>
    <n v="0"/>
    <s v="Wind"/>
    <m/>
    <n v="0"/>
    <m/>
    <n v="0"/>
    <n v="0"/>
    <n v="0"/>
    <n v="0"/>
    <n v="-1"/>
    <n v="0"/>
    <n v="0"/>
    <n v="0"/>
    <n v="0"/>
    <n v="0"/>
    <m/>
    <m/>
    <n v="0"/>
    <m/>
    <n v="0"/>
    <m/>
    <m/>
    <s v="1/1/2029"/>
    <s v="12/31/2099"/>
    <m/>
    <n v="0"/>
    <n v="0"/>
    <n v="2028"/>
    <m/>
    <m/>
    <m/>
    <n v="0"/>
    <n v="0"/>
    <s v="Real 2021 | 5/8/2023 1:03:19 PM"/>
    <n v="6615"/>
    <n v="0"/>
    <m/>
    <m/>
    <n v="0"/>
    <n v="0"/>
    <n v="0"/>
    <m/>
    <m/>
    <m/>
    <n v="0"/>
  </r>
  <r>
    <x v="0"/>
    <x v="0"/>
    <x v="5"/>
    <s v="3"/>
    <x v="2"/>
    <s v="Tier 2 Area 1001 Wind 2029"/>
    <x v="50"/>
    <n v="0"/>
    <n v="0"/>
    <n v="0"/>
    <m/>
    <n v="0"/>
    <m/>
    <m/>
    <m/>
    <n v="0"/>
    <m/>
    <m/>
    <n v="-1"/>
    <n v="0"/>
    <s v="Wind"/>
    <m/>
    <n v="0"/>
    <m/>
    <n v="0"/>
    <n v="0"/>
    <n v="0"/>
    <n v="0"/>
    <n v="-1"/>
    <n v="0"/>
    <n v="0"/>
    <n v="0"/>
    <n v="0"/>
    <n v="0"/>
    <m/>
    <m/>
    <n v="0"/>
    <m/>
    <n v="0"/>
    <m/>
    <m/>
    <s v="1/1/2029"/>
    <s v="12/31/2099"/>
    <m/>
    <n v="0"/>
    <n v="0"/>
    <n v="2028"/>
    <m/>
    <m/>
    <m/>
    <n v="0"/>
    <n v="0"/>
    <s v="Real 2021 | 5/8/2023 1:03:19 PM"/>
    <n v="6616"/>
    <n v="0"/>
    <m/>
    <m/>
    <n v="0"/>
    <n v="0"/>
    <n v="0"/>
    <m/>
    <m/>
    <m/>
    <n v="0"/>
  </r>
  <r>
    <x v="0"/>
    <x v="0"/>
    <x v="5"/>
    <s v="4"/>
    <x v="3"/>
    <s v="Tier 2 Area 1001 Wind 2029"/>
    <x v="50"/>
    <n v="0"/>
    <n v="0"/>
    <n v="0"/>
    <m/>
    <n v="0"/>
    <m/>
    <m/>
    <m/>
    <n v="0"/>
    <m/>
    <m/>
    <n v="-1"/>
    <n v="0"/>
    <s v="Wind"/>
    <m/>
    <n v="0"/>
    <m/>
    <n v="0"/>
    <n v="0"/>
    <n v="0"/>
    <n v="0"/>
    <n v="-1"/>
    <n v="0"/>
    <n v="0"/>
    <n v="0"/>
    <n v="0"/>
    <n v="0"/>
    <m/>
    <m/>
    <n v="0"/>
    <m/>
    <n v="0"/>
    <m/>
    <m/>
    <s v="1/1/2029"/>
    <s v="12/31/2099"/>
    <m/>
    <n v="0"/>
    <n v="0"/>
    <n v="2028"/>
    <m/>
    <m/>
    <m/>
    <n v="0"/>
    <n v="0"/>
    <s v="Real 2021 | 5/8/2023 1:03:19 PM"/>
    <n v="6617"/>
    <n v="0"/>
    <m/>
    <m/>
    <n v="0"/>
    <n v="0"/>
    <n v="0"/>
    <m/>
    <m/>
    <m/>
    <n v="0"/>
  </r>
  <r>
    <x v="0"/>
    <x v="0"/>
    <x v="5"/>
    <s v="7"/>
    <x v="6"/>
    <s v="Tier 2 Area 1001 Wind 2029"/>
    <x v="50"/>
    <n v="0"/>
    <n v="0"/>
    <n v="0"/>
    <m/>
    <n v="0"/>
    <m/>
    <m/>
    <m/>
    <n v="0"/>
    <m/>
    <m/>
    <n v="-1"/>
    <n v="0"/>
    <s v="Wind"/>
    <m/>
    <n v="0"/>
    <m/>
    <n v="0"/>
    <n v="0"/>
    <n v="0"/>
    <n v="0"/>
    <n v="-1"/>
    <n v="0"/>
    <n v="0"/>
    <n v="0"/>
    <n v="0"/>
    <n v="0"/>
    <m/>
    <m/>
    <n v="0"/>
    <m/>
    <n v="0"/>
    <m/>
    <m/>
    <s v="1/1/2029"/>
    <s v="12/31/2099"/>
    <m/>
    <n v="0"/>
    <n v="0"/>
    <n v="2028"/>
    <m/>
    <m/>
    <m/>
    <n v="0"/>
    <n v="0"/>
    <s v="Real 2021 | 5/8/2023 1:03:19 PM"/>
    <n v="6618"/>
    <n v="0"/>
    <m/>
    <m/>
    <n v="0"/>
    <n v="0"/>
    <n v="0"/>
    <m/>
    <m/>
    <m/>
    <n v="0"/>
  </r>
  <r>
    <x v="0"/>
    <x v="0"/>
    <x v="5"/>
    <s v="6"/>
    <x v="5"/>
    <s v="Area 1001 Gas CC 1x1 2029"/>
    <x v="51"/>
    <n v="0"/>
    <n v="0"/>
    <n v="0"/>
    <m/>
    <n v="0"/>
    <m/>
    <m/>
    <m/>
    <n v="0"/>
    <m/>
    <m/>
    <n v="-1"/>
    <n v="0"/>
    <s v="TCO"/>
    <m/>
    <n v="0"/>
    <m/>
    <n v="0"/>
    <n v="0"/>
    <n v="0"/>
    <n v="0"/>
    <n v="-1"/>
    <n v="0"/>
    <n v="0"/>
    <n v="0"/>
    <n v="0"/>
    <n v="0"/>
    <m/>
    <m/>
    <n v="0"/>
    <m/>
    <n v="0"/>
    <m/>
    <m/>
    <s v="1/1/2029"/>
    <s v="12/31/2099"/>
    <m/>
    <n v="0"/>
    <n v="0"/>
    <n v="2028"/>
    <m/>
    <m/>
    <m/>
    <n v="0"/>
    <n v="0"/>
    <s v="Real 2021 | 5/8/2023 1:03:19 PM"/>
    <n v="6619"/>
    <n v="0"/>
    <m/>
    <m/>
    <n v="0"/>
    <n v="0"/>
    <n v="0"/>
    <m/>
    <m/>
    <m/>
    <n v="0"/>
  </r>
  <r>
    <x v="0"/>
    <x v="0"/>
    <x v="5"/>
    <s v="7"/>
    <x v="6"/>
    <s v="3102"/>
    <x v="1"/>
    <n v="121.20995330810547"/>
    <n v="159.89071655273438"/>
    <n v="39.631946563720703"/>
    <m/>
    <n v="0"/>
    <m/>
    <m/>
    <m/>
    <n v="4126.22216796875"/>
    <m/>
    <m/>
    <n v="-1"/>
    <n v="3549591.5"/>
    <s v="Mitchell 1 Coal Price"/>
    <m/>
    <n v="348127"/>
    <m/>
    <n v="58.180774688720703"/>
    <n v="14545.6123046875"/>
    <n v="14545.6123046875"/>
    <n v="0"/>
    <n v="-1"/>
    <n v="0"/>
    <n v="0"/>
    <n v="263.74484252929688"/>
    <n v="14"/>
    <n v="1590"/>
    <n v="0.24786897003650665"/>
    <n v="41.782489776611328"/>
    <n v="13089.9873046875"/>
    <n v="37.601181030273438"/>
    <n v="1455.6258544921875"/>
    <n v="4.1813068389892578"/>
    <m/>
    <s v="5/1/1971"/>
    <s v="5/31/2028"/>
    <m/>
    <n v="0"/>
    <n v="0"/>
    <n v="2028"/>
    <m/>
    <m/>
    <m/>
    <n v="0"/>
    <n v="0"/>
    <s v="Real 2021 | 5/8/2023 1:03:19 PM"/>
    <n v="6620"/>
    <n v="169.442626953125"/>
    <m/>
    <m/>
    <n v="348127"/>
    <n v="0"/>
    <n v="0"/>
    <m/>
    <m/>
    <m/>
    <n v="0"/>
  </r>
  <r>
    <x v="0"/>
    <x v="0"/>
    <x v="5"/>
    <s v="9"/>
    <x v="8"/>
    <s v="3102"/>
    <x v="1"/>
    <n v="121.20995330810547"/>
    <n v="159.89071655273438"/>
    <n v="39.631946563720703"/>
    <m/>
    <n v="0"/>
    <m/>
    <m/>
    <m/>
    <n v="4126.22216796875"/>
    <m/>
    <m/>
    <n v="-1"/>
    <n v="3549591.5"/>
    <s v="Mitchell 1 Coal Price"/>
    <m/>
    <n v="348127"/>
    <m/>
    <n v="58.180774688720703"/>
    <n v="14545.6123046875"/>
    <n v="14545.6123046875"/>
    <n v="0"/>
    <n v="-1"/>
    <n v="0"/>
    <n v="0"/>
    <n v="263.74484252929688"/>
    <n v="14"/>
    <n v="1590"/>
    <n v="0.24786897003650665"/>
    <n v="41.782489776611328"/>
    <n v="13089.9873046875"/>
    <n v="37.601181030273438"/>
    <n v="1455.6258544921875"/>
    <n v="4.1813068389892578"/>
    <m/>
    <s v="5/1/1971"/>
    <s v="5/31/2028"/>
    <m/>
    <n v="0"/>
    <n v="0"/>
    <n v="2028"/>
    <m/>
    <m/>
    <m/>
    <n v="0"/>
    <n v="0"/>
    <s v="Real 2021 | 5/8/2023 1:03:19 PM"/>
    <n v="6621"/>
    <n v="169.442626953125"/>
    <m/>
    <m/>
    <n v="348127"/>
    <n v="0"/>
    <n v="0"/>
    <m/>
    <m/>
    <m/>
    <n v="0"/>
  </r>
  <r>
    <x v="0"/>
    <x v="0"/>
    <x v="5"/>
    <s v="7"/>
    <x v="6"/>
    <s v="3105"/>
    <x v="2"/>
    <n v="133.46000671386719"/>
    <n v="164.04371643066406"/>
    <n v="51.039196014404297"/>
    <m/>
    <n v="0"/>
    <m/>
    <m/>
    <m/>
    <n v="3632.903564453125"/>
    <m/>
    <m/>
    <n v="-1"/>
    <n v="4605372"/>
    <s v="Mitchell 2 Coal Price"/>
    <m/>
    <n v="448328.28125"/>
    <m/>
    <n v="64.060806274414063"/>
    <n v="18984.08203125"/>
    <n v="18984.08203125"/>
    <n v="0"/>
    <n v="-1"/>
    <n v="0"/>
    <n v="0"/>
    <n v="94.194587707519531"/>
    <n v="5"/>
    <n v="1398"/>
    <n v="0.31113165616989136"/>
    <n v="42.344154357910156"/>
    <n v="15202.8720703125"/>
    <n v="33.910133361816406"/>
    <n v="3781.21044921875"/>
    <n v="8.4340219497680664"/>
    <m/>
    <s v="5/1/1971"/>
    <s v="5/31/2028"/>
    <m/>
    <n v="0"/>
    <n v="0"/>
    <n v="2028"/>
    <m/>
    <m/>
    <m/>
    <n v="0"/>
    <n v="0"/>
    <s v="Real 2021 | 5/8/2023 1:03:19 PM"/>
    <n v="6622"/>
    <n v="169.442626953125"/>
    <m/>
    <m/>
    <n v="448328.28125"/>
    <n v="0"/>
    <n v="0"/>
    <m/>
    <m/>
    <m/>
    <n v="0"/>
  </r>
  <r>
    <x v="0"/>
    <x v="0"/>
    <x v="5"/>
    <s v="9"/>
    <x v="8"/>
    <s v="3105"/>
    <x v="2"/>
    <n v="133.46000671386719"/>
    <n v="164.04371643066406"/>
    <n v="51.039196014404297"/>
    <m/>
    <n v="0"/>
    <m/>
    <m/>
    <m/>
    <n v="3632.903564453125"/>
    <m/>
    <m/>
    <n v="-1"/>
    <n v="4605372"/>
    <s v="Mitchell 2 Coal Price"/>
    <m/>
    <n v="448328.28125"/>
    <m/>
    <n v="64.060806274414063"/>
    <n v="18984.08203125"/>
    <n v="18984.08203125"/>
    <n v="0"/>
    <n v="-1"/>
    <n v="0"/>
    <n v="0"/>
    <n v="94.194587707519531"/>
    <n v="5"/>
    <n v="1398"/>
    <n v="0.31113165616989136"/>
    <n v="42.344154357910156"/>
    <n v="15202.8720703125"/>
    <n v="33.910133361816406"/>
    <n v="3781.21044921875"/>
    <n v="8.4340219497680664"/>
    <m/>
    <s v="5/1/1971"/>
    <s v="5/31/2028"/>
    <m/>
    <n v="0"/>
    <n v="0"/>
    <n v="2028"/>
    <m/>
    <m/>
    <m/>
    <n v="0"/>
    <n v="0"/>
    <s v="Real 2021 | 5/8/2023 1:03:19 PM"/>
    <n v="6623"/>
    <n v="169.442626953125"/>
    <m/>
    <m/>
    <n v="448328.28125"/>
    <n v="0"/>
    <n v="0"/>
    <m/>
    <m/>
    <m/>
    <n v="0"/>
  </r>
  <r>
    <x v="0"/>
    <x v="0"/>
    <x v="6"/>
    <s v="1"/>
    <x v="0"/>
    <s v="13555"/>
    <x v="0"/>
    <n v="263.68637084960938"/>
    <n v="295"/>
    <n v="146.18791198730469"/>
    <m/>
    <n v="0"/>
    <m/>
    <m/>
    <m/>
    <n v="2280.47998046875"/>
    <m/>
    <m/>
    <n v="-1"/>
    <n v="12717342"/>
    <s v="TCO"/>
    <m/>
    <n v="1280606.125"/>
    <m/>
    <n v="52.737270355224609"/>
    <n v="49301.390625"/>
    <n v="49301.390625"/>
    <n v="0"/>
    <n v="-1"/>
    <n v="0"/>
    <n v="0"/>
    <n v="203.3902587890625"/>
    <n v="10"/>
    <n v="6493"/>
    <n v="0.49555224180221558"/>
    <n v="38.498481750488281"/>
    <n v="42520.28125"/>
    <n v="33.2032470703125"/>
    <n v="6781.109375"/>
    <n v="5.295234203338623"/>
    <m/>
    <s v="5/30/2016"/>
    <s v="5/30/2031"/>
    <m/>
    <n v="0"/>
    <n v="0"/>
    <n v="2029"/>
    <m/>
    <m/>
    <m/>
    <n v="0"/>
    <n v="0"/>
    <s v="Real 2021 | 5/8/2023 1:03:19 PM"/>
    <n v="7452"/>
    <n v="295.39999389648438"/>
    <m/>
    <m/>
    <n v="1280606.125"/>
    <n v="0"/>
    <n v="0"/>
    <m/>
    <m/>
    <m/>
    <n v="0"/>
  </r>
  <r>
    <x v="0"/>
    <x v="0"/>
    <x v="6"/>
    <s v="2"/>
    <x v="1"/>
    <s v="13555"/>
    <x v="0"/>
    <n v="263.68637084960938"/>
    <n v="295"/>
    <n v="146.18791198730469"/>
    <m/>
    <n v="0"/>
    <m/>
    <m/>
    <m/>
    <n v="2280.47998046875"/>
    <m/>
    <m/>
    <n v="-1"/>
    <n v="12717342"/>
    <s v="TCO"/>
    <m/>
    <n v="1280606.125"/>
    <m/>
    <n v="52.737270355224609"/>
    <n v="49301.390625"/>
    <n v="49301.390625"/>
    <n v="0"/>
    <n v="-1"/>
    <n v="0"/>
    <n v="0"/>
    <n v="203.3902587890625"/>
    <n v="10"/>
    <n v="6493"/>
    <n v="0.49555224180221558"/>
    <n v="38.498481750488281"/>
    <n v="42520.28125"/>
    <n v="33.2032470703125"/>
    <n v="6781.109375"/>
    <n v="5.295234203338623"/>
    <m/>
    <s v="5/30/2016"/>
    <s v="5/30/2031"/>
    <m/>
    <n v="0"/>
    <n v="0"/>
    <n v="2029"/>
    <m/>
    <m/>
    <m/>
    <n v="0"/>
    <n v="0"/>
    <s v="Real 2021 | 5/8/2023 1:03:19 PM"/>
    <n v="7453"/>
    <n v="295.39999389648438"/>
    <m/>
    <m/>
    <n v="1280606.125"/>
    <n v="0"/>
    <n v="0"/>
    <m/>
    <m/>
    <m/>
    <n v="0"/>
  </r>
  <r>
    <x v="0"/>
    <x v="0"/>
    <x v="6"/>
    <s v="3"/>
    <x v="2"/>
    <s v="13555"/>
    <x v="0"/>
    <n v="263.68637084960938"/>
    <n v="295"/>
    <n v="146.18791198730469"/>
    <m/>
    <n v="0"/>
    <m/>
    <m/>
    <m/>
    <n v="2280.47998046875"/>
    <m/>
    <m/>
    <n v="-1"/>
    <n v="12717342"/>
    <s v="TCO"/>
    <m/>
    <n v="1280606.125"/>
    <m/>
    <n v="52.737270355224609"/>
    <n v="49301.390625"/>
    <n v="49301.390625"/>
    <n v="0"/>
    <n v="-1"/>
    <n v="0"/>
    <n v="0"/>
    <n v="203.3902587890625"/>
    <n v="10"/>
    <n v="6493"/>
    <n v="0.49555224180221558"/>
    <n v="38.498481750488281"/>
    <n v="42520.28125"/>
    <n v="33.2032470703125"/>
    <n v="6781.109375"/>
    <n v="5.295234203338623"/>
    <m/>
    <s v="5/30/2016"/>
    <s v="5/30/2031"/>
    <m/>
    <n v="0"/>
    <n v="0"/>
    <n v="2029"/>
    <m/>
    <m/>
    <m/>
    <n v="0"/>
    <n v="0"/>
    <s v="Real 2021 | 5/8/2023 1:03:19 PM"/>
    <n v="7454"/>
    <n v="295.39999389648438"/>
    <m/>
    <m/>
    <n v="1280606.125"/>
    <n v="0"/>
    <n v="0"/>
    <m/>
    <m/>
    <m/>
    <n v="0"/>
  </r>
  <r>
    <x v="0"/>
    <x v="0"/>
    <x v="6"/>
    <s v="4"/>
    <x v="3"/>
    <s v="13555"/>
    <x v="0"/>
    <n v="263.68637084960938"/>
    <n v="295"/>
    <n v="146.18791198730469"/>
    <m/>
    <n v="0"/>
    <m/>
    <m/>
    <m/>
    <n v="2280.47998046875"/>
    <m/>
    <m/>
    <n v="-1"/>
    <n v="12717342"/>
    <s v="TCO"/>
    <m/>
    <n v="1280606.125"/>
    <m/>
    <n v="52.737270355224609"/>
    <n v="49301.390625"/>
    <n v="49301.390625"/>
    <n v="0"/>
    <n v="-1"/>
    <n v="0"/>
    <n v="0"/>
    <n v="203.3902587890625"/>
    <n v="10"/>
    <n v="6493"/>
    <n v="0.49555224180221558"/>
    <n v="38.498481750488281"/>
    <n v="42520.28125"/>
    <n v="33.2032470703125"/>
    <n v="6781.109375"/>
    <n v="5.295234203338623"/>
    <m/>
    <s v="5/30/2016"/>
    <s v="5/30/2031"/>
    <m/>
    <n v="0"/>
    <n v="0"/>
    <n v="2029"/>
    <m/>
    <m/>
    <m/>
    <n v="0"/>
    <n v="0"/>
    <s v="Real 2021 | 5/8/2023 1:03:19 PM"/>
    <n v="7455"/>
    <n v="295.39999389648438"/>
    <m/>
    <m/>
    <n v="1280606.125"/>
    <n v="0"/>
    <n v="0"/>
    <m/>
    <m/>
    <m/>
    <n v="0"/>
  </r>
  <r>
    <x v="0"/>
    <x v="0"/>
    <x v="6"/>
    <s v="5"/>
    <x v="4"/>
    <s v="13555"/>
    <x v="0"/>
    <n v="263.68637084960938"/>
    <n v="295"/>
    <n v="146.18791198730469"/>
    <m/>
    <n v="0"/>
    <m/>
    <m/>
    <m/>
    <n v="2280.47998046875"/>
    <m/>
    <m/>
    <n v="-1"/>
    <n v="12717342"/>
    <s v="TCO"/>
    <m/>
    <n v="1280606.125"/>
    <m/>
    <n v="52.737270355224609"/>
    <n v="49301.390625"/>
    <n v="49301.390625"/>
    <n v="0"/>
    <n v="-1"/>
    <n v="0"/>
    <n v="0"/>
    <n v="203.3902587890625"/>
    <n v="10"/>
    <n v="6493"/>
    <n v="0.49555224180221558"/>
    <n v="38.498481750488281"/>
    <n v="42520.28125"/>
    <n v="33.2032470703125"/>
    <n v="6781.109375"/>
    <n v="5.295234203338623"/>
    <m/>
    <s v="5/30/2016"/>
    <s v="5/30/2031"/>
    <m/>
    <n v="0"/>
    <n v="0"/>
    <n v="2029"/>
    <m/>
    <m/>
    <m/>
    <n v="0"/>
    <n v="0"/>
    <s v="Real 2021 | 5/8/2023 1:03:19 PM"/>
    <n v="7456"/>
    <n v="295.39999389648438"/>
    <m/>
    <m/>
    <n v="1280606.125"/>
    <n v="0"/>
    <n v="0"/>
    <m/>
    <m/>
    <m/>
    <n v="0"/>
  </r>
  <r>
    <x v="0"/>
    <x v="0"/>
    <x v="6"/>
    <s v="6"/>
    <x v="5"/>
    <s v="13555"/>
    <x v="0"/>
    <n v="263.68637084960938"/>
    <n v="295"/>
    <n v="146.18791198730469"/>
    <m/>
    <n v="0"/>
    <m/>
    <m/>
    <m/>
    <n v="2280.47998046875"/>
    <m/>
    <m/>
    <n v="-1"/>
    <n v="12717342"/>
    <s v="TCO"/>
    <m/>
    <n v="1280606.125"/>
    <m/>
    <n v="52.737270355224609"/>
    <n v="49301.390625"/>
    <n v="49301.390625"/>
    <n v="0"/>
    <n v="-1"/>
    <n v="0"/>
    <n v="0"/>
    <n v="203.3902587890625"/>
    <n v="10"/>
    <n v="6493"/>
    <n v="0.49555224180221558"/>
    <n v="38.498481750488281"/>
    <n v="42520.28125"/>
    <n v="33.2032470703125"/>
    <n v="6781.109375"/>
    <n v="5.295234203338623"/>
    <m/>
    <s v="5/30/2016"/>
    <s v="5/30/2031"/>
    <m/>
    <n v="0"/>
    <n v="0"/>
    <n v="2029"/>
    <m/>
    <m/>
    <m/>
    <n v="0"/>
    <n v="0"/>
    <s v="Real 2021 | 5/8/2023 1:03:19 PM"/>
    <n v="7457"/>
    <n v="295.39999389648438"/>
    <m/>
    <m/>
    <n v="1280606.125"/>
    <n v="0"/>
    <n v="0"/>
    <m/>
    <m/>
    <m/>
    <n v="0"/>
  </r>
  <r>
    <x v="0"/>
    <x v="0"/>
    <x v="6"/>
    <s v="7"/>
    <x v="6"/>
    <s v="13555"/>
    <x v="0"/>
    <n v="263.68637084960938"/>
    <n v="295"/>
    <n v="146.18791198730469"/>
    <m/>
    <n v="0"/>
    <m/>
    <m/>
    <m/>
    <n v="2280.47998046875"/>
    <m/>
    <m/>
    <n v="-1"/>
    <n v="12717342"/>
    <s v="TCO"/>
    <m/>
    <n v="1280606.125"/>
    <m/>
    <n v="52.737270355224609"/>
    <n v="49301.390625"/>
    <n v="49301.390625"/>
    <n v="0"/>
    <n v="-1"/>
    <n v="0"/>
    <n v="0"/>
    <n v="203.3902587890625"/>
    <n v="10"/>
    <n v="6493"/>
    <n v="0.49555224180221558"/>
    <n v="38.498481750488281"/>
    <n v="42520.28125"/>
    <n v="33.2032470703125"/>
    <n v="6781.109375"/>
    <n v="5.295234203338623"/>
    <m/>
    <s v="5/30/2016"/>
    <s v="5/30/2031"/>
    <m/>
    <n v="0"/>
    <n v="0"/>
    <n v="2029"/>
    <m/>
    <m/>
    <m/>
    <n v="0"/>
    <n v="0"/>
    <s v="Real 2021 | 5/8/2023 1:03:19 PM"/>
    <n v="7458"/>
    <n v="295.39999389648438"/>
    <m/>
    <m/>
    <n v="1280606.125"/>
    <n v="0"/>
    <n v="0"/>
    <m/>
    <m/>
    <m/>
    <n v="0"/>
  </r>
  <r>
    <x v="0"/>
    <x v="0"/>
    <x v="6"/>
    <s v="8"/>
    <x v="7"/>
    <s v="13555"/>
    <x v="0"/>
    <n v="263.68637084960938"/>
    <n v="295"/>
    <n v="146.18791198730469"/>
    <m/>
    <n v="0"/>
    <m/>
    <m/>
    <m/>
    <n v="2280.47998046875"/>
    <m/>
    <m/>
    <n v="-1"/>
    <n v="12717342"/>
    <s v="TCO"/>
    <m/>
    <n v="1280606.125"/>
    <m/>
    <n v="52.737270355224609"/>
    <n v="49301.390625"/>
    <n v="49301.390625"/>
    <n v="0"/>
    <n v="-1"/>
    <n v="0"/>
    <n v="0"/>
    <n v="203.3902587890625"/>
    <n v="10"/>
    <n v="6493"/>
    <n v="0.49555224180221558"/>
    <n v="38.498481750488281"/>
    <n v="42520.28125"/>
    <n v="33.2032470703125"/>
    <n v="6781.109375"/>
    <n v="5.295234203338623"/>
    <m/>
    <s v="5/30/2016"/>
    <s v="5/30/2031"/>
    <m/>
    <n v="0"/>
    <n v="0"/>
    <n v="2029"/>
    <m/>
    <m/>
    <m/>
    <n v="0"/>
    <n v="0"/>
    <s v="Real 2021 | 5/8/2023 1:03:19 PM"/>
    <n v="7459"/>
    <n v="295.39999389648438"/>
    <m/>
    <m/>
    <n v="1280606.125"/>
    <n v="0"/>
    <n v="0"/>
    <m/>
    <m/>
    <m/>
    <n v="0"/>
  </r>
  <r>
    <x v="0"/>
    <x v="0"/>
    <x v="6"/>
    <s v="9"/>
    <x v="8"/>
    <s v="13555"/>
    <x v="0"/>
    <n v="263.68637084960938"/>
    <n v="295"/>
    <n v="146.18791198730469"/>
    <m/>
    <n v="0"/>
    <m/>
    <m/>
    <m/>
    <n v="2280.47998046875"/>
    <m/>
    <m/>
    <n v="-1"/>
    <n v="12717342"/>
    <s v="TCO"/>
    <m/>
    <n v="1280606.125"/>
    <m/>
    <n v="52.737270355224609"/>
    <n v="49301.390625"/>
    <n v="49301.390625"/>
    <n v="0"/>
    <n v="-1"/>
    <n v="0"/>
    <n v="0"/>
    <n v="203.3902587890625"/>
    <n v="10"/>
    <n v="6493"/>
    <n v="0.49555224180221558"/>
    <n v="38.498481750488281"/>
    <n v="42520.28125"/>
    <n v="33.2032470703125"/>
    <n v="6781.109375"/>
    <n v="5.295234203338623"/>
    <m/>
    <s v="5/30/2016"/>
    <s v="5/30/2031"/>
    <m/>
    <n v="0"/>
    <n v="0"/>
    <n v="2029"/>
    <m/>
    <m/>
    <m/>
    <n v="0"/>
    <n v="0"/>
    <s v="Real 2021 | 5/8/2023 1:03:19 PM"/>
    <n v="7460"/>
    <n v="295.39999389648438"/>
    <m/>
    <m/>
    <n v="1280606.125"/>
    <n v="0"/>
    <n v="0"/>
    <m/>
    <m/>
    <m/>
    <n v="0"/>
  </r>
  <r>
    <x v="0"/>
    <x v="0"/>
    <x v="6"/>
    <s v="1"/>
    <x v="0"/>
    <s v="3102"/>
    <x v="1"/>
    <n v="0"/>
    <n v="0"/>
    <n v="0"/>
    <m/>
    <n v="0"/>
    <m/>
    <m/>
    <m/>
    <n v="0"/>
    <m/>
    <m/>
    <n v="-1"/>
    <n v="0"/>
    <s v="Mitchell 1 Coal Price"/>
    <m/>
    <n v="0"/>
    <m/>
    <n v="0"/>
    <n v="0"/>
    <n v="0"/>
    <n v="0"/>
    <n v="-1"/>
    <n v="0"/>
    <n v="0"/>
    <n v="0"/>
    <n v="0"/>
    <n v="0"/>
    <m/>
    <m/>
    <n v="0"/>
    <m/>
    <n v="0"/>
    <m/>
    <m/>
    <s v="5/1/1971"/>
    <s v="5/31/2028"/>
    <m/>
    <n v="0"/>
    <n v="0"/>
    <n v="2029"/>
    <m/>
    <m/>
    <m/>
    <n v="0"/>
    <n v="0"/>
    <s v="Real 2021 | 5/8/2023 1:03:19 PM"/>
    <n v="7461"/>
    <n v="0"/>
    <m/>
    <m/>
    <n v="0"/>
    <n v="0"/>
    <n v="0"/>
    <m/>
    <m/>
    <m/>
    <n v="0"/>
  </r>
  <r>
    <x v="0"/>
    <x v="0"/>
    <x v="6"/>
    <s v="2"/>
    <x v="1"/>
    <s v="3102"/>
    <x v="1"/>
    <n v="0"/>
    <n v="0"/>
    <n v="0"/>
    <m/>
    <n v="0"/>
    <m/>
    <m/>
    <m/>
    <n v="0"/>
    <m/>
    <m/>
    <n v="-1"/>
    <n v="0"/>
    <s v="Mitchell 1 Coal Price"/>
    <m/>
    <n v="0"/>
    <m/>
    <n v="0"/>
    <n v="0"/>
    <n v="0"/>
    <n v="0"/>
    <n v="-1"/>
    <n v="0"/>
    <n v="0"/>
    <n v="0"/>
    <n v="0"/>
    <n v="0"/>
    <m/>
    <m/>
    <n v="0"/>
    <m/>
    <n v="0"/>
    <m/>
    <m/>
    <s v="5/1/1971"/>
    <s v="5/31/2028"/>
    <m/>
    <n v="0"/>
    <n v="0"/>
    <n v="2029"/>
    <m/>
    <m/>
    <m/>
    <n v="0"/>
    <n v="0"/>
    <s v="Real 2021 | 5/8/2023 1:03:19 PM"/>
    <n v="7462"/>
    <n v="0"/>
    <m/>
    <m/>
    <n v="0"/>
    <n v="0"/>
    <n v="0"/>
    <m/>
    <m/>
    <m/>
    <n v="0"/>
  </r>
  <r>
    <x v="0"/>
    <x v="0"/>
    <x v="6"/>
    <s v="3"/>
    <x v="2"/>
    <s v="3102"/>
    <x v="1"/>
    <n v="0"/>
    <n v="0"/>
    <n v="0"/>
    <m/>
    <n v="0"/>
    <m/>
    <m/>
    <m/>
    <n v="0"/>
    <m/>
    <m/>
    <n v="-1"/>
    <n v="0"/>
    <s v="Mitchell 1 Coal Price"/>
    <m/>
    <n v="0"/>
    <m/>
    <n v="0"/>
    <n v="0"/>
    <n v="0"/>
    <n v="0"/>
    <n v="-1"/>
    <n v="0"/>
    <n v="0"/>
    <n v="0"/>
    <n v="0"/>
    <n v="0"/>
    <m/>
    <m/>
    <n v="0"/>
    <m/>
    <n v="0"/>
    <m/>
    <m/>
    <s v="5/1/1971"/>
    <s v="5/31/2028"/>
    <m/>
    <n v="0"/>
    <n v="0"/>
    <n v="2029"/>
    <m/>
    <m/>
    <m/>
    <n v="0"/>
    <n v="0"/>
    <s v="Real 2021 | 5/8/2023 1:03:19 PM"/>
    <n v="7463"/>
    <n v="0"/>
    <m/>
    <m/>
    <n v="0"/>
    <n v="0"/>
    <n v="0"/>
    <m/>
    <m/>
    <m/>
    <n v="0"/>
  </r>
  <r>
    <x v="0"/>
    <x v="0"/>
    <x v="6"/>
    <s v="4"/>
    <x v="3"/>
    <s v="3102"/>
    <x v="1"/>
    <n v="0"/>
    <n v="0"/>
    <n v="0"/>
    <m/>
    <n v="0"/>
    <m/>
    <m/>
    <m/>
    <n v="0"/>
    <m/>
    <m/>
    <n v="-1"/>
    <n v="0"/>
    <s v="Mitchell 1 Coal Price"/>
    <m/>
    <n v="0"/>
    <m/>
    <n v="0"/>
    <n v="0"/>
    <n v="0"/>
    <n v="0"/>
    <n v="-1"/>
    <n v="0"/>
    <n v="0"/>
    <n v="0"/>
    <n v="0"/>
    <n v="0"/>
    <m/>
    <m/>
    <n v="0"/>
    <m/>
    <n v="0"/>
    <m/>
    <m/>
    <s v="5/1/1971"/>
    <s v="5/31/2028"/>
    <m/>
    <n v="0"/>
    <n v="0"/>
    <n v="2029"/>
    <m/>
    <m/>
    <m/>
    <n v="0"/>
    <n v="0"/>
    <s v="Real 2021 | 5/8/2023 1:03:19 PM"/>
    <n v="7464"/>
    <n v="0"/>
    <m/>
    <m/>
    <n v="0"/>
    <n v="0"/>
    <n v="0"/>
    <m/>
    <m/>
    <m/>
    <n v="0"/>
  </r>
  <r>
    <x v="0"/>
    <x v="0"/>
    <x v="6"/>
    <s v="5"/>
    <x v="4"/>
    <s v="3102"/>
    <x v="1"/>
    <n v="0"/>
    <n v="0"/>
    <n v="0"/>
    <m/>
    <n v="0"/>
    <m/>
    <m/>
    <m/>
    <n v="0"/>
    <m/>
    <m/>
    <n v="-1"/>
    <n v="0"/>
    <s v="Mitchell 1 Coal Price"/>
    <m/>
    <n v="0"/>
    <m/>
    <n v="0"/>
    <n v="0"/>
    <n v="0"/>
    <n v="0"/>
    <n v="-1"/>
    <n v="0"/>
    <n v="0"/>
    <n v="0"/>
    <n v="0"/>
    <n v="0"/>
    <m/>
    <m/>
    <n v="0"/>
    <m/>
    <n v="0"/>
    <m/>
    <m/>
    <s v="5/1/1971"/>
    <s v="5/31/2028"/>
    <m/>
    <n v="0"/>
    <n v="0"/>
    <n v="2029"/>
    <m/>
    <m/>
    <m/>
    <n v="0"/>
    <n v="0"/>
    <s v="Real 2021 | 5/8/2023 1:03:19 PM"/>
    <n v="7465"/>
    <n v="0"/>
    <m/>
    <m/>
    <n v="0"/>
    <n v="0"/>
    <n v="0"/>
    <m/>
    <m/>
    <m/>
    <n v="0"/>
  </r>
  <r>
    <x v="0"/>
    <x v="0"/>
    <x v="6"/>
    <s v="6"/>
    <x v="5"/>
    <s v="3102"/>
    <x v="1"/>
    <n v="0"/>
    <n v="0"/>
    <n v="0"/>
    <m/>
    <n v="0"/>
    <m/>
    <m/>
    <m/>
    <n v="0"/>
    <m/>
    <m/>
    <n v="-1"/>
    <n v="0"/>
    <s v="Mitchell 1 Coal Price"/>
    <m/>
    <n v="0"/>
    <m/>
    <n v="0"/>
    <n v="0"/>
    <n v="0"/>
    <n v="0"/>
    <n v="-1"/>
    <n v="0"/>
    <n v="0"/>
    <n v="0"/>
    <n v="0"/>
    <n v="0"/>
    <m/>
    <m/>
    <n v="0"/>
    <m/>
    <n v="0"/>
    <m/>
    <m/>
    <s v="5/1/1971"/>
    <s v="5/31/2028"/>
    <m/>
    <n v="0"/>
    <n v="0"/>
    <n v="2029"/>
    <m/>
    <m/>
    <m/>
    <n v="0"/>
    <n v="0"/>
    <s v="Real 2021 | 5/8/2023 1:03:19 PM"/>
    <n v="7466"/>
    <n v="0"/>
    <m/>
    <m/>
    <n v="0"/>
    <n v="0"/>
    <n v="0"/>
    <m/>
    <m/>
    <m/>
    <n v="0"/>
  </r>
  <r>
    <x v="0"/>
    <x v="0"/>
    <x v="6"/>
    <s v="8"/>
    <x v="7"/>
    <s v="3102"/>
    <x v="1"/>
    <n v="0"/>
    <n v="0"/>
    <n v="0"/>
    <m/>
    <n v="0"/>
    <m/>
    <m/>
    <m/>
    <n v="0"/>
    <m/>
    <m/>
    <n v="-1"/>
    <n v="0"/>
    <s v="Mitchell 1 Coal Price"/>
    <m/>
    <n v="0"/>
    <m/>
    <n v="0"/>
    <n v="0"/>
    <n v="0"/>
    <n v="0"/>
    <n v="-1"/>
    <n v="0"/>
    <n v="0"/>
    <n v="0"/>
    <n v="0"/>
    <n v="0"/>
    <m/>
    <m/>
    <n v="0"/>
    <m/>
    <n v="0"/>
    <m/>
    <m/>
    <s v="5/1/1971"/>
    <s v="5/31/2028"/>
    <m/>
    <n v="0"/>
    <n v="0"/>
    <n v="2029"/>
    <m/>
    <m/>
    <m/>
    <n v="0"/>
    <n v="0"/>
    <s v="Real 2021 | 5/8/2023 1:03:19 PM"/>
    <n v="7467"/>
    <n v="0"/>
    <m/>
    <m/>
    <n v="0"/>
    <n v="0"/>
    <n v="0"/>
    <m/>
    <m/>
    <m/>
    <n v="0"/>
  </r>
  <r>
    <x v="0"/>
    <x v="0"/>
    <x v="6"/>
    <s v="1"/>
    <x v="0"/>
    <s v="3105"/>
    <x v="2"/>
    <n v="0"/>
    <n v="0"/>
    <n v="0"/>
    <m/>
    <n v="0"/>
    <m/>
    <m/>
    <m/>
    <n v="0"/>
    <m/>
    <m/>
    <n v="-1"/>
    <n v="0"/>
    <s v="Mitchell 2 Coal Price"/>
    <m/>
    <n v="0"/>
    <m/>
    <n v="0"/>
    <n v="0"/>
    <n v="0"/>
    <n v="0"/>
    <n v="-1"/>
    <n v="0"/>
    <n v="0"/>
    <n v="0"/>
    <n v="0"/>
    <n v="0"/>
    <m/>
    <m/>
    <n v="0"/>
    <m/>
    <n v="0"/>
    <m/>
    <m/>
    <s v="5/1/1971"/>
    <s v="5/31/2028"/>
    <m/>
    <n v="0"/>
    <n v="0"/>
    <n v="2029"/>
    <m/>
    <m/>
    <m/>
    <n v="0"/>
    <n v="0"/>
    <s v="Real 2021 | 5/8/2023 1:03:19 PM"/>
    <n v="7468"/>
    <n v="0"/>
    <m/>
    <m/>
    <n v="0"/>
    <n v="0"/>
    <n v="0"/>
    <m/>
    <m/>
    <m/>
    <n v="0"/>
  </r>
  <r>
    <x v="0"/>
    <x v="0"/>
    <x v="6"/>
    <s v="2"/>
    <x v="1"/>
    <s v="3105"/>
    <x v="2"/>
    <n v="0"/>
    <n v="0"/>
    <n v="0"/>
    <m/>
    <n v="0"/>
    <m/>
    <m/>
    <m/>
    <n v="0"/>
    <m/>
    <m/>
    <n v="-1"/>
    <n v="0"/>
    <s v="Mitchell 2 Coal Price"/>
    <m/>
    <n v="0"/>
    <m/>
    <n v="0"/>
    <n v="0"/>
    <n v="0"/>
    <n v="0"/>
    <n v="-1"/>
    <n v="0"/>
    <n v="0"/>
    <n v="0"/>
    <n v="0"/>
    <n v="0"/>
    <m/>
    <m/>
    <n v="0"/>
    <m/>
    <n v="0"/>
    <m/>
    <m/>
    <s v="5/1/1971"/>
    <s v="5/31/2028"/>
    <m/>
    <n v="0"/>
    <n v="0"/>
    <n v="2029"/>
    <m/>
    <m/>
    <m/>
    <n v="0"/>
    <n v="0"/>
    <s v="Real 2021 | 5/8/2023 1:03:19 PM"/>
    <n v="7469"/>
    <n v="0"/>
    <m/>
    <m/>
    <n v="0"/>
    <n v="0"/>
    <n v="0"/>
    <m/>
    <m/>
    <m/>
    <n v="0"/>
  </r>
  <r>
    <x v="0"/>
    <x v="0"/>
    <x v="6"/>
    <s v="3"/>
    <x v="2"/>
    <s v="3105"/>
    <x v="2"/>
    <n v="0"/>
    <n v="0"/>
    <n v="0"/>
    <m/>
    <n v="0"/>
    <m/>
    <m/>
    <m/>
    <n v="0"/>
    <m/>
    <m/>
    <n v="-1"/>
    <n v="0"/>
    <s v="Mitchell 2 Coal Price"/>
    <m/>
    <n v="0"/>
    <m/>
    <n v="0"/>
    <n v="0"/>
    <n v="0"/>
    <n v="0"/>
    <n v="-1"/>
    <n v="0"/>
    <n v="0"/>
    <n v="0"/>
    <n v="0"/>
    <n v="0"/>
    <m/>
    <m/>
    <n v="0"/>
    <m/>
    <n v="0"/>
    <m/>
    <m/>
    <s v="5/1/1971"/>
    <s v="5/31/2028"/>
    <m/>
    <n v="0"/>
    <n v="0"/>
    <n v="2029"/>
    <m/>
    <m/>
    <m/>
    <n v="0"/>
    <n v="0"/>
    <s v="Real 2021 | 5/8/2023 1:03:19 PM"/>
    <n v="7470"/>
    <n v="0"/>
    <m/>
    <m/>
    <n v="0"/>
    <n v="0"/>
    <n v="0"/>
    <m/>
    <m/>
    <m/>
    <n v="0"/>
  </r>
  <r>
    <x v="0"/>
    <x v="0"/>
    <x v="6"/>
    <s v="4"/>
    <x v="3"/>
    <s v="3105"/>
    <x v="2"/>
    <n v="0"/>
    <n v="0"/>
    <n v="0"/>
    <m/>
    <n v="0"/>
    <m/>
    <m/>
    <m/>
    <n v="0"/>
    <m/>
    <m/>
    <n v="-1"/>
    <n v="0"/>
    <s v="Mitchell 2 Coal Price"/>
    <m/>
    <n v="0"/>
    <m/>
    <n v="0"/>
    <n v="0"/>
    <n v="0"/>
    <n v="0"/>
    <n v="-1"/>
    <n v="0"/>
    <n v="0"/>
    <n v="0"/>
    <n v="0"/>
    <n v="0"/>
    <m/>
    <m/>
    <n v="0"/>
    <m/>
    <n v="0"/>
    <m/>
    <m/>
    <s v="5/1/1971"/>
    <s v="5/31/2028"/>
    <m/>
    <n v="0"/>
    <n v="0"/>
    <n v="2029"/>
    <m/>
    <m/>
    <m/>
    <n v="0"/>
    <n v="0"/>
    <s v="Real 2021 | 5/8/2023 1:03:19 PM"/>
    <n v="7471"/>
    <n v="0"/>
    <m/>
    <m/>
    <n v="0"/>
    <n v="0"/>
    <n v="0"/>
    <m/>
    <m/>
    <m/>
    <n v="0"/>
  </r>
  <r>
    <x v="0"/>
    <x v="0"/>
    <x v="6"/>
    <s v="5"/>
    <x v="4"/>
    <s v="3105"/>
    <x v="2"/>
    <n v="0"/>
    <n v="0"/>
    <n v="0"/>
    <m/>
    <n v="0"/>
    <m/>
    <m/>
    <m/>
    <n v="0"/>
    <m/>
    <m/>
    <n v="-1"/>
    <n v="0"/>
    <s v="Mitchell 2 Coal Price"/>
    <m/>
    <n v="0"/>
    <m/>
    <n v="0"/>
    <n v="0"/>
    <n v="0"/>
    <n v="0"/>
    <n v="-1"/>
    <n v="0"/>
    <n v="0"/>
    <n v="0"/>
    <n v="0"/>
    <n v="0"/>
    <m/>
    <m/>
    <n v="0"/>
    <m/>
    <n v="0"/>
    <m/>
    <m/>
    <s v="5/1/1971"/>
    <s v="5/31/2028"/>
    <m/>
    <n v="0"/>
    <n v="0"/>
    <n v="2029"/>
    <m/>
    <m/>
    <m/>
    <n v="0"/>
    <n v="0"/>
    <s v="Real 2021 | 5/8/2023 1:03:19 PM"/>
    <n v="7472"/>
    <n v="0"/>
    <m/>
    <m/>
    <n v="0"/>
    <n v="0"/>
    <n v="0"/>
    <m/>
    <m/>
    <m/>
    <n v="0"/>
  </r>
  <r>
    <x v="0"/>
    <x v="0"/>
    <x v="6"/>
    <s v="6"/>
    <x v="5"/>
    <s v="3105"/>
    <x v="2"/>
    <n v="0"/>
    <n v="0"/>
    <n v="0"/>
    <m/>
    <n v="0"/>
    <m/>
    <m/>
    <m/>
    <n v="0"/>
    <m/>
    <m/>
    <n v="-1"/>
    <n v="0"/>
    <s v="Mitchell 2 Coal Price"/>
    <m/>
    <n v="0"/>
    <m/>
    <n v="0"/>
    <n v="0"/>
    <n v="0"/>
    <n v="0"/>
    <n v="-1"/>
    <n v="0"/>
    <n v="0"/>
    <n v="0"/>
    <n v="0"/>
    <n v="0"/>
    <m/>
    <m/>
    <n v="0"/>
    <m/>
    <n v="0"/>
    <m/>
    <m/>
    <s v="5/1/1971"/>
    <s v="5/31/2028"/>
    <m/>
    <n v="0"/>
    <n v="0"/>
    <n v="2029"/>
    <m/>
    <m/>
    <m/>
    <n v="0"/>
    <n v="0"/>
    <s v="Real 2021 | 5/8/2023 1:03:19 PM"/>
    <n v="7473"/>
    <n v="0"/>
    <m/>
    <m/>
    <n v="0"/>
    <n v="0"/>
    <n v="0"/>
    <m/>
    <m/>
    <m/>
    <n v="0"/>
  </r>
  <r>
    <x v="0"/>
    <x v="0"/>
    <x v="6"/>
    <s v="8"/>
    <x v="7"/>
    <s v="3105"/>
    <x v="2"/>
    <n v="0"/>
    <n v="0"/>
    <n v="0"/>
    <m/>
    <n v="0"/>
    <m/>
    <m/>
    <m/>
    <n v="0"/>
    <m/>
    <m/>
    <n v="-1"/>
    <n v="0"/>
    <s v="Mitchell 2 Coal Price"/>
    <m/>
    <n v="0"/>
    <m/>
    <n v="0"/>
    <n v="0"/>
    <n v="0"/>
    <n v="0"/>
    <n v="-1"/>
    <n v="0"/>
    <n v="0"/>
    <n v="0"/>
    <n v="0"/>
    <n v="0"/>
    <m/>
    <m/>
    <n v="0"/>
    <m/>
    <n v="0"/>
    <m/>
    <m/>
    <s v="5/1/1971"/>
    <s v="5/31/2028"/>
    <m/>
    <n v="0"/>
    <n v="0"/>
    <n v="2029"/>
    <m/>
    <m/>
    <m/>
    <n v="0"/>
    <n v="0"/>
    <s v="Real 2021 | 5/8/2023 1:03:19 PM"/>
    <n v="7474"/>
    <n v="0"/>
    <m/>
    <m/>
    <n v="0"/>
    <n v="0"/>
    <n v="0"/>
    <m/>
    <m/>
    <m/>
    <n v="0"/>
  </r>
  <r>
    <x v="0"/>
    <x v="0"/>
    <x v="6"/>
    <s v="1"/>
    <x v="0"/>
    <s v="Big Sandy #1_Ext Gas"/>
    <x v="3"/>
    <n v="0"/>
    <n v="0"/>
    <n v="0"/>
    <m/>
    <n v="0"/>
    <m/>
    <m/>
    <m/>
    <n v="0"/>
    <m/>
    <m/>
    <n v="-1"/>
    <n v="0"/>
    <s v="TCO"/>
    <m/>
    <n v="0"/>
    <m/>
    <n v="0"/>
    <n v="0"/>
    <n v="0"/>
    <n v="0"/>
    <n v="-1"/>
    <n v="0"/>
    <n v="0"/>
    <n v="0"/>
    <n v="0"/>
    <n v="0"/>
    <m/>
    <m/>
    <n v="0"/>
    <m/>
    <n v="0"/>
    <m/>
    <m/>
    <s v="6/1/2031"/>
    <s v="5/31/2041"/>
    <m/>
    <n v="0"/>
    <n v="0"/>
    <n v="2029"/>
    <m/>
    <m/>
    <m/>
    <n v="0"/>
    <n v="0"/>
    <s v="Real 2021 | 5/8/2023 1:03:19 PM"/>
    <n v="7475"/>
    <n v="0"/>
    <m/>
    <m/>
    <n v="0"/>
    <n v="0"/>
    <n v="0"/>
    <m/>
    <m/>
    <m/>
    <n v="0"/>
  </r>
  <r>
    <x v="0"/>
    <x v="0"/>
    <x v="6"/>
    <s v="2"/>
    <x v="1"/>
    <s v="Big Sandy #1_Ext Gas"/>
    <x v="3"/>
    <n v="0"/>
    <n v="0"/>
    <n v="0"/>
    <m/>
    <n v="0"/>
    <m/>
    <m/>
    <m/>
    <n v="0"/>
    <m/>
    <m/>
    <n v="-1"/>
    <n v="0"/>
    <s v="TCO"/>
    <m/>
    <n v="0"/>
    <m/>
    <n v="0"/>
    <n v="0"/>
    <n v="0"/>
    <n v="0"/>
    <n v="-1"/>
    <n v="0"/>
    <n v="0"/>
    <n v="0"/>
    <n v="0"/>
    <n v="0"/>
    <m/>
    <m/>
    <n v="0"/>
    <m/>
    <n v="0"/>
    <m/>
    <m/>
    <s v="6/1/2031"/>
    <s v="5/31/2041"/>
    <m/>
    <n v="0"/>
    <n v="0"/>
    <n v="2029"/>
    <m/>
    <m/>
    <m/>
    <n v="0"/>
    <n v="0"/>
    <s v="Real 2021 | 5/8/2023 1:03:19 PM"/>
    <n v="7476"/>
    <n v="0"/>
    <m/>
    <m/>
    <n v="0"/>
    <n v="0"/>
    <n v="0"/>
    <m/>
    <m/>
    <m/>
    <n v="0"/>
  </r>
  <r>
    <x v="0"/>
    <x v="0"/>
    <x v="6"/>
    <s v="3"/>
    <x v="2"/>
    <s v="Big Sandy #1_Ext Gas"/>
    <x v="3"/>
    <n v="0"/>
    <n v="0"/>
    <n v="0"/>
    <m/>
    <n v="0"/>
    <m/>
    <m/>
    <m/>
    <n v="0"/>
    <m/>
    <m/>
    <n v="-1"/>
    <n v="0"/>
    <s v="TCO"/>
    <m/>
    <n v="0"/>
    <m/>
    <n v="0"/>
    <n v="0"/>
    <n v="0"/>
    <n v="0"/>
    <n v="-1"/>
    <n v="0"/>
    <n v="0"/>
    <n v="0"/>
    <n v="0"/>
    <n v="0"/>
    <m/>
    <m/>
    <n v="0"/>
    <m/>
    <n v="0"/>
    <m/>
    <m/>
    <s v="6/1/2031"/>
    <s v="5/31/2041"/>
    <m/>
    <n v="0"/>
    <n v="0"/>
    <n v="2029"/>
    <m/>
    <m/>
    <m/>
    <n v="0"/>
    <n v="0"/>
    <s v="Real 2021 | 5/8/2023 1:03:19 PM"/>
    <n v="7477"/>
    <n v="0"/>
    <m/>
    <m/>
    <n v="0"/>
    <n v="0"/>
    <n v="0"/>
    <m/>
    <m/>
    <m/>
    <n v="0"/>
  </r>
  <r>
    <x v="0"/>
    <x v="0"/>
    <x v="6"/>
    <s v="5"/>
    <x v="4"/>
    <s v="Big Sandy #1_Ext Gas"/>
    <x v="3"/>
    <n v="0"/>
    <n v="0"/>
    <n v="0"/>
    <m/>
    <n v="0"/>
    <m/>
    <m/>
    <m/>
    <n v="0"/>
    <m/>
    <m/>
    <n v="-1"/>
    <n v="0"/>
    <s v="TCO"/>
    <m/>
    <n v="0"/>
    <m/>
    <n v="0"/>
    <n v="0"/>
    <n v="0"/>
    <n v="0"/>
    <n v="-1"/>
    <n v="0"/>
    <n v="0"/>
    <n v="0"/>
    <n v="0"/>
    <n v="0"/>
    <m/>
    <m/>
    <n v="0"/>
    <m/>
    <n v="0"/>
    <m/>
    <m/>
    <s v="6/1/2031"/>
    <s v="5/31/2041"/>
    <m/>
    <n v="0"/>
    <n v="0"/>
    <n v="2029"/>
    <m/>
    <m/>
    <m/>
    <n v="0"/>
    <n v="0"/>
    <s v="Real 2021 | 5/8/2023 1:03:19 PM"/>
    <n v="7478"/>
    <n v="0"/>
    <m/>
    <m/>
    <n v="0"/>
    <n v="0"/>
    <n v="0"/>
    <m/>
    <m/>
    <m/>
    <n v="0"/>
  </r>
  <r>
    <x v="0"/>
    <x v="0"/>
    <x v="6"/>
    <s v="6"/>
    <x v="5"/>
    <s v="Big Sandy #1_Ext Gas"/>
    <x v="3"/>
    <n v="0"/>
    <n v="0"/>
    <n v="0"/>
    <m/>
    <n v="0"/>
    <m/>
    <m/>
    <m/>
    <n v="0"/>
    <m/>
    <m/>
    <n v="-1"/>
    <n v="0"/>
    <s v="TCO"/>
    <m/>
    <n v="0"/>
    <m/>
    <n v="0"/>
    <n v="0"/>
    <n v="0"/>
    <n v="0"/>
    <n v="-1"/>
    <n v="0"/>
    <n v="0"/>
    <n v="0"/>
    <n v="0"/>
    <n v="0"/>
    <m/>
    <m/>
    <n v="0"/>
    <m/>
    <n v="0"/>
    <m/>
    <m/>
    <s v="6/1/2031"/>
    <s v="5/31/2041"/>
    <m/>
    <n v="0"/>
    <n v="0"/>
    <n v="2029"/>
    <m/>
    <m/>
    <m/>
    <n v="0"/>
    <n v="0"/>
    <s v="Real 2021 | 5/8/2023 1:03:19 PM"/>
    <n v="7479"/>
    <n v="0"/>
    <m/>
    <m/>
    <n v="0"/>
    <n v="0"/>
    <n v="0"/>
    <m/>
    <m/>
    <m/>
    <n v="0"/>
  </r>
  <r>
    <x v="0"/>
    <x v="0"/>
    <x v="6"/>
    <s v="7"/>
    <x v="6"/>
    <s v="Big Sandy #1_Ext Gas"/>
    <x v="3"/>
    <n v="0"/>
    <n v="0"/>
    <n v="0"/>
    <m/>
    <n v="0"/>
    <m/>
    <m/>
    <m/>
    <n v="0"/>
    <m/>
    <m/>
    <n v="-1"/>
    <n v="0"/>
    <s v="TCO"/>
    <m/>
    <n v="0"/>
    <m/>
    <n v="0"/>
    <n v="0"/>
    <n v="0"/>
    <n v="0"/>
    <n v="-1"/>
    <n v="0"/>
    <n v="0"/>
    <n v="0"/>
    <n v="0"/>
    <n v="0"/>
    <m/>
    <m/>
    <n v="0"/>
    <m/>
    <n v="0"/>
    <m/>
    <m/>
    <s v="6/1/2031"/>
    <s v="5/31/2041"/>
    <m/>
    <n v="0"/>
    <n v="0"/>
    <n v="2029"/>
    <m/>
    <m/>
    <m/>
    <n v="0"/>
    <n v="0"/>
    <s v="Real 2021 | 5/8/2023 1:03:19 PM"/>
    <n v="7480"/>
    <n v="0"/>
    <m/>
    <m/>
    <n v="0"/>
    <n v="0"/>
    <n v="0"/>
    <m/>
    <m/>
    <m/>
    <n v="0"/>
  </r>
  <r>
    <x v="0"/>
    <x v="0"/>
    <x v="6"/>
    <s v="8"/>
    <x v="7"/>
    <s v="Big Sandy #1_Ext Gas"/>
    <x v="3"/>
    <n v="0"/>
    <n v="0"/>
    <n v="0"/>
    <m/>
    <n v="0"/>
    <m/>
    <m/>
    <m/>
    <n v="0"/>
    <m/>
    <m/>
    <n v="-1"/>
    <n v="0"/>
    <s v="TCO"/>
    <m/>
    <n v="0"/>
    <m/>
    <n v="0"/>
    <n v="0"/>
    <n v="0"/>
    <n v="0"/>
    <n v="-1"/>
    <n v="0"/>
    <n v="0"/>
    <n v="0"/>
    <n v="0"/>
    <n v="0"/>
    <m/>
    <m/>
    <n v="0"/>
    <m/>
    <n v="0"/>
    <m/>
    <m/>
    <s v="6/1/2031"/>
    <s v="5/31/2041"/>
    <m/>
    <n v="0"/>
    <n v="0"/>
    <n v="2029"/>
    <m/>
    <m/>
    <m/>
    <n v="0"/>
    <n v="0"/>
    <s v="Real 2021 | 5/8/2023 1:03:19 PM"/>
    <n v="7481"/>
    <n v="0"/>
    <m/>
    <m/>
    <n v="0"/>
    <n v="0"/>
    <n v="0"/>
    <m/>
    <m/>
    <m/>
    <n v="0"/>
  </r>
  <r>
    <x v="0"/>
    <x v="0"/>
    <x v="6"/>
    <s v="9"/>
    <x v="8"/>
    <s v="Big Sandy #1_Ext Gas"/>
    <x v="3"/>
    <n v="0"/>
    <n v="0"/>
    <n v="0"/>
    <m/>
    <n v="0"/>
    <m/>
    <m/>
    <m/>
    <n v="0"/>
    <m/>
    <m/>
    <n v="-1"/>
    <n v="0"/>
    <s v="TCO"/>
    <m/>
    <n v="0"/>
    <m/>
    <n v="0"/>
    <n v="0"/>
    <n v="0"/>
    <n v="0"/>
    <n v="-1"/>
    <n v="0"/>
    <n v="0"/>
    <n v="0"/>
    <n v="0"/>
    <n v="0"/>
    <m/>
    <m/>
    <n v="0"/>
    <m/>
    <n v="0"/>
    <m/>
    <m/>
    <s v="6/1/2031"/>
    <s v="5/31/2041"/>
    <m/>
    <n v="0"/>
    <n v="0"/>
    <n v="2029"/>
    <m/>
    <m/>
    <m/>
    <n v="0"/>
    <n v="0"/>
    <s v="Real 2021 | 5/8/2023 1:03:19 PM"/>
    <n v="7482"/>
    <n v="0"/>
    <m/>
    <m/>
    <n v="0"/>
    <n v="0"/>
    <n v="0"/>
    <m/>
    <m/>
    <m/>
    <n v="0"/>
  </r>
  <r>
    <x v="0"/>
    <x v="0"/>
    <x v="6"/>
    <s v="1"/>
    <x v="0"/>
    <s v="Spicewood Solar 2027"/>
    <x v="4"/>
    <n v="22.833641052246094"/>
    <n v="100"/>
    <n v="22.833641052246094"/>
    <m/>
    <n v="0"/>
    <m/>
    <m/>
    <m/>
    <n v="14554.1884765625"/>
    <m/>
    <m/>
    <n v="-1"/>
    <n v="0"/>
    <s v="Solar"/>
    <m/>
    <n v="200022.6875"/>
    <m/>
    <n v="0"/>
    <n v="6452.93701171875"/>
    <n v="6452.93701171875"/>
    <n v="0"/>
    <n v="-1"/>
    <n v="0"/>
    <n v="0"/>
    <n v="0"/>
    <n v="365"/>
    <n v="4383"/>
    <n v="0.22833640873432159"/>
    <n v="32.261024475097656"/>
    <n v="-6581.84716796875"/>
    <n v="-32.905502319335938"/>
    <n v="13034.7841796875"/>
    <n v="65.166526794433594"/>
    <m/>
    <s v="1/1/2027"/>
    <s v="12/31/2099"/>
    <m/>
    <n v="0"/>
    <n v="0"/>
    <n v="2029"/>
    <m/>
    <m/>
    <m/>
    <n v="0"/>
    <n v="0"/>
    <s v="Real 2021 | 5/8/2023 1:03:19 PM"/>
    <n v="7483"/>
    <n v="100"/>
    <m/>
    <m/>
    <n v="200022.6875"/>
    <n v="0"/>
    <n v="0"/>
    <m/>
    <m/>
    <m/>
    <n v="0"/>
  </r>
  <r>
    <x v="0"/>
    <x v="0"/>
    <x v="6"/>
    <s v="2"/>
    <x v="1"/>
    <s v="Spicewood Solar 2027"/>
    <x v="4"/>
    <n v="22.833641052246094"/>
    <n v="100"/>
    <n v="22.833641052246094"/>
    <m/>
    <n v="0"/>
    <m/>
    <m/>
    <m/>
    <n v="14554.1884765625"/>
    <m/>
    <m/>
    <n v="-1"/>
    <n v="0"/>
    <s v="Solar"/>
    <m/>
    <n v="200022.6875"/>
    <m/>
    <n v="0"/>
    <n v="6452.93701171875"/>
    <n v="6452.93701171875"/>
    <n v="0"/>
    <n v="-1"/>
    <n v="0"/>
    <n v="0"/>
    <n v="0"/>
    <n v="365"/>
    <n v="4383"/>
    <n v="0.22833640873432159"/>
    <n v="32.261024475097656"/>
    <n v="-6581.84716796875"/>
    <n v="-32.905502319335938"/>
    <n v="13034.7841796875"/>
    <n v="65.166526794433594"/>
    <m/>
    <s v="1/1/2027"/>
    <s v="12/31/2099"/>
    <m/>
    <n v="0"/>
    <n v="0"/>
    <n v="2029"/>
    <m/>
    <m/>
    <m/>
    <n v="0"/>
    <n v="0"/>
    <s v="Real 2021 | 5/8/2023 1:03:19 PM"/>
    <n v="7484"/>
    <n v="100"/>
    <m/>
    <m/>
    <n v="200022.6875"/>
    <n v="0"/>
    <n v="0"/>
    <m/>
    <m/>
    <m/>
    <n v="0"/>
  </r>
  <r>
    <x v="0"/>
    <x v="0"/>
    <x v="6"/>
    <s v="3"/>
    <x v="2"/>
    <s v="Spicewood Solar 2027"/>
    <x v="4"/>
    <n v="22.833641052246094"/>
    <n v="100"/>
    <n v="22.833641052246094"/>
    <m/>
    <n v="0"/>
    <m/>
    <m/>
    <m/>
    <n v="14554.1884765625"/>
    <m/>
    <m/>
    <n v="-1"/>
    <n v="0"/>
    <s v="Solar"/>
    <m/>
    <n v="200022.6875"/>
    <m/>
    <n v="0"/>
    <n v="6452.93701171875"/>
    <n v="6452.93701171875"/>
    <n v="0"/>
    <n v="-1"/>
    <n v="0"/>
    <n v="0"/>
    <n v="0"/>
    <n v="365"/>
    <n v="4383"/>
    <n v="0.22833640873432159"/>
    <n v="32.261024475097656"/>
    <n v="-6581.84716796875"/>
    <n v="-32.905502319335938"/>
    <n v="13034.7841796875"/>
    <n v="65.166526794433594"/>
    <m/>
    <s v="1/1/2027"/>
    <s v="12/31/2099"/>
    <m/>
    <n v="0"/>
    <n v="0"/>
    <n v="2029"/>
    <m/>
    <m/>
    <m/>
    <n v="0"/>
    <n v="0"/>
    <s v="Real 2021 | 5/8/2023 1:03:19 PM"/>
    <n v="7485"/>
    <n v="100"/>
    <m/>
    <m/>
    <n v="200022.6875"/>
    <n v="0"/>
    <n v="0"/>
    <m/>
    <m/>
    <m/>
    <n v="0"/>
  </r>
  <r>
    <x v="0"/>
    <x v="0"/>
    <x v="6"/>
    <s v="4"/>
    <x v="3"/>
    <s v="Spicewood Solar 2027"/>
    <x v="4"/>
    <n v="22.833641052246094"/>
    <n v="100"/>
    <n v="22.833641052246094"/>
    <m/>
    <n v="0"/>
    <m/>
    <m/>
    <m/>
    <n v="14554.1884765625"/>
    <m/>
    <m/>
    <n v="-1"/>
    <n v="0"/>
    <s v="Solar"/>
    <m/>
    <n v="200022.6875"/>
    <m/>
    <n v="0"/>
    <n v="6452.93701171875"/>
    <n v="6452.93701171875"/>
    <n v="0"/>
    <n v="-1"/>
    <n v="0"/>
    <n v="0"/>
    <n v="0"/>
    <n v="365"/>
    <n v="4383"/>
    <n v="0.22833640873432159"/>
    <n v="32.261024475097656"/>
    <n v="-6581.84716796875"/>
    <n v="-32.905502319335938"/>
    <n v="13034.7841796875"/>
    <n v="65.166526794433594"/>
    <m/>
    <s v="1/1/2027"/>
    <s v="12/31/2099"/>
    <m/>
    <n v="0"/>
    <n v="0"/>
    <n v="2029"/>
    <m/>
    <m/>
    <m/>
    <n v="0"/>
    <n v="0"/>
    <s v="Real 2021 | 5/8/2023 1:03:19 PM"/>
    <n v="7486"/>
    <n v="100"/>
    <m/>
    <m/>
    <n v="200022.6875"/>
    <n v="0"/>
    <n v="0"/>
    <m/>
    <m/>
    <m/>
    <n v="0"/>
  </r>
  <r>
    <x v="0"/>
    <x v="0"/>
    <x v="6"/>
    <s v="5"/>
    <x v="4"/>
    <s v="Spicewood Solar 2027"/>
    <x v="4"/>
    <n v="22.833641052246094"/>
    <n v="100"/>
    <n v="22.833641052246094"/>
    <m/>
    <n v="0"/>
    <m/>
    <m/>
    <m/>
    <n v="14554.1884765625"/>
    <m/>
    <m/>
    <n v="-1"/>
    <n v="0"/>
    <s v="Solar"/>
    <m/>
    <n v="200022.6875"/>
    <m/>
    <n v="0"/>
    <n v="6452.93701171875"/>
    <n v="6452.93701171875"/>
    <n v="0"/>
    <n v="-1"/>
    <n v="0"/>
    <n v="0"/>
    <n v="0"/>
    <n v="365"/>
    <n v="4383"/>
    <n v="0.22833640873432159"/>
    <n v="32.261024475097656"/>
    <n v="-6581.84716796875"/>
    <n v="-32.905502319335938"/>
    <n v="13034.7841796875"/>
    <n v="65.166526794433594"/>
    <m/>
    <s v="1/1/2027"/>
    <s v="12/31/2099"/>
    <m/>
    <n v="0"/>
    <n v="0"/>
    <n v="2029"/>
    <m/>
    <m/>
    <m/>
    <n v="0"/>
    <n v="0"/>
    <s v="Real 2021 | 5/8/2023 1:03:19 PM"/>
    <n v="7487"/>
    <n v="100"/>
    <m/>
    <m/>
    <n v="200022.6875"/>
    <n v="0"/>
    <n v="0"/>
    <m/>
    <m/>
    <m/>
    <n v="0"/>
  </r>
  <r>
    <x v="0"/>
    <x v="0"/>
    <x v="6"/>
    <s v="6"/>
    <x v="5"/>
    <s v="Spicewood Solar 2027"/>
    <x v="4"/>
    <n v="22.833641052246094"/>
    <n v="100"/>
    <n v="22.833641052246094"/>
    <m/>
    <n v="0"/>
    <m/>
    <m/>
    <m/>
    <n v="14554.1884765625"/>
    <m/>
    <m/>
    <n v="-1"/>
    <n v="0"/>
    <s v="Solar"/>
    <m/>
    <n v="200022.6875"/>
    <m/>
    <n v="0"/>
    <n v="6452.93701171875"/>
    <n v="6452.93701171875"/>
    <n v="0"/>
    <n v="-1"/>
    <n v="0"/>
    <n v="0"/>
    <n v="0"/>
    <n v="365"/>
    <n v="4383"/>
    <n v="0.22833640873432159"/>
    <n v="32.261024475097656"/>
    <n v="-6581.84716796875"/>
    <n v="-32.905502319335938"/>
    <n v="13034.7841796875"/>
    <n v="65.166526794433594"/>
    <m/>
    <s v="1/1/2027"/>
    <s v="12/31/2099"/>
    <m/>
    <n v="0"/>
    <n v="0"/>
    <n v="2029"/>
    <m/>
    <m/>
    <m/>
    <n v="0"/>
    <n v="0"/>
    <s v="Real 2021 | 5/8/2023 1:03:19 PM"/>
    <n v="7488"/>
    <n v="100"/>
    <m/>
    <m/>
    <n v="200022.6875"/>
    <n v="0"/>
    <n v="0"/>
    <m/>
    <m/>
    <m/>
    <n v="0"/>
  </r>
  <r>
    <x v="0"/>
    <x v="0"/>
    <x v="6"/>
    <s v="7"/>
    <x v="6"/>
    <s v="Spicewood Solar 2027"/>
    <x v="4"/>
    <n v="22.833641052246094"/>
    <n v="100"/>
    <n v="22.833641052246094"/>
    <m/>
    <n v="0"/>
    <m/>
    <m/>
    <m/>
    <n v="14554.1884765625"/>
    <m/>
    <m/>
    <n v="-1"/>
    <n v="0"/>
    <s v="Solar"/>
    <m/>
    <n v="200022.6875"/>
    <m/>
    <n v="0"/>
    <n v="6452.93701171875"/>
    <n v="6452.93701171875"/>
    <n v="0"/>
    <n v="-1"/>
    <n v="0"/>
    <n v="0"/>
    <n v="0"/>
    <n v="365"/>
    <n v="4383"/>
    <n v="0.22833640873432159"/>
    <n v="32.261024475097656"/>
    <n v="-6581.84716796875"/>
    <n v="-32.905502319335938"/>
    <n v="13034.7841796875"/>
    <n v="65.166526794433594"/>
    <m/>
    <s v="1/1/2027"/>
    <s v="12/31/2099"/>
    <m/>
    <n v="0"/>
    <n v="0"/>
    <n v="2029"/>
    <m/>
    <m/>
    <m/>
    <n v="0"/>
    <n v="0"/>
    <s v="Real 2021 | 5/8/2023 1:03:19 PM"/>
    <n v="7489"/>
    <n v="100"/>
    <m/>
    <m/>
    <n v="200022.6875"/>
    <n v="0"/>
    <n v="0"/>
    <m/>
    <m/>
    <m/>
    <n v="0"/>
  </r>
  <r>
    <x v="0"/>
    <x v="0"/>
    <x v="6"/>
    <s v="8"/>
    <x v="7"/>
    <s v="Spicewood Solar 2027"/>
    <x v="4"/>
    <n v="22.833641052246094"/>
    <n v="100"/>
    <n v="22.833641052246094"/>
    <m/>
    <n v="0"/>
    <m/>
    <m/>
    <m/>
    <n v="14554.1884765625"/>
    <m/>
    <m/>
    <n v="-1"/>
    <n v="0"/>
    <s v="Solar"/>
    <m/>
    <n v="200022.6875"/>
    <m/>
    <n v="0"/>
    <n v="6452.93701171875"/>
    <n v="6452.93701171875"/>
    <n v="0"/>
    <n v="-1"/>
    <n v="0"/>
    <n v="0"/>
    <n v="0"/>
    <n v="365"/>
    <n v="4383"/>
    <n v="0.22833640873432159"/>
    <n v="32.261024475097656"/>
    <n v="-6581.84716796875"/>
    <n v="-32.905502319335938"/>
    <n v="13034.7841796875"/>
    <n v="65.166526794433594"/>
    <m/>
    <s v="1/1/2027"/>
    <s v="12/31/2099"/>
    <m/>
    <n v="0"/>
    <n v="0"/>
    <n v="2029"/>
    <m/>
    <m/>
    <m/>
    <n v="0"/>
    <n v="0"/>
    <s v="Real 2021 | 5/8/2023 1:03:19 PM"/>
    <n v="7490"/>
    <n v="100"/>
    <m/>
    <m/>
    <n v="200022.6875"/>
    <n v="0"/>
    <n v="0"/>
    <m/>
    <m/>
    <m/>
    <n v="0"/>
  </r>
  <r>
    <x v="0"/>
    <x v="0"/>
    <x v="6"/>
    <s v="9"/>
    <x v="8"/>
    <s v="Spicewood Solar 2027"/>
    <x v="4"/>
    <n v="22.833641052246094"/>
    <n v="100"/>
    <n v="22.833641052246094"/>
    <m/>
    <n v="0"/>
    <m/>
    <m/>
    <m/>
    <n v="14554.1884765625"/>
    <m/>
    <m/>
    <n v="-1"/>
    <n v="0"/>
    <s v="Solar"/>
    <m/>
    <n v="200022.6875"/>
    <m/>
    <n v="0"/>
    <n v="6452.93701171875"/>
    <n v="6452.93701171875"/>
    <n v="0"/>
    <n v="-1"/>
    <n v="0"/>
    <n v="0"/>
    <n v="0"/>
    <n v="365"/>
    <n v="4383"/>
    <n v="0.22833640873432159"/>
    <n v="32.261024475097656"/>
    <n v="-6581.84716796875"/>
    <n v="-32.905502319335938"/>
    <n v="13034.7841796875"/>
    <n v="65.166526794433594"/>
    <m/>
    <s v="1/1/2027"/>
    <s v="12/31/2099"/>
    <m/>
    <n v="0"/>
    <n v="0"/>
    <n v="2029"/>
    <m/>
    <m/>
    <m/>
    <n v="0"/>
    <n v="0"/>
    <s v="Real 2021 | 5/8/2023 1:03:19 PM"/>
    <n v="7491"/>
    <n v="100"/>
    <m/>
    <m/>
    <n v="200022.6875"/>
    <n v="0"/>
    <n v="0"/>
    <m/>
    <m/>
    <m/>
    <n v="0"/>
  </r>
  <r>
    <x v="0"/>
    <x v="0"/>
    <x v="6"/>
    <s v="1"/>
    <x v="0"/>
    <s v="DSM Resources"/>
    <x v="5"/>
    <n v="5.7328768074512482E-2"/>
    <n v="5.4000000953674316"/>
    <n v="5.7328768074512482E-2"/>
    <m/>
    <n v="0"/>
    <m/>
    <m/>
    <m/>
    <n v="0"/>
    <m/>
    <m/>
    <n v="-1"/>
    <n v="0"/>
    <s v="DSM_EE"/>
    <m/>
    <n v="502.20001220703125"/>
    <m/>
    <n v="0"/>
    <n v="19.687583923339844"/>
    <n v="19.687583923339844"/>
    <n v="0"/>
    <n v="-1"/>
    <n v="0"/>
    <n v="0"/>
    <n v="0"/>
    <n v="92"/>
    <n v="93"/>
    <n v="1.0616438463330269E-2"/>
    <n v="39.202678680419922"/>
    <n v="0"/>
    <n v="0"/>
    <n v="19.687583923339844"/>
    <n v="39.202678680419922"/>
    <m/>
    <s v="1/1/2022"/>
    <s v="12/31/2099"/>
    <m/>
    <n v="0"/>
    <n v="0"/>
    <n v="2029"/>
    <m/>
    <m/>
    <m/>
    <n v="0"/>
    <n v="0"/>
    <s v="Real 2021 | 5/8/2023 1:03:19 PM"/>
    <n v="7492"/>
    <n v="5.4000000953674316"/>
    <m/>
    <m/>
    <n v="502.20001220703125"/>
    <n v="0"/>
    <n v="0"/>
    <m/>
    <m/>
    <m/>
    <n v="0"/>
  </r>
  <r>
    <x v="0"/>
    <x v="0"/>
    <x v="6"/>
    <s v="2"/>
    <x v="1"/>
    <s v="DSM Resources"/>
    <x v="5"/>
    <n v="5.7328768074512482E-2"/>
    <n v="5.4000000953674316"/>
    <n v="5.7328768074512482E-2"/>
    <m/>
    <n v="0"/>
    <m/>
    <m/>
    <m/>
    <n v="0"/>
    <m/>
    <m/>
    <n v="-1"/>
    <n v="0"/>
    <s v="DSM_EE"/>
    <m/>
    <n v="502.20001220703125"/>
    <m/>
    <n v="0"/>
    <n v="19.687583923339844"/>
    <n v="19.687583923339844"/>
    <n v="0"/>
    <n v="-1"/>
    <n v="0"/>
    <n v="0"/>
    <n v="0"/>
    <n v="92"/>
    <n v="93"/>
    <n v="1.0616438463330269E-2"/>
    <n v="39.202678680419922"/>
    <n v="0"/>
    <n v="0"/>
    <n v="19.687583923339844"/>
    <n v="39.202678680419922"/>
    <m/>
    <s v="1/1/2022"/>
    <s v="12/31/2099"/>
    <m/>
    <n v="0"/>
    <n v="0"/>
    <n v="2029"/>
    <m/>
    <m/>
    <m/>
    <n v="0"/>
    <n v="0"/>
    <s v="Real 2021 | 5/8/2023 1:03:19 PM"/>
    <n v="7493"/>
    <n v="5.4000000953674316"/>
    <m/>
    <m/>
    <n v="502.20001220703125"/>
    <n v="0"/>
    <n v="0"/>
    <m/>
    <m/>
    <m/>
    <n v="0"/>
  </r>
  <r>
    <x v="0"/>
    <x v="0"/>
    <x v="6"/>
    <s v="3"/>
    <x v="2"/>
    <s v="DSM Resources"/>
    <x v="5"/>
    <n v="5.7328768074512482E-2"/>
    <n v="5.4000000953674316"/>
    <n v="5.7328768074512482E-2"/>
    <m/>
    <n v="0"/>
    <m/>
    <m/>
    <m/>
    <n v="0"/>
    <m/>
    <m/>
    <n v="-1"/>
    <n v="0"/>
    <s v="DSM_EE"/>
    <m/>
    <n v="502.20001220703125"/>
    <m/>
    <n v="0"/>
    <n v="19.687583923339844"/>
    <n v="19.687583923339844"/>
    <n v="0"/>
    <n v="-1"/>
    <n v="0"/>
    <n v="0"/>
    <n v="0"/>
    <n v="92"/>
    <n v="93"/>
    <n v="1.0616438463330269E-2"/>
    <n v="39.202678680419922"/>
    <n v="0"/>
    <n v="0"/>
    <n v="19.687583923339844"/>
    <n v="39.202678680419922"/>
    <m/>
    <s v="1/1/2022"/>
    <s v="12/31/2099"/>
    <m/>
    <n v="0"/>
    <n v="0"/>
    <n v="2029"/>
    <m/>
    <m/>
    <m/>
    <n v="0"/>
    <n v="0"/>
    <s v="Real 2021 | 5/8/2023 1:03:19 PM"/>
    <n v="7494"/>
    <n v="5.4000000953674316"/>
    <m/>
    <m/>
    <n v="502.20001220703125"/>
    <n v="0"/>
    <n v="0"/>
    <m/>
    <m/>
    <m/>
    <n v="0"/>
  </r>
  <r>
    <x v="0"/>
    <x v="0"/>
    <x v="6"/>
    <s v="4"/>
    <x v="3"/>
    <s v="DSM Resources"/>
    <x v="5"/>
    <n v="5.7328768074512482E-2"/>
    <n v="5.4000000953674316"/>
    <n v="5.7328768074512482E-2"/>
    <m/>
    <n v="0"/>
    <m/>
    <m/>
    <m/>
    <n v="0"/>
    <m/>
    <m/>
    <n v="-1"/>
    <n v="0"/>
    <s v="DSM_EE"/>
    <m/>
    <n v="502.20001220703125"/>
    <m/>
    <n v="0"/>
    <n v="19.687583923339844"/>
    <n v="19.687583923339844"/>
    <n v="0"/>
    <n v="-1"/>
    <n v="0"/>
    <n v="0"/>
    <n v="0"/>
    <n v="92"/>
    <n v="93"/>
    <n v="1.0616438463330269E-2"/>
    <n v="39.202678680419922"/>
    <n v="0"/>
    <n v="0"/>
    <n v="19.687583923339844"/>
    <n v="39.202678680419922"/>
    <m/>
    <s v="1/1/2022"/>
    <s v="12/31/2099"/>
    <m/>
    <n v="0"/>
    <n v="0"/>
    <n v="2029"/>
    <m/>
    <m/>
    <m/>
    <n v="0"/>
    <n v="0"/>
    <s v="Real 2021 | 5/8/2023 1:03:19 PM"/>
    <n v="7495"/>
    <n v="5.4000000953674316"/>
    <m/>
    <m/>
    <n v="502.20001220703125"/>
    <n v="0"/>
    <n v="0"/>
    <m/>
    <m/>
    <m/>
    <n v="0"/>
  </r>
  <r>
    <x v="0"/>
    <x v="0"/>
    <x v="6"/>
    <s v="5"/>
    <x v="4"/>
    <s v="DSM Resources"/>
    <x v="5"/>
    <n v="5.7328768074512482E-2"/>
    <n v="5.4000000953674316"/>
    <n v="5.7328768074512482E-2"/>
    <m/>
    <n v="0"/>
    <m/>
    <m/>
    <m/>
    <n v="0"/>
    <m/>
    <m/>
    <n v="-1"/>
    <n v="0"/>
    <s v="DSM_EE"/>
    <m/>
    <n v="502.20001220703125"/>
    <m/>
    <n v="0"/>
    <n v="19.687583923339844"/>
    <n v="19.687583923339844"/>
    <n v="0"/>
    <n v="-1"/>
    <n v="0"/>
    <n v="0"/>
    <n v="0"/>
    <n v="92"/>
    <n v="93"/>
    <n v="1.0616438463330269E-2"/>
    <n v="39.202678680419922"/>
    <n v="0"/>
    <n v="0"/>
    <n v="19.687583923339844"/>
    <n v="39.202678680419922"/>
    <m/>
    <s v="1/1/2022"/>
    <s v="12/31/2099"/>
    <m/>
    <n v="0"/>
    <n v="0"/>
    <n v="2029"/>
    <m/>
    <m/>
    <m/>
    <n v="0"/>
    <n v="0"/>
    <s v="Real 2021 | 5/8/2023 1:03:19 PM"/>
    <n v="7496"/>
    <n v="5.4000000953674316"/>
    <m/>
    <m/>
    <n v="502.20001220703125"/>
    <n v="0"/>
    <n v="0"/>
    <m/>
    <m/>
    <m/>
    <n v="0"/>
  </r>
  <r>
    <x v="0"/>
    <x v="0"/>
    <x v="6"/>
    <s v="6"/>
    <x v="5"/>
    <s v="DSM Resources"/>
    <x v="5"/>
    <n v="5.7328768074512482E-2"/>
    <n v="5.4000000953674316"/>
    <n v="5.7328768074512482E-2"/>
    <m/>
    <n v="0"/>
    <m/>
    <m/>
    <m/>
    <n v="0"/>
    <m/>
    <m/>
    <n v="-1"/>
    <n v="0"/>
    <s v="DSM_EE"/>
    <m/>
    <n v="502.20001220703125"/>
    <m/>
    <n v="0"/>
    <n v="19.687583923339844"/>
    <n v="19.687583923339844"/>
    <n v="0"/>
    <n v="-1"/>
    <n v="0"/>
    <n v="0"/>
    <n v="0"/>
    <n v="92"/>
    <n v="93"/>
    <n v="1.0616438463330269E-2"/>
    <n v="39.202678680419922"/>
    <n v="0"/>
    <n v="0"/>
    <n v="19.687583923339844"/>
    <n v="39.202678680419922"/>
    <m/>
    <s v="1/1/2022"/>
    <s v="12/31/2099"/>
    <m/>
    <n v="0"/>
    <n v="0"/>
    <n v="2029"/>
    <m/>
    <m/>
    <m/>
    <n v="0"/>
    <n v="0"/>
    <s v="Real 2021 | 5/8/2023 1:03:19 PM"/>
    <n v="7497"/>
    <n v="5.4000000953674316"/>
    <m/>
    <m/>
    <n v="502.20001220703125"/>
    <n v="0"/>
    <n v="0"/>
    <m/>
    <m/>
    <m/>
    <n v="0"/>
  </r>
  <r>
    <x v="0"/>
    <x v="0"/>
    <x v="6"/>
    <s v="7"/>
    <x v="6"/>
    <s v="DSM Resources"/>
    <x v="5"/>
    <n v="5.7328768074512482E-2"/>
    <n v="5.4000000953674316"/>
    <n v="5.7328768074512482E-2"/>
    <m/>
    <n v="0"/>
    <m/>
    <m/>
    <m/>
    <n v="0"/>
    <m/>
    <m/>
    <n v="-1"/>
    <n v="0"/>
    <s v="DSM_EE"/>
    <m/>
    <n v="502.20001220703125"/>
    <m/>
    <n v="0"/>
    <n v="19.687583923339844"/>
    <n v="19.687583923339844"/>
    <n v="0"/>
    <n v="-1"/>
    <n v="0"/>
    <n v="0"/>
    <n v="0"/>
    <n v="92"/>
    <n v="93"/>
    <n v="1.0616438463330269E-2"/>
    <n v="39.202678680419922"/>
    <n v="0"/>
    <n v="0"/>
    <n v="19.687583923339844"/>
    <n v="39.202678680419922"/>
    <m/>
    <s v="1/1/2022"/>
    <s v="12/31/2099"/>
    <m/>
    <n v="0"/>
    <n v="0"/>
    <n v="2029"/>
    <m/>
    <m/>
    <m/>
    <n v="0"/>
    <n v="0"/>
    <s v="Real 2021 | 5/8/2023 1:03:19 PM"/>
    <n v="7498"/>
    <n v="5.4000000953674316"/>
    <m/>
    <m/>
    <n v="502.20001220703125"/>
    <n v="0"/>
    <n v="0"/>
    <m/>
    <m/>
    <m/>
    <n v="0"/>
  </r>
  <r>
    <x v="0"/>
    <x v="0"/>
    <x v="6"/>
    <s v="8"/>
    <x v="7"/>
    <s v="DSM Resources"/>
    <x v="5"/>
    <n v="5.7328768074512482E-2"/>
    <n v="5.4000000953674316"/>
    <n v="5.7328768074512482E-2"/>
    <m/>
    <n v="0"/>
    <m/>
    <m/>
    <m/>
    <n v="0"/>
    <m/>
    <m/>
    <n v="-1"/>
    <n v="0"/>
    <s v="DSM_EE"/>
    <m/>
    <n v="502.20001220703125"/>
    <m/>
    <n v="0"/>
    <n v="19.687583923339844"/>
    <n v="19.687583923339844"/>
    <n v="0"/>
    <n v="-1"/>
    <n v="0"/>
    <n v="0"/>
    <n v="0"/>
    <n v="92"/>
    <n v="93"/>
    <n v="1.0616438463330269E-2"/>
    <n v="39.202678680419922"/>
    <n v="0"/>
    <n v="0"/>
    <n v="19.687583923339844"/>
    <n v="39.202678680419922"/>
    <m/>
    <s v="1/1/2022"/>
    <s v="12/31/2099"/>
    <m/>
    <n v="0"/>
    <n v="0"/>
    <n v="2029"/>
    <m/>
    <m/>
    <m/>
    <n v="0"/>
    <n v="0"/>
    <s v="Real 2021 | 5/8/2023 1:03:19 PM"/>
    <n v="7499"/>
    <n v="5.4000000953674316"/>
    <m/>
    <m/>
    <n v="502.20001220703125"/>
    <n v="0"/>
    <n v="0"/>
    <m/>
    <m/>
    <m/>
    <n v="0"/>
  </r>
  <r>
    <x v="0"/>
    <x v="0"/>
    <x v="6"/>
    <s v="9"/>
    <x v="8"/>
    <s v="DSM Resources"/>
    <x v="5"/>
    <n v="5.7328768074512482E-2"/>
    <n v="5.4000000953674316"/>
    <n v="5.7328768074512482E-2"/>
    <m/>
    <n v="0"/>
    <m/>
    <m/>
    <m/>
    <n v="0"/>
    <m/>
    <m/>
    <n v="-1"/>
    <n v="0"/>
    <s v="DSM_EE"/>
    <m/>
    <n v="502.20001220703125"/>
    <m/>
    <n v="0"/>
    <n v="19.687583923339844"/>
    <n v="19.687583923339844"/>
    <n v="0"/>
    <n v="-1"/>
    <n v="0"/>
    <n v="0"/>
    <n v="0"/>
    <n v="92"/>
    <n v="93"/>
    <n v="1.0616438463330269E-2"/>
    <n v="39.202678680419922"/>
    <n v="0"/>
    <n v="0"/>
    <n v="19.687583923339844"/>
    <n v="39.202678680419922"/>
    <m/>
    <s v="1/1/2022"/>
    <s v="12/31/2099"/>
    <m/>
    <n v="0"/>
    <n v="0"/>
    <n v="2029"/>
    <m/>
    <m/>
    <m/>
    <n v="0"/>
    <n v="0"/>
    <s v="Real 2021 | 5/8/2023 1:03:19 PM"/>
    <n v="7500"/>
    <n v="5.4000000953674316"/>
    <m/>
    <m/>
    <n v="502.20001220703125"/>
    <n v="0"/>
    <n v="0"/>
    <m/>
    <m/>
    <m/>
    <n v="0"/>
  </r>
  <r>
    <x v="0"/>
    <x v="0"/>
    <x v="6"/>
    <s v="1"/>
    <x v="0"/>
    <s v="Residential - Low/Medium_23-25"/>
    <x v="6"/>
    <n v="1.0011470317840576"/>
    <n v="8770.0478515625"/>
    <n v="1.0011470317840576"/>
    <m/>
    <n v="0"/>
    <m/>
    <m/>
    <m/>
    <n v="0"/>
    <m/>
    <m/>
    <n v="-1"/>
    <n v="0"/>
    <s v="DSM_EE"/>
    <m/>
    <n v="8770.0478515625"/>
    <m/>
    <n v="0"/>
    <n v="303.89501953125"/>
    <n v="303.89501953125"/>
    <n v="0"/>
    <n v="-1"/>
    <n v="0"/>
    <n v="0"/>
    <n v="0"/>
    <n v="365"/>
    <n v="8760"/>
    <n v="1.1415524932090193E-4"/>
    <n v="34.651466369628906"/>
    <n v="0"/>
    <n v="0"/>
    <n v="303.89501953125"/>
    <n v="34.651466369628906"/>
    <m/>
    <s v="1/1/2023"/>
    <s v="12/31/2099"/>
    <m/>
    <n v="0"/>
    <n v="0"/>
    <n v="2029"/>
    <m/>
    <m/>
    <m/>
    <n v="0"/>
    <n v="0"/>
    <s v="Real 2021 | 5/8/2023 1:03:19 PM"/>
    <n v="7501"/>
    <n v="8770.0478515625"/>
    <m/>
    <m/>
    <n v="8770.0478515625"/>
    <n v="0"/>
    <n v="0"/>
    <m/>
    <m/>
    <m/>
    <n v="0"/>
  </r>
  <r>
    <x v="0"/>
    <x v="0"/>
    <x v="6"/>
    <s v="5"/>
    <x v="4"/>
    <s v="Residential - Low/Medium_23-25"/>
    <x v="6"/>
    <n v="1.0011470317840576"/>
    <n v="8770.0478515625"/>
    <n v="1.0011470317840576"/>
    <m/>
    <n v="0"/>
    <m/>
    <m/>
    <m/>
    <n v="0"/>
    <m/>
    <m/>
    <n v="-1"/>
    <n v="0"/>
    <s v="DSM_EE"/>
    <m/>
    <n v="8770.0478515625"/>
    <m/>
    <n v="0"/>
    <n v="303.89501953125"/>
    <n v="303.89501953125"/>
    <n v="0"/>
    <n v="-1"/>
    <n v="0"/>
    <n v="0"/>
    <n v="0"/>
    <n v="365"/>
    <n v="8760"/>
    <n v="1.1415524932090193E-4"/>
    <n v="34.651466369628906"/>
    <n v="0"/>
    <n v="0"/>
    <n v="303.89501953125"/>
    <n v="34.651466369628906"/>
    <m/>
    <s v="1/1/2023"/>
    <s v="12/31/2099"/>
    <m/>
    <n v="0"/>
    <n v="0"/>
    <n v="2029"/>
    <m/>
    <m/>
    <m/>
    <n v="0"/>
    <n v="0"/>
    <s v="Real 2021 | 5/8/2023 1:03:19 PM"/>
    <n v="7502"/>
    <n v="8770.0478515625"/>
    <m/>
    <m/>
    <n v="8770.0478515625"/>
    <n v="0"/>
    <n v="0"/>
    <m/>
    <m/>
    <m/>
    <n v="0"/>
  </r>
  <r>
    <x v="0"/>
    <x v="0"/>
    <x v="6"/>
    <s v="6"/>
    <x v="5"/>
    <s v="Residential - Low/Medium_23-25"/>
    <x v="6"/>
    <n v="1.0011470317840576"/>
    <n v="8770.0478515625"/>
    <n v="1.0011470317840576"/>
    <m/>
    <n v="0"/>
    <m/>
    <m/>
    <m/>
    <n v="0"/>
    <m/>
    <m/>
    <n v="-1"/>
    <n v="0"/>
    <s v="DSM_EE"/>
    <m/>
    <n v="8770.0478515625"/>
    <m/>
    <n v="0"/>
    <n v="303.89501953125"/>
    <n v="303.89501953125"/>
    <n v="0"/>
    <n v="-1"/>
    <n v="0"/>
    <n v="0"/>
    <n v="0"/>
    <n v="365"/>
    <n v="8760"/>
    <n v="1.1415524932090193E-4"/>
    <n v="34.651466369628906"/>
    <n v="0"/>
    <n v="0"/>
    <n v="303.89501953125"/>
    <n v="34.651466369628906"/>
    <m/>
    <s v="1/1/2023"/>
    <s v="12/31/2099"/>
    <m/>
    <n v="0"/>
    <n v="0"/>
    <n v="2029"/>
    <m/>
    <m/>
    <m/>
    <n v="0"/>
    <n v="0"/>
    <s v="Real 2021 | 5/8/2023 1:03:19 PM"/>
    <n v="7503"/>
    <n v="8770.0478515625"/>
    <m/>
    <m/>
    <n v="8770.0478515625"/>
    <n v="0"/>
    <n v="0"/>
    <m/>
    <m/>
    <m/>
    <n v="0"/>
  </r>
  <r>
    <x v="0"/>
    <x v="0"/>
    <x v="6"/>
    <s v="7"/>
    <x v="6"/>
    <s v="Residential - Low/Medium_23-25"/>
    <x v="6"/>
    <n v="1.0011470317840576"/>
    <n v="8770.0478515625"/>
    <n v="1.0011470317840576"/>
    <m/>
    <n v="0"/>
    <m/>
    <m/>
    <m/>
    <n v="0"/>
    <m/>
    <m/>
    <n v="-1"/>
    <n v="0"/>
    <s v="DSM_EE"/>
    <m/>
    <n v="8770.0478515625"/>
    <m/>
    <n v="0"/>
    <n v="303.89501953125"/>
    <n v="303.89501953125"/>
    <n v="0"/>
    <n v="-1"/>
    <n v="0"/>
    <n v="0"/>
    <n v="0"/>
    <n v="365"/>
    <n v="8760"/>
    <n v="1.1415524932090193E-4"/>
    <n v="34.651466369628906"/>
    <n v="0"/>
    <n v="0"/>
    <n v="303.89501953125"/>
    <n v="34.651466369628906"/>
    <m/>
    <s v="1/1/2023"/>
    <s v="12/31/2099"/>
    <m/>
    <n v="0"/>
    <n v="0"/>
    <n v="2029"/>
    <m/>
    <m/>
    <m/>
    <n v="0"/>
    <n v="0"/>
    <s v="Real 2021 | 5/8/2023 1:03:19 PM"/>
    <n v="7504"/>
    <n v="8770.0478515625"/>
    <m/>
    <m/>
    <n v="8770.0478515625"/>
    <n v="0"/>
    <n v="0"/>
    <m/>
    <m/>
    <m/>
    <n v="0"/>
  </r>
  <r>
    <x v="0"/>
    <x v="0"/>
    <x v="6"/>
    <s v="9"/>
    <x v="8"/>
    <s v="Residential - Low/Medium_23-25"/>
    <x v="6"/>
    <n v="1.0011470317840576"/>
    <n v="8770.0478515625"/>
    <n v="1.0011470317840576"/>
    <m/>
    <n v="0"/>
    <m/>
    <m/>
    <m/>
    <n v="0"/>
    <m/>
    <m/>
    <n v="-1"/>
    <n v="0"/>
    <s v="DSM_EE"/>
    <m/>
    <n v="8770.0478515625"/>
    <m/>
    <n v="0"/>
    <n v="303.89501953125"/>
    <n v="303.89501953125"/>
    <n v="0"/>
    <n v="-1"/>
    <n v="0"/>
    <n v="0"/>
    <n v="0"/>
    <n v="365"/>
    <n v="8760"/>
    <n v="1.1415524932090193E-4"/>
    <n v="34.651466369628906"/>
    <n v="0"/>
    <n v="0"/>
    <n v="303.89501953125"/>
    <n v="34.651466369628906"/>
    <m/>
    <s v="1/1/2023"/>
    <s v="12/31/2099"/>
    <m/>
    <n v="0"/>
    <n v="0"/>
    <n v="2029"/>
    <m/>
    <m/>
    <m/>
    <n v="0"/>
    <n v="0"/>
    <s v="Real 2021 | 5/8/2023 1:03:19 PM"/>
    <n v="7505"/>
    <n v="8770.0478515625"/>
    <m/>
    <m/>
    <n v="8770.0478515625"/>
    <n v="0"/>
    <n v="0"/>
    <m/>
    <m/>
    <m/>
    <n v="0"/>
  </r>
  <r>
    <x v="0"/>
    <x v="0"/>
    <x v="6"/>
    <s v="5"/>
    <x v="4"/>
    <s v="Residential - High_23-25"/>
    <x v="7"/>
    <n v="0.53612178564071655"/>
    <n v="4696.4267578125"/>
    <n v="0.53612178564071655"/>
    <m/>
    <n v="0"/>
    <m/>
    <m/>
    <m/>
    <n v="0"/>
    <m/>
    <m/>
    <n v="-1"/>
    <n v="0"/>
    <s v="DSM_EE"/>
    <m/>
    <n v="4696.4267578125"/>
    <m/>
    <n v="0"/>
    <n v="168.39346313476563"/>
    <n v="168.39346313476563"/>
    <n v="0"/>
    <n v="-1"/>
    <n v="0"/>
    <n v="0"/>
    <n v="0"/>
    <n v="365"/>
    <n v="8760"/>
    <n v="1.1415524932090193E-4"/>
    <n v="35.855655670166016"/>
    <n v="0"/>
    <n v="0"/>
    <n v="168.39346313476563"/>
    <n v="35.855655670166016"/>
    <m/>
    <s v="1/1/2023"/>
    <s v="12/31/2099"/>
    <m/>
    <n v="0"/>
    <n v="0"/>
    <n v="2029"/>
    <m/>
    <m/>
    <m/>
    <n v="0"/>
    <n v="0"/>
    <s v="Real 2021 | 5/8/2023 1:03:19 PM"/>
    <n v="7506"/>
    <n v="4696.4267578125"/>
    <m/>
    <m/>
    <n v="4696.4267578125"/>
    <n v="0"/>
    <n v="0"/>
    <m/>
    <m/>
    <m/>
    <n v="0"/>
  </r>
  <r>
    <x v="0"/>
    <x v="0"/>
    <x v="6"/>
    <s v="1"/>
    <x v="0"/>
    <s v="C&amp;I - Low_23-25"/>
    <x v="8"/>
    <n v="4.1780939102172852"/>
    <n v="36600.1015625"/>
    <n v="4.1780939102172852"/>
    <m/>
    <n v="0"/>
    <m/>
    <m/>
    <m/>
    <n v="0"/>
    <m/>
    <m/>
    <n v="-1"/>
    <n v="0"/>
    <s v="DSM_EE"/>
    <m/>
    <n v="36600.1015625"/>
    <m/>
    <n v="0"/>
    <n v="1232.96875"/>
    <n v="1232.96875"/>
    <n v="0"/>
    <n v="-1"/>
    <n v="0"/>
    <n v="0"/>
    <n v="0"/>
    <n v="365"/>
    <n v="8760"/>
    <n v="1.1415524932090193E-4"/>
    <n v="33.687576293945313"/>
    <n v="0"/>
    <n v="0"/>
    <n v="1232.96875"/>
    <n v="33.687576293945313"/>
    <m/>
    <s v="1/1/2023"/>
    <s v="12/31/2099"/>
    <m/>
    <n v="0"/>
    <n v="0"/>
    <n v="2029"/>
    <m/>
    <m/>
    <m/>
    <n v="0"/>
    <n v="0"/>
    <s v="Real 2021 | 5/8/2023 1:03:19 PM"/>
    <n v="7507"/>
    <n v="36600.1015625"/>
    <m/>
    <m/>
    <n v="36600.1015625"/>
    <n v="0"/>
    <n v="0"/>
    <m/>
    <m/>
    <m/>
    <n v="0"/>
  </r>
  <r>
    <x v="0"/>
    <x v="0"/>
    <x v="6"/>
    <s v="2"/>
    <x v="1"/>
    <s v="C&amp;I - Low_23-25"/>
    <x v="8"/>
    <n v="4.1780939102172852"/>
    <n v="36600.1015625"/>
    <n v="4.1780939102172852"/>
    <m/>
    <n v="0"/>
    <m/>
    <m/>
    <m/>
    <n v="0"/>
    <m/>
    <m/>
    <n v="-1"/>
    <n v="0"/>
    <s v="DSM_EE"/>
    <m/>
    <n v="36600.1015625"/>
    <m/>
    <n v="0"/>
    <n v="1232.96875"/>
    <n v="1232.96875"/>
    <n v="0"/>
    <n v="-1"/>
    <n v="0"/>
    <n v="0"/>
    <n v="0"/>
    <n v="365"/>
    <n v="8760"/>
    <n v="1.1415524932090193E-4"/>
    <n v="33.687576293945313"/>
    <n v="0"/>
    <n v="0"/>
    <n v="1232.96875"/>
    <n v="33.687576293945313"/>
    <m/>
    <s v="1/1/2023"/>
    <s v="12/31/2099"/>
    <m/>
    <n v="0"/>
    <n v="0"/>
    <n v="2029"/>
    <m/>
    <m/>
    <m/>
    <n v="0"/>
    <n v="0"/>
    <s v="Real 2021 | 5/8/2023 1:03:19 PM"/>
    <n v="7508"/>
    <n v="36600.1015625"/>
    <m/>
    <m/>
    <n v="36600.1015625"/>
    <n v="0"/>
    <n v="0"/>
    <m/>
    <m/>
    <m/>
    <n v="0"/>
  </r>
  <r>
    <x v="0"/>
    <x v="0"/>
    <x v="6"/>
    <s v="3"/>
    <x v="2"/>
    <s v="C&amp;I - Low_23-25"/>
    <x v="8"/>
    <n v="4.1780939102172852"/>
    <n v="36600.1015625"/>
    <n v="4.1780939102172852"/>
    <m/>
    <n v="0"/>
    <m/>
    <m/>
    <m/>
    <n v="0"/>
    <m/>
    <m/>
    <n v="-1"/>
    <n v="0"/>
    <s v="DSM_EE"/>
    <m/>
    <n v="36600.1015625"/>
    <m/>
    <n v="0"/>
    <n v="1232.96875"/>
    <n v="1232.96875"/>
    <n v="0"/>
    <n v="-1"/>
    <n v="0"/>
    <n v="0"/>
    <n v="0"/>
    <n v="365"/>
    <n v="8760"/>
    <n v="1.1415524932090193E-4"/>
    <n v="33.687576293945313"/>
    <n v="0"/>
    <n v="0"/>
    <n v="1232.96875"/>
    <n v="33.687576293945313"/>
    <m/>
    <s v="1/1/2023"/>
    <s v="12/31/2099"/>
    <m/>
    <n v="0"/>
    <n v="0"/>
    <n v="2029"/>
    <m/>
    <m/>
    <m/>
    <n v="0"/>
    <n v="0"/>
    <s v="Real 2021 | 5/8/2023 1:03:19 PM"/>
    <n v="7509"/>
    <n v="36600.1015625"/>
    <m/>
    <m/>
    <n v="36600.1015625"/>
    <n v="0"/>
    <n v="0"/>
    <m/>
    <m/>
    <m/>
    <n v="0"/>
  </r>
  <r>
    <x v="0"/>
    <x v="0"/>
    <x v="6"/>
    <s v="5"/>
    <x v="4"/>
    <s v="C&amp;I - Low_23-25"/>
    <x v="8"/>
    <n v="4.1780939102172852"/>
    <n v="36600.1015625"/>
    <n v="4.1780939102172852"/>
    <m/>
    <n v="0"/>
    <m/>
    <m/>
    <m/>
    <n v="0"/>
    <m/>
    <m/>
    <n v="-1"/>
    <n v="0"/>
    <s v="DSM_EE"/>
    <m/>
    <n v="36600.1015625"/>
    <m/>
    <n v="0"/>
    <n v="1232.96875"/>
    <n v="1232.96875"/>
    <n v="0"/>
    <n v="-1"/>
    <n v="0"/>
    <n v="0"/>
    <n v="0"/>
    <n v="365"/>
    <n v="8760"/>
    <n v="1.1415524932090193E-4"/>
    <n v="33.687576293945313"/>
    <n v="0"/>
    <n v="0"/>
    <n v="1232.96875"/>
    <n v="33.687576293945313"/>
    <m/>
    <s v="1/1/2023"/>
    <s v="12/31/2099"/>
    <m/>
    <n v="0"/>
    <n v="0"/>
    <n v="2029"/>
    <m/>
    <m/>
    <m/>
    <n v="0"/>
    <n v="0"/>
    <s v="Real 2021 | 5/8/2023 1:03:19 PM"/>
    <n v="7510"/>
    <n v="36600.1015625"/>
    <m/>
    <m/>
    <n v="36600.1015625"/>
    <n v="0"/>
    <n v="0"/>
    <m/>
    <m/>
    <m/>
    <n v="0"/>
  </r>
  <r>
    <x v="0"/>
    <x v="0"/>
    <x v="6"/>
    <s v="6"/>
    <x v="5"/>
    <s v="C&amp;I - Low_23-25"/>
    <x v="8"/>
    <n v="4.1780939102172852"/>
    <n v="36600.1015625"/>
    <n v="4.1780939102172852"/>
    <m/>
    <n v="0"/>
    <m/>
    <m/>
    <m/>
    <n v="0"/>
    <m/>
    <m/>
    <n v="-1"/>
    <n v="0"/>
    <s v="DSM_EE"/>
    <m/>
    <n v="36600.1015625"/>
    <m/>
    <n v="0"/>
    <n v="1232.96875"/>
    <n v="1232.96875"/>
    <n v="0"/>
    <n v="-1"/>
    <n v="0"/>
    <n v="0"/>
    <n v="0"/>
    <n v="365"/>
    <n v="8760"/>
    <n v="1.1415524932090193E-4"/>
    <n v="33.687576293945313"/>
    <n v="0"/>
    <n v="0"/>
    <n v="1232.96875"/>
    <n v="33.687576293945313"/>
    <m/>
    <s v="1/1/2023"/>
    <s v="12/31/2099"/>
    <m/>
    <n v="0"/>
    <n v="0"/>
    <n v="2029"/>
    <m/>
    <m/>
    <m/>
    <n v="0"/>
    <n v="0"/>
    <s v="Real 2021 | 5/8/2023 1:03:19 PM"/>
    <n v="7511"/>
    <n v="36600.1015625"/>
    <m/>
    <m/>
    <n v="36600.1015625"/>
    <n v="0"/>
    <n v="0"/>
    <m/>
    <m/>
    <m/>
    <n v="0"/>
  </r>
  <r>
    <x v="0"/>
    <x v="0"/>
    <x v="6"/>
    <s v="7"/>
    <x v="6"/>
    <s v="C&amp;I - Low_23-25"/>
    <x v="8"/>
    <n v="4.1780939102172852"/>
    <n v="36600.1015625"/>
    <n v="4.1780939102172852"/>
    <m/>
    <n v="0"/>
    <m/>
    <m/>
    <m/>
    <n v="0"/>
    <m/>
    <m/>
    <n v="-1"/>
    <n v="0"/>
    <s v="DSM_EE"/>
    <m/>
    <n v="36600.1015625"/>
    <m/>
    <n v="0"/>
    <n v="1232.96875"/>
    <n v="1232.96875"/>
    <n v="0"/>
    <n v="-1"/>
    <n v="0"/>
    <n v="0"/>
    <n v="0"/>
    <n v="365"/>
    <n v="8760"/>
    <n v="1.1415524932090193E-4"/>
    <n v="33.687576293945313"/>
    <n v="0"/>
    <n v="0"/>
    <n v="1232.96875"/>
    <n v="33.687576293945313"/>
    <m/>
    <s v="1/1/2023"/>
    <s v="12/31/2099"/>
    <m/>
    <n v="0"/>
    <n v="0"/>
    <n v="2029"/>
    <m/>
    <m/>
    <m/>
    <n v="0"/>
    <n v="0"/>
    <s v="Real 2021 | 5/8/2023 1:03:19 PM"/>
    <n v="7512"/>
    <n v="36600.1015625"/>
    <m/>
    <m/>
    <n v="36600.1015625"/>
    <n v="0"/>
    <n v="0"/>
    <m/>
    <m/>
    <m/>
    <n v="0"/>
  </r>
  <r>
    <x v="0"/>
    <x v="0"/>
    <x v="6"/>
    <s v="9"/>
    <x v="8"/>
    <s v="C&amp;I - Low_23-25"/>
    <x v="8"/>
    <n v="4.1780939102172852"/>
    <n v="36600.1015625"/>
    <n v="4.1780939102172852"/>
    <m/>
    <n v="0"/>
    <m/>
    <m/>
    <m/>
    <n v="0"/>
    <m/>
    <m/>
    <n v="-1"/>
    <n v="0"/>
    <s v="DSM_EE"/>
    <m/>
    <n v="36600.1015625"/>
    <m/>
    <n v="0"/>
    <n v="1232.96875"/>
    <n v="1232.96875"/>
    <n v="0"/>
    <n v="-1"/>
    <n v="0"/>
    <n v="0"/>
    <n v="0"/>
    <n v="365"/>
    <n v="8760"/>
    <n v="1.1415524932090193E-4"/>
    <n v="33.687576293945313"/>
    <n v="0"/>
    <n v="0"/>
    <n v="1232.96875"/>
    <n v="33.687576293945313"/>
    <m/>
    <s v="1/1/2023"/>
    <s v="12/31/2099"/>
    <m/>
    <n v="0"/>
    <n v="0"/>
    <n v="2029"/>
    <m/>
    <m/>
    <m/>
    <n v="0"/>
    <n v="0"/>
    <s v="Real 2021 | 5/8/2023 1:03:19 PM"/>
    <n v="7513"/>
    <n v="36600.1015625"/>
    <m/>
    <m/>
    <n v="36600.1015625"/>
    <n v="0"/>
    <n v="0"/>
    <m/>
    <m/>
    <m/>
    <n v="0"/>
  </r>
  <r>
    <x v="0"/>
    <x v="0"/>
    <x v="6"/>
    <s v="1"/>
    <x v="0"/>
    <s v="IQW_23-25"/>
    <x v="9"/>
    <n v="5.8315638452768326E-2"/>
    <n v="510.84500122070313"/>
    <n v="5.8315638452768326E-2"/>
    <m/>
    <n v="0"/>
    <m/>
    <m/>
    <m/>
    <n v="0"/>
    <m/>
    <m/>
    <n v="-1"/>
    <n v="0"/>
    <s v="DSM_EE"/>
    <m/>
    <n v="510.84500122070313"/>
    <m/>
    <n v="0"/>
    <n v="18.043100357055664"/>
    <n v="18.043100357055664"/>
    <n v="0"/>
    <n v="-1"/>
    <n v="0"/>
    <n v="0"/>
    <n v="0"/>
    <n v="365"/>
    <n v="8760"/>
    <n v="1.1415524932090193E-4"/>
    <n v="35.320106506347656"/>
    <n v="0"/>
    <n v="0"/>
    <n v="18.043100357055664"/>
    <n v="35.320106506347656"/>
    <m/>
    <s v="1/1/2023"/>
    <s v="12/31/2099"/>
    <m/>
    <n v="0"/>
    <n v="0"/>
    <n v="2029"/>
    <m/>
    <m/>
    <m/>
    <n v="0"/>
    <n v="0"/>
    <s v="Real 2021 | 5/8/2023 1:03:19 PM"/>
    <n v="7514"/>
    <n v="510.84500122070313"/>
    <m/>
    <m/>
    <n v="510.84500122070313"/>
    <n v="0"/>
    <n v="0"/>
    <m/>
    <m/>
    <m/>
    <n v="0"/>
  </r>
  <r>
    <x v="0"/>
    <x v="0"/>
    <x v="6"/>
    <s v="2"/>
    <x v="1"/>
    <s v="IQW_23-25"/>
    <x v="9"/>
    <n v="5.8315638452768326E-2"/>
    <n v="510.84500122070313"/>
    <n v="5.8315638452768326E-2"/>
    <m/>
    <n v="0"/>
    <m/>
    <m/>
    <m/>
    <n v="0"/>
    <m/>
    <m/>
    <n v="-1"/>
    <n v="0"/>
    <s v="DSM_EE"/>
    <m/>
    <n v="510.84500122070313"/>
    <m/>
    <n v="0"/>
    <n v="18.043100357055664"/>
    <n v="18.043100357055664"/>
    <n v="0"/>
    <n v="-1"/>
    <n v="0"/>
    <n v="0"/>
    <n v="0"/>
    <n v="365"/>
    <n v="8760"/>
    <n v="1.1415524932090193E-4"/>
    <n v="35.320106506347656"/>
    <n v="0"/>
    <n v="0"/>
    <n v="18.043100357055664"/>
    <n v="35.320106506347656"/>
    <m/>
    <s v="1/1/2023"/>
    <s v="12/31/2099"/>
    <m/>
    <n v="0"/>
    <n v="0"/>
    <n v="2029"/>
    <m/>
    <m/>
    <m/>
    <n v="0"/>
    <n v="0"/>
    <s v="Real 2021 | 5/8/2023 1:03:19 PM"/>
    <n v="7515"/>
    <n v="510.84500122070313"/>
    <m/>
    <m/>
    <n v="510.84500122070313"/>
    <n v="0"/>
    <n v="0"/>
    <m/>
    <m/>
    <m/>
    <n v="0"/>
  </r>
  <r>
    <x v="0"/>
    <x v="0"/>
    <x v="6"/>
    <s v="3"/>
    <x v="2"/>
    <s v="IQW_23-25"/>
    <x v="9"/>
    <n v="5.8315638452768326E-2"/>
    <n v="510.84500122070313"/>
    <n v="5.8315638452768326E-2"/>
    <m/>
    <n v="0"/>
    <m/>
    <m/>
    <m/>
    <n v="0"/>
    <m/>
    <m/>
    <n v="-1"/>
    <n v="0"/>
    <s v="DSM_EE"/>
    <m/>
    <n v="510.84500122070313"/>
    <m/>
    <n v="0"/>
    <n v="18.043100357055664"/>
    <n v="18.043100357055664"/>
    <n v="0"/>
    <n v="-1"/>
    <n v="0"/>
    <n v="0"/>
    <n v="0"/>
    <n v="365"/>
    <n v="8760"/>
    <n v="1.1415524932090193E-4"/>
    <n v="35.320106506347656"/>
    <n v="0"/>
    <n v="0"/>
    <n v="18.043100357055664"/>
    <n v="35.320106506347656"/>
    <m/>
    <s v="1/1/2023"/>
    <s v="12/31/2099"/>
    <m/>
    <n v="0"/>
    <n v="0"/>
    <n v="2029"/>
    <m/>
    <m/>
    <m/>
    <n v="0"/>
    <n v="0"/>
    <s v="Real 2021 | 5/8/2023 1:03:19 PM"/>
    <n v="7516"/>
    <n v="510.84500122070313"/>
    <m/>
    <m/>
    <n v="510.84500122070313"/>
    <n v="0"/>
    <n v="0"/>
    <m/>
    <m/>
    <m/>
    <n v="0"/>
  </r>
  <r>
    <x v="0"/>
    <x v="0"/>
    <x v="6"/>
    <s v="4"/>
    <x v="3"/>
    <s v="IQW_23-25"/>
    <x v="9"/>
    <n v="5.8315638452768326E-2"/>
    <n v="510.84500122070313"/>
    <n v="5.8315638452768326E-2"/>
    <m/>
    <n v="0"/>
    <m/>
    <m/>
    <m/>
    <n v="0"/>
    <m/>
    <m/>
    <n v="-1"/>
    <n v="0"/>
    <s v="DSM_EE"/>
    <m/>
    <n v="510.84500122070313"/>
    <m/>
    <n v="0"/>
    <n v="18.043100357055664"/>
    <n v="18.043100357055664"/>
    <n v="0"/>
    <n v="-1"/>
    <n v="0"/>
    <n v="0"/>
    <n v="0"/>
    <n v="365"/>
    <n v="8760"/>
    <n v="1.1415524932090193E-4"/>
    <n v="35.320106506347656"/>
    <n v="0"/>
    <n v="0"/>
    <n v="18.043100357055664"/>
    <n v="35.320106506347656"/>
    <m/>
    <s v="1/1/2023"/>
    <s v="12/31/2099"/>
    <m/>
    <n v="0"/>
    <n v="0"/>
    <n v="2029"/>
    <m/>
    <m/>
    <m/>
    <n v="0"/>
    <n v="0"/>
    <s v="Real 2021 | 5/8/2023 1:03:19 PM"/>
    <n v="7517"/>
    <n v="510.84500122070313"/>
    <m/>
    <m/>
    <n v="510.84500122070313"/>
    <n v="0"/>
    <n v="0"/>
    <m/>
    <m/>
    <m/>
    <n v="0"/>
  </r>
  <r>
    <x v="0"/>
    <x v="0"/>
    <x v="6"/>
    <s v="5"/>
    <x v="4"/>
    <s v="IQW_23-25"/>
    <x v="9"/>
    <n v="5.8315638452768326E-2"/>
    <n v="510.84500122070313"/>
    <n v="5.8315638452768326E-2"/>
    <m/>
    <n v="0"/>
    <m/>
    <m/>
    <m/>
    <n v="0"/>
    <m/>
    <m/>
    <n v="-1"/>
    <n v="0"/>
    <s v="DSM_EE"/>
    <m/>
    <n v="510.84500122070313"/>
    <m/>
    <n v="0"/>
    <n v="18.043100357055664"/>
    <n v="18.043100357055664"/>
    <n v="0"/>
    <n v="-1"/>
    <n v="0"/>
    <n v="0"/>
    <n v="0"/>
    <n v="365"/>
    <n v="8760"/>
    <n v="1.1415524932090193E-4"/>
    <n v="35.320106506347656"/>
    <n v="0"/>
    <n v="0"/>
    <n v="18.043100357055664"/>
    <n v="35.320106506347656"/>
    <m/>
    <s v="1/1/2023"/>
    <s v="12/31/2099"/>
    <m/>
    <n v="0"/>
    <n v="0"/>
    <n v="2029"/>
    <m/>
    <m/>
    <m/>
    <n v="0"/>
    <n v="0"/>
    <s v="Real 2021 | 5/8/2023 1:03:19 PM"/>
    <n v="7518"/>
    <n v="510.84500122070313"/>
    <m/>
    <m/>
    <n v="510.84500122070313"/>
    <n v="0"/>
    <n v="0"/>
    <m/>
    <m/>
    <m/>
    <n v="0"/>
  </r>
  <r>
    <x v="0"/>
    <x v="0"/>
    <x v="6"/>
    <s v="6"/>
    <x v="5"/>
    <s v="IQW_23-25"/>
    <x v="9"/>
    <n v="5.8315638452768326E-2"/>
    <n v="510.84500122070313"/>
    <n v="5.8315638452768326E-2"/>
    <m/>
    <n v="0"/>
    <m/>
    <m/>
    <m/>
    <n v="0"/>
    <m/>
    <m/>
    <n v="-1"/>
    <n v="0"/>
    <s v="DSM_EE"/>
    <m/>
    <n v="510.84500122070313"/>
    <m/>
    <n v="0"/>
    <n v="18.043100357055664"/>
    <n v="18.043100357055664"/>
    <n v="0"/>
    <n v="-1"/>
    <n v="0"/>
    <n v="0"/>
    <n v="0"/>
    <n v="365"/>
    <n v="8760"/>
    <n v="1.1415524932090193E-4"/>
    <n v="35.320106506347656"/>
    <n v="0"/>
    <n v="0"/>
    <n v="18.043100357055664"/>
    <n v="35.320106506347656"/>
    <m/>
    <s v="1/1/2023"/>
    <s v="12/31/2099"/>
    <m/>
    <n v="0"/>
    <n v="0"/>
    <n v="2029"/>
    <m/>
    <m/>
    <m/>
    <n v="0"/>
    <n v="0"/>
    <s v="Real 2021 | 5/8/2023 1:03:19 PM"/>
    <n v="7519"/>
    <n v="510.84500122070313"/>
    <m/>
    <m/>
    <n v="510.84500122070313"/>
    <n v="0"/>
    <n v="0"/>
    <m/>
    <m/>
    <m/>
    <n v="0"/>
  </r>
  <r>
    <x v="0"/>
    <x v="0"/>
    <x v="6"/>
    <s v="7"/>
    <x v="6"/>
    <s v="IQW_23-25"/>
    <x v="9"/>
    <n v="5.8315638452768326E-2"/>
    <n v="510.84500122070313"/>
    <n v="5.8315638452768326E-2"/>
    <m/>
    <n v="0"/>
    <m/>
    <m/>
    <m/>
    <n v="0"/>
    <m/>
    <m/>
    <n v="-1"/>
    <n v="0"/>
    <s v="DSM_EE"/>
    <m/>
    <n v="510.84500122070313"/>
    <m/>
    <n v="0"/>
    <n v="18.043100357055664"/>
    <n v="18.043100357055664"/>
    <n v="0"/>
    <n v="-1"/>
    <n v="0"/>
    <n v="0"/>
    <n v="0"/>
    <n v="365"/>
    <n v="8760"/>
    <n v="1.1415524932090193E-4"/>
    <n v="35.320106506347656"/>
    <n v="0"/>
    <n v="0"/>
    <n v="18.043100357055664"/>
    <n v="35.320106506347656"/>
    <m/>
    <s v="1/1/2023"/>
    <s v="12/31/2099"/>
    <m/>
    <n v="0"/>
    <n v="0"/>
    <n v="2029"/>
    <m/>
    <m/>
    <m/>
    <n v="0"/>
    <n v="0"/>
    <s v="Real 2021 | 5/8/2023 1:03:19 PM"/>
    <n v="7520"/>
    <n v="510.84500122070313"/>
    <m/>
    <m/>
    <n v="510.84500122070313"/>
    <n v="0"/>
    <n v="0"/>
    <m/>
    <m/>
    <m/>
    <n v="0"/>
  </r>
  <r>
    <x v="0"/>
    <x v="0"/>
    <x v="6"/>
    <s v="8"/>
    <x v="7"/>
    <s v="IQW_23-25"/>
    <x v="9"/>
    <n v="5.8315638452768326E-2"/>
    <n v="510.84500122070313"/>
    <n v="5.8315638452768326E-2"/>
    <m/>
    <n v="0"/>
    <m/>
    <m/>
    <m/>
    <n v="0"/>
    <m/>
    <m/>
    <n v="-1"/>
    <n v="0"/>
    <s v="DSM_EE"/>
    <m/>
    <n v="510.84500122070313"/>
    <m/>
    <n v="0"/>
    <n v="18.043100357055664"/>
    <n v="18.043100357055664"/>
    <n v="0"/>
    <n v="-1"/>
    <n v="0"/>
    <n v="0"/>
    <n v="0"/>
    <n v="365"/>
    <n v="8760"/>
    <n v="1.1415524932090193E-4"/>
    <n v="35.320106506347656"/>
    <n v="0"/>
    <n v="0"/>
    <n v="18.043100357055664"/>
    <n v="35.320106506347656"/>
    <m/>
    <s v="1/1/2023"/>
    <s v="12/31/2099"/>
    <m/>
    <n v="0"/>
    <n v="0"/>
    <n v="2029"/>
    <m/>
    <m/>
    <m/>
    <n v="0"/>
    <n v="0"/>
    <s v="Real 2021 | 5/8/2023 1:03:19 PM"/>
    <n v="7521"/>
    <n v="510.84500122070313"/>
    <m/>
    <m/>
    <n v="510.84500122070313"/>
    <n v="0"/>
    <n v="0"/>
    <m/>
    <m/>
    <m/>
    <n v="0"/>
  </r>
  <r>
    <x v="0"/>
    <x v="0"/>
    <x v="6"/>
    <s v="9"/>
    <x v="8"/>
    <s v="IQW_23-25"/>
    <x v="9"/>
    <n v="5.8315638452768326E-2"/>
    <n v="510.84500122070313"/>
    <n v="5.8315638452768326E-2"/>
    <m/>
    <n v="0"/>
    <m/>
    <m/>
    <m/>
    <n v="0"/>
    <m/>
    <m/>
    <n v="-1"/>
    <n v="0"/>
    <s v="DSM_EE"/>
    <m/>
    <n v="510.84500122070313"/>
    <m/>
    <n v="0"/>
    <n v="18.043100357055664"/>
    <n v="18.043100357055664"/>
    <n v="0"/>
    <n v="-1"/>
    <n v="0"/>
    <n v="0"/>
    <n v="0"/>
    <n v="365"/>
    <n v="8760"/>
    <n v="1.1415524932090193E-4"/>
    <n v="35.320106506347656"/>
    <n v="0"/>
    <n v="0"/>
    <n v="18.043100357055664"/>
    <n v="35.320106506347656"/>
    <m/>
    <s v="1/1/2023"/>
    <s v="12/31/2099"/>
    <m/>
    <n v="0"/>
    <n v="0"/>
    <n v="2029"/>
    <m/>
    <m/>
    <m/>
    <n v="0"/>
    <n v="0"/>
    <s v="Real 2021 | 5/8/2023 1:03:19 PM"/>
    <n v="7522"/>
    <n v="510.84500122070313"/>
    <m/>
    <m/>
    <n v="510.84500122070313"/>
    <n v="0"/>
    <n v="0"/>
    <m/>
    <m/>
    <m/>
    <n v="0"/>
  </r>
  <r>
    <x v="0"/>
    <x v="0"/>
    <x v="6"/>
    <s v="1"/>
    <x v="0"/>
    <s v="Residential - Low/Medium_26-30"/>
    <x v="10"/>
    <n v="4.2231307029724121"/>
    <n v="36994.62109375"/>
    <n v="4.2231307029724121"/>
    <m/>
    <n v="0"/>
    <m/>
    <m/>
    <m/>
    <n v="2637.150634765625"/>
    <m/>
    <m/>
    <n v="-1"/>
    <n v="0"/>
    <s v="DSM_EE"/>
    <m/>
    <n v="36994.62109375"/>
    <m/>
    <n v="0"/>
    <n v="1285.3282470703125"/>
    <n v="1285.3282470703125"/>
    <n v="0"/>
    <n v="-1"/>
    <n v="0"/>
    <n v="0"/>
    <n v="0"/>
    <n v="365"/>
    <n v="8760"/>
    <n v="1.1415524932090193E-4"/>
    <n v="34.74365234375"/>
    <n v="0"/>
    <n v="0"/>
    <n v="1285.3282470703125"/>
    <n v="34.74365234375"/>
    <m/>
    <s v="1/1/2026"/>
    <s v="12/31/2099"/>
    <m/>
    <n v="0"/>
    <n v="0"/>
    <n v="2029"/>
    <m/>
    <m/>
    <m/>
    <n v="0"/>
    <n v="0"/>
    <s v="Real 2021 | 5/8/2023 1:03:19 PM"/>
    <n v="7523"/>
    <n v="36994.62109375"/>
    <m/>
    <m/>
    <n v="36994.62109375"/>
    <n v="0"/>
    <n v="0"/>
    <m/>
    <m/>
    <m/>
    <n v="0"/>
  </r>
  <r>
    <x v="0"/>
    <x v="0"/>
    <x v="6"/>
    <s v="3"/>
    <x v="2"/>
    <s v="Residential - Low/Medium_26-30"/>
    <x v="10"/>
    <n v="4.2231307029724121"/>
    <n v="36994.62109375"/>
    <n v="4.2231307029724121"/>
    <m/>
    <n v="0"/>
    <m/>
    <m/>
    <m/>
    <n v="2637.150634765625"/>
    <m/>
    <m/>
    <n v="-1"/>
    <n v="0"/>
    <s v="DSM_EE"/>
    <m/>
    <n v="36994.62109375"/>
    <m/>
    <n v="0"/>
    <n v="1285.3282470703125"/>
    <n v="1285.3282470703125"/>
    <n v="0"/>
    <n v="-1"/>
    <n v="0"/>
    <n v="0"/>
    <n v="0"/>
    <n v="365"/>
    <n v="8760"/>
    <n v="1.1415524932090193E-4"/>
    <n v="34.74365234375"/>
    <n v="0"/>
    <n v="0"/>
    <n v="1285.3282470703125"/>
    <n v="34.74365234375"/>
    <m/>
    <s v="1/1/2026"/>
    <s v="12/31/2099"/>
    <m/>
    <n v="0"/>
    <n v="0"/>
    <n v="2029"/>
    <m/>
    <m/>
    <m/>
    <n v="0"/>
    <n v="0"/>
    <s v="Real 2021 | 5/8/2023 1:03:19 PM"/>
    <n v="7524"/>
    <n v="36994.62109375"/>
    <m/>
    <m/>
    <n v="36994.62109375"/>
    <n v="0"/>
    <n v="0"/>
    <m/>
    <m/>
    <m/>
    <n v="0"/>
  </r>
  <r>
    <x v="0"/>
    <x v="0"/>
    <x v="6"/>
    <s v="5"/>
    <x v="4"/>
    <s v="Residential - Low/Medium_26-30"/>
    <x v="10"/>
    <n v="4.2231307029724121"/>
    <n v="36994.62109375"/>
    <n v="4.2231307029724121"/>
    <m/>
    <n v="0"/>
    <m/>
    <m/>
    <m/>
    <n v="2637.150634765625"/>
    <m/>
    <m/>
    <n v="-1"/>
    <n v="0"/>
    <s v="DSM_EE"/>
    <m/>
    <n v="36994.62109375"/>
    <m/>
    <n v="0"/>
    <n v="1285.3282470703125"/>
    <n v="1285.3282470703125"/>
    <n v="0"/>
    <n v="-1"/>
    <n v="0"/>
    <n v="0"/>
    <n v="0"/>
    <n v="365"/>
    <n v="8760"/>
    <n v="1.1415524932090193E-4"/>
    <n v="34.74365234375"/>
    <n v="0"/>
    <n v="0"/>
    <n v="1285.3282470703125"/>
    <n v="34.74365234375"/>
    <m/>
    <s v="1/1/2026"/>
    <s v="12/31/2099"/>
    <m/>
    <n v="0"/>
    <n v="0"/>
    <n v="2029"/>
    <m/>
    <m/>
    <m/>
    <n v="0"/>
    <n v="0"/>
    <s v="Real 2021 | 5/8/2023 1:03:19 PM"/>
    <n v="7525"/>
    <n v="36994.62109375"/>
    <m/>
    <m/>
    <n v="36994.62109375"/>
    <n v="0"/>
    <n v="0"/>
    <m/>
    <m/>
    <m/>
    <n v="0"/>
  </r>
  <r>
    <x v="0"/>
    <x v="0"/>
    <x v="6"/>
    <s v="6"/>
    <x v="5"/>
    <s v="Residential - Low/Medium_26-30"/>
    <x v="10"/>
    <n v="4.2231307029724121"/>
    <n v="36994.62109375"/>
    <n v="4.2231307029724121"/>
    <m/>
    <n v="0"/>
    <m/>
    <m/>
    <m/>
    <n v="2637.150634765625"/>
    <m/>
    <m/>
    <n v="-1"/>
    <n v="0"/>
    <s v="DSM_EE"/>
    <m/>
    <n v="36994.62109375"/>
    <m/>
    <n v="0"/>
    <n v="1285.3282470703125"/>
    <n v="1285.3282470703125"/>
    <n v="0"/>
    <n v="-1"/>
    <n v="0"/>
    <n v="0"/>
    <n v="0"/>
    <n v="365"/>
    <n v="8760"/>
    <n v="1.1415524932090193E-4"/>
    <n v="34.74365234375"/>
    <n v="0"/>
    <n v="0"/>
    <n v="1285.3282470703125"/>
    <n v="34.74365234375"/>
    <m/>
    <s v="1/1/2026"/>
    <s v="12/31/2099"/>
    <m/>
    <n v="0"/>
    <n v="0"/>
    <n v="2029"/>
    <m/>
    <m/>
    <m/>
    <n v="0"/>
    <n v="0"/>
    <s v="Real 2021 | 5/8/2023 1:03:19 PM"/>
    <n v="7526"/>
    <n v="36994.62109375"/>
    <m/>
    <m/>
    <n v="36994.62109375"/>
    <n v="0"/>
    <n v="0"/>
    <m/>
    <m/>
    <m/>
    <n v="0"/>
  </r>
  <r>
    <x v="0"/>
    <x v="0"/>
    <x v="6"/>
    <s v="7"/>
    <x v="6"/>
    <s v="Residential - Low/Medium_26-30"/>
    <x v="10"/>
    <n v="4.2231307029724121"/>
    <n v="36994.62109375"/>
    <n v="4.2231307029724121"/>
    <m/>
    <n v="0"/>
    <m/>
    <m/>
    <m/>
    <n v="2637.150634765625"/>
    <m/>
    <m/>
    <n v="-1"/>
    <n v="0"/>
    <s v="DSM_EE"/>
    <m/>
    <n v="36994.62109375"/>
    <m/>
    <n v="0"/>
    <n v="1285.3282470703125"/>
    <n v="1285.3282470703125"/>
    <n v="0"/>
    <n v="-1"/>
    <n v="0"/>
    <n v="0"/>
    <n v="0"/>
    <n v="365"/>
    <n v="8760"/>
    <n v="1.1415524932090193E-4"/>
    <n v="34.74365234375"/>
    <n v="0"/>
    <n v="0"/>
    <n v="1285.3282470703125"/>
    <n v="34.74365234375"/>
    <m/>
    <s v="1/1/2026"/>
    <s v="12/31/2099"/>
    <m/>
    <n v="0"/>
    <n v="0"/>
    <n v="2029"/>
    <m/>
    <m/>
    <m/>
    <n v="0"/>
    <n v="0"/>
    <s v="Real 2021 | 5/8/2023 1:03:19 PM"/>
    <n v="7527"/>
    <n v="36994.62109375"/>
    <m/>
    <m/>
    <n v="36994.62109375"/>
    <n v="0"/>
    <n v="0"/>
    <m/>
    <m/>
    <m/>
    <n v="0"/>
  </r>
  <r>
    <x v="0"/>
    <x v="0"/>
    <x v="6"/>
    <s v="9"/>
    <x v="8"/>
    <s v="Residential - Low/Medium_26-30"/>
    <x v="10"/>
    <n v="4.2231307029724121"/>
    <n v="36994.62109375"/>
    <n v="4.2231307029724121"/>
    <m/>
    <n v="0"/>
    <m/>
    <m/>
    <m/>
    <n v="2637.150634765625"/>
    <m/>
    <m/>
    <n v="-1"/>
    <n v="0"/>
    <s v="DSM_EE"/>
    <m/>
    <n v="36994.62109375"/>
    <m/>
    <n v="0"/>
    <n v="1285.3282470703125"/>
    <n v="1285.3282470703125"/>
    <n v="0"/>
    <n v="-1"/>
    <n v="0"/>
    <n v="0"/>
    <n v="0"/>
    <n v="365"/>
    <n v="8760"/>
    <n v="1.1415524932090193E-4"/>
    <n v="34.74365234375"/>
    <n v="0"/>
    <n v="0"/>
    <n v="1285.3282470703125"/>
    <n v="34.74365234375"/>
    <m/>
    <s v="1/1/2026"/>
    <s v="12/31/2099"/>
    <m/>
    <n v="0"/>
    <n v="0"/>
    <n v="2029"/>
    <m/>
    <m/>
    <m/>
    <n v="0"/>
    <n v="0"/>
    <s v="Real 2021 | 5/8/2023 1:03:19 PM"/>
    <n v="7528"/>
    <n v="36994.62109375"/>
    <m/>
    <m/>
    <n v="36994.62109375"/>
    <n v="0"/>
    <n v="0"/>
    <m/>
    <m/>
    <m/>
    <n v="0"/>
  </r>
  <r>
    <x v="0"/>
    <x v="0"/>
    <x v="6"/>
    <s v="5"/>
    <x v="4"/>
    <s v="Residential - High_26-30"/>
    <x v="11"/>
    <n v="1.462639331817627"/>
    <n v="12812.720703125"/>
    <n v="1.462639331817627"/>
    <m/>
    <n v="0"/>
    <m/>
    <m/>
    <m/>
    <n v="4084.336181640625"/>
    <m/>
    <m/>
    <n v="-1"/>
    <n v="0"/>
    <s v="DSM_EE"/>
    <m/>
    <n v="12812.720703125"/>
    <m/>
    <n v="0"/>
    <n v="459.71847534179688"/>
    <n v="459.71847534179688"/>
    <n v="0"/>
    <n v="-1"/>
    <n v="0"/>
    <n v="0"/>
    <n v="0"/>
    <n v="365"/>
    <n v="8760"/>
    <n v="1.1415524932090193E-4"/>
    <n v="35.879848480224609"/>
    <n v="0"/>
    <n v="0"/>
    <n v="459.71847534179688"/>
    <n v="35.879848480224609"/>
    <m/>
    <s v="1/1/2026"/>
    <s v="12/31/2099"/>
    <m/>
    <n v="0"/>
    <n v="0"/>
    <n v="2029"/>
    <m/>
    <m/>
    <m/>
    <n v="0"/>
    <n v="0"/>
    <s v="Real 2021 | 5/8/2023 1:03:19 PM"/>
    <n v="7529"/>
    <n v="12812.720703125"/>
    <m/>
    <m/>
    <n v="12812.720703125"/>
    <n v="0"/>
    <n v="0"/>
    <m/>
    <m/>
    <m/>
    <n v="0"/>
  </r>
  <r>
    <x v="0"/>
    <x v="0"/>
    <x v="6"/>
    <s v="6"/>
    <x v="5"/>
    <s v="Residential - High_26-30"/>
    <x v="11"/>
    <n v="1.462639331817627"/>
    <n v="12812.720703125"/>
    <n v="1.462639331817627"/>
    <m/>
    <n v="0"/>
    <m/>
    <m/>
    <m/>
    <n v="4084.336181640625"/>
    <m/>
    <m/>
    <n v="-1"/>
    <n v="0"/>
    <s v="DSM_EE"/>
    <m/>
    <n v="12812.720703125"/>
    <m/>
    <n v="0"/>
    <n v="459.71847534179688"/>
    <n v="459.71847534179688"/>
    <n v="0"/>
    <n v="-1"/>
    <n v="0"/>
    <n v="0"/>
    <n v="0"/>
    <n v="365"/>
    <n v="8760"/>
    <n v="1.1415524932090193E-4"/>
    <n v="35.879848480224609"/>
    <n v="0"/>
    <n v="0"/>
    <n v="459.71847534179688"/>
    <n v="35.879848480224609"/>
    <m/>
    <s v="1/1/2026"/>
    <s v="12/31/2099"/>
    <m/>
    <n v="0"/>
    <n v="0"/>
    <n v="2029"/>
    <m/>
    <m/>
    <m/>
    <n v="0"/>
    <n v="0"/>
    <s v="Real 2021 | 5/8/2023 1:03:19 PM"/>
    <n v="7530"/>
    <n v="12812.720703125"/>
    <m/>
    <m/>
    <n v="12812.720703125"/>
    <n v="0"/>
    <n v="0"/>
    <m/>
    <m/>
    <m/>
    <n v="0"/>
  </r>
  <r>
    <x v="0"/>
    <x v="0"/>
    <x v="6"/>
    <s v="9"/>
    <x v="8"/>
    <s v="Residential - High_26-30"/>
    <x v="11"/>
    <n v="1.462639331817627"/>
    <n v="12812.720703125"/>
    <n v="1.462639331817627"/>
    <m/>
    <n v="0"/>
    <m/>
    <m/>
    <m/>
    <n v="4084.336181640625"/>
    <m/>
    <m/>
    <n v="-1"/>
    <n v="0"/>
    <s v="DSM_EE"/>
    <m/>
    <n v="12812.720703125"/>
    <m/>
    <n v="0"/>
    <n v="459.71847534179688"/>
    <n v="459.71847534179688"/>
    <n v="0"/>
    <n v="-1"/>
    <n v="0"/>
    <n v="0"/>
    <n v="0"/>
    <n v="365"/>
    <n v="8760"/>
    <n v="1.1415524932090193E-4"/>
    <n v="35.879848480224609"/>
    <n v="0"/>
    <n v="0"/>
    <n v="459.71847534179688"/>
    <n v="35.879848480224609"/>
    <m/>
    <s v="1/1/2026"/>
    <s v="12/31/2099"/>
    <m/>
    <n v="0"/>
    <n v="0"/>
    <n v="2029"/>
    <m/>
    <m/>
    <m/>
    <n v="0"/>
    <n v="0"/>
    <s v="Real 2021 | 5/8/2023 1:03:19 PM"/>
    <n v="7531"/>
    <n v="12812.720703125"/>
    <m/>
    <m/>
    <n v="12812.720703125"/>
    <n v="0"/>
    <n v="0"/>
    <m/>
    <m/>
    <m/>
    <n v="0"/>
  </r>
  <r>
    <x v="0"/>
    <x v="0"/>
    <x v="6"/>
    <s v="2"/>
    <x v="1"/>
    <s v="Residential - Behavior_26-30"/>
    <x v="12"/>
    <n v="1.1103725433349609"/>
    <n v="9726.8642578125"/>
    <n v="1.1103725433349609"/>
    <m/>
    <n v="0"/>
    <m/>
    <m/>
    <m/>
    <n v="638.22772216796875"/>
    <m/>
    <m/>
    <n v="-1"/>
    <n v="0"/>
    <s v="DSM_EE"/>
    <m/>
    <n v="9726.8642578125"/>
    <m/>
    <n v="0"/>
    <n v="342.67001342773438"/>
    <n v="342.67001342773438"/>
    <n v="0"/>
    <n v="-1"/>
    <n v="0"/>
    <n v="0"/>
    <n v="0"/>
    <n v="365"/>
    <n v="8760"/>
    <n v="1.1415524932090193E-4"/>
    <n v="35.229236602783203"/>
    <n v="0"/>
    <n v="0"/>
    <n v="342.67001342773438"/>
    <n v="35.229236602783203"/>
    <m/>
    <s v="1/1/2026"/>
    <s v="12/31/2099"/>
    <m/>
    <n v="0"/>
    <n v="0"/>
    <n v="2029"/>
    <m/>
    <m/>
    <m/>
    <n v="0"/>
    <n v="0"/>
    <s v="Real 2021 | 5/8/2023 1:03:19 PM"/>
    <n v="7532"/>
    <n v="9726.8642578125"/>
    <m/>
    <m/>
    <n v="9726.8642578125"/>
    <n v="0"/>
    <n v="0"/>
    <m/>
    <m/>
    <m/>
    <n v="0"/>
  </r>
  <r>
    <x v="0"/>
    <x v="0"/>
    <x v="6"/>
    <s v="5"/>
    <x v="4"/>
    <s v="Residential - Behavior_26-30"/>
    <x v="12"/>
    <n v="1.1103725433349609"/>
    <n v="9726.8642578125"/>
    <n v="1.1103725433349609"/>
    <m/>
    <n v="0"/>
    <m/>
    <m/>
    <m/>
    <n v="638.22772216796875"/>
    <m/>
    <m/>
    <n v="-1"/>
    <n v="0"/>
    <s v="DSM_EE"/>
    <m/>
    <n v="9726.8642578125"/>
    <m/>
    <n v="0"/>
    <n v="342.67001342773438"/>
    <n v="342.67001342773438"/>
    <n v="0"/>
    <n v="-1"/>
    <n v="0"/>
    <n v="0"/>
    <n v="0"/>
    <n v="365"/>
    <n v="8760"/>
    <n v="1.1415524932090193E-4"/>
    <n v="35.229236602783203"/>
    <n v="0"/>
    <n v="0"/>
    <n v="342.67001342773438"/>
    <n v="35.229236602783203"/>
    <m/>
    <s v="1/1/2026"/>
    <s v="12/31/2099"/>
    <m/>
    <n v="0"/>
    <n v="0"/>
    <n v="2029"/>
    <m/>
    <m/>
    <m/>
    <n v="0"/>
    <n v="0"/>
    <s v="Real 2021 | 5/8/2023 1:03:19 PM"/>
    <n v="7533"/>
    <n v="9726.8642578125"/>
    <m/>
    <m/>
    <n v="9726.8642578125"/>
    <n v="0"/>
    <n v="0"/>
    <m/>
    <m/>
    <m/>
    <n v="0"/>
  </r>
  <r>
    <x v="0"/>
    <x v="0"/>
    <x v="6"/>
    <s v="6"/>
    <x v="5"/>
    <s v="Residential - Behavior_26-30"/>
    <x v="12"/>
    <n v="1.1103725433349609"/>
    <n v="9726.8642578125"/>
    <n v="1.1103725433349609"/>
    <m/>
    <n v="0"/>
    <m/>
    <m/>
    <m/>
    <n v="638.22772216796875"/>
    <m/>
    <m/>
    <n v="-1"/>
    <n v="0"/>
    <s v="DSM_EE"/>
    <m/>
    <n v="9726.8642578125"/>
    <m/>
    <n v="0"/>
    <n v="342.67001342773438"/>
    <n v="342.67001342773438"/>
    <n v="0"/>
    <n v="-1"/>
    <n v="0"/>
    <n v="0"/>
    <n v="0"/>
    <n v="365"/>
    <n v="8760"/>
    <n v="1.1415524932090193E-4"/>
    <n v="35.229236602783203"/>
    <n v="0"/>
    <n v="0"/>
    <n v="342.67001342773438"/>
    <n v="35.229236602783203"/>
    <m/>
    <s v="1/1/2026"/>
    <s v="12/31/2099"/>
    <m/>
    <n v="0"/>
    <n v="0"/>
    <n v="2029"/>
    <m/>
    <m/>
    <m/>
    <n v="0"/>
    <n v="0"/>
    <s v="Real 2021 | 5/8/2023 1:03:19 PM"/>
    <n v="7534"/>
    <n v="9726.8642578125"/>
    <m/>
    <m/>
    <n v="9726.8642578125"/>
    <n v="0"/>
    <n v="0"/>
    <m/>
    <m/>
    <m/>
    <n v="0"/>
  </r>
  <r>
    <x v="0"/>
    <x v="0"/>
    <x v="6"/>
    <s v="8"/>
    <x v="7"/>
    <s v="Residential - Behavior_26-30"/>
    <x v="12"/>
    <n v="1.1103725433349609"/>
    <n v="9726.8642578125"/>
    <n v="1.1103725433349609"/>
    <m/>
    <n v="0"/>
    <m/>
    <m/>
    <m/>
    <n v="638.22772216796875"/>
    <m/>
    <m/>
    <n v="-1"/>
    <n v="0"/>
    <s v="DSM_EE"/>
    <m/>
    <n v="9726.8642578125"/>
    <m/>
    <n v="0"/>
    <n v="342.67001342773438"/>
    <n v="342.67001342773438"/>
    <n v="0"/>
    <n v="-1"/>
    <n v="0"/>
    <n v="0"/>
    <n v="0"/>
    <n v="365"/>
    <n v="8760"/>
    <n v="1.1415524932090193E-4"/>
    <n v="35.229236602783203"/>
    <n v="0"/>
    <n v="0"/>
    <n v="342.67001342773438"/>
    <n v="35.229236602783203"/>
    <m/>
    <s v="1/1/2026"/>
    <s v="12/31/2099"/>
    <m/>
    <n v="0"/>
    <n v="0"/>
    <n v="2029"/>
    <m/>
    <m/>
    <m/>
    <n v="0"/>
    <n v="0"/>
    <s v="Real 2021 | 5/8/2023 1:03:19 PM"/>
    <n v="7535"/>
    <n v="9726.8642578125"/>
    <m/>
    <m/>
    <n v="9726.8642578125"/>
    <n v="0"/>
    <n v="0"/>
    <m/>
    <m/>
    <m/>
    <n v="0"/>
  </r>
  <r>
    <x v="0"/>
    <x v="0"/>
    <x v="6"/>
    <s v="9"/>
    <x v="8"/>
    <s v="Residential - Behavior_26-30"/>
    <x v="12"/>
    <n v="1.1103725433349609"/>
    <n v="9726.8642578125"/>
    <n v="1.1103725433349609"/>
    <m/>
    <n v="0"/>
    <m/>
    <m/>
    <m/>
    <n v="638.22772216796875"/>
    <m/>
    <m/>
    <n v="-1"/>
    <n v="0"/>
    <s v="DSM_EE"/>
    <m/>
    <n v="9726.8642578125"/>
    <m/>
    <n v="0"/>
    <n v="342.67001342773438"/>
    <n v="342.67001342773438"/>
    <n v="0"/>
    <n v="-1"/>
    <n v="0"/>
    <n v="0"/>
    <n v="0"/>
    <n v="365"/>
    <n v="8760"/>
    <n v="1.1415524932090193E-4"/>
    <n v="35.229236602783203"/>
    <n v="0"/>
    <n v="0"/>
    <n v="342.67001342773438"/>
    <n v="35.229236602783203"/>
    <m/>
    <s v="1/1/2026"/>
    <s v="12/31/2099"/>
    <m/>
    <n v="0"/>
    <n v="0"/>
    <n v="2029"/>
    <m/>
    <m/>
    <m/>
    <n v="0"/>
    <n v="0"/>
    <s v="Real 2021 | 5/8/2023 1:03:19 PM"/>
    <n v="7536"/>
    <n v="9726.8642578125"/>
    <m/>
    <m/>
    <n v="9726.8642578125"/>
    <n v="0"/>
    <n v="0"/>
    <m/>
    <m/>
    <m/>
    <n v="0"/>
  </r>
  <r>
    <x v="0"/>
    <x v="0"/>
    <x v="6"/>
    <s v="1"/>
    <x v="0"/>
    <s v="C&amp;I - Low_26-30"/>
    <x v="13"/>
    <n v="13.104456901550293"/>
    <n v="114795.046875"/>
    <n v="13.104456901550293"/>
    <m/>
    <n v="0"/>
    <m/>
    <m/>
    <m/>
    <n v="5712.3935546875"/>
    <m/>
    <m/>
    <n v="-1"/>
    <n v="0"/>
    <s v="DSM_EE"/>
    <m/>
    <n v="114795.046875"/>
    <m/>
    <n v="0"/>
    <n v="3875.318115234375"/>
    <n v="3875.318115234375"/>
    <n v="0"/>
    <n v="-1"/>
    <n v="0"/>
    <n v="0"/>
    <n v="0"/>
    <n v="365"/>
    <n v="8760"/>
    <n v="1.1415524932090193E-4"/>
    <n v="33.758583068847656"/>
    <n v="0"/>
    <n v="0"/>
    <n v="3875.318115234375"/>
    <n v="33.758583068847656"/>
    <m/>
    <s v="1/1/2026"/>
    <s v="12/31/2099"/>
    <m/>
    <n v="0"/>
    <n v="0"/>
    <n v="2029"/>
    <m/>
    <m/>
    <m/>
    <n v="0"/>
    <n v="0"/>
    <s v="Real 2021 | 5/8/2023 1:03:19 PM"/>
    <n v="7537"/>
    <n v="114795.046875"/>
    <m/>
    <m/>
    <n v="114795.046875"/>
    <n v="0"/>
    <n v="0"/>
    <m/>
    <m/>
    <m/>
    <n v="0"/>
  </r>
  <r>
    <x v="0"/>
    <x v="0"/>
    <x v="6"/>
    <s v="2"/>
    <x v="1"/>
    <s v="C&amp;I - Low_26-30"/>
    <x v="13"/>
    <n v="13.104456901550293"/>
    <n v="114795.046875"/>
    <n v="13.104456901550293"/>
    <m/>
    <n v="0"/>
    <m/>
    <m/>
    <m/>
    <n v="5712.3935546875"/>
    <m/>
    <m/>
    <n v="-1"/>
    <n v="0"/>
    <s v="DSM_EE"/>
    <m/>
    <n v="114795.046875"/>
    <m/>
    <n v="0"/>
    <n v="3875.318115234375"/>
    <n v="3875.318115234375"/>
    <n v="0"/>
    <n v="-1"/>
    <n v="0"/>
    <n v="0"/>
    <n v="0"/>
    <n v="365"/>
    <n v="8760"/>
    <n v="1.1415524932090193E-4"/>
    <n v="33.758583068847656"/>
    <n v="0"/>
    <n v="0"/>
    <n v="3875.318115234375"/>
    <n v="33.758583068847656"/>
    <m/>
    <s v="1/1/2026"/>
    <s v="12/31/2099"/>
    <m/>
    <n v="0"/>
    <n v="0"/>
    <n v="2029"/>
    <m/>
    <m/>
    <m/>
    <n v="0"/>
    <n v="0"/>
    <s v="Real 2021 | 5/8/2023 1:03:19 PM"/>
    <n v="7538"/>
    <n v="114795.046875"/>
    <m/>
    <m/>
    <n v="114795.046875"/>
    <n v="0"/>
    <n v="0"/>
    <m/>
    <m/>
    <m/>
    <n v="0"/>
  </r>
  <r>
    <x v="0"/>
    <x v="0"/>
    <x v="6"/>
    <s v="3"/>
    <x v="2"/>
    <s v="C&amp;I - Low_26-30"/>
    <x v="13"/>
    <n v="13.104456901550293"/>
    <n v="114795.046875"/>
    <n v="13.104456901550293"/>
    <m/>
    <n v="0"/>
    <m/>
    <m/>
    <m/>
    <n v="5712.3935546875"/>
    <m/>
    <m/>
    <n v="-1"/>
    <n v="0"/>
    <s v="DSM_EE"/>
    <m/>
    <n v="114795.046875"/>
    <m/>
    <n v="0"/>
    <n v="3875.318115234375"/>
    <n v="3875.318115234375"/>
    <n v="0"/>
    <n v="-1"/>
    <n v="0"/>
    <n v="0"/>
    <n v="0"/>
    <n v="365"/>
    <n v="8760"/>
    <n v="1.1415524932090193E-4"/>
    <n v="33.758583068847656"/>
    <n v="0"/>
    <n v="0"/>
    <n v="3875.318115234375"/>
    <n v="33.758583068847656"/>
    <m/>
    <s v="1/1/2026"/>
    <s v="12/31/2099"/>
    <m/>
    <n v="0"/>
    <n v="0"/>
    <n v="2029"/>
    <m/>
    <m/>
    <m/>
    <n v="0"/>
    <n v="0"/>
    <s v="Real 2021 | 5/8/2023 1:03:19 PM"/>
    <n v="7539"/>
    <n v="114795.046875"/>
    <m/>
    <m/>
    <n v="114795.046875"/>
    <n v="0"/>
    <n v="0"/>
    <m/>
    <m/>
    <m/>
    <n v="0"/>
  </r>
  <r>
    <x v="0"/>
    <x v="0"/>
    <x v="6"/>
    <s v="4"/>
    <x v="3"/>
    <s v="C&amp;I - Low_26-30"/>
    <x v="13"/>
    <n v="13.104456901550293"/>
    <n v="114795.046875"/>
    <n v="13.104456901550293"/>
    <m/>
    <n v="0"/>
    <m/>
    <m/>
    <m/>
    <n v="5712.3935546875"/>
    <m/>
    <m/>
    <n v="-1"/>
    <n v="0"/>
    <s v="DSM_EE"/>
    <m/>
    <n v="114795.046875"/>
    <m/>
    <n v="0"/>
    <n v="3875.318115234375"/>
    <n v="3875.318115234375"/>
    <n v="0"/>
    <n v="-1"/>
    <n v="0"/>
    <n v="0"/>
    <n v="0"/>
    <n v="365"/>
    <n v="8760"/>
    <n v="1.1415524932090193E-4"/>
    <n v="33.758583068847656"/>
    <n v="0"/>
    <n v="0"/>
    <n v="3875.318115234375"/>
    <n v="33.758583068847656"/>
    <m/>
    <s v="1/1/2026"/>
    <s v="12/31/2099"/>
    <m/>
    <n v="0"/>
    <n v="0"/>
    <n v="2029"/>
    <m/>
    <m/>
    <m/>
    <n v="0"/>
    <n v="0"/>
    <s v="Real 2021 | 5/8/2023 1:03:19 PM"/>
    <n v="7540"/>
    <n v="114795.046875"/>
    <m/>
    <m/>
    <n v="114795.046875"/>
    <n v="0"/>
    <n v="0"/>
    <m/>
    <m/>
    <m/>
    <n v="0"/>
  </r>
  <r>
    <x v="0"/>
    <x v="0"/>
    <x v="6"/>
    <s v="5"/>
    <x v="4"/>
    <s v="C&amp;I - Low_26-30"/>
    <x v="13"/>
    <n v="13.104456901550293"/>
    <n v="114795.046875"/>
    <n v="13.104456901550293"/>
    <m/>
    <n v="0"/>
    <m/>
    <m/>
    <m/>
    <n v="5712.3935546875"/>
    <m/>
    <m/>
    <n v="-1"/>
    <n v="0"/>
    <s v="DSM_EE"/>
    <m/>
    <n v="114795.046875"/>
    <m/>
    <n v="0"/>
    <n v="3875.318115234375"/>
    <n v="3875.318115234375"/>
    <n v="0"/>
    <n v="-1"/>
    <n v="0"/>
    <n v="0"/>
    <n v="0"/>
    <n v="365"/>
    <n v="8760"/>
    <n v="1.1415524932090193E-4"/>
    <n v="33.758583068847656"/>
    <n v="0"/>
    <n v="0"/>
    <n v="3875.318115234375"/>
    <n v="33.758583068847656"/>
    <m/>
    <s v="1/1/2026"/>
    <s v="12/31/2099"/>
    <m/>
    <n v="0"/>
    <n v="0"/>
    <n v="2029"/>
    <m/>
    <m/>
    <m/>
    <n v="0"/>
    <n v="0"/>
    <s v="Real 2021 | 5/8/2023 1:03:19 PM"/>
    <n v="7541"/>
    <n v="114795.046875"/>
    <m/>
    <m/>
    <n v="114795.046875"/>
    <n v="0"/>
    <n v="0"/>
    <m/>
    <m/>
    <m/>
    <n v="0"/>
  </r>
  <r>
    <x v="0"/>
    <x v="0"/>
    <x v="6"/>
    <s v="6"/>
    <x v="5"/>
    <s v="C&amp;I - Low_26-30"/>
    <x v="13"/>
    <n v="13.104456901550293"/>
    <n v="114795.046875"/>
    <n v="13.104456901550293"/>
    <m/>
    <n v="0"/>
    <m/>
    <m/>
    <m/>
    <n v="5712.3935546875"/>
    <m/>
    <m/>
    <n v="-1"/>
    <n v="0"/>
    <s v="DSM_EE"/>
    <m/>
    <n v="114795.046875"/>
    <m/>
    <n v="0"/>
    <n v="3875.318115234375"/>
    <n v="3875.318115234375"/>
    <n v="0"/>
    <n v="-1"/>
    <n v="0"/>
    <n v="0"/>
    <n v="0"/>
    <n v="365"/>
    <n v="8760"/>
    <n v="1.1415524932090193E-4"/>
    <n v="33.758583068847656"/>
    <n v="0"/>
    <n v="0"/>
    <n v="3875.318115234375"/>
    <n v="33.758583068847656"/>
    <m/>
    <s v="1/1/2026"/>
    <s v="12/31/2099"/>
    <m/>
    <n v="0"/>
    <n v="0"/>
    <n v="2029"/>
    <m/>
    <m/>
    <m/>
    <n v="0"/>
    <n v="0"/>
    <s v="Real 2021 | 5/8/2023 1:03:19 PM"/>
    <n v="7542"/>
    <n v="114795.046875"/>
    <m/>
    <m/>
    <n v="114795.046875"/>
    <n v="0"/>
    <n v="0"/>
    <m/>
    <m/>
    <m/>
    <n v="0"/>
  </r>
  <r>
    <x v="0"/>
    <x v="0"/>
    <x v="6"/>
    <s v="7"/>
    <x v="6"/>
    <s v="C&amp;I - Low_26-30"/>
    <x v="13"/>
    <n v="13.104456901550293"/>
    <n v="114795.046875"/>
    <n v="13.104456901550293"/>
    <m/>
    <n v="0"/>
    <m/>
    <m/>
    <m/>
    <n v="5712.3935546875"/>
    <m/>
    <m/>
    <n v="-1"/>
    <n v="0"/>
    <s v="DSM_EE"/>
    <m/>
    <n v="114795.046875"/>
    <m/>
    <n v="0"/>
    <n v="3875.318115234375"/>
    <n v="3875.318115234375"/>
    <n v="0"/>
    <n v="-1"/>
    <n v="0"/>
    <n v="0"/>
    <n v="0"/>
    <n v="365"/>
    <n v="8760"/>
    <n v="1.1415524932090193E-4"/>
    <n v="33.758583068847656"/>
    <n v="0"/>
    <n v="0"/>
    <n v="3875.318115234375"/>
    <n v="33.758583068847656"/>
    <m/>
    <s v="1/1/2026"/>
    <s v="12/31/2099"/>
    <m/>
    <n v="0"/>
    <n v="0"/>
    <n v="2029"/>
    <m/>
    <m/>
    <m/>
    <n v="0"/>
    <n v="0"/>
    <s v="Real 2021 | 5/8/2023 1:03:19 PM"/>
    <n v="7543"/>
    <n v="114795.046875"/>
    <m/>
    <m/>
    <n v="114795.046875"/>
    <n v="0"/>
    <n v="0"/>
    <m/>
    <m/>
    <m/>
    <n v="0"/>
  </r>
  <r>
    <x v="0"/>
    <x v="0"/>
    <x v="6"/>
    <s v="8"/>
    <x v="7"/>
    <s v="C&amp;I - Low_26-30"/>
    <x v="13"/>
    <n v="13.104456901550293"/>
    <n v="114795.046875"/>
    <n v="13.104456901550293"/>
    <m/>
    <n v="0"/>
    <m/>
    <m/>
    <m/>
    <n v="5712.3935546875"/>
    <m/>
    <m/>
    <n v="-1"/>
    <n v="0"/>
    <s v="DSM_EE"/>
    <m/>
    <n v="114795.046875"/>
    <m/>
    <n v="0"/>
    <n v="3875.318115234375"/>
    <n v="3875.318115234375"/>
    <n v="0"/>
    <n v="-1"/>
    <n v="0"/>
    <n v="0"/>
    <n v="0"/>
    <n v="365"/>
    <n v="8760"/>
    <n v="1.1415524932090193E-4"/>
    <n v="33.758583068847656"/>
    <n v="0"/>
    <n v="0"/>
    <n v="3875.318115234375"/>
    <n v="33.758583068847656"/>
    <m/>
    <s v="1/1/2026"/>
    <s v="12/31/2099"/>
    <m/>
    <n v="0"/>
    <n v="0"/>
    <n v="2029"/>
    <m/>
    <m/>
    <m/>
    <n v="0"/>
    <n v="0"/>
    <s v="Real 2021 | 5/8/2023 1:03:19 PM"/>
    <n v="7544"/>
    <n v="114795.046875"/>
    <m/>
    <m/>
    <n v="114795.046875"/>
    <n v="0"/>
    <n v="0"/>
    <m/>
    <m/>
    <m/>
    <n v="0"/>
  </r>
  <r>
    <x v="0"/>
    <x v="0"/>
    <x v="6"/>
    <s v="9"/>
    <x v="8"/>
    <s v="C&amp;I - Low_26-30"/>
    <x v="13"/>
    <n v="13.104456901550293"/>
    <n v="114795.046875"/>
    <n v="13.104456901550293"/>
    <m/>
    <n v="0"/>
    <m/>
    <m/>
    <m/>
    <n v="5712.3935546875"/>
    <m/>
    <m/>
    <n v="-1"/>
    <n v="0"/>
    <s v="DSM_EE"/>
    <m/>
    <n v="114795.046875"/>
    <m/>
    <n v="0"/>
    <n v="3875.318115234375"/>
    <n v="3875.318115234375"/>
    <n v="0"/>
    <n v="-1"/>
    <n v="0"/>
    <n v="0"/>
    <n v="0"/>
    <n v="365"/>
    <n v="8760"/>
    <n v="1.1415524932090193E-4"/>
    <n v="33.758583068847656"/>
    <n v="0"/>
    <n v="0"/>
    <n v="3875.318115234375"/>
    <n v="33.758583068847656"/>
    <m/>
    <s v="1/1/2026"/>
    <s v="12/31/2099"/>
    <m/>
    <n v="0"/>
    <n v="0"/>
    <n v="2029"/>
    <m/>
    <m/>
    <m/>
    <n v="0"/>
    <n v="0"/>
    <s v="Real 2021 | 5/8/2023 1:03:19 PM"/>
    <n v="7545"/>
    <n v="114795.046875"/>
    <m/>
    <m/>
    <n v="114795.046875"/>
    <n v="0"/>
    <n v="0"/>
    <m/>
    <m/>
    <m/>
    <n v="0"/>
  </r>
  <r>
    <x v="0"/>
    <x v="0"/>
    <x v="6"/>
    <s v="5"/>
    <x v="4"/>
    <s v="C&amp;I - High_26-30"/>
    <x v="14"/>
    <n v="0.67223334312438965"/>
    <n v="5888.76416015625"/>
    <n v="0.67223334312438965"/>
    <m/>
    <n v="0"/>
    <m/>
    <m/>
    <m/>
    <n v="871.64874267578125"/>
    <m/>
    <m/>
    <n v="-1"/>
    <n v="0"/>
    <s v="DSM_EE"/>
    <m/>
    <n v="5888.76416015625"/>
    <m/>
    <n v="0"/>
    <n v="199.05502319335938"/>
    <n v="199.05502319335938"/>
    <n v="0"/>
    <n v="-1"/>
    <n v="0"/>
    <n v="0"/>
    <n v="0"/>
    <n v="365"/>
    <n v="8760"/>
    <n v="1.1415524932090193E-4"/>
    <n v="33.802513122558594"/>
    <n v="0"/>
    <n v="0"/>
    <n v="199.05502319335938"/>
    <n v="33.802513122558594"/>
    <m/>
    <s v="1/1/2026"/>
    <s v="12/31/2099"/>
    <m/>
    <n v="0"/>
    <n v="0"/>
    <n v="2029"/>
    <m/>
    <m/>
    <m/>
    <n v="0"/>
    <n v="0"/>
    <s v="Real 2021 | 5/8/2023 1:03:19 PM"/>
    <n v="7546"/>
    <n v="5888.76416015625"/>
    <m/>
    <m/>
    <n v="5888.76416015625"/>
    <n v="0"/>
    <n v="0"/>
    <m/>
    <m/>
    <m/>
    <n v="0"/>
  </r>
  <r>
    <x v="0"/>
    <x v="0"/>
    <x v="6"/>
    <s v="1"/>
    <x v="0"/>
    <s v="IQW_26-30"/>
    <x v="15"/>
    <n v="0.19174018502235413"/>
    <n v="1679.64404296875"/>
    <n v="0.19174018502235413"/>
    <m/>
    <n v="0"/>
    <m/>
    <m/>
    <m/>
    <n v="774.704345703125"/>
    <m/>
    <m/>
    <n v="-1"/>
    <n v="0"/>
    <s v="DSM_EE"/>
    <m/>
    <n v="1679.64404296875"/>
    <m/>
    <n v="0"/>
    <n v="59.357887268066406"/>
    <n v="59.357887268066406"/>
    <n v="0"/>
    <n v="-1"/>
    <n v="0"/>
    <n v="0"/>
    <n v="0"/>
    <n v="365"/>
    <n v="8760"/>
    <n v="1.1415524932090193E-4"/>
    <n v="35.339565277099609"/>
    <n v="0"/>
    <n v="0"/>
    <n v="59.357887268066406"/>
    <n v="35.339565277099609"/>
    <m/>
    <s v="1/1/2026"/>
    <s v="12/31/2099"/>
    <m/>
    <n v="0"/>
    <n v="0"/>
    <n v="2029"/>
    <m/>
    <m/>
    <m/>
    <n v="0"/>
    <n v="0"/>
    <s v="Real 2021 | 5/8/2023 1:03:19 PM"/>
    <n v="7547"/>
    <n v="1679.64404296875"/>
    <m/>
    <m/>
    <n v="1679.64404296875"/>
    <n v="0"/>
    <n v="0"/>
    <m/>
    <m/>
    <m/>
    <n v="0"/>
  </r>
  <r>
    <x v="0"/>
    <x v="0"/>
    <x v="6"/>
    <s v="2"/>
    <x v="1"/>
    <s v="IQW_26-30"/>
    <x v="15"/>
    <n v="0.19174018502235413"/>
    <n v="1679.64404296875"/>
    <n v="0.19174018502235413"/>
    <m/>
    <n v="0"/>
    <m/>
    <m/>
    <m/>
    <n v="774.704345703125"/>
    <m/>
    <m/>
    <n v="-1"/>
    <n v="0"/>
    <s v="DSM_EE"/>
    <m/>
    <n v="1679.64404296875"/>
    <m/>
    <n v="0"/>
    <n v="59.357887268066406"/>
    <n v="59.357887268066406"/>
    <n v="0"/>
    <n v="-1"/>
    <n v="0"/>
    <n v="0"/>
    <n v="0"/>
    <n v="365"/>
    <n v="8760"/>
    <n v="1.1415524932090193E-4"/>
    <n v="35.339565277099609"/>
    <n v="0"/>
    <n v="0"/>
    <n v="59.357887268066406"/>
    <n v="35.339565277099609"/>
    <m/>
    <s v="1/1/2026"/>
    <s v="12/31/2099"/>
    <m/>
    <n v="0"/>
    <n v="0"/>
    <n v="2029"/>
    <m/>
    <m/>
    <m/>
    <n v="0"/>
    <n v="0"/>
    <s v="Real 2021 | 5/8/2023 1:03:19 PM"/>
    <n v="7548"/>
    <n v="1679.64404296875"/>
    <m/>
    <m/>
    <n v="1679.64404296875"/>
    <n v="0"/>
    <n v="0"/>
    <m/>
    <m/>
    <m/>
    <n v="0"/>
  </r>
  <r>
    <x v="0"/>
    <x v="0"/>
    <x v="6"/>
    <s v="3"/>
    <x v="2"/>
    <s v="IQW_26-30"/>
    <x v="15"/>
    <n v="0.19174018502235413"/>
    <n v="1679.64404296875"/>
    <n v="0.19174018502235413"/>
    <m/>
    <n v="0"/>
    <m/>
    <m/>
    <m/>
    <n v="774.704345703125"/>
    <m/>
    <m/>
    <n v="-1"/>
    <n v="0"/>
    <s v="DSM_EE"/>
    <m/>
    <n v="1679.64404296875"/>
    <m/>
    <n v="0"/>
    <n v="59.357887268066406"/>
    <n v="59.357887268066406"/>
    <n v="0"/>
    <n v="-1"/>
    <n v="0"/>
    <n v="0"/>
    <n v="0"/>
    <n v="365"/>
    <n v="8760"/>
    <n v="1.1415524932090193E-4"/>
    <n v="35.339565277099609"/>
    <n v="0"/>
    <n v="0"/>
    <n v="59.357887268066406"/>
    <n v="35.339565277099609"/>
    <m/>
    <s v="1/1/2026"/>
    <s v="12/31/2099"/>
    <m/>
    <n v="0"/>
    <n v="0"/>
    <n v="2029"/>
    <m/>
    <m/>
    <m/>
    <n v="0"/>
    <n v="0"/>
    <s v="Real 2021 | 5/8/2023 1:03:19 PM"/>
    <n v="7549"/>
    <n v="1679.64404296875"/>
    <m/>
    <m/>
    <n v="1679.64404296875"/>
    <n v="0"/>
    <n v="0"/>
    <m/>
    <m/>
    <m/>
    <n v="0"/>
  </r>
  <r>
    <x v="0"/>
    <x v="0"/>
    <x v="6"/>
    <s v="4"/>
    <x v="3"/>
    <s v="IQW_26-30"/>
    <x v="15"/>
    <n v="0.19174018502235413"/>
    <n v="1679.64404296875"/>
    <n v="0.19174018502235413"/>
    <m/>
    <n v="0"/>
    <m/>
    <m/>
    <m/>
    <n v="774.704345703125"/>
    <m/>
    <m/>
    <n v="-1"/>
    <n v="0"/>
    <s v="DSM_EE"/>
    <m/>
    <n v="1679.64404296875"/>
    <m/>
    <n v="0"/>
    <n v="59.357887268066406"/>
    <n v="59.357887268066406"/>
    <n v="0"/>
    <n v="-1"/>
    <n v="0"/>
    <n v="0"/>
    <n v="0"/>
    <n v="365"/>
    <n v="8760"/>
    <n v="1.1415524932090193E-4"/>
    <n v="35.339565277099609"/>
    <n v="0"/>
    <n v="0"/>
    <n v="59.357887268066406"/>
    <n v="35.339565277099609"/>
    <m/>
    <s v="1/1/2026"/>
    <s v="12/31/2099"/>
    <m/>
    <n v="0"/>
    <n v="0"/>
    <n v="2029"/>
    <m/>
    <m/>
    <m/>
    <n v="0"/>
    <n v="0"/>
    <s v="Real 2021 | 5/8/2023 1:03:19 PM"/>
    <n v="7550"/>
    <n v="1679.64404296875"/>
    <m/>
    <m/>
    <n v="1679.64404296875"/>
    <n v="0"/>
    <n v="0"/>
    <m/>
    <m/>
    <m/>
    <n v="0"/>
  </r>
  <r>
    <x v="0"/>
    <x v="0"/>
    <x v="6"/>
    <s v="5"/>
    <x v="4"/>
    <s v="IQW_26-30"/>
    <x v="15"/>
    <n v="0.19174018502235413"/>
    <n v="1679.64404296875"/>
    <n v="0.19174018502235413"/>
    <m/>
    <n v="0"/>
    <m/>
    <m/>
    <m/>
    <n v="774.704345703125"/>
    <m/>
    <m/>
    <n v="-1"/>
    <n v="0"/>
    <s v="DSM_EE"/>
    <m/>
    <n v="1679.64404296875"/>
    <m/>
    <n v="0"/>
    <n v="59.357887268066406"/>
    <n v="59.357887268066406"/>
    <n v="0"/>
    <n v="-1"/>
    <n v="0"/>
    <n v="0"/>
    <n v="0"/>
    <n v="365"/>
    <n v="8760"/>
    <n v="1.1415524932090193E-4"/>
    <n v="35.339565277099609"/>
    <n v="0"/>
    <n v="0"/>
    <n v="59.357887268066406"/>
    <n v="35.339565277099609"/>
    <m/>
    <s v="1/1/2026"/>
    <s v="12/31/2099"/>
    <m/>
    <n v="0"/>
    <n v="0"/>
    <n v="2029"/>
    <m/>
    <m/>
    <m/>
    <n v="0"/>
    <n v="0"/>
    <s v="Real 2021 | 5/8/2023 1:03:19 PM"/>
    <n v="7551"/>
    <n v="1679.64404296875"/>
    <m/>
    <m/>
    <n v="1679.64404296875"/>
    <n v="0"/>
    <n v="0"/>
    <m/>
    <m/>
    <m/>
    <n v="0"/>
  </r>
  <r>
    <x v="0"/>
    <x v="0"/>
    <x v="6"/>
    <s v="6"/>
    <x v="5"/>
    <s v="IQW_26-30"/>
    <x v="15"/>
    <n v="0.19174018502235413"/>
    <n v="1679.64404296875"/>
    <n v="0.19174018502235413"/>
    <m/>
    <n v="0"/>
    <m/>
    <m/>
    <m/>
    <n v="774.704345703125"/>
    <m/>
    <m/>
    <n v="-1"/>
    <n v="0"/>
    <s v="DSM_EE"/>
    <m/>
    <n v="1679.64404296875"/>
    <m/>
    <n v="0"/>
    <n v="59.357887268066406"/>
    <n v="59.357887268066406"/>
    <n v="0"/>
    <n v="-1"/>
    <n v="0"/>
    <n v="0"/>
    <n v="0"/>
    <n v="365"/>
    <n v="8760"/>
    <n v="1.1415524932090193E-4"/>
    <n v="35.339565277099609"/>
    <n v="0"/>
    <n v="0"/>
    <n v="59.357887268066406"/>
    <n v="35.339565277099609"/>
    <m/>
    <s v="1/1/2026"/>
    <s v="12/31/2099"/>
    <m/>
    <n v="0"/>
    <n v="0"/>
    <n v="2029"/>
    <m/>
    <m/>
    <m/>
    <n v="0"/>
    <n v="0"/>
    <s v="Real 2021 | 5/8/2023 1:03:19 PM"/>
    <n v="7552"/>
    <n v="1679.64404296875"/>
    <m/>
    <m/>
    <n v="1679.64404296875"/>
    <n v="0"/>
    <n v="0"/>
    <m/>
    <m/>
    <m/>
    <n v="0"/>
  </r>
  <r>
    <x v="0"/>
    <x v="0"/>
    <x v="6"/>
    <s v="7"/>
    <x v="6"/>
    <s v="IQW_26-30"/>
    <x v="15"/>
    <n v="0.19174018502235413"/>
    <n v="1679.64404296875"/>
    <n v="0.19174018502235413"/>
    <m/>
    <n v="0"/>
    <m/>
    <m/>
    <m/>
    <n v="774.704345703125"/>
    <m/>
    <m/>
    <n v="-1"/>
    <n v="0"/>
    <s v="DSM_EE"/>
    <m/>
    <n v="1679.64404296875"/>
    <m/>
    <n v="0"/>
    <n v="59.357887268066406"/>
    <n v="59.357887268066406"/>
    <n v="0"/>
    <n v="-1"/>
    <n v="0"/>
    <n v="0"/>
    <n v="0"/>
    <n v="365"/>
    <n v="8760"/>
    <n v="1.1415524932090193E-4"/>
    <n v="35.339565277099609"/>
    <n v="0"/>
    <n v="0"/>
    <n v="59.357887268066406"/>
    <n v="35.339565277099609"/>
    <m/>
    <s v="1/1/2026"/>
    <s v="12/31/2099"/>
    <m/>
    <n v="0"/>
    <n v="0"/>
    <n v="2029"/>
    <m/>
    <m/>
    <m/>
    <n v="0"/>
    <n v="0"/>
    <s v="Real 2021 | 5/8/2023 1:03:19 PM"/>
    <n v="7553"/>
    <n v="1679.64404296875"/>
    <m/>
    <m/>
    <n v="1679.64404296875"/>
    <n v="0"/>
    <n v="0"/>
    <m/>
    <m/>
    <m/>
    <n v="0"/>
  </r>
  <r>
    <x v="0"/>
    <x v="0"/>
    <x v="6"/>
    <s v="8"/>
    <x v="7"/>
    <s v="IQW_26-30"/>
    <x v="15"/>
    <n v="0.19174018502235413"/>
    <n v="1679.64404296875"/>
    <n v="0.19174018502235413"/>
    <m/>
    <n v="0"/>
    <m/>
    <m/>
    <m/>
    <n v="774.704345703125"/>
    <m/>
    <m/>
    <n v="-1"/>
    <n v="0"/>
    <s v="DSM_EE"/>
    <m/>
    <n v="1679.64404296875"/>
    <m/>
    <n v="0"/>
    <n v="59.357887268066406"/>
    <n v="59.357887268066406"/>
    <n v="0"/>
    <n v="-1"/>
    <n v="0"/>
    <n v="0"/>
    <n v="0"/>
    <n v="365"/>
    <n v="8760"/>
    <n v="1.1415524932090193E-4"/>
    <n v="35.339565277099609"/>
    <n v="0"/>
    <n v="0"/>
    <n v="59.357887268066406"/>
    <n v="35.339565277099609"/>
    <m/>
    <s v="1/1/2026"/>
    <s v="12/31/2099"/>
    <m/>
    <n v="0"/>
    <n v="0"/>
    <n v="2029"/>
    <m/>
    <m/>
    <m/>
    <n v="0"/>
    <n v="0"/>
    <s v="Real 2021 | 5/8/2023 1:03:19 PM"/>
    <n v="7554"/>
    <n v="1679.64404296875"/>
    <m/>
    <m/>
    <n v="1679.64404296875"/>
    <n v="0"/>
    <n v="0"/>
    <m/>
    <m/>
    <m/>
    <n v="0"/>
  </r>
  <r>
    <x v="0"/>
    <x v="0"/>
    <x v="6"/>
    <s v="9"/>
    <x v="8"/>
    <s v="IQW_26-30"/>
    <x v="15"/>
    <n v="0.19174018502235413"/>
    <n v="1679.64404296875"/>
    <n v="0.19174018502235413"/>
    <m/>
    <n v="0"/>
    <m/>
    <m/>
    <m/>
    <n v="774.704345703125"/>
    <m/>
    <m/>
    <n v="-1"/>
    <n v="0"/>
    <s v="DSM_EE"/>
    <m/>
    <n v="1679.64404296875"/>
    <m/>
    <n v="0"/>
    <n v="59.357887268066406"/>
    <n v="59.357887268066406"/>
    <n v="0"/>
    <n v="-1"/>
    <n v="0"/>
    <n v="0"/>
    <n v="0"/>
    <n v="365"/>
    <n v="8760"/>
    <n v="1.1415524932090193E-4"/>
    <n v="35.339565277099609"/>
    <n v="0"/>
    <n v="0"/>
    <n v="59.357887268066406"/>
    <n v="35.339565277099609"/>
    <m/>
    <s v="1/1/2026"/>
    <s v="12/31/2099"/>
    <m/>
    <n v="0"/>
    <n v="0"/>
    <n v="2029"/>
    <m/>
    <m/>
    <m/>
    <n v="0"/>
    <n v="0"/>
    <s v="Real 2021 | 5/8/2023 1:03:19 PM"/>
    <n v="7555"/>
    <n v="1679.64404296875"/>
    <m/>
    <m/>
    <n v="1679.64404296875"/>
    <n v="0"/>
    <n v="0"/>
    <m/>
    <m/>
    <m/>
    <n v="0"/>
  </r>
  <r>
    <x v="0"/>
    <x v="0"/>
    <x v="6"/>
    <s v="2"/>
    <x v="1"/>
    <s v="Residential - Low/Medium_31-42"/>
    <x v="16"/>
    <n v="0"/>
    <n v="0"/>
    <n v="0"/>
    <m/>
    <n v="0"/>
    <m/>
    <m/>
    <m/>
    <n v="0"/>
    <m/>
    <m/>
    <n v="-1"/>
    <n v="0"/>
    <s v="DSM_EE"/>
    <m/>
    <n v="0"/>
    <m/>
    <n v="0"/>
    <n v="0"/>
    <n v="0"/>
    <n v="0"/>
    <n v="-1"/>
    <n v="0"/>
    <n v="0"/>
    <n v="0"/>
    <n v="0"/>
    <n v="0"/>
    <m/>
    <m/>
    <n v="0"/>
    <m/>
    <n v="0"/>
    <m/>
    <m/>
    <s v="1/1/2031"/>
    <s v="12/31/2099"/>
    <m/>
    <n v="0"/>
    <n v="0"/>
    <n v="2029"/>
    <m/>
    <m/>
    <m/>
    <n v="0"/>
    <n v="0"/>
    <s v="Real 2021 | 5/8/2023 1:03:19 PM"/>
    <n v="7556"/>
    <n v="0"/>
    <m/>
    <m/>
    <n v="0"/>
    <n v="0"/>
    <n v="0"/>
    <m/>
    <m/>
    <m/>
    <n v="0"/>
  </r>
  <r>
    <x v="0"/>
    <x v="0"/>
    <x v="6"/>
    <s v="4"/>
    <x v="3"/>
    <s v="Residential - Low/Medium_31-42"/>
    <x v="16"/>
    <n v="0"/>
    <n v="0"/>
    <n v="0"/>
    <m/>
    <n v="0"/>
    <m/>
    <m/>
    <m/>
    <n v="0"/>
    <m/>
    <m/>
    <n v="-1"/>
    <n v="0"/>
    <s v="DSM_EE"/>
    <m/>
    <n v="0"/>
    <m/>
    <n v="0"/>
    <n v="0"/>
    <n v="0"/>
    <n v="0"/>
    <n v="-1"/>
    <n v="0"/>
    <n v="0"/>
    <n v="0"/>
    <n v="0"/>
    <n v="0"/>
    <m/>
    <m/>
    <n v="0"/>
    <m/>
    <n v="0"/>
    <m/>
    <m/>
    <s v="1/1/2031"/>
    <s v="12/31/2099"/>
    <m/>
    <n v="0"/>
    <n v="0"/>
    <n v="2029"/>
    <m/>
    <m/>
    <m/>
    <n v="0"/>
    <n v="0"/>
    <s v="Real 2021 | 5/8/2023 1:03:19 PM"/>
    <n v="7557"/>
    <n v="0"/>
    <m/>
    <m/>
    <n v="0"/>
    <n v="0"/>
    <n v="0"/>
    <m/>
    <m/>
    <m/>
    <n v="0"/>
  </r>
  <r>
    <x v="0"/>
    <x v="0"/>
    <x v="6"/>
    <s v="6"/>
    <x v="5"/>
    <s v="Residential - Low/Medium_31-42"/>
    <x v="16"/>
    <n v="0"/>
    <n v="0"/>
    <n v="0"/>
    <m/>
    <n v="0"/>
    <m/>
    <m/>
    <m/>
    <n v="0"/>
    <m/>
    <m/>
    <n v="-1"/>
    <n v="0"/>
    <s v="DSM_EE"/>
    <m/>
    <n v="0"/>
    <m/>
    <n v="0"/>
    <n v="0"/>
    <n v="0"/>
    <n v="0"/>
    <n v="-1"/>
    <n v="0"/>
    <n v="0"/>
    <n v="0"/>
    <n v="0"/>
    <n v="0"/>
    <m/>
    <m/>
    <n v="0"/>
    <m/>
    <n v="0"/>
    <m/>
    <m/>
    <s v="1/1/2031"/>
    <s v="12/31/2099"/>
    <m/>
    <n v="0"/>
    <n v="0"/>
    <n v="2029"/>
    <m/>
    <m/>
    <m/>
    <n v="0"/>
    <n v="0"/>
    <s v="Real 2021 | 5/8/2023 1:03:19 PM"/>
    <n v="7558"/>
    <n v="0"/>
    <m/>
    <m/>
    <n v="0"/>
    <n v="0"/>
    <n v="0"/>
    <m/>
    <m/>
    <m/>
    <n v="0"/>
  </r>
  <r>
    <x v="0"/>
    <x v="0"/>
    <x v="6"/>
    <s v="8"/>
    <x v="7"/>
    <s v="Residential - Low/Medium_31-42"/>
    <x v="16"/>
    <n v="0"/>
    <n v="0"/>
    <n v="0"/>
    <m/>
    <n v="0"/>
    <m/>
    <m/>
    <m/>
    <n v="0"/>
    <m/>
    <m/>
    <n v="-1"/>
    <n v="0"/>
    <s v="DSM_EE"/>
    <m/>
    <n v="0"/>
    <m/>
    <n v="0"/>
    <n v="0"/>
    <n v="0"/>
    <n v="0"/>
    <n v="-1"/>
    <n v="0"/>
    <n v="0"/>
    <n v="0"/>
    <n v="0"/>
    <n v="0"/>
    <m/>
    <m/>
    <n v="0"/>
    <m/>
    <n v="0"/>
    <m/>
    <m/>
    <s v="1/1/2031"/>
    <s v="12/31/2099"/>
    <m/>
    <n v="0"/>
    <n v="0"/>
    <n v="2029"/>
    <m/>
    <m/>
    <m/>
    <n v="0"/>
    <n v="0"/>
    <s v="Real 2021 | 5/8/2023 1:03:19 PM"/>
    <n v="7559"/>
    <n v="0"/>
    <m/>
    <m/>
    <n v="0"/>
    <n v="0"/>
    <n v="0"/>
    <m/>
    <m/>
    <m/>
    <n v="0"/>
  </r>
  <r>
    <x v="0"/>
    <x v="0"/>
    <x v="6"/>
    <s v="9"/>
    <x v="8"/>
    <s v="Residential - Low/Medium_31-42"/>
    <x v="16"/>
    <n v="0"/>
    <n v="0"/>
    <n v="0"/>
    <m/>
    <n v="0"/>
    <m/>
    <m/>
    <m/>
    <n v="0"/>
    <m/>
    <m/>
    <n v="-1"/>
    <n v="0"/>
    <s v="DSM_EE"/>
    <m/>
    <n v="0"/>
    <m/>
    <n v="0"/>
    <n v="0"/>
    <n v="0"/>
    <n v="0"/>
    <n v="-1"/>
    <n v="0"/>
    <n v="0"/>
    <n v="0"/>
    <n v="0"/>
    <n v="0"/>
    <m/>
    <m/>
    <n v="0"/>
    <m/>
    <n v="0"/>
    <m/>
    <m/>
    <s v="1/1/2031"/>
    <s v="12/31/2099"/>
    <m/>
    <n v="0"/>
    <n v="0"/>
    <n v="2029"/>
    <m/>
    <m/>
    <m/>
    <n v="0"/>
    <n v="0"/>
    <s v="Real 2021 | 5/8/2023 1:03:19 PM"/>
    <n v="7560"/>
    <n v="0"/>
    <m/>
    <m/>
    <n v="0"/>
    <n v="0"/>
    <n v="0"/>
    <m/>
    <m/>
    <m/>
    <n v="0"/>
  </r>
  <r>
    <x v="0"/>
    <x v="0"/>
    <x v="6"/>
    <s v="1"/>
    <x v="0"/>
    <s v="C&amp;I - Low_31-42"/>
    <x v="17"/>
    <n v="0"/>
    <n v="0"/>
    <n v="0"/>
    <m/>
    <n v="0"/>
    <m/>
    <m/>
    <m/>
    <n v="0"/>
    <m/>
    <m/>
    <n v="-1"/>
    <n v="0"/>
    <s v="DSM_EE"/>
    <m/>
    <n v="0"/>
    <m/>
    <n v="0"/>
    <n v="0"/>
    <n v="0"/>
    <n v="0"/>
    <n v="-1"/>
    <n v="0"/>
    <n v="0"/>
    <n v="0"/>
    <n v="0"/>
    <n v="0"/>
    <m/>
    <m/>
    <n v="0"/>
    <m/>
    <n v="0"/>
    <m/>
    <m/>
    <s v="1/1/2031"/>
    <s v="12/31/2099"/>
    <m/>
    <n v="0"/>
    <n v="0"/>
    <n v="2029"/>
    <m/>
    <m/>
    <m/>
    <n v="0"/>
    <n v="0"/>
    <s v="Real 2021 | 5/8/2023 1:03:19 PM"/>
    <n v="7561"/>
    <n v="0"/>
    <m/>
    <m/>
    <n v="0"/>
    <n v="0"/>
    <n v="0"/>
    <m/>
    <m/>
    <m/>
    <n v="0"/>
  </r>
  <r>
    <x v="0"/>
    <x v="0"/>
    <x v="6"/>
    <s v="3"/>
    <x v="2"/>
    <s v="C&amp;I - Low_31-42"/>
    <x v="17"/>
    <n v="0"/>
    <n v="0"/>
    <n v="0"/>
    <m/>
    <n v="0"/>
    <m/>
    <m/>
    <m/>
    <n v="0"/>
    <m/>
    <m/>
    <n v="-1"/>
    <n v="0"/>
    <s v="DSM_EE"/>
    <m/>
    <n v="0"/>
    <m/>
    <n v="0"/>
    <n v="0"/>
    <n v="0"/>
    <n v="0"/>
    <n v="-1"/>
    <n v="0"/>
    <n v="0"/>
    <n v="0"/>
    <n v="0"/>
    <n v="0"/>
    <m/>
    <m/>
    <n v="0"/>
    <m/>
    <n v="0"/>
    <m/>
    <m/>
    <s v="1/1/2031"/>
    <s v="12/31/2099"/>
    <m/>
    <n v="0"/>
    <n v="0"/>
    <n v="2029"/>
    <m/>
    <m/>
    <m/>
    <n v="0"/>
    <n v="0"/>
    <s v="Real 2021 | 5/8/2023 1:03:19 PM"/>
    <n v="7562"/>
    <n v="0"/>
    <m/>
    <m/>
    <n v="0"/>
    <n v="0"/>
    <n v="0"/>
    <m/>
    <m/>
    <m/>
    <n v="0"/>
  </r>
  <r>
    <x v="0"/>
    <x v="0"/>
    <x v="6"/>
    <s v="4"/>
    <x v="3"/>
    <s v="C&amp;I - Low_31-42"/>
    <x v="17"/>
    <n v="0"/>
    <n v="0"/>
    <n v="0"/>
    <m/>
    <n v="0"/>
    <m/>
    <m/>
    <m/>
    <n v="0"/>
    <m/>
    <m/>
    <n v="-1"/>
    <n v="0"/>
    <s v="DSM_EE"/>
    <m/>
    <n v="0"/>
    <m/>
    <n v="0"/>
    <n v="0"/>
    <n v="0"/>
    <n v="0"/>
    <n v="-1"/>
    <n v="0"/>
    <n v="0"/>
    <n v="0"/>
    <n v="0"/>
    <n v="0"/>
    <m/>
    <m/>
    <n v="0"/>
    <m/>
    <n v="0"/>
    <m/>
    <m/>
    <s v="1/1/2031"/>
    <s v="12/31/2099"/>
    <m/>
    <n v="0"/>
    <n v="0"/>
    <n v="2029"/>
    <m/>
    <m/>
    <m/>
    <n v="0"/>
    <n v="0"/>
    <s v="Real 2021 | 5/8/2023 1:03:19 PM"/>
    <n v="7563"/>
    <n v="0"/>
    <m/>
    <m/>
    <n v="0"/>
    <n v="0"/>
    <n v="0"/>
    <m/>
    <m/>
    <m/>
    <n v="0"/>
  </r>
  <r>
    <x v="0"/>
    <x v="0"/>
    <x v="6"/>
    <s v="6"/>
    <x v="5"/>
    <s v="C&amp;I - Low_31-42"/>
    <x v="17"/>
    <n v="0"/>
    <n v="0"/>
    <n v="0"/>
    <m/>
    <n v="0"/>
    <m/>
    <m/>
    <m/>
    <n v="0"/>
    <m/>
    <m/>
    <n v="-1"/>
    <n v="0"/>
    <s v="DSM_EE"/>
    <m/>
    <n v="0"/>
    <m/>
    <n v="0"/>
    <n v="0"/>
    <n v="0"/>
    <n v="0"/>
    <n v="-1"/>
    <n v="0"/>
    <n v="0"/>
    <n v="0"/>
    <n v="0"/>
    <n v="0"/>
    <m/>
    <m/>
    <n v="0"/>
    <m/>
    <n v="0"/>
    <m/>
    <m/>
    <s v="1/1/2031"/>
    <s v="12/31/2099"/>
    <m/>
    <n v="0"/>
    <n v="0"/>
    <n v="2029"/>
    <m/>
    <m/>
    <m/>
    <n v="0"/>
    <n v="0"/>
    <s v="Real 2021 | 5/8/2023 1:03:19 PM"/>
    <n v="7564"/>
    <n v="0"/>
    <m/>
    <m/>
    <n v="0"/>
    <n v="0"/>
    <n v="0"/>
    <m/>
    <m/>
    <m/>
    <n v="0"/>
  </r>
  <r>
    <x v="0"/>
    <x v="0"/>
    <x v="6"/>
    <s v="7"/>
    <x v="6"/>
    <s v="C&amp;I - Low_31-42"/>
    <x v="17"/>
    <n v="0"/>
    <n v="0"/>
    <n v="0"/>
    <m/>
    <n v="0"/>
    <m/>
    <m/>
    <m/>
    <n v="0"/>
    <m/>
    <m/>
    <n v="-1"/>
    <n v="0"/>
    <s v="DSM_EE"/>
    <m/>
    <n v="0"/>
    <m/>
    <n v="0"/>
    <n v="0"/>
    <n v="0"/>
    <n v="0"/>
    <n v="-1"/>
    <n v="0"/>
    <n v="0"/>
    <n v="0"/>
    <n v="0"/>
    <n v="0"/>
    <m/>
    <m/>
    <n v="0"/>
    <m/>
    <n v="0"/>
    <m/>
    <m/>
    <s v="1/1/2031"/>
    <s v="12/31/2099"/>
    <m/>
    <n v="0"/>
    <n v="0"/>
    <n v="2029"/>
    <m/>
    <m/>
    <m/>
    <n v="0"/>
    <n v="0"/>
    <s v="Real 2021 | 5/8/2023 1:03:19 PM"/>
    <n v="7565"/>
    <n v="0"/>
    <m/>
    <m/>
    <n v="0"/>
    <n v="0"/>
    <n v="0"/>
    <m/>
    <m/>
    <m/>
    <n v="0"/>
  </r>
  <r>
    <x v="0"/>
    <x v="0"/>
    <x v="6"/>
    <s v="8"/>
    <x v="7"/>
    <s v="C&amp;I - Low_31-42"/>
    <x v="17"/>
    <n v="0"/>
    <n v="0"/>
    <n v="0"/>
    <m/>
    <n v="0"/>
    <m/>
    <m/>
    <m/>
    <n v="0"/>
    <m/>
    <m/>
    <n v="-1"/>
    <n v="0"/>
    <s v="DSM_EE"/>
    <m/>
    <n v="0"/>
    <m/>
    <n v="0"/>
    <n v="0"/>
    <n v="0"/>
    <n v="0"/>
    <n v="-1"/>
    <n v="0"/>
    <n v="0"/>
    <n v="0"/>
    <n v="0"/>
    <n v="0"/>
    <m/>
    <m/>
    <n v="0"/>
    <m/>
    <n v="0"/>
    <m/>
    <m/>
    <s v="1/1/2031"/>
    <s v="12/31/2099"/>
    <m/>
    <n v="0"/>
    <n v="0"/>
    <n v="2029"/>
    <m/>
    <m/>
    <m/>
    <n v="0"/>
    <n v="0"/>
    <s v="Real 2021 | 5/8/2023 1:03:19 PM"/>
    <n v="7566"/>
    <n v="0"/>
    <m/>
    <m/>
    <n v="0"/>
    <n v="0"/>
    <n v="0"/>
    <m/>
    <m/>
    <m/>
    <n v="0"/>
  </r>
  <r>
    <x v="0"/>
    <x v="0"/>
    <x v="6"/>
    <s v="9"/>
    <x v="8"/>
    <s v="C&amp;I - Low_31-42"/>
    <x v="17"/>
    <n v="0"/>
    <n v="0"/>
    <n v="0"/>
    <m/>
    <n v="0"/>
    <m/>
    <m/>
    <m/>
    <n v="0"/>
    <m/>
    <m/>
    <n v="-1"/>
    <n v="0"/>
    <s v="DSM_EE"/>
    <m/>
    <n v="0"/>
    <m/>
    <n v="0"/>
    <n v="0"/>
    <n v="0"/>
    <n v="0"/>
    <n v="-1"/>
    <n v="0"/>
    <n v="0"/>
    <n v="0"/>
    <n v="0"/>
    <n v="0"/>
    <m/>
    <m/>
    <n v="0"/>
    <m/>
    <n v="0"/>
    <m/>
    <m/>
    <s v="1/1/2031"/>
    <s v="12/31/2099"/>
    <m/>
    <n v="0"/>
    <n v="0"/>
    <n v="2029"/>
    <m/>
    <m/>
    <m/>
    <n v="0"/>
    <n v="0"/>
    <s v="Real 2021 | 5/8/2023 1:03:19 PM"/>
    <n v="7567"/>
    <n v="0"/>
    <m/>
    <m/>
    <n v="0"/>
    <n v="0"/>
    <n v="0"/>
    <m/>
    <m/>
    <m/>
    <n v="0"/>
  </r>
  <r>
    <x v="0"/>
    <x v="0"/>
    <x v="6"/>
    <s v="1"/>
    <x v="0"/>
    <s v="IQW_31-42"/>
    <x v="18"/>
    <n v="0"/>
    <n v="0"/>
    <n v="0"/>
    <m/>
    <n v="0"/>
    <m/>
    <m/>
    <m/>
    <n v="0"/>
    <m/>
    <m/>
    <n v="-1"/>
    <n v="0"/>
    <s v="DSM_EE"/>
    <m/>
    <n v="0"/>
    <m/>
    <n v="0"/>
    <n v="0"/>
    <n v="0"/>
    <n v="0"/>
    <n v="-1"/>
    <n v="0"/>
    <n v="0"/>
    <n v="0"/>
    <n v="0"/>
    <n v="0"/>
    <m/>
    <m/>
    <n v="0"/>
    <m/>
    <n v="0"/>
    <m/>
    <m/>
    <s v="1/1/2031"/>
    <s v="12/31/2099"/>
    <m/>
    <n v="0"/>
    <n v="0"/>
    <n v="2029"/>
    <m/>
    <m/>
    <m/>
    <n v="0"/>
    <n v="0"/>
    <s v="Real 2021 | 5/8/2023 1:03:19 PM"/>
    <n v="7568"/>
    <n v="0"/>
    <m/>
    <m/>
    <n v="0"/>
    <n v="0"/>
    <n v="0"/>
    <m/>
    <m/>
    <m/>
    <n v="0"/>
  </r>
  <r>
    <x v="0"/>
    <x v="0"/>
    <x v="6"/>
    <s v="2"/>
    <x v="1"/>
    <s v="IQW_31-42"/>
    <x v="18"/>
    <n v="0"/>
    <n v="0"/>
    <n v="0"/>
    <m/>
    <n v="0"/>
    <m/>
    <m/>
    <m/>
    <n v="0"/>
    <m/>
    <m/>
    <n v="-1"/>
    <n v="0"/>
    <s v="DSM_EE"/>
    <m/>
    <n v="0"/>
    <m/>
    <n v="0"/>
    <n v="0"/>
    <n v="0"/>
    <n v="0"/>
    <n v="-1"/>
    <n v="0"/>
    <n v="0"/>
    <n v="0"/>
    <n v="0"/>
    <n v="0"/>
    <m/>
    <m/>
    <n v="0"/>
    <m/>
    <n v="0"/>
    <m/>
    <m/>
    <s v="1/1/2031"/>
    <s v="12/31/2099"/>
    <m/>
    <n v="0"/>
    <n v="0"/>
    <n v="2029"/>
    <m/>
    <m/>
    <m/>
    <n v="0"/>
    <n v="0"/>
    <s v="Real 2021 | 5/8/2023 1:03:19 PM"/>
    <n v="7569"/>
    <n v="0"/>
    <m/>
    <m/>
    <n v="0"/>
    <n v="0"/>
    <n v="0"/>
    <m/>
    <m/>
    <m/>
    <n v="0"/>
  </r>
  <r>
    <x v="0"/>
    <x v="0"/>
    <x v="6"/>
    <s v="3"/>
    <x v="2"/>
    <s v="IQW_31-42"/>
    <x v="18"/>
    <n v="0"/>
    <n v="0"/>
    <n v="0"/>
    <m/>
    <n v="0"/>
    <m/>
    <m/>
    <m/>
    <n v="0"/>
    <m/>
    <m/>
    <n v="-1"/>
    <n v="0"/>
    <s v="DSM_EE"/>
    <m/>
    <n v="0"/>
    <m/>
    <n v="0"/>
    <n v="0"/>
    <n v="0"/>
    <n v="0"/>
    <n v="-1"/>
    <n v="0"/>
    <n v="0"/>
    <n v="0"/>
    <n v="0"/>
    <n v="0"/>
    <m/>
    <m/>
    <n v="0"/>
    <m/>
    <n v="0"/>
    <m/>
    <m/>
    <s v="1/1/2031"/>
    <s v="12/31/2099"/>
    <m/>
    <n v="0"/>
    <n v="0"/>
    <n v="2029"/>
    <m/>
    <m/>
    <m/>
    <n v="0"/>
    <n v="0"/>
    <s v="Real 2021 | 5/8/2023 1:03:19 PM"/>
    <n v="7570"/>
    <n v="0"/>
    <m/>
    <m/>
    <n v="0"/>
    <n v="0"/>
    <n v="0"/>
    <m/>
    <m/>
    <m/>
    <n v="0"/>
  </r>
  <r>
    <x v="0"/>
    <x v="0"/>
    <x v="6"/>
    <s v="4"/>
    <x v="3"/>
    <s v="IQW_31-42"/>
    <x v="18"/>
    <n v="0"/>
    <n v="0"/>
    <n v="0"/>
    <m/>
    <n v="0"/>
    <m/>
    <m/>
    <m/>
    <n v="0"/>
    <m/>
    <m/>
    <n v="-1"/>
    <n v="0"/>
    <s v="DSM_EE"/>
    <m/>
    <n v="0"/>
    <m/>
    <n v="0"/>
    <n v="0"/>
    <n v="0"/>
    <n v="0"/>
    <n v="-1"/>
    <n v="0"/>
    <n v="0"/>
    <n v="0"/>
    <n v="0"/>
    <n v="0"/>
    <m/>
    <m/>
    <n v="0"/>
    <m/>
    <n v="0"/>
    <m/>
    <m/>
    <s v="1/1/2031"/>
    <s v="12/31/2099"/>
    <m/>
    <n v="0"/>
    <n v="0"/>
    <n v="2029"/>
    <m/>
    <m/>
    <m/>
    <n v="0"/>
    <n v="0"/>
    <s v="Real 2021 | 5/8/2023 1:03:19 PM"/>
    <n v="7571"/>
    <n v="0"/>
    <m/>
    <m/>
    <n v="0"/>
    <n v="0"/>
    <n v="0"/>
    <m/>
    <m/>
    <m/>
    <n v="0"/>
  </r>
  <r>
    <x v="0"/>
    <x v="0"/>
    <x v="6"/>
    <s v="5"/>
    <x v="4"/>
    <s v="IQW_31-42"/>
    <x v="18"/>
    <n v="0"/>
    <n v="0"/>
    <n v="0"/>
    <m/>
    <n v="0"/>
    <m/>
    <m/>
    <m/>
    <n v="0"/>
    <m/>
    <m/>
    <n v="-1"/>
    <n v="0"/>
    <s v="DSM_EE"/>
    <m/>
    <n v="0"/>
    <m/>
    <n v="0"/>
    <n v="0"/>
    <n v="0"/>
    <n v="0"/>
    <n v="-1"/>
    <n v="0"/>
    <n v="0"/>
    <n v="0"/>
    <n v="0"/>
    <n v="0"/>
    <m/>
    <m/>
    <n v="0"/>
    <m/>
    <n v="0"/>
    <m/>
    <m/>
    <s v="1/1/2031"/>
    <s v="12/31/2099"/>
    <m/>
    <n v="0"/>
    <n v="0"/>
    <n v="2029"/>
    <m/>
    <m/>
    <m/>
    <n v="0"/>
    <n v="0"/>
    <s v="Real 2021 | 5/8/2023 1:03:19 PM"/>
    <n v="7572"/>
    <n v="0"/>
    <m/>
    <m/>
    <n v="0"/>
    <n v="0"/>
    <n v="0"/>
    <m/>
    <m/>
    <m/>
    <n v="0"/>
  </r>
  <r>
    <x v="0"/>
    <x v="0"/>
    <x v="6"/>
    <s v="6"/>
    <x v="5"/>
    <s v="IQW_31-42"/>
    <x v="18"/>
    <n v="0"/>
    <n v="0"/>
    <n v="0"/>
    <m/>
    <n v="0"/>
    <m/>
    <m/>
    <m/>
    <n v="0"/>
    <m/>
    <m/>
    <n v="-1"/>
    <n v="0"/>
    <s v="DSM_EE"/>
    <m/>
    <n v="0"/>
    <m/>
    <n v="0"/>
    <n v="0"/>
    <n v="0"/>
    <n v="0"/>
    <n v="-1"/>
    <n v="0"/>
    <n v="0"/>
    <n v="0"/>
    <n v="0"/>
    <n v="0"/>
    <m/>
    <m/>
    <n v="0"/>
    <m/>
    <n v="0"/>
    <m/>
    <m/>
    <s v="1/1/2031"/>
    <s v="12/31/2099"/>
    <m/>
    <n v="0"/>
    <n v="0"/>
    <n v="2029"/>
    <m/>
    <m/>
    <m/>
    <n v="0"/>
    <n v="0"/>
    <s v="Real 2021 | 5/8/2023 1:03:19 PM"/>
    <n v="7573"/>
    <n v="0"/>
    <m/>
    <m/>
    <n v="0"/>
    <n v="0"/>
    <n v="0"/>
    <m/>
    <m/>
    <m/>
    <n v="0"/>
  </r>
  <r>
    <x v="0"/>
    <x v="0"/>
    <x v="6"/>
    <s v="7"/>
    <x v="6"/>
    <s v="IQW_31-42"/>
    <x v="18"/>
    <n v="0"/>
    <n v="0"/>
    <n v="0"/>
    <m/>
    <n v="0"/>
    <m/>
    <m/>
    <m/>
    <n v="0"/>
    <m/>
    <m/>
    <n v="-1"/>
    <n v="0"/>
    <s v="DSM_EE"/>
    <m/>
    <n v="0"/>
    <m/>
    <n v="0"/>
    <n v="0"/>
    <n v="0"/>
    <n v="0"/>
    <n v="-1"/>
    <n v="0"/>
    <n v="0"/>
    <n v="0"/>
    <n v="0"/>
    <n v="0"/>
    <m/>
    <m/>
    <n v="0"/>
    <m/>
    <n v="0"/>
    <m/>
    <m/>
    <s v="1/1/2031"/>
    <s v="12/31/2099"/>
    <m/>
    <n v="0"/>
    <n v="0"/>
    <n v="2029"/>
    <m/>
    <m/>
    <m/>
    <n v="0"/>
    <n v="0"/>
    <s v="Real 2021 | 5/8/2023 1:03:19 PM"/>
    <n v="7574"/>
    <n v="0"/>
    <m/>
    <m/>
    <n v="0"/>
    <n v="0"/>
    <n v="0"/>
    <m/>
    <m/>
    <m/>
    <n v="0"/>
  </r>
  <r>
    <x v="0"/>
    <x v="0"/>
    <x v="6"/>
    <s v="8"/>
    <x v="7"/>
    <s v="IQW_31-42"/>
    <x v="18"/>
    <n v="0"/>
    <n v="0"/>
    <n v="0"/>
    <m/>
    <n v="0"/>
    <m/>
    <m/>
    <m/>
    <n v="0"/>
    <m/>
    <m/>
    <n v="-1"/>
    <n v="0"/>
    <s v="DSM_EE"/>
    <m/>
    <n v="0"/>
    <m/>
    <n v="0"/>
    <n v="0"/>
    <n v="0"/>
    <n v="0"/>
    <n v="-1"/>
    <n v="0"/>
    <n v="0"/>
    <n v="0"/>
    <n v="0"/>
    <n v="0"/>
    <m/>
    <m/>
    <n v="0"/>
    <m/>
    <n v="0"/>
    <m/>
    <m/>
    <s v="1/1/2031"/>
    <s v="12/31/2099"/>
    <m/>
    <n v="0"/>
    <n v="0"/>
    <n v="2029"/>
    <m/>
    <m/>
    <m/>
    <n v="0"/>
    <n v="0"/>
    <s v="Real 2021 | 5/8/2023 1:03:19 PM"/>
    <n v="7575"/>
    <n v="0"/>
    <m/>
    <m/>
    <n v="0"/>
    <n v="0"/>
    <n v="0"/>
    <m/>
    <m/>
    <m/>
    <n v="0"/>
  </r>
  <r>
    <x v="0"/>
    <x v="0"/>
    <x v="6"/>
    <s v="9"/>
    <x v="8"/>
    <s v="IQW_31-42"/>
    <x v="18"/>
    <n v="0"/>
    <n v="0"/>
    <n v="0"/>
    <m/>
    <n v="0"/>
    <m/>
    <m/>
    <m/>
    <n v="0"/>
    <m/>
    <m/>
    <n v="-1"/>
    <n v="0"/>
    <s v="DSM_EE"/>
    <m/>
    <n v="0"/>
    <m/>
    <n v="0"/>
    <n v="0"/>
    <n v="0"/>
    <n v="0"/>
    <n v="-1"/>
    <n v="0"/>
    <n v="0"/>
    <n v="0"/>
    <n v="0"/>
    <n v="0"/>
    <m/>
    <m/>
    <n v="0"/>
    <m/>
    <n v="0"/>
    <m/>
    <m/>
    <s v="1/1/2031"/>
    <s v="12/31/2099"/>
    <m/>
    <n v="0"/>
    <n v="0"/>
    <n v="2029"/>
    <m/>
    <m/>
    <m/>
    <n v="0"/>
    <n v="0"/>
    <s v="Real 2021 | 5/8/2023 1:03:19 PM"/>
    <n v="7576"/>
    <n v="0"/>
    <m/>
    <m/>
    <n v="0"/>
    <n v="0"/>
    <n v="0"/>
    <m/>
    <m/>
    <m/>
    <n v="0"/>
  </r>
  <r>
    <x v="0"/>
    <x v="0"/>
    <x v="6"/>
    <s v="1"/>
    <x v="0"/>
    <s v="Area 1001 Gas CT 2029"/>
    <x v="19"/>
    <n v="419.15603637695313"/>
    <n v="458.28164672851563"/>
    <n v="265.08377075195313"/>
    <m/>
    <n v="0"/>
    <m/>
    <m/>
    <m/>
    <n v="48907.359375"/>
    <m/>
    <m/>
    <n v="-1"/>
    <n v="23287576"/>
    <s v="TCO"/>
    <m/>
    <n v="2322134"/>
    <m/>
    <n v="125.74681091308594"/>
    <n v="86493.6015625"/>
    <n v="86493.6015625"/>
    <n v="0"/>
    <n v="-1"/>
    <n v="0"/>
    <n v="0"/>
    <n v="584.119873046875"/>
    <n v="13"/>
    <n v="7121"/>
    <n v="0.57842987775802612"/>
    <n v="37.247463226318359"/>
    <n v="64589.7265625"/>
    <n v="27.814813613891602"/>
    <n v="21903.87890625"/>
    <n v="9.4326505661010742"/>
    <m/>
    <s v="1/1/2029"/>
    <s v="12/31/2099"/>
    <m/>
    <n v="0"/>
    <n v="0"/>
    <n v="2029"/>
    <m/>
    <m/>
    <m/>
    <n v="0"/>
    <n v="0"/>
    <s v="Real 2021 | 5/8/2023 1:03:19 PM"/>
    <n v="7577"/>
    <n v="480"/>
    <m/>
    <m/>
    <n v="2322134"/>
    <n v="0"/>
    <n v="0"/>
    <m/>
    <m/>
    <m/>
    <n v="0"/>
  </r>
  <r>
    <x v="0"/>
    <x v="0"/>
    <x v="6"/>
    <s v="2"/>
    <x v="1"/>
    <s v="Area 1001 Gas CT 2029"/>
    <x v="19"/>
    <n v="419.15603637695313"/>
    <n v="458.28164672851563"/>
    <n v="265.08377075195313"/>
    <m/>
    <n v="0"/>
    <m/>
    <m/>
    <m/>
    <n v="48907.359375"/>
    <m/>
    <m/>
    <n v="-1"/>
    <n v="23287576"/>
    <s v="TCO"/>
    <m/>
    <n v="2322134"/>
    <m/>
    <n v="125.74681091308594"/>
    <n v="86493.6015625"/>
    <n v="86493.6015625"/>
    <n v="0"/>
    <n v="-1"/>
    <n v="0"/>
    <n v="0"/>
    <n v="584.119873046875"/>
    <n v="13"/>
    <n v="7121"/>
    <n v="0.57842987775802612"/>
    <n v="37.247463226318359"/>
    <n v="64589.7265625"/>
    <n v="27.814813613891602"/>
    <n v="21903.87890625"/>
    <n v="9.4326505661010742"/>
    <m/>
    <s v="1/1/2029"/>
    <s v="12/31/2099"/>
    <m/>
    <n v="0"/>
    <n v="0"/>
    <n v="2029"/>
    <m/>
    <m/>
    <m/>
    <n v="0"/>
    <n v="0"/>
    <s v="Real 2021 | 5/8/2023 1:03:19 PM"/>
    <n v="7578"/>
    <n v="480"/>
    <m/>
    <m/>
    <n v="2322134"/>
    <n v="0"/>
    <n v="0"/>
    <m/>
    <m/>
    <m/>
    <n v="0"/>
  </r>
  <r>
    <x v="0"/>
    <x v="0"/>
    <x v="6"/>
    <s v="3"/>
    <x v="2"/>
    <s v="Area 1001 Gas CT 2029"/>
    <x v="19"/>
    <n v="419.15603637695313"/>
    <n v="458.28164672851563"/>
    <n v="265.08377075195313"/>
    <m/>
    <n v="0"/>
    <m/>
    <m/>
    <m/>
    <n v="48907.359375"/>
    <m/>
    <m/>
    <n v="-1"/>
    <n v="23287576"/>
    <s v="TCO"/>
    <m/>
    <n v="2322134"/>
    <m/>
    <n v="125.74681091308594"/>
    <n v="86493.6015625"/>
    <n v="86493.6015625"/>
    <n v="0"/>
    <n v="-1"/>
    <n v="0"/>
    <n v="0"/>
    <n v="584.119873046875"/>
    <n v="13"/>
    <n v="7121"/>
    <n v="0.57842987775802612"/>
    <n v="37.247463226318359"/>
    <n v="64589.7265625"/>
    <n v="27.814813613891602"/>
    <n v="21903.87890625"/>
    <n v="9.4326505661010742"/>
    <m/>
    <s v="1/1/2029"/>
    <s v="12/31/2099"/>
    <m/>
    <n v="0"/>
    <n v="0"/>
    <n v="2029"/>
    <m/>
    <m/>
    <m/>
    <n v="0"/>
    <n v="0"/>
    <s v="Real 2021 | 5/8/2023 1:03:19 PM"/>
    <n v="7579"/>
    <n v="480"/>
    <m/>
    <m/>
    <n v="2322134"/>
    <n v="0"/>
    <n v="0"/>
    <m/>
    <m/>
    <m/>
    <n v="0"/>
  </r>
  <r>
    <x v="0"/>
    <x v="0"/>
    <x v="6"/>
    <s v="4"/>
    <x v="3"/>
    <s v="Area 1001 Gas CT 2029"/>
    <x v="19"/>
    <n v="209.57801818847656"/>
    <n v="229.14082336425781"/>
    <n v="132.54188537597656"/>
    <m/>
    <n v="0"/>
    <m/>
    <m/>
    <m/>
    <n v="24453.6796875"/>
    <m/>
    <m/>
    <n v="-1"/>
    <n v="11643788"/>
    <s v="TCO"/>
    <m/>
    <n v="1161067"/>
    <m/>
    <n v="62.873405456542969"/>
    <n v="43246.80078125"/>
    <n v="43246.80078125"/>
    <n v="0"/>
    <n v="-1"/>
    <n v="0"/>
    <n v="0"/>
    <n v="292.0599365234375"/>
    <n v="13"/>
    <n v="7121"/>
    <n v="0.57842987775802612"/>
    <n v="37.247463226318359"/>
    <n v="32294.86328125"/>
    <n v="27.814813613891602"/>
    <n v="10951.939453125"/>
    <n v="9.4326505661010742"/>
    <m/>
    <s v="1/1/2029"/>
    <s v="12/31/2099"/>
    <m/>
    <n v="0"/>
    <n v="0"/>
    <n v="2029"/>
    <m/>
    <m/>
    <m/>
    <n v="0"/>
    <n v="0"/>
    <s v="Real 2021 | 5/8/2023 1:03:19 PM"/>
    <n v="7580"/>
    <n v="240"/>
    <m/>
    <m/>
    <n v="1161067"/>
    <n v="0"/>
    <n v="0"/>
    <m/>
    <m/>
    <m/>
    <n v="0"/>
  </r>
  <r>
    <x v="0"/>
    <x v="0"/>
    <x v="6"/>
    <s v="5"/>
    <x v="4"/>
    <s v="Area 1001 Gas CT 2029"/>
    <x v="19"/>
    <n v="419.15603637695313"/>
    <n v="458.28164672851563"/>
    <n v="265.08377075195313"/>
    <m/>
    <n v="0"/>
    <m/>
    <m/>
    <m/>
    <n v="48907.359375"/>
    <m/>
    <m/>
    <n v="-1"/>
    <n v="23287576"/>
    <s v="TCO"/>
    <m/>
    <n v="2322134"/>
    <m/>
    <n v="125.74681091308594"/>
    <n v="86493.6015625"/>
    <n v="86493.6015625"/>
    <n v="0"/>
    <n v="-1"/>
    <n v="0"/>
    <n v="0"/>
    <n v="584.119873046875"/>
    <n v="13"/>
    <n v="7121"/>
    <n v="0.57842987775802612"/>
    <n v="37.247463226318359"/>
    <n v="64589.7265625"/>
    <n v="27.814813613891602"/>
    <n v="21903.87890625"/>
    <n v="9.4326505661010742"/>
    <m/>
    <s v="1/1/2029"/>
    <s v="12/31/2099"/>
    <m/>
    <n v="0"/>
    <n v="0"/>
    <n v="2029"/>
    <m/>
    <m/>
    <m/>
    <n v="0"/>
    <n v="0"/>
    <s v="Real 2021 | 5/8/2023 1:03:19 PM"/>
    <n v="7581"/>
    <n v="480"/>
    <m/>
    <m/>
    <n v="2322134"/>
    <n v="0"/>
    <n v="0"/>
    <m/>
    <m/>
    <m/>
    <n v="0"/>
  </r>
  <r>
    <x v="0"/>
    <x v="0"/>
    <x v="6"/>
    <s v="7"/>
    <x v="6"/>
    <s v="Area 1001 Gas CT 2029"/>
    <x v="19"/>
    <n v="419.15603637695313"/>
    <n v="458.28164672851563"/>
    <n v="265.08377075195313"/>
    <m/>
    <n v="0"/>
    <m/>
    <m/>
    <m/>
    <n v="48907.359375"/>
    <m/>
    <m/>
    <n v="-1"/>
    <n v="23287576"/>
    <s v="TCO"/>
    <m/>
    <n v="2322134"/>
    <m/>
    <n v="125.74681091308594"/>
    <n v="86493.6015625"/>
    <n v="86493.6015625"/>
    <n v="0"/>
    <n v="-1"/>
    <n v="0"/>
    <n v="0"/>
    <n v="584.119873046875"/>
    <n v="13"/>
    <n v="7121"/>
    <n v="0.57842987775802612"/>
    <n v="37.247463226318359"/>
    <n v="64589.7265625"/>
    <n v="27.814813613891602"/>
    <n v="21903.87890625"/>
    <n v="9.4326505661010742"/>
    <m/>
    <s v="1/1/2029"/>
    <s v="12/31/2099"/>
    <m/>
    <n v="0"/>
    <n v="0"/>
    <n v="2029"/>
    <m/>
    <m/>
    <m/>
    <n v="0"/>
    <n v="0"/>
    <s v="Real 2021 | 5/8/2023 1:03:19 PM"/>
    <n v="7582"/>
    <n v="480"/>
    <m/>
    <m/>
    <n v="2322134"/>
    <n v="0"/>
    <n v="0"/>
    <m/>
    <m/>
    <m/>
    <n v="0"/>
  </r>
  <r>
    <x v="0"/>
    <x v="0"/>
    <x v="6"/>
    <s v="8"/>
    <x v="7"/>
    <s v="Area 1001 Gas CT 2029"/>
    <x v="19"/>
    <n v="209.57801818847656"/>
    <n v="229.14082336425781"/>
    <n v="132.54188537597656"/>
    <m/>
    <n v="0"/>
    <m/>
    <m/>
    <m/>
    <n v="24453.6796875"/>
    <m/>
    <m/>
    <n v="-1"/>
    <n v="11643788"/>
    <s v="TCO"/>
    <m/>
    <n v="1161067"/>
    <m/>
    <n v="62.873405456542969"/>
    <n v="43246.80078125"/>
    <n v="43246.80078125"/>
    <n v="0"/>
    <n v="-1"/>
    <n v="0"/>
    <n v="0"/>
    <n v="292.0599365234375"/>
    <n v="13"/>
    <n v="7121"/>
    <n v="0.57842987775802612"/>
    <n v="37.247463226318359"/>
    <n v="32294.86328125"/>
    <n v="27.814813613891602"/>
    <n v="10951.939453125"/>
    <n v="9.4326505661010742"/>
    <m/>
    <s v="1/1/2029"/>
    <s v="12/31/2099"/>
    <m/>
    <n v="0"/>
    <n v="0"/>
    <n v="2029"/>
    <m/>
    <m/>
    <m/>
    <n v="0"/>
    <n v="0"/>
    <s v="Real 2021 | 5/8/2023 1:03:19 PM"/>
    <n v="7583"/>
    <n v="240"/>
    <m/>
    <m/>
    <n v="1161067"/>
    <n v="0"/>
    <n v="0"/>
    <m/>
    <m/>
    <m/>
    <n v="0"/>
  </r>
  <r>
    <x v="0"/>
    <x v="0"/>
    <x v="6"/>
    <s v="9"/>
    <x v="8"/>
    <s v="Area 1001 Gas CT 2029"/>
    <x v="19"/>
    <n v="419.15603637695313"/>
    <n v="458.28164672851563"/>
    <n v="265.08377075195313"/>
    <m/>
    <n v="0"/>
    <m/>
    <m/>
    <m/>
    <n v="48907.359375"/>
    <m/>
    <m/>
    <n v="-1"/>
    <n v="23287576"/>
    <s v="TCO"/>
    <m/>
    <n v="2322134"/>
    <m/>
    <n v="125.74681091308594"/>
    <n v="86493.6015625"/>
    <n v="86493.6015625"/>
    <n v="0"/>
    <n v="-1"/>
    <n v="0"/>
    <n v="0"/>
    <n v="584.119873046875"/>
    <n v="13"/>
    <n v="7121"/>
    <n v="0.57842987775802612"/>
    <n v="37.247463226318359"/>
    <n v="64589.7265625"/>
    <n v="27.814813613891602"/>
    <n v="21903.87890625"/>
    <n v="9.4326505661010742"/>
    <m/>
    <s v="1/1/2029"/>
    <s v="12/31/2099"/>
    <m/>
    <n v="0"/>
    <n v="0"/>
    <n v="2029"/>
    <m/>
    <m/>
    <m/>
    <n v="0"/>
    <n v="0"/>
    <s v="Real 2021 | 5/8/2023 1:03:19 PM"/>
    <n v="7584"/>
    <n v="480"/>
    <m/>
    <m/>
    <n v="2322134"/>
    <n v="0"/>
    <n v="0"/>
    <m/>
    <m/>
    <m/>
    <n v="0"/>
  </r>
  <r>
    <x v="0"/>
    <x v="0"/>
    <x v="6"/>
    <s v="8"/>
    <x v="7"/>
    <s v="Area 1001 Solar 2026"/>
    <x v="20"/>
    <n v="22.833641052246094"/>
    <n v="100"/>
    <n v="22.833641052246094"/>
    <m/>
    <n v="0"/>
    <m/>
    <m/>
    <m/>
    <n v="15077.126953125"/>
    <m/>
    <m/>
    <n v="-1"/>
    <n v="0"/>
    <s v="Solar"/>
    <m/>
    <n v="200022.6875"/>
    <m/>
    <n v="0"/>
    <n v="6452.93701171875"/>
    <n v="6452.93701171875"/>
    <n v="0"/>
    <n v="-1"/>
    <n v="0"/>
    <n v="0"/>
    <n v="0"/>
    <n v="365"/>
    <n v="4383"/>
    <n v="0.22833640873432159"/>
    <n v="32.261024475097656"/>
    <n v="-6581.84716796875"/>
    <n v="-32.905502319335938"/>
    <n v="13034.7841796875"/>
    <n v="65.166526794433594"/>
    <m/>
    <s v="1/1/2026"/>
    <s v="12/31/2099"/>
    <m/>
    <n v="0"/>
    <n v="0"/>
    <n v="2029"/>
    <m/>
    <m/>
    <m/>
    <n v="0"/>
    <n v="0"/>
    <s v="Real 2021 | 5/8/2023 1:03:19 PM"/>
    <n v="7585"/>
    <n v="100"/>
    <m/>
    <m/>
    <n v="200022.6875"/>
    <n v="0"/>
    <n v="0"/>
    <m/>
    <m/>
    <m/>
    <n v="0"/>
  </r>
  <r>
    <x v="0"/>
    <x v="0"/>
    <x v="6"/>
    <s v="1"/>
    <x v="0"/>
    <s v="Area 1001 Solar 2027"/>
    <x v="21"/>
    <n v="34.250461578369141"/>
    <n v="150"/>
    <n v="34.250461578369141"/>
    <m/>
    <n v="0"/>
    <m/>
    <m/>
    <m/>
    <n v="21831.283203125"/>
    <m/>
    <m/>
    <n v="-1"/>
    <n v="0"/>
    <s v="Solar"/>
    <m/>
    <n v="300034.03125"/>
    <m/>
    <n v="0"/>
    <n v="9679.40625"/>
    <n v="9679.40625"/>
    <n v="0"/>
    <n v="-1"/>
    <n v="0"/>
    <n v="0"/>
    <n v="0"/>
    <n v="365"/>
    <n v="4383"/>
    <n v="0.22833640873432159"/>
    <n v="32.261024475097656"/>
    <n v="-9872.7705078125"/>
    <n v="-32.905502319335938"/>
    <n v="19552.17578125"/>
    <n v="65.166526794433594"/>
    <m/>
    <s v="1/1/2027"/>
    <s v="12/31/2099"/>
    <m/>
    <n v="0"/>
    <n v="0"/>
    <n v="2029"/>
    <m/>
    <m/>
    <m/>
    <n v="0"/>
    <n v="0"/>
    <s v="Real 2021 | 5/8/2023 1:03:19 PM"/>
    <n v="7586"/>
    <n v="150"/>
    <m/>
    <m/>
    <n v="300034.03125"/>
    <n v="0"/>
    <n v="0"/>
    <m/>
    <m/>
    <m/>
    <n v="0"/>
  </r>
  <r>
    <x v="0"/>
    <x v="0"/>
    <x v="6"/>
    <s v="2"/>
    <x v="1"/>
    <s v="Area 1001 Solar 2027"/>
    <x v="21"/>
    <n v="22.833641052246094"/>
    <n v="100"/>
    <n v="22.833641052246094"/>
    <m/>
    <n v="0"/>
    <m/>
    <m/>
    <m/>
    <n v="14554.1884765625"/>
    <m/>
    <m/>
    <n v="-1"/>
    <n v="0"/>
    <s v="Solar"/>
    <m/>
    <n v="200022.6875"/>
    <m/>
    <n v="0"/>
    <n v="6452.93701171875"/>
    <n v="6452.93701171875"/>
    <n v="0"/>
    <n v="-1"/>
    <n v="0"/>
    <n v="0"/>
    <n v="0"/>
    <n v="365"/>
    <n v="4383"/>
    <n v="0.22833640873432159"/>
    <n v="32.261024475097656"/>
    <n v="-6581.84716796875"/>
    <n v="-32.905502319335938"/>
    <n v="13034.7841796875"/>
    <n v="65.166526794433594"/>
    <m/>
    <s v="1/1/2027"/>
    <s v="12/31/2099"/>
    <m/>
    <n v="0"/>
    <n v="0"/>
    <n v="2029"/>
    <m/>
    <m/>
    <m/>
    <n v="0"/>
    <n v="0"/>
    <s v="Real 2021 | 5/8/2023 1:03:19 PM"/>
    <n v="7587"/>
    <n v="100"/>
    <m/>
    <m/>
    <n v="200022.6875"/>
    <n v="0"/>
    <n v="0"/>
    <m/>
    <m/>
    <m/>
    <n v="0"/>
  </r>
  <r>
    <x v="0"/>
    <x v="0"/>
    <x v="6"/>
    <s v="3"/>
    <x v="2"/>
    <s v="Area 1001 Solar 2027"/>
    <x v="21"/>
    <n v="34.250461578369141"/>
    <n v="150"/>
    <n v="34.250461578369141"/>
    <m/>
    <n v="0"/>
    <m/>
    <m/>
    <m/>
    <n v="21831.283203125"/>
    <m/>
    <m/>
    <n v="-1"/>
    <n v="0"/>
    <s v="Solar"/>
    <m/>
    <n v="300034.03125"/>
    <m/>
    <n v="0"/>
    <n v="9679.40625"/>
    <n v="9679.40625"/>
    <n v="0"/>
    <n v="-1"/>
    <n v="0"/>
    <n v="0"/>
    <n v="0"/>
    <n v="365"/>
    <n v="4383"/>
    <n v="0.22833640873432159"/>
    <n v="32.261024475097656"/>
    <n v="-9872.7705078125"/>
    <n v="-32.905502319335938"/>
    <n v="19552.17578125"/>
    <n v="65.166526794433594"/>
    <m/>
    <s v="1/1/2027"/>
    <s v="12/31/2099"/>
    <m/>
    <n v="0"/>
    <n v="0"/>
    <n v="2029"/>
    <m/>
    <m/>
    <m/>
    <n v="0"/>
    <n v="0"/>
    <s v="Real 2021 | 5/8/2023 1:03:19 PM"/>
    <n v="7588"/>
    <n v="150"/>
    <m/>
    <m/>
    <n v="300034.03125"/>
    <n v="0"/>
    <n v="0"/>
    <m/>
    <m/>
    <m/>
    <n v="0"/>
  </r>
  <r>
    <x v="0"/>
    <x v="0"/>
    <x v="6"/>
    <s v="5"/>
    <x v="4"/>
    <s v="Area 1001 Solar 2027"/>
    <x v="21"/>
    <n v="11.416820526123047"/>
    <n v="50"/>
    <n v="11.416820526123047"/>
    <m/>
    <n v="0"/>
    <m/>
    <m/>
    <m/>
    <n v="7277.09423828125"/>
    <m/>
    <m/>
    <n v="-1"/>
    <n v="0"/>
    <s v="Solar"/>
    <m/>
    <n v="100011.34375"/>
    <m/>
    <n v="0"/>
    <n v="3226.468505859375"/>
    <n v="3226.468505859375"/>
    <n v="0"/>
    <n v="-1"/>
    <n v="0"/>
    <n v="0"/>
    <n v="0"/>
    <n v="365"/>
    <n v="4383"/>
    <n v="0.22833640873432159"/>
    <n v="32.261024475097656"/>
    <n v="-3290.923583984375"/>
    <n v="-32.905502319335938"/>
    <n v="6517.39208984375"/>
    <n v="65.166526794433594"/>
    <m/>
    <s v="1/1/2027"/>
    <s v="12/31/2099"/>
    <m/>
    <n v="0"/>
    <n v="0"/>
    <n v="2029"/>
    <m/>
    <m/>
    <m/>
    <n v="0"/>
    <n v="0"/>
    <s v="Real 2021 | 5/8/2023 1:03:19 PM"/>
    <n v="7589"/>
    <n v="50"/>
    <m/>
    <m/>
    <n v="100011.34375"/>
    <n v="0"/>
    <n v="0"/>
    <m/>
    <m/>
    <m/>
    <n v="0"/>
  </r>
  <r>
    <x v="0"/>
    <x v="0"/>
    <x v="6"/>
    <s v="6"/>
    <x v="5"/>
    <s v="Area 1001 Solar 2027"/>
    <x v="21"/>
    <n v="34.250461578369141"/>
    <n v="150"/>
    <n v="34.250461578369141"/>
    <m/>
    <n v="0"/>
    <m/>
    <m/>
    <m/>
    <n v="21831.283203125"/>
    <m/>
    <m/>
    <n v="-1"/>
    <n v="0"/>
    <s v="Solar"/>
    <m/>
    <n v="300034.03125"/>
    <m/>
    <n v="0"/>
    <n v="9679.40625"/>
    <n v="9679.40625"/>
    <n v="0"/>
    <n v="-1"/>
    <n v="0"/>
    <n v="0"/>
    <n v="0"/>
    <n v="365"/>
    <n v="4383"/>
    <n v="0.22833640873432159"/>
    <n v="32.261024475097656"/>
    <n v="-9872.7705078125"/>
    <n v="-32.905502319335938"/>
    <n v="19552.17578125"/>
    <n v="65.166526794433594"/>
    <m/>
    <s v="1/1/2027"/>
    <s v="12/31/2099"/>
    <m/>
    <n v="0"/>
    <n v="0"/>
    <n v="2029"/>
    <m/>
    <m/>
    <m/>
    <n v="0"/>
    <n v="0"/>
    <s v="Real 2021 | 5/8/2023 1:03:19 PM"/>
    <n v="7590"/>
    <n v="150"/>
    <m/>
    <m/>
    <n v="300034.03125"/>
    <n v="0"/>
    <n v="0"/>
    <m/>
    <m/>
    <m/>
    <n v="0"/>
  </r>
  <r>
    <x v="0"/>
    <x v="0"/>
    <x v="6"/>
    <s v="7"/>
    <x v="6"/>
    <s v="Area 1001 Solar 2027"/>
    <x v="21"/>
    <n v="34.250461578369141"/>
    <n v="150"/>
    <n v="34.250461578369141"/>
    <m/>
    <n v="0"/>
    <m/>
    <m/>
    <m/>
    <n v="21831.283203125"/>
    <m/>
    <m/>
    <n v="-1"/>
    <n v="0"/>
    <s v="Solar"/>
    <m/>
    <n v="300034.03125"/>
    <m/>
    <n v="0"/>
    <n v="9679.40625"/>
    <n v="9679.40625"/>
    <n v="0"/>
    <n v="-1"/>
    <n v="0"/>
    <n v="0"/>
    <n v="0"/>
    <n v="365"/>
    <n v="4383"/>
    <n v="0.22833640873432159"/>
    <n v="32.261024475097656"/>
    <n v="-9872.7705078125"/>
    <n v="-32.905502319335938"/>
    <n v="19552.17578125"/>
    <n v="65.166526794433594"/>
    <m/>
    <s v="1/1/2027"/>
    <s v="12/31/2099"/>
    <m/>
    <n v="0"/>
    <n v="0"/>
    <n v="2029"/>
    <m/>
    <m/>
    <m/>
    <n v="0"/>
    <n v="0"/>
    <s v="Real 2021 | 5/8/2023 1:03:19 PM"/>
    <n v="7591"/>
    <n v="150"/>
    <m/>
    <m/>
    <n v="300034.03125"/>
    <n v="0"/>
    <n v="0"/>
    <m/>
    <m/>
    <m/>
    <n v="0"/>
  </r>
  <r>
    <x v="0"/>
    <x v="0"/>
    <x v="6"/>
    <s v="8"/>
    <x v="7"/>
    <s v="Area 1001 Solar 2027"/>
    <x v="21"/>
    <n v="34.250461578369141"/>
    <n v="150"/>
    <n v="34.250461578369141"/>
    <m/>
    <n v="0"/>
    <m/>
    <m/>
    <m/>
    <n v="21831.283203125"/>
    <m/>
    <m/>
    <n v="-1"/>
    <n v="0"/>
    <s v="Solar"/>
    <m/>
    <n v="300034.03125"/>
    <m/>
    <n v="0"/>
    <n v="9679.40625"/>
    <n v="9679.40625"/>
    <n v="0"/>
    <n v="-1"/>
    <n v="0"/>
    <n v="0"/>
    <n v="0"/>
    <n v="365"/>
    <n v="4383"/>
    <n v="0.22833640873432159"/>
    <n v="32.261024475097656"/>
    <n v="-9872.7705078125"/>
    <n v="-32.905502319335938"/>
    <n v="19552.17578125"/>
    <n v="65.166526794433594"/>
    <m/>
    <s v="1/1/2027"/>
    <s v="12/31/2099"/>
    <m/>
    <n v="0"/>
    <n v="0"/>
    <n v="2029"/>
    <m/>
    <m/>
    <m/>
    <n v="0"/>
    <n v="0"/>
    <s v="Real 2021 | 5/8/2023 1:03:19 PM"/>
    <n v="7592"/>
    <n v="150"/>
    <m/>
    <m/>
    <n v="300034.03125"/>
    <n v="0"/>
    <n v="0"/>
    <m/>
    <m/>
    <m/>
    <n v="0"/>
  </r>
  <r>
    <x v="0"/>
    <x v="0"/>
    <x v="6"/>
    <s v="9"/>
    <x v="8"/>
    <s v="Area 1001 Solar 2027"/>
    <x v="21"/>
    <n v="34.250461578369141"/>
    <n v="150"/>
    <n v="34.250461578369141"/>
    <m/>
    <n v="0"/>
    <m/>
    <m/>
    <m/>
    <n v="21831.283203125"/>
    <m/>
    <m/>
    <n v="-1"/>
    <n v="0"/>
    <s v="Solar"/>
    <m/>
    <n v="300034.03125"/>
    <m/>
    <n v="0"/>
    <n v="9679.40625"/>
    <n v="9679.40625"/>
    <n v="0"/>
    <n v="-1"/>
    <n v="0"/>
    <n v="0"/>
    <n v="0"/>
    <n v="365"/>
    <n v="4383"/>
    <n v="0.22833640873432159"/>
    <n v="32.261024475097656"/>
    <n v="-9872.7705078125"/>
    <n v="-32.905502319335938"/>
    <n v="19552.17578125"/>
    <n v="65.166526794433594"/>
    <m/>
    <s v="1/1/2027"/>
    <s v="12/31/2099"/>
    <m/>
    <n v="0"/>
    <n v="0"/>
    <n v="2029"/>
    <m/>
    <m/>
    <m/>
    <n v="0"/>
    <n v="0"/>
    <s v="Real 2021 | 5/8/2023 1:03:19 PM"/>
    <n v="7593"/>
    <n v="150"/>
    <m/>
    <m/>
    <n v="300034.03125"/>
    <n v="0"/>
    <n v="0"/>
    <m/>
    <m/>
    <m/>
    <n v="0"/>
  </r>
  <r>
    <x v="0"/>
    <x v="0"/>
    <x v="6"/>
    <s v="1"/>
    <x v="0"/>
    <s v="Area 1001 Solar 2028"/>
    <x v="22"/>
    <n v="34.250461578369141"/>
    <n v="150"/>
    <n v="34.250461578369141"/>
    <m/>
    <n v="0"/>
    <m/>
    <m/>
    <m/>
    <n v="20972.564453125"/>
    <m/>
    <m/>
    <n v="-1"/>
    <n v="0"/>
    <s v="Solar"/>
    <m/>
    <n v="300034.03125"/>
    <m/>
    <n v="0"/>
    <n v="9679.40625"/>
    <n v="9679.40625"/>
    <n v="0"/>
    <n v="-1"/>
    <n v="0"/>
    <n v="0"/>
    <n v="0"/>
    <n v="365"/>
    <n v="4383"/>
    <n v="0.22833640873432159"/>
    <n v="32.261024475097656"/>
    <n v="-9872.7705078125"/>
    <n v="-32.905502319335938"/>
    <n v="19552.17578125"/>
    <n v="65.166526794433594"/>
    <m/>
    <s v="1/1/2028"/>
    <s v="12/31/2099"/>
    <m/>
    <n v="0"/>
    <n v="0"/>
    <n v="2029"/>
    <m/>
    <m/>
    <m/>
    <n v="0"/>
    <n v="0"/>
    <s v="Real 2021 | 5/8/2023 1:03:19 PM"/>
    <n v="7594"/>
    <n v="150"/>
    <m/>
    <m/>
    <n v="300034.03125"/>
    <n v="0"/>
    <n v="0"/>
    <m/>
    <m/>
    <m/>
    <n v="0"/>
  </r>
  <r>
    <x v="0"/>
    <x v="0"/>
    <x v="6"/>
    <s v="2"/>
    <x v="1"/>
    <s v="Area 1001 Solar 2028"/>
    <x v="22"/>
    <n v="34.250461578369141"/>
    <n v="150"/>
    <n v="34.250461578369141"/>
    <m/>
    <n v="0"/>
    <m/>
    <m/>
    <m/>
    <n v="20972.564453125"/>
    <m/>
    <m/>
    <n v="-1"/>
    <n v="0"/>
    <s v="Solar"/>
    <m/>
    <n v="300034.03125"/>
    <m/>
    <n v="0"/>
    <n v="9679.40625"/>
    <n v="9679.40625"/>
    <n v="0"/>
    <n v="-1"/>
    <n v="0"/>
    <n v="0"/>
    <n v="0"/>
    <n v="365"/>
    <n v="4383"/>
    <n v="0.22833640873432159"/>
    <n v="32.261024475097656"/>
    <n v="-9872.7705078125"/>
    <n v="-32.905502319335938"/>
    <n v="19552.17578125"/>
    <n v="65.166526794433594"/>
    <m/>
    <s v="1/1/2028"/>
    <s v="12/31/2099"/>
    <m/>
    <n v="0"/>
    <n v="0"/>
    <n v="2029"/>
    <m/>
    <m/>
    <m/>
    <n v="0"/>
    <n v="0"/>
    <s v="Real 2021 | 5/8/2023 1:03:19 PM"/>
    <n v="7595"/>
    <n v="150"/>
    <m/>
    <m/>
    <n v="300034.03125"/>
    <n v="0"/>
    <n v="0"/>
    <m/>
    <m/>
    <m/>
    <n v="0"/>
  </r>
  <r>
    <x v="0"/>
    <x v="0"/>
    <x v="6"/>
    <s v="3"/>
    <x v="2"/>
    <s v="Area 1001 Solar 2028"/>
    <x v="22"/>
    <n v="34.250461578369141"/>
    <n v="150"/>
    <n v="34.250461578369141"/>
    <m/>
    <n v="0"/>
    <m/>
    <m/>
    <m/>
    <n v="20972.564453125"/>
    <m/>
    <m/>
    <n v="-1"/>
    <n v="0"/>
    <s v="Solar"/>
    <m/>
    <n v="300034.03125"/>
    <m/>
    <n v="0"/>
    <n v="9679.40625"/>
    <n v="9679.40625"/>
    <n v="0"/>
    <n v="-1"/>
    <n v="0"/>
    <n v="0"/>
    <n v="0"/>
    <n v="365"/>
    <n v="4383"/>
    <n v="0.22833640873432159"/>
    <n v="32.261024475097656"/>
    <n v="-9872.7705078125"/>
    <n v="-32.905502319335938"/>
    <n v="19552.17578125"/>
    <n v="65.166526794433594"/>
    <m/>
    <s v="1/1/2028"/>
    <s v="12/31/2099"/>
    <m/>
    <n v="0"/>
    <n v="0"/>
    <n v="2029"/>
    <m/>
    <m/>
    <m/>
    <n v="0"/>
    <n v="0"/>
    <s v="Real 2021 | 5/8/2023 1:03:19 PM"/>
    <n v="7596"/>
    <n v="150"/>
    <m/>
    <m/>
    <n v="300034.03125"/>
    <n v="0"/>
    <n v="0"/>
    <m/>
    <m/>
    <m/>
    <n v="0"/>
  </r>
  <r>
    <x v="0"/>
    <x v="0"/>
    <x v="6"/>
    <s v="4"/>
    <x v="3"/>
    <s v="Area 1001 Solar 2028"/>
    <x v="22"/>
    <n v="34.250461578369141"/>
    <n v="150"/>
    <n v="34.250461578369141"/>
    <m/>
    <n v="0"/>
    <m/>
    <m/>
    <m/>
    <n v="20972.564453125"/>
    <m/>
    <m/>
    <n v="-1"/>
    <n v="0"/>
    <s v="Solar"/>
    <m/>
    <n v="300034.03125"/>
    <m/>
    <n v="0"/>
    <n v="9679.40625"/>
    <n v="9679.40625"/>
    <n v="0"/>
    <n v="-1"/>
    <n v="0"/>
    <n v="0"/>
    <n v="0"/>
    <n v="365"/>
    <n v="4383"/>
    <n v="0.22833640873432159"/>
    <n v="32.261024475097656"/>
    <n v="-9872.7705078125"/>
    <n v="-32.905502319335938"/>
    <n v="19552.17578125"/>
    <n v="65.166526794433594"/>
    <m/>
    <s v="1/1/2028"/>
    <s v="12/31/2099"/>
    <m/>
    <n v="0"/>
    <n v="0"/>
    <n v="2029"/>
    <m/>
    <m/>
    <m/>
    <n v="0"/>
    <n v="0"/>
    <s v="Real 2021 | 5/8/2023 1:03:19 PM"/>
    <n v="7597"/>
    <n v="150"/>
    <m/>
    <m/>
    <n v="300034.03125"/>
    <n v="0"/>
    <n v="0"/>
    <m/>
    <m/>
    <m/>
    <n v="0"/>
  </r>
  <r>
    <x v="0"/>
    <x v="0"/>
    <x v="6"/>
    <s v="5"/>
    <x v="4"/>
    <s v="Area 1001 Solar 2028"/>
    <x v="22"/>
    <n v="34.250461578369141"/>
    <n v="150"/>
    <n v="34.250461578369141"/>
    <m/>
    <n v="0"/>
    <m/>
    <m/>
    <m/>
    <n v="20972.564453125"/>
    <m/>
    <m/>
    <n v="-1"/>
    <n v="0"/>
    <s v="Solar"/>
    <m/>
    <n v="300034.03125"/>
    <m/>
    <n v="0"/>
    <n v="9679.40625"/>
    <n v="9679.40625"/>
    <n v="0"/>
    <n v="-1"/>
    <n v="0"/>
    <n v="0"/>
    <n v="0"/>
    <n v="365"/>
    <n v="4383"/>
    <n v="0.22833640873432159"/>
    <n v="32.261024475097656"/>
    <n v="-9872.7705078125"/>
    <n v="-32.905502319335938"/>
    <n v="19552.17578125"/>
    <n v="65.166526794433594"/>
    <m/>
    <s v="1/1/2028"/>
    <s v="12/31/2099"/>
    <m/>
    <n v="0"/>
    <n v="0"/>
    <n v="2029"/>
    <m/>
    <m/>
    <m/>
    <n v="0"/>
    <n v="0"/>
    <s v="Real 2021 | 5/8/2023 1:03:19 PM"/>
    <n v="7598"/>
    <n v="150"/>
    <m/>
    <m/>
    <n v="300034.03125"/>
    <n v="0"/>
    <n v="0"/>
    <m/>
    <m/>
    <m/>
    <n v="0"/>
  </r>
  <r>
    <x v="0"/>
    <x v="0"/>
    <x v="6"/>
    <s v="6"/>
    <x v="5"/>
    <s v="Area 1001 Solar 2028"/>
    <x v="22"/>
    <n v="34.250461578369141"/>
    <n v="150"/>
    <n v="34.250461578369141"/>
    <m/>
    <n v="0"/>
    <m/>
    <m/>
    <m/>
    <n v="20972.564453125"/>
    <m/>
    <m/>
    <n v="-1"/>
    <n v="0"/>
    <s v="Solar"/>
    <m/>
    <n v="300034.03125"/>
    <m/>
    <n v="0"/>
    <n v="9679.40625"/>
    <n v="9679.40625"/>
    <n v="0"/>
    <n v="-1"/>
    <n v="0"/>
    <n v="0"/>
    <n v="0"/>
    <n v="365"/>
    <n v="4383"/>
    <n v="0.22833640873432159"/>
    <n v="32.261024475097656"/>
    <n v="-9872.7705078125"/>
    <n v="-32.905502319335938"/>
    <n v="19552.17578125"/>
    <n v="65.166526794433594"/>
    <m/>
    <s v="1/1/2028"/>
    <s v="12/31/2099"/>
    <m/>
    <n v="0"/>
    <n v="0"/>
    <n v="2029"/>
    <m/>
    <m/>
    <m/>
    <n v="0"/>
    <n v="0"/>
    <s v="Real 2021 | 5/8/2023 1:03:19 PM"/>
    <n v="7599"/>
    <n v="150"/>
    <m/>
    <m/>
    <n v="300034.03125"/>
    <n v="0"/>
    <n v="0"/>
    <m/>
    <m/>
    <m/>
    <n v="0"/>
  </r>
  <r>
    <x v="0"/>
    <x v="0"/>
    <x v="6"/>
    <s v="7"/>
    <x v="6"/>
    <s v="Area 1001 Solar 2028"/>
    <x v="22"/>
    <n v="34.250461578369141"/>
    <n v="150"/>
    <n v="34.250461578369141"/>
    <m/>
    <n v="0"/>
    <m/>
    <m/>
    <m/>
    <n v="20972.564453125"/>
    <m/>
    <m/>
    <n v="-1"/>
    <n v="0"/>
    <s v="Solar"/>
    <m/>
    <n v="300034.03125"/>
    <m/>
    <n v="0"/>
    <n v="9679.40625"/>
    <n v="9679.40625"/>
    <n v="0"/>
    <n v="-1"/>
    <n v="0"/>
    <n v="0"/>
    <n v="0"/>
    <n v="365"/>
    <n v="4383"/>
    <n v="0.22833640873432159"/>
    <n v="32.261024475097656"/>
    <n v="-9872.7705078125"/>
    <n v="-32.905502319335938"/>
    <n v="19552.17578125"/>
    <n v="65.166526794433594"/>
    <m/>
    <s v="1/1/2028"/>
    <s v="12/31/2099"/>
    <m/>
    <n v="0"/>
    <n v="0"/>
    <n v="2029"/>
    <m/>
    <m/>
    <m/>
    <n v="0"/>
    <n v="0"/>
    <s v="Real 2021 | 5/8/2023 1:03:19 PM"/>
    <n v="7600"/>
    <n v="150"/>
    <m/>
    <m/>
    <n v="300034.03125"/>
    <n v="0"/>
    <n v="0"/>
    <m/>
    <m/>
    <m/>
    <n v="0"/>
  </r>
  <r>
    <x v="0"/>
    <x v="0"/>
    <x v="6"/>
    <s v="8"/>
    <x v="7"/>
    <s v="Area 1001 Solar 2028"/>
    <x v="22"/>
    <n v="34.250461578369141"/>
    <n v="150"/>
    <n v="34.250461578369141"/>
    <m/>
    <n v="0"/>
    <m/>
    <m/>
    <m/>
    <n v="20972.564453125"/>
    <m/>
    <m/>
    <n v="-1"/>
    <n v="0"/>
    <s v="Solar"/>
    <m/>
    <n v="300034.03125"/>
    <m/>
    <n v="0"/>
    <n v="9679.40625"/>
    <n v="9679.40625"/>
    <n v="0"/>
    <n v="-1"/>
    <n v="0"/>
    <n v="0"/>
    <n v="0"/>
    <n v="365"/>
    <n v="4383"/>
    <n v="0.22833640873432159"/>
    <n v="32.261024475097656"/>
    <n v="-9872.7705078125"/>
    <n v="-32.905502319335938"/>
    <n v="19552.17578125"/>
    <n v="65.166526794433594"/>
    <m/>
    <s v="1/1/2028"/>
    <s v="12/31/2099"/>
    <m/>
    <n v="0"/>
    <n v="0"/>
    <n v="2029"/>
    <m/>
    <m/>
    <m/>
    <n v="0"/>
    <n v="0"/>
    <s v="Real 2021 | 5/8/2023 1:03:19 PM"/>
    <n v="7601"/>
    <n v="150"/>
    <m/>
    <m/>
    <n v="300034.03125"/>
    <n v="0"/>
    <n v="0"/>
    <m/>
    <m/>
    <m/>
    <n v="0"/>
  </r>
  <r>
    <x v="0"/>
    <x v="0"/>
    <x v="6"/>
    <s v="9"/>
    <x v="8"/>
    <s v="Area 1001 Solar 2028"/>
    <x v="22"/>
    <n v="34.250461578369141"/>
    <n v="150"/>
    <n v="34.250461578369141"/>
    <m/>
    <n v="0"/>
    <m/>
    <m/>
    <m/>
    <n v="20972.564453125"/>
    <m/>
    <m/>
    <n v="-1"/>
    <n v="0"/>
    <s v="Solar"/>
    <m/>
    <n v="300034.03125"/>
    <m/>
    <n v="0"/>
    <n v="9679.40625"/>
    <n v="9679.40625"/>
    <n v="0"/>
    <n v="-1"/>
    <n v="0"/>
    <n v="0"/>
    <n v="0"/>
    <n v="365"/>
    <n v="4383"/>
    <n v="0.22833640873432159"/>
    <n v="32.261024475097656"/>
    <n v="-9872.7705078125"/>
    <n v="-32.905502319335938"/>
    <n v="19552.17578125"/>
    <n v="65.166526794433594"/>
    <m/>
    <s v="1/1/2028"/>
    <s v="12/31/2099"/>
    <m/>
    <n v="0"/>
    <n v="0"/>
    <n v="2029"/>
    <m/>
    <m/>
    <m/>
    <n v="0"/>
    <n v="0"/>
    <s v="Real 2021 | 5/8/2023 1:03:19 PM"/>
    <n v="7602"/>
    <n v="150"/>
    <m/>
    <m/>
    <n v="300034.03125"/>
    <n v="0"/>
    <n v="0"/>
    <m/>
    <m/>
    <m/>
    <n v="0"/>
  </r>
  <r>
    <x v="0"/>
    <x v="0"/>
    <x v="6"/>
    <s v="1"/>
    <x v="0"/>
    <s v="Area 1001 Solar 2029"/>
    <x v="23"/>
    <n v="22.833641052246094"/>
    <n v="100"/>
    <n v="22.833641052246094"/>
    <m/>
    <n v="0"/>
    <m/>
    <m/>
    <m/>
    <n v="13453.2666015625"/>
    <m/>
    <m/>
    <n v="-1"/>
    <n v="0"/>
    <s v="Solar"/>
    <m/>
    <n v="200022.6875"/>
    <m/>
    <n v="0"/>
    <n v="6452.93701171875"/>
    <n v="6452.93701171875"/>
    <n v="0"/>
    <n v="-1"/>
    <n v="0"/>
    <n v="0"/>
    <n v="0"/>
    <n v="365"/>
    <n v="4383"/>
    <n v="0.22833640873432159"/>
    <n v="32.261024475097656"/>
    <n v="-6581.84716796875"/>
    <n v="-32.905502319335938"/>
    <n v="13034.7841796875"/>
    <n v="65.166526794433594"/>
    <m/>
    <s v="1/1/2029"/>
    <s v="12/31/2099"/>
    <m/>
    <n v="0"/>
    <n v="0"/>
    <n v="2029"/>
    <m/>
    <m/>
    <m/>
    <n v="0"/>
    <n v="0"/>
    <s v="Real 2021 | 5/8/2023 1:03:19 PM"/>
    <n v="7603"/>
    <n v="100"/>
    <m/>
    <m/>
    <n v="200022.6875"/>
    <n v="0"/>
    <n v="0"/>
    <m/>
    <m/>
    <m/>
    <n v="0"/>
  </r>
  <r>
    <x v="0"/>
    <x v="0"/>
    <x v="6"/>
    <s v="3"/>
    <x v="2"/>
    <s v="Area 1001 Solar 2029"/>
    <x v="23"/>
    <n v="22.833641052246094"/>
    <n v="100"/>
    <n v="22.833641052246094"/>
    <m/>
    <n v="0"/>
    <m/>
    <m/>
    <m/>
    <n v="13453.2666015625"/>
    <m/>
    <m/>
    <n v="-1"/>
    <n v="0"/>
    <s v="Solar"/>
    <m/>
    <n v="200022.6875"/>
    <m/>
    <n v="0"/>
    <n v="6452.93701171875"/>
    <n v="6452.93701171875"/>
    <n v="0"/>
    <n v="-1"/>
    <n v="0"/>
    <n v="0"/>
    <n v="0"/>
    <n v="365"/>
    <n v="4383"/>
    <n v="0.22833640873432159"/>
    <n v="32.261024475097656"/>
    <n v="-6581.84716796875"/>
    <n v="-32.905502319335938"/>
    <n v="13034.7841796875"/>
    <n v="65.166526794433594"/>
    <m/>
    <s v="1/1/2029"/>
    <s v="12/31/2099"/>
    <m/>
    <n v="0"/>
    <n v="0"/>
    <n v="2029"/>
    <m/>
    <m/>
    <m/>
    <n v="0"/>
    <n v="0"/>
    <s v="Real 2021 | 5/8/2023 1:03:19 PM"/>
    <n v="7604"/>
    <n v="100"/>
    <m/>
    <m/>
    <n v="200022.6875"/>
    <n v="0"/>
    <n v="0"/>
    <m/>
    <m/>
    <m/>
    <n v="0"/>
  </r>
  <r>
    <x v="0"/>
    <x v="0"/>
    <x v="6"/>
    <s v="4"/>
    <x v="3"/>
    <s v="Area 1001 Solar 2029"/>
    <x v="23"/>
    <n v="34.250461578369141"/>
    <n v="150"/>
    <n v="34.250461578369141"/>
    <m/>
    <n v="0"/>
    <m/>
    <m/>
    <m/>
    <n v="20179.900390625"/>
    <m/>
    <m/>
    <n v="-1"/>
    <n v="0"/>
    <s v="Solar"/>
    <m/>
    <n v="300034.03125"/>
    <m/>
    <n v="0"/>
    <n v="9679.40625"/>
    <n v="9679.40625"/>
    <n v="0"/>
    <n v="-1"/>
    <n v="0"/>
    <n v="0"/>
    <n v="0"/>
    <n v="365"/>
    <n v="4383"/>
    <n v="0.22833640873432159"/>
    <n v="32.261024475097656"/>
    <n v="-9872.7705078125"/>
    <n v="-32.905502319335938"/>
    <n v="19552.17578125"/>
    <n v="65.166526794433594"/>
    <m/>
    <s v="1/1/2029"/>
    <s v="12/31/2099"/>
    <m/>
    <n v="0"/>
    <n v="0"/>
    <n v="2029"/>
    <m/>
    <m/>
    <m/>
    <n v="0"/>
    <n v="0"/>
    <s v="Real 2021 | 5/8/2023 1:03:19 PM"/>
    <n v="7605"/>
    <n v="150"/>
    <m/>
    <m/>
    <n v="300034.03125"/>
    <n v="0"/>
    <n v="0"/>
    <m/>
    <m/>
    <m/>
    <n v="0"/>
  </r>
  <r>
    <x v="0"/>
    <x v="0"/>
    <x v="6"/>
    <s v="6"/>
    <x v="5"/>
    <s v="Area 1001 Solar 2029"/>
    <x v="23"/>
    <n v="22.833641052246094"/>
    <n v="100"/>
    <n v="22.833641052246094"/>
    <m/>
    <n v="0"/>
    <m/>
    <m/>
    <m/>
    <n v="13453.2666015625"/>
    <m/>
    <m/>
    <n v="-1"/>
    <n v="0"/>
    <s v="Solar"/>
    <m/>
    <n v="200022.6875"/>
    <m/>
    <n v="0"/>
    <n v="6452.93701171875"/>
    <n v="6452.93701171875"/>
    <n v="0"/>
    <n v="-1"/>
    <n v="0"/>
    <n v="0"/>
    <n v="0"/>
    <n v="365"/>
    <n v="4383"/>
    <n v="0.22833640873432159"/>
    <n v="32.261024475097656"/>
    <n v="-6581.84716796875"/>
    <n v="-32.905502319335938"/>
    <n v="13034.7841796875"/>
    <n v="65.166526794433594"/>
    <m/>
    <s v="1/1/2029"/>
    <s v="12/31/2099"/>
    <m/>
    <n v="0"/>
    <n v="0"/>
    <n v="2029"/>
    <m/>
    <m/>
    <m/>
    <n v="0"/>
    <n v="0"/>
    <s v="Real 2021 | 5/8/2023 1:03:19 PM"/>
    <n v="7606"/>
    <n v="100"/>
    <m/>
    <m/>
    <n v="200022.6875"/>
    <n v="0"/>
    <n v="0"/>
    <m/>
    <m/>
    <m/>
    <n v="0"/>
  </r>
  <r>
    <x v="0"/>
    <x v="0"/>
    <x v="6"/>
    <s v="7"/>
    <x v="6"/>
    <s v="Area 1001 Solar 2029"/>
    <x v="23"/>
    <n v="22.833641052246094"/>
    <n v="100"/>
    <n v="22.833641052246094"/>
    <m/>
    <n v="0"/>
    <m/>
    <m/>
    <m/>
    <n v="13453.2666015625"/>
    <m/>
    <m/>
    <n v="-1"/>
    <n v="0"/>
    <s v="Solar"/>
    <m/>
    <n v="200022.6875"/>
    <m/>
    <n v="0"/>
    <n v="6452.93701171875"/>
    <n v="6452.93701171875"/>
    <n v="0"/>
    <n v="-1"/>
    <n v="0"/>
    <n v="0"/>
    <n v="0"/>
    <n v="365"/>
    <n v="4383"/>
    <n v="0.22833640873432159"/>
    <n v="32.261024475097656"/>
    <n v="-6581.84716796875"/>
    <n v="-32.905502319335938"/>
    <n v="13034.7841796875"/>
    <n v="65.166526794433594"/>
    <m/>
    <s v="1/1/2029"/>
    <s v="12/31/2099"/>
    <m/>
    <n v="0"/>
    <n v="0"/>
    <n v="2029"/>
    <m/>
    <m/>
    <m/>
    <n v="0"/>
    <n v="0"/>
    <s v="Real 2021 | 5/8/2023 1:03:19 PM"/>
    <n v="7607"/>
    <n v="100"/>
    <m/>
    <m/>
    <n v="200022.6875"/>
    <n v="0"/>
    <n v="0"/>
    <m/>
    <m/>
    <m/>
    <n v="0"/>
  </r>
  <r>
    <x v="0"/>
    <x v="0"/>
    <x v="6"/>
    <s v="8"/>
    <x v="7"/>
    <s v="Area 1001 Solar 2029"/>
    <x v="23"/>
    <n v="34.250461578369141"/>
    <n v="150"/>
    <n v="34.250461578369141"/>
    <m/>
    <n v="0"/>
    <m/>
    <m/>
    <m/>
    <n v="20179.900390625"/>
    <m/>
    <m/>
    <n v="-1"/>
    <n v="0"/>
    <s v="Solar"/>
    <m/>
    <n v="300034.03125"/>
    <m/>
    <n v="0"/>
    <n v="9679.40625"/>
    <n v="9679.40625"/>
    <n v="0"/>
    <n v="-1"/>
    <n v="0"/>
    <n v="0"/>
    <n v="0"/>
    <n v="365"/>
    <n v="4383"/>
    <n v="0.22833640873432159"/>
    <n v="32.261024475097656"/>
    <n v="-9872.7705078125"/>
    <n v="-32.905502319335938"/>
    <n v="19552.17578125"/>
    <n v="65.166526794433594"/>
    <m/>
    <s v="1/1/2029"/>
    <s v="12/31/2099"/>
    <m/>
    <n v="0"/>
    <n v="0"/>
    <n v="2029"/>
    <m/>
    <m/>
    <m/>
    <n v="0"/>
    <n v="0"/>
    <s v="Real 2021 | 5/8/2023 1:03:19 PM"/>
    <n v="7608"/>
    <n v="150"/>
    <m/>
    <m/>
    <n v="300034.03125"/>
    <n v="0"/>
    <n v="0"/>
    <m/>
    <m/>
    <m/>
    <n v="0"/>
  </r>
  <r>
    <x v="0"/>
    <x v="0"/>
    <x v="6"/>
    <s v="9"/>
    <x v="8"/>
    <s v="Area 1001 Solar 2029"/>
    <x v="23"/>
    <n v="22.833641052246094"/>
    <n v="100"/>
    <n v="22.833641052246094"/>
    <m/>
    <n v="0"/>
    <m/>
    <m/>
    <m/>
    <n v="13453.2666015625"/>
    <m/>
    <m/>
    <n v="-1"/>
    <n v="0"/>
    <s v="Solar"/>
    <m/>
    <n v="200022.6875"/>
    <m/>
    <n v="0"/>
    <n v="6452.93701171875"/>
    <n v="6452.93701171875"/>
    <n v="0"/>
    <n v="-1"/>
    <n v="0"/>
    <n v="0"/>
    <n v="0"/>
    <n v="365"/>
    <n v="4383"/>
    <n v="0.22833640873432159"/>
    <n v="32.261024475097656"/>
    <n v="-6581.84716796875"/>
    <n v="-32.905502319335938"/>
    <n v="13034.7841796875"/>
    <n v="65.166526794433594"/>
    <m/>
    <s v="1/1/2029"/>
    <s v="12/31/2099"/>
    <m/>
    <n v="0"/>
    <n v="0"/>
    <n v="2029"/>
    <m/>
    <m/>
    <m/>
    <n v="0"/>
    <n v="0"/>
    <s v="Real 2021 | 5/8/2023 1:03:19 PM"/>
    <n v="7609"/>
    <n v="100"/>
    <m/>
    <m/>
    <n v="200022.6875"/>
    <n v="0"/>
    <n v="0"/>
    <m/>
    <m/>
    <m/>
    <n v="0"/>
  </r>
  <r>
    <x v="0"/>
    <x v="0"/>
    <x v="6"/>
    <s v="3"/>
    <x v="2"/>
    <s v="Area 1001 Solar 2030"/>
    <x v="24"/>
    <n v="0"/>
    <n v="0"/>
    <n v="0"/>
    <m/>
    <n v="0"/>
    <m/>
    <m/>
    <m/>
    <n v="0"/>
    <m/>
    <m/>
    <n v="-1"/>
    <n v="0"/>
    <s v="Solar"/>
    <m/>
    <n v="0"/>
    <m/>
    <n v="0"/>
    <n v="0"/>
    <n v="0"/>
    <n v="0"/>
    <n v="-1"/>
    <n v="0"/>
    <n v="0"/>
    <n v="0"/>
    <n v="0"/>
    <n v="0"/>
    <m/>
    <m/>
    <n v="0"/>
    <m/>
    <n v="0"/>
    <m/>
    <m/>
    <s v="1/1/2030"/>
    <s v="12/31/2099"/>
    <m/>
    <n v="0"/>
    <n v="0"/>
    <n v="2029"/>
    <m/>
    <m/>
    <m/>
    <n v="0"/>
    <n v="0"/>
    <s v="Real 2021 | 5/8/2023 1:03:19 PM"/>
    <n v="7610"/>
    <n v="0"/>
    <m/>
    <m/>
    <n v="0"/>
    <n v="0"/>
    <n v="0"/>
    <m/>
    <m/>
    <m/>
    <n v="0"/>
  </r>
  <r>
    <x v="0"/>
    <x v="0"/>
    <x v="6"/>
    <s v="8"/>
    <x v="7"/>
    <s v="Area 1001 Solar 2030"/>
    <x v="24"/>
    <n v="0"/>
    <n v="0"/>
    <n v="0"/>
    <m/>
    <n v="0"/>
    <m/>
    <m/>
    <m/>
    <n v="0"/>
    <m/>
    <m/>
    <n v="-1"/>
    <n v="0"/>
    <s v="Solar"/>
    <m/>
    <n v="0"/>
    <m/>
    <n v="0"/>
    <n v="0"/>
    <n v="0"/>
    <n v="0"/>
    <n v="-1"/>
    <n v="0"/>
    <n v="0"/>
    <n v="0"/>
    <n v="0"/>
    <n v="0"/>
    <m/>
    <m/>
    <n v="0"/>
    <m/>
    <n v="0"/>
    <m/>
    <m/>
    <s v="1/1/2030"/>
    <s v="12/31/2099"/>
    <m/>
    <n v="0"/>
    <n v="0"/>
    <n v="2029"/>
    <m/>
    <m/>
    <m/>
    <n v="0"/>
    <n v="0"/>
    <s v="Real 2021 | 5/8/2023 1:03:19 PM"/>
    <n v="7611"/>
    <n v="0"/>
    <m/>
    <m/>
    <n v="0"/>
    <n v="0"/>
    <n v="0"/>
    <m/>
    <m/>
    <m/>
    <n v="0"/>
  </r>
  <r>
    <x v="0"/>
    <x v="0"/>
    <x v="6"/>
    <s v="4"/>
    <x v="3"/>
    <s v="Area 1001 Solar 2031"/>
    <x v="25"/>
    <n v="0"/>
    <n v="0"/>
    <n v="0"/>
    <m/>
    <n v="0"/>
    <m/>
    <m/>
    <m/>
    <n v="0"/>
    <m/>
    <m/>
    <n v="-1"/>
    <n v="0"/>
    <s v="Solar"/>
    <m/>
    <n v="0"/>
    <m/>
    <n v="0"/>
    <n v="0"/>
    <n v="0"/>
    <n v="0"/>
    <n v="-1"/>
    <n v="0"/>
    <n v="0"/>
    <n v="0"/>
    <n v="0"/>
    <n v="0"/>
    <m/>
    <m/>
    <n v="0"/>
    <m/>
    <n v="0"/>
    <m/>
    <m/>
    <s v="1/1/2031"/>
    <s v="12/31/2099"/>
    <m/>
    <n v="0"/>
    <n v="0"/>
    <n v="2029"/>
    <m/>
    <m/>
    <m/>
    <n v="0"/>
    <n v="0"/>
    <s v="Real 2021 | 5/8/2023 1:03:19 PM"/>
    <n v="7612"/>
    <n v="0"/>
    <m/>
    <m/>
    <n v="0"/>
    <n v="0"/>
    <n v="0"/>
    <m/>
    <m/>
    <m/>
    <n v="0"/>
  </r>
  <r>
    <x v="0"/>
    <x v="0"/>
    <x v="6"/>
    <s v="8"/>
    <x v="7"/>
    <s v="Area 1001 Solar 2031"/>
    <x v="25"/>
    <n v="0"/>
    <n v="0"/>
    <n v="0"/>
    <m/>
    <n v="0"/>
    <m/>
    <m/>
    <m/>
    <n v="0"/>
    <m/>
    <m/>
    <n v="-1"/>
    <n v="0"/>
    <s v="Solar"/>
    <m/>
    <n v="0"/>
    <m/>
    <n v="0"/>
    <n v="0"/>
    <n v="0"/>
    <n v="0"/>
    <n v="-1"/>
    <n v="0"/>
    <n v="0"/>
    <n v="0"/>
    <n v="0"/>
    <n v="0"/>
    <m/>
    <m/>
    <n v="0"/>
    <m/>
    <n v="0"/>
    <m/>
    <m/>
    <s v="1/1/2031"/>
    <s v="12/31/2099"/>
    <m/>
    <n v="0"/>
    <n v="0"/>
    <n v="2029"/>
    <m/>
    <m/>
    <m/>
    <n v="0"/>
    <n v="0"/>
    <s v="Real 2021 | 5/8/2023 1:03:19 PM"/>
    <n v="7613"/>
    <n v="0"/>
    <m/>
    <m/>
    <n v="0"/>
    <n v="0"/>
    <n v="0"/>
    <m/>
    <m/>
    <m/>
    <n v="0"/>
  </r>
  <r>
    <x v="0"/>
    <x v="0"/>
    <x v="6"/>
    <s v="3"/>
    <x v="2"/>
    <s v="Area 1001 Solar 2032"/>
    <x v="26"/>
    <n v="0"/>
    <n v="0"/>
    <n v="0"/>
    <m/>
    <n v="0"/>
    <m/>
    <m/>
    <m/>
    <n v="0"/>
    <m/>
    <m/>
    <n v="-1"/>
    <n v="0"/>
    <s v="Solar"/>
    <m/>
    <n v="0"/>
    <m/>
    <n v="0"/>
    <n v="0"/>
    <n v="0"/>
    <n v="0"/>
    <n v="-1"/>
    <n v="0"/>
    <n v="0"/>
    <n v="0"/>
    <n v="0"/>
    <n v="0"/>
    <m/>
    <m/>
    <n v="0"/>
    <m/>
    <n v="0"/>
    <m/>
    <m/>
    <s v="1/1/2032"/>
    <s v="12/31/2099"/>
    <m/>
    <n v="0"/>
    <n v="0"/>
    <n v="2029"/>
    <m/>
    <m/>
    <m/>
    <n v="0"/>
    <n v="0"/>
    <s v="Real 2021 | 5/8/2023 1:03:19 PM"/>
    <n v="7614"/>
    <n v="0"/>
    <m/>
    <m/>
    <n v="0"/>
    <n v="0"/>
    <n v="0"/>
    <m/>
    <m/>
    <m/>
    <n v="0"/>
  </r>
  <r>
    <x v="0"/>
    <x v="0"/>
    <x v="6"/>
    <s v="4"/>
    <x v="3"/>
    <s v="Area 1001 Solar 2032"/>
    <x v="26"/>
    <n v="0"/>
    <n v="0"/>
    <n v="0"/>
    <m/>
    <n v="0"/>
    <m/>
    <m/>
    <m/>
    <n v="0"/>
    <m/>
    <m/>
    <n v="-1"/>
    <n v="0"/>
    <s v="Solar"/>
    <m/>
    <n v="0"/>
    <m/>
    <n v="0"/>
    <n v="0"/>
    <n v="0"/>
    <n v="0"/>
    <n v="-1"/>
    <n v="0"/>
    <n v="0"/>
    <n v="0"/>
    <n v="0"/>
    <n v="0"/>
    <m/>
    <m/>
    <n v="0"/>
    <m/>
    <n v="0"/>
    <m/>
    <m/>
    <s v="1/1/2032"/>
    <s v="12/31/2099"/>
    <m/>
    <n v="0"/>
    <n v="0"/>
    <n v="2029"/>
    <m/>
    <m/>
    <m/>
    <n v="0"/>
    <n v="0"/>
    <s v="Real 2021 | 5/8/2023 1:03:19 PM"/>
    <n v="7615"/>
    <n v="0"/>
    <m/>
    <m/>
    <n v="0"/>
    <n v="0"/>
    <n v="0"/>
    <m/>
    <m/>
    <m/>
    <n v="0"/>
  </r>
  <r>
    <x v="0"/>
    <x v="0"/>
    <x v="6"/>
    <s v="8"/>
    <x v="7"/>
    <s v="Area 1001 Solar 2032"/>
    <x v="26"/>
    <n v="0"/>
    <n v="0"/>
    <n v="0"/>
    <m/>
    <n v="0"/>
    <m/>
    <m/>
    <m/>
    <n v="0"/>
    <m/>
    <m/>
    <n v="-1"/>
    <n v="0"/>
    <s v="Solar"/>
    <m/>
    <n v="0"/>
    <m/>
    <n v="0"/>
    <n v="0"/>
    <n v="0"/>
    <n v="0"/>
    <n v="-1"/>
    <n v="0"/>
    <n v="0"/>
    <n v="0"/>
    <n v="0"/>
    <n v="0"/>
    <m/>
    <m/>
    <n v="0"/>
    <m/>
    <n v="0"/>
    <m/>
    <m/>
    <s v="1/1/2032"/>
    <s v="12/31/2099"/>
    <m/>
    <n v="0"/>
    <n v="0"/>
    <n v="2029"/>
    <m/>
    <m/>
    <m/>
    <n v="0"/>
    <n v="0"/>
    <s v="Real 2021 | 5/8/2023 1:03:19 PM"/>
    <n v="7616"/>
    <n v="0"/>
    <m/>
    <m/>
    <n v="0"/>
    <n v="0"/>
    <n v="0"/>
    <m/>
    <m/>
    <m/>
    <n v="0"/>
  </r>
  <r>
    <x v="0"/>
    <x v="0"/>
    <x v="6"/>
    <s v="8"/>
    <x v="7"/>
    <s v="Area 1001 Solar 2035"/>
    <x v="27"/>
    <n v="0"/>
    <n v="0"/>
    <n v="0"/>
    <m/>
    <n v="0"/>
    <m/>
    <m/>
    <m/>
    <n v="0"/>
    <m/>
    <m/>
    <n v="-1"/>
    <n v="0"/>
    <s v="Solar"/>
    <m/>
    <n v="0"/>
    <m/>
    <n v="0"/>
    <n v="0"/>
    <n v="0"/>
    <n v="0"/>
    <n v="-1"/>
    <n v="0"/>
    <n v="0"/>
    <n v="0"/>
    <n v="0"/>
    <n v="0"/>
    <m/>
    <m/>
    <n v="0"/>
    <m/>
    <n v="0"/>
    <m/>
    <m/>
    <s v="1/1/2035"/>
    <s v="12/31/2099"/>
    <m/>
    <n v="0"/>
    <n v="0"/>
    <n v="2029"/>
    <m/>
    <m/>
    <m/>
    <n v="0"/>
    <n v="0"/>
    <s v="Real 2021 | 5/8/2023 1:03:19 PM"/>
    <n v="7617"/>
    <n v="0"/>
    <m/>
    <m/>
    <n v="0"/>
    <n v="0"/>
    <n v="0"/>
    <m/>
    <m/>
    <m/>
    <n v="0"/>
  </r>
  <r>
    <x v="0"/>
    <x v="0"/>
    <x v="6"/>
    <s v="4"/>
    <x v="3"/>
    <s v="Area 1001 Solar 2036"/>
    <x v="28"/>
    <n v="0"/>
    <n v="0"/>
    <n v="0"/>
    <m/>
    <n v="0"/>
    <m/>
    <m/>
    <m/>
    <n v="0"/>
    <m/>
    <m/>
    <n v="-1"/>
    <n v="0"/>
    <s v="Solar"/>
    <m/>
    <n v="0"/>
    <m/>
    <n v="0"/>
    <n v="0"/>
    <n v="0"/>
    <n v="0"/>
    <n v="-1"/>
    <n v="0"/>
    <n v="0"/>
    <n v="0"/>
    <n v="0"/>
    <n v="0"/>
    <m/>
    <m/>
    <n v="0"/>
    <m/>
    <n v="0"/>
    <m/>
    <m/>
    <s v="1/1/2036"/>
    <s v="12/31/2099"/>
    <m/>
    <n v="0"/>
    <n v="0"/>
    <n v="2029"/>
    <m/>
    <m/>
    <m/>
    <n v="0"/>
    <n v="0"/>
    <s v="Real 2021 | 5/8/2023 1:03:19 PM"/>
    <n v="7618"/>
    <n v="0"/>
    <m/>
    <m/>
    <n v="0"/>
    <n v="0"/>
    <n v="0"/>
    <m/>
    <m/>
    <m/>
    <n v="0"/>
  </r>
  <r>
    <x v="0"/>
    <x v="0"/>
    <x v="6"/>
    <s v="1"/>
    <x v="0"/>
    <s v="Area 1001 Solar 2037"/>
    <x v="29"/>
    <n v="0"/>
    <n v="0"/>
    <n v="0"/>
    <m/>
    <n v="0"/>
    <m/>
    <m/>
    <m/>
    <n v="0"/>
    <m/>
    <m/>
    <n v="-1"/>
    <n v="0"/>
    <s v="Solar"/>
    <m/>
    <n v="0"/>
    <m/>
    <n v="0"/>
    <n v="0"/>
    <n v="0"/>
    <n v="0"/>
    <n v="-1"/>
    <n v="0"/>
    <n v="0"/>
    <n v="0"/>
    <n v="0"/>
    <n v="0"/>
    <m/>
    <m/>
    <n v="0"/>
    <m/>
    <n v="0"/>
    <m/>
    <m/>
    <s v="1/1/2037"/>
    <s v="12/31/2099"/>
    <m/>
    <n v="0"/>
    <n v="0"/>
    <n v="2029"/>
    <m/>
    <m/>
    <m/>
    <n v="0"/>
    <n v="0"/>
    <s v="Real 2021 | 5/8/2023 1:03:19 PM"/>
    <n v="7619"/>
    <n v="0"/>
    <m/>
    <m/>
    <n v="0"/>
    <n v="0"/>
    <n v="0"/>
    <m/>
    <m/>
    <m/>
    <n v="0"/>
  </r>
  <r>
    <x v="0"/>
    <x v="0"/>
    <x v="6"/>
    <s v="3"/>
    <x v="2"/>
    <s v="Area 1001 Solar 2037"/>
    <x v="29"/>
    <n v="0"/>
    <n v="0"/>
    <n v="0"/>
    <m/>
    <n v="0"/>
    <m/>
    <m/>
    <m/>
    <n v="0"/>
    <m/>
    <m/>
    <n v="-1"/>
    <n v="0"/>
    <s v="Solar"/>
    <m/>
    <n v="0"/>
    <m/>
    <n v="0"/>
    <n v="0"/>
    <n v="0"/>
    <n v="0"/>
    <n v="-1"/>
    <n v="0"/>
    <n v="0"/>
    <n v="0"/>
    <n v="0"/>
    <n v="0"/>
    <m/>
    <m/>
    <n v="0"/>
    <m/>
    <n v="0"/>
    <m/>
    <m/>
    <s v="1/1/2037"/>
    <s v="12/31/2099"/>
    <m/>
    <n v="0"/>
    <n v="0"/>
    <n v="2029"/>
    <m/>
    <m/>
    <m/>
    <n v="0"/>
    <n v="0"/>
    <s v="Real 2021 | 5/8/2023 1:03:19 PM"/>
    <n v="7620"/>
    <n v="0"/>
    <m/>
    <m/>
    <n v="0"/>
    <n v="0"/>
    <n v="0"/>
    <m/>
    <m/>
    <m/>
    <n v="0"/>
  </r>
  <r>
    <x v="0"/>
    <x v="0"/>
    <x v="6"/>
    <s v="7"/>
    <x v="6"/>
    <s v="Area 1001 Solar 2037"/>
    <x v="29"/>
    <n v="0"/>
    <n v="0"/>
    <n v="0"/>
    <m/>
    <n v="0"/>
    <m/>
    <m/>
    <m/>
    <n v="0"/>
    <m/>
    <m/>
    <n v="-1"/>
    <n v="0"/>
    <s v="Solar"/>
    <m/>
    <n v="0"/>
    <m/>
    <n v="0"/>
    <n v="0"/>
    <n v="0"/>
    <n v="0"/>
    <n v="-1"/>
    <n v="0"/>
    <n v="0"/>
    <n v="0"/>
    <n v="0"/>
    <n v="0"/>
    <m/>
    <m/>
    <n v="0"/>
    <m/>
    <n v="0"/>
    <m/>
    <m/>
    <s v="1/1/2037"/>
    <s v="12/31/2099"/>
    <m/>
    <n v="0"/>
    <n v="0"/>
    <n v="2029"/>
    <m/>
    <m/>
    <m/>
    <n v="0"/>
    <n v="0"/>
    <s v="Real 2021 | 5/8/2023 1:03:19 PM"/>
    <n v="7621"/>
    <n v="0"/>
    <m/>
    <m/>
    <n v="0"/>
    <n v="0"/>
    <n v="0"/>
    <m/>
    <m/>
    <m/>
    <n v="0"/>
  </r>
  <r>
    <x v="0"/>
    <x v="0"/>
    <x v="6"/>
    <s v="8"/>
    <x v="7"/>
    <s v="Area 1001 Solar 2037"/>
    <x v="29"/>
    <n v="0"/>
    <n v="0"/>
    <n v="0"/>
    <m/>
    <n v="0"/>
    <m/>
    <m/>
    <m/>
    <n v="0"/>
    <m/>
    <m/>
    <n v="-1"/>
    <n v="0"/>
    <s v="Solar"/>
    <m/>
    <n v="0"/>
    <m/>
    <n v="0"/>
    <n v="0"/>
    <n v="0"/>
    <n v="0"/>
    <n v="-1"/>
    <n v="0"/>
    <n v="0"/>
    <n v="0"/>
    <n v="0"/>
    <n v="0"/>
    <m/>
    <m/>
    <n v="0"/>
    <m/>
    <n v="0"/>
    <m/>
    <m/>
    <s v="1/1/2037"/>
    <s v="12/31/2099"/>
    <m/>
    <n v="0"/>
    <n v="0"/>
    <n v="2029"/>
    <m/>
    <m/>
    <m/>
    <n v="0"/>
    <n v="0"/>
    <s v="Real 2021 | 5/8/2023 1:03:19 PM"/>
    <n v="7622"/>
    <n v="0"/>
    <m/>
    <m/>
    <n v="0"/>
    <n v="0"/>
    <n v="0"/>
    <m/>
    <m/>
    <m/>
    <n v="0"/>
  </r>
  <r>
    <x v="0"/>
    <x v="0"/>
    <x v="6"/>
    <s v="1"/>
    <x v="0"/>
    <s v="Area 1001 Wind 2026"/>
    <x v="30"/>
    <n v="34.685176849365234"/>
    <n v="100"/>
    <n v="34.685176849365234"/>
    <m/>
    <n v="0"/>
    <m/>
    <m/>
    <m/>
    <n v="18154.20312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623"/>
    <n v="100"/>
    <m/>
    <m/>
    <n v="303842.15625"/>
    <n v="0"/>
    <n v="0"/>
    <m/>
    <m/>
    <m/>
    <n v="0"/>
  </r>
  <r>
    <x v="0"/>
    <x v="0"/>
    <x v="6"/>
    <s v="2"/>
    <x v="1"/>
    <s v="Area 1001 Wind 2026"/>
    <x v="30"/>
    <n v="34.685176849365234"/>
    <n v="100"/>
    <n v="34.685176849365234"/>
    <m/>
    <n v="0"/>
    <m/>
    <m/>
    <m/>
    <n v="18154.20312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624"/>
    <n v="100"/>
    <m/>
    <m/>
    <n v="303842.15625"/>
    <n v="0"/>
    <n v="0"/>
    <m/>
    <m/>
    <m/>
    <n v="0"/>
  </r>
  <r>
    <x v="0"/>
    <x v="0"/>
    <x v="6"/>
    <s v="3"/>
    <x v="2"/>
    <s v="Area 1001 Wind 2026"/>
    <x v="30"/>
    <n v="34.685176849365234"/>
    <n v="100"/>
    <n v="34.685176849365234"/>
    <m/>
    <n v="0"/>
    <m/>
    <m/>
    <m/>
    <n v="18154.20312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625"/>
    <n v="100"/>
    <m/>
    <m/>
    <n v="303842.15625"/>
    <n v="0"/>
    <n v="0"/>
    <m/>
    <m/>
    <m/>
    <n v="0"/>
  </r>
  <r>
    <x v="0"/>
    <x v="0"/>
    <x v="6"/>
    <s v="4"/>
    <x v="3"/>
    <s v="Area 1001 Wind 2026"/>
    <x v="30"/>
    <n v="34.685176849365234"/>
    <n v="100"/>
    <n v="34.685176849365234"/>
    <m/>
    <n v="0"/>
    <m/>
    <m/>
    <m/>
    <n v="18154.20312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626"/>
    <n v="100"/>
    <m/>
    <m/>
    <n v="303842.15625"/>
    <n v="0"/>
    <n v="0"/>
    <m/>
    <m/>
    <m/>
    <n v="0"/>
  </r>
  <r>
    <x v="0"/>
    <x v="0"/>
    <x v="6"/>
    <s v="5"/>
    <x v="4"/>
    <s v="Area 1001 Wind 2026"/>
    <x v="30"/>
    <n v="34.685176849365234"/>
    <n v="100"/>
    <n v="34.685176849365234"/>
    <m/>
    <n v="0"/>
    <m/>
    <m/>
    <m/>
    <n v="18154.20312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627"/>
    <n v="100"/>
    <m/>
    <m/>
    <n v="303842.15625"/>
    <n v="0"/>
    <n v="0"/>
    <m/>
    <m/>
    <m/>
    <n v="0"/>
  </r>
  <r>
    <x v="0"/>
    <x v="0"/>
    <x v="6"/>
    <s v="6"/>
    <x v="5"/>
    <s v="Area 1001 Wind 2026"/>
    <x v="30"/>
    <n v="34.685176849365234"/>
    <n v="100"/>
    <n v="34.685176849365234"/>
    <m/>
    <n v="0"/>
    <m/>
    <m/>
    <m/>
    <n v="18154.20312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628"/>
    <n v="100"/>
    <m/>
    <m/>
    <n v="303842.15625"/>
    <n v="0"/>
    <n v="0"/>
    <m/>
    <m/>
    <m/>
    <n v="0"/>
  </r>
  <r>
    <x v="0"/>
    <x v="0"/>
    <x v="6"/>
    <s v="7"/>
    <x v="6"/>
    <s v="Area 1001 Wind 2026"/>
    <x v="30"/>
    <n v="34.685176849365234"/>
    <n v="100"/>
    <n v="34.685176849365234"/>
    <m/>
    <n v="0"/>
    <m/>
    <m/>
    <m/>
    <n v="18154.20312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629"/>
    <n v="100"/>
    <m/>
    <m/>
    <n v="303842.15625"/>
    <n v="0"/>
    <n v="0"/>
    <m/>
    <m/>
    <m/>
    <n v="0"/>
  </r>
  <r>
    <x v="0"/>
    <x v="0"/>
    <x v="6"/>
    <s v="9"/>
    <x v="8"/>
    <s v="Area 1001 Wind 2026"/>
    <x v="30"/>
    <n v="34.685176849365234"/>
    <n v="100"/>
    <n v="34.685176849365234"/>
    <m/>
    <n v="0"/>
    <m/>
    <m/>
    <m/>
    <n v="18154.20312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630"/>
    <n v="100"/>
    <m/>
    <m/>
    <n v="303842.15625"/>
    <n v="0"/>
    <n v="0"/>
    <m/>
    <m/>
    <m/>
    <n v="0"/>
  </r>
  <r>
    <x v="0"/>
    <x v="0"/>
    <x v="6"/>
    <s v="1"/>
    <x v="0"/>
    <s v="Area 1001 Wind 2027"/>
    <x v="31"/>
    <n v="34.685176849365234"/>
    <n v="100"/>
    <n v="34.685176849365234"/>
    <m/>
    <n v="0"/>
    <m/>
    <m/>
    <m/>
    <n v="17664.2929687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631"/>
    <n v="100"/>
    <m/>
    <m/>
    <n v="303842.15625"/>
    <n v="0"/>
    <n v="0"/>
    <m/>
    <m/>
    <m/>
    <n v="0"/>
  </r>
  <r>
    <x v="0"/>
    <x v="0"/>
    <x v="6"/>
    <s v="2"/>
    <x v="1"/>
    <s v="Area 1001 Wind 2027"/>
    <x v="31"/>
    <n v="34.685176849365234"/>
    <n v="100"/>
    <n v="34.685176849365234"/>
    <m/>
    <n v="0"/>
    <m/>
    <m/>
    <m/>
    <n v="17664.2929687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632"/>
    <n v="100"/>
    <m/>
    <m/>
    <n v="303842.15625"/>
    <n v="0"/>
    <n v="0"/>
    <m/>
    <m/>
    <m/>
    <n v="0"/>
  </r>
  <r>
    <x v="0"/>
    <x v="0"/>
    <x v="6"/>
    <s v="3"/>
    <x v="2"/>
    <s v="Area 1001 Wind 2027"/>
    <x v="31"/>
    <n v="34.685176849365234"/>
    <n v="100"/>
    <n v="34.685176849365234"/>
    <m/>
    <n v="0"/>
    <m/>
    <m/>
    <m/>
    <n v="17664.2929687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633"/>
    <n v="100"/>
    <m/>
    <m/>
    <n v="303842.15625"/>
    <n v="0"/>
    <n v="0"/>
    <m/>
    <m/>
    <m/>
    <n v="0"/>
  </r>
  <r>
    <x v="0"/>
    <x v="0"/>
    <x v="6"/>
    <s v="4"/>
    <x v="3"/>
    <s v="Area 1001 Wind 2027"/>
    <x v="31"/>
    <n v="34.685176849365234"/>
    <n v="100"/>
    <n v="34.685176849365234"/>
    <m/>
    <n v="0"/>
    <m/>
    <m/>
    <m/>
    <n v="17664.2929687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634"/>
    <n v="100"/>
    <m/>
    <m/>
    <n v="303842.15625"/>
    <n v="0"/>
    <n v="0"/>
    <m/>
    <m/>
    <m/>
    <n v="0"/>
  </r>
  <r>
    <x v="0"/>
    <x v="0"/>
    <x v="6"/>
    <s v="5"/>
    <x v="4"/>
    <s v="Area 1001 Wind 2027"/>
    <x v="31"/>
    <n v="34.685176849365234"/>
    <n v="100"/>
    <n v="34.685176849365234"/>
    <m/>
    <n v="0"/>
    <m/>
    <m/>
    <m/>
    <n v="17664.2929687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635"/>
    <n v="100"/>
    <m/>
    <m/>
    <n v="303842.15625"/>
    <n v="0"/>
    <n v="0"/>
    <m/>
    <m/>
    <m/>
    <n v="0"/>
  </r>
  <r>
    <x v="0"/>
    <x v="0"/>
    <x v="6"/>
    <s v="6"/>
    <x v="5"/>
    <s v="Area 1001 Wind 2027"/>
    <x v="31"/>
    <n v="34.685176849365234"/>
    <n v="100"/>
    <n v="34.685176849365234"/>
    <m/>
    <n v="0"/>
    <m/>
    <m/>
    <m/>
    <n v="17664.2929687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636"/>
    <n v="100"/>
    <m/>
    <m/>
    <n v="303842.15625"/>
    <n v="0"/>
    <n v="0"/>
    <m/>
    <m/>
    <m/>
    <n v="0"/>
  </r>
  <r>
    <x v="0"/>
    <x v="0"/>
    <x v="6"/>
    <s v="7"/>
    <x v="6"/>
    <s v="Area 1001 Wind 2027"/>
    <x v="31"/>
    <n v="34.685176849365234"/>
    <n v="100"/>
    <n v="34.685176849365234"/>
    <m/>
    <n v="0"/>
    <m/>
    <m/>
    <m/>
    <n v="17664.2929687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637"/>
    <n v="100"/>
    <m/>
    <m/>
    <n v="303842.15625"/>
    <n v="0"/>
    <n v="0"/>
    <m/>
    <m/>
    <m/>
    <n v="0"/>
  </r>
  <r>
    <x v="0"/>
    <x v="0"/>
    <x v="6"/>
    <s v="9"/>
    <x v="8"/>
    <s v="Area 1001 Wind 2027"/>
    <x v="31"/>
    <n v="34.685176849365234"/>
    <n v="100"/>
    <n v="34.685176849365234"/>
    <m/>
    <n v="0"/>
    <m/>
    <m/>
    <m/>
    <n v="17664.2929687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638"/>
    <n v="100"/>
    <m/>
    <m/>
    <n v="303842.15625"/>
    <n v="0"/>
    <n v="0"/>
    <m/>
    <m/>
    <m/>
    <n v="0"/>
  </r>
  <r>
    <x v="0"/>
    <x v="0"/>
    <x v="6"/>
    <s v="1"/>
    <x v="0"/>
    <s v="Area 1001 Wind 2028"/>
    <x v="32"/>
    <n v="34.685176849365234"/>
    <n v="100"/>
    <n v="34.685176849365234"/>
    <m/>
    <n v="0"/>
    <m/>
    <m/>
    <m/>
    <n v="17124.84179687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639"/>
    <n v="100"/>
    <m/>
    <m/>
    <n v="303842.15625"/>
    <n v="0"/>
    <n v="0"/>
    <m/>
    <m/>
    <m/>
    <n v="0"/>
  </r>
  <r>
    <x v="0"/>
    <x v="0"/>
    <x v="6"/>
    <s v="2"/>
    <x v="1"/>
    <s v="Area 1001 Wind 2028"/>
    <x v="32"/>
    <n v="34.685176849365234"/>
    <n v="100"/>
    <n v="34.685176849365234"/>
    <m/>
    <n v="0"/>
    <m/>
    <m/>
    <m/>
    <n v="17124.84179687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640"/>
    <n v="100"/>
    <m/>
    <m/>
    <n v="303842.15625"/>
    <n v="0"/>
    <n v="0"/>
    <m/>
    <m/>
    <m/>
    <n v="0"/>
  </r>
  <r>
    <x v="0"/>
    <x v="0"/>
    <x v="6"/>
    <s v="3"/>
    <x v="2"/>
    <s v="Area 1001 Wind 2028"/>
    <x v="32"/>
    <n v="34.685176849365234"/>
    <n v="100"/>
    <n v="34.685176849365234"/>
    <m/>
    <n v="0"/>
    <m/>
    <m/>
    <m/>
    <n v="17124.84179687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641"/>
    <n v="100"/>
    <m/>
    <m/>
    <n v="303842.15625"/>
    <n v="0"/>
    <n v="0"/>
    <m/>
    <m/>
    <m/>
    <n v="0"/>
  </r>
  <r>
    <x v="0"/>
    <x v="0"/>
    <x v="6"/>
    <s v="4"/>
    <x v="3"/>
    <s v="Area 1001 Wind 2028"/>
    <x v="32"/>
    <n v="34.685176849365234"/>
    <n v="100"/>
    <n v="34.685176849365234"/>
    <m/>
    <n v="0"/>
    <m/>
    <m/>
    <m/>
    <n v="17124.84179687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642"/>
    <n v="100"/>
    <m/>
    <m/>
    <n v="303842.15625"/>
    <n v="0"/>
    <n v="0"/>
    <m/>
    <m/>
    <m/>
    <n v="0"/>
  </r>
  <r>
    <x v="0"/>
    <x v="0"/>
    <x v="6"/>
    <s v="5"/>
    <x v="4"/>
    <s v="Area 1001 Wind 2028"/>
    <x v="32"/>
    <n v="34.685176849365234"/>
    <n v="100"/>
    <n v="34.685176849365234"/>
    <m/>
    <n v="0"/>
    <m/>
    <m/>
    <m/>
    <n v="17124.84179687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643"/>
    <n v="100"/>
    <m/>
    <m/>
    <n v="303842.15625"/>
    <n v="0"/>
    <n v="0"/>
    <m/>
    <m/>
    <m/>
    <n v="0"/>
  </r>
  <r>
    <x v="0"/>
    <x v="0"/>
    <x v="6"/>
    <s v="6"/>
    <x v="5"/>
    <s v="Area 1001 Wind 2028"/>
    <x v="32"/>
    <n v="34.685176849365234"/>
    <n v="100"/>
    <n v="34.685176849365234"/>
    <m/>
    <n v="0"/>
    <m/>
    <m/>
    <m/>
    <n v="17124.84179687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644"/>
    <n v="100"/>
    <m/>
    <m/>
    <n v="303842.15625"/>
    <n v="0"/>
    <n v="0"/>
    <m/>
    <m/>
    <m/>
    <n v="0"/>
  </r>
  <r>
    <x v="0"/>
    <x v="0"/>
    <x v="6"/>
    <s v="7"/>
    <x v="6"/>
    <s v="Area 1001 Wind 2028"/>
    <x v="32"/>
    <n v="34.685176849365234"/>
    <n v="100"/>
    <n v="34.685176849365234"/>
    <m/>
    <n v="0"/>
    <m/>
    <m/>
    <m/>
    <n v="17124.84179687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645"/>
    <n v="100"/>
    <m/>
    <m/>
    <n v="303842.15625"/>
    <n v="0"/>
    <n v="0"/>
    <m/>
    <m/>
    <m/>
    <n v="0"/>
  </r>
  <r>
    <x v="0"/>
    <x v="0"/>
    <x v="6"/>
    <s v="9"/>
    <x v="8"/>
    <s v="Area 1001 Wind 2028"/>
    <x v="32"/>
    <n v="34.685176849365234"/>
    <n v="100"/>
    <n v="34.685176849365234"/>
    <m/>
    <n v="0"/>
    <m/>
    <m/>
    <m/>
    <n v="17124.84179687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646"/>
    <n v="100"/>
    <m/>
    <m/>
    <n v="303842.15625"/>
    <n v="0"/>
    <n v="0"/>
    <m/>
    <m/>
    <m/>
    <n v="0"/>
  </r>
  <r>
    <x v="0"/>
    <x v="0"/>
    <x v="6"/>
    <s v="1"/>
    <x v="0"/>
    <s v="Area 1001 Wind 2029"/>
    <x v="33"/>
    <n v="34.685176849365234"/>
    <n v="100"/>
    <n v="34.685176849365234"/>
    <m/>
    <n v="0"/>
    <m/>
    <m/>
    <m/>
    <n v="16640.435546875"/>
    <m/>
    <m/>
    <n v="-1"/>
    <n v="0"/>
    <s v="Wind"/>
    <m/>
    <n v="303842.15625"/>
    <m/>
    <n v="0"/>
    <n v="10260.47265625"/>
    <n v="10260.47265625"/>
    <n v="0"/>
    <n v="-1"/>
    <n v="0"/>
    <n v="0"/>
    <n v="0"/>
    <n v="1"/>
    <n v="8760"/>
    <n v="0.34685176610946655"/>
    <n v="33.769088745117188"/>
    <n v="-9998.0791015625"/>
    <n v="-32.905502319335938"/>
    <n v="20258.55078125"/>
    <n v="66.674591064453125"/>
    <m/>
    <s v="1/1/2029"/>
    <s v="12/31/2099"/>
    <m/>
    <n v="0"/>
    <n v="0"/>
    <n v="2029"/>
    <m/>
    <m/>
    <m/>
    <n v="0"/>
    <n v="0"/>
    <s v="Real 2021 | 5/8/2023 1:03:19 PM"/>
    <n v="7647"/>
    <n v="100"/>
    <m/>
    <m/>
    <n v="303842.15625"/>
    <n v="0"/>
    <n v="0"/>
    <m/>
    <m/>
    <m/>
    <n v="0"/>
  </r>
  <r>
    <x v="0"/>
    <x v="0"/>
    <x v="6"/>
    <s v="2"/>
    <x v="1"/>
    <s v="Area 1001 Wind 2029"/>
    <x v="33"/>
    <n v="34.685176849365234"/>
    <n v="100"/>
    <n v="34.685176849365234"/>
    <m/>
    <n v="0"/>
    <m/>
    <m/>
    <m/>
    <n v="16640.435546875"/>
    <m/>
    <m/>
    <n v="-1"/>
    <n v="0"/>
    <s v="Wind"/>
    <m/>
    <n v="303842.15625"/>
    <m/>
    <n v="0"/>
    <n v="10260.47265625"/>
    <n v="10260.47265625"/>
    <n v="0"/>
    <n v="-1"/>
    <n v="0"/>
    <n v="0"/>
    <n v="0"/>
    <n v="1"/>
    <n v="8760"/>
    <n v="0.34685176610946655"/>
    <n v="33.769088745117188"/>
    <n v="-9998.0791015625"/>
    <n v="-32.905502319335938"/>
    <n v="20258.55078125"/>
    <n v="66.674591064453125"/>
    <m/>
    <s v="1/1/2029"/>
    <s v="12/31/2099"/>
    <m/>
    <n v="0"/>
    <n v="0"/>
    <n v="2029"/>
    <m/>
    <m/>
    <m/>
    <n v="0"/>
    <n v="0"/>
    <s v="Real 2021 | 5/8/2023 1:03:19 PM"/>
    <n v="7648"/>
    <n v="100"/>
    <m/>
    <m/>
    <n v="303842.15625"/>
    <n v="0"/>
    <n v="0"/>
    <m/>
    <m/>
    <m/>
    <n v="0"/>
  </r>
  <r>
    <x v="0"/>
    <x v="0"/>
    <x v="6"/>
    <s v="3"/>
    <x v="2"/>
    <s v="Area 1001 Wind 2029"/>
    <x v="33"/>
    <n v="34.685176849365234"/>
    <n v="100"/>
    <n v="34.685176849365234"/>
    <m/>
    <n v="0"/>
    <m/>
    <m/>
    <m/>
    <n v="16640.435546875"/>
    <m/>
    <m/>
    <n v="-1"/>
    <n v="0"/>
    <s v="Wind"/>
    <m/>
    <n v="303842.15625"/>
    <m/>
    <n v="0"/>
    <n v="10260.47265625"/>
    <n v="10260.47265625"/>
    <n v="0"/>
    <n v="-1"/>
    <n v="0"/>
    <n v="0"/>
    <n v="0"/>
    <n v="1"/>
    <n v="8760"/>
    <n v="0.34685176610946655"/>
    <n v="33.769088745117188"/>
    <n v="-9998.0791015625"/>
    <n v="-32.905502319335938"/>
    <n v="20258.55078125"/>
    <n v="66.674591064453125"/>
    <m/>
    <s v="1/1/2029"/>
    <s v="12/31/2099"/>
    <m/>
    <n v="0"/>
    <n v="0"/>
    <n v="2029"/>
    <m/>
    <m/>
    <m/>
    <n v="0"/>
    <n v="0"/>
    <s v="Real 2021 | 5/8/2023 1:03:19 PM"/>
    <n v="7649"/>
    <n v="100"/>
    <m/>
    <m/>
    <n v="303842.15625"/>
    <n v="0"/>
    <n v="0"/>
    <m/>
    <m/>
    <m/>
    <n v="0"/>
  </r>
  <r>
    <x v="0"/>
    <x v="0"/>
    <x v="6"/>
    <s v="4"/>
    <x v="3"/>
    <s v="Area 1001 Wind 2029"/>
    <x v="33"/>
    <n v="34.685176849365234"/>
    <n v="100"/>
    <n v="34.685176849365234"/>
    <m/>
    <n v="0"/>
    <m/>
    <m/>
    <m/>
    <n v="16640.435546875"/>
    <m/>
    <m/>
    <n v="-1"/>
    <n v="0"/>
    <s v="Wind"/>
    <m/>
    <n v="303842.15625"/>
    <m/>
    <n v="0"/>
    <n v="10260.47265625"/>
    <n v="10260.47265625"/>
    <n v="0"/>
    <n v="-1"/>
    <n v="0"/>
    <n v="0"/>
    <n v="0"/>
    <n v="1"/>
    <n v="8760"/>
    <n v="0.34685176610946655"/>
    <n v="33.769088745117188"/>
    <n v="-9998.0791015625"/>
    <n v="-32.905502319335938"/>
    <n v="20258.55078125"/>
    <n v="66.674591064453125"/>
    <m/>
    <s v="1/1/2029"/>
    <s v="12/31/2099"/>
    <m/>
    <n v="0"/>
    <n v="0"/>
    <n v="2029"/>
    <m/>
    <m/>
    <m/>
    <n v="0"/>
    <n v="0"/>
    <s v="Real 2021 | 5/8/2023 1:03:19 PM"/>
    <n v="7650"/>
    <n v="100"/>
    <m/>
    <m/>
    <n v="303842.15625"/>
    <n v="0"/>
    <n v="0"/>
    <m/>
    <m/>
    <m/>
    <n v="0"/>
  </r>
  <r>
    <x v="0"/>
    <x v="0"/>
    <x v="6"/>
    <s v="7"/>
    <x v="6"/>
    <s v="Area 1001 Wind 2029"/>
    <x v="33"/>
    <n v="34.685176849365234"/>
    <n v="100"/>
    <n v="34.685176849365234"/>
    <m/>
    <n v="0"/>
    <m/>
    <m/>
    <m/>
    <n v="16640.435546875"/>
    <m/>
    <m/>
    <n v="-1"/>
    <n v="0"/>
    <s v="Wind"/>
    <m/>
    <n v="303842.15625"/>
    <m/>
    <n v="0"/>
    <n v="10260.47265625"/>
    <n v="10260.47265625"/>
    <n v="0"/>
    <n v="-1"/>
    <n v="0"/>
    <n v="0"/>
    <n v="0"/>
    <n v="1"/>
    <n v="8760"/>
    <n v="0.34685176610946655"/>
    <n v="33.769088745117188"/>
    <n v="-9998.0791015625"/>
    <n v="-32.905502319335938"/>
    <n v="20258.55078125"/>
    <n v="66.674591064453125"/>
    <m/>
    <s v="1/1/2029"/>
    <s v="12/31/2099"/>
    <m/>
    <n v="0"/>
    <n v="0"/>
    <n v="2029"/>
    <m/>
    <m/>
    <m/>
    <n v="0"/>
    <n v="0"/>
    <s v="Real 2021 | 5/8/2023 1:03:19 PM"/>
    <n v="7651"/>
    <n v="100"/>
    <m/>
    <m/>
    <n v="303842.15625"/>
    <n v="0"/>
    <n v="0"/>
    <m/>
    <m/>
    <m/>
    <n v="0"/>
  </r>
  <r>
    <x v="0"/>
    <x v="0"/>
    <x v="6"/>
    <s v="1"/>
    <x v="0"/>
    <s v="Area 1001 Wind 2030"/>
    <x v="34"/>
    <n v="0"/>
    <n v="0"/>
    <n v="0"/>
    <m/>
    <n v="0"/>
    <m/>
    <m/>
    <m/>
    <n v="0"/>
    <m/>
    <m/>
    <n v="-1"/>
    <n v="0"/>
    <s v="Wind"/>
    <m/>
    <n v="0"/>
    <m/>
    <n v="0"/>
    <n v="0"/>
    <n v="0"/>
    <n v="0"/>
    <n v="-1"/>
    <n v="0"/>
    <n v="0"/>
    <n v="0"/>
    <n v="0"/>
    <n v="0"/>
    <m/>
    <m/>
    <n v="0"/>
    <m/>
    <n v="0"/>
    <m/>
    <m/>
    <s v="1/1/2030"/>
    <s v="12/31/2099"/>
    <m/>
    <n v="0"/>
    <n v="0"/>
    <n v="2029"/>
    <m/>
    <m/>
    <m/>
    <n v="0"/>
    <n v="0"/>
    <s v="Real 2021 | 5/8/2023 1:03:19 PM"/>
    <n v="7652"/>
    <n v="0"/>
    <m/>
    <m/>
    <n v="0"/>
    <n v="0"/>
    <n v="0"/>
    <m/>
    <m/>
    <m/>
    <n v="0"/>
  </r>
  <r>
    <x v="0"/>
    <x v="0"/>
    <x v="6"/>
    <s v="2"/>
    <x v="1"/>
    <s v="Area 1001 Wind 2030"/>
    <x v="34"/>
    <n v="0"/>
    <n v="0"/>
    <n v="0"/>
    <m/>
    <n v="0"/>
    <m/>
    <m/>
    <m/>
    <n v="0"/>
    <m/>
    <m/>
    <n v="-1"/>
    <n v="0"/>
    <s v="Wind"/>
    <m/>
    <n v="0"/>
    <m/>
    <n v="0"/>
    <n v="0"/>
    <n v="0"/>
    <n v="0"/>
    <n v="-1"/>
    <n v="0"/>
    <n v="0"/>
    <n v="0"/>
    <n v="0"/>
    <n v="0"/>
    <m/>
    <m/>
    <n v="0"/>
    <m/>
    <n v="0"/>
    <m/>
    <m/>
    <s v="1/1/2030"/>
    <s v="12/31/2099"/>
    <m/>
    <n v="0"/>
    <n v="0"/>
    <n v="2029"/>
    <m/>
    <m/>
    <m/>
    <n v="0"/>
    <n v="0"/>
    <s v="Real 2021 | 5/8/2023 1:03:19 PM"/>
    <n v="7653"/>
    <n v="0"/>
    <m/>
    <m/>
    <n v="0"/>
    <n v="0"/>
    <n v="0"/>
    <m/>
    <m/>
    <m/>
    <n v="0"/>
  </r>
  <r>
    <x v="0"/>
    <x v="0"/>
    <x v="6"/>
    <s v="3"/>
    <x v="2"/>
    <s v="Area 1001 Wind 2030"/>
    <x v="34"/>
    <n v="0"/>
    <n v="0"/>
    <n v="0"/>
    <m/>
    <n v="0"/>
    <m/>
    <m/>
    <m/>
    <n v="0"/>
    <m/>
    <m/>
    <n v="-1"/>
    <n v="0"/>
    <s v="Wind"/>
    <m/>
    <n v="0"/>
    <m/>
    <n v="0"/>
    <n v="0"/>
    <n v="0"/>
    <n v="0"/>
    <n v="-1"/>
    <n v="0"/>
    <n v="0"/>
    <n v="0"/>
    <n v="0"/>
    <n v="0"/>
    <m/>
    <m/>
    <n v="0"/>
    <m/>
    <n v="0"/>
    <m/>
    <m/>
    <s v="1/1/2030"/>
    <s v="12/31/2099"/>
    <m/>
    <n v="0"/>
    <n v="0"/>
    <n v="2029"/>
    <m/>
    <m/>
    <m/>
    <n v="0"/>
    <n v="0"/>
    <s v="Real 2021 | 5/8/2023 1:03:19 PM"/>
    <n v="7654"/>
    <n v="0"/>
    <m/>
    <m/>
    <n v="0"/>
    <n v="0"/>
    <n v="0"/>
    <m/>
    <m/>
    <m/>
    <n v="0"/>
  </r>
  <r>
    <x v="0"/>
    <x v="0"/>
    <x v="6"/>
    <s v="4"/>
    <x v="3"/>
    <s v="Area 1001 Wind 2030"/>
    <x v="34"/>
    <n v="0"/>
    <n v="0"/>
    <n v="0"/>
    <m/>
    <n v="0"/>
    <m/>
    <m/>
    <m/>
    <n v="0"/>
    <m/>
    <m/>
    <n v="-1"/>
    <n v="0"/>
    <s v="Wind"/>
    <m/>
    <n v="0"/>
    <m/>
    <n v="0"/>
    <n v="0"/>
    <n v="0"/>
    <n v="0"/>
    <n v="-1"/>
    <n v="0"/>
    <n v="0"/>
    <n v="0"/>
    <n v="0"/>
    <n v="0"/>
    <m/>
    <m/>
    <n v="0"/>
    <m/>
    <n v="0"/>
    <m/>
    <m/>
    <s v="1/1/2030"/>
    <s v="12/31/2099"/>
    <m/>
    <n v="0"/>
    <n v="0"/>
    <n v="2029"/>
    <m/>
    <m/>
    <m/>
    <n v="0"/>
    <n v="0"/>
    <s v="Real 2021 | 5/8/2023 1:03:19 PM"/>
    <n v="7655"/>
    <n v="0"/>
    <m/>
    <m/>
    <n v="0"/>
    <n v="0"/>
    <n v="0"/>
    <m/>
    <m/>
    <m/>
    <n v="0"/>
  </r>
  <r>
    <x v="0"/>
    <x v="0"/>
    <x v="6"/>
    <s v="6"/>
    <x v="5"/>
    <s v="Area 1001 Wind 2030"/>
    <x v="34"/>
    <n v="0"/>
    <n v="0"/>
    <n v="0"/>
    <m/>
    <n v="0"/>
    <m/>
    <m/>
    <m/>
    <n v="0"/>
    <m/>
    <m/>
    <n v="-1"/>
    <n v="0"/>
    <s v="Wind"/>
    <m/>
    <n v="0"/>
    <m/>
    <n v="0"/>
    <n v="0"/>
    <n v="0"/>
    <n v="0"/>
    <n v="-1"/>
    <n v="0"/>
    <n v="0"/>
    <n v="0"/>
    <n v="0"/>
    <n v="0"/>
    <m/>
    <m/>
    <n v="0"/>
    <m/>
    <n v="0"/>
    <m/>
    <m/>
    <s v="1/1/2030"/>
    <s v="12/31/2099"/>
    <m/>
    <n v="0"/>
    <n v="0"/>
    <n v="2029"/>
    <m/>
    <m/>
    <m/>
    <n v="0"/>
    <n v="0"/>
    <s v="Real 2021 | 5/8/2023 1:03:19 PM"/>
    <n v="7656"/>
    <n v="0"/>
    <m/>
    <m/>
    <n v="0"/>
    <n v="0"/>
    <n v="0"/>
    <m/>
    <m/>
    <m/>
    <n v="0"/>
  </r>
  <r>
    <x v="0"/>
    <x v="0"/>
    <x v="6"/>
    <s v="7"/>
    <x v="6"/>
    <s v="Area 1001 Wind 2030"/>
    <x v="34"/>
    <n v="0"/>
    <n v="0"/>
    <n v="0"/>
    <m/>
    <n v="0"/>
    <m/>
    <m/>
    <m/>
    <n v="0"/>
    <m/>
    <m/>
    <n v="-1"/>
    <n v="0"/>
    <s v="Wind"/>
    <m/>
    <n v="0"/>
    <m/>
    <n v="0"/>
    <n v="0"/>
    <n v="0"/>
    <n v="0"/>
    <n v="-1"/>
    <n v="0"/>
    <n v="0"/>
    <n v="0"/>
    <n v="0"/>
    <n v="0"/>
    <m/>
    <m/>
    <n v="0"/>
    <m/>
    <n v="0"/>
    <m/>
    <m/>
    <s v="1/1/2030"/>
    <s v="12/31/2099"/>
    <m/>
    <n v="0"/>
    <n v="0"/>
    <n v="2029"/>
    <m/>
    <m/>
    <m/>
    <n v="0"/>
    <n v="0"/>
    <s v="Real 2021 | 5/8/2023 1:03:19 PM"/>
    <n v="7657"/>
    <n v="0"/>
    <m/>
    <m/>
    <n v="0"/>
    <n v="0"/>
    <n v="0"/>
    <m/>
    <m/>
    <m/>
    <n v="0"/>
  </r>
  <r>
    <x v="0"/>
    <x v="0"/>
    <x v="6"/>
    <s v="9"/>
    <x v="8"/>
    <s v="Area 1001 Wind 2030"/>
    <x v="34"/>
    <n v="0"/>
    <n v="0"/>
    <n v="0"/>
    <m/>
    <n v="0"/>
    <m/>
    <m/>
    <m/>
    <n v="0"/>
    <m/>
    <m/>
    <n v="-1"/>
    <n v="0"/>
    <s v="Wind"/>
    <m/>
    <n v="0"/>
    <m/>
    <n v="0"/>
    <n v="0"/>
    <n v="0"/>
    <n v="0"/>
    <n v="-1"/>
    <n v="0"/>
    <n v="0"/>
    <n v="0"/>
    <n v="0"/>
    <n v="0"/>
    <m/>
    <m/>
    <n v="0"/>
    <m/>
    <n v="0"/>
    <m/>
    <m/>
    <s v="1/1/2030"/>
    <s v="12/31/2099"/>
    <m/>
    <n v="0"/>
    <n v="0"/>
    <n v="2029"/>
    <m/>
    <m/>
    <m/>
    <n v="0"/>
    <n v="0"/>
    <s v="Real 2021 | 5/8/2023 1:03:19 PM"/>
    <n v="7658"/>
    <n v="0"/>
    <m/>
    <m/>
    <n v="0"/>
    <n v="0"/>
    <n v="0"/>
    <m/>
    <m/>
    <m/>
    <n v="0"/>
  </r>
  <r>
    <x v="0"/>
    <x v="0"/>
    <x v="6"/>
    <s v="1"/>
    <x v="0"/>
    <s v="Area 1001 Wind 2031"/>
    <x v="35"/>
    <n v="0"/>
    <n v="0"/>
    <n v="0"/>
    <m/>
    <n v="0"/>
    <m/>
    <m/>
    <m/>
    <n v="0"/>
    <m/>
    <m/>
    <n v="-1"/>
    <n v="0"/>
    <s v="Wind"/>
    <m/>
    <n v="0"/>
    <m/>
    <n v="0"/>
    <n v="0"/>
    <n v="0"/>
    <n v="0"/>
    <n v="-1"/>
    <n v="0"/>
    <n v="0"/>
    <n v="0"/>
    <n v="0"/>
    <n v="0"/>
    <m/>
    <m/>
    <n v="0"/>
    <m/>
    <n v="0"/>
    <m/>
    <m/>
    <s v="1/1/2031"/>
    <s v="12/31/2099"/>
    <m/>
    <n v="0"/>
    <n v="0"/>
    <n v="2029"/>
    <m/>
    <m/>
    <m/>
    <n v="0"/>
    <n v="0"/>
    <s v="Real 2021 | 5/8/2023 1:03:19 PM"/>
    <n v="7659"/>
    <n v="0"/>
    <m/>
    <m/>
    <n v="0"/>
    <n v="0"/>
    <n v="0"/>
    <m/>
    <m/>
    <m/>
    <n v="0"/>
  </r>
  <r>
    <x v="0"/>
    <x v="0"/>
    <x v="6"/>
    <s v="2"/>
    <x v="1"/>
    <s v="Area 1001 Wind 2031"/>
    <x v="35"/>
    <n v="0"/>
    <n v="0"/>
    <n v="0"/>
    <m/>
    <n v="0"/>
    <m/>
    <m/>
    <m/>
    <n v="0"/>
    <m/>
    <m/>
    <n v="-1"/>
    <n v="0"/>
    <s v="Wind"/>
    <m/>
    <n v="0"/>
    <m/>
    <n v="0"/>
    <n v="0"/>
    <n v="0"/>
    <n v="0"/>
    <n v="-1"/>
    <n v="0"/>
    <n v="0"/>
    <n v="0"/>
    <n v="0"/>
    <n v="0"/>
    <m/>
    <m/>
    <n v="0"/>
    <m/>
    <n v="0"/>
    <m/>
    <m/>
    <s v="1/1/2031"/>
    <s v="12/31/2099"/>
    <m/>
    <n v="0"/>
    <n v="0"/>
    <n v="2029"/>
    <m/>
    <m/>
    <m/>
    <n v="0"/>
    <n v="0"/>
    <s v="Real 2021 | 5/8/2023 1:03:19 PM"/>
    <n v="7660"/>
    <n v="0"/>
    <m/>
    <m/>
    <n v="0"/>
    <n v="0"/>
    <n v="0"/>
    <m/>
    <m/>
    <m/>
    <n v="0"/>
  </r>
  <r>
    <x v="0"/>
    <x v="0"/>
    <x v="6"/>
    <s v="3"/>
    <x v="2"/>
    <s v="Area 1001 Wind 2031"/>
    <x v="35"/>
    <n v="0"/>
    <n v="0"/>
    <n v="0"/>
    <m/>
    <n v="0"/>
    <m/>
    <m/>
    <m/>
    <n v="0"/>
    <m/>
    <m/>
    <n v="-1"/>
    <n v="0"/>
    <s v="Wind"/>
    <m/>
    <n v="0"/>
    <m/>
    <n v="0"/>
    <n v="0"/>
    <n v="0"/>
    <n v="0"/>
    <n v="-1"/>
    <n v="0"/>
    <n v="0"/>
    <n v="0"/>
    <n v="0"/>
    <n v="0"/>
    <m/>
    <m/>
    <n v="0"/>
    <m/>
    <n v="0"/>
    <m/>
    <m/>
    <s v="1/1/2031"/>
    <s v="12/31/2099"/>
    <m/>
    <n v="0"/>
    <n v="0"/>
    <n v="2029"/>
    <m/>
    <m/>
    <m/>
    <n v="0"/>
    <n v="0"/>
    <s v="Real 2021 | 5/8/2023 1:03:19 PM"/>
    <n v="7661"/>
    <n v="0"/>
    <m/>
    <m/>
    <n v="0"/>
    <n v="0"/>
    <n v="0"/>
    <m/>
    <m/>
    <m/>
    <n v="0"/>
  </r>
  <r>
    <x v="0"/>
    <x v="0"/>
    <x v="6"/>
    <s v="4"/>
    <x v="3"/>
    <s v="Area 1001 Wind 2031"/>
    <x v="35"/>
    <n v="0"/>
    <n v="0"/>
    <n v="0"/>
    <m/>
    <n v="0"/>
    <m/>
    <m/>
    <m/>
    <n v="0"/>
    <m/>
    <m/>
    <n v="-1"/>
    <n v="0"/>
    <s v="Wind"/>
    <m/>
    <n v="0"/>
    <m/>
    <n v="0"/>
    <n v="0"/>
    <n v="0"/>
    <n v="0"/>
    <n v="-1"/>
    <n v="0"/>
    <n v="0"/>
    <n v="0"/>
    <n v="0"/>
    <n v="0"/>
    <m/>
    <m/>
    <n v="0"/>
    <m/>
    <n v="0"/>
    <m/>
    <m/>
    <s v="1/1/2031"/>
    <s v="12/31/2099"/>
    <m/>
    <n v="0"/>
    <n v="0"/>
    <n v="2029"/>
    <m/>
    <m/>
    <m/>
    <n v="0"/>
    <n v="0"/>
    <s v="Real 2021 | 5/8/2023 1:03:19 PM"/>
    <n v="7662"/>
    <n v="0"/>
    <m/>
    <m/>
    <n v="0"/>
    <n v="0"/>
    <n v="0"/>
    <m/>
    <m/>
    <m/>
    <n v="0"/>
  </r>
  <r>
    <x v="0"/>
    <x v="0"/>
    <x v="6"/>
    <s v="6"/>
    <x v="5"/>
    <s v="Area 1001 Wind 2031"/>
    <x v="35"/>
    <n v="0"/>
    <n v="0"/>
    <n v="0"/>
    <m/>
    <n v="0"/>
    <m/>
    <m/>
    <m/>
    <n v="0"/>
    <m/>
    <m/>
    <n v="-1"/>
    <n v="0"/>
    <s v="Wind"/>
    <m/>
    <n v="0"/>
    <m/>
    <n v="0"/>
    <n v="0"/>
    <n v="0"/>
    <n v="0"/>
    <n v="-1"/>
    <n v="0"/>
    <n v="0"/>
    <n v="0"/>
    <n v="0"/>
    <n v="0"/>
    <m/>
    <m/>
    <n v="0"/>
    <m/>
    <n v="0"/>
    <m/>
    <m/>
    <s v="1/1/2031"/>
    <s v="12/31/2099"/>
    <m/>
    <n v="0"/>
    <n v="0"/>
    <n v="2029"/>
    <m/>
    <m/>
    <m/>
    <n v="0"/>
    <n v="0"/>
    <s v="Real 2021 | 5/8/2023 1:03:19 PM"/>
    <n v="7663"/>
    <n v="0"/>
    <m/>
    <m/>
    <n v="0"/>
    <n v="0"/>
    <n v="0"/>
    <m/>
    <m/>
    <m/>
    <n v="0"/>
  </r>
  <r>
    <x v="0"/>
    <x v="0"/>
    <x v="6"/>
    <s v="7"/>
    <x v="6"/>
    <s v="Area 1001 Wind 2031"/>
    <x v="35"/>
    <n v="0"/>
    <n v="0"/>
    <n v="0"/>
    <m/>
    <n v="0"/>
    <m/>
    <m/>
    <m/>
    <n v="0"/>
    <m/>
    <m/>
    <n v="-1"/>
    <n v="0"/>
    <s v="Wind"/>
    <m/>
    <n v="0"/>
    <m/>
    <n v="0"/>
    <n v="0"/>
    <n v="0"/>
    <n v="0"/>
    <n v="-1"/>
    <n v="0"/>
    <n v="0"/>
    <n v="0"/>
    <n v="0"/>
    <n v="0"/>
    <m/>
    <m/>
    <n v="0"/>
    <m/>
    <n v="0"/>
    <m/>
    <m/>
    <s v="1/1/2031"/>
    <s v="12/31/2099"/>
    <m/>
    <n v="0"/>
    <n v="0"/>
    <n v="2029"/>
    <m/>
    <m/>
    <m/>
    <n v="0"/>
    <n v="0"/>
    <s v="Real 2021 | 5/8/2023 1:03:19 PM"/>
    <n v="7664"/>
    <n v="0"/>
    <m/>
    <m/>
    <n v="0"/>
    <n v="0"/>
    <n v="0"/>
    <m/>
    <m/>
    <m/>
    <n v="0"/>
  </r>
  <r>
    <x v="0"/>
    <x v="0"/>
    <x v="6"/>
    <s v="9"/>
    <x v="8"/>
    <s v="Area 1001 Wind 2031"/>
    <x v="35"/>
    <n v="0"/>
    <n v="0"/>
    <n v="0"/>
    <m/>
    <n v="0"/>
    <m/>
    <m/>
    <m/>
    <n v="0"/>
    <m/>
    <m/>
    <n v="-1"/>
    <n v="0"/>
    <s v="Wind"/>
    <m/>
    <n v="0"/>
    <m/>
    <n v="0"/>
    <n v="0"/>
    <n v="0"/>
    <n v="0"/>
    <n v="-1"/>
    <n v="0"/>
    <n v="0"/>
    <n v="0"/>
    <n v="0"/>
    <n v="0"/>
    <m/>
    <m/>
    <n v="0"/>
    <m/>
    <n v="0"/>
    <m/>
    <m/>
    <s v="1/1/2031"/>
    <s v="12/31/2099"/>
    <m/>
    <n v="0"/>
    <n v="0"/>
    <n v="2029"/>
    <m/>
    <m/>
    <m/>
    <n v="0"/>
    <n v="0"/>
    <s v="Real 2021 | 5/8/2023 1:03:19 PM"/>
    <n v="7665"/>
    <n v="0"/>
    <m/>
    <m/>
    <n v="0"/>
    <n v="0"/>
    <n v="0"/>
    <m/>
    <m/>
    <m/>
    <n v="0"/>
  </r>
  <r>
    <x v="0"/>
    <x v="0"/>
    <x v="6"/>
    <s v="1"/>
    <x v="0"/>
    <s v="Area 1001 Wind 2032"/>
    <x v="36"/>
    <n v="0"/>
    <n v="0"/>
    <n v="0"/>
    <m/>
    <n v="0"/>
    <m/>
    <m/>
    <m/>
    <n v="0"/>
    <m/>
    <m/>
    <n v="-1"/>
    <n v="0"/>
    <s v="Wind"/>
    <m/>
    <n v="0"/>
    <m/>
    <n v="0"/>
    <n v="0"/>
    <n v="0"/>
    <n v="0"/>
    <n v="-1"/>
    <n v="0"/>
    <n v="0"/>
    <n v="0"/>
    <n v="0"/>
    <n v="0"/>
    <m/>
    <m/>
    <n v="0"/>
    <m/>
    <n v="0"/>
    <m/>
    <m/>
    <s v="1/1/2032"/>
    <s v="12/31/2099"/>
    <m/>
    <n v="0"/>
    <n v="0"/>
    <n v="2029"/>
    <m/>
    <m/>
    <m/>
    <n v="0"/>
    <n v="0"/>
    <s v="Real 2021 | 5/8/2023 1:03:19 PM"/>
    <n v="7666"/>
    <n v="0"/>
    <m/>
    <m/>
    <n v="0"/>
    <n v="0"/>
    <n v="0"/>
    <m/>
    <m/>
    <m/>
    <n v="0"/>
  </r>
  <r>
    <x v="0"/>
    <x v="0"/>
    <x v="6"/>
    <s v="2"/>
    <x v="1"/>
    <s v="Area 1001 Wind 2032"/>
    <x v="36"/>
    <n v="0"/>
    <n v="0"/>
    <n v="0"/>
    <m/>
    <n v="0"/>
    <m/>
    <m/>
    <m/>
    <n v="0"/>
    <m/>
    <m/>
    <n v="-1"/>
    <n v="0"/>
    <s v="Wind"/>
    <m/>
    <n v="0"/>
    <m/>
    <n v="0"/>
    <n v="0"/>
    <n v="0"/>
    <n v="0"/>
    <n v="-1"/>
    <n v="0"/>
    <n v="0"/>
    <n v="0"/>
    <n v="0"/>
    <n v="0"/>
    <m/>
    <m/>
    <n v="0"/>
    <m/>
    <n v="0"/>
    <m/>
    <m/>
    <s v="1/1/2032"/>
    <s v="12/31/2099"/>
    <m/>
    <n v="0"/>
    <n v="0"/>
    <n v="2029"/>
    <m/>
    <m/>
    <m/>
    <n v="0"/>
    <n v="0"/>
    <s v="Real 2021 | 5/8/2023 1:03:19 PM"/>
    <n v="7667"/>
    <n v="0"/>
    <m/>
    <m/>
    <n v="0"/>
    <n v="0"/>
    <n v="0"/>
    <m/>
    <m/>
    <m/>
    <n v="0"/>
  </r>
  <r>
    <x v="0"/>
    <x v="0"/>
    <x v="6"/>
    <s v="3"/>
    <x v="2"/>
    <s v="Area 1001 Wind 2032"/>
    <x v="36"/>
    <n v="0"/>
    <n v="0"/>
    <n v="0"/>
    <m/>
    <n v="0"/>
    <m/>
    <m/>
    <m/>
    <n v="0"/>
    <m/>
    <m/>
    <n v="-1"/>
    <n v="0"/>
    <s v="Wind"/>
    <m/>
    <n v="0"/>
    <m/>
    <n v="0"/>
    <n v="0"/>
    <n v="0"/>
    <n v="0"/>
    <n v="-1"/>
    <n v="0"/>
    <n v="0"/>
    <n v="0"/>
    <n v="0"/>
    <n v="0"/>
    <m/>
    <m/>
    <n v="0"/>
    <m/>
    <n v="0"/>
    <m/>
    <m/>
    <s v="1/1/2032"/>
    <s v="12/31/2099"/>
    <m/>
    <n v="0"/>
    <n v="0"/>
    <n v="2029"/>
    <m/>
    <m/>
    <m/>
    <n v="0"/>
    <n v="0"/>
    <s v="Real 2021 | 5/8/2023 1:03:19 PM"/>
    <n v="7668"/>
    <n v="0"/>
    <m/>
    <m/>
    <n v="0"/>
    <n v="0"/>
    <n v="0"/>
    <m/>
    <m/>
    <m/>
    <n v="0"/>
  </r>
  <r>
    <x v="0"/>
    <x v="0"/>
    <x v="6"/>
    <s v="4"/>
    <x v="3"/>
    <s v="Area 1001 Wind 2032"/>
    <x v="36"/>
    <n v="0"/>
    <n v="0"/>
    <n v="0"/>
    <m/>
    <n v="0"/>
    <m/>
    <m/>
    <m/>
    <n v="0"/>
    <m/>
    <m/>
    <n v="-1"/>
    <n v="0"/>
    <s v="Wind"/>
    <m/>
    <n v="0"/>
    <m/>
    <n v="0"/>
    <n v="0"/>
    <n v="0"/>
    <n v="0"/>
    <n v="-1"/>
    <n v="0"/>
    <n v="0"/>
    <n v="0"/>
    <n v="0"/>
    <n v="0"/>
    <m/>
    <m/>
    <n v="0"/>
    <m/>
    <n v="0"/>
    <m/>
    <m/>
    <s v="1/1/2032"/>
    <s v="12/31/2099"/>
    <m/>
    <n v="0"/>
    <n v="0"/>
    <n v="2029"/>
    <m/>
    <m/>
    <m/>
    <n v="0"/>
    <n v="0"/>
    <s v="Real 2021 | 5/8/2023 1:03:19 PM"/>
    <n v="7669"/>
    <n v="0"/>
    <m/>
    <m/>
    <n v="0"/>
    <n v="0"/>
    <n v="0"/>
    <m/>
    <m/>
    <m/>
    <n v="0"/>
  </r>
  <r>
    <x v="0"/>
    <x v="0"/>
    <x v="6"/>
    <s v="7"/>
    <x v="6"/>
    <s v="Area 1001 Wind 2032"/>
    <x v="36"/>
    <n v="0"/>
    <n v="0"/>
    <n v="0"/>
    <m/>
    <n v="0"/>
    <m/>
    <m/>
    <m/>
    <n v="0"/>
    <m/>
    <m/>
    <n v="-1"/>
    <n v="0"/>
    <s v="Wind"/>
    <m/>
    <n v="0"/>
    <m/>
    <n v="0"/>
    <n v="0"/>
    <n v="0"/>
    <n v="0"/>
    <n v="-1"/>
    <n v="0"/>
    <n v="0"/>
    <n v="0"/>
    <n v="0"/>
    <n v="0"/>
    <m/>
    <m/>
    <n v="0"/>
    <m/>
    <n v="0"/>
    <m/>
    <m/>
    <s v="1/1/2032"/>
    <s v="12/31/2099"/>
    <m/>
    <n v="0"/>
    <n v="0"/>
    <n v="2029"/>
    <m/>
    <m/>
    <m/>
    <n v="0"/>
    <n v="0"/>
    <s v="Real 2021 | 5/8/2023 1:03:19 PM"/>
    <n v="7670"/>
    <n v="0"/>
    <m/>
    <m/>
    <n v="0"/>
    <n v="0"/>
    <n v="0"/>
    <m/>
    <m/>
    <m/>
    <n v="0"/>
  </r>
  <r>
    <x v="0"/>
    <x v="0"/>
    <x v="6"/>
    <s v="1"/>
    <x v="0"/>
    <s v="Area 1001 Wind 2033"/>
    <x v="37"/>
    <n v="0"/>
    <n v="0"/>
    <n v="0"/>
    <m/>
    <n v="0"/>
    <m/>
    <m/>
    <m/>
    <n v="0"/>
    <m/>
    <m/>
    <n v="-1"/>
    <n v="0"/>
    <s v="Wind"/>
    <m/>
    <n v="0"/>
    <m/>
    <n v="0"/>
    <n v="0"/>
    <n v="0"/>
    <n v="0"/>
    <n v="-1"/>
    <n v="0"/>
    <n v="0"/>
    <n v="0"/>
    <n v="0"/>
    <n v="0"/>
    <m/>
    <m/>
    <n v="0"/>
    <m/>
    <n v="0"/>
    <m/>
    <m/>
    <s v="1/1/2033"/>
    <s v="12/31/2099"/>
    <m/>
    <n v="0"/>
    <n v="0"/>
    <n v="2029"/>
    <m/>
    <m/>
    <m/>
    <n v="0"/>
    <n v="0"/>
    <s v="Real 2021 | 5/8/2023 1:03:19 PM"/>
    <n v="7671"/>
    <n v="0"/>
    <m/>
    <m/>
    <n v="0"/>
    <n v="0"/>
    <n v="0"/>
    <m/>
    <m/>
    <m/>
    <n v="0"/>
  </r>
  <r>
    <x v="0"/>
    <x v="0"/>
    <x v="6"/>
    <s v="2"/>
    <x v="1"/>
    <s v="Area 1001 Wind 2033"/>
    <x v="37"/>
    <n v="0"/>
    <n v="0"/>
    <n v="0"/>
    <m/>
    <n v="0"/>
    <m/>
    <m/>
    <m/>
    <n v="0"/>
    <m/>
    <m/>
    <n v="-1"/>
    <n v="0"/>
    <s v="Wind"/>
    <m/>
    <n v="0"/>
    <m/>
    <n v="0"/>
    <n v="0"/>
    <n v="0"/>
    <n v="0"/>
    <n v="-1"/>
    <n v="0"/>
    <n v="0"/>
    <n v="0"/>
    <n v="0"/>
    <n v="0"/>
    <m/>
    <m/>
    <n v="0"/>
    <m/>
    <n v="0"/>
    <m/>
    <m/>
    <s v="1/1/2033"/>
    <s v="12/31/2099"/>
    <m/>
    <n v="0"/>
    <n v="0"/>
    <n v="2029"/>
    <m/>
    <m/>
    <m/>
    <n v="0"/>
    <n v="0"/>
    <s v="Real 2021 | 5/8/2023 1:03:19 PM"/>
    <n v="7672"/>
    <n v="0"/>
    <m/>
    <m/>
    <n v="0"/>
    <n v="0"/>
    <n v="0"/>
    <m/>
    <m/>
    <m/>
    <n v="0"/>
  </r>
  <r>
    <x v="0"/>
    <x v="0"/>
    <x v="6"/>
    <s v="3"/>
    <x v="2"/>
    <s v="Area 1001 Wind 2033"/>
    <x v="37"/>
    <n v="0"/>
    <n v="0"/>
    <n v="0"/>
    <m/>
    <n v="0"/>
    <m/>
    <m/>
    <m/>
    <n v="0"/>
    <m/>
    <m/>
    <n v="-1"/>
    <n v="0"/>
    <s v="Wind"/>
    <m/>
    <n v="0"/>
    <m/>
    <n v="0"/>
    <n v="0"/>
    <n v="0"/>
    <n v="0"/>
    <n v="-1"/>
    <n v="0"/>
    <n v="0"/>
    <n v="0"/>
    <n v="0"/>
    <n v="0"/>
    <m/>
    <m/>
    <n v="0"/>
    <m/>
    <n v="0"/>
    <m/>
    <m/>
    <s v="1/1/2033"/>
    <s v="12/31/2099"/>
    <m/>
    <n v="0"/>
    <n v="0"/>
    <n v="2029"/>
    <m/>
    <m/>
    <m/>
    <n v="0"/>
    <n v="0"/>
    <s v="Real 2021 | 5/8/2023 1:03:19 PM"/>
    <n v="7673"/>
    <n v="0"/>
    <m/>
    <m/>
    <n v="0"/>
    <n v="0"/>
    <n v="0"/>
    <m/>
    <m/>
    <m/>
    <n v="0"/>
  </r>
  <r>
    <x v="0"/>
    <x v="0"/>
    <x v="6"/>
    <s v="4"/>
    <x v="3"/>
    <s v="Area 1001 Wind 2033"/>
    <x v="37"/>
    <n v="0"/>
    <n v="0"/>
    <n v="0"/>
    <m/>
    <n v="0"/>
    <m/>
    <m/>
    <m/>
    <n v="0"/>
    <m/>
    <m/>
    <n v="-1"/>
    <n v="0"/>
    <s v="Wind"/>
    <m/>
    <n v="0"/>
    <m/>
    <n v="0"/>
    <n v="0"/>
    <n v="0"/>
    <n v="0"/>
    <n v="-1"/>
    <n v="0"/>
    <n v="0"/>
    <n v="0"/>
    <n v="0"/>
    <n v="0"/>
    <m/>
    <m/>
    <n v="0"/>
    <m/>
    <n v="0"/>
    <m/>
    <m/>
    <s v="1/1/2033"/>
    <s v="12/31/2099"/>
    <m/>
    <n v="0"/>
    <n v="0"/>
    <n v="2029"/>
    <m/>
    <m/>
    <m/>
    <n v="0"/>
    <n v="0"/>
    <s v="Real 2021 | 5/8/2023 1:03:19 PM"/>
    <n v="7674"/>
    <n v="0"/>
    <m/>
    <m/>
    <n v="0"/>
    <n v="0"/>
    <n v="0"/>
    <m/>
    <m/>
    <m/>
    <n v="0"/>
  </r>
  <r>
    <x v="0"/>
    <x v="0"/>
    <x v="6"/>
    <s v="7"/>
    <x v="6"/>
    <s v="Area 1001 Wind 2033"/>
    <x v="37"/>
    <n v="0"/>
    <n v="0"/>
    <n v="0"/>
    <m/>
    <n v="0"/>
    <m/>
    <m/>
    <m/>
    <n v="0"/>
    <m/>
    <m/>
    <n v="-1"/>
    <n v="0"/>
    <s v="Wind"/>
    <m/>
    <n v="0"/>
    <m/>
    <n v="0"/>
    <n v="0"/>
    <n v="0"/>
    <n v="0"/>
    <n v="-1"/>
    <n v="0"/>
    <n v="0"/>
    <n v="0"/>
    <n v="0"/>
    <n v="0"/>
    <m/>
    <m/>
    <n v="0"/>
    <m/>
    <n v="0"/>
    <m/>
    <m/>
    <s v="1/1/2033"/>
    <s v="12/31/2099"/>
    <m/>
    <n v="0"/>
    <n v="0"/>
    <n v="2029"/>
    <m/>
    <m/>
    <m/>
    <n v="0"/>
    <n v="0"/>
    <s v="Real 2021 | 5/8/2023 1:03:19 PM"/>
    <n v="7675"/>
    <n v="0"/>
    <m/>
    <m/>
    <n v="0"/>
    <n v="0"/>
    <n v="0"/>
    <m/>
    <m/>
    <m/>
    <n v="0"/>
  </r>
  <r>
    <x v="0"/>
    <x v="0"/>
    <x v="6"/>
    <s v="1"/>
    <x v="0"/>
    <s v="Area 1001 Wind 2034"/>
    <x v="38"/>
    <n v="0"/>
    <n v="0"/>
    <n v="0"/>
    <m/>
    <n v="0"/>
    <m/>
    <m/>
    <m/>
    <n v="0"/>
    <m/>
    <m/>
    <n v="-1"/>
    <n v="0"/>
    <s v="Wind"/>
    <m/>
    <n v="0"/>
    <m/>
    <n v="0"/>
    <n v="0"/>
    <n v="0"/>
    <n v="0"/>
    <n v="-1"/>
    <n v="0"/>
    <n v="0"/>
    <n v="0"/>
    <n v="0"/>
    <n v="0"/>
    <m/>
    <m/>
    <n v="0"/>
    <m/>
    <n v="0"/>
    <m/>
    <m/>
    <s v="1/1/2034"/>
    <s v="12/31/2099"/>
    <m/>
    <n v="0"/>
    <n v="0"/>
    <n v="2029"/>
    <m/>
    <m/>
    <m/>
    <n v="0"/>
    <n v="0"/>
    <s v="Real 2021 | 5/8/2023 1:03:19 PM"/>
    <n v="7676"/>
    <n v="0"/>
    <m/>
    <m/>
    <n v="0"/>
    <n v="0"/>
    <n v="0"/>
    <m/>
    <m/>
    <m/>
    <n v="0"/>
  </r>
  <r>
    <x v="0"/>
    <x v="0"/>
    <x v="6"/>
    <s v="7"/>
    <x v="6"/>
    <s v="Area 1001 Wind 2034"/>
    <x v="38"/>
    <n v="0"/>
    <n v="0"/>
    <n v="0"/>
    <m/>
    <n v="0"/>
    <m/>
    <m/>
    <m/>
    <n v="0"/>
    <m/>
    <m/>
    <n v="-1"/>
    <n v="0"/>
    <s v="Wind"/>
    <m/>
    <n v="0"/>
    <m/>
    <n v="0"/>
    <n v="0"/>
    <n v="0"/>
    <n v="0"/>
    <n v="-1"/>
    <n v="0"/>
    <n v="0"/>
    <n v="0"/>
    <n v="0"/>
    <n v="0"/>
    <m/>
    <m/>
    <n v="0"/>
    <m/>
    <n v="0"/>
    <m/>
    <m/>
    <s v="1/1/2034"/>
    <s v="12/31/2099"/>
    <m/>
    <n v="0"/>
    <n v="0"/>
    <n v="2029"/>
    <m/>
    <m/>
    <m/>
    <n v="0"/>
    <n v="0"/>
    <s v="Real 2021 | 5/8/2023 1:03:19 PM"/>
    <n v="7677"/>
    <n v="0"/>
    <m/>
    <m/>
    <n v="0"/>
    <n v="0"/>
    <n v="0"/>
    <m/>
    <m/>
    <m/>
    <n v="0"/>
  </r>
  <r>
    <x v="0"/>
    <x v="0"/>
    <x v="6"/>
    <s v="1"/>
    <x v="0"/>
    <s v="Area 1001 Wind 2035"/>
    <x v="39"/>
    <n v="0"/>
    <n v="0"/>
    <n v="0"/>
    <m/>
    <n v="0"/>
    <m/>
    <m/>
    <m/>
    <n v="0"/>
    <m/>
    <m/>
    <n v="-1"/>
    <n v="0"/>
    <s v="Wind"/>
    <m/>
    <n v="0"/>
    <m/>
    <n v="0"/>
    <n v="0"/>
    <n v="0"/>
    <n v="0"/>
    <n v="-1"/>
    <n v="0"/>
    <n v="0"/>
    <n v="0"/>
    <n v="0"/>
    <n v="0"/>
    <m/>
    <m/>
    <n v="0"/>
    <m/>
    <n v="0"/>
    <m/>
    <m/>
    <s v="1/1/2035"/>
    <s v="12/31/2099"/>
    <m/>
    <n v="0"/>
    <n v="0"/>
    <n v="2029"/>
    <m/>
    <m/>
    <m/>
    <n v="0"/>
    <n v="0"/>
    <s v="Real 2021 | 5/8/2023 1:03:19 PM"/>
    <n v="7678"/>
    <n v="0"/>
    <m/>
    <m/>
    <n v="0"/>
    <n v="0"/>
    <n v="0"/>
    <m/>
    <m/>
    <m/>
    <n v="0"/>
  </r>
  <r>
    <x v="0"/>
    <x v="0"/>
    <x v="6"/>
    <s v="7"/>
    <x v="6"/>
    <s v="Area 1001 Wind 2035"/>
    <x v="39"/>
    <n v="0"/>
    <n v="0"/>
    <n v="0"/>
    <m/>
    <n v="0"/>
    <m/>
    <m/>
    <m/>
    <n v="0"/>
    <m/>
    <m/>
    <n v="-1"/>
    <n v="0"/>
    <s v="Wind"/>
    <m/>
    <n v="0"/>
    <m/>
    <n v="0"/>
    <n v="0"/>
    <n v="0"/>
    <n v="0"/>
    <n v="-1"/>
    <n v="0"/>
    <n v="0"/>
    <n v="0"/>
    <n v="0"/>
    <n v="0"/>
    <m/>
    <m/>
    <n v="0"/>
    <m/>
    <n v="0"/>
    <m/>
    <m/>
    <s v="1/1/2035"/>
    <s v="12/31/2099"/>
    <m/>
    <n v="0"/>
    <n v="0"/>
    <n v="2029"/>
    <m/>
    <m/>
    <m/>
    <n v="0"/>
    <n v="0"/>
    <s v="Real 2021 | 5/8/2023 1:03:19 PM"/>
    <n v="7679"/>
    <n v="0"/>
    <m/>
    <m/>
    <n v="0"/>
    <n v="0"/>
    <n v="0"/>
    <m/>
    <m/>
    <m/>
    <n v="0"/>
  </r>
  <r>
    <x v="0"/>
    <x v="0"/>
    <x v="6"/>
    <s v="2"/>
    <x v="1"/>
    <s v="Area 1001 Wind 2037"/>
    <x v="40"/>
    <n v="0"/>
    <n v="0"/>
    <n v="0"/>
    <m/>
    <n v="0"/>
    <m/>
    <m/>
    <m/>
    <n v="0"/>
    <m/>
    <m/>
    <n v="-1"/>
    <n v="0"/>
    <s v="Wind"/>
    <m/>
    <n v="0"/>
    <m/>
    <n v="0"/>
    <n v="0"/>
    <n v="0"/>
    <n v="0"/>
    <n v="-1"/>
    <n v="0"/>
    <n v="0"/>
    <n v="0"/>
    <n v="0"/>
    <n v="0"/>
    <m/>
    <m/>
    <n v="0"/>
    <m/>
    <n v="0"/>
    <m/>
    <m/>
    <s v="1/1/2037"/>
    <s v="12/31/2099"/>
    <m/>
    <n v="0"/>
    <n v="0"/>
    <n v="2029"/>
    <m/>
    <m/>
    <m/>
    <n v="0"/>
    <n v="0"/>
    <s v="Real 2021 | 5/8/2023 1:03:19 PM"/>
    <n v="7680"/>
    <n v="0"/>
    <m/>
    <m/>
    <n v="0"/>
    <n v="0"/>
    <n v="0"/>
    <m/>
    <m/>
    <m/>
    <n v="0"/>
  </r>
  <r>
    <x v="0"/>
    <x v="0"/>
    <x v="6"/>
    <s v="5"/>
    <x v="4"/>
    <s v="Area 1001 4-Hour Li-on Battery 2029"/>
    <x v="41"/>
    <n v="100"/>
    <n v="100"/>
    <n v="-1.850597620010376"/>
    <m/>
    <n v="102.84188842773438"/>
    <m/>
    <m/>
    <m/>
    <n v="14873.4560546875"/>
    <m/>
    <m/>
    <n v="-1"/>
    <n v="0"/>
    <s v="4-Hour Li-on Battery Storage"/>
    <m/>
    <n v="-16211.234375"/>
    <m/>
    <n v="0"/>
    <n v="3345.02099609375"/>
    <n v="3345.02099609375"/>
    <n v="0"/>
    <n v="-1"/>
    <n v="0"/>
    <n v="0"/>
    <n v="0"/>
    <n v="643"/>
    <n v="4408"/>
    <n v="-1.8505975604057312E-2"/>
    <m/>
    <n v="0"/>
    <m/>
    <n v="658.602294921875"/>
    <m/>
    <m/>
    <s v="1/1/2029"/>
    <s v="12/31/2038"/>
    <m/>
    <n v="0"/>
    <n v="0"/>
    <n v="2029"/>
    <m/>
    <m/>
    <m/>
    <n v="0"/>
    <n v="0"/>
    <s v="Real 2021 | 5/8/2023 1:03:19 PM"/>
    <n v="7681"/>
    <n v="100"/>
    <m/>
    <m/>
    <n v="79820.1328125"/>
    <n v="81626.6640625"/>
    <n v="3258.04833984375"/>
    <m/>
    <m/>
    <m/>
    <n v="0"/>
  </r>
  <r>
    <x v="0"/>
    <x v="0"/>
    <x v="6"/>
    <s v="8"/>
    <x v="7"/>
    <s v="Area 1001 4-Hour Li-on Battery 2029"/>
    <x v="41"/>
    <n v="50"/>
    <n v="50"/>
    <n v="-0.92529881000518799"/>
    <m/>
    <n v="51.420944213867188"/>
    <m/>
    <m/>
    <m/>
    <n v="7436.72802734375"/>
    <m/>
    <m/>
    <n v="-1"/>
    <n v="0"/>
    <s v="4-Hour Li-on Battery Storage"/>
    <m/>
    <n v="-8105.6171875"/>
    <m/>
    <n v="0"/>
    <n v="1672.510498046875"/>
    <n v="1672.510498046875"/>
    <n v="0"/>
    <n v="-1"/>
    <n v="0"/>
    <n v="0"/>
    <n v="0"/>
    <n v="643"/>
    <n v="4408"/>
    <n v="-1.8505975604057312E-2"/>
    <m/>
    <n v="0"/>
    <m/>
    <n v="329.3011474609375"/>
    <m/>
    <m/>
    <s v="1/1/2029"/>
    <s v="12/31/2038"/>
    <m/>
    <n v="0"/>
    <n v="0"/>
    <n v="2029"/>
    <m/>
    <m/>
    <m/>
    <n v="0"/>
    <n v="0"/>
    <s v="Real 2021 | 5/8/2023 1:03:19 PM"/>
    <n v="7682"/>
    <n v="50"/>
    <m/>
    <m/>
    <n v="39910.06640625"/>
    <n v="40813.33203125"/>
    <n v="1629.024169921875"/>
    <m/>
    <m/>
    <m/>
    <n v="0"/>
  </r>
  <r>
    <x v="0"/>
    <x v="0"/>
    <x v="6"/>
    <s v="4"/>
    <x v="3"/>
    <s v="Area 1001 4-Hour Li-on Battery 2032"/>
    <x v="42"/>
    <n v="0"/>
    <n v="0"/>
    <n v="0"/>
    <m/>
    <n v="7.0259134190564509E-6"/>
    <m/>
    <m/>
    <m/>
    <n v="0"/>
    <m/>
    <m/>
    <n v="-1"/>
    <n v="0"/>
    <s v="4-Hour Li-on Battery Storage"/>
    <m/>
    <n v="0"/>
    <m/>
    <n v="0"/>
    <n v="0"/>
    <n v="0"/>
    <n v="0"/>
    <n v="-1"/>
    <n v="0"/>
    <n v="0"/>
    <n v="0"/>
    <n v="0"/>
    <n v="0"/>
    <m/>
    <m/>
    <n v="0"/>
    <m/>
    <n v="0"/>
    <m/>
    <m/>
    <s v="1/1/2032"/>
    <s v="12/31/2041"/>
    <m/>
    <n v="0"/>
    <n v="0"/>
    <n v="2029"/>
    <m/>
    <m/>
    <m/>
    <n v="0"/>
    <n v="0"/>
    <s v="Real 2021 | 5/8/2023 1:03:19 PM"/>
    <n v="7683"/>
    <n v="0"/>
    <m/>
    <m/>
    <n v="0"/>
    <n v="0"/>
    <n v="0"/>
    <m/>
    <m/>
    <m/>
    <n v="0"/>
  </r>
  <r>
    <x v="0"/>
    <x v="0"/>
    <x v="6"/>
    <s v="3"/>
    <x v="2"/>
    <s v="Area 1001 4-Hour Li-on Battery 2035"/>
    <x v="43"/>
    <n v="0"/>
    <n v="0"/>
    <n v="0"/>
    <m/>
    <n v="1.7564783547641127E-6"/>
    <m/>
    <m/>
    <m/>
    <n v="0"/>
    <m/>
    <m/>
    <n v="-1"/>
    <n v="0"/>
    <s v="4-Hour Li-on Battery Storage"/>
    <m/>
    <n v="0"/>
    <m/>
    <n v="0"/>
    <n v="0"/>
    <n v="0"/>
    <n v="0"/>
    <n v="-1"/>
    <n v="0"/>
    <n v="0"/>
    <n v="0"/>
    <n v="0"/>
    <n v="0"/>
    <m/>
    <m/>
    <n v="0"/>
    <m/>
    <n v="0"/>
    <m/>
    <m/>
    <s v="1/1/2035"/>
    <s v="12/31/2044"/>
    <m/>
    <n v="0"/>
    <n v="0"/>
    <n v="2029"/>
    <m/>
    <m/>
    <m/>
    <n v="0"/>
    <n v="0"/>
    <s v="Real 2021 | 5/8/2023 1:03:19 PM"/>
    <n v="7684"/>
    <n v="0"/>
    <m/>
    <m/>
    <n v="0"/>
    <n v="0"/>
    <n v="0"/>
    <m/>
    <m/>
    <m/>
    <n v="0"/>
  </r>
  <r>
    <x v="0"/>
    <x v="0"/>
    <x v="6"/>
    <s v="5"/>
    <x v="4"/>
    <s v="Area 1001 4-Hour Li-on Battery 2035"/>
    <x v="43"/>
    <n v="0"/>
    <n v="0"/>
    <n v="0"/>
    <m/>
    <n v="1.7564783547641127E-6"/>
    <m/>
    <m/>
    <m/>
    <n v="0"/>
    <m/>
    <m/>
    <n v="-1"/>
    <n v="0"/>
    <s v="4-Hour Li-on Battery Storage"/>
    <m/>
    <n v="0"/>
    <m/>
    <n v="0"/>
    <n v="0"/>
    <n v="0"/>
    <n v="0"/>
    <n v="-1"/>
    <n v="0"/>
    <n v="0"/>
    <n v="0"/>
    <n v="0"/>
    <n v="0"/>
    <m/>
    <m/>
    <n v="0"/>
    <m/>
    <n v="0"/>
    <m/>
    <m/>
    <s v="1/1/2035"/>
    <s v="12/31/2044"/>
    <m/>
    <n v="0"/>
    <n v="0"/>
    <n v="2029"/>
    <m/>
    <m/>
    <m/>
    <n v="0"/>
    <n v="0"/>
    <s v="Real 2021 | 5/8/2023 1:03:19 PM"/>
    <n v="7685"/>
    <n v="0"/>
    <m/>
    <m/>
    <n v="0"/>
    <n v="0"/>
    <n v="0"/>
    <m/>
    <m/>
    <m/>
    <n v="0"/>
  </r>
  <r>
    <x v="0"/>
    <x v="0"/>
    <x v="6"/>
    <s v="6"/>
    <x v="5"/>
    <s v="Area 1001 4-Hour Li-on Battery 2035"/>
    <x v="43"/>
    <n v="0"/>
    <n v="0"/>
    <n v="0"/>
    <m/>
    <n v="1.7564783547641127E-6"/>
    <m/>
    <m/>
    <m/>
    <n v="0"/>
    <m/>
    <m/>
    <n v="-1"/>
    <n v="0"/>
    <s v="4-Hour Li-on Battery Storage"/>
    <m/>
    <n v="0"/>
    <m/>
    <n v="0"/>
    <n v="0"/>
    <n v="0"/>
    <n v="0"/>
    <n v="-1"/>
    <n v="0"/>
    <n v="0"/>
    <n v="0"/>
    <n v="0"/>
    <n v="0"/>
    <m/>
    <m/>
    <n v="0"/>
    <m/>
    <n v="0"/>
    <m/>
    <m/>
    <s v="1/1/2035"/>
    <s v="12/31/2044"/>
    <m/>
    <n v="0"/>
    <n v="0"/>
    <n v="2029"/>
    <m/>
    <m/>
    <m/>
    <n v="0"/>
    <n v="0"/>
    <s v="Real 2021 | 5/8/2023 1:03:19 PM"/>
    <n v="7686"/>
    <n v="0"/>
    <m/>
    <m/>
    <n v="0"/>
    <n v="0"/>
    <n v="0"/>
    <m/>
    <m/>
    <m/>
    <n v="0"/>
  </r>
  <r>
    <x v="0"/>
    <x v="0"/>
    <x v="6"/>
    <s v="9"/>
    <x v="8"/>
    <s v="Area 1001 4-Hour Li-on Battery 2035"/>
    <x v="43"/>
    <n v="0"/>
    <n v="0"/>
    <n v="0"/>
    <m/>
    <n v="1.7564783547641127E-6"/>
    <m/>
    <m/>
    <m/>
    <n v="0"/>
    <m/>
    <m/>
    <n v="-1"/>
    <n v="0"/>
    <s v="4-Hour Li-on Battery Storage"/>
    <m/>
    <n v="0"/>
    <m/>
    <n v="0"/>
    <n v="0"/>
    <n v="0"/>
    <n v="0"/>
    <n v="-1"/>
    <n v="0"/>
    <n v="0"/>
    <n v="0"/>
    <n v="0"/>
    <n v="0"/>
    <m/>
    <m/>
    <n v="0"/>
    <m/>
    <n v="0"/>
    <m/>
    <m/>
    <s v="1/1/2035"/>
    <s v="12/31/2044"/>
    <m/>
    <n v="0"/>
    <n v="0"/>
    <n v="2029"/>
    <m/>
    <m/>
    <m/>
    <n v="0"/>
    <n v="0"/>
    <s v="Real 2021 | 5/8/2023 1:03:19 PM"/>
    <n v="7687"/>
    <n v="0"/>
    <m/>
    <m/>
    <n v="0"/>
    <n v="0"/>
    <n v="0"/>
    <m/>
    <m/>
    <m/>
    <n v="0"/>
  </r>
  <r>
    <x v="0"/>
    <x v="0"/>
    <x v="6"/>
    <s v="4"/>
    <x v="3"/>
    <s v="Solar+Storage 3-1 2028"/>
    <x v="44"/>
    <n v="33.255447387695313"/>
    <n v="33.255447387695313"/>
    <n v="33.255447387695313"/>
    <m/>
    <n v="0"/>
    <m/>
    <m/>
    <m/>
    <n v="25277.16796875"/>
    <m/>
    <m/>
    <n v="-1"/>
    <n v="0"/>
    <s v="Solar"/>
    <m/>
    <n v="291317.71875"/>
    <m/>
    <n v="0"/>
    <n v="10016.8681640625"/>
    <n v="10016.8681640625"/>
    <n v="0"/>
    <n v="-1"/>
    <n v="0"/>
    <n v="0"/>
    <n v="0"/>
    <n v="617"/>
    <n v="4260"/>
    <n v="1"/>
    <n v="34.384685516357422"/>
    <n v="0"/>
    <n v="0"/>
    <n v="10016.8681640625"/>
    <n v="34.384685516357422"/>
    <m/>
    <s v="1/1/2028"/>
    <s v="12/31/2099"/>
    <m/>
    <n v="0"/>
    <n v="0"/>
    <n v="2029"/>
    <m/>
    <m/>
    <m/>
    <n v="0"/>
    <n v="0"/>
    <s v="Real 2021 | 5/8/2023 1:03:19 PM"/>
    <n v="7688"/>
    <n v="200"/>
    <m/>
    <m/>
    <n v="291317.71875"/>
    <n v="0"/>
    <n v="0"/>
    <m/>
    <m/>
    <m/>
    <n v="0"/>
  </r>
  <r>
    <x v="0"/>
    <x v="0"/>
    <x v="6"/>
    <s v="8"/>
    <x v="7"/>
    <s v="Solar+Storage 3-1 2028"/>
    <x v="44"/>
    <n v="49.883171081542969"/>
    <n v="49.883171081542969"/>
    <n v="49.883171081542969"/>
    <m/>
    <n v="0"/>
    <m/>
    <m/>
    <m/>
    <n v="37915.75390625"/>
    <m/>
    <m/>
    <n v="-1"/>
    <n v="0"/>
    <s v="Solar"/>
    <m/>
    <n v="436976.59375"/>
    <m/>
    <n v="0"/>
    <n v="15025.302734375"/>
    <n v="15025.302734375"/>
    <n v="0"/>
    <n v="-1"/>
    <n v="0"/>
    <n v="0"/>
    <n v="0"/>
    <n v="617"/>
    <n v="4260"/>
    <n v="1"/>
    <n v="34.384685516357422"/>
    <n v="0"/>
    <n v="0"/>
    <n v="15025.302734375"/>
    <n v="34.384685516357422"/>
    <m/>
    <s v="1/1/2028"/>
    <s v="12/31/2099"/>
    <m/>
    <n v="0"/>
    <n v="0"/>
    <n v="2029"/>
    <m/>
    <m/>
    <m/>
    <n v="0"/>
    <n v="0"/>
    <s v="Real 2021 | 5/8/2023 1:03:19 PM"/>
    <n v="7689"/>
    <n v="300"/>
    <m/>
    <m/>
    <n v="436976.59375"/>
    <n v="0"/>
    <n v="0"/>
    <m/>
    <m/>
    <m/>
    <n v="0"/>
  </r>
  <r>
    <x v="0"/>
    <x v="0"/>
    <x v="6"/>
    <s v="1"/>
    <x v="0"/>
    <s v="Tier 2 Area 1001 Solar 2028"/>
    <x v="45"/>
    <n v="22.833641052246094"/>
    <n v="100"/>
    <n v="22.833641052246094"/>
    <m/>
    <n v="0"/>
    <m/>
    <m/>
    <m/>
    <n v="15236.7607421875"/>
    <m/>
    <m/>
    <n v="-1"/>
    <n v="0"/>
    <s v="Solar"/>
    <m/>
    <n v="200022.6875"/>
    <m/>
    <n v="0"/>
    <n v="6452.93701171875"/>
    <n v="6452.93701171875"/>
    <n v="0"/>
    <n v="-1"/>
    <n v="0"/>
    <n v="0"/>
    <n v="0"/>
    <n v="365"/>
    <n v="4383"/>
    <n v="0.22833640873432159"/>
    <n v="32.261024475097656"/>
    <n v="-6581.84716796875"/>
    <n v="-32.905502319335938"/>
    <n v="13034.7841796875"/>
    <n v="65.166526794433594"/>
    <m/>
    <s v="1/1/2028"/>
    <s v="12/31/2099"/>
    <m/>
    <n v="0"/>
    <n v="0"/>
    <n v="2029"/>
    <m/>
    <m/>
    <m/>
    <n v="0"/>
    <n v="0"/>
    <s v="Real 2021 | 5/8/2023 1:03:19 PM"/>
    <n v="7690"/>
    <n v="100"/>
    <m/>
    <m/>
    <n v="200022.6875"/>
    <n v="0"/>
    <n v="0"/>
    <m/>
    <m/>
    <m/>
    <n v="0"/>
  </r>
  <r>
    <x v="0"/>
    <x v="0"/>
    <x v="6"/>
    <s v="2"/>
    <x v="1"/>
    <s v="Tier 2 Area 1001 Solar 2028"/>
    <x v="45"/>
    <n v="57.084102630615234"/>
    <n v="250"/>
    <n v="57.084102630615234"/>
    <m/>
    <n v="0"/>
    <m/>
    <m/>
    <m/>
    <n v="38091.90234375"/>
    <m/>
    <m/>
    <n v="-1"/>
    <n v="0"/>
    <s v="Solar"/>
    <m/>
    <n v="500056.75"/>
    <m/>
    <n v="0"/>
    <n v="16132.3427734375"/>
    <n v="16132.3427734375"/>
    <n v="0"/>
    <n v="-1"/>
    <n v="0"/>
    <n v="0"/>
    <n v="0"/>
    <n v="365"/>
    <n v="4383"/>
    <n v="0.22833640873432159"/>
    <n v="32.261024475097656"/>
    <n v="-16454.6171875"/>
    <n v="-32.905502319335938"/>
    <n v="32586.9609375"/>
    <n v="65.166526794433594"/>
    <m/>
    <s v="1/1/2028"/>
    <s v="12/31/2099"/>
    <m/>
    <n v="0"/>
    <n v="0"/>
    <n v="2029"/>
    <m/>
    <m/>
    <m/>
    <n v="0"/>
    <n v="0"/>
    <s v="Real 2021 | 5/8/2023 1:03:19 PM"/>
    <n v="7691"/>
    <n v="250"/>
    <m/>
    <m/>
    <n v="500056.75"/>
    <n v="0"/>
    <n v="0"/>
    <m/>
    <m/>
    <m/>
    <n v="0"/>
  </r>
  <r>
    <x v="0"/>
    <x v="0"/>
    <x v="6"/>
    <s v="3"/>
    <x v="2"/>
    <s v="Tier 2 Area 1001 Solar 2028"/>
    <x v="45"/>
    <n v="68.500923156738281"/>
    <n v="300"/>
    <n v="68.500923156738281"/>
    <m/>
    <n v="0"/>
    <m/>
    <m/>
    <m/>
    <n v="45710.28125"/>
    <m/>
    <m/>
    <n v="-1"/>
    <n v="0"/>
    <s v="Solar"/>
    <m/>
    <n v="600068.0625"/>
    <m/>
    <n v="0"/>
    <n v="19358.8125"/>
    <n v="19358.8125"/>
    <n v="0"/>
    <n v="-1"/>
    <n v="0"/>
    <n v="0"/>
    <n v="0"/>
    <n v="365"/>
    <n v="4383"/>
    <n v="0.22833640873432159"/>
    <n v="32.261024475097656"/>
    <n v="-19745.541015625"/>
    <n v="-32.905502319335938"/>
    <n v="39104.3515625"/>
    <n v="65.166526794433594"/>
    <m/>
    <s v="1/1/2028"/>
    <s v="12/31/2099"/>
    <m/>
    <n v="0"/>
    <n v="0"/>
    <n v="2029"/>
    <m/>
    <m/>
    <m/>
    <n v="0"/>
    <n v="0"/>
    <s v="Real 2021 | 5/8/2023 1:03:19 PM"/>
    <n v="7692"/>
    <n v="300"/>
    <m/>
    <m/>
    <n v="600068.0625"/>
    <n v="0"/>
    <n v="0"/>
    <m/>
    <m/>
    <m/>
    <n v="0"/>
  </r>
  <r>
    <x v="0"/>
    <x v="0"/>
    <x v="6"/>
    <s v="4"/>
    <x v="3"/>
    <s v="Tier 2 Area 1001 Solar 2028"/>
    <x v="45"/>
    <n v="68.500923156738281"/>
    <n v="300"/>
    <n v="68.500923156738281"/>
    <m/>
    <n v="0"/>
    <m/>
    <m/>
    <m/>
    <n v="45710.28125"/>
    <m/>
    <m/>
    <n v="-1"/>
    <n v="0"/>
    <s v="Solar"/>
    <m/>
    <n v="600068.0625"/>
    <m/>
    <n v="0"/>
    <n v="19358.8125"/>
    <n v="19358.8125"/>
    <n v="0"/>
    <n v="-1"/>
    <n v="0"/>
    <n v="0"/>
    <n v="0"/>
    <n v="365"/>
    <n v="4383"/>
    <n v="0.22833640873432159"/>
    <n v="32.261024475097656"/>
    <n v="-19745.541015625"/>
    <n v="-32.905502319335938"/>
    <n v="39104.3515625"/>
    <n v="65.166526794433594"/>
    <m/>
    <s v="1/1/2028"/>
    <s v="12/31/2099"/>
    <m/>
    <n v="0"/>
    <n v="0"/>
    <n v="2029"/>
    <m/>
    <m/>
    <m/>
    <n v="0"/>
    <n v="0"/>
    <s v="Real 2021 | 5/8/2023 1:03:19 PM"/>
    <n v="7693"/>
    <n v="300"/>
    <m/>
    <m/>
    <n v="600068.0625"/>
    <n v="0"/>
    <n v="0"/>
    <m/>
    <m/>
    <m/>
    <n v="0"/>
  </r>
  <r>
    <x v="0"/>
    <x v="0"/>
    <x v="6"/>
    <s v="5"/>
    <x v="4"/>
    <s v="Tier 2 Area 1001 Solar 2028"/>
    <x v="45"/>
    <n v="22.833641052246094"/>
    <n v="100"/>
    <n v="22.833641052246094"/>
    <m/>
    <n v="0"/>
    <m/>
    <m/>
    <m/>
    <n v="15236.7607421875"/>
    <m/>
    <m/>
    <n v="-1"/>
    <n v="0"/>
    <s v="Solar"/>
    <m/>
    <n v="200022.6875"/>
    <m/>
    <n v="0"/>
    <n v="6452.93701171875"/>
    <n v="6452.93701171875"/>
    <n v="0"/>
    <n v="-1"/>
    <n v="0"/>
    <n v="0"/>
    <n v="0"/>
    <n v="365"/>
    <n v="4383"/>
    <n v="0.22833640873432159"/>
    <n v="32.261024475097656"/>
    <n v="-6581.84716796875"/>
    <n v="-32.905502319335938"/>
    <n v="13034.7841796875"/>
    <n v="65.166526794433594"/>
    <m/>
    <s v="1/1/2028"/>
    <s v="12/31/2099"/>
    <m/>
    <n v="0"/>
    <n v="0"/>
    <n v="2029"/>
    <m/>
    <m/>
    <m/>
    <n v="0"/>
    <n v="0"/>
    <s v="Real 2021 | 5/8/2023 1:03:19 PM"/>
    <n v="7694"/>
    <n v="100"/>
    <m/>
    <m/>
    <n v="200022.6875"/>
    <n v="0"/>
    <n v="0"/>
    <m/>
    <m/>
    <m/>
    <n v="0"/>
  </r>
  <r>
    <x v="0"/>
    <x v="0"/>
    <x v="6"/>
    <s v="6"/>
    <x v="5"/>
    <s v="Tier 2 Area 1001 Solar 2028"/>
    <x v="45"/>
    <n v="68.500923156738281"/>
    <n v="300"/>
    <n v="68.500923156738281"/>
    <m/>
    <n v="0"/>
    <m/>
    <m/>
    <m/>
    <n v="45710.28125"/>
    <m/>
    <m/>
    <n v="-1"/>
    <n v="0"/>
    <s v="Solar"/>
    <m/>
    <n v="600068.0625"/>
    <m/>
    <n v="0"/>
    <n v="19358.8125"/>
    <n v="19358.8125"/>
    <n v="0"/>
    <n v="-1"/>
    <n v="0"/>
    <n v="0"/>
    <n v="0"/>
    <n v="365"/>
    <n v="4383"/>
    <n v="0.22833640873432159"/>
    <n v="32.261024475097656"/>
    <n v="-19745.541015625"/>
    <n v="-32.905502319335938"/>
    <n v="39104.3515625"/>
    <n v="65.166526794433594"/>
    <m/>
    <s v="1/1/2028"/>
    <s v="12/31/2099"/>
    <m/>
    <n v="0"/>
    <n v="0"/>
    <n v="2029"/>
    <m/>
    <m/>
    <m/>
    <n v="0"/>
    <n v="0"/>
    <s v="Real 2021 | 5/8/2023 1:03:19 PM"/>
    <n v="7695"/>
    <n v="300"/>
    <m/>
    <m/>
    <n v="600068.0625"/>
    <n v="0"/>
    <n v="0"/>
    <m/>
    <m/>
    <m/>
    <n v="0"/>
  </r>
  <r>
    <x v="0"/>
    <x v="0"/>
    <x v="6"/>
    <s v="7"/>
    <x v="6"/>
    <s v="Tier 2 Area 1001 Solar 2028"/>
    <x v="45"/>
    <n v="22.833641052246094"/>
    <n v="100"/>
    <n v="22.833641052246094"/>
    <m/>
    <n v="0"/>
    <m/>
    <m/>
    <m/>
    <n v="15236.7607421875"/>
    <m/>
    <m/>
    <n v="-1"/>
    <n v="0"/>
    <s v="Solar"/>
    <m/>
    <n v="200022.6875"/>
    <m/>
    <n v="0"/>
    <n v="6452.93701171875"/>
    <n v="6452.93701171875"/>
    <n v="0"/>
    <n v="-1"/>
    <n v="0"/>
    <n v="0"/>
    <n v="0"/>
    <n v="365"/>
    <n v="4383"/>
    <n v="0.22833640873432159"/>
    <n v="32.261024475097656"/>
    <n v="-6581.84716796875"/>
    <n v="-32.905502319335938"/>
    <n v="13034.7841796875"/>
    <n v="65.166526794433594"/>
    <m/>
    <s v="1/1/2028"/>
    <s v="12/31/2099"/>
    <m/>
    <n v="0"/>
    <n v="0"/>
    <n v="2029"/>
    <m/>
    <m/>
    <m/>
    <n v="0"/>
    <n v="0"/>
    <s v="Real 2021 | 5/8/2023 1:03:19 PM"/>
    <n v="7696"/>
    <n v="100"/>
    <m/>
    <m/>
    <n v="200022.6875"/>
    <n v="0"/>
    <n v="0"/>
    <m/>
    <m/>
    <m/>
    <n v="0"/>
  </r>
  <r>
    <x v="0"/>
    <x v="0"/>
    <x v="6"/>
    <s v="8"/>
    <x v="7"/>
    <s v="Tier 2 Area 1001 Solar 2028"/>
    <x v="45"/>
    <n v="68.500923156738281"/>
    <n v="300"/>
    <n v="68.500923156738281"/>
    <m/>
    <n v="0"/>
    <m/>
    <m/>
    <m/>
    <n v="45710.28125"/>
    <m/>
    <m/>
    <n v="-1"/>
    <n v="0"/>
    <s v="Solar"/>
    <m/>
    <n v="600068.0625"/>
    <m/>
    <n v="0"/>
    <n v="19358.8125"/>
    <n v="19358.8125"/>
    <n v="0"/>
    <n v="-1"/>
    <n v="0"/>
    <n v="0"/>
    <n v="0"/>
    <n v="365"/>
    <n v="4383"/>
    <n v="0.22833640873432159"/>
    <n v="32.261024475097656"/>
    <n v="-19745.541015625"/>
    <n v="-32.905502319335938"/>
    <n v="39104.3515625"/>
    <n v="65.166526794433594"/>
    <m/>
    <s v="1/1/2028"/>
    <s v="12/31/2099"/>
    <m/>
    <n v="0"/>
    <n v="0"/>
    <n v="2029"/>
    <m/>
    <m/>
    <m/>
    <n v="0"/>
    <n v="0"/>
    <s v="Real 2021 | 5/8/2023 1:03:19 PM"/>
    <n v="7697"/>
    <n v="300"/>
    <m/>
    <m/>
    <n v="600068.0625"/>
    <n v="0"/>
    <n v="0"/>
    <m/>
    <m/>
    <m/>
    <n v="0"/>
  </r>
  <r>
    <x v="0"/>
    <x v="0"/>
    <x v="6"/>
    <s v="9"/>
    <x v="8"/>
    <s v="Tier 2 Area 1001 Solar 2028"/>
    <x v="45"/>
    <n v="68.500923156738281"/>
    <n v="300"/>
    <n v="68.500923156738281"/>
    <m/>
    <n v="0"/>
    <m/>
    <m/>
    <m/>
    <n v="45710.28125"/>
    <m/>
    <m/>
    <n v="-1"/>
    <n v="0"/>
    <s v="Solar"/>
    <m/>
    <n v="600068.0625"/>
    <m/>
    <n v="0"/>
    <n v="19358.8125"/>
    <n v="19358.8125"/>
    <n v="0"/>
    <n v="-1"/>
    <n v="0"/>
    <n v="0"/>
    <n v="0"/>
    <n v="365"/>
    <n v="4383"/>
    <n v="0.22833640873432159"/>
    <n v="32.261024475097656"/>
    <n v="-19745.541015625"/>
    <n v="-32.905502319335938"/>
    <n v="39104.3515625"/>
    <n v="65.166526794433594"/>
    <m/>
    <s v="1/1/2028"/>
    <s v="12/31/2099"/>
    <m/>
    <n v="0"/>
    <n v="0"/>
    <n v="2029"/>
    <m/>
    <m/>
    <m/>
    <n v="0"/>
    <n v="0"/>
    <s v="Real 2021 | 5/8/2023 1:03:19 PM"/>
    <n v="7698"/>
    <n v="300"/>
    <m/>
    <m/>
    <n v="600068.0625"/>
    <n v="0"/>
    <n v="0"/>
    <m/>
    <m/>
    <m/>
    <n v="0"/>
  </r>
  <r>
    <x v="0"/>
    <x v="0"/>
    <x v="6"/>
    <s v="4"/>
    <x v="3"/>
    <s v="Tier 2 Area 1001 Solar 2029"/>
    <x v="46"/>
    <n v="34.250461578369141"/>
    <n v="150"/>
    <n v="34.250461578369141"/>
    <m/>
    <n v="0"/>
    <m/>
    <m/>
    <m/>
    <n v="21988.1640625"/>
    <m/>
    <m/>
    <n v="-1"/>
    <n v="0"/>
    <s v="Solar"/>
    <m/>
    <n v="300034.03125"/>
    <m/>
    <n v="0"/>
    <n v="9679.40625"/>
    <n v="9679.40625"/>
    <n v="0"/>
    <n v="-1"/>
    <n v="0"/>
    <n v="0"/>
    <n v="0"/>
    <n v="365"/>
    <n v="4383"/>
    <n v="0.22833640873432159"/>
    <n v="32.261024475097656"/>
    <n v="-9872.7705078125"/>
    <n v="-32.905502319335938"/>
    <n v="19552.17578125"/>
    <n v="65.166526794433594"/>
    <m/>
    <s v="1/1/2029"/>
    <s v="12/31/2099"/>
    <m/>
    <n v="0"/>
    <n v="0"/>
    <n v="2029"/>
    <m/>
    <m/>
    <m/>
    <n v="0"/>
    <n v="0"/>
    <s v="Real 2021 | 5/8/2023 1:03:19 PM"/>
    <n v="7699"/>
    <n v="150"/>
    <m/>
    <m/>
    <n v="300034.03125"/>
    <n v="0"/>
    <n v="0"/>
    <m/>
    <m/>
    <m/>
    <n v="0"/>
  </r>
  <r>
    <x v="0"/>
    <x v="0"/>
    <x v="6"/>
    <s v="8"/>
    <x v="7"/>
    <s v="Tier 2 Area 1001 Solar 2029"/>
    <x v="46"/>
    <n v="22.833641052246094"/>
    <n v="100"/>
    <n v="22.833641052246094"/>
    <m/>
    <n v="0"/>
    <m/>
    <m/>
    <m/>
    <n v="14658.7763671875"/>
    <m/>
    <m/>
    <n v="-1"/>
    <n v="0"/>
    <s v="Solar"/>
    <m/>
    <n v="200022.6875"/>
    <m/>
    <n v="0"/>
    <n v="6452.93701171875"/>
    <n v="6452.93701171875"/>
    <n v="0"/>
    <n v="-1"/>
    <n v="0"/>
    <n v="0"/>
    <n v="0"/>
    <n v="365"/>
    <n v="4383"/>
    <n v="0.22833640873432159"/>
    <n v="32.261024475097656"/>
    <n v="-6581.84716796875"/>
    <n v="-32.905502319335938"/>
    <n v="13034.7841796875"/>
    <n v="65.166526794433594"/>
    <m/>
    <s v="1/1/2029"/>
    <s v="12/31/2099"/>
    <m/>
    <n v="0"/>
    <n v="0"/>
    <n v="2029"/>
    <m/>
    <m/>
    <m/>
    <n v="0"/>
    <n v="0"/>
    <s v="Real 2021 | 5/8/2023 1:03:19 PM"/>
    <n v="7700"/>
    <n v="100"/>
    <m/>
    <m/>
    <n v="200022.6875"/>
    <n v="0"/>
    <n v="0"/>
    <m/>
    <m/>
    <m/>
    <n v="0"/>
  </r>
  <r>
    <x v="0"/>
    <x v="0"/>
    <x v="6"/>
    <s v="2"/>
    <x v="1"/>
    <s v="Tier 2 Area 1001 Wind 2026"/>
    <x v="47"/>
    <n v="34.685176849365234"/>
    <n v="100"/>
    <n v="34.685176849365234"/>
    <m/>
    <n v="0"/>
    <m/>
    <m/>
    <m/>
    <n v="19684.48437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701"/>
    <n v="100"/>
    <m/>
    <m/>
    <n v="303842.15625"/>
    <n v="0"/>
    <n v="0"/>
    <m/>
    <m/>
    <m/>
    <n v="0"/>
  </r>
  <r>
    <x v="0"/>
    <x v="0"/>
    <x v="6"/>
    <s v="3"/>
    <x v="2"/>
    <s v="Tier 2 Area 1001 Wind 2026"/>
    <x v="47"/>
    <n v="34.685176849365234"/>
    <n v="100"/>
    <n v="34.685176849365234"/>
    <m/>
    <n v="0"/>
    <m/>
    <m/>
    <m/>
    <n v="19684.48437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702"/>
    <n v="100"/>
    <m/>
    <m/>
    <n v="303842.15625"/>
    <n v="0"/>
    <n v="0"/>
    <m/>
    <m/>
    <m/>
    <n v="0"/>
  </r>
  <r>
    <x v="0"/>
    <x v="0"/>
    <x v="6"/>
    <s v="4"/>
    <x v="3"/>
    <s v="Tier 2 Area 1001 Wind 2026"/>
    <x v="47"/>
    <n v="34.685176849365234"/>
    <n v="100"/>
    <n v="34.685176849365234"/>
    <m/>
    <n v="0"/>
    <m/>
    <m/>
    <m/>
    <n v="19684.48437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703"/>
    <n v="100"/>
    <m/>
    <m/>
    <n v="303842.15625"/>
    <n v="0"/>
    <n v="0"/>
    <m/>
    <m/>
    <m/>
    <n v="0"/>
  </r>
  <r>
    <x v="0"/>
    <x v="0"/>
    <x v="6"/>
    <s v="5"/>
    <x v="4"/>
    <s v="Tier 2 Area 1001 Wind 2026"/>
    <x v="47"/>
    <n v="34.685176849365234"/>
    <n v="100"/>
    <n v="34.685176849365234"/>
    <m/>
    <n v="0"/>
    <m/>
    <m/>
    <m/>
    <n v="19684.48437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704"/>
    <n v="100"/>
    <m/>
    <m/>
    <n v="303842.15625"/>
    <n v="0"/>
    <n v="0"/>
    <m/>
    <m/>
    <m/>
    <n v="0"/>
  </r>
  <r>
    <x v="0"/>
    <x v="0"/>
    <x v="6"/>
    <s v="2"/>
    <x v="1"/>
    <s v="Tier 2 Area 1001 Wind 2027"/>
    <x v="48"/>
    <n v="34.685176849365234"/>
    <n v="100"/>
    <n v="34.685176849365234"/>
    <m/>
    <n v="0"/>
    <m/>
    <m/>
    <m/>
    <n v="19145.03320312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705"/>
    <n v="100"/>
    <m/>
    <m/>
    <n v="303842.15625"/>
    <n v="0"/>
    <n v="0"/>
    <m/>
    <m/>
    <m/>
    <n v="0"/>
  </r>
  <r>
    <x v="0"/>
    <x v="0"/>
    <x v="6"/>
    <s v="3"/>
    <x v="2"/>
    <s v="Tier 2 Area 1001 Wind 2027"/>
    <x v="48"/>
    <n v="34.685176849365234"/>
    <n v="100"/>
    <n v="34.685176849365234"/>
    <m/>
    <n v="0"/>
    <m/>
    <m/>
    <m/>
    <n v="19145.03320312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706"/>
    <n v="100"/>
    <m/>
    <m/>
    <n v="303842.15625"/>
    <n v="0"/>
    <n v="0"/>
    <m/>
    <m/>
    <m/>
    <n v="0"/>
  </r>
  <r>
    <x v="0"/>
    <x v="0"/>
    <x v="6"/>
    <s v="4"/>
    <x v="3"/>
    <s v="Tier 2 Area 1001 Wind 2027"/>
    <x v="48"/>
    <n v="34.685176849365234"/>
    <n v="100"/>
    <n v="34.685176849365234"/>
    <m/>
    <n v="0"/>
    <m/>
    <m/>
    <m/>
    <n v="19145.03320312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707"/>
    <n v="100"/>
    <m/>
    <m/>
    <n v="303842.15625"/>
    <n v="0"/>
    <n v="0"/>
    <m/>
    <m/>
    <m/>
    <n v="0"/>
  </r>
  <r>
    <x v="0"/>
    <x v="0"/>
    <x v="6"/>
    <s v="5"/>
    <x v="4"/>
    <s v="Tier 2 Area 1001 Wind 2027"/>
    <x v="48"/>
    <n v="34.685176849365234"/>
    <n v="100"/>
    <n v="34.685176849365234"/>
    <m/>
    <n v="0"/>
    <m/>
    <m/>
    <m/>
    <n v="19145.03320312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708"/>
    <n v="100"/>
    <m/>
    <m/>
    <n v="303842.15625"/>
    <n v="0"/>
    <n v="0"/>
    <m/>
    <m/>
    <m/>
    <n v="0"/>
  </r>
  <r>
    <x v="0"/>
    <x v="0"/>
    <x v="6"/>
    <s v="6"/>
    <x v="5"/>
    <s v="Tier 2 Area 1001 Wind 2027"/>
    <x v="48"/>
    <n v="34.685176849365234"/>
    <n v="100"/>
    <n v="34.685176849365234"/>
    <m/>
    <n v="0"/>
    <m/>
    <m/>
    <m/>
    <n v="19145.03320312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709"/>
    <n v="100"/>
    <m/>
    <m/>
    <n v="303842.15625"/>
    <n v="0"/>
    <n v="0"/>
    <m/>
    <m/>
    <m/>
    <n v="0"/>
  </r>
  <r>
    <x v="0"/>
    <x v="0"/>
    <x v="6"/>
    <s v="9"/>
    <x v="8"/>
    <s v="Tier 2 Area 1001 Wind 2027"/>
    <x v="48"/>
    <n v="34.685176849365234"/>
    <n v="100"/>
    <n v="34.685176849365234"/>
    <m/>
    <n v="0"/>
    <m/>
    <m/>
    <m/>
    <n v="19145.03320312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710"/>
    <n v="100"/>
    <m/>
    <m/>
    <n v="303842.15625"/>
    <n v="0"/>
    <n v="0"/>
    <m/>
    <m/>
    <m/>
    <n v="0"/>
  </r>
  <r>
    <x v="0"/>
    <x v="0"/>
    <x v="6"/>
    <s v="1"/>
    <x v="0"/>
    <s v="Tier 2 Area 1001 Wind 2028"/>
    <x v="49"/>
    <n v="34.685176849365234"/>
    <n v="100"/>
    <n v="34.685176849365234"/>
    <m/>
    <n v="0"/>
    <m/>
    <m/>
    <m/>
    <n v="18556.04101562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711"/>
    <n v="100"/>
    <m/>
    <m/>
    <n v="303842.15625"/>
    <n v="0"/>
    <n v="0"/>
    <m/>
    <m/>
    <m/>
    <n v="0"/>
  </r>
  <r>
    <x v="0"/>
    <x v="0"/>
    <x v="6"/>
    <s v="2"/>
    <x v="1"/>
    <s v="Tier 2 Area 1001 Wind 2028"/>
    <x v="49"/>
    <n v="34.685176849365234"/>
    <n v="100"/>
    <n v="34.685176849365234"/>
    <m/>
    <n v="0"/>
    <m/>
    <m/>
    <m/>
    <n v="18556.04101562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712"/>
    <n v="100"/>
    <m/>
    <m/>
    <n v="303842.15625"/>
    <n v="0"/>
    <n v="0"/>
    <m/>
    <m/>
    <m/>
    <n v="0"/>
  </r>
  <r>
    <x v="0"/>
    <x v="0"/>
    <x v="6"/>
    <s v="3"/>
    <x v="2"/>
    <s v="Tier 2 Area 1001 Wind 2028"/>
    <x v="49"/>
    <n v="34.685176849365234"/>
    <n v="100"/>
    <n v="34.685176849365234"/>
    <m/>
    <n v="0"/>
    <m/>
    <m/>
    <m/>
    <n v="18556.04101562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713"/>
    <n v="100"/>
    <m/>
    <m/>
    <n v="303842.15625"/>
    <n v="0"/>
    <n v="0"/>
    <m/>
    <m/>
    <m/>
    <n v="0"/>
  </r>
  <r>
    <x v="0"/>
    <x v="0"/>
    <x v="6"/>
    <s v="4"/>
    <x v="3"/>
    <s v="Tier 2 Area 1001 Wind 2028"/>
    <x v="49"/>
    <n v="34.685176849365234"/>
    <n v="100"/>
    <n v="34.685176849365234"/>
    <m/>
    <n v="0"/>
    <m/>
    <m/>
    <m/>
    <n v="18556.04101562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714"/>
    <n v="100"/>
    <m/>
    <m/>
    <n v="303842.15625"/>
    <n v="0"/>
    <n v="0"/>
    <m/>
    <m/>
    <m/>
    <n v="0"/>
  </r>
  <r>
    <x v="0"/>
    <x v="0"/>
    <x v="6"/>
    <s v="5"/>
    <x v="4"/>
    <s v="Tier 2 Area 1001 Wind 2028"/>
    <x v="49"/>
    <n v="34.685176849365234"/>
    <n v="100"/>
    <n v="34.685176849365234"/>
    <m/>
    <n v="0"/>
    <m/>
    <m/>
    <m/>
    <n v="18556.04101562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715"/>
    <n v="100"/>
    <m/>
    <m/>
    <n v="303842.15625"/>
    <n v="0"/>
    <n v="0"/>
    <m/>
    <m/>
    <m/>
    <n v="0"/>
  </r>
  <r>
    <x v="0"/>
    <x v="0"/>
    <x v="6"/>
    <s v="6"/>
    <x v="5"/>
    <s v="Tier 2 Area 1001 Wind 2028"/>
    <x v="49"/>
    <n v="34.685176849365234"/>
    <n v="100"/>
    <n v="34.685176849365234"/>
    <m/>
    <n v="0"/>
    <m/>
    <m/>
    <m/>
    <n v="18556.04101562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716"/>
    <n v="100"/>
    <m/>
    <m/>
    <n v="303842.15625"/>
    <n v="0"/>
    <n v="0"/>
    <m/>
    <m/>
    <m/>
    <n v="0"/>
  </r>
  <r>
    <x v="0"/>
    <x v="0"/>
    <x v="6"/>
    <s v="7"/>
    <x v="6"/>
    <s v="Tier 2 Area 1001 Wind 2028"/>
    <x v="49"/>
    <n v="34.685176849365234"/>
    <n v="100"/>
    <n v="34.685176849365234"/>
    <m/>
    <n v="0"/>
    <m/>
    <m/>
    <m/>
    <n v="18556.04101562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717"/>
    <n v="100"/>
    <m/>
    <m/>
    <n v="303842.15625"/>
    <n v="0"/>
    <n v="0"/>
    <m/>
    <m/>
    <m/>
    <n v="0"/>
  </r>
  <r>
    <x v="0"/>
    <x v="0"/>
    <x v="6"/>
    <s v="9"/>
    <x v="8"/>
    <s v="Tier 2 Area 1001 Wind 2028"/>
    <x v="49"/>
    <n v="34.685176849365234"/>
    <n v="100"/>
    <n v="34.685176849365234"/>
    <m/>
    <n v="0"/>
    <m/>
    <m/>
    <m/>
    <n v="18556.04101562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718"/>
    <n v="100"/>
    <m/>
    <m/>
    <n v="303842.15625"/>
    <n v="0"/>
    <n v="0"/>
    <m/>
    <m/>
    <m/>
    <n v="0"/>
  </r>
  <r>
    <x v="0"/>
    <x v="0"/>
    <x v="6"/>
    <s v="1"/>
    <x v="0"/>
    <s v="Tier 2 Area 1001 Wind 2029"/>
    <x v="50"/>
    <n v="34.685176849365234"/>
    <n v="100"/>
    <n v="34.685176849365234"/>
    <m/>
    <n v="0"/>
    <m/>
    <m/>
    <m/>
    <n v="18022.09375"/>
    <m/>
    <m/>
    <n v="-1"/>
    <n v="0"/>
    <s v="Wind"/>
    <m/>
    <n v="303842.15625"/>
    <m/>
    <n v="0"/>
    <n v="10260.47265625"/>
    <n v="10260.47265625"/>
    <n v="0"/>
    <n v="-1"/>
    <n v="0"/>
    <n v="0"/>
    <n v="0"/>
    <n v="1"/>
    <n v="8760"/>
    <n v="0.34685176610946655"/>
    <n v="33.769088745117188"/>
    <n v="-9998.0791015625"/>
    <n v="-32.905502319335938"/>
    <n v="20258.55078125"/>
    <n v="66.674591064453125"/>
    <m/>
    <s v="1/1/2029"/>
    <s v="12/31/2099"/>
    <m/>
    <n v="0"/>
    <n v="0"/>
    <n v="2029"/>
    <m/>
    <m/>
    <m/>
    <n v="0"/>
    <n v="0"/>
    <s v="Real 2021 | 5/8/2023 1:03:19 PM"/>
    <n v="7719"/>
    <n v="100"/>
    <m/>
    <m/>
    <n v="303842.15625"/>
    <n v="0"/>
    <n v="0"/>
    <m/>
    <m/>
    <m/>
    <n v="0"/>
  </r>
  <r>
    <x v="0"/>
    <x v="0"/>
    <x v="6"/>
    <s v="3"/>
    <x v="2"/>
    <s v="Tier 2 Area 1001 Wind 2029"/>
    <x v="50"/>
    <n v="34.685176849365234"/>
    <n v="100"/>
    <n v="34.685176849365234"/>
    <m/>
    <n v="0"/>
    <m/>
    <m/>
    <m/>
    <n v="18022.09375"/>
    <m/>
    <m/>
    <n v="-1"/>
    <n v="0"/>
    <s v="Wind"/>
    <m/>
    <n v="303842.15625"/>
    <m/>
    <n v="0"/>
    <n v="10260.47265625"/>
    <n v="10260.47265625"/>
    <n v="0"/>
    <n v="-1"/>
    <n v="0"/>
    <n v="0"/>
    <n v="0"/>
    <n v="1"/>
    <n v="8760"/>
    <n v="0.34685176610946655"/>
    <n v="33.769088745117188"/>
    <n v="-9998.0791015625"/>
    <n v="-32.905502319335938"/>
    <n v="20258.55078125"/>
    <n v="66.674591064453125"/>
    <m/>
    <s v="1/1/2029"/>
    <s v="12/31/2099"/>
    <m/>
    <n v="0"/>
    <n v="0"/>
    <n v="2029"/>
    <m/>
    <m/>
    <m/>
    <n v="0"/>
    <n v="0"/>
    <s v="Real 2021 | 5/8/2023 1:03:19 PM"/>
    <n v="7720"/>
    <n v="100"/>
    <m/>
    <m/>
    <n v="303842.15625"/>
    <n v="0"/>
    <n v="0"/>
    <m/>
    <m/>
    <m/>
    <n v="0"/>
  </r>
  <r>
    <x v="0"/>
    <x v="0"/>
    <x v="6"/>
    <s v="4"/>
    <x v="3"/>
    <s v="Tier 2 Area 1001 Wind 2029"/>
    <x v="50"/>
    <n v="34.685176849365234"/>
    <n v="100"/>
    <n v="34.685176849365234"/>
    <m/>
    <n v="0"/>
    <m/>
    <m/>
    <m/>
    <n v="18022.09375"/>
    <m/>
    <m/>
    <n v="-1"/>
    <n v="0"/>
    <s v="Wind"/>
    <m/>
    <n v="303842.15625"/>
    <m/>
    <n v="0"/>
    <n v="10260.47265625"/>
    <n v="10260.47265625"/>
    <n v="0"/>
    <n v="-1"/>
    <n v="0"/>
    <n v="0"/>
    <n v="0"/>
    <n v="1"/>
    <n v="8760"/>
    <n v="0.34685176610946655"/>
    <n v="33.769088745117188"/>
    <n v="-9998.0791015625"/>
    <n v="-32.905502319335938"/>
    <n v="20258.55078125"/>
    <n v="66.674591064453125"/>
    <m/>
    <s v="1/1/2029"/>
    <s v="12/31/2099"/>
    <m/>
    <n v="0"/>
    <n v="0"/>
    <n v="2029"/>
    <m/>
    <m/>
    <m/>
    <n v="0"/>
    <n v="0"/>
    <s v="Real 2021 | 5/8/2023 1:03:19 PM"/>
    <n v="7721"/>
    <n v="100"/>
    <m/>
    <m/>
    <n v="303842.15625"/>
    <n v="0"/>
    <n v="0"/>
    <m/>
    <m/>
    <m/>
    <n v="0"/>
  </r>
  <r>
    <x v="0"/>
    <x v="0"/>
    <x v="6"/>
    <s v="7"/>
    <x v="6"/>
    <s v="Tier 2 Area 1001 Wind 2029"/>
    <x v="50"/>
    <n v="34.685176849365234"/>
    <n v="100"/>
    <n v="34.685176849365234"/>
    <m/>
    <n v="0"/>
    <m/>
    <m/>
    <m/>
    <n v="18022.09375"/>
    <m/>
    <m/>
    <n v="-1"/>
    <n v="0"/>
    <s v="Wind"/>
    <m/>
    <n v="303842.15625"/>
    <m/>
    <n v="0"/>
    <n v="10260.47265625"/>
    <n v="10260.47265625"/>
    <n v="0"/>
    <n v="-1"/>
    <n v="0"/>
    <n v="0"/>
    <n v="0"/>
    <n v="1"/>
    <n v="8760"/>
    <n v="0.34685176610946655"/>
    <n v="33.769088745117188"/>
    <n v="-9998.0791015625"/>
    <n v="-32.905502319335938"/>
    <n v="20258.55078125"/>
    <n v="66.674591064453125"/>
    <m/>
    <s v="1/1/2029"/>
    <s v="12/31/2099"/>
    <m/>
    <n v="0"/>
    <n v="0"/>
    <n v="2029"/>
    <m/>
    <m/>
    <m/>
    <n v="0"/>
    <n v="0"/>
    <s v="Real 2021 | 5/8/2023 1:03:19 PM"/>
    <n v="7722"/>
    <n v="100"/>
    <m/>
    <m/>
    <n v="303842.15625"/>
    <n v="0"/>
    <n v="0"/>
    <m/>
    <m/>
    <m/>
    <n v="0"/>
  </r>
  <r>
    <x v="0"/>
    <x v="0"/>
    <x v="6"/>
    <s v="6"/>
    <x v="5"/>
    <s v="Area 1001 Gas CC 1x1 2029"/>
    <x v="51"/>
    <n v="362.0284423828125"/>
    <n v="399.08694458007813"/>
    <n v="336.35488891601563"/>
    <m/>
    <n v="0"/>
    <m/>
    <m/>
    <m/>
    <n v="71512.8125"/>
    <m/>
    <m/>
    <n v="-1"/>
    <n v="19032184"/>
    <s v="TCO"/>
    <m/>
    <n v="2946469"/>
    <m/>
    <n v="108.60853576660156"/>
    <n v="101440.578125"/>
    <n v="101440.578125"/>
    <n v="0"/>
    <n v="-1"/>
    <n v="0"/>
    <n v="0"/>
    <n v="42.572784423828125"/>
    <n v="4"/>
    <n v="8683"/>
    <n v="0.84281110763549805"/>
    <n v="34.427848815917969"/>
    <n v="59406.72265625"/>
    <n v="20.162004470825195"/>
    <n v="42033.859375"/>
    <n v="14.265842437744141"/>
    <m/>
    <s v="1/1/2029"/>
    <s v="12/31/2099"/>
    <m/>
    <n v="0"/>
    <n v="0"/>
    <n v="2029"/>
    <m/>
    <m/>
    <m/>
    <n v="0"/>
    <n v="0"/>
    <s v="Real 2021 | 5/8/2023 1:03:19 PM"/>
    <n v="7723"/>
    <n v="418"/>
    <m/>
    <m/>
    <n v="2946469"/>
    <n v="0"/>
    <n v="0"/>
    <m/>
    <m/>
    <m/>
    <n v="0"/>
  </r>
  <r>
    <x v="0"/>
    <x v="0"/>
    <x v="6"/>
    <s v="7"/>
    <x v="6"/>
    <s v="3102"/>
    <x v="1"/>
    <n v="0"/>
    <n v="0"/>
    <n v="0"/>
    <m/>
    <n v="0"/>
    <m/>
    <m/>
    <m/>
    <n v="0"/>
    <m/>
    <m/>
    <n v="-1"/>
    <n v="0"/>
    <s v="Mitchell 1 Coal Price"/>
    <m/>
    <n v="0"/>
    <m/>
    <n v="0"/>
    <n v="0"/>
    <n v="0"/>
    <n v="0"/>
    <n v="-1"/>
    <n v="0"/>
    <n v="0"/>
    <n v="0"/>
    <n v="0"/>
    <n v="0"/>
    <m/>
    <m/>
    <n v="0"/>
    <m/>
    <n v="0"/>
    <m/>
    <m/>
    <s v="5/1/1971"/>
    <s v="5/31/2028"/>
    <m/>
    <n v="0"/>
    <n v="0"/>
    <n v="2029"/>
    <m/>
    <m/>
    <m/>
    <n v="0"/>
    <n v="0"/>
    <s v="Real 2021 | 5/8/2023 1:03:19 PM"/>
    <n v="7724"/>
    <n v="0"/>
    <m/>
    <m/>
    <n v="0"/>
    <n v="0"/>
    <n v="0"/>
    <m/>
    <m/>
    <m/>
    <n v="0"/>
  </r>
  <r>
    <x v="0"/>
    <x v="0"/>
    <x v="6"/>
    <s v="9"/>
    <x v="8"/>
    <s v="3102"/>
    <x v="1"/>
    <n v="0"/>
    <n v="0"/>
    <n v="0"/>
    <m/>
    <n v="0"/>
    <m/>
    <m/>
    <m/>
    <n v="0"/>
    <m/>
    <m/>
    <n v="-1"/>
    <n v="0"/>
    <s v="Mitchell 1 Coal Price"/>
    <m/>
    <n v="0"/>
    <m/>
    <n v="0"/>
    <n v="0"/>
    <n v="0"/>
    <n v="0"/>
    <n v="-1"/>
    <n v="0"/>
    <n v="0"/>
    <n v="0"/>
    <n v="0"/>
    <n v="0"/>
    <m/>
    <m/>
    <n v="0"/>
    <m/>
    <n v="0"/>
    <m/>
    <m/>
    <s v="5/1/1971"/>
    <s v="5/31/2028"/>
    <m/>
    <n v="0"/>
    <n v="0"/>
    <n v="2029"/>
    <m/>
    <m/>
    <m/>
    <n v="0"/>
    <n v="0"/>
    <s v="Real 2021 | 5/8/2023 1:03:19 PM"/>
    <n v="7725"/>
    <n v="0"/>
    <m/>
    <m/>
    <n v="0"/>
    <n v="0"/>
    <n v="0"/>
    <m/>
    <m/>
    <m/>
    <n v="0"/>
  </r>
  <r>
    <x v="0"/>
    <x v="0"/>
    <x v="6"/>
    <s v="7"/>
    <x v="6"/>
    <s v="3105"/>
    <x v="2"/>
    <n v="0"/>
    <n v="0"/>
    <n v="0"/>
    <m/>
    <n v="0"/>
    <m/>
    <m/>
    <m/>
    <n v="0"/>
    <m/>
    <m/>
    <n v="-1"/>
    <n v="0"/>
    <s v="Mitchell 2 Coal Price"/>
    <m/>
    <n v="0"/>
    <m/>
    <n v="0"/>
    <n v="0"/>
    <n v="0"/>
    <n v="0"/>
    <n v="-1"/>
    <n v="0"/>
    <n v="0"/>
    <n v="0"/>
    <n v="0"/>
    <n v="0"/>
    <m/>
    <m/>
    <n v="0"/>
    <m/>
    <n v="0"/>
    <m/>
    <m/>
    <s v="5/1/1971"/>
    <s v="5/31/2028"/>
    <m/>
    <n v="0"/>
    <n v="0"/>
    <n v="2029"/>
    <m/>
    <m/>
    <m/>
    <n v="0"/>
    <n v="0"/>
    <s v="Real 2021 | 5/8/2023 1:03:19 PM"/>
    <n v="7726"/>
    <n v="0"/>
    <m/>
    <m/>
    <n v="0"/>
    <n v="0"/>
    <n v="0"/>
    <m/>
    <m/>
    <m/>
    <n v="0"/>
  </r>
  <r>
    <x v="0"/>
    <x v="0"/>
    <x v="6"/>
    <s v="9"/>
    <x v="8"/>
    <s v="3105"/>
    <x v="2"/>
    <n v="0"/>
    <n v="0"/>
    <n v="0"/>
    <m/>
    <n v="0"/>
    <m/>
    <m/>
    <m/>
    <n v="0"/>
    <m/>
    <m/>
    <n v="-1"/>
    <n v="0"/>
    <s v="Mitchell 2 Coal Price"/>
    <m/>
    <n v="0"/>
    <m/>
    <n v="0"/>
    <n v="0"/>
    <n v="0"/>
    <n v="0"/>
    <n v="-1"/>
    <n v="0"/>
    <n v="0"/>
    <n v="0"/>
    <n v="0"/>
    <n v="0"/>
    <m/>
    <m/>
    <n v="0"/>
    <m/>
    <n v="0"/>
    <m/>
    <m/>
    <s v="5/1/1971"/>
    <s v="5/31/2028"/>
    <m/>
    <n v="0"/>
    <n v="0"/>
    <n v="2029"/>
    <m/>
    <m/>
    <m/>
    <n v="0"/>
    <n v="0"/>
    <s v="Real 2021 | 5/8/2023 1:03:19 PM"/>
    <n v="7727"/>
    <n v="0"/>
    <m/>
    <m/>
    <n v="0"/>
    <n v="0"/>
    <n v="0"/>
    <m/>
    <m/>
    <m/>
    <n v="0"/>
  </r>
  <r>
    <x v="0"/>
    <x v="0"/>
    <x v="7"/>
    <s v="1"/>
    <x v="0"/>
    <s v="13555"/>
    <x v="0"/>
    <n v="280.166748046875"/>
    <n v="295"/>
    <n v="100.88465881347656"/>
    <m/>
    <n v="0"/>
    <m/>
    <m/>
    <m/>
    <n v="2249.8916015625"/>
    <m/>
    <m/>
    <n v="-1"/>
    <n v="8778475"/>
    <s v="TCO"/>
    <m/>
    <n v="883749.625"/>
    <m/>
    <n v="56.033351898193359"/>
    <n v="41472.0078125"/>
    <n v="41472.0078125"/>
    <n v="0"/>
    <n v="-1"/>
    <n v="0"/>
    <n v="0"/>
    <n v="207.02586364746094"/>
    <n v="10"/>
    <n v="4477"/>
    <n v="0.34198188781738281"/>
    <n v="46.927330017089844"/>
    <n v="35898.89453125"/>
    <n v="40.621116638183594"/>
    <n v="5573.1142578125"/>
    <n v="6.3062138557434082"/>
    <m/>
    <s v="5/30/2016"/>
    <s v="5/30/2031"/>
    <m/>
    <n v="0"/>
    <n v="0"/>
    <n v="2030"/>
    <m/>
    <m/>
    <m/>
    <n v="0"/>
    <n v="0"/>
    <s v="Real 2021 | 5/8/2023 1:03:19 PM"/>
    <n v="8556"/>
    <n v="295.39999389648438"/>
    <m/>
    <m/>
    <n v="883749.625"/>
    <n v="0"/>
    <n v="0"/>
    <m/>
    <m/>
    <m/>
    <n v="0"/>
  </r>
  <r>
    <x v="0"/>
    <x v="0"/>
    <x v="7"/>
    <s v="2"/>
    <x v="1"/>
    <s v="13555"/>
    <x v="0"/>
    <n v="280.166748046875"/>
    <n v="295"/>
    <n v="100.88465881347656"/>
    <m/>
    <n v="0"/>
    <m/>
    <m/>
    <m/>
    <n v="2249.8916015625"/>
    <m/>
    <m/>
    <n v="-1"/>
    <n v="8778475"/>
    <s v="TCO"/>
    <m/>
    <n v="883749.625"/>
    <m/>
    <n v="56.033351898193359"/>
    <n v="41472.0078125"/>
    <n v="41472.0078125"/>
    <n v="0"/>
    <n v="-1"/>
    <n v="0"/>
    <n v="0"/>
    <n v="207.02586364746094"/>
    <n v="10"/>
    <n v="4477"/>
    <n v="0.34198188781738281"/>
    <n v="46.927330017089844"/>
    <n v="35898.89453125"/>
    <n v="40.621116638183594"/>
    <n v="5573.1142578125"/>
    <n v="6.3062138557434082"/>
    <m/>
    <s v="5/30/2016"/>
    <s v="5/30/2031"/>
    <m/>
    <n v="0"/>
    <n v="0"/>
    <n v="2030"/>
    <m/>
    <m/>
    <m/>
    <n v="0"/>
    <n v="0"/>
    <s v="Real 2021 | 5/8/2023 1:03:19 PM"/>
    <n v="8557"/>
    <n v="295.39999389648438"/>
    <m/>
    <m/>
    <n v="883749.625"/>
    <n v="0"/>
    <n v="0"/>
    <m/>
    <m/>
    <m/>
    <n v="0"/>
  </r>
  <r>
    <x v="0"/>
    <x v="0"/>
    <x v="7"/>
    <s v="3"/>
    <x v="2"/>
    <s v="13555"/>
    <x v="0"/>
    <n v="280.166748046875"/>
    <n v="295"/>
    <n v="100.88465881347656"/>
    <m/>
    <n v="0"/>
    <m/>
    <m/>
    <m/>
    <n v="2249.8916015625"/>
    <m/>
    <m/>
    <n v="-1"/>
    <n v="8778475"/>
    <s v="TCO"/>
    <m/>
    <n v="883749.625"/>
    <m/>
    <n v="56.033351898193359"/>
    <n v="41472.0078125"/>
    <n v="41472.0078125"/>
    <n v="0"/>
    <n v="-1"/>
    <n v="0"/>
    <n v="0"/>
    <n v="207.02586364746094"/>
    <n v="10"/>
    <n v="4477"/>
    <n v="0.34198188781738281"/>
    <n v="46.927330017089844"/>
    <n v="35898.89453125"/>
    <n v="40.621116638183594"/>
    <n v="5573.1142578125"/>
    <n v="6.3062138557434082"/>
    <m/>
    <s v="5/30/2016"/>
    <s v="5/30/2031"/>
    <m/>
    <n v="0"/>
    <n v="0"/>
    <n v="2030"/>
    <m/>
    <m/>
    <m/>
    <n v="0"/>
    <n v="0"/>
    <s v="Real 2021 | 5/8/2023 1:03:19 PM"/>
    <n v="8558"/>
    <n v="295.39999389648438"/>
    <m/>
    <m/>
    <n v="883749.625"/>
    <n v="0"/>
    <n v="0"/>
    <m/>
    <m/>
    <m/>
    <n v="0"/>
  </r>
  <r>
    <x v="0"/>
    <x v="0"/>
    <x v="7"/>
    <s v="4"/>
    <x v="3"/>
    <s v="13555"/>
    <x v="0"/>
    <n v="280.166748046875"/>
    <n v="295"/>
    <n v="100.88465881347656"/>
    <m/>
    <n v="0"/>
    <m/>
    <m/>
    <m/>
    <n v="2249.8916015625"/>
    <m/>
    <m/>
    <n v="-1"/>
    <n v="8778475"/>
    <s v="TCO"/>
    <m/>
    <n v="883749.625"/>
    <m/>
    <n v="56.033351898193359"/>
    <n v="41472.0078125"/>
    <n v="41472.0078125"/>
    <n v="0"/>
    <n v="-1"/>
    <n v="0"/>
    <n v="0"/>
    <n v="207.02586364746094"/>
    <n v="10"/>
    <n v="4477"/>
    <n v="0.34198188781738281"/>
    <n v="46.927330017089844"/>
    <n v="35898.89453125"/>
    <n v="40.621116638183594"/>
    <n v="5573.1142578125"/>
    <n v="6.3062138557434082"/>
    <m/>
    <s v="5/30/2016"/>
    <s v="5/30/2031"/>
    <m/>
    <n v="0"/>
    <n v="0"/>
    <n v="2030"/>
    <m/>
    <m/>
    <m/>
    <n v="0"/>
    <n v="0"/>
    <s v="Real 2021 | 5/8/2023 1:03:19 PM"/>
    <n v="8559"/>
    <n v="295.39999389648438"/>
    <m/>
    <m/>
    <n v="883749.625"/>
    <n v="0"/>
    <n v="0"/>
    <m/>
    <m/>
    <m/>
    <n v="0"/>
  </r>
  <r>
    <x v="0"/>
    <x v="0"/>
    <x v="7"/>
    <s v="5"/>
    <x v="4"/>
    <s v="13555"/>
    <x v="0"/>
    <n v="280.166748046875"/>
    <n v="295"/>
    <n v="100.88465881347656"/>
    <m/>
    <n v="0"/>
    <m/>
    <m/>
    <m/>
    <n v="2249.8916015625"/>
    <m/>
    <m/>
    <n v="-1"/>
    <n v="8778475"/>
    <s v="TCO"/>
    <m/>
    <n v="883749.625"/>
    <m/>
    <n v="56.033351898193359"/>
    <n v="41472.0078125"/>
    <n v="41472.0078125"/>
    <n v="0"/>
    <n v="-1"/>
    <n v="0"/>
    <n v="0"/>
    <n v="207.02586364746094"/>
    <n v="10"/>
    <n v="4477"/>
    <n v="0.34198188781738281"/>
    <n v="46.927330017089844"/>
    <n v="35898.89453125"/>
    <n v="40.621116638183594"/>
    <n v="5573.1142578125"/>
    <n v="6.3062138557434082"/>
    <m/>
    <s v="5/30/2016"/>
    <s v="5/30/2031"/>
    <m/>
    <n v="0"/>
    <n v="0"/>
    <n v="2030"/>
    <m/>
    <m/>
    <m/>
    <n v="0"/>
    <n v="0"/>
    <s v="Real 2021 | 5/8/2023 1:03:19 PM"/>
    <n v="8560"/>
    <n v="295.39999389648438"/>
    <m/>
    <m/>
    <n v="883749.625"/>
    <n v="0"/>
    <n v="0"/>
    <m/>
    <m/>
    <m/>
    <n v="0"/>
  </r>
  <r>
    <x v="0"/>
    <x v="0"/>
    <x v="7"/>
    <s v="6"/>
    <x v="5"/>
    <s v="13555"/>
    <x v="0"/>
    <n v="280.166748046875"/>
    <n v="295"/>
    <n v="100.88465881347656"/>
    <m/>
    <n v="0"/>
    <m/>
    <m/>
    <m/>
    <n v="2249.8916015625"/>
    <m/>
    <m/>
    <n v="-1"/>
    <n v="8778475"/>
    <s v="TCO"/>
    <m/>
    <n v="883749.625"/>
    <m/>
    <n v="56.033351898193359"/>
    <n v="41472.0078125"/>
    <n v="41472.0078125"/>
    <n v="0"/>
    <n v="-1"/>
    <n v="0"/>
    <n v="0"/>
    <n v="207.02586364746094"/>
    <n v="10"/>
    <n v="4477"/>
    <n v="0.34198188781738281"/>
    <n v="46.927330017089844"/>
    <n v="35898.89453125"/>
    <n v="40.621116638183594"/>
    <n v="5573.1142578125"/>
    <n v="6.3062138557434082"/>
    <m/>
    <s v="5/30/2016"/>
    <s v="5/30/2031"/>
    <m/>
    <n v="0"/>
    <n v="0"/>
    <n v="2030"/>
    <m/>
    <m/>
    <m/>
    <n v="0"/>
    <n v="0"/>
    <s v="Real 2021 | 5/8/2023 1:03:19 PM"/>
    <n v="8561"/>
    <n v="295.39999389648438"/>
    <m/>
    <m/>
    <n v="883749.625"/>
    <n v="0"/>
    <n v="0"/>
    <m/>
    <m/>
    <m/>
    <n v="0"/>
  </r>
  <r>
    <x v="0"/>
    <x v="0"/>
    <x v="7"/>
    <s v="7"/>
    <x v="6"/>
    <s v="13555"/>
    <x v="0"/>
    <n v="280.166748046875"/>
    <n v="295"/>
    <n v="100.88465881347656"/>
    <m/>
    <n v="0"/>
    <m/>
    <m/>
    <m/>
    <n v="2249.8916015625"/>
    <m/>
    <m/>
    <n v="-1"/>
    <n v="8778475"/>
    <s v="TCO"/>
    <m/>
    <n v="883749.625"/>
    <m/>
    <n v="56.033351898193359"/>
    <n v="41472.0078125"/>
    <n v="41472.0078125"/>
    <n v="0"/>
    <n v="-1"/>
    <n v="0"/>
    <n v="0"/>
    <n v="207.02586364746094"/>
    <n v="10"/>
    <n v="4477"/>
    <n v="0.34198188781738281"/>
    <n v="46.927330017089844"/>
    <n v="35898.89453125"/>
    <n v="40.621116638183594"/>
    <n v="5573.1142578125"/>
    <n v="6.3062138557434082"/>
    <m/>
    <s v="5/30/2016"/>
    <s v="5/30/2031"/>
    <m/>
    <n v="0"/>
    <n v="0"/>
    <n v="2030"/>
    <m/>
    <m/>
    <m/>
    <n v="0"/>
    <n v="0"/>
    <s v="Real 2021 | 5/8/2023 1:03:19 PM"/>
    <n v="8562"/>
    <n v="295.39999389648438"/>
    <m/>
    <m/>
    <n v="883749.625"/>
    <n v="0"/>
    <n v="0"/>
    <m/>
    <m/>
    <m/>
    <n v="0"/>
  </r>
  <r>
    <x v="0"/>
    <x v="0"/>
    <x v="7"/>
    <s v="8"/>
    <x v="7"/>
    <s v="13555"/>
    <x v="0"/>
    <n v="280.166748046875"/>
    <n v="295"/>
    <n v="100.88465881347656"/>
    <m/>
    <n v="0"/>
    <m/>
    <m/>
    <m/>
    <n v="2249.8916015625"/>
    <m/>
    <m/>
    <n v="-1"/>
    <n v="8778475"/>
    <s v="TCO"/>
    <m/>
    <n v="883749.625"/>
    <m/>
    <n v="56.033351898193359"/>
    <n v="41472.0078125"/>
    <n v="41472.0078125"/>
    <n v="0"/>
    <n v="-1"/>
    <n v="0"/>
    <n v="0"/>
    <n v="207.02586364746094"/>
    <n v="10"/>
    <n v="4477"/>
    <n v="0.34198188781738281"/>
    <n v="46.927330017089844"/>
    <n v="35898.89453125"/>
    <n v="40.621116638183594"/>
    <n v="5573.1142578125"/>
    <n v="6.3062138557434082"/>
    <m/>
    <s v="5/30/2016"/>
    <s v="5/30/2031"/>
    <m/>
    <n v="0"/>
    <n v="0"/>
    <n v="2030"/>
    <m/>
    <m/>
    <m/>
    <n v="0"/>
    <n v="0"/>
    <s v="Real 2021 | 5/8/2023 1:03:19 PM"/>
    <n v="8563"/>
    <n v="295.39999389648438"/>
    <m/>
    <m/>
    <n v="883749.625"/>
    <n v="0"/>
    <n v="0"/>
    <m/>
    <m/>
    <m/>
    <n v="0"/>
  </r>
  <r>
    <x v="0"/>
    <x v="0"/>
    <x v="7"/>
    <s v="9"/>
    <x v="8"/>
    <s v="13555"/>
    <x v="0"/>
    <n v="280.166748046875"/>
    <n v="295"/>
    <n v="100.88465881347656"/>
    <m/>
    <n v="0"/>
    <m/>
    <m/>
    <m/>
    <n v="2249.8916015625"/>
    <m/>
    <m/>
    <n v="-1"/>
    <n v="8778475"/>
    <s v="TCO"/>
    <m/>
    <n v="883749.625"/>
    <m/>
    <n v="56.033351898193359"/>
    <n v="41472.0078125"/>
    <n v="41472.0078125"/>
    <n v="0"/>
    <n v="-1"/>
    <n v="0"/>
    <n v="0"/>
    <n v="207.02586364746094"/>
    <n v="10"/>
    <n v="4477"/>
    <n v="0.34198188781738281"/>
    <n v="46.927330017089844"/>
    <n v="35898.89453125"/>
    <n v="40.621116638183594"/>
    <n v="5573.1142578125"/>
    <n v="6.3062138557434082"/>
    <m/>
    <s v="5/30/2016"/>
    <s v="5/30/2031"/>
    <m/>
    <n v="0"/>
    <n v="0"/>
    <n v="2030"/>
    <m/>
    <m/>
    <m/>
    <n v="0"/>
    <n v="0"/>
    <s v="Real 2021 | 5/8/2023 1:03:19 PM"/>
    <n v="8564"/>
    <n v="295.39999389648438"/>
    <m/>
    <m/>
    <n v="883749.625"/>
    <n v="0"/>
    <n v="0"/>
    <m/>
    <m/>
    <m/>
    <n v="0"/>
  </r>
  <r>
    <x v="0"/>
    <x v="0"/>
    <x v="7"/>
    <s v="1"/>
    <x v="0"/>
    <s v="3102"/>
    <x v="1"/>
    <n v="0"/>
    <n v="0"/>
    <n v="0"/>
    <m/>
    <n v="0"/>
    <m/>
    <m/>
    <m/>
    <n v="0"/>
    <m/>
    <m/>
    <n v="-1"/>
    <n v="0"/>
    <s v="Mitchell 1 Coal Price"/>
    <m/>
    <n v="0"/>
    <m/>
    <n v="0"/>
    <n v="0"/>
    <n v="0"/>
    <n v="0"/>
    <n v="-1"/>
    <n v="0"/>
    <n v="0"/>
    <n v="0"/>
    <n v="0"/>
    <n v="0"/>
    <m/>
    <m/>
    <n v="0"/>
    <m/>
    <n v="0"/>
    <m/>
    <m/>
    <s v="5/1/1971"/>
    <s v="5/31/2028"/>
    <m/>
    <n v="0"/>
    <n v="0"/>
    <n v="2030"/>
    <m/>
    <m/>
    <m/>
    <n v="0"/>
    <n v="0"/>
    <s v="Real 2021 | 5/8/2023 1:03:19 PM"/>
    <n v="8565"/>
    <n v="0"/>
    <m/>
    <m/>
    <n v="0"/>
    <n v="0"/>
    <n v="0"/>
    <m/>
    <m/>
    <m/>
    <n v="0"/>
  </r>
  <r>
    <x v="0"/>
    <x v="0"/>
    <x v="7"/>
    <s v="2"/>
    <x v="1"/>
    <s v="3102"/>
    <x v="1"/>
    <n v="0"/>
    <n v="0"/>
    <n v="0"/>
    <m/>
    <n v="0"/>
    <m/>
    <m/>
    <m/>
    <n v="0"/>
    <m/>
    <m/>
    <n v="-1"/>
    <n v="0"/>
    <s v="Mitchell 1 Coal Price"/>
    <m/>
    <n v="0"/>
    <m/>
    <n v="0"/>
    <n v="0"/>
    <n v="0"/>
    <n v="0"/>
    <n v="-1"/>
    <n v="0"/>
    <n v="0"/>
    <n v="0"/>
    <n v="0"/>
    <n v="0"/>
    <m/>
    <m/>
    <n v="0"/>
    <m/>
    <n v="0"/>
    <m/>
    <m/>
    <s v="5/1/1971"/>
    <s v="5/31/2028"/>
    <m/>
    <n v="0"/>
    <n v="0"/>
    <n v="2030"/>
    <m/>
    <m/>
    <m/>
    <n v="0"/>
    <n v="0"/>
    <s v="Real 2021 | 5/8/2023 1:03:19 PM"/>
    <n v="8566"/>
    <n v="0"/>
    <m/>
    <m/>
    <n v="0"/>
    <n v="0"/>
    <n v="0"/>
    <m/>
    <m/>
    <m/>
    <n v="0"/>
  </r>
  <r>
    <x v="0"/>
    <x v="0"/>
    <x v="7"/>
    <s v="3"/>
    <x v="2"/>
    <s v="3102"/>
    <x v="1"/>
    <n v="0"/>
    <n v="0"/>
    <n v="0"/>
    <m/>
    <n v="0"/>
    <m/>
    <m/>
    <m/>
    <n v="0"/>
    <m/>
    <m/>
    <n v="-1"/>
    <n v="0"/>
    <s v="Mitchell 1 Coal Price"/>
    <m/>
    <n v="0"/>
    <m/>
    <n v="0"/>
    <n v="0"/>
    <n v="0"/>
    <n v="0"/>
    <n v="-1"/>
    <n v="0"/>
    <n v="0"/>
    <n v="0"/>
    <n v="0"/>
    <n v="0"/>
    <m/>
    <m/>
    <n v="0"/>
    <m/>
    <n v="0"/>
    <m/>
    <m/>
    <s v="5/1/1971"/>
    <s v="5/31/2028"/>
    <m/>
    <n v="0"/>
    <n v="0"/>
    <n v="2030"/>
    <m/>
    <m/>
    <m/>
    <n v="0"/>
    <n v="0"/>
    <s v="Real 2021 | 5/8/2023 1:03:19 PM"/>
    <n v="8567"/>
    <n v="0"/>
    <m/>
    <m/>
    <n v="0"/>
    <n v="0"/>
    <n v="0"/>
    <m/>
    <m/>
    <m/>
    <n v="0"/>
  </r>
  <r>
    <x v="0"/>
    <x v="0"/>
    <x v="7"/>
    <s v="4"/>
    <x v="3"/>
    <s v="3102"/>
    <x v="1"/>
    <n v="0"/>
    <n v="0"/>
    <n v="0"/>
    <m/>
    <n v="0"/>
    <m/>
    <m/>
    <m/>
    <n v="0"/>
    <m/>
    <m/>
    <n v="-1"/>
    <n v="0"/>
    <s v="Mitchell 1 Coal Price"/>
    <m/>
    <n v="0"/>
    <m/>
    <n v="0"/>
    <n v="0"/>
    <n v="0"/>
    <n v="0"/>
    <n v="-1"/>
    <n v="0"/>
    <n v="0"/>
    <n v="0"/>
    <n v="0"/>
    <n v="0"/>
    <m/>
    <m/>
    <n v="0"/>
    <m/>
    <n v="0"/>
    <m/>
    <m/>
    <s v="5/1/1971"/>
    <s v="5/31/2028"/>
    <m/>
    <n v="0"/>
    <n v="0"/>
    <n v="2030"/>
    <m/>
    <m/>
    <m/>
    <n v="0"/>
    <n v="0"/>
    <s v="Real 2021 | 5/8/2023 1:03:19 PM"/>
    <n v="8568"/>
    <n v="0"/>
    <m/>
    <m/>
    <n v="0"/>
    <n v="0"/>
    <n v="0"/>
    <m/>
    <m/>
    <m/>
    <n v="0"/>
  </r>
  <r>
    <x v="0"/>
    <x v="0"/>
    <x v="7"/>
    <s v="5"/>
    <x v="4"/>
    <s v="3102"/>
    <x v="1"/>
    <n v="0"/>
    <n v="0"/>
    <n v="0"/>
    <m/>
    <n v="0"/>
    <m/>
    <m/>
    <m/>
    <n v="0"/>
    <m/>
    <m/>
    <n v="-1"/>
    <n v="0"/>
    <s v="Mitchell 1 Coal Price"/>
    <m/>
    <n v="0"/>
    <m/>
    <n v="0"/>
    <n v="0"/>
    <n v="0"/>
    <n v="0"/>
    <n v="-1"/>
    <n v="0"/>
    <n v="0"/>
    <n v="0"/>
    <n v="0"/>
    <n v="0"/>
    <m/>
    <m/>
    <n v="0"/>
    <m/>
    <n v="0"/>
    <m/>
    <m/>
    <s v="5/1/1971"/>
    <s v="5/31/2028"/>
    <m/>
    <n v="0"/>
    <n v="0"/>
    <n v="2030"/>
    <m/>
    <m/>
    <m/>
    <n v="0"/>
    <n v="0"/>
    <s v="Real 2021 | 5/8/2023 1:03:19 PM"/>
    <n v="8569"/>
    <n v="0"/>
    <m/>
    <m/>
    <n v="0"/>
    <n v="0"/>
    <n v="0"/>
    <m/>
    <m/>
    <m/>
    <n v="0"/>
  </r>
  <r>
    <x v="0"/>
    <x v="0"/>
    <x v="7"/>
    <s v="6"/>
    <x v="5"/>
    <s v="3102"/>
    <x v="1"/>
    <n v="0"/>
    <n v="0"/>
    <n v="0"/>
    <m/>
    <n v="0"/>
    <m/>
    <m/>
    <m/>
    <n v="0"/>
    <m/>
    <m/>
    <n v="-1"/>
    <n v="0"/>
    <s v="Mitchell 1 Coal Price"/>
    <m/>
    <n v="0"/>
    <m/>
    <n v="0"/>
    <n v="0"/>
    <n v="0"/>
    <n v="0"/>
    <n v="-1"/>
    <n v="0"/>
    <n v="0"/>
    <n v="0"/>
    <n v="0"/>
    <n v="0"/>
    <m/>
    <m/>
    <n v="0"/>
    <m/>
    <n v="0"/>
    <m/>
    <m/>
    <s v="5/1/1971"/>
    <s v="5/31/2028"/>
    <m/>
    <n v="0"/>
    <n v="0"/>
    <n v="2030"/>
    <m/>
    <m/>
    <m/>
    <n v="0"/>
    <n v="0"/>
    <s v="Real 2021 | 5/8/2023 1:03:19 PM"/>
    <n v="8570"/>
    <n v="0"/>
    <m/>
    <m/>
    <n v="0"/>
    <n v="0"/>
    <n v="0"/>
    <m/>
    <m/>
    <m/>
    <n v="0"/>
  </r>
  <r>
    <x v="0"/>
    <x v="0"/>
    <x v="7"/>
    <s v="8"/>
    <x v="7"/>
    <s v="3102"/>
    <x v="1"/>
    <n v="0"/>
    <n v="0"/>
    <n v="0"/>
    <m/>
    <n v="0"/>
    <m/>
    <m/>
    <m/>
    <n v="0"/>
    <m/>
    <m/>
    <n v="-1"/>
    <n v="0"/>
    <s v="Mitchell 1 Coal Price"/>
    <m/>
    <n v="0"/>
    <m/>
    <n v="0"/>
    <n v="0"/>
    <n v="0"/>
    <n v="0"/>
    <n v="-1"/>
    <n v="0"/>
    <n v="0"/>
    <n v="0"/>
    <n v="0"/>
    <n v="0"/>
    <m/>
    <m/>
    <n v="0"/>
    <m/>
    <n v="0"/>
    <m/>
    <m/>
    <s v="5/1/1971"/>
    <s v="5/31/2028"/>
    <m/>
    <n v="0"/>
    <n v="0"/>
    <n v="2030"/>
    <m/>
    <m/>
    <m/>
    <n v="0"/>
    <n v="0"/>
    <s v="Real 2021 | 5/8/2023 1:03:19 PM"/>
    <n v="8571"/>
    <n v="0"/>
    <m/>
    <m/>
    <n v="0"/>
    <n v="0"/>
    <n v="0"/>
    <m/>
    <m/>
    <m/>
    <n v="0"/>
  </r>
  <r>
    <x v="0"/>
    <x v="0"/>
    <x v="7"/>
    <s v="1"/>
    <x v="0"/>
    <s v="3105"/>
    <x v="2"/>
    <n v="0"/>
    <n v="0"/>
    <n v="0"/>
    <m/>
    <n v="0"/>
    <m/>
    <m/>
    <m/>
    <n v="0"/>
    <m/>
    <m/>
    <n v="-1"/>
    <n v="0"/>
    <s v="Mitchell 2 Coal Price"/>
    <m/>
    <n v="0"/>
    <m/>
    <n v="0"/>
    <n v="0"/>
    <n v="0"/>
    <n v="0"/>
    <n v="-1"/>
    <n v="0"/>
    <n v="0"/>
    <n v="0"/>
    <n v="0"/>
    <n v="0"/>
    <m/>
    <m/>
    <n v="0"/>
    <m/>
    <n v="0"/>
    <m/>
    <m/>
    <s v="5/1/1971"/>
    <s v="5/31/2028"/>
    <m/>
    <n v="0"/>
    <n v="0"/>
    <n v="2030"/>
    <m/>
    <m/>
    <m/>
    <n v="0"/>
    <n v="0"/>
    <s v="Real 2021 | 5/8/2023 1:03:19 PM"/>
    <n v="8572"/>
    <n v="0"/>
    <m/>
    <m/>
    <n v="0"/>
    <n v="0"/>
    <n v="0"/>
    <m/>
    <m/>
    <m/>
    <n v="0"/>
  </r>
  <r>
    <x v="0"/>
    <x v="0"/>
    <x v="7"/>
    <s v="2"/>
    <x v="1"/>
    <s v="3105"/>
    <x v="2"/>
    <n v="0"/>
    <n v="0"/>
    <n v="0"/>
    <m/>
    <n v="0"/>
    <m/>
    <m/>
    <m/>
    <n v="0"/>
    <m/>
    <m/>
    <n v="-1"/>
    <n v="0"/>
    <s v="Mitchell 2 Coal Price"/>
    <m/>
    <n v="0"/>
    <m/>
    <n v="0"/>
    <n v="0"/>
    <n v="0"/>
    <n v="0"/>
    <n v="-1"/>
    <n v="0"/>
    <n v="0"/>
    <n v="0"/>
    <n v="0"/>
    <n v="0"/>
    <m/>
    <m/>
    <n v="0"/>
    <m/>
    <n v="0"/>
    <m/>
    <m/>
    <s v="5/1/1971"/>
    <s v="5/31/2028"/>
    <m/>
    <n v="0"/>
    <n v="0"/>
    <n v="2030"/>
    <m/>
    <m/>
    <m/>
    <n v="0"/>
    <n v="0"/>
    <s v="Real 2021 | 5/8/2023 1:03:19 PM"/>
    <n v="8573"/>
    <n v="0"/>
    <m/>
    <m/>
    <n v="0"/>
    <n v="0"/>
    <n v="0"/>
    <m/>
    <m/>
    <m/>
    <n v="0"/>
  </r>
  <r>
    <x v="0"/>
    <x v="0"/>
    <x v="7"/>
    <s v="3"/>
    <x v="2"/>
    <s v="3105"/>
    <x v="2"/>
    <n v="0"/>
    <n v="0"/>
    <n v="0"/>
    <m/>
    <n v="0"/>
    <m/>
    <m/>
    <m/>
    <n v="0"/>
    <m/>
    <m/>
    <n v="-1"/>
    <n v="0"/>
    <s v="Mitchell 2 Coal Price"/>
    <m/>
    <n v="0"/>
    <m/>
    <n v="0"/>
    <n v="0"/>
    <n v="0"/>
    <n v="0"/>
    <n v="-1"/>
    <n v="0"/>
    <n v="0"/>
    <n v="0"/>
    <n v="0"/>
    <n v="0"/>
    <m/>
    <m/>
    <n v="0"/>
    <m/>
    <n v="0"/>
    <m/>
    <m/>
    <s v="5/1/1971"/>
    <s v="5/31/2028"/>
    <m/>
    <n v="0"/>
    <n v="0"/>
    <n v="2030"/>
    <m/>
    <m/>
    <m/>
    <n v="0"/>
    <n v="0"/>
    <s v="Real 2021 | 5/8/2023 1:03:19 PM"/>
    <n v="8574"/>
    <n v="0"/>
    <m/>
    <m/>
    <n v="0"/>
    <n v="0"/>
    <n v="0"/>
    <m/>
    <m/>
    <m/>
    <n v="0"/>
  </r>
  <r>
    <x v="0"/>
    <x v="0"/>
    <x v="7"/>
    <s v="4"/>
    <x v="3"/>
    <s v="3105"/>
    <x v="2"/>
    <n v="0"/>
    <n v="0"/>
    <n v="0"/>
    <m/>
    <n v="0"/>
    <m/>
    <m/>
    <m/>
    <n v="0"/>
    <m/>
    <m/>
    <n v="-1"/>
    <n v="0"/>
    <s v="Mitchell 2 Coal Price"/>
    <m/>
    <n v="0"/>
    <m/>
    <n v="0"/>
    <n v="0"/>
    <n v="0"/>
    <n v="0"/>
    <n v="-1"/>
    <n v="0"/>
    <n v="0"/>
    <n v="0"/>
    <n v="0"/>
    <n v="0"/>
    <m/>
    <m/>
    <n v="0"/>
    <m/>
    <n v="0"/>
    <m/>
    <m/>
    <s v="5/1/1971"/>
    <s v="5/31/2028"/>
    <m/>
    <n v="0"/>
    <n v="0"/>
    <n v="2030"/>
    <m/>
    <m/>
    <m/>
    <n v="0"/>
    <n v="0"/>
    <s v="Real 2021 | 5/8/2023 1:03:19 PM"/>
    <n v="8575"/>
    <n v="0"/>
    <m/>
    <m/>
    <n v="0"/>
    <n v="0"/>
    <n v="0"/>
    <m/>
    <m/>
    <m/>
    <n v="0"/>
  </r>
  <r>
    <x v="0"/>
    <x v="0"/>
    <x v="7"/>
    <s v="5"/>
    <x v="4"/>
    <s v="3105"/>
    <x v="2"/>
    <n v="0"/>
    <n v="0"/>
    <n v="0"/>
    <m/>
    <n v="0"/>
    <m/>
    <m/>
    <m/>
    <n v="0"/>
    <m/>
    <m/>
    <n v="-1"/>
    <n v="0"/>
    <s v="Mitchell 2 Coal Price"/>
    <m/>
    <n v="0"/>
    <m/>
    <n v="0"/>
    <n v="0"/>
    <n v="0"/>
    <n v="0"/>
    <n v="-1"/>
    <n v="0"/>
    <n v="0"/>
    <n v="0"/>
    <n v="0"/>
    <n v="0"/>
    <m/>
    <m/>
    <n v="0"/>
    <m/>
    <n v="0"/>
    <m/>
    <m/>
    <s v="5/1/1971"/>
    <s v="5/31/2028"/>
    <m/>
    <n v="0"/>
    <n v="0"/>
    <n v="2030"/>
    <m/>
    <m/>
    <m/>
    <n v="0"/>
    <n v="0"/>
    <s v="Real 2021 | 5/8/2023 1:03:19 PM"/>
    <n v="8576"/>
    <n v="0"/>
    <m/>
    <m/>
    <n v="0"/>
    <n v="0"/>
    <n v="0"/>
    <m/>
    <m/>
    <m/>
    <n v="0"/>
  </r>
  <r>
    <x v="0"/>
    <x v="0"/>
    <x v="7"/>
    <s v="6"/>
    <x v="5"/>
    <s v="3105"/>
    <x v="2"/>
    <n v="0"/>
    <n v="0"/>
    <n v="0"/>
    <m/>
    <n v="0"/>
    <m/>
    <m/>
    <m/>
    <n v="0"/>
    <m/>
    <m/>
    <n v="-1"/>
    <n v="0"/>
    <s v="Mitchell 2 Coal Price"/>
    <m/>
    <n v="0"/>
    <m/>
    <n v="0"/>
    <n v="0"/>
    <n v="0"/>
    <n v="0"/>
    <n v="-1"/>
    <n v="0"/>
    <n v="0"/>
    <n v="0"/>
    <n v="0"/>
    <n v="0"/>
    <m/>
    <m/>
    <n v="0"/>
    <m/>
    <n v="0"/>
    <m/>
    <m/>
    <s v="5/1/1971"/>
    <s v="5/31/2028"/>
    <m/>
    <n v="0"/>
    <n v="0"/>
    <n v="2030"/>
    <m/>
    <m/>
    <m/>
    <n v="0"/>
    <n v="0"/>
    <s v="Real 2021 | 5/8/2023 1:03:19 PM"/>
    <n v="8577"/>
    <n v="0"/>
    <m/>
    <m/>
    <n v="0"/>
    <n v="0"/>
    <n v="0"/>
    <m/>
    <m/>
    <m/>
    <n v="0"/>
  </r>
  <r>
    <x v="0"/>
    <x v="0"/>
    <x v="7"/>
    <s v="8"/>
    <x v="7"/>
    <s v="3105"/>
    <x v="2"/>
    <n v="0"/>
    <n v="0"/>
    <n v="0"/>
    <m/>
    <n v="0"/>
    <m/>
    <m/>
    <m/>
    <n v="0"/>
    <m/>
    <m/>
    <n v="-1"/>
    <n v="0"/>
    <s v="Mitchell 2 Coal Price"/>
    <m/>
    <n v="0"/>
    <m/>
    <n v="0"/>
    <n v="0"/>
    <n v="0"/>
    <n v="0"/>
    <n v="-1"/>
    <n v="0"/>
    <n v="0"/>
    <n v="0"/>
    <n v="0"/>
    <n v="0"/>
    <m/>
    <m/>
    <n v="0"/>
    <m/>
    <n v="0"/>
    <m/>
    <m/>
    <s v="5/1/1971"/>
    <s v="5/31/2028"/>
    <m/>
    <n v="0"/>
    <n v="0"/>
    <n v="2030"/>
    <m/>
    <m/>
    <m/>
    <n v="0"/>
    <n v="0"/>
    <s v="Real 2021 | 5/8/2023 1:03:19 PM"/>
    <n v="8578"/>
    <n v="0"/>
    <m/>
    <m/>
    <n v="0"/>
    <n v="0"/>
    <n v="0"/>
    <m/>
    <m/>
    <m/>
    <n v="0"/>
  </r>
  <r>
    <x v="0"/>
    <x v="0"/>
    <x v="7"/>
    <s v="1"/>
    <x v="0"/>
    <s v="Big Sandy #1_Ext Gas"/>
    <x v="3"/>
    <n v="0"/>
    <n v="0"/>
    <n v="0"/>
    <m/>
    <n v="0"/>
    <m/>
    <m/>
    <m/>
    <n v="0"/>
    <m/>
    <m/>
    <n v="-1"/>
    <n v="0"/>
    <s v="TCO"/>
    <m/>
    <n v="0"/>
    <m/>
    <n v="0"/>
    <n v="0"/>
    <n v="0"/>
    <n v="0"/>
    <n v="-1"/>
    <n v="0"/>
    <n v="0"/>
    <n v="0"/>
    <n v="0"/>
    <n v="0"/>
    <m/>
    <m/>
    <n v="0"/>
    <m/>
    <n v="0"/>
    <m/>
    <m/>
    <s v="6/1/2031"/>
    <s v="5/31/2041"/>
    <m/>
    <n v="0"/>
    <n v="0"/>
    <n v="2030"/>
    <m/>
    <m/>
    <m/>
    <n v="0"/>
    <n v="0"/>
    <s v="Real 2021 | 5/8/2023 1:03:19 PM"/>
    <n v="8579"/>
    <n v="0"/>
    <m/>
    <m/>
    <n v="0"/>
    <n v="0"/>
    <n v="0"/>
    <m/>
    <m/>
    <m/>
    <n v="0"/>
  </r>
  <r>
    <x v="0"/>
    <x v="0"/>
    <x v="7"/>
    <s v="2"/>
    <x v="1"/>
    <s v="Big Sandy #1_Ext Gas"/>
    <x v="3"/>
    <n v="0"/>
    <n v="0"/>
    <n v="0"/>
    <m/>
    <n v="0"/>
    <m/>
    <m/>
    <m/>
    <n v="0"/>
    <m/>
    <m/>
    <n v="-1"/>
    <n v="0"/>
    <s v="TCO"/>
    <m/>
    <n v="0"/>
    <m/>
    <n v="0"/>
    <n v="0"/>
    <n v="0"/>
    <n v="0"/>
    <n v="-1"/>
    <n v="0"/>
    <n v="0"/>
    <n v="0"/>
    <n v="0"/>
    <n v="0"/>
    <m/>
    <m/>
    <n v="0"/>
    <m/>
    <n v="0"/>
    <m/>
    <m/>
    <s v="6/1/2031"/>
    <s v="5/31/2041"/>
    <m/>
    <n v="0"/>
    <n v="0"/>
    <n v="2030"/>
    <m/>
    <m/>
    <m/>
    <n v="0"/>
    <n v="0"/>
    <s v="Real 2021 | 5/8/2023 1:03:19 PM"/>
    <n v="8580"/>
    <n v="0"/>
    <m/>
    <m/>
    <n v="0"/>
    <n v="0"/>
    <n v="0"/>
    <m/>
    <m/>
    <m/>
    <n v="0"/>
  </r>
  <r>
    <x v="0"/>
    <x v="0"/>
    <x v="7"/>
    <s v="3"/>
    <x v="2"/>
    <s v="Big Sandy #1_Ext Gas"/>
    <x v="3"/>
    <n v="0"/>
    <n v="0"/>
    <n v="0"/>
    <m/>
    <n v="0"/>
    <m/>
    <m/>
    <m/>
    <n v="0"/>
    <m/>
    <m/>
    <n v="-1"/>
    <n v="0"/>
    <s v="TCO"/>
    <m/>
    <n v="0"/>
    <m/>
    <n v="0"/>
    <n v="0"/>
    <n v="0"/>
    <n v="0"/>
    <n v="-1"/>
    <n v="0"/>
    <n v="0"/>
    <n v="0"/>
    <n v="0"/>
    <n v="0"/>
    <m/>
    <m/>
    <n v="0"/>
    <m/>
    <n v="0"/>
    <m/>
    <m/>
    <s v="6/1/2031"/>
    <s v="5/31/2041"/>
    <m/>
    <n v="0"/>
    <n v="0"/>
    <n v="2030"/>
    <m/>
    <m/>
    <m/>
    <n v="0"/>
    <n v="0"/>
    <s v="Real 2021 | 5/8/2023 1:03:19 PM"/>
    <n v="8581"/>
    <n v="0"/>
    <m/>
    <m/>
    <n v="0"/>
    <n v="0"/>
    <n v="0"/>
    <m/>
    <m/>
    <m/>
    <n v="0"/>
  </r>
  <r>
    <x v="0"/>
    <x v="0"/>
    <x v="7"/>
    <s v="5"/>
    <x v="4"/>
    <s v="Big Sandy #1_Ext Gas"/>
    <x v="3"/>
    <n v="0"/>
    <n v="0"/>
    <n v="0"/>
    <m/>
    <n v="0"/>
    <m/>
    <m/>
    <m/>
    <n v="0"/>
    <m/>
    <m/>
    <n v="-1"/>
    <n v="0"/>
    <s v="TCO"/>
    <m/>
    <n v="0"/>
    <m/>
    <n v="0"/>
    <n v="0"/>
    <n v="0"/>
    <n v="0"/>
    <n v="-1"/>
    <n v="0"/>
    <n v="0"/>
    <n v="0"/>
    <n v="0"/>
    <n v="0"/>
    <m/>
    <m/>
    <n v="0"/>
    <m/>
    <n v="0"/>
    <m/>
    <m/>
    <s v="6/1/2031"/>
    <s v="5/31/2041"/>
    <m/>
    <n v="0"/>
    <n v="0"/>
    <n v="2030"/>
    <m/>
    <m/>
    <m/>
    <n v="0"/>
    <n v="0"/>
    <s v="Real 2021 | 5/8/2023 1:03:19 PM"/>
    <n v="8582"/>
    <n v="0"/>
    <m/>
    <m/>
    <n v="0"/>
    <n v="0"/>
    <n v="0"/>
    <m/>
    <m/>
    <m/>
    <n v="0"/>
  </r>
  <r>
    <x v="0"/>
    <x v="0"/>
    <x v="7"/>
    <s v="6"/>
    <x v="5"/>
    <s v="Big Sandy #1_Ext Gas"/>
    <x v="3"/>
    <n v="0"/>
    <n v="0"/>
    <n v="0"/>
    <m/>
    <n v="0"/>
    <m/>
    <m/>
    <m/>
    <n v="0"/>
    <m/>
    <m/>
    <n v="-1"/>
    <n v="0"/>
    <s v="TCO"/>
    <m/>
    <n v="0"/>
    <m/>
    <n v="0"/>
    <n v="0"/>
    <n v="0"/>
    <n v="0"/>
    <n v="-1"/>
    <n v="0"/>
    <n v="0"/>
    <n v="0"/>
    <n v="0"/>
    <n v="0"/>
    <m/>
    <m/>
    <n v="0"/>
    <m/>
    <n v="0"/>
    <m/>
    <m/>
    <s v="6/1/2031"/>
    <s v="5/31/2041"/>
    <m/>
    <n v="0"/>
    <n v="0"/>
    <n v="2030"/>
    <m/>
    <m/>
    <m/>
    <n v="0"/>
    <n v="0"/>
    <s v="Real 2021 | 5/8/2023 1:03:19 PM"/>
    <n v="8583"/>
    <n v="0"/>
    <m/>
    <m/>
    <n v="0"/>
    <n v="0"/>
    <n v="0"/>
    <m/>
    <m/>
    <m/>
    <n v="0"/>
  </r>
  <r>
    <x v="0"/>
    <x v="0"/>
    <x v="7"/>
    <s v="7"/>
    <x v="6"/>
    <s v="Big Sandy #1_Ext Gas"/>
    <x v="3"/>
    <n v="0"/>
    <n v="0"/>
    <n v="0"/>
    <m/>
    <n v="0"/>
    <m/>
    <m/>
    <m/>
    <n v="0"/>
    <m/>
    <m/>
    <n v="-1"/>
    <n v="0"/>
    <s v="TCO"/>
    <m/>
    <n v="0"/>
    <m/>
    <n v="0"/>
    <n v="0"/>
    <n v="0"/>
    <n v="0"/>
    <n v="-1"/>
    <n v="0"/>
    <n v="0"/>
    <n v="0"/>
    <n v="0"/>
    <n v="0"/>
    <m/>
    <m/>
    <n v="0"/>
    <m/>
    <n v="0"/>
    <m/>
    <m/>
    <s v="6/1/2031"/>
    <s v="5/31/2041"/>
    <m/>
    <n v="0"/>
    <n v="0"/>
    <n v="2030"/>
    <m/>
    <m/>
    <m/>
    <n v="0"/>
    <n v="0"/>
    <s v="Real 2021 | 5/8/2023 1:03:19 PM"/>
    <n v="8584"/>
    <n v="0"/>
    <m/>
    <m/>
    <n v="0"/>
    <n v="0"/>
    <n v="0"/>
    <m/>
    <m/>
    <m/>
    <n v="0"/>
  </r>
  <r>
    <x v="0"/>
    <x v="0"/>
    <x v="7"/>
    <s v="8"/>
    <x v="7"/>
    <s v="Big Sandy #1_Ext Gas"/>
    <x v="3"/>
    <n v="0"/>
    <n v="0"/>
    <n v="0"/>
    <m/>
    <n v="0"/>
    <m/>
    <m/>
    <m/>
    <n v="0"/>
    <m/>
    <m/>
    <n v="-1"/>
    <n v="0"/>
    <s v="TCO"/>
    <m/>
    <n v="0"/>
    <m/>
    <n v="0"/>
    <n v="0"/>
    <n v="0"/>
    <n v="0"/>
    <n v="-1"/>
    <n v="0"/>
    <n v="0"/>
    <n v="0"/>
    <n v="0"/>
    <n v="0"/>
    <m/>
    <m/>
    <n v="0"/>
    <m/>
    <n v="0"/>
    <m/>
    <m/>
    <s v="6/1/2031"/>
    <s v="5/31/2041"/>
    <m/>
    <n v="0"/>
    <n v="0"/>
    <n v="2030"/>
    <m/>
    <m/>
    <m/>
    <n v="0"/>
    <n v="0"/>
    <s v="Real 2021 | 5/8/2023 1:03:19 PM"/>
    <n v="8585"/>
    <n v="0"/>
    <m/>
    <m/>
    <n v="0"/>
    <n v="0"/>
    <n v="0"/>
    <m/>
    <m/>
    <m/>
    <n v="0"/>
  </r>
  <r>
    <x v="0"/>
    <x v="0"/>
    <x v="7"/>
    <s v="9"/>
    <x v="8"/>
    <s v="Big Sandy #1_Ext Gas"/>
    <x v="3"/>
    <n v="0"/>
    <n v="0"/>
    <n v="0"/>
    <m/>
    <n v="0"/>
    <m/>
    <m/>
    <m/>
    <n v="0"/>
    <m/>
    <m/>
    <n v="-1"/>
    <n v="0"/>
    <s v="TCO"/>
    <m/>
    <n v="0"/>
    <m/>
    <n v="0"/>
    <n v="0"/>
    <n v="0"/>
    <n v="0"/>
    <n v="-1"/>
    <n v="0"/>
    <n v="0"/>
    <n v="0"/>
    <n v="0"/>
    <n v="0"/>
    <m/>
    <m/>
    <n v="0"/>
    <m/>
    <n v="0"/>
    <m/>
    <m/>
    <s v="6/1/2031"/>
    <s v="5/31/2041"/>
    <m/>
    <n v="0"/>
    <n v="0"/>
    <n v="2030"/>
    <m/>
    <m/>
    <m/>
    <n v="0"/>
    <n v="0"/>
    <s v="Real 2021 | 5/8/2023 1:03:19 PM"/>
    <n v="8586"/>
    <n v="0"/>
    <m/>
    <m/>
    <n v="0"/>
    <n v="0"/>
    <n v="0"/>
    <m/>
    <m/>
    <m/>
    <n v="0"/>
  </r>
  <r>
    <x v="0"/>
    <x v="0"/>
    <x v="7"/>
    <s v="1"/>
    <x v="0"/>
    <s v="Spicewood Solar 2027"/>
    <x v="4"/>
    <n v="22.833641052246094"/>
    <n v="100"/>
    <n v="22.833641052246094"/>
    <m/>
    <n v="0"/>
    <m/>
    <m/>
    <m/>
    <n v="14554.1884765625"/>
    <m/>
    <m/>
    <n v="-1"/>
    <n v="0"/>
    <s v="Solar"/>
    <m/>
    <n v="200022.6875"/>
    <m/>
    <n v="0"/>
    <n v="7227.10400390625"/>
    <n v="7227.10400390625"/>
    <n v="0"/>
    <n v="-1"/>
    <n v="0"/>
    <n v="0"/>
    <n v="0"/>
    <n v="365"/>
    <n v="4383"/>
    <n v="0.22833640873432159"/>
    <n v="36.131420135498047"/>
    <n v="-6465.70947265625"/>
    <n v="-32.324878692626953"/>
    <n v="13692.8134765625"/>
    <n v="68.456298828125"/>
    <m/>
    <s v="1/1/2027"/>
    <s v="12/31/2099"/>
    <m/>
    <n v="0"/>
    <n v="0"/>
    <n v="2030"/>
    <m/>
    <m/>
    <m/>
    <n v="0"/>
    <n v="0"/>
    <s v="Real 2021 | 5/8/2023 1:03:19 PM"/>
    <n v="8587"/>
    <n v="100"/>
    <m/>
    <m/>
    <n v="200022.6875"/>
    <n v="0"/>
    <n v="0"/>
    <m/>
    <m/>
    <m/>
    <n v="0"/>
  </r>
  <r>
    <x v="0"/>
    <x v="0"/>
    <x v="7"/>
    <s v="2"/>
    <x v="1"/>
    <s v="Spicewood Solar 2027"/>
    <x v="4"/>
    <n v="22.833641052246094"/>
    <n v="100"/>
    <n v="22.833641052246094"/>
    <m/>
    <n v="0"/>
    <m/>
    <m/>
    <m/>
    <n v="14554.1884765625"/>
    <m/>
    <m/>
    <n v="-1"/>
    <n v="0"/>
    <s v="Solar"/>
    <m/>
    <n v="200022.6875"/>
    <m/>
    <n v="0"/>
    <n v="7227.10400390625"/>
    <n v="7227.10400390625"/>
    <n v="0"/>
    <n v="-1"/>
    <n v="0"/>
    <n v="0"/>
    <n v="0"/>
    <n v="365"/>
    <n v="4383"/>
    <n v="0.22833640873432159"/>
    <n v="36.131420135498047"/>
    <n v="-6465.70947265625"/>
    <n v="-32.324878692626953"/>
    <n v="13692.8134765625"/>
    <n v="68.456298828125"/>
    <m/>
    <s v="1/1/2027"/>
    <s v="12/31/2099"/>
    <m/>
    <n v="0"/>
    <n v="0"/>
    <n v="2030"/>
    <m/>
    <m/>
    <m/>
    <n v="0"/>
    <n v="0"/>
    <s v="Real 2021 | 5/8/2023 1:03:19 PM"/>
    <n v="8588"/>
    <n v="100"/>
    <m/>
    <m/>
    <n v="200022.6875"/>
    <n v="0"/>
    <n v="0"/>
    <m/>
    <m/>
    <m/>
    <n v="0"/>
  </r>
  <r>
    <x v="0"/>
    <x v="0"/>
    <x v="7"/>
    <s v="3"/>
    <x v="2"/>
    <s v="Spicewood Solar 2027"/>
    <x v="4"/>
    <n v="22.833641052246094"/>
    <n v="100"/>
    <n v="22.833641052246094"/>
    <m/>
    <n v="0"/>
    <m/>
    <m/>
    <m/>
    <n v="14554.1884765625"/>
    <m/>
    <m/>
    <n v="-1"/>
    <n v="0"/>
    <s v="Solar"/>
    <m/>
    <n v="200022.6875"/>
    <m/>
    <n v="0"/>
    <n v="7227.10400390625"/>
    <n v="7227.10400390625"/>
    <n v="0"/>
    <n v="-1"/>
    <n v="0"/>
    <n v="0"/>
    <n v="0"/>
    <n v="365"/>
    <n v="4383"/>
    <n v="0.22833640873432159"/>
    <n v="36.131420135498047"/>
    <n v="-6465.70947265625"/>
    <n v="-32.324878692626953"/>
    <n v="13692.8134765625"/>
    <n v="68.456298828125"/>
    <m/>
    <s v="1/1/2027"/>
    <s v="12/31/2099"/>
    <m/>
    <n v="0"/>
    <n v="0"/>
    <n v="2030"/>
    <m/>
    <m/>
    <m/>
    <n v="0"/>
    <n v="0"/>
    <s v="Real 2021 | 5/8/2023 1:03:19 PM"/>
    <n v="8589"/>
    <n v="100"/>
    <m/>
    <m/>
    <n v="200022.6875"/>
    <n v="0"/>
    <n v="0"/>
    <m/>
    <m/>
    <m/>
    <n v="0"/>
  </r>
  <r>
    <x v="0"/>
    <x v="0"/>
    <x v="7"/>
    <s v="4"/>
    <x v="3"/>
    <s v="Spicewood Solar 2027"/>
    <x v="4"/>
    <n v="22.833641052246094"/>
    <n v="100"/>
    <n v="22.833641052246094"/>
    <m/>
    <n v="0"/>
    <m/>
    <m/>
    <m/>
    <n v="14554.1884765625"/>
    <m/>
    <m/>
    <n v="-1"/>
    <n v="0"/>
    <s v="Solar"/>
    <m/>
    <n v="200022.6875"/>
    <m/>
    <n v="0"/>
    <n v="7227.10400390625"/>
    <n v="7227.10400390625"/>
    <n v="0"/>
    <n v="-1"/>
    <n v="0"/>
    <n v="0"/>
    <n v="0"/>
    <n v="365"/>
    <n v="4383"/>
    <n v="0.22833640873432159"/>
    <n v="36.131420135498047"/>
    <n v="-6465.70947265625"/>
    <n v="-32.324878692626953"/>
    <n v="13692.8134765625"/>
    <n v="68.456298828125"/>
    <m/>
    <s v="1/1/2027"/>
    <s v="12/31/2099"/>
    <m/>
    <n v="0"/>
    <n v="0"/>
    <n v="2030"/>
    <m/>
    <m/>
    <m/>
    <n v="0"/>
    <n v="0"/>
    <s v="Real 2021 | 5/8/2023 1:03:19 PM"/>
    <n v="8590"/>
    <n v="100"/>
    <m/>
    <m/>
    <n v="200022.6875"/>
    <n v="0"/>
    <n v="0"/>
    <m/>
    <m/>
    <m/>
    <n v="0"/>
  </r>
  <r>
    <x v="0"/>
    <x v="0"/>
    <x v="7"/>
    <s v="5"/>
    <x v="4"/>
    <s v="Spicewood Solar 2027"/>
    <x v="4"/>
    <n v="22.833641052246094"/>
    <n v="100"/>
    <n v="22.833641052246094"/>
    <m/>
    <n v="0"/>
    <m/>
    <m/>
    <m/>
    <n v="14554.1884765625"/>
    <m/>
    <m/>
    <n v="-1"/>
    <n v="0"/>
    <s v="Solar"/>
    <m/>
    <n v="200022.6875"/>
    <m/>
    <n v="0"/>
    <n v="7227.10400390625"/>
    <n v="7227.10400390625"/>
    <n v="0"/>
    <n v="-1"/>
    <n v="0"/>
    <n v="0"/>
    <n v="0"/>
    <n v="365"/>
    <n v="4383"/>
    <n v="0.22833640873432159"/>
    <n v="36.131420135498047"/>
    <n v="-6465.70947265625"/>
    <n v="-32.324878692626953"/>
    <n v="13692.8134765625"/>
    <n v="68.456298828125"/>
    <m/>
    <s v="1/1/2027"/>
    <s v="12/31/2099"/>
    <m/>
    <n v="0"/>
    <n v="0"/>
    <n v="2030"/>
    <m/>
    <m/>
    <m/>
    <n v="0"/>
    <n v="0"/>
    <s v="Real 2021 | 5/8/2023 1:03:19 PM"/>
    <n v="8591"/>
    <n v="100"/>
    <m/>
    <m/>
    <n v="200022.6875"/>
    <n v="0"/>
    <n v="0"/>
    <m/>
    <m/>
    <m/>
    <n v="0"/>
  </r>
  <r>
    <x v="0"/>
    <x v="0"/>
    <x v="7"/>
    <s v="6"/>
    <x v="5"/>
    <s v="Spicewood Solar 2027"/>
    <x v="4"/>
    <n v="22.833641052246094"/>
    <n v="100"/>
    <n v="22.833641052246094"/>
    <m/>
    <n v="0"/>
    <m/>
    <m/>
    <m/>
    <n v="14554.1884765625"/>
    <m/>
    <m/>
    <n v="-1"/>
    <n v="0"/>
    <s v="Solar"/>
    <m/>
    <n v="200022.6875"/>
    <m/>
    <n v="0"/>
    <n v="7227.10400390625"/>
    <n v="7227.10400390625"/>
    <n v="0"/>
    <n v="-1"/>
    <n v="0"/>
    <n v="0"/>
    <n v="0"/>
    <n v="365"/>
    <n v="4383"/>
    <n v="0.22833640873432159"/>
    <n v="36.131420135498047"/>
    <n v="-6465.70947265625"/>
    <n v="-32.324878692626953"/>
    <n v="13692.8134765625"/>
    <n v="68.456298828125"/>
    <m/>
    <s v="1/1/2027"/>
    <s v="12/31/2099"/>
    <m/>
    <n v="0"/>
    <n v="0"/>
    <n v="2030"/>
    <m/>
    <m/>
    <m/>
    <n v="0"/>
    <n v="0"/>
    <s v="Real 2021 | 5/8/2023 1:03:19 PM"/>
    <n v="8592"/>
    <n v="100"/>
    <m/>
    <m/>
    <n v="200022.6875"/>
    <n v="0"/>
    <n v="0"/>
    <m/>
    <m/>
    <m/>
    <n v="0"/>
  </r>
  <r>
    <x v="0"/>
    <x v="0"/>
    <x v="7"/>
    <s v="7"/>
    <x v="6"/>
    <s v="Spicewood Solar 2027"/>
    <x v="4"/>
    <n v="22.833641052246094"/>
    <n v="100"/>
    <n v="22.833641052246094"/>
    <m/>
    <n v="0"/>
    <m/>
    <m/>
    <m/>
    <n v="14554.1884765625"/>
    <m/>
    <m/>
    <n v="-1"/>
    <n v="0"/>
    <s v="Solar"/>
    <m/>
    <n v="200022.6875"/>
    <m/>
    <n v="0"/>
    <n v="7227.10400390625"/>
    <n v="7227.10400390625"/>
    <n v="0"/>
    <n v="-1"/>
    <n v="0"/>
    <n v="0"/>
    <n v="0"/>
    <n v="365"/>
    <n v="4383"/>
    <n v="0.22833640873432159"/>
    <n v="36.131420135498047"/>
    <n v="-6465.70947265625"/>
    <n v="-32.324878692626953"/>
    <n v="13692.8134765625"/>
    <n v="68.456298828125"/>
    <m/>
    <s v="1/1/2027"/>
    <s v="12/31/2099"/>
    <m/>
    <n v="0"/>
    <n v="0"/>
    <n v="2030"/>
    <m/>
    <m/>
    <m/>
    <n v="0"/>
    <n v="0"/>
    <s v="Real 2021 | 5/8/2023 1:03:19 PM"/>
    <n v="8593"/>
    <n v="100"/>
    <m/>
    <m/>
    <n v="200022.6875"/>
    <n v="0"/>
    <n v="0"/>
    <m/>
    <m/>
    <m/>
    <n v="0"/>
  </r>
  <r>
    <x v="0"/>
    <x v="0"/>
    <x v="7"/>
    <s v="8"/>
    <x v="7"/>
    <s v="Spicewood Solar 2027"/>
    <x v="4"/>
    <n v="22.833641052246094"/>
    <n v="100"/>
    <n v="22.833641052246094"/>
    <m/>
    <n v="0"/>
    <m/>
    <m/>
    <m/>
    <n v="14554.1884765625"/>
    <m/>
    <m/>
    <n v="-1"/>
    <n v="0"/>
    <s v="Solar"/>
    <m/>
    <n v="200022.6875"/>
    <m/>
    <n v="0"/>
    <n v="7227.10400390625"/>
    <n v="7227.10400390625"/>
    <n v="0"/>
    <n v="-1"/>
    <n v="0"/>
    <n v="0"/>
    <n v="0"/>
    <n v="365"/>
    <n v="4383"/>
    <n v="0.22833640873432159"/>
    <n v="36.131420135498047"/>
    <n v="-6465.70947265625"/>
    <n v="-32.324878692626953"/>
    <n v="13692.8134765625"/>
    <n v="68.456298828125"/>
    <m/>
    <s v="1/1/2027"/>
    <s v="12/31/2099"/>
    <m/>
    <n v="0"/>
    <n v="0"/>
    <n v="2030"/>
    <m/>
    <m/>
    <m/>
    <n v="0"/>
    <n v="0"/>
    <s v="Real 2021 | 5/8/2023 1:03:19 PM"/>
    <n v="8594"/>
    <n v="100"/>
    <m/>
    <m/>
    <n v="200022.6875"/>
    <n v="0"/>
    <n v="0"/>
    <m/>
    <m/>
    <m/>
    <n v="0"/>
  </r>
  <r>
    <x v="0"/>
    <x v="0"/>
    <x v="7"/>
    <s v="9"/>
    <x v="8"/>
    <s v="Spicewood Solar 2027"/>
    <x v="4"/>
    <n v="22.833641052246094"/>
    <n v="100"/>
    <n v="22.833641052246094"/>
    <m/>
    <n v="0"/>
    <m/>
    <m/>
    <m/>
    <n v="14554.1884765625"/>
    <m/>
    <m/>
    <n v="-1"/>
    <n v="0"/>
    <s v="Solar"/>
    <m/>
    <n v="200022.6875"/>
    <m/>
    <n v="0"/>
    <n v="7227.10400390625"/>
    <n v="7227.10400390625"/>
    <n v="0"/>
    <n v="-1"/>
    <n v="0"/>
    <n v="0"/>
    <n v="0"/>
    <n v="365"/>
    <n v="4383"/>
    <n v="0.22833640873432159"/>
    <n v="36.131420135498047"/>
    <n v="-6465.70947265625"/>
    <n v="-32.324878692626953"/>
    <n v="13692.8134765625"/>
    <n v="68.456298828125"/>
    <m/>
    <s v="1/1/2027"/>
    <s v="12/31/2099"/>
    <m/>
    <n v="0"/>
    <n v="0"/>
    <n v="2030"/>
    <m/>
    <m/>
    <m/>
    <n v="0"/>
    <n v="0"/>
    <s v="Real 2021 | 5/8/2023 1:03:19 PM"/>
    <n v="8595"/>
    <n v="100"/>
    <m/>
    <m/>
    <n v="200022.6875"/>
    <n v="0"/>
    <n v="0"/>
    <m/>
    <m/>
    <m/>
    <n v="0"/>
  </r>
  <r>
    <x v="0"/>
    <x v="0"/>
    <x v="7"/>
    <s v="1"/>
    <x v="0"/>
    <s v="DSM Resources"/>
    <x v="5"/>
    <n v="5.7328768074512482E-2"/>
    <n v="5.4000000953674316"/>
    <n v="5.7328768074512482E-2"/>
    <m/>
    <n v="0"/>
    <m/>
    <m/>
    <m/>
    <n v="0"/>
    <m/>
    <m/>
    <n v="-1"/>
    <n v="0"/>
    <s v="DSM_EE"/>
    <m/>
    <n v="502.20001220703125"/>
    <m/>
    <n v="0"/>
    <n v="22.772005081176758"/>
    <n v="22.772005081176758"/>
    <n v="0"/>
    <n v="-1"/>
    <n v="0"/>
    <n v="0"/>
    <n v="0"/>
    <n v="92"/>
    <n v="93"/>
    <n v="1.0616438463330269E-2"/>
    <n v="45.344493865966797"/>
    <n v="0"/>
    <n v="0"/>
    <n v="22.772005081176758"/>
    <n v="45.344493865966797"/>
    <m/>
    <s v="1/1/2022"/>
    <s v="12/31/2099"/>
    <m/>
    <n v="0"/>
    <n v="0"/>
    <n v="2030"/>
    <m/>
    <m/>
    <m/>
    <n v="0"/>
    <n v="0"/>
    <s v="Real 2021 | 5/8/2023 1:03:19 PM"/>
    <n v="8596"/>
    <n v="5.4000000953674316"/>
    <m/>
    <m/>
    <n v="502.20001220703125"/>
    <n v="0"/>
    <n v="0"/>
    <m/>
    <m/>
    <m/>
    <n v="0"/>
  </r>
  <r>
    <x v="0"/>
    <x v="0"/>
    <x v="7"/>
    <s v="2"/>
    <x v="1"/>
    <s v="DSM Resources"/>
    <x v="5"/>
    <n v="5.7328768074512482E-2"/>
    <n v="5.4000000953674316"/>
    <n v="5.7328768074512482E-2"/>
    <m/>
    <n v="0"/>
    <m/>
    <m/>
    <m/>
    <n v="0"/>
    <m/>
    <m/>
    <n v="-1"/>
    <n v="0"/>
    <s v="DSM_EE"/>
    <m/>
    <n v="502.20001220703125"/>
    <m/>
    <n v="0"/>
    <n v="22.772005081176758"/>
    <n v="22.772005081176758"/>
    <n v="0"/>
    <n v="-1"/>
    <n v="0"/>
    <n v="0"/>
    <n v="0"/>
    <n v="92"/>
    <n v="93"/>
    <n v="1.0616438463330269E-2"/>
    <n v="45.344493865966797"/>
    <n v="0"/>
    <n v="0"/>
    <n v="22.772005081176758"/>
    <n v="45.344493865966797"/>
    <m/>
    <s v="1/1/2022"/>
    <s v="12/31/2099"/>
    <m/>
    <n v="0"/>
    <n v="0"/>
    <n v="2030"/>
    <m/>
    <m/>
    <m/>
    <n v="0"/>
    <n v="0"/>
    <s v="Real 2021 | 5/8/2023 1:03:19 PM"/>
    <n v="8597"/>
    <n v="5.4000000953674316"/>
    <m/>
    <m/>
    <n v="502.20001220703125"/>
    <n v="0"/>
    <n v="0"/>
    <m/>
    <m/>
    <m/>
    <n v="0"/>
  </r>
  <r>
    <x v="0"/>
    <x v="0"/>
    <x v="7"/>
    <s v="3"/>
    <x v="2"/>
    <s v="DSM Resources"/>
    <x v="5"/>
    <n v="5.7328768074512482E-2"/>
    <n v="5.4000000953674316"/>
    <n v="5.7328768074512482E-2"/>
    <m/>
    <n v="0"/>
    <m/>
    <m/>
    <m/>
    <n v="0"/>
    <m/>
    <m/>
    <n v="-1"/>
    <n v="0"/>
    <s v="DSM_EE"/>
    <m/>
    <n v="502.20001220703125"/>
    <m/>
    <n v="0"/>
    <n v="22.772005081176758"/>
    <n v="22.772005081176758"/>
    <n v="0"/>
    <n v="-1"/>
    <n v="0"/>
    <n v="0"/>
    <n v="0"/>
    <n v="92"/>
    <n v="93"/>
    <n v="1.0616438463330269E-2"/>
    <n v="45.344493865966797"/>
    <n v="0"/>
    <n v="0"/>
    <n v="22.772005081176758"/>
    <n v="45.344493865966797"/>
    <m/>
    <s v="1/1/2022"/>
    <s v="12/31/2099"/>
    <m/>
    <n v="0"/>
    <n v="0"/>
    <n v="2030"/>
    <m/>
    <m/>
    <m/>
    <n v="0"/>
    <n v="0"/>
    <s v="Real 2021 | 5/8/2023 1:03:19 PM"/>
    <n v="8598"/>
    <n v="5.4000000953674316"/>
    <m/>
    <m/>
    <n v="502.20001220703125"/>
    <n v="0"/>
    <n v="0"/>
    <m/>
    <m/>
    <m/>
    <n v="0"/>
  </r>
  <r>
    <x v="0"/>
    <x v="0"/>
    <x v="7"/>
    <s v="4"/>
    <x v="3"/>
    <s v="DSM Resources"/>
    <x v="5"/>
    <n v="5.7328768074512482E-2"/>
    <n v="5.4000000953674316"/>
    <n v="5.7328768074512482E-2"/>
    <m/>
    <n v="0"/>
    <m/>
    <m/>
    <m/>
    <n v="0"/>
    <m/>
    <m/>
    <n v="-1"/>
    <n v="0"/>
    <s v="DSM_EE"/>
    <m/>
    <n v="502.20001220703125"/>
    <m/>
    <n v="0"/>
    <n v="22.772005081176758"/>
    <n v="22.772005081176758"/>
    <n v="0"/>
    <n v="-1"/>
    <n v="0"/>
    <n v="0"/>
    <n v="0"/>
    <n v="92"/>
    <n v="93"/>
    <n v="1.0616438463330269E-2"/>
    <n v="45.344493865966797"/>
    <n v="0"/>
    <n v="0"/>
    <n v="22.772005081176758"/>
    <n v="45.344493865966797"/>
    <m/>
    <s v="1/1/2022"/>
    <s v="12/31/2099"/>
    <m/>
    <n v="0"/>
    <n v="0"/>
    <n v="2030"/>
    <m/>
    <m/>
    <m/>
    <n v="0"/>
    <n v="0"/>
    <s v="Real 2021 | 5/8/2023 1:03:19 PM"/>
    <n v="8599"/>
    <n v="5.4000000953674316"/>
    <m/>
    <m/>
    <n v="502.20001220703125"/>
    <n v="0"/>
    <n v="0"/>
    <m/>
    <m/>
    <m/>
    <n v="0"/>
  </r>
  <r>
    <x v="0"/>
    <x v="0"/>
    <x v="7"/>
    <s v="5"/>
    <x v="4"/>
    <s v="DSM Resources"/>
    <x v="5"/>
    <n v="5.7328768074512482E-2"/>
    <n v="5.4000000953674316"/>
    <n v="5.7328768074512482E-2"/>
    <m/>
    <n v="0"/>
    <m/>
    <m/>
    <m/>
    <n v="0"/>
    <m/>
    <m/>
    <n v="-1"/>
    <n v="0"/>
    <s v="DSM_EE"/>
    <m/>
    <n v="502.20001220703125"/>
    <m/>
    <n v="0"/>
    <n v="22.772005081176758"/>
    <n v="22.772005081176758"/>
    <n v="0"/>
    <n v="-1"/>
    <n v="0"/>
    <n v="0"/>
    <n v="0"/>
    <n v="92"/>
    <n v="93"/>
    <n v="1.0616438463330269E-2"/>
    <n v="45.344493865966797"/>
    <n v="0"/>
    <n v="0"/>
    <n v="22.772005081176758"/>
    <n v="45.344493865966797"/>
    <m/>
    <s v="1/1/2022"/>
    <s v="12/31/2099"/>
    <m/>
    <n v="0"/>
    <n v="0"/>
    <n v="2030"/>
    <m/>
    <m/>
    <m/>
    <n v="0"/>
    <n v="0"/>
    <s v="Real 2021 | 5/8/2023 1:03:19 PM"/>
    <n v="8600"/>
    <n v="5.4000000953674316"/>
    <m/>
    <m/>
    <n v="502.20001220703125"/>
    <n v="0"/>
    <n v="0"/>
    <m/>
    <m/>
    <m/>
    <n v="0"/>
  </r>
  <r>
    <x v="0"/>
    <x v="0"/>
    <x v="7"/>
    <s v="6"/>
    <x v="5"/>
    <s v="DSM Resources"/>
    <x v="5"/>
    <n v="5.7328768074512482E-2"/>
    <n v="5.4000000953674316"/>
    <n v="5.7328768074512482E-2"/>
    <m/>
    <n v="0"/>
    <m/>
    <m/>
    <m/>
    <n v="0"/>
    <m/>
    <m/>
    <n v="-1"/>
    <n v="0"/>
    <s v="DSM_EE"/>
    <m/>
    <n v="502.20001220703125"/>
    <m/>
    <n v="0"/>
    <n v="22.772005081176758"/>
    <n v="22.772005081176758"/>
    <n v="0"/>
    <n v="-1"/>
    <n v="0"/>
    <n v="0"/>
    <n v="0"/>
    <n v="92"/>
    <n v="93"/>
    <n v="1.0616438463330269E-2"/>
    <n v="45.344493865966797"/>
    <n v="0"/>
    <n v="0"/>
    <n v="22.772005081176758"/>
    <n v="45.344493865966797"/>
    <m/>
    <s v="1/1/2022"/>
    <s v="12/31/2099"/>
    <m/>
    <n v="0"/>
    <n v="0"/>
    <n v="2030"/>
    <m/>
    <m/>
    <m/>
    <n v="0"/>
    <n v="0"/>
    <s v="Real 2021 | 5/8/2023 1:03:19 PM"/>
    <n v="8601"/>
    <n v="5.4000000953674316"/>
    <m/>
    <m/>
    <n v="502.20001220703125"/>
    <n v="0"/>
    <n v="0"/>
    <m/>
    <m/>
    <m/>
    <n v="0"/>
  </r>
  <r>
    <x v="0"/>
    <x v="0"/>
    <x v="7"/>
    <s v="7"/>
    <x v="6"/>
    <s v="DSM Resources"/>
    <x v="5"/>
    <n v="5.7328768074512482E-2"/>
    <n v="5.4000000953674316"/>
    <n v="5.7328768074512482E-2"/>
    <m/>
    <n v="0"/>
    <m/>
    <m/>
    <m/>
    <n v="0"/>
    <m/>
    <m/>
    <n v="-1"/>
    <n v="0"/>
    <s v="DSM_EE"/>
    <m/>
    <n v="502.20001220703125"/>
    <m/>
    <n v="0"/>
    <n v="22.772005081176758"/>
    <n v="22.772005081176758"/>
    <n v="0"/>
    <n v="-1"/>
    <n v="0"/>
    <n v="0"/>
    <n v="0"/>
    <n v="92"/>
    <n v="93"/>
    <n v="1.0616438463330269E-2"/>
    <n v="45.344493865966797"/>
    <n v="0"/>
    <n v="0"/>
    <n v="22.772005081176758"/>
    <n v="45.344493865966797"/>
    <m/>
    <s v="1/1/2022"/>
    <s v="12/31/2099"/>
    <m/>
    <n v="0"/>
    <n v="0"/>
    <n v="2030"/>
    <m/>
    <m/>
    <m/>
    <n v="0"/>
    <n v="0"/>
    <s v="Real 2021 | 5/8/2023 1:03:19 PM"/>
    <n v="8602"/>
    <n v="5.4000000953674316"/>
    <m/>
    <m/>
    <n v="502.20001220703125"/>
    <n v="0"/>
    <n v="0"/>
    <m/>
    <m/>
    <m/>
    <n v="0"/>
  </r>
  <r>
    <x v="0"/>
    <x v="0"/>
    <x v="7"/>
    <s v="8"/>
    <x v="7"/>
    <s v="DSM Resources"/>
    <x v="5"/>
    <n v="5.7328768074512482E-2"/>
    <n v="5.4000000953674316"/>
    <n v="5.7328768074512482E-2"/>
    <m/>
    <n v="0"/>
    <m/>
    <m/>
    <m/>
    <n v="0"/>
    <m/>
    <m/>
    <n v="-1"/>
    <n v="0"/>
    <s v="DSM_EE"/>
    <m/>
    <n v="502.20001220703125"/>
    <m/>
    <n v="0"/>
    <n v="22.772005081176758"/>
    <n v="22.772005081176758"/>
    <n v="0"/>
    <n v="-1"/>
    <n v="0"/>
    <n v="0"/>
    <n v="0"/>
    <n v="92"/>
    <n v="93"/>
    <n v="1.0616438463330269E-2"/>
    <n v="45.344493865966797"/>
    <n v="0"/>
    <n v="0"/>
    <n v="22.772005081176758"/>
    <n v="45.344493865966797"/>
    <m/>
    <s v="1/1/2022"/>
    <s v="12/31/2099"/>
    <m/>
    <n v="0"/>
    <n v="0"/>
    <n v="2030"/>
    <m/>
    <m/>
    <m/>
    <n v="0"/>
    <n v="0"/>
    <s v="Real 2021 | 5/8/2023 1:03:19 PM"/>
    <n v="8603"/>
    <n v="5.4000000953674316"/>
    <m/>
    <m/>
    <n v="502.20001220703125"/>
    <n v="0"/>
    <n v="0"/>
    <m/>
    <m/>
    <m/>
    <n v="0"/>
  </r>
  <r>
    <x v="0"/>
    <x v="0"/>
    <x v="7"/>
    <s v="9"/>
    <x v="8"/>
    <s v="DSM Resources"/>
    <x v="5"/>
    <n v="5.7328768074512482E-2"/>
    <n v="5.4000000953674316"/>
    <n v="5.7328768074512482E-2"/>
    <m/>
    <n v="0"/>
    <m/>
    <m/>
    <m/>
    <n v="0"/>
    <m/>
    <m/>
    <n v="-1"/>
    <n v="0"/>
    <s v="DSM_EE"/>
    <m/>
    <n v="502.20001220703125"/>
    <m/>
    <n v="0"/>
    <n v="22.772005081176758"/>
    <n v="22.772005081176758"/>
    <n v="0"/>
    <n v="-1"/>
    <n v="0"/>
    <n v="0"/>
    <n v="0"/>
    <n v="92"/>
    <n v="93"/>
    <n v="1.0616438463330269E-2"/>
    <n v="45.344493865966797"/>
    <n v="0"/>
    <n v="0"/>
    <n v="22.772005081176758"/>
    <n v="45.344493865966797"/>
    <m/>
    <s v="1/1/2022"/>
    <s v="12/31/2099"/>
    <m/>
    <n v="0"/>
    <n v="0"/>
    <n v="2030"/>
    <m/>
    <m/>
    <m/>
    <n v="0"/>
    <n v="0"/>
    <s v="Real 2021 | 5/8/2023 1:03:19 PM"/>
    <n v="8604"/>
    <n v="5.4000000953674316"/>
    <m/>
    <m/>
    <n v="502.20001220703125"/>
    <n v="0"/>
    <n v="0"/>
    <m/>
    <m/>
    <m/>
    <n v="0"/>
  </r>
  <r>
    <x v="0"/>
    <x v="0"/>
    <x v="7"/>
    <s v="1"/>
    <x v="0"/>
    <s v="Residential - Low/Medium_23-25"/>
    <x v="6"/>
    <n v="0.67603939771652222"/>
    <n v="5922.10498046875"/>
    <n v="0.67603939771652222"/>
    <m/>
    <n v="0"/>
    <m/>
    <m/>
    <m/>
    <n v="0"/>
    <m/>
    <m/>
    <n v="-1"/>
    <n v="0"/>
    <s v="DSM_EE"/>
    <m/>
    <n v="5922.10498046875"/>
    <m/>
    <n v="0"/>
    <n v="233.96018981933594"/>
    <n v="233.96018981933594"/>
    <n v="0"/>
    <n v="-1"/>
    <n v="0"/>
    <n v="0"/>
    <n v="0"/>
    <n v="365"/>
    <n v="8760"/>
    <n v="1.1415524932090193E-4"/>
    <n v="39.506256103515625"/>
    <n v="0"/>
    <n v="0"/>
    <n v="233.96018981933594"/>
    <n v="39.506256103515625"/>
    <m/>
    <s v="1/1/2023"/>
    <s v="12/31/2099"/>
    <m/>
    <n v="0"/>
    <n v="0"/>
    <n v="2030"/>
    <m/>
    <m/>
    <m/>
    <n v="0"/>
    <n v="0"/>
    <s v="Real 2021 | 5/8/2023 1:03:19 PM"/>
    <n v="8605"/>
    <n v="5922.10498046875"/>
    <m/>
    <m/>
    <n v="5922.10498046875"/>
    <n v="0"/>
    <n v="0"/>
    <m/>
    <m/>
    <m/>
    <n v="0"/>
  </r>
  <r>
    <x v="0"/>
    <x v="0"/>
    <x v="7"/>
    <s v="5"/>
    <x v="4"/>
    <s v="Residential - Low/Medium_23-25"/>
    <x v="6"/>
    <n v="0.67603939771652222"/>
    <n v="5922.10498046875"/>
    <n v="0.67603939771652222"/>
    <m/>
    <n v="0"/>
    <m/>
    <m/>
    <m/>
    <n v="0"/>
    <m/>
    <m/>
    <n v="-1"/>
    <n v="0"/>
    <s v="DSM_EE"/>
    <m/>
    <n v="5922.10498046875"/>
    <m/>
    <n v="0"/>
    <n v="233.96018981933594"/>
    <n v="233.96018981933594"/>
    <n v="0"/>
    <n v="-1"/>
    <n v="0"/>
    <n v="0"/>
    <n v="0"/>
    <n v="365"/>
    <n v="8760"/>
    <n v="1.1415524932090193E-4"/>
    <n v="39.506256103515625"/>
    <n v="0"/>
    <n v="0"/>
    <n v="233.96018981933594"/>
    <n v="39.506256103515625"/>
    <m/>
    <s v="1/1/2023"/>
    <s v="12/31/2099"/>
    <m/>
    <n v="0"/>
    <n v="0"/>
    <n v="2030"/>
    <m/>
    <m/>
    <m/>
    <n v="0"/>
    <n v="0"/>
    <s v="Real 2021 | 5/8/2023 1:03:19 PM"/>
    <n v="8606"/>
    <n v="5922.10498046875"/>
    <m/>
    <m/>
    <n v="5922.10498046875"/>
    <n v="0"/>
    <n v="0"/>
    <m/>
    <m/>
    <m/>
    <n v="0"/>
  </r>
  <r>
    <x v="0"/>
    <x v="0"/>
    <x v="7"/>
    <s v="6"/>
    <x v="5"/>
    <s v="Residential - Low/Medium_23-25"/>
    <x v="6"/>
    <n v="0.67603939771652222"/>
    <n v="5922.10498046875"/>
    <n v="0.67603939771652222"/>
    <m/>
    <n v="0"/>
    <m/>
    <m/>
    <m/>
    <n v="0"/>
    <m/>
    <m/>
    <n v="-1"/>
    <n v="0"/>
    <s v="DSM_EE"/>
    <m/>
    <n v="5922.10498046875"/>
    <m/>
    <n v="0"/>
    <n v="233.96018981933594"/>
    <n v="233.96018981933594"/>
    <n v="0"/>
    <n v="-1"/>
    <n v="0"/>
    <n v="0"/>
    <n v="0"/>
    <n v="365"/>
    <n v="8760"/>
    <n v="1.1415524932090193E-4"/>
    <n v="39.506256103515625"/>
    <n v="0"/>
    <n v="0"/>
    <n v="233.96018981933594"/>
    <n v="39.506256103515625"/>
    <m/>
    <s v="1/1/2023"/>
    <s v="12/31/2099"/>
    <m/>
    <n v="0"/>
    <n v="0"/>
    <n v="2030"/>
    <m/>
    <m/>
    <m/>
    <n v="0"/>
    <n v="0"/>
    <s v="Real 2021 | 5/8/2023 1:03:19 PM"/>
    <n v="8607"/>
    <n v="5922.10498046875"/>
    <m/>
    <m/>
    <n v="5922.10498046875"/>
    <n v="0"/>
    <n v="0"/>
    <m/>
    <m/>
    <m/>
    <n v="0"/>
  </r>
  <r>
    <x v="0"/>
    <x v="0"/>
    <x v="7"/>
    <s v="7"/>
    <x v="6"/>
    <s v="Residential - Low/Medium_23-25"/>
    <x v="6"/>
    <n v="0.67603939771652222"/>
    <n v="5922.10498046875"/>
    <n v="0.67603939771652222"/>
    <m/>
    <n v="0"/>
    <m/>
    <m/>
    <m/>
    <n v="0"/>
    <m/>
    <m/>
    <n v="-1"/>
    <n v="0"/>
    <s v="DSM_EE"/>
    <m/>
    <n v="5922.10498046875"/>
    <m/>
    <n v="0"/>
    <n v="233.96018981933594"/>
    <n v="233.96018981933594"/>
    <n v="0"/>
    <n v="-1"/>
    <n v="0"/>
    <n v="0"/>
    <n v="0"/>
    <n v="365"/>
    <n v="8760"/>
    <n v="1.1415524932090193E-4"/>
    <n v="39.506256103515625"/>
    <n v="0"/>
    <n v="0"/>
    <n v="233.96018981933594"/>
    <n v="39.506256103515625"/>
    <m/>
    <s v="1/1/2023"/>
    <s v="12/31/2099"/>
    <m/>
    <n v="0"/>
    <n v="0"/>
    <n v="2030"/>
    <m/>
    <m/>
    <m/>
    <n v="0"/>
    <n v="0"/>
    <s v="Real 2021 | 5/8/2023 1:03:19 PM"/>
    <n v="8608"/>
    <n v="5922.10498046875"/>
    <m/>
    <m/>
    <n v="5922.10498046875"/>
    <n v="0"/>
    <n v="0"/>
    <m/>
    <m/>
    <m/>
    <n v="0"/>
  </r>
  <r>
    <x v="0"/>
    <x v="0"/>
    <x v="7"/>
    <s v="9"/>
    <x v="8"/>
    <s v="Residential - Low/Medium_23-25"/>
    <x v="6"/>
    <n v="0.67603939771652222"/>
    <n v="5922.10498046875"/>
    <n v="0.67603939771652222"/>
    <m/>
    <n v="0"/>
    <m/>
    <m/>
    <m/>
    <n v="0"/>
    <m/>
    <m/>
    <n v="-1"/>
    <n v="0"/>
    <s v="DSM_EE"/>
    <m/>
    <n v="5922.10498046875"/>
    <m/>
    <n v="0"/>
    <n v="233.96018981933594"/>
    <n v="233.96018981933594"/>
    <n v="0"/>
    <n v="-1"/>
    <n v="0"/>
    <n v="0"/>
    <n v="0"/>
    <n v="365"/>
    <n v="8760"/>
    <n v="1.1415524932090193E-4"/>
    <n v="39.506256103515625"/>
    <n v="0"/>
    <n v="0"/>
    <n v="233.96018981933594"/>
    <n v="39.506256103515625"/>
    <m/>
    <s v="1/1/2023"/>
    <s v="12/31/2099"/>
    <m/>
    <n v="0"/>
    <n v="0"/>
    <n v="2030"/>
    <m/>
    <m/>
    <m/>
    <n v="0"/>
    <n v="0"/>
    <s v="Real 2021 | 5/8/2023 1:03:19 PM"/>
    <n v="8609"/>
    <n v="5922.10498046875"/>
    <m/>
    <m/>
    <n v="5922.10498046875"/>
    <n v="0"/>
    <n v="0"/>
    <m/>
    <m/>
    <m/>
    <n v="0"/>
  </r>
  <r>
    <x v="0"/>
    <x v="0"/>
    <x v="7"/>
    <s v="5"/>
    <x v="4"/>
    <s v="Residential - High_23-25"/>
    <x v="7"/>
    <n v="0.45283663272857666"/>
    <n v="3966.84912109375"/>
    <n v="0.45283663272857666"/>
    <m/>
    <n v="0"/>
    <m/>
    <m/>
    <m/>
    <n v="0"/>
    <m/>
    <m/>
    <n v="-1"/>
    <n v="0"/>
    <s v="DSM_EE"/>
    <m/>
    <n v="3966.84912109375"/>
    <m/>
    <n v="0"/>
    <n v="162.30471801757813"/>
    <n v="162.30471801757813"/>
    <n v="0"/>
    <n v="-1"/>
    <n v="0"/>
    <n v="0"/>
    <n v="0"/>
    <n v="365"/>
    <n v="8760"/>
    <n v="1.1415524932090193E-4"/>
    <n v="40.915275573730469"/>
    <n v="0"/>
    <n v="0"/>
    <n v="162.30471801757813"/>
    <n v="40.915275573730469"/>
    <m/>
    <s v="1/1/2023"/>
    <s v="12/31/2099"/>
    <m/>
    <n v="0"/>
    <n v="0"/>
    <n v="2030"/>
    <m/>
    <m/>
    <m/>
    <n v="0"/>
    <n v="0"/>
    <s v="Real 2021 | 5/8/2023 1:03:19 PM"/>
    <n v="8610"/>
    <n v="3966.84912109375"/>
    <m/>
    <m/>
    <n v="3966.84912109375"/>
    <n v="0"/>
    <n v="0"/>
    <m/>
    <m/>
    <m/>
    <n v="0"/>
  </r>
  <r>
    <x v="0"/>
    <x v="0"/>
    <x v="7"/>
    <s v="1"/>
    <x v="0"/>
    <s v="C&amp;I - Low_23-25"/>
    <x v="8"/>
    <n v="3.5396254062652588"/>
    <n v="31007.1171875"/>
    <n v="3.5396254062652588"/>
    <m/>
    <n v="0"/>
    <m/>
    <m/>
    <m/>
    <n v="0"/>
    <m/>
    <m/>
    <n v="-1"/>
    <n v="0"/>
    <s v="DSM_EE"/>
    <m/>
    <n v="31007.1171875"/>
    <m/>
    <n v="0"/>
    <n v="1185.6378173828125"/>
    <n v="1185.6378173828125"/>
    <n v="0"/>
    <n v="-1"/>
    <n v="0"/>
    <n v="0"/>
    <n v="0"/>
    <n v="365"/>
    <n v="8760"/>
    <n v="1.1415524932090193E-4"/>
    <n v="38.237598419189453"/>
    <n v="0"/>
    <n v="0"/>
    <n v="1185.6378173828125"/>
    <n v="38.237598419189453"/>
    <m/>
    <s v="1/1/2023"/>
    <s v="12/31/2099"/>
    <m/>
    <n v="0"/>
    <n v="0"/>
    <n v="2030"/>
    <m/>
    <m/>
    <m/>
    <n v="0"/>
    <n v="0"/>
    <s v="Real 2021 | 5/8/2023 1:03:19 PM"/>
    <n v="8611"/>
    <n v="31007.1171875"/>
    <m/>
    <m/>
    <n v="31007.1171875"/>
    <n v="0"/>
    <n v="0"/>
    <m/>
    <m/>
    <m/>
    <n v="0"/>
  </r>
  <r>
    <x v="0"/>
    <x v="0"/>
    <x v="7"/>
    <s v="2"/>
    <x v="1"/>
    <s v="C&amp;I - Low_23-25"/>
    <x v="8"/>
    <n v="3.5396254062652588"/>
    <n v="31007.1171875"/>
    <n v="3.5396254062652588"/>
    <m/>
    <n v="0"/>
    <m/>
    <m/>
    <m/>
    <n v="0"/>
    <m/>
    <m/>
    <n v="-1"/>
    <n v="0"/>
    <s v="DSM_EE"/>
    <m/>
    <n v="31007.1171875"/>
    <m/>
    <n v="0"/>
    <n v="1185.6378173828125"/>
    <n v="1185.6378173828125"/>
    <n v="0"/>
    <n v="-1"/>
    <n v="0"/>
    <n v="0"/>
    <n v="0"/>
    <n v="365"/>
    <n v="8760"/>
    <n v="1.1415524932090193E-4"/>
    <n v="38.237598419189453"/>
    <n v="0"/>
    <n v="0"/>
    <n v="1185.6378173828125"/>
    <n v="38.237598419189453"/>
    <m/>
    <s v="1/1/2023"/>
    <s v="12/31/2099"/>
    <m/>
    <n v="0"/>
    <n v="0"/>
    <n v="2030"/>
    <m/>
    <m/>
    <m/>
    <n v="0"/>
    <n v="0"/>
    <s v="Real 2021 | 5/8/2023 1:03:19 PM"/>
    <n v="8612"/>
    <n v="31007.1171875"/>
    <m/>
    <m/>
    <n v="31007.1171875"/>
    <n v="0"/>
    <n v="0"/>
    <m/>
    <m/>
    <m/>
    <n v="0"/>
  </r>
  <r>
    <x v="0"/>
    <x v="0"/>
    <x v="7"/>
    <s v="3"/>
    <x v="2"/>
    <s v="C&amp;I - Low_23-25"/>
    <x v="8"/>
    <n v="3.5396254062652588"/>
    <n v="31007.1171875"/>
    <n v="3.5396254062652588"/>
    <m/>
    <n v="0"/>
    <m/>
    <m/>
    <m/>
    <n v="0"/>
    <m/>
    <m/>
    <n v="-1"/>
    <n v="0"/>
    <s v="DSM_EE"/>
    <m/>
    <n v="31007.1171875"/>
    <m/>
    <n v="0"/>
    <n v="1185.6378173828125"/>
    <n v="1185.6378173828125"/>
    <n v="0"/>
    <n v="-1"/>
    <n v="0"/>
    <n v="0"/>
    <n v="0"/>
    <n v="365"/>
    <n v="8760"/>
    <n v="1.1415524932090193E-4"/>
    <n v="38.237598419189453"/>
    <n v="0"/>
    <n v="0"/>
    <n v="1185.6378173828125"/>
    <n v="38.237598419189453"/>
    <m/>
    <s v="1/1/2023"/>
    <s v="12/31/2099"/>
    <m/>
    <n v="0"/>
    <n v="0"/>
    <n v="2030"/>
    <m/>
    <m/>
    <m/>
    <n v="0"/>
    <n v="0"/>
    <s v="Real 2021 | 5/8/2023 1:03:19 PM"/>
    <n v="8613"/>
    <n v="31007.1171875"/>
    <m/>
    <m/>
    <n v="31007.1171875"/>
    <n v="0"/>
    <n v="0"/>
    <m/>
    <m/>
    <m/>
    <n v="0"/>
  </r>
  <r>
    <x v="0"/>
    <x v="0"/>
    <x v="7"/>
    <s v="5"/>
    <x v="4"/>
    <s v="C&amp;I - Low_23-25"/>
    <x v="8"/>
    <n v="3.5396254062652588"/>
    <n v="31007.1171875"/>
    <n v="3.5396254062652588"/>
    <m/>
    <n v="0"/>
    <m/>
    <m/>
    <m/>
    <n v="0"/>
    <m/>
    <m/>
    <n v="-1"/>
    <n v="0"/>
    <s v="DSM_EE"/>
    <m/>
    <n v="31007.1171875"/>
    <m/>
    <n v="0"/>
    <n v="1185.6378173828125"/>
    <n v="1185.6378173828125"/>
    <n v="0"/>
    <n v="-1"/>
    <n v="0"/>
    <n v="0"/>
    <n v="0"/>
    <n v="365"/>
    <n v="8760"/>
    <n v="1.1415524932090193E-4"/>
    <n v="38.237598419189453"/>
    <n v="0"/>
    <n v="0"/>
    <n v="1185.6378173828125"/>
    <n v="38.237598419189453"/>
    <m/>
    <s v="1/1/2023"/>
    <s v="12/31/2099"/>
    <m/>
    <n v="0"/>
    <n v="0"/>
    <n v="2030"/>
    <m/>
    <m/>
    <m/>
    <n v="0"/>
    <n v="0"/>
    <s v="Real 2021 | 5/8/2023 1:03:19 PM"/>
    <n v="8614"/>
    <n v="31007.1171875"/>
    <m/>
    <m/>
    <n v="31007.1171875"/>
    <n v="0"/>
    <n v="0"/>
    <m/>
    <m/>
    <m/>
    <n v="0"/>
  </r>
  <r>
    <x v="0"/>
    <x v="0"/>
    <x v="7"/>
    <s v="6"/>
    <x v="5"/>
    <s v="C&amp;I - Low_23-25"/>
    <x v="8"/>
    <n v="3.5396254062652588"/>
    <n v="31007.1171875"/>
    <n v="3.5396254062652588"/>
    <m/>
    <n v="0"/>
    <m/>
    <m/>
    <m/>
    <n v="0"/>
    <m/>
    <m/>
    <n v="-1"/>
    <n v="0"/>
    <s v="DSM_EE"/>
    <m/>
    <n v="31007.1171875"/>
    <m/>
    <n v="0"/>
    <n v="1185.6378173828125"/>
    <n v="1185.6378173828125"/>
    <n v="0"/>
    <n v="-1"/>
    <n v="0"/>
    <n v="0"/>
    <n v="0"/>
    <n v="365"/>
    <n v="8760"/>
    <n v="1.1415524932090193E-4"/>
    <n v="38.237598419189453"/>
    <n v="0"/>
    <n v="0"/>
    <n v="1185.6378173828125"/>
    <n v="38.237598419189453"/>
    <m/>
    <s v="1/1/2023"/>
    <s v="12/31/2099"/>
    <m/>
    <n v="0"/>
    <n v="0"/>
    <n v="2030"/>
    <m/>
    <m/>
    <m/>
    <n v="0"/>
    <n v="0"/>
    <s v="Real 2021 | 5/8/2023 1:03:19 PM"/>
    <n v="8615"/>
    <n v="31007.1171875"/>
    <m/>
    <m/>
    <n v="31007.1171875"/>
    <n v="0"/>
    <n v="0"/>
    <m/>
    <m/>
    <m/>
    <n v="0"/>
  </r>
  <r>
    <x v="0"/>
    <x v="0"/>
    <x v="7"/>
    <s v="7"/>
    <x v="6"/>
    <s v="C&amp;I - Low_23-25"/>
    <x v="8"/>
    <n v="3.5396254062652588"/>
    <n v="31007.1171875"/>
    <n v="3.5396254062652588"/>
    <m/>
    <n v="0"/>
    <m/>
    <m/>
    <m/>
    <n v="0"/>
    <m/>
    <m/>
    <n v="-1"/>
    <n v="0"/>
    <s v="DSM_EE"/>
    <m/>
    <n v="31007.1171875"/>
    <m/>
    <n v="0"/>
    <n v="1185.6378173828125"/>
    <n v="1185.6378173828125"/>
    <n v="0"/>
    <n v="-1"/>
    <n v="0"/>
    <n v="0"/>
    <n v="0"/>
    <n v="365"/>
    <n v="8760"/>
    <n v="1.1415524932090193E-4"/>
    <n v="38.237598419189453"/>
    <n v="0"/>
    <n v="0"/>
    <n v="1185.6378173828125"/>
    <n v="38.237598419189453"/>
    <m/>
    <s v="1/1/2023"/>
    <s v="12/31/2099"/>
    <m/>
    <n v="0"/>
    <n v="0"/>
    <n v="2030"/>
    <m/>
    <m/>
    <m/>
    <n v="0"/>
    <n v="0"/>
    <s v="Real 2021 | 5/8/2023 1:03:19 PM"/>
    <n v="8616"/>
    <n v="31007.1171875"/>
    <m/>
    <m/>
    <n v="31007.1171875"/>
    <n v="0"/>
    <n v="0"/>
    <m/>
    <m/>
    <m/>
    <n v="0"/>
  </r>
  <r>
    <x v="0"/>
    <x v="0"/>
    <x v="7"/>
    <s v="9"/>
    <x v="8"/>
    <s v="C&amp;I - Low_23-25"/>
    <x v="8"/>
    <n v="3.5396254062652588"/>
    <n v="31007.1171875"/>
    <n v="3.5396254062652588"/>
    <m/>
    <n v="0"/>
    <m/>
    <m/>
    <m/>
    <n v="0"/>
    <m/>
    <m/>
    <n v="-1"/>
    <n v="0"/>
    <s v="DSM_EE"/>
    <m/>
    <n v="31007.1171875"/>
    <m/>
    <n v="0"/>
    <n v="1185.6378173828125"/>
    <n v="1185.6378173828125"/>
    <n v="0"/>
    <n v="-1"/>
    <n v="0"/>
    <n v="0"/>
    <n v="0"/>
    <n v="365"/>
    <n v="8760"/>
    <n v="1.1415524932090193E-4"/>
    <n v="38.237598419189453"/>
    <n v="0"/>
    <n v="0"/>
    <n v="1185.6378173828125"/>
    <n v="38.237598419189453"/>
    <m/>
    <s v="1/1/2023"/>
    <s v="12/31/2099"/>
    <m/>
    <n v="0"/>
    <n v="0"/>
    <n v="2030"/>
    <m/>
    <m/>
    <m/>
    <n v="0"/>
    <n v="0"/>
    <s v="Real 2021 | 5/8/2023 1:03:19 PM"/>
    <n v="8617"/>
    <n v="31007.1171875"/>
    <m/>
    <m/>
    <n v="31007.1171875"/>
    <n v="0"/>
    <n v="0"/>
    <m/>
    <m/>
    <m/>
    <n v="0"/>
  </r>
  <r>
    <x v="0"/>
    <x v="0"/>
    <x v="7"/>
    <s v="1"/>
    <x v="0"/>
    <s v="IQW_23-25"/>
    <x v="9"/>
    <n v="4.9341209232807159E-2"/>
    <n v="432.22900390625"/>
    <n v="4.9341209232807159E-2"/>
    <m/>
    <n v="0"/>
    <m/>
    <m/>
    <m/>
    <n v="0"/>
    <m/>
    <m/>
    <n v="-1"/>
    <n v="0"/>
    <s v="DSM_EE"/>
    <m/>
    <n v="432.22900390625"/>
    <m/>
    <n v="0"/>
    <n v="17.377233505249023"/>
    <n v="17.377233505249023"/>
    <n v="0"/>
    <n v="-1"/>
    <n v="0"/>
    <n v="0"/>
    <n v="0"/>
    <n v="365"/>
    <n v="8760"/>
    <n v="1.1415524932090193E-4"/>
    <n v="40.203765869140625"/>
    <n v="0"/>
    <n v="0"/>
    <n v="17.377233505249023"/>
    <n v="40.203765869140625"/>
    <m/>
    <s v="1/1/2023"/>
    <s v="12/31/2099"/>
    <m/>
    <n v="0"/>
    <n v="0"/>
    <n v="2030"/>
    <m/>
    <m/>
    <m/>
    <n v="0"/>
    <n v="0"/>
    <s v="Real 2021 | 5/8/2023 1:03:19 PM"/>
    <n v="8618"/>
    <n v="432.22900390625"/>
    <m/>
    <m/>
    <n v="432.22900390625"/>
    <n v="0"/>
    <n v="0"/>
    <m/>
    <m/>
    <m/>
    <n v="0"/>
  </r>
  <r>
    <x v="0"/>
    <x v="0"/>
    <x v="7"/>
    <s v="2"/>
    <x v="1"/>
    <s v="IQW_23-25"/>
    <x v="9"/>
    <n v="4.9341209232807159E-2"/>
    <n v="432.22900390625"/>
    <n v="4.9341209232807159E-2"/>
    <m/>
    <n v="0"/>
    <m/>
    <m/>
    <m/>
    <n v="0"/>
    <m/>
    <m/>
    <n v="-1"/>
    <n v="0"/>
    <s v="DSM_EE"/>
    <m/>
    <n v="432.22900390625"/>
    <m/>
    <n v="0"/>
    <n v="17.377233505249023"/>
    <n v="17.377233505249023"/>
    <n v="0"/>
    <n v="-1"/>
    <n v="0"/>
    <n v="0"/>
    <n v="0"/>
    <n v="365"/>
    <n v="8760"/>
    <n v="1.1415524932090193E-4"/>
    <n v="40.203765869140625"/>
    <n v="0"/>
    <n v="0"/>
    <n v="17.377233505249023"/>
    <n v="40.203765869140625"/>
    <m/>
    <s v="1/1/2023"/>
    <s v="12/31/2099"/>
    <m/>
    <n v="0"/>
    <n v="0"/>
    <n v="2030"/>
    <m/>
    <m/>
    <m/>
    <n v="0"/>
    <n v="0"/>
    <s v="Real 2021 | 5/8/2023 1:03:19 PM"/>
    <n v="8619"/>
    <n v="432.22900390625"/>
    <m/>
    <m/>
    <n v="432.22900390625"/>
    <n v="0"/>
    <n v="0"/>
    <m/>
    <m/>
    <m/>
    <n v="0"/>
  </r>
  <r>
    <x v="0"/>
    <x v="0"/>
    <x v="7"/>
    <s v="3"/>
    <x v="2"/>
    <s v="IQW_23-25"/>
    <x v="9"/>
    <n v="4.9341209232807159E-2"/>
    <n v="432.22900390625"/>
    <n v="4.9341209232807159E-2"/>
    <m/>
    <n v="0"/>
    <m/>
    <m/>
    <m/>
    <n v="0"/>
    <m/>
    <m/>
    <n v="-1"/>
    <n v="0"/>
    <s v="DSM_EE"/>
    <m/>
    <n v="432.22900390625"/>
    <m/>
    <n v="0"/>
    <n v="17.377233505249023"/>
    <n v="17.377233505249023"/>
    <n v="0"/>
    <n v="-1"/>
    <n v="0"/>
    <n v="0"/>
    <n v="0"/>
    <n v="365"/>
    <n v="8760"/>
    <n v="1.1415524932090193E-4"/>
    <n v="40.203765869140625"/>
    <n v="0"/>
    <n v="0"/>
    <n v="17.377233505249023"/>
    <n v="40.203765869140625"/>
    <m/>
    <s v="1/1/2023"/>
    <s v="12/31/2099"/>
    <m/>
    <n v="0"/>
    <n v="0"/>
    <n v="2030"/>
    <m/>
    <m/>
    <m/>
    <n v="0"/>
    <n v="0"/>
    <s v="Real 2021 | 5/8/2023 1:03:19 PM"/>
    <n v="8620"/>
    <n v="432.22900390625"/>
    <m/>
    <m/>
    <n v="432.22900390625"/>
    <n v="0"/>
    <n v="0"/>
    <m/>
    <m/>
    <m/>
    <n v="0"/>
  </r>
  <r>
    <x v="0"/>
    <x v="0"/>
    <x v="7"/>
    <s v="4"/>
    <x v="3"/>
    <s v="IQW_23-25"/>
    <x v="9"/>
    <n v="4.9341209232807159E-2"/>
    <n v="432.22900390625"/>
    <n v="4.9341209232807159E-2"/>
    <m/>
    <n v="0"/>
    <m/>
    <m/>
    <m/>
    <n v="0"/>
    <m/>
    <m/>
    <n v="-1"/>
    <n v="0"/>
    <s v="DSM_EE"/>
    <m/>
    <n v="432.22900390625"/>
    <m/>
    <n v="0"/>
    <n v="17.377233505249023"/>
    <n v="17.377233505249023"/>
    <n v="0"/>
    <n v="-1"/>
    <n v="0"/>
    <n v="0"/>
    <n v="0"/>
    <n v="365"/>
    <n v="8760"/>
    <n v="1.1415524932090193E-4"/>
    <n v="40.203765869140625"/>
    <n v="0"/>
    <n v="0"/>
    <n v="17.377233505249023"/>
    <n v="40.203765869140625"/>
    <m/>
    <s v="1/1/2023"/>
    <s v="12/31/2099"/>
    <m/>
    <n v="0"/>
    <n v="0"/>
    <n v="2030"/>
    <m/>
    <m/>
    <m/>
    <n v="0"/>
    <n v="0"/>
    <s v="Real 2021 | 5/8/2023 1:03:19 PM"/>
    <n v="8621"/>
    <n v="432.22900390625"/>
    <m/>
    <m/>
    <n v="432.22900390625"/>
    <n v="0"/>
    <n v="0"/>
    <m/>
    <m/>
    <m/>
    <n v="0"/>
  </r>
  <r>
    <x v="0"/>
    <x v="0"/>
    <x v="7"/>
    <s v="5"/>
    <x v="4"/>
    <s v="IQW_23-25"/>
    <x v="9"/>
    <n v="4.9341209232807159E-2"/>
    <n v="432.22900390625"/>
    <n v="4.9341209232807159E-2"/>
    <m/>
    <n v="0"/>
    <m/>
    <m/>
    <m/>
    <n v="0"/>
    <m/>
    <m/>
    <n v="-1"/>
    <n v="0"/>
    <s v="DSM_EE"/>
    <m/>
    <n v="432.22900390625"/>
    <m/>
    <n v="0"/>
    <n v="17.377233505249023"/>
    <n v="17.377233505249023"/>
    <n v="0"/>
    <n v="-1"/>
    <n v="0"/>
    <n v="0"/>
    <n v="0"/>
    <n v="365"/>
    <n v="8760"/>
    <n v="1.1415524932090193E-4"/>
    <n v="40.203765869140625"/>
    <n v="0"/>
    <n v="0"/>
    <n v="17.377233505249023"/>
    <n v="40.203765869140625"/>
    <m/>
    <s v="1/1/2023"/>
    <s v="12/31/2099"/>
    <m/>
    <n v="0"/>
    <n v="0"/>
    <n v="2030"/>
    <m/>
    <m/>
    <m/>
    <n v="0"/>
    <n v="0"/>
    <s v="Real 2021 | 5/8/2023 1:03:19 PM"/>
    <n v="8622"/>
    <n v="432.22900390625"/>
    <m/>
    <m/>
    <n v="432.22900390625"/>
    <n v="0"/>
    <n v="0"/>
    <m/>
    <m/>
    <m/>
    <n v="0"/>
  </r>
  <r>
    <x v="0"/>
    <x v="0"/>
    <x v="7"/>
    <s v="6"/>
    <x v="5"/>
    <s v="IQW_23-25"/>
    <x v="9"/>
    <n v="4.9341209232807159E-2"/>
    <n v="432.22900390625"/>
    <n v="4.9341209232807159E-2"/>
    <m/>
    <n v="0"/>
    <m/>
    <m/>
    <m/>
    <n v="0"/>
    <m/>
    <m/>
    <n v="-1"/>
    <n v="0"/>
    <s v="DSM_EE"/>
    <m/>
    <n v="432.22900390625"/>
    <m/>
    <n v="0"/>
    <n v="17.377233505249023"/>
    <n v="17.377233505249023"/>
    <n v="0"/>
    <n v="-1"/>
    <n v="0"/>
    <n v="0"/>
    <n v="0"/>
    <n v="365"/>
    <n v="8760"/>
    <n v="1.1415524932090193E-4"/>
    <n v="40.203765869140625"/>
    <n v="0"/>
    <n v="0"/>
    <n v="17.377233505249023"/>
    <n v="40.203765869140625"/>
    <m/>
    <s v="1/1/2023"/>
    <s v="12/31/2099"/>
    <m/>
    <n v="0"/>
    <n v="0"/>
    <n v="2030"/>
    <m/>
    <m/>
    <m/>
    <n v="0"/>
    <n v="0"/>
    <s v="Real 2021 | 5/8/2023 1:03:19 PM"/>
    <n v="8623"/>
    <n v="432.22900390625"/>
    <m/>
    <m/>
    <n v="432.22900390625"/>
    <n v="0"/>
    <n v="0"/>
    <m/>
    <m/>
    <m/>
    <n v="0"/>
  </r>
  <r>
    <x v="0"/>
    <x v="0"/>
    <x v="7"/>
    <s v="7"/>
    <x v="6"/>
    <s v="IQW_23-25"/>
    <x v="9"/>
    <n v="4.9341209232807159E-2"/>
    <n v="432.22900390625"/>
    <n v="4.9341209232807159E-2"/>
    <m/>
    <n v="0"/>
    <m/>
    <m/>
    <m/>
    <n v="0"/>
    <m/>
    <m/>
    <n v="-1"/>
    <n v="0"/>
    <s v="DSM_EE"/>
    <m/>
    <n v="432.22900390625"/>
    <m/>
    <n v="0"/>
    <n v="17.377233505249023"/>
    <n v="17.377233505249023"/>
    <n v="0"/>
    <n v="-1"/>
    <n v="0"/>
    <n v="0"/>
    <n v="0"/>
    <n v="365"/>
    <n v="8760"/>
    <n v="1.1415524932090193E-4"/>
    <n v="40.203765869140625"/>
    <n v="0"/>
    <n v="0"/>
    <n v="17.377233505249023"/>
    <n v="40.203765869140625"/>
    <m/>
    <s v="1/1/2023"/>
    <s v="12/31/2099"/>
    <m/>
    <n v="0"/>
    <n v="0"/>
    <n v="2030"/>
    <m/>
    <m/>
    <m/>
    <n v="0"/>
    <n v="0"/>
    <s v="Real 2021 | 5/8/2023 1:03:19 PM"/>
    <n v="8624"/>
    <n v="432.22900390625"/>
    <m/>
    <m/>
    <n v="432.22900390625"/>
    <n v="0"/>
    <n v="0"/>
    <m/>
    <m/>
    <m/>
    <n v="0"/>
  </r>
  <r>
    <x v="0"/>
    <x v="0"/>
    <x v="7"/>
    <s v="8"/>
    <x v="7"/>
    <s v="IQW_23-25"/>
    <x v="9"/>
    <n v="4.9341209232807159E-2"/>
    <n v="432.22900390625"/>
    <n v="4.9341209232807159E-2"/>
    <m/>
    <n v="0"/>
    <m/>
    <m/>
    <m/>
    <n v="0"/>
    <m/>
    <m/>
    <n v="-1"/>
    <n v="0"/>
    <s v="DSM_EE"/>
    <m/>
    <n v="432.22900390625"/>
    <m/>
    <n v="0"/>
    <n v="17.377233505249023"/>
    <n v="17.377233505249023"/>
    <n v="0"/>
    <n v="-1"/>
    <n v="0"/>
    <n v="0"/>
    <n v="0"/>
    <n v="365"/>
    <n v="8760"/>
    <n v="1.1415524932090193E-4"/>
    <n v="40.203765869140625"/>
    <n v="0"/>
    <n v="0"/>
    <n v="17.377233505249023"/>
    <n v="40.203765869140625"/>
    <m/>
    <s v="1/1/2023"/>
    <s v="12/31/2099"/>
    <m/>
    <n v="0"/>
    <n v="0"/>
    <n v="2030"/>
    <m/>
    <m/>
    <m/>
    <n v="0"/>
    <n v="0"/>
    <s v="Real 2021 | 5/8/2023 1:03:19 PM"/>
    <n v="8625"/>
    <n v="432.22900390625"/>
    <m/>
    <m/>
    <n v="432.22900390625"/>
    <n v="0"/>
    <n v="0"/>
    <m/>
    <m/>
    <m/>
    <n v="0"/>
  </r>
  <r>
    <x v="0"/>
    <x v="0"/>
    <x v="7"/>
    <s v="9"/>
    <x v="8"/>
    <s v="IQW_23-25"/>
    <x v="9"/>
    <n v="4.9341209232807159E-2"/>
    <n v="432.22900390625"/>
    <n v="4.9341209232807159E-2"/>
    <m/>
    <n v="0"/>
    <m/>
    <m/>
    <m/>
    <n v="0"/>
    <m/>
    <m/>
    <n v="-1"/>
    <n v="0"/>
    <s v="DSM_EE"/>
    <m/>
    <n v="432.22900390625"/>
    <m/>
    <n v="0"/>
    <n v="17.377233505249023"/>
    <n v="17.377233505249023"/>
    <n v="0"/>
    <n v="-1"/>
    <n v="0"/>
    <n v="0"/>
    <n v="0"/>
    <n v="365"/>
    <n v="8760"/>
    <n v="1.1415524932090193E-4"/>
    <n v="40.203765869140625"/>
    <n v="0"/>
    <n v="0"/>
    <n v="17.377233505249023"/>
    <n v="40.203765869140625"/>
    <m/>
    <s v="1/1/2023"/>
    <s v="12/31/2099"/>
    <m/>
    <n v="0"/>
    <n v="0"/>
    <n v="2030"/>
    <m/>
    <m/>
    <m/>
    <n v="0"/>
    <n v="0"/>
    <s v="Real 2021 | 5/8/2023 1:03:19 PM"/>
    <n v="8626"/>
    <n v="432.22900390625"/>
    <m/>
    <m/>
    <n v="432.22900390625"/>
    <n v="0"/>
    <n v="0"/>
    <m/>
    <m/>
    <m/>
    <n v="0"/>
  </r>
  <r>
    <x v="0"/>
    <x v="0"/>
    <x v="7"/>
    <s v="1"/>
    <x v="0"/>
    <s v="Residential - Low/Medium_26-30"/>
    <x v="10"/>
    <n v="4.9117860794067383"/>
    <n v="43027.24609375"/>
    <n v="4.9117860794067383"/>
    <m/>
    <n v="0"/>
    <m/>
    <m/>
    <m/>
    <n v="2626.646728515625"/>
    <m/>
    <m/>
    <n v="-1"/>
    <n v="0"/>
    <s v="DSM_EE"/>
    <m/>
    <n v="43027.24609375"/>
    <m/>
    <n v="0"/>
    <n v="1699.2183837890625"/>
    <n v="1699.2183837890625"/>
    <n v="0"/>
    <n v="-1"/>
    <n v="0"/>
    <n v="0"/>
    <n v="0"/>
    <n v="365"/>
    <n v="8760"/>
    <n v="1.1415524932090193E-4"/>
    <n v="39.491680145263672"/>
    <n v="0"/>
    <n v="0"/>
    <n v="1699.2183837890625"/>
    <n v="39.491680145263672"/>
    <m/>
    <s v="1/1/2026"/>
    <s v="12/31/2099"/>
    <m/>
    <n v="0"/>
    <n v="0"/>
    <n v="2030"/>
    <m/>
    <m/>
    <m/>
    <n v="0"/>
    <n v="0"/>
    <s v="Real 2021 | 5/8/2023 1:03:19 PM"/>
    <n v="8627"/>
    <n v="43027.24609375"/>
    <m/>
    <m/>
    <n v="43027.24609375"/>
    <n v="0"/>
    <n v="0"/>
    <m/>
    <m/>
    <m/>
    <n v="0"/>
  </r>
  <r>
    <x v="0"/>
    <x v="0"/>
    <x v="7"/>
    <s v="3"/>
    <x v="2"/>
    <s v="Residential - Low/Medium_26-30"/>
    <x v="10"/>
    <n v="4.9117860794067383"/>
    <n v="43027.24609375"/>
    <n v="4.9117860794067383"/>
    <m/>
    <n v="0"/>
    <m/>
    <m/>
    <m/>
    <n v="2626.646728515625"/>
    <m/>
    <m/>
    <n v="-1"/>
    <n v="0"/>
    <s v="DSM_EE"/>
    <m/>
    <n v="43027.24609375"/>
    <m/>
    <n v="0"/>
    <n v="1699.2183837890625"/>
    <n v="1699.2183837890625"/>
    <n v="0"/>
    <n v="-1"/>
    <n v="0"/>
    <n v="0"/>
    <n v="0"/>
    <n v="365"/>
    <n v="8760"/>
    <n v="1.1415524932090193E-4"/>
    <n v="39.491680145263672"/>
    <n v="0"/>
    <n v="0"/>
    <n v="1699.2183837890625"/>
    <n v="39.491680145263672"/>
    <m/>
    <s v="1/1/2026"/>
    <s v="12/31/2099"/>
    <m/>
    <n v="0"/>
    <n v="0"/>
    <n v="2030"/>
    <m/>
    <m/>
    <m/>
    <n v="0"/>
    <n v="0"/>
    <s v="Real 2021 | 5/8/2023 1:03:19 PM"/>
    <n v="8628"/>
    <n v="43027.24609375"/>
    <m/>
    <m/>
    <n v="43027.24609375"/>
    <n v="0"/>
    <n v="0"/>
    <m/>
    <m/>
    <m/>
    <n v="0"/>
  </r>
  <r>
    <x v="0"/>
    <x v="0"/>
    <x v="7"/>
    <s v="5"/>
    <x v="4"/>
    <s v="Residential - Low/Medium_26-30"/>
    <x v="10"/>
    <n v="4.9117860794067383"/>
    <n v="43027.24609375"/>
    <n v="4.9117860794067383"/>
    <m/>
    <n v="0"/>
    <m/>
    <m/>
    <m/>
    <n v="2626.646728515625"/>
    <m/>
    <m/>
    <n v="-1"/>
    <n v="0"/>
    <s v="DSM_EE"/>
    <m/>
    <n v="43027.24609375"/>
    <m/>
    <n v="0"/>
    <n v="1699.2183837890625"/>
    <n v="1699.2183837890625"/>
    <n v="0"/>
    <n v="-1"/>
    <n v="0"/>
    <n v="0"/>
    <n v="0"/>
    <n v="365"/>
    <n v="8760"/>
    <n v="1.1415524932090193E-4"/>
    <n v="39.491680145263672"/>
    <n v="0"/>
    <n v="0"/>
    <n v="1699.2183837890625"/>
    <n v="39.491680145263672"/>
    <m/>
    <s v="1/1/2026"/>
    <s v="12/31/2099"/>
    <m/>
    <n v="0"/>
    <n v="0"/>
    <n v="2030"/>
    <m/>
    <m/>
    <m/>
    <n v="0"/>
    <n v="0"/>
    <s v="Real 2021 | 5/8/2023 1:03:19 PM"/>
    <n v="8629"/>
    <n v="43027.24609375"/>
    <m/>
    <m/>
    <n v="43027.24609375"/>
    <n v="0"/>
    <n v="0"/>
    <m/>
    <m/>
    <m/>
    <n v="0"/>
  </r>
  <r>
    <x v="0"/>
    <x v="0"/>
    <x v="7"/>
    <s v="6"/>
    <x v="5"/>
    <s v="Residential - Low/Medium_26-30"/>
    <x v="10"/>
    <n v="4.9117860794067383"/>
    <n v="43027.24609375"/>
    <n v="4.9117860794067383"/>
    <m/>
    <n v="0"/>
    <m/>
    <m/>
    <m/>
    <n v="2626.646728515625"/>
    <m/>
    <m/>
    <n v="-1"/>
    <n v="0"/>
    <s v="DSM_EE"/>
    <m/>
    <n v="43027.24609375"/>
    <m/>
    <n v="0"/>
    <n v="1699.2183837890625"/>
    <n v="1699.2183837890625"/>
    <n v="0"/>
    <n v="-1"/>
    <n v="0"/>
    <n v="0"/>
    <n v="0"/>
    <n v="365"/>
    <n v="8760"/>
    <n v="1.1415524932090193E-4"/>
    <n v="39.491680145263672"/>
    <n v="0"/>
    <n v="0"/>
    <n v="1699.2183837890625"/>
    <n v="39.491680145263672"/>
    <m/>
    <s v="1/1/2026"/>
    <s v="12/31/2099"/>
    <m/>
    <n v="0"/>
    <n v="0"/>
    <n v="2030"/>
    <m/>
    <m/>
    <m/>
    <n v="0"/>
    <n v="0"/>
    <s v="Real 2021 | 5/8/2023 1:03:19 PM"/>
    <n v="8630"/>
    <n v="43027.24609375"/>
    <m/>
    <m/>
    <n v="43027.24609375"/>
    <n v="0"/>
    <n v="0"/>
    <m/>
    <m/>
    <m/>
    <n v="0"/>
  </r>
  <r>
    <x v="0"/>
    <x v="0"/>
    <x v="7"/>
    <s v="7"/>
    <x v="6"/>
    <s v="Residential - Low/Medium_26-30"/>
    <x v="10"/>
    <n v="4.9117860794067383"/>
    <n v="43027.24609375"/>
    <n v="4.9117860794067383"/>
    <m/>
    <n v="0"/>
    <m/>
    <m/>
    <m/>
    <n v="2626.646728515625"/>
    <m/>
    <m/>
    <n v="-1"/>
    <n v="0"/>
    <s v="DSM_EE"/>
    <m/>
    <n v="43027.24609375"/>
    <m/>
    <n v="0"/>
    <n v="1699.2183837890625"/>
    <n v="1699.2183837890625"/>
    <n v="0"/>
    <n v="-1"/>
    <n v="0"/>
    <n v="0"/>
    <n v="0"/>
    <n v="365"/>
    <n v="8760"/>
    <n v="1.1415524932090193E-4"/>
    <n v="39.491680145263672"/>
    <n v="0"/>
    <n v="0"/>
    <n v="1699.2183837890625"/>
    <n v="39.491680145263672"/>
    <m/>
    <s v="1/1/2026"/>
    <s v="12/31/2099"/>
    <m/>
    <n v="0"/>
    <n v="0"/>
    <n v="2030"/>
    <m/>
    <m/>
    <m/>
    <n v="0"/>
    <n v="0"/>
    <s v="Real 2021 | 5/8/2023 1:03:19 PM"/>
    <n v="8631"/>
    <n v="43027.24609375"/>
    <m/>
    <m/>
    <n v="43027.24609375"/>
    <n v="0"/>
    <n v="0"/>
    <m/>
    <m/>
    <m/>
    <n v="0"/>
  </r>
  <r>
    <x v="0"/>
    <x v="0"/>
    <x v="7"/>
    <s v="9"/>
    <x v="8"/>
    <s v="Residential - Low/Medium_26-30"/>
    <x v="10"/>
    <n v="4.9117860794067383"/>
    <n v="43027.24609375"/>
    <n v="4.9117860794067383"/>
    <m/>
    <n v="0"/>
    <m/>
    <m/>
    <m/>
    <n v="2626.646728515625"/>
    <m/>
    <m/>
    <n v="-1"/>
    <n v="0"/>
    <s v="DSM_EE"/>
    <m/>
    <n v="43027.24609375"/>
    <m/>
    <n v="0"/>
    <n v="1699.2183837890625"/>
    <n v="1699.2183837890625"/>
    <n v="0"/>
    <n v="-1"/>
    <n v="0"/>
    <n v="0"/>
    <n v="0"/>
    <n v="365"/>
    <n v="8760"/>
    <n v="1.1415524932090193E-4"/>
    <n v="39.491680145263672"/>
    <n v="0"/>
    <n v="0"/>
    <n v="1699.2183837890625"/>
    <n v="39.491680145263672"/>
    <m/>
    <s v="1/1/2026"/>
    <s v="12/31/2099"/>
    <m/>
    <n v="0"/>
    <n v="0"/>
    <n v="2030"/>
    <m/>
    <m/>
    <m/>
    <n v="0"/>
    <n v="0"/>
    <s v="Real 2021 | 5/8/2023 1:03:19 PM"/>
    <n v="8632"/>
    <n v="43027.24609375"/>
    <m/>
    <m/>
    <n v="43027.24609375"/>
    <n v="0"/>
    <n v="0"/>
    <m/>
    <m/>
    <m/>
    <n v="0"/>
  </r>
  <r>
    <x v="0"/>
    <x v="0"/>
    <x v="7"/>
    <s v="5"/>
    <x v="4"/>
    <s v="Residential - High_26-30"/>
    <x v="11"/>
    <n v="1.7044715881347656"/>
    <n v="14931.1708984375"/>
    <n v="1.7044715881347656"/>
    <m/>
    <n v="0"/>
    <m/>
    <m/>
    <m/>
    <n v="3987.8720703125"/>
    <m/>
    <m/>
    <n v="-1"/>
    <n v="0"/>
    <s v="DSM_EE"/>
    <m/>
    <n v="14931.1708984375"/>
    <m/>
    <n v="0"/>
    <n v="608.357421875"/>
    <n v="608.357421875"/>
    <n v="0"/>
    <n v="-1"/>
    <n v="0"/>
    <n v="0"/>
    <n v="0"/>
    <n v="365"/>
    <n v="8760"/>
    <n v="1.1415524932090193E-4"/>
    <n v="40.744117736816406"/>
    <n v="0"/>
    <n v="0"/>
    <n v="608.357421875"/>
    <n v="40.744117736816406"/>
    <m/>
    <s v="1/1/2026"/>
    <s v="12/31/2099"/>
    <m/>
    <n v="0"/>
    <n v="0"/>
    <n v="2030"/>
    <m/>
    <m/>
    <m/>
    <n v="0"/>
    <n v="0"/>
    <s v="Real 2021 | 5/8/2023 1:03:19 PM"/>
    <n v="8633"/>
    <n v="14931.1708984375"/>
    <m/>
    <m/>
    <n v="14931.1708984375"/>
    <n v="0"/>
    <n v="0"/>
    <m/>
    <m/>
    <m/>
    <n v="0"/>
  </r>
  <r>
    <x v="0"/>
    <x v="0"/>
    <x v="7"/>
    <s v="6"/>
    <x v="5"/>
    <s v="Residential - High_26-30"/>
    <x v="11"/>
    <n v="1.7044715881347656"/>
    <n v="14931.1708984375"/>
    <n v="1.7044715881347656"/>
    <m/>
    <n v="0"/>
    <m/>
    <m/>
    <m/>
    <n v="3987.8720703125"/>
    <m/>
    <m/>
    <n v="-1"/>
    <n v="0"/>
    <s v="DSM_EE"/>
    <m/>
    <n v="14931.1708984375"/>
    <m/>
    <n v="0"/>
    <n v="608.357421875"/>
    <n v="608.357421875"/>
    <n v="0"/>
    <n v="-1"/>
    <n v="0"/>
    <n v="0"/>
    <n v="0"/>
    <n v="365"/>
    <n v="8760"/>
    <n v="1.1415524932090193E-4"/>
    <n v="40.744117736816406"/>
    <n v="0"/>
    <n v="0"/>
    <n v="608.357421875"/>
    <n v="40.744117736816406"/>
    <m/>
    <s v="1/1/2026"/>
    <s v="12/31/2099"/>
    <m/>
    <n v="0"/>
    <n v="0"/>
    <n v="2030"/>
    <m/>
    <m/>
    <m/>
    <n v="0"/>
    <n v="0"/>
    <s v="Real 2021 | 5/8/2023 1:03:19 PM"/>
    <n v="8634"/>
    <n v="14931.1708984375"/>
    <m/>
    <m/>
    <n v="14931.1708984375"/>
    <n v="0"/>
    <n v="0"/>
    <m/>
    <m/>
    <m/>
    <n v="0"/>
  </r>
  <r>
    <x v="0"/>
    <x v="0"/>
    <x v="7"/>
    <s v="9"/>
    <x v="8"/>
    <s v="Residential - High_26-30"/>
    <x v="11"/>
    <n v="1.7044715881347656"/>
    <n v="14931.1708984375"/>
    <n v="1.7044715881347656"/>
    <m/>
    <n v="0"/>
    <m/>
    <m/>
    <m/>
    <n v="3987.8720703125"/>
    <m/>
    <m/>
    <n v="-1"/>
    <n v="0"/>
    <s v="DSM_EE"/>
    <m/>
    <n v="14931.1708984375"/>
    <m/>
    <n v="0"/>
    <n v="608.357421875"/>
    <n v="608.357421875"/>
    <n v="0"/>
    <n v="-1"/>
    <n v="0"/>
    <n v="0"/>
    <n v="0"/>
    <n v="365"/>
    <n v="8760"/>
    <n v="1.1415524932090193E-4"/>
    <n v="40.744117736816406"/>
    <n v="0"/>
    <n v="0"/>
    <n v="608.357421875"/>
    <n v="40.744117736816406"/>
    <m/>
    <s v="1/1/2026"/>
    <s v="12/31/2099"/>
    <m/>
    <n v="0"/>
    <n v="0"/>
    <n v="2030"/>
    <m/>
    <m/>
    <m/>
    <n v="0"/>
    <n v="0"/>
    <s v="Real 2021 | 5/8/2023 1:03:19 PM"/>
    <n v="8635"/>
    <n v="14931.1708984375"/>
    <m/>
    <m/>
    <n v="14931.1708984375"/>
    <n v="0"/>
    <n v="0"/>
    <m/>
    <m/>
    <m/>
    <n v="0"/>
  </r>
  <r>
    <x v="0"/>
    <x v="0"/>
    <x v="7"/>
    <s v="2"/>
    <x v="1"/>
    <s v="Residential - Behavior_26-30"/>
    <x v="12"/>
    <n v="1.1070513725280762"/>
    <n v="9697.76953125"/>
    <n v="1.1070513725280762"/>
    <m/>
    <n v="0"/>
    <m/>
    <m/>
    <m/>
    <n v="655.0025634765625"/>
    <m/>
    <m/>
    <n v="-1"/>
    <n v="0"/>
    <s v="DSM_EE"/>
    <m/>
    <n v="9697.76953125"/>
    <m/>
    <n v="0"/>
    <n v="388.2252197265625"/>
    <n v="388.2252197265625"/>
    <n v="0"/>
    <n v="-1"/>
    <n v="0"/>
    <n v="0"/>
    <n v="0"/>
    <n v="365"/>
    <n v="8760"/>
    <n v="1.1415524932090193E-4"/>
    <n v="40.032421112060547"/>
    <n v="0"/>
    <n v="0"/>
    <n v="388.2252197265625"/>
    <n v="40.032421112060547"/>
    <m/>
    <s v="1/1/2026"/>
    <s v="12/31/2099"/>
    <m/>
    <n v="0"/>
    <n v="0"/>
    <n v="2030"/>
    <m/>
    <m/>
    <m/>
    <n v="0"/>
    <n v="0"/>
    <s v="Real 2021 | 5/8/2023 1:03:19 PM"/>
    <n v="8636"/>
    <n v="9697.76953125"/>
    <m/>
    <m/>
    <n v="9697.76953125"/>
    <n v="0"/>
    <n v="0"/>
    <m/>
    <m/>
    <m/>
    <n v="0"/>
  </r>
  <r>
    <x v="0"/>
    <x v="0"/>
    <x v="7"/>
    <s v="5"/>
    <x v="4"/>
    <s v="Residential - Behavior_26-30"/>
    <x v="12"/>
    <n v="1.1070513725280762"/>
    <n v="9697.76953125"/>
    <n v="1.1070513725280762"/>
    <m/>
    <n v="0"/>
    <m/>
    <m/>
    <m/>
    <n v="655.0025634765625"/>
    <m/>
    <m/>
    <n v="-1"/>
    <n v="0"/>
    <s v="DSM_EE"/>
    <m/>
    <n v="9697.76953125"/>
    <m/>
    <n v="0"/>
    <n v="388.2252197265625"/>
    <n v="388.2252197265625"/>
    <n v="0"/>
    <n v="-1"/>
    <n v="0"/>
    <n v="0"/>
    <n v="0"/>
    <n v="365"/>
    <n v="8760"/>
    <n v="1.1415524932090193E-4"/>
    <n v="40.032421112060547"/>
    <n v="0"/>
    <n v="0"/>
    <n v="388.2252197265625"/>
    <n v="40.032421112060547"/>
    <m/>
    <s v="1/1/2026"/>
    <s v="12/31/2099"/>
    <m/>
    <n v="0"/>
    <n v="0"/>
    <n v="2030"/>
    <m/>
    <m/>
    <m/>
    <n v="0"/>
    <n v="0"/>
    <s v="Real 2021 | 5/8/2023 1:03:19 PM"/>
    <n v="8637"/>
    <n v="9697.76953125"/>
    <m/>
    <m/>
    <n v="9697.76953125"/>
    <n v="0"/>
    <n v="0"/>
    <m/>
    <m/>
    <m/>
    <n v="0"/>
  </r>
  <r>
    <x v="0"/>
    <x v="0"/>
    <x v="7"/>
    <s v="6"/>
    <x v="5"/>
    <s v="Residential - Behavior_26-30"/>
    <x v="12"/>
    <n v="1.1070513725280762"/>
    <n v="9697.76953125"/>
    <n v="1.1070513725280762"/>
    <m/>
    <n v="0"/>
    <m/>
    <m/>
    <m/>
    <n v="655.0025634765625"/>
    <m/>
    <m/>
    <n v="-1"/>
    <n v="0"/>
    <s v="DSM_EE"/>
    <m/>
    <n v="9697.76953125"/>
    <m/>
    <n v="0"/>
    <n v="388.2252197265625"/>
    <n v="388.2252197265625"/>
    <n v="0"/>
    <n v="-1"/>
    <n v="0"/>
    <n v="0"/>
    <n v="0"/>
    <n v="365"/>
    <n v="8760"/>
    <n v="1.1415524932090193E-4"/>
    <n v="40.032421112060547"/>
    <n v="0"/>
    <n v="0"/>
    <n v="388.2252197265625"/>
    <n v="40.032421112060547"/>
    <m/>
    <s v="1/1/2026"/>
    <s v="12/31/2099"/>
    <m/>
    <n v="0"/>
    <n v="0"/>
    <n v="2030"/>
    <m/>
    <m/>
    <m/>
    <n v="0"/>
    <n v="0"/>
    <s v="Real 2021 | 5/8/2023 1:03:19 PM"/>
    <n v="8638"/>
    <n v="9697.76953125"/>
    <m/>
    <m/>
    <n v="9697.76953125"/>
    <n v="0"/>
    <n v="0"/>
    <m/>
    <m/>
    <m/>
    <n v="0"/>
  </r>
  <r>
    <x v="0"/>
    <x v="0"/>
    <x v="7"/>
    <s v="8"/>
    <x v="7"/>
    <s v="Residential - Behavior_26-30"/>
    <x v="12"/>
    <n v="1.1070513725280762"/>
    <n v="9697.76953125"/>
    <n v="1.1070513725280762"/>
    <m/>
    <n v="0"/>
    <m/>
    <m/>
    <m/>
    <n v="655.0025634765625"/>
    <m/>
    <m/>
    <n v="-1"/>
    <n v="0"/>
    <s v="DSM_EE"/>
    <m/>
    <n v="9697.76953125"/>
    <m/>
    <n v="0"/>
    <n v="388.2252197265625"/>
    <n v="388.2252197265625"/>
    <n v="0"/>
    <n v="-1"/>
    <n v="0"/>
    <n v="0"/>
    <n v="0"/>
    <n v="365"/>
    <n v="8760"/>
    <n v="1.1415524932090193E-4"/>
    <n v="40.032421112060547"/>
    <n v="0"/>
    <n v="0"/>
    <n v="388.2252197265625"/>
    <n v="40.032421112060547"/>
    <m/>
    <s v="1/1/2026"/>
    <s v="12/31/2099"/>
    <m/>
    <n v="0"/>
    <n v="0"/>
    <n v="2030"/>
    <m/>
    <m/>
    <m/>
    <n v="0"/>
    <n v="0"/>
    <s v="Real 2021 | 5/8/2023 1:03:19 PM"/>
    <n v="8639"/>
    <n v="9697.76953125"/>
    <m/>
    <m/>
    <n v="9697.76953125"/>
    <n v="0"/>
    <n v="0"/>
    <m/>
    <m/>
    <m/>
    <n v="0"/>
  </r>
  <r>
    <x v="0"/>
    <x v="0"/>
    <x v="7"/>
    <s v="9"/>
    <x v="8"/>
    <s v="Residential - Behavior_26-30"/>
    <x v="12"/>
    <n v="1.1070513725280762"/>
    <n v="9697.76953125"/>
    <n v="1.1070513725280762"/>
    <m/>
    <n v="0"/>
    <m/>
    <m/>
    <m/>
    <n v="655.0025634765625"/>
    <m/>
    <m/>
    <n v="-1"/>
    <n v="0"/>
    <s v="DSM_EE"/>
    <m/>
    <n v="9697.76953125"/>
    <m/>
    <n v="0"/>
    <n v="388.2252197265625"/>
    <n v="388.2252197265625"/>
    <n v="0"/>
    <n v="-1"/>
    <n v="0"/>
    <n v="0"/>
    <n v="0"/>
    <n v="365"/>
    <n v="8760"/>
    <n v="1.1415524932090193E-4"/>
    <n v="40.032421112060547"/>
    <n v="0"/>
    <n v="0"/>
    <n v="388.2252197265625"/>
    <n v="40.032421112060547"/>
    <m/>
    <s v="1/1/2026"/>
    <s v="12/31/2099"/>
    <m/>
    <n v="0"/>
    <n v="0"/>
    <n v="2030"/>
    <m/>
    <m/>
    <m/>
    <n v="0"/>
    <n v="0"/>
    <s v="Real 2021 | 5/8/2023 1:03:19 PM"/>
    <n v="8640"/>
    <n v="9697.76953125"/>
    <m/>
    <m/>
    <n v="9697.76953125"/>
    <n v="0"/>
    <n v="0"/>
    <m/>
    <m/>
    <m/>
    <n v="0"/>
  </r>
  <r>
    <x v="0"/>
    <x v="0"/>
    <x v="7"/>
    <s v="1"/>
    <x v="0"/>
    <s v="C&amp;I - Low_26-30"/>
    <x v="13"/>
    <n v="15.291990280151367"/>
    <n v="133957.828125"/>
    <n v="15.291990280151367"/>
    <m/>
    <n v="0"/>
    <m/>
    <m/>
    <m/>
    <n v="5626.25244140625"/>
    <m/>
    <m/>
    <n v="-1"/>
    <n v="0"/>
    <s v="DSM_EE"/>
    <m/>
    <n v="133957.828125"/>
    <m/>
    <n v="0"/>
    <n v="5130.91357421875"/>
    <n v="5130.91357421875"/>
    <n v="0"/>
    <n v="-1"/>
    <n v="0"/>
    <n v="0"/>
    <n v="0"/>
    <n v="365"/>
    <n v="8760"/>
    <n v="1.1415524932090193E-4"/>
    <n v="38.302452087402344"/>
    <n v="0"/>
    <n v="0"/>
    <n v="5130.91357421875"/>
    <n v="38.302452087402344"/>
    <m/>
    <s v="1/1/2026"/>
    <s v="12/31/2099"/>
    <m/>
    <n v="0"/>
    <n v="0"/>
    <n v="2030"/>
    <m/>
    <m/>
    <m/>
    <n v="0"/>
    <n v="0"/>
    <s v="Real 2021 | 5/8/2023 1:03:19 PM"/>
    <n v="8641"/>
    <n v="133957.828125"/>
    <m/>
    <m/>
    <n v="133957.828125"/>
    <n v="0"/>
    <n v="0"/>
    <m/>
    <m/>
    <m/>
    <n v="0"/>
  </r>
  <r>
    <x v="0"/>
    <x v="0"/>
    <x v="7"/>
    <s v="2"/>
    <x v="1"/>
    <s v="C&amp;I - Low_26-30"/>
    <x v="13"/>
    <n v="15.291990280151367"/>
    <n v="133957.828125"/>
    <n v="15.291990280151367"/>
    <m/>
    <n v="0"/>
    <m/>
    <m/>
    <m/>
    <n v="5626.25244140625"/>
    <m/>
    <m/>
    <n v="-1"/>
    <n v="0"/>
    <s v="DSM_EE"/>
    <m/>
    <n v="133957.828125"/>
    <m/>
    <n v="0"/>
    <n v="5130.91357421875"/>
    <n v="5130.91357421875"/>
    <n v="0"/>
    <n v="-1"/>
    <n v="0"/>
    <n v="0"/>
    <n v="0"/>
    <n v="365"/>
    <n v="8760"/>
    <n v="1.1415524932090193E-4"/>
    <n v="38.302452087402344"/>
    <n v="0"/>
    <n v="0"/>
    <n v="5130.91357421875"/>
    <n v="38.302452087402344"/>
    <m/>
    <s v="1/1/2026"/>
    <s v="12/31/2099"/>
    <m/>
    <n v="0"/>
    <n v="0"/>
    <n v="2030"/>
    <m/>
    <m/>
    <m/>
    <n v="0"/>
    <n v="0"/>
    <s v="Real 2021 | 5/8/2023 1:03:19 PM"/>
    <n v="8642"/>
    <n v="133957.828125"/>
    <m/>
    <m/>
    <n v="133957.828125"/>
    <n v="0"/>
    <n v="0"/>
    <m/>
    <m/>
    <m/>
    <n v="0"/>
  </r>
  <r>
    <x v="0"/>
    <x v="0"/>
    <x v="7"/>
    <s v="3"/>
    <x v="2"/>
    <s v="C&amp;I - Low_26-30"/>
    <x v="13"/>
    <n v="15.291990280151367"/>
    <n v="133957.828125"/>
    <n v="15.291990280151367"/>
    <m/>
    <n v="0"/>
    <m/>
    <m/>
    <m/>
    <n v="5626.25244140625"/>
    <m/>
    <m/>
    <n v="-1"/>
    <n v="0"/>
    <s v="DSM_EE"/>
    <m/>
    <n v="133957.828125"/>
    <m/>
    <n v="0"/>
    <n v="5130.91357421875"/>
    <n v="5130.91357421875"/>
    <n v="0"/>
    <n v="-1"/>
    <n v="0"/>
    <n v="0"/>
    <n v="0"/>
    <n v="365"/>
    <n v="8760"/>
    <n v="1.1415524932090193E-4"/>
    <n v="38.302452087402344"/>
    <n v="0"/>
    <n v="0"/>
    <n v="5130.91357421875"/>
    <n v="38.302452087402344"/>
    <m/>
    <s v="1/1/2026"/>
    <s v="12/31/2099"/>
    <m/>
    <n v="0"/>
    <n v="0"/>
    <n v="2030"/>
    <m/>
    <m/>
    <m/>
    <n v="0"/>
    <n v="0"/>
    <s v="Real 2021 | 5/8/2023 1:03:19 PM"/>
    <n v="8643"/>
    <n v="133957.828125"/>
    <m/>
    <m/>
    <n v="133957.828125"/>
    <n v="0"/>
    <n v="0"/>
    <m/>
    <m/>
    <m/>
    <n v="0"/>
  </r>
  <r>
    <x v="0"/>
    <x v="0"/>
    <x v="7"/>
    <s v="4"/>
    <x v="3"/>
    <s v="C&amp;I - Low_26-30"/>
    <x v="13"/>
    <n v="15.291990280151367"/>
    <n v="133957.828125"/>
    <n v="15.291990280151367"/>
    <m/>
    <n v="0"/>
    <m/>
    <m/>
    <m/>
    <n v="5626.25244140625"/>
    <m/>
    <m/>
    <n v="-1"/>
    <n v="0"/>
    <s v="DSM_EE"/>
    <m/>
    <n v="133957.828125"/>
    <m/>
    <n v="0"/>
    <n v="5130.91357421875"/>
    <n v="5130.91357421875"/>
    <n v="0"/>
    <n v="-1"/>
    <n v="0"/>
    <n v="0"/>
    <n v="0"/>
    <n v="365"/>
    <n v="8760"/>
    <n v="1.1415524932090193E-4"/>
    <n v="38.302452087402344"/>
    <n v="0"/>
    <n v="0"/>
    <n v="5130.91357421875"/>
    <n v="38.302452087402344"/>
    <m/>
    <s v="1/1/2026"/>
    <s v="12/31/2099"/>
    <m/>
    <n v="0"/>
    <n v="0"/>
    <n v="2030"/>
    <m/>
    <m/>
    <m/>
    <n v="0"/>
    <n v="0"/>
    <s v="Real 2021 | 5/8/2023 1:03:19 PM"/>
    <n v="8644"/>
    <n v="133957.828125"/>
    <m/>
    <m/>
    <n v="133957.828125"/>
    <n v="0"/>
    <n v="0"/>
    <m/>
    <m/>
    <m/>
    <n v="0"/>
  </r>
  <r>
    <x v="0"/>
    <x v="0"/>
    <x v="7"/>
    <s v="5"/>
    <x v="4"/>
    <s v="C&amp;I - Low_26-30"/>
    <x v="13"/>
    <n v="15.291990280151367"/>
    <n v="133957.828125"/>
    <n v="15.291990280151367"/>
    <m/>
    <n v="0"/>
    <m/>
    <m/>
    <m/>
    <n v="5626.25244140625"/>
    <m/>
    <m/>
    <n v="-1"/>
    <n v="0"/>
    <s v="DSM_EE"/>
    <m/>
    <n v="133957.828125"/>
    <m/>
    <n v="0"/>
    <n v="5130.91357421875"/>
    <n v="5130.91357421875"/>
    <n v="0"/>
    <n v="-1"/>
    <n v="0"/>
    <n v="0"/>
    <n v="0"/>
    <n v="365"/>
    <n v="8760"/>
    <n v="1.1415524932090193E-4"/>
    <n v="38.302452087402344"/>
    <n v="0"/>
    <n v="0"/>
    <n v="5130.91357421875"/>
    <n v="38.302452087402344"/>
    <m/>
    <s v="1/1/2026"/>
    <s v="12/31/2099"/>
    <m/>
    <n v="0"/>
    <n v="0"/>
    <n v="2030"/>
    <m/>
    <m/>
    <m/>
    <n v="0"/>
    <n v="0"/>
    <s v="Real 2021 | 5/8/2023 1:03:19 PM"/>
    <n v="8645"/>
    <n v="133957.828125"/>
    <m/>
    <m/>
    <n v="133957.828125"/>
    <n v="0"/>
    <n v="0"/>
    <m/>
    <m/>
    <m/>
    <n v="0"/>
  </r>
  <r>
    <x v="0"/>
    <x v="0"/>
    <x v="7"/>
    <s v="6"/>
    <x v="5"/>
    <s v="C&amp;I - Low_26-30"/>
    <x v="13"/>
    <n v="15.291990280151367"/>
    <n v="133957.828125"/>
    <n v="15.291990280151367"/>
    <m/>
    <n v="0"/>
    <m/>
    <m/>
    <m/>
    <n v="5626.25244140625"/>
    <m/>
    <m/>
    <n v="-1"/>
    <n v="0"/>
    <s v="DSM_EE"/>
    <m/>
    <n v="133957.828125"/>
    <m/>
    <n v="0"/>
    <n v="5130.91357421875"/>
    <n v="5130.91357421875"/>
    <n v="0"/>
    <n v="-1"/>
    <n v="0"/>
    <n v="0"/>
    <n v="0"/>
    <n v="365"/>
    <n v="8760"/>
    <n v="1.1415524932090193E-4"/>
    <n v="38.302452087402344"/>
    <n v="0"/>
    <n v="0"/>
    <n v="5130.91357421875"/>
    <n v="38.302452087402344"/>
    <m/>
    <s v="1/1/2026"/>
    <s v="12/31/2099"/>
    <m/>
    <n v="0"/>
    <n v="0"/>
    <n v="2030"/>
    <m/>
    <m/>
    <m/>
    <n v="0"/>
    <n v="0"/>
    <s v="Real 2021 | 5/8/2023 1:03:19 PM"/>
    <n v="8646"/>
    <n v="133957.828125"/>
    <m/>
    <m/>
    <n v="133957.828125"/>
    <n v="0"/>
    <n v="0"/>
    <m/>
    <m/>
    <m/>
    <n v="0"/>
  </r>
  <r>
    <x v="0"/>
    <x v="0"/>
    <x v="7"/>
    <s v="7"/>
    <x v="6"/>
    <s v="C&amp;I - Low_26-30"/>
    <x v="13"/>
    <n v="15.291990280151367"/>
    <n v="133957.828125"/>
    <n v="15.291990280151367"/>
    <m/>
    <n v="0"/>
    <m/>
    <m/>
    <m/>
    <n v="5626.25244140625"/>
    <m/>
    <m/>
    <n v="-1"/>
    <n v="0"/>
    <s v="DSM_EE"/>
    <m/>
    <n v="133957.828125"/>
    <m/>
    <n v="0"/>
    <n v="5130.91357421875"/>
    <n v="5130.91357421875"/>
    <n v="0"/>
    <n v="-1"/>
    <n v="0"/>
    <n v="0"/>
    <n v="0"/>
    <n v="365"/>
    <n v="8760"/>
    <n v="1.1415524932090193E-4"/>
    <n v="38.302452087402344"/>
    <n v="0"/>
    <n v="0"/>
    <n v="5130.91357421875"/>
    <n v="38.302452087402344"/>
    <m/>
    <s v="1/1/2026"/>
    <s v="12/31/2099"/>
    <m/>
    <n v="0"/>
    <n v="0"/>
    <n v="2030"/>
    <m/>
    <m/>
    <m/>
    <n v="0"/>
    <n v="0"/>
    <s v="Real 2021 | 5/8/2023 1:03:19 PM"/>
    <n v="8647"/>
    <n v="133957.828125"/>
    <m/>
    <m/>
    <n v="133957.828125"/>
    <n v="0"/>
    <n v="0"/>
    <m/>
    <m/>
    <m/>
    <n v="0"/>
  </r>
  <r>
    <x v="0"/>
    <x v="0"/>
    <x v="7"/>
    <s v="8"/>
    <x v="7"/>
    <s v="C&amp;I - Low_26-30"/>
    <x v="13"/>
    <n v="15.291990280151367"/>
    <n v="133957.828125"/>
    <n v="15.291990280151367"/>
    <m/>
    <n v="0"/>
    <m/>
    <m/>
    <m/>
    <n v="5626.25244140625"/>
    <m/>
    <m/>
    <n v="-1"/>
    <n v="0"/>
    <s v="DSM_EE"/>
    <m/>
    <n v="133957.828125"/>
    <m/>
    <n v="0"/>
    <n v="5130.91357421875"/>
    <n v="5130.91357421875"/>
    <n v="0"/>
    <n v="-1"/>
    <n v="0"/>
    <n v="0"/>
    <n v="0"/>
    <n v="365"/>
    <n v="8760"/>
    <n v="1.1415524932090193E-4"/>
    <n v="38.302452087402344"/>
    <n v="0"/>
    <n v="0"/>
    <n v="5130.91357421875"/>
    <n v="38.302452087402344"/>
    <m/>
    <s v="1/1/2026"/>
    <s v="12/31/2099"/>
    <m/>
    <n v="0"/>
    <n v="0"/>
    <n v="2030"/>
    <m/>
    <m/>
    <m/>
    <n v="0"/>
    <n v="0"/>
    <s v="Real 2021 | 5/8/2023 1:03:19 PM"/>
    <n v="8648"/>
    <n v="133957.828125"/>
    <m/>
    <m/>
    <n v="133957.828125"/>
    <n v="0"/>
    <n v="0"/>
    <m/>
    <m/>
    <m/>
    <n v="0"/>
  </r>
  <r>
    <x v="0"/>
    <x v="0"/>
    <x v="7"/>
    <s v="9"/>
    <x v="8"/>
    <s v="C&amp;I - Low_26-30"/>
    <x v="13"/>
    <n v="15.291990280151367"/>
    <n v="133957.828125"/>
    <n v="15.291990280151367"/>
    <m/>
    <n v="0"/>
    <m/>
    <m/>
    <m/>
    <n v="5626.25244140625"/>
    <m/>
    <m/>
    <n v="-1"/>
    <n v="0"/>
    <s v="DSM_EE"/>
    <m/>
    <n v="133957.828125"/>
    <m/>
    <n v="0"/>
    <n v="5130.91357421875"/>
    <n v="5130.91357421875"/>
    <n v="0"/>
    <n v="-1"/>
    <n v="0"/>
    <n v="0"/>
    <n v="0"/>
    <n v="365"/>
    <n v="8760"/>
    <n v="1.1415524932090193E-4"/>
    <n v="38.302452087402344"/>
    <n v="0"/>
    <n v="0"/>
    <n v="5130.91357421875"/>
    <n v="38.302452087402344"/>
    <m/>
    <s v="1/1/2026"/>
    <s v="12/31/2099"/>
    <m/>
    <n v="0"/>
    <n v="0"/>
    <n v="2030"/>
    <m/>
    <m/>
    <m/>
    <n v="0"/>
    <n v="0"/>
    <s v="Real 2021 | 5/8/2023 1:03:19 PM"/>
    <n v="8649"/>
    <n v="133957.828125"/>
    <m/>
    <m/>
    <n v="133957.828125"/>
    <n v="0"/>
    <n v="0"/>
    <m/>
    <m/>
    <m/>
    <n v="0"/>
  </r>
  <r>
    <x v="0"/>
    <x v="0"/>
    <x v="7"/>
    <s v="5"/>
    <x v="4"/>
    <s v="C&amp;I - High_26-30"/>
    <x v="14"/>
    <n v="0.79676598310470581"/>
    <n v="6979.669921875"/>
    <n v="0.79676598310470581"/>
    <m/>
    <n v="0"/>
    <m/>
    <m/>
    <m/>
    <n v="1032.7392578125"/>
    <m/>
    <m/>
    <n v="-1"/>
    <n v="0"/>
    <s v="DSM_EE"/>
    <m/>
    <n v="6979.669921875"/>
    <m/>
    <n v="0"/>
    <n v="268.06991577148438"/>
    <n v="268.06991577148438"/>
    <n v="0"/>
    <n v="-1"/>
    <n v="0"/>
    <n v="0"/>
    <n v="0"/>
    <n v="365"/>
    <n v="8760"/>
    <n v="1.1415524932090193E-4"/>
    <n v="38.407249450683594"/>
    <n v="0"/>
    <n v="0"/>
    <n v="268.06991577148438"/>
    <n v="38.407249450683594"/>
    <m/>
    <s v="1/1/2026"/>
    <s v="12/31/2099"/>
    <m/>
    <n v="0"/>
    <n v="0"/>
    <n v="2030"/>
    <m/>
    <m/>
    <m/>
    <n v="0"/>
    <n v="0"/>
    <s v="Real 2021 | 5/8/2023 1:03:19 PM"/>
    <n v="8650"/>
    <n v="6979.669921875"/>
    <m/>
    <m/>
    <n v="6979.669921875"/>
    <n v="0"/>
    <n v="0"/>
    <m/>
    <m/>
    <m/>
    <n v="0"/>
  </r>
  <r>
    <x v="0"/>
    <x v="0"/>
    <x v="7"/>
    <s v="1"/>
    <x v="0"/>
    <s v="IQW_26-30"/>
    <x v="15"/>
    <n v="0.22826175391674042"/>
    <n v="1999.572998046875"/>
    <n v="0.22826175391674042"/>
    <m/>
    <n v="0"/>
    <m/>
    <m/>
    <m/>
    <n v="790.18316650390625"/>
    <m/>
    <m/>
    <n v="-1"/>
    <n v="0"/>
    <s v="DSM_EE"/>
    <m/>
    <n v="1999.572998046875"/>
    <m/>
    <n v="0"/>
    <n v="79.812103271484375"/>
    <n v="79.812103271484375"/>
    <n v="0"/>
    <n v="-1"/>
    <n v="0"/>
    <n v="0"/>
    <n v="0"/>
    <n v="365"/>
    <n v="8760"/>
    <n v="1.1415524932090193E-4"/>
    <n v="39.914573669433594"/>
    <n v="0"/>
    <n v="0"/>
    <n v="79.812103271484375"/>
    <n v="39.914573669433594"/>
    <m/>
    <s v="1/1/2026"/>
    <s v="12/31/2099"/>
    <m/>
    <n v="0"/>
    <n v="0"/>
    <n v="2030"/>
    <m/>
    <m/>
    <m/>
    <n v="0"/>
    <n v="0"/>
    <s v="Real 2021 | 5/8/2023 1:03:19 PM"/>
    <n v="8651"/>
    <n v="1999.572998046875"/>
    <m/>
    <m/>
    <n v="1999.572998046875"/>
    <n v="0"/>
    <n v="0"/>
    <m/>
    <m/>
    <m/>
    <n v="0"/>
  </r>
  <r>
    <x v="0"/>
    <x v="0"/>
    <x v="7"/>
    <s v="2"/>
    <x v="1"/>
    <s v="IQW_26-30"/>
    <x v="15"/>
    <n v="0.22826175391674042"/>
    <n v="1999.572998046875"/>
    <n v="0.22826175391674042"/>
    <m/>
    <n v="0"/>
    <m/>
    <m/>
    <m/>
    <n v="790.18316650390625"/>
    <m/>
    <m/>
    <n v="-1"/>
    <n v="0"/>
    <s v="DSM_EE"/>
    <m/>
    <n v="1999.572998046875"/>
    <m/>
    <n v="0"/>
    <n v="79.812103271484375"/>
    <n v="79.812103271484375"/>
    <n v="0"/>
    <n v="-1"/>
    <n v="0"/>
    <n v="0"/>
    <n v="0"/>
    <n v="365"/>
    <n v="8760"/>
    <n v="1.1415524932090193E-4"/>
    <n v="39.914573669433594"/>
    <n v="0"/>
    <n v="0"/>
    <n v="79.812103271484375"/>
    <n v="39.914573669433594"/>
    <m/>
    <s v="1/1/2026"/>
    <s v="12/31/2099"/>
    <m/>
    <n v="0"/>
    <n v="0"/>
    <n v="2030"/>
    <m/>
    <m/>
    <m/>
    <n v="0"/>
    <n v="0"/>
    <s v="Real 2021 | 5/8/2023 1:03:19 PM"/>
    <n v="8652"/>
    <n v="1999.572998046875"/>
    <m/>
    <m/>
    <n v="1999.572998046875"/>
    <n v="0"/>
    <n v="0"/>
    <m/>
    <m/>
    <m/>
    <n v="0"/>
  </r>
  <r>
    <x v="0"/>
    <x v="0"/>
    <x v="7"/>
    <s v="3"/>
    <x v="2"/>
    <s v="IQW_26-30"/>
    <x v="15"/>
    <n v="0.22826175391674042"/>
    <n v="1999.572998046875"/>
    <n v="0.22826175391674042"/>
    <m/>
    <n v="0"/>
    <m/>
    <m/>
    <m/>
    <n v="790.18316650390625"/>
    <m/>
    <m/>
    <n v="-1"/>
    <n v="0"/>
    <s v="DSM_EE"/>
    <m/>
    <n v="1999.572998046875"/>
    <m/>
    <n v="0"/>
    <n v="79.812103271484375"/>
    <n v="79.812103271484375"/>
    <n v="0"/>
    <n v="-1"/>
    <n v="0"/>
    <n v="0"/>
    <n v="0"/>
    <n v="365"/>
    <n v="8760"/>
    <n v="1.1415524932090193E-4"/>
    <n v="39.914573669433594"/>
    <n v="0"/>
    <n v="0"/>
    <n v="79.812103271484375"/>
    <n v="39.914573669433594"/>
    <m/>
    <s v="1/1/2026"/>
    <s v="12/31/2099"/>
    <m/>
    <n v="0"/>
    <n v="0"/>
    <n v="2030"/>
    <m/>
    <m/>
    <m/>
    <n v="0"/>
    <n v="0"/>
    <s v="Real 2021 | 5/8/2023 1:03:19 PM"/>
    <n v="8653"/>
    <n v="1999.572998046875"/>
    <m/>
    <m/>
    <n v="1999.572998046875"/>
    <n v="0"/>
    <n v="0"/>
    <m/>
    <m/>
    <m/>
    <n v="0"/>
  </r>
  <r>
    <x v="0"/>
    <x v="0"/>
    <x v="7"/>
    <s v="4"/>
    <x v="3"/>
    <s v="IQW_26-30"/>
    <x v="15"/>
    <n v="0.22826175391674042"/>
    <n v="1999.572998046875"/>
    <n v="0.22826175391674042"/>
    <m/>
    <n v="0"/>
    <m/>
    <m/>
    <m/>
    <n v="790.18316650390625"/>
    <m/>
    <m/>
    <n v="-1"/>
    <n v="0"/>
    <s v="DSM_EE"/>
    <m/>
    <n v="1999.572998046875"/>
    <m/>
    <n v="0"/>
    <n v="79.812103271484375"/>
    <n v="79.812103271484375"/>
    <n v="0"/>
    <n v="-1"/>
    <n v="0"/>
    <n v="0"/>
    <n v="0"/>
    <n v="365"/>
    <n v="8760"/>
    <n v="1.1415524932090193E-4"/>
    <n v="39.914573669433594"/>
    <n v="0"/>
    <n v="0"/>
    <n v="79.812103271484375"/>
    <n v="39.914573669433594"/>
    <m/>
    <s v="1/1/2026"/>
    <s v="12/31/2099"/>
    <m/>
    <n v="0"/>
    <n v="0"/>
    <n v="2030"/>
    <m/>
    <m/>
    <m/>
    <n v="0"/>
    <n v="0"/>
    <s v="Real 2021 | 5/8/2023 1:03:19 PM"/>
    <n v="8654"/>
    <n v="1999.572998046875"/>
    <m/>
    <m/>
    <n v="1999.572998046875"/>
    <n v="0"/>
    <n v="0"/>
    <m/>
    <m/>
    <m/>
    <n v="0"/>
  </r>
  <r>
    <x v="0"/>
    <x v="0"/>
    <x v="7"/>
    <s v="5"/>
    <x v="4"/>
    <s v="IQW_26-30"/>
    <x v="15"/>
    <n v="0.22826175391674042"/>
    <n v="1999.572998046875"/>
    <n v="0.22826175391674042"/>
    <m/>
    <n v="0"/>
    <m/>
    <m/>
    <m/>
    <n v="790.18316650390625"/>
    <m/>
    <m/>
    <n v="-1"/>
    <n v="0"/>
    <s v="DSM_EE"/>
    <m/>
    <n v="1999.572998046875"/>
    <m/>
    <n v="0"/>
    <n v="79.812103271484375"/>
    <n v="79.812103271484375"/>
    <n v="0"/>
    <n v="-1"/>
    <n v="0"/>
    <n v="0"/>
    <n v="0"/>
    <n v="365"/>
    <n v="8760"/>
    <n v="1.1415524932090193E-4"/>
    <n v="39.914573669433594"/>
    <n v="0"/>
    <n v="0"/>
    <n v="79.812103271484375"/>
    <n v="39.914573669433594"/>
    <m/>
    <s v="1/1/2026"/>
    <s v="12/31/2099"/>
    <m/>
    <n v="0"/>
    <n v="0"/>
    <n v="2030"/>
    <m/>
    <m/>
    <m/>
    <n v="0"/>
    <n v="0"/>
    <s v="Real 2021 | 5/8/2023 1:03:19 PM"/>
    <n v="8655"/>
    <n v="1999.572998046875"/>
    <m/>
    <m/>
    <n v="1999.572998046875"/>
    <n v="0"/>
    <n v="0"/>
    <m/>
    <m/>
    <m/>
    <n v="0"/>
  </r>
  <r>
    <x v="0"/>
    <x v="0"/>
    <x v="7"/>
    <s v="6"/>
    <x v="5"/>
    <s v="IQW_26-30"/>
    <x v="15"/>
    <n v="0.22826175391674042"/>
    <n v="1999.572998046875"/>
    <n v="0.22826175391674042"/>
    <m/>
    <n v="0"/>
    <m/>
    <m/>
    <m/>
    <n v="790.18316650390625"/>
    <m/>
    <m/>
    <n v="-1"/>
    <n v="0"/>
    <s v="DSM_EE"/>
    <m/>
    <n v="1999.572998046875"/>
    <m/>
    <n v="0"/>
    <n v="79.812103271484375"/>
    <n v="79.812103271484375"/>
    <n v="0"/>
    <n v="-1"/>
    <n v="0"/>
    <n v="0"/>
    <n v="0"/>
    <n v="365"/>
    <n v="8760"/>
    <n v="1.1415524932090193E-4"/>
    <n v="39.914573669433594"/>
    <n v="0"/>
    <n v="0"/>
    <n v="79.812103271484375"/>
    <n v="39.914573669433594"/>
    <m/>
    <s v="1/1/2026"/>
    <s v="12/31/2099"/>
    <m/>
    <n v="0"/>
    <n v="0"/>
    <n v="2030"/>
    <m/>
    <m/>
    <m/>
    <n v="0"/>
    <n v="0"/>
    <s v="Real 2021 | 5/8/2023 1:03:19 PM"/>
    <n v="8656"/>
    <n v="1999.572998046875"/>
    <m/>
    <m/>
    <n v="1999.572998046875"/>
    <n v="0"/>
    <n v="0"/>
    <m/>
    <m/>
    <m/>
    <n v="0"/>
  </r>
  <r>
    <x v="0"/>
    <x v="0"/>
    <x v="7"/>
    <s v="7"/>
    <x v="6"/>
    <s v="IQW_26-30"/>
    <x v="15"/>
    <n v="0.22826175391674042"/>
    <n v="1999.572998046875"/>
    <n v="0.22826175391674042"/>
    <m/>
    <n v="0"/>
    <m/>
    <m/>
    <m/>
    <n v="790.18316650390625"/>
    <m/>
    <m/>
    <n v="-1"/>
    <n v="0"/>
    <s v="DSM_EE"/>
    <m/>
    <n v="1999.572998046875"/>
    <m/>
    <n v="0"/>
    <n v="79.812103271484375"/>
    <n v="79.812103271484375"/>
    <n v="0"/>
    <n v="-1"/>
    <n v="0"/>
    <n v="0"/>
    <n v="0"/>
    <n v="365"/>
    <n v="8760"/>
    <n v="1.1415524932090193E-4"/>
    <n v="39.914573669433594"/>
    <n v="0"/>
    <n v="0"/>
    <n v="79.812103271484375"/>
    <n v="39.914573669433594"/>
    <m/>
    <s v="1/1/2026"/>
    <s v="12/31/2099"/>
    <m/>
    <n v="0"/>
    <n v="0"/>
    <n v="2030"/>
    <m/>
    <m/>
    <m/>
    <n v="0"/>
    <n v="0"/>
    <s v="Real 2021 | 5/8/2023 1:03:19 PM"/>
    <n v="8657"/>
    <n v="1999.572998046875"/>
    <m/>
    <m/>
    <n v="1999.572998046875"/>
    <n v="0"/>
    <n v="0"/>
    <m/>
    <m/>
    <m/>
    <n v="0"/>
  </r>
  <r>
    <x v="0"/>
    <x v="0"/>
    <x v="7"/>
    <s v="8"/>
    <x v="7"/>
    <s v="IQW_26-30"/>
    <x v="15"/>
    <n v="0.22826175391674042"/>
    <n v="1999.572998046875"/>
    <n v="0.22826175391674042"/>
    <m/>
    <n v="0"/>
    <m/>
    <m/>
    <m/>
    <n v="790.18316650390625"/>
    <m/>
    <m/>
    <n v="-1"/>
    <n v="0"/>
    <s v="DSM_EE"/>
    <m/>
    <n v="1999.572998046875"/>
    <m/>
    <n v="0"/>
    <n v="79.812103271484375"/>
    <n v="79.812103271484375"/>
    <n v="0"/>
    <n v="-1"/>
    <n v="0"/>
    <n v="0"/>
    <n v="0"/>
    <n v="365"/>
    <n v="8760"/>
    <n v="1.1415524932090193E-4"/>
    <n v="39.914573669433594"/>
    <n v="0"/>
    <n v="0"/>
    <n v="79.812103271484375"/>
    <n v="39.914573669433594"/>
    <m/>
    <s v="1/1/2026"/>
    <s v="12/31/2099"/>
    <m/>
    <n v="0"/>
    <n v="0"/>
    <n v="2030"/>
    <m/>
    <m/>
    <m/>
    <n v="0"/>
    <n v="0"/>
    <s v="Real 2021 | 5/8/2023 1:03:19 PM"/>
    <n v="8658"/>
    <n v="1999.572998046875"/>
    <m/>
    <m/>
    <n v="1999.572998046875"/>
    <n v="0"/>
    <n v="0"/>
    <m/>
    <m/>
    <m/>
    <n v="0"/>
  </r>
  <r>
    <x v="0"/>
    <x v="0"/>
    <x v="7"/>
    <s v="9"/>
    <x v="8"/>
    <s v="IQW_26-30"/>
    <x v="15"/>
    <n v="0.22826175391674042"/>
    <n v="1999.572998046875"/>
    <n v="0.22826175391674042"/>
    <m/>
    <n v="0"/>
    <m/>
    <m/>
    <m/>
    <n v="790.18316650390625"/>
    <m/>
    <m/>
    <n v="-1"/>
    <n v="0"/>
    <s v="DSM_EE"/>
    <m/>
    <n v="1999.572998046875"/>
    <m/>
    <n v="0"/>
    <n v="79.812103271484375"/>
    <n v="79.812103271484375"/>
    <n v="0"/>
    <n v="-1"/>
    <n v="0"/>
    <n v="0"/>
    <n v="0"/>
    <n v="365"/>
    <n v="8760"/>
    <n v="1.1415524932090193E-4"/>
    <n v="39.914573669433594"/>
    <n v="0"/>
    <n v="0"/>
    <n v="79.812103271484375"/>
    <n v="39.914573669433594"/>
    <m/>
    <s v="1/1/2026"/>
    <s v="12/31/2099"/>
    <m/>
    <n v="0"/>
    <n v="0"/>
    <n v="2030"/>
    <m/>
    <m/>
    <m/>
    <n v="0"/>
    <n v="0"/>
    <s v="Real 2021 | 5/8/2023 1:03:19 PM"/>
    <n v="8659"/>
    <n v="1999.572998046875"/>
    <m/>
    <m/>
    <n v="1999.572998046875"/>
    <n v="0"/>
    <n v="0"/>
    <m/>
    <m/>
    <m/>
    <n v="0"/>
  </r>
  <r>
    <x v="0"/>
    <x v="0"/>
    <x v="7"/>
    <s v="2"/>
    <x v="1"/>
    <s v="Residential - Low/Medium_31-42"/>
    <x v="16"/>
    <n v="0"/>
    <n v="0"/>
    <n v="0"/>
    <m/>
    <n v="0"/>
    <m/>
    <m/>
    <m/>
    <n v="0"/>
    <m/>
    <m/>
    <n v="-1"/>
    <n v="0"/>
    <s v="DSM_EE"/>
    <m/>
    <n v="0"/>
    <m/>
    <n v="0"/>
    <n v="0"/>
    <n v="0"/>
    <n v="0"/>
    <n v="-1"/>
    <n v="0"/>
    <n v="0"/>
    <n v="0"/>
    <n v="0"/>
    <n v="0"/>
    <m/>
    <m/>
    <n v="0"/>
    <m/>
    <n v="0"/>
    <m/>
    <m/>
    <s v="1/1/2031"/>
    <s v="12/31/2099"/>
    <m/>
    <n v="0"/>
    <n v="0"/>
    <n v="2030"/>
    <m/>
    <m/>
    <m/>
    <n v="0"/>
    <n v="0"/>
    <s v="Real 2021 | 5/8/2023 1:03:19 PM"/>
    <n v="8660"/>
    <n v="0"/>
    <m/>
    <m/>
    <n v="0"/>
    <n v="0"/>
    <n v="0"/>
    <m/>
    <m/>
    <m/>
    <n v="0"/>
  </r>
  <r>
    <x v="0"/>
    <x v="0"/>
    <x v="7"/>
    <s v="4"/>
    <x v="3"/>
    <s v="Residential - Low/Medium_31-42"/>
    <x v="16"/>
    <n v="0"/>
    <n v="0"/>
    <n v="0"/>
    <m/>
    <n v="0"/>
    <m/>
    <m/>
    <m/>
    <n v="0"/>
    <m/>
    <m/>
    <n v="-1"/>
    <n v="0"/>
    <s v="DSM_EE"/>
    <m/>
    <n v="0"/>
    <m/>
    <n v="0"/>
    <n v="0"/>
    <n v="0"/>
    <n v="0"/>
    <n v="-1"/>
    <n v="0"/>
    <n v="0"/>
    <n v="0"/>
    <n v="0"/>
    <n v="0"/>
    <m/>
    <m/>
    <n v="0"/>
    <m/>
    <n v="0"/>
    <m/>
    <m/>
    <s v="1/1/2031"/>
    <s v="12/31/2099"/>
    <m/>
    <n v="0"/>
    <n v="0"/>
    <n v="2030"/>
    <m/>
    <m/>
    <m/>
    <n v="0"/>
    <n v="0"/>
    <s v="Real 2021 | 5/8/2023 1:03:19 PM"/>
    <n v="8661"/>
    <n v="0"/>
    <m/>
    <m/>
    <n v="0"/>
    <n v="0"/>
    <n v="0"/>
    <m/>
    <m/>
    <m/>
    <n v="0"/>
  </r>
  <r>
    <x v="0"/>
    <x v="0"/>
    <x v="7"/>
    <s v="6"/>
    <x v="5"/>
    <s v="Residential - Low/Medium_31-42"/>
    <x v="16"/>
    <n v="0"/>
    <n v="0"/>
    <n v="0"/>
    <m/>
    <n v="0"/>
    <m/>
    <m/>
    <m/>
    <n v="0"/>
    <m/>
    <m/>
    <n v="-1"/>
    <n v="0"/>
    <s v="DSM_EE"/>
    <m/>
    <n v="0"/>
    <m/>
    <n v="0"/>
    <n v="0"/>
    <n v="0"/>
    <n v="0"/>
    <n v="-1"/>
    <n v="0"/>
    <n v="0"/>
    <n v="0"/>
    <n v="0"/>
    <n v="0"/>
    <m/>
    <m/>
    <n v="0"/>
    <m/>
    <n v="0"/>
    <m/>
    <m/>
    <s v="1/1/2031"/>
    <s v="12/31/2099"/>
    <m/>
    <n v="0"/>
    <n v="0"/>
    <n v="2030"/>
    <m/>
    <m/>
    <m/>
    <n v="0"/>
    <n v="0"/>
    <s v="Real 2021 | 5/8/2023 1:03:19 PM"/>
    <n v="8662"/>
    <n v="0"/>
    <m/>
    <m/>
    <n v="0"/>
    <n v="0"/>
    <n v="0"/>
    <m/>
    <m/>
    <m/>
    <n v="0"/>
  </r>
  <r>
    <x v="0"/>
    <x v="0"/>
    <x v="7"/>
    <s v="8"/>
    <x v="7"/>
    <s v="Residential - Low/Medium_31-42"/>
    <x v="16"/>
    <n v="0"/>
    <n v="0"/>
    <n v="0"/>
    <m/>
    <n v="0"/>
    <m/>
    <m/>
    <m/>
    <n v="0"/>
    <m/>
    <m/>
    <n v="-1"/>
    <n v="0"/>
    <s v="DSM_EE"/>
    <m/>
    <n v="0"/>
    <m/>
    <n v="0"/>
    <n v="0"/>
    <n v="0"/>
    <n v="0"/>
    <n v="-1"/>
    <n v="0"/>
    <n v="0"/>
    <n v="0"/>
    <n v="0"/>
    <n v="0"/>
    <m/>
    <m/>
    <n v="0"/>
    <m/>
    <n v="0"/>
    <m/>
    <m/>
    <s v="1/1/2031"/>
    <s v="12/31/2099"/>
    <m/>
    <n v="0"/>
    <n v="0"/>
    <n v="2030"/>
    <m/>
    <m/>
    <m/>
    <n v="0"/>
    <n v="0"/>
    <s v="Real 2021 | 5/8/2023 1:03:19 PM"/>
    <n v="8663"/>
    <n v="0"/>
    <m/>
    <m/>
    <n v="0"/>
    <n v="0"/>
    <n v="0"/>
    <m/>
    <m/>
    <m/>
    <n v="0"/>
  </r>
  <r>
    <x v="0"/>
    <x v="0"/>
    <x v="7"/>
    <s v="9"/>
    <x v="8"/>
    <s v="Residential - Low/Medium_31-42"/>
    <x v="16"/>
    <n v="0"/>
    <n v="0"/>
    <n v="0"/>
    <m/>
    <n v="0"/>
    <m/>
    <m/>
    <m/>
    <n v="0"/>
    <m/>
    <m/>
    <n v="-1"/>
    <n v="0"/>
    <s v="DSM_EE"/>
    <m/>
    <n v="0"/>
    <m/>
    <n v="0"/>
    <n v="0"/>
    <n v="0"/>
    <n v="0"/>
    <n v="-1"/>
    <n v="0"/>
    <n v="0"/>
    <n v="0"/>
    <n v="0"/>
    <n v="0"/>
    <m/>
    <m/>
    <n v="0"/>
    <m/>
    <n v="0"/>
    <m/>
    <m/>
    <s v="1/1/2031"/>
    <s v="12/31/2099"/>
    <m/>
    <n v="0"/>
    <n v="0"/>
    <n v="2030"/>
    <m/>
    <m/>
    <m/>
    <n v="0"/>
    <n v="0"/>
    <s v="Real 2021 | 5/8/2023 1:03:19 PM"/>
    <n v="8664"/>
    <n v="0"/>
    <m/>
    <m/>
    <n v="0"/>
    <n v="0"/>
    <n v="0"/>
    <m/>
    <m/>
    <m/>
    <n v="0"/>
  </r>
  <r>
    <x v="0"/>
    <x v="0"/>
    <x v="7"/>
    <s v="1"/>
    <x v="0"/>
    <s v="C&amp;I - Low_31-42"/>
    <x v="17"/>
    <n v="0"/>
    <n v="0"/>
    <n v="0"/>
    <m/>
    <n v="0"/>
    <m/>
    <m/>
    <m/>
    <n v="0"/>
    <m/>
    <m/>
    <n v="-1"/>
    <n v="0"/>
    <s v="DSM_EE"/>
    <m/>
    <n v="0"/>
    <m/>
    <n v="0"/>
    <n v="0"/>
    <n v="0"/>
    <n v="0"/>
    <n v="-1"/>
    <n v="0"/>
    <n v="0"/>
    <n v="0"/>
    <n v="0"/>
    <n v="0"/>
    <m/>
    <m/>
    <n v="0"/>
    <m/>
    <n v="0"/>
    <m/>
    <m/>
    <s v="1/1/2031"/>
    <s v="12/31/2099"/>
    <m/>
    <n v="0"/>
    <n v="0"/>
    <n v="2030"/>
    <m/>
    <m/>
    <m/>
    <n v="0"/>
    <n v="0"/>
    <s v="Real 2021 | 5/8/2023 1:03:19 PM"/>
    <n v="8665"/>
    <n v="0"/>
    <m/>
    <m/>
    <n v="0"/>
    <n v="0"/>
    <n v="0"/>
    <m/>
    <m/>
    <m/>
    <n v="0"/>
  </r>
  <r>
    <x v="0"/>
    <x v="0"/>
    <x v="7"/>
    <s v="3"/>
    <x v="2"/>
    <s v="C&amp;I - Low_31-42"/>
    <x v="17"/>
    <n v="0"/>
    <n v="0"/>
    <n v="0"/>
    <m/>
    <n v="0"/>
    <m/>
    <m/>
    <m/>
    <n v="0"/>
    <m/>
    <m/>
    <n v="-1"/>
    <n v="0"/>
    <s v="DSM_EE"/>
    <m/>
    <n v="0"/>
    <m/>
    <n v="0"/>
    <n v="0"/>
    <n v="0"/>
    <n v="0"/>
    <n v="-1"/>
    <n v="0"/>
    <n v="0"/>
    <n v="0"/>
    <n v="0"/>
    <n v="0"/>
    <m/>
    <m/>
    <n v="0"/>
    <m/>
    <n v="0"/>
    <m/>
    <m/>
    <s v="1/1/2031"/>
    <s v="12/31/2099"/>
    <m/>
    <n v="0"/>
    <n v="0"/>
    <n v="2030"/>
    <m/>
    <m/>
    <m/>
    <n v="0"/>
    <n v="0"/>
    <s v="Real 2021 | 5/8/2023 1:03:19 PM"/>
    <n v="8666"/>
    <n v="0"/>
    <m/>
    <m/>
    <n v="0"/>
    <n v="0"/>
    <n v="0"/>
    <m/>
    <m/>
    <m/>
    <n v="0"/>
  </r>
  <r>
    <x v="0"/>
    <x v="0"/>
    <x v="7"/>
    <s v="4"/>
    <x v="3"/>
    <s v="C&amp;I - Low_31-42"/>
    <x v="17"/>
    <n v="0"/>
    <n v="0"/>
    <n v="0"/>
    <m/>
    <n v="0"/>
    <m/>
    <m/>
    <m/>
    <n v="0"/>
    <m/>
    <m/>
    <n v="-1"/>
    <n v="0"/>
    <s v="DSM_EE"/>
    <m/>
    <n v="0"/>
    <m/>
    <n v="0"/>
    <n v="0"/>
    <n v="0"/>
    <n v="0"/>
    <n v="-1"/>
    <n v="0"/>
    <n v="0"/>
    <n v="0"/>
    <n v="0"/>
    <n v="0"/>
    <m/>
    <m/>
    <n v="0"/>
    <m/>
    <n v="0"/>
    <m/>
    <m/>
    <s v="1/1/2031"/>
    <s v="12/31/2099"/>
    <m/>
    <n v="0"/>
    <n v="0"/>
    <n v="2030"/>
    <m/>
    <m/>
    <m/>
    <n v="0"/>
    <n v="0"/>
    <s v="Real 2021 | 5/8/2023 1:03:19 PM"/>
    <n v="8667"/>
    <n v="0"/>
    <m/>
    <m/>
    <n v="0"/>
    <n v="0"/>
    <n v="0"/>
    <m/>
    <m/>
    <m/>
    <n v="0"/>
  </r>
  <r>
    <x v="0"/>
    <x v="0"/>
    <x v="7"/>
    <s v="6"/>
    <x v="5"/>
    <s v="C&amp;I - Low_31-42"/>
    <x v="17"/>
    <n v="0"/>
    <n v="0"/>
    <n v="0"/>
    <m/>
    <n v="0"/>
    <m/>
    <m/>
    <m/>
    <n v="0"/>
    <m/>
    <m/>
    <n v="-1"/>
    <n v="0"/>
    <s v="DSM_EE"/>
    <m/>
    <n v="0"/>
    <m/>
    <n v="0"/>
    <n v="0"/>
    <n v="0"/>
    <n v="0"/>
    <n v="-1"/>
    <n v="0"/>
    <n v="0"/>
    <n v="0"/>
    <n v="0"/>
    <n v="0"/>
    <m/>
    <m/>
    <n v="0"/>
    <m/>
    <n v="0"/>
    <m/>
    <m/>
    <s v="1/1/2031"/>
    <s v="12/31/2099"/>
    <m/>
    <n v="0"/>
    <n v="0"/>
    <n v="2030"/>
    <m/>
    <m/>
    <m/>
    <n v="0"/>
    <n v="0"/>
    <s v="Real 2021 | 5/8/2023 1:03:19 PM"/>
    <n v="8668"/>
    <n v="0"/>
    <m/>
    <m/>
    <n v="0"/>
    <n v="0"/>
    <n v="0"/>
    <m/>
    <m/>
    <m/>
    <n v="0"/>
  </r>
  <r>
    <x v="0"/>
    <x v="0"/>
    <x v="7"/>
    <s v="7"/>
    <x v="6"/>
    <s v="C&amp;I - Low_31-42"/>
    <x v="17"/>
    <n v="0"/>
    <n v="0"/>
    <n v="0"/>
    <m/>
    <n v="0"/>
    <m/>
    <m/>
    <m/>
    <n v="0"/>
    <m/>
    <m/>
    <n v="-1"/>
    <n v="0"/>
    <s v="DSM_EE"/>
    <m/>
    <n v="0"/>
    <m/>
    <n v="0"/>
    <n v="0"/>
    <n v="0"/>
    <n v="0"/>
    <n v="-1"/>
    <n v="0"/>
    <n v="0"/>
    <n v="0"/>
    <n v="0"/>
    <n v="0"/>
    <m/>
    <m/>
    <n v="0"/>
    <m/>
    <n v="0"/>
    <m/>
    <m/>
    <s v="1/1/2031"/>
    <s v="12/31/2099"/>
    <m/>
    <n v="0"/>
    <n v="0"/>
    <n v="2030"/>
    <m/>
    <m/>
    <m/>
    <n v="0"/>
    <n v="0"/>
    <s v="Real 2021 | 5/8/2023 1:03:19 PM"/>
    <n v="8669"/>
    <n v="0"/>
    <m/>
    <m/>
    <n v="0"/>
    <n v="0"/>
    <n v="0"/>
    <m/>
    <m/>
    <m/>
    <n v="0"/>
  </r>
  <r>
    <x v="0"/>
    <x v="0"/>
    <x v="7"/>
    <s v="8"/>
    <x v="7"/>
    <s v="C&amp;I - Low_31-42"/>
    <x v="17"/>
    <n v="0"/>
    <n v="0"/>
    <n v="0"/>
    <m/>
    <n v="0"/>
    <m/>
    <m/>
    <m/>
    <n v="0"/>
    <m/>
    <m/>
    <n v="-1"/>
    <n v="0"/>
    <s v="DSM_EE"/>
    <m/>
    <n v="0"/>
    <m/>
    <n v="0"/>
    <n v="0"/>
    <n v="0"/>
    <n v="0"/>
    <n v="-1"/>
    <n v="0"/>
    <n v="0"/>
    <n v="0"/>
    <n v="0"/>
    <n v="0"/>
    <m/>
    <m/>
    <n v="0"/>
    <m/>
    <n v="0"/>
    <m/>
    <m/>
    <s v="1/1/2031"/>
    <s v="12/31/2099"/>
    <m/>
    <n v="0"/>
    <n v="0"/>
    <n v="2030"/>
    <m/>
    <m/>
    <m/>
    <n v="0"/>
    <n v="0"/>
    <s v="Real 2021 | 5/8/2023 1:03:19 PM"/>
    <n v="8670"/>
    <n v="0"/>
    <m/>
    <m/>
    <n v="0"/>
    <n v="0"/>
    <n v="0"/>
    <m/>
    <m/>
    <m/>
    <n v="0"/>
  </r>
  <r>
    <x v="0"/>
    <x v="0"/>
    <x v="7"/>
    <s v="9"/>
    <x v="8"/>
    <s v="C&amp;I - Low_31-42"/>
    <x v="17"/>
    <n v="0"/>
    <n v="0"/>
    <n v="0"/>
    <m/>
    <n v="0"/>
    <m/>
    <m/>
    <m/>
    <n v="0"/>
    <m/>
    <m/>
    <n v="-1"/>
    <n v="0"/>
    <s v="DSM_EE"/>
    <m/>
    <n v="0"/>
    <m/>
    <n v="0"/>
    <n v="0"/>
    <n v="0"/>
    <n v="0"/>
    <n v="-1"/>
    <n v="0"/>
    <n v="0"/>
    <n v="0"/>
    <n v="0"/>
    <n v="0"/>
    <m/>
    <m/>
    <n v="0"/>
    <m/>
    <n v="0"/>
    <m/>
    <m/>
    <s v="1/1/2031"/>
    <s v="12/31/2099"/>
    <m/>
    <n v="0"/>
    <n v="0"/>
    <n v="2030"/>
    <m/>
    <m/>
    <m/>
    <n v="0"/>
    <n v="0"/>
    <s v="Real 2021 | 5/8/2023 1:03:19 PM"/>
    <n v="8671"/>
    <n v="0"/>
    <m/>
    <m/>
    <n v="0"/>
    <n v="0"/>
    <n v="0"/>
    <m/>
    <m/>
    <m/>
    <n v="0"/>
  </r>
  <r>
    <x v="0"/>
    <x v="0"/>
    <x v="7"/>
    <s v="1"/>
    <x v="0"/>
    <s v="IQW_31-42"/>
    <x v="18"/>
    <n v="0"/>
    <n v="0"/>
    <n v="0"/>
    <m/>
    <n v="0"/>
    <m/>
    <m/>
    <m/>
    <n v="0"/>
    <m/>
    <m/>
    <n v="-1"/>
    <n v="0"/>
    <s v="DSM_EE"/>
    <m/>
    <n v="0"/>
    <m/>
    <n v="0"/>
    <n v="0"/>
    <n v="0"/>
    <n v="0"/>
    <n v="-1"/>
    <n v="0"/>
    <n v="0"/>
    <n v="0"/>
    <n v="0"/>
    <n v="0"/>
    <m/>
    <m/>
    <n v="0"/>
    <m/>
    <n v="0"/>
    <m/>
    <m/>
    <s v="1/1/2031"/>
    <s v="12/31/2099"/>
    <m/>
    <n v="0"/>
    <n v="0"/>
    <n v="2030"/>
    <m/>
    <m/>
    <m/>
    <n v="0"/>
    <n v="0"/>
    <s v="Real 2021 | 5/8/2023 1:03:19 PM"/>
    <n v="8672"/>
    <n v="0"/>
    <m/>
    <m/>
    <n v="0"/>
    <n v="0"/>
    <n v="0"/>
    <m/>
    <m/>
    <m/>
    <n v="0"/>
  </r>
  <r>
    <x v="0"/>
    <x v="0"/>
    <x v="7"/>
    <s v="2"/>
    <x v="1"/>
    <s v="IQW_31-42"/>
    <x v="18"/>
    <n v="0"/>
    <n v="0"/>
    <n v="0"/>
    <m/>
    <n v="0"/>
    <m/>
    <m/>
    <m/>
    <n v="0"/>
    <m/>
    <m/>
    <n v="-1"/>
    <n v="0"/>
    <s v="DSM_EE"/>
    <m/>
    <n v="0"/>
    <m/>
    <n v="0"/>
    <n v="0"/>
    <n v="0"/>
    <n v="0"/>
    <n v="-1"/>
    <n v="0"/>
    <n v="0"/>
    <n v="0"/>
    <n v="0"/>
    <n v="0"/>
    <m/>
    <m/>
    <n v="0"/>
    <m/>
    <n v="0"/>
    <m/>
    <m/>
    <s v="1/1/2031"/>
    <s v="12/31/2099"/>
    <m/>
    <n v="0"/>
    <n v="0"/>
    <n v="2030"/>
    <m/>
    <m/>
    <m/>
    <n v="0"/>
    <n v="0"/>
    <s v="Real 2021 | 5/8/2023 1:03:19 PM"/>
    <n v="8673"/>
    <n v="0"/>
    <m/>
    <m/>
    <n v="0"/>
    <n v="0"/>
    <n v="0"/>
    <m/>
    <m/>
    <m/>
    <n v="0"/>
  </r>
  <r>
    <x v="0"/>
    <x v="0"/>
    <x v="7"/>
    <s v="3"/>
    <x v="2"/>
    <s v="IQW_31-42"/>
    <x v="18"/>
    <n v="0"/>
    <n v="0"/>
    <n v="0"/>
    <m/>
    <n v="0"/>
    <m/>
    <m/>
    <m/>
    <n v="0"/>
    <m/>
    <m/>
    <n v="-1"/>
    <n v="0"/>
    <s v="DSM_EE"/>
    <m/>
    <n v="0"/>
    <m/>
    <n v="0"/>
    <n v="0"/>
    <n v="0"/>
    <n v="0"/>
    <n v="-1"/>
    <n v="0"/>
    <n v="0"/>
    <n v="0"/>
    <n v="0"/>
    <n v="0"/>
    <m/>
    <m/>
    <n v="0"/>
    <m/>
    <n v="0"/>
    <m/>
    <m/>
    <s v="1/1/2031"/>
    <s v="12/31/2099"/>
    <m/>
    <n v="0"/>
    <n v="0"/>
    <n v="2030"/>
    <m/>
    <m/>
    <m/>
    <n v="0"/>
    <n v="0"/>
    <s v="Real 2021 | 5/8/2023 1:03:19 PM"/>
    <n v="8674"/>
    <n v="0"/>
    <m/>
    <m/>
    <n v="0"/>
    <n v="0"/>
    <n v="0"/>
    <m/>
    <m/>
    <m/>
    <n v="0"/>
  </r>
  <r>
    <x v="0"/>
    <x v="0"/>
    <x v="7"/>
    <s v="4"/>
    <x v="3"/>
    <s v="IQW_31-42"/>
    <x v="18"/>
    <n v="0"/>
    <n v="0"/>
    <n v="0"/>
    <m/>
    <n v="0"/>
    <m/>
    <m/>
    <m/>
    <n v="0"/>
    <m/>
    <m/>
    <n v="-1"/>
    <n v="0"/>
    <s v="DSM_EE"/>
    <m/>
    <n v="0"/>
    <m/>
    <n v="0"/>
    <n v="0"/>
    <n v="0"/>
    <n v="0"/>
    <n v="-1"/>
    <n v="0"/>
    <n v="0"/>
    <n v="0"/>
    <n v="0"/>
    <n v="0"/>
    <m/>
    <m/>
    <n v="0"/>
    <m/>
    <n v="0"/>
    <m/>
    <m/>
    <s v="1/1/2031"/>
    <s v="12/31/2099"/>
    <m/>
    <n v="0"/>
    <n v="0"/>
    <n v="2030"/>
    <m/>
    <m/>
    <m/>
    <n v="0"/>
    <n v="0"/>
    <s v="Real 2021 | 5/8/2023 1:03:19 PM"/>
    <n v="8675"/>
    <n v="0"/>
    <m/>
    <m/>
    <n v="0"/>
    <n v="0"/>
    <n v="0"/>
    <m/>
    <m/>
    <m/>
    <n v="0"/>
  </r>
  <r>
    <x v="0"/>
    <x v="0"/>
    <x v="7"/>
    <s v="5"/>
    <x v="4"/>
    <s v="IQW_31-42"/>
    <x v="18"/>
    <n v="0"/>
    <n v="0"/>
    <n v="0"/>
    <m/>
    <n v="0"/>
    <m/>
    <m/>
    <m/>
    <n v="0"/>
    <m/>
    <m/>
    <n v="-1"/>
    <n v="0"/>
    <s v="DSM_EE"/>
    <m/>
    <n v="0"/>
    <m/>
    <n v="0"/>
    <n v="0"/>
    <n v="0"/>
    <n v="0"/>
    <n v="-1"/>
    <n v="0"/>
    <n v="0"/>
    <n v="0"/>
    <n v="0"/>
    <n v="0"/>
    <m/>
    <m/>
    <n v="0"/>
    <m/>
    <n v="0"/>
    <m/>
    <m/>
    <s v="1/1/2031"/>
    <s v="12/31/2099"/>
    <m/>
    <n v="0"/>
    <n v="0"/>
    <n v="2030"/>
    <m/>
    <m/>
    <m/>
    <n v="0"/>
    <n v="0"/>
    <s v="Real 2021 | 5/8/2023 1:03:19 PM"/>
    <n v="8676"/>
    <n v="0"/>
    <m/>
    <m/>
    <n v="0"/>
    <n v="0"/>
    <n v="0"/>
    <m/>
    <m/>
    <m/>
    <n v="0"/>
  </r>
  <r>
    <x v="0"/>
    <x v="0"/>
    <x v="7"/>
    <s v="6"/>
    <x v="5"/>
    <s v="IQW_31-42"/>
    <x v="18"/>
    <n v="0"/>
    <n v="0"/>
    <n v="0"/>
    <m/>
    <n v="0"/>
    <m/>
    <m/>
    <m/>
    <n v="0"/>
    <m/>
    <m/>
    <n v="-1"/>
    <n v="0"/>
    <s v="DSM_EE"/>
    <m/>
    <n v="0"/>
    <m/>
    <n v="0"/>
    <n v="0"/>
    <n v="0"/>
    <n v="0"/>
    <n v="-1"/>
    <n v="0"/>
    <n v="0"/>
    <n v="0"/>
    <n v="0"/>
    <n v="0"/>
    <m/>
    <m/>
    <n v="0"/>
    <m/>
    <n v="0"/>
    <m/>
    <m/>
    <s v="1/1/2031"/>
    <s v="12/31/2099"/>
    <m/>
    <n v="0"/>
    <n v="0"/>
    <n v="2030"/>
    <m/>
    <m/>
    <m/>
    <n v="0"/>
    <n v="0"/>
    <s v="Real 2021 | 5/8/2023 1:03:19 PM"/>
    <n v="8677"/>
    <n v="0"/>
    <m/>
    <m/>
    <n v="0"/>
    <n v="0"/>
    <n v="0"/>
    <m/>
    <m/>
    <m/>
    <n v="0"/>
  </r>
  <r>
    <x v="0"/>
    <x v="0"/>
    <x v="7"/>
    <s v="7"/>
    <x v="6"/>
    <s v="IQW_31-42"/>
    <x v="18"/>
    <n v="0"/>
    <n v="0"/>
    <n v="0"/>
    <m/>
    <n v="0"/>
    <m/>
    <m/>
    <m/>
    <n v="0"/>
    <m/>
    <m/>
    <n v="-1"/>
    <n v="0"/>
    <s v="DSM_EE"/>
    <m/>
    <n v="0"/>
    <m/>
    <n v="0"/>
    <n v="0"/>
    <n v="0"/>
    <n v="0"/>
    <n v="-1"/>
    <n v="0"/>
    <n v="0"/>
    <n v="0"/>
    <n v="0"/>
    <n v="0"/>
    <m/>
    <m/>
    <n v="0"/>
    <m/>
    <n v="0"/>
    <m/>
    <m/>
    <s v="1/1/2031"/>
    <s v="12/31/2099"/>
    <m/>
    <n v="0"/>
    <n v="0"/>
    <n v="2030"/>
    <m/>
    <m/>
    <m/>
    <n v="0"/>
    <n v="0"/>
    <s v="Real 2021 | 5/8/2023 1:03:19 PM"/>
    <n v="8678"/>
    <n v="0"/>
    <m/>
    <m/>
    <n v="0"/>
    <n v="0"/>
    <n v="0"/>
    <m/>
    <m/>
    <m/>
    <n v="0"/>
  </r>
  <r>
    <x v="0"/>
    <x v="0"/>
    <x v="7"/>
    <s v="8"/>
    <x v="7"/>
    <s v="IQW_31-42"/>
    <x v="18"/>
    <n v="0"/>
    <n v="0"/>
    <n v="0"/>
    <m/>
    <n v="0"/>
    <m/>
    <m/>
    <m/>
    <n v="0"/>
    <m/>
    <m/>
    <n v="-1"/>
    <n v="0"/>
    <s v="DSM_EE"/>
    <m/>
    <n v="0"/>
    <m/>
    <n v="0"/>
    <n v="0"/>
    <n v="0"/>
    <n v="0"/>
    <n v="-1"/>
    <n v="0"/>
    <n v="0"/>
    <n v="0"/>
    <n v="0"/>
    <n v="0"/>
    <m/>
    <m/>
    <n v="0"/>
    <m/>
    <n v="0"/>
    <m/>
    <m/>
    <s v="1/1/2031"/>
    <s v="12/31/2099"/>
    <m/>
    <n v="0"/>
    <n v="0"/>
    <n v="2030"/>
    <m/>
    <m/>
    <m/>
    <n v="0"/>
    <n v="0"/>
    <s v="Real 2021 | 5/8/2023 1:03:19 PM"/>
    <n v="8679"/>
    <n v="0"/>
    <m/>
    <m/>
    <n v="0"/>
    <n v="0"/>
    <n v="0"/>
    <m/>
    <m/>
    <m/>
    <n v="0"/>
  </r>
  <r>
    <x v="0"/>
    <x v="0"/>
    <x v="7"/>
    <s v="9"/>
    <x v="8"/>
    <s v="IQW_31-42"/>
    <x v="18"/>
    <n v="0"/>
    <n v="0"/>
    <n v="0"/>
    <m/>
    <n v="0"/>
    <m/>
    <m/>
    <m/>
    <n v="0"/>
    <m/>
    <m/>
    <n v="-1"/>
    <n v="0"/>
    <s v="DSM_EE"/>
    <m/>
    <n v="0"/>
    <m/>
    <n v="0"/>
    <n v="0"/>
    <n v="0"/>
    <n v="0"/>
    <n v="-1"/>
    <n v="0"/>
    <n v="0"/>
    <n v="0"/>
    <n v="0"/>
    <n v="0"/>
    <m/>
    <m/>
    <n v="0"/>
    <m/>
    <n v="0"/>
    <m/>
    <m/>
    <s v="1/1/2031"/>
    <s v="12/31/2099"/>
    <m/>
    <n v="0"/>
    <n v="0"/>
    <n v="2030"/>
    <m/>
    <m/>
    <m/>
    <n v="0"/>
    <n v="0"/>
    <s v="Real 2021 | 5/8/2023 1:03:19 PM"/>
    <n v="8680"/>
    <n v="0"/>
    <m/>
    <m/>
    <n v="0"/>
    <n v="0"/>
    <n v="0"/>
    <m/>
    <m/>
    <m/>
    <n v="0"/>
  </r>
  <r>
    <x v="0"/>
    <x v="0"/>
    <x v="7"/>
    <s v="1"/>
    <x v="0"/>
    <s v="Area 1001 Gas CT 2029"/>
    <x v="19"/>
    <n v="419.15603637695313"/>
    <n v="458.28164672851563"/>
    <n v="179.43043518066406"/>
    <m/>
    <n v="0"/>
    <m/>
    <m/>
    <m/>
    <n v="48907.359375"/>
    <m/>
    <m/>
    <n v="-1"/>
    <n v="15778316"/>
    <s v="TCO"/>
    <m/>
    <n v="1571810.625"/>
    <m/>
    <n v="125.74681091308594"/>
    <n v="72593.953125"/>
    <n v="72593.953125"/>
    <n v="0"/>
    <n v="-1"/>
    <n v="0"/>
    <n v="0"/>
    <n v="2905.658203125"/>
    <n v="64"/>
    <n v="4876"/>
    <n v="0.39152872562408447"/>
    <n v="46.184925079345703"/>
    <n v="58000.53125"/>
    <n v="36.900459289550781"/>
    <n v="14593.423828125"/>
    <n v="9.2844667434692383"/>
    <m/>
    <s v="1/1/2029"/>
    <s v="12/31/2099"/>
    <m/>
    <n v="0"/>
    <n v="0"/>
    <n v="2030"/>
    <m/>
    <m/>
    <m/>
    <n v="0"/>
    <n v="0"/>
    <s v="Real 2021 | 5/8/2023 1:03:19 PM"/>
    <n v="8681"/>
    <n v="480"/>
    <m/>
    <m/>
    <n v="1571810.625"/>
    <n v="0"/>
    <n v="0"/>
    <m/>
    <m/>
    <m/>
    <n v="0"/>
  </r>
  <r>
    <x v="0"/>
    <x v="0"/>
    <x v="7"/>
    <s v="2"/>
    <x v="1"/>
    <s v="Area 1001 Gas CT 2029"/>
    <x v="19"/>
    <n v="419.15603637695313"/>
    <n v="458.28164672851563"/>
    <n v="179.43043518066406"/>
    <m/>
    <n v="0"/>
    <m/>
    <m/>
    <m/>
    <n v="48907.359375"/>
    <m/>
    <m/>
    <n v="-1"/>
    <n v="15778316"/>
    <s v="TCO"/>
    <m/>
    <n v="1571810.625"/>
    <m/>
    <n v="125.74681091308594"/>
    <n v="72593.953125"/>
    <n v="72593.953125"/>
    <n v="0"/>
    <n v="-1"/>
    <n v="0"/>
    <n v="0"/>
    <n v="2905.658203125"/>
    <n v="64"/>
    <n v="4876"/>
    <n v="0.39152872562408447"/>
    <n v="46.184925079345703"/>
    <n v="58000.53125"/>
    <n v="36.900459289550781"/>
    <n v="14593.423828125"/>
    <n v="9.2844667434692383"/>
    <m/>
    <s v="1/1/2029"/>
    <s v="12/31/2099"/>
    <m/>
    <n v="0"/>
    <n v="0"/>
    <n v="2030"/>
    <m/>
    <m/>
    <m/>
    <n v="0"/>
    <n v="0"/>
    <s v="Real 2021 | 5/8/2023 1:03:19 PM"/>
    <n v="8682"/>
    <n v="480"/>
    <m/>
    <m/>
    <n v="1571810.625"/>
    <n v="0"/>
    <n v="0"/>
    <m/>
    <m/>
    <m/>
    <n v="0"/>
  </r>
  <r>
    <x v="0"/>
    <x v="0"/>
    <x v="7"/>
    <s v="3"/>
    <x v="2"/>
    <s v="Area 1001 Gas CT 2029"/>
    <x v="19"/>
    <n v="419.15603637695313"/>
    <n v="458.28164672851563"/>
    <n v="179.43043518066406"/>
    <m/>
    <n v="0"/>
    <m/>
    <m/>
    <m/>
    <n v="48907.359375"/>
    <m/>
    <m/>
    <n v="-1"/>
    <n v="15778316"/>
    <s v="TCO"/>
    <m/>
    <n v="1571810.625"/>
    <m/>
    <n v="125.74681091308594"/>
    <n v="72593.953125"/>
    <n v="72593.953125"/>
    <n v="0"/>
    <n v="-1"/>
    <n v="0"/>
    <n v="0"/>
    <n v="2905.658203125"/>
    <n v="64"/>
    <n v="4876"/>
    <n v="0.39152872562408447"/>
    <n v="46.184925079345703"/>
    <n v="58000.53125"/>
    <n v="36.900459289550781"/>
    <n v="14593.423828125"/>
    <n v="9.2844667434692383"/>
    <m/>
    <s v="1/1/2029"/>
    <s v="12/31/2099"/>
    <m/>
    <n v="0"/>
    <n v="0"/>
    <n v="2030"/>
    <m/>
    <m/>
    <m/>
    <n v="0"/>
    <n v="0"/>
    <s v="Real 2021 | 5/8/2023 1:03:19 PM"/>
    <n v="8683"/>
    <n v="480"/>
    <m/>
    <m/>
    <n v="1571810.625"/>
    <n v="0"/>
    <n v="0"/>
    <m/>
    <m/>
    <m/>
    <n v="0"/>
  </r>
  <r>
    <x v="0"/>
    <x v="0"/>
    <x v="7"/>
    <s v="4"/>
    <x v="3"/>
    <s v="Area 1001 Gas CT 2029"/>
    <x v="19"/>
    <n v="209.57801818847656"/>
    <n v="229.14082336425781"/>
    <n v="89.715217590332031"/>
    <m/>
    <n v="0"/>
    <m/>
    <m/>
    <m/>
    <n v="24453.6796875"/>
    <m/>
    <m/>
    <n v="-1"/>
    <n v="7889158"/>
    <s v="TCO"/>
    <m/>
    <n v="785905.3125"/>
    <m/>
    <n v="62.873405456542969"/>
    <n v="36296.9765625"/>
    <n v="36296.9765625"/>
    <n v="0"/>
    <n v="-1"/>
    <n v="0"/>
    <n v="0"/>
    <n v="1452.8291015625"/>
    <n v="64"/>
    <n v="4876"/>
    <n v="0.39152872562408447"/>
    <n v="46.184925079345703"/>
    <n v="29000.265625"/>
    <n v="36.900459289550781"/>
    <n v="7296.7119140625"/>
    <n v="9.2844667434692383"/>
    <m/>
    <s v="1/1/2029"/>
    <s v="12/31/2099"/>
    <m/>
    <n v="0"/>
    <n v="0"/>
    <n v="2030"/>
    <m/>
    <m/>
    <m/>
    <n v="0"/>
    <n v="0"/>
    <s v="Real 2021 | 5/8/2023 1:03:19 PM"/>
    <n v="8684"/>
    <n v="240"/>
    <m/>
    <m/>
    <n v="785905.3125"/>
    <n v="0"/>
    <n v="0"/>
    <m/>
    <m/>
    <m/>
    <n v="0"/>
  </r>
  <r>
    <x v="0"/>
    <x v="0"/>
    <x v="7"/>
    <s v="5"/>
    <x v="4"/>
    <s v="Area 1001 Gas CT 2029"/>
    <x v="19"/>
    <n v="419.15603637695313"/>
    <n v="458.28164672851563"/>
    <n v="179.43043518066406"/>
    <m/>
    <n v="0"/>
    <m/>
    <m/>
    <m/>
    <n v="48907.359375"/>
    <m/>
    <m/>
    <n v="-1"/>
    <n v="15778316"/>
    <s v="TCO"/>
    <m/>
    <n v="1571810.625"/>
    <m/>
    <n v="125.74681091308594"/>
    <n v="72593.953125"/>
    <n v="72593.953125"/>
    <n v="0"/>
    <n v="-1"/>
    <n v="0"/>
    <n v="0"/>
    <n v="2905.658203125"/>
    <n v="64"/>
    <n v="4876"/>
    <n v="0.39152872562408447"/>
    <n v="46.184925079345703"/>
    <n v="58000.53125"/>
    <n v="36.900459289550781"/>
    <n v="14593.423828125"/>
    <n v="9.2844667434692383"/>
    <m/>
    <s v="1/1/2029"/>
    <s v="12/31/2099"/>
    <m/>
    <n v="0"/>
    <n v="0"/>
    <n v="2030"/>
    <m/>
    <m/>
    <m/>
    <n v="0"/>
    <n v="0"/>
    <s v="Real 2021 | 5/8/2023 1:03:19 PM"/>
    <n v="8685"/>
    <n v="480"/>
    <m/>
    <m/>
    <n v="1571810.625"/>
    <n v="0"/>
    <n v="0"/>
    <m/>
    <m/>
    <m/>
    <n v="0"/>
  </r>
  <r>
    <x v="0"/>
    <x v="0"/>
    <x v="7"/>
    <s v="7"/>
    <x v="6"/>
    <s v="Area 1001 Gas CT 2029"/>
    <x v="19"/>
    <n v="419.15603637695313"/>
    <n v="458.28164672851563"/>
    <n v="179.43043518066406"/>
    <m/>
    <n v="0"/>
    <m/>
    <m/>
    <m/>
    <n v="48907.359375"/>
    <m/>
    <m/>
    <n v="-1"/>
    <n v="15778316"/>
    <s v="TCO"/>
    <m/>
    <n v="1571810.625"/>
    <m/>
    <n v="125.74681091308594"/>
    <n v="72593.953125"/>
    <n v="72593.953125"/>
    <n v="0"/>
    <n v="-1"/>
    <n v="0"/>
    <n v="0"/>
    <n v="2905.658203125"/>
    <n v="64"/>
    <n v="4876"/>
    <n v="0.39152872562408447"/>
    <n v="46.184925079345703"/>
    <n v="58000.53125"/>
    <n v="36.900459289550781"/>
    <n v="14593.423828125"/>
    <n v="9.2844667434692383"/>
    <m/>
    <s v="1/1/2029"/>
    <s v="12/31/2099"/>
    <m/>
    <n v="0"/>
    <n v="0"/>
    <n v="2030"/>
    <m/>
    <m/>
    <m/>
    <n v="0"/>
    <n v="0"/>
    <s v="Real 2021 | 5/8/2023 1:03:19 PM"/>
    <n v="8686"/>
    <n v="480"/>
    <m/>
    <m/>
    <n v="1571810.625"/>
    <n v="0"/>
    <n v="0"/>
    <m/>
    <m/>
    <m/>
    <n v="0"/>
  </r>
  <r>
    <x v="0"/>
    <x v="0"/>
    <x v="7"/>
    <s v="8"/>
    <x v="7"/>
    <s v="Area 1001 Gas CT 2029"/>
    <x v="19"/>
    <n v="209.57801818847656"/>
    <n v="229.14082336425781"/>
    <n v="89.715217590332031"/>
    <m/>
    <n v="0"/>
    <m/>
    <m/>
    <m/>
    <n v="24453.6796875"/>
    <m/>
    <m/>
    <n v="-1"/>
    <n v="7889158"/>
    <s v="TCO"/>
    <m/>
    <n v="785905.3125"/>
    <m/>
    <n v="62.873405456542969"/>
    <n v="36296.9765625"/>
    <n v="36296.9765625"/>
    <n v="0"/>
    <n v="-1"/>
    <n v="0"/>
    <n v="0"/>
    <n v="1452.8291015625"/>
    <n v="64"/>
    <n v="4876"/>
    <n v="0.39152872562408447"/>
    <n v="46.184925079345703"/>
    <n v="29000.265625"/>
    <n v="36.900459289550781"/>
    <n v="7296.7119140625"/>
    <n v="9.2844667434692383"/>
    <m/>
    <s v="1/1/2029"/>
    <s v="12/31/2099"/>
    <m/>
    <n v="0"/>
    <n v="0"/>
    <n v="2030"/>
    <m/>
    <m/>
    <m/>
    <n v="0"/>
    <n v="0"/>
    <s v="Real 2021 | 5/8/2023 1:03:19 PM"/>
    <n v="8687"/>
    <n v="240"/>
    <m/>
    <m/>
    <n v="785905.3125"/>
    <n v="0"/>
    <n v="0"/>
    <m/>
    <m/>
    <m/>
    <n v="0"/>
  </r>
  <r>
    <x v="0"/>
    <x v="0"/>
    <x v="7"/>
    <s v="9"/>
    <x v="8"/>
    <s v="Area 1001 Gas CT 2029"/>
    <x v="19"/>
    <n v="419.15603637695313"/>
    <n v="458.28164672851563"/>
    <n v="179.43043518066406"/>
    <m/>
    <n v="0"/>
    <m/>
    <m/>
    <m/>
    <n v="48907.359375"/>
    <m/>
    <m/>
    <n v="-1"/>
    <n v="15778316"/>
    <s v="TCO"/>
    <m/>
    <n v="1571810.625"/>
    <m/>
    <n v="125.74681091308594"/>
    <n v="72593.953125"/>
    <n v="72593.953125"/>
    <n v="0"/>
    <n v="-1"/>
    <n v="0"/>
    <n v="0"/>
    <n v="2905.658203125"/>
    <n v="64"/>
    <n v="4876"/>
    <n v="0.39152872562408447"/>
    <n v="46.184925079345703"/>
    <n v="58000.53125"/>
    <n v="36.900459289550781"/>
    <n v="14593.423828125"/>
    <n v="9.2844667434692383"/>
    <m/>
    <s v="1/1/2029"/>
    <s v="12/31/2099"/>
    <m/>
    <n v="0"/>
    <n v="0"/>
    <n v="2030"/>
    <m/>
    <m/>
    <m/>
    <n v="0"/>
    <n v="0"/>
    <s v="Real 2021 | 5/8/2023 1:03:19 PM"/>
    <n v="8688"/>
    <n v="480"/>
    <m/>
    <m/>
    <n v="1571810.625"/>
    <n v="0"/>
    <n v="0"/>
    <m/>
    <m/>
    <m/>
    <n v="0"/>
  </r>
  <r>
    <x v="0"/>
    <x v="0"/>
    <x v="7"/>
    <s v="8"/>
    <x v="7"/>
    <s v="Area 1001 Solar 2026"/>
    <x v="20"/>
    <n v="22.833641052246094"/>
    <n v="100"/>
    <n v="22.833641052246094"/>
    <m/>
    <n v="0"/>
    <m/>
    <m/>
    <m/>
    <n v="15077.126953125"/>
    <m/>
    <m/>
    <n v="-1"/>
    <n v="0"/>
    <s v="Solar"/>
    <m/>
    <n v="200022.6875"/>
    <m/>
    <n v="0"/>
    <n v="7227.10400390625"/>
    <n v="7227.10400390625"/>
    <n v="0"/>
    <n v="-1"/>
    <n v="0"/>
    <n v="0"/>
    <n v="0"/>
    <n v="365"/>
    <n v="4383"/>
    <n v="0.22833640873432159"/>
    <n v="36.131420135498047"/>
    <n v="-6465.70947265625"/>
    <n v="-32.324878692626953"/>
    <n v="13692.8134765625"/>
    <n v="68.456298828125"/>
    <m/>
    <s v="1/1/2026"/>
    <s v="12/31/2099"/>
    <m/>
    <n v="0"/>
    <n v="0"/>
    <n v="2030"/>
    <m/>
    <m/>
    <m/>
    <n v="0"/>
    <n v="0"/>
    <s v="Real 2021 | 5/8/2023 1:03:19 PM"/>
    <n v="8689"/>
    <n v="100"/>
    <m/>
    <m/>
    <n v="200022.6875"/>
    <n v="0"/>
    <n v="0"/>
    <m/>
    <m/>
    <m/>
    <n v="0"/>
  </r>
  <r>
    <x v="0"/>
    <x v="0"/>
    <x v="7"/>
    <s v="1"/>
    <x v="0"/>
    <s v="Area 1001 Solar 2027"/>
    <x v="21"/>
    <n v="34.250461578369141"/>
    <n v="150"/>
    <n v="34.250461578369141"/>
    <m/>
    <n v="0"/>
    <m/>
    <m/>
    <m/>
    <n v="21831.283203125"/>
    <m/>
    <m/>
    <n v="-1"/>
    <n v="0"/>
    <s v="Solar"/>
    <m/>
    <n v="300034.03125"/>
    <m/>
    <n v="0"/>
    <n v="10840.65625"/>
    <n v="10840.65625"/>
    <n v="0"/>
    <n v="-1"/>
    <n v="0"/>
    <n v="0"/>
    <n v="0"/>
    <n v="365"/>
    <n v="4383"/>
    <n v="0.22833640873432159"/>
    <n v="36.131420135498047"/>
    <n v="-9698.564453125"/>
    <n v="-32.324878692626953"/>
    <n v="20539.220703125"/>
    <n v="68.456298828125"/>
    <m/>
    <s v="1/1/2027"/>
    <s v="12/31/2099"/>
    <m/>
    <n v="0"/>
    <n v="0"/>
    <n v="2030"/>
    <m/>
    <m/>
    <m/>
    <n v="0"/>
    <n v="0"/>
    <s v="Real 2021 | 5/8/2023 1:03:19 PM"/>
    <n v="8690"/>
    <n v="150"/>
    <m/>
    <m/>
    <n v="300034.03125"/>
    <n v="0"/>
    <n v="0"/>
    <m/>
    <m/>
    <m/>
    <n v="0"/>
  </r>
  <r>
    <x v="0"/>
    <x v="0"/>
    <x v="7"/>
    <s v="2"/>
    <x v="1"/>
    <s v="Area 1001 Solar 2027"/>
    <x v="21"/>
    <n v="22.833641052246094"/>
    <n v="100"/>
    <n v="22.833641052246094"/>
    <m/>
    <n v="0"/>
    <m/>
    <m/>
    <m/>
    <n v="14554.1884765625"/>
    <m/>
    <m/>
    <n v="-1"/>
    <n v="0"/>
    <s v="Solar"/>
    <m/>
    <n v="200022.6875"/>
    <m/>
    <n v="0"/>
    <n v="7227.10400390625"/>
    <n v="7227.10400390625"/>
    <n v="0"/>
    <n v="-1"/>
    <n v="0"/>
    <n v="0"/>
    <n v="0"/>
    <n v="365"/>
    <n v="4383"/>
    <n v="0.22833640873432159"/>
    <n v="36.131420135498047"/>
    <n v="-6465.70947265625"/>
    <n v="-32.324878692626953"/>
    <n v="13692.8134765625"/>
    <n v="68.456298828125"/>
    <m/>
    <s v="1/1/2027"/>
    <s v="12/31/2099"/>
    <m/>
    <n v="0"/>
    <n v="0"/>
    <n v="2030"/>
    <m/>
    <m/>
    <m/>
    <n v="0"/>
    <n v="0"/>
    <s v="Real 2021 | 5/8/2023 1:03:19 PM"/>
    <n v="8691"/>
    <n v="100"/>
    <m/>
    <m/>
    <n v="200022.6875"/>
    <n v="0"/>
    <n v="0"/>
    <m/>
    <m/>
    <m/>
    <n v="0"/>
  </r>
  <r>
    <x v="0"/>
    <x v="0"/>
    <x v="7"/>
    <s v="3"/>
    <x v="2"/>
    <s v="Area 1001 Solar 2027"/>
    <x v="21"/>
    <n v="34.250461578369141"/>
    <n v="150"/>
    <n v="34.250461578369141"/>
    <m/>
    <n v="0"/>
    <m/>
    <m/>
    <m/>
    <n v="21831.283203125"/>
    <m/>
    <m/>
    <n v="-1"/>
    <n v="0"/>
    <s v="Solar"/>
    <m/>
    <n v="300034.03125"/>
    <m/>
    <n v="0"/>
    <n v="10840.65625"/>
    <n v="10840.65625"/>
    <n v="0"/>
    <n v="-1"/>
    <n v="0"/>
    <n v="0"/>
    <n v="0"/>
    <n v="365"/>
    <n v="4383"/>
    <n v="0.22833640873432159"/>
    <n v="36.131420135498047"/>
    <n v="-9698.564453125"/>
    <n v="-32.324878692626953"/>
    <n v="20539.220703125"/>
    <n v="68.456298828125"/>
    <m/>
    <s v="1/1/2027"/>
    <s v="12/31/2099"/>
    <m/>
    <n v="0"/>
    <n v="0"/>
    <n v="2030"/>
    <m/>
    <m/>
    <m/>
    <n v="0"/>
    <n v="0"/>
    <s v="Real 2021 | 5/8/2023 1:03:19 PM"/>
    <n v="8692"/>
    <n v="150"/>
    <m/>
    <m/>
    <n v="300034.03125"/>
    <n v="0"/>
    <n v="0"/>
    <m/>
    <m/>
    <m/>
    <n v="0"/>
  </r>
  <r>
    <x v="0"/>
    <x v="0"/>
    <x v="7"/>
    <s v="5"/>
    <x v="4"/>
    <s v="Area 1001 Solar 2027"/>
    <x v="21"/>
    <n v="11.416820526123047"/>
    <n v="50"/>
    <n v="11.416820526123047"/>
    <m/>
    <n v="0"/>
    <m/>
    <m/>
    <m/>
    <n v="7277.09423828125"/>
    <m/>
    <m/>
    <n v="-1"/>
    <n v="0"/>
    <s v="Solar"/>
    <m/>
    <n v="100011.34375"/>
    <m/>
    <n v="0"/>
    <n v="3613.552001953125"/>
    <n v="3613.552001953125"/>
    <n v="0"/>
    <n v="-1"/>
    <n v="0"/>
    <n v="0"/>
    <n v="0"/>
    <n v="365"/>
    <n v="4383"/>
    <n v="0.22833640873432159"/>
    <n v="36.131420135498047"/>
    <n v="-3232.854736328125"/>
    <n v="-32.324878692626953"/>
    <n v="6846.40673828125"/>
    <n v="68.456298828125"/>
    <m/>
    <s v="1/1/2027"/>
    <s v="12/31/2099"/>
    <m/>
    <n v="0"/>
    <n v="0"/>
    <n v="2030"/>
    <m/>
    <m/>
    <m/>
    <n v="0"/>
    <n v="0"/>
    <s v="Real 2021 | 5/8/2023 1:03:19 PM"/>
    <n v="8693"/>
    <n v="50"/>
    <m/>
    <m/>
    <n v="100011.34375"/>
    <n v="0"/>
    <n v="0"/>
    <m/>
    <m/>
    <m/>
    <n v="0"/>
  </r>
  <r>
    <x v="0"/>
    <x v="0"/>
    <x v="7"/>
    <s v="6"/>
    <x v="5"/>
    <s v="Area 1001 Solar 2027"/>
    <x v="21"/>
    <n v="34.250461578369141"/>
    <n v="150"/>
    <n v="34.250461578369141"/>
    <m/>
    <n v="0"/>
    <m/>
    <m/>
    <m/>
    <n v="21831.283203125"/>
    <m/>
    <m/>
    <n v="-1"/>
    <n v="0"/>
    <s v="Solar"/>
    <m/>
    <n v="300034.03125"/>
    <m/>
    <n v="0"/>
    <n v="10840.65625"/>
    <n v="10840.65625"/>
    <n v="0"/>
    <n v="-1"/>
    <n v="0"/>
    <n v="0"/>
    <n v="0"/>
    <n v="365"/>
    <n v="4383"/>
    <n v="0.22833640873432159"/>
    <n v="36.131420135498047"/>
    <n v="-9698.564453125"/>
    <n v="-32.324878692626953"/>
    <n v="20539.220703125"/>
    <n v="68.456298828125"/>
    <m/>
    <s v="1/1/2027"/>
    <s v="12/31/2099"/>
    <m/>
    <n v="0"/>
    <n v="0"/>
    <n v="2030"/>
    <m/>
    <m/>
    <m/>
    <n v="0"/>
    <n v="0"/>
    <s v="Real 2021 | 5/8/2023 1:03:19 PM"/>
    <n v="8694"/>
    <n v="150"/>
    <m/>
    <m/>
    <n v="300034.03125"/>
    <n v="0"/>
    <n v="0"/>
    <m/>
    <m/>
    <m/>
    <n v="0"/>
  </r>
  <r>
    <x v="0"/>
    <x v="0"/>
    <x v="7"/>
    <s v="7"/>
    <x v="6"/>
    <s v="Area 1001 Solar 2027"/>
    <x v="21"/>
    <n v="34.250461578369141"/>
    <n v="150"/>
    <n v="34.250461578369141"/>
    <m/>
    <n v="0"/>
    <m/>
    <m/>
    <m/>
    <n v="21831.283203125"/>
    <m/>
    <m/>
    <n v="-1"/>
    <n v="0"/>
    <s v="Solar"/>
    <m/>
    <n v="300034.03125"/>
    <m/>
    <n v="0"/>
    <n v="10840.65625"/>
    <n v="10840.65625"/>
    <n v="0"/>
    <n v="-1"/>
    <n v="0"/>
    <n v="0"/>
    <n v="0"/>
    <n v="365"/>
    <n v="4383"/>
    <n v="0.22833640873432159"/>
    <n v="36.131420135498047"/>
    <n v="-9698.564453125"/>
    <n v="-32.324878692626953"/>
    <n v="20539.220703125"/>
    <n v="68.456298828125"/>
    <m/>
    <s v="1/1/2027"/>
    <s v="12/31/2099"/>
    <m/>
    <n v="0"/>
    <n v="0"/>
    <n v="2030"/>
    <m/>
    <m/>
    <m/>
    <n v="0"/>
    <n v="0"/>
    <s v="Real 2021 | 5/8/2023 1:03:19 PM"/>
    <n v="8695"/>
    <n v="150"/>
    <m/>
    <m/>
    <n v="300034.03125"/>
    <n v="0"/>
    <n v="0"/>
    <m/>
    <m/>
    <m/>
    <n v="0"/>
  </r>
  <r>
    <x v="0"/>
    <x v="0"/>
    <x v="7"/>
    <s v="8"/>
    <x v="7"/>
    <s v="Area 1001 Solar 2027"/>
    <x v="21"/>
    <n v="34.250461578369141"/>
    <n v="150"/>
    <n v="34.250461578369141"/>
    <m/>
    <n v="0"/>
    <m/>
    <m/>
    <m/>
    <n v="21831.283203125"/>
    <m/>
    <m/>
    <n v="-1"/>
    <n v="0"/>
    <s v="Solar"/>
    <m/>
    <n v="300034.03125"/>
    <m/>
    <n v="0"/>
    <n v="10840.65625"/>
    <n v="10840.65625"/>
    <n v="0"/>
    <n v="-1"/>
    <n v="0"/>
    <n v="0"/>
    <n v="0"/>
    <n v="365"/>
    <n v="4383"/>
    <n v="0.22833640873432159"/>
    <n v="36.131420135498047"/>
    <n v="-9698.564453125"/>
    <n v="-32.324878692626953"/>
    <n v="20539.220703125"/>
    <n v="68.456298828125"/>
    <m/>
    <s v="1/1/2027"/>
    <s v="12/31/2099"/>
    <m/>
    <n v="0"/>
    <n v="0"/>
    <n v="2030"/>
    <m/>
    <m/>
    <m/>
    <n v="0"/>
    <n v="0"/>
    <s v="Real 2021 | 5/8/2023 1:03:19 PM"/>
    <n v="8696"/>
    <n v="150"/>
    <m/>
    <m/>
    <n v="300034.03125"/>
    <n v="0"/>
    <n v="0"/>
    <m/>
    <m/>
    <m/>
    <n v="0"/>
  </r>
  <r>
    <x v="0"/>
    <x v="0"/>
    <x v="7"/>
    <s v="9"/>
    <x v="8"/>
    <s v="Area 1001 Solar 2027"/>
    <x v="21"/>
    <n v="34.250461578369141"/>
    <n v="150"/>
    <n v="34.250461578369141"/>
    <m/>
    <n v="0"/>
    <m/>
    <m/>
    <m/>
    <n v="21831.283203125"/>
    <m/>
    <m/>
    <n v="-1"/>
    <n v="0"/>
    <s v="Solar"/>
    <m/>
    <n v="300034.03125"/>
    <m/>
    <n v="0"/>
    <n v="10840.65625"/>
    <n v="10840.65625"/>
    <n v="0"/>
    <n v="-1"/>
    <n v="0"/>
    <n v="0"/>
    <n v="0"/>
    <n v="365"/>
    <n v="4383"/>
    <n v="0.22833640873432159"/>
    <n v="36.131420135498047"/>
    <n v="-9698.564453125"/>
    <n v="-32.324878692626953"/>
    <n v="20539.220703125"/>
    <n v="68.456298828125"/>
    <m/>
    <s v="1/1/2027"/>
    <s v="12/31/2099"/>
    <m/>
    <n v="0"/>
    <n v="0"/>
    <n v="2030"/>
    <m/>
    <m/>
    <m/>
    <n v="0"/>
    <n v="0"/>
    <s v="Real 2021 | 5/8/2023 1:03:19 PM"/>
    <n v="8697"/>
    <n v="150"/>
    <m/>
    <m/>
    <n v="300034.03125"/>
    <n v="0"/>
    <n v="0"/>
    <m/>
    <m/>
    <m/>
    <n v="0"/>
  </r>
  <r>
    <x v="0"/>
    <x v="0"/>
    <x v="7"/>
    <s v="1"/>
    <x v="0"/>
    <s v="Area 1001 Solar 2028"/>
    <x v="22"/>
    <n v="34.250461578369141"/>
    <n v="150"/>
    <n v="34.250461578369141"/>
    <m/>
    <n v="0"/>
    <m/>
    <m/>
    <m/>
    <n v="20972.564453125"/>
    <m/>
    <m/>
    <n v="-1"/>
    <n v="0"/>
    <s v="Solar"/>
    <m/>
    <n v="300034.03125"/>
    <m/>
    <n v="0"/>
    <n v="10840.65625"/>
    <n v="10840.65625"/>
    <n v="0"/>
    <n v="-1"/>
    <n v="0"/>
    <n v="0"/>
    <n v="0"/>
    <n v="365"/>
    <n v="4383"/>
    <n v="0.22833640873432159"/>
    <n v="36.131420135498047"/>
    <n v="-9698.564453125"/>
    <n v="-32.324878692626953"/>
    <n v="20539.220703125"/>
    <n v="68.456298828125"/>
    <m/>
    <s v="1/1/2028"/>
    <s v="12/31/2099"/>
    <m/>
    <n v="0"/>
    <n v="0"/>
    <n v="2030"/>
    <m/>
    <m/>
    <m/>
    <n v="0"/>
    <n v="0"/>
    <s v="Real 2021 | 5/8/2023 1:03:19 PM"/>
    <n v="8698"/>
    <n v="150"/>
    <m/>
    <m/>
    <n v="300034.03125"/>
    <n v="0"/>
    <n v="0"/>
    <m/>
    <m/>
    <m/>
    <n v="0"/>
  </r>
  <r>
    <x v="0"/>
    <x v="0"/>
    <x v="7"/>
    <s v="2"/>
    <x v="1"/>
    <s v="Area 1001 Solar 2028"/>
    <x v="22"/>
    <n v="34.250461578369141"/>
    <n v="150"/>
    <n v="34.250461578369141"/>
    <m/>
    <n v="0"/>
    <m/>
    <m/>
    <m/>
    <n v="20972.564453125"/>
    <m/>
    <m/>
    <n v="-1"/>
    <n v="0"/>
    <s v="Solar"/>
    <m/>
    <n v="300034.03125"/>
    <m/>
    <n v="0"/>
    <n v="10840.65625"/>
    <n v="10840.65625"/>
    <n v="0"/>
    <n v="-1"/>
    <n v="0"/>
    <n v="0"/>
    <n v="0"/>
    <n v="365"/>
    <n v="4383"/>
    <n v="0.22833640873432159"/>
    <n v="36.131420135498047"/>
    <n v="-9698.564453125"/>
    <n v="-32.324878692626953"/>
    <n v="20539.220703125"/>
    <n v="68.456298828125"/>
    <m/>
    <s v="1/1/2028"/>
    <s v="12/31/2099"/>
    <m/>
    <n v="0"/>
    <n v="0"/>
    <n v="2030"/>
    <m/>
    <m/>
    <m/>
    <n v="0"/>
    <n v="0"/>
    <s v="Real 2021 | 5/8/2023 1:03:19 PM"/>
    <n v="8699"/>
    <n v="150"/>
    <m/>
    <m/>
    <n v="300034.03125"/>
    <n v="0"/>
    <n v="0"/>
    <m/>
    <m/>
    <m/>
    <n v="0"/>
  </r>
  <r>
    <x v="0"/>
    <x v="0"/>
    <x v="7"/>
    <s v="3"/>
    <x v="2"/>
    <s v="Area 1001 Solar 2028"/>
    <x v="22"/>
    <n v="34.250461578369141"/>
    <n v="150"/>
    <n v="34.250461578369141"/>
    <m/>
    <n v="0"/>
    <m/>
    <m/>
    <m/>
    <n v="20972.564453125"/>
    <m/>
    <m/>
    <n v="-1"/>
    <n v="0"/>
    <s v="Solar"/>
    <m/>
    <n v="300034.03125"/>
    <m/>
    <n v="0"/>
    <n v="10840.65625"/>
    <n v="10840.65625"/>
    <n v="0"/>
    <n v="-1"/>
    <n v="0"/>
    <n v="0"/>
    <n v="0"/>
    <n v="365"/>
    <n v="4383"/>
    <n v="0.22833640873432159"/>
    <n v="36.131420135498047"/>
    <n v="-9698.564453125"/>
    <n v="-32.324878692626953"/>
    <n v="20539.220703125"/>
    <n v="68.456298828125"/>
    <m/>
    <s v="1/1/2028"/>
    <s v="12/31/2099"/>
    <m/>
    <n v="0"/>
    <n v="0"/>
    <n v="2030"/>
    <m/>
    <m/>
    <m/>
    <n v="0"/>
    <n v="0"/>
    <s v="Real 2021 | 5/8/2023 1:03:19 PM"/>
    <n v="8700"/>
    <n v="150"/>
    <m/>
    <m/>
    <n v="300034.03125"/>
    <n v="0"/>
    <n v="0"/>
    <m/>
    <m/>
    <m/>
    <n v="0"/>
  </r>
  <r>
    <x v="0"/>
    <x v="0"/>
    <x v="7"/>
    <s v="4"/>
    <x v="3"/>
    <s v="Area 1001 Solar 2028"/>
    <x v="22"/>
    <n v="34.250461578369141"/>
    <n v="150"/>
    <n v="34.250461578369141"/>
    <m/>
    <n v="0"/>
    <m/>
    <m/>
    <m/>
    <n v="20972.564453125"/>
    <m/>
    <m/>
    <n v="-1"/>
    <n v="0"/>
    <s v="Solar"/>
    <m/>
    <n v="300034.03125"/>
    <m/>
    <n v="0"/>
    <n v="10840.65625"/>
    <n v="10840.65625"/>
    <n v="0"/>
    <n v="-1"/>
    <n v="0"/>
    <n v="0"/>
    <n v="0"/>
    <n v="365"/>
    <n v="4383"/>
    <n v="0.22833640873432159"/>
    <n v="36.131420135498047"/>
    <n v="-9698.564453125"/>
    <n v="-32.324878692626953"/>
    <n v="20539.220703125"/>
    <n v="68.456298828125"/>
    <m/>
    <s v="1/1/2028"/>
    <s v="12/31/2099"/>
    <m/>
    <n v="0"/>
    <n v="0"/>
    <n v="2030"/>
    <m/>
    <m/>
    <m/>
    <n v="0"/>
    <n v="0"/>
    <s v="Real 2021 | 5/8/2023 1:03:19 PM"/>
    <n v="8701"/>
    <n v="150"/>
    <m/>
    <m/>
    <n v="300034.03125"/>
    <n v="0"/>
    <n v="0"/>
    <m/>
    <m/>
    <m/>
    <n v="0"/>
  </r>
  <r>
    <x v="0"/>
    <x v="0"/>
    <x v="7"/>
    <s v="5"/>
    <x v="4"/>
    <s v="Area 1001 Solar 2028"/>
    <x v="22"/>
    <n v="34.250461578369141"/>
    <n v="150"/>
    <n v="34.250461578369141"/>
    <m/>
    <n v="0"/>
    <m/>
    <m/>
    <m/>
    <n v="20972.564453125"/>
    <m/>
    <m/>
    <n v="-1"/>
    <n v="0"/>
    <s v="Solar"/>
    <m/>
    <n v="300034.03125"/>
    <m/>
    <n v="0"/>
    <n v="10840.65625"/>
    <n v="10840.65625"/>
    <n v="0"/>
    <n v="-1"/>
    <n v="0"/>
    <n v="0"/>
    <n v="0"/>
    <n v="365"/>
    <n v="4383"/>
    <n v="0.22833640873432159"/>
    <n v="36.131420135498047"/>
    <n v="-9698.564453125"/>
    <n v="-32.324878692626953"/>
    <n v="20539.220703125"/>
    <n v="68.456298828125"/>
    <m/>
    <s v="1/1/2028"/>
    <s v="12/31/2099"/>
    <m/>
    <n v="0"/>
    <n v="0"/>
    <n v="2030"/>
    <m/>
    <m/>
    <m/>
    <n v="0"/>
    <n v="0"/>
    <s v="Real 2021 | 5/8/2023 1:03:19 PM"/>
    <n v="8702"/>
    <n v="150"/>
    <m/>
    <m/>
    <n v="300034.03125"/>
    <n v="0"/>
    <n v="0"/>
    <m/>
    <m/>
    <m/>
    <n v="0"/>
  </r>
  <r>
    <x v="0"/>
    <x v="0"/>
    <x v="7"/>
    <s v="6"/>
    <x v="5"/>
    <s v="Area 1001 Solar 2028"/>
    <x v="22"/>
    <n v="34.250461578369141"/>
    <n v="150"/>
    <n v="34.250461578369141"/>
    <m/>
    <n v="0"/>
    <m/>
    <m/>
    <m/>
    <n v="20972.564453125"/>
    <m/>
    <m/>
    <n v="-1"/>
    <n v="0"/>
    <s v="Solar"/>
    <m/>
    <n v="300034.03125"/>
    <m/>
    <n v="0"/>
    <n v="10840.65625"/>
    <n v="10840.65625"/>
    <n v="0"/>
    <n v="-1"/>
    <n v="0"/>
    <n v="0"/>
    <n v="0"/>
    <n v="365"/>
    <n v="4383"/>
    <n v="0.22833640873432159"/>
    <n v="36.131420135498047"/>
    <n v="-9698.564453125"/>
    <n v="-32.324878692626953"/>
    <n v="20539.220703125"/>
    <n v="68.456298828125"/>
    <m/>
    <s v="1/1/2028"/>
    <s v="12/31/2099"/>
    <m/>
    <n v="0"/>
    <n v="0"/>
    <n v="2030"/>
    <m/>
    <m/>
    <m/>
    <n v="0"/>
    <n v="0"/>
    <s v="Real 2021 | 5/8/2023 1:03:19 PM"/>
    <n v="8703"/>
    <n v="150"/>
    <m/>
    <m/>
    <n v="300034.03125"/>
    <n v="0"/>
    <n v="0"/>
    <m/>
    <m/>
    <m/>
    <n v="0"/>
  </r>
  <r>
    <x v="0"/>
    <x v="0"/>
    <x v="7"/>
    <s v="7"/>
    <x v="6"/>
    <s v="Area 1001 Solar 2028"/>
    <x v="22"/>
    <n v="34.250461578369141"/>
    <n v="150"/>
    <n v="34.250461578369141"/>
    <m/>
    <n v="0"/>
    <m/>
    <m/>
    <m/>
    <n v="20972.564453125"/>
    <m/>
    <m/>
    <n v="-1"/>
    <n v="0"/>
    <s v="Solar"/>
    <m/>
    <n v="300034.03125"/>
    <m/>
    <n v="0"/>
    <n v="10840.65625"/>
    <n v="10840.65625"/>
    <n v="0"/>
    <n v="-1"/>
    <n v="0"/>
    <n v="0"/>
    <n v="0"/>
    <n v="365"/>
    <n v="4383"/>
    <n v="0.22833640873432159"/>
    <n v="36.131420135498047"/>
    <n v="-9698.564453125"/>
    <n v="-32.324878692626953"/>
    <n v="20539.220703125"/>
    <n v="68.456298828125"/>
    <m/>
    <s v="1/1/2028"/>
    <s v="12/31/2099"/>
    <m/>
    <n v="0"/>
    <n v="0"/>
    <n v="2030"/>
    <m/>
    <m/>
    <m/>
    <n v="0"/>
    <n v="0"/>
    <s v="Real 2021 | 5/8/2023 1:03:19 PM"/>
    <n v="8704"/>
    <n v="150"/>
    <m/>
    <m/>
    <n v="300034.03125"/>
    <n v="0"/>
    <n v="0"/>
    <m/>
    <m/>
    <m/>
    <n v="0"/>
  </r>
  <r>
    <x v="0"/>
    <x v="0"/>
    <x v="7"/>
    <s v="8"/>
    <x v="7"/>
    <s v="Area 1001 Solar 2028"/>
    <x v="22"/>
    <n v="34.250461578369141"/>
    <n v="150"/>
    <n v="34.250461578369141"/>
    <m/>
    <n v="0"/>
    <m/>
    <m/>
    <m/>
    <n v="20972.564453125"/>
    <m/>
    <m/>
    <n v="-1"/>
    <n v="0"/>
    <s v="Solar"/>
    <m/>
    <n v="300034.03125"/>
    <m/>
    <n v="0"/>
    <n v="10840.65625"/>
    <n v="10840.65625"/>
    <n v="0"/>
    <n v="-1"/>
    <n v="0"/>
    <n v="0"/>
    <n v="0"/>
    <n v="365"/>
    <n v="4383"/>
    <n v="0.22833640873432159"/>
    <n v="36.131420135498047"/>
    <n v="-9698.564453125"/>
    <n v="-32.324878692626953"/>
    <n v="20539.220703125"/>
    <n v="68.456298828125"/>
    <m/>
    <s v="1/1/2028"/>
    <s v="12/31/2099"/>
    <m/>
    <n v="0"/>
    <n v="0"/>
    <n v="2030"/>
    <m/>
    <m/>
    <m/>
    <n v="0"/>
    <n v="0"/>
    <s v="Real 2021 | 5/8/2023 1:03:19 PM"/>
    <n v="8705"/>
    <n v="150"/>
    <m/>
    <m/>
    <n v="300034.03125"/>
    <n v="0"/>
    <n v="0"/>
    <m/>
    <m/>
    <m/>
    <n v="0"/>
  </r>
  <r>
    <x v="0"/>
    <x v="0"/>
    <x v="7"/>
    <s v="9"/>
    <x v="8"/>
    <s v="Area 1001 Solar 2028"/>
    <x v="22"/>
    <n v="34.250461578369141"/>
    <n v="150"/>
    <n v="34.250461578369141"/>
    <m/>
    <n v="0"/>
    <m/>
    <m/>
    <m/>
    <n v="20972.564453125"/>
    <m/>
    <m/>
    <n v="-1"/>
    <n v="0"/>
    <s v="Solar"/>
    <m/>
    <n v="300034.03125"/>
    <m/>
    <n v="0"/>
    <n v="10840.65625"/>
    <n v="10840.65625"/>
    <n v="0"/>
    <n v="-1"/>
    <n v="0"/>
    <n v="0"/>
    <n v="0"/>
    <n v="365"/>
    <n v="4383"/>
    <n v="0.22833640873432159"/>
    <n v="36.131420135498047"/>
    <n v="-9698.564453125"/>
    <n v="-32.324878692626953"/>
    <n v="20539.220703125"/>
    <n v="68.456298828125"/>
    <m/>
    <s v="1/1/2028"/>
    <s v="12/31/2099"/>
    <m/>
    <n v="0"/>
    <n v="0"/>
    <n v="2030"/>
    <m/>
    <m/>
    <m/>
    <n v="0"/>
    <n v="0"/>
    <s v="Real 2021 | 5/8/2023 1:03:19 PM"/>
    <n v="8706"/>
    <n v="150"/>
    <m/>
    <m/>
    <n v="300034.03125"/>
    <n v="0"/>
    <n v="0"/>
    <m/>
    <m/>
    <m/>
    <n v="0"/>
  </r>
  <r>
    <x v="0"/>
    <x v="0"/>
    <x v="7"/>
    <s v="1"/>
    <x v="0"/>
    <s v="Area 1001 Solar 2029"/>
    <x v="23"/>
    <n v="22.833641052246094"/>
    <n v="100"/>
    <n v="22.833641052246094"/>
    <m/>
    <n v="0"/>
    <m/>
    <m/>
    <m/>
    <n v="13453.2666015625"/>
    <m/>
    <m/>
    <n v="-1"/>
    <n v="0"/>
    <s v="Solar"/>
    <m/>
    <n v="200022.6875"/>
    <m/>
    <n v="0"/>
    <n v="7227.10400390625"/>
    <n v="7227.10400390625"/>
    <n v="0"/>
    <n v="-1"/>
    <n v="0"/>
    <n v="0"/>
    <n v="0"/>
    <n v="365"/>
    <n v="4383"/>
    <n v="0.22833640873432159"/>
    <n v="36.131420135498047"/>
    <n v="-6465.70947265625"/>
    <n v="-32.324878692626953"/>
    <n v="13692.8134765625"/>
    <n v="68.456298828125"/>
    <m/>
    <s v="1/1/2029"/>
    <s v="12/31/2099"/>
    <m/>
    <n v="0"/>
    <n v="0"/>
    <n v="2030"/>
    <m/>
    <m/>
    <m/>
    <n v="0"/>
    <n v="0"/>
    <s v="Real 2021 | 5/8/2023 1:03:19 PM"/>
    <n v="8707"/>
    <n v="100"/>
    <m/>
    <m/>
    <n v="200022.6875"/>
    <n v="0"/>
    <n v="0"/>
    <m/>
    <m/>
    <m/>
    <n v="0"/>
  </r>
  <r>
    <x v="0"/>
    <x v="0"/>
    <x v="7"/>
    <s v="3"/>
    <x v="2"/>
    <s v="Area 1001 Solar 2029"/>
    <x v="23"/>
    <n v="22.833641052246094"/>
    <n v="100"/>
    <n v="22.833641052246094"/>
    <m/>
    <n v="0"/>
    <m/>
    <m/>
    <m/>
    <n v="13453.2666015625"/>
    <m/>
    <m/>
    <n v="-1"/>
    <n v="0"/>
    <s v="Solar"/>
    <m/>
    <n v="200022.6875"/>
    <m/>
    <n v="0"/>
    <n v="7227.10400390625"/>
    <n v="7227.10400390625"/>
    <n v="0"/>
    <n v="-1"/>
    <n v="0"/>
    <n v="0"/>
    <n v="0"/>
    <n v="365"/>
    <n v="4383"/>
    <n v="0.22833640873432159"/>
    <n v="36.131420135498047"/>
    <n v="-6465.70947265625"/>
    <n v="-32.324878692626953"/>
    <n v="13692.8134765625"/>
    <n v="68.456298828125"/>
    <m/>
    <s v="1/1/2029"/>
    <s v="12/31/2099"/>
    <m/>
    <n v="0"/>
    <n v="0"/>
    <n v="2030"/>
    <m/>
    <m/>
    <m/>
    <n v="0"/>
    <n v="0"/>
    <s v="Real 2021 | 5/8/2023 1:03:19 PM"/>
    <n v="8708"/>
    <n v="100"/>
    <m/>
    <m/>
    <n v="200022.6875"/>
    <n v="0"/>
    <n v="0"/>
    <m/>
    <m/>
    <m/>
    <n v="0"/>
  </r>
  <r>
    <x v="0"/>
    <x v="0"/>
    <x v="7"/>
    <s v="4"/>
    <x v="3"/>
    <s v="Area 1001 Solar 2029"/>
    <x v="23"/>
    <n v="34.250461578369141"/>
    <n v="150"/>
    <n v="34.250461578369141"/>
    <m/>
    <n v="0"/>
    <m/>
    <m/>
    <m/>
    <n v="20179.900390625"/>
    <m/>
    <m/>
    <n v="-1"/>
    <n v="0"/>
    <s v="Solar"/>
    <m/>
    <n v="300034.03125"/>
    <m/>
    <n v="0"/>
    <n v="10840.65625"/>
    <n v="10840.65625"/>
    <n v="0"/>
    <n v="-1"/>
    <n v="0"/>
    <n v="0"/>
    <n v="0"/>
    <n v="365"/>
    <n v="4383"/>
    <n v="0.22833640873432159"/>
    <n v="36.131420135498047"/>
    <n v="-9698.564453125"/>
    <n v="-32.324878692626953"/>
    <n v="20539.220703125"/>
    <n v="68.456298828125"/>
    <m/>
    <s v="1/1/2029"/>
    <s v="12/31/2099"/>
    <m/>
    <n v="0"/>
    <n v="0"/>
    <n v="2030"/>
    <m/>
    <m/>
    <m/>
    <n v="0"/>
    <n v="0"/>
    <s v="Real 2021 | 5/8/2023 1:03:19 PM"/>
    <n v="8709"/>
    <n v="150"/>
    <m/>
    <m/>
    <n v="300034.03125"/>
    <n v="0"/>
    <n v="0"/>
    <m/>
    <m/>
    <m/>
    <n v="0"/>
  </r>
  <r>
    <x v="0"/>
    <x v="0"/>
    <x v="7"/>
    <s v="6"/>
    <x v="5"/>
    <s v="Area 1001 Solar 2029"/>
    <x v="23"/>
    <n v="22.833641052246094"/>
    <n v="100"/>
    <n v="22.833641052246094"/>
    <m/>
    <n v="0"/>
    <m/>
    <m/>
    <m/>
    <n v="13453.2666015625"/>
    <m/>
    <m/>
    <n v="-1"/>
    <n v="0"/>
    <s v="Solar"/>
    <m/>
    <n v="200022.6875"/>
    <m/>
    <n v="0"/>
    <n v="7227.10400390625"/>
    <n v="7227.10400390625"/>
    <n v="0"/>
    <n v="-1"/>
    <n v="0"/>
    <n v="0"/>
    <n v="0"/>
    <n v="365"/>
    <n v="4383"/>
    <n v="0.22833640873432159"/>
    <n v="36.131420135498047"/>
    <n v="-6465.70947265625"/>
    <n v="-32.324878692626953"/>
    <n v="13692.8134765625"/>
    <n v="68.456298828125"/>
    <m/>
    <s v="1/1/2029"/>
    <s v="12/31/2099"/>
    <m/>
    <n v="0"/>
    <n v="0"/>
    <n v="2030"/>
    <m/>
    <m/>
    <m/>
    <n v="0"/>
    <n v="0"/>
    <s v="Real 2021 | 5/8/2023 1:03:19 PM"/>
    <n v="8710"/>
    <n v="100"/>
    <m/>
    <m/>
    <n v="200022.6875"/>
    <n v="0"/>
    <n v="0"/>
    <m/>
    <m/>
    <m/>
    <n v="0"/>
  </r>
  <r>
    <x v="0"/>
    <x v="0"/>
    <x v="7"/>
    <s v="7"/>
    <x v="6"/>
    <s v="Area 1001 Solar 2029"/>
    <x v="23"/>
    <n v="22.833641052246094"/>
    <n v="100"/>
    <n v="22.833641052246094"/>
    <m/>
    <n v="0"/>
    <m/>
    <m/>
    <m/>
    <n v="13453.2666015625"/>
    <m/>
    <m/>
    <n v="-1"/>
    <n v="0"/>
    <s v="Solar"/>
    <m/>
    <n v="200022.6875"/>
    <m/>
    <n v="0"/>
    <n v="7227.10400390625"/>
    <n v="7227.10400390625"/>
    <n v="0"/>
    <n v="-1"/>
    <n v="0"/>
    <n v="0"/>
    <n v="0"/>
    <n v="365"/>
    <n v="4383"/>
    <n v="0.22833640873432159"/>
    <n v="36.131420135498047"/>
    <n v="-6465.70947265625"/>
    <n v="-32.324878692626953"/>
    <n v="13692.8134765625"/>
    <n v="68.456298828125"/>
    <m/>
    <s v="1/1/2029"/>
    <s v="12/31/2099"/>
    <m/>
    <n v="0"/>
    <n v="0"/>
    <n v="2030"/>
    <m/>
    <m/>
    <m/>
    <n v="0"/>
    <n v="0"/>
    <s v="Real 2021 | 5/8/2023 1:03:19 PM"/>
    <n v="8711"/>
    <n v="100"/>
    <m/>
    <m/>
    <n v="200022.6875"/>
    <n v="0"/>
    <n v="0"/>
    <m/>
    <m/>
    <m/>
    <n v="0"/>
  </r>
  <r>
    <x v="0"/>
    <x v="0"/>
    <x v="7"/>
    <s v="8"/>
    <x v="7"/>
    <s v="Area 1001 Solar 2029"/>
    <x v="23"/>
    <n v="34.250461578369141"/>
    <n v="150"/>
    <n v="34.250461578369141"/>
    <m/>
    <n v="0"/>
    <m/>
    <m/>
    <m/>
    <n v="20179.900390625"/>
    <m/>
    <m/>
    <n v="-1"/>
    <n v="0"/>
    <s v="Solar"/>
    <m/>
    <n v="300034.03125"/>
    <m/>
    <n v="0"/>
    <n v="10840.65625"/>
    <n v="10840.65625"/>
    <n v="0"/>
    <n v="-1"/>
    <n v="0"/>
    <n v="0"/>
    <n v="0"/>
    <n v="365"/>
    <n v="4383"/>
    <n v="0.22833640873432159"/>
    <n v="36.131420135498047"/>
    <n v="-9698.564453125"/>
    <n v="-32.324878692626953"/>
    <n v="20539.220703125"/>
    <n v="68.456298828125"/>
    <m/>
    <s v="1/1/2029"/>
    <s v="12/31/2099"/>
    <m/>
    <n v="0"/>
    <n v="0"/>
    <n v="2030"/>
    <m/>
    <m/>
    <m/>
    <n v="0"/>
    <n v="0"/>
    <s v="Real 2021 | 5/8/2023 1:03:19 PM"/>
    <n v="8712"/>
    <n v="150"/>
    <m/>
    <m/>
    <n v="300034.03125"/>
    <n v="0"/>
    <n v="0"/>
    <m/>
    <m/>
    <m/>
    <n v="0"/>
  </r>
  <r>
    <x v="0"/>
    <x v="0"/>
    <x v="7"/>
    <s v="9"/>
    <x v="8"/>
    <s v="Area 1001 Solar 2029"/>
    <x v="23"/>
    <n v="22.833641052246094"/>
    <n v="100"/>
    <n v="22.833641052246094"/>
    <m/>
    <n v="0"/>
    <m/>
    <m/>
    <m/>
    <n v="13453.2666015625"/>
    <m/>
    <m/>
    <n v="-1"/>
    <n v="0"/>
    <s v="Solar"/>
    <m/>
    <n v="200022.6875"/>
    <m/>
    <n v="0"/>
    <n v="7227.10400390625"/>
    <n v="7227.10400390625"/>
    <n v="0"/>
    <n v="-1"/>
    <n v="0"/>
    <n v="0"/>
    <n v="0"/>
    <n v="365"/>
    <n v="4383"/>
    <n v="0.22833640873432159"/>
    <n v="36.131420135498047"/>
    <n v="-6465.70947265625"/>
    <n v="-32.324878692626953"/>
    <n v="13692.8134765625"/>
    <n v="68.456298828125"/>
    <m/>
    <s v="1/1/2029"/>
    <s v="12/31/2099"/>
    <m/>
    <n v="0"/>
    <n v="0"/>
    <n v="2030"/>
    <m/>
    <m/>
    <m/>
    <n v="0"/>
    <n v="0"/>
    <s v="Real 2021 | 5/8/2023 1:03:19 PM"/>
    <n v="8713"/>
    <n v="100"/>
    <m/>
    <m/>
    <n v="200022.6875"/>
    <n v="0"/>
    <n v="0"/>
    <m/>
    <m/>
    <m/>
    <n v="0"/>
  </r>
  <r>
    <x v="0"/>
    <x v="0"/>
    <x v="7"/>
    <s v="3"/>
    <x v="2"/>
    <s v="Area 1001 Solar 2030"/>
    <x v="24"/>
    <n v="11.416820526123047"/>
    <n v="50"/>
    <n v="11.416820526123047"/>
    <m/>
    <n v="0"/>
    <m/>
    <m/>
    <m/>
    <n v="6451.40283203125"/>
    <m/>
    <m/>
    <n v="-1"/>
    <n v="0"/>
    <s v="Solar"/>
    <m/>
    <n v="100011.34375"/>
    <m/>
    <n v="0"/>
    <n v="3613.552001953125"/>
    <n v="3613.552001953125"/>
    <n v="0"/>
    <n v="-1"/>
    <n v="0"/>
    <n v="0"/>
    <n v="0"/>
    <n v="365"/>
    <n v="4383"/>
    <n v="0.22833640873432159"/>
    <n v="36.131420135498047"/>
    <n v="-3232.854736328125"/>
    <n v="-32.324878692626953"/>
    <n v="6846.40673828125"/>
    <n v="68.456298828125"/>
    <m/>
    <s v="1/1/2030"/>
    <s v="12/31/2099"/>
    <m/>
    <n v="0"/>
    <n v="0"/>
    <n v="2030"/>
    <m/>
    <m/>
    <m/>
    <n v="0"/>
    <n v="0"/>
    <s v="Real 2021 | 5/8/2023 1:03:19 PM"/>
    <n v="8714"/>
    <n v="50"/>
    <m/>
    <m/>
    <n v="100011.34375"/>
    <n v="0"/>
    <n v="0"/>
    <m/>
    <m/>
    <m/>
    <n v="0"/>
  </r>
  <r>
    <x v="0"/>
    <x v="0"/>
    <x v="7"/>
    <s v="8"/>
    <x v="7"/>
    <s v="Area 1001 Solar 2030"/>
    <x v="24"/>
    <n v="11.416820526123047"/>
    <n v="50"/>
    <n v="11.416820526123047"/>
    <m/>
    <n v="0"/>
    <m/>
    <m/>
    <m/>
    <n v="6451.40283203125"/>
    <m/>
    <m/>
    <n v="-1"/>
    <n v="0"/>
    <s v="Solar"/>
    <m/>
    <n v="100011.34375"/>
    <m/>
    <n v="0"/>
    <n v="3613.552001953125"/>
    <n v="3613.552001953125"/>
    <n v="0"/>
    <n v="-1"/>
    <n v="0"/>
    <n v="0"/>
    <n v="0"/>
    <n v="365"/>
    <n v="4383"/>
    <n v="0.22833640873432159"/>
    <n v="36.131420135498047"/>
    <n v="-3232.854736328125"/>
    <n v="-32.324878692626953"/>
    <n v="6846.40673828125"/>
    <n v="68.456298828125"/>
    <m/>
    <s v="1/1/2030"/>
    <s v="12/31/2099"/>
    <m/>
    <n v="0"/>
    <n v="0"/>
    <n v="2030"/>
    <m/>
    <m/>
    <m/>
    <n v="0"/>
    <n v="0"/>
    <s v="Real 2021 | 5/8/2023 1:03:19 PM"/>
    <n v="8715"/>
    <n v="50"/>
    <m/>
    <m/>
    <n v="100011.34375"/>
    <n v="0"/>
    <n v="0"/>
    <m/>
    <m/>
    <m/>
    <n v="0"/>
  </r>
  <r>
    <x v="0"/>
    <x v="0"/>
    <x v="7"/>
    <s v="4"/>
    <x v="3"/>
    <s v="Area 1001 Solar 2031"/>
    <x v="25"/>
    <n v="0"/>
    <n v="0"/>
    <n v="0"/>
    <m/>
    <n v="0"/>
    <m/>
    <m/>
    <m/>
    <n v="0"/>
    <m/>
    <m/>
    <n v="-1"/>
    <n v="0"/>
    <s v="Solar"/>
    <m/>
    <n v="0"/>
    <m/>
    <n v="0"/>
    <n v="0"/>
    <n v="0"/>
    <n v="0"/>
    <n v="-1"/>
    <n v="0"/>
    <n v="0"/>
    <n v="0"/>
    <n v="0"/>
    <n v="0"/>
    <m/>
    <m/>
    <n v="0"/>
    <m/>
    <n v="0"/>
    <m/>
    <m/>
    <s v="1/1/2031"/>
    <s v="12/31/2099"/>
    <m/>
    <n v="0"/>
    <n v="0"/>
    <n v="2030"/>
    <m/>
    <m/>
    <m/>
    <n v="0"/>
    <n v="0"/>
    <s v="Real 2021 | 5/8/2023 1:03:19 PM"/>
    <n v="8716"/>
    <n v="0"/>
    <m/>
    <m/>
    <n v="0"/>
    <n v="0"/>
    <n v="0"/>
    <m/>
    <m/>
    <m/>
    <n v="0"/>
  </r>
  <r>
    <x v="0"/>
    <x v="0"/>
    <x v="7"/>
    <s v="8"/>
    <x v="7"/>
    <s v="Area 1001 Solar 2031"/>
    <x v="25"/>
    <n v="0"/>
    <n v="0"/>
    <n v="0"/>
    <m/>
    <n v="0"/>
    <m/>
    <m/>
    <m/>
    <n v="0"/>
    <m/>
    <m/>
    <n v="-1"/>
    <n v="0"/>
    <s v="Solar"/>
    <m/>
    <n v="0"/>
    <m/>
    <n v="0"/>
    <n v="0"/>
    <n v="0"/>
    <n v="0"/>
    <n v="-1"/>
    <n v="0"/>
    <n v="0"/>
    <n v="0"/>
    <n v="0"/>
    <n v="0"/>
    <m/>
    <m/>
    <n v="0"/>
    <m/>
    <n v="0"/>
    <m/>
    <m/>
    <s v="1/1/2031"/>
    <s v="12/31/2099"/>
    <m/>
    <n v="0"/>
    <n v="0"/>
    <n v="2030"/>
    <m/>
    <m/>
    <m/>
    <n v="0"/>
    <n v="0"/>
    <s v="Real 2021 | 5/8/2023 1:03:19 PM"/>
    <n v="8717"/>
    <n v="0"/>
    <m/>
    <m/>
    <n v="0"/>
    <n v="0"/>
    <n v="0"/>
    <m/>
    <m/>
    <m/>
    <n v="0"/>
  </r>
  <r>
    <x v="0"/>
    <x v="0"/>
    <x v="7"/>
    <s v="3"/>
    <x v="2"/>
    <s v="Area 1001 Solar 2032"/>
    <x v="26"/>
    <n v="0"/>
    <n v="0"/>
    <n v="0"/>
    <m/>
    <n v="0"/>
    <m/>
    <m/>
    <m/>
    <n v="0"/>
    <m/>
    <m/>
    <n v="-1"/>
    <n v="0"/>
    <s v="Solar"/>
    <m/>
    <n v="0"/>
    <m/>
    <n v="0"/>
    <n v="0"/>
    <n v="0"/>
    <n v="0"/>
    <n v="-1"/>
    <n v="0"/>
    <n v="0"/>
    <n v="0"/>
    <n v="0"/>
    <n v="0"/>
    <m/>
    <m/>
    <n v="0"/>
    <m/>
    <n v="0"/>
    <m/>
    <m/>
    <s v="1/1/2032"/>
    <s v="12/31/2099"/>
    <m/>
    <n v="0"/>
    <n v="0"/>
    <n v="2030"/>
    <m/>
    <m/>
    <m/>
    <n v="0"/>
    <n v="0"/>
    <s v="Real 2021 | 5/8/2023 1:03:19 PM"/>
    <n v="8718"/>
    <n v="0"/>
    <m/>
    <m/>
    <n v="0"/>
    <n v="0"/>
    <n v="0"/>
    <m/>
    <m/>
    <m/>
    <n v="0"/>
  </r>
  <r>
    <x v="0"/>
    <x v="0"/>
    <x v="7"/>
    <s v="4"/>
    <x v="3"/>
    <s v="Area 1001 Solar 2032"/>
    <x v="26"/>
    <n v="0"/>
    <n v="0"/>
    <n v="0"/>
    <m/>
    <n v="0"/>
    <m/>
    <m/>
    <m/>
    <n v="0"/>
    <m/>
    <m/>
    <n v="-1"/>
    <n v="0"/>
    <s v="Solar"/>
    <m/>
    <n v="0"/>
    <m/>
    <n v="0"/>
    <n v="0"/>
    <n v="0"/>
    <n v="0"/>
    <n v="-1"/>
    <n v="0"/>
    <n v="0"/>
    <n v="0"/>
    <n v="0"/>
    <n v="0"/>
    <m/>
    <m/>
    <n v="0"/>
    <m/>
    <n v="0"/>
    <m/>
    <m/>
    <s v="1/1/2032"/>
    <s v="12/31/2099"/>
    <m/>
    <n v="0"/>
    <n v="0"/>
    <n v="2030"/>
    <m/>
    <m/>
    <m/>
    <n v="0"/>
    <n v="0"/>
    <s v="Real 2021 | 5/8/2023 1:03:19 PM"/>
    <n v="8719"/>
    <n v="0"/>
    <m/>
    <m/>
    <n v="0"/>
    <n v="0"/>
    <n v="0"/>
    <m/>
    <m/>
    <m/>
    <n v="0"/>
  </r>
  <r>
    <x v="0"/>
    <x v="0"/>
    <x v="7"/>
    <s v="8"/>
    <x v="7"/>
    <s v="Area 1001 Solar 2032"/>
    <x v="26"/>
    <n v="0"/>
    <n v="0"/>
    <n v="0"/>
    <m/>
    <n v="0"/>
    <m/>
    <m/>
    <m/>
    <n v="0"/>
    <m/>
    <m/>
    <n v="-1"/>
    <n v="0"/>
    <s v="Solar"/>
    <m/>
    <n v="0"/>
    <m/>
    <n v="0"/>
    <n v="0"/>
    <n v="0"/>
    <n v="0"/>
    <n v="-1"/>
    <n v="0"/>
    <n v="0"/>
    <n v="0"/>
    <n v="0"/>
    <n v="0"/>
    <m/>
    <m/>
    <n v="0"/>
    <m/>
    <n v="0"/>
    <m/>
    <m/>
    <s v="1/1/2032"/>
    <s v="12/31/2099"/>
    <m/>
    <n v="0"/>
    <n v="0"/>
    <n v="2030"/>
    <m/>
    <m/>
    <m/>
    <n v="0"/>
    <n v="0"/>
    <s v="Real 2021 | 5/8/2023 1:03:19 PM"/>
    <n v="8720"/>
    <n v="0"/>
    <m/>
    <m/>
    <n v="0"/>
    <n v="0"/>
    <n v="0"/>
    <m/>
    <m/>
    <m/>
    <n v="0"/>
  </r>
  <r>
    <x v="0"/>
    <x v="0"/>
    <x v="7"/>
    <s v="8"/>
    <x v="7"/>
    <s v="Area 1001 Solar 2035"/>
    <x v="27"/>
    <n v="0"/>
    <n v="0"/>
    <n v="0"/>
    <m/>
    <n v="0"/>
    <m/>
    <m/>
    <m/>
    <n v="0"/>
    <m/>
    <m/>
    <n v="-1"/>
    <n v="0"/>
    <s v="Solar"/>
    <m/>
    <n v="0"/>
    <m/>
    <n v="0"/>
    <n v="0"/>
    <n v="0"/>
    <n v="0"/>
    <n v="-1"/>
    <n v="0"/>
    <n v="0"/>
    <n v="0"/>
    <n v="0"/>
    <n v="0"/>
    <m/>
    <m/>
    <n v="0"/>
    <m/>
    <n v="0"/>
    <m/>
    <m/>
    <s v="1/1/2035"/>
    <s v="12/31/2099"/>
    <m/>
    <n v="0"/>
    <n v="0"/>
    <n v="2030"/>
    <m/>
    <m/>
    <m/>
    <n v="0"/>
    <n v="0"/>
    <s v="Real 2021 | 5/8/2023 1:03:19 PM"/>
    <n v="8721"/>
    <n v="0"/>
    <m/>
    <m/>
    <n v="0"/>
    <n v="0"/>
    <n v="0"/>
    <m/>
    <m/>
    <m/>
    <n v="0"/>
  </r>
  <r>
    <x v="0"/>
    <x v="0"/>
    <x v="7"/>
    <s v="4"/>
    <x v="3"/>
    <s v="Area 1001 Solar 2036"/>
    <x v="28"/>
    <n v="0"/>
    <n v="0"/>
    <n v="0"/>
    <m/>
    <n v="0"/>
    <m/>
    <m/>
    <m/>
    <n v="0"/>
    <m/>
    <m/>
    <n v="-1"/>
    <n v="0"/>
    <s v="Solar"/>
    <m/>
    <n v="0"/>
    <m/>
    <n v="0"/>
    <n v="0"/>
    <n v="0"/>
    <n v="0"/>
    <n v="-1"/>
    <n v="0"/>
    <n v="0"/>
    <n v="0"/>
    <n v="0"/>
    <n v="0"/>
    <m/>
    <m/>
    <n v="0"/>
    <m/>
    <n v="0"/>
    <m/>
    <m/>
    <s v="1/1/2036"/>
    <s v="12/31/2099"/>
    <m/>
    <n v="0"/>
    <n v="0"/>
    <n v="2030"/>
    <m/>
    <m/>
    <m/>
    <n v="0"/>
    <n v="0"/>
    <s v="Real 2021 | 5/8/2023 1:03:19 PM"/>
    <n v="8722"/>
    <n v="0"/>
    <m/>
    <m/>
    <n v="0"/>
    <n v="0"/>
    <n v="0"/>
    <m/>
    <m/>
    <m/>
    <n v="0"/>
  </r>
  <r>
    <x v="0"/>
    <x v="0"/>
    <x v="7"/>
    <s v="1"/>
    <x v="0"/>
    <s v="Area 1001 Solar 2037"/>
    <x v="29"/>
    <n v="0"/>
    <n v="0"/>
    <n v="0"/>
    <m/>
    <n v="0"/>
    <m/>
    <m/>
    <m/>
    <n v="0"/>
    <m/>
    <m/>
    <n v="-1"/>
    <n v="0"/>
    <s v="Solar"/>
    <m/>
    <n v="0"/>
    <m/>
    <n v="0"/>
    <n v="0"/>
    <n v="0"/>
    <n v="0"/>
    <n v="-1"/>
    <n v="0"/>
    <n v="0"/>
    <n v="0"/>
    <n v="0"/>
    <n v="0"/>
    <m/>
    <m/>
    <n v="0"/>
    <m/>
    <n v="0"/>
    <m/>
    <m/>
    <s v="1/1/2037"/>
    <s v="12/31/2099"/>
    <m/>
    <n v="0"/>
    <n v="0"/>
    <n v="2030"/>
    <m/>
    <m/>
    <m/>
    <n v="0"/>
    <n v="0"/>
    <s v="Real 2021 | 5/8/2023 1:03:19 PM"/>
    <n v="8723"/>
    <n v="0"/>
    <m/>
    <m/>
    <n v="0"/>
    <n v="0"/>
    <n v="0"/>
    <m/>
    <m/>
    <m/>
    <n v="0"/>
  </r>
  <r>
    <x v="0"/>
    <x v="0"/>
    <x v="7"/>
    <s v="3"/>
    <x v="2"/>
    <s v="Area 1001 Solar 2037"/>
    <x v="29"/>
    <n v="0"/>
    <n v="0"/>
    <n v="0"/>
    <m/>
    <n v="0"/>
    <m/>
    <m/>
    <m/>
    <n v="0"/>
    <m/>
    <m/>
    <n v="-1"/>
    <n v="0"/>
    <s v="Solar"/>
    <m/>
    <n v="0"/>
    <m/>
    <n v="0"/>
    <n v="0"/>
    <n v="0"/>
    <n v="0"/>
    <n v="-1"/>
    <n v="0"/>
    <n v="0"/>
    <n v="0"/>
    <n v="0"/>
    <n v="0"/>
    <m/>
    <m/>
    <n v="0"/>
    <m/>
    <n v="0"/>
    <m/>
    <m/>
    <s v="1/1/2037"/>
    <s v="12/31/2099"/>
    <m/>
    <n v="0"/>
    <n v="0"/>
    <n v="2030"/>
    <m/>
    <m/>
    <m/>
    <n v="0"/>
    <n v="0"/>
    <s v="Real 2021 | 5/8/2023 1:03:19 PM"/>
    <n v="8724"/>
    <n v="0"/>
    <m/>
    <m/>
    <n v="0"/>
    <n v="0"/>
    <n v="0"/>
    <m/>
    <m/>
    <m/>
    <n v="0"/>
  </r>
  <r>
    <x v="0"/>
    <x v="0"/>
    <x v="7"/>
    <s v="7"/>
    <x v="6"/>
    <s v="Area 1001 Solar 2037"/>
    <x v="29"/>
    <n v="0"/>
    <n v="0"/>
    <n v="0"/>
    <m/>
    <n v="0"/>
    <m/>
    <m/>
    <m/>
    <n v="0"/>
    <m/>
    <m/>
    <n v="-1"/>
    <n v="0"/>
    <s v="Solar"/>
    <m/>
    <n v="0"/>
    <m/>
    <n v="0"/>
    <n v="0"/>
    <n v="0"/>
    <n v="0"/>
    <n v="-1"/>
    <n v="0"/>
    <n v="0"/>
    <n v="0"/>
    <n v="0"/>
    <n v="0"/>
    <m/>
    <m/>
    <n v="0"/>
    <m/>
    <n v="0"/>
    <m/>
    <m/>
    <s v="1/1/2037"/>
    <s v="12/31/2099"/>
    <m/>
    <n v="0"/>
    <n v="0"/>
    <n v="2030"/>
    <m/>
    <m/>
    <m/>
    <n v="0"/>
    <n v="0"/>
    <s v="Real 2021 | 5/8/2023 1:03:19 PM"/>
    <n v="8725"/>
    <n v="0"/>
    <m/>
    <m/>
    <n v="0"/>
    <n v="0"/>
    <n v="0"/>
    <m/>
    <m/>
    <m/>
    <n v="0"/>
  </r>
  <r>
    <x v="0"/>
    <x v="0"/>
    <x v="7"/>
    <s v="8"/>
    <x v="7"/>
    <s v="Area 1001 Solar 2037"/>
    <x v="29"/>
    <n v="0"/>
    <n v="0"/>
    <n v="0"/>
    <m/>
    <n v="0"/>
    <m/>
    <m/>
    <m/>
    <n v="0"/>
    <m/>
    <m/>
    <n v="-1"/>
    <n v="0"/>
    <s v="Solar"/>
    <m/>
    <n v="0"/>
    <m/>
    <n v="0"/>
    <n v="0"/>
    <n v="0"/>
    <n v="0"/>
    <n v="-1"/>
    <n v="0"/>
    <n v="0"/>
    <n v="0"/>
    <n v="0"/>
    <n v="0"/>
    <m/>
    <m/>
    <n v="0"/>
    <m/>
    <n v="0"/>
    <m/>
    <m/>
    <s v="1/1/2037"/>
    <s v="12/31/2099"/>
    <m/>
    <n v="0"/>
    <n v="0"/>
    <n v="2030"/>
    <m/>
    <m/>
    <m/>
    <n v="0"/>
    <n v="0"/>
    <s v="Real 2021 | 5/8/2023 1:03:19 PM"/>
    <n v="8726"/>
    <n v="0"/>
    <m/>
    <m/>
    <n v="0"/>
    <n v="0"/>
    <n v="0"/>
    <m/>
    <m/>
    <m/>
    <n v="0"/>
  </r>
  <r>
    <x v="0"/>
    <x v="0"/>
    <x v="7"/>
    <s v="1"/>
    <x v="0"/>
    <s v="Area 1001 Wind 2026"/>
    <x v="30"/>
    <n v="34.920413970947266"/>
    <n v="100"/>
    <n v="34.920413970947266"/>
    <m/>
    <n v="0"/>
    <m/>
    <m/>
    <m/>
    <n v="18154.20312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727"/>
    <n v="100"/>
    <m/>
    <m/>
    <n v="305902.8125"/>
    <n v="0"/>
    <n v="0"/>
    <m/>
    <m/>
    <m/>
    <n v="0"/>
  </r>
  <r>
    <x v="0"/>
    <x v="0"/>
    <x v="7"/>
    <s v="2"/>
    <x v="1"/>
    <s v="Area 1001 Wind 2026"/>
    <x v="30"/>
    <n v="34.920413970947266"/>
    <n v="100"/>
    <n v="34.920413970947266"/>
    <m/>
    <n v="0"/>
    <m/>
    <m/>
    <m/>
    <n v="18154.20312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728"/>
    <n v="100"/>
    <m/>
    <m/>
    <n v="305902.8125"/>
    <n v="0"/>
    <n v="0"/>
    <m/>
    <m/>
    <m/>
    <n v="0"/>
  </r>
  <r>
    <x v="0"/>
    <x v="0"/>
    <x v="7"/>
    <s v="3"/>
    <x v="2"/>
    <s v="Area 1001 Wind 2026"/>
    <x v="30"/>
    <n v="34.920413970947266"/>
    <n v="100"/>
    <n v="34.920413970947266"/>
    <m/>
    <n v="0"/>
    <m/>
    <m/>
    <m/>
    <n v="18154.20312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729"/>
    <n v="100"/>
    <m/>
    <m/>
    <n v="305902.8125"/>
    <n v="0"/>
    <n v="0"/>
    <m/>
    <m/>
    <m/>
    <n v="0"/>
  </r>
  <r>
    <x v="0"/>
    <x v="0"/>
    <x v="7"/>
    <s v="4"/>
    <x v="3"/>
    <s v="Area 1001 Wind 2026"/>
    <x v="30"/>
    <n v="34.920413970947266"/>
    <n v="100"/>
    <n v="34.920413970947266"/>
    <m/>
    <n v="0"/>
    <m/>
    <m/>
    <m/>
    <n v="18154.20312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730"/>
    <n v="100"/>
    <m/>
    <m/>
    <n v="305902.8125"/>
    <n v="0"/>
    <n v="0"/>
    <m/>
    <m/>
    <m/>
    <n v="0"/>
  </r>
  <r>
    <x v="0"/>
    <x v="0"/>
    <x v="7"/>
    <s v="5"/>
    <x v="4"/>
    <s v="Area 1001 Wind 2026"/>
    <x v="30"/>
    <n v="34.920413970947266"/>
    <n v="100"/>
    <n v="34.920413970947266"/>
    <m/>
    <n v="0"/>
    <m/>
    <m/>
    <m/>
    <n v="18154.20312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731"/>
    <n v="100"/>
    <m/>
    <m/>
    <n v="305902.8125"/>
    <n v="0"/>
    <n v="0"/>
    <m/>
    <m/>
    <m/>
    <n v="0"/>
  </r>
  <r>
    <x v="0"/>
    <x v="0"/>
    <x v="7"/>
    <s v="6"/>
    <x v="5"/>
    <s v="Area 1001 Wind 2026"/>
    <x v="30"/>
    <n v="34.920413970947266"/>
    <n v="100"/>
    <n v="34.920413970947266"/>
    <m/>
    <n v="0"/>
    <m/>
    <m/>
    <m/>
    <n v="18154.20312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732"/>
    <n v="100"/>
    <m/>
    <m/>
    <n v="305902.8125"/>
    <n v="0"/>
    <n v="0"/>
    <m/>
    <m/>
    <m/>
    <n v="0"/>
  </r>
  <r>
    <x v="0"/>
    <x v="0"/>
    <x v="7"/>
    <s v="7"/>
    <x v="6"/>
    <s v="Area 1001 Wind 2026"/>
    <x v="30"/>
    <n v="34.920413970947266"/>
    <n v="100"/>
    <n v="34.920413970947266"/>
    <m/>
    <n v="0"/>
    <m/>
    <m/>
    <m/>
    <n v="18154.20312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733"/>
    <n v="100"/>
    <m/>
    <m/>
    <n v="305902.8125"/>
    <n v="0"/>
    <n v="0"/>
    <m/>
    <m/>
    <m/>
    <n v="0"/>
  </r>
  <r>
    <x v="0"/>
    <x v="0"/>
    <x v="7"/>
    <s v="9"/>
    <x v="8"/>
    <s v="Area 1001 Wind 2026"/>
    <x v="30"/>
    <n v="34.920413970947266"/>
    <n v="100"/>
    <n v="34.920413970947266"/>
    <m/>
    <n v="0"/>
    <m/>
    <m/>
    <m/>
    <n v="18154.20312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734"/>
    <n v="100"/>
    <m/>
    <m/>
    <n v="305902.8125"/>
    <n v="0"/>
    <n v="0"/>
    <m/>
    <m/>
    <m/>
    <n v="0"/>
  </r>
  <r>
    <x v="0"/>
    <x v="0"/>
    <x v="7"/>
    <s v="1"/>
    <x v="0"/>
    <s v="Area 1001 Wind 2027"/>
    <x v="31"/>
    <n v="34.920413970947266"/>
    <n v="100"/>
    <n v="34.920413970947266"/>
    <m/>
    <n v="0"/>
    <m/>
    <m/>
    <m/>
    <n v="17664.2929687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735"/>
    <n v="100"/>
    <m/>
    <m/>
    <n v="305902.8125"/>
    <n v="0"/>
    <n v="0"/>
    <m/>
    <m/>
    <m/>
    <n v="0"/>
  </r>
  <r>
    <x v="0"/>
    <x v="0"/>
    <x v="7"/>
    <s v="2"/>
    <x v="1"/>
    <s v="Area 1001 Wind 2027"/>
    <x v="31"/>
    <n v="34.920413970947266"/>
    <n v="100"/>
    <n v="34.920413970947266"/>
    <m/>
    <n v="0"/>
    <m/>
    <m/>
    <m/>
    <n v="17664.2929687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736"/>
    <n v="100"/>
    <m/>
    <m/>
    <n v="305902.8125"/>
    <n v="0"/>
    <n v="0"/>
    <m/>
    <m/>
    <m/>
    <n v="0"/>
  </r>
  <r>
    <x v="0"/>
    <x v="0"/>
    <x v="7"/>
    <s v="3"/>
    <x v="2"/>
    <s v="Area 1001 Wind 2027"/>
    <x v="31"/>
    <n v="34.920413970947266"/>
    <n v="100"/>
    <n v="34.920413970947266"/>
    <m/>
    <n v="0"/>
    <m/>
    <m/>
    <m/>
    <n v="17664.2929687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737"/>
    <n v="100"/>
    <m/>
    <m/>
    <n v="305902.8125"/>
    <n v="0"/>
    <n v="0"/>
    <m/>
    <m/>
    <m/>
    <n v="0"/>
  </r>
  <r>
    <x v="0"/>
    <x v="0"/>
    <x v="7"/>
    <s v="4"/>
    <x v="3"/>
    <s v="Area 1001 Wind 2027"/>
    <x v="31"/>
    <n v="34.920413970947266"/>
    <n v="100"/>
    <n v="34.920413970947266"/>
    <m/>
    <n v="0"/>
    <m/>
    <m/>
    <m/>
    <n v="17664.2929687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738"/>
    <n v="100"/>
    <m/>
    <m/>
    <n v="305902.8125"/>
    <n v="0"/>
    <n v="0"/>
    <m/>
    <m/>
    <m/>
    <n v="0"/>
  </r>
  <r>
    <x v="0"/>
    <x v="0"/>
    <x v="7"/>
    <s v="5"/>
    <x v="4"/>
    <s v="Area 1001 Wind 2027"/>
    <x v="31"/>
    <n v="34.920413970947266"/>
    <n v="100"/>
    <n v="34.920413970947266"/>
    <m/>
    <n v="0"/>
    <m/>
    <m/>
    <m/>
    <n v="17664.2929687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739"/>
    <n v="100"/>
    <m/>
    <m/>
    <n v="305902.8125"/>
    <n v="0"/>
    <n v="0"/>
    <m/>
    <m/>
    <m/>
    <n v="0"/>
  </r>
  <r>
    <x v="0"/>
    <x v="0"/>
    <x v="7"/>
    <s v="6"/>
    <x v="5"/>
    <s v="Area 1001 Wind 2027"/>
    <x v="31"/>
    <n v="34.920413970947266"/>
    <n v="100"/>
    <n v="34.920413970947266"/>
    <m/>
    <n v="0"/>
    <m/>
    <m/>
    <m/>
    <n v="17664.2929687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740"/>
    <n v="100"/>
    <m/>
    <m/>
    <n v="305902.8125"/>
    <n v="0"/>
    <n v="0"/>
    <m/>
    <m/>
    <m/>
    <n v="0"/>
  </r>
  <r>
    <x v="0"/>
    <x v="0"/>
    <x v="7"/>
    <s v="7"/>
    <x v="6"/>
    <s v="Area 1001 Wind 2027"/>
    <x v="31"/>
    <n v="34.920413970947266"/>
    <n v="100"/>
    <n v="34.920413970947266"/>
    <m/>
    <n v="0"/>
    <m/>
    <m/>
    <m/>
    <n v="17664.2929687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741"/>
    <n v="100"/>
    <m/>
    <m/>
    <n v="305902.8125"/>
    <n v="0"/>
    <n v="0"/>
    <m/>
    <m/>
    <m/>
    <n v="0"/>
  </r>
  <r>
    <x v="0"/>
    <x v="0"/>
    <x v="7"/>
    <s v="9"/>
    <x v="8"/>
    <s v="Area 1001 Wind 2027"/>
    <x v="31"/>
    <n v="34.920413970947266"/>
    <n v="100"/>
    <n v="34.920413970947266"/>
    <m/>
    <n v="0"/>
    <m/>
    <m/>
    <m/>
    <n v="17664.2929687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742"/>
    <n v="100"/>
    <m/>
    <m/>
    <n v="305902.8125"/>
    <n v="0"/>
    <n v="0"/>
    <m/>
    <m/>
    <m/>
    <n v="0"/>
  </r>
  <r>
    <x v="0"/>
    <x v="0"/>
    <x v="7"/>
    <s v="1"/>
    <x v="0"/>
    <s v="Area 1001 Wind 2028"/>
    <x v="32"/>
    <n v="34.920413970947266"/>
    <n v="100"/>
    <n v="34.920413970947266"/>
    <m/>
    <n v="0"/>
    <m/>
    <m/>
    <m/>
    <n v="17124.84179687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743"/>
    <n v="100"/>
    <m/>
    <m/>
    <n v="305902.8125"/>
    <n v="0"/>
    <n v="0"/>
    <m/>
    <m/>
    <m/>
    <n v="0"/>
  </r>
  <r>
    <x v="0"/>
    <x v="0"/>
    <x v="7"/>
    <s v="2"/>
    <x v="1"/>
    <s v="Area 1001 Wind 2028"/>
    <x v="32"/>
    <n v="34.920413970947266"/>
    <n v="100"/>
    <n v="34.920413970947266"/>
    <m/>
    <n v="0"/>
    <m/>
    <m/>
    <m/>
    <n v="17124.84179687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744"/>
    <n v="100"/>
    <m/>
    <m/>
    <n v="305902.8125"/>
    <n v="0"/>
    <n v="0"/>
    <m/>
    <m/>
    <m/>
    <n v="0"/>
  </r>
  <r>
    <x v="0"/>
    <x v="0"/>
    <x v="7"/>
    <s v="3"/>
    <x v="2"/>
    <s v="Area 1001 Wind 2028"/>
    <x v="32"/>
    <n v="34.920413970947266"/>
    <n v="100"/>
    <n v="34.920413970947266"/>
    <m/>
    <n v="0"/>
    <m/>
    <m/>
    <m/>
    <n v="17124.84179687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745"/>
    <n v="100"/>
    <m/>
    <m/>
    <n v="305902.8125"/>
    <n v="0"/>
    <n v="0"/>
    <m/>
    <m/>
    <m/>
    <n v="0"/>
  </r>
  <r>
    <x v="0"/>
    <x v="0"/>
    <x v="7"/>
    <s v="4"/>
    <x v="3"/>
    <s v="Area 1001 Wind 2028"/>
    <x v="32"/>
    <n v="34.920413970947266"/>
    <n v="100"/>
    <n v="34.920413970947266"/>
    <m/>
    <n v="0"/>
    <m/>
    <m/>
    <m/>
    <n v="17124.84179687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746"/>
    <n v="100"/>
    <m/>
    <m/>
    <n v="305902.8125"/>
    <n v="0"/>
    <n v="0"/>
    <m/>
    <m/>
    <m/>
    <n v="0"/>
  </r>
  <r>
    <x v="0"/>
    <x v="0"/>
    <x v="7"/>
    <s v="5"/>
    <x v="4"/>
    <s v="Area 1001 Wind 2028"/>
    <x v="32"/>
    <n v="34.920413970947266"/>
    <n v="100"/>
    <n v="34.920413970947266"/>
    <m/>
    <n v="0"/>
    <m/>
    <m/>
    <m/>
    <n v="17124.84179687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747"/>
    <n v="100"/>
    <m/>
    <m/>
    <n v="305902.8125"/>
    <n v="0"/>
    <n v="0"/>
    <m/>
    <m/>
    <m/>
    <n v="0"/>
  </r>
  <r>
    <x v="0"/>
    <x v="0"/>
    <x v="7"/>
    <s v="6"/>
    <x v="5"/>
    <s v="Area 1001 Wind 2028"/>
    <x v="32"/>
    <n v="34.920413970947266"/>
    <n v="100"/>
    <n v="34.920413970947266"/>
    <m/>
    <n v="0"/>
    <m/>
    <m/>
    <m/>
    <n v="17124.84179687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748"/>
    <n v="100"/>
    <m/>
    <m/>
    <n v="305902.8125"/>
    <n v="0"/>
    <n v="0"/>
    <m/>
    <m/>
    <m/>
    <n v="0"/>
  </r>
  <r>
    <x v="0"/>
    <x v="0"/>
    <x v="7"/>
    <s v="7"/>
    <x v="6"/>
    <s v="Area 1001 Wind 2028"/>
    <x v="32"/>
    <n v="34.920413970947266"/>
    <n v="100"/>
    <n v="34.920413970947266"/>
    <m/>
    <n v="0"/>
    <m/>
    <m/>
    <m/>
    <n v="17124.84179687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749"/>
    <n v="100"/>
    <m/>
    <m/>
    <n v="305902.8125"/>
    <n v="0"/>
    <n v="0"/>
    <m/>
    <m/>
    <m/>
    <n v="0"/>
  </r>
  <r>
    <x v="0"/>
    <x v="0"/>
    <x v="7"/>
    <s v="9"/>
    <x v="8"/>
    <s v="Area 1001 Wind 2028"/>
    <x v="32"/>
    <n v="34.920413970947266"/>
    <n v="100"/>
    <n v="34.920413970947266"/>
    <m/>
    <n v="0"/>
    <m/>
    <m/>
    <m/>
    <n v="17124.84179687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750"/>
    <n v="100"/>
    <m/>
    <m/>
    <n v="305902.8125"/>
    <n v="0"/>
    <n v="0"/>
    <m/>
    <m/>
    <m/>
    <n v="0"/>
  </r>
  <r>
    <x v="0"/>
    <x v="0"/>
    <x v="7"/>
    <s v="1"/>
    <x v="0"/>
    <s v="Area 1001 Wind 2029"/>
    <x v="33"/>
    <n v="34.920413970947266"/>
    <n v="100"/>
    <n v="34.920413970947266"/>
    <m/>
    <n v="0"/>
    <m/>
    <m/>
    <m/>
    <n v="16640.435546875"/>
    <m/>
    <m/>
    <n v="-1"/>
    <n v="0"/>
    <s v="Wind"/>
    <m/>
    <n v="305902.8125"/>
    <m/>
    <n v="0"/>
    <n v="11784.2158203125"/>
    <n v="11784.2158203125"/>
    <n v="0"/>
    <n v="-1"/>
    <n v="0"/>
    <n v="0"/>
    <n v="0"/>
    <n v="0"/>
    <n v="8760"/>
    <n v="0.34920412302017212"/>
    <n v="38.522743225097656"/>
    <n v="-9888.271484375"/>
    <n v="-32.324878692626953"/>
    <n v="21672.48828125"/>
    <n v="70.847625732421875"/>
    <m/>
    <s v="1/1/2029"/>
    <s v="12/31/2099"/>
    <m/>
    <n v="0"/>
    <n v="0"/>
    <n v="2030"/>
    <m/>
    <m/>
    <m/>
    <n v="0"/>
    <n v="0"/>
    <s v="Real 2021 | 5/8/2023 1:03:19 PM"/>
    <n v="8751"/>
    <n v="100"/>
    <m/>
    <m/>
    <n v="305902.8125"/>
    <n v="0"/>
    <n v="0"/>
    <m/>
    <m/>
    <m/>
    <n v="0"/>
  </r>
  <r>
    <x v="0"/>
    <x v="0"/>
    <x v="7"/>
    <s v="2"/>
    <x v="1"/>
    <s v="Area 1001 Wind 2029"/>
    <x v="33"/>
    <n v="34.920413970947266"/>
    <n v="100"/>
    <n v="34.920413970947266"/>
    <m/>
    <n v="0"/>
    <m/>
    <m/>
    <m/>
    <n v="16640.435546875"/>
    <m/>
    <m/>
    <n v="-1"/>
    <n v="0"/>
    <s v="Wind"/>
    <m/>
    <n v="305902.8125"/>
    <m/>
    <n v="0"/>
    <n v="11784.2158203125"/>
    <n v="11784.2158203125"/>
    <n v="0"/>
    <n v="-1"/>
    <n v="0"/>
    <n v="0"/>
    <n v="0"/>
    <n v="0"/>
    <n v="8760"/>
    <n v="0.34920412302017212"/>
    <n v="38.522743225097656"/>
    <n v="-9888.271484375"/>
    <n v="-32.324878692626953"/>
    <n v="21672.48828125"/>
    <n v="70.847625732421875"/>
    <m/>
    <s v="1/1/2029"/>
    <s v="12/31/2099"/>
    <m/>
    <n v="0"/>
    <n v="0"/>
    <n v="2030"/>
    <m/>
    <m/>
    <m/>
    <n v="0"/>
    <n v="0"/>
    <s v="Real 2021 | 5/8/2023 1:03:19 PM"/>
    <n v="8752"/>
    <n v="100"/>
    <m/>
    <m/>
    <n v="305902.8125"/>
    <n v="0"/>
    <n v="0"/>
    <m/>
    <m/>
    <m/>
    <n v="0"/>
  </r>
  <r>
    <x v="0"/>
    <x v="0"/>
    <x v="7"/>
    <s v="3"/>
    <x v="2"/>
    <s v="Area 1001 Wind 2029"/>
    <x v="33"/>
    <n v="34.920413970947266"/>
    <n v="100"/>
    <n v="34.920413970947266"/>
    <m/>
    <n v="0"/>
    <m/>
    <m/>
    <m/>
    <n v="16640.435546875"/>
    <m/>
    <m/>
    <n v="-1"/>
    <n v="0"/>
    <s v="Wind"/>
    <m/>
    <n v="305902.8125"/>
    <m/>
    <n v="0"/>
    <n v="11784.2158203125"/>
    <n v="11784.2158203125"/>
    <n v="0"/>
    <n v="-1"/>
    <n v="0"/>
    <n v="0"/>
    <n v="0"/>
    <n v="0"/>
    <n v="8760"/>
    <n v="0.34920412302017212"/>
    <n v="38.522743225097656"/>
    <n v="-9888.271484375"/>
    <n v="-32.324878692626953"/>
    <n v="21672.48828125"/>
    <n v="70.847625732421875"/>
    <m/>
    <s v="1/1/2029"/>
    <s v="12/31/2099"/>
    <m/>
    <n v="0"/>
    <n v="0"/>
    <n v="2030"/>
    <m/>
    <m/>
    <m/>
    <n v="0"/>
    <n v="0"/>
    <s v="Real 2021 | 5/8/2023 1:03:19 PM"/>
    <n v="8753"/>
    <n v="100"/>
    <m/>
    <m/>
    <n v="305902.8125"/>
    <n v="0"/>
    <n v="0"/>
    <m/>
    <m/>
    <m/>
    <n v="0"/>
  </r>
  <r>
    <x v="0"/>
    <x v="0"/>
    <x v="7"/>
    <s v="4"/>
    <x v="3"/>
    <s v="Area 1001 Wind 2029"/>
    <x v="33"/>
    <n v="34.920413970947266"/>
    <n v="100"/>
    <n v="34.920413970947266"/>
    <m/>
    <n v="0"/>
    <m/>
    <m/>
    <m/>
    <n v="16640.435546875"/>
    <m/>
    <m/>
    <n v="-1"/>
    <n v="0"/>
    <s v="Wind"/>
    <m/>
    <n v="305902.8125"/>
    <m/>
    <n v="0"/>
    <n v="11784.2158203125"/>
    <n v="11784.2158203125"/>
    <n v="0"/>
    <n v="-1"/>
    <n v="0"/>
    <n v="0"/>
    <n v="0"/>
    <n v="0"/>
    <n v="8760"/>
    <n v="0.34920412302017212"/>
    <n v="38.522743225097656"/>
    <n v="-9888.271484375"/>
    <n v="-32.324878692626953"/>
    <n v="21672.48828125"/>
    <n v="70.847625732421875"/>
    <m/>
    <s v="1/1/2029"/>
    <s v="12/31/2099"/>
    <m/>
    <n v="0"/>
    <n v="0"/>
    <n v="2030"/>
    <m/>
    <m/>
    <m/>
    <n v="0"/>
    <n v="0"/>
    <s v="Real 2021 | 5/8/2023 1:03:19 PM"/>
    <n v="8754"/>
    <n v="100"/>
    <m/>
    <m/>
    <n v="305902.8125"/>
    <n v="0"/>
    <n v="0"/>
    <m/>
    <m/>
    <m/>
    <n v="0"/>
  </r>
  <r>
    <x v="0"/>
    <x v="0"/>
    <x v="7"/>
    <s v="7"/>
    <x v="6"/>
    <s v="Area 1001 Wind 2029"/>
    <x v="33"/>
    <n v="34.920413970947266"/>
    <n v="100"/>
    <n v="34.920413970947266"/>
    <m/>
    <n v="0"/>
    <m/>
    <m/>
    <m/>
    <n v="16640.435546875"/>
    <m/>
    <m/>
    <n v="-1"/>
    <n v="0"/>
    <s v="Wind"/>
    <m/>
    <n v="305902.8125"/>
    <m/>
    <n v="0"/>
    <n v="11784.2158203125"/>
    <n v="11784.2158203125"/>
    <n v="0"/>
    <n v="-1"/>
    <n v="0"/>
    <n v="0"/>
    <n v="0"/>
    <n v="0"/>
    <n v="8760"/>
    <n v="0.34920412302017212"/>
    <n v="38.522743225097656"/>
    <n v="-9888.271484375"/>
    <n v="-32.324878692626953"/>
    <n v="21672.48828125"/>
    <n v="70.847625732421875"/>
    <m/>
    <s v="1/1/2029"/>
    <s v="12/31/2099"/>
    <m/>
    <n v="0"/>
    <n v="0"/>
    <n v="2030"/>
    <m/>
    <m/>
    <m/>
    <n v="0"/>
    <n v="0"/>
    <s v="Real 2021 | 5/8/2023 1:03:19 PM"/>
    <n v="8755"/>
    <n v="100"/>
    <m/>
    <m/>
    <n v="305902.8125"/>
    <n v="0"/>
    <n v="0"/>
    <m/>
    <m/>
    <m/>
    <n v="0"/>
  </r>
  <r>
    <x v="0"/>
    <x v="0"/>
    <x v="7"/>
    <s v="1"/>
    <x v="0"/>
    <s v="Area 1001 Wind 2030"/>
    <x v="34"/>
    <n v="34.920413970947266"/>
    <n v="100"/>
    <n v="34.920413970947266"/>
    <m/>
    <n v="0"/>
    <m/>
    <m/>
    <m/>
    <n v="16123.0029296875"/>
    <m/>
    <m/>
    <n v="-1"/>
    <n v="0"/>
    <s v="Wind"/>
    <m/>
    <n v="305902.8125"/>
    <m/>
    <n v="0"/>
    <n v="11784.2158203125"/>
    <n v="11784.2158203125"/>
    <n v="0"/>
    <n v="-1"/>
    <n v="0"/>
    <n v="0"/>
    <n v="0"/>
    <n v="1"/>
    <n v="8760"/>
    <n v="0.34920412302017212"/>
    <n v="38.522743225097656"/>
    <n v="-9888.271484375"/>
    <n v="-32.324878692626953"/>
    <n v="21672.48828125"/>
    <n v="70.847625732421875"/>
    <m/>
    <s v="1/1/2030"/>
    <s v="12/31/2099"/>
    <m/>
    <n v="0"/>
    <n v="0"/>
    <n v="2030"/>
    <m/>
    <m/>
    <m/>
    <n v="0"/>
    <n v="0"/>
    <s v="Real 2021 | 5/8/2023 1:03:19 PM"/>
    <n v="8756"/>
    <n v="100"/>
    <m/>
    <m/>
    <n v="305902.8125"/>
    <n v="0"/>
    <n v="0"/>
    <m/>
    <m/>
    <m/>
    <n v="0"/>
  </r>
  <r>
    <x v="0"/>
    <x v="0"/>
    <x v="7"/>
    <s v="2"/>
    <x v="1"/>
    <s v="Area 1001 Wind 2030"/>
    <x v="34"/>
    <n v="34.920413970947266"/>
    <n v="100"/>
    <n v="34.920413970947266"/>
    <m/>
    <n v="0"/>
    <m/>
    <m/>
    <m/>
    <n v="16123.0029296875"/>
    <m/>
    <m/>
    <n v="-1"/>
    <n v="0"/>
    <s v="Wind"/>
    <m/>
    <n v="305902.8125"/>
    <m/>
    <n v="0"/>
    <n v="11784.2158203125"/>
    <n v="11784.2158203125"/>
    <n v="0"/>
    <n v="-1"/>
    <n v="0"/>
    <n v="0"/>
    <n v="0"/>
    <n v="1"/>
    <n v="8760"/>
    <n v="0.34920412302017212"/>
    <n v="38.522743225097656"/>
    <n v="-9888.271484375"/>
    <n v="-32.324878692626953"/>
    <n v="21672.48828125"/>
    <n v="70.847625732421875"/>
    <m/>
    <s v="1/1/2030"/>
    <s v="12/31/2099"/>
    <m/>
    <n v="0"/>
    <n v="0"/>
    <n v="2030"/>
    <m/>
    <m/>
    <m/>
    <n v="0"/>
    <n v="0"/>
    <s v="Real 2021 | 5/8/2023 1:03:19 PM"/>
    <n v="8757"/>
    <n v="100"/>
    <m/>
    <m/>
    <n v="305902.8125"/>
    <n v="0"/>
    <n v="0"/>
    <m/>
    <m/>
    <m/>
    <n v="0"/>
  </r>
  <r>
    <x v="0"/>
    <x v="0"/>
    <x v="7"/>
    <s v="3"/>
    <x v="2"/>
    <s v="Area 1001 Wind 2030"/>
    <x v="34"/>
    <n v="34.920413970947266"/>
    <n v="100"/>
    <n v="34.920413970947266"/>
    <m/>
    <n v="0"/>
    <m/>
    <m/>
    <m/>
    <n v="16123.0029296875"/>
    <m/>
    <m/>
    <n v="-1"/>
    <n v="0"/>
    <s v="Wind"/>
    <m/>
    <n v="305902.8125"/>
    <m/>
    <n v="0"/>
    <n v="11784.2158203125"/>
    <n v="11784.2158203125"/>
    <n v="0"/>
    <n v="-1"/>
    <n v="0"/>
    <n v="0"/>
    <n v="0"/>
    <n v="1"/>
    <n v="8760"/>
    <n v="0.34920412302017212"/>
    <n v="38.522743225097656"/>
    <n v="-9888.271484375"/>
    <n v="-32.324878692626953"/>
    <n v="21672.48828125"/>
    <n v="70.847625732421875"/>
    <m/>
    <s v="1/1/2030"/>
    <s v="12/31/2099"/>
    <m/>
    <n v="0"/>
    <n v="0"/>
    <n v="2030"/>
    <m/>
    <m/>
    <m/>
    <n v="0"/>
    <n v="0"/>
    <s v="Real 2021 | 5/8/2023 1:03:19 PM"/>
    <n v="8758"/>
    <n v="100"/>
    <m/>
    <m/>
    <n v="305902.8125"/>
    <n v="0"/>
    <n v="0"/>
    <m/>
    <m/>
    <m/>
    <n v="0"/>
  </r>
  <r>
    <x v="0"/>
    <x v="0"/>
    <x v="7"/>
    <s v="4"/>
    <x v="3"/>
    <s v="Area 1001 Wind 2030"/>
    <x v="34"/>
    <n v="34.920413970947266"/>
    <n v="100"/>
    <n v="34.920413970947266"/>
    <m/>
    <n v="0"/>
    <m/>
    <m/>
    <m/>
    <n v="16123.0029296875"/>
    <m/>
    <m/>
    <n v="-1"/>
    <n v="0"/>
    <s v="Wind"/>
    <m/>
    <n v="305902.8125"/>
    <m/>
    <n v="0"/>
    <n v="11784.2158203125"/>
    <n v="11784.2158203125"/>
    <n v="0"/>
    <n v="-1"/>
    <n v="0"/>
    <n v="0"/>
    <n v="0"/>
    <n v="1"/>
    <n v="8760"/>
    <n v="0.34920412302017212"/>
    <n v="38.522743225097656"/>
    <n v="-9888.271484375"/>
    <n v="-32.324878692626953"/>
    <n v="21672.48828125"/>
    <n v="70.847625732421875"/>
    <m/>
    <s v="1/1/2030"/>
    <s v="12/31/2099"/>
    <m/>
    <n v="0"/>
    <n v="0"/>
    <n v="2030"/>
    <m/>
    <m/>
    <m/>
    <n v="0"/>
    <n v="0"/>
    <s v="Real 2021 | 5/8/2023 1:03:19 PM"/>
    <n v="8759"/>
    <n v="100"/>
    <m/>
    <m/>
    <n v="305902.8125"/>
    <n v="0"/>
    <n v="0"/>
    <m/>
    <m/>
    <m/>
    <n v="0"/>
  </r>
  <r>
    <x v="0"/>
    <x v="0"/>
    <x v="7"/>
    <s v="6"/>
    <x v="5"/>
    <s v="Area 1001 Wind 2030"/>
    <x v="34"/>
    <n v="34.920413970947266"/>
    <n v="100"/>
    <n v="34.920413970947266"/>
    <m/>
    <n v="0"/>
    <m/>
    <m/>
    <m/>
    <n v="16123.0029296875"/>
    <m/>
    <m/>
    <n v="-1"/>
    <n v="0"/>
    <s v="Wind"/>
    <m/>
    <n v="305902.8125"/>
    <m/>
    <n v="0"/>
    <n v="11784.2158203125"/>
    <n v="11784.2158203125"/>
    <n v="0"/>
    <n v="-1"/>
    <n v="0"/>
    <n v="0"/>
    <n v="0"/>
    <n v="1"/>
    <n v="8760"/>
    <n v="0.34920412302017212"/>
    <n v="38.522743225097656"/>
    <n v="-9888.271484375"/>
    <n v="-32.324878692626953"/>
    <n v="21672.48828125"/>
    <n v="70.847625732421875"/>
    <m/>
    <s v="1/1/2030"/>
    <s v="12/31/2099"/>
    <m/>
    <n v="0"/>
    <n v="0"/>
    <n v="2030"/>
    <m/>
    <m/>
    <m/>
    <n v="0"/>
    <n v="0"/>
    <s v="Real 2021 | 5/8/2023 1:03:19 PM"/>
    <n v="8760"/>
    <n v="100"/>
    <m/>
    <m/>
    <n v="305902.8125"/>
    <n v="0"/>
    <n v="0"/>
    <m/>
    <m/>
    <m/>
    <n v="0"/>
  </r>
  <r>
    <x v="0"/>
    <x v="0"/>
    <x v="7"/>
    <s v="7"/>
    <x v="6"/>
    <s v="Area 1001 Wind 2030"/>
    <x v="34"/>
    <n v="34.920413970947266"/>
    <n v="100"/>
    <n v="34.920413970947266"/>
    <m/>
    <n v="0"/>
    <m/>
    <m/>
    <m/>
    <n v="16123.0029296875"/>
    <m/>
    <m/>
    <n v="-1"/>
    <n v="0"/>
    <s v="Wind"/>
    <m/>
    <n v="305902.8125"/>
    <m/>
    <n v="0"/>
    <n v="11784.2158203125"/>
    <n v="11784.2158203125"/>
    <n v="0"/>
    <n v="-1"/>
    <n v="0"/>
    <n v="0"/>
    <n v="0"/>
    <n v="1"/>
    <n v="8760"/>
    <n v="0.34920412302017212"/>
    <n v="38.522743225097656"/>
    <n v="-9888.271484375"/>
    <n v="-32.324878692626953"/>
    <n v="21672.48828125"/>
    <n v="70.847625732421875"/>
    <m/>
    <s v="1/1/2030"/>
    <s v="12/31/2099"/>
    <m/>
    <n v="0"/>
    <n v="0"/>
    <n v="2030"/>
    <m/>
    <m/>
    <m/>
    <n v="0"/>
    <n v="0"/>
    <s v="Real 2021 | 5/8/2023 1:03:19 PM"/>
    <n v="8761"/>
    <n v="100"/>
    <m/>
    <m/>
    <n v="305902.8125"/>
    <n v="0"/>
    <n v="0"/>
    <m/>
    <m/>
    <m/>
    <n v="0"/>
  </r>
  <r>
    <x v="0"/>
    <x v="0"/>
    <x v="7"/>
    <s v="9"/>
    <x v="8"/>
    <s v="Area 1001 Wind 2030"/>
    <x v="34"/>
    <n v="34.920413970947266"/>
    <n v="100"/>
    <n v="34.920413970947266"/>
    <m/>
    <n v="0"/>
    <m/>
    <m/>
    <m/>
    <n v="16123.0029296875"/>
    <m/>
    <m/>
    <n v="-1"/>
    <n v="0"/>
    <s v="Wind"/>
    <m/>
    <n v="305902.8125"/>
    <m/>
    <n v="0"/>
    <n v="11784.2158203125"/>
    <n v="11784.2158203125"/>
    <n v="0"/>
    <n v="-1"/>
    <n v="0"/>
    <n v="0"/>
    <n v="0"/>
    <n v="1"/>
    <n v="8760"/>
    <n v="0.34920412302017212"/>
    <n v="38.522743225097656"/>
    <n v="-9888.271484375"/>
    <n v="-32.324878692626953"/>
    <n v="21672.48828125"/>
    <n v="70.847625732421875"/>
    <m/>
    <s v="1/1/2030"/>
    <s v="12/31/2099"/>
    <m/>
    <n v="0"/>
    <n v="0"/>
    <n v="2030"/>
    <m/>
    <m/>
    <m/>
    <n v="0"/>
    <n v="0"/>
    <s v="Real 2021 | 5/8/2023 1:03:19 PM"/>
    <n v="8762"/>
    <n v="100"/>
    <m/>
    <m/>
    <n v="305902.8125"/>
    <n v="0"/>
    <n v="0"/>
    <m/>
    <m/>
    <m/>
    <n v="0"/>
  </r>
  <r>
    <x v="0"/>
    <x v="0"/>
    <x v="7"/>
    <s v="1"/>
    <x v="0"/>
    <s v="Area 1001 Wind 2031"/>
    <x v="35"/>
    <n v="0"/>
    <n v="0"/>
    <n v="0"/>
    <m/>
    <n v="0"/>
    <m/>
    <m/>
    <m/>
    <n v="0"/>
    <m/>
    <m/>
    <n v="-1"/>
    <n v="0"/>
    <s v="Wind"/>
    <m/>
    <n v="0"/>
    <m/>
    <n v="0"/>
    <n v="0"/>
    <n v="0"/>
    <n v="0"/>
    <n v="-1"/>
    <n v="0"/>
    <n v="0"/>
    <n v="0"/>
    <n v="0"/>
    <n v="0"/>
    <m/>
    <m/>
    <n v="0"/>
    <m/>
    <n v="0"/>
    <m/>
    <m/>
    <s v="1/1/2031"/>
    <s v="12/31/2099"/>
    <m/>
    <n v="0"/>
    <n v="0"/>
    <n v="2030"/>
    <m/>
    <m/>
    <m/>
    <n v="0"/>
    <n v="0"/>
    <s v="Real 2021 | 5/8/2023 1:03:19 PM"/>
    <n v="8763"/>
    <n v="0"/>
    <m/>
    <m/>
    <n v="0"/>
    <n v="0"/>
    <n v="0"/>
    <m/>
    <m/>
    <m/>
    <n v="0"/>
  </r>
  <r>
    <x v="0"/>
    <x v="0"/>
    <x v="7"/>
    <s v="2"/>
    <x v="1"/>
    <s v="Area 1001 Wind 2031"/>
    <x v="35"/>
    <n v="0"/>
    <n v="0"/>
    <n v="0"/>
    <m/>
    <n v="0"/>
    <m/>
    <m/>
    <m/>
    <n v="0"/>
    <m/>
    <m/>
    <n v="-1"/>
    <n v="0"/>
    <s v="Wind"/>
    <m/>
    <n v="0"/>
    <m/>
    <n v="0"/>
    <n v="0"/>
    <n v="0"/>
    <n v="0"/>
    <n v="-1"/>
    <n v="0"/>
    <n v="0"/>
    <n v="0"/>
    <n v="0"/>
    <n v="0"/>
    <m/>
    <m/>
    <n v="0"/>
    <m/>
    <n v="0"/>
    <m/>
    <m/>
    <s v="1/1/2031"/>
    <s v="12/31/2099"/>
    <m/>
    <n v="0"/>
    <n v="0"/>
    <n v="2030"/>
    <m/>
    <m/>
    <m/>
    <n v="0"/>
    <n v="0"/>
    <s v="Real 2021 | 5/8/2023 1:03:19 PM"/>
    <n v="8764"/>
    <n v="0"/>
    <m/>
    <m/>
    <n v="0"/>
    <n v="0"/>
    <n v="0"/>
    <m/>
    <m/>
    <m/>
    <n v="0"/>
  </r>
  <r>
    <x v="0"/>
    <x v="0"/>
    <x v="7"/>
    <s v="3"/>
    <x v="2"/>
    <s v="Area 1001 Wind 2031"/>
    <x v="35"/>
    <n v="0"/>
    <n v="0"/>
    <n v="0"/>
    <m/>
    <n v="0"/>
    <m/>
    <m/>
    <m/>
    <n v="0"/>
    <m/>
    <m/>
    <n v="-1"/>
    <n v="0"/>
    <s v="Wind"/>
    <m/>
    <n v="0"/>
    <m/>
    <n v="0"/>
    <n v="0"/>
    <n v="0"/>
    <n v="0"/>
    <n v="-1"/>
    <n v="0"/>
    <n v="0"/>
    <n v="0"/>
    <n v="0"/>
    <n v="0"/>
    <m/>
    <m/>
    <n v="0"/>
    <m/>
    <n v="0"/>
    <m/>
    <m/>
    <s v="1/1/2031"/>
    <s v="12/31/2099"/>
    <m/>
    <n v="0"/>
    <n v="0"/>
    <n v="2030"/>
    <m/>
    <m/>
    <m/>
    <n v="0"/>
    <n v="0"/>
    <s v="Real 2021 | 5/8/2023 1:03:19 PM"/>
    <n v="8765"/>
    <n v="0"/>
    <m/>
    <m/>
    <n v="0"/>
    <n v="0"/>
    <n v="0"/>
    <m/>
    <m/>
    <m/>
    <n v="0"/>
  </r>
  <r>
    <x v="0"/>
    <x v="0"/>
    <x v="7"/>
    <s v="4"/>
    <x v="3"/>
    <s v="Area 1001 Wind 2031"/>
    <x v="35"/>
    <n v="0"/>
    <n v="0"/>
    <n v="0"/>
    <m/>
    <n v="0"/>
    <m/>
    <m/>
    <m/>
    <n v="0"/>
    <m/>
    <m/>
    <n v="-1"/>
    <n v="0"/>
    <s v="Wind"/>
    <m/>
    <n v="0"/>
    <m/>
    <n v="0"/>
    <n v="0"/>
    <n v="0"/>
    <n v="0"/>
    <n v="-1"/>
    <n v="0"/>
    <n v="0"/>
    <n v="0"/>
    <n v="0"/>
    <n v="0"/>
    <m/>
    <m/>
    <n v="0"/>
    <m/>
    <n v="0"/>
    <m/>
    <m/>
    <s v="1/1/2031"/>
    <s v="12/31/2099"/>
    <m/>
    <n v="0"/>
    <n v="0"/>
    <n v="2030"/>
    <m/>
    <m/>
    <m/>
    <n v="0"/>
    <n v="0"/>
    <s v="Real 2021 | 5/8/2023 1:03:19 PM"/>
    <n v="8766"/>
    <n v="0"/>
    <m/>
    <m/>
    <n v="0"/>
    <n v="0"/>
    <n v="0"/>
    <m/>
    <m/>
    <m/>
    <n v="0"/>
  </r>
  <r>
    <x v="0"/>
    <x v="0"/>
    <x v="7"/>
    <s v="6"/>
    <x v="5"/>
    <s v="Area 1001 Wind 2031"/>
    <x v="35"/>
    <n v="0"/>
    <n v="0"/>
    <n v="0"/>
    <m/>
    <n v="0"/>
    <m/>
    <m/>
    <m/>
    <n v="0"/>
    <m/>
    <m/>
    <n v="-1"/>
    <n v="0"/>
    <s v="Wind"/>
    <m/>
    <n v="0"/>
    <m/>
    <n v="0"/>
    <n v="0"/>
    <n v="0"/>
    <n v="0"/>
    <n v="-1"/>
    <n v="0"/>
    <n v="0"/>
    <n v="0"/>
    <n v="0"/>
    <n v="0"/>
    <m/>
    <m/>
    <n v="0"/>
    <m/>
    <n v="0"/>
    <m/>
    <m/>
    <s v="1/1/2031"/>
    <s v="12/31/2099"/>
    <m/>
    <n v="0"/>
    <n v="0"/>
    <n v="2030"/>
    <m/>
    <m/>
    <m/>
    <n v="0"/>
    <n v="0"/>
    <s v="Real 2021 | 5/8/2023 1:03:19 PM"/>
    <n v="8767"/>
    <n v="0"/>
    <m/>
    <m/>
    <n v="0"/>
    <n v="0"/>
    <n v="0"/>
    <m/>
    <m/>
    <m/>
    <n v="0"/>
  </r>
  <r>
    <x v="0"/>
    <x v="0"/>
    <x v="7"/>
    <s v="7"/>
    <x v="6"/>
    <s v="Area 1001 Wind 2031"/>
    <x v="35"/>
    <n v="0"/>
    <n v="0"/>
    <n v="0"/>
    <m/>
    <n v="0"/>
    <m/>
    <m/>
    <m/>
    <n v="0"/>
    <m/>
    <m/>
    <n v="-1"/>
    <n v="0"/>
    <s v="Wind"/>
    <m/>
    <n v="0"/>
    <m/>
    <n v="0"/>
    <n v="0"/>
    <n v="0"/>
    <n v="0"/>
    <n v="-1"/>
    <n v="0"/>
    <n v="0"/>
    <n v="0"/>
    <n v="0"/>
    <n v="0"/>
    <m/>
    <m/>
    <n v="0"/>
    <m/>
    <n v="0"/>
    <m/>
    <m/>
    <s v="1/1/2031"/>
    <s v="12/31/2099"/>
    <m/>
    <n v="0"/>
    <n v="0"/>
    <n v="2030"/>
    <m/>
    <m/>
    <m/>
    <n v="0"/>
    <n v="0"/>
    <s v="Real 2021 | 5/8/2023 1:03:19 PM"/>
    <n v="8768"/>
    <n v="0"/>
    <m/>
    <m/>
    <n v="0"/>
    <n v="0"/>
    <n v="0"/>
    <m/>
    <m/>
    <m/>
    <n v="0"/>
  </r>
  <r>
    <x v="0"/>
    <x v="0"/>
    <x v="7"/>
    <s v="9"/>
    <x v="8"/>
    <s v="Area 1001 Wind 2031"/>
    <x v="35"/>
    <n v="0"/>
    <n v="0"/>
    <n v="0"/>
    <m/>
    <n v="0"/>
    <m/>
    <m/>
    <m/>
    <n v="0"/>
    <m/>
    <m/>
    <n v="-1"/>
    <n v="0"/>
    <s v="Wind"/>
    <m/>
    <n v="0"/>
    <m/>
    <n v="0"/>
    <n v="0"/>
    <n v="0"/>
    <n v="0"/>
    <n v="-1"/>
    <n v="0"/>
    <n v="0"/>
    <n v="0"/>
    <n v="0"/>
    <n v="0"/>
    <m/>
    <m/>
    <n v="0"/>
    <m/>
    <n v="0"/>
    <m/>
    <m/>
    <s v="1/1/2031"/>
    <s v="12/31/2099"/>
    <m/>
    <n v="0"/>
    <n v="0"/>
    <n v="2030"/>
    <m/>
    <m/>
    <m/>
    <n v="0"/>
    <n v="0"/>
    <s v="Real 2021 | 5/8/2023 1:03:19 PM"/>
    <n v="8769"/>
    <n v="0"/>
    <m/>
    <m/>
    <n v="0"/>
    <n v="0"/>
    <n v="0"/>
    <m/>
    <m/>
    <m/>
    <n v="0"/>
  </r>
  <r>
    <x v="0"/>
    <x v="0"/>
    <x v="7"/>
    <s v="1"/>
    <x v="0"/>
    <s v="Area 1001 Wind 2032"/>
    <x v="36"/>
    <n v="0"/>
    <n v="0"/>
    <n v="0"/>
    <m/>
    <n v="0"/>
    <m/>
    <m/>
    <m/>
    <n v="0"/>
    <m/>
    <m/>
    <n v="-1"/>
    <n v="0"/>
    <s v="Wind"/>
    <m/>
    <n v="0"/>
    <m/>
    <n v="0"/>
    <n v="0"/>
    <n v="0"/>
    <n v="0"/>
    <n v="-1"/>
    <n v="0"/>
    <n v="0"/>
    <n v="0"/>
    <n v="0"/>
    <n v="0"/>
    <m/>
    <m/>
    <n v="0"/>
    <m/>
    <n v="0"/>
    <m/>
    <m/>
    <s v="1/1/2032"/>
    <s v="12/31/2099"/>
    <m/>
    <n v="0"/>
    <n v="0"/>
    <n v="2030"/>
    <m/>
    <m/>
    <m/>
    <n v="0"/>
    <n v="0"/>
    <s v="Real 2021 | 5/8/2023 1:03:19 PM"/>
    <n v="8770"/>
    <n v="0"/>
    <m/>
    <m/>
    <n v="0"/>
    <n v="0"/>
    <n v="0"/>
    <m/>
    <m/>
    <m/>
    <n v="0"/>
  </r>
  <r>
    <x v="0"/>
    <x v="0"/>
    <x v="7"/>
    <s v="2"/>
    <x v="1"/>
    <s v="Area 1001 Wind 2032"/>
    <x v="36"/>
    <n v="0"/>
    <n v="0"/>
    <n v="0"/>
    <m/>
    <n v="0"/>
    <m/>
    <m/>
    <m/>
    <n v="0"/>
    <m/>
    <m/>
    <n v="-1"/>
    <n v="0"/>
    <s v="Wind"/>
    <m/>
    <n v="0"/>
    <m/>
    <n v="0"/>
    <n v="0"/>
    <n v="0"/>
    <n v="0"/>
    <n v="-1"/>
    <n v="0"/>
    <n v="0"/>
    <n v="0"/>
    <n v="0"/>
    <n v="0"/>
    <m/>
    <m/>
    <n v="0"/>
    <m/>
    <n v="0"/>
    <m/>
    <m/>
    <s v="1/1/2032"/>
    <s v="12/31/2099"/>
    <m/>
    <n v="0"/>
    <n v="0"/>
    <n v="2030"/>
    <m/>
    <m/>
    <m/>
    <n v="0"/>
    <n v="0"/>
    <s v="Real 2021 | 5/8/2023 1:03:19 PM"/>
    <n v="8771"/>
    <n v="0"/>
    <m/>
    <m/>
    <n v="0"/>
    <n v="0"/>
    <n v="0"/>
    <m/>
    <m/>
    <m/>
    <n v="0"/>
  </r>
  <r>
    <x v="0"/>
    <x v="0"/>
    <x v="7"/>
    <s v="3"/>
    <x v="2"/>
    <s v="Area 1001 Wind 2032"/>
    <x v="36"/>
    <n v="0"/>
    <n v="0"/>
    <n v="0"/>
    <m/>
    <n v="0"/>
    <m/>
    <m/>
    <m/>
    <n v="0"/>
    <m/>
    <m/>
    <n v="-1"/>
    <n v="0"/>
    <s v="Wind"/>
    <m/>
    <n v="0"/>
    <m/>
    <n v="0"/>
    <n v="0"/>
    <n v="0"/>
    <n v="0"/>
    <n v="-1"/>
    <n v="0"/>
    <n v="0"/>
    <n v="0"/>
    <n v="0"/>
    <n v="0"/>
    <m/>
    <m/>
    <n v="0"/>
    <m/>
    <n v="0"/>
    <m/>
    <m/>
    <s v="1/1/2032"/>
    <s v="12/31/2099"/>
    <m/>
    <n v="0"/>
    <n v="0"/>
    <n v="2030"/>
    <m/>
    <m/>
    <m/>
    <n v="0"/>
    <n v="0"/>
    <s v="Real 2021 | 5/8/2023 1:03:19 PM"/>
    <n v="8772"/>
    <n v="0"/>
    <m/>
    <m/>
    <n v="0"/>
    <n v="0"/>
    <n v="0"/>
    <m/>
    <m/>
    <m/>
    <n v="0"/>
  </r>
  <r>
    <x v="0"/>
    <x v="0"/>
    <x v="7"/>
    <s v="4"/>
    <x v="3"/>
    <s v="Area 1001 Wind 2032"/>
    <x v="36"/>
    <n v="0"/>
    <n v="0"/>
    <n v="0"/>
    <m/>
    <n v="0"/>
    <m/>
    <m/>
    <m/>
    <n v="0"/>
    <m/>
    <m/>
    <n v="-1"/>
    <n v="0"/>
    <s v="Wind"/>
    <m/>
    <n v="0"/>
    <m/>
    <n v="0"/>
    <n v="0"/>
    <n v="0"/>
    <n v="0"/>
    <n v="-1"/>
    <n v="0"/>
    <n v="0"/>
    <n v="0"/>
    <n v="0"/>
    <n v="0"/>
    <m/>
    <m/>
    <n v="0"/>
    <m/>
    <n v="0"/>
    <m/>
    <m/>
    <s v="1/1/2032"/>
    <s v="12/31/2099"/>
    <m/>
    <n v="0"/>
    <n v="0"/>
    <n v="2030"/>
    <m/>
    <m/>
    <m/>
    <n v="0"/>
    <n v="0"/>
    <s v="Real 2021 | 5/8/2023 1:03:19 PM"/>
    <n v="8773"/>
    <n v="0"/>
    <m/>
    <m/>
    <n v="0"/>
    <n v="0"/>
    <n v="0"/>
    <m/>
    <m/>
    <m/>
    <n v="0"/>
  </r>
  <r>
    <x v="0"/>
    <x v="0"/>
    <x v="7"/>
    <s v="7"/>
    <x v="6"/>
    <s v="Area 1001 Wind 2032"/>
    <x v="36"/>
    <n v="0"/>
    <n v="0"/>
    <n v="0"/>
    <m/>
    <n v="0"/>
    <m/>
    <m/>
    <m/>
    <n v="0"/>
    <m/>
    <m/>
    <n v="-1"/>
    <n v="0"/>
    <s v="Wind"/>
    <m/>
    <n v="0"/>
    <m/>
    <n v="0"/>
    <n v="0"/>
    <n v="0"/>
    <n v="0"/>
    <n v="-1"/>
    <n v="0"/>
    <n v="0"/>
    <n v="0"/>
    <n v="0"/>
    <n v="0"/>
    <m/>
    <m/>
    <n v="0"/>
    <m/>
    <n v="0"/>
    <m/>
    <m/>
    <s v="1/1/2032"/>
    <s v="12/31/2099"/>
    <m/>
    <n v="0"/>
    <n v="0"/>
    <n v="2030"/>
    <m/>
    <m/>
    <m/>
    <n v="0"/>
    <n v="0"/>
    <s v="Real 2021 | 5/8/2023 1:03:19 PM"/>
    <n v="8774"/>
    <n v="0"/>
    <m/>
    <m/>
    <n v="0"/>
    <n v="0"/>
    <n v="0"/>
    <m/>
    <m/>
    <m/>
    <n v="0"/>
  </r>
  <r>
    <x v="0"/>
    <x v="0"/>
    <x v="7"/>
    <s v="1"/>
    <x v="0"/>
    <s v="Area 1001 Wind 2033"/>
    <x v="37"/>
    <n v="0"/>
    <n v="0"/>
    <n v="0"/>
    <m/>
    <n v="0"/>
    <m/>
    <m/>
    <m/>
    <n v="0"/>
    <m/>
    <m/>
    <n v="-1"/>
    <n v="0"/>
    <s v="Wind"/>
    <m/>
    <n v="0"/>
    <m/>
    <n v="0"/>
    <n v="0"/>
    <n v="0"/>
    <n v="0"/>
    <n v="-1"/>
    <n v="0"/>
    <n v="0"/>
    <n v="0"/>
    <n v="0"/>
    <n v="0"/>
    <m/>
    <m/>
    <n v="0"/>
    <m/>
    <n v="0"/>
    <m/>
    <m/>
    <s v="1/1/2033"/>
    <s v="12/31/2099"/>
    <m/>
    <n v="0"/>
    <n v="0"/>
    <n v="2030"/>
    <m/>
    <m/>
    <m/>
    <n v="0"/>
    <n v="0"/>
    <s v="Real 2021 | 5/8/2023 1:03:19 PM"/>
    <n v="8775"/>
    <n v="0"/>
    <m/>
    <m/>
    <n v="0"/>
    <n v="0"/>
    <n v="0"/>
    <m/>
    <m/>
    <m/>
    <n v="0"/>
  </r>
  <r>
    <x v="0"/>
    <x v="0"/>
    <x v="7"/>
    <s v="2"/>
    <x v="1"/>
    <s v="Area 1001 Wind 2033"/>
    <x v="37"/>
    <n v="0"/>
    <n v="0"/>
    <n v="0"/>
    <m/>
    <n v="0"/>
    <m/>
    <m/>
    <m/>
    <n v="0"/>
    <m/>
    <m/>
    <n v="-1"/>
    <n v="0"/>
    <s v="Wind"/>
    <m/>
    <n v="0"/>
    <m/>
    <n v="0"/>
    <n v="0"/>
    <n v="0"/>
    <n v="0"/>
    <n v="-1"/>
    <n v="0"/>
    <n v="0"/>
    <n v="0"/>
    <n v="0"/>
    <n v="0"/>
    <m/>
    <m/>
    <n v="0"/>
    <m/>
    <n v="0"/>
    <m/>
    <m/>
    <s v="1/1/2033"/>
    <s v="12/31/2099"/>
    <m/>
    <n v="0"/>
    <n v="0"/>
    <n v="2030"/>
    <m/>
    <m/>
    <m/>
    <n v="0"/>
    <n v="0"/>
    <s v="Real 2021 | 5/8/2023 1:03:19 PM"/>
    <n v="8776"/>
    <n v="0"/>
    <m/>
    <m/>
    <n v="0"/>
    <n v="0"/>
    <n v="0"/>
    <m/>
    <m/>
    <m/>
    <n v="0"/>
  </r>
  <r>
    <x v="0"/>
    <x v="0"/>
    <x v="7"/>
    <s v="3"/>
    <x v="2"/>
    <s v="Area 1001 Wind 2033"/>
    <x v="37"/>
    <n v="0"/>
    <n v="0"/>
    <n v="0"/>
    <m/>
    <n v="0"/>
    <m/>
    <m/>
    <m/>
    <n v="0"/>
    <m/>
    <m/>
    <n v="-1"/>
    <n v="0"/>
    <s v="Wind"/>
    <m/>
    <n v="0"/>
    <m/>
    <n v="0"/>
    <n v="0"/>
    <n v="0"/>
    <n v="0"/>
    <n v="-1"/>
    <n v="0"/>
    <n v="0"/>
    <n v="0"/>
    <n v="0"/>
    <n v="0"/>
    <m/>
    <m/>
    <n v="0"/>
    <m/>
    <n v="0"/>
    <m/>
    <m/>
    <s v="1/1/2033"/>
    <s v="12/31/2099"/>
    <m/>
    <n v="0"/>
    <n v="0"/>
    <n v="2030"/>
    <m/>
    <m/>
    <m/>
    <n v="0"/>
    <n v="0"/>
    <s v="Real 2021 | 5/8/2023 1:03:19 PM"/>
    <n v="8777"/>
    <n v="0"/>
    <m/>
    <m/>
    <n v="0"/>
    <n v="0"/>
    <n v="0"/>
    <m/>
    <m/>
    <m/>
    <n v="0"/>
  </r>
  <r>
    <x v="0"/>
    <x v="0"/>
    <x v="7"/>
    <s v="4"/>
    <x v="3"/>
    <s v="Area 1001 Wind 2033"/>
    <x v="37"/>
    <n v="0"/>
    <n v="0"/>
    <n v="0"/>
    <m/>
    <n v="0"/>
    <m/>
    <m/>
    <m/>
    <n v="0"/>
    <m/>
    <m/>
    <n v="-1"/>
    <n v="0"/>
    <s v="Wind"/>
    <m/>
    <n v="0"/>
    <m/>
    <n v="0"/>
    <n v="0"/>
    <n v="0"/>
    <n v="0"/>
    <n v="-1"/>
    <n v="0"/>
    <n v="0"/>
    <n v="0"/>
    <n v="0"/>
    <n v="0"/>
    <m/>
    <m/>
    <n v="0"/>
    <m/>
    <n v="0"/>
    <m/>
    <m/>
    <s v="1/1/2033"/>
    <s v="12/31/2099"/>
    <m/>
    <n v="0"/>
    <n v="0"/>
    <n v="2030"/>
    <m/>
    <m/>
    <m/>
    <n v="0"/>
    <n v="0"/>
    <s v="Real 2021 | 5/8/2023 1:03:19 PM"/>
    <n v="8778"/>
    <n v="0"/>
    <m/>
    <m/>
    <n v="0"/>
    <n v="0"/>
    <n v="0"/>
    <m/>
    <m/>
    <m/>
    <n v="0"/>
  </r>
  <r>
    <x v="0"/>
    <x v="0"/>
    <x v="7"/>
    <s v="7"/>
    <x v="6"/>
    <s v="Area 1001 Wind 2033"/>
    <x v="37"/>
    <n v="0"/>
    <n v="0"/>
    <n v="0"/>
    <m/>
    <n v="0"/>
    <m/>
    <m/>
    <m/>
    <n v="0"/>
    <m/>
    <m/>
    <n v="-1"/>
    <n v="0"/>
    <s v="Wind"/>
    <m/>
    <n v="0"/>
    <m/>
    <n v="0"/>
    <n v="0"/>
    <n v="0"/>
    <n v="0"/>
    <n v="-1"/>
    <n v="0"/>
    <n v="0"/>
    <n v="0"/>
    <n v="0"/>
    <n v="0"/>
    <m/>
    <m/>
    <n v="0"/>
    <m/>
    <n v="0"/>
    <m/>
    <m/>
    <s v="1/1/2033"/>
    <s v="12/31/2099"/>
    <m/>
    <n v="0"/>
    <n v="0"/>
    <n v="2030"/>
    <m/>
    <m/>
    <m/>
    <n v="0"/>
    <n v="0"/>
    <s v="Real 2021 | 5/8/2023 1:03:19 PM"/>
    <n v="8779"/>
    <n v="0"/>
    <m/>
    <m/>
    <n v="0"/>
    <n v="0"/>
    <n v="0"/>
    <m/>
    <m/>
    <m/>
    <n v="0"/>
  </r>
  <r>
    <x v="0"/>
    <x v="0"/>
    <x v="7"/>
    <s v="1"/>
    <x v="0"/>
    <s v="Area 1001 Wind 2034"/>
    <x v="38"/>
    <n v="0"/>
    <n v="0"/>
    <n v="0"/>
    <m/>
    <n v="0"/>
    <m/>
    <m/>
    <m/>
    <n v="0"/>
    <m/>
    <m/>
    <n v="-1"/>
    <n v="0"/>
    <s v="Wind"/>
    <m/>
    <n v="0"/>
    <m/>
    <n v="0"/>
    <n v="0"/>
    <n v="0"/>
    <n v="0"/>
    <n v="-1"/>
    <n v="0"/>
    <n v="0"/>
    <n v="0"/>
    <n v="0"/>
    <n v="0"/>
    <m/>
    <m/>
    <n v="0"/>
    <m/>
    <n v="0"/>
    <m/>
    <m/>
    <s v="1/1/2034"/>
    <s v="12/31/2099"/>
    <m/>
    <n v="0"/>
    <n v="0"/>
    <n v="2030"/>
    <m/>
    <m/>
    <m/>
    <n v="0"/>
    <n v="0"/>
    <s v="Real 2021 | 5/8/2023 1:03:19 PM"/>
    <n v="8780"/>
    <n v="0"/>
    <m/>
    <m/>
    <n v="0"/>
    <n v="0"/>
    <n v="0"/>
    <m/>
    <m/>
    <m/>
    <n v="0"/>
  </r>
  <r>
    <x v="0"/>
    <x v="0"/>
    <x v="7"/>
    <s v="7"/>
    <x v="6"/>
    <s v="Area 1001 Wind 2034"/>
    <x v="38"/>
    <n v="0"/>
    <n v="0"/>
    <n v="0"/>
    <m/>
    <n v="0"/>
    <m/>
    <m/>
    <m/>
    <n v="0"/>
    <m/>
    <m/>
    <n v="-1"/>
    <n v="0"/>
    <s v="Wind"/>
    <m/>
    <n v="0"/>
    <m/>
    <n v="0"/>
    <n v="0"/>
    <n v="0"/>
    <n v="0"/>
    <n v="-1"/>
    <n v="0"/>
    <n v="0"/>
    <n v="0"/>
    <n v="0"/>
    <n v="0"/>
    <m/>
    <m/>
    <n v="0"/>
    <m/>
    <n v="0"/>
    <m/>
    <m/>
    <s v="1/1/2034"/>
    <s v="12/31/2099"/>
    <m/>
    <n v="0"/>
    <n v="0"/>
    <n v="2030"/>
    <m/>
    <m/>
    <m/>
    <n v="0"/>
    <n v="0"/>
    <s v="Real 2021 | 5/8/2023 1:03:19 PM"/>
    <n v="8781"/>
    <n v="0"/>
    <m/>
    <m/>
    <n v="0"/>
    <n v="0"/>
    <n v="0"/>
    <m/>
    <m/>
    <m/>
    <n v="0"/>
  </r>
  <r>
    <x v="0"/>
    <x v="0"/>
    <x v="7"/>
    <s v="1"/>
    <x v="0"/>
    <s v="Area 1001 Wind 2035"/>
    <x v="39"/>
    <n v="0"/>
    <n v="0"/>
    <n v="0"/>
    <m/>
    <n v="0"/>
    <m/>
    <m/>
    <m/>
    <n v="0"/>
    <m/>
    <m/>
    <n v="-1"/>
    <n v="0"/>
    <s v="Wind"/>
    <m/>
    <n v="0"/>
    <m/>
    <n v="0"/>
    <n v="0"/>
    <n v="0"/>
    <n v="0"/>
    <n v="-1"/>
    <n v="0"/>
    <n v="0"/>
    <n v="0"/>
    <n v="0"/>
    <n v="0"/>
    <m/>
    <m/>
    <n v="0"/>
    <m/>
    <n v="0"/>
    <m/>
    <m/>
    <s v="1/1/2035"/>
    <s v="12/31/2099"/>
    <m/>
    <n v="0"/>
    <n v="0"/>
    <n v="2030"/>
    <m/>
    <m/>
    <m/>
    <n v="0"/>
    <n v="0"/>
    <s v="Real 2021 | 5/8/2023 1:03:19 PM"/>
    <n v="8782"/>
    <n v="0"/>
    <m/>
    <m/>
    <n v="0"/>
    <n v="0"/>
    <n v="0"/>
    <m/>
    <m/>
    <m/>
    <n v="0"/>
  </r>
  <r>
    <x v="0"/>
    <x v="0"/>
    <x v="7"/>
    <s v="7"/>
    <x v="6"/>
    <s v="Area 1001 Wind 2035"/>
    <x v="39"/>
    <n v="0"/>
    <n v="0"/>
    <n v="0"/>
    <m/>
    <n v="0"/>
    <m/>
    <m/>
    <m/>
    <n v="0"/>
    <m/>
    <m/>
    <n v="-1"/>
    <n v="0"/>
    <s v="Wind"/>
    <m/>
    <n v="0"/>
    <m/>
    <n v="0"/>
    <n v="0"/>
    <n v="0"/>
    <n v="0"/>
    <n v="-1"/>
    <n v="0"/>
    <n v="0"/>
    <n v="0"/>
    <n v="0"/>
    <n v="0"/>
    <m/>
    <m/>
    <n v="0"/>
    <m/>
    <n v="0"/>
    <m/>
    <m/>
    <s v="1/1/2035"/>
    <s v="12/31/2099"/>
    <m/>
    <n v="0"/>
    <n v="0"/>
    <n v="2030"/>
    <m/>
    <m/>
    <m/>
    <n v="0"/>
    <n v="0"/>
    <s v="Real 2021 | 5/8/2023 1:03:19 PM"/>
    <n v="8783"/>
    <n v="0"/>
    <m/>
    <m/>
    <n v="0"/>
    <n v="0"/>
    <n v="0"/>
    <m/>
    <m/>
    <m/>
    <n v="0"/>
  </r>
  <r>
    <x v="0"/>
    <x v="0"/>
    <x v="7"/>
    <s v="2"/>
    <x v="1"/>
    <s v="Area 1001 Wind 2037"/>
    <x v="40"/>
    <n v="0"/>
    <n v="0"/>
    <n v="0"/>
    <m/>
    <n v="0"/>
    <m/>
    <m/>
    <m/>
    <n v="0"/>
    <m/>
    <m/>
    <n v="-1"/>
    <n v="0"/>
    <s v="Wind"/>
    <m/>
    <n v="0"/>
    <m/>
    <n v="0"/>
    <n v="0"/>
    <n v="0"/>
    <n v="0"/>
    <n v="-1"/>
    <n v="0"/>
    <n v="0"/>
    <n v="0"/>
    <n v="0"/>
    <n v="0"/>
    <m/>
    <m/>
    <n v="0"/>
    <m/>
    <n v="0"/>
    <m/>
    <m/>
    <s v="1/1/2037"/>
    <s v="12/31/2099"/>
    <m/>
    <n v="0"/>
    <n v="0"/>
    <n v="2030"/>
    <m/>
    <m/>
    <m/>
    <n v="0"/>
    <n v="0"/>
    <s v="Real 2021 | 5/8/2023 1:03:19 PM"/>
    <n v="8784"/>
    <n v="0"/>
    <m/>
    <m/>
    <n v="0"/>
    <n v="0"/>
    <n v="0"/>
    <m/>
    <m/>
    <m/>
    <n v="0"/>
  </r>
  <r>
    <x v="0"/>
    <x v="0"/>
    <x v="7"/>
    <s v="5"/>
    <x v="4"/>
    <s v="Area 1001 4-Hour Li-on Battery 2029"/>
    <x v="41"/>
    <n v="100"/>
    <n v="100"/>
    <n v="-1.8607553243637085"/>
    <m/>
    <n v="97.077377319335938"/>
    <m/>
    <m/>
    <m/>
    <n v="14873.4560546875"/>
    <m/>
    <m/>
    <n v="-1"/>
    <n v="0"/>
    <s v="4-Hour Li-on Battery Storage"/>
    <m/>
    <n v="-16300.216796875"/>
    <m/>
    <n v="0"/>
    <n v="3913.25830078125"/>
    <n v="3913.25830078125"/>
    <n v="0"/>
    <n v="-1"/>
    <n v="0"/>
    <n v="0"/>
    <n v="0"/>
    <n v="665"/>
    <n v="4620"/>
    <n v="-1.8607553094625473E-2"/>
    <m/>
    <n v="0"/>
    <m/>
    <n v="827.39208984375"/>
    <m/>
    <m/>
    <s v="1/1/2029"/>
    <s v="12/31/2038"/>
    <m/>
    <n v="0"/>
    <n v="0"/>
    <n v="2030"/>
    <m/>
    <m/>
    <m/>
    <n v="0"/>
    <n v="0"/>
    <s v="Real 2021 | 5/8/2023 1:03:19 PM"/>
    <n v="8785"/>
    <n v="100"/>
    <m/>
    <m/>
    <n v="80998.7265625"/>
    <n v="82704.1015625"/>
    <n v="3809.389404296875"/>
    <m/>
    <m/>
    <m/>
    <n v="0"/>
  </r>
  <r>
    <x v="0"/>
    <x v="0"/>
    <x v="7"/>
    <s v="8"/>
    <x v="7"/>
    <s v="Area 1001 4-Hour Li-on Battery 2029"/>
    <x v="41"/>
    <n v="50"/>
    <n v="50"/>
    <n v="-0.93037766218185425"/>
    <m/>
    <n v="48.538688659667969"/>
    <m/>
    <m/>
    <m/>
    <n v="7436.72802734375"/>
    <m/>
    <m/>
    <n v="-1"/>
    <n v="0"/>
    <s v="4-Hour Li-on Battery Storage"/>
    <m/>
    <n v="-8150.1083984375"/>
    <m/>
    <n v="0"/>
    <n v="1956.629150390625"/>
    <n v="1956.629150390625"/>
    <n v="0"/>
    <n v="-1"/>
    <n v="0"/>
    <n v="0"/>
    <n v="0"/>
    <n v="665"/>
    <n v="4620"/>
    <n v="-1.8607553094625473E-2"/>
    <m/>
    <n v="0"/>
    <m/>
    <n v="413.696044921875"/>
    <m/>
    <m/>
    <s v="1/1/2029"/>
    <s v="12/31/2038"/>
    <m/>
    <n v="0"/>
    <n v="0"/>
    <n v="2030"/>
    <m/>
    <m/>
    <m/>
    <n v="0"/>
    <n v="0"/>
    <s v="Real 2021 | 5/8/2023 1:03:19 PM"/>
    <n v="8786"/>
    <n v="50"/>
    <m/>
    <m/>
    <n v="40499.36328125"/>
    <n v="41352.05078125"/>
    <n v="1904.6947021484375"/>
    <m/>
    <m/>
    <m/>
    <n v="0"/>
  </r>
  <r>
    <x v="0"/>
    <x v="0"/>
    <x v="7"/>
    <s v="4"/>
    <x v="3"/>
    <s v="Area 1001 4-Hour Li-on Battery 2032"/>
    <x v="42"/>
    <n v="0"/>
    <n v="0"/>
    <n v="0"/>
    <m/>
    <n v="7.7658260124735534E-6"/>
    <m/>
    <m/>
    <m/>
    <n v="0"/>
    <m/>
    <m/>
    <n v="-1"/>
    <n v="0"/>
    <s v="4-Hour Li-on Battery Storage"/>
    <m/>
    <n v="0"/>
    <m/>
    <n v="0"/>
    <n v="0"/>
    <n v="0"/>
    <n v="0"/>
    <n v="-1"/>
    <n v="0"/>
    <n v="0"/>
    <n v="0"/>
    <n v="0"/>
    <n v="0"/>
    <m/>
    <m/>
    <n v="0"/>
    <m/>
    <n v="0"/>
    <m/>
    <m/>
    <s v="1/1/2032"/>
    <s v="12/31/2041"/>
    <m/>
    <n v="0"/>
    <n v="0"/>
    <n v="2030"/>
    <m/>
    <m/>
    <m/>
    <n v="0"/>
    <n v="0"/>
    <s v="Real 2021 | 5/8/2023 1:03:19 PM"/>
    <n v="8787"/>
    <n v="0"/>
    <m/>
    <m/>
    <n v="0"/>
    <n v="0"/>
    <n v="0"/>
    <m/>
    <m/>
    <m/>
    <n v="0"/>
  </r>
  <r>
    <x v="0"/>
    <x v="0"/>
    <x v="7"/>
    <s v="3"/>
    <x v="2"/>
    <s v="Area 1001 4-Hour Li-on Battery 2035"/>
    <x v="43"/>
    <n v="0"/>
    <n v="0"/>
    <n v="0"/>
    <m/>
    <n v="1.9414565031183884E-6"/>
    <m/>
    <m/>
    <m/>
    <n v="0"/>
    <m/>
    <m/>
    <n v="-1"/>
    <n v="0"/>
    <s v="4-Hour Li-on Battery Storage"/>
    <m/>
    <n v="0"/>
    <m/>
    <n v="0"/>
    <n v="0"/>
    <n v="0"/>
    <n v="0"/>
    <n v="-1"/>
    <n v="0"/>
    <n v="0"/>
    <n v="0"/>
    <n v="0"/>
    <n v="0"/>
    <m/>
    <m/>
    <n v="0"/>
    <m/>
    <n v="0"/>
    <m/>
    <m/>
    <s v="1/1/2035"/>
    <s v="12/31/2044"/>
    <m/>
    <n v="0"/>
    <n v="0"/>
    <n v="2030"/>
    <m/>
    <m/>
    <m/>
    <n v="0"/>
    <n v="0"/>
    <s v="Real 2021 | 5/8/2023 1:03:19 PM"/>
    <n v="8788"/>
    <n v="0"/>
    <m/>
    <m/>
    <n v="0"/>
    <n v="0"/>
    <n v="0"/>
    <m/>
    <m/>
    <m/>
    <n v="0"/>
  </r>
  <r>
    <x v="0"/>
    <x v="0"/>
    <x v="7"/>
    <s v="5"/>
    <x v="4"/>
    <s v="Area 1001 4-Hour Li-on Battery 2035"/>
    <x v="43"/>
    <n v="0"/>
    <n v="0"/>
    <n v="0"/>
    <m/>
    <n v="1.9414565031183884E-6"/>
    <m/>
    <m/>
    <m/>
    <n v="0"/>
    <m/>
    <m/>
    <n v="-1"/>
    <n v="0"/>
    <s v="4-Hour Li-on Battery Storage"/>
    <m/>
    <n v="0"/>
    <m/>
    <n v="0"/>
    <n v="0"/>
    <n v="0"/>
    <n v="0"/>
    <n v="-1"/>
    <n v="0"/>
    <n v="0"/>
    <n v="0"/>
    <n v="0"/>
    <n v="0"/>
    <m/>
    <m/>
    <n v="0"/>
    <m/>
    <n v="0"/>
    <m/>
    <m/>
    <s v="1/1/2035"/>
    <s v="12/31/2044"/>
    <m/>
    <n v="0"/>
    <n v="0"/>
    <n v="2030"/>
    <m/>
    <m/>
    <m/>
    <n v="0"/>
    <n v="0"/>
    <s v="Real 2021 | 5/8/2023 1:03:19 PM"/>
    <n v="8789"/>
    <n v="0"/>
    <m/>
    <m/>
    <n v="0"/>
    <n v="0"/>
    <n v="0"/>
    <m/>
    <m/>
    <m/>
    <n v="0"/>
  </r>
  <r>
    <x v="0"/>
    <x v="0"/>
    <x v="7"/>
    <s v="6"/>
    <x v="5"/>
    <s v="Area 1001 4-Hour Li-on Battery 2035"/>
    <x v="43"/>
    <n v="0"/>
    <n v="0"/>
    <n v="0"/>
    <m/>
    <n v="1.9414565031183884E-6"/>
    <m/>
    <m/>
    <m/>
    <n v="0"/>
    <m/>
    <m/>
    <n v="-1"/>
    <n v="0"/>
    <s v="4-Hour Li-on Battery Storage"/>
    <m/>
    <n v="0"/>
    <m/>
    <n v="0"/>
    <n v="0"/>
    <n v="0"/>
    <n v="0"/>
    <n v="-1"/>
    <n v="0"/>
    <n v="0"/>
    <n v="0"/>
    <n v="0"/>
    <n v="0"/>
    <m/>
    <m/>
    <n v="0"/>
    <m/>
    <n v="0"/>
    <m/>
    <m/>
    <s v="1/1/2035"/>
    <s v="12/31/2044"/>
    <m/>
    <n v="0"/>
    <n v="0"/>
    <n v="2030"/>
    <m/>
    <m/>
    <m/>
    <n v="0"/>
    <n v="0"/>
    <s v="Real 2021 | 5/8/2023 1:03:19 PM"/>
    <n v="8790"/>
    <n v="0"/>
    <m/>
    <m/>
    <n v="0"/>
    <n v="0"/>
    <n v="0"/>
    <m/>
    <m/>
    <m/>
    <n v="0"/>
  </r>
  <r>
    <x v="0"/>
    <x v="0"/>
    <x v="7"/>
    <s v="9"/>
    <x v="8"/>
    <s v="Area 1001 4-Hour Li-on Battery 2035"/>
    <x v="43"/>
    <n v="0"/>
    <n v="0"/>
    <n v="0"/>
    <m/>
    <n v="1.9414565031183884E-6"/>
    <m/>
    <m/>
    <m/>
    <n v="0"/>
    <m/>
    <m/>
    <n v="-1"/>
    <n v="0"/>
    <s v="4-Hour Li-on Battery Storage"/>
    <m/>
    <n v="0"/>
    <m/>
    <n v="0"/>
    <n v="0"/>
    <n v="0"/>
    <n v="0"/>
    <n v="-1"/>
    <n v="0"/>
    <n v="0"/>
    <n v="0"/>
    <n v="0"/>
    <n v="0"/>
    <m/>
    <m/>
    <n v="0"/>
    <m/>
    <n v="0"/>
    <m/>
    <m/>
    <s v="1/1/2035"/>
    <s v="12/31/2044"/>
    <m/>
    <n v="0"/>
    <n v="0"/>
    <n v="2030"/>
    <m/>
    <m/>
    <m/>
    <n v="0"/>
    <n v="0"/>
    <s v="Real 2021 | 5/8/2023 1:03:19 PM"/>
    <n v="8791"/>
    <n v="0"/>
    <m/>
    <m/>
    <n v="0"/>
    <n v="0"/>
    <n v="0"/>
    <m/>
    <m/>
    <m/>
    <n v="0"/>
  </r>
  <r>
    <x v="0"/>
    <x v="0"/>
    <x v="7"/>
    <s v="4"/>
    <x v="3"/>
    <s v="Solar+Storage 3-1 2028"/>
    <x v="44"/>
    <n v="33.206218719482422"/>
    <n v="33.206218719482422"/>
    <n v="33.206218719482422"/>
    <m/>
    <n v="0"/>
    <m/>
    <m/>
    <m/>
    <n v="25277.16796875"/>
    <m/>
    <m/>
    <n v="-1"/>
    <n v="0"/>
    <s v="Solar"/>
    <m/>
    <n v="290886.46875"/>
    <m/>
    <n v="0"/>
    <n v="11417.2841796875"/>
    <n v="11417.2841796875"/>
    <n v="0"/>
    <n v="-1"/>
    <n v="0"/>
    <n v="0"/>
    <n v="0"/>
    <n v="626"/>
    <n v="4316"/>
    <n v="1"/>
    <n v="39.249965667724609"/>
    <n v="0"/>
    <n v="0"/>
    <n v="11417.2841796875"/>
    <n v="39.249965667724609"/>
    <m/>
    <s v="1/1/2028"/>
    <s v="12/31/2099"/>
    <m/>
    <n v="0"/>
    <n v="0"/>
    <n v="2030"/>
    <m/>
    <m/>
    <m/>
    <n v="0"/>
    <n v="0"/>
    <s v="Real 2021 | 5/8/2023 1:03:19 PM"/>
    <n v="8792"/>
    <n v="200"/>
    <m/>
    <m/>
    <n v="290886.46875"/>
    <n v="0"/>
    <n v="0"/>
    <m/>
    <m/>
    <m/>
    <n v="0"/>
  </r>
  <r>
    <x v="0"/>
    <x v="0"/>
    <x v="7"/>
    <s v="8"/>
    <x v="7"/>
    <s v="Solar+Storage 3-1 2028"/>
    <x v="44"/>
    <n v="49.809326171875"/>
    <n v="49.809326171875"/>
    <n v="49.809326171875"/>
    <m/>
    <n v="0"/>
    <m/>
    <m/>
    <m/>
    <n v="37915.75390625"/>
    <m/>
    <m/>
    <n v="-1"/>
    <n v="0"/>
    <s v="Solar"/>
    <m/>
    <n v="436329.6875"/>
    <m/>
    <n v="0"/>
    <n v="17125.92578125"/>
    <n v="17125.92578125"/>
    <n v="0"/>
    <n v="-1"/>
    <n v="0"/>
    <n v="0"/>
    <n v="0"/>
    <n v="626"/>
    <n v="4316"/>
    <n v="1"/>
    <n v="39.249965667724609"/>
    <n v="0"/>
    <n v="0"/>
    <n v="17125.92578125"/>
    <n v="39.249965667724609"/>
    <m/>
    <s v="1/1/2028"/>
    <s v="12/31/2099"/>
    <m/>
    <n v="0"/>
    <n v="0"/>
    <n v="2030"/>
    <m/>
    <m/>
    <m/>
    <n v="0"/>
    <n v="0"/>
    <s v="Real 2021 | 5/8/2023 1:03:19 PM"/>
    <n v="8793"/>
    <n v="300"/>
    <m/>
    <m/>
    <n v="436329.6875"/>
    <n v="0"/>
    <n v="0"/>
    <m/>
    <m/>
    <m/>
    <n v="0"/>
  </r>
  <r>
    <x v="0"/>
    <x v="0"/>
    <x v="7"/>
    <s v="1"/>
    <x v="0"/>
    <s v="Tier 2 Area 1001 Solar 2028"/>
    <x v="45"/>
    <n v="22.833641052246094"/>
    <n v="100"/>
    <n v="22.833641052246094"/>
    <m/>
    <n v="0"/>
    <m/>
    <m/>
    <m/>
    <n v="15236.7607421875"/>
    <m/>
    <m/>
    <n v="-1"/>
    <n v="0"/>
    <s v="Solar"/>
    <m/>
    <n v="200022.6875"/>
    <m/>
    <n v="0"/>
    <n v="7227.10400390625"/>
    <n v="7227.10400390625"/>
    <n v="0"/>
    <n v="-1"/>
    <n v="0"/>
    <n v="0"/>
    <n v="0"/>
    <n v="365"/>
    <n v="4383"/>
    <n v="0.22833640873432159"/>
    <n v="36.131420135498047"/>
    <n v="-6465.70947265625"/>
    <n v="-32.324878692626953"/>
    <n v="13692.8134765625"/>
    <n v="68.456298828125"/>
    <m/>
    <s v="1/1/2028"/>
    <s v="12/31/2099"/>
    <m/>
    <n v="0"/>
    <n v="0"/>
    <n v="2030"/>
    <m/>
    <m/>
    <m/>
    <n v="0"/>
    <n v="0"/>
    <s v="Real 2021 | 5/8/2023 1:03:19 PM"/>
    <n v="8794"/>
    <n v="100"/>
    <m/>
    <m/>
    <n v="200022.6875"/>
    <n v="0"/>
    <n v="0"/>
    <m/>
    <m/>
    <m/>
    <n v="0"/>
  </r>
  <r>
    <x v="0"/>
    <x v="0"/>
    <x v="7"/>
    <s v="2"/>
    <x v="1"/>
    <s v="Tier 2 Area 1001 Solar 2028"/>
    <x v="45"/>
    <n v="57.084102630615234"/>
    <n v="250"/>
    <n v="57.084102630615234"/>
    <m/>
    <n v="0"/>
    <m/>
    <m/>
    <m/>
    <n v="38091.90234375"/>
    <m/>
    <m/>
    <n v="-1"/>
    <n v="0"/>
    <s v="Solar"/>
    <m/>
    <n v="500056.75"/>
    <m/>
    <n v="0"/>
    <n v="18067.759765625"/>
    <n v="18067.759765625"/>
    <n v="0"/>
    <n v="-1"/>
    <n v="0"/>
    <n v="0"/>
    <n v="0"/>
    <n v="365"/>
    <n v="4383"/>
    <n v="0.22833640873432159"/>
    <n v="36.131420135498047"/>
    <n v="-16164.2734375"/>
    <n v="-32.324878692626953"/>
    <n v="34232.03515625"/>
    <n v="68.456298828125"/>
    <m/>
    <s v="1/1/2028"/>
    <s v="12/31/2099"/>
    <m/>
    <n v="0"/>
    <n v="0"/>
    <n v="2030"/>
    <m/>
    <m/>
    <m/>
    <n v="0"/>
    <n v="0"/>
    <s v="Real 2021 | 5/8/2023 1:03:19 PM"/>
    <n v="8795"/>
    <n v="250"/>
    <m/>
    <m/>
    <n v="500056.75"/>
    <n v="0"/>
    <n v="0"/>
    <m/>
    <m/>
    <m/>
    <n v="0"/>
  </r>
  <r>
    <x v="0"/>
    <x v="0"/>
    <x v="7"/>
    <s v="3"/>
    <x v="2"/>
    <s v="Tier 2 Area 1001 Solar 2028"/>
    <x v="45"/>
    <n v="68.500923156738281"/>
    <n v="300"/>
    <n v="68.500923156738281"/>
    <m/>
    <n v="0"/>
    <m/>
    <m/>
    <m/>
    <n v="45710.28125"/>
    <m/>
    <m/>
    <n v="-1"/>
    <n v="0"/>
    <s v="Solar"/>
    <m/>
    <n v="600068.0625"/>
    <m/>
    <n v="0"/>
    <n v="21681.3125"/>
    <n v="21681.3125"/>
    <n v="0"/>
    <n v="-1"/>
    <n v="0"/>
    <n v="0"/>
    <n v="0"/>
    <n v="365"/>
    <n v="4383"/>
    <n v="0.22833640873432159"/>
    <n v="36.131420135498047"/>
    <n v="-19397.12890625"/>
    <n v="-32.324878692626953"/>
    <n v="41078.44140625"/>
    <n v="68.456298828125"/>
    <m/>
    <s v="1/1/2028"/>
    <s v="12/31/2099"/>
    <m/>
    <n v="0"/>
    <n v="0"/>
    <n v="2030"/>
    <m/>
    <m/>
    <m/>
    <n v="0"/>
    <n v="0"/>
    <s v="Real 2021 | 5/8/2023 1:03:19 PM"/>
    <n v="8796"/>
    <n v="300"/>
    <m/>
    <m/>
    <n v="600068.0625"/>
    <n v="0"/>
    <n v="0"/>
    <m/>
    <m/>
    <m/>
    <n v="0"/>
  </r>
  <r>
    <x v="0"/>
    <x v="0"/>
    <x v="7"/>
    <s v="4"/>
    <x v="3"/>
    <s v="Tier 2 Area 1001 Solar 2028"/>
    <x v="45"/>
    <n v="68.500923156738281"/>
    <n v="300"/>
    <n v="68.500923156738281"/>
    <m/>
    <n v="0"/>
    <m/>
    <m/>
    <m/>
    <n v="45710.28125"/>
    <m/>
    <m/>
    <n v="-1"/>
    <n v="0"/>
    <s v="Solar"/>
    <m/>
    <n v="600068.0625"/>
    <m/>
    <n v="0"/>
    <n v="21681.3125"/>
    <n v="21681.3125"/>
    <n v="0"/>
    <n v="-1"/>
    <n v="0"/>
    <n v="0"/>
    <n v="0"/>
    <n v="365"/>
    <n v="4383"/>
    <n v="0.22833640873432159"/>
    <n v="36.131420135498047"/>
    <n v="-19397.12890625"/>
    <n v="-32.324878692626953"/>
    <n v="41078.44140625"/>
    <n v="68.456298828125"/>
    <m/>
    <s v="1/1/2028"/>
    <s v="12/31/2099"/>
    <m/>
    <n v="0"/>
    <n v="0"/>
    <n v="2030"/>
    <m/>
    <m/>
    <m/>
    <n v="0"/>
    <n v="0"/>
    <s v="Real 2021 | 5/8/2023 1:03:19 PM"/>
    <n v="8797"/>
    <n v="300"/>
    <m/>
    <m/>
    <n v="600068.0625"/>
    <n v="0"/>
    <n v="0"/>
    <m/>
    <m/>
    <m/>
    <n v="0"/>
  </r>
  <r>
    <x v="0"/>
    <x v="0"/>
    <x v="7"/>
    <s v="5"/>
    <x v="4"/>
    <s v="Tier 2 Area 1001 Solar 2028"/>
    <x v="45"/>
    <n v="22.833641052246094"/>
    <n v="100"/>
    <n v="22.833641052246094"/>
    <m/>
    <n v="0"/>
    <m/>
    <m/>
    <m/>
    <n v="15236.7607421875"/>
    <m/>
    <m/>
    <n v="-1"/>
    <n v="0"/>
    <s v="Solar"/>
    <m/>
    <n v="200022.6875"/>
    <m/>
    <n v="0"/>
    <n v="7227.10400390625"/>
    <n v="7227.10400390625"/>
    <n v="0"/>
    <n v="-1"/>
    <n v="0"/>
    <n v="0"/>
    <n v="0"/>
    <n v="365"/>
    <n v="4383"/>
    <n v="0.22833640873432159"/>
    <n v="36.131420135498047"/>
    <n v="-6465.70947265625"/>
    <n v="-32.324878692626953"/>
    <n v="13692.8134765625"/>
    <n v="68.456298828125"/>
    <m/>
    <s v="1/1/2028"/>
    <s v="12/31/2099"/>
    <m/>
    <n v="0"/>
    <n v="0"/>
    <n v="2030"/>
    <m/>
    <m/>
    <m/>
    <n v="0"/>
    <n v="0"/>
    <s v="Real 2021 | 5/8/2023 1:03:19 PM"/>
    <n v="8798"/>
    <n v="100"/>
    <m/>
    <m/>
    <n v="200022.6875"/>
    <n v="0"/>
    <n v="0"/>
    <m/>
    <m/>
    <m/>
    <n v="0"/>
  </r>
  <r>
    <x v="0"/>
    <x v="0"/>
    <x v="7"/>
    <s v="6"/>
    <x v="5"/>
    <s v="Tier 2 Area 1001 Solar 2028"/>
    <x v="45"/>
    <n v="68.500923156738281"/>
    <n v="300"/>
    <n v="68.500923156738281"/>
    <m/>
    <n v="0"/>
    <m/>
    <m/>
    <m/>
    <n v="45710.28125"/>
    <m/>
    <m/>
    <n v="-1"/>
    <n v="0"/>
    <s v="Solar"/>
    <m/>
    <n v="600068.0625"/>
    <m/>
    <n v="0"/>
    <n v="21681.3125"/>
    <n v="21681.3125"/>
    <n v="0"/>
    <n v="-1"/>
    <n v="0"/>
    <n v="0"/>
    <n v="0"/>
    <n v="365"/>
    <n v="4383"/>
    <n v="0.22833640873432159"/>
    <n v="36.131420135498047"/>
    <n v="-19397.12890625"/>
    <n v="-32.324878692626953"/>
    <n v="41078.44140625"/>
    <n v="68.456298828125"/>
    <m/>
    <s v="1/1/2028"/>
    <s v="12/31/2099"/>
    <m/>
    <n v="0"/>
    <n v="0"/>
    <n v="2030"/>
    <m/>
    <m/>
    <m/>
    <n v="0"/>
    <n v="0"/>
    <s v="Real 2021 | 5/8/2023 1:03:19 PM"/>
    <n v="8799"/>
    <n v="300"/>
    <m/>
    <m/>
    <n v="600068.0625"/>
    <n v="0"/>
    <n v="0"/>
    <m/>
    <m/>
    <m/>
    <n v="0"/>
  </r>
  <r>
    <x v="0"/>
    <x v="0"/>
    <x v="7"/>
    <s v="7"/>
    <x v="6"/>
    <s v="Tier 2 Area 1001 Solar 2028"/>
    <x v="45"/>
    <n v="22.833641052246094"/>
    <n v="100"/>
    <n v="22.833641052246094"/>
    <m/>
    <n v="0"/>
    <m/>
    <m/>
    <m/>
    <n v="15236.7607421875"/>
    <m/>
    <m/>
    <n v="-1"/>
    <n v="0"/>
    <s v="Solar"/>
    <m/>
    <n v="200022.6875"/>
    <m/>
    <n v="0"/>
    <n v="7227.10400390625"/>
    <n v="7227.10400390625"/>
    <n v="0"/>
    <n v="-1"/>
    <n v="0"/>
    <n v="0"/>
    <n v="0"/>
    <n v="365"/>
    <n v="4383"/>
    <n v="0.22833640873432159"/>
    <n v="36.131420135498047"/>
    <n v="-6465.70947265625"/>
    <n v="-32.324878692626953"/>
    <n v="13692.8134765625"/>
    <n v="68.456298828125"/>
    <m/>
    <s v="1/1/2028"/>
    <s v="12/31/2099"/>
    <m/>
    <n v="0"/>
    <n v="0"/>
    <n v="2030"/>
    <m/>
    <m/>
    <m/>
    <n v="0"/>
    <n v="0"/>
    <s v="Real 2021 | 5/8/2023 1:03:19 PM"/>
    <n v="8800"/>
    <n v="100"/>
    <m/>
    <m/>
    <n v="200022.6875"/>
    <n v="0"/>
    <n v="0"/>
    <m/>
    <m/>
    <m/>
    <n v="0"/>
  </r>
  <r>
    <x v="0"/>
    <x v="0"/>
    <x v="7"/>
    <s v="8"/>
    <x v="7"/>
    <s v="Tier 2 Area 1001 Solar 2028"/>
    <x v="45"/>
    <n v="68.500923156738281"/>
    <n v="300"/>
    <n v="68.500923156738281"/>
    <m/>
    <n v="0"/>
    <m/>
    <m/>
    <m/>
    <n v="45710.28125"/>
    <m/>
    <m/>
    <n v="-1"/>
    <n v="0"/>
    <s v="Solar"/>
    <m/>
    <n v="600068.0625"/>
    <m/>
    <n v="0"/>
    <n v="21681.3125"/>
    <n v="21681.3125"/>
    <n v="0"/>
    <n v="-1"/>
    <n v="0"/>
    <n v="0"/>
    <n v="0"/>
    <n v="365"/>
    <n v="4383"/>
    <n v="0.22833640873432159"/>
    <n v="36.131420135498047"/>
    <n v="-19397.12890625"/>
    <n v="-32.324878692626953"/>
    <n v="41078.44140625"/>
    <n v="68.456298828125"/>
    <m/>
    <s v="1/1/2028"/>
    <s v="12/31/2099"/>
    <m/>
    <n v="0"/>
    <n v="0"/>
    <n v="2030"/>
    <m/>
    <m/>
    <m/>
    <n v="0"/>
    <n v="0"/>
    <s v="Real 2021 | 5/8/2023 1:03:19 PM"/>
    <n v="8801"/>
    <n v="300"/>
    <m/>
    <m/>
    <n v="600068.0625"/>
    <n v="0"/>
    <n v="0"/>
    <m/>
    <m/>
    <m/>
    <n v="0"/>
  </r>
  <r>
    <x v="0"/>
    <x v="0"/>
    <x v="7"/>
    <s v="9"/>
    <x v="8"/>
    <s v="Tier 2 Area 1001 Solar 2028"/>
    <x v="45"/>
    <n v="68.500923156738281"/>
    <n v="300"/>
    <n v="68.500923156738281"/>
    <m/>
    <n v="0"/>
    <m/>
    <m/>
    <m/>
    <n v="45710.28125"/>
    <m/>
    <m/>
    <n v="-1"/>
    <n v="0"/>
    <s v="Solar"/>
    <m/>
    <n v="600068.0625"/>
    <m/>
    <n v="0"/>
    <n v="21681.3125"/>
    <n v="21681.3125"/>
    <n v="0"/>
    <n v="-1"/>
    <n v="0"/>
    <n v="0"/>
    <n v="0"/>
    <n v="365"/>
    <n v="4383"/>
    <n v="0.22833640873432159"/>
    <n v="36.131420135498047"/>
    <n v="-19397.12890625"/>
    <n v="-32.324878692626953"/>
    <n v="41078.44140625"/>
    <n v="68.456298828125"/>
    <m/>
    <s v="1/1/2028"/>
    <s v="12/31/2099"/>
    <m/>
    <n v="0"/>
    <n v="0"/>
    <n v="2030"/>
    <m/>
    <m/>
    <m/>
    <n v="0"/>
    <n v="0"/>
    <s v="Real 2021 | 5/8/2023 1:03:19 PM"/>
    <n v="8802"/>
    <n v="300"/>
    <m/>
    <m/>
    <n v="600068.0625"/>
    <n v="0"/>
    <n v="0"/>
    <m/>
    <m/>
    <m/>
    <n v="0"/>
  </r>
  <r>
    <x v="0"/>
    <x v="0"/>
    <x v="7"/>
    <s v="4"/>
    <x v="3"/>
    <s v="Tier 2 Area 1001 Solar 2029"/>
    <x v="46"/>
    <n v="34.250461578369141"/>
    <n v="150"/>
    <n v="34.250461578369141"/>
    <m/>
    <n v="0"/>
    <m/>
    <m/>
    <m/>
    <n v="21988.1640625"/>
    <m/>
    <m/>
    <n v="-1"/>
    <n v="0"/>
    <s v="Solar"/>
    <m/>
    <n v="300034.03125"/>
    <m/>
    <n v="0"/>
    <n v="10840.65625"/>
    <n v="10840.65625"/>
    <n v="0"/>
    <n v="-1"/>
    <n v="0"/>
    <n v="0"/>
    <n v="0"/>
    <n v="365"/>
    <n v="4383"/>
    <n v="0.22833640873432159"/>
    <n v="36.131420135498047"/>
    <n v="-9698.564453125"/>
    <n v="-32.324878692626953"/>
    <n v="20539.220703125"/>
    <n v="68.456298828125"/>
    <m/>
    <s v="1/1/2029"/>
    <s v="12/31/2099"/>
    <m/>
    <n v="0"/>
    <n v="0"/>
    <n v="2030"/>
    <m/>
    <m/>
    <m/>
    <n v="0"/>
    <n v="0"/>
    <s v="Real 2021 | 5/8/2023 1:03:19 PM"/>
    <n v="8803"/>
    <n v="150"/>
    <m/>
    <m/>
    <n v="300034.03125"/>
    <n v="0"/>
    <n v="0"/>
    <m/>
    <m/>
    <m/>
    <n v="0"/>
  </r>
  <r>
    <x v="0"/>
    <x v="0"/>
    <x v="7"/>
    <s v="8"/>
    <x v="7"/>
    <s v="Tier 2 Area 1001 Solar 2029"/>
    <x v="46"/>
    <n v="22.833641052246094"/>
    <n v="100"/>
    <n v="22.833641052246094"/>
    <m/>
    <n v="0"/>
    <m/>
    <m/>
    <m/>
    <n v="14658.7763671875"/>
    <m/>
    <m/>
    <n v="-1"/>
    <n v="0"/>
    <s v="Solar"/>
    <m/>
    <n v="200022.6875"/>
    <m/>
    <n v="0"/>
    <n v="7227.10400390625"/>
    <n v="7227.10400390625"/>
    <n v="0"/>
    <n v="-1"/>
    <n v="0"/>
    <n v="0"/>
    <n v="0"/>
    <n v="365"/>
    <n v="4383"/>
    <n v="0.22833640873432159"/>
    <n v="36.131420135498047"/>
    <n v="-6465.70947265625"/>
    <n v="-32.324878692626953"/>
    <n v="13692.8134765625"/>
    <n v="68.456298828125"/>
    <m/>
    <s v="1/1/2029"/>
    <s v="12/31/2099"/>
    <m/>
    <n v="0"/>
    <n v="0"/>
    <n v="2030"/>
    <m/>
    <m/>
    <m/>
    <n v="0"/>
    <n v="0"/>
    <s v="Real 2021 | 5/8/2023 1:03:19 PM"/>
    <n v="8804"/>
    <n v="100"/>
    <m/>
    <m/>
    <n v="200022.6875"/>
    <n v="0"/>
    <n v="0"/>
    <m/>
    <m/>
    <m/>
    <n v="0"/>
  </r>
  <r>
    <x v="0"/>
    <x v="0"/>
    <x v="7"/>
    <s v="2"/>
    <x v="1"/>
    <s v="Tier 2 Area 1001 Wind 2026"/>
    <x v="47"/>
    <n v="34.920413970947266"/>
    <n v="100"/>
    <n v="34.920413970947266"/>
    <m/>
    <n v="0"/>
    <m/>
    <m/>
    <m/>
    <n v="19684.48437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805"/>
    <n v="100"/>
    <m/>
    <m/>
    <n v="305902.8125"/>
    <n v="0"/>
    <n v="0"/>
    <m/>
    <m/>
    <m/>
    <n v="0"/>
  </r>
  <r>
    <x v="0"/>
    <x v="0"/>
    <x v="7"/>
    <s v="3"/>
    <x v="2"/>
    <s v="Tier 2 Area 1001 Wind 2026"/>
    <x v="47"/>
    <n v="34.920413970947266"/>
    <n v="100"/>
    <n v="34.920413970947266"/>
    <m/>
    <n v="0"/>
    <m/>
    <m/>
    <m/>
    <n v="19684.48437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806"/>
    <n v="100"/>
    <m/>
    <m/>
    <n v="305902.8125"/>
    <n v="0"/>
    <n v="0"/>
    <m/>
    <m/>
    <m/>
    <n v="0"/>
  </r>
  <r>
    <x v="0"/>
    <x v="0"/>
    <x v="7"/>
    <s v="4"/>
    <x v="3"/>
    <s v="Tier 2 Area 1001 Wind 2026"/>
    <x v="47"/>
    <n v="34.920413970947266"/>
    <n v="100"/>
    <n v="34.920413970947266"/>
    <m/>
    <n v="0"/>
    <m/>
    <m/>
    <m/>
    <n v="19684.48437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807"/>
    <n v="100"/>
    <m/>
    <m/>
    <n v="305902.8125"/>
    <n v="0"/>
    <n v="0"/>
    <m/>
    <m/>
    <m/>
    <n v="0"/>
  </r>
  <r>
    <x v="0"/>
    <x v="0"/>
    <x v="7"/>
    <s v="5"/>
    <x v="4"/>
    <s v="Tier 2 Area 1001 Wind 2026"/>
    <x v="47"/>
    <n v="34.920413970947266"/>
    <n v="100"/>
    <n v="34.920413970947266"/>
    <m/>
    <n v="0"/>
    <m/>
    <m/>
    <m/>
    <n v="19684.48437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808"/>
    <n v="100"/>
    <m/>
    <m/>
    <n v="305902.8125"/>
    <n v="0"/>
    <n v="0"/>
    <m/>
    <m/>
    <m/>
    <n v="0"/>
  </r>
  <r>
    <x v="0"/>
    <x v="0"/>
    <x v="7"/>
    <s v="2"/>
    <x v="1"/>
    <s v="Tier 2 Area 1001 Wind 2027"/>
    <x v="48"/>
    <n v="34.920413970947266"/>
    <n v="100"/>
    <n v="34.920413970947266"/>
    <m/>
    <n v="0"/>
    <m/>
    <m/>
    <m/>
    <n v="19145.03320312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809"/>
    <n v="100"/>
    <m/>
    <m/>
    <n v="305902.8125"/>
    <n v="0"/>
    <n v="0"/>
    <m/>
    <m/>
    <m/>
    <n v="0"/>
  </r>
  <r>
    <x v="0"/>
    <x v="0"/>
    <x v="7"/>
    <s v="3"/>
    <x v="2"/>
    <s v="Tier 2 Area 1001 Wind 2027"/>
    <x v="48"/>
    <n v="34.920413970947266"/>
    <n v="100"/>
    <n v="34.920413970947266"/>
    <m/>
    <n v="0"/>
    <m/>
    <m/>
    <m/>
    <n v="19145.03320312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810"/>
    <n v="100"/>
    <m/>
    <m/>
    <n v="305902.8125"/>
    <n v="0"/>
    <n v="0"/>
    <m/>
    <m/>
    <m/>
    <n v="0"/>
  </r>
  <r>
    <x v="0"/>
    <x v="0"/>
    <x v="7"/>
    <s v="4"/>
    <x v="3"/>
    <s v="Tier 2 Area 1001 Wind 2027"/>
    <x v="48"/>
    <n v="34.920413970947266"/>
    <n v="100"/>
    <n v="34.920413970947266"/>
    <m/>
    <n v="0"/>
    <m/>
    <m/>
    <m/>
    <n v="19145.03320312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811"/>
    <n v="100"/>
    <m/>
    <m/>
    <n v="305902.8125"/>
    <n v="0"/>
    <n v="0"/>
    <m/>
    <m/>
    <m/>
    <n v="0"/>
  </r>
  <r>
    <x v="0"/>
    <x v="0"/>
    <x v="7"/>
    <s v="5"/>
    <x v="4"/>
    <s v="Tier 2 Area 1001 Wind 2027"/>
    <x v="48"/>
    <n v="34.920413970947266"/>
    <n v="100"/>
    <n v="34.920413970947266"/>
    <m/>
    <n v="0"/>
    <m/>
    <m/>
    <m/>
    <n v="19145.03320312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812"/>
    <n v="100"/>
    <m/>
    <m/>
    <n v="305902.8125"/>
    <n v="0"/>
    <n v="0"/>
    <m/>
    <m/>
    <m/>
    <n v="0"/>
  </r>
  <r>
    <x v="0"/>
    <x v="0"/>
    <x v="7"/>
    <s v="6"/>
    <x v="5"/>
    <s v="Tier 2 Area 1001 Wind 2027"/>
    <x v="48"/>
    <n v="34.920413970947266"/>
    <n v="100"/>
    <n v="34.920413970947266"/>
    <m/>
    <n v="0"/>
    <m/>
    <m/>
    <m/>
    <n v="19145.03320312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813"/>
    <n v="100"/>
    <m/>
    <m/>
    <n v="305902.8125"/>
    <n v="0"/>
    <n v="0"/>
    <m/>
    <m/>
    <m/>
    <n v="0"/>
  </r>
  <r>
    <x v="0"/>
    <x v="0"/>
    <x v="7"/>
    <s v="9"/>
    <x v="8"/>
    <s v="Tier 2 Area 1001 Wind 2027"/>
    <x v="48"/>
    <n v="34.920413970947266"/>
    <n v="100"/>
    <n v="34.920413970947266"/>
    <m/>
    <n v="0"/>
    <m/>
    <m/>
    <m/>
    <n v="19145.03320312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814"/>
    <n v="100"/>
    <m/>
    <m/>
    <n v="305902.8125"/>
    <n v="0"/>
    <n v="0"/>
    <m/>
    <m/>
    <m/>
    <n v="0"/>
  </r>
  <r>
    <x v="0"/>
    <x v="0"/>
    <x v="7"/>
    <s v="1"/>
    <x v="0"/>
    <s v="Tier 2 Area 1001 Wind 2028"/>
    <x v="49"/>
    <n v="34.920413970947266"/>
    <n v="100"/>
    <n v="34.920413970947266"/>
    <m/>
    <n v="0"/>
    <m/>
    <m/>
    <m/>
    <n v="18556.04101562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815"/>
    <n v="100"/>
    <m/>
    <m/>
    <n v="305902.8125"/>
    <n v="0"/>
    <n v="0"/>
    <m/>
    <m/>
    <m/>
    <n v="0"/>
  </r>
  <r>
    <x v="0"/>
    <x v="0"/>
    <x v="7"/>
    <s v="2"/>
    <x v="1"/>
    <s v="Tier 2 Area 1001 Wind 2028"/>
    <x v="49"/>
    <n v="34.920413970947266"/>
    <n v="100"/>
    <n v="34.920413970947266"/>
    <m/>
    <n v="0"/>
    <m/>
    <m/>
    <m/>
    <n v="18556.04101562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816"/>
    <n v="100"/>
    <m/>
    <m/>
    <n v="305902.8125"/>
    <n v="0"/>
    <n v="0"/>
    <m/>
    <m/>
    <m/>
    <n v="0"/>
  </r>
  <r>
    <x v="0"/>
    <x v="0"/>
    <x v="7"/>
    <s v="3"/>
    <x v="2"/>
    <s v="Tier 2 Area 1001 Wind 2028"/>
    <x v="49"/>
    <n v="34.920413970947266"/>
    <n v="100"/>
    <n v="34.920413970947266"/>
    <m/>
    <n v="0"/>
    <m/>
    <m/>
    <m/>
    <n v="18556.04101562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817"/>
    <n v="100"/>
    <m/>
    <m/>
    <n v="305902.8125"/>
    <n v="0"/>
    <n v="0"/>
    <m/>
    <m/>
    <m/>
    <n v="0"/>
  </r>
  <r>
    <x v="0"/>
    <x v="0"/>
    <x v="7"/>
    <s v="4"/>
    <x v="3"/>
    <s v="Tier 2 Area 1001 Wind 2028"/>
    <x v="49"/>
    <n v="34.920413970947266"/>
    <n v="100"/>
    <n v="34.920413970947266"/>
    <m/>
    <n v="0"/>
    <m/>
    <m/>
    <m/>
    <n v="18556.04101562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818"/>
    <n v="100"/>
    <m/>
    <m/>
    <n v="305902.8125"/>
    <n v="0"/>
    <n v="0"/>
    <m/>
    <m/>
    <m/>
    <n v="0"/>
  </r>
  <r>
    <x v="0"/>
    <x v="0"/>
    <x v="7"/>
    <s v="5"/>
    <x v="4"/>
    <s v="Tier 2 Area 1001 Wind 2028"/>
    <x v="49"/>
    <n v="34.920413970947266"/>
    <n v="100"/>
    <n v="34.920413970947266"/>
    <m/>
    <n v="0"/>
    <m/>
    <m/>
    <m/>
    <n v="18556.04101562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819"/>
    <n v="100"/>
    <m/>
    <m/>
    <n v="305902.8125"/>
    <n v="0"/>
    <n v="0"/>
    <m/>
    <m/>
    <m/>
    <n v="0"/>
  </r>
  <r>
    <x v="0"/>
    <x v="0"/>
    <x v="7"/>
    <s v="6"/>
    <x v="5"/>
    <s v="Tier 2 Area 1001 Wind 2028"/>
    <x v="49"/>
    <n v="34.920413970947266"/>
    <n v="100"/>
    <n v="34.920413970947266"/>
    <m/>
    <n v="0"/>
    <m/>
    <m/>
    <m/>
    <n v="18556.04101562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820"/>
    <n v="100"/>
    <m/>
    <m/>
    <n v="305902.8125"/>
    <n v="0"/>
    <n v="0"/>
    <m/>
    <m/>
    <m/>
    <n v="0"/>
  </r>
  <r>
    <x v="0"/>
    <x v="0"/>
    <x v="7"/>
    <s v="7"/>
    <x v="6"/>
    <s v="Tier 2 Area 1001 Wind 2028"/>
    <x v="49"/>
    <n v="34.920413970947266"/>
    <n v="100"/>
    <n v="34.920413970947266"/>
    <m/>
    <n v="0"/>
    <m/>
    <m/>
    <m/>
    <n v="18556.04101562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821"/>
    <n v="100"/>
    <m/>
    <m/>
    <n v="305902.8125"/>
    <n v="0"/>
    <n v="0"/>
    <m/>
    <m/>
    <m/>
    <n v="0"/>
  </r>
  <r>
    <x v="0"/>
    <x v="0"/>
    <x v="7"/>
    <s v="9"/>
    <x v="8"/>
    <s v="Tier 2 Area 1001 Wind 2028"/>
    <x v="49"/>
    <n v="34.920413970947266"/>
    <n v="100"/>
    <n v="34.920413970947266"/>
    <m/>
    <n v="0"/>
    <m/>
    <m/>
    <m/>
    <n v="18556.04101562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822"/>
    <n v="100"/>
    <m/>
    <m/>
    <n v="305902.8125"/>
    <n v="0"/>
    <n v="0"/>
    <m/>
    <m/>
    <m/>
    <n v="0"/>
  </r>
  <r>
    <x v="0"/>
    <x v="0"/>
    <x v="7"/>
    <s v="1"/>
    <x v="0"/>
    <s v="Tier 2 Area 1001 Wind 2029"/>
    <x v="50"/>
    <n v="34.920413970947266"/>
    <n v="100"/>
    <n v="34.920413970947266"/>
    <m/>
    <n v="0"/>
    <m/>
    <m/>
    <m/>
    <n v="18022.09375"/>
    <m/>
    <m/>
    <n v="-1"/>
    <n v="0"/>
    <s v="Wind"/>
    <m/>
    <n v="305902.8125"/>
    <m/>
    <n v="0"/>
    <n v="11784.2158203125"/>
    <n v="11784.2158203125"/>
    <n v="0"/>
    <n v="-1"/>
    <n v="0"/>
    <n v="0"/>
    <n v="0"/>
    <n v="0"/>
    <n v="8760"/>
    <n v="0.34920412302017212"/>
    <n v="38.522743225097656"/>
    <n v="-9888.271484375"/>
    <n v="-32.324878692626953"/>
    <n v="21672.48828125"/>
    <n v="70.847625732421875"/>
    <m/>
    <s v="1/1/2029"/>
    <s v="12/31/2099"/>
    <m/>
    <n v="0"/>
    <n v="0"/>
    <n v="2030"/>
    <m/>
    <m/>
    <m/>
    <n v="0"/>
    <n v="0"/>
    <s v="Real 2021 | 5/8/2023 1:03:19 PM"/>
    <n v="8823"/>
    <n v="100"/>
    <m/>
    <m/>
    <n v="305902.8125"/>
    <n v="0"/>
    <n v="0"/>
    <m/>
    <m/>
    <m/>
    <n v="0"/>
  </r>
  <r>
    <x v="0"/>
    <x v="0"/>
    <x v="7"/>
    <s v="3"/>
    <x v="2"/>
    <s v="Tier 2 Area 1001 Wind 2029"/>
    <x v="50"/>
    <n v="34.920413970947266"/>
    <n v="100"/>
    <n v="34.920413970947266"/>
    <m/>
    <n v="0"/>
    <m/>
    <m/>
    <m/>
    <n v="18022.09375"/>
    <m/>
    <m/>
    <n v="-1"/>
    <n v="0"/>
    <s v="Wind"/>
    <m/>
    <n v="305902.8125"/>
    <m/>
    <n v="0"/>
    <n v="11784.2158203125"/>
    <n v="11784.2158203125"/>
    <n v="0"/>
    <n v="-1"/>
    <n v="0"/>
    <n v="0"/>
    <n v="0"/>
    <n v="0"/>
    <n v="8760"/>
    <n v="0.34920412302017212"/>
    <n v="38.522743225097656"/>
    <n v="-9888.271484375"/>
    <n v="-32.324878692626953"/>
    <n v="21672.48828125"/>
    <n v="70.847625732421875"/>
    <m/>
    <s v="1/1/2029"/>
    <s v="12/31/2099"/>
    <m/>
    <n v="0"/>
    <n v="0"/>
    <n v="2030"/>
    <m/>
    <m/>
    <m/>
    <n v="0"/>
    <n v="0"/>
    <s v="Real 2021 | 5/8/2023 1:03:19 PM"/>
    <n v="8824"/>
    <n v="100"/>
    <m/>
    <m/>
    <n v="305902.8125"/>
    <n v="0"/>
    <n v="0"/>
    <m/>
    <m/>
    <m/>
    <n v="0"/>
  </r>
  <r>
    <x v="0"/>
    <x v="0"/>
    <x v="7"/>
    <s v="4"/>
    <x v="3"/>
    <s v="Tier 2 Area 1001 Wind 2029"/>
    <x v="50"/>
    <n v="34.920413970947266"/>
    <n v="100"/>
    <n v="34.920413970947266"/>
    <m/>
    <n v="0"/>
    <m/>
    <m/>
    <m/>
    <n v="18022.09375"/>
    <m/>
    <m/>
    <n v="-1"/>
    <n v="0"/>
    <s v="Wind"/>
    <m/>
    <n v="305902.8125"/>
    <m/>
    <n v="0"/>
    <n v="11784.2158203125"/>
    <n v="11784.2158203125"/>
    <n v="0"/>
    <n v="-1"/>
    <n v="0"/>
    <n v="0"/>
    <n v="0"/>
    <n v="0"/>
    <n v="8760"/>
    <n v="0.34920412302017212"/>
    <n v="38.522743225097656"/>
    <n v="-9888.271484375"/>
    <n v="-32.324878692626953"/>
    <n v="21672.48828125"/>
    <n v="70.847625732421875"/>
    <m/>
    <s v="1/1/2029"/>
    <s v="12/31/2099"/>
    <m/>
    <n v="0"/>
    <n v="0"/>
    <n v="2030"/>
    <m/>
    <m/>
    <m/>
    <n v="0"/>
    <n v="0"/>
    <s v="Real 2021 | 5/8/2023 1:03:19 PM"/>
    <n v="8825"/>
    <n v="100"/>
    <m/>
    <m/>
    <n v="305902.8125"/>
    <n v="0"/>
    <n v="0"/>
    <m/>
    <m/>
    <m/>
    <n v="0"/>
  </r>
  <r>
    <x v="0"/>
    <x v="0"/>
    <x v="7"/>
    <s v="7"/>
    <x v="6"/>
    <s v="Tier 2 Area 1001 Wind 2029"/>
    <x v="50"/>
    <n v="34.920413970947266"/>
    <n v="100"/>
    <n v="34.920413970947266"/>
    <m/>
    <n v="0"/>
    <m/>
    <m/>
    <m/>
    <n v="18022.09375"/>
    <m/>
    <m/>
    <n v="-1"/>
    <n v="0"/>
    <s v="Wind"/>
    <m/>
    <n v="305902.8125"/>
    <m/>
    <n v="0"/>
    <n v="11784.2158203125"/>
    <n v="11784.2158203125"/>
    <n v="0"/>
    <n v="-1"/>
    <n v="0"/>
    <n v="0"/>
    <n v="0"/>
    <n v="0"/>
    <n v="8760"/>
    <n v="0.34920412302017212"/>
    <n v="38.522743225097656"/>
    <n v="-9888.271484375"/>
    <n v="-32.324878692626953"/>
    <n v="21672.48828125"/>
    <n v="70.847625732421875"/>
    <m/>
    <s v="1/1/2029"/>
    <s v="12/31/2099"/>
    <m/>
    <n v="0"/>
    <n v="0"/>
    <n v="2030"/>
    <m/>
    <m/>
    <m/>
    <n v="0"/>
    <n v="0"/>
    <s v="Real 2021 | 5/8/2023 1:03:19 PM"/>
    <n v="8826"/>
    <n v="100"/>
    <m/>
    <m/>
    <n v="305902.8125"/>
    <n v="0"/>
    <n v="0"/>
    <m/>
    <m/>
    <m/>
    <n v="0"/>
  </r>
  <r>
    <x v="0"/>
    <x v="0"/>
    <x v="7"/>
    <s v="6"/>
    <x v="5"/>
    <s v="Area 1001 Gas CC 1x1 2029"/>
    <x v="51"/>
    <n v="362.0284423828125"/>
    <n v="399.08694458007813"/>
    <n v="324.69232177734375"/>
    <m/>
    <n v="0"/>
    <m/>
    <m/>
    <m/>
    <n v="71512.8125"/>
    <m/>
    <m/>
    <n v="-1"/>
    <n v="18409910"/>
    <s v="TCO"/>
    <m/>
    <n v="2844304.75"/>
    <m/>
    <n v="108.60853576660156"/>
    <n v="113054.2265625"/>
    <n v="113054.2265625"/>
    <n v="0"/>
    <n v="-1"/>
    <n v="0"/>
    <n v="0"/>
    <n v="31.458520889282227"/>
    <n v="3"/>
    <n v="8616"/>
    <n v="0.81358796358108521"/>
    <n v="39.747577667236328"/>
    <n v="71181.8046875"/>
    <n v="25.026082992553711"/>
    <n v="41872.421875"/>
    <n v="14.72149658203125"/>
    <m/>
    <s v="1/1/2029"/>
    <s v="12/31/2099"/>
    <m/>
    <n v="0"/>
    <n v="0"/>
    <n v="2030"/>
    <m/>
    <m/>
    <m/>
    <n v="0"/>
    <n v="0"/>
    <s v="Real 2021 | 5/8/2023 1:03:19 PM"/>
    <n v="8827"/>
    <n v="418"/>
    <m/>
    <m/>
    <n v="2844304.75"/>
    <n v="0"/>
    <n v="0"/>
    <m/>
    <m/>
    <m/>
    <n v="0"/>
  </r>
  <r>
    <x v="0"/>
    <x v="0"/>
    <x v="7"/>
    <s v="7"/>
    <x v="6"/>
    <s v="3102"/>
    <x v="1"/>
    <n v="0"/>
    <n v="0"/>
    <n v="0"/>
    <m/>
    <n v="0"/>
    <m/>
    <m/>
    <m/>
    <n v="0"/>
    <m/>
    <m/>
    <n v="-1"/>
    <n v="0"/>
    <s v="Mitchell 1 Coal Price"/>
    <m/>
    <n v="0"/>
    <m/>
    <n v="0"/>
    <n v="0"/>
    <n v="0"/>
    <n v="0"/>
    <n v="-1"/>
    <n v="0"/>
    <n v="0"/>
    <n v="0"/>
    <n v="0"/>
    <n v="0"/>
    <m/>
    <m/>
    <n v="0"/>
    <m/>
    <n v="0"/>
    <m/>
    <m/>
    <s v="5/1/1971"/>
    <s v="5/31/2028"/>
    <m/>
    <n v="0"/>
    <n v="0"/>
    <n v="2030"/>
    <m/>
    <m/>
    <m/>
    <n v="0"/>
    <n v="0"/>
    <s v="Real 2021 | 5/8/2023 1:03:19 PM"/>
    <n v="8828"/>
    <n v="0"/>
    <m/>
    <m/>
    <n v="0"/>
    <n v="0"/>
    <n v="0"/>
    <m/>
    <m/>
    <m/>
    <n v="0"/>
  </r>
  <r>
    <x v="0"/>
    <x v="0"/>
    <x v="7"/>
    <s v="9"/>
    <x v="8"/>
    <s v="3102"/>
    <x v="1"/>
    <n v="0"/>
    <n v="0"/>
    <n v="0"/>
    <m/>
    <n v="0"/>
    <m/>
    <m/>
    <m/>
    <n v="0"/>
    <m/>
    <m/>
    <n v="-1"/>
    <n v="0"/>
    <s v="Mitchell 1 Coal Price"/>
    <m/>
    <n v="0"/>
    <m/>
    <n v="0"/>
    <n v="0"/>
    <n v="0"/>
    <n v="0"/>
    <n v="-1"/>
    <n v="0"/>
    <n v="0"/>
    <n v="0"/>
    <n v="0"/>
    <n v="0"/>
    <m/>
    <m/>
    <n v="0"/>
    <m/>
    <n v="0"/>
    <m/>
    <m/>
    <s v="5/1/1971"/>
    <s v="5/31/2028"/>
    <m/>
    <n v="0"/>
    <n v="0"/>
    <n v="2030"/>
    <m/>
    <m/>
    <m/>
    <n v="0"/>
    <n v="0"/>
    <s v="Real 2021 | 5/8/2023 1:03:19 PM"/>
    <n v="8829"/>
    <n v="0"/>
    <m/>
    <m/>
    <n v="0"/>
    <n v="0"/>
    <n v="0"/>
    <m/>
    <m/>
    <m/>
    <n v="0"/>
  </r>
  <r>
    <x v="0"/>
    <x v="0"/>
    <x v="7"/>
    <s v="7"/>
    <x v="6"/>
    <s v="3105"/>
    <x v="2"/>
    <n v="0"/>
    <n v="0"/>
    <n v="0"/>
    <m/>
    <n v="0"/>
    <m/>
    <m/>
    <m/>
    <n v="0"/>
    <m/>
    <m/>
    <n v="-1"/>
    <n v="0"/>
    <s v="Mitchell 2 Coal Price"/>
    <m/>
    <n v="0"/>
    <m/>
    <n v="0"/>
    <n v="0"/>
    <n v="0"/>
    <n v="0"/>
    <n v="-1"/>
    <n v="0"/>
    <n v="0"/>
    <n v="0"/>
    <n v="0"/>
    <n v="0"/>
    <m/>
    <m/>
    <n v="0"/>
    <m/>
    <n v="0"/>
    <m/>
    <m/>
    <s v="5/1/1971"/>
    <s v="5/31/2028"/>
    <m/>
    <n v="0"/>
    <n v="0"/>
    <n v="2030"/>
    <m/>
    <m/>
    <m/>
    <n v="0"/>
    <n v="0"/>
    <s v="Real 2021 | 5/8/2023 1:03:19 PM"/>
    <n v="8830"/>
    <n v="0"/>
    <m/>
    <m/>
    <n v="0"/>
    <n v="0"/>
    <n v="0"/>
    <m/>
    <m/>
    <m/>
    <n v="0"/>
  </r>
  <r>
    <x v="0"/>
    <x v="0"/>
    <x v="7"/>
    <s v="9"/>
    <x v="8"/>
    <s v="3105"/>
    <x v="2"/>
    <n v="0"/>
    <n v="0"/>
    <n v="0"/>
    <m/>
    <n v="0"/>
    <m/>
    <m/>
    <m/>
    <n v="0"/>
    <m/>
    <m/>
    <n v="-1"/>
    <n v="0"/>
    <s v="Mitchell 2 Coal Price"/>
    <m/>
    <n v="0"/>
    <m/>
    <n v="0"/>
    <n v="0"/>
    <n v="0"/>
    <n v="0"/>
    <n v="-1"/>
    <n v="0"/>
    <n v="0"/>
    <n v="0"/>
    <n v="0"/>
    <n v="0"/>
    <m/>
    <m/>
    <n v="0"/>
    <m/>
    <n v="0"/>
    <m/>
    <m/>
    <s v="5/1/1971"/>
    <s v="5/31/2028"/>
    <m/>
    <n v="0"/>
    <n v="0"/>
    <n v="2030"/>
    <m/>
    <m/>
    <m/>
    <n v="0"/>
    <n v="0"/>
    <s v="Real 2021 | 5/8/2023 1:03:19 PM"/>
    <n v="8831"/>
    <n v="0"/>
    <m/>
    <m/>
    <n v="0"/>
    <n v="0"/>
    <n v="0"/>
    <m/>
    <m/>
    <m/>
    <n v="0"/>
  </r>
  <r>
    <x v="0"/>
    <x v="0"/>
    <x v="8"/>
    <s v="1"/>
    <x v="0"/>
    <s v="13555"/>
    <x v="0"/>
    <n v="117.71712493896484"/>
    <n v="121.23287963867188"/>
    <n v="33.481483459472656"/>
    <m/>
    <n v="0"/>
    <m/>
    <m/>
    <m/>
    <n v="927.0782470703125"/>
    <m/>
    <m/>
    <n v="-1"/>
    <n v="2890072.75"/>
    <s v="TCO"/>
    <m/>
    <n v="293297.78125"/>
    <m/>
    <n v="23.543424606323242"/>
    <n v="14844.4541015625"/>
    <n v="14844.4541015625"/>
    <n v="0"/>
    <n v="-1"/>
    <n v="0"/>
    <n v="0"/>
    <n v="42.136760711669922"/>
    <n v="2"/>
    <n v="1367"/>
    <n v="0.27617496252059937"/>
    <n v="50.612224578857422"/>
    <n v="12186.8193359375"/>
    <n v="41.551010131835938"/>
    <n v="2657.635009765625"/>
    <n v="9.0612173080444336"/>
    <m/>
    <s v="5/30/2016"/>
    <s v="5/30/2031"/>
    <m/>
    <n v="0"/>
    <n v="0"/>
    <n v="2031"/>
    <m/>
    <m/>
    <m/>
    <n v="0"/>
    <n v="0"/>
    <s v="Real 2021 | 5/8/2023 1:03:19 PM"/>
    <n v="9660"/>
    <n v="121.39726257324219"/>
    <m/>
    <m/>
    <n v="293297.78125"/>
    <n v="0"/>
    <n v="0"/>
    <m/>
    <m/>
    <m/>
    <n v="0"/>
  </r>
  <r>
    <x v="0"/>
    <x v="0"/>
    <x v="8"/>
    <s v="2"/>
    <x v="1"/>
    <s v="13555"/>
    <x v="0"/>
    <n v="117.71712493896484"/>
    <n v="121.23287963867188"/>
    <n v="33.481483459472656"/>
    <m/>
    <n v="0"/>
    <m/>
    <m/>
    <m/>
    <n v="927.0782470703125"/>
    <m/>
    <m/>
    <n v="-1"/>
    <n v="2890072.75"/>
    <s v="TCO"/>
    <m/>
    <n v="293297.78125"/>
    <m/>
    <n v="23.543424606323242"/>
    <n v="14844.4541015625"/>
    <n v="14844.4541015625"/>
    <n v="0"/>
    <n v="-1"/>
    <n v="0"/>
    <n v="0"/>
    <n v="42.136760711669922"/>
    <n v="2"/>
    <n v="1367"/>
    <n v="0.27617496252059937"/>
    <n v="50.612224578857422"/>
    <n v="12186.8193359375"/>
    <n v="41.551010131835938"/>
    <n v="2657.635009765625"/>
    <n v="9.0612173080444336"/>
    <m/>
    <s v="5/30/2016"/>
    <s v="5/30/2031"/>
    <m/>
    <n v="0"/>
    <n v="0"/>
    <n v="2031"/>
    <m/>
    <m/>
    <m/>
    <n v="0"/>
    <n v="0"/>
    <s v="Real 2021 | 5/8/2023 1:03:19 PM"/>
    <n v="9661"/>
    <n v="121.39726257324219"/>
    <m/>
    <m/>
    <n v="293297.78125"/>
    <n v="0"/>
    <n v="0"/>
    <m/>
    <m/>
    <m/>
    <n v="0"/>
  </r>
  <r>
    <x v="0"/>
    <x v="0"/>
    <x v="8"/>
    <s v="3"/>
    <x v="2"/>
    <s v="13555"/>
    <x v="0"/>
    <n v="117.71712493896484"/>
    <n v="121.23287963867188"/>
    <n v="33.481483459472656"/>
    <m/>
    <n v="0"/>
    <m/>
    <m/>
    <m/>
    <n v="927.0782470703125"/>
    <m/>
    <m/>
    <n v="-1"/>
    <n v="2890072.75"/>
    <s v="TCO"/>
    <m/>
    <n v="293297.78125"/>
    <m/>
    <n v="23.543424606323242"/>
    <n v="14844.4541015625"/>
    <n v="14844.4541015625"/>
    <n v="0"/>
    <n v="-1"/>
    <n v="0"/>
    <n v="0"/>
    <n v="42.136760711669922"/>
    <n v="2"/>
    <n v="1367"/>
    <n v="0.27617496252059937"/>
    <n v="50.612224578857422"/>
    <n v="12186.8193359375"/>
    <n v="41.551010131835938"/>
    <n v="2657.635009765625"/>
    <n v="9.0612173080444336"/>
    <m/>
    <s v="5/30/2016"/>
    <s v="5/30/2031"/>
    <m/>
    <n v="0"/>
    <n v="0"/>
    <n v="2031"/>
    <m/>
    <m/>
    <m/>
    <n v="0"/>
    <n v="0"/>
    <s v="Real 2021 | 5/8/2023 1:03:19 PM"/>
    <n v="9662"/>
    <n v="121.39726257324219"/>
    <m/>
    <m/>
    <n v="293297.78125"/>
    <n v="0"/>
    <n v="0"/>
    <m/>
    <m/>
    <m/>
    <n v="0"/>
  </r>
  <r>
    <x v="0"/>
    <x v="0"/>
    <x v="8"/>
    <s v="4"/>
    <x v="3"/>
    <s v="13555"/>
    <x v="0"/>
    <n v="117.71712493896484"/>
    <n v="121.23287963867188"/>
    <n v="33.481483459472656"/>
    <m/>
    <n v="0"/>
    <m/>
    <m/>
    <m/>
    <n v="927.0782470703125"/>
    <m/>
    <m/>
    <n v="-1"/>
    <n v="2890072.75"/>
    <s v="TCO"/>
    <m/>
    <n v="293297.78125"/>
    <m/>
    <n v="23.543424606323242"/>
    <n v="14844.4541015625"/>
    <n v="14844.4541015625"/>
    <n v="0"/>
    <n v="-1"/>
    <n v="0"/>
    <n v="0"/>
    <n v="42.136760711669922"/>
    <n v="2"/>
    <n v="1367"/>
    <n v="0.27617496252059937"/>
    <n v="50.612224578857422"/>
    <n v="12186.8193359375"/>
    <n v="41.551010131835938"/>
    <n v="2657.635009765625"/>
    <n v="9.0612173080444336"/>
    <m/>
    <s v="5/30/2016"/>
    <s v="5/30/2031"/>
    <m/>
    <n v="0"/>
    <n v="0"/>
    <n v="2031"/>
    <m/>
    <m/>
    <m/>
    <n v="0"/>
    <n v="0"/>
    <s v="Real 2021 | 5/8/2023 1:03:19 PM"/>
    <n v="9663"/>
    <n v="121.39726257324219"/>
    <m/>
    <m/>
    <n v="293297.78125"/>
    <n v="0"/>
    <n v="0"/>
    <m/>
    <m/>
    <m/>
    <n v="0"/>
  </r>
  <r>
    <x v="0"/>
    <x v="0"/>
    <x v="8"/>
    <s v="5"/>
    <x v="4"/>
    <s v="13555"/>
    <x v="0"/>
    <n v="117.71712493896484"/>
    <n v="121.23287963867188"/>
    <n v="33.481483459472656"/>
    <m/>
    <n v="0"/>
    <m/>
    <m/>
    <m/>
    <n v="927.0782470703125"/>
    <m/>
    <m/>
    <n v="-1"/>
    <n v="2890072.75"/>
    <s v="TCO"/>
    <m/>
    <n v="293297.78125"/>
    <m/>
    <n v="23.543424606323242"/>
    <n v="14844.4541015625"/>
    <n v="14844.4541015625"/>
    <n v="0"/>
    <n v="-1"/>
    <n v="0"/>
    <n v="0"/>
    <n v="42.136760711669922"/>
    <n v="2"/>
    <n v="1367"/>
    <n v="0.27617496252059937"/>
    <n v="50.612224578857422"/>
    <n v="12186.8193359375"/>
    <n v="41.551010131835938"/>
    <n v="2657.635009765625"/>
    <n v="9.0612173080444336"/>
    <m/>
    <s v="5/30/2016"/>
    <s v="5/30/2031"/>
    <m/>
    <n v="0"/>
    <n v="0"/>
    <n v="2031"/>
    <m/>
    <m/>
    <m/>
    <n v="0"/>
    <n v="0"/>
    <s v="Real 2021 | 5/8/2023 1:03:19 PM"/>
    <n v="9664"/>
    <n v="121.39726257324219"/>
    <m/>
    <m/>
    <n v="293297.78125"/>
    <n v="0"/>
    <n v="0"/>
    <m/>
    <m/>
    <m/>
    <n v="0"/>
  </r>
  <r>
    <x v="0"/>
    <x v="0"/>
    <x v="8"/>
    <s v="6"/>
    <x v="5"/>
    <s v="13555"/>
    <x v="0"/>
    <n v="117.71712493896484"/>
    <n v="121.23287963867188"/>
    <n v="33.481483459472656"/>
    <m/>
    <n v="0"/>
    <m/>
    <m/>
    <m/>
    <n v="927.0782470703125"/>
    <m/>
    <m/>
    <n v="-1"/>
    <n v="2890072.75"/>
    <s v="TCO"/>
    <m/>
    <n v="293297.78125"/>
    <m/>
    <n v="23.543424606323242"/>
    <n v="14844.4541015625"/>
    <n v="14844.4541015625"/>
    <n v="0"/>
    <n v="-1"/>
    <n v="0"/>
    <n v="0"/>
    <n v="42.136760711669922"/>
    <n v="2"/>
    <n v="1367"/>
    <n v="0.27617496252059937"/>
    <n v="50.612224578857422"/>
    <n v="12186.8193359375"/>
    <n v="41.551010131835938"/>
    <n v="2657.635009765625"/>
    <n v="9.0612173080444336"/>
    <m/>
    <s v="5/30/2016"/>
    <s v="5/30/2031"/>
    <m/>
    <n v="0"/>
    <n v="0"/>
    <n v="2031"/>
    <m/>
    <m/>
    <m/>
    <n v="0"/>
    <n v="0"/>
    <s v="Real 2021 | 5/8/2023 1:03:19 PM"/>
    <n v="9665"/>
    <n v="121.39726257324219"/>
    <m/>
    <m/>
    <n v="293297.78125"/>
    <n v="0"/>
    <n v="0"/>
    <m/>
    <m/>
    <m/>
    <n v="0"/>
  </r>
  <r>
    <x v="0"/>
    <x v="0"/>
    <x v="8"/>
    <s v="7"/>
    <x v="6"/>
    <s v="13555"/>
    <x v="0"/>
    <n v="117.71712493896484"/>
    <n v="121.23287963867188"/>
    <n v="33.481483459472656"/>
    <m/>
    <n v="0"/>
    <m/>
    <m/>
    <m/>
    <n v="927.0782470703125"/>
    <m/>
    <m/>
    <n v="-1"/>
    <n v="2890072.75"/>
    <s v="TCO"/>
    <m/>
    <n v="293297.78125"/>
    <m/>
    <n v="23.543424606323242"/>
    <n v="14844.4541015625"/>
    <n v="14844.4541015625"/>
    <n v="0"/>
    <n v="-1"/>
    <n v="0"/>
    <n v="0"/>
    <n v="42.136760711669922"/>
    <n v="2"/>
    <n v="1367"/>
    <n v="0.27617496252059937"/>
    <n v="50.612224578857422"/>
    <n v="12186.8193359375"/>
    <n v="41.551010131835938"/>
    <n v="2657.635009765625"/>
    <n v="9.0612173080444336"/>
    <m/>
    <s v="5/30/2016"/>
    <s v="5/30/2031"/>
    <m/>
    <n v="0"/>
    <n v="0"/>
    <n v="2031"/>
    <m/>
    <m/>
    <m/>
    <n v="0"/>
    <n v="0"/>
    <s v="Real 2021 | 5/8/2023 1:03:19 PM"/>
    <n v="9666"/>
    <n v="121.39726257324219"/>
    <m/>
    <m/>
    <n v="293297.78125"/>
    <n v="0"/>
    <n v="0"/>
    <m/>
    <m/>
    <m/>
    <n v="0"/>
  </r>
  <r>
    <x v="0"/>
    <x v="0"/>
    <x v="8"/>
    <s v="8"/>
    <x v="7"/>
    <s v="13555"/>
    <x v="0"/>
    <n v="117.71712493896484"/>
    <n v="121.23287963867188"/>
    <n v="33.481483459472656"/>
    <m/>
    <n v="0"/>
    <m/>
    <m/>
    <m/>
    <n v="927.0782470703125"/>
    <m/>
    <m/>
    <n v="-1"/>
    <n v="2890072.75"/>
    <s v="TCO"/>
    <m/>
    <n v="293297.78125"/>
    <m/>
    <n v="23.543424606323242"/>
    <n v="14844.4541015625"/>
    <n v="14844.4541015625"/>
    <n v="0"/>
    <n v="-1"/>
    <n v="0"/>
    <n v="0"/>
    <n v="42.136760711669922"/>
    <n v="2"/>
    <n v="1367"/>
    <n v="0.27617496252059937"/>
    <n v="50.612224578857422"/>
    <n v="12186.8193359375"/>
    <n v="41.551010131835938"/>
    <n v="2657.635009765625"/>
    <n v="9.0612173080444336"/>
    <m/>
    <s v="5/30/2016"/>
    <s v="5/30/2031"/>
    <m/>
    <n v="0"/>
    <n v="0"/>
    <n v="2031"/>
    <m/>
    <m/>
    <m/>
    <n v="0"/>
    <n v="0"/>
    <s v="Real 2021 | 5/8/2023 1:03:19 PM"/>
    <n v="9667"/>
    <n v="121.39726257324219"/>
    <m/>
    <m/>
    <n v="293297.78125"/>
    <n v="0"/>
    <n v="0"/>
    <m/>
    <m/>
    <m/>
    <n v="0"/>
  </r>
  <r>
    <x v="0"/>
    <x v="0"/>
    <x v="8"/>
    <s v="9"/>
    <x v="8"/>
    <s v="13555"/>
    <x v="0"/>
    <n v="117.71712493896484"/>
    <n v="121.23287963867188"/>
    <n v="33.481483459472656"/>
    <m/>
    <n v="0"/>
    <m/>
    <m/>
    <m/>
    <n v="927.0782470703125"/>
    <m/>
    <m/>
    <n v="-1"/>
    <n v="2890072.75"/>
    <s v="TCO"/>
    <m/>
    <n v="293297.78125"/>
    <m/>
    <n v="23.543424606323242"/>
    <n v="14844.4541015625"/>
    <n v="14844.4541015625"/>
    <n v="0"/>
    <n v="-1"/>
    <n v="0"/>
    <n v="0"/>
    <n v="42.136760711669922"/>
    <n v="2"/>
    <n v="1367"/>
    <n v="0.27617496252059937"/>
    <n v="50.612224578857422"/>
    <n v="12186.8193359375"/>
    <n v="41.551010131835938"/>
    <n v="2657.635009765625"/>
    <n v="9.0612173080444336"/>
    <m/>
    <s v="5/30/2016"/>
    <s v="5/30/2031"/>
    <m/>
    <n v="0"/>
    <n v="0"/>
    <n v="2031"/>
    <m/>
    <m/>
    <m/>
    <n v="0"/>
    <n v="0"/>
    <s v="Real 2021 | 5/8/2023 1:03:19 PM"/>
    <n v="9668"/>
    <n v="121.39726257324219"/>
    <m/>
    <m/>
    <n v="293297.78125"/>
    <n v="0"/>
    <n v="0"/>
    <m/>
    <m/>
    <m/>
    <n v="0"/>
  </r>
  <r>
    <x v="0"/>
    <x v="0"/>
    <x v="8"/>
    <s v="1"/>
    <x v="0"/>
    <s v="3102"/>
    <x v="1"/>
    <n v="0"/>
    <n v="0"/>
    <n v="0"/>
    <m/>
    <n v="0"/>
    <m/>
    <m/>
    <m/>
    <n v="0"/>
    <m/>
    <m/>
    <n v="-1"/>
    <n v="0"/>
    <s v="Mitchell 1 Coal Price"/>
    <m/>
    <n v="0"/>
    <m/>
    <n v="0"/>
    <n v="0"/>
    <n v="0"/>
    <n v="0"/>
    <n v="-1"/>
    <n v="0"/>
    <n v="0"/>
    <n v="0"/>
    <n v="0"/>
    <n v="0"/>
    <m/>
    <m/>
    <n v="0"/>
    <m/>
    <n v="0"/>
    <m/>
    <m/>
    <s v="5/1/1971"/>
    <s v="5/31/2028"/>
    <m/>
    <n v="0"/>
    <n v="0"/>
    <n v="2031"/>
    <m/>
    <m/>
    <m/>
    <n v="0"/>
    <n v="0"/>
    <s v="Real 2021 | 5/8/2023 1:03:19 PM"/>
    <n v="9669"/>
    <n v="0"/>
    <m/>
    <m/>
    <n v="0"/>
    <n v="0"/>
    <n v="0"/>
    <m/>
    <m/>
    <m/>
    <n v="0"/>
  </r>
  <r>
    <x v="0"/>
    <x v="0"/>
    <x v="8"/>
    <s v="2"/>
    <x v="1"/>
    <s v="3102"/>
    <x v="1"/>
    <n v="0"/>
    <n v="0"/>
    <n v="0"/>
    <m/>
    <n v="0"/>
    <m/>
    <m/>
    <m/>
    <n v="0"/>
    <m/>
    <m/>
    <n v="-1"/>
    <n v="0"/>
    <s v="Mitchell 1 Coal Price"/>
    <m/>
    <n v="0"/>
    <m/>
    <n v="0"/>
    <n v="0"/>
    <n v="0"/>
    <n v="0"/>
    <n v="-1"/>
    <n v="0"/>
    <n v="0"/>
    <n v="0"/>
    <n v="0"/>
    <n v="0"/>
    <m/>
    <m/>
    <n v="0"/>
    <m/>
    <n v="0"/>
    <m/>
    <m/>
    <s v="5/1/1971"/>
    <s v="5/31/2028"/>
    <m/>
    <n v="0"/>
    <n v="0"/>
    <n v="2031"/>
    <m/>
    <m/>
    <m/>
    <n v="0"/>
    <n v="0"/>
    <s v="Real 2021 | 5/8/2023 1:03:19 PM"/>
    <n v="9670"/>
    <n v="0"/>
    <m/>
    <m/>
    <n v="0"/>
    <n v="0"/>
    <n v="0"/>
    <m/>
    <m/>
    <m/>
    <n v="0"/>
  </r>
  <r>
    <x v="0"/>
    <x v="0"/>
    <x v="8"/>
    <s v="3"/>
    <x v="2"/>
    <s v="3102"/>
    <x v="1"/>
    <n v="0"/>
    <n v="0"/>
    <n v="0"/>
    <m/>
    <n v="0"/>
    <m/>
    <m/>
    <m/>
    <n v="0"/>
    <m/>
    <m/>
    <n v="-1"/>
    <n v="0"/>
    <s v="Mitchell 1 Coal Price"/>
    <m/>
    <n v="0"/>
    <m/>
    <n v="0"/>
    <n v="0"/>
    <n v="0"/>
    <n v="0"/>
    <n v="-1"/>
    <n v="0"/>
    <n v="0"/>
    <n v="0"/>
    <n v="0"/>
    <n v="0"/>
    <m/>
    <m/>
    <n v="0"/>
    <m/>
    <n v="0"/>
    <m/>
    <m/>
    <s v="5/1/1971"/>
    <s v="5/31/2028"/>
    <m/>
    <n v="0"/>
    <n v="0"/>
    <n v="2031"/>
    <m/>
    <m/>
    <m/>
    <n v="0"/>
    <n v="0"/>
    <s v="Real 2021 | 5/8/2023 1:03:19 PM"/>
    <n v="9671"/>
    <n v="0"/>
    <m/>
    <m/>
    <n v="0"/>
    <n v="0"/>
    <n v="0"/>
    <m/>
    <m/>
    <m/>
    <n v="0"/>
  </r>
  <r>
    <x v="0"/>
    <x v="0"/>
    <x v="8"/>
    <s v="4"/>
    <x v="3"/>
    <s v="3102"/>
    <x v="1"/>
    <n v="0"/>
    <n v="0"/>
    <n v="0"/>
    <m/>
    <n v="0"/>
    <m/>
    <m/>
    <m/>
    <n v="0"/>
    <m/>
    <m/>
    <n v="-1"/>
    <n v="0"/>
    <s v="Mitchell 1 Coal Price"/>
    <m/>
    <n v="0"/>
    <m/>
    <n v="0"/>
    <n v="0"/>
    <n v="0"/>
    <n v="0"/>
    <n v="-1"/>
    <n v="0"/>
    <n v="0"/>
    <n v="0"/>
    <n v="0"/>
    <n v="0"/>
    <m/>
    <m/>
    <n v="0"/>
    <m/>
    <n v="0"/>
    <m/>
    <m/>
    <s v="5/1/1971"/>
    <s v="5/31/2028"/>
    <m/>
    <n v="0"/>
    <n v="0"/>
    <n v="2031"/>
    <m/>
    <m/>
    <m/>
    <n v="0"/>
    <n v="0"/>
    <s v="Real 2021 | 5/8/2023 1:03:19 PM"/>
    <n v="9672"/>
    <n v="0"/>
    <m/>
    <m/>
    <n v="0"/>
    <n v="0"/>
    <n v="0"/>
    <m/>
    <m/>
    <m/>
    <n v="0"/>
  </r>
  <r>
    <x v="0"/>
    <x v="0"/>
    <x v="8"/>
    <s v="5"/>
    <x v="4"/>
    <s v="3102"/>
    <x v="1"/>
    <n v="0"/>
    <n v="0"/>
    <n v="0"/>
    <m/>
    <n v="0"/>
    <m/>
    <m/>
    <m/>
    <n v="0"/>
    <m/>
    <m/>
    <n v="-1"/>
    <n v="0"/>
    <s v="Mitchell 1 Coal Price"/>
    <m/>
    <n v="0"/>
    <m/>
    <n v="0"/>
    <n v="0"/>
    <n v="0"/>
    <n v="0"/>
    <n v="-1"/>
    <n v="0"/>
    <n v="0"/>
    <n v="0"/>
    <n v="0"/>
    <n v="0"/>
    <m/>
    <m/>
    <n v="0"/>
    <m/>
    <n v="0"/>
    <m/>
    <m/>
    <s v="5/1/1971"/>
    <s v="5/31/2028"/>
    <m/>
    <n v="0"/>
    <n v="0"/>
    <n v="2031"/>
    <m/>
    <m/>
    <m/>
    <n v="0"/>
    <n v="0"/>
    <s v="Real 2021 | 5/8/2023 1:03:19 PM"/>
    <n v="9673"/>
    <n v="0"/>
    <m/>
    <m/>
    <n v="0"/>
    <n v="0"/>
    <n v="0"/>
    <m/>
    <m/>
    <m/>
    <n v="0"/>
  </r>
  <r>
    <x v="0"/>
    <x v="0"/>
    <x v="8"/>
    <s v="6"/>
    <x v="5"/>
    <s v="3102"/>
    <x v="1"/>
    <n v="0"/>
    <n v="0"/>
    <n v="0"/>
    <m/>
    <n v="0"/>
    <m/>
    <m/>
    <m/>
    <n v="0"/>
    <m/>
    <m/>
    <n v="-1"/>
    <n v="0"/>
    <s v="Mitchell 1 Coal Price"/>
    <m/>
    <n v="0"/>
    <m/>
    <n v="0"/>
    <n v="0"/>
    <n v="0"/>
    <n v="0"/>
    <n v="-1"/>
    <n v="0"/>
    <n v="0"/>
    <n v="0"/>
    <n v="0"/>
    <n v="0"/>
    <m/>
    <m/>
    <n v="0"/>
    <m/>
    <n v="0"/>
    <m/>
    <m/>
    <s v="5/1/1971"/>
    <s v="5/31/2028"/>
    <m/>
    <n v="0"/>
    <n v="0"/>
    <n v="2031"/>
    <m/>
    <m/>
    <m/>
    <n v="0"/>
    <n v="0"/>
    <s v="Real 2021 | 5/8/2023 1:03:19 PM"/>
    <n v="9674"/>
    <n v="0"/>
    <m/>
    <m/>
    <n v="0"/>
    <n v="0"/>
    <n v="0"/>
    <m/>
    <m/>
    <m/>
    <n v="0"/>
  </r>
  <r>
    <x v="0"/>
    <x v="0"/>
    <x v="8"/>
    <s v="8"/>
    <x v="7"/>
    <s v="3102"/>
    <x v="1"/>
    <n v="0"/>
    <n v="0"/>
    <n v="0"/>
    <m/>
    <n v="0"/>
    <m/>
    <m/>
    <m/>
    <n v="0"/>
    <m/>
    <m/>
    <n v="-1"/>
    <n v="0"/>
    <s v="Mitchell 1 Coal Price"/>
    <m/>
    <n v="0"/>
    <m/>
    <n v="0"/>
    <n v="0"/>
    <n v="0"/>
    <n v="0"/>
    <n v="-1"/>
    <n v="0"/>
    <n v="0"/>
    <n v="0"/>
    <n v="0"/>
    <n v="0"/>
    <m/>
    <m/>
    <n v="0"/>
    <m/>
    <n v="0"/>
    <m/>
    <m/>
    <s v="5/1/1971"/>
    <s v="5/31/2028"/>
    <m/>
    <n v="0"/>
    <n v="0"/>
    <n v="2031"/>
    <m/>
    <m/>
    <m/>
    <n v="0"/>
    <n v="0"/>
    <s v="Real 2021 | 5/8/2023 1:03:19 PM"/>
    <n v="9675"/>
    <n v="0"/>
    <m/>
    <m/>
    <n v="0"/>
    <n v="0"/>
    <n v="0"/>
    <m/>
    <m/>
    <m/>
    <n v="0"/>
  </r>
  <r>
    <x v="0"/>
    <x v="0"/>
    <x v="8"/>
    <s v="1"/>
    <x v="0"/>
    <s v="3105"/>
    <x v="2"/>
    <n v="0"/>
    <n v="0"/>
    <n v="0"/>
    <m/>
    <n v="0"/>
    <m/>
    <m/>
    <m/>
    <n v="0"/>
    <m/>
    <m/>
    <n v="-1"/>
    <n v="0"/>
    <s v="Mitchell 2 Coal Price"/>
    <m/>
    <n v="0"/>
    <m/>
    <n v="0"/>
    <n v="0"/>
    <n v="0"/>
    <n v="0"/>
    <n v="-1"/>
    <n v="0"/>
    <n v="0"/>
    <n v="0"/>
    <n v="0"/>
    <n v="0"/>
    <m/>
    <m/>
    <n v="0"/>
    <m/>
    <n v="0"/>
    <m/>
    <m/>
    <s v="5/1/1971"/>
    <s v="5/31/2028"/>
    <m/>
    <n v="0"/>
    <n v="0"/>
    <n v="2031"/>
    <m/>
    <m/>
    <m/>
    <n v="0"/>
    <n v="0"/>
    <s v="Real 2021 | 5/8/2023 1:03:19 PM"/>
    <n v="9676"/>
    <n v="0"/>
    <m/>
    <m/>
    <n v="0"/>
    <n v="0"/>
    <n v="0"/>
    <m/>
    <m/>
    <m/>
    <n v="0"/>
  </r>
  <r>
    <x v="0"/>
    <x v="0"/>
    <x v="8"/>
    <s v="2"/>
    <x v="1"/>
    <s v="3105"/>
    <x v="2"/>
    <n v="0"/>
    <n v="0"/>
    <n v="0"/>
    <m/>
    <n v="0"/>
    <m/>
    <m/>
    <m/>
    <n v="0"/>
    <m/>
    <m/>
    <n v="-1"/>
    <n v="0"/>
    <s v="Mitchell 2 Coal Price"/>
    <m/>
    <n v="0"/>
    <m/>
    <n v="0"/>
    <n v="0"/>
    <n v="0"/>
    <n v="0"/>
    <n v="-1"/>
    <n v="0"/>
    <n v="0"/>
    <n v="0"/>
    <n v="0"/>
    <n v="0"/>
    <m/>
    <m/>
    <n v="0"/>
    <m/>
    <n v="0"/>
    <m/>
    <m/>
    <s v="5/1/1971"/>
    <s v="5/31/2028"/>
    <m/>
    <n v="0"/>
    <n v="0"/>
    <n v="2031"/>
    <m/>
    <m/>
    <m/>
    <n v="0"/>
    <n v="0"/>
    <s v="Real 2021 | 5/8/2023 1:03:19 PM"/>
    <n v="9677"/>
    <n v="0"/>
    <m/>
    <m/>
    <n v="0"/>
    <n v="0"/>
    <n v="0"/>
    <m/>
    <m/>
    <m/>
    <n v="0"/>
  </r>
  <r>
    <x v="0"/>
    <x v="0"/>
    <x v="8"/>
    <s v="3"/>
    <x v="2"/>
    <s v="3105"/>
    <x v="2"/>
    <n v="0"/>
    <n v="0"/>
    <n v="0"/>
    <m/>
    <n v="0"/>
    <m/>
    <m/>
    <m/>
    <n v="0"/>
    <m/>
    <m/>
    <n v="-1"/>
    <n v="0"/>
    <s v="Mitchell 2 Coal Price"/>
    <m/>
    <n v="0"/>
    <m/>
    <n v="0"/>
    <n v="0"/>
    <n v="0"/>
    <n v="0"/>
    <n v="-1"/>
    <n v="0"/>
    <n v="0"/>
    <n v="0"/>
    <n v="0"/>
    <n v="0"/>
    <m/>
    <m/>
    <n v="0"/>
    <m/>
    <n v="0"/>
    <m/>
    <m/>
    <s v="5/1/1971"/>
    <s v="5/31/2028"/>
    <m/>
    <n v="0"/>
    <n v="0"/>
    <n v="2031"/>
    <m/>
    <m/>
    <m/>
    <n v="0"/>
    <n v="0"/>
    <s v="Real 2021 | 5/8/2023 1:03:19 PM"/>
    <n v="9678"/>
    <n v="0"/>
    <m/>
    <m/>
    <n v="0"/>
    <n v="0"/>
    <n v="0"/>
    <m/>
    <m/>
    <m/>
    <n v="0"/>
  </r>
  <r>
    <x v="0"/>
    <x v="0"/>
    <x v="8"/>
    <s v="4"/>
    <x v="3"/>
    <s v="3105"/>
    <x v="2"/>
    <n v="0"/>
    <n v="0"/>
    <n v="0"/>
    <m/>
    <n v="0"/>
    <m/>
    <m/>
    <m/>
    <n v="0"/>
    <m/>
    <m/>
    <n v="-1"/>
    <n v="0"/>
    <s v="Mitchell 2 Coal Price"/>
    <m/>
    <n v="0"/>
    <m/>
    <n v="0"/>
    <n v="0"/>
    <n v="0"/>
    <n v="0"/>
    <n v="-1"/>
    <n v="0"/>
    <n v="0"/>
    <n v="0"/>
    <n v="0"/>
    <n v="0"/>
    <m/>
    <m/>
    <n v="0"/>
    <m/>
    <n v="0"/>
    <m/>
    <m/>
    <s v="5/1/1971"/>
    <s v="5/31/2028"/>
    <m/>
    <n v="0"/>
    <n v="0"/>
    <n v="2031"/>
    <m/>
    <m/>
    <m/>
    <n v="0"/>
    <n v="0"/>
    <s v="Real 2021 | 5/8/2023 1:03:19 PM"/>
    <n v="9679"/>
    <n v="0"/>
    <m/>
    <m/>
    <n v="0"/>
    <n v="0"/>
    <n v="0"/>
    <m/>
    <m/>
    <m/>
    <n v="0"/>
  </r>
  <r>
    <x v="0"/>
    <x v="0"/>
    <x v="8"/>
    <s v="5"/>
    <x v="4"/>
    <s v="3105"/>
    <x v="2"/>
    <n v="0"/>
    <n v="0"/>
    <n v="0"/>
    <m/>
    <n v="0"/>
    <m/>
    <m/>
    <m/>
    <n v="0"/>
    <m/>
    <m/>
    <n v="-1"/>
    <n v="0"/>
    <s v="Mitchell 2 Coal Price"/>
    <m/>
    <n v="0"/>
    <m/>
    <n v="0"/>
    <n v="0"/>
    <n v="0"/>
    <n v="0"/>
    <n v="-1"/>
    <n v="0"/>
    <n v="0"/>
    <n v="0"/>
    <n v="0"/>
    <n v="0"/>
    <m/>
    <m/>
    <n v="0"/>
    <m/>
    <n v="0"/>
    <m/>
    <m/>
    <s v="5/1/1971"/>
    <s v="5/31/2028"/>
    <m/>
    <n v="0"/>
    <n v="0"/>
    <n v="2031"/>
    <m/>
    <m/>
    <m/>
    <n v="0"/>
    <n v="0"/>
    <s v="Real 2021 | 5/8/2023 1:03:19 PM"/>
    <n v="9680"/>
    <n v="0"/>
    <m/>
    <m/>
    <n v="0"/>
    <n v="0"/>
    <n v="0"/>
    <m/>
    <m/>
    <m/>
    <n v="0"/>
  </r>
  <r>
    <x v="0"/>
    <x v="0"/>
    <x v="8"/>
    <s v="6"/>
    <x v="5"/>
    <s v="3105"/>
    <x v="2"/>
    <n v="0"/>
    <n v="0"/>
    <n v="0"/>
    <m/>
    <n v="0"/>
    <m/>
    <m/>
    <m/>
    <n v="0"/>
    <m/>
    <m/>
    <n v="-1"/>
    <n v="0"/>
    <s v="Mitchell 2 Coal Price"/>
    <m/>
    <n v="0"/>
    <m/>
    <n v="0"/>
    <n v="0"/>
    <n v="0"/>
    <n v="0"/>
    <n v="-1"/>
    <n v="0"/>
    <n v="0"/>
    <n v="0"/>
    <n v="0"/>
    <n v="0"/>
    <m/>
    <m/>
    <n v="0"/>
    <m/>
    <n v="0"/>
    <m/>
    <m/>
    <s v="5/1/1971"/>
    <s v="5/31/2028"/>
    <m/>
    <n v="0"/>
    <n v="0"/>
    <n v="2031"/>
    <m/>
    <m/>
    <m/>
    <n v="0"/>
    <n v="0"/>
    <s v="Real 2021 | 5/8/2023 1:03:19 PM"/>
    <n v="9681"/>
    <n v="0"/>
    <m/>
    <m/>
    <n v="0"/>
    <n v="0"/>
    <n v="0"/>
    <m/>
    <m/>
    <m/>
    <n v="0"/>
  </r>
  <r>
    <x v="0"/>
    <x v="0"/>
    <x v="8"/>
    <s v="8"/>
    <x v="7"/>
    <s v="3105"/>
    <x v="2"/>
    <n v="0"/>
    <n v="0"/>
    <n v="0"/>
    <m/>
    <n v="0"/>
    <m/>
    <m/>
    <m/>
    <n v="0"/>
    <m/>
    <m/>
    <n v="-1"/>
    <n v="0"/>
    <s v="Mitchell 2 Coal Price"/>
    <m/>
    <n v="0"/>
    <m/>
    <n v="0"/>
    <n v="0"/>
    <n v="0"/>
    <n v="0"/>
    <n v="-1"/>
    <n v="0"/>
    <n v="0"/>
    <n v="0"/>
    <n v="0"/>
    <n v="0"/>
    <m/>
    <m/>
    <n v="0"/>
    <m/>
    <n v="0"/>
    <m/>
    <m/>
    <s v="5/1/1971"/>
    <s v="5/31/2028"/>
    <m/>
    <n v="0"/>
    <n v="0"/>
    <n v="2031"/>
    <m/>
    <m/>
    <m/>
    <n v="0"/>
    <n v="0"/>
    <s v="Real 2021 | 5/8/2023 1:03:19 PM"/>
    <n v="9682"/>
    <n v="0"/>
    <m/>
    <m/>
    <n v="0"/>
    <n v="0"/>
    <n v="0"/>
    <m/>
    <m/>
    <m/>
    <n v="0"/>
  </r>
  <r>
    <x v="0"/>
    <x v="0"/>
    <x v="8"/>
    <s v="1"/>
    <x v="0"/>
    <s v="Big Sandy #1_Ext Gas"/>
    <x v="3"/>
    <n v="145.1844482421875"/>
    <n v="172.95890808105469"/>
    <n v="25.351345062255859"/>
    <m/>
    <n v="0"/>
    <m/>
    <m/>
    <m/>
    <n v="1621.4154052734375"/>
    <m/>
    <m/>
    <n v="-1"/>
    <n v="2178451.25"/>
    <s v="TCO"/>
    <m/>
    <n v="222077.78125"/>
    <m/>
    <n v="29.036890029907227"/>
    <n v="9846.9892578125"/>
    <n v="9846.9892578125"/>
    <n v="0"/>
    <n v="-1"/>
    <n v="0"/>
    <n v="0"/>
    <n v="147.47866821289063"/>
    <n v="7"/>
    <n v="996"/>
    <n v="0.14657439291477203"/>
    <n v="44.340274810791016"/>
    <n v="8567.2958984375"/>
    <n v="38.577903747558594"/>
    <n v="1279.6939697265625"/>
    <n v="5.7623686790466309"/>
    <m/>
    <s v="6/1/2031"/>
    <s v="5/31/2041"/>
    <m/>
    <n v="0"/>
    <n v="0"/>
    <n v="2031"/>
    <m/>
    <m/>
    <m/>
    <n v="0"/>
    <n v="0"/>
    <s v="Real 2021 | 5/8/2023 1:03:19 PM"/>
    <n v="9683"/>
    <n v="173.19342041015625"/>
    <m/>
    <m/>
    <n v="222077.78125"/>
    <n v="0"/>
    <n v="0"/>
    <m/>
    <m/>
    <m/>
    <n v="0"/>
  </r>
  <r>
    <x v="0"/>
    <x v="0"/>
    <x v="8"/>
    <s v="2"/>
    <x v="1"/>
    <s v="Big Sandy #1_Ext Gas"/>
    <x v="3"/>
    <n v="145.1844482421875"/>
    <n v="172.95890808105469"/>
    <n v="25.351345062255859"/>
    <m/>
    <n v="0"/>
    <m/>
    <m/>
    <m/>
    <n v="1621.4154052734375"/>
    <m/>
    <m/>
    <n v="-1"/>
    <n v="2178451.25"/>
    <s v="TCO"/>
    <m/>
    <n v="222077.78125"/>
    <m/>
    <n v="29.036890029907227"/>
    <n v="9846.9892578125"/>
    <n v="9846.9892578125"/>
    <n v="0"/>
    <n v="-1"/>
    <n v="0"/>
    <n v="0"/>
    <n v="147.47866821289063"/>
    <n v="7"/>
    <n v="996"/>
    <n v="0.14657439291477203"/>
    <n v="44.340274810791016"/>
    <n v="8567.2958984375"/>
    <n v="38.577903747558594"/>
    <n v="1279.6939697265625"/>
    <n v="5.7623686790466309"/>
    <m/>
    <s v="6/1/2031"/>
    <s v="5/31/2041"/>
    <m/>
    <n v="0"/>
    <n v="0"/>
    <n v="2031"/>
    <m/>
    <m/>
    <m/>
    <n v="0"/>
    <n v="0"/>
    <s v="Real 2021 | 5/8/2023 1:03:19 PM"/>
    <n v="9684"/>
    <n v="173.19342041015625"/>
    <m/>
    <m/>
    <n v="222077.78125"/>
    <n v="0"/>
    <n v="0"/>
    <m/>
    <m/>
    <m/>
    <n v="0"/>
  </r>
  <r>
    <x v="0"/>
    <x v="0"/>
    <x v="8"/>
    <s v="3"/>
    <x v="2"/>
    <s v="Big Sandy #1_Ext Gas"/>
    <x v="3"/>
    <n v="145.1844482421875"/>
    <n v="172.95890808105469"/>
    <n v="25.351345062255859"/>
    <m/>
    <n v="0"/>
    <m/>
    <m/>
    <m/>
    <n v="1621.4154052734375"/>
    <m/>
    <m/>
    <n v="-1"/>
    <n v="2178451.25"/>
    <s v="TCO"/>
    <m/>
    <n v="222077.78125"/>
    <m/>
    <n v="29.036890029907227"/>
    <n v="9846.9892578125"/>
    <n v="9846.9892578125"/>
    <n v="0"/>
    <n v="-1"/>
    <n v="0"/>
    <n v="0"/>
    <n v="147.47866821289063"/>
    <n v="7"/>
    <n v="996"/>
    <n v="0.14657439291477203"/>
    <n v="44.340274810791016"/>
    <n v="8567.2958984375"/>
    <n v="38.577903747558594"/>
    <n v="1279.6939697265625"/>
    <n v="5.7623686790466309"/>
    <m/>
    <s v="6/1/2031"/>
    <s v="5/31/2041"/>
    <m/>
    <n v="0"/>
    <n v="0"/>
    <n v="2031"/>
    <m/>
    <m/>
    <m/>
    <n v="0"/>
    <n v="0"/>
    <s v="Real 2021 | 5/8/2023 1:03:19 PM"/>
    <n v="9685"/>
    <n v="173.19342041015625"/>
    <m/>
    <m/>
    <n v="222077.78125"/>
    <n v="0"/>
    <n v="0"/>
    <m/>
    <m/>
    <m/>
    <n v="0"/>
  </r>
  <r>
    <x v="0"/>
    <x v="0"/>
    <x v="8"/>
    <s v="5"/>
    <x v="4"/>
    <s v="Big Sandy #1_Ext Gas"/>
    <x v="3"/>
    <n v="145.1844482421875"/>
    <n v="172.95890808105469"/>
    <n v="25.351345062255859"/>
    <m/>
    <n v="0"/>
    <m/>
    <m/>
    <m/>
    <n v="1621.4154052734375"/>
    <m/>
    <m/>
    <n v="-1"/>
    <n v="2178451.25"/>
    <s v="TCO"/>
    <m/>
    <n v="222077.78125"/>
    <m/>
    <n v="29.036890029907227"/>
    <n v="9846.9892578125"/>
    <n v="9846.9892578125"/>
    <n v="0"/>
    <n v="-1"/>
    <n v="0"/>
    <n v="0"/>
    <n v="147.47866821289063"/>
    <n v="7"/>
    <n v="996"/>
    <n v="0.14657439291477203"/>
    <n v="44.340274810791016"/>
    <n v="8567.2958984375"/>
    <n v="38.577903747558594"/>
    <n v="1279.6939697265625"/>
    <n v="5.7623686790466309"/>
    <m/>
    <s v="6/1/2031"/>
    <s v="5/31/2041"/>
    <m/>
    <n v="0"/>
    <n v="0"/>
    <n v="2031"/>
    <m/>
    <m/>
    <m/>
    <n v="0"/>
    <n v="0"/>
    <s v="Real 2021 | 5/8/2023 1:03:19 PM"/>
    <n v="9686"/>
    <n v="173.19342041015625"/>
    <m/>
    <m/>
    <n v="222077.78125"/>
    <n v="0"/>
    <n v="0"/>
    <m/>
    <m/>
    <m/>
    <n v="0"/>
  </r>
  <r>
    <x v="0"/>
    <x v="0"/>
    <x v="8"/>
    <s v="6"/>
    <x v="5"/>
    <s v="Big Sandy #1_Ext Gas"/>
    <x v="3"/>
    <n v="145.1844482421875"/>
    <n v="172.95890808105469"/>
    <n v="25.351345062255859"/>
    <m/>
    <n v="0"/>
    <m/>
    <m/>
    <m/>
    <n v="1621.4154052734375"/>
    <m/>
    <m/>
    <n v="-1"/>
    <n v="2178451.25"/>
    <s v="TCO"/>
    <m/>
    <n v="222077.78125"/>
    <m/>
    <n v="29.036890029907227"/>
    <n v="9846.9892578125"/>
    <n v="9846.9892578125"/>
    <n v="0"/>
    <n v="-1"/>
    <n v="0"/>
    <n v="0"/>
    <n v="147.47866821289063"/>
    <n v="7"/>
    <n v="996"/>
    <n v="0.14657439291477203"/>
    <n v="44.340274810791016"/>
    <n v="8567.2958984375"/>
    <n v="38.577903747558594"/>
    <n v="1279.6939697265625"/>
    <n v="5.7623686790466309"/>
    <m/>
    <s v="6/1/2031"/>
    <s v="5/31/2041"/>
    <m/>
    <n v="0"/>
    <n v="0"/>
    <n v="2031"/>
    <m/>
    <m/>
    <m/>
    <n v="0"/>
    <n v="0"/>
    <s v="Real 2021 | 5/8/2023 1:03:19 PM"/>
    <n v="9687"/>
    <n v="173.19342041015625"/>
    <m/>
    <m/>
    <n v="222077.78125"/>
    <n v="0"/>
    <n v="0"/>
    <m/>
    <m/>
    <m/>
    <n v="0"/>
  </r>
  <r>
    <x v="0"/>
    <x v="0"/>
    <x v="8"/>
    <s v="7"/>
    <x v="6"/>
    <s v="Big Sandy #1_Ext Gas"/>
    <x v="3"/>
    <n v="145.1844482421875"/>
    <n v="172.95890808105469"/>
    <n v="25.351345062255859"/>
    <m/>
    <n v="0"/>
    <m/>
    <m/>
    <m/>
    <n v="1621.4154052734375"/>
    <m/>
    <m/>
    <n v="-1"/>
    <n v="2178451.25"/>
    <s v="TCO"/>
    <m/>
    <n v="222077.78125"/>
    <m/>
    <n v="29.036890029907227"/>
    <n v="9846.9892578125"/>
    <n v="9846.9892578125"/>
    <n v="0"/>
    <n v="-1"/>
    <n v="0"/>
    <n v="0"/>
    <n v="147.47866821289063"/>
    <n v="7"/>
    <n v="996"/>
    <n v="0.14657439291477203"/>
    <n v="44.340274810791016"/>
    <n v="8567.2958984375"/>
    <n v="38.577903747558594"/>
    <n v="1279.6939697265625"/>
    <n v="5.7623686790466309"/>
    <m/>
    <s v="6/1/2031"/>
    <s v="5/31/2041"/>
    <m/>
    <n v="0"/>
    <n v="0"/>
    <n v="2031"/>
    <m/>
    <m/>
    <m/>
    <n v="0"/>
    <n v="0"/>
    <s v="Real 2021 | 5/8/2023 1:03:19 PM"/>
    <n v="9688"/>
    <n v="173.19342041015625"/>
    <m/>
    <m/>
    <n v="222077.78125"/>
    <n v="0"/>
    <n v="0"/>
    <m/>
    <m/>
    <m/>
    <n v="0"/>
  </r>
  <r>
    <x v="0"/>
    <x v="0"/>
    <x v="8"/>
    <s v="8"/>
    <x v="7"/>
    <s v="Big Sandy #1_Ext Gas"/>
    <x v="3"/>
    <n v="145.1844482421875"/>
    <n v="172.95890808105469"/>
    <n v="25.351345062255859"/>
    <m/>
    <n v="0"/>
    <m/>
    <m/>
    <m/>
    <n v="1621.4154052734375"/>
    <m/>
    <m/>
    <n v="-1"/>
    <n v="2178451.25"/>
    <s v="TCO"/>
    <m/>
    <n v="222077.78125"/>
    <m/>
    <n v="29.036890029907227"/>
    <n v="9846.9892578125"/>
    <n v="9846.9892578125"/>
    <n v="0"/>
    <n v="-1"/>
    <n v="0"/>
    <n v="0"/>
    <n v="147.47866821289063"/>
    <n v="7"/>
    <n v="996"/>
    <n v="0.14657439291477203"/>
    <n v="44.340274810791016"/>
    <n v="8567.2958984375"/>
    <n v="38.577903747558594"/>
    <n v="1279.6939697265625"/>
    <n v="5.7623686790466309"/>
    <m/>
    <s v="6/1/2031"/>
    <s v="5/31/2041"/>
    <m/>
    <n v="0"/>
    <n v="0"/>
    <n v="2031"/>
    <m/>
    <m/>
    <m/>
    <n v="0"/>
    <n v="0"/>
    <s v="Real 2021 | 5/8/2023 1:03:19 PM"/>
    <n v="9689"/>
    <n v="173.19342041015625"/>
    <m/>
    <m/>
    <n v="222077.78125"/>
    <n v="0"/>
    <n v="0"/>
    <m/>
    <m/>
    <m/>
    <n v="0"/>
  </r>
  <r>
    <x v="0"/>
    <x v="0"/>
    <x v="8"/>
    <s v="9"/>
    <x v="8"/>
    <s v="Big Sandy #1_Ext Gas"/>
    <x v="3"/>
    <n v="145.1844482421875"/>
    <n v="172.95890808105469"/>
    <n v="25.351345062255859"/>
    <m/>
    <n v="0"/>
    <m/>
    <m/>
    <m/>
    <n v="1621.4154052734375"/>
    <m/>
    <m/>
    <n v="-1"/>
    <n v="2178451.25"/>
    <s v="TCO"/>
    <m/>
    <n v="222077.78125"/>
    <m/>
    <n v="29.036890029907227"/>
    <n v="9846.9892578125"/>
    <n v="9846.9892578125"/>
    <n v="0"/>
    <n v="-1"/>
    <n v="0"/>
    <n v="0"/>
    <n v="147.47866821289063"/>
    <n v="7"/>
    <n v="996"/>
    <n v="0.14657439291477203"/>
    <n v="44.340274810791016"/>
    <n v="8567.2958984375"/>
    <n v="38.577903747558594"/>
    <n v="1279.6939697265625"/>
    <n v="5.7623686790466309"/>
    <m/>
    <s v="6/1/2031"/>
    <s v="5/31/2041"/>
    <m/>
    <n v="0"/>
    <n v="0"/>
    <n v="2031"/>
    <m/>
    <m/>
    <m/>
    <n v="0"/>
    <n v="0"/>
    <s v="Real 2021 | 5/8/2023 1:03:19 PM"/>
    <n v="9690"/>
    <n v="173.19342041015625"/>
    <m/>
    <m/>
    <n v="222077.78125"/>
    <n v="0"/>
    <n v="0"/>
    <m/>
    <m/>
    <m/>
    <n v="0"/>
  </r>
  <r>
    <x v="0"/>
    <x v="0"/>
    <x v="8"/>
    <s v="1"/>
    <x v="0"/>
    <s v="Spicewood Solar 2027"/>
    <x v="4"/>
    <n v="22.833641052246094"/>
    <n v="100"/>
    <n v="22.833641052246094"/>
    <m/>
    <n v="0"/>
    <m/>
    <m/>
    <m/>
    <n v="14554.1884765625"/>
    <m/>
    <m/>
    <n v="-1"/>
    <n v="0"/>
    <s v="Solar"/>
    <m/>
    <n v="200022.6875"/>
    <m/>
    <n v="0"/>
    <n v="7138.23095703125"/>
    <n v="7138.23095703125"/>
    <n v="0"/>
    <n v="-1"/>
    <n v="0"/>
    <n v="0"/>
    <n v="0"/>
    <n v="365"/>
    <n v="4383"/>
    <n v="0.22833640873432159"/>
    <n v="35.687107086181641"/>
    <n v="-6353.794921875"/>
    <n v="-31.765369415283203"/>
    <n v="13492.025390625"/>
    <n v="67.452476501464844"/>
    <m/>
    <s v="1/1/2027"/>
    <s v="12/31/2099"/>
    <m/>
    <n v="0"/>
    <n v="0"/>
    <n v="2031"/>
    <m/>
    <m/>
    <m/>
    <n v="0"/>
    <n v="0"/>
    <s v="Real 2021 | 5/8/2023 1:03:19 PM"/>
    <n v="9691"/>
    <n v="100"/>
    <m/>
    <m/>
    <n v="200022.6875"/>
    <n v="0"/>
    <n v="0"/>
    <m/>
    <m/>
    <m/>
    <n v="0"/>
  </r>
  <r>
    <x v="0"/>
    <x v="0"/>
    <x v="8"/>
    <s v="2"/>
    <x v="1"/>
    <s v="Spicewood Solar 2027"/>
    <x v="4"/>
    <n v="22.833641052246094"/>
    <n v="100"/>
    <n v="22.833641052246094"/>
    <m/>
    <n v="0"/>
    <m/>
    <m/>
    <m/>
    <n v="14554.1884765625"/>
    <m/>
    <m/>
    <n v="-1"/>
    <n v="0"/>
    <s v="Solar"/>
    <m/>
    <n v="200022.6875"/>
    <m/>
    <n v="0"/>
    <n v="7138.23095703125"/>
    <n v="7138.23095703125"/>
    <n v="0"/>
    <n v="-1"/>
    <n v="0"/>
    <n v="0"/>
    <n v="0"/>
    <n v="365"/>
    <n v="4383"/>
    <n v="0.22833640873432159"/>
    <n v="35.687107086181641"/>
    <n v="-6353.794921875"/>
    <n v="-31.765369415283203"/>
    <n v="13492.025390625"/>
    <n v="67.452476501464844"/>
    <m/>
    <s v="1/1/2027"/>
    <s v="12/31/2099"/>
    <m/>
    <n v="0"/>
    <n v="0"/>
    <n v="2031"/>
    <m/>
    <m/>
    <m/>
    <n v="0"/>
    <n v="0"/>
    <s v="Real 2021 | 5/8/2023 1:03:19 PM"/>
    <n v="9692"/>
    <n v="100"/>
    <m/>
    <m/>
    <n v="200022.6875"/>
    <n v="0"/>
    <n v="0"/>
    <m/>
    <m/>
    <m/>
    <n v="0"/>
  </r>
  <r>
    <x v="0"/>
    <x v="0"/>
    <x v="8"/>
    <s v="3"/>
    <x v="2"/>
    <s v="Spicewood Solar 2027"/>
    <x v="4"/>
    <n v="22.833641052246094"/>
    <n v="100"/>
    <n v="22.833641052246094"/>
    <m/>
    <n v="0"/>
    <m/>
    <m/>
    <m/>
    <n v="14554.1884765625"/>
    <m/>
    <m/>
    <n v="-1"/>
    <n v="0"/>
    <s v="Solar"/>
    <m/>
    <n v="200022.6875"/>
    <m/>
    <n v="0"/>
    <n v="7138.23095703125"/>
    <n v="7138.23095703125"/>
    <n v="0"/>
    <n v="-1"/>
    <n v="0"/>
    <n v="0"/>
    <n v="0"/>
    <n v="365"/>
    <n v="4383"/>
    <n v="0.22833640873432159"/>
    <n v="35.687107086181641"/>
    <n v="-6353.794921875"/>
    <n v="-31.765369415283203"/>
    <n v="13492.025390625"/>
    <n v="67.452476501464844"/>
    <m/>
    <s v="1/1/2027"/>
    <s v="12/31/2099"/>
    <m/>
    <n v="0"/>
    <n v="0"/>
    <n v="2031"/>
    <m/>
    <m/>
    <m/>
    <n v="0"/>
    <n v="0"/>
    <s v="Real 2021 | 5/8/2023 1:03:19 PM"/>
    <n v="9693"/>
    <n v="100"/>
    <m/>
    <m/>
    <n v="200022.6875"/>
    <n v="0"/>
    <n v="0"/>
    <m/>
    <m/>
    <m/>
    <n v="0"/>
  </r>
  <r>
    <x v="0"/>
    <x v="0"/>
    <x v="8"/>
    <s v="4"/>
    <x v="3"/>
    <s v="Spicewood Solar 2027"/>
    <x v="4"/>
    <n v="22.833641052246094"/>
    <n v="100"/>
    <n v="22.833641052246094"/>
    <m/>
    <n v="0"/>
    <m/>
    <m/>
    <m/>
    <n v="14554.1884765625"/>
    <m/>
    <m/>
    <n v="-1"/>
    <n v="0"/>
    <s v="Solar"/>
    <m/>
    <n v="200022.6875"/>
    <m/>
    <n v="0"/>
    <n v="7138.23095703125"/>
    <n v="7138.23095703125"/>
    <n v="0"/>
    <n v="-1"/>
    <n v="0"/>
    <n v="0"/>
    <n v="0"/>
    <n v="365"/>
    <n v="4383"/>
    <n v="0.22833640873432159"/>
    <n v="35.687107086181641"/>
    <n v="-6353.794921875"/>
    <n v="-31.765369415283203"/>
    <n v="13492.025390625"/>
    <n v="67.452476501464844"/>
    <m/>
    <s v="1/1/2027"/>
    <s v="12/31/2099"/>
    <m/>
    <n v="0"/>
    <n v="0"/>
    <n v="2031"/>
    <m/>
    <m/>
    <m/>
    <n v="0"/>
    <n v="0"/>
    <s v="Real 2021 | 5/8/2023 1:03:19 PM"/>
    <n v="9694"/>
    <n v="100"/>
    <m/>
    <m/>
    <n v="200022.6875"/>
    <n v="0"/>
    <n v="0"/>
    <m/>
    <m/>
    <m/>
    <n v="0"/>
  </r>
  <r>
    <x v="0"/>
    <x v="0"/>
    <x v="8"/>
    <s v="5"/>
    <x v="4"/>
    <s v="Spicewood Solar 2027"/>
    <x v="4"/>
    <n v="22.833641052246094"/>
    <n v="100"/>
    <n v="22.833641052246094"/>
    <m/>
    <n v="0"/>
    <m/>
    <m/>
    <m/>
    <n v="14554.1884765625"/>
    <m/>
    <m/>
    <n v="-1"/>
    <n v="0"/>
    <s v="Solar"/>
    <m/>
    <n v="200022.6875"/>
    <m/>
    <n v="0"/>
    <n v="7138.23095703125"/>
    <n v="7138.23095703125"/>
    <n v="0"/>
    <n v="-1"/>
    <n v="0"/>
    <n v="0"/>
    <n v="0"/>
    <n v="365"/>
    <n v="4383"/>
    <n v="0.22833640873432159"/>
    <n v="35.687107086181641"/>
    <n v="-6353.794921875"/>
    <n v="-31.765369415283203"/>
    <n v="13492.025390625"/>
    <n v="67.452476501464844"/>
    <m/>
    <s v="1/1/2027"/>
    <s v="12/31/2099"/>
    <m/>
    <n v="0"/>
    <n v="0"/>
    <n v="2031"/>
    <m/>
    <m/>
    <m/>
    <n v="0"/>
    <n v="0"/>
    <s v="Real 2021 | 5/8/2023 1:03:19 PM"/>
    <n v="9695"/>
    <n v="100"/>
    <m/>
    <m/>
    <n v="200022.6875"/>
    <n v="0"/>
    <n v="0"/>
    <m/>
    <m/>
    <m/>
    <n v="0"/>
  </r>
  <r>
    <x v="0"/>
    <x v="0"/>
    <x v="8"/>
    <s v="6"/>
    <x v="5"/>
    <s v="Spicewood Solar 2027"/>
    <x v="4"/>
    <n v="22.833641052246094"/>
    <n v="100"/>
    <n v="22.833641052246094"/>
    <m/>
    <n v="0"/>
    <m/>
    <m/>
    <m/>
    <n v="14554.1884765625"/>
    <m/>
    <m/>
    <n v="-1"/>
    <n v="0"/>
    <s v="Solar"/>
    <m/>
    <n v="200022.6875"/>
    <m/>
    <n v="0"/>
    <n v="7138.23095703125"/>
    <n v="7138.23095703125"/>
    <n v="0"/>
    <n v="-1"/>
    <n v="0"/>
    <n v="0"/>
    <n v="0"/>
    <n v="365"/>
    <n v="4383"/>
    <n v="0.22833640873432159"/>
    <n v="35.687107086181641"/>
    <n v="-6353.794921875"/>
    <n v="-31.765369415283203"/>
    <n v="13492.025390625"/>
    <n v="67.452476501464844"/>
    <m/>
    <s v="1/1/2027"/>
    <s v="12/31/2099"/>
    <m/>
    <n v="0"/>
    <n v="0"/>
    <n v="2031"/>
    <m/>
    <m/>
    <m/>
    <n v="0"/>
    <n v="0"/>
    <s v="Real 2021 | 5/8/2023 1:03:19 PM"/>
    <n v="9696"/>
    <n v="100"/>
    <m/>
    <m/>
    <n v="200022.6875"/>
    <n v="0"/>
    <n v="0"/>
    <m/>
    <m/>
    <m/>
    <n v="0"/>
  </r>
  <r>
    <x v="0"/>
    <x v="0"/>
    <x v="8"/>
    <s v="7"/>
    <x v="6"/>
    <s v="Spicewood Solar 2027"/>
    <x v="4"/>
    <n v="22.833641052246094"/>
    <n v="100"/>
    <n v="22.833641052246094"/>
    <m/>
    <n v="0"/>
    <m/>
    <m/>
    <m/>
    <n v="14554.1884765625"/>
    <m/>
    <m/>
    <n v="-1"/>
    <n v="0"/>
    <s v="Solar"/>
    <m/>
    <n v="200022.6875"/>
    <m/>
    <n v="0"/>
    <n v="7138.23095703125"/>
    <n v="7138.23095703125"/>
    <n v="0"/>
    <n v="-1"/>
    <n v="0"/>
    <n v="0"/>
    <n v="0"/>
    <n v="365"/>
    <n v="4383"/>
    <n v="0.22833640873432159"/>
    <n v="35.687107086181641"/>
    <n v="-6353.794921875"/>
    <n v="-31.765369415283203"/>
    <n v="13492.025390625"/>
    <n v="67.452476501464844"/>
    <m/>
    <s v="1/1/2027"/>
    <s v="12/31/2099"/>
    <m/>
    <n v="0"/>
    <n v="0"/>
    <n v="2031"/>
    <m/>
    <m/>
    <m/>
    <n v="0"/>
    <n v="0"/>
    <s v="Real 2021 | 5/8/2023 1:03:19 PM"/>
    <n v="9697"/>
    <n v="100"/>
    <m/>
    <m/>
    <n v="200022.6875"/>
    <n v="0"/>
    <n v="0"/>
    <m/>
    <m/>
    <m/>
    <n v="0"/>
  </r>
  <r>
    <x v="0"/>
    <x v="0"/>
    <x v="8"/>
    <s v="8"/>
    <x v="7"/>
    <s v="Spicewood Solar 2027"/>
    <x v="4"/>
    <n v="22.833641052246094"/>
    <n v="100"/>
    <n v="22.833641052246094"/>
    <m/>
    <n v="0"/>
    <m/>
    <m/>
    <m/>
    <n v="14554.1884765625"/>
    <m/>
    <m/>
    <n v="-1"/>
    <n v="0"/>
    <s v="Solar"/>
    <m/>
    <n v="200022.6875"/>
    <m/>
    <n v="0"/>
    <n v="7138.23095703125"/>
    <n v="7138.23095703125"/>
    <n v="0"/>
    <n v="-1"/>
    <n v="0"/>
    <n v="0"/>
    <n v="0"/>
    <n v="365"/>
    <n v="4383"/>
    <n v="0.22833640873432159"/>
    <n v="35.687107086181641"/>
    <n v="-6353.794921875"/>
    <n v="-31.765369415283203"/>
    <n v="13492.025390625"/>
    <n v="67.452476501464844"/>
    <m/>
    <s v="1/1/2027"/>
    <s v="12/31/2099"/>
    <m/>
    <n v="0"/>
    <n v="0"/>
    <n v="2031"/>
    <m/>
    <m/>
    <m/>
    <n v="0"/>
    <n v="0"/>
    <s v="Real 2021 | 5/8/2023 1:03:19 PM"/>
    <n v="9698"/>
    <n v="100"/>
    <m/>
    <m/>
    <n v="200022.6875"/>
    <n v="0"/>
    <n v="0"/>
    <m/>
    <m/>
    <m/>
    <n v="0"/>
  </r>
  <r>
    <x v="0"/>
    <x v="0"/>
    <x v="8"/>
    <s v="9"/>
    <x v="8"/>
    <s v="Spicewood Solar 2027"/>
    <x v="4"/>
    <n v="22.833641052246094"/>
    <n v="100"/>
    <n v="22.833641052246094"/>
    <m/>
    <n v="0"/>
    <m/>
    <m/>
    <m/>
    <n v="14554.1884765625"/>
    <m/>
    <m/>
    <n v="-1"/>
    <n v="0"/>
    <s v="Solar"/>
    <m/>
    <n v="200022.6875"/>
    <m/>
    <n v="0"/>
    <n v="7138.23095703125"/>
    <n v="7138.23095703125"/>
    <n v="0"/>
    <n v="-1"/>
    <n v="0"/>
    <n v="0"/>
    <n v="0"/>
    <n v="365"/>
    <n v="4383"/>
    <n v="0.22833640873432159"/>
    <n v="35.687107086181641"/>
    <n v="-6353.794921875"/>
    <n v="-31.765369415283203"/>
    <n v="13492.025390625"/>
    <n v="67.452476501464844"/>
    <m/>
    <s v="1/1/2027"/>
    <s v="12/31/2099"/>
    <m/>
    <n v="0"/>
    <n v="0"/>
    <n v="2031"/>
    <m/>
    <m/>
    <m/>
    <n v="0"/>
    <n v="0"/>
    <s v="Real 2021 | 5/8/2023 1:03:19 PM"/>
    <n v="9699"/>
    <n v="100"/>
    <m/>
    <m/>
    <n v="200022.6875"/>
    <n v="0"/>
    <n v="0"/>
    <m/>
    <m/>
    <m/>
    <n v="0"/>
  </r>
  <r>
    <x v="0"/>
    <x v="0"/>
    <x v="8"/>
    <s v="1"/>
    <x v="0"/>
    <s v="DSM Resources"/>
    <x v="5"/>
    <n v="5.7328768074512482E-2"/>
    <n v="5.4000000953674316"/>
    <n v="5.7328768074512482E-2"/>
    <m/>
    <n v="0"/>
    <m/>
    <m/>
    <m/>
    <n v="0"/>
    <m/>
    <m/>
    <n v="-1"/>
    <n v="0"/>
    <s v="DSM_EE"/>
    <m/>
    <n v="502.20001220703125"/>
    <m/>
    <n v="0"/>
    <n v="22.329614639282227"/>
    <n v="22.329614639282227"/>
    <n v="0"/>
    <n v="-1"/>
    <n v="0"/>
    <n v="0"/>
    <n v="0"/>
    <n v="92"/>
    <n v="93"/>
    <n v="1.0616438463330269E-2"/>
    <n v="44.463588714599609"/>
    <n v="0"/>
    <n v="0"/>
    <n v="22.329614639282227"/>
    <n v="44.463588714599609"/>
    <m/>
    <s v="1/1/2022"/>
    <s v="12/31/2099"/>
    <m/>
    <n v="0"/>
    <n v="0"/>
    <n v="2031"/>
    <m/>
    <m/>
    <m/>
    <n v="0"/>
    <n v="0"/>
    <s v="Real 2021 | 5/8/2023 1:03:19 PM"/>
    <n v="9700"/>
    <n v="5.4000000953674316"/>
    <m/>
    <m/>
    <n v="502.20001220703125"/>
    <n v="0"/>
    <n v="0"/>
    <m/>
    <m/>
    <m/>
    <n v="0"/>
  </r>
  <r>
    <x v="0"/>
    <x v="0"/>
    <x v="8"/>
    <s v="2"/>
    <x v="1"/>
    <s v="DSM Resources"/>
    <x v="5"/>
    <n v="5.7328768074512482E-2"/>
    <n v="5.4000000953674316"/>
    <n v="5.7328768074512482E-2"/>
    <m/>
    <n v="0"/>
    <m/>
    <m/>
    <m/>
    <n v="0"/>
    <m/>
    <m/>
    <n v="-1"/>
    <n v="0"/>
    <s v="DSM_EE"/>
    <m/>
    <n v="502.20001220703125"/>
    <m/>
    <n v="0"/>
    <n v="22.329614639282227"/>
    <n v="22.329614639282227"/>
    <n v="0"/>
    <n v="-1"/>
    <n v="0"/>
    <n v="0"/>
    <n v="0"/>
    <n v="92"/>
    <n v="93"/>
    <n v="1.0616438463330269E-2"/>
    <n v="44.463588714599609"/>
    <n v="0"/>
    <n v="0"/>
    <n v="22.329614639282227"/>
    <n v="44.463588714599609"/>
    <m/>
    <s v="1/1/2022"/>
    <s v="12/31/2099"/>
    <m/>
    <n v="0"/>
    <n v="0"/>
    <n v="2031"/>
    <m/>
    <m/>
    <m/>
    <n v="0"/>
    <n v="0"/>
    <s v="Real 2021 | 5/8/2023 1:03:19 PM"/>
    <n v="9701"/>
    <n v="5.4000000953674316"/>
    <m/>
    <m/>
    <n v="502.20001220703125"/>
    <n v="0"/>
    <n v="0"/>
    <m/>
    <m/>
    <m/>
    <n v="0"/>
  </r>
  <r>
    <x v="0"/>
    <x v="0"/>
    <x v="8"/>
    <s v="3"/>
    <x v="2"/>
    <s v="DSM Resources"/>
    <x v="5"/>
    <n v="5.7328768074512482E-2"/>
    <n v="5.4000000953674316"/>
    <n v="5.7328768074512482E-2"/>
    <m/>
    <n v="0"/>
    <m/>
    <m/>
    <m/>
    <n v="0"/>
    <m/>
    <m/>
    <n v="-1"/>
    <n v="0"/>
    <s v="DSM_EE"/>
    <m/>
    <n v="502.20001220703125"/>
    <m/>
    <n v="0"/>
    <n v="22.329614639282227"/>
    <n v="22.329614639282227"/>
    <n v="0"/>
    <n v="-1"/>
    <n v="0"/>
    <n v="0"/>
    <n v="0"/>
    <n v="92"/>
    <n v="93"/>
    <n v="1.0616438463330269E-2"/>
    <n v="44.463588714599609"/>
    <n v="0"/>
    <n v="0"/>
    <n v="22.329614639282227"/>
    <n v="44.463588714599609"/>
    <m/>
    <s v="1/1/2022"/>
    <s v="12/31/2099"/>
    <m/>
    <n v="0"/>
    <n v="0"/>
    <n v="2031"/>
    <m/>
    <m/>
    <m/>
    <n v="0"/>
    <n v="0"/>
    <s v="Real 2021 | 5/8/2023 1:03:19 PM"/>
    <n v="9702"/>
    <n v="5.4000000953674316"/>
    <m/>
    <m/>
    <n v="502.20001220703125"/>
    <n v="0"/>
    <n v="0"/>
    <m/>
    <m/>
    <m/>
    <n v="0"/>
  </r>
  <r>
    <x v="0"/>
    <x v="0"/>
    <x v="8"/>
    <s v="4"/>
    <x v="3"/>
    <s v="DSM Resources"/>
    <x v="5"/>
    <n v="5.7328768074512482E-2"/>
    <n v="5.4000000953674316"/>
    <n v="5.7328768074512482E-2"/>
    <m/>
    <n v="0"/>
    <m/>
    <m/>
    <m/>
    <n v="0"/>
    <m/>
    <m/>
    <n v="-1"/>
    <n v="0"/>
    <s v="DSM_EE"/>
    <m/>
    <n v="502.20001220703125"/>
    <m/>
    <n v="0"/>
    <n v="22.329614639282227"/>
    <n v="22.329614639282227"/>
    <n v="0"/>
    <n v="-1"/>
    <n v="0"/>
    <n v="0"/>
    <n v="0"/>
    <n v="92"/>
    <n v="93"/>
    <n v="1.0616438463330269E-2"/>
    <n v="44.463588714599609"/>
    <n v="0"/>
    <n v="0"/>
    <n v="22.329614639282227"/>
    <n v="44.463588714599609"/>
    <m/>
    <s v="1/1/2022"/>
    <s v="12/31/2099"/>
    <m/>
    <n v="0"/>
    <n v="0"/>
    <n v="2031"/>
    <m/>
    <m/>
    <m/>
    <n v="0"/>
    <n v="0"/>
    <s v="Real 2021 | 5/8/2023 1:03:19 PM"/>
    <n v="9703"/>
    <n v="5.4000000953674316"/>
    <m/>
    <m/>
    <n v="502.20001220703125"/>
    <n v="0"/>
    <n v="0"/>
    <m/>
    <m/>
    <m/>
    <n v="0"/>
  </r>
  <r>
    <x v="0"/>
    <x v="0"/>
    <x v="8"/>
    <s v="5"/>
    <x v="4"/>
    <s v="DSM Resources"/>
    <x v="5"/>
    <n v="5.7328768074512482E-2"/>
    <n v="5.4000000953674316"/>
    <n v="5.7328768074512482E-2"/>
    <m/>
    <n v="0"/>
    <m/>
    <m/>
    <m/>
    <n v="0"/>
    <m/>
    <m/>
    <n v="-1"/>
    <n v="0"/>
    <s v="DSM_EE"/>
    <m/>
    <n v="502.20001220703125"/>
    <m/>
    <n v="0"/>
    <n v="22.329614639282227"/>
    <n v="22.329614639282227"/>
    <n v="0"/>
    <n v="-1"/>
    <n v="0"/>
    <n v="0"/>
    <n v="0"/>
    <n v="92"/>
    <n v="93"/>
    <n v="1.0616438463330269E-2"/>
    <n v="44.463588714599609"/>
    <n v="0"/>
    <n v="0"/>
    <n v="22.329614639282227"/>
    <n v="44.463588714599609"/>
    <m/>
    <s v="1/1/2022"/>
    <s v="12/31/2099"/>
    <m/>
    <n v="0"/>
    <n v="0"/>
    <n v="2031"/>
    <m/>
    <m/>
    <m/>
    <n v="0"/>
    <n v="0"/>
    <s v="Real 2021 | 5/8/2023 1:03:19 PM"/>
    <n v="9704"/>
    <n v="5.4000000953674316"/>
    <m/>
    <m/>
    <n v="502.20001220703125"/>
    <n v="0"/>
    <n v="0"/>
    <m/>
    <m/>
    <m/>
    <n v="0"/>
  </r>
  <r>
    <x v="0"/>
    <x v="0"/>
    <x v="8"/>
    <s v="6"/>
    <x v="5"/>
    <s v="DSM Resources"/>
    <x v="5"/>
    <n v="5.7328768074512482E-2"/>
    <n v="5.4000000953674316"/>
    <n v="5.7328768074512482E-2"/>
    <m/>
    <n v="0"/>
    <m/>
    <m/>
    <m/>
    <n v="0"/>
    <m/>
    <m/>
    <n v="-1"/>
    <n v="0"/>
    <s v="DSM_EE"/>
    <m/>
    <n v="502.20001220703125"/>
    <m/>
    <n v="0"/>
    <n v="22.329614639282227"/>
    <n v="22.329614639282227"/>
    <n v="0"/>
    <n v="-1"/>
    <n v="0"/>
    <n v="0"/>
    <n v="0"/>
    <n v="92"/>
    <n v="93"/>
    <n v="1.0616438463330269E-2"/>
    <n v="44.463588714599609"/>
    <n v="0"/>
    <n v="0"/>
    <n v="22.329614639282227"/>
    <n v="44.463588714599609"/>
    <m/>
    <s v="1/1/2022"/>
    <s v="12/31/2099"/>
    <m/>
    <n v="0"/>
    <n v="0"/>
    <n v="2031"/>
    <m/>
    <m/>
    <m/>
    <n v="0"/>
    <n v="0"/>
    <s v="Real 2021 | 5/8/2023 1:03:19 PM"/>
    <n v="9705"/>
    <n v="5.4000000953674316"/>
    <m/>
    <m/>
    <n v="502.20001220703125"/>
    <n v="0"/>
    <n v="0"/>
    <m/>
    <m/>
    <m/>
    <n v="0"/>
  </r>
  <r>
    <x v="0"/>
    <x v="0"/>
    <x v="8"/>
    <s v="7"/>
    <x v="6"/>
    <s v="DSM Resources"/>
    <x v="5"/>
    <n v="5.7328768074512482E-2"/>
    <n v="5.4000000953674316"/>
    <n v="5.7328768074512482E-2"/>
    <m/>
    <n v="0"/>
    <m/>
    <m/>
    <m/>
    <n v="0"/>
    <m/>
    <m/>
    <n v="-1"/>
    <n v="0"/>
    <s v="DSM_EE"/>
    <m/>
    <n v="502.20001220703125"/>
    <m/>
    <n v="0"/>
    <n v="22.329614639282227"/>
    <n v="22.329614639282227"/>
    <n v="0"/>
    <n v="-1"/>
    <n v="0"/>
    <n v="0"/>
    <n v="0"/>
    <n v="92"/>
    <n v="93"/>
    <n v="1.0616438463330269E-2"/>
    <n v="44.463588714599609"/>
    <n v="0"/>
    <n v="0"/>
    <n v="22.329614639282227"/>
    <n v="44.463588714599609"/>
    <m/>
    <s v="1/1/2022"/>
    <s v="12/31/2099"/>
    <m/>
    <n v="0"/>
    <n v="0"/>
    <n v="2031"/>
    <m/>
    <m/>
    <m/>
    <n v="0"/>
    <n v="0"/>
    <s v="Real 2021 | 5/8/2023 1:03:19 PM"/>
    <n v="9706"/>
    <n v="5.4000000953674316"/>
    <m/>
    <m/>
    <n v="502.20001220703125"/>
    <n v="0"/>
    <n v="0"/>
    <m/>
    <m/>
    <m/>
    <n v="0"/>
  </r>
  <r>
    <x v="0"/>
    <x v="0"/>
    <x v="8"/>
    <s v="8"/>
    <x v="7"/>
    <s v="DSM Resources"/>
    <x v="5"/>
    <n v="5.7328768074512482E-2"/>
    <n v="5.4000000953674316"/>
    <n v="5.7328768074512482E-2"/>
    <m/>
    <n v="0"/>
    <m/>
    <m/>
    <m/>
    <n v="0"/>
    <m/>
    <m/>
    <n v="-1"/>
    <n v="0"/>
    <s v="DSM_EE"/>
    <m/>
    <n v="502.20001220703125"/>
    <m/>
    <n v="0"/>
    <n v="22.329614639282227"/>
    <n v="22.329614639282227"/>
    <n v="0"/>
    <n v="-1"/>
    <n v="0"/>
    <n v="0"/>
    <n v="0"/>
    <n v="92"/>
    <n v="93"/>
    <n v="1.0616438463330269E-2"/>
    <n v="44.463588714599609"/>
    <n v="0"/>
    <n v="0"/>
    <n v="22.329614639282227"/>
    <n v="44.463588714599609"/>
    <m/>
    <s v="1/1/2022"/>
    <s v="12/31/2099"/>
    <m/>
    <n v="0"/>
    <n v="0"/>
    <n v="2031"/>
    <m/>
    <m/>
    <m/>
    <n v="0"/>
    <n v="0"/>
    <s v="Real 2021 | 5/8/2023 1:03:19 PM"/>
    <n v="9707"/>
    <n v="5.4000000953674316"/>
    <m/>
    <m/>
    <n v="502.20001220703125"/>
    <n v="0"/>
    <n v="0"/>
    <m/>
    <m/>
    <m/>
    <n v="0"/>
  </r>
  <r>
    <x v="0"/>
    <x v="0"/>
    <x v="8"/>
    <s v="9"/>
    <x v="8"/>
    <s v="DSM Resources"/>
    <x v="5"/>
    <n v="5.7328768074512482E-2"/>
    <n v="5.4000000953674316"/>
    <n v="5.7328768074512482E-2"/>
    <m/>
    <n v="0"/>
    <m/>
    <m/>
    <m/>
    <n v="0"/>
    <m/>
    <m/>
    <n v="-1"/>
    <n v="0"/>
    <s v="DSM_EE"/>
    <m/>
    <n v="502.20001220703125"/>
    <m/>
    <n v="0"/>
    <n v="22.329614639282227"/>
    <n v="22.329614639282227"/>
    <n v="0"/>
    <n v="-1"/>
    <n v="0"/>
    <n v="0"/>
    <n v="0"/>
    <n v="92"/>
    <n v="93"/>
    <n v="1.0616438463330269E-2"/>
    <n v="44.463588714599609"/>
    <n v="0"/>
    <n v="0"/>
    <n v="22.329614639282227"/>
    <n v="44.463588714599609"/>
    <m/>
    <s v="1/1/2022"/>
    <s v="12/31/2099"/>
    <m/>
    <n v="0"/>
    <n v="0"/>
    <n v="2031"/>
    <m/>
    <m/>
    <m/>
    <n v="0"/>
    <n v="0"/>
    <s v="Real 2021 | 5/8/2023 1:03:19 PM"/>
    <n v="9708"/>
    <n v="5.4000000953674316"/>
    <m/>
    <m/>
    <n v="502.20001220703125"/>
    <n v="0"/>
    <n v="0"/>
    <m/>
    <m/>
    <m/>
    <n v="0"/>
  </r>
  <r>
    <x v="0"/>
    <x v="0"/>
    <x v="8"/>
    <s v="1"/>
    <x v="0"/>
    <s v="Residential - Low/Medium_23-25"/>
    <x v="6"/>
    <n v="0.39877042174339294"/>
    <n v="3493.22900390625"/>
    <n v="0.39877042174339294"/>
    <m/>
    <n v="0"/>
    <m/>
    <m/>
    <m/>
    <n v="0"/>
    <m/>
    <m/>
    <n v="-1"/>
    <n v="0"/>
    <s v="DSM_EE"/>
    <m/>
    <n v="3493.22900390625"/>
    <m/>
    <n v="0"/>
    <n v="137.90187072753906"/>
    <n v="137.90187072753906"/>
    <n v="0"/>
    <n v="-1"/>
    <n v="0"/>
    <n v="0"/>
    <n v="0"/>
    <n v="365"/>
    <n v="8760"/>
    <n v="1.1415524932090193E-4"/>
    <n v="39.476905822753906"/>
    <n v="0"/>
    <n v="0"/>
    <n v="137.90187072753906"/>
    <n v="39.476905822753906"/>
    <m/>
    <s v="1/1/2023"/>
    <s v="12/31/2099"/>
    <m/>
    <n v="0"/>
    <n v="0"/>
    <n v="2031"/>
    <m/>
    <m/>
    <m/>
    <n v="0"/>
    <n v="0"/>
    <s v="Real 2021 | 5/8/2023 1:03:19 PM"/>
    <n v="9709"/>
    <n v="3493.22900390625"/>
    <m/>
    <m/>
    <n v="3493.22900390625"/>
    <n v="0"/>
    <n v="0"/>
    <m/>
    <m/>
    <m/>
    <n v="0"/>
  </r>
  <r>
    <x v="0"/>
    <x v="0"/>
    <x v="8"/>
    <s v="5"/>
    <x v="4"/>
    <s v="Residential - Low/Medium_23-25"/>
    <x v="6"/>
    <n v="0.39877042174339294"/>
    <n v="3493.22900390625"/>
    <n v="0.39877042174339294"/>
    <m/>
    <n v="0"/>
    <m/>
    <m/>
    <m/>
    <n v="0"/>
    <m/>
    <m/>
    <n v="-1"/>
    <n v="0"/>
    <s v="DSM_EE"/>
    <m/>
    <n v="3493.22900390625"/>
    <m/>
    <n v="0"/>
    <n v="137.90187072753906"/>
    <n v="137.90187072753906"/>
    <n v="0"/>
    <n v="-1"/>
    <n v="0"/>
    <n v="0"/>
    <n v="0"/>
    <n v="365"/>
    <n v="8760"/>
    <n v="1.1415524932090193E-4"/>
    <n v="39.476905822753906"/>
    <n v="0"/>
    <n v="0"/>
    <n v="137.90187072753906"/>
    <n v="39.476905822753906"/>
    <m/>
    <s v="1/1/2023"/>
    <s v="12/31/2099"/>
    <m/>
    <n v="0"/>
    <n v="0"/>
    <n v="2031"/>
    <m/>
    <m/>
    <m/>
    <n v="0"/>
    <n v="0"/>
    <s v="Real 2021 | 5/8/2023 1:03:19 PM"/>
    <n v="9710"/>
    <n v="3493.22900390625"/>
    <m/>
    <m/>
    <n v="3493.22900390625"/>
    <n v="0"/>
    <n v="0"/>
    <m/>
    <m/>
    <m/>
    <n v="0"/>
  </r>
  <r>
    <x v="0"/>
    <x v="0"/>
    <x v="8"/>
    <s v="6"/>
    <x v="5"/>
    <s v="Residential - Low/Medium_23-25"/>
    <x v="6"/>
    <n v="0.39877042174339294"/>
    <n v="3493.22900390625"/>
    <n v="0.39877042174339294"/>
    <m/>
    <n v="0"/>
    <m/>
    <m/>
    <m/>
    <n v="0"/>
    <m/>
    <m/>
    <n v="-1"/>
    <n v="0"/>
    <s v="DSM_EE"/>
    <m/>
    <n v="3493.22900390625"/>
    <m/>
    <n v="0"/>
    <n v="137.90187072753906"/>
    <n v="137.90187072753906"/>
    <n v="0"/>
    <n v="-1"/>
    <n v="0"/>
    <n v="0"/>
    <n v="0"/>
    <n v="365"/>
    <n v="8760"/>
    <n v="1.1415524932090193E-4"/>
    <n v="39.476905822753906"/>
    <n v="0"/>
    <n v="0"/>
    <n v="137.90187072753906"/>
    <n v="39.476905822753906"/>
    <m/>
    <s v="1/1/2023"/>
    <s v="12/31/2099"/>
    <m/>
    <n v="0"/>
    <n v="0"/>
    <n v="2031"/>
    <m/>
    <m/>
    <m/>
    <n v="0"/>
    <n v="0"/>
    <s v="Real 2021 | 5/8/2023 1:03:19 PM"/>
    <n v="9711"/>
    <n v="3493.22900390625"/>
    <m/>
    <m/>
    <n v="3493.22900390625"/>
    <n v="0"/>
    <n v="0"/>
    <m/>
    <m/>
    <m/>
    <n v="0"/>
  </r>
  <r>
    <x v="0"/>
    <x v="0"/>
    <x v="8"/>
    <s v="7"/>
    <x v="6"/>
    <s v="Residential - Low/Medium_23-25"/>
    <x v="6"/>
    <n v="0.39877042174339294"/>
    <n v="3493.22900390625"/>
    <n v="0.39877042174339294"/>
    <m/>
    <n v="0"/>
    <m/>
    <m/>
    <m/>
    <n v="0"/>
    <m/>
    <m/>
    <n v="-1"/>
    <n v="0"/>
    <s v="DSM_EE"/>
    <m/>
    <n v="3493.22900390625"/>
    <m/>
    <n v="0"/>
    <n v="137.90187072753906"/>
    <n v="137.90187072753906"/>
    <n v="0"/>
    <n v="-1"/>
    <n v="0"/>
    <n v="0"/>
    <n v="0"/>
    <n v="365"/>
    <n v="8760"/>
    <n v="1.1415524932090193E-4"/>
    <n v="39.476905822753906"/>
    <n v="0"/>
    <n v="0"/>
    <n v="137.90187072753906"/>
    <n v="39.476905822753906"/>
    <m/>
    <s v="1/1/2023"/>
    <s v="12/31/2099"/>
    <m/>
    <n v="0"/>
    <n v="0"/>
    <n v="2031"/>
    <m/>
    <m/>
    <m/>
    <n v="0"/>
    <n v="0"/>
    <s v="Real 2021 | 5/8/2023 1:03:19 PM"/>
    <n v="9712"/>
    <n v="3493.22900390625"/>
    <m/>
    <m/>
    <n v="3493.22900390625"/>
    <n v="0"/>
    <n v="0"/>
    <m/>
    <m/>
    <m/>
    <n v="0"/>
  </r>
  <r>
    <x v="0"/>
    <x v="0"/>
    <x v="8"/>
    <s v="9"/>
    <x v="8"/>
    <s v="Residential - Low/Medium_23-25"/>
    <x v="6"/>
    <n v="0.39877042174339294"/>
    <n v="3493.22900390625"/>
    <n v="0.39877042174339294"/>
    <m/>
    <n v="0"/>
    <m/>
    <m/>
    <m/>
    <n v="0"/>
    <m/>
    <m/>
    <n v="-1"/>
    <n v="0"/>
    <s v="DSM_EE"/>
    <m/>
    <n v="3493.22900390625"/>
    <m/>
    <n v="0"/>
    <n v="137.90187072753906"/>
    <n v="137.90187072753906"/>
    <n v="0"/>
    <n v="-1"/>
    <n v="0"/>
    <n v="0"/>
    <n v="0"/>
    <n v="365"/>
    <n v="8760"/>
    <n v="1.1415524932090193E-4"/>
    <n v="39.476905822753906"/>
    <n v="0"/>
    <n v="0"/>
    <n v="137.90187072753906"/>
    <n v="39.476905822753906"/>
    <m/>
    <s v="1/1/2023"/>
    <s v="12/31/2099"/>
    <m/>
    <n v="0"/>
    <n v="0"/>
    <n v="2031"/>
    <m/>
    <m/>
    <m/>
    <n v="0"/>
    <n v="0"/>
    <s v="Real 2021 | 5/8/2023 1:03:19 PM"/>
    <n v="9713"/>
    <n v="3493.22900390625"/>
    <m/>
    <m/>
    <n v="3493.22900390625"/>
    <n v="0"/>
    <n v="0"/>
    <m/>
    <m/>
    <m/>
    <n v="0"/>
  </r>
  <r>
    <x v="0"/>
    <x v="0"/>
    <x v="8"/>
    <s v="5"/>
    <x v="4"/>
    <s v="Residential - High_23-25"/>
    <x v="7"/>
    <n v="0.37096163630485535"/>
    <n v="3249.6240234375"/>
    <n v="0.37096163630485535"/>
    <m/>
    <n v="0"/>
    <m/>
    <m/>
    <m/>
    <n v="0"/>
    <m/>
    <m/>
    <n v="-1"/>
    <n v="0"/>
    <s v="DSM_EE"/>
    <m/>
    <n v="3249.6240234375"/>
    <m/>
    <n v="0"/>
    <n v="132.60459899902344"/>
    <n v="132.60459899902344"/>
    <n v="0"/>
    <n v="-1"/>
    <n v="0"/>
    <n v="0"/>
    <n v="0"/>
    <n v="365"/>
    <n v="8760"/>
    <n v="1.1415524932090193E-4"/>
    <n v="40.806137084960938"/>
    <n v="0"/>
    <n v="0"/>
    <n v="132.60459899902344"/>
    <n v="40.806137084960938"/>
    <m/>
    <s v="1/1/2023"/>
    <s v="12/31/2099"/>
    <m/>
    <n v="0"/>
    <n v="0"/>
    <n v="2031"/>
    <m/>
    <m/>
    <m/>
    <n v="0"/>
    <n v="0"/>
    <s v="Real 2021 | 5/8/2023 1:03:19 PM"/>
    <n v="9714"/>
    <n v="3249.6240234375"/>
    <m/>
    <m/>
    <n v="3249.6240234375"/>
    <n v="0"/>
    <n v="0"/>
    <m/>
    <m/>
    <m/>
    <n v="0"/>
  </r>
  <r>
    <x v="0"/>
    <x v="0"/>
    <x v="8"/>
    <s v="1"/>
    <x v="0"/>
    <s v="C&amp;I - Low_23-25"/>
    <x v="8"/>
    <n v="2.9100236892700195"/>
    <n v="25491.806640625"/>
    <n v="2.9100236892700195"/>
    <m/>
    <n v="0"/>
    <m/>
    <m/>
    <m/>
    <n v="0"/>
    <m/>
    <m/>
    <n v="-1"/>
    <n v="0"/>
    <s v="DSM_EE"/>
    <m/>
    <n v="25491.806640625"/>
    <m/>
    <n v="0"/>
    <n v="972.41180419921875"/>
    <n v="972.41180419921875"/>
    <n v="0"/>
    <n v="-1"/>
    <n v="0"/>
    <n v="0"/>
    <n v="0"/>
    <n v="365"/>
    <n v="8760"/>
    <n v="1.1415524932090193E-4"/>
    <n v="38.146053314208984"/>
    <n v="0"/>
    <n v="0"/>
    <n v="972.41180419921875"/>
    <n v="38.146053314208984"/>
    <m/>
    <s v="1/1/2023"/>
    <s v="12/31/2099"/>
    <m/>
    <n v="0"/>
    <n v="0"/>
    <n v="2031"/>
    <m/>
    <m/>
    <m/>
    <n v="0"/>
    <n v="0"/>
    <s v="Real 2021 | 5/8/2023 1:03:19 PM"/>
    <n v="9715"/>
    <n v="25491.806640625"/>
    <m/>
    <m/>
    <n v="25491.806640625"/>
    <n v="0"/>
    <n v="0"/>
    <m/>
    <m/>
    <m/>
    <n v="0"/>
  </r>
  <r>
    <x v="0"/>
    <x v="0"/>
    <x v="8"/>
    <s v="2"/>
    <x v="1"/>
    <s v="C&amp;I - Low_23-25"/>
    <x v="8"/>
    <n v="2.9100236892700195"/>
    <n v="25491.806640625"/>
    <n v="2.9100236892700195"/>
    <m/>
    <n v="0"/>
    <m/>
    <m/>
    <m/>
    <n v="0"/>
    <m/>
    <m/>
    <n v="-1"/>
    <n v="0"/>
    <s v="DSM_EE"/>
    <m/>
    <n v="25491.806640625"/>
    <m/>
    <n v="0"/>
    <n v="972.41180419921875"/>
    <n v="972.41180419921875"/>
    <n v="0"/>
    <n v="-1"/>
    <n v="0"/>
    <n v="0"/>
    <n v="0"/>
    <n v="365"/>
    <n v="8760"/>
    <n v="1.1415524932090193E-4"/>
    <n v="38.146053314208984"/>
    <n v="0"/>
    <n v="0"/>
    <n v="972.41180419921875"/>
    <n v="38.146053314208984"/>
    <m/>
    <s v="1/1/2023"/>
    <s v="12/31/2099"/>
    <m/>
    <n v="0"/>
    <n v="0"/>
    <n v="2031"/>
    <m/>
    <m/>
    <m/>
    <n v="0"/>
    <n v="0"/>
    <s v="Real 2021 | 5/8/2023 1:03:19 PM"/>
    <n v="9716"/>
    <n v="25491.806640625"/>
    <m/>
    <m/>
    <n v="25491.806640625"/>
    <n v="0"/>
    <n v="0"/>
    <m/>
    <m/>
    <m/>
    <n v="0"/>
  </r>
  <r>
    <x v="0"/>
    <x v="0"/>
    <x v="8"/>
    <s v="3"/>
    <x v="2"/>
    <s v="C&amp;I - Low_23-25"/>
    <x v="8"/>
    <n v="2.9100236892700195"/>
    <n v="25491.806640625"/>
    <n v="2.9100236892700195"/>
    <m/>
    <n v="0"/>
    <m/>
    <m/>
    <m/>
    <n v="0"/>
    <m/>
    <m/>
    <n v="-1"/>
    <n v="0"/>
    <s v="DSM_EE"/>
    <m/>
    <n v="25491.806640625"/>
    <m/>
    <n v="0"/>
    <n v="972.41180419921875"/>
    <n v="972.41180419921875"/>
    <n v="0"/>
    <n v="-1"/>
    <n v="0"/>
    <n v="0"/>
    <n v="0"/>
    <n v="365"/>
    <n v="8760"/>
    <n v="1.1415524932090193E-4"/>
    <n v="38.146053314208984"/>
    <n v="0"/>
    <n v="0"/>
    <n v="972.41180419921875"/>
    <n v="38.146053314208984"/>
    <m/>
    <s v="1/1/2023"/>
    <s v="12/31/2099"/>
    <m/>
    <n v="0"/>
    <n v="0"/>
    <n v="2031"/>
    <m/>
    <m/>
    <m/>
    <n v="0"/>
    <n v="0"/>
    <s v="Real 2021 | 5/8/2023 1:03:19 PM"/>
    <n v="9717"/>
    <n v="25491.806640625"/>
    <m/>
    <m/>
    <n v="25491.806640625"/>
    <n v="0"/>
    <n v="0"/>
    <m/>
    <m/>
    <m/>
    <n v="0"/>
  </r>
  <r>
    <x v="0"/>
    <x v="0"/>
    <x v="8"/>
    <s v="5"/>
    <x v="4"/>
    <s v="C&amp;I - Low_23-25"/>
    <x v="8"/>
    <n v="2.9100236892700195"/>
    <n v="25491.806640625"/>
    <n v="2.9100236892700195"/>
    <m/>
    <n v="0"/>
    <m/>
    <m/>
    <m/>
    <n v="0"/>
    <m/>
    <m/>
    <n v="-1"/>
    <n v="0"/>
    <s v="DSM_EE"/>
    <m/>
    <n v="25491.806640625"/>
    <m/>
    <n v="0"/>
    <n v="972.41180419921875"/>
    <n v="972.41180419921875"/>
    <n v="0"/>
    <n v="-1"/>
    <n v="0"/>
    <n v="0"/>
    <n v="0"/>
    <n v="365"/>
    <n v="8760"/>
    <n v="1.1415524932090193E-4"/>
    <n v="38.146053314208984"/>
    <n v="0"/>
    <n v="0"/>
    <n v="972.41180419921875"/>
    <n v="38.146053314208984"/>
    <m/>
    <s v="1/1/2023"/>
    <s v="12/31/2099"/>
    <m/>
    <n v="0"/>
    <n v="0"/>
    <n v="2031"/>
    <m/>
    <m/>
    <m/>
    <n v="0"/>
    <n v="0"/>
    <s v="Real 2021 | 5/8/2023 1:03:19 PM"/>
    <n v="9718"/>
    <n v="25491.806640625"/>
    <m/>
    <m/>
    <n v="25491.806640625"/>
    <n v="0"/>
    <n v="0"/>
    <m/>
    <m/>
    <m/>
    <n v="0"/>
  </r>
  <r>
    <x v="0"/>
    <x v="0"/>
    <x v="8"/>
    <s v="6"/>
    <x v="5"/>
    <s v="C&amp;I - Low_23-25"/>
    <x v="8"/>
    <n v="2.9100236892700195"/>
    <n v="25491.806640625"/>
    <n v="2.9100236892700195"/>
    <m/>
    <n v="0"/>
    <m/>
    <m/>
    <m/>
    <n v="0"/>
    <m/>
    <m/>
    <n v="-1"/>
    <n v="0"/>
    <s v="DSM_EE"/>
    <m/>
    <n v="25491.806640625"/>
    <m/>
    <n v="0"/>
    <n v="972.41180419921875"/>
    <n v="972.41180419921875"/>
    <n v="0"/>
    <n v="-1"/>
    <n v="0"/>
    <n v="0"/>
    <n v="0"/>
    <n v="365"/>
    <n v="8760"/>
    <n v="1.1415524932090193E-4"/>
    <n v="38.146053314208984"/>
    <n v="0"/>
    <n v="0"/>
    <n v="972.41180419921875"/>
    <n v="38.146053314208984"/>
    <m/>
    <s v="1/1/2023"/>
    <s v="12/31/2099"/>
    <m/>
    <n v="0"/>
    <n v="0"/>
    <n v="2031"/>
    <m/>
    <m/>
    <m/>
    <n v="0"/>
    <n v="0"/>
    <s v="Real 2021 | 5/8/2023 1:03:19 PM"/>
    <n v="9719"/>
    <n v="25491.806640625"/>
    <m/>
    <m/>
    <n v="25491.806640625"/>
    <n v="0"/>
    <n v="0"/>
    <m/>
    <m/>
    <m/>
    <n v="0"/>
  </r>
  <r>
    <x v="0"/>
    <x v="0"/>
    <x v="8"/>
    <s v="7"/>
    <x v="6"/>
    <s v="C&amp;I - Low_23-25"/>
    <x v="8"/>
    <n v="2.9100236892700195"/>
    <n v="25491.806640625"/>
    <n v="2.9100236892700195"/>
    <m/>
    <n v="0"/>
    <m/>
    <m/>
    <m/>
    <n v="0"/>
    <m/>
    <m/>
    <n v="-1"/>
    <n v="0"/>
    <s v="DSM_EE"/>
    <m/>
    <n v="25491.806640625"/>
    <m/>
    <n v="0"/>
    <n v="972.41180419921875"/>
    <n v="972.41180419921875"/>
    <n v="0"/>
    <n v="-1"/>
    <n v="0"/>
    <n v="0"/>
    <n v="0"/>
    <n v="365"/>
    <n v="8760"/>
    <n v="1.1415524932090193E-4"/>
    <n v="38.146053314208984"/>
    <n v="0"/>
    <n v="0"/>
    <n v="972.41180419921875"/>
    <n v="38.146053314208984"/>
    <m/>
    <s v="1/1/2023"/>
    <s v="12/31/2099"/>
    <m/>
    <n v="0"/>
    <n v="0"/>
    <n v="2031"/>
    <m/>
    <m/>
    <m/>
    <n v="0"/>
    <n v="0"/>
    <s v="Real 2021 | 5/8/2023 1:03:19 PM"/>
    <n v="9720"/>
    <n v="25491.806640625"/>
    <m/>
    <m/>
    <n v="25491.806640625"/>
    <n v="0"/>
    <n v="0"/>
    <m/>
    <m/>
    <m/>
    <n v="0"/>
  </r>
  <r>
    <x v="0"/>
    <x v="0"/>
    <x v="8"/>
    <s v="9"/>
    <x v="8"/>
    <s v="C&amp;I - Low_23-25"/>
    <x v="8"/>
    <n v="2.9100236892700195"/>
    <n v="25491.806640625"/>
    <n v="2.9100236892700195"/>
    <m/>
    <n v="0"/>
    <m/>
    <m/>
    <m/>
    <n v="0"/>
    <m/>
    <m/>
    <n v="-1"/>
    <n v="0"/>
    <s v="DSM_EE"/>
    <m/>
    <n v="25491.806640625"/>
    <m/>
    <n v="0"/>
    <n v="972.41180419921875"/>
    <n v="972.41180419921875"/>
    <n v="0"/>
    <n v="-1"/>
    <n v="0"/>
    <n v="0"/>
    <n v="0"/>
    <n v="365"/>
    <n v="8760"/>
    <n v="1.1415524932090193E-4"/>
    <n v="38.146053314208984"/>
    <n v="0"/>
    <n v="0"/>
    <n v="972.41180419921875"/>
    <n v="38.146053314208984"/>
    <m/>
    <s v="1/1/2023"/>
    <s v="12/31/2099"/>
    <m/>
    <n v="0"/>
    <n v="0"/>
    <n v="2031"/>
    <m/>
    <m/>
    <m/>
    <n v="0"/>
    <n v="0"/>
    <s v="Real 2021 | 5/8/2023 1:03:19 PM"/>
    <n v="9721"/>
    <n v="25491.806640625"/>
    <m/>
    <m/>
    <n v="25491.806640625"/>
    <n v="0"/>
    <n v="0"/>
    <m/>
    <m/>
    <m/>
    <n v="0"/>
  </r>
  <r>
    <x v="0"/>
    <x v="0"/>
    <x v="8"/>
    <s v="1"/>
    <x v="0"/>
    <s v="IQW_23-25"/>
    <x v="9"/>
    <n v="4.0503539144992828E-2"/>
    <n v="354.81100463867188"/>
    <n v="4.0503539144992828E-2"/>
    <m/>
    <n v="0"/>
    <m/>
    <m/>
    <m/>
    <n v="0"/>
    <m/>
    <m/>
    <n v="-1"/>
    <n v="0"/>
    <s v="DSM_EE"/>
    <m/>
    <n v="354.81100463867188"/>
    <m/>
    <n v="0"/>
    <n v="14.22884464263916"/>
    <n v="14.22884464263916"/>
    <n v="0"/>
    <n v="-1"/>
    <n v="0"/>
    <n v="0"/>
    <n v="0"/>
    <n v="365"/>
    <n v="8760"/>
    <n v="1.1415524932090193E-4"/>
    <n v="40.102603912353516"/>
    <n v="0"/>
    <n v="0"/>
    <n v="14.22884464263916"/>
    <n v="40.102603912353516"/>
    <m/>
    <s v="1/1/2023"/>
    <s v="12/31/2099"/>
    <m/>
    <n v="0"/>
    <n v="0"/>
    <n v="2031"/>
    <m/>
    <m/>
    <m/>
    <n v="0"/>
    <n v="0"/>
    <s v="Real 2021 | 5/8/2023 1:03:19 PM"/>
    <n v="9722"/>
    <n v="354.81100463867188"/>
    <m/>
    <m/>
    <n v="354.81100463867188"/>
    <n v="0"/>
    <n v="0"/>
    <m/>
    <m/>
    <m/>
    <n v="0"/>
  </r>
  <r>
    <x v="0"/>
    <x v="0"/>
    <x v="8"/>
    <s v="2"/>
    <x v="1"/>
    <s v="IQW_23-25"/>
    <x v="9"/>
    <n v="4.0503539144992828E-2"/>
    <n v="354.81100463867188"/>
    <n v="4.0503539144992828E-2"/>
    <m/>
    <n v="0"/>
    <m/>
    <m/>
    <m/>
    <n v="0"/>
    <m/>
    <m/>
    <n v="-1"/>
    <n v="0"/>
    <s v="DSM_EE"/>
    <m/>
    <n v="354.81100463867188"/>
    <m/>
    <n v="0"/>
    <n v="14.22884464263916"/>
    <n v="14.22884464263916"/>
    <n v="0"/>
    <n v="-1"/>
    <n v="0"/>
    <n v="0"/>
    <n v="0"/>
    <n v="365"/>
    <n v="8760"/>
    <n v="1.1415524932090193E-4"/>
    <n v="40.102603912353516"/>
    <n v="0"/>
    <n v="0"/>
    <n v="14.22884464263916"/>
    <n v="40.102603912353516"/>
    <m/>
    <s v="1/1/2023"/>
    <s v="12/31/2099"/>
    <m/>
    <n v="0"/>
    <n v="0"/>
    <n v="2031"/>
    <m/>
    <m/>
    <m/>
    <n v="0"/>
    <n v="0"/>
    <s v="Real 2021 | 5/8/2023 1:03:19 PM"/>
    <n v="9723"/>
    <n v="354.81100463867188"/>
    <m/>
    <m/>
    <n v="354.81100463867188"/>
    <n v="0"/>
    <n v="0"/>
    <m/>
    <m/>
    <m/>
    <n v="0"/>
  </r>
  <r>
    <x v="0"/>
    <x v="0"/>
    <x v="8"/>
    <s v="3"/>
    <x v="2"/>
    <s v="IQW_23-25"/>
    <x v="9"/>
    <n v="4.0503539144992828E-2"/>
    <n v="354.81100463867188"/>
    <n v="4.0503539144992828E-2"/>
    <m/>
    <n v="0"/>
    <m/>
    <m/>
    <m/>
    <n v="0"/>
    <m/>
    <m/>
    <n v="-1"/>
    <n v="0"/>
    <s v="DSM_EE"/>
    <m/>
    <n v="354.81100463867188"/>
    <m/>
    <n v="0"/>
    <n v="14.22884464263916"/>
    <n v="14.22884464263916"/>
    <n v="0"/>
    <n v="-1"/>
    <n v="0"/>
    <n v="0"/>
    <n v="0"/>
    <n v="365"/>
    <n v="8760"/>
    <n v="1.1415524932090193E-4"/>
    <n v="40.102603912353516"/>
    <n v="0"/>
    <n v="0"/>
    <n v="14.22884464263916"/>
    <n v="40.102603912353516"/>
    <m/>
    <s v="1/1/2023"/>
    <s v="12/31/2099"/>
    <m/>
    <n v="0"/>
    <n v="0"/>
    <n v="2031"/>
    <m/>
    <m/>
    <m/>
    <n v="0"/>
    <n v="0"/>
    <s v="Real 2021 | 5/8/2023 1:03:19 PM"/>
    <n v="9724"/>
    <n v="354.81100463867188"/>
    <m/>
    <m/>
    <n v="354.81100463867188"/>
    <n v="0"/>
    <n v="0"/>
    <m/>
    <m/>
    <m/>
    <n v="0"/>
  </r>
  <r>
    <x v="0"/>
    <x v="0"/>
    <x v="8"/>
    <s v="4"/>
    <x v="3"/>
    <s v="IQW_23-25"/>
    <x v="9"/>
    <n v="4.0503539144992828E-2"/>
    <n v="354.81100463867188"/>
    <n v="4.0503539144992828E-2"/>
    <m/>
    <n v="0"/>
    <m/>
    <m/>
    <m/>
    <n v="0"/>
    <m/>
    <m/>
    <n v="-1"/>
    <n v="0"/>
    <s v="DSM_EE"/>
    <m/>
    <n v="354.81100463867188"/>
    <m/>
    <n v="0"/>
    <n v="14.22884464263916"/>
    <n v="14.22884464263916"/>
    <n v="0"/>
    <n v="-1"/>
    <n v="0"/>
    <n v="0"/>
    <n v="0"/>
    <n v="365"/>
    <n v="8760"/>
    <n v="1.1415524932090193E-4"/>
    <n v="40.102603912353516"/>
    <n v="0"/>
    <n v="0"/>
    <n v="14.22884464263916"/>
    <n v="40.102603912353516"/>
    <m/>
    <s v="1/1/2023"/>
    <s v="12/31/2099"/>
    <m/>
    <n v="0"/>
    <n v="0"/>
    <n v="2031"/>
    <m/>
    <m/>
    <m/>
    <n v="0"/>
    <n v="0"/>
    <s v="Real 2021 | 5/8/2023 1:03:19 PM"/>
    <n v="9725"/>
    <n v="354.81100463867188"/>
    <m/>
    <m/>
    <n v="354.81100463867188"/>
    <n v="0"/>
    <n v="0"/>
    <m/>
    <m/>
    <m/>
    <n v="0"/>
  </r>
  <r>
    <x v="0"/>
    <x v="0"/>
    <x v="8"/>
    <s v="5"/>
    <x v="4"/>
    <s v="IQW_23-25"/>
    <x v="9"/>
    <n v="4.0503539144992828E-2"/>
    <n v="354.81100463867188"/>
    <n v="4.0503539144992828E-2"/>
    <m/>
    <n v="0"/>
    <m/>
    <m/>
    <m/>
    <n v="0"/>
    <m/>
    <m/>
    <n v="-1"/>
    <n v="0"/>
    <s v="DSM_EE"/>
    <m/>
    <n v="354.81100463867188"/>
    <m/>
    <n v="0"/>
    <n v="14.22884464263916"/>
    <n v="14.22884464263916"/>
    <n v="0"/>
    <n v="-1"/>
    <n v="0"/>
    <n v="0"/>
    <n v="0"/>
    <n v="365"/>
    <n v="8760"/>
    <n v="1.1415524932090193E-4"/>
    <n v="40.102603912353516"/>
    <n v="0"/>
    <n v="0"/>
    <n v="14.22884464263916"/>
    <n v="40.102603912353516"/>
    <m/>
    <s v="1/1/2023"/>
    <s v="12/31/2099"/>
    <m/>
    <n v="0"/>
    <n v="0"/>
    <n v="2031"/>
    <m/>
    <m/>
    <m/>
    <n v="0"/>
    <n v="0"/>
    <s v="Real 2021 | 5/8/2023 1:03:19 PM"/>
    <n v="9726"/>
    <n v="354.81100463867188"/>
    <m/>
    <m/>
    <n v="354.81100463867188"/>
    <n v="0"/>
    <n v="0"/>
    <m/>
    <m/>
    <m/>
    <n v="0"/>
  </r>
  <r>
    <x v="0"/>
    <x v="0"/>
    <x v="8"/>
    <s v="6"/>
    <x v="5"/>
    <s v="IQW_23-25"/>
    <x v="9"/>
    <n v="4.0503539144992828E-2"/>
    <n v="354.81100463867188"/>
    <n v="4.0503539144992828E-2"/>
    <m/>
    <n v="0"/>
    <m/>
    <m/>
    <m/>
    <n v="0"/>
    <m/>
    <m/>
    <n v="-1"/>
    <n v="0"/>
    <s v="DSM_EE"/>
    <m/>
    <n v="354.81100463867188"/>
    <m/>
    <n v="0"/>
    <n v="14.22884464263916"/>
    <n v="14.22884464263916"/>
    <n v="0"/>
    <n v="-1"/>
    <n v="0"/>
    <n v="0"/>
    <n v="0"/>
    <n v="365"/>
    <n v="8760"/>
    <n v="1.1415524932090193E-4"/>
    <n v="40.102603912353516"/>
    <n v="0"/>
    <n v="0"/>
    <n v="14.22884464263916"/>
    <n v="40.102603912353516"/>
    <m/>
    <s v="1/1/2023"/>
    <s v="12/31/2099"/>
    <m/>
    <n v="0"/>
    <n v="0"/>
    <n v="2031"/>
    <m/>
    <m/>
    <m/>
    <n v="0"/>
    <n v="0"/>
    <s v="Real 2021 | 5/8/2023 1:03:19 PM"/>
    <n v="9727"/>
    <n v="354.81100463867188"/>
    <m/>
    <m/>
    <n v="354.81100463867188"/>
    <n v="0"/>
    <n v="0"/>
    <m/>
    <m/>
    <m/>
    <n v="0"/>
  </r>
  <r>
    <x v="0"/>
    <x v="0"/>
    <x v="8"/>
    <s v="7"/>
    <x v="6"/>
    <s v="IQW_23-25"/>
    <x v="9"/>
    <n v="4.0503539144992828E-2"/>
    <n v="354.81100463867188"/>
    <n v="4.0503539144992828E-2"/>
    <m/>
    <n v="0"/>
    <m/>
    <m/>
    <m/>
    <n v="0"/>
    <m/>
    <m/>
    <n v="-1"/>
    <n v="0"/>
    <s v="DSM_EE"/>
    <m/>
    <n v="354.81100463867188"/>
    <m/>
    <n v="0"/>
    <n v="14.22884464263916"/>
    <n v="14.22884464263916"/>
    <n v="0"/>
    <n v="-1"/>
    <n v="0"/>
    <n v="0"/>
    <n v="0"/>
    <n v="365"/>
    <n v="8760"/>
    <n v="1.1415524932090193E-4"/>
    <n v="40.102603912353516"/>
    <n v="0"/>
    <n v="0"/>
    <n v="14.22884464263916"/>
    <n v="40.102603912353516"/>
    <m/>
    <s v="1/1/2023"/>
    <s v="12/31/2099"/>
    <m/>
    <n v="0"/>
    <n v="0"/>
    <n v="2031"/>
    <m/>
    <m/>
    <m/>
    <n v="0"/>
    <n v="0"/>
    <s v="Real 2021 | 5/8/2023 1:03:19 PM"/>
    <n v="9728"/>
    <n v="354.81100463867188"/>
    <m/>
    <m/>
    <n v="354.81100463867188"/>
    <n v="0"/>
    <n v="0"/>
    <m/>
    <m/>
    <m/>
    <n v="0"/>
  </r>
  <r>
    <x v="0"/>
    <x v="0"/>
    <x v="8"/>
    <s v="8"/>
    <x v="7"/>
    <s v="IQW_23-25"/>
    <x v="9"/>
    <n v="4.0503539144992828E-2"/>
    <n v="354.81100463867188"/>
    <n v="4.0503539144992828E-2"/>
    <m/>
    <n v="0"/>
    <m/>
    <m/>
    <m/>
    <n v="0"/>
    <m/>
    <m/>
    <n v="-1"/>
    <n v="0"/>
    <s v="DSM_EE"/>
    <m/>
    <n v="354.81100463867188"/>
    <m/>
    <n v="0"/>
    <n v="14.22884464263916"/>
    <n v="14.22884464263916"/>
    <n v="0"/>
    <n v="-1"/>
    <n v="0"/>
    <n v="0"/>
    <n v="0"/>
    <n v="365"/>
    <n v="8760"/>
    <n v="1.1415524932090193E-4"/>
    <n v="40.102603912353516"/>
    <n v="0"/>
    <n v="0"/>
    <n v="14.22884464263916"/>
    <n v="40.102603912353516"/>
    <m/>
    <s v="1/1/2023"/>
    <s v="12/31/2099"/>
    <m/>
    <n v="0"/>
    <n v="0"/>
    <n v="2031"/>
    <m/>
    <m/>
    <m/>
    <n v="0"/>
    <n v="0"/>
    <s v="Real 2021 | 5/8/2023 1:03:19 PM"/>
    <n v="9729"/>
    <n v="354.81100463867188"/>
    <m/>
    <m/>
    <n v="354.81100463867188"/>
    <n v="0"/>
    <n v="0"/>
    <m/>
    <m/>
    <m/>
    <n v="0"/>
  </r>
  <r>
    <x v="0"/>
    <x v="0"/>
    <x v="8"/>
    <s v="9"/>
    <x v="8"/>
    <s v="IQW_23-25"/>
    <x v="9"/>
    <n v="4.0503539144992828E-2"/>
    <n v="354.81100463867188"/>
    <n v="4.0503539144992828E-2"/>
    <m/>
    <n v="0"/>
    <m/>
    <m/>
    <m/>
    <n v="0"/>
    <m/>
    <m/>
    <n v="-1"/>
    <n v="0"/>
    <s v="DSM_EE"/>
    <m/>
    <n v="354.81100463867188"/>
    <m/>
    <n v="0"/>
    <n v="14.22884464263916"/>
    <n v="14.22884464263916"/>
    <n v="0"/>
    <n v="-1"/>
    <n v="0"/>
    <n v="0"/>
    <n v="0"/>
    <n v="365"/>
    <n v="8760"/>
    <n v="1.1415524932090193E-4"/>
    <n v="40.102603912353516"/>
    <n v="0"/>
    <n v="0"/>
    <n v="14.22884464263916"/>
    <n v="40.102603912353516"/>
    <m/>
    <s v="1/1/2023"/>
    <s v="12/31/2099"/>
    <m/>
    <n v="0"/>
    <n v="0"/>
    <n v="2031"/>
    <m/>
    <m/>
    <m/>
    <n v="0"/>
    <n v="0"/>
    <s v="Real 2021 | 5/8/2023 1:03:19 PM"/>
    <n v="9730"/>
    <n v="354.81100463867188"/>
    <m/>
    <m/>
    <n v="354.81100463867188"/>
    <n v="0"/>
    <n v="0"/>
    <m/>
    <m/>
    <m/>
    <n v="0"/>
  </r>
  <r>
    <x v="0"/>
    <x v="0"/>
    <x v="8"/>
    <s v="1"/>
    <x v="0"/>
    <s v="Residential - Low/Medium_26-30"/>
    <x v="10"/>
    <n v="4.260561466217041"/>
    <n v="37322.51953125"/>
    <n v="4.260561466217041"/>
    <m/>
    <n v="0"/>
    <m/>
    <m/>
    <m/>
    <n v="0"/>
    <m/>
    <m/>
    <n v="-1"/>
    <n v="0"/>
    <s v="DSM_EE"/>
    <m/>
    <n v="37322.51953125"/>
    <m/>
    <n v="0"/>
    <n v="1473.7530517578125"/>
    <n v="1473.7530517578125"/>
    <n v="0"/>
    <n v="-1"/>
    <n v="0"/>
    <n v="0"/>
    <n v="0"/>
    <n v="365"/>
    <n v="8760"/>
    <n v="1.1415524932090193E-4"/>
    <n v="39.486965179443359"/>
    <n v="0"/>
    <n v="0"/>
    <n v="1473.7530517578125"/>
    <n v="39.486965179443359"/>
    <m/>
    <s v="1/1/2026"/>
    <s v="12/31/2099"/>
    <m/>
    <n v="0"/>
    <n v="0"/>
    <n v="2031"/>
    <m/>
    <m/>
    <m/>
    <n v="0"/>
    <n v="0"/>
    <s v="Real 2021 | 5/8/2023 1:03:19 PM"/>
    <n v="9731"/>
    <n v="37322.51953125"/>
    <m/>
    <m/>
    <n v="37322.51953125"/>
    <n v="0"/>
    <n v="0"/>
    <m/>
    <m/>
    <m/>
    <n v="0"/>
  </r>
  <r>
    <x v="0"/>
    <x v="0"/>
    <x v="8"/>
    <s v="3"/>
    <x v="2"/>
    <s v="Residential - Low/Medium_26-30"/>
    <x v="10"/>
    <n v="4.260561466217041"/>
    <n v="37322.51953125"/>
    <n v="4.260561466217041"/>
    <m/>
    <n v="0"/>
    <m/>
    <m/>
    <m/>
    <n v="0"/>
    <m/>
    <m/>
    <n v="-1"/>
    <n v="0"/>
    <s v="DSM_EE"/>
    <m/>
    <n v="37322.51953125"/>
    <m/>
    <n v="0"/>
    <n v="1473.7530517578125"/>
    <n v="1473.7530517578125"/>
    <n v="0"/>
    <n v="-1"/>
    <n v="0"/>
    <n v="0"/>
    <n v="0"/>
    <n v="365"/>
    <n v="8760"/>
    <n v="1.1415524932090193E-4"/>
    <n v="39.486965179443359"/>
    <n v="0"/>
    <n v="0"/>
    <n v="1473.7530517578125"/>
    <n v="39.486965179443359"/>
    <m/>
    <s v="1/1/2026"/>
    <s v="12/31/2099"/>
    <m/>
    <n v="0"/>
    <n v="0"/>
    <n v="2031"/>
    <m/>
    <m/>
    <m/>
    <n v="0"/>
    <n v="0"/>
    <s v="Real 2021 | 5/8/2023 1:03:19 PM"/>
    <n v="9732"/>
    <n v="37322.51953125"/>
    <m/>
    <m/>
    <n v="37322.51953125"/>
    <n v="0"/>
    <n v="0"/>
    <m/>
    <m/>
    <m/>
    <n v="0"/>
  </r>
  <r>
    <x v="0"/>
    <x v="0"/>
    <x v="8"/>
    <s v="5"/>
    <x v="4"/>
    <s v="Residential - Low/Medium_26-30"/>
    <x v="10"/>
    <n v="4.260561466217041"/>
    <n v="37322.51953125"/>
    <n v="4.260561466217041"/>
    <m/>
    <n v="0"/>
    <m/>
    <m/>
    <m/>
    <n v="0"/>
    <m/>
    <m/>
    <n v="-1"/>
    <n v="0"/>
    <s v="DSM_EE"/>
    <m/>
    <n v="37322.51953125"/>
    <m/>
    <n v="0"/>
    <n v="1473.7530517578125"/>
    <n v="1473.7530517578125"/>
    <n v="0"/>
    <n v="-1"/>
    <n v="0"/>
    <n v="0"/>
    <n v="0"/>
    <n v="365"/>
    <n v="8760"/>
    <n v="1.1415524932090193E-4"/>
    <n v="39.486965179443359"/>
    <n v="0"/>
    <n v="0"/>
    <n v="1473.7530517578125"/>
    <n v="39.486965179443359"/>
    <m/>
    <s v="1/1/2026"/>
    <s v="12/31/2099"/>
    <m/>
    <n v="0"/>
    <n v="0"/>
    <n v="2031"/>
    <m/>
    <m/>
    <m/>
    <n v="0"/>
    <n v="0"/>
    <s v="Real 2021 | 5/8/2023 1:03:19 PM"/>
    <n v="9733"/>
    <n v="37322.51953125"/>
    <m/>
    <m/>
    <n v="37322.51953125"/>
    <n v="0"/>
    <n v="0"/>
    <m/>
    <m/>
    <m/>
    <n v="0"/>
  </r>
  <r>
    <x v="0"/>
    <x v="0"/>
    <x v="8"/>
    <s v="6"/>
    <x v="5"/>
    <s v="Residential - Low/Medium_26-30"/>
    <x v="10"/>
    <n v="4.260561466217041"/>
    <n v="37322.51953125"/>
    <n v="4.260561466217041"/>
    <m/>
    <n v="0"/>
    <m/>
    <m/>
    <m/>
    <n v="0"/>
    <m/>
    <m/>
    <n v="-1"/>
    <n v="0"/>
    <s v="DSM_EE"/>
    <m/>
    <n v="37322.51953125"/>
    <m/>
    <n v="0"/>
    <n v="1473.7530517578125"/>
    <n v="1473.7530517578125"/>
    <n v="0"/>
    <n v="-1"/>
    <n v="0"/>
    <n v="0"/>
    <n v="0"/>
    <n v="365"/>
    <n v="8760"/>
    <n v="1.1415524932090193E-4"/>
    <n v="39.486965179443359"/>
    <n v="0"/>
    <n v="0"/>
    <n v="1473.7530517578125"/>
    <n v="39.486965179443359"/>
    <m/>
    <s v="1/1/2026"/>
    <s v="12/31/2099"/>
    <m/>
    <n v="0"/>
    <n v="0"/>
    <n v="2031"/>
    <m/>
    <m/>
    <m/>
    <n v="0"/>
    <n v="0"/>
    <s v="Real 2021 | 5/8/2023 1:03:19 PM"/>
    <n v="9734"/>
    <n v="37322.51953125"/>
    <m/>
    <m/>
    <n v="37322.51953125"/>
    <n v="0"/>
    <n v="0"/>
    <m/>
    <m/>
    <m/>
    <n v="0"/>
  </r>
  <r>
    <x v="0"/>
    <x v="0"/>
    <x v="8"/>
    <s v="7"/>
    <x v="6"/>
    <s v="Residential - Low/Medium_26-30"/>
    <x v="10"/>
    <n v="4.260561466217041"/>
    <n v="37322.51953125"/>
    <n v="4.260561466217041"/>
    <m/>
    <n v="0"/>
    <m/>
    <m/>
    <m/>
    <n v="0"/>
    <m/>
    <m/>
    <n v="-1"/>
    <n v="0"/>
    <s v="DSM_EE"/>
    <m/>
    <n v="37322.51953125"/>
    <m/>
    <n v="0"/>
    <n v="1473.7530517578125"/>
    <n v="1473.7530517578125"/>
    <n v="0"/>
    <n v="-1"/>
    <n v="0"/>
    <n v="0"/>
    <n v="0"/>
    <n v="365"/>
    <n v="8760"/>
    <n v="1.1415524932090193E-4"/>
    <n v="39.486965179443359"/>
    <n v="0"/>
    <n v="0"/>
    <n v="1473.7530517578125"/>
    <n v="39.486965179443359"/>
    <m/>
    <s v="1/1/2026"/>
    <s v="12/31/2099"/>
    <m/>
    <n v="0"/>
    <n v="0"/>
    <n v="2031"/>
    <m/>
    <m/>
    <m/>
    <n v="0"/>
    <n v="0"/>
    <s v="Real 2021 | 5/8/2023 1:03:19 PM"/>
    <n v="9735"/>
    <n v="37322.51953125"/>
    <m/>
    <m/>
    <n v="37322.51953125"/>
    <n v="0"/>
    <n v="0"/>
    <m/>
    <m/>
    <m/>
    <n v="0"/>
  </r>
  <r>
    <x v="0"/>
    <x v="0"/>
    <x v="8"/>
    <s v="9"/>
    <x v="8"/>
    <s v="Residential - Low/Medium_26-30"/>
    <x v="10"/>
    <n v="4.260561466217041"/>
    <n v="37322.51953125"/>
    <n v="4.260561466217041"/>
    <m/>
    <n v="0"/>
    <m/>
    <m/>
    <m/>
    <n v="0"/>
    <m/>
    <m/>
    <n v="-1"/>
    <n v="0"/>
    <s v="DSM_EE"/>
    <m/>
    <n v="37322.51953125"/>
    <m/>
    <n v="0"/>
    <n v="1473.7530517578125"/>
    <n v="1473.7530517578125"/>
    <n v="0"/>
    <n v="-1"/>
    <n v="0"/>
    <n v="0"/>
    <n v="0"/>
    <n v="365"/>
    <n v="8760"/>
    <n v="1.1415524932090193E-4"/>
    <n v="39.486965179443359"/>
    <n v="0"/>
    <n v="0"/>
    <n v="1473.7530517578125"/>
    <n v="39.486965179443359"/>
    <m/>
    <s v="1/1/2026"/>
    <s v="12/31/2099"/>
    <m/>
    <n v="0"/>
    <n v="0"/>
    <n v="2031"/>
    <m/>
    <m/>
    <m/>
    <n v="0"/>
    <n v="0"/>
    <s v="Real 2021 | 5/8/2023 1:03:19 PM"/>
    <n v="9736"/>
    <n v="37322.51953125"/>
    <m/>
    <m/>
    <n v="37322.51953125"/>
    <n v="0"/>
    <n v="0"/>
    <m/>
    <m/>
    <m/>
    <n v="0"/>
  </r>
  <r>
    <x v="0"/>
    <x v="0"/>
    <x v="8"/>
    <s v="5"/>
    <x v="4"/>
    <s v="Residential - High_26-30"/>
    <x v="11"/>
    <n v="1.5336711406707764"/>
    <n v="13434.958984375"/>
    <n v="1.5336711406707764"/>
    <m/>
    <n v="0"/>
    <m/>
    <m/>
    <m/>
    <n v="0"/>
    <m/>
    <m/>
    <n v="-1"/>
    <n v="0"/>
    <s v="DSM_EE"/>
    <m/>
    <n v="13434.958984375"/>
    <m/>
    <n v="0"/>
    <n v="546.8194580078125"/>
    <n v="546.8194580078125"/>
    <n v="0"/>
    <n v="-1"/>
    <n v="0"/>
    <n v="0"/>
    <n v="0"/>
    <n v="365"/>
    <n v="8760"/>
    <n v="1.1415524932090193E-4"/>
    <n v="40.701236724853516"/>
    <n v="0"/>
    <n v="0"/>
    <n v="546.8194580078125"/>
    <n v="40.701236724853516"/>
    <m/>
    <s v="1/1/2026"/>
    <s v="12/31/2099"/>
    <m/>
    <n v="0"/>
    <n v="0"/>
    <n v="2031"/>
    <m/>
    <m/>
    <m/>
    <n v="0"/>
    <n v="0"/>
    <s v="Real 2021 | 5/8/2023 1:03:19 PM"/>
    <n v="9737"/>
    <n v="13434.958984375"/>
    <m/>
    <m/>
    <n v="13434.958984375"/>
    <n v="0"/>
    <n v="0"/>
    <m/>
    <m/>
    <m/>
    <n v="0"/>
  </r>
  <r>
    <x v="0"/>
    <x v="0"/>
    <x v="8"/>
    <s v="6"/>
    <x v="5"/>
    <s v="Residential - High_26-30"/>
    <x v="11"/>
    <n v="1.5336711406707764"/>
    <n v="13434.958984375"/>
    <n v="1.5336711406707764"/>
    <m/>
    <n v="0"/>
    <m/>
    <m/>
    <m/>
    <n v="0"/>
    <m/>
    <m/>
    <n v="-1"/>
    <n v="0"/>
    <s v="DSM_EE"/>
    <m/>
    <n v="13434.958984375"/>
    <m/>
    <n v="0"/>
    <n v="546.8194580078125"/>
    <n v="546.8194580078125"/>
    <n v="0"/>
    <n v="-1"/>
    <n v="0"/>
    <n v="0"/>
    <n v="0"/>
    <n v="365"/>
    <n v="8760"/>
    <n v="1.1415524932090193E-4"/>
    <n v="40.701236724853516"/>
    <n v="0"/>
    <n v="0"/>
    <n v="546.8194580078125"/>
    <n v="40.701236724853516"/>
    <m/>
    <s v="1/1/2026"/>
    <s v="12/31/2099"/>
    <m/>
    <n v="0"/>
    <n v="0"/>
    <n v="2031"/>
    <m/>
    <m/>
    <m/>
    <n v="0"/>
    <n v="0"/>
    <s v="Real 2021 | 5/8/2023 1:03:19 PM"/>
    <n v="9738"/>
    <n v="13434.958984375"/>
    <m/>
    <m/>
    <n v="13434.958984375"/>
    <n v="0"/>
    <n v="0"/>
    <m/>
    <m/>
    <m/>
    <n v="0"/>
  </r>
  <r>
    <x v="0"/>
    <x v="0"/>
    <x v="8"/>
    <s v="9"/>
    <x v="8"/>
    <s v="Residential - High_26-30"/>
    <x v="11"/>
    <n v="1.5336711406707764"/>
    <n v="13434.958984375"/>
    <n v="1.5336711406707764"/>
    <m/>
    <n v="0"/>
    <m/>
    <m/>
    <m/>
    <n v="0"/>
    <m/>
    <m/>
    <n v="-1"/>
    <n v="0"/>
    <s v="DSM_EE"/>
    <m/>
    <n v="13434.958984375"/>
    <m/>
    <n v="0"/>
    <n v="546.8194580078125"/>
    <n v="546.8194580078125"/>
    <n v="0"/>
    <n v="-1"/>
    <n v="0"/>
    <n v="0"/>
    <n v="0"/>
    <n v="365"/>
    <n v="8760"/>
    <n v="1.1415524932090193E-4"/>
    <n v="40.701236724853516"/>
    <n v="0"/>
    <n v="0"/>
    <n v="546.8194580078125"/>
    <n v="40.701236724853516"/>
    <m/>
    <s v="1/1/2026"/>
    <s v="12/31/2099"/>
    <m/>
    <n v="0"/>
    <n v="0"/>
    <n v="2031"/>
    <m/>
    <m/>
    <m/>
    <n v="0"/>
    <n v="0"/>
    <s v="Real 2021 | 5/8/2023 1:03:19 PM"/>
    <n v="9739"/>
    <n v="13434.958984375"/>
    <m/>
    <m/>
    <n v="13434.958984375"/>
    <n v="0"/>
    <n v="0"/>
    <m/>
    <m/>
    <m/>
    <n v="0"/>
  </r>
  <r>
    <x v="0"/>
    <x v="0"/>
    <x v="8"/>
    <s v="2"/>
    <x v="1"/>
    <s v="Residential - Behavior_26-30"/>
    <x v="12"/>
    <n v="0"/>
    <n v="0"/>
    <n v="0"/>
    <m/>
    <n v="0"/>
    <m/>
    <m/>
    <m/>
    <n v="0"/>
    <m/>
    <m/>
    <n v="-1"/>
    <n v="0"/>
    <s v="DSM_EE"/>
    <m/>
    <n v="0"/>
    <m/>
    <n v="0"/>
    <n v="0"/>
    <n v="0"/>
    <n v="0"/>
    <n v="-1"/>
    <n v="0"/>
    <n v="0"/>
    <n v="0"/>
    <n v="0"/>
    <n v="0"/>
    <m/>
    <m/>
    <n v="0"/>
    <m/>
    <n v="0"/>
    <m/>
    <m/>
    <s v="1/1/2026"/>
    <s v="12/31/2099"/>
    <m/>
    <n v="0"/>
    <n v="0"/>
    <n v="2031"/>
    <m/>
    <m/>
    <m/>
    <n v="0"/>
    <n v="0"/>
    <s v="Real 2021 | 5/8/2023 1:03:19 PM"/>
    <n v="9740"/>
    <n v="0"/>
    <m/>
    <m/>
    <n v="0"/>
    <n v="0"/>
    <n v="0"/>
    <m/>
    <m/>
    <m/>
    <n v="0"/>
  </r>
  <r>
    <x v="0"/>
    <x v="0"/>
    <x v="8"/>
    <s v="5"/>
    <x v="4"/>
    <s v="Residential - Behavior_26-30"/>
    <x v="12"/>
    <n v="0"/>
    <n v="0"/>
    <n v="0"/>
    <m/>
    <n v="0"/>
    <m/>
    <m/>
    <m/>
    <n v="0"/>
    <m/>
    <m/>
    <n v="-1"/>
    <n v="0"/>
    <s v="DSM_EE"/>
    <m/>
    <n v="0"/>
    <m/>
    <n v="0"/>
    <n v="0"/>
    <n v="0"/>
    <n v="0"/>
    <n v="-1"/>
    <n v="0"/>
    <n v="0"/>
    <n v="0"/>
    <n v="0"/>
    <n v="0"/>
    <m/>
    <m/>
    <n v="0"/>
    <m/>
    <n v="0"/>
    <m/>
    <m/>
    <s v="1/1/2026"/>
    <s v="12/31/2099"/>
    <m/>
    <n v="0"/>
    <n v="0"/>
    <n v="2031"/>
    <m/>
    <m/>
    <m/>
    <n v="0"/>
    <n v="0"/>
    <s v="Real 2021 | 5/8/2023 1:03:19 PM"/>
    <n v="9741"/>
    <n v="0"/>
    <m/>
    <m/>
    <n v="0"/>
    <n v="0"/>
    <n v="0"/>
    <m/>
    <m/>
    <m/>
    <n v="0"/>
  </r>
  <r>
    <x v="0"/>
    <x v="0"/>
    <x v="8"/>
    <s v="6"/>
    <x v="5"/>
    <s v="Residential - Behavior_26-30"/>
    <x v="12"/>
    <n v="0"/>
    <n v="0"/>
    <n v="0"/>
    <m/>
    <n v="0"/>
    <m/>
    <m/>
    <m/>
    <n v="0"/>
    <m/>
    <m/>
    <n v="-1"/>
    <n v="0"/>
    <s v="DSM_EE"/>
    <m/>
    <n v="0"/>
    <m/>
    <n v="0"/>
    <n v="0"/>
    <n v="0"/>
    <n v="0"/>
    <n v="-1"/>
    <n v="0"/>
    <n v="0"/>
    <n v="0"/>
    <n v="0"/>
    <n v="0"/>
    <m/>
    <m/>
    <n v="0"/>
    <m/>
    <n v="0"/>
    <m/>
    <m/>
    <s v="1/1/2026"/>
    <s v="12/31/2099"/>
    <m/>
    <n v="0"/>
    <n v="0"/>
    <n v="2031"/>
    <m/>
    <m/>
    <m/>
    <n v="0"/>
    <n v="0"/>
    <s v="Real 2021 | 5/8/2023 1:03:19 PM"/>
    <n v="9742"/>
    <n v="0"/>
    <m/>
    <m/>
    <n v="0"/>
    <n v="0"/>
    <n v="0"/>
    <m/>
    <m/>
    <m/>
    <n v="0"/>
  </r>
  <r>
    <x v="0"/>
    <x v="0"/>
    <x v="8"/>
    <s v="8"/>
    <x v="7"/>
    <s v="Residential - Behavior_26-30"/>
    <x v="12"/>
    <n v="0"/>
    <n v="0"/>
    <n v="0"/>
    <m/>
    <n v="0"/>
    <m/>
    <m/>
    <m/>
    <n v="0"/>
    <m/>
    <m/>
    <n v="-1"/>
    <n v="0"/>
    <s v="DSM_EE"/>
    <m/>
    <n v="0"/>
    <m/>
    <n v="0"/>
    <n v="0"/>
    <n v="0"/>
    <n v="0"/>
    <n v="-1"/>
    <n v="0"/>
    <n v="0"/>
    <n v="0"/>
    <n v="0"/>
    <n v="0"/>
    <m/>
    <m/>
    <n v="0"/>
    <m/>
    <n v="0"/>
    <m/>
    <m/>
    <s v="1/1/2026"/>
    <s v="12/31/2099"/>
    <m/>
    <n v="0"/>
    <n v="0"/>
    <n v="2031"/>
    <m/>
    <m/>
    <m/>
    <n v="0"/>
    <n v="0"/>
    <s v="Real 2021 | 5/8/2023 1:03:19 PM"/>
    <n v="9743"/>
    <n v="0"/>
    <m/>
    <m/>
    <n v="0"/>
    <n v="0"/>
    <n v="0"/>
    <m/>
    <m/>
    <m/>
    <n v="0"/>
  </r>
  <r>
    <x v="0"/>
    <x v="0"/>
    <x v="8"/>
    <s v="9"/>
    <x v="8"/>
    <s v="Residential - Behavior_26-30"/>
    <x v="12"/>
    <n v="0"/>
    <n v="0"/>
    <n v="0"/>
    <m/>
    <n v="0"/>
    <m/>
    <m/>
    <m/>
    <n v="0"/>
    <m/>
    <m/>
    <n v="-1"/>
    <n v="0"/>
    <s v="DSM_EE"/>
    <m/>
    <n v="0"/>
    <m/>
    <n v="0"/>
    <n v="0"/>
    <n v="0"/>
    <n v="0"/>
    <n v="-1"/>
    <n v="0"/>
    <n v="0"/>
    <n v="0"/>
    <n v="0"/>
    <n v="0"/>
    <m/>
    <m/>
    <n v="0"/>
    <m/>
    <n v="0"/>
    <m/>
    <m/>
    <s v="1/1/2026"/>
    <s v="12/31/2099"/>
    <m/>
    <n v="0"/>
    <n v="0"/>
    <n v="2031"/>
    <m/>
    <m/>
    <m/>
    <n v="0"/>
    <n v="0"/>
    <s v="Real 2021 | 5/8/2023 1:03:19 PM"/>
    <n v="9744"/>
    <n v="0"/>
    <m/>
    <m/>
    <n v="0"/>
    <n v="0"/>
    <n v="0"/>
    <m/>
    <m/>
    <m/>
    <n v="0"/>
  </r>
  <r>
    <x v="0"/>
    <x v="0"/>
    <x v="8"/>
    <s v="1"/>
    <x v="0"/>
    <s v="C&amp;I - Low_26-30"/>
    <x v="13"/>
    <n v="13.761960029602051"/>
    <n v="120554.7734375"/>
    <n v="13.761960029602051"/>
    <m/>
    <n v="0"/>
    <m/>
    <m/>
    <m/>
    <n v="0"/>
    <m/>
    <m/>
    <n v="-1"/>
    <n v="0"/>
    <s v="DSM_EE"/>
    <m/>
    <n v="120554.7734375"/>
    <m/>
    <n v="0"/>
    <n v="4609.0224609375"/>
    <n v="4609.0224609375"/>
    <n v="0"/>
    <n v="-1"/>
    <n v="0"/>
    <n v="0"/>
    <n v="0"/>
    <n v="365"/>
    <n v="8760"/>
    <n v="1.1415524932090193E-4"/>
    <n v="38.231773376464844"/>
    <n v="0"/>
    <n v="0"/>
    <n v="4609.0224609375"/>
    <n v="38.231773376464844"/>
    <m/>
    <s v="1/1/2026"/>
    <s v="12/31/2099"/>
    <m/>
    <n v="0"/>
    <n v="0"/>
    <n v="2031"/>
    <m/>
    <m/>
    <m/>
    <n v="0"/>
    <n v="0"/>
    <s v="Real 2021 | 5/8/2023 1:03:19 PM"/>
    <n v="9745"/>
    <n v="120554.7734375"/>
    <m/>
    <m/>
    <n v="120554.7734375"/>
    <n v="0"/>
    <n v="0"/>
    <m/>
    <m/>
    <m/>
    <n v="0"/>
  </r>
  <r>
    <x v="0"/>
    <x v="0"/>
    <x v="8"/>
    <s v="2"/>
    <x v="1"/>
    <s v="C&amp;I - Low_26-30"/>
    <x v="13"/>
    <n v="13.761960029602051"/>
    <n v="120554.7734375"/>
    <n v="13.761960029602051"/>
    <m/>
    <n v="0"/>
    <m/>
    <m/>
    <m/>
    <n v="0"/>
    <m/>
    <m/>
    <n v="-1"/>
    <n v="0"/>
    <s v="DSM_EE"/>
    <m/>
    <n v="120554.7734375"/>
    <m/>
    <n v="0"/>
    <n v="4609.0224609375"/>
    <n v="4609.0224609375"/>
    <n v="0"/>
    <n v="-1"/>
    <n v="0"/>
    <n v="0"/>
    <n v="0"/>
    <n v="365"/>
    <n v="8760"/>
    <n v="1.1415524932090193E-4"/>
    <n v="38.231773376464844"/>
    <n v="0"/>
    <n v="0"/>
    <n v="4609.0224609375"/>
    <n v="38.231773376464844"/>
    <m/>
    <s v="1/1/2026"/>
    <s v="12/31/2099"/>
    <m/>
    <n v="0"/>
    <n v="0"/>
    <n v="2031"/>
    <m/>
    <m/>
    <m/>
    <n v="0"/>
    <n v="0"/>
    <s v="Real 2021 | 5/8/2023 1:03:19 PM"/>
    <n v="9746"/>
    <n v="120554.7734375"/>
    <m/>
    <m/>
    <n v="120554.7734375"/>
    <n v="0"/>
    <n v="0"/>
    <m/>
    <m/>
    <m/>
    <n v="0"/>
  </r>
  <r>
    <x v="0"/>
    <x v="0"/>
    <x v="8"/>
    <s v="3"/>
    <x v="2"/>
    <s v="C&amp;I - Low_26-30"/>
    <x v="13"/>
    <n v="13.761960029602051"/>
    <n v="120554.7734375"/>
    <n v="13.761960029602051"/>
    <m/>
    <n v="0"/>
    <m/>
    <m/>
    <m/>
    <n v="0"/>
    <m/>
    <m/>
    <n v="-1"/>
    <n v="0"/>
    <s v="DSM_EE"/>
    <m/>
    <n v="120554.7734375"/>
    <m/>
    <n v="0"/>
    <n v="4609.0224609375"/>
    <n v="4609.0224609375"/>
    <n v="0"/>
    <n v="-1"/>
    <n v="0"/>
    <n v="0"/>
    <n v="0"/>
    <n v="365"/>
    <n v="8760"/>
    <n v="1.1415524932090193E-4"/>
    <n v="38.231773376464844"/>
    <n v="0"/>
    <n v="0"/>
    <n v="4609.0224609375"/>
    <n v="38.231773376464844"/>
    <m/>
    <s v="1/1/2026"/>
    <s v="12/31/2099"/>
    <m/>
    <n v="0"/>
    <n v="0"/>
    <n v="2031"/>
    <m/>
    <m/>
    <m/>
    <n v="0"/>
    <n v="0"/>
    <s v="Real 2021 | 5/8/2023 1:03:19 PM"/>
    <n v="9747"/>
    <n v="120554.7734375"/>
    <m/>
    <m/>
    <n v="120554.7734375"/>
    <n v="0"/>
    <n v="0"/>
    <m/>
    <m/>
    <m/>
    <n v="0"/>
  </r>
  <r>
    <x v="0"/>
    <x v="0"/>
    <x v="8"/>
    <s v="4"/>
    <x v="3"/>
    <s v="C&amp;I - Low_26-30"/>
    <x v="13"/>
    <n v="13.761960029602051"/>
    <n v="120554.7734375"/>
    <n v="13.761960029602051"/>
    <m/>
    <n v="0"/>
    <m/>
    <m/>
    <m/>
    <n v="0"/>
    <m/>
    <m/>
    <n v="-1"/>
    <n v="0"/>
    <s v="DSM_EE"/>
    <m/>
    <n v="120554.7734375"/>
    <m/>
    <n v="0"/>
    <n v="4609.0224609375"/>
    <n v="4609.0224609375"/>
    <n v="0"/>
    <n v="-1"/>
    <n v="0"/>
    <n v="0"/>
    <n v="0"/>
    <n v="365"/>
    <n v="8760"/>
    <n v="1.1415524932090193E-4"/>
    <n v="38.231773376464844"/>
    <n v="0"/>
    <n v="0"/>
    <n v="4609.0224609375"/>
    <n v="38.231773376464844"/>
    <m/>
    <s v="1/1/2026"/>
    <s v="12/31/2099"/>
    <m/>
    <n v="0"/>
    <n v="0"/>
    <n v="2031"/>
    <m/>
    <m/>
    <m/>
    <n v="0"/>
    <n v="0"/>
    <s v="Real 2021 | 5/8/2023 1:03:19 PM"/>
    <n v="9748"/>
    <n v="120554.7734375"/>
    <m/>
    <m/>
    <n v="120554.7734375"/>
    <n v="0"/>
    <n v="0"/>
    <m/>
    <m/>
    <m/>
    <n v="0"/>
  </r>
  <r>
    <x v="0"/>
    <x v="0"/>
    <x v="8"/>
    <s v="5"/>
    <x v="4"/>
    <s v="C&amp;I - Low_26-30"/>
    <x v="13"/>
    <n v="13.761960029602051"/>
    <n v="120554.7734375"/>
    <n v="13.761960029602051"/>
    <m/>
    <n v="0"/>
    <m/>
    <m/>
    <m/>
    <n v="0"/>
    <m/>
    <m/>
    <n v="-1"/>
    <n v="0"/>
    <s v="DSM_EE"/>
    <m/>
    <n v="120554.7734375"/>
    <m/>
    <n v="0"/>
    <n v="4609.0224609375"/>
    <n v="4609.0224609375"/>
    <n v="0"/>
    <n v="-1"/>
    <n v="0"/>
    <n v="0"/>
    <n v="0"/>
    <n v="365"/>
    <n v="8760"/>
    <n v="1.1415524932090193E-4"/>
    <n v="38.231773376464844"/>
    <n v="0"/>
    <n v="0"/>
    <n v="4609.0224609375"/>
    <n v="38.231773376464844"/>
    <m/>
    <s v="1/1/2026"/>
    <s v="12/31/2099"/>
    <m/>
    <n v="0"/>
    <n v="0"/>
    <n v="2031"/>
    <m/>
    <m/>
    <m/>
    <n v="0"/>
    <n v="0"/>
    <s v="Real 2021 | 5/8/2023 1:03:19 PM"/>
    <n v="9749"/>
    <n v="120554.7734375"/>
    <m/>
    <m/>
    <n v="120554.7734375"/>
    <n v="0"/>
    <n v="0"/>
    <m/>
    <m/>
    <m/>
    <n v="0"/>
  </r>
  <r>
    <x v="0"/>
    <x v="0"/>
    <x v="8"/>
    <s v="6"/>
    <x v="5"/>
    <s v="C&amp;I - Low_26-30"/>
    <x v="13"/>
    <n v="13.761960029602051"/>
    <n v="120554.7734375"/>
    <n v="13.761960029602051"/>
    <m/>
    <n v="0"/>
    <m/>
    <m/>
    <m/>
    <n v="0"/>
    <m/>
    <m/>
    <n v="-1"/>
    <n v="0"/>
    <s v="DSM_EE"/>
    <m/>
    <n v="120554.7734375"/>
    <m/>
    <n v="0"/>
    <n v="4609.0224609375"/>
    <n v="4609.0224609375"/>
    <n v="0"/>
    <n v="-1"/>
    <n v="0"/>
    <n v="0"/>
    <n v="0"/>
    <n v="365"/>
    <n v="8760"/>
    <n v="1.1415524932090193E-4"/>
    <n v="38.231773376464844"/>
    <n v="0"/>
    <n v="0"/>
    <n v="4609.0224609375"/>
    <n v="38.231773376464844"/>
    <m/>
    <s v="1/1/2026"/>
    <s v="12/31/2099"/>
    <m/>
    <n v="0"/>
    <n v="0"/>
    <n v="2031"/>
    <m/>
    <m/>
    <m/>
    <n v="0"/>
    <n v="0"/>
    <s v="Real 2021 | 5/8/2023 1:03:19 PM"/>
    <n v="9750"/>
    <n v="120554.7734375"/>
    <m/>
    <m/>
    <n v="120554.7734375"/>
    <n v="0"/>
    <n v="0"/>
    <m/>
    <m/>
    <m/>
    <n v="0"/>
  </r>
  <r>
    <x v="0"/>
    <x v="0"/>
    <x v="8"/>
    <s v="7"/>
    <x v="6"/>
    <s v="C&amp;I - Low_26-30"/>
    <x v="13"/>
    <n v="13.761960029602051"/>
    <n v="120554.7734375"/>
    <n v="13.761960029602051"/>
    <m/>
    <n v="0"/>
    <m/>
    <m/>
    <m/>
    <n v="0"/>
    <m/>
    <m/>
    <n v="-1"/>
    <n v="0"/>
    <s v="DSM_EE"/>
    <m/>
    <n v="120554.7734375"/>
    <m/>
    <n v="0"/>
    <n v="4609.0224609375"/>
    <n v="4609.0224609375"/>
    <n v="0"/>
    <n v="-1"/>
    <n v="0"/>
    <n v="0"/>
    <n v="0"/>
    <n v="365"/>
    <n v="8760"/>
    <n v="1.1415524932090193E-4"/>
    <n v="38.231773376464844"/>
    <n v="0"/>
    <n v="0"/>
    <n v="4609.0224609375"/>
    <n v="38.231773376464844"/>
    <m/>
    <s v="1/1/2026"/>
    <s v="12/31/2099"/>
    <m/>
    <n v="0"/>
    <n v="0"/>
    <n v="2031"/>
    <m/>
    <m/>
    <m/>
    <n v="0"/>
    <n v="0"/>
    <s v="Real 2021 | 5/8/2023 1:03:19 PM"/>
    <n v="9751"/>
    <n v="120554.7734375"/>
    <m/>
    <m/>
    <n v="120554.7734375"/>
    <n v="0"/>
    <n v="0"/>
    <m/>
    <m/>
    <m/>
    <n v="0"/>
  </r>
  <r>
    <x v="0"/>
    <x v="0"/>
    <x v="8"/>
    <s v="8"/>
    <x v="7"/>
    <s v="C&amp;I - Low_26-30"/>
    <x v="13"/>
    <n v="13.761960029602051"/>
    <n v="120554.7734375"/>
    <n v="13.761960029602051"/>
    <m/>
    <n v="0"/>
    <m/>
    <m/>
    <m/>
    <n v="0"/>
    <m/>
    <m/>
    <n v="-1"/>
    <n v="0"/>
    <s v="DSM_EE"/>
    <m/>
    <n v="120554.7734375"/>
    <m/>
    <n v="0"/>
    <n v="4609.0224609375"/>
    <n v="4609.0224609375"/>
    <n v="0"/>
    <n v="-1"/>
    <n v="0"/>
    <n v="0"/>
    <n v="0"/>
    <n v="365"/>
    <n v="8760"/>
    <n v="1.1415524932090193E-4"/>
    <n v="38.231773376464844"/>
    <n v="0"/>
    <n v="0"/>
    <n v="4609.0224609375"/>
    <n v="38.231773376464844"/>
    <m/>
    <s v="1/1/2026"/>
    <s v="12/31/2099"/>
    <m/>
    <n v="0"/>
    <n v="0"/>
    <n v="2031"/>
    <m/>
    <m/>
    <m/>
    <n v="0"/>
    <n v="0"/>
    <s v="Real 2021 | 5/8/2023 1:03:19 PM"/>
    <n v="9752"/>
    <n v="120554.7734375"/>
    <m/>
    <m/>
    <n v="120554.7734375"/>
    <n v="0"/>
    <n v="0"/>
    <m/>
    <m/>
    <m/>
    <n v="0"/>
  </r>
  <r>
    <x v="0"/>
    <x v="0"/>
    <x v="8"/>
    <s v="9"/>
    <x v="8"/>
    <s v="C&amp;I - Low_26-30"/>
    <x v="13"/>
    <n v="13.761960029602051"/>
    <n v="120554.7734375"/>
    <n v="13.761960029602051"/>
    <m/>
    <n v="0"/>
    <m/>
    <m/>
    <m/>
    <n v="0"/>
    <m/>
    <m/>
    <n v="-1"/>
    <n v="0"/>
    <s v="DSM_EE"/>
    <m/>
    <n v="120554.7734375"/>
    <m/>
    <n v="0"/>
    <n v="4609.0224609375"/>
    <n v="4609.0224609375"/>
    <n v="0"/>
    <n v="-1"/>
    <n v="0"/>
    <n v="0"/>
    <n v="0"/>
    <n v="365"/>
    <n v="8760"/>
    <n v="1.1415524932090193E-4"/>
    <n v="38.231773376464844"/>
    <n v="0"/>
    <n v="0"/>
    <n v="4609.0224609375"/>
    <n v="38.231773376464844"/>
    <m/>
    <s v="1/1/2026"/>
    <s v="12/31/2099"/>
    <m/>
    <n v="0"/>
    <n v="0"/>
    <n v="2031"/>
    <m/>
    <m/>
    <m/>
    <n v="0"/>
    <n v="0"/>
    <s v="Real 2021 | 5/8/2023 1:03:19 PM"/>
    <n v="9753"/>
    <n v="120554.7734375"/>
    <m/>
    <m/>
    <n v="120554.7734375"/>
    <n v="0"/>
    <n v="0"/>
    <m/>
    <m/>
    <m/>
    <n v="0"/>
  </r>
  <r>
    <x v="0"/>
    <x v="0"/>
    <x v="8"/>
    <s v="5"/>
    <x v="4"/>
    <s v="C&amp;I - High_26-30"/>
    <x v="14"/>
    <n v="0"/>
    <n v="0"/>
    <n v="0"/>
    <m/>
    <n v="0"/>
    <m/>
    <m/>
    <m/>
    <n v="0"/>
    <m/>
    <m/>
    <n v="-1"/>
    <n v="0"/>
    <s v="DSM_EE"/>
    <m/>
    <n v="0"/>
    <m/>
    <n v="0"/>
    <n v="0"/>
    <n v="0"/>
    <n v="0"/>
    <n v="-1"/>
    <n v="0"/>
    <n v="0"/>
    <n v="0"/>
    <n v="0"/>
    <n v="0"/>
    <m/>
    <m/>
    <n v="0"/>
    <m/>
    <n v="0"/>
    <m/>
    <m/>
    <s v="1/1/2026"/>
    <s v="12/31/2099"/>
    <m/>
    <n v="0"/>
    <n v="0"/>
    <n v="2031"/>
    <m/>
    <m/>
    <m/>
    <n v="0"/>
    <n v="0"/>
    <s v="Real 2021 | 5/8/2023 1:03:19 PM"/>
    <n v="9754"/>
    <n v="0"/>
    <m/>
    <m/>
    <n v="0"/>
    <n v="0"/>
    <n v="0"/>
    <m/>
    <m/>
    <m/>
    <n v="0"/>
  </r>
  <r>
    <x v="0"/>
    <x v="0"/>
    <x v="8"/>
    <s v="1"/>
    <x v="0"/>
    <s v="IQW_26-30"/>
    <x v="15"/>
    <n v="0.20567043125629425"/>
    <n v="1801.6729736328125"/>
    <n v="0.20567043125629425"/>
    <m/>
    <n v="0"/>
    <m/>
    <m/>
    <m/>
    <n v="0"/>
    <m/>
    <m/>
    <n v="-1"/>
    <n v="0"/>
    <s v="DSM_EE"/>
    <m/>
    <n v="1801.6729736328125"/>
    <m/>
    <n v="0"/>
    <n v="71.928825378417969"/>
    <n v="71.928825378417969"/>
    <n v="0"/>
    <n v="-1"/>
    <n v="0"/>
    <n v="0"/>
    <n v="0"/>
    <n v="365"/>
    <n v="8760"/>
    <n v="1.1415524932090193E-4"/>
    <n v="39.923351287841797"/>
    <n v="0"/>
    <n v="0"/>
    <n v="71.928825378417969"/>
    <n v="39.923351287841797"/>
    <m/>
    <s v="1/1/2026"/>
    <s v="12/31/2099"/>
    <m/>
    <n v="0"/>
    <n v="0"/>
    <n v="2031"/>
    <m/>
    <m/>
    <m/>
    <n v="0"/>
    <n v="0"/>
    <s v="Real 2021 | 5/8/2023 1:03:19 PM"/>
    <n v="9755"/>
    <n v="1801.6729736328125"/>
    <m/>
    <m/>
    <n v="1801.6729736328125"/>
    <n v="0"/>
    <n v="0"/>
    <m/>
    <m/>
    <m/>
    <n v="0"/>
  </r>
  <r>
    <x v="0"/>
    <x v="0"/>
    <x v="8"/>
    <s v="2"/>
    <x v="1"/>
    <s v="IQW_26-30"/>
    <x v="15"/>
    <n v="0.20567043125629425"/>
    <n v="1801.6729736328125"/>
    <n v="0.20567043125629425"/>
    <m/>
    <n v="0"/>
    <m/>
    <m/>
    <m/>
    <n v="0"/>
    <m/>
    <m/>
    <n v="-1"/>
    <n v="0"/>
    <s v="DSM_EE"/>
    <m/>
    <n v="1801.6729736328125"/>
    <m/>
    <n v="0"/>
    <n v="71.928825378417969"/>
    <n v="71.928825378417969"/>
    <n v="0"/>
    <n v="-1"/>
    <n v="0"/>
    <n v="0"/>
    <n v="0"/>
    <n v="365"/>
    <n v="8760"/>
    <n v="1.1415524932090193E-4"/>
    <n v="39.923351287841797"/>
    <n v="0"/>
    <n v="0"/>
    <n v="71.928825378417969"/>
    <n v="39.923351287841797"/>
    <m/>
    <s v="1/1/2026"/>
    <s v="12/31/2099"/>
    <m/>
    <n v="0"/>
    <n v="0"/>
    <n v="2031"/>
    <m/>
    <m/>
    <m/>
    <n v="0"/>
    <n v="0"/>
    <s v="Real 2021 | 5/8/2023 1:03:19 PM"/>
    <n v="9756"/>
    <n v="1801.6729736328125"/>
    <m/>
    <m/>
    <n v="1801.6729736328125"/>
    <n v="0"/>
    <n v="0"/>
    <m/>
    <m/>
    <m/>
    <n v="0"/>
  </r>
  <r>
    <x v="0"/>
    <x v="0"/>
    <x v="8"/>
    <s v="3"/>
    <x v="2"/>
    <s v="IQW_26-30"/>
    <x v="15"/>
    <n v="0.20567043125629425"/>
    <n v="1801.6729736328125"/>
    <n v="0.20567043125629425"/>
    <m/>
    <n v="0"/>
    <m/>
    <m/>
    <m/>
    <n v="0"/>
    <m/>
    <m/>
    <n v="-1"/>
    <n v="0"/>
    <s v="DSM_EE"/>
    <m/>
    <n v="1801.6729736328125"/>
    <m/>
    <n v="0"/>
    <n v="71.928825378417969"/>
    <n v="71.928825378417969"/>
    <n v="0"/>
    <n v="-1"/>
    <n v="0"/>
    <n v="0"/>
    <n v="0"/>
    <n v="365"/>
    <n v="8760"/>
    <n v="1.1415524932090193E-4"/>
    <n v="39.923351287841797"/>
    <n v="0"/>
    <n v="0"/>
    <n v="71.928825378417969"/>
    <n v="39.923351287841797"/>
    <m/>
    <s v="1/1/2026"/>
    <s v="12/31/2099"/>
    <m/>
    <n v="0"/>
    <n v="0"/>
    <n v="2031"/>
    <m/>
    <m/>
    <m/>
    <n v="0"/>
    <n v="0"/>
    <s v="Real 2021 | 5/8/2023 1:03:19 PM"/>
    <n v="9757"/>
    <n v="1801.6729736328125"/>
    <m/>
    <m/>
    <n v="1801.6729736328125"/>
    <n v="0"/>
    <n v="0"/>
    <m/>
    <m/>
    <m/>
    <n v="0"/>
  </r>
  <r>
    <x v="0"/>
    <x v="0"/>
    <x v="8"/>
    <s v="4"/>
    <x v="3"/>
    <s v="IQW_26-30"/>
    <x v="15"/>
    <n v="0.20567043125629425"/>
    <n v="1801.6729736328125"/>
    <n v="0.20567043125629425"/>
    <m/>
    <n v="0"/>
    <m/>
    <m/>
    <m/>
    <n v="0"/>
    <m/>
    <m/>
    <n v="-1"/>
    <n v="0"/>
    <s v="DSM_EE"/>
    <m/>
    <n v="1801.6729736328125"/>
    <m/>
    <n v="0"/>
    <n v="71.928825378417969"/>
    <n v="71.928825378417969"/>
    <n v="0"/>
    <n v="-1"/>
    <n v="0"/>
    <n v="0"/>
    <n v="0"/>
    <n v="365"/>
    <n v="8760"/>
    <n v="1.1415524932090193E-4"/>
    <n v="39.923351287841797"/>
    <n v="0"/>
    <n v="0"/>
    <n v="71.928825378417969"/>
    <n v="39.923351287841797"/>
    <m/>
    <s v="1/1/2026"/>
    <s v="12/31/2099"/>
    <m/>
    <n v="0"/>
    <n v="0"/>
    <n v="2031"/>
    <m/>
    <m/>
    <m/>
    <n v="0"/>
    <n v="0"/>
    <s v="Real 2021 | 5/8/2023 1:03:19 PM"/>
    <n v="9758"/>
    <n v="1801.6729736328125"/>
    <m/>
    <m/>
    <n v="1801.6729736328125"/>
    <n v="0"/>
    <n v="0"/>
    <m/>
    <m/>
    <m/>
    <n v="0"/>
  </r>
  <r>
    <x v="0"/>
    <x v="0"/>
    <x v="8"/>
    <s v="5"/>
    <x v="4"/>
    <s v="IQW_26-30"/>
    <x v="15"/>
    <n v="0.20567043125629425"/>
    <n v="1801.6729736328125"/>
    <n v="0.20567043125629425"/>
    <m/>
    <n v="0"/>
    <m/>
    <m/>
    <m/>
    <n v="0"/>
    <m/>
    <m/>
    <n v="-1"/>
    <n v="0"/>
    <s v="DSM_EE"/>
    <m/>
    <n v="1801.6729736328125"/>
    <m/>
    <n v="0"/>
    <n v="71.928825378417969"/>
    <n v="71.928825378417969"/>
    <n v="0"/>
    <n v="-1"/>
    <n v="0"/>
    <n v="0"/>
    <n v="0"/>
    <n v="365"/>
    <n v="8760"/>
    <n v="1.1415524932090193E-4"/>
    <n v="39.923351287841797"/>
    <n v="0"/>
    <n v="0"/>
    <n v="71.928825378417969"/>
    <n v="39.923351287841797"/>
    <m/>
    <s v="1/1/2026"/>
    <s v="12/31/2099"/>
    <m/>
    <n v="0"/>
    <n v="0"/>
    <n v="2031"/>
    <m/>
    <m/>
    <m/>
    <n v="0"/>
    <n v="0"/>
    <s v="Real 2021 | 5/8/2023 1:03:19 PM"/>
    <n v="9759"/>
    <n v="1801.6729736328125"/>
    <m/>
    <m/>
    <n v="1801.6729736328125"/>
    <n v="0"/>
    <n v="0"/>
    <m/>
    <m/>
    <m/>
    <n v="0"/>
  </r>
  <r>
    <x v="0"/>
    <x v="0"/>
    <x v="8"/>
    <s v="6"/>
    <x v="5"/>
    <s v="IQW_26-30"/>
    <x v="15"/>
    <n v="0.20567043125629425"/>
    <n v="1801.6729736328125"/>
    <n v="0.20567043125629425"/>
    <m/>
    <n v="0"/>
    <m/>
    <m/>
    <m/>
    <n v="0"/>
    <m/>
    <m/>
    <n v="-1"/>
    <n v="0"/>
    <s v="DSM_EE"/>
    <m/>
    <n v="1801.6729736328125"/>
    <m/>
    <n v="0"/>
    <n v="71.928825378417969"/>
    <n v="71.928825378417969"/>
    <n v="0"/>
    <n v="-1"/>
    <n v="0"/>
    <n v="0"/>
    <n v="0"/>
    <n v="365"/>
    <n v="8760"/>
    <n v="1.1415524932090193E-4"/>
    <n v="39.923351287841797"/>
    <n v="0"/>
    <n v="0"/>
    <n v="71.928825378417969"/>
    <n v="39.923351287841797"/>
    <m/>
    <s v="1/1/2026"/>
    <s v="12/31/2099"/>
    <m/>
    <n v="0"/>
    <n v="0"/>
    <n v="2031"/>
    <m/>
    <m/>
    <m/>
    <n v="0"/>
    <n v="0"/>
    <s v="Real 2021 | 5/8/2023 1:03:19 PM"/>
    <n v="9760"/>
    <n v="1801.6729736328125"/>
    <m/>
    <m/>
    <n v="1801.6729736328125"/>
    <n v="0"/>
    <n v="0"/>
    <m/>
    <m/>
    <m/>
    <n v="0"/>
  </r>
  <r>
    <x v="0"/>
    <x v="0"/>
    <x v="8"/>
    <s v="7"/>
    <x v="6"/>
    <s v="IQW_26-30"/>
    <x v="15"/>
    <n v="0.20567043125629425"/>
    <n v="1801.6729736328125"/>
    <n v="0.20567043125629425"/>
    <m/>
    <n v="0"/>
    <m/>
    <m/>
    <m/>
    <n v="0"/>
    <m/>
    <m/>
    <n v="-1"/>
    <n v="0"/>
    <s v="DSM_EE"/>
    <m/>
    <n v="1801.6729736328125"/>
    <m/>
    <n v="0"/>
    <n v="71.928825378417969"/>
    <n v="71.928825378417969"/>
    <n v="0"/>
    <n v="-1"/>
    <n v="0"/>
    <n v="0"/>
    <n v="0"/>
    <n v="365"/>
    <n v="8760"/>
    <n v="1.1415524932090193E-4"/>
    <n v="39.923351287841797"/>
    <n v="0"/>
    <n v="0"/>
    <n v="71.928825378417969"/>
    <n v="39.923351287841797"/>
    <m/>
    <s v="1/1/2026"/>
    <s v="12/31/2099"/>
    <m/>
    <n v="0"/>
    <n v="0"/>
    <n v="2031"/>
    <m/>
    <m/>
    <m/>
    <n v="0"/>
    <n v="0"/>
    <s v="Real 2021 | 5/8/2023 1:03:19 PM"/>
    <n v="9761"/>
    <n v="1801.6729736328125"/>
    <m/>
    <m/>
    <n v="1801.6729736328125"/>
    <n v="0"/>
    <n v="0"/>
    <m/>
    <m/>
    <m/>
    <n v="0"/>
  </r>
  <r>
    <x v="0"/>
    <x v="0"/>
    <x v="8"/>
    <s v="8"/>
    <x v="7"/>
    <s v="IQW_26-30"/>
    <x v="15"/>
    <n v="0.20567043125629425"/>
    <n v="1801.6729736328125"/>
    <n v="0.20567043125629425"/>
    <m/>
    <n v="0"/>
    <m/>
    <m/>
    <m/>
    <n v="0"/>
    <m/>
    <m/>
    <n v="-1"/>
    <n v="0"/>
    <s v="DSM_EE"/>
    <m/>
    <n v="1801.6729736328125"/>
    <m/>
    <n v="0"/>
    <n v="71.928825378417969"/>
    <n v="71.928825378417969"/>
    <n v="0"/>
    <n v="-1"/>
    <n v="0"/>
    <n v="0"/>
    <n v="0"/>
    <n v="365"/>
    <n v="8760"/>
    <n v="1.1415524932090193E-4"/>
    <n v="39.923351287841797"/>
    <n v="0"/>
    <n v="0"/>
    <n v="71.928825378417969"/>
    <n v="39.923351287841797"/>
    <m/>
    <s v="1/1/2026"/>
    <s v="12/31/2099"/>
    <m/>
    <n v="0"/>
    <n v="0"/>
    <n v="2031"/>
    <m/>
    <m/>
    <m/>
    <n v="0"/>
    <n v="0"/>
    <s v="Real 2021 | 5/8/2023 1:03:19 PM"/>
    <n v="9762"/>
    <n v="1801.6729736328125"/>
    <m/>
    <m/>
    <n v="1801.6729736328125"/>
    <n v="0"/>
    <n v="0"/>
    <m/>
    <m/>
    <m/>
    <n v="0"/>
  </r>
  <r>
    <x v="0"/>
    <x v="0"/>
    <x v="8"/>
    <s v="9"/>
    <x v="8"/>
    <s v="IQW_26-30"/>
    <x v="15"/>
    <n v="0.20567043125629425"/>
    <n v="1801.6729736328125"/>
    <n v="0.20567043125629425"/>
    <m/>
    <n v="0"/>
    <m/>
    <m/>
    <m/>
    <n v="0"/>
    <m/>
    <m/>
    <n v="-1"/>
    <n v="0"/>
    <s v="DSM_EE"/>
    <m/>
    <n v="1801.6729736328125"/>
    <m/>
    <n v="0"/>
    <n v="71.928825378417969"/>
    <n v="71.928825378417969"/>
    <n v="0"/>
    <n v="-1"/>
    <n v="0"/>
    <n v="0"/>
    <n v="0"/>
    <n v="365"/>
    <n v="8760"/>
    <n v="1.1415524932090193E-4"/>
    <n v="39.923351287841797"/>
    <n v="0"/>
    <n v="0"/>
    <n v="71.928825378417969"/>
    <n v="39.923351287841797"/>
    <m/>
    <s v="1/1/2026"/>
    <s v="12/31/2099"/>
    <m/>
    <n v="0"/>
    <n v="0"/>
    <n v="2031"/>
    <m/>
    <m/>
    <m/>
    <n v="0"/>
    <n v="0"/>
    <s v="Real 2021 | 5/8/2023 1:03:19 PM"/>
    <n v="9763"/>
    <n v="1801.6729736328125"/>
    <m/>
    <m/>
    <n v="1801.6729736328125"/>
    <n v="0"/>
    <n v="0"/>
    <m/>
    <m/>
    <m/>
    <n v="0"/>
  </r>
  <r>
    <x v="0"/>
    <x v="0"/>
    <x v="8"/>
    <s v="2"/>
    <x v="1"/>
    <s v="Residential - Low/Medium_31-42"/>
    <x v="16"/>
    <n v="1.2313225269317627"/>
    <n v="10786.384765625"/>
    <n v="1.2313225269317627"/>
    <m/>
    <n v="0"/>
    <m/>
    <m/>
    <m/>
    <n v="2634.461669921875"/>
    <m/>
    <m/>
    <n v="-1"/>
    <n v="0"/>
    <s v="DSM_EE"/>
    <m/>
    <n v="10786.384765625"/>
    <m/>
    <n v="0"/>
    <n v="427.29983520507813"/>
    <n v="427.29983520507813"/>
    <n v="0"/>
    <n v="-1"/>
    <n v="0"/>
    <n v="0"/>
    <n v="0"/>
    <n v="365"/>
    <n v="8760"/>
    <n v="1.1415524932090193E-4"/>
    <n v="39.614742279052734"/>
    <n v="0"/>
    <n v="0"/>
    <n v="427.29983520507813"/>
    <n v="39.614742279052734"/>
    <m/>
    <s v="1/1/2031"/>
    <s v="12/31/2099"/>
    <m/>
    <n v="0"/>
    <n v="0"/>
    <n v="2031"/>
    <m/>
    <m/>
    <m/>
    <n v="0"/>
    <n v="0"/>
    <s v="Real 2021 | 5/8/2023 1:03:19 PM"/>
    <n v="9764"/>
    <n v="10786.384765625"/>
    <m/>
    <m/>
    <n v="10786.384765625"/>
    <n v="0"/>
    <n v="0"/>
    <m/>
    <m/>
    <m/>
    <n v="0"/>
  </r>
  <r>
    <x v="0"/>
    <x v="0"/>
    <x v="8"/>
    <s v="4"/>
    <x v="3"/>
    <s v="Residential - Low/Medium_31-42"/>
    <x v="16"/>
    <n v="1.2313225269317627"/>
    <n v="10786.384765625"/>
    <n v="1.2313225269317627"/>
    <m/>
    <n v="0"/>
    <m/>
    <m/>
    <m/>
    <n v="2634.461669921875"/>
    <m/>
    <m/>
    <n v="-1"/>
    <n v="0"/>
    <s v="DSM_EE"/>
    <m/>
    <n v="10786.384765625"/>
    <m/>
    <n v="0"/>
    <n v="427.29983520507813"/>
    <n v="427.29983520507813"/>
    <n v="0"/>
    <n v="-1"/>
    <n v="0"/>
    <n v="0"/>
    <n v="0"/>
    <n v="365"/>
    <n v="8760"/>
    <n v="1.1415524932090193E-4"/>
    <n v="39.614742279052734"/>
    <n v="0"/>
    <n v="0"/>
    <n v="427.29983520507813"/>
    <n v="39.614742279052734"/>
    <m/>
    <s v="1/1/2031"/>
    <s v="12/31/2099"/>
    <m/>
    <n v="0"/>
    <n v="0"/>
    <n v="2031"/>
    <m/>
    <m/>
    <m/>
    <n v="0"/>
    <n v="0"/>
    <s v="Real 2021 | 5/8/2023 1:03:19 PM"/>
    <n v="9765"/>
    <n v="10786.384765625"/>
    <m/>
    <m/>
    <n v="10786.384765625"/>
    <n v="0"/>
    <n v="0"/>
    <m/>
    <m/>
    <m/>
    <n v="0"/>
  </r>
  <r>
    <x v="0"/>
    <x v="0"/>
    <x v="8"/>
    <s v="6"/>
    <x v="5"/>
    <s v="Residential - Low/Medium_31-42"/>
    <x v="16"/>
    <n v="1.2313225269317627"/>
    <n v="10786.384765625"/>
    <n v="1.2313225269317627"/>
    <m/>
    <n v="0"/>
    <m/>
    <m/>
    <m/>
    <n v="2634.461669921875"/>
    <m/>
    <m/>
    <n v="-1"/>
    <n v="0"/>
    <s v="DSM_EE"/>
    <m/>
    <n v="10786.384765625"/>
    <m/>
    <n v="0"/>
    <n v="427.29983520507813"/>
    <n v="427.29983520507813"/>
    <n v="0"/>
    <n v="-1"/>
    <n v="0"/>
    <n v="0"/>
    <n v="0"/>
    <n v="365"/>
    <n v="8760"/>
    <n v="1.1415524932090193E-4"/>
    <n v="39.614742279052734"/>
    <n v="0"/>
    <n v="0"/>
    <n v="427.29983520507813"/>
    <n v="39.614742279052734"/>
    <m/>
    <s v="1/1/2031"/>
    <s v="12/31/2099"/>
    <m/>
    <n v="0"/>
    <n v="0"/>
    <n v="2031"/>
    <m/>
    <m/>
    <m/>
    <n v="0"/>
    <n v="0"/>
    <s v="Real 2021 | 5/8/2023 1:03:19 PM"/>
    <n v="9766"/>
    <n v="10786.384765625"/>
    <m/>
    <m/>
    <n v="10786.384765625"/>
    <n v="0"/>
    <n v="0"/>
    <m/>
    <m/>
    <m/>
    <n v="0"/>
  </r>
  <r>
    <x v="0"/>
    <x v="0"/>
    <x v="8"/>
    <s v="8"/>
    <x v="7"/>
    <s v="Residential - Low/Medium_31-42"/>
    <x v="16"/>
    <n v="1.2313225269317627"/>
    <n v="10786.384765625"/>
    <n v="1.2313225269317627"/>
    <m/>
    <n v="0"/>
    <m/>
    <m/>
    <m/>
    <n v="2634.461669921875"/>
    <m/>
    <m/>
    <n v="-1"/>
    <n v="0"/>
    <s v="DSM_EE"/>
    <m/>
    <n v="10786.384765625"/>
    <m/>
    <n v="0"/>
    <n v="427.29983520507813"/>
    <n v="427.29983520507813"/>
    <n v="0"/>
    <n v="-1"/>
    <n v="0"/>
    <n v="0"/>
    <n v="0"/>
    <n v="365"/>
    <n v="8760"/>
    <n v="1.1415524932090193E-4"/>
    <n v="39.614742279052734"/>
    <n v="0"/>
    <n v="0"/>
    <n v="427.29983520507813"/>
    <n v="39.614742279052734"/>
    <m/>
    <s v="1/1/2031"/>
    <s v="12/31/2099"/>
    <m/>
    <n v="0"/>
    <n v="0"/>
    <n v="2031"/>
    <m/>
    <m/>
    <m/>
    <n v="0"/>
    <n v="0"/>
    <s v="Real 2021 | 5/8/2023 1:03:19 PM"/>
    <n v="9767"/>
    <n v="10786.384765625"/>
    <m/>
    <m/>
    <n v="10786.384765625"/>
    <n v="0"/>
    <n v="0"/>
    <m/>
    <m/>
    <m/>
    <n v="0"/>
  </r>
  <r>
    <x v="0"/>
    <x v="0"/>
    <x v="8"/>
    <s v="9"/>
    <x v="8"/>
    <s v="Residential - Low/Medium_31-42"/>
    <x v="16"/>
    <n v="1.2313225269317627"/>
    <n v="10786.384765625"/>
    <n v="1.2313225269317627"/>
    <m/>
    <n v="0"/>
    <m/>
    <m/>
    <m/>
    <n v="2634.461669921875"/>
    <m/>
    <m/>
    <n v="-1"/>
    <n v="0"/>
    <s v="DSM_EE"/>
    <m/>
    <n v="10786.384765625"/>
    <m/>
    <n v="0"/>
    <n v="427.29983520507813"/>
    <n v="427.29983520507813"/>
    <n v="0"/>
    <n v="-1"/>
    <n v="0"/>
    <n v="0"/>
    <n v="0"/>
    <n v="365"/>
    <n v="8760"/>
    <n v="1.1415524932090193E-4"/>
    <n v="39.614742279052734"/>
    <n v="0"/>
    <n v="0"/>
    <n v="427.29983520507813"/>
    <n v="39.614742279052734"/>
    <m/>
    <s v="1/1/2031"/>
    <s v="12/31/2099"/>
    <m/>
    <n v="0"/>
    <n v="0"/>
    <n v="2031"/>
    <m/>
    <m/>
    <m/>
    <n v="0"/>
    <n v="0"/>
    <s v="Real 2021 | 5/8/2023 1:03:19 PM"/>
    <n v="9768"/>
    <n v="10786.384765625"/>
    <m/>
    <m/>
    <n v="10786.384765625"/>
    <n v="0"/>
    <n v="0"/>
    <m/>
    <m/>
    <m/>
    <n v="0"/>
  </r>
  <r>
    <x v="0"/>
    <x v="0"/>
    <x v="8"/>
    <s v="1"/>
    <x v="0"/>
    <s v="C&amp;I - Low_31-42"/>
    <x v="17"/>
    <n v="3.3914797306060791"/>
    <n v="29709.36328125"/>
    <n v="3.3914797306060791"/>
    <m/>
    <n v="0"/>
    <m/>
    <m/>
    <m/>
    <n v="5485.07958984375"/>
    <m/>
    <m/>
    <n v="-1"/>
    <n v="0"/>
    <s v="DSM_EE"/>
    <m/>
    <n v="29709.36328125"/>
    <m/>
    <n v="0"/>
    <n v="1138.8267822265625"/>
    <n v="1138.8267822265625"/>
    <n v="0"/>
    <n v="-1"/>
    <n v="0"/>
    <n v="0"/>
    <n v="0"/>
    <n v="365"/>
    <n v="8760"/>
    <n v="1.1415524932090193E-4"/>
    <n v="38.332252502441406"/>
    <n v="0"/>
    <n v="0"/>
    <n v="1138.8267822265625"/>
    <n v="38.332252502441406"/>
    <m/>
    <s v="1/1/2031"/>
    <s v="12/31/2099"/>
    <m/>
    <n v="0"/>
    <n v="0"/>
    <n v="2031"/>
    <m/>
    <m/>
    <m/>
    <n v="0"/>
    <n v="0"/>
    <s v="Real 2021 | 5/8/2023 1:03:19 PM"/>
    <n v="9769"/>
    <n v="29709.36328125"/>
    <m/>
    <m/>
    <n v="29709.36328125"/>
    <n v="0"/>
    <n v="0"/>
    <m/>
    <m/>
    <m/>
    <n v="0"/>
  </r>
  <r>
    <x v="0"/>
    <x v="0"/>
    <x v="8"/>
    <s v="3"/>
    <x v="2"/>
    <s v="C&amp;I - Low_31-42"/>
    <x v="17"/>
    <n v="3.3914797306060791"/>
    <n v="29709.36328125"/>
    <n v="3.3914797306060791"/>
    <m/>
    <n v="0"/>
    <m/>
    <m/>
    <m/>
    <n v="5485.07958984375"/>
    <m/>
    <m/>
    <n v="-1"/>
    <n v="0"/>
    <s v="DSM_EE"/>
    <m/>
    <n v="29709.36328125"/>
    <m/>
    <n v="0"/>
    <n v="1138.8267822265625"/>
    <n v="1138.8267822265625"/>
    <n v="0"/>
    <n v="-1"/>
    <n v="0"/>
    <n v="0"/>
    <n v="0"/>
    <n v="365"/>
    <n v="8760"/>
    <n v="1.1415524932090193E-4"/>
    <n v="38.332252502441406"/>
    <n v="0"/>
    <n v="0"/>
    <n v="1138.8267822265625"/>
    <n v="38.332252502441406"/>
    <m/>
    <s v="1/1/2031"/>
    <s v="12/31/2099"/>
    <m/>
    <n v="0"/>
    <n v="0"/>
    <n v="2031"/>
    <m/>
    <m/>
    <m/>
    <n v="0"/>
    <n v="0"/>
    <s v="Real 2021 | 5/8/2023 1:03:19 PM"/>
    <n v="9770"/>
    <n v="29709.36328125"/>
    <m/>
    <m/>
    <n v="29709.36328125"/>
    <n v="0"/>
    <n v="0"/>
    <m/>
    <m/>
    <m/>
    <n v="0"/>
  </r>
  <r>
    <x v="0"/>
    <x v="0"/>
    <x v="8"/>
    <s v="4"/>
    <x v="3"/>
    <s v="C&amp;I - Low_31-42"/>
    <x v="17"/>
    <n v="3.3914797306060791"/>
    <n v="29709.36328125"/>
    <n v="3.3914797306060791"/>
    <m/>
    <n v="0"/>
    <m/>
    <m/>
    <m/>
    <n v="5485.07958984375"/>
    <m/>
    <m/>
    <n v="-1"/>
    <n v="0"/>
    <s v="DSM_EE"/>
    <m/>
    <n v="29709.36328125"/>
    <m/>
    <n v="0"/>
    <n v="1138.8267822265625"/>
    <n v="1138.8267822265625"/>
    <n v="0"/>
    <n v="-1"/>
    <n v="0"/>
    <n v="0"/>
    <n v="0"/>
    <n v="365"/>
    <n v="8760"/>
    <n v="1.1415524932090193E-4"/>
    <n v="38.332252502441406"/>
    <n v="0"/>
    <n v="0"/>
    <n v="1138.8267822265625"/>
    <n v="38.332252502441406"/>
    <m/>
    <s v="1/1/2031"/>
    <s v="12/31/2099"/>
    <m/>
    <n v="0"/>
    <n v="0"/>
    <n v="2031"/>
    <m/>
    <m/>
    <m/>
    <n v="0"/>
    <n v="0"/>
    <s v="Real 2021 | 5/8/2023 1:03:19 PM"/>
    <n v="9771"/>
    <n v="29709.36328125"/>
    <m/>
    <m/>
    <n v="29709.36328125"/>
    <n v="0"/>
    <n v="0"/>
    <m/>
    <m/>
    <m/>
    <n v="0"/>
  </r>
  <r>
    <x v="0"/>
    <x v="0"/>
    <x v="8"/>
    <s v="6"/>
    <x v="5"/>
    <s v="C&amp;I - Low_31-42"/>
    <x v="17"/>
    <n v="3.3914797306060791"/>
    <n v="29709.36328125"/>
    <n v="3.3914797306060791"/>
    <m/>
    <n v="0"/>
    <m/>
    <m/>
    <m/>
    <n v="5485.07958984375"/>
    <m/>
    <m/>
    <n v="-1"/>
    <n v="0"/>
    <s v="DSM_EE"/>
    <m/>
    <n v="29709.36328125"/>
    <m/>
    <n v="0"/>
    <n v="1138.8267822265625"/>
    <n v="1138.8267822265625"/>
    <n v="0"/>
    <n v="-1"/>
    <n v="0"/>
    <n v="0"/>
    <n v="0"/>
    <n v="365"/>
    <n v="8760"/>
    <n v="1.1415524932090193E-4"/>
    <n v="38.332252502441406"/>
    <n v="0"/>
    <n v="0"/>
    <n v="1138.8267822265625"/>
    <n v="38.332252502441406"/>
    <m/>
    <s v="1/1/2031"/>
    <s v="12/31/2099"/>
    <m/>
    <n v="0"/>
    <n v="0"/>
    <n v="2031"/>
    <m/>
    <m/>
    <m/>
    <n v="0"/>
    <n v="0"/>
    <s v="Real 2021 | 5/8/2023 1:03:19 PM"/>
    <n v="9772"/>
    <n v="29709.36328125"/>
    <m/>
    <m/>
    <n v="29709.36328125"/>
    <n v="0"/>
    <n v="0"/>
    <m/>
    <m/>
    <m/>
    <n v="0"/>
  </r>
  <r>
    <x v="0"/>
    <x v="0"/>
    <x v="8"/>
    <s v="7"/>
    <x v="6"/>
    <s v="C&amp;I - Low_31-42"/>
    <x v="17"/>
    <n v="3.3914797306060791"/>
    <n v="29709.36328125"/>
    <n v="3.3914797306060791"/>
    <m/>
    <n v="0"/>
    <m/>
    <m/>
    <m/>
    <n v="5485.07958984375"/>
    <m/>
    <m/>
    <n v="-1"/>
    <n v="0"/>
    <s v="DSM_EE"/>
    <m/>
    <n v="29709.36328125"/>
    <m/>
    <n v="0"/>
    <n v="1138.8267822265625"/>
    <n v="1138.8267822265625"/>
    <n v="0"/>
    <n v="-1"/>
    <n v="0"/>
    <n v="0"/>
    <n v="0"/>
    <n v="365"/>
    <n v="8760"/>
    <n v="1.1415524932090193E-4"/>
    <n v="38.332252502441406"/>
    <n v="0"/>
    <n v="0"/>
    <n v="1138.8267822265625"/>
    <n v="38.332252502441406"/>
    <m/>
    <s v="1/1/2031"/>
    <s v="12/31/2099"/>
    <m/>
    <n v="0"/>
    <n v="0"/>
    <n v="2031"/>
    <m/>
    <m/>
    <m/>
    <n v="0"/>
    <n v="0"/>
    <s v="Real 2021 | 5/8/2023 1:03:19 PM"/>
    <n v="9773"/>
    <n v="29709.36328125"/>
    <m/>
    <m/>
    <n v="29709.36328125"/>
    <n v="0"/>
    <n v="0"/>
    <m/>
    <m/>
    <m/>
    <n v="0"/>
  </r>
  <r>
    <x v="0"/>
    <x v="0"/>
    <x v="8"/>
    <s v="8"/>
    <x v="7"/>
    <s v="C&amp;I - Low_31-42"/>
    <x v="17"/>
    <n v="3.3914797306060791"/>
    <n v="29709.36328125"/>
    <n v="3.3914797306060791"/>
    <m/>
    <n v="0"/>
    <m/>
    <m/>
    <m/>
    <n v="5485.07958984375"/>
    <m/>
    <m/>
    <n v="-1"/>
    <n v="0"/>
    <s v="DSM_EE"/>
    <m/>
    <n v="29709.36328125"/>
    <m/>
    <n v="0"/>
    <n v="1138.8267822265625"/>
    <n v="1138.8267822265625"/>
    <n v="0"/>
    <n v="-1"/>
    <n v="0"/>
    <n v="0"/>
    <n v="0"/>
    <n v="365"/>
    <n v="8760"/>
    <n v="1.1415524932090193E-4"/>
    <n v="38.332252502441406"/>
    <n v="0"/>
    <n v="0"/>
    <n v="1138.8267822265625"/>
    <n v="38.332252502441406"/>
    <m/>
    <s v="1/1/2031"/>
    <s v="12/31/2099"/>
    <m/>
    <n v="0"/>
    <n v="0"/>
    <n v="2031"/>
    <m/>
    <m/>
    <m/>
    <n v="0"/>
    <n v="0"/>
    <s v="Real 2021 | 5/8/2023 1:03:19 PM"/>
    <n v="9774"/>
    <n v="29709.36328125"/>
    <m/>
    <m/>
    <n v="29709.36328125"/>
    <n v="0"/>
    <n v="0"/>
    <m/>
    <m/>
    <m/>
    <n v="0"/>
  </r>
  <r>
    <x v="0"/>
    <x v="0"/>
    <x v="8"/>
    <s v="9"/>
    <x v="8"/>
    <s v="C&amp;I - Low_31-42"/>
    <x v="17"/>
    <n v="3.3914797306060791"/>
    <n v="29709.36328125"/>
    <n v="3.3914797306060791"/>
    <m/>
    <n v="0"/>
    <m/>
    <m/>
    <m/>
    <n v="5485.07958984375"/>
    <m/>
    <m/>
    <n v="-1"/>
    <n v="0"/>
    <s v="DSM_EE"/>
    <m/>
    <n v="29709.36328125"/>
    <m/>
    <n v="0"/>
    <n v="1138.8267822265625"/>
    <n v="1138.8267822265625"/>
    <n v="0"/>
    <n v="-1"/>
    <n v="0"/>
    <n v="0"/>
    <n v="0"/>
    <n v="365"/>
    <n v="8760"/>
    <n v="1.1415524932090193E-4"/>
    <n v="38.332252502441406"/>
    <n v="0"/>
    <n v="0"/>
    <n v="1138.8267822265625"/>
    <n v="38.332252502441406"/>
    <m/>
    <s v="1/1/2031"/>
    <s v="12/31/2099"/>
    <m/>
    <n v="0"/>
    <n v="0"/>
    <n v="2031"/>
    <m/>
    <m/>
    <m/>
    <n v="0"/>
    <n v="0"/>
    <s v="Real 2021 | 5/8/2023 1:03:19 PM"/>
    <n v="9775"/>
    <n v="29709.36328125"/>
    <m/>
    <m/>
    <n v="29709.36328125"/>
    <n v="0"/>
    <n v="0"/>
    <m/>
    <m/>
    <m/>
    <n v="0"/>
  </r>
  <r>
    <x v="0"/>
    <x v="0"/>
    <x v="8"/>
    <s v="1"/>
    <x v="0"/>
    <s v="IQW_31-42"/>
    <x v="18"/>
    <n v="5.4096348583698273E-2"/>
    <n v="473.88400268554688"/>
    <n v="5.4096348583698273E-2"/>
    <m/>
    <n v="0"/>
    <m/>
    <m/>
    <m/>
    <n v="805.80615234375"/>
    <m/>
    <m/>
    <n v="-1"/>
    <n v="0"/>
    <s v="DSM_EE"/>
    <m/>
    <n v="473.88400268554688"/>
    <m/>
    <n v="0"/>
    <n v="18.968860626220703"/>
    <n v="18.968860626220703"/>
    <n v="0"/>
    <n v="-1"/>
    <n v="0"/>
    <n v="0"/>
    <n v="0"/>
    <n v="365"/>
    <n v="8760"/>
    <n v="1.1415524932090193E-4"/>
    <n v="40.028491973876953"/>
    <n v="0"/>
    <n v="0"/>
    <n v="18.968860626220703"/>
    <n v="40.028491973876953"/>
    <m/>
    <s v="1/1/2031"/>
    <s v="12/31/2099"/>
    <m/>
    <n v="0"/>
    <n v="0"/>
    <n v="2031"/>
    <m/>
    <m/>
    <m/>
    <n v="0"/>
    <n v="0"/>
    <s v="Real 2021 | 5/8/2023 1:03:19 PM"/>
    <n v="9776"/>
    <n v="473.88400268554688"/>
    <m/>
    <m/>
    <n v="473.88400268554688"/>
    <n v="0"/>
    <n v="0"/>
    <m/>
    <m/>
    <m/>
    <n v="0"/>
  </r>
  <r>
    <x v="0"/>
    <x v="0"/>
    <x v="8"/>
    <s v="2"/>
    <x v="1"/>
    <s v="IQW_31-42"/>
    <x v="18"/>
    <n v="5.4096348583698273E-2"/>
    <n v="473.88400268554688"/>
    <n v="5.4096348583698273E-2"/>
    <m/>
    <n v="0"/>
    <m/>
    <m/>
    <m/>
    <n v="805.80615234375"/>
    <m/>
    <m/>
    <n v="-1"/>
    <n v="0"/>
    <s v="DSM_EE"/>
    <m/>
    <n v="473.88400268554688"/>
    <m/>
    <n v="0"/>
    <n v="18.968860626220703"/>
    <n v="18.968860626220703"/>
    <n v="0"/>
    <n v="-1"/>
    <n v="0"/>
    <n v="0"/>
    <n v="0"/>
    <n v="365"/>
    <n v="8760"/>
    <n v="1.1415524932090193E-4"/>
    <n v="40.028491973876953"/>
    <n v="0"/>
    <n v="0"/>
    <n v="18.968860626220703"/>
    <n v="40.028491973876953"/>
    <m/>
    <s v="1/1/2031"/>
    <s v="12/31/2099"/>
    <m/>
    <n v="0"/>
    <n v="0"/>
    <n v="2031"/>
    <m/>
    <m/>
    <m/>
    <n v="0"/>
    <n v="0"/>
    <s v="Real 2021 | 5/8/2023 1:03:19 PM"/>
    <n v="9777"/>
    <n v="473.88400268554688"/>
    <m/>
    <m/>
    <n v="473.88400268554688"/>
    <n v="0"/>
    <n v="0"/>
    <m/>
    <m/>
    <m/>
    <n v="0"/>
  </r>
  <r>
    <x v="0"/>
    <x v="0"/>
    <x v="8"/>
    <s v="3"/>
    <x v="2"/>
    <s v="IQW_31-42"/>
    <x v="18"/>
    <n v="5.4096348583698273E-2"/>
    <n v="473.88400268554688"/>
    <n v="5.4096348583698273E-2"/>
    <m/>
    <n v="0"/>
    <m/>
    <m/>
    <m/>
    <n v="805.80615234375"/>
    <m/>
    <m/>
    <n v="-1"/>
    <n v="0"/>
    <s v="DSM_EE"/>
    <m/>
    <n v="473.88400268554688"/>
    <m/>
    <n v="0"/>
    <n v="18.968860626220703"/>
    <n v="18.968860626220703"/>
    <n v="0"/>
    <n v="-1"/>
    <n v="0"/>
    <n v="0"/>
    <n v="0"/>
    <n v="365"/>
    <n v="8760"/>
    <n v="1.1415524932090193E-4"/>
    <n v="40.028491973876953"/>
    <n v="0"/>
    <n v="0"/>
    <n v="18.968860626220703"/>
    <n v="40.028491973876953"/>
    <m/>
    <s v="1/1/2031"/>
    <s v="12/31/2099"/>
    <m/>
    <n v="0"/>
    <n v="0"/>
    <n v="2031"/>
    <m/>
    <m/>
    <m/>
    <n v="0"/>
    <n v="0"/>
    <s v="Real 2021 | 5/8/2023 1:03:19 PM"/>
    <n v="9778"/>
    <n v="473.88400268554688"/>
    <m/>
    <m/>
    <n v="473.88400268554688"/>
    <n v="0"/>
    <n v="0"/>
    <m/>
    <m/>
    <m/>
    <n v="0"/>
  </r>
  <r>
    <x v="0"/>
    <x v="0"/>
    <x v="8"/>
    <s v="4"/>
    <x v="3"/>
    <s v="IQW_31-42"/>
    <x v="18"/>
    <n v="5.4096348583698273E-2"/>
    <n v="473.88400268554688"/>
    <n v="5.4096348583698273E-2"/>
    <m/>
    <n v="0"/>
    <m/>
    <m/>
    <m/>
    <n v="805.80615234375"/>
    <m/>
    <m/>
    <n v="-1"/>
    <n v="0"/>
    <s v="DSM_EE"/>
    <m/>
    <n v="473.88400268554688"/>
    <m/>
    <n v="0"/>
    <n v="18.968860626220703"/>
    <n v="18.968860626220703"/>
    <n v="0"/>
    <n v="-1"/>
    <n v="0"/>
    <n v="0"/>
    <n v="0"/>
    <n v="365"/>
    <n v="8760"/>
    <n v="1.1415524932090193E-4"/>
    <n v="40.028491973876953"/>
    <n v="0"/>
    <n v="0"/>
    <n v="18.968860626220703"/>
    <n v="40.028491973876953"/>
    <m/>
    <s v="1/1/2031"/>
    <s v="12/31/2099"/>
    <m/>
    <n v="0"/>
    <n v="0"/>
    <n v="2031"/>
    <m/>
    <m/>
    <m/>
    <n v="0"/>
    <n v="0"/>
    <s v="Real 2021 | 5/8/2023 1:03:19 PM"/>
    <n v="9779"/>
    <n v="473.88400268554688"/>
    <m/>
    <m/>
    <n v="473.88400268554688"/>
    <n v="0"/>
    <n v="0"/>
    <m/>
    <m/>
    <m/>
    <n v="0"/>
  </r>
  <r>
    <x v="0"/>
    <x v="0"/>
    <x v="8"/>
    <s v="5"/>
    <x v="4"/>
    <s v="IQW_31-42"/>
    <x v="18"/>
    <n v="5.4096348583698273E-2"/>
    <n v="473.88400268554688"/>
    <n v="5.4096348583698273E-2"/>
    <m/>
    <n v="0"/>
    <m/>
    <m/>
    <m/>
    <n v="805.80615234375"/>
    <m/>
    <m/>
    <n v="-1"/>
    <n v="0"/>
    <s v="DSM_EE"/>
    <m/>
    <n v="473.88400268554688"/>
    <m/>
    <n v="0"/>
    <n v="18.968860626220703"/>
    <n v="18.968860626220703"/>
    <n v="0"/>
    <n v="-1"/>
    <n v="0"/>
    <n v="0"/>
    <n v="0"/>
    <n v="365"/>
    <n v="8760"/>
    <n v="1.1415524932090193E-4"/>
    <n v="40.028491973876953"/>
    <n v="0"/>
    <n v="0"/>
    <n v="18.968860626220703"/>
    <n v="40.028491973876953"/>
    <m/>
    <s v="1/1/2031"/>
    <s v="12/31/2099"/>
    <m/>
    <n v="0"/>
    <n v="0"/>
    <n v="2031"/>
    <m/>
    <m/>
    <m/>
    <n v="0"/>
    <n v="0"/>
    <s v="Real 2021 | 5/8/2023 1:03:19 PM"/>
    <n v="9780"/>
    <n v="473.88400268554688"/>
    <m/>
    <m/>
    <n v="473.88400268554688"/>
    <n v="0"/>
    <n v="0"/>
    <m/>
    <m/>
    <m/>
    <n v="0"/>
  </r>
  <r>
    <x v="0"/>
    <x v="0"/>
    <x v="8"/>
    <s v="6"/>
    <x v="5"/>
    <s v="IQW_31-42"/>
    <x v="18"/>
    <n v="5.4096348583698273E-2"/>
    <n v="473.88400268554688"/>
    <n v="5.4096348583698273E-2"/>
    <m/>
    <n v="0"/>
    <m/>
    <m/>
    <m/>
    <n v="805.80615234375"/>
    <m/>
    <m/>
    <n v="-1"/>
    <n v="0"/>
    <s v="DSM_EE"/>
    <m/>
    <n v="473.88400268554688"/>
    <m/>
    <n v="0"/>
    <n v="18.968860626220703"/>
    <n v="18.968860626220703"/>
    <n v="0"/>
    <n v="-1"/>
    <n v="0"/>
    <n v="0"/>
    <n v="0"/>
    <n v="365"/>
    <n v="8760"/>
    <n v="1.1415524932090193E-4"/>
    <n v="40.028491973876953"/>
    <n v="0"/>
    <n v="0"/>
    <n v="18.968860626220703"/>
    <n v="40.028491973876953"/>
    <m/>
    <s v="1/1/2031"/>
    <s v="12/31/2099"/>
    <m/>
    <n v="0"/>
    <n v="0"/>
    <n v="2031"/>
    <m/>
    <m/>
    <m/>
    <n v="0"/>
    <n v="0"/>
    <s v="Real 2021 | 5/8/2023 1:03:19 PM"/>
    <n v="9781"/>
    <n v="473.88400268554688"/>
    <m/>
    <m/>
    <n v="473.88400268554688"/>
    <n v="0"/>
    <n v="0"/>
    <m/>
    <m/>
    <m/>
    <n v="0"/>
  </r>
  <r>
    <x v="0"/>
    <x v="0"/>
    <x v="8"/>
    <s v="7"/>
    <x v="6"/>
    <s v="IQW_31-42"/>
    <x v="18"/>
    <n v="5.4096348583698273E-2"/>
    <n v="473.88400268554688"/>
    <n v="5.4096348583698273E-2"/>
    <m/>
    <n v="0"/>
    <m/>
    <m/>
    <m/>
    <n v="805.80615234375"/>
    <m/>
    <m/>
    <n v="-1"/>
    <n v="0"/>
    <s v="DSM_EE"/>
    <m/>
    <n v="473.88400268554688"/>
    <m/>
    <n v="0"/>
    <n v="18.968860626220703"/>
    <n v="18.968860626220703"/>
    <n v="0"/>
    <n v="-1"/>
    <n v="0"/>
    <n v="0"/>
    <n v="0"/>
    <n v="365"/>
    <n v="8760"/>
    <n v="1.1415524932090193E-4"/>
    <n v="40.028491973876953"/>
    <n v="0"/>
    <n v="0"/>
    <n v="18.968860626220703"/>
    <n v="40.028491973876953"/>
    <m/>
    <s v="1/1/2031"/>
    <s v="12/31/2099"/>
    <m/>
    <n v="0"/>
    <n v="0"/>
    <n v="2031"/>
    <m/>
    <m/>
    <m/>
    <n v="0"/>
    <n v="0"/>
    <s v="Real 2021 | 5/8/2023 1:03:19 PM"/>
    <n v="9782"/>
    <n v="473.88400268554688"/>
    <m/>
    <m/>
    <n v="473.88400268554688"/>
    <n v="0"/>
    <n v="0"/>
    <m/>
    <m/>
    <m/>
    <n v="0"/>
  </r>
  <r>
    <x v="0"/>
    <x v="0"/>
    <x v="8"/>
    <s v="8"/>
    <x v="7"/>
    <s v="IQW_31-42"/>
    <x v="18"/>
    <n v="5.4096348583698273E-2"/>
    <n v="473.88400268554688"/>
    <n v="5.4096348583698273E-2"/>
    <m/>
    <n v="0"/>
    <m/>
    <m/>
    <m/>
    <n v="805.80615234375"/>
    <m/>
    <m/>
    <n v="-1"/>
    <n v="0"/>
    <s v="DSM_EE"/>
    <m/>
    <n v="473.88400268554688"/>
    <m/>
    <n v="0"/>
    <n v="18.968860626220703"/>
    <n v="18.968860626220703"/>
    <n v="0"/>
    <n v="-1"/>
    <n v="0"/>
    <n v="0"/>
    <n v="0"/>
    <n v="365"/>
    <n v="8760"/>
    <n v="1.1415524932090193E-4"/>
    <n v="40.028491973876953"/>
    <n v="0"/>
    <n v="0"/>
    <n v="18.968860626220703"/>
    <n v="40.028491973876953"/>
    <m/>
    <s v="1/1/2031"/>
    <s v="12/31/2099"/>
    <m/>
    <n v="0"/>
    <n v="0"/>
    <n v="2031"/>
    <m/>
    <m/>
    <m/>
    <n v="0"/>
    <n v="0"/>
    <s v="Real 2021 | 5/8/2023 1:03:19 PM"/>
    <n v="9783"/>
    <n v="473.88400268554688"/>
    <m/>
    <m/>
    <n v="473.88400268554688"/>
    <n v="0"/>
    <n v="0"/>
    <m/>
    <m/>
    <m/>
    <n v="0"/>
  </r>
  <r>
    <x v="0"/>
    <x v="0"/>
    <x v="8"/>
    <s v="9"/>
    <x v="8"/>
    <s v="IQW_31-42"/>
    <x v="18"/>
    <n v="5.4096348583698273E-2"/>
    <n v="473.88400268554688"/>
    <n v="5.4096348583698273E-2"/>
    <m/>
    <n v="0"/>
    <m/>
    <m/>
    <m/>
    <n v="805.80615234375"/>
    <m/>
    <m/>
    <n v="-1"/>
    <n v="0"/>
    <s v="DSM_EE"/>
    <m/>
    <n v="473.88400268554688"/>
    <m/>
    <n v="0"/>
    <n v="18.968860626220703"/>
    <n v="18.968860626220703"/>
    <n v="0"/>
    <n v="-1"/>
    <n v="0"/>
    <n v="0"/>
    <n v="0"/>
    <n v="365"/>
    <n v="8760"/>
    <n v="1.1415524932090193E-4"/>
    <n v="40.028491973876953"/>
    <n v="0"/>
    <n v="0"/>
    <n v="18.968860626220703"/>
    <n v="40.028491973876953"/>
    <m/>
    <s v="1/1/2031"/>
    <s v="12/31/2099"/>
    <m/>
    <n v="0"/>
    <n v="0"/>
    <n v="2031"/>
    <m/>
    <m/>
    <m/>
    <n v="0"/>
    <n v="0"/>
    <s v="Real 2021 | 5/8/2023 1:03:19 PM"/>
    <n v="9784"/>
    <n v="473.88400268554688"/>
    <m/>
    <m/>
    <n v="473.88400268554688"/>
    <n v="0"/>
    <n v="0"/>
    <m/>
    <m/>
    <m/>
    <n v="0"/>
  </r>
  <r>
    <x v="0"/>
    <x v="0"/>
    <x v="8"/>
    <s v="1"/>
    <x v="0"/>
    <s v="Area 1001 Gas CT 2029"/>
    <x v="19"/>
    <n v="419.15603637695313"/>
    <n v="458.28164672851563"/>
    <n v="165.8564453125"/>
    <m/>
    <n v="0"/>
    <m/>
    <m/>
    <m/>
    <n v="48907.359375"/>
    <m/>
    <m/>
    <n v="-1"/>
    <n v="14585979"/>
    <s v="TCO"/>
    <m/>
    <n v="1452902.375"/>
    <m/>
    <n v="125.74681091308594"/>
    <n v="68184.2265625"/>
    <n v="68184.2265625"/>
    <n v="0"/>
    <n v="-1"/>
    <n v="0"/>
    <n v="0"/>
    <n v="1973.2869873046875"/>
    <n v="43"/>
    <n v="4504"/>
    <n v="0.361909419298172"/>
    <n v="46.929668426513672"/>
    <n v="53950.39453125"/>
    <n v="37.132839202880859"/>
    <n v="14233.8359375"/>
    <n v="9.7968292236328125"/>
    <m/>
    <s v="1/1/2029"/>
    <s v="12/31/2099"/>
    <m/>
    <n v="0"/>
    <n v="0"/>
    <n v="2031"/>
    <m/>
    <m/>
    <m/>
    <n v="0"/>
    <n v="0"/>
    <s v="Real 2021 | 5/8/2023 1:03:19 PM"/>
    <n v="9785"/>
    <n v="480"/>
    <m/>
    <m/>
    <n v="1452902.375"/>
    <n v="0"/>
    <n v="0"/>
    <m/>
    <m/>
    <m/>
    <n v="0"/>
  </r>
  <r>
    <x v="0"/>
    <x v="0"/>
    <x v="8"/>
    <s v="2"/>
    <x v="1"/>
    <s v="Area 1001 Gas CT 2029"/>
    <x v="19"/>
    <n v="419.15603637695313"/>
    <n v="458.28164672851563"/>
    <n v="165.8564453125"/>
    <m/>
    <n v="0"/>
    <m/>
    <m/>
    <m/>
    <n v="48907.359375"/>
    <m/>
    <m/>
    <n v="-1"/>
    <n v="14585979"/>
    <s v="TCO"/>
    <m/>
    <n v="1452902.375"/>
    <m/>
    <n v="125.74681091308594"/>
    <n v="68184.2265625"/>
    <n v="68184.2265625"/>
    <n v="0"/>
    <n v="-1"/>
    <n v="0"/>
    <n v="0"/>
    <n v="1973.2869873046875"/>
    <n v="43"/>
    <n v="4504"/>
    <n v="0.361909419298172"/>
    <n v="46.929668426513672"/>
    <n v="53950.39453125"/>
    <n v="37.132839202880859"/>
    <n v="14233.8359375"/>
    <n v="9.7968292236328125"/>
    <m/>
    <s v="1/1/2029"/>
    <s v="12/31/2099"/>
    <m/>
    <n v="0"/>
    <n v="0"/>
    <n v="2031"/>
    <m/>
    <m/>
    <m/>
    <n v="0"/>
    <n v="0"/>
    <s v="Real 2021 | 5/8/2023 1:03:19 PM"/>
    <n v="9786"/>
    <n v="480"/>
    <m/>
    <m/>
    <n v="1452902.375"/>
    <n v="0"/>
    <n v="0"/>
    <m/>
    <m/>
    <m/>
    <n v="0"/>
  </r>
  <r>
    <x v="0"/>
    <x v="0"/>
    <x v="8"/>
    <s v="3"/>
    <x v="2"/>
    <s v="Area 1001 Gas CT 2029"/>
    <x v="19"/>
    <n v="419.15603637695313"/>
    <n v="458.28164672851563"/>
    <n v="165.8564453125"/>
    <m/>
    <n v="0"/>
    <m/>
    <m/>
    <m/>
    <n v="48907.359375"/>
    <m/>
    <m/>
    <n v="-1"/>
    <n v="14585979"/>
    <s v="TCO"/>
    <m/>
    <n v="1452902.375"/>
    <m/>
    <n v="125.74681091308594"/>
    <n v="68184.2265625"/>
    <n v="68184.2265625"/>
    <n v="0"/>
    <n v="-1"/>
    <n v="0"/>
    <n v="0"/>
    <n v="1973.2869873046875"/>
    <n v="43"/>
    <n v="4504"/>
    <n v="0.361909419298172"/>
    <n v="46.929668426513672"/>
    <n v="53950.39453125"/>
    <n v="37.132839202880859"/>
    <n v="14233.8359375"/>
    <n v="9.7968292236328125"/>
    <m/>
    <s v="1/1/2029"/>
    <s v="12/31/2099"/>
    <m/>
    <n v="0"/>
    <n v="0"/>
    <n v="2031"/>
    <m/>
    <m/>
    <m/>
    <n v="0"/>
    <n v="0"/>
    <s v="Real 2021 | 5/8/2023 1:03:19 PM"/>
    <n v="9787"/>
    <n v="480"/>
    <m/>
    <m/>
    <n v="1452902.375"/>
    <n v="0"/>
    <n v="0"/>
    <m/>
    <m/>
    <m/>
    <n v="0"/>
  </r>
  <r>
    <x v="0"/>
    <x v="0"/>
    <x v="8"/>
    <s v="4"/>
    <x v="3"/>
    <s v="Area 1001 Gas CT 2029"/>
    <x v="19"/>
    <n v="209.57801818847656"/>
    <n v="229.14082336425781"/>
    <n v="82.92822265625"/>
    <m/>
    <n v="0"/>
    <m/>
    <m/>
    <m/>
    <n v="24453.6796875"/>
    <m/>
    <m/>
    <n v="-1"/>
    <n v="7292989.5"/>
    <s v="TCO"/>
    <m/>
    <n v="726451.1875"/>
    <m/>
    <n v="62.873405456542969"/>
    <n v="34092.11328125"/>
    <n v="34092.11328125"/>
    <n v="0"/>
    <n v="-1"/>
    <n v="0"/>
    <n v="0"/>
    <n v="986.64349365234375"/>
    <n v="43"/>
    <n v="4504"/>
    <n v="0.361909419298172"/>
    <n v="46.929668426513672"/>
    <n v="26975.197265625"/>
    <n v="37.132839202880859"/>
    <n v="7116.91796875"/>
    <n v="9.7968292236328125"/>
    <m/>
    <s v="1/1/2029"/>
    <s v="12/31/2099"/>
    <m/>
    <n v="0"/>
    <n v="0"/>
    <n v="2031"/>
    <m/>
    <m/>
    <m/>
    <n v="0"/>
    <n v="0"/>
    <s v="Real 2021 | 5/8/2023 1:03:19 PM"/>
    <n v="9788"/>
    <n v="240"/>
    <m/>
    <m/>
    <n v="726451.1875"/>
    <n v="0"/>
    <n v="0"/>
    <m/>
    <m/>
    <m/>
    <n v="0"/>
  </r>
  <r>
    <x v="0"/>
    <x v="0"/>
    <x v="8"/>
    <s v="5"/>
    <x v="4"/>
    <s v="Area 1001 Gas CT 2029"/>
    <x v="19"/>
    <n v="419.15603637695313"/>
    <n v="458.28164672851563"/>
    <n v="165.8564453125"/>
    <m/>
    <n v="0"/>
    <m/>
    <m/>
    <m/>
    <n v="48907.359375"/>
    <m/>
    <m/>
    <n v="-1"/>
    <n v="14585979"/>
    <s v="TCO"/>
    <m/>
    <n v="1452902.375"/>
    <m/>
    <n v="125.74681091308594"/>
    <n v="68184.2265625"/>
    <n v="68184.2265625"/>
    <n v="0"/>
    <n v="-1"/>
    <n v="0"/>
    <n v="0"/>
    <n v="1973.2869873046875"/>
    <n v="43"/>
    <n v="4504"/>
    <n v="0.361909419298172"/>
    <n v="46.929668426513672"/>
    <n v="53950.39453125"/>
    <n v="37.132839202880859"/>
    <n v="14233.8359375"/>
    <n v="9.7968292236328125"/>
    <m/>
    <s v="1/1/2029"/>
    <s v="12/31/2099"/>
    <m/>
    <n v="0"/>
    <n v="0"/>
    <n v="2031"/>
    <m/>
    <m/>
    <m/>
    <n v="0"/>
    <n v="0"/>
    <s v="Real 2021 | 5/8/2023 1:03:19 PM"/>
    <n v="9789"/>
    <n v="480"/>
    <m/>
    <m/>
    <n v="1452902.375"/>
    <n v="0"/>
    <n v="0"/>
    <m/>
    <m/>
    <m/>
    <n v="0"/>
  </r>
  <r>
    <x v="0"/>
    <x v="0"/>
    <x v="8"/>
    <s v="7"/>
    <x v="6"/>
    <s v="Area 1001 Gas CT 2029"/>
    <x v="19"/>
    <n v="419.15603637695313"/>
    <n v="458.28164672851563"/>
    <n v="165.8564453125"/>
    <m/>
    <n v="0"/>
    <m/>
    <m/>
    <m/>
    <n v="48907.359375"/>
    <m/>
    <m/>
    <n v="-1"/>
    <n v="14585979"/>
    <s v="TCO"/>
    <m/>
    <n v="1452902.375"/>
    <m/>
    <n v="125.74681091308594"/>
    <n v="68184.2265625"/>
    <n v="68184.2265625"/>
    <n v="0"/>
    <n v="-1"/>
    <n v="0"/>
    <n v="0"/>
    <n v="1973.2869873046875"/>
    <n v="43"/>
    <n v="4504"/>
    <n v="0.361909419298172"/>
    <n v="46.929668426513672"/>
    <n v="53950.39453125"/>
    <n v="37.132839202880859"/>
    <n v="14233.8359375"/>
    <n v="9.7968292236328125"/>
    <m/>
    <s v="1/1/2029"/>
    <s v="12/31/2099"/>
    <m/>
    <n v="0"/>
    <n v="0"/>
    <n v="2031"/>
    <m/>
    <m/>
    <m/>
    <n v="0"/>
    <n v="0"/>
    <s v="Real 2021 | 5/8/2023 1:03:19 PM"/>
    <n v="9790"/>
    <n v="480"/>
    <m/>
    <m/>
    <n v="1452902.375"/>
    <n v="0"/>
    <n v="0"/>
    <m/>
    <m/>
    <m/>
    <n v="0"/>
  </r>
  <r>
    <x v="0"/>
    <x v="0"/>
    <x v="8"/>
    <s v="8"/>
    <x v="7"/>
    <s v="Area 1001 Gas CT 2029"/>
    <x v="19"/>
    <n v="209.57801818847656"/>
    <n v="229.14082336425781"/>
    <n v="82.92822265625"/>
    <m/>
    <n v="0"/>
    <m/>
    <m/>
    <m/>
    <n v="24453.6796875"/>
    <m/>
    <m/>
    <n v="-1"/>
    <n v="7292989.5"/>
    <s v="TCO"/>
    <m/>
    <n v="726451.1875"/>
    <m/>
    <n v="62.873405456542969"/>
    <n v="34092.11328125"/>
    <n v="34092.11328125"/>
    <n v="0"/>
    <n v="-1"/>
    <n v="0"/>
    <n v="0"/>
    <n v="986.64349365234375"/>
    <n v="43"/>
    <n v="4504"/>
    <n v="0.361909419298172"/>
    <n v="46.929668426513672"/>
    <n v="26975.197265625"/>
    <n v="37.132839202880859"/>
    <n v="7116.91796875"/>
    <n v="9.7968292236328125"/>
    <m/>
    <s v="1/1/2029"/>
    <s v="12/31/2099"/>
    <m/>
    <n v="0"/>
    <n v="0"/>
    <n v="2031"/>
    <m/>
    <m/>
    <m/>
    <n v="0"/>
    <n v="0"/>
    <s v="Real 2021 | 5/8/2023 1:03:19 PM"/>
    <n v="9791"/>
    <n v="240"/>
    <m/>
    <m/>
    <n v="726451.1875"/>
    <n v="0"/>
    <n v="0"/>
    <m/>
    <m/>
    <m/>
    <n v="0"/>
  </r>
  <r>
    <x v="0"/>
    <x v="0"/>
    <x v="8"/>
    <s v="9"/>
    <x v="8"/>
    <s v="Area 1001 Gas CT 2029"/>
    <x v="19"/>
    <n v="419.15603637695313"/>
    <n v="458.28164672851563"/>
    <n v="165.8564453125"/>
    <m/>
    <n v="0"/>
    <m/>
    <m/>
    <m/>
    <n v="48907.359375"/>
    <m/>
    <m/>
    <n v="-1"/>
    <n v="14585979"/>
    <s v="TCO"/>
    <m/>
    <n v="1452902.375"/>
    <m/>
    <n v="125.74681091308594"/>
    <n v="68184.2265625"/>
    <n v="68184.2265625"/>
    <n v="0"/>
    <n v="-1"/>
    <n v="0"/>
    <n v="0"/>
    <n v="1973.2869873046875"/>
    <n v="43"/>
    <n v="4504"/>
    <n v="0.361909419298172"/>
    <n v="46.929668426513672"/>
    <n v="53950.39453125"/>
    <n v="37.132839202880859"/>
    <n v="14233.8359375"/>
    <n v="9.7968292236328125"/>
    <m/>
    <s v="1/1/2029"/>
    <s v="12/31/2099"/>
    <m/>
    <n v="0"/>
    <n v="0"/>
    <n v="2031"/>
    <m/>
    <m/>
    <m/>
    <n v="0"/>
    <n v="0"/>
    <s v="Real 2021 | 5/8/2023 1:03:19 PM"/>
    <n v="9792"/>
    <n v="480"/>
    <m/>
    <m/>
    <n v="1452902.375"/>
    <n v="0"/>
    <n v="0"/>
    <m/>
    <m/>
    <m/>
    <n v="0"/>
  </r>
  <r>
    <x v="0"/>
    <x v="0"/>
    <x v="8"/>
    <s v="8"/>
    <x v="7"/>
    <s v="Area 1001 Solar 2026"/>
    <x v="20"/>
    <n v="22.833641052246094"/>
    <n v="100"/>
    <n v="22.833641052246094"/>
    <m/>
    <n v="0"/>
    <m/>
    <m/>
    <m/>
    <n v="15077.126953125"/>
    <m/>
    <m/>
    <n v="-1"/>
    <n v="0"/>
    <s v="Solar"/>
    <m/>
    <n v="200022.6875"/>
    <m/>
    <n v="0"/>
    <n v="7138.23095703125"/>
    <n v="7138.23095703125"/>
    <n v="0"/>
    <n v="-1"/>
    <n v="0"/>
    <n v="0"/>
    <n v="0"/>
    <n v="365"/>
    <n v="4383"/>
    <n v="0.22833640873432159"/>
    <n v="35.687107086181641"/>
    <n v="-6353.794921875"/>
    <n v="-31.765369415283203"/>
    <n v="13492.025390625"/>
    <n v="67.452476501464844"/>
    <m/>
    <s v="1/1/2026"/>
    <s v="12/31/2099"/>
    <m/>
    <n v="0"/>
    <n v="0"/>
    <n v="2031"/>
    <m/>
    <m/>
    <m/>
    <n v="0"/>
    <n v="0"/>
    <s v="Real 2021 | 5/8/2023 1:03:19 PM"/>
    <n v="9793"/>
    <n v="100"/>
    <m/>
    <m/>
    <n v="200022.6875"/>
    <n v="0"/>
    <n v="0"/>
    <m/>
    <m/>
    <m/>
    <n v="0"/>
  </r>
  <r>
    <x v="0"/>
    <x v="0"/>
    <x v="8"/>
    <s v="1"/>
    <x v="0"/>
    <s v="Area 1001 Solar 2027"/>
    <x v="21"/>
    <n v="34.250461578369141"/>
    <n v="150"/>
    <n v="34.250461578369141"/>
    <m/>
    <n v="0"/>
    <m/>
    <m/>
    <m/>
    <n v="21831.283203125"/>
    <m/>
    <m/>
    <n v="-1"/>
    <n v="0"/>
    <s v="Solar"/>
    <m/>
    <n v="300034.03125"/>
    <m/>
    <n v="0"/>
    <n v="10707.3466796875"/>
    <n v="10707.3466796875"/>
    <n v="0"/>
    <n v="-1"/>
    <n v="0"/>
    <n v="0"/>
    <n v="0"/>
    <n v="365"/>
    <n v="4383"/>
    <n v="0.22833640873432159"/>
    <n v="35.687107086181641"/>
    <n v="-9530.6923828125"/>
    <n v="-31.765369415283203"/>
    <n v="20238.0390625"/>
    <n v="67.452476501464844"/>
    <m/>
    <s v="1/1/2027"/>
    <s v="12/31/2099"/>
    <m/>
    <n v="0"/>
    <n v="0"/>
    <n v="2031"/>
    <m/>
    <m/>
    <m/>
    <n v="0"/>
    <n v="0"/>
    <s v="Real 2021 | 5/8/2023 1:03:19 PM"/>
    <n v="9794"/>
    <n v="150"/>
    <m/>
    <m/>
    <n v="300034.03125"/>
    <n v="0"/>
    <n v="0"/>
    <m/>
    <m/>
    <m/>
    <n v="0"/>
  </r>
  <r>
    <x v="0"/>
    <x v="0"/>
    <x v="8"/>
    <s v="2"/>
    <x v="1"/>
    <s v="Area 1001 Solar 2027"/>
    <x v="21"/>
    <n v="22.833641052246094"/>
    <n v="100"/>
    <n v="22.833641052246094"/>
    <m/>
    <n v="0"/>
    <m/>
    <m/>
    <m/>
    <n v="14554.1884765625"/>
    <m/>
    <m/>
    <n v="-1"/>
    <n v="0"/>
    <s v="Solar"/>
    <m/>
    <n v="200022.6875"/>
    <m/>
    <n v="0"/>
    <n v="7138.23095703125"/>
    <n v="7138.23095703125"/>
    <n v="0"/>
    <n v="-1"/>
    <n v="0"/>
    <n v="0"/>
    <n v="0"/>
    <n v="365"/>
    <n v="4383"/>
    <n v="0.22833640873432159"/>
    <n v="35.687107086181641"/>
    <n v="-6353.794921875"/>
    <n v="-31.765369415283203"/>
    <n v="13492.025390625"/>
    <n v="67.452476501464844"/>
    <m/>
    <s v="1/1/2027"/>
    <s v="12/31/2099"/>
    <m/>
    <n v="0"/>
    <n v="0"/>
    <n v="2031"/>
    <m/>
    <m/>
    <m/>
    <n v="0"/>
    <n v="0"/>
    <s v="Real 2021 | 5/8/2023 1:03:19 PM"/>
    <n v="9795"/>
    <n v="100"/>
    <m/>
    <m/>
    <n v="200022.6875"/>
    <n v="0"/>
    <n v="0"/>
    <m/>
    <m/>
    <m/>
    <n v="0"/>
  </r>
  <r>
    <x v="0"/>
    <x v="0"/>
    <x v="8"/>
    <s v="3"/>
    <x v="2"/>
    <s v="Area 1001 Solar 2027"/>
    <x v="21"/>
    <n v="34.250461578369141"/>
    <n v="150"/>
    <n v="34.250461578369141"/>
    <m/>
    <n v="0"/>
    <m/>
    <m/>
    <m/>
    <n v="21831.283203125"/>
    <m/>
    <m/>
    <n v="-1"/>
    <n v="0"/>
    <s v="Solar"/>
    <m/>
    <n v="300034.03125"/>
    <m/>
    <n v="0"/>
    <n v="10707.3466796875"/>
    <n v="10707.3466796875"/>
    <n v="0"/>
    <n v="-1"/>
    <n v="0"/>
    <n v="0"/>
    <n v="0"/>
    <n v="365"/>
    <n v="4383"/>
    <n v="0.22833640873432159"/>
    <n v="35.687107086181641"/>
    <n v="-9530.6923828125"/>
    <n v="-31.765369415283203"/>
    <n v="20238.0390625"/>
    <n v="67.452476501464844"/>
    <m/>
    <s v="1/1/2027"/>
    <s v="12/31/2099"/>
    <m/>
    <n v="0"/>
    <n v="0"/>
    <n v="2031"/>
    <m/>
    <m/>
    <m/>
    <n v="0"/>
    <n v="0"/>
    <s v="Real 2021 | 5/8/2023 1:03:19 PM"/>
    <n v="9796"/>
    <n v="150"/>
    <m/>
    <m/>
    <n v="300034.03125"/>
    <n v="0"/>
    <n v="0"/>
    <m/>
    <m/>
    <m/>
    <n v="0"/>
  </r>
  <r>
    <x v="0"/>
    <x v="0"/>
    <x v="8"/>
    <s v="5"/>
    <x v="4"/>
    <s v="Area 1001 Solar 2027"/>
    <x v="21"/>
    <n v="11.416820526123047"/>
    <n v="50"/>
    <n v="11.416820526123047"/>
    <m/>
    <n v="0"/>
    <m/>
    <m/>
    <m/>
    <n v="7277.09423828125"/>
    <m/>
    <m/>
    <n v="-1"/>
    <n v="0"/>
    <s v="Solar"/>
    <m/>
    <n v="100011.34375"/>
    <m/>
    <n v="0"/>
    <n v="3569.115478515625"/>
    <n v="3569.115478515625"/>
    <n v="0"/>
    <n v="-1"/>
    <n v="0"/>
    <n v="0"/>
    <n v="0"/>
    <n v="365"/>
    <n v="4383"/>
    <n v="0.22833640873432159"/>
    <n v="35.687107086181641"/>
    <n v="-3176.8974609375"/>
    <n v="-31.765369415283203"/>
    <n v="6746.0126953125"/>
    <n v="67.452476501464844"/>
    <m/>
    <s v="1/1/2027"/>
    <s v="12/31/2099"/>
    <m/>
    <n v="0"/>
    <n v="0"/>
    <n v="2031"/>
    <m/>
    <m/>
    <m/>
    <n v="0"/>
    <n v="0"/>
    <s v="Real 2021 | 5/8/2023 1:03:19 PM"/>
    <n v="9797"/>
    <n v="50"/>
    <m/>
    <m/>
    <n v="100011.34375"/>
    <n v="0"/>
    <n v="0"/>
    <m/>
    <m/>
    <m/>
    <n v="0"/>
  </r>
  <r>
    <x v="0"/>
    <x v="0"/>
    <x v="8"/>
    <s v="6"/>
    <x v="5"/>
    <s v="Area 1001 Solar 2027"/>
    <x v="21"/>
    <n v="34.250461578369141"/>
    <n v="150"/>
    <n v="34.250461578369141"/>
    <m/>
    <n v="0"/>
    <m/>
    <m/>
    <m/>
    <n v="21831.283203125"/>
    <m/>
    <m/>
    <n v="-1"/>
    <n v="0"/>
    <s v="Solar"/>
    <m/>
    <n v="300034.03125"/>
    <m/>
    <n v="0"/>
    <n v="10707.3466796875"/>
    <n v="10707.3466796875"/>
    <n v="0"/>
    <n v="-1"/>
    <n v="0"/>
    <n v="0"/>
    <n v="0"/>
    <n v="365"/>
    <n v="4383"/>
    <n v="0.22833640873432159"/>
    <n v="35.687107086181641"/>
    <n v="-9530.6923828125"/>
    <n v="-31.765369415283203"/>
    <n v="20238.0390625"/>
    <n v="67.452476501464844"/>
    <m/>
    <s v="1/1/2027"/>
    <s v="12/31/2099"/>
    <m/>
    <n v="0"/>
    <n v="0"/>
    <n v="2031"/>
    <m/>
    <m/>
    <m/>
    <n v="0"/>
    <n v="0"/>
    <s v="Real 2021 | 5/8/2023 1:03:19 PM"/>
    <n v="9798"/>
    <n v="150"/>
    <m/>
    <m/>
    <n v="300034.03125"/>
    <n v="0"/>
    <n v="0"/>
    <m/>
    <m/>
    <m/>
    <n v="0"/>
  </r>
  <r>
    <x v="0"/>
    <x v="0"/>
    <x v="8"/>
    <s v="7"/>
    <x v="6"/>
    <s v="Area 1001 Solar 2027"/>
    <x v="21"/>
    <n v="34.250461578369141"/>
    <n v="150"/>
    <n v="34.250461578369141"/>
    <m/>
    <n v="0"/>
    <m/>
    <m/>
    <m/>
    <n v="21831.283203125"/>
    <m/>
    <m/>
    <n v="-1"/>
    <n v="0"/>
    <s v="Solar"/>
    <m/>
    <n v="300034.03125"/>
    <m/>
    <n v="0"/>
    <n v="10707.3466796875"/>
    <n v="10707.3466796875"/>
    <n v="0"/>
    <n v="-1"/>
    <n v="0"/>
    <n v="0"/>
    <n v="0"/>
    <n v="365"/>
    <n v="4383"/>
    <n v="0.22833640873432159"/>
    <n v="35.687107086181641"/>
    <n v="-9530.6923828125"/>
    <n v="-31.765369415283203"/>
    <n v="20238.0390625"/>
    <n v="67.452476501464844"/>
    <m/>
    <s v="1/1/2027"/>
    <s v="12/31/2099"/>
    <m/>
    <n v="0"/>
    <n v="0"/>
    <n v="2031"/>
    <m/>
    <m/>
    <m/>
    <n v="0"/>
    <n v="0"/>
    <s v="Real 2021 | 5/8/2023 1:03:19 PM"/>
    <n v="9799"/>
    <n v="150"/>
    <m/>
    <m/>
    <n v="300034.03125"/>
    <n v="0"/>
    <n v="0"/>
    <m/>
    <m/>
    <m/>
    <n v="0"/>
  </r>
  <r>
    <x v="0"/>
    <x v="0"/>
    <x v="8"/>
    <s v="8"/>
    <x v="7"/>
    <s v="Area 1001 Solar 2027"/>
    <x v="21"/>
    <n v="34.250461578369141"/>
    <n v="150"/>
    <n v="34.250461578369141"/>
    <m/>
    <n v="0"/>
    <m/>
    <m/>
    <m/>
    <n v="21831.283203125"/>
    <m/>
    <m/>
    <n v="-1"/>
    <n v="0"/>
    <s v="Solar"/>
    <m/>
    <n v="300034.03125"/>
    <m/>
    <n v="0"/>
    <n v="10707.3466796875"/>
    <n v="10707.3466796875"/>
    <n v="0"/>
    <n v="-1"/>
    <n v="0"/>
    <n v="0"/>
    <n v="0"/>
    <n v="365"/>
    <n v="4383"/>
    <n v="0.22833640873432159"/>
    <n v="35.687107086181641"/>
    <n v="-9530.6923828125"/>
    <n v="-31.765369415283203"/>
    <n v="20238.0390625"/>
    <n v="67.452476501464844"/>
    <m/>
    <s v="1/1/2027"/>
    <s v="12/31/2099"/>
    <m/>
    <n v="0"/>
    <n v="0"/>
    <n v="2031"/>
    <m/>
    <m/>
    <m/>
    <n v="0"/>
    <n v="0"/>
    <s v="Real 2021 | 5/8/2023 1:03:19 PM"/>
    <n v="9800"/>
    <n v="150"/>
    <m/>
    <m/>
    <n v="300034.03125"/>
    <n v="0"/>
    <n v="0"/>
    <m/>
    <m/>
    <m/>
    <n v="0"/>
  </r>
  <r>
    <x v="0"/>
    <x v="0"/>
    <x v="8"/>
    <s v="9"/>
    <x v="8"/>
    <s v="Area 1001 Solar 2027"/>
    <x v="21"/>
    <n v="34.250461578369141"/>
    <n v="150"/>
    <n v="34.250461578369141"/>
    <m/>
    <n v="0"/>
    <m/>
    <m/>
    <m/>
    <n v="21831.283203125"/>
    <m/>
    <m/>
    <n v="-1"/>
    <n v="0"/>
    <s v="Solar"/>
    <m/>
    <n v="300034.03125"/>
    <m/>
    <n v="0"/>
    <n v="10707.3466796875"/>
    <n v="10707.3466796875"/>
    <n v="0"/>
    <n v="-1"/>
    <n v="0"/>
    <n v="0"/>
    <n v="0"/>
    <n v="365"/>
    <n v="4383"/>
    <n v="0.22833640873432159"/>
    <n v="35.687107086181641"/>
    <n v="-9530.6923828125"/>
    <n v="-31.765369415283203"/>
    <n v="20238.0390625"/>
    <n v="67.452476501464844"/>
    <m/>
    <s v="1/1/2027"/>
    <s v="12/31/2099"/>
    <m/>
    <n v="0"/>
    <n v="0"/>
    <n v="2031"/>
    <m/>
    <m/>
    <m/>
    <n v="0"/>
    <n v="0"/>
    <s v="Real 2021 | 5/8/2023 1:03:19 PM"/>
    <n v="9801"/>
    <n v="150"/>
    <m/>
    <m/>
    <n v="300034.03125"/>
    <n v="0"/>
    <n v="0"/>
    <m/>
    <m/>
    <m/>
    <n v="0"/>
  </r>
  <r>
    <x v="0"/>
    <x v="0"/>
    <x v="8"/>
    <s v="1"/>
    <x v="0"/>
    <s v="Area 1001 Solar 2028"/>
    <x v="22"/>
    <n v="34.250461578369141"/>
    <n v="150"/>
    <n v="34.250461578369141"/>
    <m/>
    <n v="0"/>
    <m/>
    <m/>
    <m/>
    <n v="20972.564453125"/>
    <m/>
    <m/>
    <n v="-1"/>
    <n v="0"/>
    <s v="Solar"/>
    <m/>
    <n v="300034.03125"/>
    <m/>
    <n v="0"/>
    <n v="10707.3466796875"/>
    <n v="10707.3466796875"/>
    <n v="0"/>
    <n v="-1"/>
    <n v="0"/>
    <n v="0"/>
    <n v="0"/>
    <n v="365"/>
    <n v="4383"/>
    <n v="0.22833640873432159"/>
    <n v="35.687107086181641"/>
    <n v="-9530.6923828125"/>
    <n v="-31.765369415283203"/>
    <n v="20238.0390625"/>
    <n v="67.452476501464844"/>
    <m/>
    <s v="1/1/2028"/>
    <s v="12/31/2099"/>
    <m/>
    <n v="0"/>
    <n v="0"/>
    <n v="2031"/>
    <m/>
    <m/>
    <m/>
    <n v="0"/>
    <n v="0"/>
    <s v="Real 2021 | 5/8/2023 1:03:19 PM"/>
    <n v="9802"/>
    <n v="150"/>
    <m/>
    <m/>
    <n v="300034.03125"/>
    <n v="0"/>
    <n v="0"/>
    <m/>
    <m/>
    <m/>
    <n v="0"/>
  </r>
  <r>
    <x v="0"/>
    <x v="0"/>
    <x v="8"/>
    <s v="2"/>
    <x v="1"/>
    <s v="Area 1001 Solar 2028"/>
    <x v="22"/>
    <n v="34.250461578369141"/>
    <n v="150"/>
    <n v="34.250461578369141"/>
    <m/>
    <n v="0"/>
    <m/>
    <m/>
    <m/>
    <n v="20972.564453125"/>
    <m/>
    <m/>
    <n v="-1"/>
    <n v="0"/>
    <s v="Solar"/>
    <m/>
    <n v="300034.03125"/>
    <m/>
    <n v="0"/>
    <n v="10707.3466796875"/>
    <n v="10707.3466796875"/>
    <n v="0"/>
    <n v="-1"/>
    <n v="0"/>
    <n v="0"/>
    <n v="0"/>
    <n v="365"/>
    <n v="4383"/>
    <n v="0.22833640873432159"/>
    <n v="35.687107086181641"/>
    <n v="-9530.6923828125"/>
    <n v="-31.765369415283203"/>
    <n v="20238.0390625"/>
    <n v="67.452476501464844"/>
    <m/>
    <s v="1/1/2028"/>
    <s v="12/31/2099"/>
    <m/>
    <n v="0"/>
    <n v="0"/>
    <n v="2031"/>
    <m/>
    <m/>
    <m/>
    <n v="0"/>
    <n v="0"/>
    <s v="Real 2021 | 5/8/2023 1:03:19 PM"/>
    <n v="9803"/>
    <n v="150"/>
    <m/>
    <m/>
    <n v="300034.03125"/>
    <n v="0"/>
    <n v="0"/>
    <m/>
    <m/>
    <m/>
    <n v="0"/>
  </r>
  <r>
    <x v="0"/>
    <x v="0"/>
    <x v="8"/>
    <s v="3"/>
    <x v="2"/>
    <s v="Area 1001 Solar 2028"/>
    <x v="22"/>
    <n v="34.250461578369141"/>
    <n v="150"/>
    <n v="34.250461578369141"/>
    <m/>
    <n v="0"/>
    <m/>
    <m/>
    <m/>
    <n v="20972.564453125"/>
    <m/>
    <m/>
    <n v="-1"/>
    <n v="0"/>
    <s v="Solar"/>
    <m/>
    <n v="300034.03125"/>
    <m/>
    <n v="0"/>
    <n v="10707.3466796875"/>
    <n v="10707.3466796875"/>
    <n v="0"/>
    <n v="-1"/>
    <n v="0"/>
    <n v="0"/>
    <n v="0"/>
    <n v="365"/>
    <n v="4383"/>
    <n v="0.22833640873432159"/>
    <n v="35.687107086181641"/>
    <n v="-9530.6923828125"/>
    <n v="-31.765369415283203"/>
    <n v="20238.0390625"/>
    <n v="67.452476501464844"/>
    <m/>
    <s v="1/1/2028"/>
    <s v="12/31/2099"/>
    <m/>
    <n v="0"/>
    <n v="0"/>
    <n v="2031"/>
    <m/>
    <m/>
    <m/>
    <n v="0"/>
    <n v="0"/>
    <s v="Real 2021 | 5/8/2023 1:03:19 PM"/>
    <n v="9804"/>
    <n v="150"/>
    <m/>
    <m/>
    <n v="300034.03125"/>
    <n v="0"/>
    <n v="0"/>
    <m/>
    <m/>
    <m/>
    <n v="0"/>
  </r>
  <r>
    <x v="0"/>
    <x v="0"/>
    <x v="8"/>
    <s v="4"/>
    <x v="3"/>
    <s v="Area 1001 Solar 2028"/>
    <x v="22"/>
    <n v="34.250461578369141"/>
    <n v="150"/>
    <n v="34.250461578369141"/>
    <m/>
    <n v="0"/>
    <m/>
    <m/>
    <m/>
    <n v="20972.564453125"/>
    <m/>
    <m/>
    <n v="-1"/>
    <n v="0"/>
    <s v="Solar"/>
    <m/>
    <n v="300034.03125"/>
    <m/>
    <n v="0"/>
    <n v="10707.3466796875"/>
    <n v="10707.3466796875"/>
    <n v="0"/>
    <n v="-1"/>
    <n v="0"/>
    <n v="0"/>
    <n v="0"/>
    <n v="365"/>
    <n v="4383"/>
    <n v="0.22833640873432159"/>
    <n v="35.687107086181641"/>
    <n v="-9530.6923828125"/>
    <n v="-31.765369415283203"/>
    <n v="20238.0390625"/>
    <n v="67.452476501464844"/>
    <m/>
    <s v="1/1/2028"/>
    <s v="12/31/2099"/>
    <m/>
    <n v="0"/>
    <n v="0"/>
    <n v="2031"/>
    <m/>
    <m/>
    <m/>
    <n v="0"/>
    <n v="0"/>
    <s v="Real 2021 | 5/8/2023 1:03:19 PM"/>
    <n v="9805"/>
    <n v="150"/>
    <m/>
    <m/>
    <n v="300034.03125"/>
    <n v="0"/>
    <n v="0"/>
    <m/>
    <m/>
    <m/>
    <n v="0"/>
  </r>
  <r>
    <x v="0"/>
    <x v="0"/>
    <x v="8"/>
    <s v="5"/>
    <x v="4"/>
    <s v="Area 1001 Solar 2028"/>
    <x v="22"/>
    <n v="34.250461578369141"/>
    <n v="150"/>
    <n v="34.250461578369141"/>
    <m/>
    <n v="0"/>
    <m/>
    <m/>
    <m/>
    <n v="20972.564453125"/>
    <m/>
    <m/>
    <n v="-1"/>
    <n v="0"/>
    <s v="Solar"/>
    <m/>
    <n v="300034.03125"/>
    <m/>
    <n v="0"/>
    <n v="10707.3466796875"/>
    <n v="10707.3466796875"/>
    <n v="0"/>
    <n v="-1"/>
    <n v="0"/>
    <n v="0"/>
    <n v="0"/>
    <n v="365"/>
    <n v="4383"/>
    <n v="0.22833640873432159"/>
    <n v="35.687107086181641"/>
    <n v="-9530.6923828125"/>
    <n v="-31.765369415283203"/>
    <n v="20238.0390625"/>
    <n v="67.452476501464844"/>
    <m/>
    <s v="1/1/2028"/>
    <s v="12/31/2099"/>
    <m/>
    <n v="0"/>
    <n v="0"/>
    <n v="2031"/>
    <m/>
    <m/>
    <m/>
    <n v="0"/>
    <n v="0"/>
    <s v="Real 2021 | 5/8/2023 1:03:19 PM"/>
    <n v="9806"/>
    <n v="150"/>
    <m/>
    <m/>
    <n v="300034.03125"/>
    <n v="0"/>
    <n v="0"/>
    <m/>
    <m/>
    <m/>
    <n v="0"/>
  </r>
  <r>
    <x v="0"/>
    <x v="0"/>
    <x v="8"/>
    <s v="6"/>
    <x v="5"/>
    <s v="Area 1001 Solar 2028"/>
    <x v="22"/>
    <n v="34.250461578369141"/>
    <n v="150"/>
    <n v="34.250461578369141"/>
    <m/>
    <n v="0"/>
    <m/>
    <m/>
    <m/>
    <n v="20972.564453125"/>
    <m/>
    <m/>
    <n v="-1"/>
    <n v="0"/>
    <s v="Solar"/>
    <m/>
    <n v="300034.03125"/>
    <m/>
    <n v="0"/>
    <n v="10707.3466796875"/>
    <n v="10707.3466796875"/>
    <n v="0"/>
    <n v="-1"/>
    <n v="0"/>
    <n v="0"/>
    <n v="0"/>
    <n v="365"/>
    <n v="4383"/>
    <n v="0.22833640873432159"/>
    <n v="35.687107086181641"/>
    <n v="-9530.6923828125"/>
    <n v="-31.765369415283203"/>
    <n v="20238.0390625"/>
    <n v="67.452476501464844"/>
    <m/>
    <s v="1/1/2028"/>
    <s v="12/31/2099"/>
    <m/>
    <n v="0"/>
    <n v="0"/>
    <n v="2031"/>
    <m/>
    <m/>
    <m/>
    <n v="0"/>
    <n v="0"/>
    <s v="Real 2021 | 5/8/2023 1:03:19 PM"/>
    <n v="9807"/>
    <n v="150"/>
    <m/>
    <m/>
    <n v="300034.03125"/>
    <n v="0"/>
    <n v="0"/>
    <m/>
    <m/>
    <m/>
    <n v="0"/>
  </r>
  <r>
    <x v="0"/>
    <x v="0"/>
    <x v="8"/>
    <s v="7"/>
    <x v="6"/>
    <s v="Area 1001 Solar 2028"/>
    <x v="22"/>
    <n v="34.250461578369141"/>
    <n v="150"/>
    <n v="34.250461578369141"/>
    <m/>
    <n v="0"/>
    <m/>
    <m/>
    <m/>
    <n v="20972.564453125"/>
    <m/>
    <m/>
    <n v="-1"/>
    <n v="0"/>
    <s v="Solar"/>
    <m/>
    <n v="300034.03125"/>
    <m/>
    <n v="0"/>
    <n v="10707.3466796875"/>
    <n v="10707.3466796875"/>
    <n v="0"/>
    <n v="-1"/>
    <n v="0"/>
    <n v="0"/>
    <n v="0"/>
    <n v="365"/>
    <n v="4383"/>
    <n v="0.22833640873432159"/>
    <n v="35.687107086181641"/>
    <n v="-9530.6923828125"/>
    <n v="-31.765369415283203"/>
    <n v="20238.0390625"/>
    <n v="67.452476501464844"/>
    <m/>
    <s v="1/1/2028"/>
    <s v="12/31/2099"/>
    <m/>
    <n v="0"/>
    <n v="0"/>
    <n v="2031"/>
    <m/>
    <m/>
    <m/>
    <n v="0"/>
    <n v="0"/>
    <s v="Real 2021 | 5/8/2023 1:03:19 PM"/>
    <n v="9808"/>
    <n v="150"/>
    <m/>
    <m/>
    <n v="300034.03125"/>
    <n v="0"/>
    <n v="0"/>
    <m/>
    <m/>
    <m/>
    <n v="0"/>
  </r>
  <r>
    <x v="0"/>
    <x v="0"/>
    <x v="8"/>
    <s v="8"/>
    <x v="7"/>
    <s v="Area 1001 Solar 2028"/>
    <x v="22"/>
    <n v="34.250461578369141"/>
    <n v="150"/>
    <n v="34.250461578369141"/>
    <m/>
    <n v="0"/>
    <m/>
    <m/>
    <m/>
    <n v="20972.564453125"/>
    <m/>
    <m/>
    <n v="-1"/>
    <n v="0"/>
    <s v="Solar"/>
    <m/>
    <n v="300034.03125"/>
    <m/>
    <n v="0"/>
    <n v="10707.3466796875"/>
    <n v="10707.3466796875"/>
    <n v="0"/>
    <n v="-1"/>
    <n v="0"/>
    <n v="0"/>
    <n v="0"/>
    <n v="365"/>
    <n v="4383"/>
    <n v="0.22833640873432159"/>
    <n v="35.687107086181641"/>
    <n v="-9530.6923828125"/>
    <n v="-31.765369415283203"/>
    <n v="20238.0390625"/>
    <n v="67.452476501464844"/>
    <m/>
    <s v="1/1/2028"/>
    <s v="12/31/2099"/>
    <m/>
    <n v="0"/>
    <n v="0"/>
    <n v="2031"/>
    <m/>
    <m/>
    <m/>
    <n v="0"/>
    <n v="0"/>
    <s v="Real 2021 | 5/8/2023 1:03:19 PM"/>
    <n v="9809"/>
    <n v="150"/>
    <m/>
    <m/>
    <n v="300034.03125"/>
    <n v="0"/>
    <n v="0"/>
    <m/>
    <m/>
    <m/>
    <n v="0"/>
  </r>
  <r>
    <x v="0"/>
    <x v="0"/>
    <x v="8"/>
    <s v="9"/>
    <x v="8"/>
    <s v="Area 1001 Solar 2028"/>
    <x v="22"/>
    <n v="34.250461578369141"/>
    <n v="150"/>
    <n v="34.250461578369141"/>
    <m/>
    <n v="0"/>
    <m/>
    <m/>
    <m/>
    <n v="20972.564453125"/>
    <m/>
    <m/>
    <n v="-1"/>
    <n v="0"/>
    <s v="Solar"/>
    <m/>
    <n v="300034.03125"/>
    <m/>
    <n v="0"/>
    <n v="10707.3466796875"/>
    <n v="10707.3466796875"/>
    <n v="0"/>
    <n v="-1"/>
    <n v="0"/>
    <n v="0"/>
    <n v="0"/>
    <n v="365"/>
    <n v="4383"/>
    <n v="0.22833640873432159"/>
    <n v="35.687107086181641"/>
    <n v="-9530.6923828125"/>
    <n v="-31.765369415283203"/>
    <n v="20238.0390625"/>
    <n v="67.452476501464844"/>
    <m/>
    <s v="1/1/2028"/>
    <s v="12/31/2099"/>
    <m/>
    <n v="0"/>
    <n v="0"/>
    <n v="2031"/>
    <m/>
    <m/>
    <m/>
    <n v="0"/>
    <n v="0"/>
    <s v="Real 2021 | 5/8/2023 1:03:19 PM"/>
    <n v="9810"/>
    <n v="150"/>
    <m/>
    <m/>
    <n v="300034.03125"/>
    <n v="0"/>
    <n v="0"/>
    <m/>
    <m/>
    <m/>
    <n v="0"/>
  </r>
  <r>
    <x v="0"/>
    <x v="0"/>
    <x v="8"/>
    <s v="1"/>
    <x v="0"/>
    <s v="Area 1001 Solar 2029"/>
    <x v="23"/>
    <n v="22.833641052246094"/>
    <n v="100"/>
    <n v="22.833641052246094"/>
    <m/>
    <n v="0"/>
    <m/>
    <m/>
    <m/>
    <n v="13453.2666015625"/>
    <m/>
    <m/>
    <n v="-1"/>
    <n v="0"/>
    <s v="Solar"/>
    <m/>
    <n v="200022.6875"/>
    <m/>
    <n v="0"/>
    <n v="7138.23095703125"/>
    <n v="7138.23095703125"/>
    <n v="0"/>
    <n v="-1"/>
    <n v="0"/>
    <n v="0"/>
    <n v="0"/>
    <n v="365"/>
    <n v="4383"/>
    <n v="0.22833640873432159"/>
    <n v="35.687107086181641"/>
    <n v="-6353.794921875"/>
    <n v="-31.765369415283203"/>
    <n v="13492.025390625"/>
    <n v="67.452476501464844"/>
    <m/>
    <s v="1/1/2029"/>
    <s v="12/31/2099"/>
    <m/>
    <n v="0"/>
    <n v="0"/>
    <n v="2031"/>
    <m/>
    <m/>
    <m/>
    <n v="0"/>
    <n v="0"/>
    <s v="Real 2021 | 5/8/2023 1:03:19 PM"/>
    <n v="9811"/>
    <n v="100"/>
    <m/>
    <m/>
    <n v="200022.6875"/>
    <n v="0"/>
    <n v="0"/>
    <m/>
    <m/>
    <m/>
    <n v="0"/>
  </r>
  <r>
    <x v="0"/>
    <x v="0"/>
    <x v="8"/>
    <s v="3"/>
    <x v="2"/>
    <s v="Area 1001 Solar 2029"/>
    <x v="23"/>
    <n v="22.833641052246094"/>
    <n v="100"/>
    <n v="22.833641052246094"/>
    <m/>
    <n v="0"/>
    <m/>
    <m/>
    <m/>
    <n v="13453.2666015625"/>
    <m/>
    <m/>
    <n v="-1"/>
    <n v="0"/>
    <s v="Solar"/>
    <m/>
    <n v="200022.6875"/>
    <m/>
    <n v="0"/>
    <n v="7138.23095703125"/>
    <n v="7138.23095703125"/>
    <n v="0"/>
    <n v="-1"/>
    <n v="0"/>
    <n v="0"/>
    <n v="0"/>
    <n v="365"/>
    <n v="4383"/>
    <n v="0.22833640873432159"/>
    <n v="35.687107086181641"/>
    <n v="-6353.794921875"/>
    <n v="-31.765369415283203"/>
    <n v="13492.025390625"/>
    <n v="67.452476501464844"/>
    <m/>
    <s v="1/1/2029"/>
    <s v="12/31/2099"/>
    <m/>
    <n v="0"/>
    <n v="0"/>
    <n v="2031"/>
    <m/>
    <m/>
    <m/>
    <n v="0"/>
    <n v="0"/>
    <s v="Real 2021 | 5/8/2023 1:03:19 PM"/>
    <n v="9812"/>
    <n v="100"/>
    <m/>
    <m/>
    <n v="200022.6875"/>
    <n v="0"/>
    <n v="0"/>
    <m/>
    <m/>
    <m/>
    <n v="0"/>
  </r>
  <r>
    <x v="0"/>
    <x v="0"/>
    <x v="8"/>
    <s v="4"/>
    <x v="3"/>
    <s v="Area 1001 Solar 2029"/>
    <x v="23"/>
    <n v="34.250461578369141"/>
    <n v="150"/>
    <n v="34.250461578369141"/>
    <m/>
    <n v="0"/>
    <m/>
    <m/>
    <m/>
    <n v="20179.900390625"/>
    <m/>
    <m/>
    <n v="-1"/>
    <n v="0"/>
    <s v="Solar"/>
    <m/>
    <n v="300034.03125"/>
    <m/>
    <n v="0"/>
    <n v="10707.3466796875"/>
    <n v="10707.3466796875"/>
    <n v="0"/>
    <n v="-1"/>
    <n v="0"/>
    <n v="0"/>
    <n v="0"/>
    <n v="365"/>
    <n v="4383"/>
    <n v="0.22833640873432159"/>
    <n v="35.687107086181641"/>
    <n v="-9530.6923828125"/>
    <n v="-31.765369415283203"/>
    <n v="20238.0390625"/>
    <n v="67.452476501464844"/>
    <m/>
    <s v="1/1/2029"/>
    <s v="12/31/2099"/>
    <m/>
    <n v="0"/>
    <n v="0"/>
    <n v="2031"/>
    <m/>
    <m/>
    <m/>
    <n v="0"/>
    <n v="0"/>
    <s v="Real 2021 | 5/8/2023 1:03:19 PM"/>
    <n v="9813"/>
    <n v="150"/>
    <m/>
    <m/>
    <n v="300034.03125"/>
    <n v="0"/>
    <n v="0"/>
    <m/>
    <m/>
    <m/>
    <n v="0"/>
  </r>
  <r>
    <x v="0"/>
    <x v="0"/>
    <x v="8"/>
    <s v="6"/>
    <x v="5"/>
    <s v="Area 1001 Solar 2029"/>
    <x v="23"/>
    <n v="22.833641052246094"/>
    <n v="100"/>
    <n v="22.833641052246094"/>
    <m/>
    <n v="0"/>
    <m/>
    <m/>
    <m/>
    <n v="13453.2666015625"/>
    <m/>
    <m/>
    <n v="-1"/>
    <n v="0"/>
    <s v="Solar"/>
    <m/>
    <n v="200022.6875"/>
    <m/>
    <n v="0"/>
    <n v="7138.23095703125"/>
    <n v="7138.23095703125"/>
    <n v="0"/>
    <n v="-1"/>
    <n v="0"/>
    <n v="0"/>
    <n v="0"/>
    <n v="365"/>
    <n v="4383"/>
    <n v="0.22833640873432159"/>
    <n v="35.687107086181641"/>
    <n v="-6353.794921875"/>
    <n v="-31.765369415283203"/>
    <n v="13492.025390625"/>
    <n v="67.452476501464844"/>
    <m/>
    <s v="1/1/2029"/>
    <s v="12/31/2099"/>
    <m/>
    <n v="0"/>
    <n v="0"/>
    <n v="2031"/>
    <m/>
    <m/>
    <m/>
    <n v="0"/>
    <n v="0"/>
    <s v="Real 2021 | 5/8/2023 1:03:19 PM"/>
    <n v="9814"/>
    <n v="100"/>
    <m/>
    <m/>
    <n v="200022.6875"/>
    <n v="0"/>
    <n v="0"/>
    <m/>
    <m/>
    <m/>
    <n v="0"/>
  </r>
  <r>
    <x v="0"/>
    <x v="0"/>
    <x v="8"/>
    <s v="7"/>
    <x v="6"/>
    <s v="Area 1001 Solar 2029"/>
    <x v="23"/>
    <n v="22.833641052246094"/>
    <n v="100"/>
    <n v="22.833641052246094"/>
    <m/>
    <n v="0"/>
    <m/>
    <m/>
    <m/>
    <n v="13453.2666015625"/>
    <m/>
    <m/>
    <n v="-1"/>
    <n v="0"/>
    <s v="Solar"/>
    <m/>
    <n v="200022.6875"/>
    <m/>
    <n v="0"/>
    <n v="7138.23095703125"/>
    <n v="7138.23095703125"/>
    <n v="0"/>
    <n v="-1"/>
    <n v="0"/>
    <n v="0"/>
    <n v="0"/>
    <n v="365"/>
    <n v="4383"/>
    <n v="0.22833640873432159"/>
    <n v="35.687107086181641"/>
    <n v="-6353.794921875"/>
    <n v="-31.765369415283203"/>
    <n v="13492.025390625"/>
    <n v="67.452476501464844"/>
    <m/>
    <s v="1/1/2029"/>
    <s v="12/31/2099"/>
    <m/>
    <n v="0"/>
    <n v="0"/>
    <n v="2031"/>
    <m/>
    <m/>
    <m/>
    <n v="0"/>
    <n v="0"/>
    <s v="Real 2021 | 5/8/2023 1:03:19 PM"/>
    <n v="9815"/>
    <n v="100"/>
    <m/>
    <m/>
    <n v="200022.6875"/>
    <n v="0"/>
    <n v="0"/>
    <m/>
    <m/>
    <m/>
    <n v="0"/>
  </r>
  <r>
    <x v="0"/>
    <x v="0"/>
    <x v="8"/>
    <s v="8"/>
    <x v="7"/>
    <s v="Area 1001 Solar 2029"/>
    <x v="23"/>
    <n v="34.250461578369141"/>
    <n v="150"/>
    <n v="34.250461578369141"/>
    <m/>
    <n v="0"/>
    <m/>
    <m/>
    <m/>
    <n v="20179.900390625"/>
    <m/>
    <m/>
    <n v="-1"/>
    <n v="0"/>
    <s v="Solar"/>
    <m/>
    <n v="300034.03125"/>
    <m/>
    <n v="0"/>
    <n v="10707.3466796875"/>
    <n v="10707.3466796875"/>
    <n v="0"/>
    <n v="-1"/>
    <n v="0"/>
    <n v="0"/>
    <n v="0"/>
    <n v="365"/>
    <n v="4383"/>
    <n v="0.22833640873432159"/>
    <n v="35.687107086181641"/>
    <n v="-9530.6923828125"/>
    <n v="-31.765369415283203"/>
    <n v="20238.0390625"/>
    <n v="67.452476501464844"/>
    <m/>
    <s v="1/1/2029"/>
    <s v="12/31/2099"/>
    <m/>
    <n v="0"/>
    <n v="0"/>
    <n v="2031"/>
    <m/>
    <m/>
    <m/>
    <n v="0"/>
    <n v="0"/>
    <s v="Real 2021 | 5/8/2023 1:03:19 PM"/>
    <n v="9816"/>
    <n v="150"/>
    <m/>
    <m/>
    <n v="300034.03125"/>
    <n v="0"/>
    <n v="0"/>
    <m/>
    <m/>
    <m/>
    <n v="0"/>
  </r>
  <r>
    <x v="0"/>
    <x v="0"/>
    <x v="8"/>
    <s v="9"/>
    <x v="8"/>
    <s v="Area 1001 Solar 2029"/>
    <x v="23"/>
    <n v="22.833641052246094"/>
    <n v="100"/>
    <n v="22.833641052246094"/>
    <m/>
    <n v="0"/>
    <m/>
    <m/>
    <m/>
    <n v="13453.2666015625"/>
    <m/>
    <m/>
    <n v="-1"/>
    <n v="0"/>
    <s v="Solar"/>
    <m/>
    <n v="200022.6875"/>
    <m/>
    <n v="0"/>
    <n v="7138.23095703125"/>
    <n v="7138.23095703125"/>
    <n v="0"/>
    <n v="-1"/>
    <n v="0"/>
    <n v="0"/>
    <n v="0"/>
    <n v="365"/>
    <n v="4383"/>
    <n v="0.22833640873432159"/>
    <n v="35.687107086181641"/>
    <n v="-6353.794921875"/>
    <n v="-31.765369415283203"/>
    <n v="13492.025390625"/>
    <n v="67.452476501464844"/>
    <m/>
    <s v="1/1/2029"/>
    <s v="12/31/2099"/>
    <m/>
    <n v="0"/>
    <n v="0"/>
    <n v="2031"/>
    <m/>
    <m/>
    <m/>
    <n v="0"/>
    <n v="0"/>
    <s v="Real 2021 | 5/8/2023 1:03:19 PM"/>
    <n v="9817"/>
    <n v="100"/>
    <m/>
    <m/>
    <n v="200022.6875"/>
    <n v="0"/>
    <n v="0"/>
    <m/>
    <m/>
    <m/>
    <n v="0"/>
  </r>
  <r>
    <x v="0"/>
    <x v="0"/>
    <x v="8"/>
    <s v="3"/>
    <x v="2"/>
    <s v="Area 1001 Solar 2030"/>
    <x v="24"/>
    <n v="11.416820526123047"/>
    <n v="50"/>
    <n v="11.416820526123047"/>
    <m/>
    <n v="0"/>
    <m/>
    <m/>
    <m/>
    <n v="6451.40283203125"/>
    <m/>
    <m/>
    <n v="-1"/>
    <n v="0"/>
    <s v="Solar"/>
    <m/>
    <n v="100011.34375"/>
    <m/>
    <n v="0"/>
    <n v="3569.115478515625"/>
    <n v="3569.115478515625"/>
    <n v="0"/>
    <n v="-1"/>
    <n v="0"/>
    <n v="0"/>
    <n v="0"/>
    <n v="365"/>
    <n v="4383"/>
    <n v="0.22833640873432159"/>
    <n v="35.687107086181641"/>
    <n v="-3176.8974609375"/>
    <n v="-31.765369415283203"/>
    <n v="6746.0126953125"/>
    <n v="67.452476501464844"/>
    <m/>
    <s v="1/1/2030"/>
    <s v="12/31/2099"/>
    <m/>
    <n v="0"/>
    <n v="0"/>
    <n v="2031"/>
    <m/>
    <m/>
    <m/>
    <n v="0"/>
    <n v="0"/>
    <s v="Real 2021 | 5/8/2023 1:03:19 PM"/>
    <n v="9818"/>
    <n v="50"/>
    <m/>
    <m/>
    <n v="100011.34375"/>
    <n v="0"/>
    <n v="0"/>
    <m/>
    <m/>
    <m/>
    <n v="0"/>
  </r>
  <r>
    <x v="0"/>
    <x v="0"/>
    <x v="8"/>
    <s v="8"/>
    <x v="7"/>
    <s v="Area 1001 Solar 2030"/>
    <x v="24"/>
    <n v="11.416820526123047"/>
    <n v="50"/>
    <n v="11.416820526123047"/>
    <m/>
    <n v="0"/>
    <m/>
    <m/>
    <m/>
    <n v="6451.40283203125"/>
    <m/>
    <m/>
    <n v="-1"/>
    <n v="0"/>
    <s v="Solar"/>
    <m/>
    <n v="100011.34375"/>
    <m/>
    <n v="0"/>
    <n v="3569.115478515625"/>
    <n v="3569.115478515625"/>
    <n v="0"/>
    <n v="-1"/>
    <n v="0"/>
    <n v="0"/>
    <n v="0"/>
    <n v="365"/>
    <n v="4383"/>
    <n v="0.22833640873432159"/>
    <n v="35.687107086181641"/>
    <n v="-3176.8974609375"/>
    <n v="-31.765369415283203"/>
    <n v="6746.0126953125"/>
    <n v="67.452476501464844"/>
    <m/>
    <s v="1/1/2030"/>
    <s v="12/31/2099"/>
    <m/>
    <n v="0"/>
    <n v="0"/>
    <n v="2031"/>
    <m/>
    <m/>
    <m/>
    <n v="0"/>
    <n v="0"/>
    <s v="Real 2021 | 5/8/2023 1:03:19 PM"/>
    <n v="9819"/>
    <n v="50"/>
    <m/>
    <m/>
    <n v="100011.34375"/>
    <n v="0"/>
    <n v="0"/>
    <m/>
    <m/>
    <m/>
    <n v="0"/>
  </r>
  <r>
    <x v="0"/>
    <x v="0"/>
    <x v="8"/>
    <s v="4"/>
    <x v="3"/>
    <s v="Area 1001 Solar 2031"/>
    <x v="25"/>
    <n v="34.250461578369141"/>
    <n v="150"/>
    <n v="34.250461578369141"/>
    <m/>
    <n v="0"/>
    <m/>
    <m/>
    <m/>
    <n v="19494.576171875"/>
    <m/>
    <m/>
    <n v="-1"/>
    <n v="0"/>
    <s v="Solar"/>
    <m/>
    <n v="300034.03125"/>
    <m/>
    <n v="0"/>
    <n v="10707.3466796875"/>
    <n v="10707.3466796875"/>
    <n v="0"/>
    <n v="-1"/>
    <n v="0"/>
    <n v="0"/>
    <n v="0"/>
    <n v="365"/>
    <n v="4383"/>
    <n v="0.22833640873432159"/>
    <n v="35.687107086181641"/>
    <n v="-9530.6923828125"/>
    <n v="-31.765369415283203"/>
    <n v="20238.0390625"/>
    <n v="67.452476501464844"/>
    <m/>
    <s v="1/1/2031"/>
    <s v="12/31/2099"/>
    <m/>
    <n v="0"/>
    <n v="0"/>
    <n v="2031"/>
    <m/>
    <m/>
    <m/>
    <n v="0"/>
    <n v="0"/>
    <s v="Real 2021 | 5/8/2023 1:03:19 PM"/>
    <n v="9820"/>
    <n v="150"/>
    <m/>
    <m/>
    <n v="300034.03125"/>
    <n v="0"/>
    <n v="0"/>
    <m/>
    <m/>
    <m/>
    <n v="0"/>
  </r>
  <r>
    <x v="0"/>
    <x v="0"/>
    <x v="8"/>
    <s v="8"/>
    <x v="7"/>
    <s v="Area 1001 Solar 2031"/>
    <x v="25"/>
    <n v="11.416820526123047"/>
    <n v="50"/>
    <n v="11.416820526123047"/>
    <m/>
    <n v="0"/>
    <m/>
    <m/>
    <m/>
    <n v="6498.19189453125"/>
    <m/>
    <m/>
    <n v="-1"/>
    <n v="0"/>
    <s v="Solar"/>
    <m/>
    <n v="100011.34375"/>
    <m/>
    <n v="0"/>
    <n v="3569.115478515625"/>
    <n v="3569.115478515625"/>
    <n v="0"/>
    <n v="-1"/>
    <n v="0"/>
    <n v="0"/>
    <n v="0"/>
    <n v="365"/>
    <n v="4383"/>
    <n v="0.22833640873432159"/>
    <n v="35.687107086181641"/>
    <n v="-3176.8974609375"/>
    <n v="-31.765369415283203"/>
    <n v="6746.0126953125"/>
    <n v="67.452476501464844"/>
    <m/>
    <s v="1/1/2031"/>
    <s v="12/31/2099"/>
    <m/>
    <n v="0"/>
    <n v="0"/>
    <n v="2031"/>
    <m/>
    <m/>
    <m/>
    <n v="0"/>
    <n v="0"/>
    <s v="Real 2021 | 5/8/2023 1:03:19 PM"/>
    <n v="9821"/>
    <n v="50"/>
    <m/>
    <m/>
    <n v="100011.34375"/>
    <n v="0"/>
    <n v="0"/>
    <m/>
    <m/>
    <m/>
    <n v="0"/>
  </r>
  <r>
    <x v="0"/>
    <x v="0"/>
    <x v="8"/>
    <s v="3"/>
    <x v="2"/>
    <s v="Area 1001 Solar 2032"/>
    <x v="26"/>
    <n v="0"/>
    <n v="0"/>
    <n v="0"/>
    <m/>
    <n v="0"/>
    <m/>
    <m/>
    <m/>
    <n v="0"/>
    <m/>
    <m/>
    <n v="-1"/>
    <n v="0"/>
    <s v="Solar"/>
    <m/>
    <n v="0"/>
    <m/>
    <n v="0"/>
    <n v="0"/>
    <n v="0"/>
    <n v="0"/>
    <n v="-1"/>
    <n v="0"/>
    <n v="0"/>
    <n v="0"/>
    <n v="0"/>
    <n v="0"/>
    <m/>
    <m/>
    <n v="0"/>
    <m/>
    <n v="0"/>
    <m/>
    <m/>
    <s v="1/1/2032"/>
    <s v="12/31/2099"/>
    <m/>
    <n v="0"/>
    <n v="0"/>
    <n v="2031"/>
    <m/>
    <m/>
    <m/>
    <n v="0"/>
    <n v="0"/>
    <s v="Real 2021 | 5/8/2023 1:03:19 PM"/>
    <n v="9822"/>
    <n v="0"/>
    <m/>
    <m/>
    <n v="0"/>
    <n v="0"/>
    <n v="0"/>
    <m/>
    <m/>
    <m/>
    <n v="0"/>
  </r>
  <r>
    <x v="0"/>
    <x v="0"/>
    <x v="8"/>
    <s v="4"/>
    <x v="3"/>
    <s v="Area 1001 Solar 2032"/>
    <x v="26"/>
    <n v="0"/>
    <n v="0"/>
    <n v="0"/>
    <m/>
    <n v="0"/>
    <m/>
    <m/>
    <m/>
    <n v="0"/>
    <m/>
    <m/>
    <n v="-1"/>
    <n v="0"/>
    <s v="Solar"/>
    <m/>
    <n v="0"/>
    <m/>
    <n v="0"/>
    <n v="0"/>
    <n v="0"/>
    <n v="0"/>
    <n v="-1"/>
    <n v="0"/>
    <n v="0"/>
    <n v="0"/>
    <n v="0"/>
    <n v="0"/>
    <m/>
    <m/>
    <n v="0"/>
    <m/>
    <n v="0"/>
    <m/>
    <m/>
    <s v="1/1/2032"/>
    <s v="12/31/2099"/>
    <m/>
    <n v="0"/>
    <n v="0"/>
    <n v="2031"/>
    <m/>
    <m/>
    <m/>
    <n v="0"/>
    <n v="0"/>
    <s v="Real 2021 | 5/8/2023 1:03:19 PM"/>
    <n v="9823"/>
    <n v="0"/>
    <m/>
    <m/>
    <n v="0"/>
    <n v="0"/>
    <n v="0"/>
    <m/>
    <m/>
    <m/>
    <n v="0"/>
  </r>
  <r>
    <x v="0"/>
    <x v="0"/>
    <x v="8"/>
    <s v="8"/>
    <x v="7"/>
    <s v="Area 1001 Solar 2032"/>
    <x v="26"/>
    <n v="0"/>
    <n v="0"/>
    <n v="0"/>
    <m/>
    <n v="0"/>
    <m/>
    <m/>
    <m/>
    <n v="0"/>
    <m/>
    <m/>
    <n v="-1"/>
    <n v="0"/>
    <s v="Solar"/>
    <m/>
    <n v="0"/>
    <m/>
    <n v="0"/>
    <n v="0"/>
    <n v="0"/>
    <n v="0"/>
    <n v="-1"/>
    <n v="0"/>
    <n v="0"/>
    <n v="0"/>
    <n v="0"/>
    <n v="0"/>
    <m/>
    <m/>
    <n v="0"/>
    <m/>
    <n v="0"/>
    <m/>
    <m/>
    <s v="1/1/2032"/>
    <s v="12/31/2099"/>
    <m/>
    <n v="0"/>
    <n v="0"/>
    <n v="2031"/>
    <m/>
    <m/>
    <m/>
    <n v="0"/>
    <n v="0"/>
    <s v="Real 2021 | 5/8/2023 1:03:19 PM"/>
    <n v="9824"/>
    <n v="0"/>
    <m/>
    <m/>
    <n v="0"/>
    <n v="0"/>
    <n v="0"/>
    <m/>
    <m/>
    <m/>
    <n v="0"/>
  </r>
  <r>
    <x v="0"/>
    <x v="0"/>
    <x v="8"/>
    <s v="8"/>
    <x v="7"/>
    <s v="Area 1001 Solar 2035"/>
    <x v="27"/>
    <n v="0"/>
    <n v="0"/>
    <n v="0"/>
    <m/>
    <n v="0"/>
    <m/>
    <m/>
    <m/>
    <n v="0"/>
    <m/>
    <m/>
    <n v="-1"/>
    <n v="0"/>
    <s v="Solar"/>
    <m/>
    <n v="0"/>
    <m/>
    <n v="0"/>
    <n v="0"/>
    <n v="0"/>
    <n v="0"/>
    <n v="-1"/>
    <n v="0"/>
    <n v="0"/>
    <n v="0"/>
    <n v="0"/>
    <n v="0"/>
    <m/>
    <m/>
    <n v="0"/>
    <m/>
    <n v="0"/>
    <m/>
    <m/>
    <s v="1/1/2035"/>
    <s v="12/31/2099"/>
    <m/>
    <n v="0"/>
    <n v="0"/>
    <n v="2031"/>
    <m/>
    <m/>
    <m/>
    <n v="0"/>
    <n v="0"/>
    <s v="Real 2021 | 5/8/2023 1:03:19 PM"/>
    <n v="9825"/>
    <n v="0"/>
    <m/>
    <m/>
    <n v="0"/>
    <n v="0"/>
    <n v="0"/>
    <m/>
    <m/>
    <m/>
    <n v="0"/>
  </r>
  <r>
    <x v="0"/>
    <x v="0"/>
    <x v="8"/>
    <s v="4"/>
    <x v="3"/>
    <s v="Area 1001 Solar 2036"/>
    <x v="28"/>
    <n v="0"/>
    <n v="0"/>
    <n v="0"/>
    <m/>
    <n v="0"/>
    <m/>
    <m/>
    <m/>
    <n v="0"/>
    <m/>
    <m/>
    <n v="-1"/>
    <n v="0"/>
    <s v="Solar"/>
    <m/>
    <n v="0"/>
    <m/>
    <n v="0"/>
    <n v="0"/>
    <n v="0"/>
    <n v="0"/>
    <n v="-1"/>
    <n v="0"/>
    <n v="0"/>
    <n v="0"/>
    <n v="0"/>
    <n v="0"/>
    <m/>
    <m/>
    <n v="0"/>
    <m/>
    <n v="0"/>
    <m/>
    <m/>
    <s v="1/1/2036"/>
    <s v="12/31/2099"/>
    <m/>
    <n v="0"/>
    <n v="0"/>
    <n v="2031"/>
    <m/>
    <m/>
    <m/>
    <n v="0"/>
    <n v="0"/>
    <s v="Real 2021 | 5/8/2023 1:03:19 PM"/>
    <n v="9826"/>
    <n v="0"/>
    <m/>
    <m/>
    <n v="0"/>
    <n v="0"/>
    <n v="0"/>
    <m/>
    <m/>
    <m/>
    <n v="0"/>
  </r>
  <r>
    <x v="0"/>
    <x v="0"/>
    <x v="8"/>
    <s v="1"/>
    <x v="0"/>
    <s v="Area 1001 Solar 2037"/>
    <x v="29"/>
    <n v="0"/>
    <n v="0"/>
    <n v="0"/>
    <m/>
    <n v="0"/>
    <m/>
    <m/>
    <m/>
    <n v="0"/>
    <m/>
    <m/>
    <n v="-1"/>
    <n v="0"/>
    <s v="Solar"/>
    <m/>
    <n v="0"/>
    <m/>
    <n v="0"/>
    <n v="0"/>
    <n v="0"/>
    <n v="0"/>
    <n v="-1"/>
    <n v="0"/>
    <n v="0"/>
    <n v="0"/>
    <n v="0"/>
    <n v="0"/>
    <m/>
    <m/>
    <n v="0"/>
    <m/>
    <n v="0"/>
    <m/>
    <m/>
    <s v="1/1/2037"/>
    <s v="12/31/2099"/>
    <m/>
    <n v="0"/>
    <n v="0"/>
    <n v="2031"/>
    <m/>
    <m/>
    <m/>
    <n v="0"/>
    <n v="0"/>
    <s v="Real 2021 | 5/8/2023 1:03:19 PM"/>
    <n v="9827"/>
    <n v="0"/>
    <m/>
    <m/>
    <n v="0"/>
    <n v="0"/>
    <n v="0"/>
    <m/>
    <m/>
    <m/>
    <n v="0"/>
  </r>
  <r>
    <x v="0"/>
    <x v="0"/>
    <x v="8"/>
    <s v="3"/>
    <x v="2"/>
    <s v="Area 1001 Solar 2037"/>
    <x v="29"/>
    <n v="0"/>
    <n v="0"/>
    <n v="0"/>
    <m/>
    <n v="0"/>
    <m/>
    <m/>
    <m/>
    <n v="0"/>
    <m/>
    <m/>
    <n v="-1"/>
    <n v="0"/>
    <s v="Solar"/>
    <m/>
    <n v="0"/>
    <m/>
    <n v="0"/>
    <n v="0"/>
    <n v="0"/>
    <n v="0"/>
    <n v="-1"/>
    <n v="0"/>
    <n v="0"/>
    <n v="0"/>
    <n v="0"/>
    <n v="0"/>
    <m/>
    <m/>
    <n v="0"/>
    <m/>
    <n v="0"/>
    <m/>
    <m/>
    <s v="1/1/2037"/>
    <s v="12/31/2099"/>
    <m/>
    <n v="0"/>
    <n v="0"/>
    <n v="2031"/>
    <m/>
    <m/>
    <m/>
    <n v="0"/>
    <n v="0"/>
    <s v="Real 2021 | 5/8/2023 1:03:19 PM"/>
    <n v="9828"/>
    <n v="0"/>
    <m/>
    <m/>
    <n v="0"/>
    <n v="0"/>
    <n v="0"/>
    <m/>
    <m/>
    <m/>
    <n v="0"/>
  </r>
  <r>
    <x v="0"/>
    <x v="0"/>
    <x v="8"/>
    <s v="7"/>
    <x v="6"/>
    <s v="Area 1001 Solar 2037"/>
    <x v="29"/>
    <n v="0"/>
    <n v="0"/>
    <n v="0"/>
    <m/>
    <n v="0"/>
    <m/>
    <m/>
    <m/>
    <n v="0"/>
    <m/>
    <m/>
    <n v="-1"/>
    <n v="0"/>
    <s v="Solar"/>
    <m/>
    <n v="0"/>
    <m/>
    <n v="0"/>
    <n v="0"/>
    <n v="0"/>
    <n v="0"/>
    <n v="-1"/>
    <n v="0"/>
    <n v="0"/>
    <n v="0"/>
    <n v="0"/>
    <n v="0"/>
    <m/>
    <m/>
    <n v="0"/>
    <m/>
    <n v="0"/>
    <m/>
    <m/>
    <s v="1/1/2037"/>
    <s v="12/31/2099"/>
    <m/>
    <n v="0"/>
    <n v="0"/>
    <n v="2031"/>
    <m/>
    <m/>
    <m/>
    <n v="0"/>
    <n v="0"/>
    <s v="Real 2021 | 5/8/2023 1:03:19 PM"/>
    <n v="9829"/>
    <n v="0"/>
    <m/>
    <m/>
    <n v="0"/>
    <n v="0"/>
    <n v="0"/>
    <m/>
    <m/>
    <m/>
    <n v="0"/>
  </r>
  <r>
    <x v="0"/>
    <x v="0"/>
    <x v="8"/>
    <s v="8"/>
    <x v="7"/>
    <s v="Area 1001 Solar 2037"/>
    <x v="29"/>
    <n v="0"/>
    <n v="0"/>
    <n v="0"/>
    <m/>
    <n v="0"/>
    <m/>
    <m/>
    <m/>
    <n v="0"/>
    <m/>
    <m/>
    <n v="-1"/>
    <n v="0"/>
    <s v="Solar"/>
    <m/>
    <n v="0"/>
    <m/>
    <n v="0"/>
    <n v="0"/>
    <n v="0"/>
    <n v="0"/>
    <n v="-1"/>
    <n v="0"/>
    <n v="0"/>
    <n v="0"/>
    <n v="0"/>
    <n v="0"/>
    <m/>
    <m/>
    <n v="0"/>
    <m/>
    <n v="0"/>
    <m/>
    <m/>
    <s v="1/1/2037"/>
    <s v="12/31/2099"/>
    <m/>
    <n v="0"/>
    <n v="0"/>
    <n v="2031"/>
    <m/>
    <m/>
    <m/>
    <n v="0"/>
    <n v="0"/>
    <s v="Real 2021 | 5/8/2023 1:03:19 PM"/>
    <n v="9830"/>
    <n v="0"/>
    <m/>
    <m/>
    <n v="0"/>
    <n v="0"/>
    <n v="0"/>
    <m/>
    <m/>
    <m/>
    <n v="0"/>
  </r>
  <r>
    <x v="0"/>
    <x v="0"/>
    <x v="8"/>
    <s v="1"/>
    <x v="0"/>
    <s v="Area 1001 Wind 2026"/>
    <x v="30"/>
    <n v="34.996112823486328"/>
    <n v="100"/>
    <n v="34.996112823486328"/>
    <m/>
    <n v="0"/>
    <m/>
    <m/>
    <m/>
    <n v="18154.20312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831"/>
    <n v="100"/>
    <m/>
    <m/>
    <n v="306565.9375"/>
    <n v="0"/>
    <n v="0"/>
    <m/>
    <m/>
    <m/>
    <n v="0"/>
  </r>
  <r>
    <x v="0"/>
    <x v="0"/>
    <x v="8"/>
    <s v="2"/>
    <x v="1"/>
    <s v="Area 1001 Wind 2026"/>
    <x v="30"/>
    <n v="34.996112823486328"/>
    <n v="100"/>
    <n v="34.996112823486328"/>
    <m/>
    <n v="0"/>
    <m/>
    <m/>
    <m/>
    <n v="18154.20312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832"/>
    <n v="100"/>
    <m/>
    <m/>
    <n v="306565.9375"/>
    <n v="0"/>
    <n v="0"/>
    <m/>
    <m/>
    <m/>
    <n v="0"/>
  </r>
  <r>
    <x v="0"/>
    <x v="0"/>
    <x v="8"/>
    <s v="3"/>
    <x v="2"/>
    <s v="Area 1001 Wind 2026"/>
    <x v="30"/>
    <n v="34.996112823486328"/>
    <n v="100"/>
    <n v="34.996112823486328"/>
    <m/>
    <n v="0"/>
    <m/>
    <m/>
    <m/>
    <n v="18154.20312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833"/>
    <n v="100"/>
    <m/>
    <m/>
    <n v="306565.9375"/>
    <n v="0"/>
    <n v="0"/>
    <m/>
    <m/>
    <m/>
    <n v="0"/>
  </r>
  <r>
    <x v="0"/>
    <x v="0"/>
    <x v="8"/>
    <s v="4"/>
    <x v="3"/>
    <s v="Area 1001 Wind 2026"/>
    <x v="30"/>
    <n v="34.996112823486328"/>
    <n v="100"/>
    <n v="34.996112823486328"/>
    <m/>
    <n v="0"/>
    <m/>
    <m/>
    <m/>
    <n v="18154.20312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834"/>
    <n v="100"/>
    <m/>
    <m/>
    <n v="306565.9375"/>
    <n v="0"/>
    <n v="0"/>
    <m/>
    <m/>
    <m/>
    <n v="0"/>
  </r>
  <r>
    <x v="0"/>
    <x v="0"/>
    <x v="8"/>
    <s v="5"/>
    <x v="4"/>
    <s v="Area 1001 Wind 2026"/>
    <x v="30"/>
    <n v="34.996112823486328"/>
    <n v="100"/>
    <n v="34.996112823486328"/>
    <m/>
    <n v="0"/>
    <m/>
    <m/>
    <m/>
    <n v="18154.20312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835"/>
    <n v="100"/>
    <m/>
    <m/>
    <n v="306565.9375"/>
    <n v="0"/>
    <n v="0"/>
    <m/>
    <m/>
    <m/>
    <n v="0"/>
  </r>
  <r>
    <x v="0"/>
    <x v="0"/>
    <x v="8"/>
    <s v="6"/>
    <x v="5"/>
    <s v="Area 1001 Wind 2026"/>
    <x v="30"/>
    <n v="34.996112823486328"/>
    <n v="100"/>
    <n v="34.996112823486328"/>
    <m/>
    <n v="0"/>
    <m/>
    <m/>
    <m/>
    <n v="18154.20312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836"/>
    <n v="100"/>
    <m/>
    <m/>
    <n v="306565.9375"/>
    <n v="0"/>
    <n v="0"/>
    <m/>
    <m/>
    <m/>
    <n v="0"/>
  </r>
  <r>
    <x v="0"/>
    <x v="0"/>
    <x v="8"/>
    <s v="7"/>
    <x v="6"/>
    <s v="Area 1001 Wind 2026"/>
    <x v="30"/>
    <n v="34.996112823486328"/>
    <n v="100"/>
    <n v="34.996112823486328"/>
    <m/>
    <n v="0"/>
    <m/>
    <m/>
    <m/>
    <n v="18154.20312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837"/>
    <n v="100"/>
    <m/>
    <m/>
    <n v="306565.9375"/>
    <n v="0"/>
    <n v="0"/>
    <m/>
    <m/>
    <m/>
    <n v="0"/>
  </r>
  <r>
    <x v="0"/>
    <x v="0"/>
    <x v="8"/>
    <s v="9"/>
    <x v="8"/>
    <s v="Area 1001 Wind 2026"/>
    <x v="30"/>
    <n v="34.996112823486328"/>
    <n v="100"/>
    <n v="34.996112823486328"/>
    <m/>
    <n v="0"/>
    <m/>
    <m/>
    <m/>
    <n v="18154.20312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838"/>
    <n v="100"/>
    <m/>
    <m/>
    <n v="306565.9375"/>
    <n v="0"/>
    <n v="0"/>
    <m/>
    <m/>
    <m/>
    <n v="0"/>
  </r>
  <r>
    <x v="0"/>
    <x v="0"/>
    <x v="8"/>
    <s v="1"/>
    <x v="0"/>
    <s v="Area 1001 Wind 2027"/>
    <x v="31"/>
    <n v="34.996112823486328"/>
    <n v="100"/>
    <n v="34.996112823486328"/>
    <m/>
    <n v="0"/>
    <m/>
    <m/>
    <m/>
    <n v="17664.2929687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839"/>
    <n v="100"/>
    <m/>
    <m/>
    <n v="306565.9375"/>
    <n v="0"/>
    <n v="0"/>
    <m/>
    <m/>
    <m/>
    <n v="0"/>
  </r>
  <r>
    <x v="0"/>
    <x v="0"/>
    <x v="8"/>
    <s v="2"/>
    <x v="1"/>
    <s v="Area 1001 Wind 2027"/>
    <x v="31"/>
    <n v="34.996112823486328"/>
    <n v="100"/>
    <n v="34.996112823486328"/>
    <m/>
    <n v="0"/>
    <m/>
    <m/>
    <m/>
    <n v="17664.2929687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840"/>
    <n v="100"/>
    <m/>
    <m/>
    <n v="306565.9375"/>
    <n v="0"/>
    <n v="0"/>
    <m/>
    <m/>
    <m/>
    <n v="0"/>
  </r>
  <r>
    <x v="0"/>
    <x v="0"/>
    <x v="8"/>
    <s v="3"/>
    <x v="2"/>
    <s v="Area 1001 Wind 2027"/>
    <x v="31"/>
    <n v="34.996112823486328"/>
    <n v="100"/>
    <n v="34.996112823486328"/>
    <m/>
    <n v="0"/>
    <m/>
    <m/>
    <m/>
    <n v="17664.2929687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841"/>
    <n v="100"/>
    <m/>
    <m/>
    <n v="306565.9375"/>
    <n v="0"/>
    <n v="0"/>
    <m/>
    <m/>
    <m/>
    <n v="0"/>
  </r>
  <r>
    <x v="0"/>
    <x v="0"/>
    <x v="8"/>
    <s v="4"/>
    <x v="3"/>
    <s v="Area 1001 Wind 2027"/>
    <x v="31"/>
    <n v="34.996112823486328"/>
    <n v="100"/>
    <n v="34.996112823486328"/>
    <m/>
    <n v="0"/>
    <m/>
    <m/>
    <m/>
    <n v="17664.2929687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842"/>
    <n v="100"/>
    <m/>
    <m/>
    <n v="306565.9375"/>
    <n v="0"/>
    <n v="0"/>
    <m/>
    <m/>
    <m/>
    <n v="0"/>
  </r>
  <r>
    <x v="0"/>
    <x v="0"/>
    <x v="8"/>
    <s v="5"/>
    <x v="4"/>
    <s v="Area 1001 Wind 2027"/>
    <x v="31"/>
    <n v="34.996112823486328"/>
    <n v="100"/>
    <n v="34.996112823486328"/>
    <m/>
    <n v="0"/>
    <m/>
    <m/>
    <m/>
    <n v="17664.2929687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843"/>
    <n v="100"/>
    <m/>
    <m/>
    <n v="306565.9375"/>
    <n v="0"/>
    <n v="0"/>
    <m/>
    <m/>
    <m/>
    <n v="0"/>
  </r>
  <r>
    <x v="0"/>
    <x v="0"/>
    <x v="8"/>
    <s v="6"/>
    <x v="5"/>
    <s v="Area 1001 Wind 2027"/>
    <x v="31"/>
    <n v="34.996112823486328"/>
    <n v="100"/>
    <n v="34.996112823486328"/>
    <m/>
    <n v="0"/>
    <m/>
    <m/>
    <m/>
    <n v="17664.2929687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844"/>
    <n v="100"/>
    <m/>
    <m/>
    <n v="306565.9375"/>
    <n v="0"/>
    <n v="0"/>
    <m/>
    <m/>
    <m/>
    <n v="0"/>
  </r>
  <r>
    <x v="0"/>
    <x v="0"/>
    <x v="8"/>
    <s v="7"/>
    <x v="6"/>
    <s v="Area 1001 Wind 2027"/>
    <x v="31"/>
    <n v="34.996112823486328"/>
    <n v="100"/>
    <n v="34.996112823486328"/>
    <m/>
    <n v="0"/>
    <m/>
    <m/>
    <m/>
    <n v="17664.2929687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845"/>
    <n v="100"/>
    <m/>
    <m/>
    <n v="306565.9375"/>
    <n v="0"/>
    <n v="0"/>
    <m/>
    <m/>
    <m/>
    <n v="0"/>
  </r>
  <r>
    <x v="0"/>
    <x v="0"/>
    <x v="8"/>
    <s v="9"/>
    <x v="8"/>
    <s v="Area 1001 Wind 2027"/>
    <x v="31"/>
    <n v="34.996112823486328"/>
    <n v="100"/>
    <n v="34.996112823486328"/>
    <m/>
    <n v="0"/>
    <m/>
    <m/>
    <m/>
    <n v="17664.2929687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846"/>
    <n v="100"/>
    <m/>
    <m/>
    <n v="306565.9375"/>
    <n v="0"/>
    <n v="0"/>
    <m/>
    <m/>
    <m/>
    <n v="0"/>
  </r>
  <r>
    <x v="0"/>
    <x v="0"/>
    <x v="8"/>
    <s v="1"/>
    <x v="0"/>
    <s v="Area 1001 Wind 2028"/>
    <x v="32"/>
    <n v="34.996112823486328"/>
    <n v="100"/>
    <n v="34.996112823486328"/>
    <m/>
    <n v="0"/>
    <m/>
    <m/>
    <m/>
    <n v="17124.84179687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847"/>
    <n v="100"/>
    <m/>
    <m/>
    <n v="306565.9375"/>
    <n v="0"/>
    <n v="0"/>
    <m/>
    <m/>
    <m/>
    <n v="0"/>
  </r>
  <r>
    <x v="0"/>
    <x v="0"/>
    <x v="8"/>
    <s v="2"/>
    <x v="1"/>
    <s v="Area 1001 Wind 2028"/>
    <x v="32"/>
    <n v="34.996112823486328"/>
    <n v="100"/>
    <n v="34.996112823486328"/>
    <m/>
    <n v="0"/>
    <m/>
    <m/>
    <m/>
    <n v="17124.84179687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848"/>
    <n v="100"/>
    <m/>
    <m/>
    <n v="306565.9375"/>
    <n v="0"/>
    <n v="0"/>
    <m/>
    <m/>
    <m/>
    <n v="0"/>
  </r>
  <r>
    <x v="0"/>
    <x v="0"/>
    <x v="8"/>
    <s v="3"/>
    <x v="2"/>
    <s v="Area 1001 Wind 2028"/>
    <x v="32"/>
    <n v="34.996112823486328"/>
    <n v="100"/>
    <n v="34.996112823486328"/>
    <m/>
    <n v="0"/>
    <m/>
    <m/>
    <m/>
    <n v="17124.84179687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849"/>
    <n v="100"/>
    <m/>
    <m/>
    <n v="306565.9375"/>
    <n v="0"/>
    <n v="0"/>
    <m/>
    <m/>
    <m/>
    <n v="0"/>
  </r>
  <r>
    <x v="0"/>
    <x v="0"/>
    <x v="8"/>
    <s v="4"/>
    <x v="3"/>
    <s v="Area 1001 Wind 2028"/>
    <x v="32"/>
    <n v="34.996112823486328"/>
    <n v="100"/>
    <n v="34.996112823486328"/>
    <m/>
    <n v="0"/>
    <m/>
    <m/>
    <m/>
    <n v="17124.84179687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850"/>
    <n v="100"/>
    <m/>
    <m/>
    <n v="306565.9375"/>
    <n v="0"/>
    <n v="0"/>
    <m/>
    <m/>
    <m/>
    <n v="0"/>
  </r>
  <r>
    <x v="0"/>
    <x v="0"/>
    <x v="8"/>
    <s v="5"/>
    <x v="4"/>
    <s v="Area 1001 Wind 2028"/>
    <x v="32"/>
    <n v="34.996112823486328"/>
    <n v="100"/>
    <n v="34.996112823486328"/>
    <m/>
    <n v="0"/>
    <m/>
    <m/>
    <m/>
    <n v="17124.84179687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851"/>
    <n v="100"/>
    <m/>
    <m/>
    <n v="306565.9375"/>
    <n v="0"/>
    <n v="0"/>
    <m/>
    <m/>
    <m/>
    <n v="0"/>
  </r>
  <r>
    <x v="0"/>
    <x v="0"/>
    <x v="8"/>
    <s v="6"/>
    <x v="5"/>
    <s v="Area 1001 Wind 2028"/>
    <x v="32"/>
    <n v="34.996112823486328"/>
    <n v="100"/>
    <n v="34.996112823486328"/>
    <m/>
    <n v="0"/>
    <m/>
    <m/>
    <m/>
    <n v="17124.84179687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852"/>
    <n v="100"/>
    <m/>
    <m/>
    <n v="306565.9375"/>
    <n v="0"/>
    <n v="0"/>
    <m/>
    <m/>
    <m/>
    <n v="0"/>
  </r>
  <r>
    <x v="0"/>
    <x v="0"/>
    <x v="8"/>
    <s v="7"/>
    <x v="6"/>
    <s v="Area 1001 Wind 2028"/>
    <x v="32"/>
    <n v="34.996112823486328"/>
    <n v="100"/>
    <n v="34.996112823486328"/>
    <m/>
    <n v="0"/>
    <m/>
    <m/>
    <m/>
    <n v="17124.84179687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853"/>
    <n v="100"/>
    <m/>
    <m/>
    <n v="306565.9375"/>
    <n v="0"/>
    <n v="0"/>
    <m/>
    <m/>
    <m/>
    <n v="0"/>
  </r>
  <r>
    <x v="0"/>
    <x v="0"/>
    <x v="8"/>
    <s v="9"/>
    <x v="8"/>
    <s v="Area 1001 Wind 2028"/>
    <x v="32"/>
    <n v="34.996112823486328"/>
    <n v="100"/>
    <n v="34.996112823486328"/>
    <m/>
    <n v="0"/>
    <m/>
    <m/>
    <m/>
    <n v="17124.84179687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854"/>
    <n v="100"/>
    <m/>
    <m/>
    <n v="306565.9375"/>
    <n v="0"/>
    <n v="0"/>
    <m/>
    <m/>
    <m/>
    <n v="0"/>
  </r>
  <r>
    <x v="0"/>
    <x v="0"/>
    <x v="8"/>
    <s v="1"/>
    <x v="0"/>
    <s v="Area 1001 Wind 2029"/>
    <x v="33"/>
    <n v="34.996112823486328"/>
    <n v="100"/>
    <n v="34.996112823486328"/>
    <m/>
    <n v="0"/>
    <m/>
    <m/>
    <m/>
    <n v="16640.435546875"/>
    <m/>
    <m/>
    <n v="-1"/>
    <n v="0"/>
    <s v="Wind"/>
    <m/>
    <n v="306565.9375"/>
    <m/>
    <n v="0"/>
    <n v="11847.681640625"/>
    <n v="11847.681640625"/>
    <n v="0"/>
    <n v="-1"/>
    <n v="0"/>
    <n v="0"/>
    <n v="0"/>
    <n v="0"/>
    <n v="8760"/>
    <n v="0.34996113181114197"/>
    <n v="38.646438598632813"/>
    <n v="-9738.1806640625"/>
    <n v="-31.765369415283203"/>
    <n v="21585.86328125"/>
    <n v="70.41180419921875"/>
    <m/>
    <s v="1/1/2029"/>
    <s v="12/31/2099"/>
    <m/>
    <n v="0"/>
    <n v="0"/>
    <n v="2031"/>
    <m/>
    <m/>
    <m/>
    <n v="0"/>
    <n v="0"/>
    <s v="Real 2021 | 5/8/2023 1:03:19 PM"/>
    <n v="9855"/>
    <n v="100"/>
    <m/>
    <m/>
    <n v="306565.9375"/>
    <n v="0"/>
    <n v="0"/>
    <m/>
    <m/>
    <m/>
    <n v="0"/>
  </r>
  <r>
    <x v="0"/>
    <x v="0"/>
    <x v="8"/>
    <s v="2"/>
    <x v="1"/>
    <s v="Area 1001 Wind 2029"/>
    <x v="33"/>
    <n v="34.996112823486328"/>
    <n v="100"/>
    <n v="34.996112823486328"/>
    <m/>
    <n v="0"/>
    <m/>
    <m/>
    <m/>
    <n v="16640.435546875"/>
    <m/>
    <m/>
    <n v="-1"/>
    <n v="0"/>
    <s v="Wind"/>
    <m/>
    <n v="306565.9375"/>
    <m/>
    <n v="0"/>
    <n v="11847.681640625"/>
    <n v="11847.681640625"/>
    <n v="0"/>
    <n v="-1"/>
    <n v="0"/>
    <n v="0"/>
    <n v="0"/>
    <n v="0"/>
    <n v="8760"/>
    <n v="0.34996113181114197"/>
    <n v="38.646438598632813"/>
    <n v="-9738.1806640625"/>
    <n v="-31.765369415283203"/>
    <n v="21585.86328125"/>
    <n v="70.41180419921875"/>
    <m/>
    <s v="1/1/2029"/>
    <s v="12/31/2099"/>
    <m/>
    <n v="0"/>
    <n v="0"/>
    <n v="2031"/>
    <m/>
    <m/>
    <m/>
    <n v="0"/>
    <n v="0"/>
    <s v="Real 2021 | 5/8/2023 1:03:19 PM"/>
    <n v="9856"/>
    <n v="100"/>
    <m/>
    <m/>
    <n v="306565.9375"/>
    <n v="0"/>
    <n v="0"/>
    <m/>
    <m/>
    <m/>
    <n v="0"/>
  </r>
  <r>
    <x v="0"/>
    <x v="0"/>
    <x v="8"/>
    <s v="3"/>
    <x v="2"/>
    <s v="Area 1001 Wind 2029"/>
    <x v="33"/>
    <n v="34.996112823486328"/>
    <n v="100"/>
    <n v="34.996112823486328"/>
    <m/>
    <n v="0"/>
    <m/>
    <m/>
    <m/>
    <n v="16640.435546875"/>
    <m/>
    <m/>
    <n v="-1"/>
    <n v="0"/>
    <s v="Wind"/>
    <m/>
    <n v="306565.9375"/>
    <m/>
    <n v="0"/>
    <n v="11847.681640625"/>
    <n v="11847.681640625"/>
    <n v="0"/>
    <n v="-1"/>
    <n v="0"/>
    <n v="0"/>
    <n v="0"/>
    <n v="0"/>
    <n v="8760"/>
    <n v="0.34996113181114197"/>
    <n v="38.646438598632813"/>
    <n v="-9738.1806640625"/>
    <n v="-31.765369415283203"/>
    <n v="21585.86328125"/>
    <n v="70.41180419921875"/>
    <m/>
    <s v="1/1/2029"/>
    <s v="12/31/2099"/>
    <m/>
    <n v="0"/>
    <n v="0"/>
    <n v="2031"/>
    <m/>
    <m/>
    <m/>
    <n v="0"/>
    <n v="0"/>
    <s v="Real 2021 | 5/8/2023 1:03:19 PM"/>
    <n v="9857"/>
    <n v="100"/>
    <m/>
    <m/>
    <n v="306565.9375"/>
    <n v="0"/>
    <n v="0"/>
    <m/>
    <m/>
    <m/>
    <n v="0"/>
  </r>
  <r>
    <x v="0"/>
    <x v="0"/>
    <x v="8"/>
    <s v="4"/>
    <x v="3"/>
    <s v="Area 1001 Wind 2029"/>
    <x v="33"/>
    <n v="34.996112823486328"/>
    <n v="100"/>
    <n v="34.996112823486328"/>
    <m/>
    <n v="0"/>
    <m/>
    <m/>
    <m/>
    <n v="16640.435546875"/>
    <m/>
    <m/>
    <n v="-1"/>
    <n v="0"/>
    <s v="Wind"/>
    <m/>
    <n v="306565.9375"/>
    <m/>
    <n v="0"/>
    <n v="11847.681640625"/>
    <n v="11847.681640625"/>
    <n v="0"/>
    <n v="-1"/>
    <n v="0"/>
    <n v="0"/>
    <n v="0"/>
    <n v="0"/>
    <n v="8760"/>
    <n v="0.34996113181114197"/>
    <n v="38.646438598632813"/>
    <n v="-9738.1806640625"/>
    <n v="-31.765369415283203"/>
    <n v="21585.86328125"/>
    <n v="70.41180419921875"/>
    <m/>
    <s v="1/1/2029"/>
    <s v="12/31/2099"/>
    <m/>
    <n v="0"/>
    <n v="0"/>
    <n v="2031"/>
    <m/>
    <m/>
    <m/>
    <n v="0"/>
    <n v="0"/>
    <s v="Real 2021 | 5/8/2023 1:03:19 PM"/>
    <n v="9858"/>
    <n v="100"/>
    <m/>
    <m/>
    <n v="306565.9375"/>
    <n v="0"/>
    <n v="0"/>
    <m/>
    <m/>
    <m/>
    <n v="0"/>
  </r>
  <r>
    <x v="0"/>
    <x v="0"/>
    <x v="8"/>
    <s v="7"/>
    <x v="6"/>
    <s v="Area 1001 Wind 2029"/>
    <x v="33"/>
    <n v="34.996112823486328"/>
    <n v="100"/>
    <n v="34.996112823486328"/>
    <m/>
    <n v="0"/>
    <m/>
    <m/>
    <m/>
    <n v="16640.435546875"/>
    <m/>
    <m/>
    <n v="-1"/>
    <n v="0"/>
    <s v="Wind"/>
    <m/>
    <n v="306565.9375"/>
    <m/>
    <n v="0"/>
    <n v="11847.681640625"/>
    <n v="11847.681640625"/>
    <n v="0"/>
    <n v="-1"/>
    <n v="0"/>
    <n v="0"/>
    <n v="0"/>
    <n v="0"/>
    <n v="8760"/>
    <n v="0.34996113181114197"/>
    <n v="38.646438598632813"/>
    <n v="-9738.1806640625"/>
    <n v="-31.765369415283203"/>
    <n v="21585.86328125"/>
    <n v="70.41180419921875"/>
    <m/>
    <s v="1/1/2029"/>
    <s v="12/31/2099"/>
    <m/>
    <n v="0"/>
    <n v="0"/>
    <n v="2031"/>
    <m/>
    <m/>
    <m/>
    <n v="0"/>
    <n v="0"/>
    <s v="Real 2021 | 5/8/2023 1:03:19 PM"/>
    <n v="9859"/>
    <n v="100"/>
    <m/>
    <m/>
    <n v="306565.9375"/>
    <n v="0"/>
    <n v="0"/>
    <m/>
    <m/>
    <m/>
    <n v="0"/>
  </r>
  <r>
    <x v="0"/>
    <x v="0"/>
    <x v="8"/>
    <s v="1"/>
    <x v="0"/>
    <s v="Area 1001 Wind 2030"/>
    <x v="34"/>
    <n v="34.996112823486328"/>
    <n v="100"/>
    <n v="34.996112823486328"/>
    <m/>
    <n v="0"/>
    <m/>
    <m/>
    <m/>
    <n v="16123.0029296875"/>
    <m/>
    <m/>
    <n v="-1"/>
    <n v="0"/>
    <s v="Wind"/>
    <m/>
    <n v="306565.9375"/>
    <m/>
    <n v="0"/>
    <n v="11847.681640625"/>
    <n v="11847.681640625"/>
    <n v="0"/>
    <n v="-1"/>
    <n v="0"/>
    <n v="0"/>
    <n v="0"/>
    <n v="0"/>
    <n v="8760"/>
    <n v="0.34996113181114197"/>
    <n v="38.646438598632813"/>
    <n v="-9738.1806640625"/>
    <n v="-31.765369415283203"/>
    <n v="21585.86328125"/>
    <n v="70.41180419921875"/>
    <m/>
    <s v="1/1/2030"/>
    <s v="12/31/2099"/>
    <m/>
    <n v="0"/>
    <n v="0"/>
    <n v="2031"/>
    <m/>
    <m/>
    <m/>
    <n v="0"/>
    <n v="0"/>
    <s v="Real 2021 | 5/8/2023 1:03:19 PM"/>
    <n v="9860"/>
    <n v="100"/>
    <m/>
    <m/>
    <n v="306565.9375"/>
    <n v="0"/>
    <n v="0"/>
    <m/>
    <m/>
    <m/>
    <n v="0"/>
  </r>
  <r>
    <x v="0"/>
    <x v="0"/>
    <x v="8"/>
    <s v="2"/>
    <x v="1"/>
    <s v="Area 1001 Wind 2030"/>
    <x v="34"/>
    <n v="34.996112823486328"/>
    <n v="100"/>
    <n v="34.996112823486328"/>
    <m/>
    <n v="0"/>
    <m/>
    <m/>
    <m/>
    <n v="16123.0029296875"/>
    <m/>
    <m/>
    <n v="-1"/>
    <n v="0"/>
    <s v="Wind"/>
    <m/>
    <n v="306565.9375"/>
    <m/>
    <n v="0"/>
    <n v="11847.681640625"/>
    <n v="11847.681640625"/>
    <n v="0"/>
    <n v="-1"/>
    <n v="0"/>
    <n v="0"/>
    <n v="0"/>
    <n v="0"/>
    <n v="8760"/>
    <n v="0.34996113181114197"/>
    <n v="38.646438598632813"/>
    <n v="-9738.1806640625"/>
    <n v="-31.765369415283203"/>
    <n v="21585.86328125"/>
    <n v="70.41180419921875"/>
    <m/>
    <s v="1/1/2030"/>
    <s v="12/31/2099"/>
    <m/>
    <n v="0"/>
    <n v="0"/>
    <n v="2031"/>
    <m/>
    <m/>
    <m/>
    <n v="0"/>
    <n v="0"/>
    <s v="Real 2021 | 5/8/2023 1:03:19 PM"/>
    <n v="9861"/>
    <n v="100"/>
    <m/>
    <m/>
    <n v="306565.9375"/>
    <n v="0"/>
    <n v="0"/>
    <m/>
    <m/>
    <m/>
    <n v="0"/>
  </r>
  <r>
    <x v="0"/>
    <x v="0"/>
    <x v="8"/>
    <s v="3"/>
    <x v="2"/>
    <s v="Area 1001 Wind 2030"/>
    <x v="34"/>
    <n v="34.996112823486328"/>
    <n v="100"/>
    <n v="34.996112823486328"/>
    <m/>
    <n v="0"/>
    <m/>
    <m/>
    <m/>
    <n v="16123.0029296875"/>
    <m/>
    <m/>
    <n v="-1"/>
    <n v="0"/>
    <s v="Wind"/>
    <m/>
    <n v="306565.9375"/>
    <m/>
    <n v="0"/>
    <n v="11847.681640625"/>
    <n v="11847.681640625"/>
    <n v="0"/>
    <n v="-1"/>
    <n v="0"/>
    <n v="0"/>
    <n v="0"/>
    <n v="0"/>
    <n v="8760"/>
    <n v="0.34996113181114197"/>
    <n v="38.646438598632813"/>
    <n v="-9738.1806640625"/>
    <n v="-31.765369415283203"/>
    <n v="21585.86328125"/>
    <n v="70.41180419921875"/>
    <m/>
    <s v="1/1/2030"/>
    <s v="12/31/2099"/>
    <m/>
    <n v="0"/>
    <n v="0"/>
    <n v="2031"/>
    <m/>
    <m/>
    <m/>
    <n v="0"/>
    <n v="0"/>
    <s v="Real 2021 | 5/8/2023 1:03:19 PM"/>
    <n v="9862"/>
    <n v="100"/>
    <m/>
    <m/>
    <n v="306565.9375"/>
    <n v="0"/>
    <n v="0"/>
    <m/>
    <m/>
    <m/>
    <n v="0"/>
  </r>
  <r>
    <x v="0"/>
    <x v="0"/>
    <x v="8"/>
    <s v="4"/>
    <x v="3"/>
    <s v="Area 1001 Wind 2030"/>
    <x v="34"/>
    <n v="34.996112823486328"/>
    <n v="100"/>
    <n v="34.996112823486328"/>
    <m/>
    <n v="0"/>
    <m/>
    <m/>
    <m/>
    <n v="16123.0029296875"/>
    <m/>
    <m/>
    <n v="-1"/>
    <n v="0"/>
    <s v="Wind"/>
    <m/>
    <n v="306565.9375"/>
    <m/>
    <n v="0"/>
    <n v="11847.681640625"/>
    <n v="11847.681640625"/>
    <n v="0"/>
    <n v="-1"/>
    <n v="0"/>
    <n v="0"/>
    <n v="0"/>
    <n v="0"/>
    <n v="8760"/>
    <n v="0.34996113181114197"/>
    <n v="38.646438598632813"/>
    <n v="-9738.1806640625"/>
    <n v="-31.765369415283203"/>
    <n v="21585.86328125"/>
    <n v="70.41180419921875"/>
    <m/>
    <s v="1/1/2030"/>
    <s v="12/31/2099"/>
    <m/>
    <n v="0"/>
    <n v="0"/>
    <n v="2031"/>
    <m/>
    <m/>
    <m/>
    <n v="0"/>
    <n v="0"/>
    <s v="Real 2021 | 5/8/2023 1:03:19 PM"/>
    <n v="9863"/>
    <n v="100"/>
    <m/>
    <m/>
    <n v="306565.9375"/>
    <n v="0"/>
    <n v="0"/>
    <m/>
    <m/>
    <m/>
    <n v="0"/>
  </r>
  <r>
    <x v="0"/>
    <x v="0"/>
    <x v="8"/>
    <s v="6"/>
    <x v="5"/>
    <s v="Area 1001 Wind 2030"/>
    <x v="34"/>
    <n v="34.996112823486328"/>
    <n v="100"/>
    <n v="34.996112823486328"/>
    <m/>
    <n v="0"/>
    <m/>
    <m/>
    <m/>
    <n v="16123.0029296875"/>
    <m/>
    <m/>
    <n v="-1"/>
    <n v="0"/>
    <s v="Wind"/>
    <m/>
    <n v="306565.9375"/>
    <m/>
    <n v="0"/>
    <n v="11847.681640625"/>
    <n v="11847.681640625"/>
    <n v="0"/>
    <n v="-1"/>
    <n v="0"/>
    <n v="0"/>
    <n v="0"/>
    <n v="0"/>
    <n v="8760"/>
    <n v="0.34996113181114197"/>
    <n v="38.646438598632813"/>
    <n v="-9738.1806640625"/>
    <n v="-31.765369415283203"/>
    <n v="21585.86328125"/>
    <n v="70.41180419921875"/>
    <m/>
    <s v="1/1/2030"/>
    <s v="12/31/2099"/>
    <m/>
    <n v="0"/>
    <n v="0"/>
    <n v="2031"/>
    <m/>
    <m/>
    <m/>
    <n v="0"/>
    <n v="0"/>
    <s v="Real 2021 | 5/8/2023 1:03:19 PM"/>
    <n v="9864"/>
    <n v="100"/>
    <m/>
    <m/>
    <n v="306565.9375"/>
    <n v="0"/>
    <n v="0"/>
    <m/>
    <m/>
    <m/>
    <n v="0"/>
  </r>
  <r>
    <x v="0"/>
    <x v="0"/>
    <x v="8"/>
    <s v="7"/>
    <x v="6"/>
    <s v="Area 1001 Wind 2030"/>
    <x v="34"/>
    <n v="34.996112823486328"/>
    <n v="100"/>
    <n v="34.996112823486328"/>
    <m/>
    <n v="0"/>
    <m/>
    <m/>
    <m/>
    <n v="16123.0029296875"/>
    <m/>
    <m/>
    <n v="-1"/>
    <n v="0"/>
    <s v="Wind"/>
    <m/>
    <n v="306565.9375"/>
    <m/>
    <n v="0"/>
    <n v="11847.681640625"/>
    <n v="11847.681640625"/>
    <n v="0"/>
    <n v="-1"/>
    <n v="0"/>
    <n v="0"/>
    <n v="0"/>
    <n v="0"/>
    <n v="8760"/>
    <n v="0.34996113181114197"/>
    <n v="38.646438598632813"/>
    <n v="-9738.1806640625"/>
    <n v="-31.765369415283203"/>
    <n v="21585.86328125"/>
    <n v="70.41180419921875"/>
    <m/>
    <s v="1/1/2030"/>
    <s v="12/31/2099"/>
    <m/>
    <n v="0"/>
    <n v="0"/>
    <n v="2031"/>
    <m/>
    <m/>
    <m/>
    <n v="0"/>
    <n v="0"/>
    <s v="Real 2021 | 5/8/2023 1:03:19 PM"/>
    <n v="9865"/>
    <n v="100"/>
    <m/>
    <m/>
    <n v="306565.9375"/>
    <n v="0"/>
    <n v="0"/>
    <m/>
    <m/>
    <m/>
    <n v="0"/>
  </r>
  <r>
    <x v="0"/>
    <x v="0"/>
    <x v="8"/>
    <s v="9"/>
    <x v="8"/>
    <s v="Area 1001 Wind 2030"/>
    <x v="34"/>
    <n v="34.996112823486328"/>
    <n v="100"/>
    <n v="34.996112823486328"/>
    <m/>
    <n v="0"/>
    <m/>
    <m/>
    <m/>
    <n v="16123.0029296875"/>
    <m/>
    <m/>
    <n v="-1"/>
    <n v="0"/>
    <s v="Wind"/>
    <m/>
    <n v="306565.9375"/>
    <m/>
    <n v="0"/>
    <n v="11847.681640625"/>
    <n v="11847.681640625"/>
    <n v="0"/>
    <n v="-1"/>
    <n v="0"/>
    <n v="0"/>
    <n v="0"/>
    <n v="0"/>
    <n v="8760"/>
    <n v="0.34996113181114197"/>
    <n v="38.646438598632813"/>
    <n v="-9738.1806640625"/>
    <n v="-31.765369415283203"/>
    <n v="21585.86328125"/>
    <n v="70.41180419921875"/>
    <m/>
    <s v="1/1/2030"/>
    <s v="12/31/2099"/>
    <m/>
    <n v="0"/>
    <n v="0"/>
    <n v="2031"/>
    <m/>
    <m/>
    <m/>
    <n v="0"/>
    <n v="0"/>
    <s v="Real 2021 | 5/8/2023 1:03:19 PM"/>
    <n v="9866"/>
    <n v="100"/>
    <m/>
    <m/>
    <n v="306565.9375"/>
    <n v="0"/>
    <n v="0"/>
    <m/>
    <m/>
    <m/>
    <n v="0"/>
  </r>
  <r>
    <x v="0"/>
    <x v="0"/>
    <x v="8"/>
    <s v="1"/>
    <x v="0"/>
    <s v="Area 1001 Wind 2031"/>
    <x v="35"/>
    <n v="34.996112823486328"/>
    <n v="100"/>
    <n v="34.996112823486328"/>
    <m/>
    <n v="0"/>
    <m/>
    <m/>
    <m/>
    <n v="16200.0673828125"/>
    <m/>
    <m/>
    <n v="-1"/>
    <n v="0"/>
    <s v="Wind"/>
    <m/>
    <n v="306565.9375"/>
    <m/>
    <n v="0"/>
    <n v="11847.681640625"/>
    <n v="11847.681640625"/>
    <n v="0"/>
    <n v="-1"/>
    <n v="0"/>
    <n v="0"/>
    <n v="0"/>
    <n v="1"/>
    <n v="8760"/>
    <n v="0.34996113181114197"/>
    <n v="38.646438598632813"/>
    <n v="-9738.1806640625"/>
    <n v="-31.765369415283203"/>
    <n v="21585.86328125"/>
    <n v="70.41180419921875"/>
    <m/>
    <s v="1/1/2031"/>
    <s v="12/31/2099"/>
    <m/>
    <n v="0"/>
    <n v="0"/>
    <n v="2031"/>
    <m/>
    <m/>
    <m/>
    <n v="0"/>
    <n v="0"/>
    <s v="Real 2021 | 5/8/2023 1:03:19 PM"/>
    <n v="9867"/>
    <n v="100"/>
    <m/>
    <m/>
    <n v="306565.9375"/>
    <n v="0"/>
    <n v="0"/>
    <m/>
    <m/>
    <m/>
    <n v="0"/>
  </r>
  <r>
    <x v="0"/>
    <x v="0"/>
    <x v="8"/>
    <s v="2"/>
    <x v="1"/>
    <s v="Area 1001 Wind 2031"/>
    <x v="35"/>
    <n v="34.996112823486328"/>
    <n v="100"/>
    <n v="34.996112823486328"/>
    <m/>
    <n v="0"/>
    <m/>
    <m/>
    <m/>
    <n v="16200.0673828125"/>
    <m/>
    <m/>
    <n v="-1"/>
    <n v="0"/>
    <s v="Wind"/>
    <m/>
    <n v="306565.9375"/>
    <m/>
    <n v="0"/>
    <n v="11847.681640625"/>
    <n v="11847.681640625"/>
    <n v="0"/>
    <n v="-1"/>
    <n v="0"/>
    <n v="0"/>
    <n v="0"/>
    <n v="1"/>
    <n v="8760"/>
    <n v="0.34996113181114197"/>
    <n v="38.646438598632813"/>
    <n v="-9738.1806640625"/>
    <n v="-31.765369415283203"/>
    <n v="21585.86328125"/>
    <n v="70.41180419921875"/>
    <m/>
    <s v="1/1/2031"/>
    <s v="12/31/2099"/>
    <m/>
    <n v="0"/>
    <n v="0"/>
    <n v="2031"/>
    <m/>
    <m/>
    <m/>
    <n v="0"/>
    <n v="0"/>
    <s v="Real 2021 | 5/8/2023 1:03:19 PM"/>
    <n v="9868"/>
    <n v="100"/>
    <m/>
    <m/>
    <n v="306565.9375"/>
    <n v="0"/>
    <n v="0"/>
    <m/>
    <m/>
    <m/>
    <n v="0"/>
  </r>
  <r>
    <x v="0"/>
    <x v="0"/>
    <x v="8"/>
    <s v="3"/>
    <x v="2"/>
    <s v="Area 1001 Wind 2031"/>
    <x v="35"/>
    <n v="34.996112823486328"/>
    <n v="100"/>
    <n v="34.996112823486328"/>
    <m/>
    <n v="0"/>
    <m/>
    <m/>
    <m/>
    <n v="16200.0673828125"/>
    <m/>
    <m/>
    <n v="-1"/>
    <n v="0"/>
    <s v="Wind"/>
    <m/>
    <n v="306565.9375"/>
    <m/>
    <n v="0"/>
    <n v="11847.681640625"/>
    <n v="11847.681640625"/>
    <n v="0"/>
    <n v="-1"/>
    <n v="0"/>
    <n v="0"/>
    <n v="0"/>
    <n v="1"/>
    <n v="8760"/>
    <n v="0.34996113181114197"/>
    <n v="38.646438598632813"/>
    <n v="-9738.1806640625"/>
    <n v="-31.765369415283203"/>
    <n v="21585.86328125"/>
    <n v="70.41180419921875"/>
    <m/>
    <s v="1/1/2031"/>
    <s v="12/31/2099"/>
    <m/>
    <n v="0"/>
    <n v="0"/>
    <n v="2031"/>
    <m/>
    <m/>
    <m/>
    <n v="0"/>
    <n v="0"/>
    <s v="Real 2021 | 5/8/2023 1:03:19 PM"/>
    <n v="9869"/>
    <n v="100"/>
    <m/>
    <m/>
    <n v="306565.9375"/>
    <n v="0"/>
    <n v="0"/>
    <m/>
    <m/>
    <m/>
    <n v="0"/>
  </r>
  <r>
    <x v="0"/>
    <x v="0"/>
    <x v="8"/>
    <s v="4"/>
    <x v="3"/>
    <s v="Area 1001 Wind 2031"/>
    <x v="35"/>
    <n v="34.996112823486328"/>
    <n v="100"/>
    <n v="34.996112823486328"/>
    <m/>
    <n v="0"/>
    <m/>
    <m/>
    <m/>
    <n v="16200.0673828125"/>
    <m/>
    <m/>
    <n v="-1"/>
    <n v="0"/>
    <s v="Wind"/>
    <m/>
    <n v="306565.9375"/>
    <m/>
    <n v="0"/>
    <n v="11847.681640625"/>
    <n v="11847.681640625"/>
    <n v="0"/>
    <n v="-1"/>
    <n v="0"/>
    <n v="0"/>
    <n v="0"/>
    <n v="1"/>
    <n v="8760"/>
    <n v="0.34996113181114197"/>
    <n v="38.646438598632813"/>
    <n v="-9738.1806640625"/>
    <n v="-31.765369415283203"/>
    <n v="21585.86328125"/>
    <n v="70.41180419921875"/>
    <m/>
    <s v="1/1/2031"/>
    <s v="12/31/2099"/>
    <m/>
    <n v="0"/>
    <n v="0"/>
    <n v="2031"/>
    <m/>
    <m/>
    <m/>
    <n v="0"/>
    <n v="0"/>
    <s v="Real 2021 | 5/8/2023 1:03:19 PM"/>
    <n v="9870"/>
    <n v="100"/>
    <m/>
    <m/>
    <n v="306565.9375"/>
    <n v="0"/>
    <n v="0"/>
    <m/>
    <m/>
    <m/>
    <n v="0"/>
  </r>
  <r>
    <x v="0"/>
    <x v="0"/>
    <x v="8"/>
    <s v="6"/>
    <x v="5"/>
    <s v="Area 1001 Wind 2031"/>
    <x v="35"/>
    <n v="34.996112823486328"/>
    <n v="100"/>
    <n v="34.996112823486328"/>
    <m/>
    <n v="0"/>
    <m/>
    <m/>
    <m/>
    <n v="16200.0673828125"/>
    <m/>
    <m/>
    <n v="-1"/>
    <n v="0"/>
    <s v="Wind"/>
    <m/>
    <n v="306565.9375"/>
    <m/>
    <n v="0"/>
    <n v="11847.681640625"/>
    <n v="11847.681640625"/>
    <n v="0"/>
    <n v="-1"/>
    <n v="0"/>
    <n v="0"/>
    <n v="0"/>
    <n v="1"/>
    <n v="8760"/>
    <n v="0.34996113181114197"/>
    <n v="38.646438598632813"/>
    <n v="-9738.1806640625"/>
    <n v="-31.765369415283203"/>
    <n v="21585.86328125"/>
    <n v="70.41180419921875"/>
    <m/>
    <s v="1/1/2031"/>
    <s v="12/31/2099"/>
    <m/>
    <n v="0"/>
    <n v="0"/>
    <n v="2031"/>
    <m/>
    <m/>
    <m/>
    <n v="0"/>
    <n v="0"/>
    <s v="Real 2021 | 5/8/2023 1:03:19 PM"/>
    <n v="9871"/>
    <n v="100"/>
    <m/>
    <m/>
    <n v="306565.9375"/>
    <n v="0"/>
    <n v="0"/>
    <m/>
    <m/>
    <m/>
    <n v="0"/>
  </r>
  <r>
    <x v="0"/>
    <x v="0"/>
    <x v="8"/>
    <s v="7"/>
    <x v="6"/>
    <s v="Area 1001 Wind 2031"/>
    <x v="35"/>
    <n v="34.996112823486328"/>
    <n v="100"/>
    <n v="34.996112823486328"/>
    <m/>
    <n v="0"/>
    <m/>
    <m/>
    <m/>
    <n v="16200.0673828125"/>
    <m/>
    <m/>
    <n v="-1"/>
    <n v="0"/>
    <s v="Wind"/>
    <m/>
    <n v="306565.9375"/>
    <m/>
    <n v="0"/>
    <n v="11847.681640625"/>
    <n v="11847.681640625"/>
    <n v="0"/>
    <n v="-1"/>
    <n v="0"/>
    <n v="0"/>
    <n v="0"/>
    <n v="1"/>
    <n v="8760"/>
    <n v="0.34996113181114197"/>
    <n v="38.646438598632813"/>
    <n v="-9738.1806640625"/>
    <n v="-31.765369415283203"/>
    <n v="21585.86328125"/>
    <n v="70.41180419921875"/>
    <m/>
    <s v="1/1/2031"/>
    <s v="12/31/2099"/>
    <m/>
    <n v="0"/>
    <n v="0"/>
    <n v="2031"/>
    <m/>
    <m/>
    <m/>
    <n v="0"/>
    <n v="0"/>
    <s v="Real 2021 | 5/8/2023 1:03:19 PM"/>
    <n v="9872"/>
    <n v="100"/>
    <m/>
    <m/>
    <n v="306565.9375"/>
    <n v="0"/>
    <n v="0"/>
    <m/>
    <m/>
    <m/>
    <n v="0"/>
  </r>
  <r>
    <x v="0"/>
    <x v="0"/>
    <x v="8"/>
    <s v="9"/>
    <x v="8"/>
    <s v="Area 1001 Wind 2031"/>
    <x v="35"/>
    <n v="34.996112823486328"/>
    <n v="100"/>
    <n v="34.996112823486328"/>
    <m/>
    <n v="0"/>
    <m/>
    <m/>
    <m/>
    <n v="16200.0673828125"/>
    <m/>
    <m/>
    <n v="-1"/>
    <n v="0"/>
    <s v="Wind"/>
    <m/>
    <n v="306565.9375"/>
    <m/>
    <n v="0"/>
    <n v="11847.681640625"/>
    <n v="11847.681640625"/>
    <n v="0"/>
    <n v="-1"/>
    <n v="0"/>
    <n v="0"/>
    <n v="0"/>
    <n v="1"/>
    <n v="8760"/>
    <n v="0.34996113181114197"/>
    <n v="38.646438598632813"/>
    <n v="-9738.1806640625"/>
    <n v="-31.765369415283203"/>
    <n v="21585.86328125"/>
    <n v="70.41180419921875"/>
    <m/>
    <s v="1/1/2031"/>
    <s v="12/31/2099"/>
    <m/>
    <n v="0"/>
    <n v="0"/>
    <n v="2031"/>
    <m/>
    <m/>
    <m/>
    <n v="0"/>
    <n v="0"/>
    <s v="Real 2021 | 5/8/2023 1:03:19 PM"/>
    <n v="9873"/>
    <n v="100"/>
    <m/>
    <m/>
    <n v="306565.9375"/>
    <n v="0"/>
    <n v="0"/>
    <m/>
    <m/>
    <m/>
    <n v="0"/>
  </r>
  <r>
    <x v="0"/>
    <x v="0"/>
    <x v="8"/>
    <s v="1"/>
    <x v="0"/>
    <s v="Area 1001 Wind 2032"/>
    <x v="36"/>
    <n v="0"/>
    <n v="0"/>
    <n v="0"/>
    <m/>
    <n v="0"/>
    <m/>
    <m/>
    <m/>
    <n v="0"/>
    <m/>
    <m/>
    <n v="-1"/>
    <n v="0"/>
    <s v="Wind"/>
    <m/>
    <n v="0"/>
    <m/>
    <n v="0"/>
    <n v="0"/>
    <n v="0"/>
    <n v="0"/>
    <n v="-1"/>
    <n v="0"/>
    <n v="0"/>
    <n v="0"/>
    <n v="0"/>
    <n v="0"/>
    <m/>
    <m/>
    <n v="0"/>
    <m/>
    <n v="0"/>
    <m/>
    <m/>
    <s v="1/1/2032"/>
    <s v="12/31/2099"/>
    <m/>
    <n v="0"/>
    <n v="0"/>
    <n v="2031"/>
    <m/>
    <m/>
    <m/>
    <n v="0"/>
    <n v="0"/>
    <s v="Real 2021 | 5/8/2023 1:03:19 PM"/>
    <n v="9874"/>
    <n v="0"/>
    <m/>
    <m/>
    <n v="0"/>
    <n v="0"/>
    <n v="0"/>
    <m/>
    <m/>
    <m/>
    <n v="0"/>
  </r>
  <r>
    <x v="0"/>
    <x v="0"/>
    <x v="8"/>
    <s v="2"/>
    <x v="1"/>
    <s v="Area 1001 Wind 2032"/>
    <x v="36"/>
    <n v="0"/>
    <n v="0"/>
    <n v="0"/>
    <m/>
    <n v="0"/>
    <m/>
    <m/>
    <m/>
    <n v="0"/>
    <m/>
    <m/>
    <n v="-1"/>
    <n v="0"/>
    <s v="Wind"/>
    <m/>
    <n v="0"/>
    <m/>
    <n v="0"/>
    <n v="0"/>
    <n v="0"/>
    <n v="0"/>
    <n v="-1"/>
    <n v="0"/>
    <n v="0"/>
    <n v="0"/>
    <n v="0"/>
    <n v="0"/>
    <m/>
    <m/>
    <n v="0"/>
    <m/>
    <n v="0"/>
    <m/>
    <m/>
    <s v="1/1/2032"/>
    <s v="12/31/2099"/>
    <m/>
    <n v="0"/>
    <n v="0"/>
    <n v="2031"/>
    <m/>
    <m/>
    <m/>
    <n v="0"/>
    <n v="0"/>
    <s v="Real 2021 | 5/8/2023 1:03:19 PM"/>
    <n v="9875"/>
    <n v="0"/>
    <m/>
    <m/>
    <n v="0"/>
    <n v="0"/>
    <n v="0"/>
    <m/>
    <m/>
    <m/>
    <n v="0"/>
  </r>
  <r>
    <x v="0"/>
    <x v="0"/>
    <x v="8"/>
    <s v="3"/>
    <x v="2"/>
    <s v="Area 1001 Wind 2032"/>
    <x v="36"/>
    <n v="0"/>
    <n v="0"/>
    <n v="0"/>
    <m/>
    <n v="0"/>
    <m/>
    <m/>
    <m/>
    <n v="0"/>
    <m/>
    <m/>
    <n v="-1"/>
    <n v="0"/>
    <s v="Wind"/>
    <m/>
    <n v="0"/>
    <m/>
    <n v="0"/>
    <n v="0"/>
    <n v="0"/>
    <n v="0"/>
    <n v="-1"/>
    <n v="0"/>
    <n v="0"/>
    <n v="0"/>
    <n v="0"/>
    <n v="0"/>
    <m/>
    <m/>
    <n v="0"/>
    <m/>
    <n v="0"/>
    <m/>
    <m/>
    <s v="1/1/2032"/>
    <s v="12/31/2099"/>
    <m/>
    <n v="0"/>
    <n v="0"/>
    <n v="2031"/>
    <m/>
    <m/>
    <m/>
    <n v="0"/>
    <n v="0"/>
    <s v="Real 2021 | 5/8/2023 1:03:19 PM"/>
    <n v="9876"/>
    <n v="0"/>
    <m/>
    <m/>
    <n v="0"/>
    <n v="0"/>
    <n v="0"/>
    <m/>
    <m/>
    <m/>
    <n v="0"/>
  </r>
  <r>
    <x v="0"/>
    <x v="0"/>
    <x v="8"/>
    <s v="4"/>
    <x v="3"/>
    <s v="Area 1001 Wind 2032"/>
    <x v="36"/>
    <n v="0"/>
    <n v="0"/>
    <n v="0"/>
    <m/>
    <n v="0"/>
    <m/>
    <m/>
    <m/>
    <n v="0"/>
    <m/>
    <m/>
    <n v="-1"/>
    <n v="0"/>
    <s v="Wind"/>
    <m/>
    <n v="0"/>
    <m/>
    <n v="0"/>
    <n v="0"/>
    <n v="0"/>
    <n v="0"/>
    <n v="-1"/>
    <n v="0"/>
    <n v="0"/>
    <n v="0"/>
    <n v="0"/>
    <n v="0"/>
    <m/>
    <m/>
    <n v="0"/>
    <m/>
    <n v="0"/>
    <m/>
    <m/>
    <s v="1/1/2032"/>
    <s v="12/31/2099"/>
    <m/>
    <n v="0"/>
    <n v="0"/>
    <n v="2031"/>
    <m/>
    <m/>
    <m/>
    <n v="0"/>
    <n v="0"/>
    <s v="Real 2021 | 5/8/2023 1:03:19 PM"/>
    <n v="9877"/>
    <n v="0"/>
    <m/>
    <m/>
    <n v="0"/>
    <n v="0"/>
    <n v="0"/>
    <m/>
    <m/>
    <m/>
    <n v="0"/>
  </r>
  <r>
    <x v="0"/>
    <x v="0"/>
    <x v="8"/>
    <s v="7"/>
    <x v="6"/>
    <s v="Area 1001 Wind 2032"/>
    <x v="36"/>
    <n v="0"/>
    <n v="0"/>
    <n v="0"/>
    <m/>
    <n v="0"/>
    <m/>
    <m/>
    <m/>
    <n v="0"/>
    <m/>
    <m/>
    <n v="-1"/>
    <n v="0"/>
    <s v="Wind"/>
    <m/>
    <n v="0"/>
    <m/>
    <n v="0"/>
    <n v="0"/>
    <n v="0"/>
    <n v="0"/>
    <n v="-1"/>
    <n v="0"/>
    <n v="0"/>
    <n v="0"/>
    <n v="0"/>
    <n v="0"/>
    <m/>
    <m/>
    <n v="0"/>
    <m/>
    <n v="0"/>
    <m/>
    <m/>
    <s v="1/1/2032"/>
    <s v="12/31/2099"/>
    <m/>
    <n v="0"/>
    <n v="0"/>
    <n v="2031"/>
    <m/>
    <m/>
    <m/>
    <n v="0"/>
    <n v="0"/>
    <s v="Real 2021 | 5/8/2023 1:03:19 PM"/>
    <n v="9878"/>
    <n v="0"/>
    <m/>
    <m/>
    <n v="0"/>
    <n v="0"/>
    <n v="0"/>
    <m/>
    <m/>
    <m/>
    <n v="0"/>
  </r>
  <r>
    <x v="0"/>
    <x v="0"/>
    <x v="8"/>
    <s v="1"/>
    <x v="0"/>
    <s v="Area 1001 Wind 2033"/>
    <x v="37"/>
    <n v="0"/>
    <n v="0"/>
    <n v="0"/>
    <m/>
    <n v="0"/>
    <m/>
    <m/>
    <m/>
    <n v="0"/>
    <m/>
    <m/>
    <n v="-1"/>
    <n v="0"/>
    <s v="Wind"/>
    <m/>
    <n v="0"/>
    <m/>
    <n v="0"/>
    <n v="0"/>
    <n v="0"/>
    <n v="0"/>
    <n v="-1"/>
    <n v="0"/>
    <n v="0"/>
    <n v="0"/>
    <n v="0"/>
    <n v="0"/>
    <m/>
    <m/>
    <n v="0"/>
    <m/>
    <n v="0"/>
    <m/>
    <m/>
    <s v="1/1/2033"/>
    <s v="12/31/2099"/>
    <m/>
    <n v="0"/>
    <n v="0"/>
    <n v="2031"/>
    <m/>
    <m/>
    <m/>
    <n v="0"/>
    <n v="0"/>
    <s v="Real 2021 | 5/8/2023 1:03:19 PM"/>
    <n v="9879"/>
    <n v="0"/>
    <m/>
    <m/>
    <n v="0"/>
    <n v="0"/>
    <n v="0"/>
    <m/>
    <m/>
    <m/>
    <n v="0"/>
  </r>
  <r>
    <x v="0"/>
    <x v="0"/>
    <x v="8"/>
    <s v="2"/>
    <x v="1"/>
    <s v="Area 1001 Wind 2033"/>
    <x v="37"/>
    <n v="0"/>
    <n v="0"/>
    <n v="0"/>
    <m/>
    <n v="0"/>
    <m/>
    <m/>
    <m/>
    <n v="0"/>
    <m/>
    <m/>
    <n v="-1"/>
    <n v="0"/>
    <s v="Wind"/>
    <m/>
    <n v="0"/>
    <m/>
    <n v="0"/>
    <n v="0"/>
    <n v="0"/>
    <n v="0"/>
    <n v="-1"/>
    <n v="0"/>
    <n v="0"/>
    <n v="0"/>
    <n v="0"/>
    <n v="0"/>
    <m/>
    <m/>
    <n v="0"/>
    <m/>
    <n v="0"/>
    <m/>
    <m/>
    <s v="1/1/2033"/>
    <s v="12/31/2099"/>
    <m/>
    <n v="0"/>
    <n v="0"/>
    <n v="2031"/>
    <m/>
    <m/>
    <m/>
    <n v="0"/>
    <n v="0"/>
    <s v="Real 2021 | 5/8/2023 1:03:19 PM"/>
    <n v="9880"/>
    <n v="0"/>
    <m/>
    <m/>
    <n v="0"/>
    <n v="0"/>
    <n v="0"/>
    <m/>
    <m/>
    <m/>
    <n v="0"/>
  </r>
  <r>
    <x v="0"/>
    <x v="0"/>
    <x v="8"/>
    <s v="3"/>
    <x v="2"/>
    <s v="Area 1001 Wind 2033"/>
    <x v="37"/>
    <n v="0"/>
    <n v="0"/>
    <n v="0"/>
    <m/>
    <n v="0"/>
    <m/>
    <m/>
    <m/>
    <n v="0"/>
    <m/>
    <m/>
    <n v="-1"/>
    <n v="0"/>
    <s v="Wind"/>
    <m/>
    <n v="0"/>
    <m/>
    <n v="0"/>
    <n v="0"/>
    <n v="0"/>
    <n v="0"/>
    <n v="-1"/>
    <n v="0"/>
    <n v="0"/>
    <n v="0"/>
    <n v="0"/>
    <n v="0"/>
    <m/>
    <m/>
    <n v="0"/>
    <m/>
    <n v="0"/>
    <m/>
    <m/>
    <s v="1/1/2033"/>
    <s v="12/31/2099"/>
    <m/>
    <n v="0"/>
    <n v="0"/>
    <n v="2031"/>
    <m/>
    <m/>
    <m/>
    <n v="0"/>
    <n v="0"/>
    <s v="Real 2021 | 5/8/2023 1:03:19 PM"/>
    <n v="9881"/>
    <n v="0"/>
    <m/>
    <m/>
    <n v="0"/>
    <n v="0"/>
    <n v="0"/>
    <m/>
    <m/>
    <m/>
    <n v="0"/>
  </r>
  <r>
    <x v="0"/>
    <x v="0"/>
    <x v="8"/>
    <s v="4"/>
    <x v="3"/>
    <s v="Area 1001 Wind 2033"/>
    <x v="37"/>
    <n v="0"/>
    <n v="0"/>
    <n v="0"/>
    <m/>
    <n v="0"/>
    <m/>
    <m/>
    <m/>
    <n v="0"/>
    <m/>
    <m/>
    <n v="-1"/>
    <n v="0"/>
    <s v="Wind"/>
    <m/>
    <n v="0"/>
    <m/>
    <n v="0"/>
    <n v="0"/>
    <n v="0"/>
    <n v="0"/>
    <n v="-1"/>
    <n v="0"/>
    <n v="0"/>
    <n v="0"/>
    <n v="0"/>
    <n v="0"/>
    <m/>
    <m/>
    <n v="0"/>
    <m/>
    <n v="0"/>
    <m/>
    <m/>
    <s v="1/1/2033"/>
    <s v="12/31/2099"/>
    <m/>
    <n v="0"/>
    <n v="0"/>
    <n v="2031"/>
    <m/>
    <m/>
    <m/>
    <n v="0"/>
    <n v="0"/>
    <s v="Real 2021 | 5/8/2023 1:03:19 PM"/>
    <n v="9882"/>
    <n v="0"/>
    <m/>
    <m/>
    <n v="0"/>
    <n v="0"/>
    <n v="0"/>
    <m/>
    <m/>
    <m/>
    <n v="0"/>
  </r>
  <r>
    <x v="0"/>
    <x v="0"/>
    <x v="8"/>
    <s v="7"/>
    <x v="6"/>
    <s v="Area 1001 Wind 2033"/>
    <x v="37"/>
    <n v="0"/>
    <n v="0"/>
    <n v="0"/>
    <m/>
    <n v="0"/>
    <m/>
    <m/>
    <m/>
    <n v="0"/>
    <m/>
    <m/>
    <n v="-1"/>
    <n v="0"/>
    <s v="Wind"/>
    <m/>
    <n v="0"/>
    <m/>
    <n v="0"/>
    <n v="0"/>
    <n v="0"/>
    <n v="0"/>
    <n v="-1"/>
    <n v="0"/>
    <n v="0"/>
    <n v="0"/>
    <n v="0"/>
    <n v="0"/>
    <m/>
    <m/>
    <n v="0"/>
    <m/>
    <n v="0"/>
    <m/>
    <m/>
    <s v="1/1/2033"/>
    <s v="12/31/2099"/>
    <m/>
    <n v="0"/>
    <n v="0"/>
    <n v="2031"/>
    <m/>
    <m/>
    <m/>
    <n v="0"/>
    <n v="0"/>
    <s v="Real 2021 | 5/8/2023 1:03:19 PM"/>
    <n v="9883"/>
    <n v="0"/>
    <m/>
    <m/>
    <n v="0"/>
    <n v="0"/>
    <n v="0"/>
    <m/>
    <m/>
    <m/>
    <n v="0"/>
  </r>
  <r>
    <x v="0"/>
    <x v="0"/>
    <x v="8"/>
    <s v="1"/>
    <x v="0"/>
    <s v="Area 1001 Wind 2034"/>
    <x v="38"/>
    <n v="0"/>
    <n v="0"/>
    <n v="0"/>
    <m/>
    <n v="0"/>
    <m/>
    <m/>
    <m/>
    <n v="0"/>
    <m/>
    <m/>
    <n v="-1"/>
    <n v="0"/>
    <s v="Wind"/>
    <m/>
    <n v="0"/>
    <m/>
    <n v="0"/>
    <n v="0"/>
    <n v="0"/>
    <n v="0"/>
    <n v="-1"/>
    <n v="0"/>
    <n v="0"/>
    <n v="0"/>
    <n v="0"/>
    <n v="0"/>
    <m/>
    <m/>
    <n v="0"/>
    <m/>
    <n v="0"/>
    <m/>
    <m/>
    <s v="1/1/2034"/>
    <s v="12/31/2099"/>
    <m/>
    <n v="0"/>
    <n v="0"/>
    <n v="2031"/>
    <m/>
    <m/>
    <m/>
    <n v="0"/>
    <n v="0"/>
    <s v="Real 2021 | 5/8/2023 1:03:19 PM"/>
    <n v="9884"/>
    <n v="0"/>
    <m/>
    <m/>
    <n v="0"/>
    <n v="0"/>
    <n v="0"/>
    <m/>
    <m/>
    <m/>
    <n v="0"/>
  </r>
  <r>
    <x v="0"/>
    <x v="0"/>
    <x v="8"/>
    <s v="7"/>
    <x v="6"/>
    <s v="Area 1001 Wind 2034"/>
    <x v="38"/>
    <n v="0"/>
    <n v="0"/>
    <n v="0"/>
    <m/>
    <n v="0"/>
    <m/>
    <m/>
    <m/>
    <n v="0"/>
    <m/>
    <m/>
    <n v="-1"/>
    <n v="0"/>
    <s v="Wind"/>
    <m/>
    <n v="0"/>
    <m/>
    <n v="0"/>
    <n v="0"/>
    <n v="0"/>
    <n v="0"/>
    <n v="-1"/>
    <n v="0"/>
    <n v="0"/>
    <n v="0"/>
    <n v="0"/>
    <n v="0"/>
    <m/>
    <m/>
    <n v="0"/>
    <m/>
    <n v="0"/>
    <m/>
    <m/>
    <s v="1/1/2034"/>
    <s v="12/31/2099"/>
    <m/>
    <n v="0"/>
    <n v="0"/>
    <n v="2031"/>
    <m/>
    <m/>
    <m/>
    <n v="0"/>
    <n v="0"/>
    <s v="Real 2021 | 5/8/2023 1:03:19 PM"/>
    <n v="9885"/>
    <n v="0"/>
    <m/>
    <m/>
    <n v="0"/>
    <n v="0"/>
    <n v="0"/>
    <m/>
    <m/>
    <m/>
    <n v="0"/>
  </r>
  <r>
    <x v="0"/>
    <x v="0"/>
    <x v="8"/>
    <s v="1"/>
    <x v="0"/>
    <s v="Area 1001 Wind 2035"/>
    <x v="39"/>
    <n v="0"/>
    <n v="0"/>
    <n v="0"/>
    <m/>
    <n v="0"/>
    <m/>
    <m/>
    <m/>
    <n v="0"/>
    <m/>
    <m/>
    <n v="-1"/>
    <n v="0"/>
    <s v="Wind"/>
    <m/>
    <n v="0"/>
    <m/>
    <n v="0"/>
    <n v="0"/>
    <n v="0"/>
    <n v="0"/>
    <n v="-1"/>
    <n v="0"/>
    <n v="0"/>
    <n v="0"/>
    <n v="0"/>
    <n v="0"/>
    <m/>
    <m/>
    <n v="0"/>
    <m/>
    <n v="0"/>
    <m/>
    <m/>
    <s v="1/1/2035"/>
    <s v="12/31/2099"/>
    <m/>
    <n v="0"/>
    <n v="0"/>
    <n v="2031"/>
    <m/>
    <m/>
    <m/>
    <n v="0"/>
    <n v="0"/>
    <s v="Real 2021 | 5/8/2023 1:03:19 PM"/>
    <n v="9886"/>
    <n v="0"/>
    <m/>
    <m/>
    <n v="0"/>
    <n v="0"/>
    <n v="0"/>
    <m/>
    <m/>
    <m/>
    <n v="0"/>
  </r>
  <r>
    <x v="0"/>
    <x v="0"/>
    <x v="8"/>
    <s v="7"/>
    <x v="6"/>
    <s v="Area 1001 Wind 2035"/>
    <x v="39"/>
    <n v="0"/>
    <n v="0"/>
    <n v="0"/>
    <m/>
    <n v="0"/>
    <m/>
    <m/>
    <m/>
    <n v="0"/>
    <m/>
    <m/>
    <n v="-1"/>
    <n v="0"/>
    <s v="Wind"/>
    <m/>
    <n v="0"/>
    <m/>
    <n v="0"/>
    <n v="0"/>
    <n v="0"/>
    <n v="0"/>
    <n v="-1"/>
    <n v="0"/>
    <n v="0"/>
    <n v="0"/>
    <n v="0"/>
    <n v="0"/>
    <m/>
    <m/>
    <n v="0"/>
    <m/>
    <n v="0"/>
    <m/>
    <m/>
    <s v="1/1/2035"/>
    <s v="12/31/2099"/>
    <m/>
    <n v="0"/>
    <n v="0"/>
    <n v="2031"/>
    <m/>
    <m/>
    <m/>
    <n v="0"/>
    <n v="0"/>
    <s v="Real 2021 | 5/8/2023 1:03:19 PM"/>
    <n v="9887"/>
    <n v="0"/>
    <m/>
    <m/>
    <n v="0"/>
    <n v="0"/>
    <n v="0"/>
    <m/>
    <m/>
    <m/>
    <n v="0"/>
  </r>
  <r>
    <x v="0"/>
    <x v="0"/>
    <x v="8"/>
    <s v="2"/>
    <x v="1"/>
    <s v="Area 1001 Wind 2037"/>
    <x v="40"/>
    <n v="0"/>
    <n v="0"/>
    <n v="0"/>
    <m/>
    <n v="0"/>
    <m/>
    <m/>
    <m/>
    <n v="0"/>
    <m/>
    <m/>
    <n v="-1"/>
    <n v="0"/>
    <s v="Wind"/>
    <m/>
    <n v="0"/>
    <m/>
    <n v="0"/>
    <n v="0"/>
    <n v="0"/>
    <n v="0"/>
    <n v="-1"/>
    <n v="0"/>
    <n v="0"/>
    <n v="0"/>
    <n v="0"/>
    <n v="0"/>
    <m/>
    <m/>
    <n v="0"/>
    <m/>
    <n v="0"/>
    <m/>
    <m/>
    <s v="1/1/2037"/>
    <s v="12/31/2099"/>
    <m/>
    <n v="0"/>
    <n v="0"/>
    <n v="2031"/>
    <m/>
    <m/>
    <m/>
    <n v="0"/>
    <n v="0"/>
    <s v="Real 2021 | 5/8/2023 1:03:19 PM"/>
    <n v="9888"/>
    <n v="0"/>
    <m/>
    <m/>
    <n v="0"/>
    <n v="0"/>
    <n v="0"/>
    <m/>
    <m/>
    <m/>
    <n v="0"/>
  </r>
  <r>
    <x v="0"/>
    <x v="0"/>
    <x v="8"/>
    <s v="5"/>
    <x v="4"/>
    <s v="Area 1001 4-Hour Li-on Battery 2029"/>
    <x v="41"/>
    <n v="100"/>
    <n v="100"/>
    <n v="-1.8588835000991821"/>
    <m/>
    <n v="93.304290771484375"/>
    <m/>
    <m/>
    <m/>
    <n v="14873.4560546875"/>
    <m/>
    <m/>
    <n v="-1"/>
    <n v="0"/>
    <s v="4-Hour Li-on Battery Storage"/>
    <m/>
    <n v="-16283.8203125"/>
    <m/>
    <n v="0"/>
    <n v="3990.875244140625"/>
    <n v="3990.875244140625"/>
    <n v="0"/>
    <n v="-1"/>
    <n v="0"/>
    <n v="0"/>
    <n v="0"/>
    <n v="692"/>
    <n v="4622"/>
    <n v="-1.8588835373520851E-2"/>
    <m/>
    <n v="0"/>
    <m/>
    <n v="899.9879150390625"/>
    <m/>
    <m/>
    <s v="1/1/2029"/>
    <s v="12/31/2038"/>
    <m/>
    <n v="0"/>
    <n v="0"/>
    <n v="2031"/>
    <m/>
    <m/>
    <m/>
    <n v="0"/>
    <n v="0"/>
    <s v="Real 2021 | 5/8/2023 1:03:19 PM"/>
    <n v="9889"/>
    <n v="100"/>
    <m/>
    <m/>
    <n v="81342.90625"/>
    <n v="82982.71875"/>
    <n v="3883.005859375"/>
    <m/>
    <m/>
    <m/>
    <n v="0"/>
  </r>
  <r>
    <x v="0"/>
    <x v="0"/>
    <x v="8"/>
    <s v="8"/>
    <x v="7"/>
    <s v="Area 1001 4-Hour Li-on Battery 2029"/>
    <x v="41"/>
    <n v="50"/>
    <n v="50"/>
    <n v="-0.92944175004959106"/>
    <m/>
    <n v="46.652145385742188"/>
    <m/>
    <m/>
    <m/>
    <n v="7436.72802734375"/>
    <m/>
    <m/>
    <n v="-1"/>
    <n v="0"/>
    <s v="4-Hour Li-on Battery Storage"/>
    <m/>
    <n v="-8141.91015625"/>
    <m/>
    <n v="0"/>
    <n v="1995.4376220703125"/>
    <n v="1995.4376220703125"/>
    <n v="0"/>
    <n v="-1"/>
    <n v="0"/>
    <n v="0"/>
    <n v="0"/>
    <n v="692"/>
    <n v="4622"/>
    <n v="-1.8588835373520851E-2"/>
    <m/>
    <n v="0"/>
    <m/>
    <n v="449.99395751953125"/>
    <m/>
    <m/>
    <s v="1/1/2029"/>
    <s v="12/31/2038"/>
    <m/>
    <n v="0"/>
    <n v="0"/>
    <n v="2031"/>
    <m/>
    <m/>
    <m/>
    <n v="0"/>
    <n v="0"/>
    <s v="Real 2021 | 5/8/2023 1:03:19 PM"/>
    <n v="9890"/>
    <n v="50"/>
    <m/>
    <m/>
    <n v="40671.453125"/>
    <n v="41491.359375"/>
    <n v="1941.5029296875"/>
    <m/>
    <m/>
    <m/>
    <n v="0"/>
  </r>
  <r>
    <x v="0"/>
    <x v="0"/>
    <x v="8"/>
    <s v="4"/>
    <x v="3"/>
    <s v="Area 1001 4-Hour Li-on Battery 2032"/>
    <x v="42"/>
    <n v="0"/>
    <n v="0"/>
    <n v="0"/>
    <m/>
    <n v="7.6995111157884821E-6"/>
    <m/>
    <m/>
    <m/>
    <n v="0"/>
    <m/>
    <m/>
    <n v="-1"/>
    <n v="0"/>
    <s v="4-Hour Li-on Battery Storage"/>
    <m/>
    <n v="0"/>
    <m/>
    <n v="0"/>
    <n v="0"/>
    <n v="0"/>
    <n v="0"/>
    <n v="-1"/>
    <n v="0"/>
    <n v="0"/>
    <n v="0"/>
    <n v="0"/>
    <n v="0"/>
    <m/>
    <m/>
    <n v="0"/>
    <m/>
    <n v="0"/>
    <m/>
    <m/>
    <s v="1/1/2032"/>
    <s v="12/31/2041"/>
    <m/>
    <n v="0"/>
    <n v="0"/>
    <n v="2031"/>
    <m/>
    <m/>
    <m/>
    <n v="0"/>
    <n v="0"/>
    <s v="Real 2021 | 5/8/2023 1:03:19 PM"/>
    <n v="9891"/>
    <n v="0"/>
    <m/>
    <m/>
    <n v="0"/>
    <n v="0"/>
    <n v="0"/>
    <m/>
    <m/>
    <m/>
    <n v="0"/>
  </r>
  <r>
    <x v="0"/>
    <x v="0"/>
    <x v="8"/>
    <s v="3"/>
    <x v="2"/>
    <s v="Area 1001 4-Hour Li-on Battery 2035"/>
    <x v="43"/>
    <n v="0"/>
    <n v="0"/>
    <n v="0"/>
    <m/>
    <n v="1.9248777789471205E-6"/>
    <m/>
    <m/>
    <m/>
    <n v="0"/>
    <m/>
    <m/>
    <n v="-1"/>
    <n v="0"/>
    <s v="4-Hour Li-on Battery Storage"/>
    <m/>
    <n v="0"/>
    <m/>
    <n v="0"/>
    <n v="0"/>
    <n v="0"/>
    <n v="0"/>
    <n v="-1"/>
    <n v="0"/>
    <n v="0"/>
    <n v="0"/>
    <n v="0"/>
    <n v="0"/>
    <m/>
    <m/>
    <n v="0"/>
    <m/>
    <n v="0"/>
    <m/>
    <m/>
    <s v="1/1/2035"/>
    <s v="12/31/2044"/>
    <m/>
    <n v="0"/>
    <n v="0"/>
    <n v="2031"/>
    <m/>
    <m/>
    <m/>
    <n v="0"/>
    <n v="0"/>
    <s v="Real 2021 | 5/8/2023 1:03:19 PM"/>
    <n v="9892"/>
    <n v="0"/>
    <m/>
    <m/>
    <n v="0"/>
    <n v="0"/>
    <n v="0"/>
    <m/>
    <m/>
    <m/>
    <n v="0"/>
  </r>
  <r>
    <x v="0"/>
    <x v="0"/>
    <x v="8"/>
    <s v="5"/>
    <x v="4"/>
    <s v="Area 1001 4-Hour Li-on Battery 2035"/>
    <x v="43"/>
    <n v="0"/>
    <n v="0"/>
    <n v="0"/>
    <m/>
    <n v="1.9248777789471205E-6"/>
    <m/>
    <m/>
    <m/>
    <n v="0"/>
    <m/>
    <m/>
    <n v="-1"/>
    <n v="0"/>
    <s v="4-Hour Li-on Battery Storage"/>
    <m/>
    <n v="0"/>
    <m/>
    <n v="0"/>
    <n v="0"/>
    <n v="0"/>
    <n v="0"/>
    <n v="-1"/>
    <n v="0"/>
    <n v="0"/>
    <n v="0"/>
    <n v="0"/>
    <n v="0"/>
    <m/>
    <m/>
    <n v="0"/>
    <m/>
    <n v="0"/>
    <m/>
    <m/>
    <s v="1/1/2035"/>
    <s v="12/31/2044"/>
    <m/>
    <n v="0"/>
    <n v="0"/>
    <n v="2031"/>
    <m/>
    <m/>
    <m/>
    <n v="0"/>
    <n v="0"/>
    <s v="Real 2021 | 5/8/2023 1:03:19 PM"/>
    <n v="9893"/>
    <n v="0"/>
    <m/>
    <m/>
    <n v="0"/>
    <n v="0"/>
    <n v="0"/>
    <m/>
    <m/>
    <m/>
    <n v="0"/>
  </r>
  <r>
    <x v="0"/>
    <x v="0"/>
    <x v="8"/>
    <s v="6"/>
    <x v="5"/>
    <s v="Area 1001 4-Hour Li-on Battery 2035"/>
    <x v="43"/>
    <n v="0"/>
    <n v="0"/>
    <n v="0"/>
    <m/>
    <n v="1.9248777789471205E-6"/>
    <m/>
    <m/>
    <m/>
    <n v="0"/>
    <m/>
    <m/>
    <n v="-1"/>
    <n v="0"/>
    <s v="4-Hour Li-on Battery Storage"/>
    <m/>
    <n v="0"/>
    <m/>
    <n v="0"/>
    <n v="0"/>
    <n v="0"/>
    <n v="0"/>
    <n v="-1"/>
    <n v="0"/>
    <n v="0"/>
    <n v="0"/>
    <n v="0"/>
    <n v="0"/>
    <m/>
    <m/>
    <n v="0"/>
    <m/>
    <n v="0"/>
    <m/>
    <m/>
    <s v="1/1/2035"/>
    <s v="12/31/2044"/>
    <m/>
    <n v="0"/>
    <n v="0"/>
    <n v="2031"/>
    <m/>
    <m/>
    <m/>
    <n v="0"/>
    <n v="0"/>
    <s v="Real 2021 | 5/8/2023 1:03:19 PM"/>
    <n v="9894"/>
    <n v="0"/>
    <m/>
    <m/>
    <n v="0"/>
    <n v="0"/>
    <n v="0"/>
    <m/>
    <m/>
    <m/>
    <n v="0"/>
  </r>
  <r>
    <x v="0"/>
    <x v="0"/>
    <x v="8"/>
    <s v="9"/>
    <x v="8"/>
    <s v="Area 1001 4-Hour Li-on Battery 2035"/>
    <x v="43"/>
    <n v="0"/>
    <n v="0"/>
    <n v="0"/>
    <m/>
    <n v="1.9248777789471205E-6"/>
    <m/>
    <m/>
    <m/>
    <n v="0"/>
    <m/>
    <m/>
    <n v="-1"/>
    <n v="0"/>
    <s v="4-Hour Li-on Battery Storage"/>
    <m/>
    <n v="0"/>
    <m/>
    <n v="0"/>
    <n v="0"/>
    <n v="0"/>
    <n v="0"/>
    <n v="-1"/>
    <n v="0"/>
    <n v="0"/>
    <n v="0"/>
    <n v="0"/>
    <n v="0"/>
    <m/>
    <m/>
    <n v="0"/>
    <m/>
    <n v="0"/>
    <m/>
    <m/>
    <s v="1/1/2035"/>
    <s v="12/31/2044"/>
    <m/>
    <n v="0"/>
    <n v="0"/>
    <n v="2031"/>
    <m/>
    <m/>
    <m/>
    <n v="0"/>
    <n v="0"/>
    <s v="Real 2021 | 5/8/2023 1:03:19 PM"/>
    <n v="9895"/>
    <n v="0"/>
    <m/>
    <m/>
    <n v="0"/>
    <n v="0"/>
    <n v="0"/>
    <m/>
    <m/>
    <m/>
    <n v="0"/>
  </r>
  <r>
    <x v="0"/>
    <x v="0"/>
    <x v="8"/>
    <s v="4"/>
    <x v="3"/>
    <s v="Solar+Storage 3-1 2028"/>
    <x v="44"/>
    <n v="32.951053619384766"/>
    <n v="32.951053619384766"/>
    <n v="32.951053619384766"/>
    <m/>
    <n v="0"/>
    <m/>
    <m/>
    <m/>
    <n v="25277.16796875"/>
    <m/>
    <m/>
    <n v="-1"/>
    <n v="0"/>
    <s v="Solar"/>
    <m/>
    <n v="288651.21875"/>
    <m/>
    <n v="0"/>
    <n v="11342.818359375"/>
    <n v="11342.818359375"/>
    <n v="0"/>
    <n v="-1"/>
    <n v="0"/>
    <n v="0"/>
    <n v="0"/>
    <n v="658"/>
    <n v="4450"/>
    <n v="1"/>
    <n v="39.295928955078125"/>
    <n v="0"/>
    <n v="0"/>
    <n v="11342.818359375"/>
    <n v="39.295928955078125"/>
    <m/>
    <s v="1/1/2028"/>
    <s v="12/31/2099"/>
    <m/>
    <n v="0"/>
    <n v="0"/>
    <n v="2031"/>
    <m/>
    <m/>
    <m/>
    <n v="0"/>
    <n v="0"/>
    <s v="Real 2021 | 5/8/2023 1:03:19 PM"/>
    <n v="9896"/>
    <n v="200"/>
    <m/>
    <m/>
    <n v="288651.21875"/>
    <n v="0"/>
    <n v="0"/>
    <m/>
    <m/>
    <m/>
    <n v="0"/>
  </r>
  <r>
    <x v="0"/>
    <x v="0"/>
    <x v="8"/>
    <s v="8"/>
    <x v="7"/>
    <s v="Solar+Storage 3-1 2028"/>
    <x v="44"/>
    <n v="49.426578521728516"/>
    <n v="49.426578521728516"/>
    <n v="49.426578521728516"/>
    <m/>
    <n v="0"/>
    <m/>
    <m/>
    <m/>
    <n v="37915.75390625"/>
    <m/>
    <m/>
    <n v="-1"/>
    <n v="0"/>
    <s v="Solar"/>
    <m/>
    <n v="432976.8125"/>
    <m/>
    <n v="0"/>
    <n v="17014.2265625"/>
    <n v="17014.2265625"/>
    <n v="0"/>
    <n v="-1"/>
    <n v="0"/>
    <n v="0"/>
    <n v="0"/>
    <n v="658"/>
    <n v="4450"/>
    <n v="1"/>
    <n v="39.295928955078125"/>
    <n v="0"/>
    <n v="0"/>
    <n v="17014.2265625"/>
    <n v="39.295928955078125"/>
    <m/>
    <s v="1/1/2028"/>
    <s v="12/31/2099"/>
    <m/>
    <n v="0"/>
    <n v="0"/>
    <n v="2031"/>
    <m/>
    <m/>
    <m/>
    <n v="0"/>
    <n v="0"/>
    <s v="Real 2021 | 5/8/2023 1:03:19 PM"/>
    <n v="9897"/>
    <n v="300"/>
    <m/>
    <m/>
    <n v="432976.8125"/>
    <n v="0"/>
    <n v="0"/>
    <m/>
    <m/>
    <m/>
    <n v="0"/>
  </r>
  <r>
    <x v="0"/>
    <x v="0"/>
    <x v="8"/>
    <s v="1"/>
    <x v="0"/>
    <s v="Tier 2 Area 1001 Solar 2028"/>
    <x v="45"/>
    <n v="22.833641052246094"/>
    <n v="100"/>
    <n v="22.833641052246094"/>
    <m/>
    <n v="0"/>
    <m/>
    <m/>
    <m/>
    <n v="15236.7607421875"/>
    <m/>
    <m/>
    <n v="-1"/>
    <n v="0"/>
    <s v="Solar"/>
    <m/>
    <n v="200022.6875"/>
    <m/>
    <n v="0"/>
    <n v="7138.23095703125"/>
    <n v="7138.23095703125"/>
    <n v="0"/>
    <n v="-1"/>
    <n v="0"/>
    <n v="0"/>
    <n v="0"/>
    <n v="365"/>
    <n v="4383"/>
    <n v="0.22833640873432159"/>
    <n v="35.687107086181641"/>
    <n v="-6353.794921875"/>
    <n v="-31.765369415283203"/>
    <n v="13492.025390625"/>
    <n v="67.452476501464844"/>
    <m/>
    <s v="1/1/2028"/>
    <s v="12/31/2099"/>
    <m/>
    <n v="0"/>
    <n v="0"/>
    <n v="2031"/>
    <m/>
    <m/>
    <m/>
    <n v="0"/>
    <n v="0"/>
    <s v="Real 2021 | 5/8/2023 1:03:19 PM"/>
    <n v="9898"/>
    <n v="100"/>
    <m/>
    <m/>
    <n v="200022.6875"/>
    <n v="0"/>
    <n v="0"/>
    <m/>
    <m/>
    <m/>
    <n v="0"/>
  </r>
  <r>
    <x v="0"/>
    <x v="0"/>
    <x v="8"/>
    <s v="2"/>
    <x v="1"/>
    <s v="Tier 2 Area 1001 Solar 2028"/>
    <x v="45"/>
    <n v="57.084102630615234"/>
    <n v="250"/>
    <n v="57.084102630615234"/>
    <m/>
    <n v="0"/>
    <m/>
    <m/>
    <m/>
    <n v="38091.90234375"/>
    <m/>
    <m/>
    <n v="-1"/>
    <n v="0"/>
    <s v="Solar"/>
    <m/>
    <n v="500056.75"/>
    <m/>
    <n v="0"/>
    <n v="17845.578125"/>
    <n v="17845.578125"/>
    <n v="0"/>
    <n v="-1"/>
    <n v="0"/>
    <n v="0"/>
    <n v="0"/>
    <n v="365"/>
    <n v="4383"/>
    <n v="0.22833640873432159"/>
    <n v="35.687107086181641"/>
    <n v="-15884.4873046875"/>
    <n v="-31.765369415283203"/>
    <n v="33730.06640625"/>
    <n v="67.452476501464844"/>
    <m/>
    <s v="1/1/2028"/>
    <s v="12/31/2099"/>
    <m/>
    <n v="0"/>
    <n v="0"/>
    <n v="2031"/>
    <m/>
    <m/>
    <m/>
    <n v="0"/>
    <n v="0"/>
    <s v="Real 2021 | 5/8/2023 1:03:19 PM"/>
    <n v="9899"/>
    <n v="250"/>
    <m/>
    <m/>
    <n v="500056.75"/>
    <n v="0"/>
    <n v="0"/>
    <m/>
    <m/>
    <m/>
    <n v="0"/>
  </r>
  <r>
    <x v="0"/>
    <x v="0"/>
    <x v="8"/>
    <s v="3"/>
    <x v="2"/>
    <s v="Tier 2 Area 1001 Solar 2028"/>
    <x v="45"/>
    <n v="68.500923156738281"/>
    <n v="300"/>
    <n v="68.500923156738281"/>
    <m/>
    <n v="0"/>
    <m/>
    <m/>
    <m/>
    <n v="45710.28125"/>
    <m/>
    <m/>
    <n v="-1"/>
    <n v="0"/>
    <s v="Solar"/>
    <m/>
    <n v="600068.0625"/>
    <m/>
    <n v="0"/>
    <n v="21414.693359375"/>
    <n v="21414.693359375"/>
    <n v="0"/>
    <n v="-1"/>
    <n v="0"/>
    <n v="0"/>
    <n v="0"/>
    <n v="365"/>
    <n v="4383"/>
    <n v="0.22833640873432159"/>
    <n v="35.687107086181641"/>
    <n v="-19061.384765625"/>
    <n v="-31.765369415283203"/>
    <n v="40476.078125"/>
    <n v="67.452476501464844"/>
    <m/>
    <s v="1/1/2028"/>
    <s v="12/31/2099"/>
    <m/>
    <n v="0"/>
    <n v="0"/>
    <n v="2031"/>
    <m/>
    <m/>
    <m/>
    <n v="0"/>
    <n v="0"/>
    <s v="Real 2021 | 5/8/2023 1:03:19 PM"/>
    <n v="9900"/>
    <n v="300"/>
    <m/>
    <m/>
    <n v="600068.0625"/>
    <n v="0"/>
    <n v="0"/>
    <m/>
    <m/>
    <m/>
    <n v="0"/>
  </r>
  <r>
    <x v="0"/>
    <x v="0"/>
    <x v="8"/>
    <s v="4"/>
    <x v="3"/>
    <s v="Tier 2 Area 1001 Solar 2028"/>
    <x v="45"/>
    <n v="68.500923156738281"/>
    <n v="300"/>
    <n v="68.500923156738281"/>
    <m/>
    <n v="0"/>
    <m/>
    <m/>
    <m/>
    <n v="45710.28125"/>
    <m/>
    <m/>
    <n v="-1"/>
    <n v="0"/>
    <s v="Solar"/>
    <m/>
    <n v="600068.0625"/>
    <m/>
    <n v="0"/>
    <n v="21414.693359375"/>
    <n v="21414.693359375"/>
    <n v="0"/>
    <n v="-1"/>
    <n v="0"/>
    <n v="0"/>
    <n v="0"/>
    <n v="365"/>
    <n v="4383"/>
    <n v="0.22833640873432159"/>
    <n v="35.687107086181641"/>
    <n v="-19061.384765625"/>
    <n v="-31.765369415283203"/>
    <n v="40476.078125"/>
    <n v="67.452476501464844"/>
    <m/>
    <s v="1/1/2028"/>
    <s v="12/31/2099"/>
    <m/>
    <n v="0"/>
    <n v="0"/>
    <n v="2031"/>
    <m/>
    <m/>
    <m/>
    <n v="0"/>
    <n v="0"/>
    <s v="Real 2021 | 5/8/2023 1:03:19 PM"/>
    <n v="9901"/>
    <n v="300"/>
    <m/>
    <m/>
    <n v="600068.0625"/>
    <n v="0"/>
    <n v="0"/>
    <m/>
    <m/>
    <m/>
    <n v="0"/>
  </r>
  <r>
    <x v="0"/>
    <x v="0"/>
    <x v="8"/>
    <s v="5"/>
    <x v="4"/>
    <s v="Tier 2 Area 1001 Solar 2028"/>
    <x v="45"/>
    <n v="22.833641052246094"/>
    <n v="100"/>
    <n v="22.833641052246094"/>
    <m/>
    <n v="0"/>
    <m/>
    <m/>
    <m/>
    <n v="15236.7607421875"/>
    <m/>
    <m/>
    <n v="-1"/>
    <n v="0"/>
    <s v="Solar"/>
    <m/>
    <n v="200022.6875"/>
    <m/>
    <n v="0"/>
    <n v="7138.23095703125"/>
    <n v="7138.23095703125"/>
    <n v="0"/>
    <n v="-1"/>
    <n v="0"/>
    <n v="0"/>
    <n v="0"/>
    <n v="365"/>
    <n v="4383"/>
    <n v="0.22833640873432159"/>
    <n v="35.687107086181641"/>
    <n v="-6353.794921875"/>
    <n v="-31.765369415283203"/>
    <n v="13492.025390625"/>
    <n v="67.452476501464844"/>
    <m/>
    <s v="1/1/2028"/>
    <s v="12/31/2099"/>
    <m/>
    <n v="0"/>
    <n v="0"/>
    <n v="2031"/>
    <m/>
    <m/>
    <m/>
    <n v="0"/>
    <n v="0"/>
    <s v="Real 2021 | 5/8/2023 1:03:19 PM"/>
    <n v="9902"/>
    <n v="100"/>
    <m/>
    <m/>
    <n v="200022.6875"/>
    <n v="0"/>
    <n v="0"/>
    <m/>
    <m/>
    <m/>
    <n v="0"/>
  </r>
  <r>
    <x v="0"/>
    <x v="0"/>
    <x v="8"/>
    <s v="6"/>
    <x v="5"/>
    <s v="Tier 2 Area 1001 Solar 2028"/>
    <x v="45"/>
    <n v="68.500923156738281"/>
    <n v="300"/>
    <n v="68.500923156738281"/>
    <m/>
    <n v="0"/>
    <m/>
    <m/>
    <m/>
    <n v="45710.28125"/>
    <m/>
    <m/>
    <n v="-1"/>
    <n v="0"/>
    <s v="Solar"/>
    <m/>
    <n v="600068.0625"/>
    <m/>
    <n v="0"/>
    <n v="21414.693359375"/>
    <n v="21414.693359375"/>
    <n v="0"/>
    <n v="-1"/>
    <n v="0"/>
    <n v="0"/>
    <n v="0"/>
    <n v="365"/>
    <n v="4383"/>
    <n v="0.22833640873432159"/>
    <n v="35.687107086181641"/>
    <n v="-19061.384765625"/>
    <n v="-31.765369415283203"/>
    <n v="40476.078125"/>
    <n v="67.452476501464844"/>
    <m/>
    <s v="1/1/2028"/>
    <s v="12/31/2099"/>
    <m/>
    <n v="0"/>
    <n v="0"/>
    <n v="2031"/>
    <m/>
    <m/>
    <m/>
    <n v="0"/>
    <n v="0"/>
    <s v="Real 2021 | 5/8/2023 1:03:19 PM"/>
    <n v="9903"/>
    <n v="300"/>
    <m/>
    <m/>
    <n v="600068.0625"/>
    <n v="0"/>
    <n v="0"/>
    <m/>
    <m/>
    <m/>
    <n v="0"/>
  </r>
  <r>
    <x v="0"/>
    <x v="0"/>
    <x v="8"/>
    <s v="7"/>
    <x v="6"/>
    <s v="Tier 2 Area 1001 Solar 2028"/>
    <x v="45"/>
    <n v="22.833641052246094"/>
    <n v="100"/>
    <n v="22.833641052246094"/>
    <m/>
    <n v="0"/>
    <m/>
    <m/>
    <m/>
    <n v="15236.7607421875"/>
    <m/>
    <m/>
    <n v="-1"/>
    <n v="0"/>
    <s v="Solar"/>
    <m/>
    <n v="200022.6875"/>
    <m/>
    <n v="0"/>
    <n v="7138.23095703125"/>
    <n v="7138.23095703125"/>
    <n v="0"/>
    <n v="-1"/>
    <n v="0"/>
    <n v="0"/>
    <n v="0"/>
    <n v="365"/>
    <n v="4383"/>
    <n v="0.22833640873432159"/>
    <n v="35.687107086181641"/>
    <n v="-6353.794921875"/>
    <n v="-31.765369415283203"/>
    <n v="13492.025390625"/>
    <n v="67.452476501464844"/>
    <m/>
    <s v="1/1/2028"/>
    <s v="12/31/2099"/>
    <m/>
    <n v="0"/>
    <n v="0"/>
    <n v="2031"/>
    <m/>
    <m/>
    <m/>
    <n v="0"/>
    <n v="0"/>
    <s v="Real 2021 | 5/8/2023 1:03:19 PM"/>
    <n v="9904"/>
    <n v="100"/>
    <m/>
    <m/>
    <n v="200022.6875"/>
    <n v="0"/>
    <n v="0"/>
    <m/>
    <m/>
    <m/>
    <n v="0"/>
  </r>
  <r>
    <x v="0"/>
    <x v="0"/>
    <x v="8"/>
    <s v="8"/>
    <x v="7"/>
    <s v="Tier 2 Area 1001 Solar 2028"/>
    <x v="45"/>
    <n v="68.500923156738281"/>
    <n v="300"/>
    <n v="68.500923156738281"/>
    <m/>
    <n v="0"/>
    <m/>
    <m/>
    <m/>
    <n v="45710.28125"/>
    <m/>
    <m/>
    <n v="-1"/>
    <n v="0"/>
    <s v="Solar"/>
    <m/>
    <n v="600068.0625"/>
    <m/>
    <n v="0"/>
    <n v="21414.693359375"/>
    <n v="21414.693359375"/>
    <n v="0"/>
    <n v="-1"/>
    <n v="0"/>
    <n v="0"/>
    <n v="0"/>
    <n v="365"/>
    <n v="4383"/>
    <n v="0.22833640873432159"/>
    <n v="35.687107086181641"/>
    <n v="-19061.384765625"/>
    <n v="-31.765369415283203"/>
    <n v="40476.078125"/>
    <n v="67.452476501464844"/>
    <m/>
    <s v="1/1/2028"/>
    <s v="12/31/2099"/>
    <m/>
    <n v="0"/>
    <n v="0"/>
    <n v="2031"/>
    <m/>
    <m/>
    <m/>
    <n v="0"/>
    <n v="0"/>
    <s v="Real 2021 | 5/8/2023 1:03:19 PM"/>
    <n v="9905"/>
    <n v="300"/>
    <m/>
    <m/>
    <n v="600068.0625"/>
    <n v="0"/>
    <n v="0"/>
    <m/>
    <m/>
    <m/>
    <n v="0"/>
  </r>
  <r>
    <x v="0"/>
    <x v="0"/>
    <x v="8"/>
    <s v="9"/>
    <x v="8"/>
    <s v="Tier 2 Area 1001 Solar 2028"/>
    <x v="45"/>
    <n v="68.500923156738281"/>
    <n v="300"/>
    <n v="68.500923156738281"/>
    <m/>
    <n v="0"/>
    <m/>
    <m/>
    <m/>
    <n v="45710.28125"/>
    <m/>
    <m/>
    <n v="-1"/>
    <n v="0"/>
    <s v="Solar"/>
    <m/>
    <n v="600068.0625"/>
    <m/>
    <n v="0"/>
    <n v="21414.693359375"/>
    <n v="21414.693359375"/>
    <n v="0"/>
    <n v="-1"/>
    <n v="0"/>
    <n v="0"/>
    <n v="0"/>
    <n v="365"/>
    <n v="4383"/>
    <n v="0.22833640873432159"/>
    <n v="35.687107086181641"/>
    <n v="-19061.384765625"/>
    <n v="-31.765369415283203"/>
    <n v="40476.078125"/>
    <n v="67.452476501464844"/>
    <m/>
    <s v="1/1/2028"/>
    <s v="12/31/2099"/>
    <m/>
    <n v="0"/>
    <n v="0"/>
    <n v="2031"/>
    <m/>
    <m/>
    <m/>
    <n v="0"/>
    <n v="0"/>
    <s v="Real 2021 | 5/8/2023 1:03:19 PM"/>
    <n v="9906"/>
    <n v="300"/>
    <m/>
    <m/>
    <n v="600068.0625"/>
    <n v="0"/>
    <n v="0"/>
    <m/>
    <m/>
    <m/>
    <n v="0"/>
  </r>
  <r>
    <x v="0"/>
    <x v="0"/>
    <x v="8"/>
    <s v="4"/>
    <x v="3"/>
    <s v="Tier 2 Area 1001 Solar 2029"/>
    <x v="46"/>
    <n v="34.250461578369141"/>
    <n v="150"/>
    <n v="34.250461578369141"/>
    <m/>
    <n v="0"/>
    <m/>
    <m/>
    <m/>
    <n v="21988.1640625"/>
    <m/>
    <m/>
    <n v="-1"/>
    <n v="0"/>
    <s v="Solar"/>
    <m/>
    <n v="300034.03125"/>
    <m/>
    <n v="0"/>
    <n v="10707.3466796875"/>
    <n v="10707.3466796875"/>
    <n v="0"/>
    <n v="-1"/>
    <n v="0"/>
    <n v="0"/>
    <n v="0"/>
    <n v="365"/>
    <n v="4383"/>
    <n v="0.22833640873432159"/>
    <n v="35.687107086181641"/>
    <n v="-9530.6923828125"/>
    <n v="-31.765369415283203"/>
    <n v="20238.0390625"/>
    <n v="67.452476501464844"/>
    <m/>
    <s v="1/1/2029"/>
    <s v="12/31/2099"/>
    <m/>
    <n v="0"/>
    <n v="0"/>
    <n v="2031"/>
    <m/>
    <m/>
    <m/>
    <n v="0"/>
    <n v="0"/>
    <s v="Real 2021 | 5/8/2023 1:03:19 PM"/>
    <n v="9907"/>
    <n v="150"/>
    <m/>
    <m/>
    <n v="300034.03125"/>
    <n v="0"/>
    <n v="0"/>
    <m/>
    <m/>
    <m/>
    <n v="0"/>
  </r>
  <r>
    <x v="0"/>
    <x v="0"/>
    <x v="8"/>
    <s v="8"/>
    <x v="7"/>
    <s v="Tier 2 Area 1001 Solar 2029"/>
    <x v="46"/>
    <n v="22.833641052246094"/>
    <n v="100"/>
    <n v="22.833641052246094"/>
    <m/>
    <n v="0"/>
    <m/>
    <m/>
    <m/>
    <n v="14658.7763671875"/>
    <m/>
    <m/>
    <n v="-1"/>
    <n v="0"/>
    <s v="Solar"/>
    <m/>
    <n v="200022.6875"/>
    <m/>
    <n v="0"/>
    <n v="7138.23095703125"/>
    <n v="7138.23095703125"/>
    <n v="0"/>
    <n v="-1"/>
    <n v="0"/>
    <n v="0"/>
    <n v="0"/>
    <n v="365"/>
    <n v="4383"/>
    <n v="0.22833640873432159"/>
    <n v="35.687107086181641"/>
    <n v="-6353.794921875"/>
    <n v="-31.765369415283203"/>
    <n v="13492.025390625"/>
    <n v="67.452476501464844"/>
    <m/>
    <s v="1/1/2029"/>
    <s v="12/31/2099"/>
    <m/>
    <n v="0"/>
    <n v="0"/>
    <n v="2031"/>
    <m/>
    <m/>
    <m/>
    <n v="0"/>
    <n v="0"/>
    <s v="Real 2021 | 5/8/2023 1:03:19 PM"/>
    <n v="9908"/>
    <n v="100"/>
    <m/>
    <m/>
    <n v="200022.6875"/>
    <n v="0"/>
    <n v="0"/>
    <m/>
    <m/>
    <m/>
    <n v="0"/>
  </r>
  <r>
    <x v="0"/>
    <x v="0"/>
    <x v="8"/>
    <s v="2"/>
    <x v="1"/>
    <s v="Tier 2 Area 1001 Wind 2026"/>
    <x v="47"/>
    <n v="34.996112823486328"/>
    <n v="100"/>
    <n v="34.996112823486328"/>
    <m/>
    <n v="0"/>
    <m/>
    <m/>
    <m/>
    <n v="19684.48437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909"/>
    <n v="100"/>
    <m/>
    <m/>
    <n v="306565.9375"/>
    <n v="0"/>
    <n v="0"/>
    <m/>
    <m/>
    <m/>
    <n v="0"/>
  </r>
  <r>
    <x v="0"/>
    <x v="0"/>
    <x v="8"/>
    <s v="3"/>
    <x v="2"/>
    <s v="Tier 2 Area 1001 Wind 2026"/>
    <x v="47"/>
    <n v="34.996112823486328"/>
    <n v="100"/>
    <n v="34.996112823486328"/>
    <m/>
    <n v="0"/>
    <m/>
    <m/>
    <m/>
    <n v="19684.48437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910"/>
    <n v="100"/>
    <m/>
    <m/>
    <n v="306565.9375"/>
    <n v="0"/>
    <n v="0"/>
    <m/>
    <m/>
    <m/>
    <n v="0"/>
  </r>
  <r>
    <x v="0"/>
    <x v="0"/>
    <x v="8"/>
    <s v="4"/>
    <x v="3"/>
    <s v="Tier 2 Area 1001 Wind 2026"/>
    <x v="47"/>
    <n v="34.996112823486328"/>
    <n v="100"/>
    <n v="34.996112823486328"/>
    <m/>
    <n v="0"/>
    <m/>
    <m/>
    <m/>
    <n v="19684.48437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911"/>
    <n v="100"/>
    <m/>
    <m/>
    <n v="306565.9375"/>
    <n v="0"/>
    <n v="0"/>
    <m/>
    <m/>
    <m/>
    <n v="0"/>
  </r>
  <r>
    <x v="0"/>
    <x v="0"/>
    <x v="8"/>
    <s v="5"/>
    <x v="4"/>
    <s v="Tier 2 Area 1001 Wind 2026"/>
    <x v="47"/>
    <n v="34.996112823486328"/>
    <n v="100"/>
    <n v="34.996112823486328"/>
    <m/>
    <n v="0"/>
    <m/>
    <m/>
    <m/>
    <n v="19684.48437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912"/>
    <n v="100"/>
    <m/>
    <m/>
    <n v="306565.9375"/>
    <n v="0"/>
    <n v="0"/>
    <m/>
    <m/>
    <m/>
    <n v="0"/>
  </r>
  <r>
    <x v="0"/>
    <x v="0"/>
    <x v="8"/>
    <s v="2"/>
    <x v="1"/>
    <s v="Tier 2 Area 1001 Wind 2027"/>
    <x v="48"/>
    <n v="34.996112823486328"/>
    <n v="100"/>
    <n v="34.996112823486328"/>
    <m/>
    <n v="0"/>
    <m/>
    <m/>
    <m/>
    <n v="19145.03320312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913"/>
    <n v="100"/>
    <m/>
    <m/>
    <n v="306565.9375"/>
    <n v="0"/>
    <n v="0"/>
    <m/>
    <m/>
    <m/>
    <n v="0"/>
  </r>
  <r>
    <x v="0"/>
    <x v="0"/>
    <x v="8"/>
    <s v="3"/>
    <x v="2"/>
    <s v="Tier 2 Area 1001 Wind 2027"/>
    <x v="48"/>
    <n v="34.996112823486328"/>
    <n v="100"/>
    <n v="34.996112823486328"/>
    <m/>
    <n v="0"/>
    <m/>
    <m/>
    <m/>
    <n v="19145.03320312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914"/>
    <n v="100"/>
    <m/>
    <m/>
    <n v="306565.9375"/>
    <n v="0"/>
    <n v="0"/>
    <m/>
    <m/>
    <m/>
    <n v="0"/>
  </r>
  <r>
    <x v="0"/>
    <x v="0"/>
    <x v="8"/>
    <s v="4"/>
    <x v="3"/>
    <s v="Tier 2 Area 1001 Wind 2027"/>
    <x v="48"/>
    <n v="34.996112823486328"/>
    <n v="100"/>
    <n v="34.996112823486328"/>
    <m/>
    <n v="0"/>
    <m/>
    <m/>
    <m/>
    <n v="19145.03320312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915"/>
    <n v="100"/>
    <m/>
    <m/>
    <n v="306565.9375"/>
    <n v="0"/>
    <n v="0"/>
    <m/>
    <m/>
    <m/>
    <n v="0"/>
  </r>
  <r>
    <x v="0"/>
    <x v="0"/>
    <x v="8"/>
    <s v="5"/>
    <x v="4"/>
    <s v="Tier 2 Area 1001 Wind 2027"/>
    <x v="48"/>
    <n v="34.996112823486328"/>
    <n v="100"/>
    <n v="34.996112823486328"/>
    <m/>
    <n v="0"/>
    <m/>
    <m/>
    <m/>
    <n v="19145.03320312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916"/>
    <n v="100"/>
    <m/>
    <m/>
    <n v="306565.9375"/>
    <n v="0"/>
    <n v="0"/>
    <m/>
    <m/>
    <m/>
    <n v="0"/>
  </r>
  <r>
    <x v="0"/>
    <x v="0"/>
    <x v="8"/>
    <s v="6"/>
    <x v="5"/>
    <s v="Tier 2 Area 1001 Wind 2027"/>
    <x v="48"/>
    <n v="34.996112823486328"/>
    <n v="100"/>
    <n v="34.996112823486328"/>
    <m/>
    <n v="0"/>
    <m/>
    <m/>
    <m/>
    <n v="19145.03320312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917"/>
    <n v="100"/>
    <m/>
    <m/>
    <n v="306565.9375"/>
    <n v="0"/>
    <n v="0"/>
    <m/>
    <m/>
    <m/>
    <n v="0"/>
  </r>
  <r>
    <x v="0"/>
    <x v="0"/>
    <x v="8"/>
    <s v="9"/>
    <x v="8"/>
    <s v="Tier 2 Area 1001 Wind 2027"/>
    <x v="48"/>
    <n v="34.996112823486328"/>
    <n v="100"/>
    <n v="34.996112823486328"/>
    <m/>
    <n v="0"/>
    <m/>
    <m/>
    <m/>
    <n v="19145.03320312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918"/>
    <n v="100"/>
    <m/>
    <m/>
    <n v="306565.9375"/>
    <n v="0"/>
    <n v="0"/>
    <m/>
    <m/>
    <m/>
    <n v="0"/>
  </r>
  <r>
    <x v="0"/>
    <x v="0"/>
    <x v="8"/>
    <s v="1"/>
    <x v="0"/>
    <s v="Tier 2 Area 1001 Wind 2028"/>
    <x v="49"/>
    <n v="34.996112823486328"/>
    <n v="100"/>
    <n v="34.996112823486328"/>
    <m/>
    <n v="0"/>
    <m/>
    <m/>
    <m/>
    <n v="18556.04101562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919"/>
    <n v="100"/>
    <m/>
    <m/>
    <n v="306565.9375"/>
    <n v="0"/>
    <n v="0"/>
    <m/>
    <m/>
    <m/>
    <n v="0"/>
  </r>
  <r>
    <x v="0"/>
    <x v="0"/>
    <x v="8"/>
    <s v="2"/>
    <x v="1"/>
    <s v="Tier 2 Area 1001 Wind 2028"/>
    <x v="49"/>
    <n v="34.996112823486328"/>
    <n v="100"/>
    <n v="34.996112823486328"/>
    <m/>
    <n v="0"/>
    <m/>
    <m/>
    <m/>
    <n v="18556.04101562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920"/>
    <n v="100"/>
    <m/>
    <m/>
    <n v="306565.9375"/>
    <n v="0"/>
    <n v="0"/>
    <m/>
    <m/>
    <m/>
    <n v="0"/>
  </r>
  <r>
    <x v="0"/>
    <x v="0"/>
    <x v="8"/>
    <s v="3"/>
    <x v="2"/>
    <s v="Tier 2 Area 1001 Wind 2028"/>
    <x v="49"/>
    <n v="34.996112823486328"/>
    <n v="100"/>
    <n v="34.996112823486328"/>
    <m/>
    <n v="0"/>
    <m/>
    <m/>
    <m/>
    <n v="18556.04101562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921"/>
    <n v="100"/>
    <m/>
    <m/>
    <n v="306565.9375"/>
    <n v="0"/>
    <n v="0"/>
    <m/>
    <m/>
    <m/>
    <n v="0"/>
  </r>
  <r>
    <x v="0"/>
    <x v="0"/>
    <x v="8"/>
    <s v="4"/>
    <x v="3"/>
    <s v="Tier 2 Area 1001 Wind 2028"/>
    <x v="49"/>
    <n v="34.996112823486328"/>
    <n v="100"/>
    <n v="34.996112823486328"/>
    <m/>
    <n v="0"/>
    <m/>
    <m/>
    <m/>
    <n v="18556.04101562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922"/>
    <n v="100"/>
    <m/>
    <m/>
    <n v="306565.9375"/>
    <n v="0"/>
    <n v="0"/>
    <m/>
    <m/>
    <m/>
    <n v="0"/>
  </r>
  <r>
    <x v="0"/>
    <x v="0"/>
    <x v="8"/>
    <s v="5"/>
    <x v="4"/>
    <s v="Tier 2 Area 1001 Wind 2028"/>
    <x v="49"/>
    <n v="34.996112823486328"/>
    <n v="100"/>
    <n v="34.996112823486328"/>
    <m/>
    <n v="0"/>
    <m/>
    <m/>
    <m/>
    <n v="18556.04101562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923"/>
    <n v="100"/>
    <m/>
    <m/>
    <n v="306565.9375"/>
    <n v="0"/>
    <n v="0"/>
    <m/>
    <m/>
    <m/>
    <n v="0"/>
  </r>
  <r>
    <x v="0"/>
    <x v="0"/>
    <x v="8"/>
    <s v="6"/>
    <x v="5"/>
    <s v="Tier 2 Area 1001 Wind 2028"/>
    <x v="49"/>
    <n v="34.996112823486328"/>
    <n v="100"/>
    <n v="34.996112823486328"/>
    <m/>
    <n v="0"/>
    <m/>
    <m/>
    <m/>
    <n v="18556.04101562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924"/>
    <n v="100"/>
    <m/>
    <m/>
    <n v="306565.9375"/>
    <n v="0"/>
    <n v="0"/>
    <m/>
    <m/>
    <m/>
    <n v="0"/>
  </r>
  <r>
    <x v="0"/>
    <x v="0"/>
    <x v="8"/>
    <s v="7"/>
    <x v="6"/>
    <s v="Tier 2 Area 1001 Wind 2028"/>
    <x v="49"/>
    <n v="34.996112823486328"/>
    <n v="100"/>
    <n v="34.996112823486328"/>
    <m/>
    <n v="0"/>
    <m/>
    <m/>
    <m/>
    <n v="18556.04101562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925"/>
    <n v="100"/>
    <m/>
    <m/>
    <n v="306565.9375"/>
    <n v="0"/>
    <n v="0"/>
    <m/>
    <m/>
    <m/>
    <n v="0"/>
  </r>
  <r>
    <x v="0"/>
    <x v="0"/>
    <x v="8"/>
    <s v="9"/>
    <x v="8"/>
    <s v="Tier 2 Area 1001 Wind 2028"/>
    <x v="49"/>
    <n v="34.996112823486328"/>
    <n v="100"/>
    <n v="34.996112823486328"/>
    <m/>
    <n v="0"/>
    <m/>
    <m/>
    <m/>
    <n v="18556.04101562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926"/>
    <n v="100"/>
    <m/>
    <m/>
    <n v="306565.9375"/>
    <n v="0"/>
    <n v="0"/>
    <m/>
    <m/>
    <m/>
    <n v="0"/>
  </r>
  <r>
    <x v="0"/>
    <x v="0"/>
    <x v="8"/>
    <s v="1"/>
    <x v="0"/>
    <s v="Tier 2 Area 1001 Wind 2029"/>
    <x v="50"/>
    <n v="34.996112823486328"/>
    <n v="100"/>
    <n v="34.996112823486328"/>
    <m/>
    <n v="0"/>
    <m/>
    <m/>
    <m/>
    <n v="18022.09375"/>
    <m/>
    <m/>
    <n v="-1"/>
    <n v="0"/>
    <s v="Wind"/>
    <m/>
    <n v="306565.9375"/>
    <m/>
    <n v="0"/>
    <n v="11847.681640625"/>
    <n v="11847.681640625"/>
    <n v="0"/>
    <n v="-1"/>
    <n v="0"/>
    <n v="0"/>
    <n v="0"/>
    <n v="0"/>
    <n v="8760"/>
    <n v="0.34996113181114197"/>
    <n v="38.646438598632813"/>
    <n v="-9738.1806640625"/>
    <n v="-31.765369415283203"/>
    <n v="21585.86328125"/>
    <n v="70.41180419921875"/>
    <m/>
    <s v="1/1/2029"/>
    <s v="12/31/2099"/>
    <m/>
    <n v="0"/>
    <n v="0"/>
    <n v="2031"/>
    <m/>
    <m/>
    <m/>
    <n v="0"/>
    <n v="0"/>
    <s v="Real 2021 | 5/8/2023 1:03:19 PM"/>
    <n v="9927"/>
    <n v="100"/>
    <m/>
    <m/>
    <n v="306565.9375"/>
    <n v="0"/>
    <n v="0"/>
    <m/>
    <m/>
    <m/>
    <n v="0"/>
  </r>
  <r>
    <x v="0"/>
    <x v="0"/>
    <x v="8"/>
    <s v="3"/>
    <x v="2"/>
    <s v="Tier 2 Area 1001 Wind 2029"/>
    <x v="50"/>
    <n v="34.996112823486328"/>
    <n v="100"/>
    <n v="34.996112823486328"/>
    <m/>
    <n v="0"/>
    <m/>
    <m/>
    <m/>
    <n v="18022.09375"/>
    <m/>
    <m/>
    <n v="-1"/>
    <n v="0"/>
    <s v="Wind"/>
    <m/>
    <n v="306565.9375"/>
    <m/>
    <n v="0"/>
    <n v="11847.681640625"/>
    <n v="11847.681640625"/>
    <n v="0"/>
    <n v="-1"/>
    <n v="0"/>
    <n v="0"/>
    <n v="0"/>
    <n v="0"/>
    <n v="8760"/>
    <n v="0.34996113181114197"/>
    <n v="38.646438598632813"/>
    <n v="-9738.1806640625"/>
    <n v="-31.765369415283203"/>
    <n v="21585.86328125"/>
    <n v="70.41180419921875"/>
    <m/>
    <s v="1/1/2029"/>
    <s v="12/31/2099"/>
    <m/>
    <n v="0"/>
    <n v="0"/>
    <n v="2031"/>
    <m/>
    <m/>
    <m/>
    <n v="0"/>
    <n v="0"/>
    <s v="Real 2021 | 5/8/2023 1:03:19 PM"/>
    <n v="9928"/>
    <n v="100"/>
    <m/>
    <m/>
    <n v="306565.9375"/>
    <n v="0"/>
    <n v="0"/>
    <m/>
    <m/>
    <m/>
    <n v="0"/>
  </r>
  <r>
    <x v="0"/>
    <x v="0"/>
    <x v="8"/>
    <s v="4"/>
    <x v="3"/>
    <s v="Tier 2 Area 1001 Wind 2029"/>
    <x v="50"/>
    <n v="34.996112823486328"/>
    <n v="100"/>
    <n v="34.996112823486328"/>
    <m/>
    <n v="0"/>
    <m/>
    <m/>
    <m/>
    <n v="18022.09375"/>
    <m/>
    <m/>
    <n v="-1"/>
    <n v="0"/>
    <s v="Wind"/>
    <m/>
    <n v="306565.9375"/>
    <m/>
    <n v="0"/>
    <n v="11847.681640625"/>
    <n v="11847.681640625"/>
    <n v="0"/>
    <n v="-1"/>
    <n v="0"/>
    <n v="0"/>
    <n v="0"/>
    <n v="0"/>
    <n v="8760"/>
    <n v="0.34996113181114197"/>
    <n v="38.646438598632813"/>
    <n v="-9738.1806640625"/>
    <n v="-31.765369415283203"/>
    <n v="21585.86328125"/>
    <n v="70.41180419921875"/>
    <m/>
    <s v="1/1/2029"/>
    <s v="12/31/2099"/>
    <m/>
    <n v="0"/>
    <n v="0"/>
    <n v="2031"/>
    <m/>
    <m/>
    <m/>
    <n v="0"/>
    <n v="0"/>
    <s v="Real 2021 | 5/8/2023 1:03:19 PM"/>
    <n v="9929"/>
    <n v="100"/>
    <m/>
    <m/>
    <n v="306565.9375"/>
    <n v="0"/>
    <n v="0"/>
    <m/>
    <m/>
    <m/>
    <n v="0"/>
  </r>
  <r>
    <x v="0"/>
    <x v="0"/>
    <x v="8"/>
    <s v="7"/>
    <x v="6"/>
    <s v="Tier 2 Area 1001 Wind 2029"/>
    <x v="50"/>
    <n v="34.996112823486328"/>
    <n v="100"/>
    <n v="34.996112823486328"/>
    <m/>
    <n v="0"/>
    <m/>
    <m/>
    <m/>
    <n v="18022.09375"/>
    <m/>
    <m/>
    <n v="-1"/>
    <n v="0"/>
    <s v="Wind"/>
    <m/>
    <n v="306565.9375"/>
    <m/>
    <n v="0"/>
    <n v="11847.681640625"/>
    <n v="11847.681640625"/>
    <n v="0"/>
    <n v="-1"/>
    <n v="0"/>
    <n v="0"/>
    <n v="0"/>
    <n v="0"/>
    <n v="8760"/>
    <n v="0.34996113181114197"/>
    <n v="38.646438598632813"/>
    <n v="-9738.1806640625"/>
    <n v="-31.765369415283203"/>
    <n v="21585.86328125"/>
    <n v="70.41180419921875"/>
    <m/>
    <s v="1/1/2029"/>
    <s v="12/31/2099"/>
    <m/>
    <n v="0"/>
    <n v="0"/>
    <n v="2031"/>
    <m/>
    <m/>
    <m/>
    <n v="0"/>
    <n v="0"/>
    <s v="Real 2021 | 5/8/2023 1:03:19 PM"/>
    <n v="9930"/>
    <n v="100"/>
    <m/>
    <m/>
    <n v="306565.9375"/>
    <n v="0"/>
    <n v="0"/>
    <m/>
    <m/>
    <m/>
    <n v="0"/>
  </r>
  <r>
    <x v="0"/>
    <x v="0"/>
    <x v="8"/>
    <s v="6"/>
    <x v="5"/>
    <s v="Area 1001 Gas CC 1x1 2029"/>
    <x v="51"/>
    <n v="362.0284423828125"/>
    <n v="399.08694458007813"/>
    <n v="321.49435424804688"/>
    <m/>
    <n v="0"/>
    <m/>
    <m/>
    <m/>
    <n v="71512.8125"/>
    <m/>
    <m/>
    <n v="-1"/>
    <n v="18241262"/>
    <s v="TCO"/>
    <m/>
    <n v="2816290.5"/>
    <m/>
    <n v="108.60853576660156"/>
    <n v="112487.0625"/>
    <n v="112487.0625"/>
    <n v="0"/>
    <n v="-1"/>
    <n v="0"/>
    <n v="0"/>
    <n v="32.263828277587891"/>
    <n v="3"/>
    <n v="8613"/>
    <n v="0.80557471513748169"/>
    <n v="39.941570281982422"/>
    <n v="71884.5859375"/>
    <n v="25.524562835693359"/>
    <n v="40602.48046875"/>
    <n v="14.417007446289063"/>
    <m/>
    <s v="1/1/2029"/>
    <s v="12/31/2099"/>
    <m/>
    <n v="0"/>
    <n v="0"/>
    <n v="2031"/>
    <m/>
    <m/>
    <m/>
    <n v="0"/>
    <n v="0"/>
    <s v="Real 2021 | 5/8/2023 1:03:19 PM"/>
    <n v="9931"/>
    <n v="418"/>
    <m/>
    <m/>
    <n v="2816290.5"/>
    <n v="0"/>
    <n v="0"/>
    <m/>
    <m/>
    <m/>
    <n v="0"/>
  </r>
  <r>
    <x v="0"/>
    <x v="0"/>
    <x v="8"/>
    <s v="7"/>
    <x v="6"/>
    <s v="3102"/>
    <x v="1"/>
    <n v="0"/>
    <n v="0"/>
    <n v="0"/>
    <m/>
    <n v="0"/>
    <m/>
    <m/>
    <m/>
    <n v="0"/>
    <m/>
    <m/>
    <n v="-1"/>
    <n v="0"/>
    <s v="Mitchell 1 Coal Price"/>
    <m/>
    <n v="0"/>
    <m/>
    <n v="0"/>
    <n v="0"/>
    <n v="0"/>
    <n v="0"/>
    <n v="-1"/>
    <n v="0"/>
    <n v="0"/>
    <n v="0"/>
    <n v="0"/>
    <n v="0"/>
    <m/>
    <m/>
    <n v="0"/>
    <m/>
    <n v="0"/>
    <m/>
    <m/>
    <s v="5/1/1971"/>
    <s v="5/31/2028"/>
    <m/>
    <n v="0"/>
    <n v="0"/>
    <n v="2031"/>
    <m/>
    <m/>
    <m/>
    <n v="0"/>
    <n v="0"/>
    <s v="Real 2021 | 5/8/2023 1:03:19 PM"/>
    <n v="9932"/>
    <n v="0"/>
    <m/>
    <m/>
    <n v="0"/>
    <n v="0"/>
    <n v="0"/>
    <m/>
    <m/>
    <m/>
    <n v="0"/>
  </r>
  <r>
    <x v="0"/>
    <x v="0"/>
    <x v="8"/>
    <s v="9"/>
    <x v="8"/>
    <s v="3102"/>
    <x v="1"/>
    <n v="0"/>
    <n v="0"/>
    <n v="0"/>
    <m/>
    <n v="0"/>
    <m/>
    <m/>
    <m/>
    <n v="0"/>
    <m/>
    <m/>
    <n v="-1"/>
    <n v="0"/>
    <s v="Mitchell 1 Coal Price"/>
    <m/>
    <n v="0"/>
    <m/>
    <n v="0"/>
    <n v="0"/>
    <n v="0"/>
    <n v="0"/>
    <n v="-1"/>
    <n v="0"/>
    <n v="0"/>
    <n v="0"/>
    <n v="0"/>
    <n v="0"/>
    <m/>
    <m/>
    <n v="0"/>
    <m/>
    <n v="0"/>
    <m/>
    <m/>
    <s v="5/1/1971"/>
    <s v="5/31/2028"/>
    <m/>
    <n v="0"/>
    <n v="0"/>
    <n v="2031"/>
    <m/>
    <m/>
    <m/>
    <n v="0"/>
    <n v="0"/>
    <s v="Real 2021 | 5/8/2023 1:03:19 PM"/>
    <n v="9933"/>
    <n v="0"/>
    <m/>
    <m/>
    <n v="0"/>
    <n v="0"/>
    <n v="0"/>
    <m/>
    <m/>
    <m/>
    <n v="0"/>
  </r>
  <r>
    <x v="0"/>
    <x v="0"/>
    <x v="8"/>
    <s v="7"/>
    <x v="6"/>
    <s v="3105"/>
    <x v="2"/>
    <n v="0"/>
    <n v="0"/>
    <n v="0"/>
    <m/>
    <n v="0"/>
    <m/>
    <m/>
    <m/>
    <n v="0"/>
    <m/>
    <m/>
    <n v="-1"/>
    <n v="0"/>
    <s v="Mitchell 2 Coal Price"/>
    <m/>
    <n v="0"/>
    <m/>
    <n v="0"/>
    <n v="0"/>
    <n v="0"/>
    <n v="0"/>
    <n v="-1"/>
    <n v="0"/>
    <n v="0"/>
    <n v="0"/>
    <n v="0"/>
    <n v="0"/>
    <m/>
    <m/>
    <n v="0"/>
    <m/>
    <n v="0"/>
    <m/>
    <m/>
    <s v="5/1/1971"/>
    <s v="5/31/2028"/>
    <m/>
    <n v="0"/>
    <n v="0"/>
    <n v="2031"/>
    <m/>
    <m/>
    <m/>
    <n v="0"/>
    <n v="0"/>
    <s v="Real 2021 | 5/8/2023 1:03:19 PM"/>
    <n v="9934"/>
    <n v="0"/>
    <m/>
    <m/>
    <n v="0"/>
    <n v="0"/>
    <n v="0"/>
    <m/>
    <m/>
    <m/>
    <n v="0"/>
  </r>
  <r>
    <x v="0"/>
    <x v="0"/>
    <x v="8"/>
    <s v="9"/>
    <x v="8"/>
    <s v="3105"/>
    <x v="2"/>
    <n v="0"/>
    <n v="0"/>
    <n v="0"/>
    <m/>
    <n v="0"/>
    <m/>
    <m/>
    <m/>
    <n v="0"/>
    <m/>
    <m/>
    <n v="-1"/>
    <n v="0"/>
    <s v="Mitchell 2 Coal Price"/>
    <m/>
    <n v="0"/>
    <m/>
    <n v="0"/>
    <n v="0"/>
    <n v="0"/>
    <n v="0"/>
    <n v="-1"/>
    <n v="0"/>
    <n v="0"/>
    <n v="0"/>
    <n v="0"/>
    <n v="0"/>
    <m/>
    <m/>
    <n v="0"/>
    <m/>
    <n v="0"/>
    <m/>
    <m/>
    <s v="5/1/1971"/>
    <s v="5/31/2028"/>
    <m/>
    <n v="0"/>
    <n v="0"/>
    <n v="2031"/>
    <m/>
    <m/>
    <m/>
    <n v="0"/>
    <n v="0"/>
    <s v="Real 2021 | 5/8/2023 1:03:19 PM"/>
    <n v="9935"/>
    <n v="0"/>
    <m/>
    <m/>
    <n v="0"/>
    <n v="0"/>
    <n v="0"/>
    <m/>
    <m/>
    <m/>
    <n v="0"/>
  </r>
  <r>
    <x v="0"/>
    <x v="0"/>
    <x v="9"/>
    <s v="1"/>
    <x v="0"/>
    <s v="13555"/>
    <x v="0"/>
    <n v="0"/>
    <n v="0"/>
    <n v="0"/>
    <m/>
    <n v="0"/>
    <m/>
    <m/>
    <m/>
    <n v="0"/>
    <m/>
    <m/>
    <n v="-1"/>
    <n v="0"/>
    <s v="TCO"/>
    <m/>
    <n v="0"/>
    <m/>
    <n v="0"/>
    <n v="0"/>
    <n v="0"/>
    <n v="0"/>
    <n v="-1"/>
    <n v="0"/>
    <n v="0"/>
    <n v="0"/>
    <n v="0"/>
    <n v="0"/>
    <m/>
    <m/>
    <n v="0"/>
    <m/>
    <n v="0"/>
    <m/>
    <m/>
    <s v="5/30/2016"/>
    <s v="5/30/2031"/>
    <m/>
    <n v="0"/>
    <n v="0"/>
    <n v="2032"/>
    <m/>
    <m/>
    <m/>
    <n v="0"/>
    <n v="0"/>
    <s v="Real 2021 | 5/8/2023 1:03:19 PM"/>
    <n v="10764"/>
    <n v="0"/>
    <m/>
    <m/>
    <n v="0"/>
    <n v="0"/>
    <n v="0"/>
    <m/>
    <m/>
    <m/>
    <n v="0"/>
  </r>
  <r>
    <x v="0"/>
    <x v="0"/>
    <x v="9"/>
    <s v="2"/>
    <x v="1"/>
    <s v="13555"/>
    <x v="0"/>
    <n v="0"/>
    <n v="0"/>
    <n v="0"/>
    <m/>
    <n v="0"/>
    <m/>
    <m/>
    <m/>
    <n v="0"/>
    <m/>
    <m/>
    <n v="-1"/>
    <n v="0"/>
    <s v="TCO"/>
    <m/>
    <n v="0"/>
    <m/>
    <n v="0"/>
    <n v="0"/>
    <n v="0"/>
    <n v="0"/>
    <n v="-1"/>
    <n v="0"/>
    <n v="0"/>
    <n v="0"/>
    <n v="0"/>
    <n v="0"/>
    <m/>
    <m/>
    <n v="0"/>
    <m/>
    <n v="0"/>
    <m/>
    <m/>
    <s v="5/30/2016"/>
    <s v="5/30/2031"/>
    <m/>
    <n v="0"/>
    <n v="0"/>
    <n v="2032"/>
    <m/>
    <m/>
    <m/>
    <n v="0"/>
    <n v="0"/>
    <s v="Real 2021 | 5/8/2023 1:03:19 PM"/>
    <n v="10765"/>
    <n v="0"/>
    <m/>
    <m/>
    <n v="0"/>
    <n v="0"/>
    <n v="0"/>
    <m/>
    <m/>
    <m/>
    <n v="0"/>
  </r>
  <r>
    <x v="0"/>
    <x v="0"/>
    <x v="9"/>
    <s v="3"/>
    <x v="2"/>
    <s v="13555"/>
    <x v="0"/>
    <n v="0"/>
    <n v="0"/>
    <n v="0"/>
    <m/>
    <n v="0"/>
    <m/>
    <m/>
    <m/>
    <n v="0"/>
    <m/>
    <m/>
    <n v="-1"/>
    <n v="0"/>
    <s v="TCO"/>
    <m/>
    <n v="0"/>
    <m/>
    <n v="0"/>
    <n v="0"/>
    <n v="0"/>
    <n v="0"/>
    <n v="-1"/>
    <n v="0"/>
    <n v="0"/>
    <n v="0"/>
    <n v="0"/>
    <n v="0"/>
    <m/>
    <m/>
    <n v="0"/>
    <m/>
    <n v="0"/>
    <m/>
    <m/>
    <s v="5/30/2016"/>
    <s v="5/30/2031"/>
    <m/>
    <n v="0"/>
    <n v="0"/>
    <n v="2032"/>
    <m/>
    <m/>
    <m/>
    <n v="0"/>
    <n v="0"/>
    <s v="Real 2021 | 5/8/2023 1:03:19 PM"/>
    <n v="10766"/>
    <n v="0"/>
    <m/>
    <m/>
    <n v="0"/>
    <n v="0"/>
    <n v="0"/>
    <m/>
    <m/>
    <m/>
    <n v="0"/>
  </r>
  <r>
    <x v="0"/>
    <x v="0"/>
    <x v="9"/>
    <s v="4"/>
    <x v="3"/>
    <s v="13555"/>
    <x v="0"/>
    <n v="0"/>
    <n v="0"/>
    <n v="0"/>
    <m/>
    <n v="0"/>
    <m/>
    <m/>
    <m/>
    <n v="0"/>
    <m/>
    <m/>
    <n v="-1"/>
    <n v="0"/>
    <s v="TCO"/>
    <m/>
    <n v="0"/>
    <m/>
    <n v="0"/>
    <n v="0"/>
    <n v="0"/>
    <n v="0"/>
    <n v="-1"/>
    <n v="0"/>
    <n v="0"/>
    <n v="0"/>
    <n v="0"/>
    <n v="0"/>
    <m/>
    <m/>
    <n v="0"/>
    <m/>
    <n v="0"/>
    <m/>
    <m/>
    <s v="5/30/2016"/>
    <s v="5/30/2031"/>
    <m/>
    <n v="0"/>
    <n v="0"/>
    <n v="2032"/>
    <m/>
    <m/>
    <m/>
    <n v="0"/>
    <n v="0"/>
    <s v="Real 2021 | 5/8/2023 1:03:19 PM"/>
    <n v="10767"/>
    <n v="0"/>
    <m/>
    <m/>
    <n v="0"/>
    <n v="0"/>
    <n v="0"/>
    <m/>
    <m/>
    <m/>
    <n v="0"/>
  </r>
  <r>
    <x v="0"/>
    <x v="0"/>
    <x v="9"/>
    <s v="5"/>
    <x v="4"/>
    <s v="13555"/>
    <x v="0"/>
    <n v="0"/>
    <n v="0"/>
    <n v="0"/>
    <m/>
    <n v="0"/>
    <m/>
    <m/>
    <m/>
    <n v="0"/>
    <m/>
    <m/>
    <n v="-1"/>
    <n v="0"/>
    <s v="TCO"/>
    <m/>
    <n v="0"/>
    <m/>
    <n v="0"/>
    <n v="0"/>
    <n v="0"/>
    <n v="0"/>
    <n v="-1"/>
    <n v="0"/>
    <n v="0"/>
    <n v="0"/>
    <n v="0"/>
    <n v="0"/>
    <m/>
    <m/>
    <n v="0"/>
    <m/>
    <n v="0"/>
    <m/>
    <m/>
    <s v="5/30/2016"/>
    <s v="5/30/2031"/>
    <m/>
    <n v="0"/>
    <n v="0"/>
    <n v="2032"/>
    <m/>
    <m/>
    <m/>
    <n v="0"/>
    <n v="0"/>
    <s v="Real 2021 | 5/8/2023 1:03:19 PM"/>
    <n v="10768"/>
    <n v="0"/>
    <m/>
    <m/>
    <n v="0"/>
    <n v="0"/>
    <n v="0"/>
    <m/>
    <m/>
    <m/>
    <n v="0"/>
  </r>
  <r>
    <x v="0"/>
    <x v="0"/>
    <x v="9"/>
    <s v="6"/>
    <x v="5"/>
    <s v="13555"/>
    <x v="0"/>
    <n v="0"/>
    <n v="0"/>
    <n v="0"/>
    <m/>
    <n v="0"/>
    <m/>
    <m/>
    <m/>
    <n v="0"/>
    <m/>
    <m/>
    <n v="-1"/>
    <n v="0"/>
    <s v="TCO"/>
    <m/>
    <n v="0"/>
    <m/>
    <n v="0"/>
    <n v="0"/>
    <n v="0"/>
    <n v="0"/>
    <n v="-1"/>
    <n v="0"/>
    <n v="0"/>
    <n v="0"/>
    <n v="0"/>
    <n v="0"/>
    <m/>
    <m/>
    <n v="0"/>
    <m/>
    <n v="0"/>
    <m/>
    <m/>
    <s v="5/30/2016"/>
    <s v="5/30/2031"/>
    <m/>
    <n v="0"/>
    <n v="0"/>
    <n v="2032"/>
    <m/>
    <m/>
    <m/>
    <n v="0"/>
    <n v="0"/>
    <s v="Real 2021 | 5/8/2023 1:03:19 PM"/>
    <n v="10769"/>
    <n v="0"/>
    <m/>
    <m/>
    <n v="0"/>
    <n v="0"/>
    <n v="0"/>
    <m/>
    <m/>
    <m/>
    <n v="0"/>
  </r>
  <r>
    <x v="0"/>
    <x v="0"/>
    <x v="9"/>
    <s v="7"/>
    <x v="6"/>
    <s v="13555"/>
    <x v="0"/>
    <n v="0"/>
    <n v="0"/>
    <n v="0"/>
    <m/>
    <n v="0"/>
    <m/>
    <m/>
    <m/>
    <n v="0"/>
    <m/>
    <m/>
    <n v="-1"/>
    <n v="0"/>
    <s v="TCO"/>
    <m/>
    <n v="0"/>
    <m/>
    <n v="0"/>
    <n v="0"/>
    <n v="0"/>
    <n v="0"/>
    <n v="-1"/>
    <n v="0"/>
    <n v="0"/>
    <n v="0"/>
    <n v="0"/>
    <n v="0"/>
    <m/>
    <m/>
    <n v="0"/>
    <m/>
    <n v="0"/>
    <m/>
    <m/>
    <s v="5/30/2016"/>
    <s v="5/30/2031"/>
    <m/>
    <n v="0"/>
    <n v="0"/>
    <n v="2032"/>
    <m/>
    <m/>
    <m/>
    <n v="0"/>
    <n v="0"/>
    <s v="Real 2021 | 5/8/2023 1:03:19 PM"/>
    <n v="10770"/>
    <n v="0"/>
    <m/>
    <m/>
    <n v="0"/>
    <n v="0"/>
    <n v="0"/>
    <m/>
    <m/>
    <m/>
    <n v="0"/>
  </r>
  <r>
    <x v="0"/>
    <x v="0"/>
    <x v="9"/>
    <s v="8"/>
    <x v="7"/>
    <s v="13555"/>
    <x v="0"/>
    <n v="0"/>
    <n v="0"/>
    <n v="0"/>
    <m/>
    <n v="0"/>
    <m/>
    <m/>
    <m/>
    <n v="0"/>
    <m/>
    <m/>
    <n v="-1"/>
    <n v="0"/>
    <s v="TCO"/>
    <m/>
    <n v="0"/>
    <m/>
    <n v="0"/>
    <n v="0"/>
    <n v="0"/>
    <n v="0"/>
    <n v="-1"/>
    <n v="0"/>
    <n v="0"/>
    <n v="0"/>
    <n v="0"/>
    <n v="0"/>
    <m/>
    <m/>
    <n v="0"/>
    <m/>
    <n v="0"/>
    <m/>
    <m/>
    <s v="5/30/2016"/>
    <s v="5/30/2031"/>
    <m/>
    <n v="0"/>
    <n v="0"/>
    <n v="2032"/>
    <m/>
    <m/>
    <m/>
    <n v="0"/>
    <n v="0"/>
    <s v="Real 2021 | 5/8/2023 1:03:19 PM"/>
    <n v="10771"/>
    <n v="0"/>
    <m/>
    <m/>
    <n v="0"/>
    <n v="0"/>
    <n v="0"/>
    <m/>
    <m/>
    <m/>
    <n v="0"/>
  </r>
  <r>
    <x v="0"/>
    <x v="0"/>
    <x v="9"/>
    <s v="9"/>
    <x v="8"/>
    <s v="13555"/>
    <x v="0"/>
    <n v="0"/>
    <n v="0"/>
    <n v="0"/>
    <m/>
    <n v="0"/>
    <m/>
    <m/>
    <m/>
    <n v="0"/>
    <m/>
    <m/>
    <n v="-1"/>
    <n v="0"/>
    <s v="TCO"/>
    <m/>
    <n v="0"/>
    <m/>
    <n v="0"/>
    <n v="0"/>
    <n v="0"/>
    <n v="0"/>
    <n v="-1"/>
    <n v="0"/>
    <n v="0"/>
    <n v="0"/>
    <n v="0"/>
    <n v="0"/>
    <m/>
    <m/>
    <n v="0"/>
    <m/>
    <n v="0"/>
    <m/>
    <m/>
    <s v="5/30/2016"/>
    <s v="5/30/2031"/>
    <m/>
    <n v="0"/>
    <n v="0"/>
    <n v="2032"/>
    <m/>
    <m/>
    <m/>
    <n v="0"/>
    <n v="0"/>
    <s v="Real 2021 | 5/8/2023 1:03:19 PM"/>
    <n v="10772"/>
    <n v="0"/>
    <m/>
    <m/>
    <n v="0"/>
    <n v="0"/>
    <n v="0"/>
    <m/>
    <m/>
    <m/>
    <n v="0"/>
  </r>
  <r>
    <x v="0"/>
    <x v="0"/>
    <x v="9"/>
    <s v="1"/>
    <x v="0"/>
    <s v="3102"/>
    <x v="1"/>
    <n v="0"/>
    <n v="0"/>
    <n v="0"/>
    <m/>
    <n v="0"/>
    <m/>
    <m/>
    <m/>
    <n v="0"/>
    <m/>
    <m/>
    <n v="-1"/>
    <n v="0"/>
    <s v="Mitchell 1 Coal Price"/>
    <m/>
    <n v="0"/>
    <m/>
    <n v="0"/>
    <n v="0"/>
    <n v="0"/>
    <n v="0"/>
    <n v="-1"/>
    <n v="0"/>
    <n v="0"/>
    <n v="0"/>
    <n v="0"/>
    <n v="0"/>
    <m/>
    <m/>
    <n v="0"/>
    <m/>
    <n v="0"/>
    <m/>
    <m/>
    <s v="5/1/1971"/>
    <s v="5/31/2028"/>
    <m/>
    <n v="0"/>
    <n v="0"/>
    <n v="2032"/>
    <m/>
    <m/>
    <m/>
    <n v="0"/>
    <n v="0"/>
    <s v="Real 2021 | 5/8/2023 1:03:19 PM"/>
    <n v="10773"/>
    <n v="0"/>
    <m/>
    <m/>
    <n v="0"/>
    <n v="0"/>
    <n v="0"/>
    <m/>
    <m/>
    <m/>
    <n v="0"/>
  </r>
  <r>
    <x v="0"/>
    <x v="0"/>
    <x v="9"/>
    <s v="2"/>
    <x v="1"/>
    <s v="3102"/>
    <x v="1"/>
    <n v="0"/>
    <n v="0"/>
    <n v="0"/>
    <m/>
    <n v="0"/>
    <m/>
    <m/>
    <m/>
    <n v="0"/>
    <m/>
    <m/>
    <n v="-1"/>
    <n v="0"/>
    <s v="Mitchell 1 Coal Price"/>
    <m/>
    <n v="0"/>
    <m/>
    <n v="0"/>
    <n v="0"/>
    <n v="0"/>
    <n v="0"/>
    <n v="-1"/>
    <n v="0"/>
    <n v="0"/>
    <n v="0"/>
    <n v="0"/>
    <n v="0"/>
    <m/>
    <m/>
    <n v="0"/>
    <m/>
    <n v="0"/>
    <m/>
    <m/>
    <s v="5/1/1971"/>
    <s v="5/31/2028"/>
    <m/>
    <n v="0"/>
    <n v="0"/>
    <n v="2032"/>
    <m/>
    <m/>
    <m/>
    <n v="0"/>
    <n v="0"/>
    <s v="Real 2021 | 5/8/2023 1:03:19 PM"/>
    <n v="10774"/>
    <n v="0"/>
    <m/>
    <m/>
    <n v="0"/>
    <n v="0"/>
    <n v="0"/>
    <m/>
    <m/>
    <m/>
    <n v="0"/>
  </r>
  <r>
    <x v="0"/>
    <x v="0"/>
    <x v="9"/>
    <s v="3"/>
    <x v="2"/>
    <s v="3102"/>
    <x v="1"/>
    <n v="0"/>
    <n v="0"/>
    <n v="0"/>
    <m/>
    <n v="0"/>
    <m/>
    <m/>
    <m/>
    <n v="0"/>
    <m/>
    <m/>
    <n v="-1"/>
    <n v="0"/>
    <s v="Mitchell 1 Coal Price"/>
    <m/>
    <n v="0"/>
    <m/>
    <n v="0"/>
    <n v="0"/>
    <n v="0"/>
    <n v="0"/>
    <n v="-1"/>
    <n v="0"/>
    <n v="0"/>
    <n v="0"/>
    <n v="0"/>
    <n v="0"/>
    <m/>
    <m/>
    <n v="0"/>
    <m/>
    <n v="0"/>
    <m/>
    <m/>
    <s v="5/1/1971"/>
    <s v="5/31/2028"/>
    <m/>
    <n v="0"/>
    <n v="0"/>
    <n v="2032"/>
    <m/>
    <m/>
    <m/>
    <n v="0"/>
    <n v="0"/>
    <s v="Real 2021 | 5/8/2023 1:03:19 PM"/>
    <n v="10775"/>
    <n v="0"/>
    <m/>
    <m/>
    <n v="0"/>
    <n v="0"/>
    <n v="0"/>
    <m/>
    <m/>
    <m/>
    <n v="0"/>
  </r>
  <r>
    <x v="0"/>
    <x v="0"/>
    <x v="9"/>
    <s v="4"/>
    <x v="3"/>
    <s v="3102"/>
    <x v="1"/>
    <n v="0"/>
    <n v="0"/>
    <n v="0"/>
    <m/>
    <n v="0"/>
    <m/>
    <m/>
    <m/>
    <n v="0"/>
    <m/>
    <m/>
    <n v="-1"/>
    <n v="0"/>
    <s v="Mitchell 1 Coal Price"/>
    <m/>
    <n v="0"/>
    <m/>
    <n v="0"/>
    <n v="0"/>
    <n v="0"/>
    <n v="0"/>
    <n v="-1"/>
    <n v="0"/>
    <n v="0"/>
    <n v="0"/>
    <n v="0"/>
    <n v="0"/>
    <m/>
    <m/>
    <n v="0"/>
    <m/>
    <n v="0"/>
    <m/>
    <m/>
    <s v="5/1/1971"/>
    <s v="5/31/2028"/>
    <m/>
    <n v="0"/>
    <n v="0"/>
    <n v="2032"/>
    <m/>
    <m/>
    <m/>
    <n v="0"/>
    <n v="0"/>
    <s v="Real 2021 | 5/8/2023 1:03:19 PM"/>
    <n v="10776"/>
    <n v="0"/>
    <m/>
    <m/>
    <n v="0"/>
    <n v="0"/>
    <n v="0"/>
    <m/>
    <m/>
    <m/>
    <n v="0"/>
  </r>
  <r>
    <x v="0"/>
    <x v="0"/>
    <x v="9"/>
    <s v="5"/>
    <x v="4"/>
    <s v="3102"/>
    <x v="1"/>
    <n v="0"/>
    <n v="0"/>
    <n v="0"/>
    <m/>
    <n v="0"/>
    <m/>
    <m/>
    <m/>
    <n v="0"/>
    <m/>
    <m/>
    <n v="-1"/>
    <n v="0"/>
    <s v="Mitchell 1 Coal Price"/>
    <m/>
    <n v="0"/>
    <m/>
    <n v="0"/>
    <n v="0"/>
    <n v="0"/>
    <n v="0"/>
    <n v="-1"/>
    <n v="0"/>
    <n v="0"/>
    <n v="0"/>
    <n v="0"/>
    <n v="0"/>
    <m/>
    <m/>
    <n v="0"/>
    <m/>
    <n v="0"/>
    <m/>
    <m/>
    <s v="5/1/1971"/>
    <s v="5/31/2028"/>
    <m/>
    <n v="0"/>
    <n v="0"/>
    <n v="2032"/>
    <m/>
    <m/>
    <m/>
    <n v="0"/>
    <n v="0"/>
    <s v="Real 2021 | 5/8/2023 1:03:19 PM"/>
    <n v="10777"/>
    <n v="0"/>
    <m/>
    <m/>
    <n v="0"/>
    <n v="0"/>
    <n v="0"/>
    <m/>
    <m/>
    <m/>
    <n v="0"/>
  </r>
  <r>
    <x v="0"/>
    <x v="0"/>
    <x v="9"/>
    <s v="6"/>
    <x v="5"/>
    <s v="3102"/>
    <x v="1"/>
    <n v="0"/>
    <n v="0"/>
    <n v="0"/>
    <m/>
    <n v="0"/>
    <m/>
    <m/>
    <m/>
    <n v="0"/>
    <m/>
    <m/>
    <n v="-1"/>
    <n v="0"/>
    <s v="Mitchell 1 Coal Price"/>
    <m/>
    <n v="0"/>
    <m/>
    <n v="0"/>
    <n v="0"/>
    <n v="0"/>
    <n v="0"/>
    <n v="-1"/>
    <n v="0"/>
    <n v="0"/>
    <n v="0"/>
    <n v="0"/>
    <n v="0"/>
    <m/>
    <m/>
    <n v="0"/>
    <m/>
    <n v="0"/>
    <m/>
    <m/>
    <s v="5/1/1971"/>
    <s v="5/31/2028"/>
    <m/>
    <n v="0"/>
    <n v="0"/>
    <n v="2032"/>
    <m/>
    <m/>
    <m/>
    <n v="0"/>
    <n v="0"/>
    <s v="Real 2021 | 5/8/2023 1:03:19 PM"/>
    <n v="10778"/>
    <n v="0"/>
    <m/>
    <m/>
    <n v="0"/>
    <n v="0"/>
    <n v="0"/>
    <m/>
    <m/>
    <m/>
    <n v="0"/>
  </r>
  <r>
    <x v="0"/>
    <x v="0"/>
    <x v="9"/>
    <s v="8"/>
    <x v="7"/>
    <s v="3102"/>
    <x v="1"/>
    <n v="0"/>
    <n v="0"/>
    <n v="0"/>
    <m/>
    <n v="0"/>
    <m/>
    <m/>
    <m/>
    <n v="0"/>
    <m/>
    <m/>
    <n v="-1"/>
    <n v="0"/>
    <s v="Mitchell 1 Coal Price"/>
    <m/>
    <n v="0"/>
    <m/>
    <n v="0"/>
    <n v="0"/>
    <n v="0"/>
    <n v="0"/>
    <n v="-1"/>
    <n v="0"/>
    <n v="0"/>
    <n v="0"/>
    <n v="0"/>
    <n v="0"/>
    <m/>
    <m/>
    <n v="0"/>
    <m/>
    <n v="0"/>
    <m/>
    <m/>
    <s v="5/1/1971"/>
    <s v="5/31/2028"/>
    <m/>
    <n v="0"/>
    <n v="0"/>
    <n v="2032"/>
    <m/>
    <m/>
    <m/>
    <n v="0"/>
    <n v="0"/>
    <s v="Real 2021 | 5/8/2023 1:03:19 PM"/>
    <n v="10779"/>
    <n v="0"/>
    <m/>
    <m/>
    <n v="0"/>
    <n v="0"/>
    <n v="0"/>
    <m/>
    <m/>
    <m/>
    <n v="0"/>
  </r>
  <r>
    <x v="0"/>
    <x v="0"/>
    <x v="9"/>
    <s v="1"/>
    <x v="0"/>
    <s v="3105"/>
    <x v="2"/>
    <n v="0"/>
    <n v="0"/>
    <n v="0"/>
    <m/>
    <n v="0"/>
    <m/>
    <m/>
    <m/>
    <n v="0"/>
    <m/>
    <m/>
    <n v="-1"/>
    <n v="0"/>
    <s v="Mitchell 2 Coal Price"/>
    <m/>
    <n v="0"/>
    <m/>
    <n v="0"/>
    <n v="0"/>
    <n v="0"/>
    <n v="0"/>
    <n v="-1"/>
    <n v="0"/>
    <n v="0"/>
    <n v="0"/>
    <n v="0"/>
    <n v="0"/>
    <m/>
    <m/>
    <n v="0"/>
    <m/>
    <n v="0"/>
    <m/>
    <m/>
    <s v="5/1/1971"/>
    <s v="5/31/2028"/>
    <m/>
    <n v="0"/>
    <n v="0"/>
    <n v="2032"/>
    <m/>
    <m/>
    <m/>
    <n v="0"/>
    <n v="0"/>
    <s v="Real 2021 | 5/8/2023 1:03:19 PM"/>
    <n v="10780"/>
    <n v="0"/>
    <m/>
    <m/>
    <n v="0"/>
    <n v="0"/>
    <n v="0"/>
    <m/>
    <m/>
    <m/>
    <n v="0"/>
  </r>
  <r>
    <x v="0"/>
    <x v="0"/>
    <x v="9"/>
    <s v="2"/>
    <x v="1"/>
    <s v="3105"/>
    <x v="2"/>
    <n v="0"/>
    <n v="0"/>
    <n v="0"/>
    <m/>
    <n v="0"/>
    <m/>
    <m/>
    <m/>
    <n v="0"/>
    <m/>
    <m/>
    <n v="-1"/>
    <n v="0"/>
    <s v="Mitchell 2 Coal Price"/>
    <m/>
    <n v="0"/>
    <m/>
    <n v="0"/>
    <n v="0"/>
    <n v="0"/>
    <n v="0"/>
    <n v="-1"/>
    <n v="0"/>
    <n v="0"/>
    <n v="0"/>
    <n v="0"/>
    <n v="0"/>
    <m/>
    <m/>
    <n v="0"/>
    <m/>
    <n v="0"/>
    <m/>
    <m/>
    <s v="5/1/1971"/>
    <s v="5/31/2028"/>
    <m/>
    <n v="0"/>
    <n v="0"/>
    <n v="2032"/>
    <m/>
    <m/>
    <m/>
    <n v="0"/>
    <n v="0"/>
    <s v="Real 2021 | 5/8/2023 1:03:19 PM"/>
    <n v="10781"/>
    <n v="0"/>
    <m/>
    <m/>
    <n v="0"/>
    <n v="0"/>
    <n v="0"/>
    <m/>
    <m/>
    <m/>
    <n v="0"/>
  </r>
  <r>
    <x v="0"/>
    <x v="0"/>
    <x v="9"/>
    <s v="3"/>
    <x v="2"/>
    <s v="3105"/>
    <x v="2"/>
    <n v="0"/>
    <n v="0"/>
    <n v="0"/>
    <m/>
    <n v="0"/>
    <m/>
    <m/>
    <m/>
    <n v="0"/>
    <m/>
    <m/>
    <n v="-1"/>
    <n v="0"/>
    <s v="Mitchell 2 Coal Price"/>
    <m/>
    <n v="0"/>
    <m/>
    <n v="0"/>
    <n v="0"/>
    <n v="0"/>
    <n v="0"/>
    <n v="-1"/>
    <n v="0"/>
    <n v="0"/>
    <n v="0"/>
    <n v="0"/>
    <n v="0"/>
    <m/>
    <m/>
    <n v="0"/>
    <m/>
    <n v="0"/>
    <m/>
    <m/>
    <s v="5/1/1971"/>
    <s v="5/31/2028"/>
    <m/>
    <n v="0"/>
    <n v="0"/>
    <n v="2032"/>
    <m/>
    <m/>
    <m/>
    <n v="0"/>
    <n v="0"/>
    <s v="Real 2021 | 5/8/2023 1:03:19 PM"/>
    <n v="10782"/>
    <n v="0"/>
    <m/>
    <m/>
    <n v="0"/>
    <n v="0"/>
    <n v="0"/>
    <m/>
    <m/>
    <m/>
    <n v="0"/>
  </r>
  <r>
    <x v="0"/>
    <x v="0"/>
    <x v="9"/>
    <s v="4"/>
    <x v="3"/>
    <s v="3105"/>
    <x v="2"/>
    <n v="0"/>
    <n v="0"/>
    <n v="0"/>
    <m/>
    <n v="0"/>
    <m/>
    <m/>
    <m/>
    <n v="0"/>
    <m/>
    <m/>
    <n v="-1"/>
    <n v="0"/>
    <s v="Mitchell 2 Coal Price"/>
    <m/>
    <n v="0"/>
    <m/>
    <n v="0"/>
    <n v="0"/>
    <n v="0"/>
    <n v="0"/>
    <n v="-1"/>
    <n v="0"/>
    <n v="0"/>
    <n v="0"/>
    <n v="0"/>
    <n v="0"/>
    <m/>
    <m/>
    <n v="0"/>
    <m/>
    <n v="0"/>
    <m/>
    <m/>
    <s v="5/1/1971"/>
    <s v="5/31/2028"/>
    <m/>
    <n v="0"/>
    <n v="0"/>
    <n v="2032"/>
    <m/>
    <m/>
    <m/>
    <n v="0"/>
    <n v="0"/>
    <s v="Real 2021 | 5/8/2023 1:03:19 PM"/>
    <n v="10783"/>
    <n v="0"/>
    <m/>
    <m/>
    <n v="0"/>
    <n v="0"/>
    <n v="0"/>
    <m/>
    <m/>
    <m/>
    <n v="0"/>
  </r>
  <r>
    <x v="0"/>
    <x v="0"/>
    <x v="9"/>
    <s v="5"/>
    <x v="4"/>
    <s v="3105"/>
    <x v="2"/>
    <n v="0"/>
    <n v="0"/>
    <n v="0"/>
    <m/>
    <n v="0"/>
    <m/>
    <m/>
    <m/>
    <n v="0"/>
    <m/>
    <m/>
    <n v="-1"/>
    <n v="0"/>
    <s v="Mitchell 2 Coal Price"/>
    <m/>
    <n v="0"/>
    <m/>
    <n v="0"/>
    <n v="0"/>
    <n v="0"/>
    <n v="0"/>
    <n v="-1"/>
    <n v="0"/>
    <n v="0"/>
    <n v="0"/>
    <n v="0"/>
    <n v="0"/>
    <m/>
    <m/>
    <n v="0"/>
    <m/>
    <n v="0"/>
    <m/>
    <m/>
    <s v="5/1/1971"/>
    <s v="5/31/2028"/>
    <m/>
    <n v="0"/>
    <n v="0"/>
    <n v="2032"/>
    <m/>
    <m/>
    <m/>
    <n v="0"/>
    <n v="0"/>
    <s v="Real 2021 | 5/8/2023 1:03:19 PM"/>
    <n v="10784"/>
    <n v="0"/>
    <m/>
    <m/>
    <n v="0"/>
    <n v="0"/>
    <n v="0"/>
    <m/>
    <m/>
    <m/>
    <n v="0"/>
  </r>
  <r>
    <x v="0"/>
    <x v="0"/>
    <x v="9"/>
    <s v="6"/>
    <x v="5"/>
    <s v="3105"/>
    <x v="2"/>
    <n v="0"/>
    <n v="0"/>
    <n v="0"/>
    <m/>
    <n v="0"/>
    <m/>
    <m/>
    <m/>
    <n v="0"/>
    <m/>
    <m/>
    <n v="-1"/>
    <n v="0"/>
    <s v="Mitchell 2 Coal Price"/>
    <m/>
    <n v="0"/>
    <m/>
    <n v="0"/>
    <n v="0"/>
    <n v="0"/>
    <n v="0"/>
    <n v="-1"/>
    <n v="0"/>
    <n v="0"/>
    <n v="0"/>
    <n v="0"/>
    <n v="0"/>
    <m/>
    <m/>
    <n v="0"/>
    <m/>
    <n v="0"/>
    <m/>
    <m/>
    <s v="5/1/1971"/>
    <s v="5/31/2028"/>
    <m/>
    <n v="0"/>
    <n v="0"/>
    <n v="2032"/>
    <m/>
    <m/>
    <m/>
    <n v="0"/>
    <n v="0"/>
    <s v="Real 2021 | 5/8/2023 1:03:19 PM"/>
    <n v="10785"/>
    <n v="0"/>
    <m/>
    <m/>
    <n v="0"/>
    <n v="0"/>
    <n v="0"/>
    <m/>
    <m/>
    <m/>
    <n v="0"/>
  </r>
  <r>
    <x v="0"/>
    <x v="0"/>
    <x v="9"/>
    <s v="8"/>
    <x v="7"/>
    <s v="3105"/>
    <x v="2"/>
    <n v="0"/>
    <n v="0"/>
    <n v="0"/>
    <m/>
    <n v="0"/>
    <m/>
    <m/>
    <m/>
    <n v="0"/>
    <m/>
    <m/>
    <n v="-1"/>
    <n v="0"/>
    <s v="Mitchell 2 Coal Price"/>
    <m/>
    <n v="0"/>
    <m/>
    <n v="0"/>
    <n v="0"/>
    <n v="0"/>
    <n v="0"/>
    <n v="-1"/>
    <n v="0"/>
    <n v="0"/>
    <n v="0"/>
    <n v="0"/>
    <n v="0"/>
    <m/>
    <m/>
    <n v="0"/>
    <m/>
    <n v="0"/>
    <m/>
    <m/>
    <s v="5/1/1971"/>
    <s v="5/31/2028"/>
    <m/>
    <n v="0"/>
    <n v="0"/>
    <n v="2032"/>
    <m/>
    <m/>
    <m/>
    <n v="0"/>
    <n v="0"/>
    <s v="Real 2021 | 5/8/2023 1:03:19 PM"/>
    <n v="10786"/>
    <n v="0"/>
    <m/>
    <m/>
    <n v="0"/>
    <n v="0"/>
    <n v="0"/>
    <m/>
    <m/>
    <m/>
    <n v="0"/>
  </r>
  <r>
    <x v="0"/>
    <x v="0"/>
    <x v="9"/>
    <s v="1"/>
    <x v="0"/>
    <s v="Big Sandy #1_Ext Gas"/>
    <x v="3"/>
    <n v="280.18389892578125"/>
    <n v="295"/>
    <n v="53.647312164306641"/>
    <m/>
    <n v="0"/>
    <m/>
    <m/>
    <m/>
    <n v="2773.074951171875"/>
    <m/>
    <m/>
    <n v="-1"/>
    <n v="4615837"/>
    <s v="TCO"/>
    <m/>
    <n v="471238"/>
    <m/>
    <n v="56.036781311035156"/>
    <n v="22796.751953125"/>
    <n v="22796.751953125"/>
    <n v="0"/>
    <n v="-1"/>
    <n v="0"/>
    <n v="0"/>
    <n v="214.56005859375"/>
    <n v="10"/>
    <n v="2063"/>
    <n v="0.18185529112815857"/>
    <n v="48.376300811767578"/>
    <n v="18684.07421875"/>
    <n v="39.648914337158203"/>
    <n v="4112.67626953125"/>
    <n v="8.727386474609375"/>
    <m/>
    <s v="6/1/2031"/>
    <s v="5/31/2041"/>
    <m/>
    <n v="0"/>
    <n v="0"/>
    <n v="2032"/>
    <m/>
    <m/>
    <m/>
    <n v="0"/>
    <n v="0"/>
    <s v="Real 2021 | 5/8/2023 1:03:19 PM"/>
    <n v="10787"/>
    <n v="295.39999389648438"/>
    <m/>
    <m/>
    <n v="471238"/>
    <n v="0"/>
    <n v="0"/>
    <m/>
    <m/>
    <m/>
    <n v="0"/>
  </r>
  <r>
    <x v="0"/>
    <x v="0"/>
    <x v="9"/>
    <s v="2"/>
    <x v="1"/>
    <s v="Big Sandy #1_Ext Gas"/>
    <x v="3"/>
    <n v="280.18389892578125"/>
    <n v="295"/>
    <n v="53.647312164306641"/>
    <m/>
    <n v="0"/>
    <m/>
    <m/>
    <m/>
    <n v="2773.074951171875"/>
    <m/>
    <m/>
    <n v="-1"/>
    <n v="4615837"/>
    <s v="TCO"/>
    <m/>
    <n v="471238"/>
    <m/>
    <n v="56.036781311035156"/>
    <n v="22796.751953125"/>
    <n v="22796.751953125"/>
    <n v="0"/>
    <n v="-1"/>
    <n v="0"/>
    <n v="0"/>
    <n v="214.56005859375"/>
    <n v="10"/>
    <n v="2063"/>
    <n v="0.18185529112815857"/>
    <n v="48.376300811767578"/>
    <n v="18684.07421875"/>
    <n v="39.648914337158203"/>
    <n v="4112.67626953125"/>
    <n v="8.727386474609375"/>
    <m/>
    <s v="6/1/2031"/>
    <s v="5/31/2041"/>
    <m/>
    <n v="0"/>
    <n v="0"/>
    <n v="2032"/>
    <m/>
    <m/>
    <m/>
    <n v="0"/>
    <n v="0"/>
    <s v="Real 2021 | 5/8/2023 1:03:19 PM"/>
    <n v="10788"/>
    <n v="295.39999389648438"/>
    <m/>
    <m/>
    <n v="471238"/>
    <n v="0"/>
    <n v="0"/>
    <m/>
    <m/>
    <m/>
    <n v="0"/>
  </r>
  <r>
    <x v="0"/>
    <x v="0"/>
    <x v="9"/>
    <s v="3"/>
    <x v="2"/>
    <s v="Big Sandy #1_Ext Gas"/>
    <x v="3"/>
    <n v="280.18389892578125"/>
    <n v="295"/>
    <n v="53.647312164306641"/>
    <m/>
    <n v="0"/>
    <m/>
    <m/>
    <m/>
    <n v="2773.074951171875"/>
    <m/>
    <m/>
    <n v="-1"/>
    <n v="4615837"/>
    <s v="TCO"/>
    <m/>
    <n v="471238"/>
    <m/>
    <n v="56.036781311035156"/>
    <n v="22796.751953125"/>
    <n v="22796.751953125"/>
    <n v="0"/>
    <n v="-1"/>
    <n v="0"/>
    <n v="0"/>
    <n v="214.56005859375"/>
    <n v="10"/>
    <n v="2063"/>
    <n v="0.18185529112815857"/>
    <n v="48.376300811767578"/>
    <n v="18684.07421875"/>
    <n v="39.648914337158203"/>
    <n v="4112.67626953125"/>
    <n v="8.727386474609375"/>
    <m/>
    <s v="6/1/2031"/>
    <s v="5/31/2041"/>
    <m/>
    <n v="0"/>
    <n v="0"/>
    <n v="2032"/>
    <m/>
    <m/>
    <m/>
    <n v="0"/>
    <n v="0"/>
    <s v="Real 2021 | 5/8/2023 1:03:19 PM"/>
    <n v="10789"/>
    <n v="295.39999389648438"/>
    <m/>
    <m/>
    <n v="471238"/>
    <n v="0"/>
    <n v="0"/>
    <m/>
    <m/>
    <m/>
    <n v="0"/>
  </r>
  <r>
    <x v="0"/>
    <x v="0"/>
    <x v="9"/>
    <s v="5"/>
    <x v="4"/>
    <s v="Big Sandy #1_Ext Gas"/>
    <x v="3"/>
    <n v="280.18389892578125"/>
    <n v="295"/>
    <n v="53.647312164306641"/>
    <m/>
    <n v="0"/>
    <m/>
    <m/>
    <m/>
    <n v="2773.074951171875"/>
    <m/>
    <m/>
    <n v="-1"/>
    <n v="4615837"/>
    <s v="TCO"/>
    <m/>
    <n v="471238"/>
    <m/>
    <n v="56.036781311035156"/>
    <n v="22796.751953125"/>
    <n v="22796.751953125"/>
    <n v="0"/>
    <n v="-1"/>
    <n v="0"/>
    <n v="0"/>
    <n v="214.56005859375"/>
    <n v="10"/>
    <n v="2063"/>
    <n v="0.18185529112815857"/>
    <n v="48.376300811767578"/>
    <n v="18684.07421875"/>
    <n v="39.648914337158203"/>
    <n v="4112.67626953125"/>
    <n v="8.727386474609375"/>
    <m/>
    <s v="6/1/2031"/>
    <s v="5/31/2041"/>
    <m/>
    <n v="0"/>
    <n v="0"/>
    <n v="2032"/>
    <m/>
    <m/>
    <m/>
    <n v="0"/>
    <n v="0"/>
    <s v="Real 2021 | 5/8/2023 1:03:19 PM"/>
    <n v="10790"/>
    <n v="295.39999389648438"/>
    <m/>
    <m/>
    <n v="471238"/>
    <n v="0"/>
    <n v="0"/>
    <m/>
    <m/>
    <m/>
    <n v="0"/>
  </r>
  <r>
    <x v="0"/>
    <x v="0"/>
    <x v="9"/>
    <s v="6"/>
    <x v="5"/>
    <s v="Big Sandy #1_Ext Gas"/>
    <x v="3"/>
    <n v="280.18389892578125"/>
    <n v="295"/>
    <n v="53.647312164306641"/>
    <m/>
    <n v="0"/>
    <m/>
    <m/>
    <m/>
    <n v="2773.074951171875"/>
    <m/>
    <m/>
    <n v="-1"/>
    <n v="4615837"/>
    <s v="TCO"/>
    <m/>
    <n v="471238"/>
    <m/>
    <n v="56.036781311035156"/>
    <n v="22796.751953125"/>
    <n v="22796.751953125"/>
    <n v="0"/>
    <n v="-1"/>
    <n v="0"/>
    <n v="0"/>
    <n v="214.56005859375"/>
    <n v="10"/>
    <n v="2063"/>
    <n v="0.18185529112815857"/>
    <n v="48.376300811767578"/>
    <n v="18684.07421875"/>
    <n v="39.648914337158203"/>
    <n v="4112.67626953125"/>
    <n v="8.727386474609375"/>
    <m/>
    <s v="6/1/2031"/>
    <s v="5/31/2041"/>
    <m/>
    <n v="0"/>
    <n v="0"/>
    <n v="2032"/>
    <m/>
    <m/>
    <m/>
    <n v="0"/>
    <n v="0"/>
    <s v="Real 2021 | 5/8/2023 1:03:19 PM"/>
    <n v="10791"/>
    <n v="295.39999389648438"/>
    <m/>
    <m/>
    <n v="471238"/>
    <n v="0"/>
    <n v="0"/>
    <m/>
    <m/>
    <m/>
    <n v="0"/>
  </r>
  <r>
    <x v="0"/>
    <x v="0"/>
    <x v="9"/>
    <s v="7"/>
    <x v="6"/>
    <s v="Big Sandy #1_Ext Gas"/>
    <x v="3"/>
    <n v="280.18389892578125"/>
    <n v="295"/>
    <n v="53.647312164306641"/>
    <m/>
    <n v="0"/>
    <m/>
    <m/>
    <m/>
    <n v="2773.074951171875"/>
    <m/>
    <m/>
    <n v="-1"/>
    <n v="4615837"/>
    <s v="TCO"/>
    <m/>
    <n v="471238"/>
    <m/>
    <n v="56.036781311035156"/>
    <n v="22796.751953125"/>
    <n v="22796.751953125"/>
    <n v="0"/>
    <n v="-1"/>
    <n v="0"/>
    <n v="0"/>
    <n v="214.56005859375"/>
    <n v="10"/>
    <n v="2063"/>
    <n v="0.18185529112815857"/>
    <n v="48.376300811767578"/>
    <n v="18684.07421875"/>
    <n v="39.648914337158203"/>
    <n v="4112.67626953125"/>
    <n v="8.727386474609375"/>
    <m/>
    <s v="6/1/2031"/>
    <s v="5/31/2041"/>
    <m/>
    <n v="0"/>
    <n v="0"/>
    <n v="2032"/>
    <m/>
    <m/>
    <m/>
    <n v="0"/>
    <n v="0"/>
    <s v="Real 2021 | 5/8/2023 1:03:19 PM"/>
    <n v="10792"/>
    <n v="295.39999389648438"/>
    <m/>
    <m/>
    <n v="471238"/>
    <n v="0"/>
    <n v="0"/>
    <m/>
    <m/>
    <m/>
    <n v="0"/>
  </r>
  <r>
    <x v="0"/>
    <x v="0"/>
    <x v="9"/>
    <s v="8"/>
    <x v="7"/>
    <s v="Big Sandy #1_Ext Gas"/>
    <x v="3"/>
    <n v="280.18389892578125"/>
    <n v="295"/>
    <n v="53.647312164306641"/>
    <m/>
    <n v="0"/>
    <m/>
    <m/>
    <m/>
    <n v="2773.074951171875"/>
    <m/>
    <m/>
    <n v="-1"/>
    <n v="4615837"/>
    <s v="TCO"/>
    <m/>
    <n v="471238"/>
    <m/>
    <n v="56.036781311035156"/>
    <n v="22796.751953125"/>
    <n v="22796.751953125"/>
    <n v="0"/>
    <n v="-1"/>
    <n v="0"/>
    <n v="0"/>
    <n v="214.56005859375"/>
    <n v="10"/>
    <n v="2063"/>
    <n v="0.18185529112815857"/>
    <n v="48.376300811767578"/>
    <n v="18684.07421875"/>
    <n v="39.648914337158203"/>
    <n v="4112.67626953125"/>
    <n v="8.727386474609375"/>
    <m/>
    <s v="6/1/2031"/>
    <s v="5/31/2041"/>
    <m/>
    <n v="0"/>
    <n v="0"/>
    <n v="2032"/>
    <m/>
    <m/>
    <m/>
    <n v="0"/>
    <n v="0"/>
    <s v="Real 2021 | 5/8/2023 1:03:19 PM"/>
    <n v="10793"/>
    <n v="295.39999389648438"/>
    <m/>
    <m/>
    <n v="471238"/>
    <n v="0"/>
    <n v="0"/>
    <m/>
    <m/>
    <m/>
    <n v="0"/>
  </r>
  <r>
    <x v="0"/>
    <x v="0"/>
    <x v="9"/>
    <s v="9"/>
    <x v="8"/>
    <s v="Big Sandy #1_Ext Gas"/>
    <x v="3"/>
    <n v="280.18389892578125"/>
    <n v="295"/>
    <n v="53.647312164306641"/>
    <m/>
    <n v="0"/>
    <m/>
    <m/>
    <m/>
    <n v="2773.074951171875"/>
    <m/>
    <m/>
    <n v="-1"/>
    <n v="4615837"/>
    <s v="TCO"/>
    <m/>
    <n v="471238"/>
    <m/>
    <n v="56.036781311035156"/>
    <n v="22796.751953125"/>
    <n v="22796.751953125"/>
    <n v="0"/>
    <n v="-1"/>
    <n v="0"/>
    <n v="0"/>
    <n v="214.56005859375"/>
    <n v="10"/>
    <n v="2063"/>
    <n v="0.18185529112815857"/>
    <n v="48.376300811767578"/>
    <n v="18684.07421875"/>
    <n v="39.648914337158203"/>
    <n v="4112.67626953125"/>
    <n v="8.727386474609375"/>
    <m/>
    <s v="6/1/2031"/>
    <s v="5/31/2041"/>
    <m/>
    <n v="0"/>
    <n v="0"/>
    <n v="2032"/>
    <m/>
    <m/>
    <m/>
    <n v="0"/>
    <n v="0"/>
    <s v="Real 2021 | 5/8/2023 1:03:19 PM"/>
    <n v="10794"/>
    <n v="295.39999389648438"/>
    <m/>
    <m/>
    <n v="471238"/>
    <n v="0"/>
    <n v="0"/>
    <m/>
    <m/>
    <m/>
    <n v="0"/>
  </r>
  <r>
    <x v="0"/>
    <x v="0"/>
    <x v="9"/>
    <s v="1"/>
    <x v="0"/>
    <s v="Spicewood Solar 2027"/>
    <x v="4"/>
    <n v="22.859842300415039"/>
    <n v="100"/>
    <n v="22.859842300415039"/>
    <m/>
    <n v="0"/>
    <m/>
    <m/>
    <m/>
    <n v="14594.0634765625"/>
    <m/>
    <m/>
    <n v="-1"/>
    <n v="0"/>
    <s v="Solar"/>
    <m/>
    <n v="200800.859375"/>
    <m/>
    <n v="0"/>
    <n v="6863.8642578125"/>
    <n v="6863.8642578125"/>
    <n v="0"/>
    <n v="-1"/>
    <n v="0"/>
    <n v="0"/>
    <n v="0"/>
    <n v="366"/>
    <n v="4394"/>
    <n v="0.22859841585159302"/>
    <n v="34.182445526123047"/>
    <n v="-6785.51708984375"/>
    <n v="-33.792270660400391"/>
    <n v="13649.3818359375"/>
    <n v="67.974716186523438"/>
    <m/>
    <s v="1/1/2027"/>
    <s v="12/31/2099"/>
    <m/>
    <n v="0"/>
    <n v="0"/>
    <n v="2032"/>
    <m/>
    <m/>
    <m/>
    <n v="0"/>
    <n v="0"/>
    <s v="Real 2021 | 5/8/2023 1:03:19 PM"/>
    <n v="10795"/>
    <n v="100"/>
    <m/>
    <m/>
    <n v="200800.859375"/>
    <n v="0"/>
    <n v="0"/>
    <m/>
    <m/>
    <m/>
    <n v="0"/>
  </r>
  <r>
    <x v="0"/>
    <x v="0"/>
    <x v="9"/>
    <s v="2"/>
    <x v="1"/>
    <s v="Spicewood Solar 2027"/>
    <x v="4"/>
    <n v="22.859842300415039"/>
    <n v="100"/>
    <n v="22.859842300415039"/>
    <m/>
    <n v="0"/>
    <m/>
    <m/>
    <m/>
    <n v="14594.0634765625"/>
    <m/>
    <m/>
    <n v="-1"/>
    <n v="0"/>
    <s v="Solar"/>
    <m/>
    <n v="200800.859375"/>
    <m/>
    <n v="0"/>
    <n v="6863.8642578125"/>
    <n v="6863.8642578125"/>
    <n v="0"/>
    <n v="-1"/>
    <n v="0"/>
    <n v="0"/>
    <n v="0"/>
    <n v="366"/>
    <n v="4394"/>
    <n v="0.22859841585159302"/>
    <n v="34.182445526123047"/>
    <n v="-6785.51708984375"/>
    <n v="-33.792270660400391"/>
    <n v="13649.3818359375"/>
    <n v="67.974716186523438"/>
    <m/>
    <s v="1/1/2027"/>
    <s v="12/31/2099"/>
    <m/>
    <n v="0"/>
    <n v="0"/>
    <n v="2032"/>
    <m/>
    <m/>
    <m/>
    <n v="0"/>
    <n v="0"/>
    <s v="Real 2021 | 5/8/2023 1:03:19 PM"/>
    <n v="10796"/>
    <n v="100"/>
    <m/>
    <m/>
    <n v="200800.859375"/>
    <n v="0"/>
    <n v="0"/>
    <m/>
    <m/>
    <m/>
    <n v="0"/>
  </r>
  <r>
    <x v="0"/>
    <x v="0"/>
    <x v="9"/>
    <s v="3"/>
    <x v="2"/>
    <s v="Spicewood Solar 2027"/>
    <x v="4"/>
    <n v="22.859842300415039"/>
    <n v="100"/>
    <n v="22.859842300415039"/>
    <m/>
    <n v="0"/>
    <m/>
    <m/>
    <m/>
    <n v="14594.0634765625"/>
    <m/>
    <m/>
    <n v="-1"/>
    <n v="0"/>
    <s v="Solar"/>
    <m/>
    <n v="200800.859375"/>
    <m/>
    <n v="0"/>
    <n v="6863.8642578125"/>
    <n v="6863.8642578125"/>
    <n v="0"/>
    <n v="-1"/>
    <n v="0"/>
    <n v="0"/>
    <n v="0"/>
    <n v="366"/>
    <n v="4394"/>
    <n v="0.22859841585159302"/>
    <n v="34.182445526123047"/>
    <n v="-6785.51708984375"/>
    <n v="-33.792270660400391"/>
    <n v="13649.3818359375"/>
    <n v="67.974716186523438"/>
    <m/>
    <s v="1/1/2027"/>
    <s v="12/31/2099"/>
    <m/>
    <n v="0"/>
    <n v="0"/>
    <n v="2032"/>
    <m/>
    <m/>
    <m/>
    <n v="0"/>
    <n v="0"/>
    <s v="Real 2021 | 5/8/2023 1:03:19 PM"/>
    <n v="10797"/>
    <n v="100"/>
    <m/>
    <m/>
    <n v="200800.859375"/>
    <n v="0"/>
    <n v="0"/>
    <m/>
    <m/>
    <m/>
    <n v="0"/>
  </r>
  <r>
    <x v="0"/>
    <x v="0"/>
    <x v="9"/>
    <s v="4"/>
    <x v="3"/>
    <s v="Spicewood Solar 2027"/>
    <x v="4"/>
    <n v="22.859842300415039"/>
    <n v="100"/>
    <n v="22.859842300415039"/>
    <m/>
    <n v="0"/>
    <m/>
    <m/>
    <m/>
    <n v="14594.0634765625"/>
    <m/>
    <m/>
    <n v="-1"/>
    <n v="0"/>
    <s v="Solar"/>
    <m/>
    <n v="200800.859375"/>
    <m/>
    <n v="0"/>
    <n v="6863.8642578125"/>
    <n v="6863.8642578125"/>
    <n v="0"/>
    <n v="-1"/>
    <n v="0"/>
    <n v="0"/>
    <n v="0"/>
    <n v="366"/>
    <n v="4394"/>
    <n v="0.22859841585159302"/>
    <n v="34.182445526123047"/>
    <n v="-6785.51708984375"/>
    <n v="-33.792270660400391"/>
    <n v="13649.3818359375"/>
    <n v="67.974716186523438"/>
    <m/>
    <s v="1/1/2027"/>
    <s v="12/31/2099"/>
    <m/>
    <n v="0"/>
    <n v="0"/>
    <n v="2032"/>
    <m/>
    <m/>
    <m/>
    <n v="0"/>
    <n v="0"/>
    <s v="Real 2021 | 5/8/2023 1:03:19 PM"/>
    <n v="10798"/>
    <n v="100"/>
    <m/>
    <m/>
    <n v="200800.859375"/>
    <n v="0"/>
    <n v="0"/>
    <m/>
    <m/>
    <m/>
    <n v="0"/>
  </r>
  <r>
    <x v="0"/>
    <x v="0"/>
    <x v="9"/>
    <s v="5"/>
    <x v="4"/>
    <s v="Spicewood Solar 2027"/>
    <x v="4"/>
    <n v="22.859842300415039"/>
    <n v="100"/>
    <n v="22.859842300415039"/>
    <m/>
    <n v="0"/>
    <m/>
    <m/>
    <m/>
    <n v="14594.0634765625"/>
    <m/>
    <m/>
    <n v="-1"/>
    <n v="0"/>
    <s v="Solar"/>
    <m/>
    <n v="200800.859375"/>
    <m/>
    <n v="0"/>
    <n v="6863.8642578125"/>
    <n v="6863.8642578125"/>
    <n v="0"/>
    <n v="-1"/>
    <n v="0"/>
    <n v="0"/>
    <n v="0"/>
    <n v="366"/>
    <n v="4394"/>
    <n v="0.22859841585159302"/>
    <n v="34.182445526123047"/>
    <n v="-6785.51708984375"/>
    <n v="-33.792270660400391"/>
    <n v="13649.3818359375"/>
    <n v="67.974716186523438"/>
    <m/>
    <s v="1/1/2027"/>
    <s v="12/31/2099"/>
    <m/>
    <n v="0"/>
    <n v="0"/>
    <n v="2032"/>
    <m/>
    <m/>
    <m/>
    <n v="0"/>
    <n v="0"/>
    <s v="Real 2021 | 5/8/2023 1:03:19 PM"/>
    <n v="10799"/>
    <n v="100"/>
    <m/>
    <m/>
    <n v="200800.859375"/>
    <n v="0"/>
    <n v="0"/>
    <m/>
    <m/>
    <m/>
    <n v="0"/>
  </r>
  <r>
    <x v="0"/>
    <x v="0"/>
    <x v="9"/>
    <s v="6"/>
    <x v="5"/>
    <s v="Spicewood Solar 2027"/>
    <x v="4"/>
    <n v="22.859842300415039"/>
    <n v="100"/>
    <n v="22.859842300415039"/>
    <m/>
    <n v="0"/>
    <m/>
    <m/>
    <m/>
    <n v="14594.0634765625"/>
    <m/>
    <m/>
    <n v="-1"/>
    <n v="0"/>
    <s v="Solar"/>
    <m/>
    <n v="200800.859375"/>
    <m/>
    <n v="0"/>
    <n v="6863.8642578125"/>
    <n v="6863.8642578125"/>
    <n v="0"/>
    <n v="-1"/>
    <n v="0"/>
    <n v="0"/>
    <n v="0"/>
    <n v="366"/>
    <n v="4394"/>
    <n v="0.22859841585159302"/>
    <n v="34.182445526123047"/>
    <n v="-6785.51708984375"/>
    <n v="-33.792270660400391"/>
    <n v="13649.3818359375"/>
    <n v="67.974716186523438"/>
    <m/>
    <s v="1/1/2027"/>
    <s v="12/31/2099"/>
    <m/>
    <n v="0"/>
    <n v="0"/>
    <n v="2032"/>
    <m/>
    <m/>
    <m/>
    <n v="0"/>
    <n v="0"/>
    <s v="Real 2021 | 5/8/2023 1:03:19 PM"/>
    <n v="10800"/>
    <n v="100"/>
    <m/>
    <m/>
    <n v="200800.859375"/>
    <n v="0"/>
    <n v="0"/>
    <m/>
    <m/>
    <m/>
    <n v="0"/>
  </r>
  <r>
    <x v="0"/>
    <x v="0"/>
    <x v="9"/>
    <s v="7"/>
    <x v="6"/>
    <s v="Spicewood Solar 2027"/>
    <x v="4"/>
    <n v="22.859842300415039"/>
    <n v="100"/>
    <n v="22.859842300415039"/>
    <m/>
    <n v="0"/>
    <m/>
    <m/>
    <m/>
    <n v="14594.0634765625"/>
    <m/>
    <m/>
    <n v="-1"/>
    <n v="0"/>
    <s v="Solar"/>
    <m/>
    <n v="200800.859375"/>
    <m/>
    <n v="0"/>
    <n v="6863.8642578125"/>
    <n v="6863.8642578125"/>
    <n v="0"/>
    <n v="-1"/>
    <n v="0"/>
    <n v="0"/>
    <n v="0"/>
    <n v="366"/>
    <n v="4394"/>
    <n v="0.22859841585159302"/>
    <n v="34.182445526123047"/>
    <n v="-6785.51708984375"/>
    <n v="-33.792270660400391"/>
    <n v="13649.3818359375"/>
    <n v="67.974716186523438"/>
    <m/>
    <s v="1/1/2027"/>
    <s v="12/31/2099"/>
    <m/>
    <n v="0"/>
    <n v="0"/>
    <n v="2032"/>
    <m/>
    <m/>
    <m/>
    <n v="0"/>
    <n v="0"/>
    <s v="Real 2021 | 5/8/2023 1:03:19 PM"/>
    <n v="10801"/>
    <n v="100"/>
    <m/>
    <m/>
    <n v="200800.859375"/>
    <n v="0"/>
    <n v="0"/>
    <m/>
    <m/>
    <m/>
    <n v="0"/>
  </r>
  <r>
    <x v="0"/>
    <x v="0"/>
    <x v="9"/>
    <s v="8"/>
    <x v="7"/>
    <s v="Spicewood Solar 2027"/>
    <x v="4"/>
    <n v="22.859842300415039"/>
    <n v="100"/>
    <n v="22.859842300415039"/>
    <m/>
    <n v="0"/>
    <m/>
    <m/>
    <m/>
    <n v="14594.0634765625"/>
    <m/>
    <m/>
    <n v="-1"/>
    <n v="0"/>
    <s v="Solar"/>
    <m/>
    <n v="200800.859375"/>
    <m/>
    <n v="0"/>
    <n v="6863.8642578125"/>
    <n v="6863.8642578125"/>
    <n v="0"/>
    <n v="-1"/>
    <n v="0"/>
    <n v="0"/>
    <n v="0"/>
    <n v="366"/>
    <n v="4394"/>
    <n v="0.22859841585159302"/>
    <n v="34.182445526123047"/>
    <n v="-6785.51708984375"/>
    <n v="-33.792270660400391"/>
    <n v="13649.3818359375"/>
    <n v="67.974716186523438"/>
    <m/>
    <s v="1/1/2027"/>
    <s v="12/31/2099"/>
    <m/>
    <n v="0"/>
    <n v="0"/>
    <n v="2032"/>
    <m/>
    <m/>
    <m/>
    <n v="0"/>
    <n v="0"/>
    <s v="Real 2021 | 5/8/2023 1:03:19 PM"/>
    <n v="10802"/>
    <n v="100"/>
    <m/>
    <m/>
    <n v="200800.859375"/>
    <n v="0"/>
    <n v="0"/>
    <m/>
    <m/>
    <m/>
    <n v="0"/>
  </r>
  <r>
    <x v="0"/>
    <x v="0"/>
    <x v="9"/>
    <s v="9"/>
    <x v="8"/>
    <s v="Spicewood Solar 2027"/>
    <x v="4"/>
    <n v="22.859842300415039"/>
    <n v="100"/>
    <n v="22.859842300415039"/>
    <m/>
    <n v="0"/>
    <m/>
    <m/>
    <m/>
    <n v="14594.0634765625"/>
    <m/>
    <m/>
    <n v="-1"/>
    <n v="0"/>
    <s v="Solar"/>
    <m/>
    <n v="200800.859375"/>
    <m/>
    <n v="0"/>
    <n v="6863.8642578125"/>
    <n v="6863.8642578125"/>
    <n v="0"/>
    <n v="-1"/>
    <n v="0"/>
    <n v="0"/>
    <n v="0"/>
    <n v="366"/>
    <n v="4394"/>
    <n v="0.22859841585159302"/>
    <n v="34.182445526123047"/>
    <n v="-6785.51708984375"/>
    <n v="-33.792270660400391"/>
    <n v="13649.3818359375"/>
    <n v="67.974716186523438"/>
    <m/>
    <s v="1/1/2027"/>
    <s v="12/31/2099"/>
    <m/>
    <n v="0"/>
    <n v="0"/>
    <n v="2032"/>
    <m/>
    <m/>
    <m/>
    <n v="0"/>
    <n v="0"/>
    <s v="Real 2021 | 5/8/2023 1:03:19 PM"/>
    <n v="10803"/>
    <n v="100"/>
    <m/>
    <m/>
    <n v="200800.859375"/>
    <n v="0"/>
    <n v="0"/>
    <m/>
    <m/>
    <m/>
    <n v="0"/>
  </r>
  <r>
    <x v="0"/>
    <x v="0"/>
    <x v="9"/>
    <s v="1"/>
    <x v="0"/>
    <s v="DSM Resources"/>
    <x v="5"/>
    <n v="5.7172130793333054E-2"/>
    <n v="5.4000000953674316"/>
    <n v="5.7172130793333054E-2"/>
    <m/>
    <n v="0"/>
    <m/>
    <m/>
    <m/>
    <n v="0"/>
    <m/>
    <m/>
    <n v="-1"/>
    <n v="0"/>
    <s v="DSM_EE"/>
    <m/>
    <n v="502.20001220703125"/>
    <m/>
    <n v="0"/>
    <n v="21.42188835144043"/>
    <n v="21.42188835144043"/>
    <n v="0"/>
    <n v="-1"/>
    <n v="0"/>
    <n v="0"/>
    <n v="0"/>
    <n v="92"/>
    <n v="93"/>
    <n v="1.0587431490421295E-2"/>
    <n v="42.656089782714844"/>
    <n v="0"/>
    <n v="0"/>
    <n v="21.42188835144043"/>
    <n v="42.656089782714844"/>
    <m/>
    <s v="1/1/2022"/>
    <s v="12/31/2099"/>
    <m/>
    <n v="0"/>
    <n v="0"/>
    <n v="2032"/>
    <m/>
    <m/>
    <m/>
    <n v="0"/>
    <n v="0"/>
    <s v="Real 2021 | 5/8/2023 1:03:19 PM"/>
    <n v="10804"/>
    <n v="5.4000000953674316"/>
    <m/>
    <m/>
    <n v="502.20001220703125"/>
    <n v="0"/>
    <n v="0"/>
    <m/>
    <m/>
    <m/>
    <n v="0"/>
  </r>
  <r>
    <x v="0"/>
    <x v="0"/>
    <x v="9"/>
    <s v="2"/>
    <x v="1"/>
    <s v="DSM Resources"/>
    <x v="5"/>
    <n v="5.7172130793333054E-2"/>
    <n v="5.4000000953674316"/>
    <n v="5.7172130793333054E-2"/>
    <m/>
    <n v="0"/>
    <m/>
    <m/>
    <m/>
    <n v="0"/>
    <m/>
    <m/>
    <n v="-1"/>
    <n v="0"/>
    <s v="DSM_EE"/>
    <m/>
    <n v="502.20001220703125"/>
    <m/>
    <n v="0"/>
    <n v="21.42188835144043"/>
    <n v="21.42188835144043"/>
    <n v="0"/>
    <n v="-1"/>
    <n v="0"/>
    <n v="0"/>
    <n v="0"/>
    <n v="92"/>
    <n v="93"/>
    <n v="1.0587431490421295E-2"/>
    <n v="42.656089782714844"/>
    <n v="0"/>
    <n v="0"/>
    <n v="21.42188835144043"/>
    <n v="42.656089782714844"/>
    <m/>
    <s v="1/1/2022"/>
    <s v="12/31/2099"/>
    <m/>
    <n v="0"/>
    <n v="0"/>
    <n v="2032"/>
    <m/>
    <m/>
    <m/>
    <n v="0"/>
    <n v="0"/>
    <s v="Real 2021 | 5/8/2023 1:03:19 PM"/>
    <n v="10805"/>
    <n v="5.4000000953674316"/>
    <m/>
    <m/>
    <n v="502.20001220703125"/>
    <n v="0"/>
    <n v="0"/>
    <m/>
    <m/>
    <m/>
    <n v="0"/>
  </r>
  <r>
    <x v="0"/>
    <x v="0"/>
    <x v="9"/>
    <s v="3"/>
    <x v="2"/>
    <s v="DSM Resources"/>
    <x v="5"/>
    <n v="5.7172130793333054E-2"/>
    <n v="5.4000000953674316"/>
    <n v="5.7172130793333054E-2"/>
    <m/>
    <n v="0"/>
    <m/>
    <m/>
    <m/>
    <n v="0"/>
    <m/>
    <m/>
    <n v="-1"/>
    <n v="0"/>
    <s v="DSM_EE"/>
    <m/>
    <n v="502.20001220703125"/>
    <m/>
    <n v="0"/>
    <n v="21.42188835144043"/>
    <n v="21.42188835144043"/>
    <n v="0"/>
    <n v="-1"/>
    <n v="0"/>
    <n v="0"/>
    <n v="0"/>
    <n v="92"/>
    <n v="93"/>
    <n v="1.0587431490421295E-2"/>
    <n v="42.656089782714844"/>
    <n v="0"/>
    <n v="0"/>
    <n v="21.42188835144043"/>
    <n v="42.656089782714844"/>
    <m/>
    <s v="1/1/2022"/>
    <s v="12/31/2099"/>
    <m/>
    <n v="0"/>
    <n v="0"/>
    <n v="2032"/>
    <m/>
    <m/>
    <m/>
    <n v="0"/>
    <n v="0"/>
    <s v="Real 2021 | 5/8/2023 1:03:19 PM"/>
    <n v="10806"/>
    <n v="5.4000000953674316"/>
    <m/>
    <m/>
    <n v="502.20001220703125"/>
    <n v="0"/>
    <n v="0"/>
    <m/>
    <m/>
    <m/>
    <n v="0"/>
  </r>
  <r>
    <x v="0"/>
    <x v="0"/>
    <x v="9"/>
    <s v="4"/>
    <x v="3"/>
    <s v="DSM Resources"/>
    <x v="5"/>
    <n v="5.7172130793333054E-2"/>
    <n v="5.4000000953674316"/>
    <n v="5.7172130793333054E-2"/>
    <m/>
    <n v="0"/>
    <m/>
    <m/>
    <m/>
    <n v="0"/>
    <m/>
    <m/>
    <n v="-1"/>
    <n v="0"/>
    <s v="DSM_EE"/>
    <m/>
    <n v="502.20001220703125"/>
    <m/>
    <n v="0"/>
    <n v="21.42188835144043"/>
    <n v="21.42188835144043"/>
    <n v="0"/>
    <n v="-1"/>
    <n v="0"/>
    <n v="0"/>
    <n v="0"/>
    <n v="92"/>
    <n v="93"/>
    <n v="1.0587431490421295E-2"/>
    <n v="42.656089782714844"/>
    <n v="0"/>
    <n v="0"/>
    <n v="21.42188835144043"/>
    <n v="42.656089782714844"/>
    <m/>
    <s v="1/1/2022"/>
    <s v="12/31/2099"/>
    <m/>
    <n v="0"/>
    <n v="0"/>
    <n v="2032"/>
    <m/>
    <m/>
    <m/>
    <n v="0"/>
    <n v="0"/>
    <s v="Real 2021 | 5/8/2023 1:03:19 PM"/>
    <n v="10807"/>
    <n v="5.4000000953674316"/>
    <m/>
    <m/>
    <n v="502.20001220703125"/>
    <n v="0"/>
    <n v="0"/>
    <m/>
    <m/>
    <m/>
    <n v="0"/>
  </r>
  <r>
    <x v="0"/>
    <x v="0"/>
    <x v="9"/>
    <s v="5"/>
    <x v="4"/>
    <s v="DSM Resources"/>
    <x v="5"/>
    <n v="5.7172130793333054E-2"/>
    <n v="5.4000000953674316"/>
    <n v="5.7172130793333054E-2"/>
    <m/>
    <n v="0"/>
    <m/>
    <m/>
    <m/>
    <n v="0"/>
    <m/>
    <m/>
    <n v="-1"/>
    <n v="0"/>
    <s v="DSM_EE"/>
    <m/>
    <n v="502.20001220703125"/>
    <m/>
    <n v="0"/>
    <n v="21.42188835144043"/>
    <n v="21.42188835144043"/>
    <n v="0"/>
    <n v="-1"/>
    <n v="0"/>
    <n v="0"/>
    <n v="0"/>
    <n v="92"/>
    <n v="93"/>
    <n v="1.0587431490421295E-2"/>
    <n v="42.656089782714844"/>
    <n v="0"/>
    <n v="0"/>
    <n v="21.42188835144043"/>
    <n v="42.656089782714844"/>
    <m/>
    <s v="1/1/2022"/>
    <s v="12/31/2099"/>
    <m/>
    <n v="0"/>
    <n v="0"/>
    <n v="2032"/>
    <m/>
    <m/>
    <m/>
    <n v="0"/>
    <n v="0"/>
    <s v="Real 2021 | 5/8/2023 1:03:19 PM"/>
    <n v="10808"/>
    <n v="5.4000000953674316"/>
    <m/>
    <m/>
    <n v="502.20001220703125"/>
    <n v="0"/>
    <n v="0"/>
    <m/>
    <m/>
    <m/>
    <n v="0"/>
  </r>
  <r>
    <x v="0"/>
    <x v="0"/>
    <x v="9"/>
    <s v="6"/>
    <x v="5"/>
    <s v="DSM Resources"/>
    <x v="5"/>
    <n v="5.7172130793333054E-2"/>
    <n v="5.4000000953674316"/>
    <n v="5.7172130793333054E-2"/>
    <m/>
    <n v="0"/>
    <m/>
    <m/>
    <m/>
    <n v="0"/>
    <m/>
    <m/>
    <n v="-1"/>
    <n v="0"/>
    <s v="DSM_EE"/>
    <m/>
    <n v="502.20001220703125"/>
    <m/>
    <n v="0"/>
    <n v="21.42188835144043"/>
    <n v="21.42188835144043"/>
    <n v="0"/>
    <n v="-1"/>
    <n v="0"/>
    <n v="0"/>
    <n v="0"/>
    <n v="92"/>
    <n v="93"/>
    <n v="1.0587431490421295E-2"/>
    <n v="42.656089782714844"/>
    <n v="0"/>
    <n v="0"/>
    <n v="21.42188835144043"/>
    <n v="42.656089782714844"/>
    <m/>
    <s v="1/1/2022"/>
    <s v="12/31/2099"/>
    <m/>
    <n v="0"/>
    <n v="0"/>
    <n v="2032"/>
    <m/>
    <m/>
    <m/>
    <n v="0"/>
    <n v="0"/>
    <s v="Real 2021 | 5/8/2023 1:03:19 PM"/>
    <n v="10809"/>
    <n v="5.4000000953674316"/>
    <m/>
    <m/>
    <n v="502.20001220703125"/>
    <n v="0"/>
    <n v="0"/>
    <m/>
    <m/>
    <m/>
    <n v="0"/>
  </r>
  <r>
    <x v="0"/>
    <x v="0"/>
    <x v="9"/>
    <s v="7"/>
    <x v="6"/>
    <s v="DSM Resources"/>
    <x v="5"/>
    <n v="5.7172130793333054E-2"/>
    <n v="5.4000000953674316"/>
    <n v="5.7172130793333054E-2"/>
    <m/>
    <n v="0"/>
    <m/>
    <m/>
    <m/>
    <n v="0"/>
    <m/>
    <m/>
    <n v="-1"/>
    <n v="0"/>
    <s v="DSM_EE"/>
    <m/>
    <n v="502.20001220703125"/>
    <m/>
    <n v="0"/>
    <n v="21.42188835144043"/>
    <n v="21.42188835144043"/>
    <n v="0"/>
    <n v="-1"/>
    <n v="0"/>
    <n v="0"/>
    <n v="0"/>
    <n v="92"/>
    <n v="93"/>
    <n v="1.0587431490421295E-2"/>
    <n v="42.656089782714844"/>
    <n v="0"/>
    <n v="0"/>
    <n v="21.42188835144043"/>
    <n v="42.656089782714844"/>
    <m/>
    <s v="1/1/2022"/>
    <s v="12/31/2099"/>
    <m/>
    <n v="0"/>
    <n v="0"/>
    <n v="2032"/>
    <m/>
    <m/>
    <m/>
    <n v="0"/>
    <n v="0"/>
    <s v="Real 2021 | 5/8/2023 1:03:19 PM"/>
    <n v="10810"/>
    <n v="5.4000000953674316"/>
    <m/>
    <m/>
    <n v="502.20001220703125"/>
    <n v="0"/>
    <n v="0"/>
    <m/>
    <m/>
    <m/>
    <n v="0"/>
  </r>
  <r>
    <x v="0"/>
    <x v="0"/>
    <x v="9"/>
    <s v="8"/>
    <x v="7"/>
    <s v="DSM Resources"/>
    <x v="5"/>
    <n v="5.7172130793333054E-2"/>
    <n v="5.4000000953674316"/>
    <n v="5.7172130793333054E-2"/>
    <m/>
    <n v="0"/>
    <m/>
    <m/>
    <m/>
    <n v="0"/>
    <m/>
    <m/>
    <n v="-1"/>
    <n v="0"/>
    <s v="DSM_EE"/>
    <m/>
    <n v="502.20001220703125"/>
    <m/>
    <n v="0"/>
    <n v="21.42188835144043"/>
    <n v="21.42188835144043"/>
    <n v="0"/>
    <n v="-1"/>
    <n v="0"/>
    <n v="0"/>
    <n v="0"/>
    <n v="92"/>
    <n v="93"/>
    <n v="1.0587431490421295E-2"/>
    <n v="42.656089782714844"/>
    <n v="0"/>
    <n v="0"/>
    <n v="21.42188835144043"/>
    <n v="42.656089782714844"/>
    <m/>
    <s v="1/1/2022"/>
    <s v="12/31/2099"/>
    <m/>
    <n v="0"/>
    <n v="0"/>
    <n v="2032"/>
    <m/>
    <m/>
    <m/>
    <n v="0"/>
    <n v="0"/>
    <s v="Real 2021 | 5/8/2023 1:03:19 PM"/>
    <n v="10811"/>
    <n v="5.4000000953674316"/>
    <m/>
    <m/>
    <n v="502.20001220703125"/>
    <n v="0"/>
    <n v="0"/>
    <m/>
    <m/>
    <m/>
    <n v="0"/>
  </r>
  <r>
    <x v="0"/>
    <x v="0"/>
    <x v="9"/>
    <s v="9"/>
    <x v="8"/>
    <s v="DSM Resources"/>
    <x v="5"/>
    <n v="5.7172130793333054E-2"/>
    <n v="5.4000000953674316"/>
    <n v="5.7172130793333054E-2"/>
    <m/>
    <n v="0"/>
    <m/>
    <m/>
    <m/>
    <n v="0"/>
    <m/>
    <m/>
    <n v="-1"/>
    <n v="0"/>
    <s v="DSM_EE"/>
    <m/>
    <n v="502.20001220703125"/>
    <m/>
    <n v="0"/>
    <n v="21.42188835144043"/>
    <n v="21.42188835144043"/>
    <n v="0"/>
    <n v="-1"/>
    <n v="0"/>
    <n v="0"/>
    <n v="0"/>
    <n v="92"/>
    <n v="93"/>
    <n v="1.0587431490421295E-2"/>
    <n v="42.656089782714844"/>
    <n v="0"/>
    <n v="0"/>
    <n v="21.42188835144043"/>
    <n v="42.656089782714844"/>
    <m/>
    <s v="1/1/2022"/>
    <s v="12/31/2099"/>
    <m/>
    <n v="0"/>
    <n v="0"/>
    <n v="2032"/>
    <m/>
    <m/>
    <m/>
    <n v="0"/>
    <n v="0"/>
    <s v="Real 2021 | 5/8/2023 1:03:19 PM"/>
    <n v="10812"/>
    <n v="5.4000000953674316"/>
    <m/>
    <m/>
    <n v="502.20001220703125"/>
    <n v="0"/>
    <n v="0"/>
    <m/>
    <m/>
    <m/>
    <n v="0"/>
  </r>
  <r>
    <x v="0"/>
    <x v="0"/>
    <x v="9"/>
    <s v="1"/>
    <x v="0"/>
    <s v="Residential - Low/Medium_23-25"/>
    <x v="6"/>
    <n v="0.18900872766971588"/>
    <n v="1655.2020263671875"/>
    <n v="0.18900872766971588"/>
    <m/>
    <n v="0"/>
    <m/>
    <m/>
    <m/>
    <n v="0"/>
    <m/>
    <m/>
    <n v="-1"/>
    <n v="0"/>
    <s v="DSM_EE"/>
    <m/>
    <n v="1660.252685546875"/>
    <m/>
    <n v="0"/>
    <n v="64.606483459472656"/>
    <n v="64.606483459472656"/>
    <n v="0"/>
    <n v="-1"/>
    <n v="0"/>
    <n v="0"/>
    <n v="0"/>
    <n v="366"/>
    <n v="8784"/>
    <n v="1.141907341661863E-4"/>
    <n v="38.913642883300781"/>
    <n v="0"/>
    <n v="0"/>
    <n v="64.606483459472656"/>
    <n v="38.913642883300781"/>
    <m/>
    <s v="1/1/2023"/>
    <s v="12/31/2099"/>
    <m/>
    <n v="0"/>
    <n v="0"/>
    <n v="2032"/>
    <m/>
    <m/>
    <m/>
    <n v="0"/>
    <n v="0"/>
    <s v="Real 2021 | 5/8/2023 1:03:19 PM"/>
    <n v="10813"/>
    <n v="1655.2020263671875"/>
    <m/>
    <m/>
    <n v="1660.252685546875"/>
    <n v="0"/>
    <n v="0"/>
    <m/>
    <m/>
    <m/>
    <n v="0"/>
  </r>
  <r>
    <x v="0"/>
    <x v="0"/>
    <x v="9"/>
    <s v="5"/>
    <x v="4"/>
    <s v="Residential - Low/Medium_23-25"/>
    <x v="6"/>
    <n v="0.18900872766971588"/>
    <n v="1655.2020263671875"/>
    <n v="0.18900872766971588"/>
    <m/>
    <n v="0"/>
    <m/>
    <m/>
    <m/>
    <n v="0"/>
    <m/>
    <m/>
    <n v="-1"/>
    <n v="0"/>
    <s v="DSM_EE"/>
    <m/>
    <n v="1660.252685546875"/>
    <m/>
    <n v="0"/>
    <n v="64.606483459472656"/>
    <n v="64.606483459472656"/>
    <n v="0"/>
    <n v="-1"/>
    <n v="0"/>
    <n v="0"/>
    <n v="0"/>
    <n v="366"/>
    <n v="8784"/>
    <n v="1.141907341661863E-4"/>
    <n v="38.913642883300781"/>
    <n v="0"/>
    <n v="0"/>
    <n v="64.606483459472656"/>
    <n v="38.913642883300781"/>
    <m/>
    <s v="1/1/2023"/>
    <s v="12/31/2099"/>
    <m/>
    <n v="0"/>
    <n v="0"/>
    <n v="2032"/>
    <m/>
    <m/>
    <m/>
    <n v="0"/>
    <n v="0"/>
    <s v="Real 2021 | 5/8/2023 1:03:19 PM"/>
    <n v="10814"/>
    <n v="1655.2020263671875"/>
    <m/>
    <m/>
    <n v="1660.252685546875"/>
    <n v="0"/>
    <n v="0"/>
    <m/>
    <m/>
    <m/>
    <n v="0"/>
  </r>
  <r>
    <x v="0"/>
    <x v="0"/>
    <x v="9"/>
    <s v="6"/>
    <x v="5"/>
    <s v="Residential - Low/Medium_23-25"/>
    <x v="6"/>
    <n v="0.18900872766971588"/>
    <n v="1655.2020263671875"/>
    <n v="0.18900872766971588"/>
    <m/>
    <n v="0"/>
    <m/>
    <m/>
    <m/>
    <n v="0"/>
    <m/>
    <m/>
    <n v="-1"/>
    <n v="0"/>
    <s v="DSM_EE"/>
    <m/>
    <n v="1660.252685546875"/>
    <m/>
    <n v="0"/>
    <n v="64.606483459472656"/>
    <n v="64.606483459472656"/>
    <n v="0"/>
    <n v="-1"/>
    <n v="0"/>
    <n v="0"/>
    <n v="0"/>
    <n v="366"/>
    <n v="8784"/>
    <n v="1.141907341661863E-4"/>
    <n v="38.913642883300781"/>
    <n v="0"/>
    <n v="0"/>
    <n v="64.606483459472656"/>
    <n v="38.913642883300781"/>
    <m/>
    <s v="1/1/2023"/>
    <s v="12/31/2099"/>
    <m/>
    <n v="0"/>
    <n v="0"/>
    <n v="2032"/>
    <m/>
    <m/>
    <m/>
    <n v="0"/>
    <n v="0"/>
    <s v="Real 2021 | 5/8/2023 1:03:19 PM"/>
    <n v="10815"/>
    <n v="1655.2020263671875"/>
    <m/>
    <m/>
    <n v="1660.252685546875"/>
    <n v="0"/>
    <n v="0"/>
    <m/>
    <m/>
    <m/>
    <n v="0"/>
  </r>
  <r>
    <x v="0"/>
    <x v="0"/>
    <x v="9"/>
    <s v="7"/>
    <x v="6"/>
    <s v="Residential - Low/Medium_23-25"/>
    <x v="6"/>
    <n v="0.18900872766971588"/>
    <n v="1655.2020263671875"/>
    <n v="0.18900872766971588"/>
    <m/>
    <n v="0"/>
    <m/>
    <m/>
    <m/>
    <n v="0"/>
    <m/>
    <m/>
    <n v="-1"/>
    <n v="0"/>
    <s v="DSM_EE"/>
    <m/>
    <n v="1660.252685546875"/>
    <m/>
    <n v="0"/>
    <n v="64.606483459472656"/>
    <n v="64.606483459472656"/>
    <n v="0"/>
    <n v="-1"/>
    <n v="0"/>
    <n v="0"/>
    <n v="0"/>
    <n v="366"/>
    <n v="8784"/>
    <n v="1.141907341661863E-4"/>
    <n v="38.913642883300781"/>
    <n v="0"/>
    <n v="0"/>
    <n v="64.606483459472656"/>
    <n v="38.913642883300781"/>
    <m/>
    <s v="1/1/2023"/>
    <s v="12/31/2099"/>
    <m/>
    <n v="0"/>
    <n v="0"/>
    <n v="2032"/>
    <m/>
    <m/>
    <m/>
    <n v="0"/>
    <n v="0"/>
    <s v="Real 2021 | 5/8/2023 1:03:19 PM"/>
    <n v="10816"/>
    <n v="1655.2020263671875"/>
    <m/>
    <m/>
    <n v="1660.252685546875"/>
    <n v="0"/>
    <n v="0"/>
    <m/>
    <m/>
    <m/>
    <n v="0"/>
  </r>
  <r>
    <x v="0"/>
    <x v="0"/>
    <x v="9"/>
    <s v="9"/>
    <x v="8"/>
    <s v="Residential - Low/Medium_23-25"/>
    <x v="6"/>
    <n v="0.18900872766971588"/>
    <n v="1655.2020263671875"/>
    <n v="0.18900872766971588"/>
    <m/>
    <n v="0"/>
    <m/>
    <m/>
    <m/>
    <n v="0"/>
    <m/>
    <m/>
    <n v="-1"/>
    <n v="0"/>
    <s v="DSM_EE"/>
    <m/>
    <n v="1660.252685546875"/>
    <m/>
    <n v="0"/>
    <n v="64.606483459472656"/>
    <n v="64.606483459472656"/>
    <n v="0"/>
    <n v="-1"/>
    <n v="0"/>
    <n v="0"/>
    <n v="0"/>
    <n v="366"/>
    <n v="8784"/>
    <n v="1.141907341661863E-4"/>
    <n v="38.913642883300781"/>
    <n v="0"/>
    <n v="0"/>
    <n v="64.606483459472656"/>
    <n v="38.913642883300781"/>
    <m/>
    <s v="1/1/2023"/>
    <s v="12/31/2099"/>
    <m/>
    <n v="0"/>
    <n v="0"/>
    <n v="2032"/>
    <m/>
    <m/>
    <m/>
    <n v="0"/>
    <n v="0"/>
    <s v="Real 2021 | 5/8/2023 1:03:19 PM"/>
    <n v="10817"/>
    <n v="1655.2020263671875"/>
    <m/>
    <m/>
    <n v="1660.252685546875"/>
    <n v="0"/>
    <n v="0"/>
    <m/>
    <m/>
    <m/>
    <n v="0"/>
  </r>
  <r>
    <x v="0"/>
    <x v="0"/>
    <x v="9"/>
    <s v="5"/>
    <x v="4"/>
    <s v="Residential - High_23-25"/>
    <x v="7"/>
    <n v="0.29281219840049744"/>
    <n v="2564.427978515625"/>
    <n v="0.29281219840049744"/>
    <m/>
    <n v="0"/>
    <m/>
    <m/>
    <m/>
    <n v="0"/>
    <m/>
    <m/>
    <n v="-1"/>
    <n v="0"/>
    <s v="DSM_EE"/>
    <m/>
    <n v="2572.062255859375"/>
    <m/>
    <n v="0"/>
    <n v="103.13875579833984"/>
    <n v="103.13875579833984"/>
    <n v="0"/>
    <n v="-1"/>
    <n v="0"/>
    <n v="0"/>
    <n v="0"/>
    <n v="366"/>
    <n v="8784"/>
    <n v="1.1418226495152339E-4"/>
    <n v="40.099632263183594"/>
    <n v="0"/>
    <n v="0"/>
    <n v="103.13875579833984"/>
    <n v="40.099632263183594"/>
    <m/>
    <s v="1/1/2023"/>
    <s v="12/31/2099"/>
    <m/>
    <n v="0"/>
    <n v="0"/>
    <n v="2032"/>
    <m/>
    <m/>
    <m/>
    <n v="0"/>
    <n v="0"/>
    <s v="Real 2021 | 5/8/2023 1:03:19 PM"/>
    <n v="10818"/>
    <n v="2564.427978515625"/>
    <m/>
    <m/>
    <n v="2572.062255859375"/>
    <n v="0"/>
    <n v="0"/>
    <m/>
    <m/>
    <m/>
    <n v="0"/>
  </r>
  <r>
    <x v="0"/>
    <x v="0"/>
    <x v="9"/>
    <s v="1"/>
    <x v="0"/>
    <s v="C&amp;I - Low_23-25"/>
    <x v="8"/>
    <n v="2.3081362247467041"/>
    <n v="20204.529296875"/>
    <n v="2.3081362247467041"/>
    <m/>
    <n v="0"/>
    <m/>
    <m/>
    <m/>
    <n v="0"/>
    <m/>
    <m/>
    <n v="-1"/>
    <n v="0"/>
    <s v="DSM_EE"/>
    <m/>
    <n v="20274.66796875"/>
    <m/>
    <n v="0"/>
    <n v="759.41876220703125"/>
    <n v="759.41876220703125"/>
    <n v="0"/>
    <n v="-1"/>
    <n v="0"/>
    <n v="0"/>
    <n v="0"/>
    <n v="366"/>
    <n v="8784"/>
    <n v="1.1423855175962672E-4"/>
    <n v="37.456535339355469"/>
    <n v="0"/>
    <n v="0"/>
    <n v="759.41876220703125"/>
    <n v="37.456535339355469"/>
    <m/>
    <s v="1/1/2023"/>
    <s v="12/31/2099"/>
    <m/>
    <n v="0"/>
    <n v="0"/>
    <n v="2032"/>
    <m/>
    <m/>
    <m/>
    <n v="0"/>
    <n v="0"/>
    <s v="Real 2021 | 5/8/2023 1:03:19 PM"/>
    <n v="10819"/>
    <n v="20204.529296875"/>
    <m/>
    <m/>
    <n v="20274.66796875"/>
    <n v="0"/>
    <n v="0"/>
    <m/>
    <m/>
    <m/>
    <n v="0"/>
  </r>
  <r>
    <x v="0"/>
    <x v="0"/>
    <x v="9"/>
    <s v="2"/>
    <x v="1"/>
    <s v="C&amp;I - Low_23-25"/>
    <x v="8"/>
    <n v="2.3081362247467041"/>
    <n v="20204.529296875"/>
    <n v="2.3081362247467041"/>
    <m/>
    <n v="0"/>
    <m/>
    <m/>
    <m/>
    <n v="0"/>
    <m/>
    <m/>
    <n v="-1"/>
    <n v="0"/>
    <s v="DSM_EE"/>
    <m/>
    <n v="20274.66796875"/>
    <m/>
    <n v="0"/>
    <n v="759.41876220703125"/>
    <n v="759.41876220703125"/>
    <n v="0"/>
    <n v="-1"/>
    <n v="0"/>
    <n v="0"/>
    <n v="0"/>
    <n v="366"/>
    <n v="8784"/>
    <n v="1.1423855175962672E-4"/>
    <n v="37.456535339355469"/>
    <n v="0"/>
    <n v="0"/>
    <n v="759.41876220703125"/>
    <n v="37.456535339355469"/>
    <m/>
    <s v="1/1/2023"/>
    <s v="12/31/2099"/>
    <m/>
    <n v="0"/>
    <n v="0"/>
    <n v="2032"/>
    <m/>
    <m/>
    <m/>
    <n v="0"/>
    <n v="0"/>
    <s v="Real 2021 | 5/8/2023 1:03:19 PM"/>
    <n v="10820"/>
    <n v="20204.529296875"/>
    <m/>
    <m/>
    <n v="20274.66796875"/>
    <n v="0"/>
    <n v="0"/>
    <m/>
    <m/>
    <m/>
    <n v="0"/>
  </r>
  <r>
    <x v="0"/>
    <x v="0"/>
    <x v="9"/>
    <s v="3"/>
    <x v="2"/>
    <s v="C&amp;I - Low_23-25"/>
    <x v="8"/>
    <n v="2.3081362247467041"/>
    <n v="20204.529296875"/>
    <n v="2.3081362247467041"/>
    <m/>
    <n v="0"/>
    <m/>
    <m/>
    <m/>
    <n v="0"/>
    <m/>
    <m/>
    <n v="-1"/>
    <n v="0"/>
    <s v="DSM_EE"/>
    <m/>
    <n v="20274.66796875"/>
    <m/>
    <n v="0"/>
    <n v="759.41876220703125"/>
    <n v="759.41876220703125"/>
    <n v="0"/>
    <n v="-1"/>
    <n v="0"/>
    <n v="0"/>
    <n v="0"/>
    <n v="366"/>
    <n v="8784"/>
    <n v="1.1423855175962672E-4"/>
    <n v="37.456535339355469"/>
    <n v="0"/>
    <n v="0"/>
    <n v="759.41876220703125"/>
    <n v="37.456535339355469"/>
    <m/>
    <s v="1/1/2023"/>
    <s v="12/31/2099"/>
    <m/>
    <n v="0"/>
    <n v="0"/>
    <n v="2032"/>
    <m/>
    <m/>
    <m/>
    <n v="0"/>
    <n v="0"/>
    <s v="Real 2021 | 5/8/2023 1:03:19 PM"/>
    <n v="10821"/>
    <n v="20204.529296875"/>
    <m/>
    <m/>
    <n v="20274.66796875"/>
    <n v="0"/>
    <n v="0"/>
    <m/>
    <m/>
    <m/>
    <n v="0"/>
  </r>
  <r>
    <x v="0"/>
    <x v="0"/>
    <x v="9"/>
    <s v="5"/>
    <x v="4"/>
    <s v="C&amp;I - Low_23-25"/>
    <x v="8"/>
    <n v="2.3081362247467041"/>
    <n v="20204.529296875"/>
    <n v="2.3081362247467041"/>
    <m/>
    <n v="0"/>
    <m/>
    <m/>
    <m/>
    <n v="0"/>
    <m/>
    <m/>
    <n v="-1"/>
    <n v="0"/>
    <s v="DSM_EE"/>
    <m/>
    <n v="20274.66796875"/>
    <m/>
    <n v="0"/>
    <n v="759.41876220703125"/>
    <n v="759.41876220703125"/>
    <n v="0"/>
    <n v="-1"/>
    <n v="0"/>
    <n v="0"/>
    <n v="0"/>
    <n v="366"/>
    <n v="8784"/>
    <n v="1.1423855175962672E-4"/>
    <n v="37.456535339355469"/>
    <n v="0"/>
    <n v="0"/>
    <n v="759.41876220703125"/>
    <n v="37.456535339355469"/>
    <m/>
    <s v="1/1/2023"/>
    <s v="12/31/2099"/>
    <m/>
    <n v="0"/>
    <n v="0"/>
    <n v="2032"/>
    <m/>
    <m/>
    <m/>
    <n v="0"/>
    <n v="0"/>
    <s v="Real 2021 | 5/8/2023 1:03:19 PM"/>
    <n v="10822"/>
    <n v="20204.529296875"/>
    <m/>
    <m/>
    <n v="20274.66796875"/>
    <n v="0"/>
    <n v="0"/>
    <m/>
    <m/>
    <m/>
    <n v="0"/>
  </r>
  <r>
    <x v="0"/>
    <x v="0"/>
    <x v="9"/>
    <s v="6"/>
    <x v="5"/>
    <s v="C&amp;I - Low_23-25"/>
    <x v="8"/>
    <n v="2.3081362247467041"/>
    <n v="20204.529296875"/>
    <n v="2.3081362247467041"/>
    <m/>
    <n v="0"/>
    <m/>
    <m/>
    <m/>
    <n v="0"/>
    <m/>
    <m/>
    <n v="-1"/>
    <n v="0"/>
    <s v="DSM_EE"/>
    <m/>
    <n v="20274.66796875"/>
    <m/>
    <n v="0"/>
    <n v="759.41876220703125"/>
    <n v="759.41876220703125"/>
    <n v="0"/>
    <n v="-1"/>
    <n v="0"/>
    <n v="0"/>
    <n v="0"/>
    <n v="366"/>
    <n v="8784"/>
    <n v="1.1423855175962672E-4"/>
    <n v="37.456535339355469"/>
    <n v="0"/>
    <n v="0"/>
    <n v="759.41876220703125"/>
    <n v="37.456535339355469"/>
    <m/>
    <s v="1/1/2023"/>
    <s v="12/31/2099"/>
    <m/>
    <n v="0"/>
    <n v="0"/>
    <n v="2032"/>
    <m/>
    <m/>
    <m/>
    <n v="0"/>
    <n v="0"/>
    <s v="Real 2021 | 5/8/2023 1:03:19 PM"/>
    <n v="10823"/>
    <n v="20204.529296875"/>
    <m/>
    <m/>
    <n v="20274.66796875"/>
    <n v="0"/>
    <n v="0"/>
    <m/>
    <m/>
    <m/>
    <n v="0"/>
  </r>
  <r>
    <x v="0"/>
    <x v="0"/>
    <x v="9"/>
    <s v="7"/>
    <x v="6"/>
    <s v="C&amp;I - Low_23-25"/>
    <x v="8"/>
    <n v="2.3081362247467041"/>
    <n v="20204.529296875"/>
    <n v="2.3081362247467041"/>
    <m/>
    <n v="0"/>
    <m/>
    <m/>
    <m/>
    <n v="0"/>
    <m/>
    <m/>
    <n v="-1"/>
    <n v="0"/>
    <s v="DSM_EE"/>
    <m/>
    <n v="20274.66796875"/>
    <m/>
    <n v="0"/>
    <n v="759.41876220703125"/>
    <n v="759.41876220703125"/>
    <n v="0"/>
    <n v="-1"/>
    <n v="0"/>
    <n v="0"/>
    <n v="0"/>
    <n v="366"/>
    <n v="8784"/>
    <n v="1.1423855175962672E-4"/>
    <n v="37.456535339355469"/>
    <n v="0"/>
    <n v="0"/>
    <n v="759.41876220703125"/>
    <n v="37.456535339355469"/>
    <m/>
    <s v="1/1/2023"/>
    <s v="12/31/2099"/>
    <m/>
    <n v="0"/>
    <n v="0"/>
    <n v="2032"/>
    <m/>
    <m/>
    <m/>
    <n v="0"/>
    <n v="0"/>
    <s v="Real 2021 | 5/8/2023 1:03:19 PM"/>
    <n v="10824"/>
    <n v="20204.529296875"/>
    <m/>
    <m/>
    <n v="20274.66796875"/>
    <n v="0"/>
    <n v="0"/>
    <m/>
    <m/>
    <m/>
    <n v="0"/>
  </r>
  <r>
    <x v="0"/>
    <x v="0"/>
    <x v="9"/>
    <s v="9"/>
    <x v="8"/>
    <s v="C&amp;I - Low_23-25"/>
    <x v="8"/>
    <n v="2.3081362247467041"/>
    <n v="20204.529296875"/>
    <n v="2.3081362247467041"/>
    <m/>
    <n v="0"/>
    <m/>
    <m/>
    <m/>
    <n v="0"/>
    <m/>
    <m/>
    <n v="-1"/>
    <n v="0"/>
    <s v="DSM_EE"/>
    <m/>
    <n v="20274.66796875"/>
    <m/>
    <n v="0"/>
    <n v="759.41876220703125"/>
    <n v="759.41876220703125"/>
    <n v="0"/>
    <n v="-1"/>
    <n v="0"/>
    <n v="0"/>
    <n v="0"/>
    <n v="366"/>
    <n v="8784"/>
    <n v="1.1423855175962672E-4"/>
    <n v="37.456535339355469"/>
    <n v="0"/>
    <n v="0"/>
    <n v="759.41876220703125"/>
    <n v="37.456535339355469"/>
    <m/>
    <s v="1/1/2023"/>
    <s v="12/31/2099"/>
    <m/>
    <n v="0"/>
    <n v="0"/>
    <n v="2032"/>
    <m/>
    <m/>
    <m/>
    <n v="0"/>
    <n v="0"/>
    <s v="Real 2021 | 5/8/2023 1:03:19 PM"/>
    <n v="10825"/>
    <n v="20204.529296875"/>
    <m/>
    <m/>
    <n v="20274.66796875"/>
    <n v="0"/>
    <n v="0"/>
    <m/>
    <m/>
    <m/>
    <n v="0"/>
  </r>
  <r>
    <x v="0"/>
    <x v="0"/>
    <x v="9"/>
    <s v="1"/>
    <x v="0"/>
    <s v="IQW_23-25"/>
    <x v="9"/>
    <n v="3.206329420208931E-2"/>
    <n v="280.7080078125"/>
    <n v="3.206329420208931E-2"/>
    <m/>
    <n v="0"/>
    <m/>
    <m/>
    <m/>
    <n v="0"/>
    <m/>
    <m/>
    <n v="-1"/>
    <n v="0"/>
    <s v="DSM_EE"/>
    <m/>
    <n v="281.64398193359375"/>
    <m/>
    <n v="0"/>
    <n v="11.138504028320313"/>
    <n v="11.138504028320313"/>
    <n v="0"/>
    <n v="-1"/>
    <n v="0"/>
    <n v="0"/>
    <n v="0"/>
    <n v="366"/>
    <n v="8784"/>
    <n v="1.1422295210650191E-4"/>
    <n v="39.548168182373047"/>
    <n v="0"/>
    <n v="0"/>
    <n v="11.138504028320313"/>
    <n v="39.548168182373047"/>
    <m/>
    <s v="1/1/2023"/>
    <s v="12/31/2099"/>
    <m/>
    <n v="0"/>
    <n v="0"/>
    <n v="2032"/>
    <m/>
    <m/>
    <m/>
    <n v="0"/>
    <n v="0"/>
    <s v="Real 2021 | 5/8/2023 1:03:19 PM"/>
    <n v="10826"/>
    <n v="280.7080078125"/>
    <m/>
    <m/>
    <n v="281.64398193359375"/>
    <n v="0"/>
    <n v="0"/>
    <m/>
    <m/>
    <m/>
    <n v="0"/>
  </r>
  <r>
    <x v="0"/>
    <x v="0"/>
    <x v="9"/>
    <s v="2"/>
    <x v="1"/>
    <s v="IQW_23-25"/>
    <x v="9"/>
    <n v="3.206329420208931E-2"/>
    <n v="280.7080078125"/>
    <n v="3.206329420208931E-2"/>
    <m/>
    <n v="0"/>
    <m/>
    <m/>
    <m/>
    <n v="0"/>
    <m/>
    <m/>
    <n v="-1"/>
    <n v="0"/>
    <s v="DSM_EE"/>
    <m/>
    <n v="281.64398193359375"/>
    <m/>
    <n v="0"/>
    <n v="11.138504028320313"/>
    <n v="11.138504028320313"/>
    <n v="0"/>
    <n v="-1"/>
    <n v="0"/>
    <n v="0"/>
    <n v="0"/>
    <n v="366"/>
    <n v="8784"/>
    <n v="1.1422295210650191E-4"/>
    <n v="39.548168182373047"/>
    <n v="0"/>
    <n v="0"/>
    <n v="11.138504028320313"/>
    <n v="39.548168182373047"/>
    <m/>
    <s v="1/1/2023"/>
    <s v="12/31/2099"/>
    <m/>
    <n v="0"/>
    <n v="0"/>
    <n v="2032"/>
    <m/>
    <m/>
    <m/>
    <n v="0"/>
    <n v="0"/>
    <s v="Real 2021 | 5/8/2023 1:03:19 PM"/>
    <n v="10827"/>
    <n v="280.7080078125"/>
    <m/>
    <m/>
    <n v="281.64398193359375"/>
    <n v="0"/>
    <n v="0"/>
    <m/>
    <m/>
    <m/>
    <n v="0"/>
  </r>
  <r>
    <x v="0"/>
    <x v="0"/>
    <x v="9"/>
    <s v="3"/>
    <x v="2"/>
    <s v="IQW_23-25"/>
    <x v="9"/>
    <n v="3.206329420208931E-2"/>
    <n v="280.7080078125"/>
    <n v="3.206329420208931E-2"/>
    <m/>
    <n v="0"/>
    <m/>
    <m/>
    <m/>
    <n v="0"/>
    <m/>
    <m/>
    <n v="-1"/>
    <n v="0"/>
    <s v="DSM_EE"/>
    <m/>
    <n v="281.64398193359375"/>
    <m/>
    <n v="0"/>
    <n v="11.138504028320313"/>
    <n v="11.138504028320313"/>
    <n v="0"/>
    <n v="-1"/>
    <n v="0"/>
    <n v="0"/>
    <n v="0"/>
    <n v="366"/>
    <n v="8784"/>
    <n v="1.1422295210650191E-4"/>
    <n v="39.548168182373047"/>
    <n v="0"/>
    <n v="0"/>
    <n v="11.138504028320313"/>
    <n v="39.548168182373047"/>
    <m/>
    <s v="1/1/2023"/>
    <s v="12/31/2099"/>
    <m/>
    <n v="0"/>
    <n v="0"/>
    <n v="2032"/>
    <m/>
    <m/>
    <m/>
    <n v="0"/>
    <n v="0"/>
    <s v="Real 2021 | 5/8/2023 1:03:19 PM"/>
    <n v="10828"/>
    <n v="280.7080078125"/>
    <m/>
    <m/>
    <n v="281.64398193359375"/>
    <n v="0"/>
    <n v="0"/>
    <m/>
    <m/>
    <m/>
    <n v="0"/>
  </r>
  <r>
    <x v="0"/>
    <x v="0"/>
    <x v="9"/>
    <s v="4"/>
    <x v="3"/>
    <s v="IQW_23-25"/>
    <x v="9"/>
    <n v="3.206329420208931E-2"/>
    <n v="280.7080078125"/>
    <n v="3.206329420208931E-2"/>
    <m/>
    <n v="0"/>
    <m/>
    <m/>
    <m/>
    <n v="0"/>
    <m/>
    <m/>
    <n v="-1"/>
    <n v="0"/>
    <s v="DSM_EE"/>
    <m/>
    <n v="281.64398193359375"/>
    <m/>
    <n v="0"/>
    <n v="11.138504028320313"/>
    <n v="11.138504028320313"/>
    <n v="0"/>
    <n v="-1"/>
    <n v="0"/>
    <n v="0"/>
    <n v="0"/>
    <n v="366"/>
    <n v="8784"/>
    <n v="1.1422295210650191E-4"/>
    <n v="39.548168182373047"/>
    <n v="0"/>
    <n v="0"/>
    <n v="11.138504028320313"/>
    <n v="39.548168182373047"/>
    <m/>
    <s v="1/1/2023"/>
    <s v="12/31/2099"/>
    <m/>
    <n v="0"/>
    <n v="0"/>
    <n v="2032"/>
    <m/>
    <m/>
    <m/>
    <n v="0"/>
    <n v="0"/>
    <s v="Real 2021 | 5/8/2023 1:03:19 PM"/>
    <n v="10829"/>
    <n v="280.7080078125"/>
    <m/>
    <m/>
    <n v="281.64398193359375"/>
    <n v="0"/>
    <n v="0"/>
    <m/>
    <m/>
    <m/>
    <n v="0"/>
  </r>
  <r>
    <x v="0"/>
    <x v="0"/>
    <x v="9"/>
    <s v="5"/>
    <x v="4"/>
    <s v="IQW_23-25"/>
    <x v="9"/>
    <n v="3.206329420208931E-2"/>
    <n v="280.7080078125"/>
    <n v="3.206329420208931E-2"/>
    <m/>
    <n v="0"/>
    <m/>
    <m/>
    <m/>
    <n v="0"/>
    <m/>
    <m/>
    <n v="-1"/>
    <n v="0"/>
    <s v="DSM_EE"/>
    <m/>
    <n v="281.64398193359375"/>
    <m/>
    <n v="0"/>
    <n v="11.138504028320313"/>
    <n v="11.138504028320313"/>
    <n v="0"/>
    <n v="-1"/>
    <n v="0"/>
    <n v="0"/>
    <n v="0"/>
    <n v="366"/>
    <n v="8784"/>
    <n v="1.1422295210650191E-4"/>
    <n v="39.548168182373047"/>
    <n v="0"/>
    <n v="0"/>
    <n v="11.138504028320313"/>
    <n v="39.548168182373047"/>
    <m/>
    <s v="1/1/2023"/>
    <s v="12/31/2099"/>
    <m/>
    <n v="0"/>
    <n v="0"/>
    <n v="2032"/>
    <m/>
    <m/>
    <m/>
    <n v="0"/>
    <n v="0"/>
    <s v="Real 2021 | 5/8/2023 1:03:19 PM"/>
    <n v="10830"/>
    <n v="280.7080078125"/>
    <m/>
    <m/>
    <n v="281.64398193359375"/>
    <n v="0"/>
    <n v="0"/>
    <m/>
    <m/>
    <m/>
    <n v="0"/>
  </r>
  <r>
    <x v="0"/>
    <x v="0"/>
    <x v="9"/>
    <s v="6"/>
    <x v="5"/>
    <s v="IQW_23-25"/>
    <x v="9"/>
    <n v="3.206329420208931E-2"/>
    <n v="280.7080078125"/>
    <n v="3.206329420208931E-2"/>
    <m/>
    <n v="0"/>
    <m/>
    <m/>
    <m/>
    <n v="0"/>
    <m/>
    <m/>
    <n v="-1"/>
    <n v="0"/>
    <s v="DSM_EE"/>
    <m/>
    <n v="281.64398193359375"/>
    <m/>
    <n v="0"/>
    <n v="11.138504028320313"/>
    <n v="11.138504028320313"/>
    <n v="0"/>
    <n v="-1"/>
    <n v="0"/>
    <n v="0"/>
    <n v="0"/>
    <n v="366"/>
    <n v="8784"/>
    <n v="1.1422295210650191E-4"/>
    <n v="39.548168182373047"/>
    <n v="0"/>
    <n v="0"/>
    <n v="11.138504028320313"/>
    <n v="39.548168182373047"/>
    <m/>
    <s v="1/1/2023"/>
    <s v="12/31/2099"/>
    <m/>
    <n v="0"/>
    <n v="0"/>
    <n v="2032"/>
    <m/>
    <m/>
    <m/>
    <n v="0"/>
    <n v="0"/>
    <s v="Real 2021 | 5/8/2023 1:03:19 PM"/>
    <n v="10831"/>
    <n v="280.7080078125"/>
    <m/>
    <m/>
    <n v="281.64398193359375"/>
    <n v="0"/>
    <n v="0"/>
    <m/>
    <m/>
    <m/>
    <n v="0"/>
  </r>
  <r>
    <x v="0"/>
    <x v="0"/>
    <x v="9"/>
    <s v="7"/>
    <x v="6"/>
    <s v="IQW_23-25"/>
    <x v="9"/>
    <n v="3.206329420208931E-2"/>
    <n v="280.7080078125"/>
    <n v="3.206329420208931E-2"/>
    <m/>
    <n v="0"/>
    <m/>
    <m/>
    <m/>
    <n v="0"/>
    <m/>
    <m/>
    <n v="-1"/>
    <n v="0"/>
    <s v="DSM_EE"/>
    <m/>
    <n v="281.64398193359375"/>
    <m/>
    <n v="0"/>
    <n v="11.138504028320313"/>
    <n v="11.138504028320313"/>
    <n v="0"/>
    <n v="-1"/>
    <n v="0"/>
    <n v="0"/>
    <n v="0"/>
    <n v="366"/>
    <n v="8784"/>
    <n v="1.1422295210650191E-4"/>
    <n v="39.548168182373047"/>
    <n v="0"/>
    <n v="0"/>
    <n v="11.138504028320313"/>
    <n v="39.548168182373047"/>
    <m/>
    <s v="1/1/2023"/>
    <s v="12/31/2099"/>
    <m/>
    <n v="0"/>
    <n v="0"/>
    <n v="2032"/>
    <m/>
    <m/>
    <m/>
    <n v="0"/>
    <n v="0"/>
    <s v="Real 2021 | 5/8/2023 1:03:19 PM"/>
    <n v="10832"/>
    <n v="280.7080078125"/>
    <m/>
    <m/>
    <n v="281.64398193359375"/>
    <n v="0"/>
    <n v="0"/>
    <m/>
    <m/>
    <m/>
    <n v="0"/>
  </r>
  <r>
    <x v="0"/>
    <x v="0"/>
    <x v="9"/>
    <s v="8"/>
    <x v="7"/>
    <s v="IQW_23-25"/>
    <x v="9"/>
    <n v="3.206329420208931E-2"/>
    <n v="280.7080078125"/>
    <n v="3.206329420208931E-2"/>
    <m/>
    <n v="0"/>
    <m/>
    <m/>
    <m/>
    <n v="0"/>
    <m/>
    <m/>
    <n v="-1"/>
    <n v="0"/>
    <s v="DSM_EE"/>
    <m/>
    <n v="281.64398193359375"/>
    <m/>
    <n v="0"/>
    <n v="11.138504028320313"/>
    <n v="11.138504028320313"/>
    <n v="0"/>
    <n v="-1"/>
    <n v="0"/>
    <n v="0"/>
    <n v="0"/>
    <n v="366"/>
    <n v="8784"/>
    <n v="1.1422295210650191E-4"/>
    <n v="39.548168182373047"/>
    <n v="0"/>
    <n v="0"/>
    <n v="11.138504028320313"/>
    <n v="39.548168182373047"/>
    <m/>
    <s v="1/1/2023"/>
    <s v="12/31/2099"/>
    <m/>
    <n v="0"/>
    <n v="0"/>
    <n v="2032"/>
    <m/>
    <m/>
    <m/>
    <n v="0"/>
    <n v="0"/>
    <s v="Real 2021 | 5/8/2023 1:03:19 PM"/>
    <n v="10833"/>
    <n v="280.7080078125"/>
    <m/>
    <m/>
    <n v="281.64398193359375"/>
    <n v="0"/>
    <n v="0"/>
    <m/>
    <m/>
    <m/>
    <n v="0"/>
  </r>
  <r>
    <x v="0"/>
    <x v="0"/>
    <x v="9"/>
    <s v="9"/>
    <x v="8"/>
    <s v="IQW_23-25"/>
    <x v="9"/>
    <n v="3.206329420208931E-2"/>
    <n v="280.7080078125"/>
    <n v="3.206329420208931E-2"/>
    <m/>
    <n v="0"/>
    <m/>
    <m/>
    <m/>
    <n v="0"/>
    <m/>
    <m/>
    <n v="-1"/>
    <n v="0"/>
    <s v="DSM_EE"/>
    <m/>
    <n v="281.64398193359375"/>
    <m/>
    <n v="0"/>
    <n v="11.138504028320313"/>
    <n v="11.138504028320313"/>
    <n v="0"/>
    <n v="-1"/>
    <n v="0"/>
    <n v="0"/>
    <n v="0"/>
    <n v="366"/>
    <n v="8784"/>
    <n v="1.1422295210650191E-4"/>
    <n v="39.548168182373047"/>
    <n v="0"/>
    <n v="0"/>
    <n v="11.138504028320313"/>
    <n v="39.548168182373047"/>
    <m/>
    <s v="1/1/2023"/>
    <s v="12/31/2099"/>
    <m/>
    <n v="0"/>
    <n v="0"/>
    <n v="2032"/>
    <m/>
    <m/>
    <m/>
    <n v="0"/>
    <n v="0"/>
    <s v="Real 2021 | 5/8/2023 1:03:19 PM"/>
    <n v="10834"/>
    <n v="280.7080078125"/>
    <m/>
    <m/>
    <n v="281.64398193359375"/>
    <n v="0"/>
    <n v="0"/>
    <m/>
    <m/>
    <m/>
    <n v="0"/>
  </r>
  <r>
    <x v="0"/>
    <x v="0"/>
    <x v="9"/>
    <s v="1"/>
    <x v="0"/>
    <s v="Residential - Low/Medium_26-30"/>
    <x v="10"/>
    <n v="3.6104953289031982"/>
    <n v="31607.673828125"/>
    <n v="3.6104953289031982"/>
    <m/>
    <n v="0"/>
    <m/>
    <m/>
    <m/>
    <n v="0"/>
    <m/>
    <m/>
    <n v="-1"/>
    <n v="0"/>
    <s v="DSM_EE"/>
    <m/>
    <n v="31714.591796875"/>
    <m/>
    <n v="0"/>
    <n v="1236.943603515625"/>
    <n v="1236.943603515625"/>
    <n v="0"/>
    <n v="-1"/>
    <n v="0"/>
    <n v="0"/>
    <n v="0"/>
    <n v="366"/>
    <n v="8784"/>
    <n v="1.1422844545450062E-4"/>
    <n v="39.002349853515625"/>
    <n v="0"/>
    <n v="0"/>
    <n v="1236.943603515625"/>
    <n v="39.002349853515625"/>
    <m/>
    <s v="1/1/2026"/>
    <s v="12/31/2099"/>
    <m/>
    <n v="0"/>
    <n v="0"/>
    <n v="2032"/>
    <m/>
    <m/>
    <m/>
    <n v="0"/>
    <n v="0"/>
    <s v="Real 2021 | 5/8/2023 1:03:19 PM"/>
    <n v="10835"/>
    <n v="31607.673828125"/>
    <m/>
    <m/>
    <n v="31714.591796875"/>
    <n v="0"/>
    <n v="0"/>
    <m/>
    <m/>
    <m/>
    <n v="0"/>
  </r>
  <r>
    <x v="0"/>
    <x v="0"/>
    <x v="9"/>
    <s v="3"/>
    <x v="2"/>
    <s v="Residential - Low/Medium_26-30"/>
    <x v="10"/>
    <n v="3.6104953289031982"/>
    <n v="31607.673828125"/>
    <n v="3.6104953289031982"/>
    <m/>
    <n v="0"/>
    <m/>
    <m/>
    <m/>
    <n v="0"/>
    <m/>
    <m/>
    <n v="-1"/>
    <n v="0"/>
    <s v="DSM_EE"/>
    <m/>
    <n v="31714.591796875"/>
    <m/>
    <n v="0"/>
    <n v="1236.943603515625"/>
    <n v="1236.943603515625"/>
    <n v="0"/>
    <n v="-1"/>
    <n v="0"/>
    <n v="0"/>
    <n v="0"/>
    <n v="366"/>
    <n v="8784"/>
    <n v="1.1422844545450062E-4"/>
    <n v="39.002349853515625"/>
    <n v="0"/>
    <n v="0"/>
    <n v="1236.943603515625"/>
    <n v="39.002349853515625"/>
    <m/>
    <s v="1/1/2026"/>
    <s v="12/31/2099"/>
    <m/>
    <n v="0"/>
    <n v="0"/>
    <n v="2032"/>
    <m/>
    <m/>
    <m/>
    <n v="0"/>
    <n v="0"/>
    <s v="Real 2021 | 5/8/2023 1:03:19 PM"/>
    <n v="10836"/>
    <n v="31607.673828125"/>
    <m/>
    <m/>
    <n v="31714.591796875"/>
    <n v="0"/>
    <n v="0"/>
    <m/>
    <m/>
    <m/>
    <n v="0"/>
  </r>
  <r>
    <x v="0"/>
    <x v="0"/>
    <x v="9"/>
    <s v="5"/>
    <x v="4"/>
    <s v="Residential - Low/Medium_26-30"/>
    <x v="10"/>
    <n v="3.6104953289031982"/>
    <n v="31607.673828125"/>
    <n v="3.6104953289031982"/>
    <m/>
    <n v="0"/>
    <m/>
    <m/>
    <m/>
    <n v="0"/>
    <m/>
    <m/>
    <n v="-1"/>
    <n v="0"/>
    <s v="DSM_EE"/>
    <m/>
    <n v="31714.591796875"/>
    <m/>
    <n v="0"/>
    <n v="1236.943603515625"/>
    <n v="1236.943603515625"/>
    <n v="0"/>
    <n v="-1"/>
    <n v="0"/>
    <n v="0"/>
    <n v="0"/>
    <n v="366"/>
    <n v="8784"/>
    <n v="1.1422844545450062E-4"/>
    <n v="39.002349853515625"/>
    <n v="0"/>
    <n v="0"/>
    <n v="1236.943603515625"/>
    <n v="39.002349853515625"/>
    <m/>
    <s v="1/1/2026"/>
    <s v="12/31/2099"/>
    <m/>
    <n v="0"/>
    <n v="0"/>
    <n v="2032"/>
    <m/>
    <m/>
    <m/>
    <n v="0"/>
    <n v="0"/>
    <s v="Real 2021 | 5/8/2023 1:03:19 PM"/>
    <n v="10837"/>
    <n v="31607.673828125"/>
    <m/>
    <m/>
    <n v="31714.591796875"/>
    <n v="0"/>
    <n v="0"/>
    <m/>
    <m/>
    <m/>
    <n v="0"/>
  </r>
  <r>
    <x v="0"/>
    <x v="0"/>
    <x v="9"/>
    <s v="6"/>
    <x v="5"/>
    <s v="Residential - Low/Medium_26-30"/>
    <x v="10"/>
    <n v="3.6104953289031982"/>
    <n v="31607.673828125"/>
    <n v="3.6104953289031982"/>
    <m/>
    <n v="0"/>
    <m/>
    <m/>
    <m/>
    <n v="0"/>
    <m/>
    <m/>
    <n v="-1"/>
    <n v="0"/>
    <s v="DSM_EE"/>
    <m/>
    <n v="31714.591796875"/>
    <m/>
    <n v="0"/>
    <n v="1236.943603515625"/>
    <n v="1236.943603515625"/>
    <n v="0"/>
    <n v="-1"/>
    <n v="0"/>
    <n v="0"/>
    <n v="0"/>
    <n v="366"/>
    <n v="8784"/>
    <n v="1.1422844545450062E-4"/>
    <n v="39.002349853515625"/>
    <n v="0"/>
    <n v="0"/>
    <n v="1236.943603515625"/>
    <n v="39.002349853515625"/>
    <m/>
    <s v="1/1/2026"/>
    <s v="12/31/2099"/>
    <m/>
    <n v="0"/>
    <n v="0"/>
    <n v="2032"/>
    <m/>
    <m/>
    <m/>
    <n v="0"/>
    <n v="0"/>
    <s v="Real 2021 | 5/8/2023 1:03:19 PM"/>
    <n v="10838"/>
    <n v="31607.673828125"/>
    <m/>
    <m/>
    <n v="31714.591796875"/>
    <n v="0"/>
    <n v="0"/>
    <m/>
    <m/>
    <m/>
    <n v="0"/>
  </r>
  <r>
    <x v="0"/>
    <x v="0"/>
    <x v="9"/>
    <s v="7"/>
    <x v="6"/>
    <s v="Residential - Low/Medium_26-30"/>
    <x v="10"/>
    <n v="3.6104953289031982"/>
    <n v="31607.673828125"/>
    <n v="3.6104953289031982"/>
    <m/>
    <n v="0"/>
    <m/>
    <m/>
    <m/>
    <n v="0"/>
    <m/>
    <m/>
    <n v="-1"/>
    <n v="0"/>
    <s v="DSM_EE"/>
    <m/>
    <n v="31714.591796875"/>
    <m/>
    <n v="0"/>
    <n v="1236.943603515625"/>
    <n v="1236.943603515625"/>
    <n v="0"/>
    <n v="-1"/>
    <n v="0"/>
    <n v="0"/>
    <n v="0"/>
    <n v="366"/>
    <n v="8784"/>
    <n v="1.1422844545450062E-4"/>
    <n v="39.002349853515625"/>
    <n v="0"/>
    <n v="0"/>
    <n v="1236.943603515625"/>
    <n v="39.002349853515625"/>
    <m/>
    <s v="1/1/2026"/>
    <s v="12/31/2099"/>
    <m/>
    <n v="0"/>
    <n v="0"/>
    <n v="2032"/>
    <m/>
    <m/>
    <m/>
    <n v="0"/>
    <n v="0"/>
    <s v="Real 2021 | 5/8/2023 1:03:19 PM"/>
    <n v="10839"/>
    <n v="31607.673828125"/>
    <m/>
    <m/>
    <n v="31714.591796875"/>
    <n v="0"/>
    <n v="0"/>
    <m/>
    <m/>
    <m/>
    <n v="0"/>
  </r>
  <r>
    <x v="0"/>
    <x v="0"/>
    <x v="9"/>
    <s v="9"/>
    <x v="8"/>
    <s v="Residential - Low/Medium_26-30"/>
    <x v="10"/>
    <n v="3.6104953289031982"/>
    <n v="31607.673828125"/>
    <n v="3.6104953289031982"/>
    <m/>
    <n v="0"/>
    <m/>
    <m/>
    <m/>
    <n v="0"/>
    <m/>
    <m/>
    <n v="-1"/>
    <n v="0"/>
    <s v="DSM_EE"/>
    <m/>
    <n v="31714.591796875"/>
    <m/>
    <n v="0"/>
    <n v="1236.943603515625"/>
    <n v="1236.943603515625"/>
    <n v="0"/>
    <n v="-1"/>
    <n v="0"/>
    <n v="0"/>
    <n v="0"/>
    <n v="366"/>
    <n v="8784"/>
    <n v="1.1422844545450062E-4"/>
    <n v="39.002349853515625"/>
    <n v="0"/>
    <n v="0"/>
    <n v="1236.943603515625"/>
    <n v="39.002349853515625"/>
    <m/>
    <s v="1/1/2026"/>
    <s v="12/31/2099"/>
    <m/>
    <n v="0"/>
    <n v="0"/>
    <n v="2032"/>
    <m/>
    <m/>
    <m/>
    <n v="0"/>
    <n v="0"/>
    <s v="Real 2021 | 5/8/2023 1:03:19 PM"/>
    <n v="10840"/>
    <n v="31607.673828125"/>
    <m/>
    <m/>
    <n v="31714.591796875"/>
    <n v="0"/>
    <n v="0"/>
    <m/>
    <m/>
    <m/>
    <n v="0"/>
  </r>
  <r>
    <x v="0"/>
    <x v="0"/>
    <x v="9"/>
    <s v="5"/>
    <x v="4"/>
    <s v="Residential - High_26-30"/>
    <x v="11"/>
    <n v="1.3548868894577026"/>
    <n v="11861.67578125"/>
    <n v="1.3548868894577026"/>
    <m/>
    <n v="0"/>
    <m/>
    <m/>
    <m/>
    <n v="0"/>
    <m/>
    <m/>
    <n v="-1"/>
    <n v="0"/>
    <s v="DSM_EE"/>
    <m/>
    <n v="11901.326171875"/>
    <m/>
    <n v="0"/>
    <n v="478.057373046875"/>
    <n v="478.057373046875"/>
    <n v="0"/>
    <n v="-1"/>
    <n v="0"/>
    <n v="0"/>
    <n v="0"/>
    <n v="366"/>
    <n v="8784"/>
    <n v="1.1422389798099175E-4"/>
    <n v="40.168411254882813"/>
    <n v="0"/>
    <n v="0"/>
    <n v="478.057373046875"/>
    <n v="40.168411254882813"/>
    <m/>
    <s v="1/1/2026"/>
    <s v="12/31/2099"/>
    <m/>
    <n v="0"/>
    <n v="0"/>
    <n v="2032"/>
    <m/>
    <m/>
    <m/>
    <n v="0"/>
    <n v="0"/>
    <s v="Real 2021 | 5/8/2023 1:03:19 PM"/>
    <n v="10841"/>
    <n v="11861.67578125"/>
    <m/>
    <m/>
    <n v="11901.326171875"/>
    <n v="0"/>
    <n v="0"/>
    <m/>
    <m/>
    <m/>
    <n v="0"/>
  </r>
  <r>
    <x v="0"/>
    <x v="0"/>
    <x v="9"/>
    <s v="6"/>
    <x v="5"/>
    <s v="Residential - High_26-30"/>
    <x v="11"/>
    <n v="1.3548868894577026"/>
    <n v="11861.67578125"/>
    <n v="1.3548868894577026"/>
    <m/>
    <n v="0"/>
    <m/>
    <m/>
    <m/>
    <n v="0"/>
    <m/>
    <m/>
    <n v="-1"/>
    <n v="0"/>
    <s v="DSM_EE"/>
    <m/>
    <n v="11901.326171875"/>
    <m/>
    <n v="0"/>
    <n v="478.057373046875"/>
    <n v="478.057373046875"/>
    <n v="0"/>
    <n v="-1"/>
    <n v="0"/>
    <n v="0"/>
    <n v="0"/>
    <n v="366"/>
    <n v="8784"/>
    <n v="1.1422389798099175E-4"/>
    <n v="40.168411254882813"/>
    <n v="0"/>
    <n v="0"/>
    <n v="478.057373046875"/>
    <n v="40.168411254882813"/>
    <m/>
    <s v="1/1/2026"/>
    <s v="12/31/2099"/>
    <m/>
    <n v="0"/>
    <n v="0"/>
    <n v="2032"/>
    <m/>
    <m/>
    <m/>
    <n v="0"/>
    <n v="0"/>
    <s v="Real 2021 | 5/8/2023 1:03:19 PM"/>
    <n v="10842"/>
    <n v="11861.67578125"/>
    <m/>
    <m/>
    <n v="11901.326171875"/>
    <n v="0"/>
    <n v="0"/>
    <m/>
    <m/>
    <m/>
    <n v="0"/>
  </r>
  <r>
    <x v="0"/>
    <x v="0"/>
    <x v="9"/>
    <s v="9"/>
    <x v="8"/>
    <s v="Residential - High_26-30"/>
    <x v="11"/>
    <n v="1.3548868894577026"/>
    <n v="11861.67578125"/>
    <n v="1.3548868894577026"/>
    <m/>
    <n v="0"/>
    <m/>
    <m/>
    <m/>
    <n v="0"/>
    <m/>
    <m/>
    <n v="-1"/>
    <n v="0"/>
    <s v="DSM_EE"/>
    <m/>
    <n v="11901.326171875"/>
    <m/>
    <n v="0"/>
    <n v="478.057373046875"/>
    <n v="478.057373046875"/>
    <n v="0"/>
    <n v="-1"/>
    <n v="0"/>
    <n v="0"/>
    <n v="0"/>
    <n v="366"/>
    <n v="8784"/>
    <n v="1.1422389798099175E-4"/>
    <n v="40.168411254882813"/>
    <n v="0"/>
    <n v="0"/>
    <n v="478.057373046875"/>
    <n v="40.168411254882813"/>
    <m/>
    <s v="1/1/2026"/>
    <s v="12/31/2099"/>
    <m/>
    <n v="0"/>
    <n v="0"/>
    <n v="2032"/>
    <m/>
    <m/>
    <m/>
    <n v="0"/>
    <n v="0"/>
    <s v="Real 2021 | 5/8/2023 1:03:19 PM"/>
    <n v="10843"/>
    <n v="11861.67578125"/>
    <m/>
    <m/>
    <n v="11901.326171875"/>
    <n v="0"/>
    <n v="0"/>
    <m/>
    <m/>
    <m/>
    <n v="0"/>
  </r>
  <r>
    <x v="0"/>
    <x v="0"/>
    <x v="9"/>
    <s v="2"/>
    <x v="1"/>
    <s v="Residential - Behavior_26-30"/>
    <x v="12"/>
    <n v="0"/>
    <n v="0"/>
    <n v="0"/>
    <m/>
    <n v="0"/>
    <m/>
    <m/>
    <m/>
    <n v="0"/>
    <m/>
    <m/>
    <n v="-1"/>
    <n v="0"/>
    <s v="DSM_EE"/>
    <m/>
    <n v="0"/>
    <m/>
    <n v="0"/>
    <n v="0"/>
    <n v="0"/>
    <n v="0"/>
    <n v="-1"/>
    <n v="0"/>
    <n v="0"/>
    <n v="0"/>
    <n v="0"/>
    <n v="0"/>
    <m/>
    <m/>
    <n v="0"/>
    <m/>
    <n v="0"/>
    <m/>
    <m/>
    <s v="1/1/2026"/>
    <s v="12/31/2099"/>
    <m/>
    <n v="0"/>
    <n v="0"/>
    <n v="2032"/>
    <m/>
    <m/>
    <m/>
    <n v="0"/>
    <n v="0"/>
    <s v="Real 2021 | 5/8/2023 1:03:19 PM"/>
    <n v="10844"/>
    <n v="0"/>
    <m/>
    <m/>
    <n v="0"/>
    <n v="0"/>
    <n v="0"/>
    <m/>
    <m/>
    <m/>
    <n v="0"/>
  </r>
  <r>
    <x v="0"/>
    <x v="0"/>
    <x v="9"/>
    <s v="5"/>
    <x v="4"/>
    <s v="Residential - Behavior_26-30"/>
    <x v="12"/>
    <n v="0"/>
    <n v="0"/>
    <n v="0"/>
    <m/>
    <n v="0"/>
    <m/>
    <m/>
    <m/>
    <n v="0"/>
    <m/>
    <m/>
    <n v="-1"/>
    <n v="0"/>
    <s v="DSM_EE"/>
    <m/>
    <n v="0"/>
    <m/>
    <n v="0"/>
    <n v="0"/>
    <n v="0"/>
    <n v="0"/>
    <n v="-1"/>
    <n v="0"/>
    <n v="0"/>
    <n v="0"/>
    <n v="0"/>
    <n v="0"/>
    <m/>
    <m/>
    <n v="0"/>
    <m/>
    <n v="0"/>
    <m/>
    <m/>
    <s v="1/1/2026"/>
    <s v="12/31/2099"/>
    <m/>
    <n v="0"/>
    <n v="0"/>
    <n v="2032"/>
    <m/>
    <m/>
    <m/>
    <n v="0"/>
    <n v="0"/>
    <s v="Real 2021 | 5/8/2023 1:03:19 PM"/>
    <n v="10845"/>
    <n v="0"/>
    <m/>
    <m/>
    <n v="0"/>
    <n v="0"/>
    <n v="0"/>
    <m/>
    <m/>
    <m/>
    <n v="0"/>
  </r>
  <r>
    <x v="0"/>
    <x v="0"/>
    <x v="9"/>
    <s v="6"/>
    <x v="5"/>
    <s v="Residential - Behavior_26-30"/>
    <x v="12"/>
    <n v="0"/>
    <n v="0"/>
    <n v="0"/>
    <m/>
    <n v="0"/>
    <m/>
    <m/>
    <m/>
    <n v="0"/>
    <m/>
    <m/>
    <n v="-1"/>
    <n v="0"/>
    <s v="DSM_EE"/>
    <m/>
    <n v="0"/>
    <m/>
    <n v="0"/>
    <n v="0"/>
    <n v="0"/>
    <n v="0"/>
    <n v="-1"/>
    <n v="0"/>
    <n v="0"/>
    <n v="0"/>
    <n v="0"/>
    <n v="0"/>
    <m/>
    <m/>
    <n v="0"/>
    <m/>
    <n v="0"/>
    <m/>
    <m/>
    <s v="1/1/2026"/>
    <s v="12/31/2099"/>
    <m/>
    <n v="0"/>
    <n v="0"/>
    <n v="2032"/>
    <m/>
    <m/>
    <m/>
    <n v="0"/>
    <n v="0"/>
    <s v="Real 2021 | 5/8/2023 1:03:19 PM"/>
    <n v="10846"/>
    <n v="0"/>
    <m/>
    <m/>
    <n v="0"/>
    <n v="0"/>
    <n v="0"/>
    <m/>
    <m/>
    <m/>
    <n v="0"/>
  </r>
  <r>
    <x v="0"/>
    <x v="0"/>
    <x v="9"/>
    <s v="8"/>
    <x v="7"/>
    <s v="Residential - Behavior_26-30"/>
    <x v="12"/>
    <n v="0"/>
    <n v="0"/>
    <n v="0"/>
    <m/>
    <n v="0"/>
    <m/>
    <m/>
    <m/>
    <n v="0"/>
    <m/>
    <m/>
    <n v="-1"/>
    <n v="0"/>
    <s v="DSM_EE"/>
    <m/>
    <n v="0"/>
    <m/>
    <n v="0"/>
    <n v="0"/>
    <n v="0"/>
    <n v="0"/>
    <n v="-1"/>
    <n v="0"/>
    <n v="0"/>
    <n v="0"/>
    <n v="0"/>
    <n v="0"/>
    <m/>
    <m/>
    <n v="0"/>
    <m/>
    <n v="0"/>
    <m/>
    <m/>
    <s v="1/1/2026"/>
    <s v="12/31/2099"/>
    <m/>
    <n v="0"/>
    <n v="0"/>
    <n v="2032"/>
    <m/>
    <m/>
    <m/>
    <n v="0"/>
    <n v="0"/>
    <s v="Real 2021 | 5/8/2023 1:03:19 PM"/>
    <n v="10847"/>
    <n v="0"/>
    <m/>
    <m/>
    <n v="0"/>
    <n v="0"/>
    <n v="0"/>
    <m/>
    <m/>
    <m/>
    <n v="0"/>
  </r>
  <r>
    <x v="0"/>
    <x v="0"/>
    <x v="9"/>
    <s v="9"/>
    <x v="8"/>
    <s v="Residential - Behavior_26-30"/>
    <x v="12"/>
    <n v="0"/>
    <n v="0"/>
    <n v="0"/>
    <m/>
    <n v="0"/>
    <m/>
    <m/>
    <m/>
    <n v="0"/>
    <m/>
    <m/>
    <n v="-1"/>
    <n v="0"/>
    <s v="DSM_EE"/>
    <m/>
    <n v="0"/>
    <m/>
    <n v="0"/>
    <n v="0"/>
    <n v="0"/>
    <n v="0"/>
    <n v="-1"/>
    <n v="0"/>
    <n v="0"/>
    <n v="0"/>
    <n v="0"/>
    <n v="0"/>
    <m/>
    <m/>
    <n v="0"/>
    <m/>
    <n v="0"/>
    <m/>
    <m/>
    <s v="1/1/2026"/>
    <s v="12/31/2099"/>
    <m/>
    <n v="0"/>
    <n v="0"/>
    <n v="2032"/>
    <m/>
    <m/>
    <m/>
    <n v="0"/>
    <n v="0"/>
    <s v="Real 2021 | 5/8/2023 1:03:19 PM"/>
    <n v="10848"/>
    <n v="0"/>
    <m/>
    <m/>
    <n v="0"/>
    <n v="0"/>
    <n v="0"/>
    <m/>
    <m/>
    <m/>
    <n v="0"/>
  </r>
  <r>
    <x v="0"/>
    <x v="0"/>
    <x v="9"/>
    <s v="1"/>
    <x v="0"/>
    <s v="C&amp;I - Low_26-30"/>
    <x v="13"/>
    <n v="12.153656005859375"/>
    <n v="106457.9609375"/>
    <n v="12.153656005859375"/>
    <m/>
    <n v="0"/>
    <m/>
    <m/>
    <m/>
    <n v="0"/>
    <m/>
    <m/>
    <n v="-1"/>
    <n v="0"/>
    <s v="DSM_EE"/>
    <m/>
    <n v="106757.7109375"/>
    <m/>
    <n v="0"/>
    <n v="4025.0654296875"/>
    <n v="4025.0654296875"/>
    <n v="0"/>
    <n v="-1"/>
    <n v="0"/>
    <n v="0"/>
    <n v="0"/>
    <n v="366"/>
    <n v="8784"/>
    <n v="1.1416390043450519E-4"/>
    <n v="37.702804565429688"/>
    <n v="0"/>
    <n v="0"/>
    <n v="4025.0654296875"/>
    <n v="37.702804565429688"/>
    <m/>
    <s v="1/1/2026"/>
    <s v="12/31/2099"/>
    <m/>
    <n v="0"/>
    <n v="0"/>
    <n v="2032"/>
    <m/>
    <m/>
    <m/>
    <n v="0"/>
    <n v="0"/>
    <s v="Real 2021 | 5/8/2023 1:03:19 PM"/>
    <n v="10849"/>
    <n v="106457.9609375"/>
    <m/>
    <m/>
    <n v="106757.7109375"/>
    <n v="0"/>
    <n v="0"/>
    <m/>
    <m/>
    <m/>
    <n v="0"/>
  </r>
  <r>
    <x v="0"/>
    <x v="0"/>
    <x v="9"/>
    <s v="2"/>
    <x v="1"/>
    <s v="C&amp;I - Low_26-30"/>
    <x v="13"/>
    <n v="12.153656005859375"/>
    <n v="106457.9609375"/>
    <n v="12.153656005859375"/>
    <m/>
    <n v="0"/>
    <m/>
    <m/>
    <m/>
    <n v="0"/>
    <m/>
    <m/>
    <n v="-1"/>
    <n v="0"/>
    <s v="DSM_EE"/>
    <m/>
    <n v="106757.7109375"/>
    <m/>
    <n v="0"/>
    <n v="4025.0654296875"/>
    <n v="4025.0654296875"/>
    <n v="0"/>
    <n v="-1"/>
    <n v="0"/>
    <n v="0"/>
    <n v="0"/>
    <n v="366"/>
    <n v="8784"/>
    <n v="1.1416390043450519E-4"/>
    <n v="37.702804565429688"/>
    <n v="0"/>
    <n v="0"/>
    <n v="4025.0654296875"/>
    <n v="37.702804565429688"/>
    <m/>
    <s v="1/1/2026"/>
    <s v="12/31/2099"/>
    <m/>
    <n v="0"/>
    <n v="0"/>
    <n v="2032"/>
    <m/>
    <m/>
    <m/>
    <n v="0"/>
    <n v="0"/>
    <s v="Real 2021 | 5/8/2023 1:03:19 PM"/>
    <n v="10850"/>
    <n v="106457.9609375"/>
    <m/>
    <m/>
    <n v="106757.7109375"/>
    <n v="0"/>
    <n v="0"/>
    <m/>
    <m/>
    <m/>
    <n v="0"/>
  </r>
  <r>
    <x v="0"/>
    <x v="0"/>
    <x v="9"/>
    <s v="3"/>
    <x v="2"/>
    <s v="C&amp;I - Low_26-30"/>
    <x v="13"/>
    <n v="12.153656005859375"/>
    <n v="106457.9609375"/>
    <n v="12.153656005859375"/>
    <m/>
    <n v="0"/>
    <m/>
    <m/>
    <m/>
    <n v="0"/>
    <m/>
    <m/>
    <n v="-1"/>
    <n v="0"/>
    <s v="DSM_EE"/>
    <m/>
    <n v="106757.7109375"/>
    <m/>
    <n v="0"/>
    <n v="4025.0654296875"/>
    <n v="4025.0654296875"/>
    <n v="0"/>
    <n v="-1"/>
    <n v="0"/>
    <n v="0"/>
    <n v="0"/>
    <n v="366"/>
    <n v="8784"/>
    <n v="1.1416390043450519E-4"/>
    <n v="37.702804565429688"/>
    <n v="0"/>
    <n v="0"/>
    <n v="4025.0654296875"/>
    <n v="37.702804565429688"/>
    <m/>
    <s v="1/1/2026"/>
    <s v="12/31/2099"/>
    <m/>
    <n v="0"/>
    <n v="0"/>
    <n v="2032"/>
    <m/>
    <m/>
    <m/>
    <n v="0"/>
    <n v="0"/>
    <s v="Real 2021 | 5/8/2023 1:03:19 PM"/>
    <n v="10851"/>
    <n v="106457.9609375"/>
    <m/>
    <m/>
    <n v="106757.7109375"/>
    <n v="0"/>
    <n v="0"/>
    <m/>
    <m/>
    <m/>
    <n v="0"/>
  </r>
  <r>
    <x v="0"/>
    <x v="0"/>
    <x v="9"/>
    <s v="4"/>
    <x v="3"/>
    <s v="C&amp;I - Low_26-30"/>
    <x v="13"/>
    <n v="12.153656005859375"/>
    <n v="106457.9609375"/>
    <n v="12.153656005859375"/>
    <m/>
    <n v="0"/>
    <m/>
    <m/>
    <m/>
    <n v="0"/>
    <m/>
    <m/>
    <n v="-1"/>
    <n v="0"/>
    <s v="DSM_EE"/>
    <m/>
    <n v="106757.7109375"/>
    <m/>
    <n v="0"/>
    <n v="4025.0654296875"/>
    <n v="4025.0654296875"/>
    <n v="0"/>
    <n v="-1"/>
    <n v="0"/>
    <n v="0"/>
    <n v="0"/>
    <n v="366"/>
    <n v="8784"/>
    <n v="1.1416390043450519E-4"/>
    <n v="37.702804565429688"/>
    <n v="0"/>
    <n v="0"/>
    <n v="4025.0654296875"/>
    <n v="37.702804565429688"/>
    <m/>
    <s v="1/1/2026"/>
    <s v="12/31/2099"/>
    <m/>
    <n v="0"/>
    <n v="0"/>
    <n v="2032"/>
    <m/>
    <m/>
    <m/>
    <n v="0"/>
    <n v="0"/>
    <s v="Real 2021 | 5/8/2023 1:03:19 PM"/>
    <n v="10852"/>
    <n v="106457.9609375"/>
    <m/>
    <m/>
    <n v="106757.7109375"/>
    <n v="0"/>
    <n v="0"/>
    <m/>
    <m/>
    <m/>
    <n v="0"/>
  </r>
  <r>
    <x v="0"/>
    <x v="0"/>
    <x v="9"/>
    <s v="5"/>
    <x v="4"/>
    <s v="C&amp;I - Low_26-30"/>
    <x v="13"/>
    <n v="12.153656005859375"/>
    <n v="106457.9609375"/>
    <n v="12.153656005859375"/>
    <m/>
    <n v="0"/>
    <m/>
    <m/>
    <m/>
    <n v="0"/>
    <m/>
    <m/>
    <n v="-1"/>
    <n v="0"/>
    <s v="DSM_EE"/>
    <m/>
    <n v="106757.7109375"/>
    <m/>
    <n v="0"/>
    <n v="4025.0654296875"/>
    <n v="4025.0654296875"/>
    <n v="0"/>
    <n v="-1"/>
    <n v="0"/>
    <n v="0"/>
    <n v="0"/>
    <n v="366"/>
    <n v="8784"/>
    <n v="1.1416390043450519E-4"/>
    <n v="37.702804565429688"/>
    <n v="0"/>
    <n v="0"/>
    <n v="4025.0654296875"/>
    <n v="37.702804565429688"/>
    <m/>
    <s v="1/1/2026"/>
    <s v="12/31/2099"/>
    <m/>
    <n v="0"/>
    <n v="0"/>
    <n v="2032"/>
    <m/>
    <m/>
    <m/>
    <n v="0"/>
    <n v="0"/>
    <s v="Real 2021 | 5/8/2023 1:03:19 PM"/>
    <n v="10853"/>
    <n v="106457.9609375"/>
    <m/>
    <m/>
    <n v="106757.7109375"/>
    <n v="0"/>
    <n v="0"/>
    <m/>
    <m/>
    <m/>
    <n v="0"/>
  </r>
  <r>
    <x v="0"/>
    <x v="0"/>
    <x v="9"/>
    <s v="6"/>
    <x v="5"/>
    <s v="C&amp;I - Low_26-30"/>
    <x v="13"/>
    <n v="12.153656005859375"/>
    <n v="106457.9609375"/>
    <n v="12.153656005859375"/>
    <m/>
    <n v="0"/>
    <m/>
    <m/>
    <m/>
    <n v="0"/>
    <m/>
    <m/>
    <n v="-1"/>
    <n v="0"/>
    <s v="DSM_EE"/>
    <m/>
    <n v="106757.7109375"/>
    <m/>
    <n v="0"/>
    <n v="4025.0654296875"/>
    <n v="4025.0654296875"/>
    <n v="0"/>
    <n v="-1"/>
    <n v="0"/>
    <n v="0"/>
    <n v="0"/>
    <n v="366"/>
    <n v="8784"/>
    <n v="1.1416390043450519E-4"/>
    <n v="37.702804565429688"/>
    <n v="0"/>
    <n v="0"/>
    <n v="4025.0654296875"/>
    <n v="37.702804565429688"/>
    <m/>
    <s v="1/1/2026"/>
    <s v="12/31/2099"/>
    <m/>
    <n v="0"/>
    <n v="0"/>
    <n v="2032"/>
    <m/>
    <m/>
    <m/>
    <n v="0"/>
    <n v="0"/>
    <s v="Real 2021 | 5/8/2023 1:03:19 PM"/>
    <n v="10854"/>
    <n v="106457.9609375"/>
    <m/>
    <m/>
    <n v="106757.7109375"/>
    <n v="0"/>
    <n v="0"/>
    <m/>
    <m/>
    <m/>
    <n v="0"/>
  </r>
  <r>
    <x v="0"/>
    <x v="0"/>
    <x v="9"/>
    <s v="7"/>
    <x v="6"/>
    <s v="C&amp;I - Low_26-30"/>
    <x v="13"/>
    <n v="12.153656005859375"/>
    <n v="106457.9609375"/>
    <n v="12.153656005859375"/>
    <m/>
    <n v="0"/>
    <m/>
    <m/>
    <m/>
    <n v="0"/>
    <m/>
    <m/>
    <n v="-1"/>
    <n v="0"/>
    <s v="DSM_EE"/>
    <m/>
    <n v="106757.7109375"/>
    <m/>
    <n v="0"/>
    <n v="4025.0654296875"/>
    <n v="4025.0654296875"/>
    <n v="0"/>
    <n v="-1"/>
    <n v="0"/>
    <n v="0"/>
    <n v="0"/>
    <n v="366"/>
    <n v="8784"/>
    <n v="1.1416390043450519E-4"/>
    <n v="37.702804565429688"/>
    <n v="0"/>
    <n v="0"/>
    <n v="4025.0654296875"/>
    <n v="37.702804565429688"/>
    <m/>
    <s v="1/1/2026"/>
    <s v="12/31/2099"/>
    <m/>
    <n v="0"/>
    <n v="0"/>
    <n v="2032"/>
    <m/>
    <m/>
    <m/>
    <n v="0"/>
    <n v="0"/>
    <s v="Real 2021 | 5/8/2023 1:03:19 PM"/>
    <n v="10855"/>
    <n v="106457.9609375"/>
    <m/>
    <m/>
    <n v="106757.7109375"/>
    <n v="0"/>
    <n v="0"/>
    <m/>
    <m/>
    <m/>
    <n v="0"/>
  </r>
  <r>
    <x v="0"/>
    <x v="0"/>
    <x v="9"/>
    <s v="8"/>
    <x v="7"/>
    <s v="C&amp;I - Low_26-30"/>
    <x v="13"/>
    <n v="12.153656005859375"/>
    <n v="106457.9609375"/>
    <n v="12.153656005859375"/>
    <m/>
    <n v="0"/>
    <m/>
    <m/>
    <m/>
    <n v="0"/>
    <m/>
    <m/>
    <n v="-1"/>
    <n v="0"/>
    <s v="DSM_EE"/>
    <m/>
    <n v="106757.7109375"/>
    <m/>
    <n v="0"/>
    <n v="4025.0654296875"/>
    <n v="4025.0654296875"/>
    <n v="0"/>
    <n v="-1"/>
    <n v="0"/>
    <n v="0"/>
    <n v="0"/>
    <n v="366"/>
    <n v="8784"/>
    <n v="1.1416390043450519E-4"/>
    <n v="37.702804565429688"/>
    <n v="0"/>
    <n v="0"/>
    <n v="4025.0654296875"/>
    <n v="37.702804565429688"/>
    <m/>
    <s v="1/1/2026"/>
    <s v="12/31/2099"/>
    <m/>
    <n v="0"/>
    <n v="0"/>
    <n v="2032"/>
    <m/>
    <m/>
    <m/>
    <n v="0"/>
    <n v="0"/>
    <s v="Real 2021 | 5/8/2023 1:03:19 PM"/>
    <n v="10856"/>
    <n v="106457.9609375"/>
    <m/>
    <m/>
    <n v="106757.7109375"/>
    <n v="0"/>
    <n v="0"/>
    <m/>
    <m/>
    <m/>
    <n v="0"/>
  </r>
  <r>
    <x v="0"/>
    <x v="0"/>
    <x v="9"/>
    <s v="9"/>
    <x v="8"/>
    <s v="C&amp;I - Low_26-30"/>
    <x v="13"/>
    <n v="12.153656005859375"/>
    <n v="106457.9609375"/>
    <n v="12.153656005859375"/>
    <m/>
    <n v="0"/>
    <m/>
    <m/>
    <m/>
    <n v="0"/>
    <m/>
    <m/>
    <n v="-1"/>
    <n v="0"/>
    <s v="DSM_EE"/>
    <m/>
    <n v="106757.7109375"/>
    <m/>
    <n v="0"/>
    <n v="4025.0654296875"/>
    <n v="4025.0654296875"/>
    <n v="0"/>
    <n v="-1"/>
    <n v="0"/>
    <n v="0"/>
    <n v="0"/>
    <n v="366"/>
    <n v="8784"/>
    <n v="1.1416390043450519E-4"/>
    <n v="37.702804565429688"/>
    <n v="0"/>
    <n v="0"/>
    <n v="4025.0654296875"/>
    <n v="37.702804565429688"/>
    <m/>
    <s v="1/1/2026"/>
    <s v="12/31/2099"/>
    <m/>
    <n v="0"/>
    <n v="0"/>
    <n v="2032"/>
    <m/>
    <m/>
    <m/>
    <n v="0"/>
    <n v="0"/>
    <s v="Real 2021 | 5/8/2023 1:03:19 PM"/>
    <n v="10857"/>
    <n v="106457.9609375"/>
    <m/>
    <m/>
    <n v="106757.7109375"/>
    <n v="0"/>
    <n v="0"/>
    <m/>
    <m/>
    <m/>
    <n v="0"/>
  </r>
  <r>
    <x v="0"/>
    <x v="0"/>
    <x v="9"/>
    <s v="5"/>
    <x v="4"/>
    <s v="C&amp;I - High_26-30"/>
    <x v="14"/>
    <n v="0"/>
    <n v="0"/>
    <n v="0"/>
    <m/>
    <n v="0"/>
    <m/>
    <m/>
    <m/>
    <n v="0"/>
    <m/>
    <m/>
    <n v="-1"/>
    <n v="0"/>
    <s v="DSM_EE"/>
    <m/>
    <n v="0"/>
    <m/>
    <n v="0"/>
    <n v="0"/>
    <n v="0"/>
    <n v="0"/>
    <n v="-1"/>
    <n v="0"/>
    <n v="0"/>
    <n v="0"/>
    <n v="0"/>
    <n v="0"/>
    <m/>
    <m/>
    <n v="0"/>
    <m/>
    <n v="0"/>
    <m/>
    <m/>
    <s v="1/1/2026"/>
    <s v="12/31/2099"/>
    <m/>
    <n v="0"/>
    <n v="0"/>
    <n v="2032"/>
    <m/>
    <m/>
    <m/>
    <n v="0"/>
    <n v="0"/>
    <s v="Real 2021 | 5/8/2023 1:03:19 PM"/>
    <n v="10858"/>
    <n v="0"/>
    <m/>
    <m/>
    <n v="0"/>
    <n v="0"/>
    <n v="0"/>
    <m/>
    <m/>
    <m/>
    <n v="0"/>
  </r>
  <r>
    <x v="0"/>
    <x v="0"/>
    <x v="9"/>
    <s v="1"/>
    <x v="0"/>
    <s v="IQW_26-30"/>
    <x v="15"/>
    <n v="0.1821410208940506"/>
    <n v="1593.1949462890625"/>
    <n v="0.1821410208940506"/>
    <m/>
    <n v="0"/>
    <m/>
    <m/>
    <m/>
    <n v="0"/>
    <m/>
    <m/>
    <n v="-1"/>
    <n v="0"/>
    <s v="DSM_EE"/>
    <m/>
    <n v="1599.9267578125"/>
    <m/>
    <n v="0"/>
    <n v="63.372951507568359"/>
    <n v="63.372951507568359"/>
    <n v="0"/>
    <n v="-1"/>
    <n v="0"/>
    <n v="0"/>
    <n v="0"/>
    <n v="366"/>
    <n v="8784"/>
    <n v="1.1432437167968601E-4"/>
    <n v="39.609909057617188"/>
    <n v="0"/>
    <n v="0"/>
    <n v="63.372951507568359"/>
    <n v="39.609909057617188"/>
    <m/>
    <s v="1/1/2026"/>
    <s v="12/31/2099"/>
    <m/>
    <n v="0"/>
    <n v="0"/>
    <n v="2032"/>
    <m/>
    <m/>
    <m/>
    <n v="0"/>
    <n v="0"/>
    <s v="Real 2021 | 5/8/2023 1:03:19 PM"/>
    <n v="10859"/>
    <n v="1593.1949462890625"/>
    <m/>
    <m/>
    <n v="1599.9267578125"/>
    <n v="0"/>
    <n v="0"/>
    <m/>
    <m/>
    <m/>
    <n v="0"/>
  </r>
  <r>
    <x v="0"/>
    <x v="0"/>
    <x v="9"/>
    <s v="2"/>
    <x v="1"/>
    <s v="IQW_26-30"/>
    <x v="15"/>
    <n v="0.1821410208940506"/>
    <n v="1593.1949462890625"/>
    <n v="0.1821410208940506"/>
    <m/>
    <n v="0"/>
    <m/>
    <m/>
    <m/>
    <n v="0"/>
    <m/>
    <m/>
    <n v="-1"/>
    <n v="0"/>
    <s v="DSM_EE"/>
    <m/>
    <n v="1599.9267578125"/>
    <m/>
    <n v="0"/>
    <n v="63.372951507568359"/>
    <n v="63.372951507568359"/>
    <n v="0"/>
    <n v="-1"/>
    <n v="0"/>
    <n v="0"/>
    <n v="0"/>
    <n v="366"/>
    <n v="8784"/>
    <n v="1.1432437167968601E-4"/>
    <n v="39.609909057617188"/>
    <n v="0"/>
    <n v="0"/>
    <n v="63.372951507568359"/>
    <n v="39.609909057617188"/>
    <m/>
    <s v="1/1/2026"/>
    <s v="12/31/2099"/>
    <m/>
    <n v="0"/>
    <n v="0"/>
    <n v="2032"/>
    <m/>
    <m/>
    <m/>
    <n v="0"/>
    <n v="0"/>
    <s v="Real 2021 | 5/8/2023 1:03:19 PM"/>
    <n v="10860"/>
    <n v="1593.1949462890625"/>
    <m/>
    <m/>
    <n v="1599.9267578125"/>
    <n v="0"/>
    <n v="0"/>
    <m/>
    <m/>
    <m/>
    <n v="0"/>
  </r>
  <r>
    <x v="0"/>
    <x v="0"/>
    <x v="9"/>
    <s v="3"/>
    <x v="2"/>
    <s v="IQW_26-30"/>
    <x v="15"/>
    <n v="0.1821410208940506"/>
    <n v="1593.1949462890625"/>
    <n v="0.1821410208940506"/>
    <m/>
    <n v="0"/>
    <m/>
    <m/>
    <m/>
    <n v="0"/>
    <m/>
    <m/>
    <n v="-1"/>
    <n v="0"/>
    <s v="DSM_EE"/>
    <m/>
    <n v="1599.9267578125"/>
    <m/>
    <n v="0"/>
    <n v="63.372951507568359"/>
    <n v="63.372951507568359"/>
    <n v="0"/>
    <n v="-1"/>
    <n v="0"/>
    <n v="0"/>
    <n v="0"/>
    <n v="366"/>
    <n v="8784"/>
    <n v="1.1432437167968601E-4"/>
    <n v="39.609909057617188"/>
    <n v="0"/>
    <n v="0"/>
    <n v="63.372951507568359"/>
    <n v="39.609909057617188"/>
    <m/>
    <s v="1/1/2026"/>
    <s v="12/31/2099"/>
    <m/>
    <n v="0"/>
    <n v="0"/>
    <n v="2032"/>
    <m/>
    <m/>
    <m/>
    <n v="0"/>
    <n v="0"/>
    <s v="Real 2021 | 5/8/2023 1:03:19 PM"/>
    <n v="10861"/>
    <n v="1593.1949462890625"/>
    <m/>
    <m/>
    <n v="1599.9267578125"/>
    <n v="0"/>
    <n v="0"/>
    <m/>
    <m/>
    <m/>
    <n v="0"/>
  </r>
  <r>
    <x v="0"/>
    <x v="0"/>
    <x v="9"/>
    <s v="4"/>
    <x v="3"/>
    <s v="IQW_26-30"/>
    <x v="15"/>
    <n v="0.1821410208940506"/>
    <n v="1593.1949462890625"/>
    <n v="0.1821410208940506"/>
    <m/>
    <n v="0"/>
    <m/>
    <m/>
    <m/>
    <n v="0"/>
    <m/>
    <m/>
    <n v="-1"/>
    <n v="0"/>
    <s v="DSM_EE"/>
    <m/>
    <n v="1599.9267578125"/>
    <m/>
    <n v="0"/>
    <n v="63.372951507568359"/>
    <n v="63.372951507568359"/>
    <n v="0"/>
    <n v="-1"/>
    <n v="0"/>
    <n v="0"/>
    <n v="0"/>
    <n v="366"/>
    <n v="8784"/>
    <n v="1.1432437167968601E-4"/>
    <n v="39.609909057617188"/>
    <n v="0"/>
    <n v="0"/>
    <n v="63.372951507568359"/>
    <n v="39.609909057617188"/>
    <m/>
    <s v="1/1/2026"/>
    <s v="12/31/2099"/>
    <m/>
    <n v="0"/>
    <n v="0"/>
    <n v="2032"/>
    <m/>
    <m/>
    <m/>
    <n v="0"/>
    <n v="0"/>
    <s v="Real 2021 | 5/8/2023 1:03:19 PM"/>
    <n v="10862"/>
    <n v="1593.1949462890625"/>
    <m/>
    <m/>
    <n v="1599.9267578125"/>
    <n v="0"/>
    <n v="0"/>
    <m/>
    <m/>
    <m/>
    <n v="0"/>
  </r>
  <r>
    <x v="0"/>
    <x v="0"/>
    <x v="9"/>
    <s v="5"/>
    <x v="4"/>
    <s v="IQW_26-30"/>
    <x v="15"/>
    <n v="0.1821410208940506"/>
    <n v="1593.1949462890625"/>
    <n v="0.1821410208940506"/>
    <m/>
    <n v="0"/>
    <m/>
    <m/>
    <m/>
    <n v="0"/>
    <m/>
    <m/>
    <n v="-1"/>
    <n v="0"/>
    <s v="DSM_EE"/>
    <m/>
    <n v="1599.9267578125"/>
    <m/>
    <n v="0"/>
    <n v="63.372951507568359"/>
    <n v="63.372951507568359"/>
    <n v="0"/>
    <n v="-1"/>
    <n v="0"/>
    <n v="0"/>
    <n v="0"/>
    <n v="366"/>
    <n v="8784"/>
    <n v="1.1432437167968601E-4"/>
    <n v="39.609909057617188"/>
    <n v="0"/>
    <n v="0"/>
    <n v="63.372951507568359"/>
    <n v="39.609909057617188"/>
    <m/>
    <s v="1/1/2026"/>
    <s v="12/31/2099"/>
    <m/>
    <n v="0"/>
    <n v="0"/>
    <n v="2032"/>
    <m/>
    <m/>
    <m/>
    <n v="0"/>
    <n v="0"/>
    <s v="Real 2021 | 5/8/2023 1:03:19 PM"/>
    <n v="10863"/>
    <n v="1593.1949462890625"/>
    <m/>
    <m/>
    <n v="1599.9267578125"/>
    <n v="0"/>
    <n v="0"/>
    <m/>
    <m/>
    <m/>
    <n v="0"/>
  </r>
  <r>
    <x v="0"/>
    <x v="0"/>
    <x v="9"/>
    <s v="6"/>
    <x v="5"/>
    <s v="IQW_26-30"/>
    <x v="15"/>
    <n v="0.1821410208940506"/>
    <n v="1593.1949462890625"/>
    <n v="0.1821410208940506"/>
    <m/>
    <n v="0"/>
    <m/>
    <m/>
    <m/>
    <n v="0"/>
    <m/>
    <m/>
    <n v="-1"/>
    <n v="0"/>
    <s v="DSM_EE"/>
    <m/>
    <n v="1599.9267578125"/>
    <m/>
    <n v="0"/>
    <n v="63.372951507568359"/>
    <n v="63.372951507568359"/>
    <n v="0"/>
    <n v="-1"/>
    <n v="0"/>
    <n v="0"/>
    <n v="0"/>
    <n v="366"/>
    <n v="8784"/>
    <n v="1.1432437167968601E-4"/>
    <n v="39.609909057617188"/>
    <n v="0"/>
    <n v="0"/>
    <n v="63.372951507568359"/>
    <n v="39.609909057617188"/>
    <m/>
    <s v="1/1/2026"/>
    <s v="12/31/2099"/>
    <m/>
    <n v="0"/>
    <n v="0"/>
    <n v="2032"/>
    <m/>
    <m/>
    <m/>
    <n v="0"/>
    <n v="0"/>
    <s v="Real 2021 | 5/8/2023 1:03:19 PM"/>
    <n v="10864"/>
    <n v="1593.1949462890625"/>
    <m/>
    <m/>
    <n v="1599.9267578125"/>
    <n v="0"/>
    <n v="0"/>
    <m/>
    <m/>
    <m/>
    <n v="0"/>
  </r>
  <r>
    <x v="0"/>
    <x v="0"/>
    <x v="9"/>
    <s v="7"/>
    <x v="6"/>
    <s v="IQW_26-30"/>
    <x v="15"/>
    <n v="0.1821410208940506"/>
    <n v="1593.1949462890625"/>
    <n v="0.1821410208940506"/>
    <m/>
    <n v="0"/>
    <m/>
    <m/>
    <m/>
    <n v="0"/>
    <m/>
    <m/>
    <n v="-1"/>
    <n v="0"/>
    <s v="DSM_EE"/>
    <m/>
    <n v="1599.9267578125"/>
    <m/>
    <n v="0"/>
    <n v="63.372951507568359"/>
    <n v="63.372951507568359"/>
    <n v="0"/>
    <n v="-1"/>
    <n v="0"/>
    <n v="0"/>
    <n v="0"/>
    <n v="366"/>
    <n v="8784"/>
    <n v="1.1432437167968601E-4"/>
    <n v="39.609909057617188"/>
    <n v="0"/>
    <n v="0"/>
    <n v="63.372951507568359"/>
    <n v="39.609909057617188"/>
    <m/>
    <s v="1/1/2026"/>
    <s v="12/31/2099"/>
    <m/>
    <n v="0"/>
    <n v="0"/>
    <n v="2032"/>
    <m/>
    <m/>
    <m/>
    <n v="0"/>
    <n v="0"/>
    <s v="Real 2021 | 5/8/2023 1:03:19 PM"/>
    <n v="10865"/>
    <n v="1593.1949462890625"/>
    <m/>
    <m/>
    <n v="1599.9267578125"/>
    <n v="0"/>
    <n v="0"/>
    <m/>
    <m/>
    <m/>
    <n v="0"/>
  </r>
  <r>
    <x v="0"/>
    <x v="0"/>
    <x v="9"/>
    <s v="8"/>
    <x v="7"/>
    <s v="IQW_26-30"/>
    <x v="15"/>
    <n v="0.1821410208940506"/>
    <n v="1593.1949462890625"/>
    <n v="0.1821410208940506"/>
    <m/>
    <n v="0"/>
    <m/>
    <m/>
    <m/>
    <n v="0"/>
    <m/>
    <m/>
    <n v="-1"/>
    <n v="0"/>
    <s v="DSM_EE"/>
    <m/>
    <n v="1599.9267578125"/>
    <m/>
    <n v="0"/>
    <n v="63.372951507568359"/>
    <n v="63.372951507568359"/>
    <n v="0"/>
    <n v="-1"/>
    <n v="0"/>
    <n v="0"/>
    <n v="0"/>
    <n v="366"/>
    <n v="8784"/>
    <n v="1.1432437167968601E-4"/>
    <n v="39.609909057617188"/>
    <n v="0"/>
    <n v="0"/>
    <n v="63.372951507568359"/>
    <n v="39.609909057617188"/>
    <m/>
    <s v="1/1/2026"/>
    <s v="12/31/2099"/>
    <m/>
    <n v="0"/>
    <n v="0"/>
    <n v="2032"/>
    <m/>
    <m/>
    <m/>
    <n v="0"/>
    <n v="0"/>
    <s v="Real 2021 | 5/8/2023 1:03:19 PM"/>
    <n v="10866"/>
    <n v="1593.1949462890625"/>
    <m/>
    <m/>
    <n v="1599.9267578125"/>
    <n v="0"/>
    <n v="0"/>
    <m/>
    <m/>
    <m/>
    <n v="0"/>
  </r>
  <r>
    <x v="0"/>
    <x v="0"/>
    <x v="9"/>
    <s v="9"/>
    <x v="8"/>
    <s v="IQW_26-30"/>
    <x v="15"/>
    <n v="0.1821410208940506"/>
    <n v="1593.1949462890625"/>
    <n v="0.1821410208940506"/>
    <m/>
    <n v="0"/>
    <m/>
    <m/>
    <m/>
    <n v="0"/>
    <m/>
    <m/>
    <n v="-1"/>
    <n v="0"/>
    <s v="DSM_EE"/>
    <m/>
    <n v="1599.9267578125"/>
    <m/>
    <n v="0"/>
    <n v="63.372951507568359"/>
    <n v="63.372951507568359"/>
    <n v="0"/>
    <n v="-1"/>
    <n v="0"/>
    <n v="0"/>
    <n v="0"/>
    <n v="366"/>
    <n v="8784"/>
    <n v="1.1432437167968601E-4"/>
    <n v="39.609909057617188"/>
    <n v="0"/>
    <n v="0"/>
    <n v="63.372951507568359"/>
    <n v="39.609909057617188"/>
    <m/>
    <s v="1/1/2026"/>
    <s v="12/31/2099"/>
    <m/>
    <n v="0"/>
    <n v="0"/>
    <n v="2032"/>
    <m/>
    <m/>
    <m/>
    <n v="0"/>
    <n v="0"/>
    <s v="Real 2021 | 5/8/2023 1:03:19 PM"/>
    <n v="10867"/>
    <n v="1593.1949462890625"/>
    <m/>
    <m/>
    <n v="1599.9267578125"/>
    <n v="0"/>
    <n v="0"/>
    <m/>
    <m/>
    <m/>
    <n v="0"/>
  </r>
  <r>
    <x v="0"/>
    <x v="0"/>
    <x v="9"/>
    <s v="2"/>
    <x v="1"/>
    <s v="Residential - Low/Medium_31-42"/>
    <x v="16"/>
    <n v="2.3769989013671875"/>
    <n v="20805.966796875"/>
    <n v="2.3769989013671875"/>
    <m/>
    <n v="0"/>
    <m/>
    <m/>
    <m/>
    <n v="2650.56494140625"/>
    <m/>
    <m/>
    <n v="-1"/>
    <n v="0"/>
    <s v="DSM_EE"/>
    <m/>
    <n v="20879.55859375"/>
    <m/>
    <n v="0"/>
    <n v="818.2845458984375"/>
    <n v="818.2845458984375"/>
    <n v="0"/>
    <n v="-1"/>
    <n v="0"/>
    <n v="0"/>
    <n v="0"/>
    <n v="366"/>
    <n v="8784"/>
    <n v="1.1424602416809648E-4"/>
    <n v="39.190704345703125"/>
    <n v="0"/>
    <n v="0"/>
    <n v="818.2845458984375"/>
    <n v="39.190704345703125"/>
    <m/>
    <s v="1/1/2031"/>
    <s v="12/31/2099"/>
    <m/>
    <n v="0"/>
    <n v="0"/>
    <n v="2032"/>
    <m/>
    <m/>
    <m/>
    <n v="0"/>
    <n v="0"/>
    <s v="Real 2021 | 5/8/2023 1:03:19 PM"/>
    <n v="10868"/>
    <n v="20805.966796875"/>
    <m/>
    <m/>
    <n v="20879.55859375"/>
    <n v="0"/>
    <n v="0"/>
    <m/>
    <m/>
    <m/>
    <n v="0"/>
  </r>
  <r>
    <x v="0"/>
    <x v="0"/>
    <x v="9"/>
    <s v="4"/>
    <x v="3"/>
    <s v="Residential - Low/Medium_31-42"/>
    <x v="16"/>
    <n v="2.3769989013671875"/>
    <n v="20805.966796875"/>
    <n v="2.3769989013671875"/>
    <m/>
    <n v="0"/>
    <m/>
    <m/>
    <m/>
    <n v="2650.56494140625"/>
    <m/>
    <m/>
    <n v="-1"/>
    <n v="0"/>
    <s v="DSM_EE"/>
    <m/>
    <n v="20879.55859375"/>
    <m/>
    <n v="0"/>
    <n v="818.2845458984375"/>
    <n v="818.2845458984375"/>
    <n v="0"/>
    <n v="-1"/>
    <n v="0"/>
    <n v="0"/>
    <n v="0"/>
    <n v="366"/>
    <n v="8784"/>
    <n v="1.1424602416809648E-4"/>
    <n v="39.190704345703125"/>
    <n v="0"/>
    <n v="0"/>
    <n v="818.2845458984375"/>
    <n v="39.190704345703125"/>
    <m/>
    <s v="1/1/2031"/>
    <s v="12/31/2099"/>
    <m/>
    <n v="0"/>
    <n v="0"/>
    <n v="2032"/>
    <m/>
    <m/>
    <m/>
    <n v="0"/>
    <n v="0"/>
    <s v="Real 2021 | 5/8/2023 1:03:19 PM"/>
    <n v="10869"/>
    <n v="20805.966796875"/>
    <m/>
    <m/>
    <n v="20879.55859375"/>
    <n v="0"/>
    <n v="0"/>
    <m/>
    <m/>
    <m/>
    <n v="0"/>
  </r>
  <r>
    <x v="0"/>
    <x v="0"/>
    <x v="9"/>
    <s v="6"/>
    <x v="5"/>
    <s v="Residential - Low/Medium_31-42"/>
    <x v="16"/>
    <n v="2.3769989013671875"/>
    <n v="20805.966796875"/>
    <n v="2.3769989013671875"/>
    <m/>
    <n v="0"/>
    <m/>
    <m/>
    <m/>
    <n v="2650.56494140625"/>
    <m/>
    <m/>
    <n v="-1"/>
    <n v="0"/>
    <s v="DSM_EE"/>
    <m/>
    <n v="20879.55859375"/>
    <m/>
    <n v="0"/>
    <n v="818.2845458984375"/>
    <n v="818.2845458984375"/>
    <n v="0"/>
    <n v="-1"/>
    <n v="0"/>
    <n v="0"/>
    <n v="0"/>
    <n v="366"/>
    <n v="8784"/>
    <n v="1.1424602416809648E-4"/>
    <n v="39.190704345703125"/>
    <n v="0"/>
    <n v="0"/>
    <n v="818.2845458984375"/>
    <n v="39.190704345703125"/>
    <m/>
    <s v="1/1/2031"/>
    <s v="12/31/2099"/>
    <m/>
    <n v="0"/>
    <n v="0"/>
    <n v="2032"/>
    <m/>
    <m/>
    <m/>
    <n v="0"/>
    <n v="0"/>
    <s v="Real 2021 | 5/8/2023 1:03:19 PM"/>
    <n v="10870"/>
    <n v="20805.966796875"/>
    <m/>
    <m/>
    <n v="20879.55859375"/>
    <n v="0"/>
    <n v="0"/>
    <m/>
    <m/>
    <m/>
    <n v="0"/>
  </r>
  <r>
    <x v="0"/>
    <x v="0"/>
    <x v="9"/>
    <s v="8"/>
    <x v="7"/>
    <s v="Residential - Low/Medium_31-42"/>
    <x v="16"/>
    <n v="2.3769989013671875"/>
    <n v="20805.966796875"/>
    <n v="2.3769989013671875"/>
    <m/>
    <n v="0"/>
    <m/>
    <m/>
    <m/>
    <n v="2650.56494140625"/>
    <m/>
    <m/>
    <n v="-1"/>
    <n v="0"/>
    <s v="DSM_EE"/>
    <m/>
    <n v="20879.55859375"/>
    <m/>
    <n v="0"/>
    <n v="818.2845458984375"/>
    <n v="818.2845458984375"/>
    <n v="0"/>
    <n v="-1"/>
    <n v="0"/>
    <n v="0"/>
    <n v="0"/>
    <n v="366"/>
    <n v="8784"/>
    <n v="1.1424602416809648E-4"/>
    <n v="39.190704345703125"/>
    <n v="0"/>
    <n v="0"/>
    <n v="818.2845458984375"/>
    <n v="39.190704345703125"/>
    <m/>
    <s v="1/1/2031"/>
    <s v="12/31/2099"/>
    <m/>
    <n v="0"/>
    <n v="0"/>
    <n v="2032"/>
    <m/>
    <m/>
    <m/>
    <n v="0"/>
    <n v="0"/>
    <s v="Real 2021 | 5/8/2023 1:03:19 PM"/>
    <n v="10871"/>
    <n v="20805.966796875"/>
    <m/>
    <m/>
    <n v="20879.55859375"/>
    <n v="0"/>
    <n v="0"/>
    <m/>
    <m/>
    <m/>
    <n v="0"/>
  </r>
  <r>
    <x v="0"/>
    <x v="0"/>
    <x v="9"/>
    <s v="9"/>
    <x v="8"/>
    <s v="Residential - Low/Medium_31-42"/>
    <x v="16"/>
    <n v="2.3769989013671875"/>
    <n v="20805.966796875"/>
    <n v="2.3769989013671875"/>
    <m/>
    <n v="0"/>
    <m/>
    <m/>
    <m/>
    <n v="2650.56494140625"/>
    <m/>
    <m/>
    <n v="-1"/>
    <n v="0"/>
    <s v="DSM_EE"/>
    <m/>
    <n v="20879.55859375"/>
    <m/>
    <n v="0"/>
    <n v="818.2845458984375"/>
    <n v="818.2845458984375"/>
    <n v="0"/>
    <n v="-1"/>
    <n v="0"/>
    <n v="0"/>
    <n v="0"/>
    <n v="366"/>
    <n v="8784"/>
    <n v="1.1424602416809648E-4"/>
    <n v="39.190704345703125"/>
    <n v="0"/>
    <n v="0"/>
    <n v="818.2845458984375"/>
    <n v="39.190704345703125"/>
    <m/>
    <s v="1/1/2031"/>
    <s v="12/31/2099"/>
    <m/>
    <n v="0"/>
    <n v="0"/>
    <n v="2032"/>
    <m/>
    <m/>
    <m/>
    <n v="0"/>
    <n v="0"/>
    <s v="Real 2021 | 5/8/2023 1:03:19 PM"/>
    <n v="10872"/>
    <n v="20805.966796875"/>
    <m/>
    <m/>
    <n v="20879.55859375"/>
    <n v="0"/>
    <n v="0"/>
    <m/>
    <m/>
    <m/>
    <n v="0"/>
  </r>
  <r>
    <x v="0"/>
    <x v="0"/>
    <x v="9"/>
    <s v="1"/>
    <x v="0"/>
    <s v="C&amp;I - Low_31-42"/>
    <x v="17"/>
    <n v="6.4996576309204102"/>
    <n v="56889.62109375"/>
    <n v="6.4996576309204102"/>
    <m/>
    <n v="0"/>
    <m/>
    <m/>
    <m/>
    <n v="5360.2041015625"/>
    <m/>
    <m/>
    <n v="-1"/>
    <n v="0"/>
    <s v="DSM_EE"/>
    <m/>
    <n v="57092.9921875"/>
    <m/>
    <n v="0"/>
    <n v="2155.111083984375"/>
    <n v="2155.111083984375"/>
    <n v="0"/>
    <n v="-1"/>
    <n v="0"/>
    <n v="0"/>
    <n v="0"/>
    <n v="366"/>
    <n v="8784"/>
    <n v="1.1425033153500408E-4"/>
    <n v="37.747383117675781"/>
    <n v="0"/>
    <n v="0"/>
    <n v="2155.111083984375"/>
    <n v="37.747383117675781"/>
    <m/>
    <s v="1/1/2031"/>
    <s v="12/31/2099"/>
    <m/>
    <n v="0"/>
    <n v="0"/>
    <n v="2032"/>
    <m/>
    <m/>
    <m/>
    <n v="0"/>
    <n v="0"/>
    <s v="Real 2021 | 5/8/2023 1:03:19 PM"/>
    <n v="10873"/>
    <n v="56889.62109375"/>
    <m/>
    <m/>
    <n v="57092.9921875"/>
    <n v="0"/>
    <n v="0"/>
    <m/>
    <m/>
    <m/>
    <n v="0"/>
  </r>
  <r>
    <x v="0"/>
    <x v="0"/>
    <x v="9"/>
    <s v="3"/>
    <x v="2"/>
    <s v="C&amp;I - Low_31-42"/>
    <x v="17"/>
    <n v="6.4996576309204102"/>
    <n v="56889.62109375"/>
    <n v="6.4996576309204102"/>
    <m/>
    <n v="0"/>
    <m/>
    <m/>
    <m/>
    <n v="5360.2041015625"/>
    <m/>
    <m/>
    <n v="-1"/>
    <n v="0"/>
    <s v="DSM_EE"/>
    <m/>
    <n v="57092.9921875"/>
    <m/>
    <n v="0"/>
    <n v="2155.111083984375"/>
    <n v="2155.111083984375"/>
    <n v="0"/>
    <n v="-1"/>
    <n v="0"/>
    <n v="0"/>
    <n v="0"/>
    <n v="366"/>
    <n v="8784"/>
    <n v="1.1425033153500408E-4"/>
    <n v="37.747383117675781"/>
    <n v="0"/>
    <n v="0"/>
    <n v="2155.111083984375"/>
    <n v="37.747383117675781"/>
    <m/>
    <s v="1/1/2031"/>
    <s v="12/31/2099"/>
    <m/>
    <n v="0"/>
    <n v="0"/>
    <n v="2032"/>
    <m/>
    <m/>
    <m/>
    <n v="0"/>
    <n v="0"/>
    <s v="Real 2021 | 5/8/2023 1:03:19 PM"/>
    <n v="10874"/>
    <n v="56889.62109375"/>
    <m/>
    <m/>
    <n v="57092.9921875"/>
    <n v="0"/>
    <n v="0"/>
    <m/>
    <m/>
    <m/>
    <n v="0"/>
  </r>
  <r>
    <x v="0"/>
    <x v="0"/>
    <x v="9"/>
    <s v="4"/>
    <x v="3"/>
    <s v="C&amp;I - Low_31-42"/>
    <x v="17"/>
    <n v="6.4996576309204102"/>
    <n v="56889.62109375"/>
    <n v="6.4996576309204102"/>
    <m/>
    <n v="0"/>
    <m/>
    <m/>
    <m/>
    <n v="5360.2041015625"/>
    <m/>
    <m/>
    <n v="-1"/>
    <n v="0"/>
    <s v="DSM_EE"/>
    <m/>
    <n v="57092.9921875"/>
    <m/>
    <n v="0"/>
    <n v="2155.111083984375"/>
    <n v="2155.111083984375"/>
    <n v="0"/>
    <n v="-1"/>
    <n v="0"/>
    <n v="0"/>
    <n v="0"/>
    <n v="366"/>
    <n v="8784"/>
    <n v="1.1425033153500408E-4"/>
    <n v="37.747383117675781"/>
    <n v="0"/>
    <n v="0"/>
    <n v="2155.111083984375"/>
    <n v="37.747383117675781"/>
    <m/>
    <s v="1/1/2031"/>
    <s v="12/31/2099"/>
    <m/>
    <n v="0"/>
    <n v="0"/>
    <n v="2032"/>
    <m/>
    <m/>
    <m/>
    <n v="0"/>
    <n v="0"/>
    <s v="Real 2021 | 5/8/2023 1:03:19 PM"/>
    <n v="10875"/>
    <n v="56889.62109375"/>
    <m/>
    <m/>
    <n v="57092.9921875"/>
    <n v="0"/>
    <n v="0"/>
    <m/>
    <m/>
    <m/>
    <n v="0"/>
  </r>
  <r>
    <x v="0"/>
    <x v="0"/>
    <x v="9"/>
    <s v="6"/>
    <x v="5"/>
    <s v="C&amp;I - Low_31-42"/>
    <x v="17"/>
    <n v="6.4996576309204102"/>
    <n v="56889.62109375"/>
    <n v="6.4996576309204102"/>
    <m/>
    <n v="0"/>
    <m/>
    <m/>
    <m/>
    <n v="5360.2041015625"/>
    <m/>
    <m/>
    <n v="-1"/>
    <n v="0"/>
    <s v="DSM_EE"/>
    <m/>
    <n v="57092.9921875"/>
    <m/>
    <n v="0"/>
    <n v="2155.111083984375"/>
    <n v="2155.111083984375"/>
    <n v="0"/>
    <n v="-1"/>
    <n v="0"/>
    <n v="0"/>
    <n v="0"/>
    <n v="366"/>
    <n v="8784"/>
    <n v="1.1425033153500408E-4"/>
    <n v="37.747383117675781"/>
    <n v="0"/>
    <n v="0"/>
    <n v="2155.111083984375"/>
    <n v="37.747383117675781"/>
    <m/>
    <s v="1/1/2031"/>
    <s v="12/31/2099"/>
    <m/>
    <n v="0"/>
    <n v="0"/>
    <n v="2032"/>
    <m/>
    <m/>
    <m/>
    <n v="0"/>
    <n v="0"/>
    <s v="Real 2021 | 5/8/2023 1:03:19 PM"/>
    <n v="10876"/>
    <n v="56889.62109375"/>
    <m/>
    <m/>
    <n v="57092.9921875"/>
    <n v="0"/>
    <n v="0"/>
    <m/>
    <m/>
    <m/>
    <n v="0"/>
  </r>
  <r>
    <x v="0"/>
    <x v="0"/>
    <x v="9"/>
    <s v="7"/>
    <x v="6"/>
    <s v="C&amp;I - Low_31-42"/>
    <x v="17"/>
    <n v="6.4996576309204102"/>
    <n v="56889.62109375"/>
    <n v="6.4996576309204102"/>
    <m/>
    <n v="0"/>
    <m/>
    <m/>
    <m/>
    <n v="5360.2041015625"/>
    <m/>
    <m/>
    <n v="-1"/>
    <n v="0"/>
    <s v="DSM_EE"/>
    <m/>
    <n v="57092.9921875"/>
    <m/>
    <n v="0"/>
    <n v="2155.111083984375"/>
    <n v="2155.111083984375"/>
    <n v="0"/>
    <n v="-1"/>
    <n v="0"/>
    <n v="0"/>
    <n v="0"/>
    <n v="366"/>
    <n v="8784"/>
    <n v="1.1425033153500408E-4"/>
    <n v="37.747383117675781"/>
    <n v="0"/>
    <n v="0"/>
    <n v="2155.111083984375"/>
    <n v="37.747383117675781"/>
    <m/>
    <s v="1/1/2031"/>
    <s v="12/31/2099"/>
    <m/>
    <n v="0"/>
    <n v="0"/>
    <n v="2032"/>
    <m/>
    <m/>
    <m/>
    <n v="0"/>
    <n v="0"/>
    <s v="Real 2021 | 5/8/2023 1:03:19 PM"/>
    <n v="10877"/>
    <n v="56889.62109375"/>
    <m/>
    <m/>
    <n v="57092.9921875"/>
    <n v="0"/>
    <n v="0"/>
    <m/>
    <m/>
    <m/>
    <n v="0"/>
  </r>
  <r>
    <x v="0"/>
    <x v="0"/>
    <x v="9"/>
    <s v="8"/>
    <x v="7"/>
    <s v="C&amp;I - Low_31-42"/>
    <x v="17"/>
    <n v="6.4996576309204102"/>
    <n v="56889.62109375"/>
    <n v="6.4996576309204102"/>
    <m/>
    <n v="0"/>
    <m/>
    <m/>
    <m/>
    <n v="5360.2041015625"/>
    <m/>
    <m/>
    <n v="-1"/>
    <n v="0"/>
    <s v="DSM_EE"/>
    <m/>
    <n v="57092.9921875"/>
    <m/>
    <n v="0"/>
    <n v="2155.111083984375"/>
    <n v="2155.111083984375"/>
    <n v="0"/>
    <n v="-1"/>
    <n v="0"/>
    <n v="0"/>
    <n v="0"/>
    <n v="366"/>
    <n v="8784"/>
    <n v="1.1425033153500408E-4"/>
    <n v="37.747383117675781"/>
    <n v="0"/>
    <n v="0"/>
    <n v="2155.111083984375"/>
    <n v="37.747383117675781"/>
    <m/>
    <s v="1/1/2031"/>
    <s v="12/31/2099"/>
    <m/>
    <n v="0"/>
    <n v="0"/>
    <n v="2032"/>
    <m/>
    <m/>
    <m/>
    <n v="0"/>
    <n v="0"/>
    <s v="Real 2021 | 5/8/2023 1:03:19 PM"/>
    <n v="10878"/>
    <n v="56889.62109375"/>
    <m/>
    <m/>
    <n v="57092.9921875"/>
    <n v="0"/>
    <n v="0"/>
    <m/>
    <m/>
    <m/>
    <n v="0"/>
  </r>
  <r>
    <x v="0"/>
    <x v="0"/>
    <x v="9"/>
    <s v="9"/>
    <x v="8"/>
    <s v="C&amp;I - Low_31-42"/>
    <x v="17"/>
    <n v="6.4996576309204102"/>
    <n v="56889.62109375"/>
    <n v="6.4996576309204102"/>
    <m/>
    <n v="0"/>
    <m/>
    <m/>
    <m/>
    <n v="5360.2041015625"/>
    <m/>
    <m/>
    <n v="-1"/>
    <n v="0"/>
    <s v="DSM_EE"/>
    <m/>
    <n v="57092.9921875"/>
    <m/>
    <n v="0"/>
    <n v="2155.111083984375"/>
    <n v="2155.111083984375"/>
    <n v="0"/>
    <n v="-1"/>
    <n v="0"/>
    <n v="0"/>
    <n v="0"/>
    <n v="366"/>
    <n v="8784"/>
    <n v="1.1425033153500408E-4"/>
    <n v="37.747383117675781"/>
    <n v="0"/>
    <n v="0"/>
    <n v="2155.111083984375"/>
    <n v="37.747383117675781"/>
    <m/>
    <s v="1/1/2031"/>
    <s v="12/31/2099"/>
    <m/>
    <n v="0"/>
    <n v="0"/>
    <n v="2032"/>
    <m/>
    <m/>
    <m/>
    <n v="0"/>
    <n v="0"/>
    <s v="Real 2021 | 5/8/2023 1:03:19 PM"/>
    <n v="10879"/>
    <n v="56889.62109375"/>
    <m/>
    <m/>
    <n v="57092.9921875"/>
    <n v="0"/>
    <n v="0"/>
    <m/>
    <m/>
    <m/>
    <n v="0"/>
  </r>
  <r>
    <x v="0"/>
    <x v="0"/>
    <x v="9"/>
    <s v="1"/>
    <x v="0"/>
    <s v="IQW_31-42"/>
    <x v="18"/>
    <n v="0.10450196266174316"/>
    <n v="914.14599609375"/>
    <n v="0.10450196266174316"/>
    <m/>
    <n v="0"/>
    <m/>
    <m/>
    <m/>
    <n v="824.23199462890625"/>
    <m/>
    <m/>
    <n v="-1"/>
    <n v="0"/>
    <s v="DSM_EE"/>
    <m/>
    <n v="917.9451904296875"/>
    <m/>
    <n v="0"/>
    <n v="36.456947326660156"/>
    <n v="36.456947326660156"/>
    <n v="0"/>
    <n v="-1"/>
    <n v="0"/>
    <n v="0"/>
    <n v="0"/>
    <n v="366"/>
    <n v="8784"/>
    <n v="1.1431649181758985E-4"/>
    <n v="39.7158203125"/>
    <n v="0"/>
    <n v="0"/>
    <n v="36.456947326660156"/>
    <n v="39.7158203125"/>
    <m/>
    <s v="1/1/2031"/>
    <s v="12/31/2099"/>
    <m/>
    <n v="0"/>
    <n v="0"/>
    <n v="2032"/>
    <m/>
    <m/>
    <m/>
    <n v="0"/>
    <n v="0"/>
    <s v="Real 2021 | 5/8/2023 1:03:19 PM"/>
    <n v="10880"/>
    <n v="914.14599609375"/>
    <m/>
    <m/>
    <n v="917.9451904296875"/>
    <n v="0"/>
    <n v="0"/>
    <m/>
    <m/>
    <m/>
    <n v="0"/>
  </r>
  <r>
    <x v="0"/>
    <x v="0"/>
    <x v="9"/>
    <s v="2"/>
    <x v="1"/>
    <s v="IQW_31-42"/>
    <x v="18"/>
    <n v="0.10450196266174316"/>
    <n v="914.14599609375"/>
    <n v="0.10450196266174316"/>
    <m/>
    <n v="0"/>
    <m/>
    <m/>
    <m/>
    <n v="824.23199462890625"/>
    <m/>
    <m/>
    <n v="-1"/>
    <n v="0"/>
    <s v="DSM_EE"/>
    <m/>
    <n v="917.9451904296875"/>
    <m/>
    <n v="0"/>
    <n v="36.456947326660156"/>
    <n v="36.456947326660156"/>
    <n v="0"/>
    <n v="-1"/>
    <n v="0"/>
    <n v="0"/>
    <n v="0"/>
    <n v="366"/>
    <n v="8784"/>
    <n v="1.1431649181758985E-4"/>
    <n v="39.7158203125"/>
    <n v="0"/>
    <n v="0"/>
    <n v="36.456947326660156"/>
    <n v="39.7158203125"/>
    <m/>
    <s v="1/1/2031"/>
    <s v="12/31/2099"/>
    <m/>
    <n v="0"/>
    <n v="0"/>
    <n v="2032"/>
    <m/>
    <m/>
    <m/>
    <n v="0"/>
    <n v="0"/>
    <s v="Real 2021 | 5/8/2023 1:03:19 PM"/>
    <n v="10881"/>
    <n v="914.14599609375"/>
    <m/>
    <m/>
    <n v="917.9451904296875"/>
    <n v="0"/>
    <n v="0"/>
    <m/>
    <m/>
    <m/>
    <n v="0"/>
  </r>
  <r>
    <x v="0"/>
    <x v="0"/>
    <x v="9"/>
    <s v="3"/>
    <x v="2"/>
    <s v="IQW_31-42"/>
    <x v="18"/>
    <n v="0.10450196266174316"/>
    <n v="914.14599609375"/>
    <n v="0.10450196266174316"/>
    <m/>
    <n v="0"/>
    <m/>
    <m/>
    <m/>
    <n v="824.23199462890625"/>
    <m/>
    <m/>
    <n v="-1"/>
    <n v="0"/>
    <s v="DSM_EE"/>
    <m/>
    <n v="917.9451904296875"/>
    <m/>
    <n v="0"/>
    <n v="36.456947326660156"/>
    <n v="36.456947326660156"/>
    <n v="0"/>
    <n v="-1"/>
    <n v="0"/>
    <n v="0"/>
    <n v="0"/>
    <n v="366"/>
    <n v="8784"/>
    <n v="1.1431649181758985E-4"/>
    <n v="39.7158203125"/>
    <n v="0"/>
    <n v="0"/>
    <n v="36.456947326660156"/>
    <n v="39.7158203125"/>
    <m/>
    <s v="1/1/2031"/>
    <s v="12/31/2099"/>
    <m/>
    <n v="0"/>
    <n v="0"/>
    <n v="2032"/>
    <m/>
    <m/>
    <m/>
    <n v="0"/>
    <n v="0"/>
    <s v="Real 2021 | 5/8/2023 1:03:19 PM"/>
    <n v="10882"/>
    <n v="914.14599609375"/>
    <m/>
    <m/>
    <n v="917.9451904296875"/>
    <n v="0"/>
    <n v="0"/>
    <m/>
    <m/>
    <m/>
    <n v="0"/>
  </r>
  <r>
    <x v="0"/>
    <x v="0"/>
    <x v="9"/>
    <s v="4"/>
    <x v="3"/>
    <s v="IQW_31-42"/>
    <x v="18"/>
    <n v="0.10450196266174316"/>
    <n v="914.14599609375"/>
    <n v="0.10450196266174316"/>
    <m/>
    <n v="0"/>
    <m/>
    <m/>
    <m/>
    <n v="824.23199462890625"/>
    <m/>
    <m/>
    <n v="-1"/>
    <n v="0"/>
    <s v="DSM_EE"/>
    <m/>
    <n v="917.9451904296875"/>
    <m/>
    <n v="0"/>
    <n v="36.456947326660156"/>
    <n v="36.456947326660156"/>
    <n v="0"/>
    <n v="-1"/>
    <n v="0"/>
    <n v="0"/>
    <n v="0"/>
    <n v="366"/>
    <n v="8784"/>
    <n v="1.1431649181758985E-4"/>
    <n v="39.7158203125"/>
    <n v="0"/>
    <n v="0"/>
    <n v="36.456947326660156"/>
    <n v="39.7158203125"/>
    <m/>
    <s v="1/1/2031"/>
    <s v="12/31/2099"/>
    <m/>
    <n v="0"/>
    <n v="0"/>
    <n v="2032"/>
    <m/>
    <m/>
    <m/>
    <n v="0"/>
    <n v="0"/>
    <s v="Real 2021 | 5/8/2023 1:03:19 PM"/>
    <n v="10883"/>
    <n v="914.14599609375"/>
    <m/>
    <m/>
    <n v="917.9451904296875"/>
    <n v="0"/>
    <n v="0"/>
    <m/>
    <m/>
    <m/>
    <n v="0"/>
  </r>
  <r>
    <x v="0"/>
    <x v="0"/>
    <x v="9"/>
    <s v="5"/>
    <x v="4"/>
    <s v="IQW_31-42"/>
    <x v="18"/>
    <n v="0.10450196266174316"/>
    <n v="914.14599609375"/>
    <n v="0.10450196266174316"/>
    <m/>
    <n v="0"/>
    <m/>
    <m/>
    <m/>
    <n v="824.23199462890625"/>
    <m/>
    <m/>
    <n v="-1"/>
    <n v="0"/>
    <s v="DSM_EE"/>
    <m/>
    <n v="917.9451904296875"/>
    <m/>
    <n v="0"/>
    <n v="36.456947326660156"/>
    <n v="36.456947326660156"/>
    <n v="0"/>
    <n v="-1"/>
    <n v="0"/>
    <n v="0"/>
    <n v="0"/>
    <n v="366"/>
    <n v="8784"/>
    <n v="1.1431649181758985E-4"/>
    <n v="39.7158203125"/>
    <n v="0"/>
    <n v="0"/>
    <n v="36.456947326660156"/>
    <n v="39.7158203125"/>
    <m/>
    <s v="1/1/2031"/>
    <s v="12/31/2099"/>
    <m/>
    <n v="0"/>
    <n v="0"/>
    <n v="2032"/>
    <m/>
    <m/>
    <m/>
    <n v="0"/>
    <n v="0"/>
    <s v="Real 2021 | 5/8/2023 1:03:19 PM"/>
    <n v="10884"/>
    <n v="914.14599609375"/>
    <m/>
    <m/>
    <n v="917.9451904296875"/>
    <n v="0"/>
    <n v="0"/>
    <m/>
    <m/>
    <m/>
    <n v="0"/>
  </r>
  <r>
    <x v="0"/>
    <x v="0"/>
    <x v="9"/>
    <s v="6"/>
    <x v="5"/>
    <s v="IQW_31-42"/>
    <x v="18"/>
    <n v="0.10450196266174316"/>
    <n v="914.14599609375"/>
    <n v="0.10450196266174316"/>
    <m/>
    <n v="0"/>
    <m/>
    <m/>
    <m/>
    <n v="824.23199462890625"/>
    <m/>
    <m/>
    <n v="-1"/>
    <n v="0"/>
    <s v="DSM_EE"/>
    <m/>
    <n v="917.9451904296875"/>
    <m/>
    <n v="0"/>
    <n v="36.456947326660156"/>
    <n v="36.456947326660156"/>
    <n v="0"/>
    <n v="-1"/>
    <n v="0"/>
    <n v="0"/>
    <n v="0"/>
    <n v="366"/>
    <n v="8784"/>
    <n v="1.1431649181758985E-4"/>
    <n v="39.7158203125"/>
    <n v="0"/>
    <n v="0"/>
    <n v="36.456947326660156"/>
    <n v="39.7158203125"/>
    <m/>
    <s v="1/1/2031"/>
    <s v="12/31/2099"/>
    <m/>
    <n v="0"/>
    <n v="0"/>
    <n v="2032"/>
    <m/>
    <m/>
    <m/>
    <n v="0"/>
    <n v="0"/>
    <s v="Real 2021 | 5/8/2023 1:03:19 PM"/>
    <n v="10885"/>
    <n v="914.14599609375"/>
    <m/>
    <m/>
    <n v="917.9451904296875"/>
    <n v="0"/>
    <n v="0"/>
    <m/>
    <m/>
    <m/>
    <n v="0"/>
  </r>
  <r>
    <x v="0"/>
    <x v="0"/>
    <x v="9"/>
    <s v="7"/>
    <x v="6"/>
    <s v="IQW_31-42"/>
    <x v="18"/>
    <n v="0.10450196266174316"/>
    <n v="914.14599609375"/>
    <n v="0.10450196266174316"/>
    <m/>
    <n v="0"/>
    <m/>
    <m/>
    <m/>
    <n v="824.23199462890625"/>
    <m/>
    <m/>
    <n v="-1"/>
    <n v="0"/>
    <s v="DSM_EE"/>
    <m/>
    <n v="917.9451904296875"/>
    <m/>
    <n v="0"/>
    <n v="36.456947326660156"/>
    <n v="36.456947326660156"/>
    <n v="0"/>
    <n v="-1"/>
    <n v="0"/>
    <n v="0"/>
    <n v="0"/>
    <n v="366"/>
    <n v="8784"/>
    <n v="1.1431649181758985E-4"/>
    <n v="39.7158203125"/>
    <n v="0"/>
    <n v="0"/>
    <n v="36.456947326660156"/>
    <n v="39.7158203125"/>
    <m/>
    <s v="1/1/2031"/>
    <s v="12/31/2099"/>
    <m/>
    <n v="0"/>
    <n v="0"/>
    <n v="2032"/>
    <m/>
    <m/>
    <m/>
    <n v="0"/>
    <n v="0"/>
    <s v="Real 2021 | 5/8/2023 1:03:19 PM"/>
    <n v="10886"/>
    <n v="914.14599609375"/>
    <m/>
    <m/>
    <n v="917.9451904296875"/>
    <n v="0"/>
    <n v="0"/>
    <m/>
    <m/>
    <m/>
    <n v="0"/>
  </r>
  <r>
    <x v="0"/>
    <x v="0"/>
    <x v="9"/>
    <s v="8"/>
    <x v="7"/>
    <s v="IQW_31-42"/>
    <x v="18"/>
    <n v="0.10450196266174316"/>
    <n v="914.14599609375"/>
    <n v="0.10450196266174316"/>
    <m/>
    <n v="0"/>
    <m/>
    <m/>
    <m/>
    <n v="824.23199462890625"/>
    <m/>
    <m/>
    <n v="-1"/>
    <n v="0"/>
    <s v="DSM_EE"/>
    <m/>
    <n v="917.9451904296875"/>
    <m/>
    <n v="0"/>
    <n v="36.456947326660156"/>
    <n v="36.456947326660156"/>
    <n v="0"/>
    <n v="-1"/>
    <n v="0"/>
    <n v="0"/>
    <n v="0"/>
    <n v="366"/>
    <n v="8784"/>
    <n v="1.1431649181758985E-4"/>
    <n v="39.7158203125"/>
    <n v="0"/>
    <n v="0"/>
    <n v="36.456947326660156"/>
    <n v="39.7158203125"/>
    <m/>
    <s v="1/1/2031"/>
    <s v="12/31/2099"/>
    <m/>
    <n v="0"/>
    <n v="0"/>
    <n v="2032"/>
    <m/>
    <m/>
    <m/>
    <n v="0"/>
    <n v="0"/>
    <s v="Real 2021 | 5/8/2023 1:03:19 PM"/>
    <n v="10887"/>
    <n v="914.14599609375"/>
    <m/>
    <m/>
    <n v="917.9451904296875"/>
    <n v="0"/>
    <n v="0"/>
    <m/>
    <m/>
    <m/>
    <n v="0"/>
  </r>
  <r>
    <x v="0"/>
    <x v="0"/>
    <x v="9"/>
    <s v="9"/>
    <x v="8"/>
    <s v="IQW_31-42"/>
    <x v="18"/>
    <n v="0.10450196266174316"/>
    <n v="914.14599609375"/>
    <n v="0.10450196266174316"/>
    <m/>
    <n v="0"/>
    <m/>
    <m/>
    <m/>
    <n v="824.23199462890625"/>
    <m/>
    <m/>
    <n v="-1"/>
    <n v="0"/>
    <s v="DSM_EE"/>
    <m/>
    <n v="917.9451904296875"/>
    <m/>
    <n v="0"/>
    <n v="36.456947326660156"/>
    <n v="36.456947326660156"/>
    <n v="0"/>
    <n v="-1"/>
    <n v="0"/>
    <n v="0"/>
    <n v="0"/>
    <n v="366"/>
    <n v="8784"/>
    <n v="1.1431649181758985E-4"/>
    <n v="39.7158203125"/>
    <n v="0"/>
    <n v="0"/>
    <n v="36.456947326660156"/>
    <n v="39.7158203125"/>
    <m/>
    <s v="1/1/2031"/>
    <s v="12/31/2099"/>
    <m/>
    <n v="0"/>
    <n v="0"/>
    <n v="2032"/>
    <m/>
    <m/>
    <m/>
    <n v="0"/>
    <n v="0"/>
    <s v="Real 2021 | 5/8/2023 1:03:19 PM"/>
    <n v="10888"/>
    <n v="914.14599609375"/>
    <m/>
    <m/>
    <n v="917.9451904296875"/>
    <n v="0"/>
    <n v="0"/>
    <m/>
    <m/>
    <m/>
    <n v="0"/>
  </r>
  <r>
    <x v="0"/>
    <x v="0"/>
    <x v="9"/>
    <s v="1"/>
    <x v="0"/>
    <s v="Area 1001 Gas CT 2029"/>
    <x v="19"/>
    <n v="419.24359130859375"/>
    <n v="458.34097290039063"/>
    <n v="144.2877197265625"/>
    <m/>
    <n v="0"/>
    <m/>
    <m/>
    <m/>
    <n v="49041.3515625"/>
    <m/>
    <m/>
    <n v="-1"/>
    <n v="12709631"/>
    <s v="TCO"/>
    <m/>
    <n v="1267423.375"/>
    <m/>
    <n v="125.77307891845703"/>
    <n v="59831.75390625"/>
    <n v="59831.75390625"/>
    <n v="0"/>
    <n v="-1"/>
    <n v="0"/>
    <n v="0"/>
    <n v="2861.740478515625"/>
    <n v="63"/>
    <n v="3837"/>
    <n v="0.3148043155670166"/>
    <n v="47.207393646240234"/>
    <n v="47999.046875"/>
    <n v="37.871360778808594"/>
    <n v="11832.705078125"/>
    <n v="9.3360328674316406"/>
    <m/>
    <s v="1/1/2029"/>
    <s v="12/31/2099"/>
    <m/>
    <n v="0"/>
    <n v="0"/>
    <n v="2032"/>
    <m/>
    <m/>
    <m/>
    <n v="0"/>
    <n v="0"/>
    <s v="Real 2021 | 5/8/2023 1:03:19 PM"/>
    <n v="10889"/>
    <n v="480"/>
    <m/>
    <m/>
    <n v="1267423.375"/>
    <n v="0"/>
    <n v="0"/>
    <m/>
    <m/>
    <m/>
    <n v="0"/>
  </r>
  <r>
    <x v="0"/>
    <x v="0"/>
    <x v="9"/>
    <s v="2"/>
    <x v="1"/>
    <s v="Area 1001 Gas CT 2029"/>
    <x v="19"/>
    <n v="419.24359130859375"/>
    <n v="458.34097290039063"/>
    <n v="144.2877197265625"/>
    <m/>
    <n v="0"/>
    <m/>
    <m/>
    <m/>
    <n v="49041.3515625"/>
    <m/>
    <m/>
    <n v="-1"/>
    <n v="12709631"/>
    <s v="TCO"/>
    <m/>
    <n v="1267423.375"/>
    <m/>
    <n v="125.77307891845703"/>
    <n v="59831.75390625"/>
    <n v="59831.75390625"/>
    <n v="0"/>
    <n v="-1"/>
    <n v="0"/>
    <n v="0"/>
    <n v="2861.740478515625"/>
    <n v="63"/>
    <n v="3837"/>
    <n v="0.3148043155670166"/>
    <n v="47.207393646240234"/>
    <n v="47999.046875"/>
    <n v="37.871360778808594"/>
    <n v="11832.705078125"/>
    <n v="9.3360328674316406"/>
    <m/>
    <s v="1/1/2029"/>
    <s v="12/31/2099"/>
    <m/>
    <n v="0"/>
    <n v="0"/>
    <n v="2032"/>
    <m/>
    <m/>
    <m/>
    <n v="0"/>
    <n v="0"/>
    <s v="Real 2021 | 5/8/2023 1:03:19 PM"/>
    <n v="10890"/>
    <n v="480"/>
    <m/>
    <m/>
    <n v="1267423.375"/>
    <n v="0"/>
    <n v="0"/>
    <m/>
    <m/>
    <m/>
    <n v="0"/>
  </r>
  <r>
    <x v="0"/>
    <x v="0"/>
    <x v="9"/>
    <s v="3"/>
    <x v="2"/>
    <s v="Area 1001 Gas CT 2029"/>
    <x v="19"/>
    <n v="419.24359130859375"/>
    <n v="458.34097290039063"/>
    <n v="144.2877197265625"/>
    <m/>
    <n v="0"/>
    <m/>
    <m/>
    <m/>
    <n v="49041.3515625"/>
    <m/>
    <m/>
    <n v="-1"/>
    <n v="12709631"/>
    <s v="TCO"/>
    <m/>
    <n v="1267423.375"/>
    <m/>
    <n v="125.77307891845703"/>
    <n v="59831.75390625"/>
    <n v="59831.75390625"/>
    <n v="0"/>
    <n v="-1"/>
    <n v="0"/>
    <n v="0"/>
    <n v="2861.740478515625"/>
    <n v="63"/>
    <n v="3837"/>
    <n v="0.3148043155670166"/>
    <n v="47.207393646240234"/>
    <n v="47999.046875"/>
    <n v="37.871360778808594"/>
    <n v="11832.705078125"/>
    <n v="9.3360328674316406"/>
    <m/>
    <s v="1/1/2029"/>
    <s v="12/31/2099"/>
    <m/>
    <n v="0"/>
    <n v="0"/>
    <n v="2032"/>
    <m/>
    <m/>
    <m/>
    <n v="0"/>
    <n v="0"/>
    <s v="Real 2021 | 5/8/2023 1:03:19 PM"/>
    <n v="10891"/>
    <n v="480"/>
    <m/>
    <m/>
    <n v="1267423.375"/>
    <n v="0"/>
    <n v="0"/>
    <m/>
    <m/>
    <m/>
    <n v="0"/>
  </r>
  <r>
    <x v="0"/>
    <x v="0"/>
    <x v="9"/>
    <s v="4"/>
    <x v="3"/>
    <s v="Area 1001 Gas CT 2029"/>
    <x v="19"/>
    <n v="209.62179565429688"/>
    <n v="229.17048645019531"/>
    <n v="72.14385986328125"/>
    <m/>
    <n v="0"/>
    <m/>
    <m/>
    <m/>
    <n v="24520.67578125"/>
    <m/>
    <m/>
    <n v="-1"/>
    <n v="6354815.5"/>
    <s v="TCO"/>
    <m/>
    <n v="633711.6875"/>
    <m/>
    <n v="62.886539459228516"/>
    <n v="29915.876953125"/>
    <n v="29915.876953125"/>
    <n v="0"/>
    <n v="-1"/>
    <n v="0"/>
    <n v="0"/>
    <n v="1430.8702392578125"/>
    <n v="63"/>
    <n v="3837"/>
    <n v="0.3148043155670166"/>
    <n v="47.207393646240234"/>
    <n v="23999.5234375"/>
    <n v="37.871360778808594"/>
    <n v="5916.3525390625"/>
    <n v="9.3360328674316406"/>
    <m/>
    <s v="1/1/2029"/>
    <s v="12/31/2099"/>
    <m/>
    <n v="0"/>
    <n v="0"/>
    <n v="2032"/>
    <m/>
    <m/>
    <m/>
    <n v="0"/>
    <n v="0"/>
    <s v="Real 2021 | 5/8/2023 1:03:19 PM"/>
    <n v="10892"/>
    <n v="240"/>
    <m/>
    <m/>
    <n v="633711.6875"/>
    <n v="0"/>
    <n v="0"/>
    <m/>
    <m/>
    <m/>
    <n v="0"/>
  </r>
  <r>
    <x v="0"/>
    <x v="0"/>
    <x v="9"/>
    <s v="5"/>
    <x v="4"/>
    <s v="Area 1001 Gas CT 2029"/>
    <x v="19"/>
    <n v="419.24359130859375"/>
    <n v="458.34097290039063"/>
    <n v="144.2877197265625"/>
    <m/>
    <n v="0"/>
    <m/>
    <m/>
    <m/>
    <n v="49041.3515625"/>
    <m/>
    <m/>
    <n v="-1"/>
    <n v="12709631"/>
    <s v="TCO"/>
    <m/>
    <n v="1267423.375"/>
    <m/>
    <n v="125.77307891845703"/>
    <n v="59831.75390625"/>
    <n v="59831.75390625"/>
    <n v="0"/>
    <n v="-1"/>
    <n v="0"/>
    <n v="0"/>
    <n v="2861.740478515625"/>
    <n v="63"/>
    <n v="3837"/>
    <n v="0.3148043155670166"/>
    <n v="47.207393646240234"/>
    <n v="47999.046875"/>
    <n v="37.871360778808594"/>
    <n v="11832.705078125"/>
    <n v="9.3360328674316406"/>
    <m/>
    <s v="1/1/2029"/>
    <s v="12/31/2099"/>
    <m/>
    <n v="0"/>
    <n v="0"/>
    <n v="2032"/>
    <m/>
    <m/>
    <m/>
    <n v="0"/>
    <n v="0"/>
    <s v="Real 2021 | 5/8/2023 1:03:19 PM"/>
    <n v="10893"/>
    <n v="480"/>
    <m/>
    <m/>
    <n v="1267423.375"/>
    <n v="0"/>
    <n v="0"/>
    <m/>
    <m/>
    <m/>
    <n v="0"/>
  </r>
  <r>
    <x v="0"/>
    <x v="0"/>
    <x v="9"/>
    <s v="7"/>
    <x v="6"/>
    <s v="Area 1001 Gas CT 2029"/>
    <x v="19"/>
    <n v="419.24359130859375"/>
    <n v="458.34097290039063"/>
    <n v="144.2877197265625"/>
    <m/>
    <n v="0"/>
    <m/>
    <m/>
    <m/>
    <n v="49041.3515625"/>
    <m/>
    <m/>
    <n v="-1"/>
    <n v="12709631"/>
    <s v="TCO"/>
    <m/>
    <n v="1267423.375"/>
    <m/>
    <n v="125.77307891845703"/>
    <n v="59831.75390625"/>
    <n v="59831.75390625"/>
    <n v="0"/>
    <n v="-1"/>
    <n v="0"/>
    <n v="0"/>
    <n v="2861.740478515625"/>
    <n v="63"/>
    <n v="3837"/>
    <n v="0.3148043155670166"/>
    <n v="47.207393646240234"/>
    <n v="47999.046875"/>
    <n v="37.871360778808594"/>
    <n v="11832.705078125"/>
    <n v="9.3360328674316406"/>
    <m/>
    <s v="1/1/2029"/>
    <s v="12/31/2099"/>
    <m/>
    <n v="0"/>
    <n v="0"/>
    <n v="2032"/>
    <m/>
    <m/>
    <m/>
    <n v="0"/>
    <n v="0"/>
    <s v="Real 2021 | 5/8/2023 1:03:19 PM"/>
    <n v="10894"/>
    <n v="480"/>
    <m/>
    <m/>
    <n v="1267423.375"/>
    <n v="0"/>
    <n v="0"/>
    <m/>
    <m/>
    <m/>
    <n v="0"/>
  </r>
  <r>
    <x v="0"/>
    <x v="0"/>
    <x v="9"/>
    <s v="8"/>
    <x v="7"/>
    <s v="Area 1001 Gas CT 2029"/>
    <x v="19"/>
    <n v="209.62179565429688"/>
    <n v="229.17048645019531"/>
    <n v="72.14385986328125"/>
    <m/>
    <n v="0"/>
    <m/>
    <m/>
    <m/>
    <n v="24520.67578125"/>
    <m/>
    <m/>
    <n v="-1"/>
    <n v="6354815.5"/>
    <s v="TCO"/>
    <m/>
    <n v="633711.6875"/>
    <m/>
    <n v="62.886539459228516"/>
    <n v="29915.876953125"/>
    <n v="29915.876953125"/>
    <n v="0"/>
    <n v="-1"/>
    <n v="0"/>
    <n v="0"/>
    <n v="1430.8702392578125"/>
    <n v="63"/>
    <n v="3837"/>
    <n v="0.3148043155670166"/>
    <n v="47.207393646240234"/>
    <n v="23999.5234375"/>
    <n v="37.871360778808594"/>
    <n v="5916.3525390625"/>
    <n v="9.3360328674316406"/>
    <m/>
    <s v="1/1/2029"/>
    <s v="12/31/2099"/>
    <m/>
    <n v="0"/>
    <n v="0"/>
    <n v="2032"/>
    <m/>
    <m/>
    <m/>
    <n v="0"/>
    <n v="0"/>
    <s v="Real 2021 | 5/8/2023 1:03:19 PM"/>
    <n v="10895"/>
    <n v="240"/>
    <m/>
    <m/>
    <n v="633711.6875"/>
    <n v="0"/>
    <n v="0"/>
    <m/>
    <m/>
    <m/>
    <n v="0"/>
  </r>
  <r>
    <x v="0"/>
    <x v="0"/>
    <x v="9"/>
    <s v="9"/>
    <x v="8"/>
    <s v="Area 1001 Gas CT 2029"/>
    <x v="19"/>
    <n v="419.24359130859375"/>
    <n v="458.34097290039063"/>
    <n v="144.2877197265625"/>
    <m/>
    <n v="0"/>
    <m/>
    <m/>
    <m/>
    <n v="49041.3515625"/>
    <m/>
    <m/>
    <n v="-1"/>
    <n v="12709631"/>
    <s v="TCO"/>
    <m/>
    <n v="1267423.375"/>
    <m/>
    <n v="125.77307891845703"/>
    <n v="59831.75390625"/>
    <n v="59831.75390625"/>
    <n v="0"/>
    <n v="-1"/>
    <n v="0"/>
    <n v="0"/>
    <n v="2861.740478515625"/>
    <n v="63"/>
    <n v="3837"/>
    <n v="0.3148043155670166"/>
    <n v="47.207393646240234"/>
    <n v="47999.046875"/>
    <n v="37.871360778808594"/>
    <n v="11832.705078125"/>
    <n v="9.3360328674316406"/>
    <m/>
    <s v="1/1/2029"/>
    <s v="12/31/2099"/>
    <m/>
    <n v="0"/>
    <n v="0"/>
    <n v="2032"/>
    <m/>
    <m/>
    <m/>
    <n v="0"/>
    <n v="0"/>
    <s v="Real 2021 | 5/8/2023 1:03:19 PM"/>
    <n v="10896"/>
    <n v="480"/>
    <m/>
    <m/>
    <n v="1267423.375"/>
    <n v="0"/>
    <n v="0"/>
    <m/>
    <m/>
    <m/>
    <n v="0"/>
  </r>
  <r>
    <x v="0"/>
    <x v="0"/>
    <x v="9"/>
    <s v="8"/>
    <x v="7"/>
    <s v="Area 1001 Solar 2026"/>
    <x v="20"/>
    <n v="22.859842300415039"/>
    <n v="100"/>
    <n v="22.859842300415039"/>
    <m/>
    <n v="0"/>
    <m/>
    <m/>
    <m/>
    <n v="15118.43359375"/>
    <m/>
    <m/>
    <n v="-1"/>
    <n v="0"/>
    <s v="Solar"/>
    <m/>
    <n v="200800.859375"/>
    <m/>
    <n v="0"/>
    <n v="6863.8642578125"/>
    <n v="6863.8642578125"/>
    <n v="0"/>
    <n v="-1"/>
    <n v="0"/>
    <n v="0"/>
    <n v="0"/>
    <n v="366"/>
    <n v="4394"/>
    <n v="0.22859841585159302"/>
    <n v="34.182445526123047"/>
    <n v="-6785.51708984375"/>
    <n v="-33.792270660400391"/>
    <n v="13649.3818359375"/>
    <n v="67.974716186523438"/>
    <m/>
    <s v="1/1/2026"/>
    <s v="12/31/2099"/>
    <m/>
    <n v="0"/>
    <n v="0"/>
    <n v="2032"/>
    <m/>
    <m/>
    <m/>
    <n v="0"/>
    <n v="0"/>
    <s v="Real 2021 | 5/8/2023 1:03:19 PM"/>
    <n v="10897"/>
    <n v="100"/>
    <m/>
    <m/>
    <n v="200800.859375"/>
    <n v="0"/>
    <n v="0"/>
    <m/>
    <m/>
    <m/>
    <n v="0"/>
  </r>
  <r>
    <x v="0"/>
    <x v="0"/>
    <x v="9"/>
    <s v="1"/>
    <x v="0"/>
    <s v="Area 1001 Solar 2027"/>
    <x v="21"/>
    <n v="34.289764404296875"/>
    <n v="150"/>
    <n v="34.289764404296875"/>
    <m/>
    <n v="0"/>
    <m/>
    <m/>
    <m/>
    <n v="21891.095703125"/>
    <m/>
    <m/>
    <n v="-1"/>
    <n v="0"/>
    <s v="Solar"/>
    <m/>
    <n v="301201.28125"/>
    <m/>
    <n v="0"/>
    <n v="10295.796875"/>
    <n v="10295.796875"/>
    <n v="0"/>
    <n v="-1"/>
    <n v="0"/>
    <n v="0"/>
    <n v="0"/>
    <n v="366"/>
    <n v="4394"/>
    <n v="0.22859841585159302"/>
    <n v="34.182445526123047"/>
    <n v="-10178.275390625"/>
    <n v="-33.792270660400391"/>
    <n v="20474.072265625"/>
    <n v="67.974716186523438"/>
    <m/>
    <s v="1/1/2027"/>
    <s v="12/31/2099"/>
    <m/>
    <n v="0"/>
    <n v="0"/>
    <n v="2032"/>
    <m/>
    <m/>
    <m/>
    <n v="0"/>
    <n v="0"/>
    <s v="Real 2021 | 5/8/2023 1:03:19 PM"/>
    <n v="10898"/>
    <n v="150"/>
    <m/>
    <m/>
    <n v="301201.28125"/>
    <n v="0"/>
    <n v="0"/>
    <m/>
    <m/>
    <m/>
    <n v="0"/>
  </r>
  <r>
    <x v="0"/>
    <x v="0"/>
    <x v="9"/>
    <s v="2"/>
    <x v="1"/>
    <s v="Area 1001 Solar 2027"/>
    <x v="21"/>
    <n v="22.859842300415039"/>
    <n v="100"/>
    <n v="22.859842300415039"/>
    <m/>
    <n v="0"/>
    <m/>
    <m/>
    <m/>
    <n v="14594.0634765625"/>
    <m/>
    <m/>
    <n v="-1"/>
    <n v="0"/>
    <s v="Solar"/>
    <m/>
    <n v="200800.859375"/>
    <m/>
    <n v="0"/>
    <n v="6863.8642578125"/>
    <n v="6863.8642578125"/>
    <n v="0"/>
    <n v="-1"/>
    <n v="0"/>
    <n v="0"/>
    <n v="0"/>
    <n v="366"/>
    <n v="4394"/>
    <n v="0.22859841585159302"/>
    <n v="34.182445526123047"/>
    <n v="-6785.51708984375"/>
    <n v="-33.792270660400391"/>
    <n v="13649.3818359375"/>
    <n v="67.974716186523438"/>
    <m/>
    <s v="1/1/2027"/>
    <s v="12/31/2099"/>
    <m/>
    <n v="0"/>
    <n v="0"/>
    <n v="2032"/>
    <m/>
    <m/>
    <m/>
    <n v="0"/>
    <n v="0"/>
    <s v="Real 2021 | 5/8/2023 1:03:19 PM"/>
    <n v="10899"/>
    <n v="100"/>
    <m/>
    <m/>
    <n v="200800.859375"/>
    <n v="0"/>
    <n v="0"/>
    <m/>
    <m/>
    <m/>
    <n v="0"/>
  </r>
  <r>
    <x v="0"/>
    <x v="0"/>
    <x v="9"/>
    <s v="3"/>
    <x v="2"/>
    <s v="Area 1001 Solar 2027"/>
    <x v="21"/>
    <n v="34.289764404296875"/>
    <n v="150"/>
    <n v="34.289764404296875"/>
    <m/>
    <n v="0"/>
    <m/>
    <m/>
    <m/>
    <n v="21891.095703125"/>
    <m/>
    <m/>
    <n v="-1"/>
    <n v="0"/>
    <s v="Solar"/>
    <m/>
    <n v="301201.28125"/>
    <m/>
    <n v="0"/>
    <n v="10295.796875"/>
    <n v="10295.796875"/>
    <n v="0"/>
    <n v="-1"/>
    <n v="0"/>
    <n v="0"/>
    <n v="0"/>
    <n v="366"/>
    <n v="4394"/>
    <n v="0.22859841585159302"/>
    <n v="34.182445526123047"/>
    <n v="-10178.275390625"/>
    <n v="-33.792270660400391"/>
    <n v="20474.072265625"/>
    <n v="67.974716186523438"/>
    <m/>
    <s v="1/1/2027"/>
    <s v="12/31/2099"/>
    <m/>
    <n v="0"/>
    <n v="0"/>
    <n v="2032"/>
    <m/>
    <m/>
    <m/>
    <n v="0"/>
    <n v="0"/>
    <s v="Real 2021 | 5/8/2023 1:03:19 PM"/>
    <n v="10900"/>
    <n v="150"/>
    <m/>
    <m/>
    <n v="301201.28125"/>
    <n v="0"/>
    <n v="0"/>
    <m/>
    <m/>
    <m/>
    <n v="0"/>
  </r>
  <r>
    <x v="0"/>
    <x v="0"/>
    <x v="9"/>
    <s v="5"/>
    <x v="4"/>
    <s v="Area 1001 Solar 2027"/>
    <x v="21"/>
    <n v="11.42992115020752"/>
    <n v="50"/>
    <n v="11.42992115020752"/>
    <m/>
    <n v="0"/>
    <m/>
    <m/>
    <m/>
    <n v="7297.03173828125"/>
    <m/>
    <m/>
    <n v="-1"/>
    <n v="0"/>
    <s v="Solar"/>
    <m/>
    <n v="100400.4296875"/>
    <m/>
    <n v="0"/>
    <n v="3431.93212890625"/>
    <n v="3431.93212890625"/>
    <n v="0"/>
    <n v="-1"/>
    <n v="0"/>
    <n v="0"/>
    <n v="0"/>
    <n v="366"/>
    <n v="4394"/>
    <n v="0.22859841585159302"/>
    <n v="34.182445526123047"/>
    <n v="-3392.758544921875"/>
    <n v="-33.792270660400391"/>
    <n v="6824.69091796875"/>
    <n v="67.974716186523438"/>
    <m/>
    <s v="1/1/2027"/>
    <s v="12/31/2099"/>
    <m/>
    <n v="0"/>
    <n v="0"/>
    <n v="2032"/>
    <m/>
    <m/>
    <m/>
    <n v="0"/>
    <n v="0"/>
    <s v="Real 2021 | 5/8/2023 1:03:19 PM"/>
    <n v="10901"/>
    <n v="50"/>
    <m/>
    <m/>
    <n v="100400.4296875"/>
    <n v="0"/>
    <n v="0"/>
    <m/>
    <m/>
    <m/>
    <n v="0"/>
  </r>
  <r>
    <x v="0"/>
    <x v="0"/>
    <x v="9"/>
    <s v="6"/>
    <x v="5"/>
    <s v="Area 1001 Solar 2027"/>
    <x v="21"/>
    <n v="34.289764404296875"/>
    <n v="150"/>
    <n v="34.289764404296875"/>
    <m/>
    <n v="0"/>
    <m/>
    <m/>
    <m/>
    <n v="21891.095703125"/>
    <m/>
    <m/>
    <n v="-1"/>
    <n v="0"/>
    <s v="Solar"/>
    <m/>
    <n v="301201.28125"/>
    <m/>
    <n v="0"/>
    <n v="10295.796875"/>
    <n v="10295.796875"/>
    <n v="0"/>
    <n v="-1"/>
    <n v="0"/>
    <n v="0"/>
    <n v="0"/>
    <n v="366"/>
    <n v="4394"/>
    <n v="0.22859841585159302"/>
    <n v="34.182445526123047"/>
    <n v="-10178.275390625"/>
    <n v="-33.792270660400391"/>
    <n v="20474.072265625"/>
    <n v="67.974716186523438"/>
    <m/>
    <s v="1/1/2027"/>
    <s v="12/31/2099"/>
    <m/>
    <n v="0"/>
    <n v="0"/>
    <n v="2032"/>
    <m/>
    <m/>
    <m/>
    <n v="0"/>
    <n v="0"/>
    <s v="Real 2021 | 5/8/2023 1:03:19 PM"/>
    <n v="10902"/>
    <n v="150"/>
    <m/>
    <m/>
    <n v="301201.28125"/>
    <n v="0"/>
    <n v="0"/>
    <m/>
    <m/>
    <m/>
    <n v="0"/>
  </r>
  <r>
    <x v="0"/>
    <x v="0"/>
    <x v="9"/>
    <s v="7"/>
    <x v="6"/>
    <s v="Area 1001 Solar 2027"/>
    <x v="21"/>
    <n v="34.289764404296875"/>
    <n v="150"/>
    <n v="34.289764404296875"/>
    <m/>
    <n v="0"/>
    <m/>
    <m/>
    <m/>
    <n v="21891.095703125"/>
    <m/>
    <m/>
    <n v="-1"/>
    <n v="0"/>
    <s v="Solar"/>
    <m/>
    <n v="301201.28125"/>
    <m/>
    <n v="0"/>
    <n v="10295.796875"/>
    <n v="10295.796875"/>
    <n v="0"/>
    <n v="-1"/>
    <n v="0"/>
    <n v="0"/>
    <n v="0"/>
    <n v="366"/>
    <n v="4394"/>
    <n v="0.22859841585159302"/>
    <n v="34.182445526123047"/>
    <n v="-10178.275390625"/>
    <n v="-33.792270660400391"/>
    <n v="20474.072265625"/>
    <n v="67.974716186523438"/>
    <m/>
    <s v="1/1/2027"/>
    <s v="12/31/2099"/>
    <m/>
    <n v="0"/>
    <n v="0"/>
    <n v="2032"/>
    <m/>
    <m/>
    <m/>
    <n v="0"/>
    <n v="0"/>
    <s v="Real 2021 | 5/8/2023 1:03:19 PM"/>
    <n v="10903"/>
    <n v="150"/>
    <m/>
    <m/>
    <n v="301201.28125"/>
    <n v="0"/>
    <n v="0"/>
    <m/>
    <m/>
    <m/>
    <n v="0"/>
  </r>
  <r>
    <x v="0"/>
    <x v="0"/>
    <x v="9"/>
    <s v="8"/>
    <x v="7"/>
    <s v="Area 1001 Solar 2027"/>
    <x v="21"/>
    <n v="34.289764404296875"/>
    <n v="150"/>
    <n v="34.289764404296875"/>
    <m/>
    <n v="0"/>
    <m/>
    <m/>
    <m/>
    <n v="21891.095703125"/>
    <m/>
    <m/>
    <n v="-1"/>
    <n v="0"/>
    <s v="Solar"/>
    <m/>
    <n v="301201.28125"/>
    <m/>
    <n v="0"/>
    <n v="10295.796875"/>
    <n v="10295.796875"/>
    <n v="0"/>
    <n v="-1"/>
    <n v="0"/>
    <n v="0"/>
    <n v="0"/>
    <n v="366"/>
    <n v="4394"/>
    <n v="0.22859841585159302"/>
    <n v="34.182445526123047"/>
    <n v="-10178.275390625"/>
    <n v="-33.792270660400391"/>
    <n v="20474.072265625"/>
    <n v="67.974716186523438"/>
    <m/>
    <s v="1/1/2027"/>
    <s v="12/31/2099"/>
    <m/>
    <n v="0"/>
    <n v="0"/>
    <n v="2032"/>
    <m/>
    <m/>
    <m/>
    <n v="0"/>
    <n v="0"/>
    <s v="Real 2021 | 5/8/2023 1:03:19 PM"/>
    <n v="10904"/>
    <n v="150"/>
    <m/>
    <m/>
    <n v="301201.28125"/>
    <n v="0"/>
    <n v="0"/>
    <m/>
    <m/>
    <m/>
    <n v="0"/>
  </r>
  <r>
    <x v="0"/>
    <x v="0"/>
    <x v="9"/>
    <s v="9"/>
    <x v="8"/>
    <s v="Area 1001 Solar 2027"/>
    <x v="21"/>
    <n v="34.289764404296875"/>
    <n v="150"/>
    <n v="34.289764404296875"/>
    <m/>
    <n v="0"/>
    <m/>
    <m/>
    <m/>
    <n v="21891.095703125"/>
    <m/>
    <m/>
    <n v="-1"/>
    <n v="0"/>
    <s v="Solar"/>
    <m/>
    <n v="301201.28125"/>
    <m/>
    <n v="0"/>
    <n v="10295.796875"/>
    <n v="10295.796875"/>
    <n v="0"/>
    <n v="-1"/>
    <n v="0"/>
    <n v="0"/>
    <n v="0"/>
    <n v="366"/>
    <n v="4394"/>
    <n v="0.22859841585159302"/>
    <n v="34.182445526123047"/>
    <n v="-10178.275390625"/>
    <n v="-33.792270660400391"/>
    <n v="20474.072265625"/>
    <n v="67.974716186523438"/>
    <m/>
    <s v="1/1/2027"/>
    <s v="12/31/2099"/>
    <m/>
    <n v="0"/>
    <n v="0"/>
    <n v="2032"/>
    <m/>
    <m/>
    <m/>
    <n v="0"/>
    <n v="0"/>
    <s v="Real 2021 | 5/8/2023 1:03:19 PM"/>
    <n v="10905"/>
    <n v="150"/>
    <m/>
    <m/>
    <n v="301201.28125"/>
    <n v="0"/>
    <n v="0"/>
    <m/>
    <m/>
    <m/>
    <n v="0"/>
  </r>
  <r>
    <x v="0"/>
    <x v="0"/>
    <x v="9"/>
    <s v="1"/>
    <x v="0"/>
    <s v="Area 1001 Solar 2028"/>
    <x v="22"/>
    <n v="34.289764404296875"/>
    <n v="150"/>
    <n v="34.289764404296875"/>
    <m/>
    <n v="0"/>
    <m/>
    <m/>
    <m/>
    <n v="21030.0234375"/>
    <m/>
    <m/>
    <n v="-1"/>
    <n v="0"/>
    <s v="Solar"/>
    <m/>
    <n v="301201.28125"/>
    <m/>
    <n v="0"/>
    <n v="10295.796875"/>
    <n v="10295.796875"/>
    <n v="0"/>
    <n v="-1"/>
    <n v="0"/>
    <n v="0"/>
    <n v="0"/>
    <n v="366"/>
    <n v="4394"/>
    <n v="0.22859841585159302"/>
    <n v="34.182445526123047"/>
    <n v="-10178.275390625"/>
    <n v="-33.792270660400391"/>
    <n v="20474.072265625"/>
    <n v="67.974716186523438"/>
    <m/>
    <s v="1/1/2028"/>
    <s v="12/31/2099"/>
    <m/>
    <n v="0"/>
    <n v="0"/>
    <n v="2032"/>
    <m/>
    <m/>
    <m/>
    <n v="0"/>
    <n v="0"/>
    <s v="Real 2021 | 5/8/2023 1:03:19 PM"/>
    <n v="10906"/>
    <n v="150"/>
    <m/>
    <m/>
    <n v="301201.28125"/>
    <n v="0"/>
    <n v="0"/>
    <m/>
    <m/>
    <m/>
    <n v="0"/>
  </r>
  <r>
    <x v="0"/>
    <x v="0"/>
    <x v="9"/>
    <s v="2"/>
    <x v="1"/>
    <s v="Area 1001 Solar 2028"/>
    <x v="22"/>
    <n v="34.289764404296875"/>
    <n v="150"/>
    <n v="34.289764404296875"/>
    <m/>
    <n v="0"/>
    <m/>
    <m/>
    <m/>
    <n v="21030.0234375"/>
    <m/>
    <m/>
    <n v="-1"/>
    <n v="0"/>
    <s v="Solar"/>
    <m/>
    <n v="301201.28125"/>
    <m/>
    <n v="0"/>
    <n v="10295.796875"/>
    <n v="10295.796875"/>
    <n v="0"/>
    <n v="-1"/>
    <n v="0"/>
    <n v="0"/>
    <n v="0"/>
    <n v="366"/>
    <n v="4394"/>
    <n v="0.22859841585159302"/>
    <n v="34.182445526123047"/>
    <n v="-10178.275390625"/>
    <n v="-33.792270660400391"/>
    <n v="20474.072265625"/>
    <n v="67.974716186523438"/>
    <m/>
    <s v="1/1/2028"/>
    <s v="12/31/2099"/>
    <m/>
    <n v="0"/>
    <n v="0"/>
    <n v="2032"/>
    <m/>
    <m/>
    <m/>
    <n v="0"/>
    <n v="0"/>
    <s v="Real 2021 | 5/8/2023 1:03:19 PM"/>
    <n v="10907"/>
    <n v="150"/>
    <m/>
    <m/>
    <n v="301201.28125"/>
    <n v="0"/>
    <n v="0"/>
    <m/>
    <m/>
    <m/>
    <n v="0"/>
  </r>
  <r>
    <x v="0"/>
    <x v="0"/>
    <x v="9"/>
    <s v="3"/>
    <x v="2"/>
    <s v="Area 1001 Solar 2028"/>
    <x v="22"/>
    <n v="34.289764404296875"/>
    <n v="150"/>
    <n v="34.289764404296875"/>
    <m/>
    <n v="0"/>
    <m/>
    <m/>
    <m/>
    <n v="21030.0234375"/>
    <m/>
    <m/>
    <n v="-1"/>
    <n v="0"/>
    <s v="Solar"/>
    <m/>
    <n v="301201.28125"/>
    <m/>
    <n v="0"/>
    <n v="10295.796875"/>
    <n v="10295.796875"/>
    <n v="0"/>
    <n v="-1"/>
    <n v="0"/>
    <n v="0"/>
    <n v="0"/>
    <n v="366"/>
    <n v="4394"/>
    <n v="0.22859841585159302"/>
    <n v="34.182445526123047"/>
    <n v="-10178.275390625"/>
    <n v="-33.792270660400391"/>
    <n v="20474.072265625"/>
    <n v="67.974716186523438"/>
    <m/>
    <s v="1/1/2028"/>
    <s v="12/31/2099"/>
    <m/>
    <n v="0"/>
    <n v="0"/>
    <n v="2032"/>
    <m/>
    <m/>
    <m/>
    <n v="0"/>
    <n v="0"/>
    <s v="Real 2021 | 5/8/2023 1:03:19 PM"/>
    <n v="10908"/>
    <n v="150"/>
    <m/>
    <m/>
    <n v="301201.28125"/>
    <n v="0"/>
    <n v="0"/>
    <m/>
    <m/>
    <m/>
    <n v="0"/>
  </r>
  <r>
    <x v="0"/>
    <x v="0"/>
    <x v="9"/>
    <s v="4"/>
    <x v="3"/>
    <s v="Area 1001 Solar 2028"/>
    <x v="22"/>
    <n v="34.289764404296875"/>
    <n v="150"/>
    <n v="34.289764404296875"/>
    <m/>
    <n v="0"/>
    <m/>
    <m/>
    <m/>
    <n v="21030.0234375"/>
    <m/>
    <m/>
    <n v="-1"/>
    <n v="0"/>
    <s v="Solar"/>
    <m/>
    <n v="301201.28125"/>
    <m/>
    <n v="0"/>
    <n v="10295.796875"/>
    <n v="10295.796875"/>
    <n v="0"/>
    <n v="-1"/>
    <n v="0"/>
    <n v="0"/>
    <n v="0"/>
    <n v="366"/>
    <n v="4394"/>
    <n v="0.22859841585159302"/>
    <n v="34.182445526123047"/>
    <n v="-10178.275390625"/>
    <n v="-33.792270660400391"/>
    <n v="20474.072265625"/>
    <n v="67.974716186523438"/>
    <m/>
    <s v="1/1/2028"/>
    <s v="12/31/2099"/>
    <m/>
    <n v="0"/>
    <n v="0"/>
    <n v="2032"/>
    <m/>
    <m/>
    <m/>
    <n v="0"/>
    <n v="0"/>
    <s v="Real 2021 | 5/8/2023 1:03:19 PM"/>
    <n v="10909"/>
    <n v="150"/>
    <m/>
    <m/>
    <n v="301201.28125"/>
    <n v="0"/>
    <n v="0"/>
    <m/>
    <m/>
    <m/>
    <n v="0"/>
  </r>
  <r>
    <x v="0"/>
    <x v="0"/>
    <x v="9"/>
    <s v="5"/>
    <x v="4"/>
    <s v="Area 1001 Solar 2028"/>
    <x v="22"/>
    <n v="34.289764404296875"/>
    <n v="150"/>
    <n v="34.289764404296875"/>
    <m/>
    <n v="0"/>
    <m/>
    <m/>
    <m/>
    <n v="21030.0234375"/>
    <m/>
    <m/>
    <n v="-1"/>
    <n v="0"/>
    <s v="Solar"/>
    <m/>
    <n v="301201.28125"/>
    <m/>
    <n v="0"/>
    <n v="10295.796875"/>
    <n v="10295.796875"/>
    <n v="0"/>
    <n v="-1"/>
    <n v="0"/>
    <n v="0"/>
    <n v="0"/>
    <n v="366"/>
    <n v="4394"/>
    <n v="0.22859841585159302"/>
    <n v="34.182445526123047"/>
    <n v="-10178.275390625"/>
    <n v="-33.792270660400391"/>
    <n v="20474.072265625"/>
    <n v="67.974716186523438"/>
    <m/>
    <s v="1/1/2028"/>
    <s v="12/31/2099"/>
    <m/>
    <n v="0"/>
    <n v="0"/>
    <n v="2032"/>
    <m/>
    <m/>
    <m/>
    <n v="0"/>
    <n v="0"/>
    <s v="Real 2021 | 5/8/2023 1:03:19 PM"/>
    <n v="10910"/>
    <n v="150"/>
    <m/>
    <m/>
    <n v="301201.28125"/>
    <n v="0"/>
    <n v="0"/>
    <m/>
    <m/>
    <m/>
    <n v="0"/>
  </r>
  <r>
    <x v="0"/>
    <x v="0"/>
    <x v="9"/>
    <s v="6"/>
    <x v="5"/>
    <s v="Area 1001 Solar 2028"/>
    <x v="22"/>
    <n v="34.289764404296875"/>
    <n v="150"/>
    <n v="34.289764404296875"/>
    <m/>
    <n v="0"/>
    <m/>
    <m/>
    <m/>
    <n v="21030.0234375"/>
    <m/>
    <m/>
    <n v="-1"/>
    <n v="0"/>
    <s v="Solar"/>
    <m/>
    <n v="301201.28125"/>
    <m/>
    <n v="0"/>
    <n v="10295.796875"/>
    <n v="10295.796875"/>
    <n v="0"/>
    <n v="-1"/>
    <n v="0"/>
    <n v="0"/>
    <n v="0"/>
    <n v="366"/>
    <n v="4394"/>
    <n v="0.22859841585159302"/>
    <n v="34.182445526123047"/>
    <n v="-10178.275390625"/>
    <n v="-33.792270660400391"/>
    <n v="20474.072265625"/>
    <n v="67.974716186523438"/>
    <m/>
    <s v="1/1/2028"/>
    <s v="12/31/2099"/>
    <m/>
    <n v="0"/>
    <n v="0"/>
    <n v="2032"/>
    <m/>
    <m/>
    <m/>
    <n v="0"/>
    <n v="0"/>
    <s v="Real 2021 | 5/8/2023 1:03:19 PM"/>
    <n v="10911"/>
    <n v="150"/>
    <m/>
    <m/>
    <n v="301201.28125"/>
    <n v="0"/>
    <n v="0"/>
    <m/>
    <m/>
    <m/>
    <n v="0"/>
  </r>
  <r>
    <x v="0"/>
    <x v="0"/>
    <x v="9"/>
    <s v="7"/>
    <x v="6"/>
    <s v="Area 1001 Solar 2028"/>
    <x v="22"/>
    <n v="34.289764404296875"/>
    <n v="150"/>
    <n v="34.289764404296875"/>
    <m/>
    <n v="0"/>
    <m/>
    <m/>
    <m/>
    <n v="21030.0234375"/>
    <m/>
    <m/>
    <n v="-1"/>
    <n v="0"/>
    <s v="Solar"/>
    <m/>
    <n v="301201.28125"/>
    <m/>
    <n v="0"/>
    <n v="10295.796875"/>
    <n v="10295.796875"/>
    <n v="0"/>
    <n v="-1"/>
    <n v="0"/>
    <n v="0"/>
    <n v="0"/>
    <n v="366"/>
    <n v="4394"/>
    <n v="0.22859841585159302"/>
    <n v="34.182445526123047"/>
    <n v="-10178.275390625"/>
    <n v="-33.792270660400391"/>
    <n v="20474.072265625"/>
    <n v="67.974716186523438"/>
    <m/>
    <s v="1/1/2028"/>
    <s v="12/31/2099"/>
    <m/>
    <n v="0"/>
    <n v="0"/>
    <n v="2032"/>
    <m/>
    <m/>
    <m/>
    <n v="0"/>
    <n v="0"/>
    <s v="Real 2021 | 5/8/2023 1:03:19 PM"/>
    <n v="10912"/>
    <n v="150"/>
    <m/>
    <m/>
    <n v="301201.28125"/>
    <n v="0"/>
    <n v="0"/>
    <m/>
    <m/>
    <m/>
    <n v="0"/>
  </r>
  <r>
    <x v="0"/>
    <x v="0"/>
    <x v="9"/>
    <s v="8"/>
    <x v="7"/>
    <s v="Area 1001 Solar 2028"/>
    <x v="22"/>
    <n v="34.289764404296875"/>
    <n v="150"/>
    <n v="34.289764404296875"/>
    <m/>
    <n v="0"/>
    <m/>
    <m/>
    <m/>
    <n v="21030.0234375"/>
    <m/>
    <m/>
    <n v="-1"/>
    <n v="0"/>
    <s v="Solar"/>
    <m/>
    <n v="301201.28125"/>
    <m/>
    <n v="0"/>
    <n v="10295.796875"/>
    <n v="10295.796875"/>
    <n v="0"/>
    <n v="-1"/>
    <n v="0"/>
    <n v="0"/>
    <n v="0"/>
    <n v="366"/>
    <n v="4394"/>
    <n v="0.22859841585159302"/>
    <n v="34.182445526123047"/>
    <n v="-10178.275390625"/>
    <n v="-33.792270660400391"/>
    <n v="20474.072265625"/>
    <n v="67.974716186523438"/>
    <m/>
    <s v="1/1/2028"/>
    <s v="12/31/2099"/>
    <m/>
    <n v="0"/>
    <n v="0"/>
    <n v="2032"/>
    <m/>
    <m/>
    <m/>
    <n v="0"/>
    <n v="0"/>
    <s v="Real 2021 | 5/8/2023 1:03:19 PM"/>
    <n v="10913"/>
    <n v="150"/>
    <m/>
    <m/>
    <n v="301201.28125"/>
    <n v="0"/>
    <n v="0"/>
    <m/>
    <m/>
    <m/>
    <n v="0"/>
  </r>
  <r>
    <x v="0"/>
    <x v="0"/>
    <x v="9"/>
    <s v="9"/>
    <x v="8"/>
    <s v="Area 1001 Solar 2028"/>
    <x v="22"/>
    <n v="34.289764404296875"/>
    <n v="150"/>
    <n v="34.289764404296875"/>
    <m/>
    <n v="0"/>
    <m/>
    <m/>
    <m/>
    <n v="21030.0234375"/>
    <m/>
    <m/>
    <n v="-1"/>
    <n v="0"/>
    <s v="Solar"/>
    <m/>
    <n v="301201.28125"/>
    <m/>
    <n v="0"/>
    <n v="10295.796875"/>
    <n v="10295.796875"/>
    <n v="0"/>
    <n v="-1"/>
    <n v="0"/>
    <n v="0"/>
    <n v="0"/>
    <n v="366"/>
    <n v="4394"/>
    <n v="0.22859841585159302"/>
    <n v="34.182445526123047"/>
    <n v="-10178.275390625"/>
    <n v="-33.792270660400391"/>
    <n v="20474.072265625"/>
    <n v="67.974716186523438"/>
    <m/>
    <s v="1/1/2028"/>
    <s v="12/31/2099"/>
    <m/>
    <n v="0"/>
    <n v="0"/>
    <n v="2032"/>
    <m/>
    <m/>
    <m/>
    <n v="0"/>
    <n v="0"/>
    <s v="Real 2021 | 5/8/2023 1:03:19 PM"/>
    <n v="10914"/>
    <n v="150"/>
    <m/>
    <m/>
    <n v="301201.28125"/>
    <n v="0"/>
    <n v="0"/>
    <m/>
    <m/>
    <m/>
    <n v="0"/>
  </r>
  <r>
    <x v="0"/>
    <x v="0"/>
    <x v="9"/>
    <s v="1"/>
    <x v="0"/>
    <s v="Area 1001 Solar 2029"/>
    <x v="23"/>
    <n v="22.859842300415039"/>
    <n v="100"/>
    <n v="22.859842300415039"/>
    <m/>
    <n v="0"/>
    <m/>
    <m/>
    <m/>
    <n v="13490.125"/>
    <m/>
    <m/>
    <n v="-1"/>
    <n v="0"/>
    <s v="Solar"/>
    <m/>
    <n v="200800.859375"/>
    <m/>
    <n v="0"/>
    <n v="6863.8642578125"/>
    <n v="6863.8642578125"/>
    <n v="0"/>
    <n v="-1"/>
    <n v="0"/>
    <n v="0"/>
    <n v="0"/>
    <n v="366"/>
    <n v="4394"/>
    <n v="0.22859841585159302"/>
    <n v="34.182445526123047"/>
    <n v="-6785.51708984375"/>
    <n v="-33.792270660400391"/>
    <n v="13649.3818359375"/>
    <n v="67.974716186523438"/>
    <m/>
    <s v="1/1/2029"/>
    <s v="12/31/2099"/>
    <m/>
    <n v="0"/>
    <n v="0"/>
    <n v="2032"/>
    <m/>
    <m/>
    <m/>
    <n v="0"/>
    <n v="0"/>
    <s v="Real 2021 | 5/8/2023 1:03:19 PM"/>
    <n v="10915"/>
    <n v="100"/>
    <m/>
    <m/>
    <n v="200800.859375"/>
    <n v="0"/>
    <n v="0"/>
    <m/>
    <m/>
    <m/>
    <n v="0"/>
  </r>
  <r>
    <x v="0"/>
    <x v="0"/>
    <x v="9"/>
    <s v="3"/>
    <x v="2"/>
    <s v="Area 1001 Solar 2029"/>
    <x v="23"/>
    <n v="22.859842300415039"/>
    <n v="100"/>
    <n v="22.859842300415039"/>
    <m/>
    <n v="0"/>
    <m/>
    <m/>
    <m/>
    <n v="13490.125"/>
    <m/>
    <m/>
    <n v="-1"/>
    <n v="0"/>
    <s v="Solar"/>
    <m/>
    <n v="200800.859375"/>
    <m/>
    <n v="0"/>
    <n v="6863.8642578125"/>
    <n v="6863.8642578125"/>
    <n v="0"/>
    <n v="-1"/>
    <n v="0"/>
    <n v="0"/>
    <n v="0"/>
    <n v="366"/>
    <n v="4394"/>
    <n v="0.22859841585159302"/>
    <n v="34.182445526123047"/>
    <n v="-6785.51708984375"/>
    <n v="-33.792270660400391"/>
    <n v="13649.3818359375"/>
    <n v="67.974716186523438"/>
    <m/>
    <s v="1/1/2029"/>
    <s v="12/31/2099"/>
    <m/>
    <n v="0"/>
    <n v="0"/>
    <n v="2032"/>
    <m/>
    <m/>
    <m/>
    <n v="0"/>
    <n v="0"/>
    <s v="Real 2021 | 5/8/2023 1:03:19 PM"/>
    <n v="10916"/>
    <n v="100"/>
    <m/>
    <m/>
    <n v="200800.859375"/>
    <n v="0"/>
    <n v="0"/>
    <m/>
    <m/>
    <m/>
    <n v="0"/>
  </r>
  <r>
    <x v="0"/>
    <x v="0"/>
    <x v="9"/>
    <s v="4"/>
    <x v="3"/>
    <s v="Area 1001 Solar 2029"/>
    <x v="23"/>
    <n v="34.289764404296875"/>
    <n v="150"/>
    <n v="34.289764404296875"/>
    <m/>
    <n v="0"/>
    <m/>
    <m/>
    <m/>
    <n v="20235.1875"/>
    <m/>
    <m/>
    <n v="-1"/>
    <n v="0"/>
    <s v="Solar"/>
    <m/>
    <n v="301201.28125"/>
    <m/>
    <n v="0"/>
    <n v="10295.796875"/>
    <n v="10295.796875"/>
    <n v="0"/>
    <n v="-1"/>
    <n v="0"/>
    <n v="0"/>
    <n v="0"/>
    <n v="366"/>
    <n v="4394"/>
    <n v="0.22859841585159302"/>
    <n v="34.182445526123047"/>
    <n v="-10178.275390625"/>
    <n v="-33.792270660400391"/>
    <n v="20474.072265625"/>
    <n v="67.974716186523438"/>
    <m/>
    <s v="1/1/2029"/>
    <s v="12/31/2099"/>
    <m/>
    <n v="0"/>
    <n v="0"/>
    <n v="2032"/>
    <m/>
    <m/>
    <m/>
    <n v="0"/>
    <n v="0"/>
    <s v="Real 2021 | 5/8/2023 1:03:19 PM"/>
    <n v="10917"/>
    <n v="150"/>
    <m/>
    <m/>
    <n v="301201.28125"/>
    <n v="0"/>
    <n v="0"/>
    <m/>
    <m/>
    <m/>
    <n v="0"/>
  </r>
  <r>
    <x v="0"/>
    <x v="0"/>
    <x v="9"/>
    <s v="6"/>
    <x v="5"/>
    <s v="Area 1001 Solar 2029"/>
    <x v="23"/>
    <n v="22.859842300415039"/>
    <n v="100"/>
    <n v="22.859842300415039"/>
    <m/>
    <n v="0"/>
    <m/>
    <m/>
    <m/>
    <n v="13490.125"/>
    <m/>
    <m/>
    <n v="-1"/>
    <n v="0"/>
    <s v="Solar"/>
    <m/>
    <n v="200800.859375"/>
    <m/>
    <n v="0"/>
    <n v="6863.8642578125"/>
    <n v="6863.8642578125"/>
    <n v="0"/>
    <n v="-1"/>
    <n v="0"/>
    <n v="0"/>
    <n v="0"/>
    <n v="366"/>
    <n v="4394"/>
    <n v="0.22859841585159302"/>
    <n v="34.182445526123047"/>
    <n v="-6785.51708984375"/>
    <n v="-33.792270660400391"/>
    <n v="13649.3818359375"/>
    <n v="67.974716186523438"/>
    <m/>
    <s v="1/1/2029"/>
    <s v="12/31/2099"/>
    <m/>
    <n v="0"/>
    <n v="0"/>
    <n v="2032"/>
    <m/>
    <m/>
    <m/>
    <n v="0"/>
    <n v="0"/>
    <s v="Real 2021 | 5/8/2023 1:03:19 PM"/>
    <n v="10918"/>
    <n v="100"/>
    <m/>
    <m/>
    <n v="200800.859375"/>
    <n v="0"/>
    <n v="0"/>
    <m/>
    <m/>
    <m/>
    <n v="0"/>
  </r>
  <r>
    <x v="0"/>
    <x v="0"/>
    <x v="9"/>
    <s v="7"/>
    <x v="6"/>
    <s v="Area 1001 Solar 2029"/>
    <x v="23"/>
    <n v="22.859842300415039"/>
    <n v="100"/>
    <n v="22.859842300415039"/>
    <m/>
    <n v="0"/>
    <m/>
    <m/>
    <m/>
    <n v="13490.125"/>
    <m/>
    <m/>
    <n v="-1"/>
    <n v="0"/>
    <s v="Solar"/>
    <m/>
    <n v="200800.859375"/>
    <m/>
    <n v="0"/>
    <n v="6863.8642578125"/>
    <n v="6863.8642578125"/>
    <n v="0"/>
    <n v="-1"/>
    <n v="0"/>
    <n v="0"/>
    <n v="0"/>
    <n v="366"/>
    <n v="4394"/>
    <n v="0.22859841585159302"/>
    <n v="34.182445526123047"/>
    <n v="-6785.51708984375"/>
    <n v="-33.792270660400391"/>
    <n v="13649.3818359375"/>
    <n v="67.974716186523438"/>
    <m/>
    <s v="1/1/2029"/>
    <s v="12/31/2099"/>
    <m/>
    <n v="0"/>
    <n v="0"/>
    <n v="2032"/>
    <m/>
    <m/>
    <m/>
    <n v="0"/>
    <n v="0"/>
    <s v="Real 2021 | 5/8/2023 1:03:19 PM"/>
    <n v="10919"/>
    <n v="100"/>
    <m/>
    <m/>
    <n v="200800.859375"/>
    <n v="0"/>
    <n v="0"/>
    <m/>
    <m/>
    <m/>
    <n v="0"/>
  </r>
  <r>
    <x v="0"/>
    <x v="0"/>
    <x v="9"/>
    <s v="8"/>
    <x v="7"/>
    <s v="Area 1001 Solar 2029"/>
    <x v="23"/>
    <n v="34.289764404296875"/>
    <n v="150"/>
    <n v="34.289764404296875"/>
    <m/>
    <n v="0"/>
    <m/>
    <m/>
    <m/>
    <n v="20235.1875"/>
    <m/>
    <m/>
    <n v="-1"/>
    <n v="0"/>
    <s v="Solar"/>
    <m/>
    <n v="301201.28125"/>
    <m/>
    <n v="0"/>
    <n v="10295.796875"/>
    <n v="10295.796875"/>
    <n v="0"/>
    <n v="-1"/>
    <n v="0"/>
    <n v="0"/>
    <n v="0"/>
    <n v="366"/>
    <n v="4394"/>
    <n v="0.22859841585159302"/>
    <n v="34.182445526123047"/>
    <n v="-10178.275390625"/>
    <n v="-33.792270660400391"/>
    <n v="20474.072265625"/>
    <n v="67.974716186523438"/>
    <m/>
    <s v="1/1/2029"/>
    <s v="12/31/2099"/>
    <m/>
    <n v="0"/>
    <n v="0"/>
    <n v="2032"/>
    <m/>
    <m/>
    <m/>
    <n v="0"/>
    <n v="0"/>
    <s v="Real 2021 | 5/8/2023 1:03:19 PM"/>
    <n v="10920"/>
    <n v="150"/>
    <m/>
    <m/>
    <n v="301201.28125"/>
    <n v="0"/>
    <n v="0"/>
    <m/>
    <m/>
    <m/>
    <n v="0"/>
  </r>
  <r>
    <x v="0"/>
    <x v="0"/>
    <x v="9"/>
    <s v="9"/>
    <x v="8"/>
    <s v="Area 1001 Solar 2029"/>
    <x v="23"/>
    <n v="22.859842300415039"/>
    <n v="100"/>
    <n v="22.859842300415039"/>
    <m/>
    <n v="0"/>
    <m/>
    <m/>
    <m/>
    <n v="13490.125"/>
    <m/>
    <m/>
    <n v="-1"/>
    <n v="0"/>
    <s v="Solar"/>
    <m/>
    <n v="200800.859375"/>
    <m/>
    <n v="0"/>
    <n v="6863.8642578125"/>
    <n v="6863.8642578125"/>
    <n v="0"/>
    <n v="-1"/>
    <n v="0"/>
    <n v="0"/>
    <n v="0"/>
    <n v="366"/>
    <n v="4394"/>
    <n v="0.22859841585159302"/>
    <n v="34.182445526123047"/>
    <n v="-6785.51708984375"/>
    <n v="-33.792270660400391"/>
    <n v="13649.3818359375"/>
    <n v="67.974716186523438"/>
    <m/>
    <s v="1/1/2029"/>
    <s v="12/31/2099"/>
    <m/>
    <n v="0"/>
    <n v="0"/>
    <n v="2032"/>
    <m/>
    <m/>
    <m/>
    <n v="0"/>
    <n v="0"/>
    <s v="Real 2021 | 5/8/2023 1:03:19 PM"/>
    <n v="10921"/>
    <n v="100"/>
    <m/>
    <m/>
    <n v="200800.859375"/>
    <n v="0"/>
    <n v="0"/>
    <m/>
    <m/>
    <m/>
    <n v="0"/>
  </r>
  <r>
    <x v="0"/>
    <x v="0"/>
    <x v="9"/>
    <s v="3"/>
    <x v="2"/>
    <s v="Area 1001 Solar 2030"/>
    <x v="24"/>
    <n v="11.42992115020752"/>
    <n v="50"/>
    <n v="11.42992115020752"/>
    <m/>
    <n v="0"/>
    <m/>
    <m/>
    <m/>
    <n v="6469.078125"/>
    <m/>
    <m/>
    <n v="-1"/>
    <n v="0"/>
    <s v="Solar"/>
    <m/>
    <n v="100400.4296875"/>
    <m/>
    <n v="0"/>
    <n v="3431.93212890625"/>
    <n v="3431.93212890625"/>
    <n v="0"/>
    <n v="-1"/>
    <n v="0"/>
    <n v="0"/>
    <n v="0"/>
    <n v="366"/>
    <n v="4394"/>
    <n v="0.22859841585159302"/>
    <n v="34.182445526123047"/>
    <n v="-3392.758544921875"/>
    <n v="-33.792270660400391"/>
    <n v="6824.69091796875"/>
    <n v="67.974716186523438"/>
    <m/>
    <s v="1/1/2030"/>
    <s v="12/31/2099"/>
    <m/>
    <n v="0"/>
    <n v="0"/>
    <n v="2032"/>
    <m/>
    <m/>
    <m/>
    <n v="0"/>
    <n v="0"/>
    <s v="Real 2021 | 5/8/2023 1:03:19 PM"/>
    <n v="10922"/>
    <n v="50"/>
    <m/>
    <m/>
    <n v="100400.4296875"/>
    <n v="0"/>
    <n v="0"/>
    <m/>
    <m/>
    <m/>
    <n v="0"/>
  </r>
  <r>
    <x v="0"/>
    <x v="0"/>
    <x v="9"/>
    <s v="8"/>
    <x v="7"/>
    <s v="Area 1001 Solar 2030"/>
    <x v="24"/>
    <n v="11.42992115020752"/>
    <n v="50"/>
    <n v="11.42992115020752"/>
    <m/>
    <n v="0"/>
    <m/>
    <m/>
    <m/>
    <n v="6469.078125"/>
    <m/>
    <m/>
    <n v="-1"/>
    <n v="0"/>
    <s v="Solar"/>
    <m/>
    <n v="100400.4296875"/>
    <m/>
    <n v="0"/>
    <n v="3431.93212890625"/>
    <n v="3431.93212890625"/>
    <n v="0"/>
    <n v="-1"/>
    <n v="0"/>
    <n v="0"/>
    <n v="0"/>
    <n v="366"/>
    <n v="4394"/>
    <n v="0.22859841585159302"/>
    <n v="34.182445526123047"/>
    <n v="-3392.758544921875"/>
    <n v="-33.792270660400391"/>
    <n v="6824.69091796875"/>
    <n v="67.974716186523438"/>
    <m/>
    <s v="1/1/2030"/>
    <s v="12/31/2099"/>
    <m/>
    <n v="0"/>
    <n v="0"/>
    <n v="2032"/>
    <m/>
    <m/>
    <m/>
    <n v="0"/>
    <n v="0"/>
    <s v="Real 2021 | 5/8/2023 1:03:19 PM"/>
    <n v="10923"/>
    <n v="50"/>
    <m/>
    <m/>
    <n v="100400.4296875"/>
    <n v="0"/>
    <n v="0"/>
    <m/>
    <m/>
    <m/>
    <n v="0"/>
  </r>
  <r>
    <x v="0"/>
    <x v="0"/>
    <x v="9"/>
    <s v="4"/>
    <x v="3"/>
    <s v="Area 1001 Solar 2031"/>
    <x v="25"/>
    <n v="34.289764404296875"/>
    <n v="150"/>
    <n v="34.289764404296875"/>
    <m/>
    <n v="0"/>
    <m/>
    <m/>
    <m/>
    <n v="19547.986328125"/>
    <m/>
    <m/>
    <n v="-1"/>
    <n v="0"/>
    <s v="Solar"/>
    <m/>
    <n v="301201.28125"/>
    <m/>
    <n v="0"/>
    <n v="10295.796875"/>
    <n v="10295.796875"/>
    <n v="0"/>
    <n v="-1"/>
    <n v="0"/>
    <n v="0"/>
    <n v="0"/>
    <n v="366"/>
    <n v="4394"/>
    <n v="0.22859841585159302"/>
    <n v="34.182445526123047"/>
    <n v="-10178.275390625"/>
    <n v="-33.792270660400391"/>
    <n v="20474.072265625"/>
    <n v="67.974716186523438"/>
    <m/>
    <s v="1/1/2031"/>
    <s v="12/31/2099"/>
    <m/>
    <n v="0"/>
    <n v="0"/>
    <n v="2032"/>
    <m/>
    <m/>
    <m/>
    <n v="0"/>
    <n v="0"/>
    <s v="Real 2021 | 5/8/2023 1:03:19 PM"/>
    <n v="10924"/>
    <n v="150"/>
    <m/>
    <m/>
    <n v="301201.28125"/>
    <n v="0"/>
    <n v="0"/>
    <m/>
    <m/>
    <m/>
    <n v="0"/>
  </r>
  <r>
    <x v="0"/>
    <x v="0"/>
    <x v="9"/>
    <s v="8"/>
    <x v="7"/>
    <s v="Area 1001 Solar 2031"/>
    <x v="25"/>
    <n v="11.42992115020752"/>
    <n v="50"/>
    <n v="11.42992115020752"/>
    <m/>
    <n v="0"/>
    <m/>
    <m/>
    <m/>
    <n v="6515.9951171875"/>
    <m/>
    <m/>
    <n v="-1"/>
    <n v="0"/>
    <s v="Solar"/>
    <m/>
    <n v="100400.4296875"/>
    <m/>
    <n v="0"/>
    <n v="3431.93212890625"/>
    <n v="3431.93212890625"/>
    <n v="0"/>
    <n v="-1"/>
    <n v="0"/>
    <n v="0"/>
    <n v="0"/>
    <n v="366"/>
    <n v="4394"/>
    <n v="0.22859841585159302"/>
    <n v="34.182445526123047"/>
    <n v="-3392.758544921875"/>
    <n v="-33.792270660400391"/>
    <n v="6824.69091796875"/>
    <n v="67.974716186523438"/>
    <m/>
    <s v="1/1/2031"/>
    <s v="12/31/2099"/>
    <m/>
    <n v="0"/>
    <n v="0"/>
    <n v="2032"/>
    <m/>
    <m/>
    <m/>
    <n v="0"/>
    <n v="0"/>
    <s v="Real 2021 | 5/8/2023 1:03:19 PM"/>
    <n v="10925"/>
    <n v="50"/>
    <m/>
    <m/>
    <n v="100400.4296875"/>
    <n v="0"/>
    <n v="0"/>
    <m/>
    <m/>
    <m/>
    <n v="0"/>
  </r>
  <r>
    <x v="0"/>
    <x v="0"/>
    <x v="9"/>
    <s v="3"/>
    <x v="2"/>
    <s v="Area 1001 Solar 2032"/>
    <x v="26"/>
    <n v="11.42992115020752"/>
    <n v="50"/>
    <n v="11.42992115020752"/>
    <m/>
    <n v="0"/>
    <m/>
    <m/>
    <m/>
    <n v="6546.353515625"/>
    <m/>
    <m/>
    <n v="-1"/>
    <n v="0"/>
    <s v="Solar"/>
    <m/>
    <n v="100400.4296875"/>
    <m/>
    <n v="0"/>
    <n v="3431.93212890625"/>
    <n v="3431.93212890625"/>
    <n v="0"/>
    <n v="-1"/>
    <n v="0"/>
    <n v="0"/>
    <n v="0"/>
    <n v="366"/>
    <n v="4394"/>
    <n v="0.22859841585159302"/>
    <n v="34.182445526123047"/>
    <n v="-3392.758544921875"/>
    <n v="-33.792270660400391"/>
    <n v="6824.69091796875"/>
    <n v="67.974716186523438"/>
    <m/>
    <s v="1/1/2032"/>
    <s v="12/31/2099"/>
    <m/>
    <n v="0"/>
    <n v="0"/>
    <n v="2032"/>
    <m/>
    <m/>
    <m/>
    <n v="0"/>
    <n v="0"/>
    <s v="Real 2021 | 5/8/2023 1:03:19 PM"/>
    <n v="10926"/>
    <n v="50"/>
    <m/>
    <m/>
    <n v="100400.4296875"/>
    <n v="0"/>
    <n v="0"/>
    <m/>
    <m/>
    <m/>
    <n v="0"/>
  </r>
  <r>
    <x v="0"/>
    <x v="0"/>
    <x v="9"/>
    <s v="4"/>
    <x v="3"/>
    <s v="Area 1001 Solar 2032"/>
    <x v="26"/>
    <n v="34.289764404296875"/>
    <n v="150"/>
    <n v="34.289764404296875"/>
    <m/>
    <n v="0"/>
    <m/>
    <m/>
    <m/>
    <n v="19639.060546875"/>
    <m/>
    <m/>
    <n v="-1"/>
    <n v="0"/>
    <s v="Solar"/>
    <m/>
    <n v="301201.28125"/>
    <m/>
    <n v="0"/>
    <n v="10295.796875"/>
    <n v="10295.796875"/>
    <n v="0"/>
    <n v="-1"/>
    <n v="0"/>
    <n v="0"/>
    <n v="0"/>
    <n v="366"/>
    <n v="4394"/>
    <n v="0.22859841585159302"/>
    <n v="34.182445526123047"/>
    <n v="-10178.275390625"/>
    <n v="-33.792270660400391"/>
    <n v="20474.072265625"/>
    <n v="67.974716186523438"/>
    <m/>
    <s v="1/1/2032"/>
    <s v="12/31/2099"/>
    <m/>
    <n v="0"/>
    <n v="0"/>
    <n v="2032"/>
    <m/>
    <m/>
    <m/>
    <n v="0"/>
    <n v="0"/>
    <s v="Real 2021 | 5/8/2023 1:03:19 PM"/>
    <n v="10927"/>
    <n v="150"/>
    <m/>
    <m/>
    <n v="301201.28125"/>
    <n v="0"/>
    <n v="0"/>
    <m/>
    <m/>
    <m/>
    <n v="0"/>
  </r>
  <r>
    <x v="0"/>
    <x v="0"/>
    <x v="9"/>
    <s v="8"/>
    <x v="7"/>
    <s v="Area 1001 Solar 2032"/>
    <x v="26"/>
    <n v="11.42992115020752"/>
    <n v="50"/>
    <n v="11.42992115020752"/>
    <m/>
    <n v="0"/>
    <m/>
    <m/>
    <m/>
    <n v="6546.353515625"/>
    <m/>
    <m/>
    <n v="-1"/>
    <n v="0"/>
    <s v="Solar"/>
    <m/>
    <n v="100400.4296875"/>
    <m/>
    <n v="0"/>
    <n v="3431.93212890625"/>
    <n v="3431.93212890625"/>
    <n v="0"/>
    <n v="-1"/>
    <n v="0"/>
    <n v="0"/>
    <n v="0"/>
    <n v="366"/>
    <n v="4394"/>
    <n v="0.22859841585159302"/>
    <n v="34.182445526123047"/>
    <n v="-3392.758544921875"/>
    <n v="-33.792270660400391"/>
    <n v="6824.69091796875"/>
    <n v="67.974716186523438"/>
    <m/>
    <s v="1/1/2032"/>
    <s v="12/31/2099"/>
    <m/>
    <n v="0"/>
    <n v="0"/>
    <n v="2032"/>
    <m/>
    <m/>
    <m/>
    <n v="0"/>
    <n v="0"/>
    <s v="Real 2021 | 5/8/2023 1:03:19 PM"/>
    <n v="10928"/>
    <n v="50"/>
    <m/>
    <m/>
    <n v="100400.4296875"/>
    <n v="0"/>
    <n v="0"/>
    <m/>
    <m/>
    <m/>
    <n v="0"/>
  </r>
  <r>
    <x v="0"/>
    <x v="0"/>
    <x v="9"/>
    <s v="8"/>
    <x v="7"/>
    <s v="Area 1001 Solar 2035"/>
    <x v="27"/>
    <n v="0"/>
    <n v="0"/>
    <n v="0"/>
    <m/>
    <n v="0"/>
    <m/>
    <m/>
    <m/>
    <n v="0"/>
    <m/>
    <m/>
    <n v="-1"/>
    <n v="0"/>
    <s v="Solar"/>
    <m/>
    <n v="0"/>
    <m/>
    <n v="0"/>
    <n v="0"/>
    <n v="0"/>
    <n v="0"/>
    <n v="-1"/>
    <n v="0"/>
    <n v="0"/>
    <n v="0"/>
    <n v="0"/>
    <n v="0"/>
    <m/>
    <m/>
    <n v="0"/>
    <m/>
    <n v="0"/>
    <m/>
    <m/>
    <s v="1/1/2035"/>
    <s v="12/31/2099"/>
    <m/>
    <n v="0"/>
    <n v="0"/>
    <n v="2032"/>
    <m/>
    <m/>
    <m/>
    <n v="0"/>
    <n v="0"/>
    <s v="Real 2021 | 5/8/2023 1:03:19 PM"/>
    <n v="10929"/>
    <n v="0"/>
    <m/>
    <m/>
    <n v="0"/>
    <n v="0"/>
    <n v="0"/>
    <m/>
    <m/>
    <m/>
    <n v="0"/>
  </r>
  <r>
    <x v="0"/>
    <x v="0"/>
    <x v="9"/>
    <s v="4"/>
    <x v="3"/>
    <s v="Area 1001 Solar 2036"/>
    <x v="28"/>
    <n v="0"/>
    <n v="0"/>
    <n v="0"/>
    <m/>
    <n v="0"/>
    <m/>
    <m/>
    <m/>
    <n v="0"/>
    <m/>
    <m/>
    <n v="-1"/>
    <n v="0"/>
    <s v="Solar"/>
    <m/>
    <n v="0"/>
    <m/>
    <n v="0"/>
    <n v="0"/>
    <n v="0"/>
    <n v="0"/>
    <n v="-1"/>
    <n v="0"/>
    <n v="0"/>
    <n v="0"/>
    <n v="0"/>
    <n v="0"/>
    <m/>
    <m/>
    <n v="0"/>
    <m/>
    <n v="0"/>
    <m/>
    <m/>
    <s v="1/1/2036"/>
    <s v="12/31/2099"/>
    <m/>
    <n v="0"/>
    <n v="0"/>
    <n v="2032"/>
    <m/>
    <m/>
    <m/>
    <n v="0"/>
    <n v="0"/>
    <s v="Real 2021 | 5/8/2023 1:03:19 PM"/>
    <n v="10930"/>
    <n v="0"/>
    <m/>
    <m/>
    <n v="0"/>
    <n v="0"/>
    <n v="0"/>
    <m/>
    <m/>
    <m/>
    <n v="0"/>
  </r>
  <r>
    <x v="0"/>
    <x v="0"/>
    <x v="9"/>
    <s v="1"/>
    <x v="0"/>
    <s v="Area 1001 Solar 2037"/>
    <x v="29"/>
    <n v="0"/>
    <n v="0"/>
    <n v="0"/>
    <m/>
    <n v="0"/>
    <m/>
    <m/>
    <m/>
    <n v="0"/>
    <m/>
    <m/>
    <n v="-1"/>
    <n v="0"/>
    <s v="Solar"/>
    <m/>
    <n v="0"/>
    <m/>
    <n v="0"/>
    <n v="0"/>
    <n v="0"/>
    <n v="0"/>
    <n v="-1"/>
    <n v="0"/>
    <n v="0"/>
    <n v="0"/>
    <n v="0"/>
    <n v="0"/>
    <m/>
    <m/>
    <n v="0"/>
    <m/>
    <n v="0"/>
    <m/>
    <m/>
    <s v="1/1/2037"/>
    <s v="12/31/2099"/>
    <m/>
    <n v="0"/>
    <n v="0"/>
    <n v="2032"/>
    <m/>
    <m/>
    <m/>
    <n v="0"/>
    <n v="0"/>
    <s v="Real 2021 | 5/8/2023 1:03:19 PM"/>
    <n v="10931"/>
    <n v="0"/>
    <m/>
    <m/>
    <n v="0"/>
    <n v="0"/>
    <n v="0"/>
    <m/>
    <m/>
    <m/>
    <n v="0"/>
  </r>
  <r>
    <x v="0"/>
    <x v="0"/>
    <x v="9"/>
    <s v="3"/>
    <x v="2"/>
    <s v="Area 1001 Solar 2037"/>
    <x v="29"/>
    <n v="0"/>
    <n v="0"/>
    <n v="0"/>
    <m/>
    <n v="0"/>
    <m/>
    <m/>
    <m/>
    <n v="0"/>
    <m/>
    <m/>
    <n v="-1"/>
    <n v="0"/>
    <s v="Solar"/>
    <m/>
    <n v="0"/>
    <m/>
    <n v="0"/>
    <n v="0"/>
    <n v="0"/>
    <n v="0"/>
    <n v="-1"/>
    <n v="0"/>
    <n v="0"/>
    <n v="0"/>
    <n v="0"/>
    <n v="0"/>
    <m/>
    <m/>
    <n v="0"/>
    <m/>
    <n v="0"/>
    <m/>
    <m/>
    <s v="1/1/2037"/>
    <s v="12/31/2099"/>
    <m/>
    <n v="0"/>
    <n v="0"/>
    <n v="2032"/>
    <m/>
    <m/>
    <m/>
    <n v="0"/>
    <n v="0"/>
    <s v="Real 2021 | 5/8/2023 1:03:19 PM"/>
    <n v="10932"/>
    <n v="0"/>
    <m/>
    <m/>
    <n v="0"/>
    <n v="0"/>
    <n v="0"/>
    <m/>
    <m/>
    <m/>
    <n v="0"/>
  </r>
  <r>
    <x v="0"/>
    <x v="0"/>
    <x v="9"/>
    <s v="7"/>
    <x v="6"/>
    <s v="Area 1001 Solar 2037"/>
    <x v="29"/>
    <n v="0"/>
    <n v="0"/>
    <n v="0"/>
    <m/>
    <n v="0"/>
    <m/>
    <m/>
    <m/>
    <n v="0"/>
    <m/>
    <m/>
    <n v="-1"/>
    <n v="0"/>
    <s v="Solar"/>
    <m/>
    <n v="0"/>
    <m/>
    <n v="0"/>
    <n v="0"/>
    <n v="0"/>
    <n v="0"/>
    <n v="-1"/>
    <n v="0"/>
    <n v="0"/>
    <n v="0"/>
    <n v="0"/>
    <n v="0"/>
    <m/>
    <m/>
    <n v="0"/>
    <m/>
    <n v="0"/>
    <m/>
    <m/>
    <s v="1/1/2037"/>
    <s v="12/31/2099"/>
    <m/>
    <n v="0"/>
    <n v="0"/>
    <n v="2032"/>
    <m/>
    <m/>
    <m/>
    <n v="0"/>
    <n v="0"/>
    <s v="Real 2021 | 5/8/2023 1:03:19 PM"/>
    <n v="10933"/>
    <n v="0"/>
    <m/>
    <m/>
    <n v="0"/>
    <n v="0"/>
    <n v="0"/>
    <m/>
    <m/>
    <m/>
    <n v="0"/>
  </r>
  <r>
    <x v="0"/>
    <x v="0"/>
    <x v="9"/>
    <s v="8"/>
    <x v="7"/>
    <s v="Area 1001 Solar 2037"/>
    <x v="29"/>
    <n v="0"/>
    <n v="0"/>
    <n v="0"/>
    <m/>
    <n v="0"/>
    <m/>
    <m/>
    <m/>
    <n v="0"/>
    <m/>
    <m/>
    <n v="-1"/>
    <n v="0"/>
    <s v="Solar"/>
    <m/>
    <n v="0"/>
    <m/>
    <n v="0"/>
    <n v="0"/>
    <n v="0"/>
    <n v="0"/>
    <n v="-1"/>
    <n v="0"/>
    <n v="0"/>
    <n v="0"/>
    <n v="0"/>
    <n v="0"/>
    <m/>
    <m/>
    <n v="0"/>
    <m/>
    <n v="0"/>
    <m/>
    <m/>
    <s v="1/1/2037"/>
    <s v="12/31/2099"/>
    <m/>
    <n v="0"/>
    <n v="0"/>
    <n v="2032"/>
    <m/>
    <m/>
    <m/>
    <n v="0"/>
    <n v="0"/>
    <s v="Real 2021 | 5/8/2023 1:03:19 PM"/>
    <n v="10934"/>
    <n v="0"/>
    <m/>
    <m/>
    <n v="0"/>
    <n v="0"/>
    <n v="0"/>
    <m/>
    <m/>
    <m/>
    <n v="0"/>
  </r>
  <r>
    <x v="0"/>
    <x v="0"/>
    <x v="9"/>
    <s v="1"/>
    <x v="0"/>
    <s v="Area 1001 Wind 2026"/>
    <x v="30"/>
    <n v="35.008827209472656"/>
    <n v="100"/>
    <n v="35.008827209472656"/>
    <m/>
    <n v="0"/>
    <m/>
    <m/>
    <m/>
    <n v="18203.94140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0935"/>
    <n v="100"/>
    <m/>
    <m/>
    <n v="307517.53125"/>
    <n v="0"/>
    <n v="0"/>
    <m/>
    <m/>
    <m/>
    <n v="0"/>
  </r>
  <r>
    <x v="0"/>
    <x v="0"/>
    <x v="9"/>
    <s v="2"/>
    <x v="1"/>
    <s v="Area 1001 Wind 2026"/>
    <x v="30"/>
    <n v="35.008827209472656"/>
    <n v="100"/>
    <n v="35.008827209472656"/>
    <m/>
    <n v="0"/>
    <m/>
    <m/>
    <m/>
    <n v="18203.94140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0936"/>
    <n v="100"/>
    <m/>
    <m/>
    <n v="307517.53125"/>
    <n v="0"/>
    <n v="0"/>
    <m/>
    <m/>
    <m/>
    <n v="0"/>
  </r>
  <r>
    <x v="0"/>
    <x v="0"/>
    <x v="9"/>
    <s v="3"/>
    <x v="2"/>
    <s v="Area 1001 Wind 2026"/>
    <x v="30"/>
    <n v="35.008827209472656"/>
    <n v="100"/>
    <n v="35.008827209472656"/>
    <m/>
    <n v="0"/>
    <m/>
    <m/>
    <m/>
    <n v="18203.94140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0937"/>
    <n v="100"/>
    <m/>
    <m/>
    <n v="307517.53125"/>
    <n v="0"/>
    <n v="0"/>
    <m/>
    <m/>
    <m/>
    <n v="0"/>
  </r>
  <r>
    <x v="0"/>
    <x v="0"/>
    <x v="9"/>
    <s v="4"/>
    <x v="3"/>
    <s v="Area 1001 Wind 2026"/>
    <x v="30"/>
    <n v="35.008827209472656"/>
    <n v="100"/>
    <n v="35.008827209472656"/>
    <m/>
    <n v="0"/>
    <m/>
    <m/>
    <m/>
    <n v="18203.94140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0938"/>
    <n v="100"/>
    <m/>
    <m/>
    <n v="307517.53125"/>
    <n v="0"/>
    <n v="0"/>
    <m/>
    <m/>
    <m/>
    <n v="0"/>
  </r>
  <r>
    <x v="0"/>
    <x v="0"/>
    <x v="9"/>
    <s v="5"/>
    <x v="4"/>
    <s v="Area 1001 Wind 2026"/>
    <x v="30"/>
    <n v="35.008827209472656"/>
    <n v="100"/>
    <n v="35.008827209472656"/>
    <m/>
    <n v="0"/>
    <m/>
    <m/>
    <m/>
    <n v="18203.94140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0939"/>
    <n v="100"/>
    <m/>
    <m/>
    <n v="307517.53125"/>
    <n v="0"/>
    <n v="0"/>
    <m/>
    <m/>
    <m/>
    <n v="0"/>
  </r>
  <r>
    <x v="0"/>
    <x v="0"/>
    <x v="9"/>
    <s v="6"/>
    <x v="5"/>
    <s v="Area 1001 Wind 2026"/>
    <x v="30"/>
    <n v="35.008827209472656"/>
    <n v="100"/>
    <n v="35.008827209472656"/>
    <m/>
    <n v="0"/>
    <m/>
    <m/>
    <m/>
    <n v="18203.94140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0940"/>
    <n v="100"/>
    <m/>
    <m/>
    <n v="307517.53125"/>
    <n v="0"/>
    <n v="0"/>
    <m/>
    <m/>
    <m/>
    <n v="0"/>
  </r>
  <r>
    <x v="0"/>
    <x v="0"/>
    <x v="9"/>
    <s v="7"/>
    <x v="6"/>
    <s v="Area 1001 Wind 2026"/>
    <x v="30"/>
    <n v="35.008827209472656"/>
    <n v="100"/>
    <n v="35.008827209472656"/>
    <m/>
    <n v="0"/>
    <m/>
    <m/>
    <m/>
    <n v="18203.94140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0941"/>
    <n v="100"/>
    <m/>
    <m/>
    <n v="307517.53125"/>
    <n v="0"/>
    <n v="0"/>
    <m/>
    <m/>
    <m/>
    <n v="0"/>
  </r>
  <r>
    <x v="0"/>
    <x v="0"/>
    <x v="9"/>
    <s v="9"/>
    <x v="8"/>
    <s v="Area 1001 Wind 2026"/>
    <x v="30"/>
    <n v="35.008827209472656"/>
    <n v="100"/>
    <n v="35.008827209472656"/>
    <m/>
    <n v="0"/>
    <m/>
    <m/>
    <m/>
    <n v="18203.94140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0942"/>
    <n v="100"/>
    <m/>
    <m/>
    <n v="307517.53125"/>
    <n v="0"/>
    <n v="0"/>
    <m/>
    <m/>
    <m/>
    <n v="0"/>
  </r>
  <r>
    <x v="0"/>
    <x v="0"/>
    <x v="9"/>
    <s v="1"/>
    <x v="0"/>
    <s v="Area 1001 Wind 2027"/>
    <x v="31"/>
    <n v="35.008827209472656"/>
    <n v="100"/>
    <n v="35.008827209472656"/>
    <m/>
    <n v="0"/>
    <m/>
    <m/>
    <m/>
    <n v="17712.689453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0943"/>
    <n v="100"/>
    <m/>
    <m/>
    <n v="307517.53125"/>
    <n v="0"/>
    <n v="0"/>
    <m/>
    <m/>
    <m/>
    <n v="0"/>
  </r>
  <r>
    <x v="0"/>
    <x v="0"/>
    <x v="9"/>
    <s v="2"/>
    <x v="1"/>
    <s v="Area 1001 Wind 2027"/>
    <x v="31"/>
    <n v="35.008827209472656"/>
    <n v="100"/>
    <n v="35.008827209472656"/>
    <m/>
    <n v="0"/>
    <m/>
    <m/>
    <m/>
    <n v="17712.689453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0944"/>
    <n v="100"/>
    <m/>
    <m/>
    <n v="307517.53125"/>
    <n v="0"/>
    <n v="0"/>
    <m/>
    <m/>
    <m/>
    <n v="0"/>
  </r>
  <r>
    <x v="0"/>
    <x v="0"/>
    <x v="9"/>
    <s v="3"/>
    <x v="2"/>
    <s v="Area 1001 Wind 2027"/>
    <x v="31"/>
    <n v="35.008827209472656"/>
    <n v="100"/>
    <n v="35.008827209472656"/>
    <m/>
    <n v="0"/>
    <m/>
    <m/>
    <m/>
    <n v="17712.689453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0945"/>
    <n v="100"/>
    <m/>
    <m/>
    <n v="307517.53125"/>
    <n v="0"/>
    <n v="0"/>
    <m/>
    <m/>
    <m/>
    <n v="0"/>
  </r>
  <r>
    <x v="0"/>
    <x v="0"/>
    <x v="9"/>
    <s v="4"/>
    <x v="3"/>
    <s v="Area 1001 Wind 2027"/>
    <x v="31"/>
    <n v="35.008827209472656"/>
    <n v="100"/>
    <n v="35.008827209472656"/>
    <m/>
    <n v="0"/>
    <m/>
    <m/>
    <m/>
    <n v="17712.689453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0946"/>
    <n v="100"/>
    <m/>
    <m/>
    <n v="307517.53125"/>
    <n v="0"/>
    <n v="0"/>
    <m/>
    <m/>
    <m/>
    <n v="0"/>
  </r>
  <r>
    <x v="0"/>
    <x v="0"/>
    <x v="9"/>
    <s v="5"/>
    <x v="4"/>
    <s v="Area 1001 Wind 2027"/>
    <x v="31"/>
    <n v="35.008827209472656"/>
    <n v="100"/>
    <n v="35.008827209472656"/>
    <m/>
    <n v="0"/>
    <m/>
    <m/>
    <m/>
    <n v="17712.689453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0947"/>
    <n v="100"/>
    <m/>
    <m/>
    <n v="307517.53125"/>
    <n v="0"/>
    <n v="0"/>
    <m/>
    <m/>
    <m/>
    <n v="0"/>
  </r>
  <r>
    <x v="0"/>
    <x v="0"/>
    <x v="9"/>
    <s v="6"/>
    <x v="5"/>
    <s v="Area 1001 Wind 2027"/>
    <x v="31"/>
    <n v="35.008827209472656"/>
    <n v="100"/>
    <n v="35.008827209472656"/>
    <m/>
    <n v="0"/>
    <m/>
    <m/>
    <m/>
    <n v="17712.689453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0948"/>
    <n v="100"/>
    <m/>
    <m/>
    <n v="307517.53125"/>
    <n v="0"/>
    <n v="0"/>
    <m/>
    <m/>
    <m/>
    <n v="0"/>
  </r>
  <r>
    <x v="0"/>
    <x v="0"/>
    <x v="9"/>
    <s v="7"/>
    <x v="6"/>
    <s v="Area 1001 Wind 2027"/>
    <x v="31"/>
    <n v="35.008827209472656"/>
    <n v="100"/>
    <n v="35.008827209472656"/>
    <m/>
    <n v="0"/>
    <m/>
    <m/>
    <m/>
    <n v="17712.689453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0949"/>
    <n v="100"/>
    <m/>
    <m/>
    <n v="307517.53125"/>
    <n v="0"/>
    <n v="0"/>
    <m/>
    <m/>
    <m/>
    <n v="0"/>
  </r>
  <r>
    <x v="0"/>
    <x v="0"/>
    <x v="9"/>
    <s v="9"/>
    <x v="8"/>
    <s v="Area 1001 Wind 2027"/>
    <x v="31"/>
    <n v="35.008827209472656"/>
    <n v="100"/>
    <n v="35.008827209472656"/>
    <m/>
    <n v="0"/>
    <m/>
    <m/>
    <m/>
    <n v="17712.689453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0950"/>
    <n v="100"/>
    <m/>
    <m/>
    <n v="307517.53125"/>
    <n v="0"/>
    <n v="0"/>
    <m/>
    <m/>
    <m/>
    <n v="0"/>
  </r>
  <r>
    <x v="0"/>
    <x v="0"/>
    <x v="9"/>
    <s v="1"/>
    <x v="0"/>
    <s v="Area 1001 Wind 2028"/>
    <x v="32"/>
    <n v="35.008827209472656"/>
    <n v="100"/>
    <n v="35.008827209472656"/>
    <m/>
    <n v="0"/>
    <m/>
    <m/>
    <m/>
    <n v="17171.759765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0951"/>
    <n v="100"/>
    <m/>
    <m/>
    <n v="307517.53125"/>
    <n v="0"/>
    <n v="0"/>
    <m/>
    <m/>
    <m/>
    <n v="0"/>
  </r>
  <r>
    <x v="0"/>
    <x v="0"/>
    <x v="9"/>
    <s v="2"/>
    <x v="1"/>
    <s v="Area 1001 Wind 2028"/>
    <x v="32"/>
    <n v="35.008827209472656"/>
    <n v="100"/>
    <n v="35.008827209472656"/>
    <m/>
    <n v="0"/>
    <m/>
    <m/>
    <m/>
    <n v="17171.759765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0952"/>
    <n v="100"/>
    <m/>
    <m/>
    <n v="307517.53125"/>
    <n v="0"/>
    <n v="0"/>
    <m/>
    <m/>
    <m/>
    <n v="0"/>
  </r>
  <r>
    <x v="0"/>
    <x v="0"/>
    <x v="9"/>
    <s v="3"/>
    <x v="2"/>
    <s v="Area 1001 Wind 2028"/>
    <x v="32"/>
    <n v="35.008827209472656"/>
    <n v="100"/>
    <n v="35.008827209472656"/>
    <m/>
    <n v="0"/>
    <m/>
    <m/>
    <m/>
    <n v="17171.759765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0953"/>
    <n v="100"/>
    <m/>
    <m/>
    <n v="307517.53125"/>
    <n v="0"/>
    <n v="0"/>
    <m/>
    <m/>
    <m/>
    <n v="0"/>
  </r>
  <r>
    <x v="0"/>
    <x v="0"/>
    <x v="9"/>
    <s v="4"/>
    <x v="3"/>
    <s v="Area 1001 Wind 2028"/>
    <x v="32"/>
    <n v="35.008827209472656"/>
    <n v="100"/>
    <n v="35.008827209472656"/>
    <m/>
    <n v="0"/>
    <m/>
    <m/>
    <m/>
    <n v="17171.759765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0954"/>
    <n v="100"/>
    <m/>
    <m/>
    <n v="307517.53125"/>
    <n v="0"/>
    <n v="0"/>
    <m/>
    <m/>
    <m/>
    <n v="0"/>
  </r>
  <r>
    <x v="0"/>
    <x v="0"/>
    <x v="9"/>
    <s v="5"/>
    <x v="4"/>
    <s v="Area 1001 Wind 2028"/>
    <x v="32"/>
    <n v="35.008827209472656"/>
    <n v="100"/>
    <n v="35.008827209472656"/>
    <m/>
    <n v="0"/>
    <m/>
    <m/>
    <m/>
    <n v="17171.759765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0955"/>
    <n v="100"/>
    <m/>
    <m/>
    <n v="307517.53125"/>
    <n v="0"/>
    <n v="0"/>
    <m/>
    <m/>
    <m/>
    <n v="0"/>
  </r>
  <r>
    <x v="0"/>
    <x v="0"/>
    <x v="9"/>
    <s v="6"/>
    <x v="5"/>
    <s v="Area 1001 Wind 2028"/>
    <x v="32"/>
    <n v="35.008827209472656"/>
    <n v="100"/>
    <n v="35.008827209472656"/>
    <m/>
    <n v="0"/>
    <m/>
    <m/>
    <m/>
    <n v="17171.759765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0956"/>
    <n v="100"/>
    <m/>
    <m/>
    <n v="307517.53125"/>
    <n v="0"/>
    <n v="0"/>
    <m/>
    <m/>
    <m/>
    <n v="0"/>
  </r>
  <r>
    <x v="0"/>
    <x v="0"/>
    <x v="9"/>
    <s v="7"/>
    <x v="6"/>
    <s v="Area 1001 Wind 2028"/>
    <x v="32"/>
    <n v="35.008827209472656"/>
    <n v="100"/>
    <n v="35.008827209472656"/>
    <m/>
    <n v="0"/>
    <m/>
    <m/>
    <m/>
    <n v="17171.759765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0957"/>
    <n v="100"/>
    <m/>
    <m/>
    <n v="307517.53125"/>
    <n v="0"/>
    <n v="0"/>
    <m/>
    <m/>
    <m/>
    <n v="0"/>
  </r>
  <r>
    <x v="0"/>
    <x v="0"/>
    <x v="9"/>
    <s v="9"/>
    <x v="8"/>
    <s v="Area 1001 Wind 2028"/>
    <x v="32"/>
    <n v="35.008827209472656"/>
    <n v="100"/>
    <n v="35.008827209472656"/>
    <m/>
    <n v="0"/>
    <m/>
    <m/>
    <m/>
    <n v="17171.759765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0958"/>
    <n v="100"/>
    <m/>
    <m/>
    <n v="307517.53125"/>
    <n v="0"/>
    <n v="0"/>
    <m/>
    <m/>
    <m/>
    <n v="0"/>
  </r>
  <r>
    <x v="0"/>
    <x v="0"/>
    <x v="9"/>
    <s v="1"/>
    <x v="0"/>
    <s v="Area 1001 Wind 2029"/>
    <x v="33"/>
    <n v="35.008827209472656"/>
    <n v="100"/>
    <n v="35.008827209472656"/>
    <m/>
    <n v="0"/>
    <m/>
    <m/>
    <m/>
    <n v="16686.025390625"/>
    <m/>
    <m/>
    <n v="-1"/>
    <n v="0"/>
    <s v="Wind"/>
    <m/>
    <n v="307517.53125"/>
    <m/>
    <n v="0"/>
    <n v="11804.728515625"/>
    <n v="11804.728515625"/>
    <n v="0"/>
    <n v="-1"/>
    <n v="0"/>
    <n v="0"/>
    <n v="0"/>
    <n v="0"/>
    <n v="8784"/>
    <n v="0.35008826851844788"/>
    <n v="38.387172698974609"/>
    <n v="-10391.716796875"/>
    <n v="-33.792270660400391"/>
    <n v="22196.4453125"/>
    <n v="72.179443359375"/>
    <m/>
    <s v="1/1/2029"/>
    <s v="12/31/2099"/>
    <m/>
    <n v="0"/>
    <n v="0"/>
    <n v="2032"/>
    <m/>
    <m/>
    <m/>
    <n v="0"/>
    <n v="0"/>
    <s v="Real 2021 | 5/8/2023 1:03:19 PM"/>
    <n v="10959"/>
    <n v="100"/>
    <m/>
    <m/>
    <n v="307517.53125"/>
    <n v="0"/>
    <n v="0"/>
    <m/>
    <m/>
    <m/>
    <n v="0"/>
  </r>
  <r>
    <x v="0"/>
    <x v="0"/>
    <x v="9"/>
    <s v="2"/>
    <x v="1"/>
    <s v="Area 1001 Wind 2029"/>
    <x v="33"/>
    <n v="35.008827209472656"/>
    <n v="100"/>
    <n v="35.008827209472656"/>
    <m/>
    <n v="0"/>
    <m/>
    <m/>
    <m/>
    <n v="16686.025390625"/>
    <m/>
    <m/>
    <n v="-1"/>
    <n v="0"/>
    <s v="Wind"/>
    <m/>
    <n v="307517.53125"/>
    <m/>
    <n v="0"/>
    <n v="11804.728515625"/>
    <n v="11804.728515625"/>
    <n v="0"/>
    <n v="-1"/>
    <n v="0"/>
    <n v="0"/>
    <n v="0"/>
    <n v="0"/>
    <n v="8784"/>
    <n v="0.35008826851844788"/>
    <n v="38.387172698974609"/>
    <n v="-10391.716796875"/>
    <n v="-33.792270660400391"/>
    <n v="22196.4453125"/>
    <n v="72.179443359375"/>
    <m/>
    <s v="1/1/2029"/>
    <s v="12/31/2099"/>
    <m/>
    <n v="0"/>
    <n v="0"/>
    <n v="2032"/>
    <m/>
    <m/>
    <m/>
    <n v="0"/>
    <n v="0"/>
    <s v="Real 2021 | 5/8/2023 1:03:19 PM"/>
    <n v="10960"/>
    <n v="100"/>
    <m/>
    <m/>
    <n v="307517.53125"/>
    <n v="0"/>
    <n v="0"/>
    <m/>
    <m/>
    <m/>
    <n v="0"/>
  </r>
  <r>
    <x v="0"/>
    <x v="0"/>
    <x v="9"/>
    <s v="3"/>
    <x v="2"/>
    <s v="Area 1001 Wind 2029"/>
    <x v="33"/>
    <n v="35.008827209472656"/>
    <n v="100"/>
    <n v="35.008827209472656"/>
    <m/>
    <n v="0"/>
    <m/>
    <m/>
    <m/>
    <n v="16686.025390625"/>
    <m/>
    <m/>
    <n v="-1"/>
    <n v="0"/>
    <s v="Wind"/>
    <m/>
    <n v="307517.53125"/>
    <m/>
    <n v="0"/>
    <n v="11804.728515625"/>
    <n v="11804.728515625"/>
    <n v="0"/>
    <n v="-1"/>
    <n v="0"/>
    <n v="0"/>
    <n v="0"/>
    <n v="0"/>
    <n v="8784"/>
    <n v="0.35008826851844788"/>
    <n v="38.387172698974609"/>
    <n v="-10391.716796875"/>
    <n v="-33.792270660400391"/>
    <n v="22196.4453125"/>
    <n v="72.179443359375"/>
    <m/>
    <s v="1/1/2029"/>
    <s v="12/31/2099"/>
    <m/>
    <n v="0"/>
    <n v="0"/>
    <n v="2032"/>
    <m/>
    <m/>
    <m/>
    <n v="0"/>
    <n v="0"/>
    <s v="Real 2021 | 5/8/2023 1:03:19 PM"/>
    <n v="10961"/>
    <n v="100"/>
    <m/>
    <m/>
    <n v="307517.53125"/>
    <n v="0"/>
    <n v="0"/>
    <m/>
    <m/>
    <m/>
    <n v="0"/>
  </r>
  <r>
    <x v="0"/>
    <x v="0"/>
    <x v="9"/>
    <s v="4"/>
    <x v="3"/>
    <s v="Area 1001 Wind 2029"/>
    <x v="33"/>
    <n v="35.008827209472656"/>
    <n v="100"/>
    <n v="35.008827209472656"/>
    <m/>
    <n v="0"/>
    <m/>
    <m/>
    <m/>
    <n v="16686.025390625"/>
    <m/>
    <m/>
    <n v="-1"/>
    <n v="0"/>
    <s v="Wind"/>
    <m/>
    <n v="307517.53125"/>
    <m/>
    <n v="0"/>
    <n v="11804.728515625"/>
    <n v="11804.728515625"/>
    <n v="0"/>
    <n v="-1"/>
    <n v="0"/>
    <n v="0"/>
    <n v="0"/>
    <n v="0"/>
    <n v="8784"/>
    <n v="0.35008826851844788"/>
    <n v="38.387172698974609"/>
    <n v="-10391.716796875"/>
    <n v="-33.792270660400391"/>
    <n v="22196.4453125"/>
    <n v="72.179443359375"/>
    <m/>
    <s v="1/1/2029"/>
    <s v="12/31/2099"/>
    <m/>
    <n v="0"/>
    <n v="0"/>
    <n v="2032"/>
    <m/>
    <m/>
    <m/>
    <n v="0"/>
    <n v="0"/>
    <s v="Real 2021 | 5/8/2023 1:03:19 PM"/>
    <n v="10962"/>
    <n v="100"/>
    <m/>
    <m/>
    <n v="307517.53125"/>
    <n v="0"/>
    <n v="0"/>
    <m/>
    <m/>
    <m/>
    <n v="0"/>
  </r>
  <r>
    <x v="0"/>
    <x v="0"/>
    <x v="9"/>
    <s v="7"/>
    <x v="6"/>
    <s v="Area 1001 Wind 2029"/>
    <x v="33"/>
    <n v="35.008827209472656"/>
    <n v="100"/>
    <n v="35.008827209472656"/>
    <m/>
    <n v="0"/>
    <m/>
    <m/>
    <m/>
    <n v="16686.025390625"/>
    <m/>
    <m/>
    <n v="-1"/>
    <n v="0"/>
    <s v="Wind"/>
    <m/>
    <n v="307517.53125"/>
    <m/>
    <n v="0"/>
    <n v="11804.728515625"/>
    <n v="11804.728515625"/>
    <n v="0"/>
    <n v="-1"/>
    <n v="0"/>
    <n v="0"/>
    <n v="0"/>
    <n v="0"/>
    <n v="8784"/>
    <n v="0.35008826851844788"/>
    <n v="38.387172698974609"/>
    <n v="-10391.716796875"/>
    <n v="-33.792270660400391"/>
    <n v="22196.4453125"/>
    <n v="72.179443359375"/>
    <m/>
    <s v="1/1/2029"/>
    <s v="12/31/2099"/>
    <m/>
    <n v="0"/>
    <n v="0"/>
    <n v="2032"/>
    <m/>
    <m/>
    <m/>
    <n v="0"/>
    <n v="0"/>
    <s v="Real 2021 | 5/8/2023 1:03:19 PM"/>
    <n v="10963"/>
    <n v="100"/>
    <m/>
    <m/>
    <n v="307517.53125"/>
    <n v="0"/>
    <n v="0"/>
    <m/>
    <m/>
    <m/>
    <n v="0"/>
  </r>
  <r>
    <x v="0"/>
    <x v="0"/>
    <x v="9"/>
    <s v="1"/>
    <x v="0"/>
    <s v="Area 1001 Wind 2030"/>
    <x v="34"/>
    <n v="35.008827209472656"/>
    <n v="100"/>
    <n v="35.008827209472656"/>
    <m/>
    <n v="0"/>
    <m/>
    <m/>
    <m/>
    <n v="16167.1748046875"/>
    <m/>
    <m/>
    <n v="-1"/>
    <n v="0"/>
    <s v="Wind"/>
    <m/>
    <n v="307517.53125"/>
    <m/>
    <n v="0"/>
    <n v="11804.728515625"/>
    <n v="11804.728515625"/>
    <n v="0"/>
    <n v="-1"/>
    <n v="0"/>
    <n v="0"/>
    <n v="0"/>
    <n v="0"/>
    <n v="8784"/>
    <n v="0.35008826851844788"/>
    <n v="38.387172698974609"/>
    <n v="-10391.716796875"/>
    <n v="-33.792270660400391"/>
    <n v="22196.4453125"/>
    <n v="72.179443359375"/>
    <m/>
    <s v="1/1/2030"/>
    <s v="12/31/2099"/>
    <m/>
    <n v="0"/>
    <n v="0"/>
    <n v="2032"/>
    <m/>
    <m/>
    <m/>
    <n v="0"/>
    <n v="0"/>
    <s v="Real 2021 | 5/8/2023 1:03:19 PM"/>
    <n v="10964"/>
    <n v="100"/>
    <m/>
    <m/>
    <n v="307517.53125"/>
    <n v="0"/>
    <n v="0"/>
    <m/>
    <m/>
    <m/>
    <n v="0"/>
  </r>
  <r>
    <x v="0"/>
    <x v="0"/>
    <x v="9"/>
    <s v="2"/>
    <x v="1"/>
    <s v="Area 1001 Wind 2030"/>
    <x v="34"/>
    <n v="35.008827209472656"/>
    <n v="100"/>
    <n v="35.008827209472656"/>
    <m/>
    <n v="0"/>
    <m/>
    <m/>
    <m/>
    <n v="16167.1748046875"/>
    <m/>
    <m/>
    <n v="-1"/>
    <n v="0"/>
    <s v="Wind"/>
    <m/>
    <n v="307517.53125"/>
    <m/>
    <n v="0"/>
    <n v="11804.728515625"/>
    <n v="11804.728515625"/>
    <n v="0"/>
    <n v="-1"/>
    <n v="0"/>
    <n v="0"/>
    <n v="0"/>
    <n v="0"/>
    <n v="8784"/>
    <n v="0.35008826851844788"/>
    <n v="38.387172698974609"/>
    <n v="-10391.716796875"/>
    <n v="-33.792270660400391"/>
    <n v="22196.4453125"/>
    <n v="72.179443359375"/>
    <m/>
    <s v="1/1/2030"/>
    <s v="12/31/2099"/>
    <m/>
    <n v="0"/>
    <n v="0"/>
    <n v="2032"/>
    <m/>
    <m/>
    <m/>
    <n v="0"/>
    <n v="0"/>
    <s v="Real 2021 | 5/8/2023 1:03:19 PM"/>
    <n v="10965"/>
    <n v="100"/>
    <m/>
    <m/>
    <n v="307517.53125"/>
    <n v="0"/>
    <n v="0"/>
    <m/>
    <m/>
    <m/>
    <n v="0"/>
  </r>
  <r>
    <x v="0"/>
    <x v="0"/>
    <x v="9"/>
    <s v="3"/>
    <x v="2"/>
    <s v="Area 1001 Wind 2030"/>
    <x v="34"/>
    <n v="35.008827209472656"/>
    <n v="100"/>
    <n v="35.008827209472656"/>
    <m/>
    <n v="0"/>
    <m/>
    <m/>
    <m/>
    <n v="16167.1748046875"/>
    <m/>
    <m/>
    <n v="-1"/>
    <n v="0"/>
    <s v="Wind"/>
    <m/>
    <n v="307517.53125"/>
    <m/>
    <n v="0"/>
    <n v="11804.728515625"/>
    <n v="11804.728515625"/>
    <n v="0"/>
    <n v="-1"/>
    <n v="0"/>
    <n v="0"/>
    <n v="0"/>
    <n v="0"/>
    <n v="8784"/>
    <n v="0.35008826851844788"/>
    <n v="38.387172698974609"/>
    <n v="-10391.716796875"/>
    <n v="-33.792270660400391"/>
    <n v="22196.4453125"/>
    <n v="72.179443359375"/>
    <m/>
    <s v="1/1/2030"/>
    <s v="12/31/2099"/>
    <m/>
    <n v="0"/>
    <n v="0"/>
    <n v="2032"/>
    <m/>
    <m/>
    <m/>
    <n v="0"/>
    <n v="0"/>
    <s v="Real 2021 | 5/8/2023 1:03:19 PM"/>
    <n v="10966"/>
    <n v="100"/>
    <m/>
    <m/>
    <n v="307517.53125"/>
    <n v="0"/>
    <n v="0"/>
    <m/>
    <m/>
    <m/>
    <n v="0"/>
  </r>
  <r>
    <x v="0"/>
    <x v="0"/>
    <x v="9"/>
    <s v="4"/>
    <x v="3"/>
    <s v="Area 1001 Wind 2030"/>
    <x v="34"/>
    <n v="35.008827209472656"/>
    <n v="100"/>
    <n v="35.008827209472656"/>
    <m/>
    <n v="0"/>
    <m/>
    <m/>
    <m/>
    <n v="16167.1748046875"/>
    <m/>
    <m/>
    <n v="-1"/>
    <n v="0"/>
    <s v="Wind"/>
    <m/>
    <n v="307517.53125"/>
    <m/>
    <n v="0"/>
    <n v="11804.728515625"/>
    <n v="11804.728515625"/>
    <n v="0"/>
    <n v="-1"/>
    <n v="0"/>
    <n v="0"/>
    <n v="0"/>
    <n v="0"/>
    <n v="8784"/>
    <n v="0.35008826851844788"/>
    <n v="38.387172698974609"/>
    <n v="-10391.716796875"/>
    <n v="-33.792270660400391"/>
    <n v="22196.4453125"/>
    <n v="72.179443359375"/>
    <m/>
    <s v="1/1/2030"/>
    <s v="12/31/2099"/>
    <m/>
    <n v="0"/>
    <n v="0"/>
    <n v="2032"/>
    <m/>
    <m/>
    <m/>
    <n v="0"/>
    <n v="0"/>
    <s v="Real 2021 | 5/8/2023 1:03:19 PM"/>
    <n v="10967"/>
    <n v="100"/>
    <m/>
    <m/>
    <n v="307517.53125"/>
    <n v="0"/>
    <n v="0"/>
    <m/>
    <m/>
    <m/>
    <n v="0"/>
  </r>
  <r>
    <x v="0"/>
    <x v="0"/>
    <x v="9"/>
    <s v="6"/>
    <x v="5"/>
    <s v="Area 1001 Wind 2030"/>
    <x v="34"/>
    <n v="35.008827209472656"/>
    <n v="100"/>
    <n v="35.008827209472656"/>
    <m/>
    <n v="0"/>
    <m/>
    <m/>
    <m/>
    <n v="16167.1748046875"/>
    <m/>
    <m/>
    <n v="-1"/>
    <n v="0"/>
    <s v="Wind"/>
    <m/>
    <n v="307517.53125"/>
    <m/>
    <n v="0"/>
    <n v="11804.728515625"/>
    <n v="11804.728515625"/>
    <n v="0"/>
    <n v="-1"/>
    <n v="0"/>
    <n v="0"/>
    <n v="0"/>
    <n v="0"/>
    <n v="8784"/>
    <n v="0.35008826851844788"/>
    <n v="38.387172698974609"/>
    <n v="-10391.716796875"/>
    <n v="-33.792270660400391"/>
    <n v="22196.4453125"/>
    <n v="72.179443359375"/>
    <m/>
    <s v="1/1/2030"/>
    <s v="12/31/2099"/>
    <m/>
    <n v="0"/>
    <n v="0"/>
    <n v="2032"/>
    <m/>
    <m/>
    <m/>
    <n v="0"/>
    <n v="0"/>
    <s v="Real 2021 | 5/8/2023 1:03:19 PM"/>
    <n v="10968"/>
    <n v="100"/>
    <m/>
    <m/>
    <n v="307517.53125"/>
    <n v="0"/>
    <n v="0"/>
    <m/>
    <m/>
    <m/>
    <n v="0"/>
  </r>
  <r>
    <x v="0"/>
    <x v="0"/>
    <x v="9"/>
    <s v="7"/>
    <x v="6"/>
    <s v="Area 1001 Wind 2030"/>
    <x v="34"/>
    <n v="35.008827209472656"/>
    <n v="100"/>
    <n v="35.008827209472656"/>
    <m/>
    <n v="0"/>
    <m/>
    <m/>
    <m/>
    <n v="16167.1748046875"/>
    <m/>
    <m/>
    <n v="-1"/>
    <n v="0"/>
    <s v="Wind"/>
    <m/>
    <n v="307517.53125"/>
    <m/>
    <n v="0"/>
    <n v="11804.728515625"/>
    <n v="11804.728515625"/>
    <n v="0"/>
    <n v="-1"/>
    <n v="0"/>
    <n v="0"/>
    <n v="0"/>
    <n v="0"/>
    <n v="8784"/>
    <n v="0.35008826851844788"/>
    <n v="38.387172698974609"/>
    <n v="-10391.716796875"/>
    <n v="-33.792270660400391"/>
    <n v="22196.4453125"/>
    <n v="72.179443359375"/>
    <m/>
    <s v="1/1/2030"/>
    <s v="12/31/2099"/>
    <m/>
    <n v="0"/>
    <n v="0"/>
    <n v="2032"/>
    <m/>
    <m/>
    <m/>
    <n v="0"/>
    <n v="0"/>
    <s v="Real 2021 | 5/8/2023 1:03:19 PM"/>
    <n v="10969"/>
    <n v="100"/>
    <m/>
    <m/>
    <n v="307517.53125"/>
    <n v="0"/>
    <n v="0"/>
    <m/>
    <m/>
    <m/>
    <n v="0"/>
  </r>
  <r>
    <x v="0"/>
    <x v="0"/>
    <x v="9"/>
    <s v="9"/>
    <x v="8"/>
    <s v="Area 1001 Wind 2030"/>
    <x v="34"/>
    <n v="35.008827209472656"/>
    <n v="100"/>
    <n v="35.008827209472656"/>
    <m/>
    <n v="0"/>
    <m/>
    <m/>
    <m/>
    <n v="16167.1748046875"/>
    <m/>
    <m/>
    <n v="-1"/>
    <n v="0"/>
    <s v="Wind"/>
    <m/>
    <n v="307517.53125"/>
    <m/>
    <n v="0"/>
    <n v="11804.728515625"/>
    <n v="11804.728515625"/>
    <n v="0"/>
    <n v="-1"/>
    <n v="0"/>
    <n v="0"/>
    <n v="0"/>
    <n v="0"/>
    <n v="8784"/>
    <n v="0.35008826851844788"/>
    <n v="38.387172698974609"/>
    <n v="-10391.716796875"/>
    <n v="-33.792270660400391"/>
    <n v="22196.4453125"/>
    <n v="72.179443359375"/>
    <m/>
    <s v="1/1/2030"/>
    <s v="12/31/2099"/>
    <m/>
    <n v="0"/>
    <n v="0"/>
    <n v="2032"/>
    <m/>
    <m/>
    <m/>
    <n v="0"/>
    <n v="0"/>
    <s v="Real 2021 | 5/8/2023 1:03:19 PM"/>
    <n v="10970"/>
    <n v="100"/>
    <m/>
    <m/>
    <n v="307517.53125"/>
    <n v="0"/>
    <n v="0"/>
    <m/>
    <m/>
    <m/>
    <n v="0"/>
  </r>
  <r>
    <x v="0"/>
    <x v="0"/>
    <x v="9"/>
    <s v="1"/>
    <x v="0"/>
    <s v="Area 1001 Wind 2031"/>
    <x v="35"/>
    <n v="35.008827209472656"/>
    <n v="100"/>
    <n v="35.008827209472656"/>
    <m/>
    <n v="0"/>
    <m/>
    <m/>
    <m/>
    <n v="16244.451171875"/>
    <m/>
    <m/>
    <n v="-1"/>
    <n v="0"/>
    <s v="Wind"/>
    <m/>
    <n v="307517.53125"/>
    <m/>
    <n v="0"/>
    <n v="11804.728515625"/>
    <n v="11804.728515625"/>
    <n v="0"/>
    <n v="-1"/>
    <n v="0"/>
    <n v="0"/>
    <n v="0"/>
    <n v="0"/>
    <n v="8784"/>
    <n v="0.35008826851844788"/>
    <n v="38.387172698974609"/>
    <n v="-10391.716796875"/>
    <n v="-33.792270660400391"/>
    <n v="22196.4453125"/>
    <n v="72.179443359375"/>
    <m/>
    <s v="1/1/2031"/>
    <s v="12/31/2099"/>
    <m/>
    <n v="0"/>
    <n v="0"/>
    <n v="2032"/>
    <m/>
    <m/>
    <m/>
    <n v="0"/>
    <n v="0"/>
    <s v="Real 2021 | 5/8/2023 1:03:19 PM"/>
    <n v="10971"/>
    <n v="100"/>
    <m/>
    <m/>
    <n v="307517.53125"/>
    <n v="0"/>
    <n v="0"/>
    <m/>
    <m/>
    <m/>
    <n v="0"/>
  </r>
  <r>
    <x v="0"/>
    <x v="0"/>
    <x v="9"/>
    <s v="2"/>
    <x v="1"/>
    <s v="Area 1001 Wind 2031"/>
    <x v="35"/>
    <n v="35.008827209472656"/>
    <n v="100"/>
    <n v="35.008827209472656"/>
    <m/>
    <n v="0"/>
    <m/>
    <m/>
    <m/>
    <n v="16244.451171875"/>
    <m/>
    <m/>
    <n v="-1"/>
    <n v="0"/>
    <s v="Wind"/>
    <m/>
    <n v="307517.53125"/>
    <m/>
    <n v="0"/>
    <n v="11804.728515625"/>
    <n v="11804.728515625"/>
    <n v="0"/>
    <n v="-1"/>
    <n v="0"/>
    <n v="0"/>
    <n v="0"/>
    <n v="0"/>
    <n v="8784"/>
    <n v="0.35008826851844788"/>
    <n v="38.387172698974609"/>
    <n v="-10391.716796875"/>
    <n v="-33.792270660400391"/>
    <n v="22196.4453125"/>
    <n v="72.179443359375"/>
    <m/>
    <s v="1/1/2031"/>
    <s v="12/31/2099"/>
    <m/>
    <n v="0"/>
    <n v="0"/>
    <n v="2032"/>
    <m/>
    <m/>
    <m/>
    <n v="0"/>
    <n v="0"/>
    <s v="Real 2021 | 5/8/2023 1:03:19 PM"/>
    <n v="10972"/>
    <n v="100"/>
    <m/>
    <m/>
    <n v="307517.53125"/>
    <n v="0"/>
    <n v="0"/>
    <m/>
    <m/>
    <m/>
    <n v="0"/>
  </r>
  <r>
    <x v="0"/>
    <x v="0"/>
    <x v="9"/>
    <s v="3"/>
    <x v="2"/>
    <s v="Area 1001 Wind 2031"/>
    <x v="35"/>
    <n v="35.008827209472656"/>
    <n v="100"/>
    <n v="35.008827209472656"/>
    <m/>
    <n v="0"/>
    <m/>
    <m/>
    <m/>
    <n v="16244.451171875"/>
    <m/>
    <m/>
    <n v="-1"/>
    <n v="0"/>
    <s v="Wind"/>
    <m/>
    <n v="307517.53125"/>
    <m/>
    <n v="0"/>
    <n v="11804.728515625"/>
    <n v="11804.728515625"/>
    <n v="0"/>
    <n v="-1"/>
    <n v="0"/>
    <n v="0"/>
    <n v="0"/>
    <n v="0"/>
    <n v="8784"/>
    <n v="0.35008826851844788"/>
    <n v="38.387172698974609"/>
    <n v="-10391.716796875"/>
    <n v="-33.792270660400391"/>
    <n v="22196.4453125"/>
    <n v="72.179443359375"/>
    <m/>
    <s v="1/1/2031"/>
    <s v="12/31/2099"/>
    <m/>
    <n v="0"/>
    <n v="0"/>
    <n v="2032"/>
    <m/>
    <m/>
    <m/>
    <n v="0"/>
    <n v="0"/>
    <s v="Real 2021 | 5/8/2023 1:03:19 PM"/>
    <n v="10973"/>
    <n v="100"/>
    <m/>
    <m/>
    <n v="307517.53125"/>
    <n v="0"/>
    <n v="0"/>
    <m/>
    <m/>
    <m/>
    <n v="0"/>
  </r>
  <r>
    <x v="0"/>
    <x v="0"/>
    <x v="9"/>
    <s v="4"/>
    <x v="3"/>
    <s v="Area 1001 Wind 2031"/>
    <x v="35"/>
    <n v="35.008827209472656"/>
    <n v="100"/>
    <n v="35.008827209472656"/>
    <m/>
    <n v="0"/>
    <m/>
    <m/>
    <m/>
    <n v="16244.451171875"/>
    <m/>
    <m/>
    <n v="-1"/>
    <n v="0"/>
    <s v="Wind"/>
    <m/>
    <n v="307517.53125"/>
    <m/>
    <n v="0"/>
    <n v="11804.728515625"/>
    <n v="11804.728515625"/>
    <n v="0"/>
    <n v="-1"/>
    <n v="0"/>
    <n v="0"/>
    <n v="0"/>
    <n v="0"/>
    <n v="8784"/>
    <n v="0.35008826851844788"/>
    <n v="38.387172698974609"/>
    <n v="-10391.716796875"/>
    <n v="-33.792270660400391"/>
    <n v="22196.4453125"/>
    <n v="72.179443359375"/>
    <m/>
    <s v="1/1/2031"/>
    <s v="12/31/2099"/>
    <m/>
    <n v="0"/>
    <n v="0"/>
    <n v="2032"/>
    <m/>
    <m/>
    <m/>
    <n v="0"/>
    <n v="0"/>
    <s v="Real 2021 | 5/8/2023 1:03:19 PM"/>
    <n v="10974"/>
    <n v="100"/>
    <m/>
    <m/>
    <n v="307517.53125"/>
    <n v="0"/>
    <n v="0"/>
    <m/>
    <m/>
    <m/>
    <n v="0"/>
  </r>
  <r>
    <x v="0"/>
    <x v="0"/>
    <x v="9"/>
    <s v="6"/>
    <x v="5"/>
    <s v="Area 1001 Wind 2031"/>
    <x v="35"/>
    <n v="35.008827209472656"/>
    <n v="100"/>
    <n v="35.008827209472656"/>
    <m/>
    <n v="0"/>
    <m/>
    <m/>
    <m/>
    <n v="16244.451171875"/>
    <m/>
    <m/>
    <n v="-1"/>
    <n v="0"/>
    <s v="Wind"/>
    <m/>
    <n v="307517.53125"/>
    <m/>
    <n v="0"/>
    <n v="11804.728515625"/>
    <n v="11804.728515625"/>
    <n v="0"/>
    <n v="-1"/>
    <n v="0"/>
    <n v="0"/>
    <n v="0"/>
    <n v="0"/>
    <n v="8784"/>
    <n v="0.35008826851844788"/>
    <n v="38.387172698974609"/>
    <n v="-10391.716796875"/>
    <n v="-33.792270660400391"/>
    <n v="22196.4453125"/>
    <n v="72.179443359375"/>
    <m/>
    <s v="1/1/2031"/>
    <s v="12/31/2099"/>
    <m/>
    <n v="0"/>
    <n v="0"/>
    <n v="2032"/>
    <m/>
    <m/>
    <m/>
    <n v="0"/>
    <n v="0"/>
    <s v="Real 2021 | 5/8/2023 1:03:19 PM"/>
    <n v="10975"/>
    <n v="100"/>
    <m/>
    <m/>
    <n v="307517.53125"/>
    <n v="0"/>
    <n v="0"/>
    <m/>
    <m/>
    <m/>
    <n v="0"/>
  </r>
  <r>
    <x v="0"/>
    <x v="0"/>
    <x v="9"/>
    <s v="7"/>
    <x v="6"/>
    <s v="Area 1001 Wind 2031"/>
    <x v="35"/>
    <n v="35.008827209472656"/>
    <n v="100"/>
    <n v="35.008827209472656"/>
    <m/>
    <n v="0"/>
    <m/>
    <m/>
    <m/>
    <n v="16244.451171875"/>
    <m/>
    <m/>
    <n v="-1"/>
    <n v="0"/>
    <s v="Wind"/>
    <m/>
    <n v="307517.53125"/>
    <m/>
    <n v="0"/>
    <n v="11804.728515625"/>
    <n v="11804.728515625"/>
    <n v="0"/>
    <n v="-1"/>
    <n v="0"/>
    <n v="0"/>
    <n v="0"/>
    <n v="0"/>
    <n v="8784"/>
    <n v="0.35008826851844788"/>
    <n v="38.387172698974609"/>
    <n v="-10391.716796875"/>
    <n v="-33.792270660400391"/>
    <n v="22196.4453125"/>
    <n v="72.179443359375"/>
    <m/>
    <s v="1/1/2031"/>
    <s v="12/31/2099"/>
    <m/>
    <n v="0"/>
    <n v="0"/>
    <n v="2032"/>
    <m/>
    <m/>
    <m/>
    <n v="0"/>
    <n v="0"/>
    <s v="Real 2021 | 5/8/2023 1:03:19 PM"/>
    <n v="10976"/>
    <n v="100"/>
    <m/>
    <m/>
    <n v="307517.53125"/>
    <n v="0"/>
    <n v="0"/>
    <m/>
    <m/>
    <m/>
    <n v="0"/>
  </r>
  <r>
    <x v="0"/>
    <x v="0"/>
    <x v="9"/>
    <s v="9"/>
    <x v="8"/>
    <s v="Area 1001 Wind 2031"/>
    <x v="35"/>
    <n v="35.008827209472656"/>
    <n v="100"/>
    <n v="35.008827209472656"/>
    <m/>
    <n v="0"/>
    <m/>
    <m/>
    <m/>
    <n v="16244.451171875"/>
    <m/>
    <m/>
    <n v="-1"/>
    <n v="0"/>
    <s v="Wind"/>
    <m/>
    <n v="307517.53125"/>
    <m/>
    <n v="0"/>
    <n v="11804.728515625"/>
    <n v="11804.728515625"/>
    <n v="0"/>
    <n v="-1"/>
    <n v="0"/>
    <n v="0"/>
    <n v="0"/>
    <n v="0"/>
    <n v="8784"/>
    <n v="0.35008826851844788"/>
    <n v="38.387172698974609"/>
    <n v="-10391.716796875"/>
    <n v="-33.792270660400391"/>
    <n v="22196.4453125"/>
    <n v="72.179443359375"/>
    <m/>
    <s v="1/1/2031"/>
    <s v="12/31/2099"/>
    <m/>
    <n v="0"/>
    <n v="0"/>
    <n v="2032"/>
    <m/>
    <m/>
    <m/>
    <n v="0"/>
    <n v="0"/>
    <s v="Real 2021 | 5/8/2023 1:03:19 PM"/>
    <n v="10977"/>
    <n v="100"/>
    <m/>
    <m/>
    <n v="307517.53125"/>
    <n v="0"/>
    <n v="0"/>
    <m/>
    <m/>
    <m/>
    <n v="0"/>
  </r>
  <r>
    <x v="0"/>
    <x v="0"/>
    <x v="9"/>
    <s v="1"/>
    <x v="0"/>
    <s v="Area 1001 Wind 2032"/>
    <x v="36"/>
    <n v="35.008827209472656"/>
    <n v="100"/>
    <n v="35.008827209472656"/>
    <m/>
    <n v="0"/>
    <m/>
    <m/>
    <m/>
    <n v="16299.6474609375"/>
    <m/>
    <m/>
    <n v="-1"/>
    <n v="0"/>
    <s v="Wind"/>
    <m/>
    <n v="307517.53125"/>
    <m/>
    <n v="0"/>
    <n v="11804.728515625"/>
    <n v="11804.728515625"/>
    <n v="0"/>
    <n v="-1"/>
    <n v="0"/>
    <n v="0"/>
    <n v="0"/>
    <n v="1"/>
    <n v="8784"/>
    <n v="0.35008826851844788"/>
    <n v="38.387172698974609"/>
    <n v="-10391.716796875"/>
    <n v="-33.792270660400391"/>
    <n v="22196.4453125"/>
    <n v="72.179443359375"/>
    <m/>
    <s v="1/1/2032"/>
    <s v="12/31/2099"/>
    <m/>
    <n v="0"/>
    <n v="0"/>
    <n v="2032"/>
    <m/>
    <m/>
    <m/>
    <n v="0"/>
    <n v="0"/>
    <s v="Real 2021 | 5/8/2023 1:03:19 PM"/>
    <n v="10978"/>
    <n v="100"/>
    <m/>
    <m/>
    <n v="307517.53125"/>
    <n v="0"/>
    <n v="0"/>
    <m/>
    <m/>
    <m/>
    <n v="0"/>
  </r>
  <r>
    <x v="0"/>
    <x v="0"/>
    <x v="9"/>
    <s v="2"/>
    <x v="1"/>
    <s v="Area 1001 Wind 2032"/>
    <x v="36"/>
    <n v="35.008827209472656"/>
    <n v="100"/>
    <n v="35.008827209472656"/>
    <m/>
    <n v="0"/>
    <m/>
    <m/>
    <m/>
    <n v="16299.6474609375"/>
    <m/>
    <m/>
    <n v="-1"/>
    <n v="0"/>
    <s v="Wind"/>
    <m/>
    <n v="307517.53125"/>
    <m/>
    <n v="0"/>
    <n v="11804.728515625"/>
    <n v="11804.728515625"/>
    <n v="0"/>
    <n v="-1"/>
    <n v="0"/>
    <n v="0"/>
    <n v="0"/>
    <n v="1"/>
    <n v="8784"/>
    <n v="0.35008826851844788"/>
    <n v="38.387172698974609"/>
    <n v="-10391.716796875"/>
    <n v="-33.792270660400391"/>
    <n v="22196.4453125"/>
    <n v="72.179443359375"/>
    <m/>
    <s v="1/1/2032"/>
    <s v="12/31/2099"/>
    <m/>
    <n v="0"/>
    <n v="0"/>
    <n v="2032"/>
    <m/>
    <m/>
    <m/>
    <n v="0"/>
    <n v="0"/>
    <s v="Real 2021 | 5/8/2023 1:03:19 PM"/>
    <n v="10979"/>
    <n v="100"/>
    <m/>
    <m/>
    <n v="307517.53125"/>
    <n v="0"/>
    <n v="0"/>
    <m/>
    <m/>
    <m/>
    <n v="0"/>
  </r>
  <r>
    <x v="0"/>
    <x v="0"/>
    <x v="9"/>
    <s v="3"/>
    <x v="2"/>
    <s v="Area 1001 Wind 2032"/>
    <x v="36"/>
    <n v="35.008827209472656"/>
    <n v="100"/>
    <n v="35.008827209472656"/>
    <m/>
    <n v="0"/>
    <m/>
    <m/>
    <m/>
    <n v="16299.6474609375"/>
    <m/>
    <m/>
    <n v="-1"/>
    <n v="0"/>
    <s v="Wind"/>
    <m/>
    <n v="307517.53125"/>
    <m/>
    <n v="0"/>
    <n v="11804.728515625"/>
    <n v="11804.728515625"/>
    <n v="0"/>
    <n v="-1"/>
    <n v="0"/>
    <n v="0"/>
    <n v="0"/>
    <n v="1"/>
    <n v="8784"/>
    <n v="0.35008826851844788"/>
    <n v="38.387172698974609"/>
    <n v="-10391.716796875"/>
    <n v="-33.792270660400391"/>
    <n v="22196.4453125"/>
    <n v="72.179443359375"/>
    <m/>
    <s v="1/1/2032"/>
    <s v="12/31/2099"/>
    <m/>
    <n v="0"/>
    <n v="0"/>
    <n v="2032"/>
    <m/>
    <m/>
    <m/>
    <n v="0"/>
    <n v="0"/>
    <s v="Real 2021 | 5/8/2023 1:03:19 PM"/>
    <n v="10980"/>
    <n v="100"/>
    <m/>
    <m/>
    <n v="307517.53125"/>
    <n v="0"/>
    <n v="0"/>
    <m/>
    <m/>
    <m/>
    <n v="0"/>
  </r>
  <r>
    <x v="0"/>
    <x v="0"/>
    <x v="9"/>
    <s v="4"/>
    <x v="3"/>
    <s v="Area 1001 Wind 2032"/>
    <x v="36"/>
    <n v="35.008827209472656"/>
    <n v="100"/>
    <n v="35.008827209472656"/>
    <m/>
    <n v="0"/>
    <m/>
    <m/>
    <m/>
    <n v="16299.6474609375"/>
    <m/>
    <m/>
    <n v="-1"/>
    <n v="0"/>
    <s v="Wind"/>
    <m/>
    <n v="307517.53125"/>
    <m/>
    <n v="0"/>
    <n v="11804.728515625"/>
    <n v="11804.728515625"/>
    <n v="0"/>
    <n v="-1"/>
    <n v="0"/>
    <n v="0"/>
    <n v="0"/>
    <n v="1"/>
    <n v="8784"/>
    <n v="0.35008826851844788"/>
    <n v="38.387172698974609"/>
    <n v="-10391.716796875"/>
    <n v="-33.792270660400391"/>
    <n v="22196.4453125"/>
    <n v="72.179443359375"/>
    <m/>
    <s v="1/1/2032"/>
    <s v="12/31/2099"/>
    <m/>
    <n v="0"/>
    <n v="0"/>
    <n v="2032"/>
    <m/>
    <m/>
    <m/>
    <n v="0"/>
    <n v="0"/>
    <s v="Real 2021 | 5/8/2023 1:03:19 PM"/>
    <n v="10981"/>
    <n v="100"/>
    <m/>
    <m/>
    <n v="307517.53125"/>
    <n v="0"/>
    <n v="0"/>
    <m/>
    <m/>
    <m/>
    <n v="0"/>
  </r>
  <r>
    <x v="0"/>
    <x v="0"/>
    <x v="9"/>
    <s v="7"/>
    <x v="6"/>
    <s v="Area 1001 Wind 2032"/>
    <x v="36"/>
    <n v="35.008827209472656"/>
    <n v="100"/>
    <n v="35.008827209472656"/>
    <m/>
    <n v="0"/>
    <m/>
    <m/>
    <m/>
    <n v="16299.6474609375"/>
    <m/>
    <m/>
    <n v="-1"/>
    <n v="0"/>
    <s v="Wind"/>
    <m/>
    <n v="307517.53125"/>
    <m/>
    <n v="0"/>
    <n v="11804.728515625"/>
    <n v="11804.728515625"/>
    <n v="0"/>
    <n v="-1"/>
    <n v="0"/>
    <n v="0"/>
    <n v="0"/>
    <n v="1"/>
    <n v="8784"/>
    <n v="0.35008826851844788"/>
    <n v="38.387172698974609"/>
    <n v="-10391.716796875"/>
    <n v="-33.792270660400391"/>
    <n v="22196.4453125"/>
    <n v="72.179443359375"/>
    <m/>
    <s v="1/1/2032"/>
    <s v="12/31/2099"/>
    <m/>
    <n v="0"/>
    <n v="0"/>
    <n v="2032"/>
    <m/>
    <m/>
    <m/>
    <n v="0"/>
    <n v="0"/>
    <s v="Real 2021 | 5/8/2023 1:03:19 PM"/>
    <n v="10982"/>
    <n v="100"/>
    <m/>
    <m/>
    <n v="307517.53125"/>
    <n v="0"/>
    <n v="0"/>
    <m/>
    <m/>
    <m/>
    <n v="0"/>
  </r>
  <r>
    <x v="0"/>
    <x v="0"/>
    <x v="9"/>
    <s v="1"/>
    <x v="0"/>
    <s v="Area 1001 Wind 2033"/>
    <x v="37"/>
    <n v="0"/>
    <n v="0"/>
    <n v="0"/>
    <m/>
    <n v="0"/>
    <m/>
    <m/>
    <m/>
    <n v="0"/>
    <m/>
    <m/>
    <n v="-1"/>
    <n v="0"/>
    <s v="Wind"/>
    <m/>
    <n v="0"/>
    <m/>
    <n v="0"/>
    <n v="0"/>
    <n v="0"/>
    <n v="0"/>
    <n v="-1"/>
    <n v="0"/>
    <n v="0"/>
    <n v="0"/>
    <n v="0"/>
    <n v="0"/>
    <m/>
    <m/>
    <n v="0"/>
    <m/>
    <n v="0"/>
    <m/>
    <m/>
    <s v="1/1/2033"/>
    <s v="12/31/2099"/>
    <m/>
    <n v="0"/>
    <n v="0"/>
    <n v="2032"/>
    <m/>
    <m/>
    <m/>
    <n v="0"/>
    <n v="0"/>
    <s v="Real 2021 | 5/8/2023 1:03:19 PM"/>
    <n v="10983"/>
    <n v="0"/>
    <m/>
    <m/>
    <n v="0"/>
    <n v="0"/>
    <n v="0"/>
    <m/>
    <m/>
    <m/>
    <n v="0"/>
  </r>
  <r>
    <x v="0"/>
    <x v="0"/>
    <x v="9"/>
    <s v="2"/>
    <x v="1"/>
    <s v="Area 1001 Wind 2033"/>
    <x v="37"/>
    <n v="0"/>
    <n v="0"/>
    <n v="0"/>
    <m/>
    <n v="0"/>
    <m/>
    <m/>
    <m/>
    <n v="0"/>
    <m/>
    <m/>
    <n v="-1"/>
    <n v="0"/>
    <s v="Wind"/>
    <m/>
    <n v="0"/>
    <m/>
    <n v="0"/>
    <n v="0"/>
    <n v="0"/>
    <n v="0"/>
    <n v="-1"/>
    <n v="0"/>
    <n v="0"/>
    <n v="0"/>
    <n v="0"/>
    <n v="0"/>
    <m/>
    <m/>
    <n v="0"/>
    <m/>
    <n v="0"/>
    <m/>
    <m/>
    <s v="1/1/2033"/>
    <s v="12/31/2099"/>
    <m/>
    <n v="0"/>
    <n v="0"/>
    <n v="2032"/>
    <m/>
    <m/>
    <m/>
    <n v="0"/>
    <n v="0"/>
    <s v="Real 2021 | 5/8/2023 1:03:19 PM"/>
    <n v="10984"/>
    <n v="0"/>
    <m/>
    <m/>
    <n v="0"/>
    <n v="0"/>
    <n v="0"/>
    <m/>
    <m/>
    <m/>
    <n v="0"/>
  </r>
  <r>
    <x v="0"/>
    <x v="0"/>
    <x v="9"/>
    <s v="3"/>
    <x v="2"/>
    <s v="Area 1001 Wind 2033"/>
    <x v="37"/>
    <n v="0"/>
    <n v="0"/>
    <n v="0"/>
    <m/>
    <n v="0"/>
    <m/>
    <m/>
    <m/>
    <n v="0"/>
    <m/>
    <m/>
    <n v="-1"/>
    <n v="0"/>
    <s v="Wind"/>
    <m/>
    <n v="0"/>
    <m/>
    <n v="0"/>
    <n v="0"/>
    <n v="0"/>
    <n v="0"/>
    <n v="-1"/>
    <n v="0"/>
    <n v="0"/>
    <n v="0"/>
    <n v="0"/>
    <n v="0"/>
    <m/>
    <m/>
    <n v="0"/>
    <m/>
    <n v="0"/>
    <m/>
    <m/>
    <s v="1/1/2033"/>
    <s v="12/31/2099"/>
    <m/>
    <n v="0"/>
    <n v="0"/>
    <n v="2032"/>
    <m/>
    <m/>
    <m/>
    <n v="0"/>
    <n v="0"/>
    <s v="Real 2021 | 5/8/2023 1:03:19 PM"/>
    <n v="10985"/>
    <n v="0"/>
    <m/>
    <m/>
    <n v="0"/>
    <n v="0"/>
    <n v="0"/>
    <m/>
    <m/>
    <m/>
    <n v="0"/>
  </r>
  <r>
    <x v="0"/>
    <x v="0"/>
    <x v="9"/>
    <s v="4"/>
    <x v="3"/>
    <s v="Area 1001 Wind 2033"/>
    <x v="37"/>
    <n v="0"/>
    <n v="0"/>
    <n v="0"/>
    <m/>
    <n v="0"/>
    <m/>
    <m/>
    <m/>
    <n v="0"/>
    <m/>
    <m/>
    <n v="-1"/>
    <n v="0"/>
    <s v="Wind"/>
    <m/>
    <n v="0"/>
    <m/>
    <n v="0"/>
    <n v="0"/>
    <n v="0"/>
    <n v="0"/>
    <n v="-1"/>
    <n v="0"/>
    <n v="0"/>
    <n v="0"/>
    <n v="0"/>
    <n v="0"/>
    <m/>
    <m/>
    <n v="0"/>
    <m/>
    <n v="0"/>
    <m/>
    <m/>
    <s v="1/1/2033"/>
    <s v="12/31/2099"/>
    <m/>
    <n v="0"/>
    <n v="0"/>
    <n v="2032"/>
    <m/>
    <m/>
    <m/>
    <n v="0"/>
    <n v="0"/>
    <s v="Real 2021 | 5/8/2023 1:03:19 PM"/>
    <n v="10986"/>
    <n v="0"/>
    <m/>
    <m/>
    <n v="0"/>
    <n v="0"/>
    <n v="0"/>
    <m/>
    <m/>
    <m/>
    <n v="0"/>
  </r>
  <r>
    <x v="0"/>
    <x v="0"/>
    <x v="9"/>
    <s v="7"/>
    <x v="6"/>
    <s v="Area 1001 Wind 2033"/>
    <x v="37"/>
    <n v="0"/>
    <n v="0"/>
    <n v="0"/>
    <m/>
    <n v="0"/>
    <m/>
    <m/>
    <m/>
    <n v="0"/>
    <m/>
    <m/>
    <n v="-1"/>
    <n v="0"/>
    <s v="Wind"/>
    <m/>
    <n v="0"/>
    <m/>
    <n v="0"/>
    <n v="0"/>
    <n v="0"/>
    <n v="0"/>
    <n v="-1"/>
    <n v="0"/>
    <n v="0"/>
    <n v="0"/>
    <n v="0"/>
    <n v="0"/>
    <m/>
    <m/>
    <n v="0"/>
    <m/>
    <n v="0"/>
    <m/>
    <m/>
    <s v="1/1/2033"/>
    <s v="12/31/2099"/>
    <m/>
    <n v="0"/>
    <n v="0"/>
    <n v="2032"/>
    <m/>
    <m/>
    <m/>
    <n v="0"/>
    <n v="0"/>
    <s v="Real 2021 | 5/8/2023 1:03:19 PM"/>
    <n v="10987"/>
    <n v="0"/>
    <m/>
    <m/>
    <n v="0"/>
    <n v="0"/>
    <n v="0"/>
    <m/>
    <m/>
    <m/>
    <n v="0"/>
  </r>
  <r>
    <x v="0"/>
    <x v="0"/>
    <x v="9"/>
    <s v="1"/>
    <x v="0"/>
    <s v="Area 1001 Wind 2034"/>
    <x v="38"/>
    <n v="0"/>
    <n v="0"/>
    <n v="0"/>
    <m/>
    <n v="0"/>
    <m/>
    <m/>
    <m/>
    <n v="0"/>
    <m/>
    <m/>
    <n v="-1"/>
    <n v="0"/>
    <s v="Wind"/>
    <m/>
    <n v="0"/>
    <m/>
    <n v="0"/>
    <n v="0"/>
    <n v="0"/>
    <n v="0"/>
    <n v="-1"/>
    <n v="0"/>
    <n v="0"/>
    <n v="0"/>
    <n v="0"/>
    <n v="0"/>
    <m/>
    <m/>
    <n v="0"/>
    <m/>
    <n v="0"/>
    <m/>
    <m/>
    <s v="1/1/2034"/>
    <s v="12/31/2099"/>
    <m/>
    <n v="0"/>
    <n v="0"/>
    <n v="2032"/>
    <m/>
    <m/>
    <m/>
    <n v="0"/>
    <n v="0"/>
    <s v="Real 2021 | 5/8/2023 1:03:19 PM"/>
    <n v="10988"/>
    <n v="0"/>
    <m/>
    <m/>
    <n v="0"/>
    <n v="0"/>
    <n v="0"/>
    <m/>
    <m/>
    <m/>
    <n v="0"/>
  </r>
  <r>
    <x v="0"/>
    <x v="0"/>
    <x v="9"/>
    <s v="7"/>
    <x v="6"/>
    <s v="Area 1001 Wind 2034"/>
    <x v="38"/>
    <n v="0"/>
    <n v="0"/>
    <n v="0"/>
    <m/>
    <n v="0"/>
    <m/>
    <m/>
    <m/>
    <n v="0"/>
    <m/>
    <m/>
    <n v="-1"/>
    <n v="0"/>
    <s v="Wind"/>
    <m/>
    <n v="0"/>
    <m/>
    <n v="0"/>
    <n v="0"/>
    <n v="0"/>
    <n v="0"/>
    <n v="-1"/>
    <n v="0"/>
    <n v="0"/>
    <n v="0"/>
    <n v="0"/>
    <n v="0"/>
    <m/>
    <m/>
    <n v="0"/>
    <m/>
    <n v="0"/>
    <m/>
    <m/>
    <s v="1/1/2034"/>
    <s v="12/31/2099"/>
    <m/>
    <n v="0"/>
    <n v="0"/>
    <n v="2032"/>
    <m/>
    <m/>
    <m/>
    <n v="0"/>
    <n v="0"/>
    <s v="Real 2021 | 5/8/2023 1:03:19 PM"/>
    <n v="10989"/>
    <n v="0"/>
    <m/>
    <m/>
    <n v="0"/>
    <n v="0"/>
    <n v="0"/>
    <m/>
    <m/>
    <m/>
    <n v="0"/>
  </r>
  <r>
    <x v="0"/>
    <x v="0"/>
    <x v="9"/>
    <s v="1"/>
    <x v="0"/>
    <s v="Area 1001 Wind 2035"/>
    <x v="39"/>
    <n v="0"/>
    <n v="0"/>
    <n v="0"/>
    <m/>
    <n v="0"/>
    <m/>
    <m/>
    <m/>
    <n v="0"/>
    <m/>
    <m/>
    <n v="-1"/>
    <n v="0"/>
    <s v="Wind"/>
    <m/>
    <n v="0"/>
    <m/>
    <n v="0"/>
    <n v="0"/>
    <n v="0"/>
    <n v="0"/>
    <n v="-1"/>
    <n v="0"/>
    <n v="0"/>
    <n v="0"/>
    <n v="0"/>
    <n v="0"/>
    <m/>
    <m/>
    <n v="0"/>
    <m/>
    <n v="0"/>
    <m/>
    <m/>
    <s v="1/1/2035"/>
    <s v="12/31/2099"/>
    <m/>
    <n v="0"/>
    <n v="0"/>
    <n v="2032"/>
    <m/>
    <m/>
    <m/>
    <n v="0"/>
    <n v="0"/>
    <s v="Real 2021 | 5/8/2023 1:03:19 PM"/>
    <n v="10990"/>
    <n v="0"/>
    <m/>
    <m/>
    <n v="0"/>
    <n v="0"/>
    <n v="0"/>
    <m/>
    <m/>
    <m/>
    <n v="0"/>
  </r>
  <r>
    <x v="0"/>
    <x v="0"/>
    <x v="9"/>
    <s v="7"/>
    <x v="6"/>
    <s v="Area 1001 Wind 2035"/>
    <x v="39"/>
    <n v="0"/>
    <n v="0"/>
    <n v="0"/>
    <m/>
    <n v="0"/>
    <m/>
    <m/>
    <m/>
    <n v="0"/>
    <m/>
    <m/>
    <n v="-1"/>
    <n v="0"/>
    <s v="Wind"/>
    <m/>
    <n v="0"/>
    <m/>
    <n v="0"/>
    <n v="0"/>
    <n v="0"/>
    <n v="0"/>
    <n v="-1"/>
    <n v="0"/>
    <n v="0"/>
    <n v="0"/>
    <n v="0"/>
    <n v="0"/>
    <m/>
    <m/>
    <n v="0"/>
    <m/>
    <n v="0"/>
    <m/>
    <m/>
    <s v="1/1/2035"/>
    <s v="12/31/2099"/>
    <m/>
    <n v="0"/>
    <n v="0"/>
    <n v="2032"/>
    <m/>
    <m/>
    <m/>
    <n v="0"/>
    <n v="0"/>
    <s v="Real 2021 | 5/8/2023 1:03:19 PM"/>
    <n v="10991"/>
    <n v="0"/>
    <m/>
    <m/>
    <n v="0"/>
    <n v="0"/>
    <n v="0"/>
    <m/>
    <m/>
    <m/>
    <n v="0"/>
  </r>
  <r>
    <x v="0"/>
    <x v="0"/>
    <x v="9"/>
    <s v="2"/>
    <x v="1"/>
    <s v="Area 1001 Wind 2037"/>
    <x v="40"/>
    <n v="0"/>
    <n v="0"/>
    <n v="0"/>
    <m/>
    <n v="0"/>
    <m/>
    <m/>
    <m/>
    <n v="0"/>
    <m/>
    <m/>
    <n v="-1"/>
    <n v="0"/>
    <s v="Wind"/>
    <m/>
    <n v="0"/>
    <m/>
    <n v="0"/>
    <n v="0"/>
    <n v="0"/>
    <n v="0"/>
    <n v="-1"/>
    <n v="0"/>
    <n v="0"/>
    <n v="0"/>
    <n v="0"/>
    <n v="0"/>
    <m/>
    <m/>
    <n v="0"/>
    <m/>
    <n v="0"/>
    <m/>
    <m/>
    <s v="1/1/2037"/>
    <s v="12/31/2099"/>
    <m/>
    <n v="0"/>
    <n v="0"/>
    <n v="2032"/>
    <m/>
    <m/>
    <m/>
    <n v="0"/>
    <n v="0"/>
    <s v="Real 2021 | 5/8/2023 1:03:19 PM"/>
    <n v="10992"/>
    <n v="0"/>
    <m/>
    <m/>
    <n v="0"/>
    <n v="0"/>
    <n v="0"/>
    <m/>
    <m/>
    <m/>
    <n v="0"/>
  </r>
  <r>
    <x v="0"/>
    <x v="0"/>
    <x v="9"/>
    <s v="5"/>
    <x v="4"/>
    <s v="Area 1001 4-Hour Li-on Battery 2029"/>
    <x v="41"/>
    <n v="100"/>
    <n v="100"/>
    <n v="-1.86598801612854"/>
    <m/>
    <n v="91.375953674316406"/>
    <m/>
    <m/>
    <m/>
    <n v="14914.205078125"/>
    <m/>
    <m/>
    <n v="-1"/>
    <n v="0"/>
    <s v="4-Hour Li-on Battery Storage"/>
    <m/>
    <n v="-16390.837890625"/>
    <m/>
    <n v="0"/>
    <n v="4005.078369140625"/>
    <n v="4005.078369140625"/>
    <n v="0"/>
    <n v="-1"/>
    <n v="0"/>
    <n v="0"/>
    <n v="0"/>
    <n v="727"/>
    <n v="4672"/>
    <n v="-1.8659880384802818E-2"/>
    <m/>
    <n v="0"/>
    <m/>
    <n v="929.26385498046875"/>
    <m/>
    <m/>
    <s v="1/1/2029"/>
    <s v="12/31/2038"/>
    <m/>
    <n v="0"/>
    <n v="0"/>
    <n v="2032"/>
    <m/>
    <m/>
    <m/>
    <n v="0"/>
    <n v="0"/>
    <s v="Real 2021 | 5/8/2023 1:03:19 PM"/>
    <n v="10993"/>
    <n v="100"/>
    <m/>
    <m/>
    <n v="82145.8671875"/>
    <n v="83756.1953125"/>
    <n v="3935.163330078125"/>
    <m/>
    <m/>
    <m/>
    <n v="0"/>
  </r>
  <r>
    <x v="0"/>
    <x v="0"/>
    <x v="9"/>
    <s v="8"/>
    <x v="7"/>
    <s v="Area 1001 4-Hour Li-on Battery 2029"/>
    <x v="41"/>
    <n v="50"/>
    <n v="50"/>
    <n v="-0.93299400806427002"/>
    <m/>
    <n v="45.687976837158203"/>
    <m/>
    <m/>
    <m/>
    <n v="7457.1025390625"/>
    <m/>
    <m/>
    <n v="-1"/>
    <n v="0"/>
    <s v="4-Hour Li-on Battery Storage"/>
    <m/>
    <n v="-8195.4189453125"/>
    <m/>
    <n v="0"/>
    <n v="2002.5391845703125"/>
    <n v="2002.5391845703125"/>
    <n v="0"/>
    <n v="-1"/>
    <n v="0"/>
    <n v="0"/>
    <n v="0"/>
    <n v="727"/>
    <n v="4672"/>
    <n v="-1.8659880384802818E-2"/>
    <m/>
    <n v="0"/>
    <m/>
    <n v="464.63192749023438"/>
    <m/>
    <m/>
    <s v="1/1/2029"/>
    <s v="12/31/2038"/>
    <m/>
    <n v="0"/>
    <n v="0"/>
    <n v="2032"/>
    <m/>
    <m/>
    <m/>
    <n v="0"/>
    <n v="0"/>
    <s v="Real 2021 | 5/8/2023 1:03:19 PM"/>
    <n v="10994"/>
    <n v="50"/>
    <m/>
    <m/>
    <n v="41072.93359375"/>
    <n v="41878.09765625"/>
    <n v="1967.5816650390625"/>
    <m/>
    <m/>
    <m/>
    <n v="0"/>
  </r>
  <r>
    <x v="0"/>
    <x v="0"/>
    <x v="9"/>
    <s v="4"/>
    <x v="3"/>
    <s v="Area 1001 4-Hour Li-on Battery 2032"/>
    <x v="42"/>
    <n v="200"/>
    <n v="200"/>
    <n v="-3.7320976257324219"/>
    <m/>
    <n v="182.53590393066406"/>
    <m/>
    <m/>
    <m/>
    <n v="29221.244140625"/>
    <m/>
    <m/>
    <n v="-1"/>
    <n v="0"/>
    <s v="4-Hour Li-on Battery Storage"/>
    <m/>
    <n v="-32782.74609375"/>
    <m/>
    <n v="0"/>
    <n v="8013.064453125"/>
    <n v="8013.064453125"/>
    <n v="0"/>
    <n v="-1"/>
    <n v="0"/>
    <n v="0"/>
    <n v="0"/>
    <n v="729"/>
    <n v="4680"/>
    <n v="-1.8660487607121468E-2"/>
    <m/>
    <n v="0"/>
    <m/>
    <n v="1861.576171875"/>
    <m/>
    <m/>
    <s v="1/1/2032"/>
    <s v="12/31/2041"/>
    <m/>
    <n v="0"/>
    <n v="0"/>
    <n v="2032"/>
    <m/>
    <m/>
    <m/>
    <n v="0"/>
    <n v="0"/>
    <s v="Real 2021 | 5/8/2023 1:03:19 PM"/>
    <n v="10995"/>
    <n v="200"/>
    <m/>
    <m/>
    <n v="164323.09375"/>
    <n v="167539.953125"/>
    <n v="7870.14599609375"/>
    <m/>
    <m/>
    <m/>
    <n v="0"/>
  </r>
  <r>
    <x v="0"/>
    <x v="0"/>
    <x v="9"/>
    <s v="3"/>
    <x v="2"/>
    <s v="Area 1001 4-Hour Li-on Battery 2035"/>
    <x v="43"/>
    <n v="0"/>
    <n v="0"/>
    <n v="0"/>
    <m/>
    <n v="1.7666022813500604E-6"/>
    <m/>
    <m/>
    <m/>
    <n v="0"/>
    <m/>
    <m/>
    <n v="-1"/>
    <n v="0"/>
    <s v="4-Hour Li-on Battery Storage"/>
    <m/>
    <n v="0"/>
    <m/>
    <n v="0"/>
    <n v="0"/>
    <n v="0"/>
    <n v="0"/>
    <n v="-1"/>
    <n v="0"/>
    <n v="0"/>
    <n v="0"/>
    <n v="0"/>
    <n v="0"/>
    <m/>
    <m/>
    <n v="0"/>
    <m/>
    <n v="0"/>
    <m/>
    <m/>
    <s v="1/1/2035"/>
    <s v="12/31/2044"/>
    <m/>
    <n v="0"/>
    <n v="0"/>
    <n v="2032"/>
    <m/>
    <m/>
    <m/>
    <n v="0"/>
    <n v="0"/>
    <s v="Real 2021 | 5/8/2023 1:03:19 PM"/>
    <n v="10996"/>
    <n v="0"/>
    <m/>
    <m/>
    <n v="0"/>
    <n v="0"/>
    <n v="0"/>
    <m/>
    <m/>
    <m/>
    <n v="0"/>
  </r>
  <r>
    <x v="0"/>
    <x v="0"/>
    <x v="9"/>
    <s v="5"/>
    <x v="4"/>
    <s v="Area 1001 4-Hour Li-on Battery 2035"/>
    <x v="43"/>
    <n v="0"/>
    <n v="0"/>
    <n v="0"/>
    <m/>
    <n v="1.7666022813500604E-6"/>
    <m/>
    <m/>
    <m/>
    <n v="0"/>
    <m/>
    <m/>
    <n v="-1"/>
    <n v="0"/>
    <s v="4-Hour Li-on Battery Storage"/>
    <m/>
    <n v="0"/>
    <m/>
    <n v="0"/>
    <n v="0"/>
    <n v="0"/>
    <n v="0"/>
    <n v="-1"/>
    <n v="0"/>
    <n v="0"/>
    <n v="0"/>
    <n v="0"/>
    <n v="0"/>
    <m/>
    <m/>
    <n v="0"/>
    <m/>
    <n v="0"/>
    <m/>
    <m/>
    <s v="1/1/2035"/>
    <s v="12/31/2044"/>
    <m/>
    <n v="0"/>
    <n v="0"/>
    <n v="2032"/>
    <m/>
    <m/>
    <m/>
    <n v="0"/>
    <n v="0"/>
    <s v="Real 2021 | 5/8/2023 1:03:19 PM"/>
    <n v="10997"/>
    <n v="0"/>
    <m/>
    <m/>
    <n v="0"/>
    <n v="0"/>
    <n v="0"/>
    <m/>
    <m/>
    <m/>
    <n v="0"/>
  </r>
  <r>
    <x v="0"/>
    <x v="0"/>
    <x v="9"/>
    <s v="6"/>
    <x v="5"/>
    <s v="Area 1001 4-Hour Li-on Battery 2035"/>
    <x v="43"/>
    <n v="0"/>
    <n v="0"/>
    <n v="0"/>
    <m/>
    <n v="1.7666022813500604E-6"/>
    <m/>
    <m/>
    <m/>
    <n v="0"/>
    <m/>
    <m/>
    <n v="-1"/>
    <n v="0"/>
    <s v="4-Hour Li-on Battery Storage"/>
    <m/>
    <n v="0"/>
    <m/>
    <n v="0"/>
    <n v="0"/>
    <n v="0"/>
    <n v="0"/>
    <n v="-1"/>
    <n v="0"/>
    <n v="0"/>
    <n v="0"/>
    <n v="0"/>
    <n v="0"/>
    <m/>
    <m/>
    <n v="0"/>
    <m/>
    <n v="0"/>
    <m/>
    <m/>
    <s v="1/1/2035"/>
    <s v="12/31/2044"/>
    <m/>
    <n v="0"/>
    <n v="0"/>
    <n v="2032"/>
    <m/>
    <m/>
    <m/>
    <n v="0"/>
    <n v="0"/>
    <s v="Real 2021 | 5/8/2023 1:03:19 PM"/>
    <n v="10998"/>
    <n v="0"/>
    <m/>
    <m/>
    <n v="0"/>
    <n v="0"/>
    <n v="0"/>
    <m/>
    <m/>
    <m/>
    <n v="0"/>
  </r>
  <r>
    <x v="0"/>
    <x v="0"/>
    <x v="9"/>
    <s v="9"/>
    <x v="8"/>
    <s v="Area 1001 4-Hour Li-on Battery 2035"/>
    <x v="43"/>
    <n v="0"/>
    <n v="0"/>
    <n v="0"/>
    <m/>
    <n v="1.7666022813500604E-6"/>
    <m/>
    <m/>
    <m/>
    <n v="0"/>
    <m/>
    <m/>
    <n v="-1"/>
    <n v="0"/>
    <s v="4-Hour Li-on Battery Storage"/>
    <m/>
    <n v="0"/>
    <m/>
    <n v="0"/>
    <n v="0"/>
    <n v="0"/>
    <n v="0"/>
    <n v="-1"/>
    <n v="0"/>
    <n v="0"/>
    <n v="0"/>
    <n v="0"/>
    <n v="0"/>
    <m/>
    <m/>
    <n v="0"/>
    <m/>
    <n v="0"/>
    <m/>
    <m/>
    <s v="1/1/2035"/>
    <s v="12/31/2044"/>
    <m/>
    <n v="0"/>
    <n v="0"/>
    <n v="2032"/>
    <m/>
    <m/>
    <m/>
    <n v="0"/>
    <n v="0"/>
    <s v="Real 2021 | 5/8/2023 1:03:19 PM"/>
    <n v="10999"/>
    <n v="0"/>
    <m/>
    <m/>
    <n v="0"/>
    <n v="0"/>
    <n v="0"/>
    <m/>
    <m/>
    <m/>
    <n v="0"/>
  </r>
  <r>
    <x v="0"/>
    <x v="0"/>
    <x v="9"/>
    <s v="4"/>
    <x v="3"/>
    <s v="Solar+Storage 3-1 2028"/>
    <x v="44"/>
    <n v="32.817333221435547"/>
    <n v="32.817329406738281"/>
    <n v="32.817333221435547"/>
    <m/>
    <n v="0"/>
    <m/>
    <m/>
    <m/>
    <n v="25346.421875"/>
    <m/>
    <m/>
    <n v="-1"/>
    <n v="0"/>
    <s v="Solar"/>
    <m/>
    <n v="288267.4375"/>
    <m/>
    <n v="0"/>
    <n v="11012.2744140625"/>
    <n v="11012.2744140625"/>
    <n v="0"/>
    <n v="-1"/>
    <n v="0"/>
    <n v="0"/>
    <n v="0"/>
    <n v="686"/>
    <n v="4516"/>
    <n v="1"/>
    <n v="38.201587677001953"/>
    <n v="0"/>
    <n v="0"/>
    <n v="11012.2744140625"/>
    <n v="38.201587677001953"/>
    <m/>
    <s v="1/1/2028"/>
    <s v="12/31/2099"/>
    <m/>
    <n v="0"/>
    <n v="0"/>
    <n v="2032"/>
    <m/>
    <m/>
    <m/>
    <n v="0"/>
    <n v="0"/>
    <s v="Real 2021 | 5/8/2023 1:03:19 PM"/>
    <n v="11000"/>
    <n v="200"/>
    <m/>
    <m/>
    <n v="288267.4375"/>
    <n v="0"/>
    <n v="0"/>
    <m/>
    <m/>
    <m/>
    <n v="0"/>
  </r>
  <r>
    <x v="0"/>
    <x v="0"/>
    <x v="9"/>
    <s v="8"/>
    <x v="7"/>
    <s v="Solar+Storage 3-1 2028"/>
    <x v="44"/>
    <n v="49.225997924804688"/>
    <n v="49.225997924804688"/>
    <n v="49.225997924804688"/>
    <m/>
    <n v="0"/>
    <m/>
    <m/>
    <m/>
    <n v="38019.6328125"/>
    <m/>
    <m/>
    <n v="-1"/>
    <n v="0"/>
    <s v="Solar"/>
    <m/>
    <n v="432401.15625"/>
    <m/>
    <n v="0"/>
    <n v="16518.412109375"/>
    <n v="16518.412109375"/>
    <n v="0"/>
    <n v="-1"/>
    <n v="0"/>
    <n v="0"/>
    <n v="0"/>
    <n v="686"/>
    <n v="4516"/>
    <n v="1"/>
    <n v="38.201587677001953"/>
    <n v="0"/>
    <n v="0"/>
    <n v="16518.412109375"/>
    <n v="38.201587677001953"/>
    <m/>
    <s v="1/1/2028"/>
    <s v="12/31/2099"/>
    <m/>
    <n v="0"/>
    <n v="0"/>
    <n v="2032"/>
    <m/>
    <m/>
    <m/>
    <n v="0"/>
    <n v="0"/>
    <s v="Real 2021 | 5/8/2023 1:03:19 PM"/>
    <n v="11001"/>
    <n v="300"/>
    <m/>
    <m/>
    <n v="432401.15625"/>
    <n v="0"/>
    <n v="0"/>
    <m/>
    <m/>
    <m/>
    <n v="0"/>
  </r>
  <r>
    <x v="0"/>
    <x v="0"/>
    <x v="9"/>
    <s v="1"/>
    <x v="0"/>
    <s v="Tier 2 Area 1001 Solar 2028"/>
    <x v="45"/>
    <n v="22.859842300415039"/>
    <n v="100"/>
    <n v="22.859842300415039"/>
    <m/>
    <n v="0"/>
    <m/>
    <m/>
    <m/>
    <n v="15278.5048828125"/>
    <m/>
    <m/>
    <n v="-1"/>
    <n v="0"/>
    <s v="Solar"/>
    <m/>
    <n v="200800.859375"/>
    <m/>
    <n v="0"/>
    <n v="6863.8642578125"/>
    <n v="6863.8642578125"/>
    <n v="0"/>
    <n v="-1"/>
    <n v="0"/>
    <n v="0"/>
    <n v="0"/>
    <n v="366"/>
    <n v="4394"/>
    <n v="0.22859841585159302"/>
    <n v="34.182445526123047"/>
    <n v="-6785.51708984375"/>
    <n v="-33.792270660400391"/>
    <n v="13649.3818359375"/>
    <n v="67.974716186523438"/>
    <m/>
    <s v="1/1/2028"/>
    <s v="12/31/2099"/>
    <m/>
    <n v="0"/>
    <n v="0"/>
    <n v="2032"/>
    <m/>
    <m/>
    <m/>
    <n v="0"/>
    <n v="0"/>
    <s v="Real 2021 | 5/8/2023 1:03:19 PM"/>
    <n v="11002"/>
    <n v="100"/>
    <m/>
    <m/>
    <n v="200800.859375"/>
    <n v="0"/>
    <n v="0"/>
    <m/>
    <m/>
    <m/>
    <n v="0"/>
  </r>
  <r>
    <x v="0"/>
    <x v="0"/>
    <x v="9"/>
    <s v="2"/>
    <x v="1"/>
    <s v="Tier 2 Area 1001 Solar 2028"/>
    <x v="45"/>
    <n v="57.149604797363281"/>
    <n v="250"/>
    <n v="57.149604797363281"/>
    <m/>
    <n v="0"/>
    <m/>
    <m/>
    <m/>
    <n v="38196.26171875"/>
    <m/>
    <m/>
    <n v="-1"/>
    <n v="0"/>
    <s v="Solar"/>
    <m/>
    <n v="502002.125"/>
    <m/>
    <n v="0"/>
    <n v="17159.662109375"/>
    <n v="17159.662109375"/>
    <n v="0"/>
    <n v="-1"/>
    <n v="0"/>
    <n v="0"/>
    <n v="0"/>
    <n v="366"/>
    <n v="4394"/>
    <n v="0.22859841585159302"/>
    <n v="34.182445526123047"/>
    <n v="-16963.79296875"/>
    <n v="-33.792270660400391"/>
    <n v="34123.453125"/>
    <n v="67.974716186523438"/>
    <m/>
    <s v="1/1/2028"/>
    <s v="12/31/2099"/>
    <m/>
    <n v="0"/>
    <n v="0"/>
    <n v="2032"/>
    <m/>
    <m/>
    <m/>
    <n v="0"/>
    <n v="0"/>
    <s v="Real 2021 | 5/8/2023 1:03:19 PM"/>
    <n v="11003"/>
    <n v="250"/>
    <m/>
    <m/>
    <n v="502002.125"/>
    <n v="0"/>
    <n v="0"/>
    <m/>
    <m/>
    <m/>
    <n v="0"/>
  </r>
  <r>
    <x v="0"/>
    <x v="0"/>
    <x v="9"/>
    <s v="3"/>
    <x v="2"/>
    <s v="Tier 2 Area 1001 Solar 2028"/>
    <x v="45"/>
    <n v="68.57952880859375"/>
    <n v="300"/>
    <n v="68.57952880859375"/>
    <m/>
    <n v="0"/>
    <m/>
    <m/>
    <m/>
    <n v="45835.515625"/>
    <m/>
    <m/>
    <n v="-1"/>
    <n v="0"/>
    <s v="Solar"/>
    <m/>
    <n v="602402.5625"/>
    <m/>
    <n v="0"/>
    <n v="20591.59375"/>
    <n v="20591.59375"/>
    <n v="0"/>
    <n v="-1"/>
    <n v="0"/>
    <n v="0"/>
    <n v="0"/>
    <n v="366"/>
    <n v="4394"/>
    <n v="0.22859841585159302"/>
    <n v="34.182445526123047"/>
    <n v="-20356.55078125"/>
    <n v="-33.792270660400391"/>
    <n v="40948.14453125"/>
    <n v="67.974716186523438"/>
    <m/>
    <s v="1/1/2028"/>
    <s v="12/31/2099"/>
    <m/>
    <n v="0"/>
    <n v="0"/>
    <n v="2032"/>
    <m/>
    <m/>
    <m/>
    <n v="0"/>
    <n v="0"/>
    <s v="Real 2021 | 5/8/2023 1:03:19 PM"/>
    <n v="11004"/>
    <n v="300"/>
    <m/>
    <m/>
    <n v="602402.5625"/>
    <n v="0"/>
    <n v="0"/>
    <m/>
    <m/>
    <m/>
    <n v="0"/>
  </r>
  <r>
    <x v="0"/>
    <x v="0"/>
    <x v="9"/>
    <s v="4"/>
    <x v="3"/>
    <s v="Tier 2 Area 1001 Solar 2028"/>
    <x v="45"/>
    <n v="68.57952880859375"/>
    <n v="300"/>
    <n v="68.57952880859375"/>
    <m/>
    <n v="0"/>
    <m/>
    <m/>
    <m/>
    <n v="45835.515625"/>
    <m/>
    <m/>
    <n v="-1"/>
    <n v="0"/>
    <s v="Solar"/>
    <m/>
    <n v="602402.5625"/>
    <m/>
    <n v="0"/>
    <n v="20591.59375"/>
    <n v="20591.59375"/>
    <n v="0"/>
    <n v="-1"/>
    <n v="0"/>
    <n v="0"/>
    <n v="0"/>
    <n v="366"/>
    <n v="4394"/>
    <n v="0.22859841585159302"/>
    <n v="34.182445526123047"/>
    <n v="-20356.55078125"/>
    <n v="-33.792270660400391"/>
    <n v="40948.14453125"/>
    <n v="67.974716186523438"/>
    <m/>
    <s v="1/1/2028"/>
    <s v="12/31/2099"/>
    <m/>
    <n v="0"/>
    <n v="0"/>
    <n v="2032"/>
    <m/>
    <m/>
    <m/>
    <n v="0"/>
    <n v="0"/>
    <s v="Real 2021 | 5/8/2023 1:03:19 PM"/>
    <n v="11005"/>
    <n v="300"/>
    <m/>
    <m/>
    <n v="602402.5625"/>
    <n v="0"/>
    <n v="0"/>
    <m/>
    <m/>
    <m/>
    <n v="0"/>
  </r>
  <r>
    <x v="0"/>
    <x v="0"/>
    <x v="9"/>
    <s v="5"/>
    <x v="4"/>
    <s v="Tier 2 Area 1001 Solar 2028"/>
    <x v="45"/>
    <n v="22.859842300415039"/>
    <n v="100"/>
    <n v="22.859842300415039"/>
    <m/>
    <n v="0"/>
    <m/>
    <m/>
    <m/>
    <n v="15278.5048828125"/>
    <m/>
    <m/>
    <n v="-1"/>
    <n v="0"/>
    <s v="Solar"/>
    <m/>
    <n v="200800.859375"/>
    <m/>
    <n v="0"/>
    <n v="6863.8642578125"/>
    <n v="6863.8642578125"/>
    <n v="0"/>
    <n v="-1"/>
    <n v="0"/>
    <n v="0"/>
    <n v="0"/>
    <n v="366"/>
    <n v="4394"/>
    <n v="0.22859841585159302"/>
    <n v="34.182445526123047"/>
    <n v="-6785.51708984375"/>
    <n v="-33.792270660400391"/>
    <n v="13649.3818359375"/>
    <n v="67.974716186523438"/>
    <m/>
    <s v="1/1/2028"/>
    <s v="12/31/2099"/>
    <m/>
    <n v="0"/>
    <n v="0"/>
    <n v="2032"/>
    <m/>
    <m/>
    <m/>
    <n v="0"/>
    <n v="0"/>
    <s v="Real 2021 | 5/8/2023 1:03:19 PM"/>
    <n v="11006"/>
    <n v="100"/>
    <m/>
    <m/>
    <n v="200800.859375"/>
    <n v="0"/>
    <n v="0"/>
    <m/>
    <m/>
    <m/>
    <n v="0"/>
  </r>
  <r>
    <x v="0"/>
    <x v="0"/>
    <x v="9"/>
    <s v="6"/>
    <x v="5"/>
    <s v="Tier 2 Area 1001 Solar 2028"/>
    <x v="45"/>
    <n v="68.57952880859375"/>
    <n v="300"/>
    <n v="68.57952880859375"/>
    <m/>
    <n v="0"/>
    <m/>
    <m/>
    <m/>
    <n v="45835.515625"/>
    <m/>
    <m/>
    <n v="-1"/>
    <n v="0"/>
    <s v="Solar"/>
    <m/>
    <n v="602402.5625"/>
    <m/>
    <n v="0"/>
    <n v="20591.59375"/>
    <n v="20591.59375"/>
    <n v="0"/>
    <n v="-1"/>
    <n v="0"/>
    <n v="0"/>
    <n v="0"/>
    <n v="366"/>
    <n v="4394"/>
    <n v="0.22859841585159302"/>
    <n v="34.182445526123047"/>
    <n v="-20356.55078125"/>
    <n v="-33.792270660400391"/>
    <n v="40948.14453125"/>
    <n v="67.974716186523438"/>
    <m/>
    <s v="1/1/2028"/>
    <s v="12/31/2099"/>
    <m/>
    <n v="0"/>
    <n v="0"/>
    <n v="2032"/>
    <m/>
    <m/>
    <m/>
    <n v="0"/>
    <n v="0"/>
    <s v="Real 2021 | 5/8/2023 1:03:19 PM"/>
    <n v="11007"/>
    <n v="300"/>
    <m/>
    <m/>
    <n v="602402.5625"/>
    <n v="0"/>
    <n v="0"/>
    <m/>
    <m/>
    <m/>
    <n v="0"/>
  </r>
  <r>
    <x v="0"/>
    <x v="0"/>
    <x v="9"/>
    <s v="7"/>
    <x v="6"/>
    <s v="Tier 2 Area 1001 Solar 2028"/>
    <x v="45"/>
    <n v="22.859842300415039"/>
    <n v="100"/>
    <n v="22.859842300415039"/>
    <m/>
    <n v="0"/>
    <m/>
    <m/>
    <m/>
    <n v="15278.5048828125"/>
    <m/>
    <m/>
    <n v="-1"/>
    <n v="0"/>
    <s v="Solar"/>
    <m/>
    <n v="200800.859375"/>
    <m/>
    <n v="0"/>
    <n v="6863.8642578125"/>
    <n v="6863.8642578125"/>
    <n v="0"/>
    <n v="-1"/>
    <n v="0"/>
    <n v="0"/>
    <n v="0"/>
    <n v="366"/>
    <n v="4394"/>
    <n v="0.22859841585159302"/>
    <n v="34.182445526123047"/>
    <n v="-6785.51708984375"/>
    <n v="-33.792270660400391"/>
    <n v="13649.3818359375"/>
    <n v="67.974716186523438"/>
    <m/>
    <s v="1/1/2028"/>
    <s v="12/31/2099"/>
    <m/>
    <n v="0"/>
    <n v="0"/>
    <n v="2032"/>
    <m/>
    <m/>
    <m/>
    <n v="0"/>
    <n v="0"/>
    <s v="Real 2021 | 5/8/2023 1:03:19 PM"/>
    <n v="11008"/>
    <n v="100"/>
    <m/>
    <m/>
    <n v="200800.859375"/>
    <n v="0"/>
    <n v="0"/>
    <m/>
    <m/>
    <m/>
    <n v="0"/>
  </r>
  <r>
    <x v="0"/>
    <x v="0"/>
    <x v="9"/>
    <s v="8"/>
    <x v="7"/>
    <s v="Tier 2 Area 1001 Solar 2028"/>
    <x v="45"/>
    <n v="68.57952880859375"/>
    <n v="300"/>
    <n v="68.57952880859375"/>
    <m/>
    <n v="0"/>
    <m/>
    <m/>
    <m/>
    <n v="45835.515625"/>
    <m/>
    <m/>
    <n v="-1"/>
    <n v="0"/>
    <s v="Solar"/>
    <m/>
    <n v="602402.5625"/>
    <m/>
    <n v="0"/>
    <n v="20591.59375"/>
    <n v="20591.59375"/>
    <n v="0"/>
    <n v="-1"/>
    <n v="0"/>
    <n v="0"/>
    <n v="0"/>
    <n v="366"/>
    <n v="4394"/>
    <n v="0.22859841585159302"/>
    <n v="34.182445526123047"/>
    <n v="-20356.55078125"/>
    <n v="-33.792270660400391"/>
    <n v="40948.14453125"/>
    <n v="67.974716186523438"/>
    <m/>
    <s v="1/1/2028"/>
    <s v="12/31/2099"/>
    <m/>
    <n v="0"/>
    <n v="0"/>
    <n v="2032"/>
    <m/>
    <m/>
    <m/>
    <n v="0"/>
    <n v="0"/>
    <s v="Real 2021 | 5/8/2023 1:03:19 PM"/>
    <n v="11009"/>
    <n v="300"/>
    <m/>
    <m/>
    <n v="602402.5625"/>
    <n v="0"/>
    <n v="0"/>
    <m/>
    <m/>
    <m/>
    <n v="0"/>
  </r>
  <r>
    <x v="0"/>
    <x v="0"/>
    <x v="9"/>
    <s v="9"/>
    <x v="8"/>
    <s v="Tier 2 Area 1001 Solar 2028"/>
    <x v="45"/>
    <n v="68.57952880859375"/>
    <n v="300"/>
    <n v="68.57952880859375"/>
    <m/>
    <n v="0"/>
    <m/>
    <m/>
    <m/>
    <n v="45835.515625"/>
    <m/>
    <m/>
    <n v="-1"/>
    <n v="0"/>
    <s v="Solar"/>
    <m/>
    <n v="602402.5625"/>
    <m/>
    <n v="0"/>
    <n v="20591.59375"/>
    <n v="20591.59375"/>
    <n v="0"/>
    <n v="-1"/>
    <n v="0"/>
    <n v="0"/>
    <n v="0"/>
    <n v="366"/>
    <n v="4394"/>
    <n v="0.22859841585159302"/>
    <n v="34.182445526123047"/>
    <n v="-20356.55078125"/>
    <n v="-33.792270660400391"/>
    <n v="40948.14453125"/>
    <n v="67.974716186523438"/>
    <m/>
    <s v="1/1/2028"/>
    <s v="12/31/2099"/>
    <m/>
    <n v="0"/>
    <n v="0"/>
    <n v="2032"/>
    <m/>
    <m/>
    <m/>
    <n v="0"/>
    <n v="0"/>
    <s v="Real 2021 | 5/8/2023 1:03:19 PM"/>
    <n v="11010"/>
    <n v="300"/>
    <m/>
    <m/>
    <n v="602402.5625"/>
    <n v="0"/>
    <n v="0"/>
    <m/>
    <m/>
    <m/>
    <n v="0"/>
  </r>
  <r>
    <x v="0"/>
    <x v="0"/>
    <x v="9"/>
    <s v="4"/>
    <x v="3"/>
    <s v="Tier 2 Area 1001 Solar 2029"/>
    <x v="46"/>
    <n v="34.289764404296875"/>
    <n v="150"/>
    <n v="34.289764404296875"/>
    <m/>
    <n v="0"/>
    <m/>
    <m/>
    <m/>
    <n v="22048.40625"/>
    <m/>
    <m/>
    <n v="-1"/>
    <n v="0"/>
    <s v="Solar"/>
    <m/>
    <n v="301201.28125"/>
    <m/>
    <n v="0"/>
    <n v="10295.796875"/>
    <n v="10295.796875"/>
    <n v="0"/>
    <n v="-1"/>
    <n v="0"/>
    <n v="0"/>
    <n v="0"/>
    <n v="366"/>
    <n v="4394"/>
    <n v="0.22859841585159302"/>
    <n v="34.182445526123047"/>
    <n v="-10178.275390625"/>
    <n v="-33.792270660400391"/>
    <n v="20474.072265625"/>
    <n v="67.974716186523438"/>
    <m/>
    <s v="1/1/2029"/>
    <s v="12/31/2099"/>
    <m/>
    <n v="0"/>
    <n v="0"/>
    <n v="2032"/>
    <m/>
    <m/>
    <m/>
    <n v="0"/>
    <n v="0"/>
    <s v="Real 2021 | 5/8/2023 1:03:19 PM"/>
    <n v="11011"/>
    <n v="150"/>
    <m/>
    <m/>
    <n v="301201.28125"/>
    <n v="0"/>
    <n v="0"/>
    <m/>
    <m/>
    <m/>
    <n v="0"/>
  </r>
  <r>
    <x v="0"/>
    <x v="0"/>
    <x v="9"/>
    <s v="8"/>
    <x v="7"/>
    <s v="Tier 2 Area 1001 Solar 2029"/>
    <x v="46"/>
    <n v="22.859842300415039"/>
    <n v="100"/>
    <n v="22.859842300415039"/>
    <m/>
    <n v="0"/>
    <m/>
    <m/>
    <m/>
    <n v="14698.9375"/>
    <m/>
    <m/>
    <n v="-1"/>
    <n v="0"/>
    <s v="Solar"/>
    <m/>
    <n v="200800.859375"/>
    <m/>
    <n v="0"/>
    <n v="6863.8642578125"/>
    <n v="6863.8642578125"/>
    <n v="0"/>
    <n v="-1"/>
    <n v="0"/>
    <n v="0"/>
    <n v="0"/>
    <n v="366"/>
    <n v="4394"/>
    <n v="0.22859841585159302"/>
    <n v="34.182445526123047"/>
    <n v="-6785.51708984375"/>
    <n v="-33.792270660400391"/>
    <n v="13649.3818359375"/>
    <n v="67.974716186523438"/>
    <m/>
    <s v="1/1/2029"/>
    <s v="12/31/2099"/>
    <m/>
    <n v="0"/>
    <n v="0"/>
    <n v="2032"/>
    <m/>
    <m/>
    <m/>
    <n v="0"/>
    <n v="0"/>
    <s v="Real 2021 | 5/8/2023 1:03:19 PM"/>
    <n v="11012"/>
    <n v="100"/>
    <m/>
    <m/>
    <n v="200800.859375"/>
    <n v="0"/>
    <n v="0"/>
    <m/>
    <m/>
    <m/>
    <n v="0"/>
  </r>
  <r>
    <x v="0"/>
    <x v="0"/>
    <x v="9"/>
    <s v="2"/>
    <x v="1"/>
    <s v="Tier 2 Area 1001 Wind 2026"/>
    <x v="47"/>
    <n v="35.008827209472656"/>
    <n v="100"/>
    <n v="35.008827209472656"/>
    <m/>
    <n v="0"/>
    <m/>
    <m/>
    <m/>
    <n v="19738.416015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1013"/>
    <n v="100"/>
    <m/>
    <m/>
    <n v="307517.53125"/>
    <n v="0"/>
    <n v="0"/>
    <m/>
    <m/>
    <m/>
    <n v="0"/>
  </r>
  <r>
    <x v="0"/>
    <x v="0"/>
    <x v="9"/>
    <s v="3"/>
    <x v="2"/>
    <s v="Tier 2 Area 1001 Wind 2026"/>
    <x v="47"/>
    <n v="35.008827209472656"/>
    <n v="100"/>
    <n v="35.008827209472656"/>
    <m/>
    <n v="0"/>
    <m/>
    <m/>
    <m/>
    <n v="19738.416015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1014"/>
    <n v="100"/>
    <m/>
    <m/>
    <n v="307517.53125"/>
    <n v="0"/>
    <n v="0"/>
    <m/>
    <m/>
    <m/>
    <n v="0"/>
  </r>
  <r>
    <x v="0"/>
    <x v="0"/>
    <x v="9"/>
    <s v="4"/>
    <x v="3"/>
    <s v="Tier 2 Area 1001 Wind 2026"/>
    <x v="47"/>
    <n v="35.008827209472656"/>
    <n v="100"/>
    <n v="35.008827209472656"/>
    <m/>
    <n v="0"/>
    <m/>
    <m/>
    <m/>
    <n v="19738.416015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1015"/>
    <n v="100"/>
    <m/>
    <m/>
    <n v="307517.53125"/>
    <n v="0"/>
    <n v="0"/>
    <m/>
    <m/>
    <m/>
    <n v="0"/>
  </r>
  <r>
    <x v="0"/>
    <x v="0"/>
    <x v="9"/>
    <s v="5"/>
    <x v="4"/>
    <s v="Tier 2 Area 1001 Wind 2026"/>
    <x v="47"/>
    <n v="35.008827209472656"/>
    <n v="100"/>
    <n v="35.008827209472656"/>
    <m/>
    <n v="0"/>
    <m/>
    <m/>
    <m/>
    <n v="19738.416015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1016"/>
    <n v="100"/>
    <m/>
    <m/>
    <n v="307517.53125"/>
    <n v="0"/>
    <n v="0"/>
    <m/>
    <m/>
    <m/>
    <n v="0"/>
  </r>
  <r>
    <x v="0"/>
    <x v="0"/>
    <x v="9"/>
    <s v="2"/>
    <x v="1"/>
    <s v="Tier 2 Area 1001 Wind 2027"/>
    <x v="48"/>
    <n v="35.008827209472656"/>
    <n v="100"/>
    <n v="35.008827209472656"/>
    <m/>
    <n v="0"/>
    <m/>
    <m/>
    <m/>
    <n v="19197.486328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1017"/>
    <n v="100"/>
    <m/>
    <m/>
    <n v="307517.53125"/>
    <n v="0"/>
    <n v="0"/>
    <m/>
    <m/>
    <m/>
    <n v="0"/>
  </r>
  <r>
    <x v="0"/>
    <x v="0"/>
    <x v="9"/>
    <s v="3"/>
    <x v="2"/>
    <s v="Tier 2 Area 1001 Wind 2027"/>
    <x v="48"/>
    <n v="35.008827209472656"/>
    <n v="100"/>
    <n v="35.008827209472656"/>
    <m/>
    <n v="0"/>
    <m/>
    <m/>
    <m/>
    <n v="19197.486328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1018"/>
    <n v="100"/>
    <m/>
    <m/>
    <n v="307517.53125"/>
    <n v="0"/>
    <n v="0"/>
    <m/>
    <m/>
    <m/>
    <n v="0"/>
  </r>
  <r>
    <x v="0"/>
    <x v="0"/>
    <x v="9"/>
    <s v="4"/>
    <x v="3"/>
    <s v="Tier 2 Area 1001 Wind 2027"/>
    <x v="48"/>
    <n v="35.008827209472656"/>
    <n v="100"/>
    <n v="35.008827209472656"/>
    <m/>
    <n v="0"/>
    <m/>
    <m/>
    <m/>
    <n v="19197.486328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1019"/>
    <n v="100"/>
    <m/>
    <m/>
    <n v="307517.53125"/>
    <n v="0"/>
    <n v="0"/>
    <m/>
    <m/>
    <m/>
    <n v="0"/>
  </r>
  <r>
    <x v="0"/>
    <x v="0"/>
    <x v="9"/>
    <s v="5"/>
    <x v="4"/>
    <s v="Tier 2 Area 1001 Wind 2027"/>
    <x v="48"/>
    <n v="35.008827209472656"/>
    <n v="100"/>
    <n v="35.008827209472656"/>
    <m/>
    <n v="0"/>
    <m/>
    <m/>
    <m/>
    <n v="19197.486328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1020"/>
    <n v="100"/>
    <m/>
    <m/>
    <n v="307517.53125"/>
    <n v="0"/>
    <n v="0"/>
    <m/>
    <m/>
    <m/>
    <n v="0"/>
  </r>
  <r>
    <x v="0"/>
    <x v="0"/>
    <x v="9"/>
    <s v="6"/>
    <x v="5"/>
    <s v="Tier 2 Area 1001 Wind 2027"/>
    <x v="48"/>
    <n v="35.008827209472656"/>
    <n v="100"/>
    <n v="35.008827209472656"/>
    <m/>
    <n v="0"/>
    <m/>
    <m/>
    <m/>
    <n v="19197.486328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1021"/>
    <n v="100"/>
    <m/>
    <m/>
    <n v="307517.53125"/>
    <n v="0"/>
    <n v="0"/>
    <m/>
    <m/>
    <m/>
    <n v="0"/>
  </r>
  <r>
    <x v="0"/>
    <x v="0"/>
    <x v="9"/>
    <s v="9"/>
    <x v="8"/>
    <s v="Tier 2 Area 1001 Wind 2027"/>
    <x v="48"/>
    <n v="35.008827209472656"/>
    <n v="100"/>
    <n v="35.008827209472656"/>
    <m/>
    <n v="0"/>
    <m/>
    <m/>
    <m/>
    <n v="19197.486328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1022"/>
    <n v="100"/>
    <m/>
    <m/>
    <n v="307517.53125"/>
    <n v="0"/>
    <n v="0"/>
    <m/>
    <m/>
    <m/>
    <n v="0"/>
  </r>
  <r>
    <x v="0"/>
    <x v="0"/>
    <x v="9"/>
    <s v="1"/>
    <x v="0"/>
    <s v="Tier 2 Area 1001 Wind 2028"/>
    <x v="49"/>
    <n v="35.008827209472656"/>
    <n v="100"/>
    <n v="35.008827209472656"/>
    <m/>
    <n v="0"/>
    <m/>
    <m/>
    <m/>
    <n v="18606.87890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1023"/>
    <n v="100"/>
    <m/>
    <m/>
    <n v="307517.53125"/>
    <n v="0"/>
    <n v="0"/>
    <m/>
    <m/>
    <m/>
    <n v="0"/>
  </r>
  <r>
    <x v="0"/>
    <x v="0"/>
    <x v="9"/>
    <s v="2"/>
    <x v="1"/>
    <s v="Tier 2 Area 1001 Wind 2028"/>
    <x v="49"/>
    <n v="35.008827209472656"/>
    <n v="100"/>
    <n v="35.008827209472656"/>
    <m/>
    <n v="0"/>
    <m/>
    <m/>
    <m/>
    <n v="18606.87890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1024"/>
    <n v="100"/>
    <m/>
    <m/>
    <n v="307517.53125"/>
    <n v="0"/>
    <n v="0"/>
    <m/>
    <m/>
    <m/>
    <n v="0"/>
  </r>
  <r>
    <x v="0"/>
    <x v="0"/>
    <x v="9"/>
    <s v="3"/>
    <x v="2"/>
    <s v="Tier 2 Area 1001 Wind 2028"/>
    <x v="49"/>
    <n v="35.008827209472656"/>
    <n v="100"/>
    <n v="35.008827209472656"/>
    <m/>
    <n v="0"/>
    <m/>
    <m/>
    <m/>
    <n v="18606.87890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1025"/>
    <n v="100"/>
    <m/>
    <m/>
    <n v="307517.53125"/>
    <n v="0"/>
    <n v="0"/>
    <m/>
    <m/>
    <m/>
    <n v="0"/>
  </r>
  <r>
    <x v="0"/>
    <x v="0"/>
    <x v="9"/>
    <s v="4"/>
    <x v="3"/>
    <s v="Tier 2 Area 1001 Wind 2028"/>
    <x v="49"/>
    <n v="35.008827209472656"/>
    <n v="100"/>
    <n v="35.008827209472656"/>
    <m/>
    <n v="0"/>
    <m/>
    <m/>
    <m/>
    <n v="18606.87890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1026"/>
    <n v="100"/>
    <m/>
    <m/>
    <n v="307517.53125"/>
    <n v="0"/>
    <n v="0"/>
    <m/>
    <m/>
    <m/>
    <n v="0"/>
  </r>
  <r>
    <x v="0"/>
    <x v="0"/>
    <x v="9"/>
    <s v="5"/>
    <x v="4"/>
    <s v="Tier 2 Area 1001 Wind 2028"/>
    <x v="49"/>
    <n v="35.008827209472656"/>
    <n v="100"/>
    <n v="35.008827209472656"/>
    <m/>
    <n v="0"/>
    <m/>
    <m/>
    <m/>
    <n v="18606.87890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1027"/>
    <n v="100"/>
    <m/>
    <m/>
    <n v="307517.53125"/>
    <n v="0"/>
    <n v="0"/>
    <m/>
    <m/>
    <m/>
    <n v="0"/>
  </r>
  <r>
    <x v="0"/>
    <x v="0"/>
    <x v="9"/>
    <s v="6"/>
    <x v="5"/>
    <s v="Tier 2 Area 1001 Wind 2028"/>
    <x v="49"/>
    <n v="35.008827209472656"/>
    <n v="100"/>
    <n v="35.008827209472656"/>
    <m/>
    <n v="0"/>
    <m/>
    <m/>
    <m/>
    <n v="18606.87890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1028"/>
    <n v="100"/>
    <m/>
    <m/>
    <n v="307517.53125"/>
    <n v="0"/>
    <n v="0"/>
    <m/>
    <m/>
    <m/>
    <n v="0"/>
  </r>
  <r>
    <x v="0"/>
    <x v="0"/>
    <x v="9"/>
    <s v="7"/>
    <x v="6"/>
    <s v="Tier 2 Area 1001 Wind 2028"/>
    <x v="49"/>
    <n v="35.008827209472656"/>
    <n v="100"/>
    <n v="35.008827209472656"/>
    <m/>
    <n v="0"/>
    <m/>
    <m/>
    <m/>
    <n v="18606.87890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1029"/>
    <n v="100"/>
    <m/>
    <m/>
    <n v="307517.53125"/>
    <n v="0"/>
    <n v="0"/>
    <m/>
    <m/>
    <m/>
    <n v="0"/>
  </r>
  <r>
    <x v="0"/>
    <x v="0"/>
    <x v="9"/>
    <s v="9"/>
    <x v="8"/>
    <s v="Tier 2 Area 1001 Wind 2028"/>
    <x v="49"/>
    <n v="35.008827209472656"/>
    <n v="100"/>
    <n v="35.008827209472656"/>
    <m/>
    <n v="0"/>
    <m/>
    <m/>
    <m/>
    <n v="18606.87890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1030"/>
    <n v="100"/>
    <m/>
    <m/>
    <n v="307517.53125"/>
    <n v="0"/>
    <n v="0"/>
    <m/>
    <m/>
    <m/>
    <n v="0"/>
  </r>
  <r>
    <x v="0"/>
    <x v="0"/>
    <x v="9"/>
    <s v="1"/>
    <x v="0"/>
    <s v="Tier 2 Area 1001 Wind 2029"/>
    <x v="50"/>
    <n v="35.008827209472656"/>
    <n v="100"/>
    <n v="35.008827209472656"/>
    <m/>
    <n v="0"/>
    <m/>
    <m/>
    <m/>
    <n v="18071.46875"/>
    <m/>
    <m/>
    <n v="-1"/>
    <n v="0"/>
    <s v="Wind"/>
    <m/>
    <n v="307517.53125"/>
    <m/>
    <n v="0"/>
    <n v="11804.728515625"/>
    <n v="11804.728515625"/>
    <n v="0"/>
    <n v="-1"/>
    <n v="0"/>
    <n v="0"/>
    <n v="0"/>
    <n v="0"/>
    <n v="8784"/>
    <n v="0.35008826851844788"/>
    <n v="38.387172698974609"/>
    <n v="-10391.716796875"/>
    <n v="-33.792270660400391"/>
    <n v="22196.4453125"/>
    <n v="72.179443359375"/>
    <m/>
    <s v="1/1/2029"/>
    <s v="12/31/2099"/>
    <m/>
    <n v="0"/>
    <n v="0"/>
    <n v="2032"/>
    <m/>
    <m/>
    <m/>
    <n v="0"/>
    <n v="0"/>
    <s v="Real 2021 | 5/8/2023 1:03:19 PM"/>
    <n v="11031"/>
    <n v="100"/>
    <m/>
    <m/>
    <n v="307517.53125"/>
    <n v="0"/>
    <n v="0"/>
    <m/>
    <m/>
    <m/>
    <n v="0"/>
  </r>
  <r>
    <x v="0"/>
    <x v="0"/>
    <x v="9"/>
    <s v="3"/>
    <x v="2"/>
    <s v="Tier 2 Area 1001 Wind 2029"/>
    <x v="50"/>
    <n v="35.008827209472656"/>
    <n v="100"/>
    <n v="35.008827209472656"/>
    <m/>
    <n v="0"/>
    <m/>
    <m/>
    <m/>
    <n v="18071.46875"/>
    <m/>
    <m/>
    <n v="-1"/>
    <n v="0"/>
    <s v="Wind"/>
    <m/>
    <n v="307517.53125"/>
    <m/>
    <n v="0"/>
    <n v="11804.728515625"/>
    <n v="11804.728515625"/>
    <n v="0"/>
    <n v="-1"/>
    <n v="0"/>
    <n v="0"/>
    <n v="0"/>
    <n v="0"/>
    <n v="8784"/>
    <n v="0.35008826851844788"/>
    <n v="38.387172698974609"/>
    <n v="-10391.716796875"/>
    <n v="-33.792270660400391"/>
    <n v="22196.4453125"/>
    <n v="72.179443359375"/>
    <m/>
    <s v="1/1/2029"/>
    <s v="12/31/2099"/>
    <m/>
    <n v="0"/>
    <n v="0"/>
    <n v="2032"/>
    <m/>
    <m/>
    <m/>
    <n v="0"/>
    <n v="0"/>
    <s v="Real 2021 | 5/8/2023 1:03:19 PM"/>
    <n v="11032"/>
    <n v="100"/>
    <m/>
    <m/>
    <n v="307517.53125"/>
    <n v="0"/>
    <n v="0"/>
    <m/>
    <m/>
    <m/>
    <n v="0"/>
  </r>
  <r>
    <x v="0"/>
    <x v="0"/>
    <x v="9"/>
    <s v="4"/>
    <x v="3"/>
    <s v="Tier 2 Area 1001 Wind 2029"/>
    <x v="50"/>
    <n v="35.008827209472656"/>
    <n v="100"/>
    <n v="35.008827209472656"/>
    <m/>
    <n v="0"/>
    <m/>
    <m/>
    <m/>
    <n v="18071.46875"/>
    <m/>
    <m/>
    <n v="-1"/>
    <n v="0"/>
    <s v="Wind"/>
    <m/>
    <n v="307517.53125"/>
    <m/>
    <n v="0"/>
    <n v="11804.728515625"/>
    <n v="11804.728515625"/>
    <n v="0"/>
    <n v="-1"/>
    <n v="0"/>
    <n v="0"/>
    <n v="0"/>
    <n v="0"/>
    <n v="8784"/>
    <n v="0.35008826851844788"/>
    <n v="38.387172698974609"/>
    <n v="-10391.716796875"/>
    <n v="-33.792270660400391"/>
    <n v="22196.4453125"/>
    <n v="72.179443359375"/>
    <m/>
    <s v="1/1/2029"/>
    <s v="12/31/2099"/>
    <m/>
    <n v="0"/>
    <n v="0"/>
    <n v="2032"/>
    <m/>
    <m/>
    <m/>
    <n v="0"/>
    <n v="0"/>
    <s v="Real 2021 | 5/8/2023 1:03:19 PM"/>
    <n v="11033"/>
    <n v="100"/>
    <m/>
    <m/>
    <n v="307517.53125"/>
    <n v="0"/>
    <n v="0"/>
    <m/>
    <m/>
    <m/>
    <n v="0"/>
  </r>
  <r>
    <x v="0"/>
    <x v="0"/>
    <x v="9"/>
    <s v="7"/>
    <x v="6"/>
    <s v="Tier 2 Area 1001 Wind 2029"/>
    <x v="50"/>
    <n v="35.008827209472656"/>
    <n v="100"/>
    <n v="35.008827209472656"/>
    <m/>
    <n v="0"/>
    <m/>
    <m/>
    <m/>
    <n v="18071.46875"/>
    <m/>
    <m/>
    <n v="-1"/>
    <n v="0"/>
    <s v="Wind"/>
    <m/>
    <n v="307517.53125"/>
    <m/>
    <n v="0"/>
    <n v="11804.728515625"/>
    <n v="11804.728515625"/>
    <n v="0"/>
    <n v="-1"/>
    <n v="0"/>
    <n v="0"/>
    <n v="0"/>
    <n v="0"/>
    <n v="8784"/>
    <n v="0.35008826851844788"/>
    <n v="38.387172698974609"/>
    <n v="-10391.716796875"/>
    <n v="-33.792270660400391"/>
    <n v="22196.4453125"/>
    <n v="72.179443359375"/>
    <m/>
    <s v="1/1/2029"/>
    <s v="12/31/2099"/>
    <m/>
    <n v="0"/>
    <n v="0"/>
    <n v="2032"/>
    <m/>
    <m/>
    <m/>
    <n v="0"/>
    <n v="0"/>
    <s v="Real 2021 | 5/8/2023 1:03:19 PM"/>
    <n v="11034"/>
    <n v="100"/>
    <m/>
    <m/>
    <n v="307517.53125"/>
    <n v="0"/>
    <n v="0"/>
    <m/>
    <m/>
    <m/>
    <n v="0"/>
  </r>
  <r>
    <x v="0"/>
    <x v="0"/>
    <x v="9"/>
    <s v="6"/>
    <x v="5"/>
    <s v="Area 1001 Gas CC 1x1 2029"/>
    <x v="51"/>
    <n v="362.11285400390625"/>
    <n v="399.13861083984375"/>
    <n v="312.27313232421875"/>
    <m/>
    <n v="0"/>
    <m/>
    <m/>
    <m/>
    <n v="71708.734375"/>
    <m/>
    <m/>
    <n v="-1"/>
    <n v="17773582"/>
    <s v="TCO"/>
    <m/>
    <n v="2743007.25"/>
    <m/>
    <n v="108.63385772705078"/>
    <n v="109299.25"/>
    <n v="109299.25"/>
    <n v="0"/>
    <n v="-1"/>
    <n v="0"/>
    <n v="0"/>
    <n v="65.968910217285156"/>
    <n v="6"/>
    <n v="8433"/>
    <n v="0.78236764669418335"/>
    <n v="39.846504211425781"/>
    <n v="70572.8828125"/>
    <n v="25.728290557861328"/>
    <n v="38726.36328125"/>
    <n v="14.11821460723877"/>
    <m/>
    <s v="1/1/2029"/>
    <s v="12/31/2099"/>
    <m/>
    <n v="0"/>
    <n v="0"/>
    <n v="2032"/>
    <m/>
    <m/>
    <m/>
    <n v="0"/>
    <n v="0"/>
    <s v="Real 2021 | 5/8/2023 1:03:19 PM"/>
    <n v="11035"/>
    <n v="418"/>
    <m/>
    <m/>
    <n v="2743007.25"/>
    <n v="0"/>
    <n v="0"/>
    <m/>
    <m/>
    <m/>
    <n v="0"/>
  </r>
  <r>
    <x v="0"/>
    <x v="0"/>
    <x v="9"/>
    <s v="7"/>
    <x v="6"/>
    <s v="3102"/>
    <x v="1"/>
    <n v="0"/>
    <n v="0"/>
    <n v="0"/>
    <m/>
    <n v="0"/>
    <m/>
    <m/>
    <m/>
    <n v="0"/>
    <m/>
    <m/>
    <n v="-1"/>
    <n v="0"/>
    <s v="Mitchell 1 Coal Price"/>
    <m/>
    <n v="0"/>
    <m/>
    <n v="0"/>
    <n v="0"/>
    <n v="0"/>
    <n v="0"/>
    <n v="-1"/>
    <n v="0"/>
    <n v="0"/>
    <n v="0"/>
    <n v="0"/>
    <n v="0"/>
    <m/>
    <m/>
    <n v="0"/>
    <m/>
    <n v="0"/>
    <m/>
    <m/>
    <s v="5/1/1971"/>
    <s v="5/31/2028"/>
    <m/>
    <n v="0"/>
    <n v="0"/>
    <n v="2032"/>
    <m/>
    <m/>
    <m/>
    <n v="0"/>
    <n v="0"/>
    <s v="Real 2021 | 5/8/2023 1:03:19 PM"/>
    <n v="11036"/>
    <n v="0"/>
    <m/>
    <m/>
    <n v="0"/>
    <n v="0"/>
    <n v="0"/>
    <m/>
    <m/>
    <m/>
    <n v="0"/>
  </r>
  <r>
    <x v="0"/>
    <x v="0"/>
    <x v="9"/>
    <s v="9"/>
    <x v="8"/>
    <s v="3102"/>
    <x v="1"/>
    <n v="0"/>
    <n v="0"/>
    <n v="0"/>
    <m/>
    <n v="0"/>
    <m/>
    <m/>
    <m/>
    <n v="0"/>
    <m/>
    <m/>
    <n v="-1"/>
    <n v="0"/>
    <s v="Mitchell 1 Coal Price"/>
    <m/>
    <n v="0"/>
    <m/>
    <n v="0"/>
    <n v="0"/>
    <n v="0"/>
    <n v="0"/>
    <n v="-1"/>
    <n v="0"/>
    <n v="0"/>
    <n v="0"/>
    <n v="0"/>
    <n v="0"/>
    <m/>
    <m/>
    <n v="0"/>
    <m/>
    <n v="0"/>
    <m/>
    <m/>
    <s v="5/1/1971"/>
    <s v="5/31/2028"/>
    <m/>
    <n v="0"/>
    <n v="0"/>
    <n v="2032"/>
    <m/>
    <m/>
    <m/>
    <n v="0"/>
    <n v="0"/>
    <s v="Real 2021 | 5/8/2023 1:03:19 PM"/>
    <n v="11037"/>
    <n v="0"/>
    <m/>
    <m/>
    <n v="0"/>
    <n v="0"/>
    <n v="0"/>
    <m/>
    <m/>
    <m/>
    <n v="0"/>
  </r>
  <r>
    <x v="0"/>
    <x v="0"/>
    <x v="9"/>
    <s v="7"/>
    <x v="6"/>
    <s v="3105"/>
    <x v="2"/>
    <n v="0"/>
    <n v="0"/>
    <n v="0"/>
    <m/>
    <n v="0"/>
    <m/>
    <m/>
    <m/>
    <n v="0"/>
    <m/>
    <m/>
    <n v="-1"/>
    <n v="0"/>
    <s v="Mitchell 2 Coal Price"/>
    <m/>
    <n v="0"/>
    <m/>
    <n v="0"/>
    <n v="0"/>
    <n v="0"/>
    <n v="0"/>
    <n v="-1"/>
    <n v="0"/>
    <n v="0"/>
    <n v="0"/>
    <n v="0"/>
    <n v="0"/>
    <m/>
    <m/>
    <n v="0"/>
    <m/>
    <n v="0"/>
    <m/>
    <m/>
    <s v="5/1/1971"/>
    <s v="5/31/2028"/>
    <m/>
    <n v="0"/>
    <n v="0"/>
    <n v="2032"/>
    <m/>
    <m/>
    <m/>
    <n v="0"/>
    <n v="0"/>
    <s v="Real 2021 | 5/8/2023 1:03:19 PM"/>
    <n v="11038"/>
    <n v="0"/>
    <m/>
    <m/>
    <n v="0"/>
    <n v="0"/>
    <n v="0"/>
    <m/>
    <m/>
    <m/>
    <n v="0"/>
  </r>
  <r>
    <x v="0"/>
    <x v="0"/>
    <x v="9"/>
    <s v="9"/>
    <x v="8"/>
    <s v="3105"/>
    <x v="2"/>
    <n v="0"/>
    <n v="0"/>
    <n v="0"/>
    <m/>
    <n v="0"/>
    <m/>
    <m/>
    <m/>
    <n v="0"/>
    <m/>
    <m/>
    <n v="-1"/>
    <n v="0"/>
    <s v="Mitchell 2 Coal Price"/>
    <m/>
    <n v="0"/>
    <m/>
    <n v="0"/>
    <n v="0"/>
    <n v="0"/>
    <n v="0"/>
    <n v="-1"/>
    <n v="0"/>
    <n v="0"/>
    <n v="0"/>
    <n v="0"/>
    <n v="0"/>
    <m/>
    <m/>
    <n v="0"/>
    <m/>
    <n v="0"/>
    <m/>
    <m/>
    <s v="5/1/1971"/>
    <s v="5/31/2028"/>
    <m/>
    <n v="0"/>
    <n v="0"/>
    <n v="2032"/>
    <m/>
    <m/>
    <m/>
    <n v="0"/>
    <n v="0"/>
    <s v="Real 2021 | 5/8/2023 1:03:19 PM"/>
    <n v="11039"/>
    <n v="0"/>
    <m/>
    <m/>
    <n v="0"/>
    <n v="0"/>
    <n v="0"/>
    <m/>
    <m/>
    <m/>
    <n v="0"/>
  </r>
  <r>
    <x v="0"/>
    <x v="0"/>
    <x v="10"/>
    <s v="1"/>
    <x v="0"/>
    <s v="13555"/>
    <x v="0"/>
    <n v="0"/>
    <n v="0"/>
    <n v="0"/>
    <m/>
    <n v="0"/>
    <m/>
    <m/>
    <m/>
    <n v="0"/>
    <m/>
    <m/>
    <n v="-1"/>
    <n v="0"/>
    <s v="TCO"/>
    <m/>
    <n v="0"/>
    <m/>
    <n v="0"/>
    <n v="0"/>
    <n v="0"/>
    <n v="0"/>
    <n v="-1"/>
    <n v="0"/>
    <n v="0"/>
    <n v="0"/>
    <n v="0"/>
    <n v="0"/>
    <m/>
    <m/>
    <n v="0"/>
    <m/>
    <n v="0"/>
    <m/>
    <m/>
    <s v="5/30/2016"/>
    <s v="5/30/2031"/>
    <m/>
    <n v="0"/>
    <n v="0"/>
    <n v="2033"/>
    <m/>
    <m/>
    <m/>
    <n v="0"/>
    <n v="0"/>
    <s v="Real 2021 | 5/8/2023 1:03:19 PM"/>
    <n v="11868"/>
    <n v="0"/>
    <m/>
    <m/>
    <n v="0"/>
    <n v="0"/>
    <n v="0"/>
    <m/>
    <m/>
    <m/>
    <n v="0"/>
  </r>
  <r>
    <x v="0"/>
    <x v="0"/>
    <x v="10"/>
    <s v="2"/>
    <x v="1"/>
    <s v="13555"/>
    <x v="0"/>
    <n v="0"/>
    <n v="0"/>
    <n v="0"/>
    <m/>
    <n v="0"/>
    <m/>
    <m/>
    <m/>
    <n v="0"/>
    <m/>
    <m/>
    <n v="-1"/>
    <n v="0"/>
    <s v="TCO"/>
    <m/>
    <n v="0"/>
    <m/>
    <n v="0"/>
    <n v="0"/>
    <n v="0"/>
    <n v="0"/>
    <n v="-1"/>
    <n v="0"/>
    <n v="0"/>
    <n v="0"/>
    <n v="0"/>
    <n v="0"/>
    <m/>
    <m/>
    <n v="0"/>
    <m/>
    <n v="0"/>
    <m/>
    <m/>
    <s v="5/30/2016"/>
    <s v="5/30/2031"/>
    <m/>
    <n v="0"/>
    <n v="0"/>
    <n v="2033"/>
    <m/>
    <m/>
    <m/>
    <n v="0"/>
    <n v="0"/>
    <s v="Real 2021 | 5/8/2023 1:03:19 PM"/>
    <n v="11869"/>
    <n v="0"/>
    <m/>
    <m/>
    <n v="0"/>
    <n v="0"/>
    <n v="0"/>
    <m/>
    <m/>
    <m/>
    <n v="0"/>
  </r>
  <r>
    <x v="0"/>
    <x v="0"/>
    <x v="10"/>
    <s v="3"/>
    <x v="2"/>
    <s v="13555"/>
    <x v="0"/>
    <n v="0"/>
    <n v="0"/>
    <n v="0"/>
    <m/>
    <n v="0"/>
    <m/>
    <m/>
    <m/>
    <n v="0"/>
    <m/>
    <m/>
    <n v="-1"/>
    <n v="0"/>
    <s v="TCO"/>
    <m/>
    <n v="0"/>
    <m/>
    <n v="0"/>
    <n v="0"/>
    <n v="0"/>
    <n v="0"/>
    <n v="-1"/>
    <n v="0"/>
    <n v="0"/>
    <n v="0"/>
    <n v="0"/>
    <n v="0"/>
    <m/>
    <m/>
    <n v="0"/>
    <m/>
    <n v="0"/>
    <m/>
    <m/>
    <s v="5/30/2016"/>
    <s v="5/30/2031"/>
    <m/>
    <n v="0"/>
    <n v="0"/>
    <n v="2033"/>
    <m/>
    <m/>
    <m/>
    <n v="0"/>
    <n v="0"/>
    <s v="Real 2021 | 5/8/2023 1:03:19 PM"/>
    <n v="11870"/>
    <n v="0"/>
    <m/>
    <m/>
    <n v="0"/>
    <n v="0"/>
    <n v="0"/>
    <m/>
    <m/>
    <m/>
    <n v="0"/>
  </r>
  <r>
    <x v="0"/>
    <x v="0"/>
    <x v="10"/>
    <s v="4"/>
    <x v="3"/>
    <s v="13555"/>
    <x v="0"/>
    <n v="0"/>
    <n v="0"/>
    <n v="0"/>
    <m/>
    <n v="0"/>
    <m/>
    <m/>
    <m/>
    <n v="0"/>
    <m/>
    <m/>
    <n v="-1"/>
    <n v="0"/>
    <s v="TCO"/>
    <m/>
    <n v="0"/>
    <m/>
    <n v="0"/>
    <n v="0"/>
    <n v="0"/>
    <n v="0"/>
    <n v="-1"/>
    <n v="0"/>
    <n v="0"/>
    <n v="0"/>
    <n v="0"/>
    <n v="0"/>
    <m/>
    <m/>
    <n v="0"/>
    <m/>
    <n v="0"/>
    <m/>
    <m/>
    <s v="5/30/2016"/>
    <s v="5/30/2031"/>
    <m/>
    <n v="0"/>
    <n v="0"/>
    <n v="2033"/>
    <m/>
    <m/>
    <m/>
    <n v="0"/>
    <n v="0"/>
    <s v="Real 2021 | 5/8/2023 1:03:19 PM"/>
    <n v="11871"/>
    <n v="0"/>
    <m/>
    <m/>
    <n v="0"/>
    <n v="0"/>
    <n v="0"/>
    <m/>
    <m/>
    <m/>
    <n v="0"/>
  </r>
  <r>
    <x v="0"/>
    <x v="0"/>
    <x v="10"/>
    <s v="5"/>
    <x v="4"/>
    <s v="13555"/>
    <x v="0"/>
    <n v="0"/>
    <n v="0"/>
    <n v="0"/>
    <m/>
    <n v="0"/>
    <m/>
    <m/>
    <m/>
    <n v="0"/>
    <m/>
    <m/>
    <n v="-1"/>
    <n v="0"/>
    <s v="TCO"/>
    <m/>
    <n v="0"/>
    <m/>
    <n v="0"/>
    <n v="0"/>
    <n v="0"/>
    <n v="0"/>
    <n v="-1"/>
    <n v="0"/>
    <n v="0"/>
    <n v="0"/>
    <n v="0"/>
    <n v="0"/>
    <m/>
    <m/>
    <n v="0"/>
    <m/>
    <n v="0"/>
    <m/>
    <m/>
    <s v="5/30/2016"/>
    <s v="5/30/2031"/>
    <m/>
    <n v="0"/>
    <n v="0"/>
    <n v="2033"/>
    <m/>
    <m/>
    <m/>
    <n v="0"/>
    <n v="0"/>
    <s v="Real 2021 | 5/8/2023 1:03:19 PM"/>
    <n v="11872"/>
    <n v="0"/>
    <m/>
    <m/>
    <n v="0"/>
    <n v="0"/>
    <n v="0"/>
    <m/>
    <m/>
    <m/>
    <n v="0"/>
  </r>
  <r>
    <x v="0"/>
    <x v="0"/>
    <x v="10"/>
    <s v="6"/>
    <x v="5"/>
    <s v="13555"/>
    <x v="0"/>
    <n v="0"/>
    <n v="0"/>
    <n v="0"/>
    <m/>
    <n v="0"/>
    <m/>
    <m/>
    <m/>
    <n v="0"/>
    <m/>
    <m/>
    <n v="-1"/>
    <n v="0"/>
    <s v="TCO"/>
    <m/>
    <n v="0"/>
    <m/>
    <n v="0"/>
    <n v="0"/>
    <n v="0"/>
    <n v="0"/>
    <n v="-1"/>
    <n v="0"/>
    <n v="0"/>
    <n v="0"/>
    <n v="0"/>
    <n v="0"/>
    <m/>
    <m/>
    <n v="0"/>
    <m/>
    <n v="0"/>
    <m/>
    <m/>
    <s v="5/30/2016"/>
    <s v="5/30/2031"/>
    <m/>
    <n v="0"/>
    <n v="0"/>
    <n v="2033"/>
    <m/>
    <m/>
    <m/>
    <n v="0"/>
    <n v="0"/>
    <s v="Real 2021 | 5/8/2023 1:03:19 PM"/>
    <n v="11873"/>
    <n v="0"/>
    <m/>
    <m/>
    <n v="0"/>
    <n v="0"/>
    <n v="0"/>
    <m/>
    <m/>
    <m/>
    <n v="0"/>
  </r>
  <r>
    <x v="0"/>
    <x v="0"/>
    <x v="10"/>
    <s v="7"/>
    <x v="6"/>
    <s v="13555"/>
    <x v="0"/>
    <n v="0"/>
    <n v="0"/>
    <n v="0"/>
    <m/>
    <n v="0"/>
    <m/>
    <m/>
    <m/>
    <n v="0"/>
    <m/>
    <m/>
    <n v="-1"/>
    <n v="0"/>
    <s v="TCO"/>
    <m/>
    <n v="0"/>
    <m/>
    <n v="0"/>
    <n v="0"/>
    <n v="0"/>
    <n v="0"/>
    <n v="-1"/>
    <n v="0"/>
    <n v="0"/>
    <n v="0"/>
    <n v="0"/>
    <n v="0"/>
    <m/>
    <m/>
    <n v="0"/>
    <m/>
    <n v="0"/>
    <m/>
    <m/>
    <s v="5/30/2016"/>
    <s v="5/30/2031"/>
    <m/>
    <n v="0"/>
    <n v="0"/>
    <n v="2033"/>
    <m/>
    <m/>
    <m/>
    <n v="0"/>
    <n v="0"/>
    <s v="Real 2021 | 5/8/2023 1:03:19 PM"/>
    <n v="11874"/>
    <n v="0"/>
    <m/>
    <m/>
    <n v="0"/>
    <n v="0"/>
    <n v="0"/>
    <m/>
    <m/>
    <m/>
    <n v="0"/>
  </r>
  <r>
    <x v="0"/>
    <x v="0"/>
    <x v="10"/>
    <s v="8"/>
    <x v="7"/>
    <s v="13555"/>
    <x v="0"/>
    <n v="0"/>
    <n v="0"/>
    <n v="0"/>
    <m/>
    <n v="0"/>
    <m/>
    <m/>
    <m/>
    <n v="0"/>
    <m/>
    <m/>
    <n v="-1"/>
    <n v="0"/>
    <s v="TCO"/>
    <m/>
    <n v="0"/>
    <m/>
    <n v="0"/>
    <n v="0"/>
    <n v="0"/>
    <n v="0"/>
    <n v="-1"/>
    <n v="0"/>
    <n v="0"/>
    <n v="0"/>
    <n v="0"/>
    <n v="0"/>
    <m/>
    <m/>
    <n v="0"/>
    <m/>
    <n v="0"/>
    <m/>
    <m/>
    <s v="5/30/2016"/>
    <s v="5/30/2031"/>
    <m/>
    <n v="0"/>
    <n v="0"/>
    <n v="2033"/>
    <m/>
    <m/>
    <m/>
    <n v="0"/>
    <n v="0"/>
    <s v="Real 2021 | 5/8/2023 1:03:19 PM"/>
    <n v="11875"/>
    <n v="0"/>
    <m/>
    <m/>
    <n v="0"/>
    <n v="0"/>
    <n v="0"/>
    <m/>
    <m/>
    <m/>
    <n v="0"/>
  </r>
  <r>
    <x v="0"/>
    <x v="0"/>
    <x v="10"/>
    <s v="9"/>
    <x v="8"/>
    <s v="13555"/>
    <x v="0"/>
    <n v="0"/>
    <n v="0"/>
    <n v="0"/>
    <m/>
    <n v="0"/>
    <m/>
    <m/>
    <m/>
    <n v="0"/>
    <m/>
    <m/>
    <n v="-1"/>
    <n v="0"/>
    <s v="TCO"/>
    <m/>
    <n v="0"/>
    <m/>
    <n v="0"/>
    <n v="0"/>
    <n v="0"/>
    <n v="0"/>
    <n v="-1"/>
    <n v="0"/>
    <n v="0"/>
    <n v="0"/>
    <n v="0"/>
    <n v="0"/>
    <m/>
    <m/>
    <n v="0"/>
    <m/>
    <n v="0"/>
    <m/>
    <m/>
    <s v="5/30/2016"/>
    <s v="5/30/2031"/>
    <m/>
    <n v="0"/>
    <n v="0"/>
    <n v="2033"/>
    <m/>
    <m/>
    <m/>
    <n v="0"/>
    <n v="0"/>
    <s v="Real 2021 | 5/8/2023 1:03:19 PM"/>
    <n v="11876"/>
    <n v="0"/>
    <m/>
    <m/>
    <n v="0"/>
    <n v="0"/>
    <n v="0"/>
    <m/>
    <m/>
    <m/>
    <n v="0"/>
  </r>
  <r>
    <x v="0"/>
    <x v="0"/>
    <x v="10"/>
    <s v="1"/>
    <x v="0"/>
    <s v="3102"/>
    <x v="1"/>
    <n v="0"/>
    <n v="0"/>
    <n v="0"/>
    <m/>
    <n v="0"/>
    <m/>
    <m/>
    <m/>
    <n v="0"/>
    <m/>
    <m/>
    <n v="-1"/>
    <n v="0"/>
    <s v="Mitchell 1 Coal Price"/>
    <m/>
    <n v="0"/>
    <m/>
    <n v="0"/>
    <n v="0"/>
    <n v="0"/>
    <n v="0"/>
    <n v="-1"/>
    <n v="0"/>
    <n v="0"/>
    <n v="0"/>
    <n v="0"/>
    <n v="0"/>
    <m/>
    <m/>
    <n v="0"/>
    <m/>
    <n v="0"/>
    <m/>
    <m/>
    <s v="5/1/1971"/>
    <s v="5/31/2028"/>
    <m/>
    <n v="0"/>
    <n v="0"/>
    <n v="2033"/>
    <m/>
    <m/>
    <m/>
    <n v="0"/>
    <n v="0"/>
    <s v="Real 2021 | 5/8/2023 1:03:19 PM"/>
    <n v="11877"/>
    <n v="0"/>
    <m/>
    <m/>
    <n v="0"/>
    <n v="0"/>
    <n v="0"/>
    <m/>
    <m/>
    <m/>
    <n v="0"/>
  </r>
  <r>
    <x v="0"/>
    <x v="0"/>
    <x v="10"/>
    <s v="2"/>
    <x v="1"/>
    <s v="3102"/>
    <x v="1"/>
    <n v="0"/>
    <n v="0"/>
    <n v="0"/>
    <m/>
    <n v="0"/>
    <m/>
    <m/>
    <m/>
    <n v="0"/>
    <m/>
    <m/>
    <n v="-1"/>
    <n v="0"/>
    <s v="Mitchell 1 Coal Price"/>
    <m/>
    <n v="0"/>
    <m/>
    <n v="0"/>
    <n v="0"/>
    <n v="0"/>
    <n v="0"/>
    <n v="-1"/>
    <n v="0"/>
    <n v="0"/>
    <n v="0"/>
    <n v="0"/>
    <n v="0"/>
    <m/>
    <m/>
    <n v="0"/>
    <m/>
    <n v="0"/>
    <m/>
    <m/>
    <s v="5/1/1971"/>
    <s v="5/31/2028"/>
    <m/>
    <n v="0"/>
    <n v="0"/>
    <n v="2033"/>
    <m/>
    <m/>
    <m/>
    <n v="0"/>
    <n v="0"/>
    <s v="Real 2021 | 5/8/2023 1:03:19 PM"/>
    <n v="11878"/>
    <n v="0"/>
    <m/>
    <m/>
    <n v="0"/>
    <n v="0"/>
    <n v="0"/>
    <m/>
    <m/>
    <m/>
    <n v="0"/>
  </r>
  <r>
    <x v="0"/>
    <x v="0"/>
    <x v="10"/>
    <s v="3"/>
    <x v="2"/>
    <s v="3102"/>
    <x v="1"/>
    <n v="0"/>
    <n v="0"/>
    <n v="0"/>
    <m/>
    <n v="0"/>
    <m/>
    <m/>
    <m/>
    <n v="0"/>
    <m/>
    <m/>
    <n v="-1"/>
    <n v="0"/>
    <s v="Mitchell 1 Coal Price"/>
    <m/>
    <n v="0"/>
    <m/>
    <n v="0"/>
    <n v="0"/>
    <n v="0"/>
    <n v="0"/>
    <n v="-1"/>
    <n v="0"/>
    <n v="0"/>
    <n v="0"/>
    <n v="0"/>
    <n v="0"/>
    <m/>
    <m/>
    <n v="0"/>
    <m/>
    <n v="0"/>
    <m/>
    <m/>
    <s v="5/1/1971"/>
    <s v="5/31/2028"/>
    <m/>
    <n v="0"/>
    <n v="0"/>
    <n v="2033"/>
    <m/>
    <m/>
    <m/>
    <n v="0"/>
    <n v="0"/>
    <s v="Real 2021 | 5/8/2023 1:03:19 PM"/>
    <n v="11879"/>
    <n v="0"/>
    <m/>
    <m/>
    <n v="0"/>
    <n v="0"/>
    <n v="0"/>
    <m/>
    <m/>
    <m/>
    <n v="0"/>
  </r>
  <r>
    <x v="0"/>
    <x v="0"/>
    <x v="10"/>
    <s v="4"/>
    <x v="3"/>
    <s v="3102"/>
    <x v="1"/>
    <n v="0"/>
    <n v="0"/>
    <n v="0"/>
    <m/>
    <n v="0"/>
    <m/>
    <m/>
    <m/>
    <n v="0"/>
    <m/>
    <m/>
    <n v="-1"/>
    <n v="0"/>
    <s v="Mitchell 1 Coal Price"/>
    <m/>
    <n v="0"/>
    <m/>
    <n v="0"/>
    <n v="0"/>
    <n v="0"/>
    <n v="0"/>
    <n v="-1"/>
    <n v="0"/>
    <n v="0"/>
    <n v="0"/>
    <n v="0"/>
    <n v="0"/>
    <m/>
    <m/>
    <n v="0"/>
    <m/>
    <n v="0"/>
    <m/>
    <m/>
    <s v="5/1/1971"/>
    <s v="5/31/2028"/>
    <m/>
    <n v="0"/>
    <n v="0"/>
    <n v="2033"/>
    <m/>
    <m/>
    <m/>
    <n v="0"/>
    <n v="0"/>
    <s v="Real 2021 | 5/8/2023 1:03:19 PM"/>
    <n v="11880"/>
    <n v="0"/>
    <m/>
    <m/>
    <n v="0"/>
    <n v="0"/>
    <n v="0"/>
    <m/>
    <m/>
    <m/>
    <n v="0"/>
  </r>
  <r>
    <x v="0"/>
    <x v="0"/>
    <x v="10"/>
    <s v="5"/>
    <x v="4"/>
    <s v="3102"/>
    <x v="1"/>
    <n v="0"/>
    <n v="0"/>
    <n v="0"/>
    <m/>
    <n v="0"/>
    <m/>
    <m/>
    <m/>
    <n v="0"/>
    <m/>
    <m/>
    <n v="-1"/>
    <n v="0"/>
    <s v="Mitchell 1 Coal Price"/>
    <m/>
    <n v="0"/>
    <m/>
    <n v="0"/>
    <n v="0"/>
    <n v="0"/>
    <n v="0"/>
    <n v="-1"/>
    <n v="0"/>
    <n v="0"/>
    <n v="0"/>
    <n v="0"/>
    <n v="0"/>
    <m/>
    <m/>
    <n v="0"/>
    <m/>
    <n v="0"/>
    <m/>
    <m/>
    <s v="5/1/1971"/>
    <s v="5/31/2028"/>
    <m/>
    <n v="0"/>
    <n v="0"/>
    <n v="2033"/>
    <m/>
    <m/>
    <m/>
    <n v="0"/>
    <n v="0"/>
    <s v="Real 2021 | 5/8/2023 1:03:19 PM"/>
    <n v="11881"/>
    <n v="0"/>
    <m/>
    <m/>
    <n v="0"/>
    <n v="0"/>
    <n v="0"/>
    <m/>
    <m/>
    <m/>
    <n v="0"/>
  </r>
  <r>
    <x v="0"/>
    <x v="0"/>
    <x v="10"/>
    <s v="6"/>
    <x v="5"/>
    <s v="3102"/>
    <x v="1"/>
    <n v="0"/>
    <n v="0"/>
    <n v="0"/>
    <m/>
    <n v="0"/>
    <m/>
    <m/>
    <m/>
    <n v="0"/>
    <m/>
    <m/>
    <n v="-1"/>
    <n v="0"/>
    <s v="Mitchell 1 Coal Price"/>
    <m/>
    <n v="0"/>
    <m/>
    <n v="0"/>
    <n v="0"/>
    <n v="0"/>
    <n v="0"/>
    <n v="-1"/>
    <n v="0"/>
    <n v="0"/>
    <n v="0"/>
    <n v="0"/>
    <n v="0"/>
    <m/>
    <m/>
    <n v="0"/>
    <m/>
    <n v="0"/>
    <m/>
    <m/>
    <s v="5/1/1971"/>
    <s v="5/31/2028"/>
    <m/>
    <n v="0"/>
    <n v="0"/>
    <n v="2033"/>
    <m/>
    <m/>
    <m/>
    <n v="0"/>
    <n v="0"/>
    <s v="Real 2021 | 5/8/2023 1:03:19 PM"/>
    <n v="11882"/>
    <n v="0"/>
    <m/>
    <m/>
    <n v="0"/>
    <n v="0"/>
    <n v="0"/>
    <m/>
    <m/>
    <m/>
    <n v="0"/>
  </r>
  <r>
    <x v="0"/>
    <x v="0"/>
    <x v="10"/>
    <s v="8"/>
    <x v="7"/>
    <s v="3102"/>
    <x v="1"/>
    <n v="0"/>
    <n v="0"/>
    <n v="0"/>
    <m/>
    <n v="0"/>
    <m/>
    <m/>
    <m/>
    <n v="0"/>
    <m/>
    <m/>
    <n v="-1"/>
    <n v="0"/>
    <s v="Mitchell 1 Coal Price"/>
    <m/>
    <n v="0"/>
    <m/>
    <n v="0"/>
    <n v="0"/>
    <n v="0"/>
    <n v="0"/>
    <n v="-1"/>
    <n v="0"/>
    <n v="0"/>
    <n v="0"/>
    <n v="0"/>
    <n v="0"/>
    <m/>
    <m/>
    <n v="0"/>
    <m/>
    <n v="0"/>
    <m/>
    <m/>
    <s v="5/1/1971"/>
    <s v="5/31/2028"/>
    <m/>
    <n v="0"/>
    <n v="0"/>
    <n v="2033"/>
    <m/>
    <m/>
    <m/>
    <n v="0"/>
    <n v="0"/>
    <s v="Real 2021 | 5/8/2023 1:03:19 PM"/>
    <n v="11883"/>
    <n v="0"/>
    <m/>
    <m/>
    <n v="0"/>
    <n v="0"/>
    <n v="0"/>
    <m/>
    <m/>
    <m/>
    <n v="0"/>
  </r>
  <r>
    <x v="0"/>
    <x v="0"/>
    <x v="10"/>
    <s v="1"/>
    <x v="0"/>
    <s v="3105"/>
    <x v="2"/>
    <n v="0"/>
    <n v="0"/>
    <n v="0"/>
    <m/>
    <n v="0"/>
    <m/>
    <m/>
    <m/>
    <n v="0"/>
    <m/>
    <m/>
    <n v="-1"/>
    <n v="0"/>
    <s v="Mitchell 2 Coal Price"/>
    <m/>
    <n v="0"/>
    <m/>
    <n v="0"/>
    <n v="0"/>
    <n v="0"/>
    <n v="0"/>
    <n v="-1"/>
    <n v="0"/>
    <n v="0"/>
    <n v="0"/>
    <n v="0"/>
    <n v="0"/>
    <m/>
    <m/>
    <n v="0"/>
    <m/>
    <n v="0"/>
    <m/>
    <m/>
    <s v="5/1/1971"/>
    <s v="5/31/2028"/>
    <m/>
    <n v="0"/>
    <n v="0"/>
    <n v="2033"/>
    <m/>
    <m/>
    <m/>
    <n v="0"/>
    <n v="0"/>
    <s v="Real 2021 | 5/8/2023 1:03:19 PM"/>
    <n v="11884"/>
    <n v="0"/>
    <m/>
    <m/>
    <n v="0"/>
    <n v="0"/>
    <n v="0"/>
    <m/>
    <m/>
    <m/>
    <n v="0"/>
  </r>
  <r>
    <x v="0"/>
    <x v="0"/>
    <x v="10"/>
    <s v="2"/>
    <x v="1"/>
    <s v="3105"/>
    <x v="2"/>
    <n v="0"/>
    <n v="0"/>
    <n v="0"/>
    <m/>
    <n v="0"/>
    <m/>
    <m/>
    <m/>
    <n v="0"/>
    <m/>
    <m/>
    <n v="-1"/>
    <n v="0"/>
    <s v="Mitchell 2 Coal Price"/>
    <m/>
    <n v="0"/>
    <m/>
    <n v="0"/>
    <n v="0"/>
    <n v="0"/>
    <n v="0"/>
    <n v="-1"/>
    <n v="0"/>
    <n v="0"/>
    <n v="0"/>
    <n v="0"/>
    <n v="0"/>
    <m/>
    <m/>
    <n v="0"/>
    <m/>
    <n v="0"/>
    <m/>
    <m/>
    <s v="5/1/1971"/>
    <s v="5/31/2028"/>
    <m/>
    <n v="0"/>
    <n v="0"/>
    <n v="2033"/>
    <m/>
    <m/>
    <m/>
    <n v="0"/>
    <n v="0"/>
    <s v="Real 2021 | 5/8/2023 1:03:19 PM"/>
    <n v="11885"/>
    <n v="0"/>
    <m/>
    <m/>
    <n v="0"/>
    <n v="0"/>
    <n v="0"/>
    <m/>
    <m/>
    <m/>
    <n v="0"/>
  </r>
  <r>
    <x v="0"/>
    <x v="0"/>
    <x v="10"/>
    <s v="3"/>
    <x v="2"/>
    <s v="3105"/>
    <x v="2"/>
    <n v="0"/>
    <n v="0"/>
    <n v="0"/>
    <m/>
    <n v="0"/>
    <m/>
    <m/>
    <m/>
    <n v="0"/>
    <m/>
    <m/>
    <n v="-1"/>
    <n v="0"/>
    <s v="Mitchell 2 Coal Price"/>
    <m/>
    <n v="0"/>
    <m/>
    <n v="0"/>
    <n v="0"/>
    <n v="0"/>
    <n v="0"/>
    <n v="-1"/>
    <n v="0"/>
    <n v="0"/>
    <n v="0"/>
    <n v="0"/>
    <n v="0"/>
    <m/>
    <m/>
    <n v="0"/>
    <m/>
    <n v="0"/>
    <m/>
    <m/>
    <s v="5/1/1971"/>
    <s v="5/31/2028"/>
    <m/>
    <n v="0"/>
    <n v="0"/>
    <n v="2033"/>
    <m/>
    <m/>
    <m/>
    <n v="0"/>
    <n v="0"/>
    <s v="Real 2021 | 5/8/2023 1:03:19 PM"/>
    <n v="11886"/>
    <n v="0"/>
    <m/>
    <m/>
    <n v="0"/>
    <n v="0"/>
    <n v="0"/>
    <m/>
    <m/>
    <m/>
    <n v="0"/>
  </r>
  <r>
    <x v="0"/>
    <x v="0"/>
    <x v="10"/>
    <s v="4"/>
    <x v="3"/>
    <s v="3105"/>
    <x v="2"/>
    <n v="0"/>
    <n v="0"/>
    <n v="0"/>
    <m/>
    <n v="0"/>
    <m/>
    <m/>
    <m/>
    <n v="0"/>
    <m/>
    <m/>
    <n v="-1"/>
    <n v="0"/>
    <s v="Mitchell 2 Coal Price"/>
    <m/>
    <n v="0"/>
    <m/>
    <n v="0"/>
    <n v="0"/>
    <n v="0"/>
    <n v="0"/>
    <n v="-1"/>
    <n v="0"/>
    <n v="0"/>
    <n v="0"/>
    <n v="0"/>
    <n v="0"/>
    <m/>
    <m/>
    <n v="0"/>
    <m/>
    <n v="0"/>
    <m/>
    <m/>
    <s v="5/1/1971"/>
    <s v="5/31/2028"/>
    <m/>
    <n v="0"/>
    <n v="0"/>
    <n v="2033"/>
    <m/>
    <m/>
    <m/>
    <n v="0"/>
    <n v="0"/>
    <s v="Real 2021 | 5/8/2023 1:03:19 PM"/>
    <n v="11887"/>
    <n v="0"/>
    <m/>
    <m/>
    <n v="0"/>
    <n v="0"/>
    <n v="0"/>
    <m/>
    <m/>
    <m/>
    <n v="0"/>
  </r>
  <r>
    <x v="0"/>
    <x v="0"/>
    <x v="10"/>
    <s v="5"/>
    <x v="4"/>
    <s v="3105"/>
    <x v="2"/>
    <n v="0"/>
    <n v="0"/>
    <n v="0"/>
    <m/>
    <n v="0"/>
    <m/>
    <m/>
    <m/>
    <n v="0"/>
    <m/>
    <m/>
    <n v="-1"/>
    <n v="0"/>
    <s v="Mitchell 2 Coal Price"/>
    <m/>
    <n v="0"/>
    <m/>
    <n v="0"/>
    <n v="0"/>
    <n v="0"/>
    <n v="0"/>
    <n v="-1"/>
    <n v="0"/>
    <n v="0"/>
    <n v="0"/>
    <n v="0"/>
    <n v="0"/>
    <m/>
    <m/>
    <n v="0"/>
    <m/>
    <n v="0"/>
    <m/>
    <m/>
    <s v="5/1/1971"/>
    <s v="5/31/2028"/>
    <m/>
    <n v="0"/>
    <n v="0"/>
    <n v="2033"/>
    <m/>
    <m/>
    <m/>
    <n v="0"/>
    <n v="0"/>
    <s v="Real 2021 | 5/8/2023 1:03:19 PM"/>
    <n v="11888"/>
    <n v="0"/>
    <m/>
    <m/>
    <n v="0"/>
    <n v="0"/>
    <n v="0"/>
    <m/>
    <m/>
    <m/>
    <n v="0"/>
  </r>
  <r>
    <x v="0"/>
    <x v="0"/>
    <x v="10"/>
    <s v="6"/>
    <x v="5"/>
    <s v="3105"/>
    <x v="2"/>
    <n v="0"/>
    <n v="0"/>
    <n v="0"/>
    <m/>
    <n v="0"/>
    <m/>
    <m/>
    <m/>
    <n v="0"/>
    <m/>
    <m/>
    <n v="-1"/>
    <n v="0"/>
    <s v="Mitchell 2 Coal Price"/>
    <m/>
    <n v="0"/>
    <m/>
    <n v="0"/>
    <n v="0"/>
    <n v="0"/>
    <n v="0"/>
    <n v="-1"/>
    <n v="0"/>
    <n v="0"/>
    <n v="0"/>
    <n v="0"/>
    <n v="0"/>
    <m/>
    <m/>
    <n v="0"/>
    <m/>
    <n v="0"/>
    <m/>
    <m/>
    <s v="5/1/1971"/>
    <s v="5/31/2028"/>
    <m/>
    <n v="0"/>
    <n v="0"/>
    <n v="2033"/>
    <m/>
    <m/>
    <m/>
    <n v="0"/>
    <n v="0"/>
    <s v="Real 2021 | 5/8/2023 1:03:19 PM"/>
    <n v="11889"/>
    <n v="0"/>
    <m/>
    <m/>
    <n v="0"/>
    <n v="0"/>
    <n v="0"/>
    <m/>
    <m/>
    <m/>
    <n v="0"/>
  </r>
  <r>
    <x v="0"/>
    <x v="0"/>
    <x v="10"/>
    <s v="8"/>
    <x v="7"/>
    <s v="3105"/>
    <x v="2"/>
    <n v="0"/>
    <n v="0"/>
    <n v="0"/>
    <m/>
    <n v="0"/>
    <m/>
    <m/>
    <m/>
    <n v="0"/>
    <m/>
    <m/>
    <n v="-1"/>
    <n v="0"/>
    <s v="Mitchell 2 Coal Price"/>
    <m/>
    <n v="0"/>
    <m/>
    <n v="0"/>
    <n v="0"/>
    <n v="0"/>
    <n v="0"/>
    <n v="-1"/>
    <n v="0"/>
    <n v="0"/>
    <n v="0"/>
    <n v="0"/>
    <n v="0"/>
    <m/>
    <m/>
    <n v="0"/>
    <m/>
    <n v="0"/>
    <m/>
    <m/>
    <s v="5/1/1971"/>
    <s v="5/31/2028"/>
    <m/>
    <n v="0"/>
    <n v="0"/>
    <n v="2033"/>
    <m/>
    <m/>
    <m/>
    <n v="0"/>
    <n v="0"/>
    <s v="Real 2021 | 5/8/2023 1:03:19 PM"/>
    <n v="11890"/>
    <n v="0"/>
    <m/>
    <m/>
    <n v="0"/>
    <n v="0"/>
    <n v="0"/>
    <m/>
    <m/>
    <m/>
    <n v="0"/>
  </r>
  <r>
    <x v="0"/>
    <x v="0"/>
    <x v="10"/>
    <s v="1"/>
    <x v="0"/>
    <s v="Big Sandy #1_Ext Gas"/>
    <x v="3"/>
    <n v="257.40811157226563"/>
    <n v="295"/>
    <n v="69.288764953613281"/>
    <m/>
    <n v="0"/>
    <m/>
    <m/>
    <m/>
    <n v="2765.498291015625"/>
    <m/>
    <m/>
    <n v="-1"/>
    <n v="6020833"/>
    <s v="TCO"/>
    <m/>
    <n v="606969.625"/>
    <m/>
    <n v="51.481620788574219"/>
    <n v="30174.05859375"/>
    <n v="30174.05859375"/>
    <n v="0"/>
    <n v="-1"/>
    <n v="0"/>
    <n v="0"/>
    <n v="305.99526977539063"/>
    <n v="14"/>
    <n v="2996"/>
    <n v="0.23487716913223267"/>
    <n v="49.712638854980469"/>
    <n v="26022.349609375"/>
    <n v="42.872577667236328"/>
    <n v="4151.708984375"/>
    <n v="6.8400607109069824"/>
    <m/>
    <s v="6/1/2031"/>
    <s v="5/31/2041"/>
    <m/>
    <n v="0"/>
    <n v="0"/>
    <n v="2033"/>
    <m/>
    <m/>
    <m/>
    <n v="0"/>
    <n v="0"/>
    <s v="Real 2021 | 5/8/2023 1:03:19 PM"/>
    <n v="11891"/>
    <n v="295.39999389648438"/>
    <m/>
    <m/>
    <n v="606969.625"/>
    <n v="0"/>
    <n v="0"/>
    <m/>
    <m/>
    <m/>
    <n v="0"/>
  </r>
  <r>
    <x v="0"/>
    <x v="0"/>
    <x v="10"/>
    <s v="2"/>
    <x v="1"/>
    <s v="Big Sandy #1_Ext Gas"/>
    <x v="3"/>
    <n v="257.40811157226563"/>
    <n v="295"/>
    <n v="69.288764953613281"/>
    <m/>
    <n v="0"/>
    <m/>
    <m/>
    <m/>
    <n v="2765.498291015625"/>
    <m/>
    <m/>
    <n v="-1"/>
    <n v="6020833"/>
    <s v="TCO"/>
    <m/>
    <n v="606969.625"/>
    <m/>
    <n v="51.481620788574219"/>
    <n v="30174.05859375"/>
    <n v="30174.05859375"/>
    <n v="0"/>
    <n v="-1"/>
    <n v="0"/>
    <n v="0"/>
    <n v="305.99526977539063"/>
    <n v="14"/>
    <n v="2996"/>
    <n v="0.23487716913223267"/>
    <n v="49.712638854980469"/>
    <n v="26022.349609375"/>
    <n v="42.872577667236328"/>
    <n v="4151.708984375"/>
    <n v="6.8400607109069824"/>
    <m/>
    <s v="6/1/2031"/>
    <s v="5/31/2041"/>
    <m/>
    <n v="0"/>
    <n v="0"/>
    <n v="2033"/>
    <m/>
    <m/>
    <m/>
    <n v="0"/>
    <n v="0"/>
    <s v="Real 2021 | 5/8/2023 1:03:19 PM"/>
    <n v="11892"/>
    <n v="295.39999389648438"/>
    <m/>
    <m/>
    <n v="606969.625"/>
    <n v="0"/>
    <n v="0"/>
    <m/>
    <m/>
    <m/>
    <n v="0"/>
  </r>
  <r>
    <x v="0"/>
    <x v="0"/>
    <x v="10"/>
    <s v="3"/>
    <x v="2"/>
    <s v="Big Sandy #1_Ext Gas"/>
    <x v="3"/>
    <n v="257.40811157226563"/>
    <n v="295"/>
    <n v="69.288764953613281"/>
    <m/>
    <n v="0"/>
    <m/>
    <m/>
    <m/>
    <n v="2765.498291015625"/>
    <m/>
    <m/>
    <n v="-1"/>
    <n v="6020833"/>
    <s v="TCO"/>
    <m/>
    <n v="606969.625"/>
    <m/>
    <n v="51.481620788574219"/>
    <n v="30174.05859375"/>
    <n v="30174.05859375"/>
    <n v="0"/>
    <n v="-1"/>
    <n v="0"/>
    <n v="0"/>
    <n v="305.99526977539063"/>
    <n v="14"/>
    <n v="2996"/>
    <n v="0.23487716913223267"/>
    <n v="49.712638854980469"/>
    <n v="26022.349609375"/>
    <n v="42.872577667236328"/>
    <n v="4151.708984375"/>
    <n v="6.8400607109069824"/>
    <m/>
    <s v="6/1/2031"/>
    <s v="5/31/2041"/>
    <m/>
    <n v="0"/>
    <n v="0"/>
    <n v="2033"/>
    <m/>
    <m/>
    <m/>
    <n v="0"/>
    <n v="0"/>
    <s v="Real 2021 | 5/8/2023 1:03:19 PM"/>
    <n v="11893"/>
    <n v="295.39999389648438"/>
    <m/>
    <m/>
    <n v="606969.625"/>
    <n v="0"/>
    <n v="0"/>
    <m/>
    <m/>
    <m/>
    <n v="0"/>
  </r>
  <r>
    <x v="0"/>
    <x v="0"/>
    <x v="10"/>
    <s v="5"/>
    <x v="4"/>
    <s v="Big Sandy #1_Ext Gas"/>
    <x v="3"/>
    <n v="257.40811157226563"/>
    <n v="295"/>
    <n v="69.288764953613281"/>
    <m/>
    <n v="0"/>
    <m/>
    <m/>
    <m/>
    <n v="2765.498291015625"/>
    <m/>
    <m/>
    <n v="-1"/>
    <n v="6020833"/>
    <s v="TCO"/>
    <m/>
    <n v="606969.625"/>
    <m/>
    <n v="51.481620788574219"/>
    <n v="30174.05859375"/>
    <n v="30174.05859375"/>
    <n v="0"/>
    <n v="-1"/>
    <n v="0"/>
    <n v="0"/>
    <n v="305.99526977539063"/>
    <n v="14"/>
    <n v="2996"/>
    <n v="0.23487716913223267"/>
    <n v="49.712638854980469"/>
    <n v="26022.349609375"/>
    <n v="42.872577667236328"/>
    <n v="4151.708984375"/>
    <n v="6.8400607109069824"/>
    <m/>
    <s v="6/1/2031"/>
    <s v="5/31/2041"/>
    <m/>
    <n v="0"/>
    <n v="0"/>
    <n v="2033"/>
    <m/>
    <m/>
    <m/>
    <n v="0"/>
    <n v="0"/>
    <s v="Real 2021 | 5/8/2023 1:03:19 PM"/>
    <n v="11894"/>
    <n v="295.39999389648438"/>
    <m/>
    <m/>
    <n v="606969.625"/>
    <n v="0"/>
    <n v="0"/>
    <m/>
    <m/>
    <m/>
    <n v="0"/>
  </r>
  <r>
    <x v="0"/>
    <x v="0"/>
    <x v="10"/>
    <s v="6"/>
    <x v="5"/>
    <s v="Big Sandy #1_Ext Gas"/>
    <x v="3"/>
    <n v="257.40811157226563"/>
    <n v="295"/>
    <n v="69.288764953613281"/>
    <m/>
    <n v="0"/>
    <m/>
    <m/>
    <m/>
    <n v="2765.498291015625"/>
    <m/>
    <m/>
    <n v="-1"/>
    <n v="6020833"/>
    <s v="TCO"/>
    <m/>
    <n v="606969.625"/>
    <m/>
    <n v="51.481620788574219"/>
    <n v="30174.05859375"/>
    <n v="30174.05859375"/>
    <n v="0"/>
    <n v="-1"/>
    <n v="0"/>
    <n v="0"/>
    <n v="305.99526977539063"/>
    <n v="14"/>
    <n v="2996"/>
    <n v="0.23487716913223267"/>
    <n v="49.712638854980469"/>
    <n v="26022.349609375"/>
    <n v="42.872577667236328"/>
    <n v="4151.708984375"/>
    <n v="6.8400607109069824"/>
    <m/>
    <s v="6/1/2031"/>
    <s v="5/31/2041"/>
    <m/>
    <n v="0"/>
    <n v="0"/>
    <n v="2033"/>
    <m/>
    <m/>
    <m/>
    <n v="0"/>
    <n v="0"/>
    <s v="Real 2021 | 5/8/2023 1:03:19 PM"/>
    <n v="11895"/>
    <n v="295.39999389648438"/>
    <m/>
    <m/>
    <n v="606969.625"/>
    <n v="0"/>
    <n v="0"/>
    <m/>
    <m/>
    <m/>
    <n v="0"/>
  </r>
  <r>
    <x v="0"/>
    <x v="0"/>
    <x v="10"/>
    <s v="7"/>
    <x v="6"/>
    <s v="Big Sandy #1_Ext Gas"/>
    <x v="3"/>
    <n v="257.40811157226563"/>
    <n v="295"/>
    <n v="69.288764953613281"/>
    <m/>
    <n v="0"/>
    <m/>
    <m/>
    <m/>
    <n v="2765.498291015625"/>
    <m/>
    <m/>
    <n v="-1"/>
    <n v="6020833"/>
    <s v="TCO"/>
    <m/>
    <n v="606969.625"/>
    <m/>
    <n v="51.481620788574219"/>
    <n v="30174.05859375"/>
    <n v="30174.05859375"/>
    <n v="0"/>
    <n v="-1"/>
    <n v="0"/>
    <n v="0"/>
    <n v="305.99526977539063"/>
    <n v="14"/>
    <n v="2996"/>
    <n v="0.23487716913223267"/>
    <n v="49.712638854980469"/>
    <n v="26022.349609375"/>
    <n v="42.872577667236328"/>
    <n v="4151.708984375"/>
    <n v="6.8400607109069824"/>
    <m/>
    <s v="6/1/2031"/>
    <s v="5/31/2041"/>
    <m/>
    <n v="0"/>
    <n v="0"/>
    <n v="2033"/>
    <m/>
    <m/>
    <m/>
    <n v="0"/>
    <n v="0"/>
    <s v="Real 2021 | 5/8/2023 1:03:19 PM"/>
    <n v="11896"/>
    <n v="295.39999389648438"/>
    <m/>
    <m/>
    <n v="606969.625"/>
    <n v="0"/>
    <n v="0"/>
    <m/>
    <m/>
    <m/>
    <n v="0"/>
  </r>
  <r>
    <x v="0"/>
    <x v="0"/>
    <x v="10"/>
    <s v="8"/>
    <x v="7"/>
    <s v="Big Sandy #1_Ext Gas"/>
    <x v="3"/>
    <n v="257.40811157226563"/>
    <n v="295"/>
    <n v="69.288764953613281"/>
    <m/>
    <n v="0"/>
    <m/>
    <m/>
    <m/>
    <n v="2765.498291015625"/>
    <m/>
    <m/>
    <n v="-1"/>
    <n v="6020833"/>
    <s v="TCO"/>
    <m/>
    <n v="606969.625"/>
    <m/>
    <n v="51.481620788574219"/>
    <n v="30174.05859375"/>
    <n v="30174.05859375"/>
    <n v="0"/>
    <n v="-1"/>
    <n v="0"/>
    <n v="0"/>
    <n v="305.99526977539063"/>
    <n v="14"/>
    <n v="2996"/>
    <n v="0.23487716913223267"/>
    <n v="49.712638854980469"/>
    <n v="26022.349609375"/>
    <n v="42.872577667236328"/>
    <n v="4151.708984375"/>
    <n v="6.8400607109069824"/>
    <m/>
    <s v="6/1/2031"/>
    <s v="5/31/2041"/>
    <m/>
    <n v="0"/>
    <n v="0"/>
    <n v="2033"/>
    <m/>
    <m/>
    <m/>
    <n v="0"/>
    <n v="0"/>
    <s v="Real 2021 | 5/8/2023 1:03:19 PM"/>
    <n v="11897"/>
    <n v="295.39999389648438"/>
    <m/>
    <m/>
    <n v="606969.625"/>
    <n v="0"/>
    <n v="0"/>
    <m/>
    <m/>
    <m/>
    <n v="0"/>
  </r>
  <r>
    <x v="0"/>
    <x v="0"/>
    <x v="10"/>
    <s v="9"/>
    <x v="8"/>
    <s v="Big Sandy #1_Ext Gas"/>
    <x v="3"/>
    <n v="257.40811157226563"/>
    <n v="295"/>
    <n v="69.288764953613281"/>
    <m/>
    <n v="0"/>
    <m/>
    <m/>
    <m/>
    <n v="2765.498291015625"/>
    <m/>
    <m/>
    <n v="-1"/>
    <n v="6020833"/>
    <s v="TCO"/>
    <m/>
    <n v="606969.625"/>
    <m/>
    <n v="51.481620788574219"/>
    <n v="30174.05859375"/>
    <n v="30174.05859375"/>
    <n v="0"/>
    <n v="-1"/>
    <n v="0"/>
    <n v="0"/>
    <n v="305.99526977539063"/>
    <n v="14"/>
    <n v="2996"/>
    <n v="0.23487716913223267"/>
    <n v="49.712638854980469"/>
    <n v="26022.349609375"/>
    <n v="42.872577667236328"/>
    <n v="4151.708984375"/>
    <n v="6.8400607109069824"/>
    <m/>
    <s v="6/1/2031"/>
    <s v="5/31/2041"/>
    <m/>
    <n v="0"/>
    <n v="0"/>
    <n v="2033"/>
    <m/>
    <m/>
    <m/>
    <n v="0"/>
    <n v="0"/>
    <s v="Real 2021 | 5/8/2023 1:03:19 PM"/>
    <n v="11898"/>
    <n v="295.39999389648438"/>
    <m/>
    <m/>
    <n v="606969.625"/>
    <n v="0"/>
    <n v="0"/>
    <m/>
    <m/>
    <m/>
    <n v="0"/>
  </r>
  <r>
    <x v="0"/>
    <x v="0"/>
    <x v="10"/>
    <s v="1"/>
    <x v="0"/>
    <s v="Spicewood Solar 2027"/>
    <x v="4"/>
    <n v="22.833641052246094"/>
    <n v="100"/>
    <n v="22.833641052246094"/>
    <m/>
    <n v="0"/>
    <m/>
    <m/>
    <m/>
    <n v="14554.1884765625"/>
    <m/>
    <m/>
    <n v="-1"/>
    <n v="0"/>
    <s v="Solar"/>
    <m/>
    <n v="200022.6875"/>
    <m/>
    <n v="0"/>
    <n v="6678.384765625"/>
    <n v="6678.384765625"/>
    <n v="0"/>
    <n v="-1"/>
    <n v="0"/>
    <n v="0"/>
    <n v="0"/>
    <n v="365"/>
    <n v="4383"/>
    <n v="0.22833640873432159"/>
    <n v="33.388134002685547"/>
    <n v="-6634.63720703125"/>
    <n v="-33.169422149658203"/>
    <n v="13313.0224609375"/>
    <n v="66.55755615234375"/>
    <m/>
    <s v="1/1/2027"/>
    <s v="12/31/2099"/>
    <m/>
    <n v="0"/>
    <n v="0"/>
    <n v="2033"/>
    <m/>
    <m/>
    <m/>
    <n v="0"/>
    <n v="0"/>
    <s v="Real 2021 | 5/8/2023 1:03:19 PM"/>
    <n v="11899"/>
    <n v="100"/>
    <m/>
    <m/>
    <n v="200022.6875"/>
    <n v="0"/>
    <n v="0"/>
    <m/>
    <m/>
    <m/>
    <n v="0"/>
  </r>
  <r>
    <x v="0"/>
    <x v="0"/>
    <x v="10"/>
    <s v="2"/>
    <x v="1"/>
    <s v="Spicewood Solar 2027"/>
    <x v="4"/>
    <n v="22.833641052246094"/>
    <n v="100"/>
    <n v="22.833641052246094"/>
    <m/>
    <n v="0"/>
    <m/>
    <m/>
    <m/>
    <n v="14554.1884765625"/>
    <m/>
    <m/>
    <n v="-1"/>
    <n v="0"/>
    <s v="Solar"/>
    <m/>
    <n v="200022.6875"/>
    <m/>
    <n v="0"/>
    <n v="6678.384765625"/>
    <n v="6678.384765625"/>
    <n v="0"/>
    <n v="-1"/>
    <n v="0"/>
    <n v="0"/>
    <n v="0"/>
    <n v="365"/>
    <n v="4383"/>
    <n v="0.22833640873432159"/>
    <n v="33.388134002685547"/>
    <n v="-6634.63720703125"/>
    <n v="-33.169422149658203"/>
    <n v="13313.0224609375"/>
    <n v="66.55755615234375"/>
    <m/>
    <s v="1/1/2027"/>
    <s v="12/31/2099"/>
    <m/>
    <n v="0"/>
    <n v="0"/>
    <n v="2033"/>
    <m/>
    <m/>
    <m/>
    <n v="0"/>
    <n v="0"/>
    <s v="Real 2021 | 5/8/2023 1:03:19 PM"/>
    <n v="11900"/>
    <n v="100"/>
    <m/>
    <m/>
    <n v="200022.6875"/>
    <n v="0"/>
    <n v="0"/>
    <m/>
    <m/>
    <m/>
    <n v="0"/>
  </r>
  <r>
    <x v="0"/>
    <x v="0"/>
    <x v="10"/>
    <s v="3"/>
    <x v="2"/>
    <s v="Spicewood Solar 2027"/>
    <x v="4"/>
    <n v="22.833641052246094"/>
    <n v="100"/>
    <n v="22.833641052246094"/>
    <m/>
    <n v="0"/>
    <m/>
    <m/>
    <m/>
    <n v="14554.1884765625"/>
    <m/>
    <m/>
    <n v="-1"/>
    <n v="0"/>
    <s v="Solar"/>
    <m/>
    <n v="200022.6875"/>
    <m/>
    <n v="0"/>
    <n v="6678.384765625"/>
    <n v="6678.384765625"/>
    <n v="0"/>
    <n v="-1"/>
    <n v="0"/>
    <n v="0"/>
    <n v="0"/>
    <n v="365"/>
    <n v="4383"/>
    <n v="0.22833640873432159"/>
    <n v="33.388134002685547"/>
    <n v="-6634.63720703125"/>
    <n v="-33.169422149658203"/>
    <n v="13313.0224609375"/>
    <n v="66.55755615234375"/>
    <m/>
    <s v="1/1/2027"/>
    <s v="12/31/2099"/>
    <m/>
    <n v="0"/>
    <n v="0"/>
    <n v="2033"/>
    <m/>
    <m/>
    <m/>
    <n v="0"/>
    <n v="0"/>
    <s v="Real 2021 | 5/8/2023 1:03:19 PM"/>
    <n v="11901"/>
    <n v="100"/>
    <m/>
    <m/>
    <n v="200022.6875"/>
    <n v="0"/>
    <n v="0"/>
    <m/>
    <m/>
    <m/>
    <n v="0"/>
  </r>
  <r>
    <x v="0"/>
    <x v="0"/>
    <x v="10"/>
    <s v="4"/>
    <x v="3"/>
    <s v="Spicewood Solar 2027"/>
    <x v="4"/>
    <n v="22.833641052246094"/>
    <n v="100"/>
    <n v="22.833641052246094"/>
    <m/>
    <n v="0"/>
    <m/>
    <m/>
    <m/>
    <n v="14554.1884765625"/>
    <m/>
    <m/>
    <n v="-1"/>
    <n v="0"/>
    <s v="Solar"/>
    <m/>
    <n v="200022.6875"/>
    <m/>
    <n v="0"/>
    <n v="6678.384765625"/>
    <n v="6678.384765625"/>
    <n v="0"/>
    <n v="-1"/>
    <n v="0"/>
    <n v="0"/>
    <n v="0"/>
    <n v="365"/>
    <n v="4383"/>
    <n v="0.22833640873432159"/>
    <n v="33.388134002685547"/>
    <n v="-6634.63720703125"/>
    <n v="-33.169422149658203"/>
    <n v="13313.0224609375"/>
    <n v="66.55755615234375"/>
    <m/>
    <s v="1/1/2027"/>
    <s v="12/31/2099"/>
    <m/>
    <n v="0"/>
    <n v="0"/>
    <n v="2033"/>
    <m/>
    <m/>
    <m/>
    <n v="0"/>
    <n v="0"/>
    <s v="Real 2021 | 5/8/2023 1:03:19 PM"/>
    <n v="11902"/>
    <n v="100"/>
    <m/>
    <m/>
    <n v="200022.6875"/>
    <n v="0"/>
    <n v="0"/>
    <m/>
    <m/>
    <m/>
    <n v="0"/>
  </r>
  <r>
    <x v="0"/>
    <x v="0"/>
    <x v="10"/>
    <s v="5"/>
    <x v="4"/>
    <s v="Spicewood Solar 2027"/>
    <x v="4"/>
    <n v="22.833641052246094"/>
    <n v="100"/>
    <n v="22.833641052246094"/>
    <m/>
    <n v="0"/>
    <m/>
    <m/>
    <m/>
    <n v="14554.1884765625"/>
    <m/>
    <m/>
    <n v="-1"/>
    <n v="0"/>
    <s v="Solar"/>
    <m/>
    <n v="200022.6875"/>
    <m/>
    <n v="0"/>
    <n v="6678.384765625"/>
    <n v="6678.384765625"/>
    <n v="0"/>
    <n v="-1"/>
    <n v="0"/>
    <n v="0"/>
    <n v="0"/>
    <n v="365"/>
    <n v="4383"/>
    <n v="0.22833640873432159"/>
    <n v="33.388134002685547"/>
    <n v="-6634.63720703125"/>
    <n v="-33.169422149658203"/>
    <n v="13313.0224609375"/>
    <n v="66.55755615234375"/>
    <m/>
    <s v="1/1/2027"/>
    <s v="12/31/2099"/>
    <m/>
    <n v="0"/>
    <n v="0"/>
    <n v="2033"/>
    <m/>
    <m/>
    <m/>
    <n v="0"/>
    <n v="0"/>
    <s v="Real 2021 | 5/8/2023 1:03:19 PM"/>
    <n v="11903"/>
    <n v="100"/>
    <m/>
    <m/>
    <n v="200022.6875"/>
    <n v="0"/>
    <n v="0"/>
    <m/>
    <m/>
    <m/>
    <n v="0"/>
  </r>
  <r>
    <x v="0"/>
    <x v="0"/>
    <x v="10"/>
    <s v="6"/>
    <x v="5"/>
    <s v="Spicewood Solar 2027"/>
    <x v="4"/>
    <n v="22.833641052246094"/>
    <n v="100"/>
    <n v="22.833641052246094"/>
    <m/>
    <n v="0"/>
    <m/>
    <m/>
    <m/>
    <n v="14554.1884765625"/>
    <m/>
    <m/>
    <n v="-1"/>
    <n v="0"/>
    <s v="Solar"/>
    <m/>
    <n v="200022.6875"/>
    <m/>
    <n v="0"/>
    <n v="6678.384765625"/>
    <n v="6678.384765625"/>
    <n v="0"/>
    <n v="-1"/>
    <n v="0"/>
    <n v="0"/>
    <n v="0"/>
    <n v="365"/>
    <n v="4383"/>
    <n v="0.22833640873432159"/>
    <n v="33.388134002685547"/>
    <n v="-6634.63720703125"/>
    <n v="-33.169422149658203"/>
    <n v="13313.0224609375"/>
    <n v="66.55755615234375"/>
    <m/>
    <s v="1/1/2027"/>
    <s v="12/31/2099"/>
    <m/>
    <n v="0"/>
    <n v="0"/>
    <n v="2033"/>
    <m/>
    <m/>
    <m/>
    <n v="0"/>
    <n v="0"/>
    <s v="Real 2021 | 5/8/2023 1:03:19 PM"/>
    <n v="11904"/>
    <n v="100"/>
    <m/>
    <m/>
    <n v="200022.6875"/>
    <n v="0"/>
    <n v="0"/>
    <m/>
    <m/>
    <m/>
    <n v="0"/>
  </r>
  <r>
    <x v="0"/>
    <x v="0"/>
    <x v="10"/>
    <s v="7"/>
    <x v="6"/>
    <s v="Spicewood Solar 2027"/>
    <x v="4"/>
    <n v="22.833641052246094"/>
    <n v="100"/>
    <n v="22.833641052246094"/>
    <m/>
    <n v="0"/>
    <m/>
    <m/>
    <m/>
    <n v="14554.1884765625"/>
    <m/>
    <m/>
    <n v="-1"/>
    <n v="0"/>
    <s v="Solar"/>
    <m/>
    <n v="200022.6875"/>
    <m/>
    <n v="0"/>
    <n v="6678.384765625"/>
    <n v="6678.384765625"/>
    <n v="0"/>
    <n v="-1"/>
    <n v="0"/>
    <n v="0"/>
    <n v="0"/>
    <n v="365"/>
    <n v="4383"/>
    <n v="0.22833640873432159"/>
    <n v="33.388134002685547"/>
    <n v="-6634.63720703125"/>
    <n v="-33.169422149658203"/>
    <n v="13313.0224609375"/>
    <n v="66.55755615234375"/>
    <m/>
    <s v="1/1/2027"/>
    <s v="12/31/2099"/>
    <m/>
    <n v="0"/>
    <n v="0"/>
    <n v="2033"/>
    <m/>
    <m/>
    <m/>
    <n v="0"/>
    <n v="0"/>
    <s v="Real 2021 | 5/8/2023 1:03:19 PM"/>
    <n v="11905"/>
    <n v="100"/>
    <m/>
    <m/>
    <n v="200022.6875"/>
    <n v="0"/>
    <n v="0"/>
    <m/>
    <m/>
    <m/>
    <n v="0"/>
  </r>
  <r>
    <x v="0"/>
    <x v="0"/>
    <x v="10"/>
    <s v="8"/>
    <x v="7"/>
    <s v="Spicewood Solar 2027"/>
    <x v="4"/>
    <n v="22.833641052246094"/>
    <n v="100"/>
    <n v="22.833641052246094"/>
    <m/>
    <n v="0"/>
    <m/>
    <m/>
    <m/>
    <n v="14554.1884765625"/>
    <m/>
    <m/>
    <n v="-1"/>
    <n v="0"/>
    <s v="Solar"/>
    <m/>
    <n v="200022.6875"/>
    <m/>
    <n v="0"/>
    <n v="6678.384765625"/>
    <n v="6678.384765625"/>
    <n v="0"/>
    <n v="-1"/>
    <n v="0"/>
    <n v="0"/>
    <n v="0"/>
    <n v="365"/>
    <n v="4383"/>
    <n v="0.22833640873432159"/>
    <n v="33.388134002685547"/>
    <n v="-6634.63720703125"/>
    <n v="-33.169422149658203"/>
    <n v="13313.0224609375"/>
    <n v="66.55755615234375"/>
    <m/>
    <s v="1/1/2027"/>
    <s v="12/31/2099"/>
    <m/>
    <n v="0"/>
    <n v="0"/>
    <n v="2033"/>
    <m/>
    <m/>
    <m/>
    <n v="0"/>
    <n v="0"/>
    <s v="Real 2021 | 5/8/2023 1:03:19 PM"/>
    <n v="11906"/>
    <n v="100"/>
    <m/>
    <m/>
    <n v="200022.6875"/>
    <n v="0"/>
    <n v="0"/>
    <m/>
    <m/>
    <m/>
    <n v="0"/>
  </r>
  <r>
    <x v="0"/>
    <x v="0"/>
    <x v="10"/>
    <s v="9"/>
    <x v="8"/>
    <s v="Spicewood Solar 2027"/>
    <x v="4"/>
    <n v="22.833641052246094"/>
    <n v="100"/>
    <n v="22.833641052246094"/>
    <m/>
    <n v="0"/>
    <m/>
    <m/>
    <m/>
    <n v="14554.1884765625"/>
    <m/>
    <m/>
    <n v="-1"/>
    <n v="0"/>
    <s v="Solar"/>
    <m/>
    <n v="200022.6875"/>
    <m/>
    <n v="0"/>
    <n v="6678.384765625"/>
    <n v="6678.384765625"/>
    <n v="0"/>
    <n v="-1"/>
    <n v="0"/>
    <n v="0"/>
    <n v="0"/>
    <n v="365"/>
    <n v="4383"/>
    <n v="0.22833640873432159"/>
    <n v="33.388134002685547"/>
    <n v="-6634.63720703125"/>
    <n v="-33.169422149658203"/>
    <n v="13313.0224609375"/>
    <n v="66.55755615234375"/>
    <m/>
    <s v="1/1/2027"/>
    <s v="12/31/2099"/>
    <m/>
    <n v="0"/>
    <n v="0"/>
    <n v="2033"/>
    <m/>
    <m/>
    <m/>
    <n v="0"/>
    <n v="0"/>
    <s v="Real 2021 | 5/8/2023 1:03:19 PM"/>
    <n v="11907"/>
    <n v="100"/>
    <m/>
    <m/>
    <n v="200022.6875"/>
    <n v="0"/>
    <n v="0"/>
    <m/>
    <m/>
    <m/>
    <n v="0"/>
  </r>
  <r>
    <x v="0"/>
    <x v="0"/>
    <x v="10"/>
    <s v="1"/>
    <x v="0"/>
    <s v="DSM Resources"/>
    <x v="5"/>
    <n v="5.7328768074512482E-2"/>
    <n v="5.4000000953674316"/>
    <n v="5.7328768074512482E-2"/>
    <m/>
    <n v="0"/>
    <m/>
    <m/>
    <m/>
    <n v="0"/>
    <m/>
    <m/>
    <n v="-1"/>
    <n v="0"/>
    <s v="DSM_EE"/>
    <m/>
    <n v="502.20001220703125"/>
    <m/>
    <n v="0"/>
    <n v="20.588508605957031"/>
    <n v="20.588508605957031"/>
    <n v="0"/>
    <n v="-1"/>
    <n v="0"/>
    <n v="0"/>
    <n v="0"/>
    <n v="92"/>
    <n v="93"/>
    <n v="1.0616438463330269E-2"/>
    <n v="40.996631622314453"/>
    <n v="0"/>
    <n v="0"/>
    <n v="20.588508605957031"/>
    <n v="40.996631622314453"/>
    <m/>
    <s v="1/1/2022"/>
    <s v="12/31/2099"/>
    <m/>
    <n v="0"/>
    <n v="0"/>
    <n v="2033"/>
    <m/>
    <m/>
    <m/>
    <n v="0"/>
    <n v="0"/>
    <s v="Real 2021 | 5/8/2023 1:03:19 PM"/>
    <n v="11908"/>
    <n v="5.4000000953674316"/>
    <m/>
    <m/>
    <n v="502.20001220703125"/>
    <n v="0"/>
    <n v="0"/>
    <m/>
    <m/>
    <m/>
    <n v="0"/>
  </r>
  <r>
    <x v="0"/>
    <x v="0"/>
    <x v="10"/>
    <s v="2"/>
    <x v="1"/>
    <s v="DSM Resources"/>
    <x v="5"/>
    <n v="5.7328768074512482E-2"/>
    <n v="5.4000000953674316"/>
    <n v="5.7328768074512482E-2"/>
    <m/>
    <n v="0"/>
    <m/>
    <m/>
    <m/>
    <n v="0"/>
    <m/>
    <m/>
    <n v="-1"/>
    <n v="0"/>
    <s v="DSM_EE"/>
    <m/>
    <n v="502.20001220703125"/>
    <m/>
    <n v="0"/>
    <n v="20.588508605957031"/>
    <n v="20.588508605957031"/>
    <n v="0"/>
    <n v="-1"/>
    <n v="0"/>
    <n v="0"/>
    <n v="0"/>
    <n v="92"/>
    <n v="93"/>
    <n v="1.0616438463330269E-2"/>
    <n v="40.996631622314453"/>
    <n v="0"/>
    <n v="0"/>
    <n v="20.588508605957031"/>
    <n v="40.996631622314453"/>
    <m/>
    <s v="1/1/2022"/>
    <s v="12/31/2099"/>
    <m/>
    <n v="0"/>
    <n v="0"/>
    <n v="2033"/>
    <m/>
    <m/>
    <m/>
    <n v="0"/>
    <n v="0"/>
    <s v="Real 2021 | 5/8/2023 1:03:19 PM"/>
    <n v="11909"/>
    <n v="5.4000000953674316"/>
    <m/>
    <m/>
    <n v="502.20001220703125"/>
    <n v="0"/>
    <n v="0"/>
    <m/>
    <m/>
    <m/>
    <n v="0"/>
  </r>
  <r>
    <x v="0"/>
    <x v="0"/>
    <x v="10"/>
    <s v="3"/>
    <x v="2"/>
    <s v="DSM Resources"/>
    <x v="5"/>
    <n v="5.7328768074512482E-2"/>
    <n v="5.4000000953674316"/>
    <n v="5.7328768074512482E-2"/>
    <m/>
    <n v="0"/>
    <m/>
    <m/>
    <m/>
    <n v="0"/>
    <m/>
    <m/>
    <n v="-1"/>
    <n v="0"/>
    <s v="DSM_EE"/>
    <m/>
    <n v="502.20001220703125"/>
    <m/>
    <n v="0"/>
    <n v="20.588508605957031"/>
    <n v="20.588508605957031"/>
    <n v="0"/>
    <n v="-1"/>
    <n v="0"/>
    <n v="0"/>
    <n v="0"/>
    <n v="92"/>
    <n v="93"/>
    <n v="1.0616438463330269E-2"/>
    <n v="40.996631622314453"/>
    <n v="0"/>
    <n v="0"/>
    <n v="20.588508605957031"/>
    <n v="40.996631622314453"/>
    <m/>
    <s v="1/1/2022"/>
    <s v="12/31/2099"/>
    <m/>
    <n v="0"/>
    <n v="0"/>
    <n v="2033"/>
    <m/>
    <m/>
    <m/>
    <n v="0"/>
    <n v="0"/>
    <s v="Real 2021 | 5/8/2023 1:03:19 PM"/>
    <n v="11910"/>
    <n v="5.4000000953674316"/>
    <m/>
    <m/>
    <n v="502.20001220703125"/>
    <n v="0"/>
    <n v="0"/>
    <m/>
    <m/>
    <m/>
    <n v="0"/>
  </r>
  <r>
    <x v="0"/>
    <x v="0"/>
    <x v="10"/>
    <s v="4"/>
    <x v="3"/>
    <s v="DSM Resources"/>
    <x v="5"/>
    <n v="5.7328768074512482E-2"/>
    <n v="5.4000000953674316"/>
    <n v="5.7328768074512482E-2"/>
    <m/>
    <n v="0"/>
    <m/>
    <m/>
    <m/>
    <n v="0"/>
    <m/>
    <m/>
    <n v="-1"/>
    <n v="0"/>
    <s v="DSM_EE"/>
    <m/>
    <n v="502.20001220703125"/>
    <m/>
    <n v="0"/>
    <n v="20.588508605957031"/>
    <n v="20.588508605957031"/>
    <n v="0"/>
    <n v="-1"/>
    <n v="0"/>
    <n v="0"/>
    <n v="0"/>
    <n v="92"/>
    <n v="93"/>
    <n v="1.0616438463330269E-2"/>
    <n v="40.996631622314453"/>
    <n v="0"/>
    <n v="0"/>
    <n v="20.588508605957031"/>
    <n v="40.996631622314453"/>
    <m/>
    <s v="1/1/2022"/>
    <s v="12/31/2099"/>
    <m/>
    <n v="0"/>
    <n v="0"/>
    <n v="2033"/>
    <m/>
    <m/>
    <m/>
    <n v="0"/>
    <n v="0"/>
    <s v="Real 2021 | 5/8/2023 1:03:19 PM"/>
    <n v="11911"/>
    <n v="5.4000000953674316"/>
    <m/>
    <m/>
    <n v="502.20001220703125"/>
    <n v="0"/>
    <n v="0"/>
    <m/>
    <m/>
    <m/>
    <n v="0"/>
  </r>
  <r>
    <x v="0"/>
    <x v="0"/>
    <x v="10"/>
    <s v="5"/>
    <x v="4"/>
    <s v="DSM Resources"/>
    <x v="5"/>
    <n v="5.7328768074512482E-2"/>
    <n v="5.4000000953674316"/>
    <n v="5.7328768074512482E-2"/>
    <m/>
    <n v="0"/>
    <m/>
    <m/>
    <m/>
    <n v="0"/>
    <m/>
    <m/>
    <n v="-1"/>
    <n v="0"/>
    <s v="DSM_EE"/>
    <m/>
    <n v="502.20001220703125"/>
    <m/>
    <n v="0"/>
    <n v="20.588508605957031"/>
    <n v="20.588508605957031"/>
    <n v="0"/>
    <n v="-1"/>
    <n v="0"/>
    <n v="0"/>
    <n v="0"/>
    <n v="92"/>
    <n v="93"/>
    <n v="1.0616438463330269E-2"/>
    <n v="40.996631622314453"/>
    <n v="0"/>
    <n v="0"/>
    <n v="20.588508605957031"/>
    <n v="40.996631622314453"/>
    <m/>
    <s v="1/1/2022"/>
    <s v="12/31/2099"/>
    <m/>
    <n v="0"/>
    <n v="0"/>
    <n v="2033"/>
    <m/>
    <m/>
    <m/>
    <n v="0"/>
    <n v="0"/>
    <s v="Real 2021 | 5/8/2023 1:03:19 PM"/>
    <n v="11912"/>
    <n v="5.4000000953674316"/>
    <m/>
    <m/>
    <n v="502.20001220703125"/>
    <n v="0"/>
    <n v="0"/>
    <m/>
    <m/>
    <m/>
    <n v="0"/>
  </r>
  <r>
    <x v="0"/>
    <x v="0"/>
    <x v="10"/>
    <s v="6"/>
    <x v="5"/>
    <s v="DSM Resources"/>
    <x v="5"/>
    <n v="5.7328768074512482E-2"/>
    <n v="5.4000000953674316"/>
    <n v="5.7328768074512482E-2"/>
    <m/>
    <n v="0"/>
    <m/>
    <m/>
    <m/>
    <n v="0"/>
    <m/>
    <m/>
    <n v="-1"/>
    <n v="0"/>
    <s v="DSM_EE"/>
    <m/>
    <n v="502.20001220703125"/>
    <m/>
    <n v="0"/>
    <n v="20.588508605957031"/>
    <n v="20.588508605957031"/>
    <n v="0"/>
    <n v="-1"/>
    <n v="0"/>
    <n v="0"/>
    <n v="0"/>
    <n v="92"/>
    <n v="93"/>
    <n v="1.0616438463330269E-2"/>
    <n v="40.996631622314453"/>
    <n v="0"/>
    <n v="0"/>
    <n v="20.588508605957031"/>
    <n v="40.996631622314453"/>
    <m/>
    <s v="1/1/2022"/>
    <s v="12/31/2099"/>
    <m/>
    <n v="0"/>
    <n v="0"/>
    <n v="2033"/>
    <m/>
    <m/>
    <m/>
    <n v="0"/>
    <n v="0"/>
    <s v="Real 2021 | 5/8/2023 1:03:19 PM"/>
    <n v="11913"/>
    <n v="5.4000000953674316"/>
    <m/>
    <m/>
    <n v="502.20001220703125"/>
    <n v="0"/>
    <n v="0"/>
    <m/>
    <m/>
    <m/>
    <n v="0"/>
  </r>
  <r>
    <x v="0"/>
    <x v="0"/>
    <x v="10"/>
    <s v="7"/>
    <x v="6"/>
    <s v="DSM Resources"/>
    <x v="5"/>
    <n v="5.7328768074512482E-2"/>
    <n v="5.4000000953674316"/>
    <n v="5.7328768074512482E-2"/>
    <m/>
    <n v="0"/>
    <m/>
    <m/>
    <m/>
    <n v="0"/>
    <m/>
    <m/>
    <n v="-1"/>
    <n v="0"/>
    <s v="DSM_EE"/>
    <m/>
    <n v="502.20001220703125"/>
    <m/>
    <n v="0"/>
    <n v="20.588508605957031"/>
    <n v="20.588508605957031"/>
    <n v="0"/>
    <n v="-1"/>
    <n v="0"/>
    <n v="0"/>
    <n v="0"/>
    <n v="92"/>
    <n v="93"/>
    <n v="1.0616438463330269E-2"/>
    <n v="40.996631622314453"/>
    <n v="0"/>
    <n v="0"/>
    <n v="20.588508605957031"/>
    <n v="40.996631622314453"/>
    <m/>
    <s v="1/1/2022"/>
    <s v="12/31/2099"/>
    <m/>
    <n v="0"/>
    <n v="0"/>
    <n v="2033"/>
    <m/>
    <m/>
    <m/>
    <n v="0"/>
    <n v="0"/>
    <s v="Real 2021 | 5/8/2023 1:03:19 PM"/>
    <n v="11914"/>
    <n v="5.4000000953674316"/>
    <m/>
    <m/>
    <n v="502.20001220703125"/>
    <n v="0"/>
    <n v="0"/>
    <m/>
    <m/>
    <m/>
    <n v="0"/>
  </r>
  <r>
    <x v="0"/>
    <x v="0"/>
    <x v="10"/>
    <s v="8"/>
    <x v="7"/>
    <s v="DSM Resources"/>
    <x v="5"/>
    <n v="5.7328768074512482E-2"/>
    <n v="5.4000000953674316"/>
    <n v="5.7328768074512482E-2"/>
    <m/>
    <n v="0"/>
    <m/>
    <m/>
    <m/>
    <n v="0"/>
    <m/>
    <m/>
    <n v="-1"/>
    <n v="0"/>
    <s v="DSM_EE"/>
    <m/>
    <n v="502.20001220703125"/>
    <m/>
    <n v="0"/>
    <n v="20.588508605957031"/>
    <n v="20.588508605957031"/>
    <n v="0"/>
    <n v="-1"/>
    <n v="0"/>
    <n v="0"/>
    <n v="0"/>
    <n v="92"/>
    <n v="93"/>
    <n v="1.0616438463330269E-2"/>
    <n v="40.996631622314453"/>
    <n v="0"/>
    <n v="0"/>
    <n v="20.588508605957031"/>
    <n v="40.996631622314453"/>
    <m/>
    <s v="1/1/2022"/>
    <s v="12/31/2099"/>
    <m/>
    <n v="0"/>
    <n v="0"/>
    <n v="2033"/>
    <m/>
    <m/>
    <m/>
    <n v="0"/>
    <n v="0"/>
    <s v="Real 2021 | 5/8/2023 1:03:19 PM"/>
    <n v="11915"/>
    <n v="5.4000000953674316"/>
    <m/>
    <m/>
    <n v="502.20001220703125"/>
    <n v="0"/>
    <n v="0"/>
    <m/>
    <m/>
    <m/>
    <n v="0"/>
  </r>
  <r>
    <x v="0"/>
    <x v="0"/>
    <x v="10"/>
    <s v="9"/>
    <x v="8"/>
    <s v="DSM Resources"/>
    <x v="5"/>
    <n v="5.7328768074512482E-2"/>
    <n v="5.4000000953674316"/>
    <n v="5.7328768074512482E-2"/>
    <m/>
    <n v="0"/>
    <m/>
    <m/>
    <m/>
    <n v="0"/>
    <m/>
    <m/>
    <n v="-1"/>
    <n v="0"/>
    <s v="DSM_EE"/>
    <m/>
    <n v="502.20001220703125"/>
    <m/>
    <n v="0"/>
    <n v="20.588508605957031"/>
    <n v="20.588508605957031"/>
    <n v="0"/>
    <n v="-1"/>
    <n v="0"/>
    <n v="0"/>
    <n v="0"/>
    <n v="92"/>
    <n v="93"/>
    <n v="1.0616438463330269E-2"/>
    <n v="40.996631622314453"/>
    <n v="0"/>
    <n v="0"/>
    <n v="20.588508605957031"/>
    <n v="40.996631622314453"/>
    <m/>
    <s v="1/1/2022"/>
    <s v="12/31/2099"/>
    <m/>
    <n v="0"/>
    <n v="0"/>
    <n v="2033"/>
    <m/>
    <m/>
    <m/>
    <n v="0"/>
    <n v="0"/>
    <s v="Real 2021 | 5/8/2023 1:03:19 PM"/>
    <n v="11916"/>
    <n v="5.4000000953674316"/>
    <m/>
    <m/>
    <n v="502.20001220703125"/>
    <n v="0"/>
    <n v="0"/>
    <m/>
    <m/>
    <m/>
    <n v="0"/>
  </r>
  <r>
    <x v="0"/>
    <x v="0"/>
    <x v="10"/>
    <s v="1"/>
    <x v="0"/>
    <s v="Residential - Low/Medium_23-25"/>
    <x v="6"/>
    <n v="6.2760956585407257E-2"/>
    <n v="549.7860107421875"/>
    <n v="6.2760956585407257E-2"/>
    <m/>
    <n v="0"/>
    <m/>
    <m/>
    <m/>
    <n v="0"/>
    <m/>
    <m/>
    <n v="-1"/>
    <n v="0"/>
    <s v="DSM_EE"/>
    <m/>
    <n v="549.7860107421875"/>
    <m/>
    <n v="0"/>
    <n v="21.288410186767578"/>
    <n v="21.288410186767578"/>
    <n v="0"/>
    <n v="-1"/>
    <n v="0"/>
    <n v="0"/>
    <n v="0"/>
    <n v="365"/>
    <n v="8760"/>
    <n v="1.1415524932090193E-4"/>
    <n v="38.721263885498047"/>
    <n v="0"/>
    <n v="0"/>
    <n v="21.288410186767578"/>
    <n v="38.721263885498047"/>
    <m/>
    <s v="1/1/2023"/>
    <s v="12/31/2099"/>
    <m/>
    <n v="0"/>
    <n v="0"/>
    <n v="2033"/>
    <m/>
    <m/>
    <m/>
    <n v="0"/>
    <n v="0"/>
    <s v="Real 2021 | 5/8/2023 1:03:19 PM"/>
    <n v="11917"/>
    <n v="549.7860107421875"/>
    <m/>
    <m/>
    <n v="549.7860107421875"/>
    <n v="0"/>
    <n v="0"/>
    <m/>
    <m/>
    <m/>
    <n v="0"/>
  </r>
  <r>
    <x v="0"/>
    <x v="0"/>
    <x v="10"/>
    <s v="5"/>
    <x v="4"/>
    <s v="Residential - Low/Medium_23-25"/>
    <x v="6"/>
    <n v="6.2760956585407257E-2"/>
    <n v="549.7860107421875"/>
    <n v="6.2760956585407257E-2"/>
    <m/>
    <n v="0"/>
    <m/>
    <m/>
    <m/>
    <n v="0"/>
    <m/>
    <m/>
    <n v="-1"/>
    <n v="0"/>
    <s v="DSM_EE"/>
    <m/>
    <n v="549.7860107421875"/>
    <m/>
    <n v="0"/>
    <n v="21.288410186767578"/>
    <n v="21.288410186767578"/>
    <n v="0"/>
    <n v="-1"/>
    <n v="0"/>
    <n v="0"/>
    <n v="0"/>
    <n v="365"/>
    <n v="8760"/>
    <n v="1.1415524932090193E-4"/>
    <n v="38.721263885498047"/>
    <n v="0"/>
    <n v="0"/>
    <n v="21.288410186767578"/>
    <n v="38.721263885498047"/>
    <m/>
    <s v="1/1/2023"/>
    <s v="12/31/2099"/>
    <m/>
    <n v="0"/>
    <n v="0"/>
    <n v="2033"/>
    <m/>
    <m/>
    <m/>
    <n v="0"/>
    <n v="0"/>
    <s v="Real 2021 | 5/8/2023 1:03:19 PM"/>
    <n v="11918"/>
    <n v="549.7860107421875"/>
    <m/>
    <m/>
    <n v="549.7860107421875"/>
    <n v="0"/>
    <n v="0"/>
    <m/>
    <m/>
    <m/>
    <n v="0"/>
  </r>
  <r>
    <x v="0"/>
    <x v="0"/>
    <x v="10"/>
    <s v="6"/>
    <x v="5"/>
    <s v="Residential - Low/Medium_23-25"/>
    <x v="6"/>
    <n v="6.2760956585407257E-2"/>
    <n v="549.7860107421875"/>
    <n v="6.2760956585407257E-2"/>
    <m/>
    <n v="0"/>
    <m/>
    <m/>
    <m/>
    <n v="0"/>
    <m/>
    <m/>
    <n v="-1"/>
    <n v="0"/>
    <s v="DSM_EE"/>
    <m/>
    <n v="549.7860107421875"/>
    <m/>
    <n v="0"/>
    <n v="21.288410186767578"/>
    <n v="21.288410186767578"/>
    <n v="0"/>
    <n v="-1"/>
    <n v="0"/>
    <n v="0"/>
    <n v="0"/>
    <n v="365"/>
    <n v="8760"/>
    <n v="1.1415524932090193E-4"/>
    <n v="38.721263885498047"/>
    <n v="0"/>
    <n v="0"/>
    <n v="21.288410186767578"/>
    <n v="38.721263885498047"/>
    <m/>
    <s v="1/1/2023"/>
    <s v="12/31/2099"/>
    <m/>
    <n v="0"/>
    <n v="0"/>
    <n v="2033"/>
    <m/>
    <m/>
    <m/>
    <n v="0"/>
    <n v="0"/>
    <s v="Real 2021 | 5/8/2023 1:03:19 PM"/>
    <n v="11919"/>
    <n v="549.7860107421875"/>
    <m/>
    <m/>
    <n v="549.7860107421875"/>
    <n v="0"/>
    <n v="0"/>
    <m/>
    <m/>
    <m/>
    <n v="0"/>
  </r>
  <r>
    <x v="0"/>
    <x v="0"/>
    <x v="10"/>
    <s v="7"/>
    <x v="6"/>
    <s v="Residential - Low/Medium_23-25"/>
    <x v="6"/>
    <n v="6.2760956585407257E-2"/>
    <n v="549.7860107421875"/>
    <n v="6.2760956585407257E-2"/>
    <m/>
    <n v="0"/>
    <m/>
    <m/>
    <m/>
    <n v="0"/>
    <m/>
    <m/>
    <n v="-1"/>
    <n v="0"/>
    <s v="DSM_EE"/>
    <m/>
    <n v="549.7860107421875"/>
    <m/>
    <n v="0"/>
    <n v="21.288410186767578"/>
    <n v="21.288410186767578"/>
    <n v="0"/>
    <n v="-1"/>
    <n v="0"/>
    <n v="0"/>
    <n v="0"/>
    <n v="365"/>
    <n v="8760"/>
    <n v="1.1415524932090193E-4"/>
    <n v="38.721263885498047"/>
    <n v="0"/>
    <n v="0"/>
    <n v="21.288410186767578"/>
    <n v="38.721263885498047"/>
    <m/>
    <s v="1/1/2023"/>
    <s v="12/31/2099"/>
    <m/>
    <n v="0"/>
    <n v="0"/>
    <n v="2033"/>
    <m/>
    <m/>
    <m/>
    <n v="0"/>
    <n v="0"/>
    <s v="Real 2021 | 5/8/2023 1:03:19 PM"/>
    <n v="11920"/>
    <n v="549.7860107421875"/>
    <m/>
    <m/>
    <n v="549.7860107421875"/>
    <n v="0"/>
    <n v="0"/>
    <m/>
    <m/>
    <m/>
    <n v="0"/>
  </r>
  <r>
    <x v="0"/>
    <x v="0"/>
    <x v="10"/>
    <s v="9"/>
    <x v="8"/>
    <s v="Residential - Low/Medium_23-25"/>
    <x v="6"/>
    <n v="6.2760956585407257E-2"/>
    <n v="549.7860107421875"/>
    <n v="6.2760956585407257E-2"/>
    <m/>
    <n v="0"/>
    <m/>
    <m/>
    <m/>
    <n v="0"/>
    <m/>
    <m/>
    <n v="-1"/>
    <n v="0"/>
    <s v="DSM_EE"/>
    <m/>
    <n v="549.7860107421875"/>
    <m/>
    <n v="0"/>
    <n v="21.288410186767578"/>
    <n v="21.288410186767578"/>
    <n v="0"/>
    <n v="-1"/>
    <n v="0"/>
    <n v="0"/>
    <n v="0"/>
    <n v="365"/>
    <n v="8760"/>
    <n v="1.1415524932090193E-4"/>
    <n v="38.721263885498047"/>
    <n v="0"/>
    <n v="0"/>
    <n v="21.288410186767578"/>
    <n v="38.721263885498047"/>
    <m/>
    <s v="1/1/2023"/>
    <s v="12/31/2099"/>
    <m/>
    <n v="0"/>
    <n v="0"/>
    <n v="2033"/>
    <m/>
    <m/>
    <m/>
    <n v="0"/>
    <n v="0"/>
    <s v="Real 2021 | 5/8/2023 1:03:19 PM"/>
    <n v="11921"/>
    <n v="549.7860107421875"/>
    <m/>
    <m/>
    <n v="549.7860107421875"/>
    <n v="0"/>
    <n v="0"/>
    <m/>
    <m/>
    <m/>
    <n v="0"/>
  </r>
  <r>
    <x v="0"/>
    <x v="0"/>
    <x v="10"/>
    <s v="5"/>
    <x v="4"/>
    <s v="Residential - High_23-25"/>
    <x v="7"/>
    <n v="0.22043538093566895"/>
    <n v="1931.0140380859375"/>
    <n v="0.22043538093566895"/>
    <m/>
    <n v="0"/>
    <m/>
    <m/>
    <m/>
    <n v="0"/>
    <m/>
    <m/>
    <n v="-1"/>
    <n v="0"/>
    <s v="DSM_EE"/>
    <m/>
    <n v="1931.0140380859375"/>
    <m/>
    <n v="0"/>
    <n v="76.932647705078125"/>
    <n v="76.932647705078125"/>
    <n v="0"/>
    <n v="-1"/>
    <n v="0"/>
    <n v="0"/>
    <n v="0"/>
    <n v="365"/>
    <n v="8760"/>
    <n v="1.1415524932090193E-4"/>
    <n v="39.840541839599609"/>
    <n v="0"/>
    <n v="0"/>
    <n v="76.932647705078125"/>
    <n v="39.840541839599609"/>
    <m/>
    <s v="1/1/2023"/>
    <s v="12/31/2099"/>
    <m/>
    <n v="0"/>
    <n v="0"/>
    <n v="2033"/>
    <m/>
    <m/>
    <m/>
    <n v="0"/>
    <n v="0"/>
    <s v="Real 2021 | 5/8/2023 1:03:19 PM"/>
    <n v="11922"/>
    <n v="1931.0140380859375"/>
    <m/>
    <m/>
    <n v="1931.0140380859375"/>
    <n v="0"/>
    <n v="0"/>
    <m/>
    <m/>
    <m/>
    <n v="0"/>
  </r>
  <r>
    <x v="0"/>
    <x v="0"/>
    <x v="10"/>
    <s v="1"/>
    <x v="0"/>
    <s v="C&amp;I - Low_23-25"/>
    <x v="8"/>
    <n v="1.7462410926818848"/>
    <n v="15297.072265625"/>
    <n v="1.7462410926818848"/>
    <m/>
    <n v="0"/>
    <m/>
    <m/>
    <m/>
    <n v="0"/>
    <m/>
    <m/>
    <n v="-1"/>
    <n v="0"/>
    <s v="DSM_EE"/>
    <m/>
    <n v="15297.072265625"/>
    <m/>
    <n v="0"/>
    <n v="570.3714599609375"/>
    <n v="570.3714599609375"/>
    <n v="0"/>
    <n v="-1"/>
    <n v="0"/>
    <n v="0"/>
    <n v="0"/>
    <n v="365"/>
    <n v="8760"/>
    <n v="1.1415524932090193E-4"/>
    <n v="37.28631591796875"/>
    <n v="0"/>
    <n v="0"/>
    <n v="570.3714599609375"/>
    <n v="37.28631591796875"/>
    <m/>
    <s v="1/1/2023"/>
    <s v="12/31/2099"/>
    <m/>
    <n v="0"/>
    <n v="0"/>
    <n v="2033"/>
    <m/>
    <m/>
    <m/>
    <n v="0"/>
    <n v="0"/>
    <s v="Real 2021 | 5/8/2023 1:03:19 PM"/>
    <n v="11923"/>
    <n v="15297.072265625"/>
    <m/>
    <m/>
    <n v="15297.072265625"/>
    <n v="0"/>
    <n v="0"/>
    <m/>
    <m/>
    <m/>
    <n v="0"/>
  </r>
  <r>
    <x v="0"/>
    <x v="0"/>
    <x v="10"/>
    <s v="2"/>
    <x v="1"/>
    <s v="C&amp;I - Low_23-25"/>
    <x v="8"/>
    <n v="1.7462410926818848"/>
    <n v="15297.072265625"/>
    <n v="1.7462410926818848"/>
    <m/>
    <n v="0"/>
    <m/>
    <m/>
    <m/>
    <n v="0"/>
    <m/>
    <m/>
    <n v="-1"/>
    <n v="0"/>
    <s v="DSM_EE"/>
    <m/>
    <n v="15297.072265625"/>
    <m/>
    <n v="0"/>
    <n v="570.3714599609375"/>
    <n v="570.3714599609375"/>
    <n v="0"/>
    <n v="-1"/>
    <n v="0"/>
    <n v="0"/>
    <n v="0"/>
    <n v="365"/>
    <n v="8760"/>
    <n v="1.1415524932090193E-4"/>
    <n v="37.28631591796875"/>
    <n v="0"/>
    <n v="0"/>
    <n v="570.3714599609375"/>
    <n v="37.28631591796875"/>
    <m/>
    <s v="1/1/2023"/>
    <s v="12/31/2099"/>
    <m/>
    <n v="0"/>
    <n v="0"/>
    <n v="2033"/>
    <m/>
    <m/>
    <m/>
    <n v="0"/>
    <n v="0"/>
    <s v="Real 2021 | 5/8/2023 1:03:19 PM"/>
    <n v="11924"/>
    <n v="15297.072265625"/>
    <m/>
    <m/>
    <n v="15297.072265625"/>
    <n v="0"/>
    <n v="0"/>
    <m/>
    <m/>
    <m/>
    <n v="0"/>
  </r>
  <r>
    <x v="0"/>
    <x v="0"/>
    <x v="10"/>
    <s v="3"/>
    <x v="2"/>
    <s v="C&amp;I - Low_23-25"/>
    <x v="8"/>
    <n v="1.7462410926818848"/>
    <n v="15297.072265625"/>
    <n v="1.7462410926818848"/>
    <m/>
    <n v="0"/>
    <m/>
    <m/>
    <m/>
    <n v="0"/>
    <m/>
    <m/>
    <n v="-1"/>
    <n v="0"/>
    <s v="DSM_EE"/>
    <m/>
    <n v="15297.072265625"/>
    <m/>
    <n v="0"/>
    <n v="570.3714599609375"/>
    <n v="570.3714599609375"/>
    <n v="0"/>
    <n v="-1"/>
    <n v="0"/>
    <n v="0"/>
    <n v="0"/>
    <n v="365"/>
    <n v="8760"/>
    <n v="1.1415524932090193E-4"/>
    <n v="37.28631591796875"/>
    <n v="0"/>
    <n v="0"/>
    <n v="570.3714599609375"/>
    <n v="37.28631591796875"/>
    <m/>
    <s v="1/1/2023"/>
    <s v="12/31/2099"/>
    <m/>
    <n v="0"/>
    <n v="0"/>
    <n v="2033"/>
    <m/>
    <m/>
    <m/>
    <n v="0"/>
    <n v="0"/>
    <s v="Real 2021 | 5/8/2023 1:03:19 PM"/>
    <n v="11925"/>
    <n v="15297.072265625"/>
    <m/>
    <m/>
    <n v="15297.072265625"/>
    <n v="0"/>
    <n v="0"/>
    <m/>
    <m/>
    <m/>
    <n v="0"/>
  </r>
  <r>
    <x v="0"/>
    <x v="0"/>
    <x v="10"/>
    <s v="5"/>
    <x v="4"/>
    <s v="C&amp;I - Low_23-25"/>
    <x v="8"/>
    <n v="1.7462410926818848"/>
    <n v="15297.072265625"/>
    <n v="1.7462410926818848"/>
    <m/>
    <n v="0"/>
    <m/>
    <m/>
    <m/>
    <n v="0"/>
    <m/>
    <m/>
    <n v="-1"/>
    <n v="0"/>
    <s v="DSM_EE"/>
    <m/>
    <n v="15297.072265625"/>
    <m/>
    <n v="0"/>
    <n v="570.3714599609375"/>
    <n v="570.3714599609375"/>
    <n v="0"/>
    <n v="-1"/>
    <n v="0"/>
    <n v="0"/>
    <n v="0"/>
    <n v="365"/>
    <n v="8760"/>
    <n v="1.1415524932090193E-4"/>
    <n v="37.28631591796875"/>
    <n v="0"/>
    <n v="0"/>
    <n v="570.3714599609375"/>
    <n v="37.28631591796875"/>
    <m/>
    <s v="1/1/2023"/>
    <s v="12/31/2099"/>
    <m/>
    <n v="0"/>
    <n v="0"/>
    <n v="2033"/>
    <m/>
    <m/>
    <m/>
    <n v="0"/>
    <n v="0"/>
    <s v="Real 2021 | 5/8/2023 1:03:19 PM"/>
    <n v="11926"/>
    <n v="15297.072265625"/>
    <m/>
    <m/>
    <n v="15297.072265625"/>
    <n v="0"/>
    <n v="0"/>
    <m/>
    <m/>
    <m/>
    <n v="0"/>
  </r>
  <r>
    <x v="0"/>
    <x v="0"/>
    <x v="10"/>
    <s v="6"/>
    <x v="5"/>
    <s v="C&amp;I - Low_23-25"/>
    <x v="8"/>
    <n v="1.7462410926818848"/>
    <n v="15297.072265625"/>
    <n v="1.7462410926818848"/>
    <m/>
    <n v="0"/>
    <m/>
    <m/>
    <m/>
    <n v="0"/>
    <m/>
    <m/>
    <n v="-1"/>
    <n v="0"/>
    <s v="DSM_EE"/>
    <m/>
    <n v="15297.072265625"/>
    <m/>
    <n v="0"/>
    <n v="570.3714599609375"/>
    <n v="570.3714599609375"/>
    <n v="0"/>
    <n v="-1"/>
    <n v="0"/>
    <n v="0"/>
    <n v="0"/>
    <n v="365"/>
    <n v="8760"/>
    <n v="1.1415524932090193E-4"/>
    <n v="37.28631591796875"/>
    <n v="0"/>
    <n v="0"/>
    <n v="570.3714599609375"/>
    <n v="37.28631591796875"/>
    <m/>
    <s v="1/1/2023"/>
    <s v="12/31/2099"/>
    <m/>
    <n v="0"/>
    <n v="0"/>
    <n v="2033"/>
    <m/>
    <m/>
    <m/>
    <n v="0"/>
    <n v="0"/>
    <s v="Real 2021 | 5/8/2023 1:03:19 PM"/>
    <n v="11927"/>
    <n v="15297.072265625"/>
    <m/>
    <m/>
    <n v="15297.072265625"/>
    <n v="0"/>
    <n v="0"/>
    <m/>
    <m/>
    <m/>
    <n v="0"/>
  </r>
  <r>
    <x v="0"/>
    <x v="0"/>
    <x v="10"/>
    <s v="7"/>
    <x v="6"/>
    <s v="C&amp;I - Low_23-25"/>
    <x v="8"/>
    <n v="1.7462410926818848"/>
    <n v="15297.072265625"/>
    <n v="1.7462410926818848"/>
    <m/>
    <n v="0"/>
    <m/>
    <m/>
    <m/>
    <n v="0"/>
    <m/>
    <m/>
    <n v="-1"/>
    <n v="0"/>
    <s v="DSM_EE"/>
    <m/>
    <n v="15297.072265625"/>
    <m/>
    <n v="0"/>
    <n v="570.3714599609375"/>
    <n v="570.3714599609375"/>
    <n v="0"/>
    <n v="-1"/>
    <n v="0"/>
    <n v="0"/>
    <n v="0"/>
    <n v="365"/>
    <n v="8760"/>
    <n v="1.1415524932090193E-4"/>
    <n v="37.28631591796875"/>
    <n v="0"/>
    <n v="0"/>
    <n v="570.3714599609375"/>
    <n v="37.28631591796875"/>
    <m/>
    <s v="1/1/2023"/>
    <s v="12/31/2099"/>
    <m/>
    <n v="0"/>
    <n v="0"/>
    <n v="2033"/>
    <m/>
    <m/>
    <m/>
    <n v="0"/>
    <n v="0"/>
    <s v="Real 2021 | 5/8/2023 1:03:19 PM"/>
    <n v="11928"/>
    <n v="15297.072265625"/>
    <m/>
    <m/>
    <n v="15297.072265625"/>
    <n v="0"/>
    <n v="0"/>
    <m/>
    <m/>
    <m/>
    <n v="0"/>
  </r>
  <r>
    <x v="0"/>
    <x v="0"/>
    <x v="10"/>
    <s v="9"/>
    <x v="8"/>
    <s v="C&amp;I - Low_23-25"/>
    <x v="8"/>
    <n v="1.7462410926818848"/>
    <n v="15297.072265625"/>
    <n v="1.7462410926818848"/>
    <m/>
    <n v="0"/>
    <m/>
    <m/>
    <m/>
    <n v="0"/>
    <m/>
    <m/>
    <n v="-1"/>
    <n v="0"/>
    <s v="DSM_EE"/>
    <m/>
    <n v="15297.072265625"/>
    <m/>
    <n v="0"/>
    <n v="570.3714599609375"/>
    <n v="570.3714599609375"/>
    <n v="0"/>
    <n v="-1"/>
    <n v="0"/>
    <n v="0"/>
    <n v="0"/>
    <n v="365"/>
    <n v="8760"/>
    <n v="1.1415524932090193E-4"/>
    <n v="37.28631591796875"/>
    <n v="0"/>
    <n v="0"/>
    <n v="570.3714599609375"/>
    <n v="37.28631591796875"/>
    <m/>
    <s v="1/1/2023"/>
    <s v="12/31/2099"/>
    <m/>
    <n v="0"/>
    <n v="0"/>
    <n v="2033"/>
    <m/>
    <m/>
    <m/>
    <n v="0"/>
    <n v="0"/>
    <s v="Real 2021 | 5/8/2023 1:03:19 PM"/>
    <n v="11929"/>
    <n v="15297.072265625"/>
    <m/>
    <m/>
    <n v="15297.072265625"/>
    <n v="0"/>
    <n v="0"/>
    <m/>
    <m/>
    <m/>
    <n v="0"/>
  </r>
  <r>
    <x v="0"/>
    <x v="0"/>
    <x v="10"/>
    <s v="1"/>
    <x v="0"/>
    <s v="IQW_23-25"/>
    <x v="9"/>
    <n v="2.4206506088376045E-2"/>
    <n v="212.04899597167969"/>
    <n v="2.4206506088376045E-2"/>
    <m/>
    <n v="0"/>
    <m/>
    <m/>
    <m/>
    <n v="0"/>
    <m/>
    <m/>
    <n v="-1"/>
    <n v="0"/>
    <s v="DSM_EE"/>
    <m/>
    <n v="212.04899597167969"/>
    <m/>
    <n v="0"/>
    <n v="8.3642482757568359"/>
    <n v="8.3642482757568359"/>
    <n v="0"/>
    <n v="-1"/>
    <n v="0"/>
    <n v="0"/>
    <n v="0"/>
    <n v="365"/>
    <n v="8760"/>
    <n v="1.1415524932090193E-4"/>
    <n v="39.44488525390625"/>
    <n v="0"/>
    <n v="0"/>
    <n v="8.3642482757568359"/>
    <n v="39.44488525390625"/>
    <m/>
    <s v="1/1/2023"/>
    <s v="12/31/2099"/>
    <m/>
    <n v="0"/>
    <n v="0"/>
    <n v="2033"/>
    <m/>
    <m/>
    <m/>
    <n v="0"/>
    <n v="0"/>
    <s v="Real 2021 | 5/8/2023 1:03:19 PM"/>
    <n v="11930"/>
    <n v="212.04899597167969"/>
    <m/>
    <m/>
    <n v="212.04899597167969"/>
    <n v="0"/>
    <n v="0"/>
    <m/>
    <m/>
    <m/>
    <n v="0"/>
  </r>
  <r>
    <x v="0"/>
    <x v="0"/>
    <x v="10"/>
    <s v="2"/>
    <x v="1"/>
    <s v="IQW_23-25"/>
    <x v="9"/>
    <n v="2.4206506088376045E-2"/>
    <n v="212.04899597167969"/>
    <n v="2.4206506088376045E-2"/>
    <m/>
    <n v="0"/>
    <m/>
    <m/>
    <m/>
    <n v="0"/>
    <m/>
    <m/>
    <n v="-1"/>
    <n v="0"/>
    <s v="DSM_EE"/>
    <m/>
    <n v="212.04899597167969"/>
    <m/>
    <n v="0"/>
    <n v="8.3642482757568359"/>
    <n v="8.3642482757568359"/>
    <n v="0"/>
    <n v="-1"/>
    <n v="0"/>
    <n v="0"/>
    <n v="0"/>
    <n v="365"/>
    <n v="8760"/>
    <n v="1.1415524932090193E-4"/>
    <n v="39.44488525390625"/>
    <n v="0"/>
    <n v="0"/>
    <n v="8.3642482757568359"/>
    <n v="39.44488525390625"/>
    <m/>
    <s v="1/1/2023"/>
    <s v="12/31/2099"/>
    <m/>
    <n v="0"/>
    <n v="0"/>
    <n v="2033"/>
    <m/>
    <m/>
    <m/>
    <n v="0"/>
    <n v="0"/>
    <s v="Real 2021 | 5/8/2023 1:03:19 PM"/>
    <n v="11931"/>
    <n v="212.04899597167969"/>
    <m/>
    <m/>
    <n v="212.04899597167969"/>
    <n v="0"/>
    <n v="0"/>
    <m/>
    <m/>
    <m/>
    <n v="0"/>
  </r>
  <r>
    <x v="0"/>
    <x v="0"/>
    <x v="10"/>
    <s v="3"/>
    <x v="2"/>
    <s v="IQW_23-25"/>
    <x v="9"/>
    <n v="2.4206506088376045E-2"/>
    <n v="212.04899597167969"/>
    <n v="2.4206506088376045E-2"/>
    <m/>
    <n v="0"/>
    <m/>
    <m/>
    <m/>
    <n v="0"/>
    <m/>
    <m/>
    <n v="-1"/>
    <n v="0"/>
    <s v="DSM_EE"/>
    <m/>
    <n v="212.04899597167969"/>
    <m/>
    <n v="0"/>
    <n v="8.3642482757568359"/>
    <n v="8.3642482757568359"/>
    <n v="0"/>
    <n v="-1"/>
    <n v="0"/>
    <n v="0"/>
    <n v="0"/>
    <n v="365"/>
    <n v="8760"/>
    <n v="1.1415524932090193E-4"/>
    <n v="39.44488525390625"/>
    <n v="0"/>
    <n v="0"/>
    <n v="8.3642482757568359"/>
    <n v="39.44488525390625"/>
    <m/>
    <s v="1/1/2023"/>
    <s v="12/31/2099"/>
    <m/>
    <n v="0"/>
    <n v="0"/>
    <n v="2033"/>
    <m/>
    <m/>
    <m/>
    <n v="0"/>
    <n v="0"/>
    <s v="Real 2021 | 5/8/2023 1:03:19 PM"/>
    <n v="11932"/>
    <n v="212.04899597167969"/>
    <m/>
    <m/>
    <n v="212.04899597167969"/>
    <n v="0"/>
    <n v="0"/>
    <m/>
    <m/>
    <m/>
    <n v="0"/>
  </r>
  <r>
    <x v="0"/>
    <x v="0"/>
    <x v="10"/>
    <s v="4"/>
    <x v="3"/>
    <s v="IQW_23-25"/>
    <x v="9"/>
    <n v="2.4206506088376045E-2"/>
    <n v="212.04899597167969"/>
    <n v="2.4206506088376045E-2"/>
    <m/>
    <n v="0"/>
    <m/>
    <m/>
    <m/>
    <n v="0"/>
    <m/>
    <m/>
    <n v="-1"/>
    <n v="0"/>
    <s v="DSM_EE"/>
    <m/>
    <n v="212.04899597167969"/>
    <m/>
    <n v="0"/>
    <n v="8.3642482757568359"/>
    <n v="8.3642482757568359"/>
    <n v="0"/>
    <n v="-1"/>
    <n v="0"/>
    <n v="0"/>
    <n v="0"/>
    <n v="365"/>
    <n v="8760"/>
    <n v="1.1415524932090193E-4"/>
    <n v="39.44488525390625"/>
    <n v="0"/>
    <n v="0"/>
    <n v="8.3642482757568359"/>
    <n v="39.44488525390625"/>
    <m/>
    <s v="1/1/2023"/>
    <s v="12/31/2099"/>
    <m/>
    <n v="0"/>
    <n v="0"/>
    <n v="2033"/>
    <m/>
    <m/>
    <m/>
    <n v="0"/>
    <n v="0"/>
    <s v="Real 2021 | 5/8/2023 1:03:19 PM"/>
    <n v="11933"/>
    <n v="212.04899597167969"/>
    <m/>
    <m/>
    <n v="212.04899597167969"/>
    <n v="0"/>
    <n v="0"/>
    <m/>
    <m/>
    <m/>
    <n v="0"/>
  </r>
  <r>
    <x v="0"/>
    <x v="0"/>
    <x v="10"/>
    <s v="5"/>
    <x v="4"/>
    <s v="IQW_23-25"/>
    <x v="9"/>
    <n v="2.4206506088376045E-2"/>
    <n v="212.04899597167969"/>
    <n v="2.4206506088376045E-2"/>
    <m/>
    <n v="0"/>
    <m/>
    <m/>
    <m/>
    <n v="0"/>
    <m/>
    <m/>
    <n v="-1"/>
    <n v="0"/>
    <s v="DSM_EE"/>
    <m/>
    <n v="212.04899597167969"/>
    <m/>
    <n v="0"/>
    <n v="8.3642482757568359"/>
    <n v="8.3642482757568359"/>
    <n v="0"/>
    <n v="-1"/>
    <n v="0"/>
    <n v="0"/>
    <n v="0"/>
    <n v="365"/>
    <n v="8760"/>
    <n v="1.1415524932090193E-4"/>
    <n v="39.44488525390625"/>
    <n v="0"/>
    <n v="0"/>
    <n v="8.3642482757568359"/>
    <n v="39.44488525390625"/>
    <m/>
    <s v="1/1/2023"/>
    <s v="12/31/2099"/>
    <m/>
    <n v="0"/>
    <n v="0"/>
    <n v="2033"/>
    <m/>
    <m/>
    <m/>
    <n v="0"/>
    <n v="0"/>
    <s v="Real 2021 | 5/8/2023 1:03:19 PM"/>
    <n v="11934"/>
    <n v="212.04899597167969"/>
    <m/>
    <m/>
    <n v="212.04899597167969"/>
    <n v="0"/>
    <n v="0"/>
    <m/>
    <m/>
    <m/>
    <n v="0"/>
  </r>
  <r>
    <x v="0"/>
    <x v="0"/>
    <x v="10"/>
    <s v="6"/>
    <x v="5"/>
    <s v="IQW_23-25"/>
    <x v="9"/>
    <n v="2.4206506088376045E-2"/>
    <n v="212.04899597167969"/>
    <n v="2.4206506088376045E-2"/>
    <m/>
    <n v="0"/>
    <m/>
    <m/>
    <m/>
    <n v="0"/>
    <m/>
    <m/>
    <n v="-1"/>
    <n v="0"/>
    <s v="DSM_EE"/>
    <m/>
    <n v="212.04899597167969"/>
    <m/>
    <n v="0"/>
    <n v="8.3642482757568359"/>
    <n v="8.3642482757568359"/>
    <n v="0"/>
    <n v="-1"/>
    <n v="0"/>
    <n v="0"/>
    <n v="0"/>
    <n v="365"/>
    <n v="8760"/>
    <n v="1.1415524932090193E-4"/>
    <n v="39.44488525390625"/>
    <n v="0"/>
    <n v="0"/>
    <n v="8.3642482757568359"/>
    <n v="39.44488525390625"/>
    <m/>
    <s v="1/1/2023"/>
    <s v="12/31/2099"/>
    <m/>
    <n v="0"/>
    <n v="0"/>
    <n v="2033"/>
    <m/>
    <m/>
    <m/>
    <n v="0"/>
    <n v="0"/>
    <s v="Real 2021 | 5/8/2023 1:03:19 PM"/>
    <n v="11935"/>
    <n v="212.04899597167969"/>
    <m/>
    <m/>
    <n v="212.04899597167969"/>
    <n v="0"/>
    <n v="0"/>
    <m/>
    <m/>
    <m/>
    <n v="0"/>
  </r>
  <r>
    <x v="0"/>
    <x v="0"/>
    <x v="10"/>
    <s v="7"/>
    <x v="6"/>
    <s v="IQW_23-25"/>
    <x v="9"/>
    <n v="2.4206506088376045E-2"/>
    <n v="212.04899597167969"/>
    <n v="2.4206506088376045E-2"/>
    <m/>
    <n v="0"/>
    <m/>
    <m/>
    <m/>
    <n v="0"/>
    <m/>
    <m/>
    <n v="-1"/>
    <n v="0"/>
    <s v="DSM_EE"/>
    <m/>
    <n v="212.04899597167969"/>
    <m/>
    <n v="0"/>
    <n v="8.3642482757568359"/>
    <n v="8.3642482757568359"/>
    <n v="0"/>
    <n v="-1"/>
    <n v="0"/>
    <n v="0"/>
    <n v="0"/>
    <n v="365"/>
    <n v="8760"/>
    <n v="1.1415524932090193E-4"/>
    <n v="39.44488525390625"/>
    <n v="0"/>
    <n v="0"/>
    <n v="8.3642482757568359"/>
    <n v="39.44488525390625"/>
    <m/>
    <s v="1/1/2023"/>
    <s v="12/31/2099"/>
    <m/>
    <n v="0"/>
    <n v="0"/>
    <n v="2033"/>
    <m/>
    <m/>
    <m/>
    <n v="0"/>
    <n v="0"/>
    <s v="Real 2021 | 5/8/2023 1:03:19 PM"/>
    <n v="11936"/>
    <n v="212.04899597167969"/>
    <m/>
    <m/>
    <n v="212.04899597167969"/>
    <n v="0"/>
    <n v="0"/>
    <m/>
    <m/>
    <m/>
    <n v="0"/>
  </r>
  <r>
    <x v="0"/>
    <x v="0"/>
    <x v="10"/>
    <s v="8"/>
    <x v="7"/>
    <s v="IQW_23-25"/>
    <x v="9"/>
    <n v="2.4206506088376045E-2"/>
    <n v="212.04899597167969"/>
    <n v="2.4206506088376045E-2"/>
    <m/>
    <n v="0"/>
    <m/>
    <m/>
    <m/>
    <n v="0"/>
    <m/>
    <m/>
    <n v="-1"/>
    <n v="0"/>
    <s v="DSM_EE"/>
    <m/>
    <n v="212.04899597167969"/>
    <m/>
    <n v="0"/>
    <n v="8.3642482757568359"/>
    <n v="8.3642482757568359"/>
    <n v="0"/>
    <n v="-1"/>
    <n v="0"/>
    <n v="0"/>
    <n v="0"/>
    <n v="365"/>
    <n v="8760"/>
    <n v="1.1415524932090193E-4"/>
    <n v="39.44488525390625"/>
    <n v="0"/>
    <n v="0"/>
    <n v="8.3642482757568359"/>
    <n v="39.44488525390625"/>
    <m/>
    <s v="1/1/2023"/>
    <s v="12/31/2099"/>
    <m/>
    <n v="0"/>
    <n v="0"/>
    <n v="2033"/>
    <m/>
    <m/>
    <m/>
    <n v="0"/>
    <n v="0"/>
    <s v="Real 2021 | 5/8/2023 1:03:19 PM"/>
    <n v="11937"/>
    <n v="212.04899597167969"/>
    <m/>
    <m/>
    <n v="212.04899597167969"/>
    <n v="0"/>
    <n v="0"/>
    <m/>
    <m/>
    <m/>
    <n v="0"/>
  </r>
  <r>
    <x v="0"/>
    <x v="0"/>
    <x v="10"/>
    <s v="9"/>
    <x v="8"/>
    <s v="IQW_23-25"/>
    <x v="9"/>
    <n v="2.4206506088376045E-2"/>
    <n v="212.04899597167969"/>
    <n v="2.4206506088376045E-2"/>
    <m/>
    <n v="0"/>
    <m/>
    <m/>
    <m/>
    <n v="0"/>
    <m/>
    <m/>
    <n v="-1"/>
    <n v="0"/>
    <s v="DSM_EE"/>
    <m/>
    <n v="212.04899597167969"/>
    <m/>
    <n v="0"/>
    <n v="8.3642482757568359"/>
    <n v="8.3642482757568359"/>
    <n v="0"/>
    <n v="-1"/>
    <n v="0"/>
    <n v="0"/>
    <n v="0"/>
    <n v="365"/>
    <n v="8760"/>
    <n v="1.1415524932090193E-4"/>
    <n v="39.44488525390625"/>
    <n v="0"/>
    <n v="0"/>
    <n v="8.3642482757568359"/>
    <n v="39.44488525390625"/>
    <m/>
    <s v="1/1/2023"/>
    <s v="12/31/2099"/>
    <m/>
    <n v="0"/>
    <n v="0"/>
    <n v="2033"/>
    <m/>
    <m/>
    <m/>
    <n v="0"/>
    <n v="0"/>
    <s v="Real 2021 | 5/8/2023 1:03:19 PM"/>
    <n v="11938"/>
    <n v="212.04899597167969"/>
    <m/>
    <m/>
    <n v="212.04899597167969"/>
    <n v="0"/>
    <n v="0"/>
    <m/>
    <m/>
    <m/>
    <n v="0"/>
  </r>
  <r>
    <x v="0"/>
    <x v="0"/>
    <x v="10"/>
    <s v="1"/>
    <x v="0"/>
    <s v="Residential - Low/Medium_26-30"/>
    <x v="10"/>
    <n v="2.9827420711517334"/>
    <n v="26128.8203125"/>
    <n v="2.9827420711517334"/>
    <m/>
    <n v="0"/>
    <m/>
    <m/>
    <m/>
    <n v="0"/>
    <m/>
    <m/>
    <n v="-1"/>
    <n v="0"/>
    <s v="DSM_EE"/>
    <m/>
    <n v="26128.8203125"/>
    <m/>
    <n v="0"/>
    <n v="1016.7116088867188"/>
    <n v="1016.7116088867188"/>
    <n v="0"/>
    <n v="-1"/>
    <n v="0"/>
    <n v="0"/>
    <n v="0"/>
    <n v="365"/>
    <n v="8760"/>
    <n v="1.1415524932090193E-4"/>
    <n v="38.9114990234375"/>
    <n v="0"/>
    <n v="0"/>
    <n v="1016.7116088867188"/>
    <n v="38.9114990234375"/>
    <m/>
    <s v="1/1/2026"/>
    <s v="12/31/2099"/>
    <m/>
    <n v="0"/>
    <n v="0"/>
    <n v="2033"/>
    <m/>
    <m/>
    <m/>
    <n v="0"/>
    <n v="0"/>
    <s v="Real 2021 | 5/8/2023 1:03:19 PM"/>
    <n v="11939"/>
    <n v="26128.8203125"/>
    <m/>
    <m/>
    <n v="26128.8203125"/>
    <n v="0"/>
    <n v="0"/>
    <m/>
    <m/>
    <m/>
    <n v="0"/>
  </r>
  <r>
    <x v="0"/>
    <x v="0"/>
    <x v="10"/>
    <s v="3"/>
    <x v="2"/>
    <s v="Residential - Low/Medium_26-30"/>
    <x v="10"/>
    <n v="2.9827420711517334"/>
    <n v="26128.8203125"/>
    <n v="2.9827420711517334"/>
    <m/>
    <n v="0"/>
    <m/>
    <m/>
    <m/>
    <n v="0"/>
    <m/>
    <m/>
    <n v="-1"/>
    <n v="0"/>
    <s v="DSM_EE"/>
    <m/>
    <n v="26128.8203125"/>
    <m/>
    <n v="0"/>
    <n v="1016.7116088867188"/>
    <n v="1016.7116088867188"/>
    <n v="0"/>
    <n v="-1"/>
    <n v="0"/>
    <n v="0"/>
    <n v="0"/>
    <n v="365"/>
    <n v="8760"/>
    <n v="1.1415524932090193E-4"/>
    <n v="38.9114990234375"/>
    <n v="0"/>
    <n v="0"/>
    <n v="1016.7116088867188"/>
    <n v="38.9114990234375"/>
    <m/>
    <s v="1/1/2026"/>
    <s v="12/31/2099"/>
    <m/>
    <n v="0"/>
    <n v="0"/>
    <n v="2033"/>
    <m/>
    <m/>
    <m/>
    <n v="0"/>
    <n v="0"/>
    <s v="Real 2021 | 5/8/2023 1:03:19 PM"/>
    <n v="11940"/>
    <n v="26128.8203125"/>
    <m/>
    <m/>
    <n v="26128.8203125"/>
    <n v="0"/>
    <n v="0"/>
    <m/>
    <m/>
    <m/>
    <n v="0"/>
  </r>
  <r>
    <x v="0"/>
    <x v="0"/>
    <x v="10"/>
    <s v="5"/>
    <x v="4"/>
    <s v="Residential - Low/Medium_26-30"/>
    <x v="10"/>
    <n v="2.9827420711517334"/>
    <n v="26128.8203125"/>
    <n v="2.9827420711517334"/>
    <m/>
    <n v="0"/>
    <m/>
    <m/>
    <m/>
    <n v="0"/>
    <m/>
    <m/>
    <n v="-1"/>
    <n v="0"/>
    <s v="DSM_EE"/>
    <m/>
    <n v="26128.8203125"/>
    <m/>
    <n v="0"/>
    <n v="1016.7116088867188"/>
    <n v="1016.7116088867188"/>
    <n v="0"/>
    <n v="-1"/>
    <n v="0"/>
    <n v="0"/>
    <n v="0"/>
    <n v="365"/>
    <n v="8760"/>
    <n v="1.1415524932090193E-4"/>
    <n v="38.9114990234375"/>
    <n v="0"/>
    <n v="0"/>
    <n v="1016.7116088867188"/>
    <n v="38.9114990234375"/>
    <m/>
    <s v="1/1/2026"/>
    <s v="12/31/2099"/>
    <m/>
    <n v="0"/>
    <n v="0"/>
    <n v="2033"/>
    <m/>
    <m/>
    <m/>
    <n v="0"/>
    <n v="0"/>
    <s v="Real 2021 | 5/8/2023 1:03:19 PM"/>
    <n v="11941"/>
    <n v="26128.8203125"/>
    <m/>
    <m/>
    <n v="26128.8203125"/>
    <n v="0"/>
    <n v="0"/>
    <m/>
    <m/>
    <m/>
    <n v="0"/>
  </r>
  <r>
    <x v="0"/>
    <x v="0"/>
    <x v="10"/>
    <s v="6"/>
    <x v="5"/>
    <s v="Residential - Low/Medium_26-30"/>
    <x v="10"/>
    <n v="2.9827420711517334"/>
    <n v="26128.8203125"/>
    <n v="2.9827420711517334"/>
    <m/>
    <n v="0"/>
    <m/>
    <m/>
    <m/>
    <n v="0"/>
    <m/>
    <m/>
    <n v="-1"/>
    <n v="0"/>
    <s v="DSM_EE"/>
    <m/>
    <n v="26128.8203125"/>
    <m/>
    <n v="0"/>
    <n v="1016.7116088867188"/>
    <n v="1016.7116088867188"/>
    <n v="0"/>
    <n v="-1"/>
    <n v="0"/>
    <n v="0"/>
    <n v="0"/>
    <n v="365"/>
    <n v="8760"/>
    <n v="1.1415524932090193E-4"/>
    <n v="38.9114990234375"/>
    <n v="0"/>
    <n v="0"/>
    <n v="1016.7116088867188"/>
    <n v="38.9114990234375"/>
    <m/>
    <s v="1/1/2026"/>
    <s v="12/31/2099"/>
    <m/>
    <n v="0"/>
    <n v="0"/>
    <n v="2033"/>
    <m/>
    <m/>
    <m/>
    <n v="0"/>
    <n v="0"/>
    <s v="Real 2021 | 5/8/2023 1:03:19 PM"/>
    <n v="11942"/>
    <n v="26128.8203125"/>
    <m/>
    <m/>
    <n v="26128.8203125"/>
    <n v="0"/>
    <n v="0"/>
    <m/>
    <m/>
    <m/>
    <n v="0"/>
  </r>
  <r>
    <x v="0"/>
    <x v="0"/>
    <x v="10"/>
    <s v="7"/>
    <x v="6"/>
    <s v="Residential - Low/Medium_26-30"/>
    <x v="10"/>
    <n v="2.9827420711517334"/>
    <n v="26128.8203125"/>
    <n v="2.9827420711517334"/>
    <m/>
    <n v="0"/>
    <m/>
    <m/>
    <m/>
    <n v="0"/>
    <m/>
    <m/>
    <n v="-1"/>
    <n v="0"/>
    <s v="DSM_EE"/>
    <m/>
    <n v="26128.8203125"/>
    <m/>
    <n v="0"/>
    <n v="1016.7116088867188"/>
    <n v="1016.7116088867188"/>
    <n v="0"/>
    <n v="-1"/>
    <n v="0"/>
    <n v="0"/>
    <n v="0"/>
    <n v="365"/>
    <n v="8760"/>
    <n v="1.1415524932090193E-4"/>
    <n v="38.9114990234375"/>
    <n v="0"/>
    <n v="0"/>
    <n v="1016.7116088867188"/>
    <n v="38.9114990234375"/>
    <m/>
    <s v="1/1/2026"/>
    <s v="12/31/2099"/>
    <m/>
    <n v="0"/>
    <n v="0"/>
    <n v="2033"/>
    <m/>
    <m/>
    <m/>
    <n v="0"/>
    <n v="0"/>
    <s v="Real 2021 | 5/8/2023 1:03:19 PM"/>
    <n v="11943"/>
    <n v="26128.8203125"/>
    <m/>
    <m/>
    <n v="26128.8203125"/>
    <n v="0"/>
    <n v="0"/>
    <m/>
    <m/>
    <m/>
    <n v="0"/>
  </r>
  <r>
    <x v="0"/>
    <x v="0"/>
    <x v="10"/>
    <s v="9"/>
    <x v="8"/>
    <s v="Residential - Low/Medium_26-30"/>
    <x v="10"/>
    <n v="2.9827420711517334"/>
    <n v="26128.8203125"/>
    <n v="2.9827420711517334"/>
    <m/>
    <n v="0"/>
    <m/>
    <m/>
    <m/>
    <n v="0"/>
    <m/>
    <m/>
    <n v="-1"/>
    <n v="0"/>
    <s v="DSM_EE"/>
    <m/>
    <n v="26128.8203125"/>
    <m/>
    <n v="0"/>
    <n v="1016.7116088867188"/>
    <n v="1016.7116088867188"/>
    <n v="0"/>
    <n v="-1"/>
    <n v="0"/>
    <n v="0"/>
    <n v="0"/>
    <n v="365"/>
    <n v="8760"/>
    <n v="1.1415524932090193E-4"/>
    <n v="38.9114990234375"/>
    <n v="0"/>
    <n v="0"/>
    <n v="1016.7116088867188"/>
    <n v="38.9114990234375"/>
    <m/>
    <s v="1/1/2026"/>
    <s v="12/31/2099"/>
    <m/>
    <n v="0"/>
    <n v="0"/>
    <n v="2033"/>
    <m/>
    <m/>
    <m/>
    <n v="0"/>
    <n v="0"/>
    <s v="Real 2021 | 5/8/2023 1:03:19 PM"/>
    <n v="11944"/>
    <n v="26128.8203125"/>
    <m/>
    <m/>
    <n v="26128.8203125"/>
    <n v="0"/>
    <n v="0"/>
    <m/>
    <m/>
    <m/>
    <n v="0"/>
  </r>
  <r>
    <x v="0"/>
    <x v="0"/>
    <x v="10"/>
    <s v="5"/>
    <x v="4"/>
    <s v="Residential - High_26-30"/>
    <x v="11"/>
    <n v="1.1696683168411255"/>
    <n v="10246.2939453125"/>
    <n v="1.1696683168411255"/>
    <m/>
    <n v="0"/>
    <m/>
    <m/>
    <m/>
    <n v="0"/>
    <m/>
    <m/>
    <n v="-1"/>
    <n v="0"/>
    <s v="DSM_EE"/>
    <m/>
    <n v="10246.2939453125"/>
    <m/>
    <n v="0"/>
    <n v="410.47747802734375"/>
    <n v="410.47747802734375"/>
    <n v="0"/>
    <n v="-1"/>
    <n v="0"/>
    <n v="0"/>
    <n v="0"/>
    <n v="365"/>
    <n v="8760"/>
    <n v="1.1415524932090193E-4"/>
    <n v="40.061065673828125"/>
    <n v="0"/>
    <n v="0"/>
    <n v="410.47747802734375"/>
    <n v="40.061065673828125"/>
    <m/>
    <s v="1/1/2026"/>
    <s v="12/31/2099"/>
    <m/>
    <n v="0"/>
    <n v="0"/>
    <n v="2033"/>
    <m/>
    <m/>
    <m/>
    <n v="0"/>
    <n v="0"/>
    <s v="Real 2021 | 5/8/2023 1:03:19 PM"/>
    <n v="11945"/>
    <n v="10246.2939453125"/>
    <m/>
    <m/>
    <n v="10246.2939453125"/>
    <n v="0"/>
    <n v="0"/>
    <m/>
    <m/>
    <m/>
    <n v="0"/>
  </r>
  <r>
    <x v="0"/>
    <x v="0"/>
    <x v="10"/>
    <s v="6"/>
    <x v="5"/>
    <s v="Residential - High_26-30"/>
    <x v="11"/>
    <n v="1.1696683168411255"/>
    <n v="10246.2939453125"/>
    <n v="1.1696683168411255"/>
    <m/>
    <n v="0"/>
    <m/>
    <m/>
    <m/>
    <n v="0"/>
    <m/>
    <m/>
    <n v="-1"/>
    <n v="0"/>
    <s v="DSM_EE"/>
    <m/>
    <n v="10246.2939453125"/>
    <m/>
    <n v="0"/>
    <n v="410.47747802734375"/>
    <n v="410.47747802734375"/>
    <n v="0"/>
    <n v="-1"/>
    <n v="0"/>
    <n v="0"/>
    <n v="0"/>
    <n v="365"/>
    <n v="8760"/>
    <n v="1.1415524932090193E-4"/>
    <n v="40.061065673828125"/>
    <n v="0"/>
    <n v="0"/>
    <n v="410.47747802734375"/>
    <n v="40.061065673828125"/>
    <m/>
    <s v="1/1/2026"/>
    <s v="12/31/2099"/>
    <m/>
    <n v="0"/>
    <n v="0"/>
    <n v="2033"/>
    <m/>
    <m/>
    <m/>
    <n v="0"/>
    <n v="0"/>
    <s v="Real 2021 | 5/8/2023 1:03:19 PM"/>
    <n v="11946"/>
    <n v="10246.2939453125"/>
    <m/>
    <m/>
    <n v="10246.2939453125"/>
    <n v="0"/>
    <n v="0"/>
    <m/>
    <m/>
    <m/>
    <n v="0"/>
  </r>
  <r>
    <x v="0"/>
    <x v="0"/>
    <x v="10"/>
    <s v="9"/>
    <x v="8"/>
    <s v="Residential - High_26-30"/>
    <x v="11"/>
    <n v="1.1696683168411255"/>
    <n v="10246.2939453125"/>
    <n v="1.1696683168411255"/>
    <m/>
    <n v="0"/>
    <m/>
    <m/>
    <m/>
    <n v="0"/>
    <m/>
    <m/>
    <n v="-1"/>
    <n v="0"/>
    <s v="DSM_EE"/>
    <m/>
    <n v="10246.2939453125"/>
    <m/>
    <n v="0"/>
    <n v="410.47747802734375"/>
    <n v="410.47747802734375"/>
    <n v="0"/>
    <n v="-1"/>
    <n v="0"/>
    <n v="0"/>
    <n v="0"/>
    <n v="365"/>
    <n v="8760"/>
    <n v="1.1415524932090193E-4"/>
    <n v="40.061065673828125"/>
    <n v="0"/>
    <n v="0"/>
    <n v="410.47747802734375"/>
    <n v="40.061065673828125"/>
    <m/>
    <s v="1/1/2026"/>
    <s v="12/31/2099"/>
    <m/>
    <n v="0"/>
    <n v="0"/>
    <n v="2033"/>
    <m/>
    <m/>
    <m/>
    <n v="0"/>
    <n v="0"/>
    <s v="Real 2021 | 5/8/2023 1:03:19 PM"/>
    <n v="11947"/>
    <n v="10246.2939453125"/>
    <m/>
    <m/>
    <n v="10246.2939453125"/>
    <n v="0"/>
    <n v="0"/>
    <m/>
    <m/>
    <m/>
    <n v="0"/>
  </r>
  <r>
    <x v="0"/>
    <x v="0"/>
    <x v="10"/>
    <s v="2"/>
    <x v="1"/>
    <s v="Residential - Behavior_26-30"/>
    <x v="12"/>
    <n v="0"/>
    <n v="0"/>
    <n v="0"/>
    <m/>
    <n v="0"/>
    <m/>
    <m/>
    <m/>
    <n v="0"/>
    <m/>
    <m/>
    <n v="-1"/>
    <n v="0"/>
    <s v="DSM_EE"/>
    <m/>
    <n v="0"/>
    <m/>
    <n v="0"/>
    <n v="0"/>
    <n v="0"/>
    <n v="0"/>
    <n v="-1"/>
    <n v="0"/>
    <n v="0"/>
    <n v="0"/>
    <n v="0"/>
    <n v="0"/>
    <m/>
    <m/>
    <n v="0"/>
    <m/>
    <n v="0"/>
    <m/>
    <m/>
    <s v="1/1/2026"/>
    <s v="12/31/2099"/>
    <m/>
    <n v="0"/>
    <n v="0"/>
    <n v="2033"/>
    <m/>
    <m/>
    <m/>
    <n v="0"/>
    <n v="0"/>
    <s v="Real 2021 | 5/8/2023 1:03:19 PM"/>
    <n v="11948"/>
    <n v="0"/>
    <m/>
    <m/>
    <n v="0"/>
    <n v="0"/>
    <n v="0"/>
    <m/>
    <m/>
    <m/>
    <n v="0"/>
  </r>
  <r>
    <x v="0"/>
    <x v="0"/>
    <x v="10"/>
    <s v="5"/>
    <x v="4"/>
    <s v="Residential - Behavior_26-30"/>
    <x v="12"/>
    <n v="0"/>
    <n v="0"/>
    <n v="0"/>
    <m/>
    <n v="0"/>
    <m/>
    <m/>
    <m/>
    <n v="0"/>
    <m/>
    <m/>
    <n v="-1"/>
    <n v="0"/>
    <s v="DSM_EE"/>
    <m/>
    <n v="0"/>
    <m/>
    <n v="0"/>
    <n v="0"/>
    <n v="0"/>
    <n v="0"/>
    <n v="-1"/>
    <n v="0"/>
    <n v="0"/>
    <n v="0"/>
    <n v="0"/>
    <n v="0"/>
    <m/>
    <m/>
    <n v="0"/>
    <m/>
    <n v="0"/>
    <m/>
    <m/>
    <s v="1/1/2026"/>
    <s v="12/31/2099"/>
    <m/>
    <n v="0"/>
    <n v="0"/>
    <n v="2033"/>
    <m/>
    <m/>
    <m/>
    <n v="0"/>
    <n v="0"/>
    <s v="Real 2021 | 5/8/2023 1:03:19 PM"/>
    <n v="11949"/>
    <n v="0"/>
    <m/>
    <m/>
    <n v="0"/>
    <n v="0"/>
    <n v="0"/>
    <m/>
    <m/>
    <m/>
    <n v="0"/>
  </r>
  <r>
    <x v="0"/>
    <x v="0"/>
    <x v="10"/>
    <s v="6"/>
    <x v="5"/>
    <s v="Residential - Behavior_26-30"/>
    <x v="12"/>
    <n v="0"/>
    <n v="0"/>
    <n v="0"/>
    <m/>
    <n v="0"/>
    <m/>
    <m/>
    <m/>
    <n v="0"/>
    <m/>
    <m/>
    <n v="-1"/>
    <n v="0"/>
    <s v="DSM_EE"/>
    <m/>
    <n v="0"/>
    <m/>
    <n v="0"/>
    <n v="0"/>
    <n v="0"/>
    <n v="0"/>
    <n v="-1"/>
    <n v="0"/>
    <n v="0"/>
    <n v="0"/>
    <n v="0"/>
    <n v="0"/>
    <m/>
    <m/>
    <n v="0"/>
    <m/>
    <n v="0"/>
    <m/>
    <m/>
    <s v="1/1/2026"/>
    <s v="12/31/2099"/>
    <m/>
    <n v="0"/>
    <n v="0"/>
    <n v="2033"/>
    <m/>
    <m/>
    <m/>
    <n v="0"/>
    <n v="0"/>
    <s v="Real 2021 | 5/8/2023 1:03:19 PM"/>
    <n v="11950"/>
    <n v="0"/>
    <m/>
    <m/>
    <n v="0"/>
    <n v="0"/>
    <n v="0"/>
    <m/>
    <m/>
    <m/>
    <n v="0"/>
  </r>
  <r>
    <x v="0"/>
    <x v="0"/>
    <x v="10"/>
    <s v="8"/>
    <x v="7"/>
    <s v="Residential - Behavior_26-30"/>
    <x v="12"/>
    <n v="0"/>
    <n v="0"/>
    <n v="0"/>
    <m/>
    <n v="0"/>
    <m/>
    <m/>
    <m/>
    <n v="0"/>
    <m/>
    <m/>
    <n v="-1"/>
    <n v="0"/>
    <s v="DSM_EE"/>
    <m/>
    <n v="0"/>
    <m/>
    <n v="0"/>
    <n v="0"/>
    <n v="0"/>
    <n v="0"/>
    <n v="-1"/>
    <n v="0"/>
    <n v="0"/>
    <n v="0"/>
    <n v="0"/>
    <n v="0"/>
    <m/>
    <m/>
    <n v="0"/>
    <m/>
    <n v="0"/>
    <m/>
    <m/>
    <s v="1/1/2026"/>
    <s v="12/31/2099"/>
    <m/>
    <n v="0"/>
    <n v="0"/>
    <n v="2033"/>
    <m/>
    <m/>
    <m/>
    <n v="0"/>
    <n v="0"/>
    <s v="Real 2021 | 5/8/2023 1:03:19 PM"/>
    <n v="11951"/>
    <n v="0"/>
    <m/>
    <m/>
    <n v="0"/>
    <n v="0"/>
    <n v="0"/>
    <m/>
    <m/>
    <m/>
    <n v="0"/>
  </r>
  <r>
    <x v="0"/>
    <x v="0"/>
    <x v="10"/>
    <s v="9"/>
    <x v="8"/>
    <s v="Residential - Behavior_26-30"/>
    <x v="12"/>
    <n v="0"/>
    <n v="0"/>
    <n v="0"/>
    <m/>
    <n v="0"/>
    <m/>
    <m/>
    <m/>
    <n v="0"/>
    <m/>
    <m/>
    <n v="-1"/>
    <n v="0"/>
    <s v="DSM_EE"/>
    <m/>
    <n v="0"/>
    <m/>
    <n v="0"/>
    <n v="0"/>
    <n v="0"/>
    <n v="0"/>
    <n v="-1"/>
    <n v="0"/>
    <n v="0"/>
    <n v="0"/>
    <n v="0"/>
    <n v="0"/>
    <m/>
    <m/>
    <n v="0"/>
    <m/>
    <n v="0"/>
    <m/>
    <m/>
    <s v="1/1/2026"/>
    <s v="12/31/2099"/>
    <m/>
    <n v="0"/>
    <n v="0"/>
    <n v="2033"/>
    <m/>
    <m/>
    <m/>
    <n v="0"/>
    <n v="0"/>
    <s v="Real 2021 | 5/8/2023 1:03:19 PM"/>
    <n v="11952"/>
    <n v="0"/>
    <m/>
    <m/>
    <n v="0"/>
    <n v="0"/>
    <n v="0"/>
    <m/>
    <m/>
    <m/>
    <n v="0"/>
  </r>
  <r>
    <x v="0"/>
    <x v="0"/>
    <x v="10"/>
    <s v="1"/>
    <x v="0"/>
    <s v="C&amp;I - Low_26-30"/>
    <x v="13"/>
    <n v="10.500052452087402"/>
    <n v="91980.4609375"/>
    <n v="10.500052452087402"/>
    <m/>
    <n v="0"/>
    <m/>
    <m/>
    <m/>
    <n v="0"/>
    <m/>
    <m/>
    <n v="-1"/>
    <n v="0"/>
    <s v="DSM_EE"/>
    <m/>
    <n v="91980.4609375"/>
    <m/>
    <n v="0"/>
    <n v="3451.7314453125"/>
    <n v="3451.7314453125"/>
    <n v="0"/>
    <n v="-1"/>
    <n v="0"/>
    <n v="0"/>
    <n v="0"/>
    <n v="365"/>
    <n v="8760"/>
    <n v="1.1415524932090193E-4"/>
    <n v="37.526790618896484"/>
    <n v="0"/>
    <n v="0"/>
    <n v="3451.7314453125"/>
    <n v="37.526790618896484"/>
    <m/>
    <s v="1/1/2026"/>
    <s v="12/31/2099"/>
    <m/>
    <n v="0"/>
    <n v="0"/>
    <n v="2033"/>
    <m/>
    <m/>
    <m/>
    <n v="0"/>
    <n v="0"/>
    <s v="Real 2021 | 5/8/2023 1:03:19 PM"/>
    <n v="11953"/>
    <n v="91980.4609375"/>
    <m/>
    <m/>
    <n v="91980.4609375"/>
    <n v="0"/>
    <n v="0"/>
    <m/>
    <m/>
    <m/>
    <n v="0"/>
  </r>
  <r>
    <x v="0"/>
    <x v="0"/>
    <x v="10"/>
    <s v="2"/>
    <x v="1"/>
    <s v="C&amp;I - Low_26-30"/>
    <x v="13"/>
    <n v="10.500052452087402"/>
    <n v="91980.4609375"/>
    <n v="10.500052452087402"/>
    <m/>
    <n v="0"/>
    <m/>
    <m/>
    <m/>
    <n v="0"/>
    <m/>
    <m/>
    <n v="-1"/>
    <n v="0"/>
    <s v="DSM_EE"/>
    <m/>
    <n v="91980.4609375"/>
    <m/>
    <n v="0"/>
    <n v="3451.7314453125"/>
    <n v="3451.7314453125"/>
    <n v="0"/>
    <n v="-1"/>
    <n v="0"/>
    <n v="0"/>
    <n v="0"/>
    <n v="365"/>
    <n v="8760"/>
    <n v="1.1415524932090193E-4"/>
    <n v="37.526790618896484"/>
    <n v="0"/>
    <n v="0"/>
    <n v="3451.7314453125"/>
    <n v="37.526790618896484"/>
    <m/>
    <s v="1/1/2026"/>
    <s v="12/31/2099"/>
    <m/>
    <n v="0"/>
    <n v="0"/>
    <n v="2033"/>
    <m/>
    <m/>
    <m/>
    <n v="0"/>
    <n v="0"/>
    <s v="Real 2021 | 5/8/2023 1:03:19 PM"/>
    <n v="11954"/>
    <n v="91980.4609375"/>
    <m/>
    <m/>
    <n v="91980.4609375"/>
    <n v="0"/>
    <n v="0"/>
    <m/>
    <m/>
    <m/>
    <n v="0"/>
  </r>
  <r>
    <x v="0"/>
    <x v="0"/>
    <x v="10"/>
    <s v="3"/>
    <x v="2"/>
    <s v="C&amp;I - Low_26-30"/>
    <x v="13"/>
    <n v="10.500052452087402"/>
    <n v="91980.4609375"/>
    <n v="10.500052452087402"/>
    <m/>
    <n v="0"/>
    <m/>
    <m/>
    <m/>
    <n v="0"/>
    <m/>
    <m/>
    <n v="-1"/>
    <n v="0"/>
    <s v="DSM_EE"/>
    <m/>
    <n v="91980.4609375"/>
    <m/>
    <n v="0"/>
    <n v="3451.7314453125"/>
    <n v="3451.7314453125"/>
    <n v="0"/>
    <n v="-1"/>
    <n v="0"/>
    <n v="0"/>
    <n v="0"/>
    <n v="365"/>
    <n v="8760"/>
    <n v="1.1415524932090193E-4"/>
    <n v="37.526790618896484"/>
    <n v="0"/>
    <n v="0"/>
    <n v="3451.7314453125"/>
    <n v="37.526790618896484"/>
    <m/>
    <s v="1/1/2026"/>
    <s v="12/31/2099"/>
    <m/>
    <n v="0"/>
    <n v="0"/>
    <n v="2033"/>
    <m/>
    <m/>
    <m/>
    <n v="0"/>
    <n v="0"/>
    <s v="Real 2021 | 5/8/2023 1:03:19 PM"/>
    <n v="11955"/>
    <n v="91980.4609375"/>
    <m/>
    <m/>
    <n v="91980.4609375"/>
    <n v="0"/>
    <n v="0"/>
    <m/>
    <m/>
    <m/>
    <n v="0"/>
  </r>
  <r>
    <x v="0"/>
    <x v="0"/>
    <x v="10"/>
    <s v="4"/>
    <x v="3"/>
    <s v="C&amp;I - Low_26-30"/>
    <x v="13"/>
    <n v="10.500052452087402"/>
    <n v="91980.4609375"/>
    <n v="10.500052452087402"/>
    <m/>
    <n v="0"/>
    <m/>
    <m/>
    <m/>
    <n v="0"/>
    <m/>
    <m/>
    <n v="-1"/>
    <n v="0"/>
    <s v="DSM_EE"/>
    <m/>
    <n v="91980.4609375"/>
    <m/>
    <n v="0"/>
    <n v="3451.7314453125"/>
    <n v="3451.7314453125"/>
    <n v="0"/>
    <n v="-1"/>
    <n v="0"/>
    <n v="0"/>
    <n v="0"/>
    <n v="365"/>
    <n v="8760"/>
    <n v="1.1415524932090193E-4"/>
    <n v="37.526790618896484"/>
    <n v="0"/>
    <n v="0"/>
    <n v="3451.7314453125"/>
    <n v="37.526790618896484"/>
    <m/>
    <s v="1/1/2026"/>
    <s v="12/31/2099"/>
    <m/>
    <n v="0"/>
    <n v="0"/>
    <n v="2033"/>
    <m/>
    <m/>
    <m/>
    <n v="0"/>
    <n v="0"/>
    <s v="Real 2021 | 5/8/2023 1:03:19 PM"/>
    <n v="11956"/>
    <n v="91980.4609375"/>
    <m/>
    <m/>
    <n v="91980.4609375"/>
    <n v="0"/>
    <n v="0"/>
    <m/>
    <m/>
    <m/>
    <n v="0"/>
  </r>
  <r>
    <x v="0"/>
    <x v="0"/>
    <x v="10"/>
    <s v="5"/>
    <x v="4"/>
    <s v="C&amp;I - Low_26-30"/>
    <x v="13"/>
    <n v="10.500052452087402"/>
    <n v="91980.4609375"/>
    <n v="10.500052452087402"/>
    <m/>
    <n v="0"/>
    <m/>
    <m/>
    <m/>
    <n v="0"/>
    <m/>
    <m/>
    <n v="-1"/>
    <n v="0"/>
    <s v="DSM_EE"/>
    <m/>
    <n v="91980.4609375"/>
    <m/>
    <n v="0"/>
    <n v="3451.7314453125"/>
    <n v="3451.7314453125"/>
    <n v="0"/>
    <n v="-1"/>
    <n v="0"/>
    <n v="0"/>
    <n v="0"/>
    <n v="365"/>
    <n v="8760"/>
    <n v="1.1415524932090193E-4"/>
    <n v="37.526790618896484"/>
    <n v="0"/>
    <n v="0"/>
    <n v="3451.7314453125"/>
    <n v="37.526790618896484"/>
    <m/>
    <s v="1/1/2026"/>
    <s v="12/31/2099"/>
    <m/>
    <n v="0"/>
    <n v="0"/>
    <n v="2033"/>
    <m/>
    <m/>
    <m/>
    <n v="0"/>
    <n v="0"/>
    <s v="Real 2021 | 5/8/2023 1:03:19 PM"/>
    <n v="11957"/>
    <n v="91980.4609375"/>
    <m/>
    <m/>
    <n v="91980.4609375"/>
    <n v="0"/>
    <n v="0"/>
    <m/>
    <m/>
    <m/>
    <n v="0"/>
  </r>
  <r>
    <x v="0"/>
    <x v="0"/>
    <x v="10"/>
    <s v="6"/>
    <x v="5"/>
    <s v="C&amp;I - Low_26-30"/>
    <x v="13"/>
    <n v="10.500052452087402"/>
    <n v="91980.4609375"/>
    <n v="10.500052452087402"/>
    <m/>
    <n v="0"/>
    <m/>
    <m/>
    <m/>
    <n v="0"/>
    <m/>
    <m/>
    <n v="-1"/>
    <n v="0"/>
    <s v="DSM_EE"/>
    <m/>
    <n v="91980.4609375"/>
    <m/>
    <n v="0"/>
    <n v="3451.7314453125"/>
    <n v="3451.7314453125"/>
    <n v="0"/>
    <n v="-1"/>
    <n v="0"/>
    <n v="0"/>
    <n v="0"/>
    <n v="365"/>
    <n v="8760"/>
    <n v="1.1415524932090193E-4"/>
    <n v="37.526790618896484"/>
    <n v="0"/>
    <n v="0"/>
    <n v="3451.7314453125"/>
    <n v="37.526790618896484"/>
    <m/>
    <s v="1/1/2026"/>
    <s v="12/31/2099"/>
    <m/>
    <n v="0"/>
    <n v="0"/>
    <n v="2033"/>
    <m/>
    <m/>
    <m/>
    <n v="0"/>
    <n v="0"/>
    <s v="Real 2021 | 5/8/2023 1:03:19 PM"/>
    <n v="11958"/>
    <n v="91980.4609375"/>
    <m/>
    <m/>
    <n v="91980.4609375"/>
    <n v="0"/>
    <n v="0"/>
    <m/>
    <m/>
    <m/>
    <n v="0"/>
  </r>
  <r>
    <x v="0"/>
    <x v="0"/>
    <x v="10"/>
    <s v="7"/>
    <x v="6"/>
    <s v="C&amp;I - Low_26-30"/>
    <x v="13"/>
    <n v="10.500052452087402"/>
    <n v="91980.4609375"/>
    <n v="10.500052452087402"/>
    <m/>
    <n v="0"/>
    <m/>
    <m/>
    <m/>
    <n v="0"/>
    <m/>
    <m/>
    <n v="-1"/>
    <n v="0"/>
    <s v="DSM_EE"/>
    <m/>
    <n v="91980.4609375"/>
    <m/>
    <n v="0"/>
    <n v="3451.7314453125"/>
    <n v="3451.7314453125"/>
    <n v="0"/>
    <n v="-1"/>
    <n v="0"/>
    <n v="0"/>
    <n v="0"/>
    <n v="365"/>
    <n v="8760"/>
    <n v="1.1415524932090193E-4"/>
    <n v="37.526790618896484"/>
    <n v="0"/>
    <n v="0"/>
    <n v="3451.7314453125"/>
    <n v="37.526790618896484"/>
    <m/>
    <s v="1/1/2026"/>
    <s v="12/31/2099"/>
    <m/>
    <n v="0"/>
    <n v="0"/>
    <n v="2033"/>
    <m/>
    <m/>
    <m/>
    <n v="0"/>
    <n v="0"/>
    <s v="Real 2021 | 5/8/2023 1:03:19 PM"/>
    <n v="11959"/>
    <n v="91980.4609375"/>
    <m/>
    <m/>
    <n v="91980.4609375"/>
    <n v="0"/>
    <n v="0"/>
    <m/>
    <m/>
    <m/>
    <n v="0"/>
  </r>
  <r>
    <x v="0"/>
    <x v="0"/>
    <x v="10"/>
    <s v="8"/>
    <x v="7"/>
    <s v="C&amp;I - Low_26-30"/>
    <x v="13"/>
    <n v="10.500052452087402"/>
    <n v="91980.4609375"/>
    <n v="10.500052452087402"/>
    <m/>
    <n v="0"/>
    <m/>
    <m/>
    <m/>
    <n v="0"/>
    <m/>
    <m/>
    <n v="-1"/>
    <n v="0"/>
    <s v="DSM_EE"/>
    <m/>
    <n v="91980.4609375"/>
    <m/>
    <n v="0"/>
    <n v="3451.7314453125"/>
    <n v="3451.7314453125"/>
    <n v="0"/>
    <n v="-1"/>
    <n v="0"/>
    <n v="0"/>
    <n v="0"/>
    <n v="365"/>
    <n v="8760"/>
    <n v="1.1415524932090193E-4"/>
    <n v="37.526790618896484"/>
    <n v="0"/>
    <n v="0"/>
    <n v="3451.7314453125"/>
    <n v="37.526790618896484"/>
    <m/>
    <s v="1/1/2026"/>
    <s v="12/31/2099"/>
    <m/>
    <n v="0"/>
    <n v="0"/>
    <n v="2033"/>
    <m/>
    <m/>
    <m/>
    <n v="0"/>
    <n v="0"/>
    <s v="Real 2021 | 5/8/2023 1:03:19 PM"/>
    <n v="11960"/>
    <n v="91980.4609375"/>
    <m/>
    <m/>
    <n v="91980.4609375"/>
    <n v="0"/>
    <n v="0"/>
    <m/>
    <m/>
    <m/>
    <n v="0"/>
  </r>
  <r>
    <x v="0"/>
    <x v="0"/>
    <x v="10"/>
    <s v="9"/>
    <x v="8"/>
    <s v="C&amp;I - Low_26-30"/>
    <x v="13"/>
    <n v="10.500052452087402"/>
    <n v="91980.4609375"/>
    <n v="10.500052452087402"/>
    <m/>
    <n v="0"/>
    <m/>
    <m/>
    <m/>
    <n v="0"/>
    <m/>
    <m/>
    <n v="-1"/>
    <n v="0"/>
    <s v="DSM_EE"/>
    <m/>
    <n v="91980.4609375"/>
    <m/>
    <n v="0"/>
    <n v="3451.7314453125"/>
    <n v="3451.7314453125"/>
    <n v="0"/>
    <n v="-1"/>
    <n v="0"/>
    <n v="0"/>
    <n v="0"/>
    <n v="365"/>
    <n v="8760"/>
    <n v="1.1415524932090193E-4"/>
    <n v="37.526790618896484"/>
    <n v="0"/>
    <n v="0"/>
    <n v="3451.7314453125"/>
    <n v="37.526790618896484"/>
    <m/>
    <s v="1/1/2026"/>
    <s v="12/31/2099"/>
    <m/>
    <n v="0"/>
    <n v="0"/>
    <n v="2033"/>
    <m/>
    <m/>
    <m/>
    <n v="0"/>
    <n v="0"/>
    <s v="Real 2021 | 5/8/2023 1:03:19 PM"/>
    <n v="11961"/>
    <n v="91980.4609375"/>
    <m/>
    <m/>
    <n v="91980.4609375"/>
    <n v="0"/>
    <n v="0"/>
    <m/>
    <m/>
    <m/>
    <n v="0"/>
  </r>
  <r>
    <x v="0"/>
    <x v="0"/>
    <x v="10"/>
    <s v="5"/>
    <x v="4"/>
    <s v="C&amp;I - High_26-30"/>
    <x v="14"/>
    <n v="0"/>
    <n v="0"/>
    <n v="0"/>
    <m/>
    <n v="0"/>
    <m/>
    <m/>
    <m/>
    <n v="0"/>
    <m/>
    <m/>
    <n v="-1"/>
    <n v="0"/>
    <s v="DSM_EE"/>
    <m/>
    <n v="0"/>
    <m/>
    <n v="0"/>
    <n v="0"/>
    <n v="0"/>
    <n v="0"/>
    <n v="-1"/>
    <n v="0"/>
    <n v="0"/>
    <n v="0"/>
    <n v="0"/>
    <n v="0"/>
    <m/>
    <m/>
    <n v="0"/>
    <m/>
    <n v="0"/>
    <m/>
    <m/>
    <s v="1/1/2026"/>
    <s v="12/31/2099"/>
    <m/>
    <n v="0"/>
    <n v="0"/>
    <n v="2033"/>
    <m/>
    <m/>
    <m/>
    <n v="0"/>
    <n v="0"/>
    <s v="Real 2021 | 5/8/2023 1:03:19 PM"/>
    <n v="11962"/>
    <n v="0"/>
    <m/>
    <m/>
    <n v="0"/>
    <n v="0"/>
    <n v="0"/>
    <m/>
    <m/>
    <m/>
    <n v="0"/>
  </r>
  <r>
    <x v="0"/>
    <x v="0"/>
    <x v="10"/>
    <s v="1"/>
    <x v="0"/>
    <s v="IQW_26-30"/>
    <x v="15"/>
    <n v="0.157390296459198"/>
    <n v="1378.739013671875"/>
    <n v="0.157390296459198"/>
    <m/>
    <n v="0"/>
    <m/>
    <m/>
    <m/>
    <n v="0"/>
    <m/>
    <m/>
    <n v="-1"/>
    <n v="0"/>
    <s v="DSM_EE"/>
    <m/>
    <n v="1378.739013671875"/>
    <m/>
    <n v="0"/>
    <n v="54.845718383789063"/>
    <n v="54.845718383789063"/>
    <n v="0"/>
    <n v="-1"/>
    <n v="0"/>
    <n v="0"/>
    <n v="0"/>
    <n v="365"/>
    <n v="8760"/>
    <n v="1.1415524932090193E-4"/>
    <n v="39.779624938964844"/>
    <n v="0"/>
    <n v="0"/>
    <n v="54.845718383789063"/>
    <n v="39.779624938964844"/>
    <m/>
    <s v="1/1/2026"/>
    <s v="12/31/2099"/>
    <m/>
    <n v="0"/>
    <n v="0"/>
    <n v="2033"/>
    <m/>
    <m/>
    <m/>
    <n v="0"/>
    <n v="0"/>
    <s v="Real 2021 | 5/8/2023 1:03:19 PM"/>
    <n v="11963"/>
    <n v="1378.739013671875"/>
    <m/>
    <m/>
    <n v="1378.739013671875"/>
    <n v="0"/>
    <n v="0"/>
    <m/>
    <m/>
    <m/>
    <n v="0"/>
  </r>
  <r>
    <x v="0"/>
    <x v="0"/>
    <x v="10"/>
    <s v="2"/>
    <x v="1"/>
    <s v="IQW_26-30"/>
    <x v="15"/>
    <n v="0.157390296459198"/>
    <n v="1378.739013671875"/>
    <n v="0.157390296459198"/>
    <m/>
    <n v="0"/>
    <m/>
    <m/>
    <m/>
    <n v="0"/>
    <m/>
    <m/>
    <n v="-1"/>
    <n v="0"/>
    <s v="DSM_EE"/>
    <m/>
    <n v="1378.739013671875"/>
    <m/>
    <n v="0"/>
    <n v="54.845718383789063"/>
    <n v="54.845718383789063"/>
    <n v="0"/>
    <n v="-1"/>
    <n v="0"/>
    <n v="0"/>
    <n v="0"/>
    <n v="365"/>
    <n v="8760"/>
    <n v="1.1415524932090193E-4"/>
    <n v="39.779624938964844"/>
    <n v="0"/>
    <n v="0"/>
    <n v="54.845718383789063"/>
    <n v="39.779624938964844"/>
    <m/>
    <s v="1/1/2026"/>
    <s v="12/31/2099"/>
    <m/>
    <n v="0"/>
    <n v="0"/>
    <n v="2033"/>
    <m/>
    <m/>
    <m/>
    <n v="0"/>
    <n v="0"/>
    <s v="Real 2021 | 5/8/2023 1:03:19 PM"/>
    <n v="11964"/>
    <n v="1378.739013671875"/>
    <m/>
    <m/>
    <n v="1378.739013671875"/>
    <n v="0"/>
    <n v="0"/>
    <m/>
    <m/>
    <m/>
    <n v="0"/>
  </r>
  <r>
    <x v="0"/>
    <x v="0"/>
    <x v="10"/>
    <s v="3"/>
    <x v="2"/>
    <s v="IQW_26-30"/>
    <x v="15"/>
    <n v="0.157390296459198"/>
    <n v="1378.739013671875"/>
    <n v="0.157390296459198"/>
    <m/>
    <n v="0"/>
    <m/>
    <m/>
    <m/>
    <n v="0"/>
    <m/>
    <m/>
    <n v="-1"/>
    <n v="0"/>
    <s v="DSM_EE"/>
    <m/>
    <n v="1378.739013671875"/>
    <m/>
    <n v="0"/>
    <n v="54.845718383789063"/>
    <n v="54.845718383789063"/>
    <n v="0"/>
    <n v="-1"/>
    <n v="0"/>
    <n v="0"/>
    <n v="0"/>
    <n v="365"/>
    <n v="8760"/>
    <n v="1.1415524932090193E-4"/>
    <n v="39.779624938964844"/>
    <n v="0"/>
    <n v="0"/>
    <n v="54.845718383789063"/>
    <n v="39.779624938964844"/>
    <m/>
    <s v="1/1/2026"/>
    <s v="12/31/2099"/>
    <m/>
    <n v="0"/>
    <n v="0"/>
    <n v="2033"/>
    <m/>
    <m/>
    <m/>
    <n v="0"/>
    <n v="0"/>
    <s v="Real 2021 | 5/8/2023 1:03:19 PM"/>
    <n v="11965"/>
    <n v="1378.739013671875"/>
    <m/>
    <m/>
    <n v="1378.739013671875"/>
    <n v="0"/>
    <n v="0"/>
    <m/>
    <m/>
    <m/>
    <n v="0"/>
  </r>
  <r>
    <x v="0"/>
    <x v="0"/>
    <x v="10"/>
    <s v="4"/>
    <x v="3"/>
    <s v="IQW_26-30"/>
    <x v="15"/>
    <n v="0.157390296459198"/>
    <n v="1378.739013671875"/>
    <n v="0.157390296459198"/>
    <m/>
    <n v="0"/>
    <m/>
    <m/>
    <m/>
    <n v="0"/>
    <m/>
    <m/>
    <n v="-1"/>
    <n v="0"/>
    <s v="DSM_EE"/>
    <m/>
    <n v="1378.739013671875"/>
    <m/>
    <n v="0"/>
    <n v="54.845718383789063"/>
    <n v="54.845718383789063"/>
    <n v="0"/>
    <n v="-1"/>
    <n v="0"/>
    <n v="0"/>
    <n v="0"/>
    <n v="365"/>
    <n v="8760"/>
    <n v="1.1415524932090193E-4"/>
    <n v="39.779624938964844"/>
    <n v="0"/>
    <n v="0"/>
    <n v="54.845718383789063"/>
    <n v="39.779624938964844"/>
    <m/>
    <s v="1/1/2026"/>
    <s v="12/31/2099"/>
    <m/>
    <n v="0"/>
    <n v="0"/>
    <n v="2033"/>
    <m/>
    <m/>
    <m/>
    <n v="0"/>
    <n v="0"/>
    <s v="Real 2021 | 5/8/2023 1:03:19 PM"/>
    <n v="11966"/>
    <n v="1378.739013671875"/>
    <m/>
    <m/>
    <n v="1378.739013671875"/>
    <n v="0"/>
    <n v="0"/>
    <m/>
    <m/>
    <m/>
    <n v="0"/>
  </r>
  <r>
    <x v="0"/>
    <x v="0"/>
    <x v="10"/>
    <s v="5"/>
    <x v="4"/>
    <s v="IQW_26-30"/>
    <x v="15"/>
    <n v="0.157390296459198"/>
    <n v="1378.739013671875"/>
    <n v="0.157390296459198"/>
    <m/>
    <n v="0"/>
    <m/>
    <m/>
    <m/>
    <n v="0"/>
    <m/>
    <m/>
    <n v="-1"/>
    <n v="0"/>
    <s v="DSM_EE"/>
    <m/>
    <n v="1378.739013671875"/>
    <m/>
    <n v="0"/>
    <n v="54.845718383789063"/>
    <n v="54.845718383789063"/>
    <n v="0"/>
    <n v="-1"/>
    <n v="0"/>
    <n v="0"/>
    <n v="0"/>
    <n v="365"/>
    <n v="8760"/>
    <n v="1.1415524932090193E-4"/>
    <n v="39.779624938964844"/>
    <n v="0"/>
    <n v="0"/>
    <n v="54.845718383789063"/>
    <n v="39.779624938964844"/>
    <m/>
    <s v="1/1/2026"/>
    <s v="12/31/2099"/>
    <m/>
    <n v="0"/>
    <n v="0"/>
    <n v="2033"/>
    <m/>
    <m/>
    <m/>
    <n v="0"/>
    <n v="0"/>
    <s v="Real 2021 | 5/8/2023 1:03:19 PM"/>
    <n v="11967"/>
    <n v="1378.739013671875"/>
    <m/>
    <m/>
    <n v="1378.739013671875"/>
    <n v="0"/>
    <n v="0"/>
    <m/>
    <m/>
    <m/>
    <n v="0"/>
  </r>
  <r>
    <x v="0"/>
    <x v="0"/>
    <x v="10"/>
    <s v="6"/>
    <x v="5"/>
    <s v="IQW_26-30"/>
    <x v="15"/>
    <n v="0.157390296459198"/>
    <n v="1378.739013671875"/>
    <n v="0.157390296459198"/>
    <m/>
    <n v="0"/>
    <m/>
    <m/>
    <m/>
    <n v="0"/>
    <m/>
    <m/>
    <n v="-1"/>
    <n v="0"/>
    <s v="DSM_EE"/>
    <m/>
    <n v="1378.739013671875"/>
    <m/>
    <n v="0"/>
    <n v="54.845718383789063"/>
    <n v="54.845718383789063"/>
    <n v="0"/>
    <n v="-1"/>
    <n v="0"/>
    <n v="0"/>
    <n v="0"/>
    <n v="365"/>
    <n v="8760"/>
    <n v="1.1415524932090193E-4"/>
    <n v="39.779624938964844"/>
    <n v="0"/>
    <n v="0"/>
    <n v="54.845718383789063"/>
    <n v="39.779624938964844"/>
    <m/>
    <s v="1/1/2026"/>
    <s v="12/31/2099"/>
    <m/>
    <n v="0"/>
    <n v="0"/>
    <n v="2033"/>
    <m/>
    <m/>
    <m/>
    <n v="0"/>
    <n v="0"/>
    <s v="Real 2021 | 5/8/2023 1:03:19 PM"/>
    <n v="11968"/>
    <n v="1378.739013671875"/>
    <m/>
    <m/>
    <n v="1378.739013671875"/>
    <n v="0"/>
    <n v="0"/>
    <m/>
    <m/>
    <m/>
    <n v="0"/>
  </r>
  <r>
    <x v="0"/>
    <x v="0"/>
    <x v="10"/>
    <s v="7"/>
    <x v="6"/>
    <s v="IQW_26-30"/>
    <x v="15"/>
    <n v="0.157390296459198"/>
    <n v="1378.739013671875"/>
    <n v="0.157390296459198"/>
    <m/>
    <n v="0"/>
    <m/>
    <m/>
    <m/>
    <n v="0"/>
    <m/>
    <m/>
    <n v="-1"/>
    <n v="0"/>
    <s v="DSM_EE"/>
    <m/>
    <n v="1378.739013671875"/>
    <m/>
    <n v="0"/>
    <n v="54.845718383789063"/>
    <n v="54.845718383789063"/>
    <n v="0"/>
    <n v="-1"/>
    <n v="0"/>
    <n v="0"/>
    <n v="0"/>
    <n v="365"/>
    <n v="8760"/>
    <n v="1.1415524932090193E-4"/>
    <n v="39.779624938964844"/>
    <n v="0"/>
    <n v="0"/>
    <n v="54.845718383789063"/>
    <n v="39.779624938964844"/>
    <m/>
    <s v="1/1/2026"/>
    <s v="12/31/2099"/>
    <m/>
    <n v="0"/>
    <n v="0"/>
    <n v="2033"/>
    <m/>
    <m/>
    <m/>
    <n v="0"/>
    <n v="0"/>
    <s v="Real 2021 | 5/8/2023 1:03:19 PM"/>
    <n v="11969"/>
    <n v="1378.739013671875"/>
    <m/>
    <m/>
    <n v="1378.739013671875"/>
    <n v="0"/>
    <n v="0"/>
    <m/>
    <m/>
    <m/>
    <n v="0"/>
  </r>
  <r>
    <x v="0"/>
    <x v="0"/>
    <x v="10"/>
    <s v="8"/>
    <x v="7"/>
    <s v="IQW_26-30"/>
    <x v="15"/>
    <n v="0.157390296459198"/>
    <n v="1378.739013671875"/>
    <n v="0.157390296459198"/>
    <m/>
    <n v="0"/>
    <m/>
    <m/>
    <m/>
    <n v="0"/>
    <m/>
    <m/>
    <n v="-1"/>
    <n v="0"/>
    <s v="DSM_EE"/>
    <m/>
    <n v="1378.739013671875"/>
    <m/>
    <n v="0"/>
    <n v="54.845718383789063"/>
    <n v="54.845718383789063"/>
    <n v="0"/>
    <n v="-1"/>
    <n v="0"/>
    <n v="0"/>
    <n v="0"/>
    <n v="365"/>
    <n v="8760"/>
    <n v="1.1415524932090193E-4"/>
    <n v="39.779624938964844"/>
    <n v="0"/>
    <n v="0"/>
    <n v="54.845718383789063"/>
    <n v="39.779624938964844"/>
    <m/>
    <s v="1/1/2026"/>
    <s v="12/31/2099"/>
    <m/>
    <n v="0"/>
    <n v="0"/>
    <n v="2033"/>
    <m/>
    <m/>
    <m/>
    <n v="0"/>
    <n v="0"/>
    <s v="Real 2021 | 5/8/2023 1:03:19 PM"/>
    <n v="11970"/>
    <n v="1378.739013671875"/>
    <m/>
    <m/>
    <n v="1378.739013671875"/>
    <n v="0"/>
    <n v="0"/>
    <m/>
    <m/>
    <m/>
    <n v="0"/>
  </r>
  <r>
    <x v="0"/>
    <x v="0"/>
    <x v="10"/>
    <s v="9"/>
    <x v="8"/>
    <s v="IQW_26-30"/>
    <x v="15"/>
    <n v="0.157390296459198"/>
    <n v="1378.739013671875"/>
    <n v="0.157390296459198"/>
    <m/>
    <n v="0"/>
    <m/>
    <m/>
    <m/>
    <n v="0"/>
    <m/>
    <m/>
    <n v="-1"/>
    <n v="0"/>
    <s v="DSM_EE"/>
    <m/>
    <n v="1378.739013671875"/>
    <m/>
    <n v="0"/>
    <n v="54.845718383789063"/>
    <n v="54.845718383789063"/>
    <n v="0"/>
    <n v="-1"/>
    <n v="0"/>
    <n v="0"/>
    <n v="0"/>
    <n v="365"/>
    <n v="8760"/>
    <n v="1.1415524932090193E-4"/>
    <n v="39.779624938964844"/>
    <n v="0"/>
    <n v="0"/>
    <n v="54.845718383789063"/>
    <n v="39.779624938964844"/>
    <m/>
    <s v="1/1/2026"/>
    <s v="12/31/2099"/>
    <m/>
    <n v="0"/>
    <n v="0"/>
    <n v="2033"/>
    <m/>
    <m/>
    <m/>
    <n v="0"/>
    <n v="0"/>
    <s v="Real 2021 | 5/8/2023 1:03:19 PM"/>
    <n v="11971"/>
    <n v="1378.739013671875"/>
    <m/>
    <m/>
    <n v="1378.739013671875"/>
    <n v="0"/>
    <n v="0"/>
    <m/>
    <m/>
    <m/>
    <n v="0"/>
  </r>
  <r>
    <x v="0"/>
    <x v="0"/>
    <x v="10"/>
    <s v="2"/>
    <x v="1"/>
    <s v="Residential - Low/Medium_31-42"/>
    <x v="16"/>
    <n v="3.4236583709716797"/>
    <n v="29991.24609375"/>
    <n v="3.4236583709716797"/>
    <m/>
    <n v="0"/>
    <m/>
    <m/>
    <m/>
    <n v="2654.649169921875"/>
    <m/>
    <m/>
    <n v="-1"/>
    <n v="0"/>
    <s v="DSM_EE"/>
    <m/>
    <n v="29991.24609375"/>
    <m/>
    <n v="0"/>
    <n v="1172.4752197265625"/>
    <n v="1172.4752197265625"/>
    <n v="0"/>
    <n v="-1"/>
    <n v="0"/>
    <n v="0"/>
    <n v="0"/>
    <n v="365"/>
    <n v="8760"/>
    <n v="1.1415524932090193E-4"/>
    <n v="39.093914031982422"/>
    <n v="0"/>
    <n v="0"/>
    <n v="1172.4752197265625"/>
    <n v="39.093914031982422"/>
    <m/>
    <s v="1/1/2031"/>
    <s v="12/31/2099"/>
    <m/>
    <n v="0"/>
    <n v="0"/>
    <n v="2033"/>
    <m/>
    <m/>
    <m/>
    <n v="0"/>
    <n v="0"/>
    <s v="Real 2021 | 5/8/2023 1:03:19 PM"/>
    <n v="11972"/>
    <n v="29991.24609375"/>
    <m/>
    <m/>
    <n v="29991.24609375"/>
    <n v="0"/>
    <n v="0"/>
    <m/>
    <m/>
    <m/>
    <n v="0"/>
  </r>
  <r>
    <x v="0"/>
    <x v="0"/>
    <x v="10"/>
    <s v="4"/>
    <x v="3"/>
    <s v="Residential - Low/Medium_31-42"/>
    <x v="16"/>
    <n v="3.4236583709716797"/>
    <n v="29991.24609375"/>
    <n v="3.4236583709716797"/>
    <m/>
    <n v="0"/>
    <m/>
    <m/>
    <m/>
    <n v="2654.649169921875"/>
    <m/>
    <m/>
    <n v="-1"/>
    <n v="0"/>
    <s v="DSM_EE"/>
    <m/>
    <n v="29991.24609375"/>
    <m/>
    <n v="0"/>
    <n v="1172.4752197265625"/>
    <n v="1172.4752197265625"/>
    <n v="0"/>
    <n v="-1"/>
    <n v="0"/>
    <n v="0"/>
    <n v="0"/>
    <n v="365"/>
    <n v="8760"/>
    <n v="1.1415524932090193E-4"/>
    <n v="39.093914031982422"/>
    <n v="0"/>
    <n v="0"/>
    <n v="1172.4752197265625"/>
    <n v="39.093914031982422"/>
    <m/>
    <s v="1/1/2031"/>
    <s v="12/31/2099"/>
    <m/>
    <n v="0"/>
    <n v="0"/>
    <n v="2033"/>
    <m/>
    <m/>
    <m/>
    <n v="0"/>
    <n v="0"/>
    <s v="Real 2021 | 5/8/2023 1:03:19 PM"/>
    <n v="11973"/>
    <n v="29991.24609375"/>
    <m/>
    <m/>
    <n v="29991.24609375"/>
    <n v="0"/>
    <n v="0"/>
    <m/>
    <m/>
    <m/>
    <n v="0"/>
  </r>
  <r>
    <x v="0"/>
    <x v="0"/>
    <x v="10"/>
    <s v="6"/>
    <x v="5"/>
    <s v="Residential - Low/Medium_31-42"/>
    <x v="16"/>
    <n v="3.4236583709716797"/>
    <n v="29991.24609375"/>
    <n v="3.4236583709716797"/>
    <m/>
    <n v="0"/>
    <m/>
    <m/>
    <m/>
    <n v="2654.649169921875"/>
    <m/>
    <m/>
    <n v="-1"/>
    <n v="0"/>
    <s v="DSM_EE"/>
    <m/>
    <n v="29991.24609375"/>
    <m/>
    <n v="0"/>
    <n v="1172.4752197265625"/>
    <n v="1172.4752197265625"/>
    <n v="0"/>
    <n v="-1"/>
    <n v="0"/>
    <n v="0"/>
    <n v="0"/>
    <n v="365"/>
    <n v="8760"/>
    <n v="1.1415524932090193E-4"/>
    <n v="39.093914031982422"/>
    <n v="0"/>
    <n v="0"/>
    <n v="1172.4752197265625"/>
    <n v="39.093914031982422"/>
    <m/>
    <s v="1/1/2031"/>
    <s v="12/31/2099"/>
    <m/>
    <n v="0"/>
    <n v="0"/>
    <n v="2033"/>
    <m/>
    <m/>
    <m/>
    <n v="0"/>
    <n v="0"/>
    <s v="Real 2021 | 5/8/2023 1:03:19 PM"/>
    <n v="11974"/>
    <n v="29991.24609375"/>
    <m/>
    <m/>
    <n v="29991.24609375"/>
    <n v="0"/>
    <n v="0"/>
    <m/>
    <m/>
    <m/>
    <n v="0"/>
  </r>
  <r>
    <x v="0"/>
    <x v="0"/>
    <x v="10"/>
    <s v="8"/>
    <x v="7"/>
    <s v="Residential - Low/Medium_31-42"/>
    <x v="16"/>
    <n v="3.4236583709716797"/>
    <n v="29991.24609375"/>
    <n v="3.4236583709716797"/>
    <m/>
    <n v="0"/>
    <m/>
    <m/>
    <m/>
    <n v="2654.649169921875"/>
    <m/>
    <m/>
    <n v="-1"/>
    <n v="0"/>
    <s v="DSM_EE"/>
    <m/>
    <n v="29991.24609375"/>
    <m/>
    <n v="0"/>
    <n v="1172.4752197265625"/>
    <n v="1172.4752197265625"/>
    <n v="0"/>
    <n v="-1"/>
    <n v="0"/>
    <n v="0"/>
    <n v="0"/>
    <n v="365"/>
    <n v="8760"/>
    <n v="1.1415524932090193E-4"/>
    <n v="39.093914031982422"/>
    <n v="0"/>
    <n v="0"/>
    <n v="1172.4752197265625"/>
    <n v="39.093914031982422"/>
    <m/>
    <s v="1/1/2031"/>
    <s v="12/31/2099"/>
    <m/>
    <n v="0"/>
    <n v="0"/>
    <n v="2033"/>
    <m/>
    <m/>
    <m/>
    <n v="0"/>
    <n v="0"/>
    <s v="Real 2021 | 5/8/2023 1:03:19 PM"/>
    <n v="11975"/>
    <n v="29991.24609375"/>
    <m/>
    <m/>
    <n v="29991.24609375"/>
    <n v="0"/>
    <n v="0"/>
    <m/>
    <m/>
    <m/>
    <n v="0"/>
  </r>
  <r>
    <x v="0"/>
    <x v="0"/>
    <x v="10"/>
    <s v="9"/>
    <x v="8"/>
    <s v="Residential - Low/Medium_31-42"/>
    <x v="16"/>
    <n v="3.4236583709716797"/>
    <n v="29991.24609375"/>
    <n v="3.4236583709716797"/>
    <m/>
    <n v="0"/>
    <m/>
    <m/>
    <m/>
    <n v="2654.649169921875"/>
    <m/>
    <m/>
    <n v="-1"/>
    <n v="0"/>
    <s v="DSM_EE"/>
    <m/>
    <n v="29991.24609375"/>
    <m/>
    <n v="0"/>
    <n v="1172.4752197265625"/>
    <n v="1172.4752197265625"/>
    <n v="0"/>
    <n v="-1"/>
    <n v="0"/>
    <n v="0"/>
    <n v="0"/>
    <n v="365"/>
    <n v="8760"/>
    <n v="1.1415524932090193E-4"/>
    <n v="39.093914031982422"/>
    <n v="0"/>
    <n v="0"/>
    <n v="1172.4752197265625"/>
    <n v="39.093914031982422"/>
    <m/>
    <s v="1/1/2031"/>
    <s v="12/31/2099"/>
    <m/>
    <n v="0"/>
    <n v="0"/>
    <n v="2033"/>
    <m/>
    <m/>
    <m/>
    <n v="0"/>
    <n v="0"/>
    <s v="Real 2021 | 5/8/2023 1:03:19 PM"/>
    <n v="11976"/>
    <n v="29991.24609375"/>
    <m/>
    <m/>
    <n v="29991.24609375"/>
    <n v="0"/>
    <n v="0"/>
    <m/>
    <m/>
    <m/>
    <n v="0"/>
  </r>
  <r>
    <x v="0"/>
    <x v="0"/>
    <x v="10"/>
    <s v="1"/>
    <x v="0"/>
    <s v="C&amp;I - Low_31-42"/>
    <x v="17"/>
    <n v="9.2855072021484375"/>
    <n v="81341.0390625"/>
    <n v="9.2855072021484375"/>
    <m/>
    <n v="0"/>
    <m/>
    <m/>
    <m/>
    <n v="5171.5205078125"/>
    <m/>
    <m/>
    <n v="-1"/>
    <n v="0"/>
    <s v="DSM_EE"/>
    <m/>
    <n v="81341.0390625"/>
    <m/>
    <n v="0"/>
    <n v="3053.156982421875"/>
    <n v="3053.156982421875"/>
    <n v="0"/>
    <n v="-1"/>
    <n v="0"/>
    <n v="0"/>
    <n v="0"/>
    <n v="365"/>
    <n v="8760"/>
    <n v="1.1415524932090193E-4"/>
    <n v="37.535259246826172"/>
    <n v="0"/>
    <n v="0"/>
    <n v="3053.156982421875"/>
    <n v="37.535259246826172"/>
    <m/>
    <s v="1/1/2031"/>
    <s v="12/31/2099"/>
    <m/>
    <n v="0"/>
    <n v="0"/>
    <n v="2033"/>
    <m/>
    <m/>
    <m/>
    <n v="0"/>
    <n v="0"/>
    <s v="Real 2021 | 5/8/2023 1:03:19 PM"/>
    <n v="11977"/>
    <n v="81341.0390625"/>
    <m/>
    <m/>
    <n v="81341.0390625"/>
    <n v="0"/>
    <n v="0"/>
    <m/>
    <m/>
    <m/>
    <n v="0"/>
  </r>
  <r>
    <x v="0"/>
    <x v="0"/>
    <x v="10"/>
    <s v="3"/>
    <x v="2"/>
    <s v="C&amp;I - Low_31-42"/>
    <x v="17"/>
    <n v="9.2855072021484375"/>
    <n v="81341.0390625"/>
    <n v="9.2855072021484375"/>
    <m/>
    <n v="0"/>
    <m/>
    <m/>
    <m/>
    <n v="5171.5205078125"/>
    <m/>
    <m/>
    <n v="-1"/>
    <n v="0"/>
    <s v="DSM_EE"/>
    <m/>
    <n v="81341.0390625"/>
    <m/>
    <n v="0"/>
    <n v="3053.156982421875"/>
    <n v="3053.156982421875"/>
    <n v="0"/>
    <n v="-1"/>
    <n v="0"/>
    <n v="0"/>
    <n v="0"/>
    <n v="365"/>
    <n v="8760"/>
    <n v="1.1415524932090193E-4"/>
    <n v="37.535259246826172"/>
    <n v="0"/>
    <n v="0"/>
    <n v="3053.156982421875"/>
    <n v="37.535259246826172"/>
    <m/>
    <s v="1/1/2031"/>
    <s v="12/31/2099"/>
    <m/>
    <n v="0"/>
    <n v="0"/>
    <n v="2033"/>
    <m/>
    <m/>
    <m/>
    <n v="0"/>
    <n v="0"/>
    <s v="Real 2021 | 5/8/2023 1:03:19 PM"/>
    <n v="11978"/>
    <n v="81341.0390625"/>
    <m/>
    <m/>
    <n v="81341.0390625"/>
    <n v="0"/>
    <n v="0"/>
    <m/>
    <m/>
    <m/>
    <n v="0"/>
  </r>
  <r>
    <x v="0"/>
    <x v="0"/>
    <x v="10"/>
    <s v="4"/>
    <x v="3"/>
    <s v="C&amp;I - Low_31-42"/>
    <x v="17"/>
    <n v="9.2855072021484375"/>
    <n v="81341.0390625"/>
    <n v="9.2855072021484375"/>
    <m/>
    <n v="0"/>
    <m/>
    <m/>
    <m/>
    <n v="5171.5205078125"/>
    <m/>
    <m/>
    <n v="-1"/>
    <n v="0"/>
    <s v="DSM_EE"/>
    <m/>
    <n v="81341.0390625"/>
    <m/>
    <n v="0"/>
    <n v="3053.156982421875"/>
    <n v="3053.156982421875"/>
    <n v="0"/>
    <n v="-1"/>
    <n v="0"/>
    <n v="0"/>
    <n v="0"/>
    <n v="365"/>
    <n v="8760"/>
    <n v="1.1415524932090193E-4"/>
    <n v="37.535259246826172"/>
    <n v="0"/>
    <n v="0"/>
    <n v="3053.156982421875"/>
    <n v="37.535259246826172"/>
    <m/>
    <s v="1/1/2031"/>
    <s v="12/31/2099"/>
    <m/>
    <n v="0"/>
    <n v="0"/>
    <n v="2033"/>
    <m/>
    <m/>
    <m/>
    <n v="0"/>
    <n v="0"/>
    <s v="Real 2021 | 5/8/2023 1:03:19 PM"/>
    <n v="11979"/>
    <n v="81341.0390625"/>
    <m/>
    <m/>
    <n v="81341.0390625"/>
    <n v="0"/>
    <n v="0"/>
    <m/>
    <m/>
    <m/>
    <n v="0"/>
  </r>
  <r>
    <x v="0"/>
    <x v="0"/>
    <x v="10"/>
    <s v="6"/>
    <x v="5"/>
    <s v="C&amp;I - Low_31-42"/>
    <x v="17"/>
    <n v="9.2855072021484375"/>
    <n v="81341.0390625"/>
    <n v="9.2855072021484375"/>
    <m/>
    <n v="0"/>
    <m/>
    <m/>
    <m/>
    <n v="5171.5205078125"/>
    <m/>
    <m/>
    <n v="-1"/>
    <n v="0"/>
    <s v="DSM_EE"/>
    <m/>
    <n v="81341.0390625"/>
    <m/>
    <n v="0"/>
    <n v="3053.156982421875"/>
    <n v="3053.156982421875"/>
    <n v="0"/>
    <n v="-1"/>
    <n v="0"/>
    <n v="0"/>
    <n v="0"/>
    <n v="365"/>
    <n v="8760"/>
    <n v="1.1415524932090193E-4"/>
    <n v="37.535259246826172"/>
    <n v="0"/>
    <n v="0"/>
    <n v="3053.156982421875"/>
    <n v="37.535259246826172"/>
    <m/>
    <s v="1/1/2031"/>
    <s v="12/31/2099"/>
    <m/>
    <n v="0"/>
    <n v="0"/>
    <n v="2033"/>
    <m/>
    <m/>
    <m/>
    <n v="0"/>
    <n v="0"/>
    <s v="Real 2021 | 5/8/2023 1:03:19 PM"/>
    <n v="11980"/>
    <n v="81341.0390625"/>
    <m/>
    <m/>
    <n v="81341.0390625"/>
    <n v="0"/>
    <n v="0"/>
    <m/>
    <m/>
    <m/>
    <n v="0"/>
  </r>
  <r>
    <x v="0"/>
    <x v="0"/>
    <x v="10"/>
    <s v="7"/>
    <x v="6"/>
    <s v="C&amp;I - Low_31-42"/>
    <x v="17"/>
    <n v="9.2855072021484375"/>
    <n v="81341.0390625"/>
    <n v="9.2855072021484375"/>
    <m/>
    <n v="0"/>
    <m/>
    <m/>
    <m/>
    <n v="5171.5205078125"/>
    <m/>
    <m/>
    <n v="-1"/>
    <n v="0"/>
    <s v="DSM_EE"/>
    <m/>
    <n v="81341.0390625"/>
    <m/>
    <n v="0"/>
    <n v="3053.156982421875"/>
    <n v="3053.156982421875"/>
    <n v="0"/>
    <n v="-1"/>
    <n v="0"/>
    <n v="0"/>
    <n v="0"/>
    <n v="365"/>
    <n v="8760"/>
    <n v="1.1415524932090193E-4"/>
    <n v="37.535259246826172"/>
    <n v="0"/>
    <n v="0"/>
    <n v="3053.156982421875"/>
    <n v="37.535259246826172"/>
    <m/>
    <s v="1/1/2031"/>
    <s v="12/31/2099"/>
    <m/>
    <n v="0"/>
    <n v="0"/>
    <n v="2033"/>
    <m/>
    <m/>
    <m/>
    <n v="0"/>
    <n v="0"/>
    <s v="Real 2021 | 5/8/2023 1:03:19 PM"/>
    <n v="11981"/>
    <n v="81341.0390625"/>
    <m/>
    <m/>
    <n v="81341.0390625"/>
    <n v="0"/>
    <n v="0"/>
    <m/>
    <m/>
    <m/>
    <n v="0"/>
  </r>
  <r>
    <x v="0"/>
    <x v="0"/>
    <x v="10"/>
    <s v="8"/>
    <x v="7"/>
    <s v="C&amp;I - Low_31-42"/>
    <x v="17"/>
    <n v="9.2855072021484375"/>
    <n v="81341.0390625"/>
    <n v="9.2855072021484375"/>
    <m/>
    <n v="0"/>
    <m/>
    <m/>
    <m/>
    <n v="5171.5205078125"/>
    <m/>
    <m/>
    <n v="-1"/>
    <n v="0"/>
    <s v="DSM_EE"/>
    <m/>
    <n v="81341.0390625"/>
    <m/>
    <n v="0"/>
    <n v="3053.156982421875"/>
    <n v="3053.156982421875"/>
    <n v="0"/>
    <n v="-1"/>
    <n v="0"/>
    <n v="0"/>
    <n v="0"/>
    <n v="365"/>
    <n v="8760"/>
    <n v="1.1415524932090193E-4"/>
    <n v="37.535259246826172"/>
    <n v="0"/>
    <n v="0"/>
    <n v="3053.156982421875"/>
    <n v="37.535259246826172"/>
    <m/>
    <s v="1/1/2031"/>
    <s v="12/31/2099"/>
    <m/>
    <n v="0"/>
    <n v="0"/>
    <n v="2033"/>
    <m/>
    <m/>
    <m/>
    <n v="0"/>
    <n v="0"/>
    <s v="Real 2021 | 5/8/2023 1:03:19 PM"/>
    <n v="11982"/>
    <n v="81341.0390625"/>
    <m/>
    <m/>
    <n v="81341.0390625"/>
    <n v="0"/>
    <n v="0"/>
    <m/>
    <m/>
    <m/>
    <n v="0"/>
  </r>
  <r>
    <x v="0"/>
    <x v="0"/>
    <x v="10"/>
    <s v="9"/>
    <x v="8"/>
    <s v="C&amp;I - Low_31-42"/>
    <x v="17"/>
    <n v="9.2855072021484375"/>
    <n v="81341.0390625"/>
    <n v="9.2855072021484375"/>
    <m/>
    <n v="0"/>
    <m/>
    <m/>
    <m/>
    <n v="5171.5205078125"/>
    <m/>
    <m/>
    <n v="-1"/>
    <n v="0"/>
    <s v="DSM_EE"/>
    <m/>
    <n v="81341.0390625"/>
    <m/>
    <n v="0"/>
    <n v="3053.156982421875"/>
    <n v="3053.156982421875"/>
    <n v="0"/>
    <n v="-1"/>
    <n v="0"/>
    <n v="0"/>
    <n v="0"/>
    <n v="365"/>
    <n v="8760"/>
    <n v="1.1415524932090193E-4"/>
    <n v="37.535259246826172"/>
    <n v="0"/>
    <n v="0"/>
    <n v="3053.156982421875"/>
    <n v="37.535259246826172"/>
    <m/>
    <s v="1/1/2031"/>
    <s v="12/31/2099"/>
    <m/>
    <n v="0"/>
    <n v="0"/>
    <n v="2033"/>
    <m/>
    <m/>
    <m/>
    <n v="0"/>
    <n v="0"/>
    <s v="Real 2021 | 5/8/2023 1:03:19 PM"/>
    <n v="11983"/>
    <n v="81341.0390625"/>
    <m/>
    <m/>
    <n v="81341.0390625"/>
    <n v="0"/>
    <n v="0"/>
    <m/>
    <m/>
    <m/>
    <n v="0"/>
  </r>
  <r>
    <x v="0"/>
    <x v="0"/>
    <x v="10"/>
    <s v="1"/>
    <x v="0"/>
    <s v="IQW_31-42"/>
    <x v="18"/>
    <n v="0.15035206079483032"/>
    <n v="1317.083984375"/>
    <n v="0.15035206079483032"/>
    <m/>
    <n v="0"/>
    <m/>
    <m/>
    <m/>
    <n v="838.46636962890625"/>
    <m/>
    <m/>
    <n v="-1"/>
    <n v="0"/>
    <s v="DSM_EE"/>
    <m/>
    <n v="1317.083984375"/>
    <m/>
    <n v="0"/>
    <n v="52.375434875488281"/>
    <n v="52.375434875488281"/>
    <n v="0"/>
    <n v="-1"/>
    <n v="0"/>
    <n v="0"/>
    <n v="0"/>
    <n v="365"/>
    <n v="8760"/>
    <n v="1.1415524932090193E-4"/>
    <n v="39.766204833984375"/>
    <n v="0"/>
    <n v="0"/>
    <n v="52.375434875488281"/>
    <n v="39.766204833984375"/>
    <m/>
    <s v="1/1/2031"/>
    <s v="12/31/2099"/>
    <m/>
    <n v="0"/>
    <n v="0"/>
    <n v="2033"/>
    <m/>
    <m/>
    <m/>
    <n v="0"/>
    <n v="0"/>
    <s v="Real 2021 | 5/8/2023 1:03:19 PM"/>
    <n v="11984"/>
    <n v="1317.083984375"/>
    <m/>
    <m/>
    <n v="1317.083984375"/>
    <n v="0"/>
    <n v="0"/>
    <m/>
    <m/>
    <m/>
    <n v="0"/>
  </r>
  <r>
    <x v="0"/>
    <x v="0"/>
    <x v="10"/>
    <s v="2"/>
    <x v="1"/>
    <s v="IQW_31-42"/>
    <x v="18"/>
    <n v="0.15035206079483032"/>
    <n v="1317.083984375"/>
    <n v="0.15035206079483032"/>
    <m/>
    <n v="0"/>
    <m/>
    <m/>
    <m/>
    <n v="838.46636962890625"/>
    <m/>
    <m/>
    <n v="-1"/>
    <n v="0"/>
    <s v="DSM_EE"/>
    <m/>
    <n v="1317.083984375"/>
    <m/>
    <n v="0"/>
    <n v="52.375434875488281"/>
    <n v="52.375434875488281"/>
    <n v="0"/>
    <n v="-1"/>
    <n v="0"/>
    <n v="0"/>
    <n v="0"/>
    <n v="365"/>
    <n v="8760"/>
    <n v="1.1415524932090193E-4"/>
    <n v="39.766204833984375"/>
    <n v="0"/>
    <n v="0"/>
    <n v="52.375434875488281"/>
    <n v="39.766204833984375"/>
    <m/>
    <s v="1/1/2031"/>
    <s v="12/31/2099"/>
    <m/>
    <n v="0"/>
    <n v="0"/>
    <n v="2033"/>
    <m/>
    <m/>
    <m/>
    <n v="0"/>
    <n v="0"/>
    <s v="Real 2021 | 5/8/2023 1:03:19 PM"/>
    <n v="11985"/>
    <n v="1317.083984375"/>
    <m/>
    <m/>
    <n v="1317.083984375"/>
    <n v="0"/>
    <n v="0"/>
    <m/>
    <m/>
    <m/>
    <n v="0"/>
  </r>
  <r>
    <x v="0"/>
    <x v="0"/>
    <x v="10"/>
    <s v="3"/>
    <x v="2"/>
    <s v="IQW_31-42"/>
    <x v="18"/>
    <n v="0.15035206079483032"/>
    <n v="1317.083984375"/>
    <n v="0.15035206079483032"/>
    <m/>
    <n v="0"/>
    <m/>
    <m/>
    <m/>
    <n v="838.46636962890625"/>
    <m/>
    <m/>
    <n v="-1"/>
    <n v="0"/>
    <s v="DSM_EE"/>
    <m/>
    <n v="1317.083984375"/>
    <m/>
    <n v="0"/>
    <n v="52.375434875488281"/>
    <n v="52.375434875488281"/>
    <n v="0"/>
    <n v="-1"/>
    <n v="0"/>
    <n v="0"/>
    <n v="0"/>
    <n v="365"/>
    <n v="8760"/>
    <n v="1.1415524932090193E-4"/>
    <n v="39.766204833984375"/>
    <n v="0"/>
    <n v="0"/>
    <n v="52.375434875488281"/>
    <n v="39.766204833984375"/>
    <m/>
    <s v="1/1/2031"/>
    <s v="12/31/2099"/>
    <m/>
    <n v="0"/>
    <n v="0"/>
    <n v="2033"/>
    <m/>
    <m/>
    <m/>
    <n v="0"/>
    <n v="0"/>
    <s v="Real 2021 | 5/8/2023 1:03:19 PM"/>
    <n v="11986"/>
    <n v="1317.083984375"/>
    <m/>
    <m/>
    <n v="1317.083984375"/>
    <n v="0"/>
    <n v="0"/>
    <m/>
    <m/>
    <m/>
    <n v="0"/>
  </r>
  <r>
    <x v="0"/>
    <x v="0"/>
    <x v="10"/>
    <s v="4"/>
    <x v="3"/>
    <s v="IQW_31-42"/>
    <x v="18"/>
    <n v="0.15035206079483032"/>
    <n v="1317.083984375"/>
    <n v="0.15035206079483032"/>
    <m/>
    <n v="0"/>
    <m/>
    <m/>
    <m/>
    <n v="838.46636962890625"/>
    <m/>
    <m/>
    <n v="-1"/>
    <n v="0"/>
    <s v="DSM_EE"/>
    <m/>
    <n v="1317.083984375"/>
    <m/>
    <n v="0"/>
    <n v="52.375434875488281"/>
    <n v="52.375434875488281"/>
    <n v="0"/>
    <n v="-1"/>
    <n v="0"/>
    <n v="0"/>
    <n v="0"/>
    <n v="365"/>
    <n v="8760"/>
    <n v="1.1415524932090193E-4"/>
    <n v="39.766204833984375"/>
    <n v="0"/>
    <n v="0"/>
    <n v="52.375434875488281"/>
    <n v="39.766204833984375"/>
    <m/>
    <s v="1/1/2031"/>
    <s v="12/31/2099"/>
    <m/>
    <n v="0"/>
    <n v="0"/>
    <n v="2033"/>
    <m/>
    <m/>
    <m/>
    <n v="0"/>
    <n v="0"/>
    <s v="Real 2021 | 5/8/2023 1:03:19 PM"/>
    <n v="11987"/>
    <n v="1317.083984375"/>
    <m/>
    <m/>
    <n v="1317.083984375"/>
    <n v="0"/>
    <n v="0"/>
    <m/>
    <m/>
    <m/>
    <n v="0"/>
  </r>
  <r>
    <x v="0"/>
    <x v="0"/>
    <x v="10"/>
    <s v="5"/>
    <x v="4"/>
    <s v="IQW_31-42"/>
    <x v="18"/>
    <n v="0.15035206079483032"/>
    <n v="1317.083984375"/>
    <n v="0.15035206079483032"/>
    <m/>
    <n v="0"/>
    <m/>
    <m/>
    <m/>
    <n v="838.46636962890625"/>
    <m/>
    <m/>
    <n v="-1"/>
    <n v="0"/>
    <s v="DSM_EE"/>
    <m/>
    <n v="1317.083984375"/>
    <m/>
    <n v="0"/>
    <n v="52.375434875488281"/>
    <n v="52.375434875488281"/>
    <n v="0"/>
    <n v="-1"/>
    <n v="0"/>
    <n v="0"/>
    <n v="0"/>
    <n v="365"/>
    <n v="8760"/>
    <n v="1.1415524932090193E-4"/>
    <n v="39.766204833984375"/>
    <n v="0"/>
    <n v="0"/>
    <n v="52.375434875488281"/>
    <n v="39.766204833984375"/>
    <m/>
    <s v="1/1/2031"/>
    <s v="12/31/2099"/>
    <m/>
    <n v="0"/>
    <n v="0"/>
    <n v="2033"/>
    <m/>
    <m/>
    <m/>
    <n v="0"/>
    <n v="0"/>
    <s v="Real 2021 | 5/8/2023 1:03:19 PM"/>
    <n v="11988"/>
    <n v="1317.083984375"/>
    <m/>
    <m/>
    <n v="1317.083984375"/>
    <n v="0"/>
    <n v="0"/>
    <m/>
    <m/>
    <m/>
    <n v="0"/>
  </r>
  <r>
    <x v="0"/>
    <x v="0"/>
    <x v="10"/>
    <s v="6"/>
    <x v="5"/>
    <s v="IQW_31-42"/>
    <x v="18"/>
    <n v="0.15035206079483032"/>
    <n v="1317.083984375"/>
    <n v="0.15035206079483032"/>
    <m/>
    <n v="0"/>
    <m/>
    <m/>
    <m/>
    <n v="838.46636962890625"/>
    <m/>
    <m/>
    <n v="-1"/>
    <n v="0"/>
    <s v="DSM_EE"/>
    <m/>
    <n v="1317.083984375"/>
    <m/>
    <n v="0"/>
    <n v="52.375434875488281"/>
    <n v="52.375434875488281"/>
    <n v="0"/>
    <n v="-1"/>
    <n v="0"/>
    <n v="0"/>
    <n v="0"/>
    <n v="365"/>
    <n v="8760"/>
    <n v="1.1415524932090193E-4"/>
    <n v="39.766204833984375"/>
    <n v="0"/>
    <n v="0"/>
    <n v="52.375434875488281"/>
    <n v="39.766204833984375"/>
    <m/>
    <s v="1/1/2031"/>
    <s v="12/31/2099"/>
    <m/>
    <n v="0"/>
    <n v="0"/>
    <n v="2033"/>
    <m/>
    <m/>
    <m/>
    <n v="0"/>
    <n v="0"/>
    <s v="Real 2021 | 5/8/2023 1:03:19 PM"/>
    <n v="11989"/>
    <n v="1317.083984375"/>
    <m/>
    <m/>
    <n v="1317.083984375"/>
    <n v="0"/>
    <n v="0"/>
    <m/>
    <m/>
    <m/>
    <n v="0"/>
  </r>
  <r>
    <x v="0"/>
    <x v="0"/>
    <x v="10"/>
    <s v="7"/>
    <x v="6"/>
    <s v="IQW_31-42"/>
    <x v="18"/>
    <n v="0.15035206079483032"/>
    <n v="1317.083984375"/>
    <n v="0.15035206079483032"/>
    <m/>
    <n v="0"/>
    <m/>
    <m/>
    <m/>
    <n v="838.46636962890625"/>
    <m/>
    <m/>
    <n v="-1"/>
    <n v="0"/>
    <s v="DSM_EE"/>
    <m/>
    <n v="1317.083984375"/>
    <m/>
    <n v="0"/>
    <n v="52.375434875488281"/>
    <n v="52.375434875488281"/>
    <n v="0"/>
    <n v="-1"/>
    <n v="0"/>
    <n v="0"/>
    <n v="0"/>
    <n v="365"/>
    <n v="8760"/>
    <n v="1.1415524932090193E-4"/>
    <n v="39.766204833984375"/>
    <n v="0"/>
    <n v="0"/>
    <n v="52.375434875488281"/>
    <n v="39.766204833984375"/>
    <m/>
    <s v="1/1/2031"/>
    <s v="12/31/2099"/>
    <m/>
    <n v="0"/>
    <n v="0"/>
    <n v="2033"/>
    <m/>
    <m/>
    <m/>
    <n v="0"/>
    <n v="0"/>
    <s v="Real 2021 | 5/8/2023 1:03:19 PM"/>
    <n v="11990"/>
    <n v="1317.083984375"/>
    <m/>
    <m/>
    <n v="1317.083984375"/>
    <n v="0"/>
    <n v="0"/>
    <m/>
    <m/>
    <m/>
    <n v="0"/>
  </r>
  <r>
    <x v="0"/>
    <x v="0"/>
    <x v="10"/>
    <s v="8"/>
    <x v="7"/>
    <s v="IQW_31-42"/>
    <x v="18"/>
    <n v="0.15035206079483032"/>
    <n v="1317.083984375"/>
    <n v="0.15035206079483032"/>
    <m/>
    <n v="0"/>
    <m/>
    <m/>
    <m/>
    <n v="838.46636962890625"/>
    <m/>
    <m/>
    <n v="-1"/>
    <n v="0"/>
    <s v="DSM_EE"/>
    <m/>
    <n v="1317.083984375"/>
    <m/>
    <n v="0"/>
    <n v="52.375434875488281"/>
    <n v="52.375434875488281"/>
    <n v="0"/>
    <n v="-1"/>
    <n v="0"/>
    <n v="0"/>
    <n v="0"/>
    <n v="365"/>
    <n v="8760"/>
    <n v="1.1415524932090193E-4"/>
    <n v="39.766204833984375"/>
    <n v="0"/>
    <n v="0"/>
    <n v="52.375434875488281"/>
    <n v="39.766204833984375"/>
    <m/>
    <s v="1/1/2031"/>
    <s v="12/31/2099"/>
    <m/>
    <n v="0"/>
    <n v="0"/>
    <n v="2033"/>
    <m/>
    <m/>
    <m/>
    <n v="0"/>
    <n v="0"/>
    <s v="Real 2021 | 5/8/2023 1:03:19 PM"/>
    <n v="11991"/>
    <n v="1317.083984375"/>
    <m/>
    <m/>
    <n v="1317.083984375"/>
    <n v="0"/>
    <n v="0"/>
    <m/>
    <m/>
    <m/>
    <n v="0"/>
  </r>
  <r>
    <x v="0"/>
    <x v="0"/>
    <x v="10"/>
    <s v="9"/>
    <x v="8"/>
    <s v="IQW_31-42"/>
    <x v="18"/>
    <n v="0.15035206079483032"/>
    <n v="1317.083984375"/>
    <n v="0.15035206079483032"/>
    <m/>
    <n v="0"/>
    <m/>
    <m/>
    <m/>
    <n v="838.46636962890625"/>
    <m/>
    <m/>
    <n v="-1"/>
    <n v="0"/>
    <s v="DSM_EE"/>
    <m/>
    <n v="1317.083984375"/>
    <m/>
    <n v="0"/>
    <n v="52.375434875488281"/>
    <n v="52.375434875488281"/>
    <n v="0"/>
    <n v="-1"/>
    <n v="0"/>
    <n v="0"/>
    <n v="0"/>
    <n v="365"/>
    <n v="8760"/>
    <n v="1.1415524932090193E-4"/>
    <n v="39.766204833984375"/>
    <n v="0"/>
    <n v="0"/>
    <n v="52.375434875488281"/>
    <n v="39.766204833984375"/>
    <m/>
    <s v="1/1/2031"/>
    <s v="12/31/2099"/>
    <m/>
    <n v="0"/>
    <n v="0"/>
    <n v="2033"/>
    <m/>
    <m/>
    <m/>
    <n v="0"/>
    <n v="0"/>
    <s v="Real 2021 | 5/8/2023 1:03:19 PM"/>
    <n v="11992"/>
    <n v="1317.083984375"/>
    <m/>
    <m/>
    <n v="1317.083984375"/>
    <n v="0"/>
    <n v="0"/>
    <m/>
    <m/>
    <m/>
    <n v="0"/>
  </r>
  <r>
    <x v="0"/>
    <x v="0"/>
    <x v="10"/>
    <s v="1"/>
    <x v="0"/>
    <s v="Area 1001 Gas CT 2029"/>
    <x v="19"/>
    <n v="419.15603637695313"/>
    <n v="458.28164672851563"/>
    <n v="129.11502075195313"/>
    <m/>
    <n v="0"/>
    <m/>
    <m/>
    <m/>
    <n v="48907.359375"/>
    <m/>
    <m/>
    <n v="-1"/>
    <n v="11345250"/>
    <s v="TCO"/>
    <m/>
    <n v="1131047.625"/>
    <m/>
    <n v="125.74681091308594"/>
    <n v="54738.95703125"/>
    <n v="54738.95703125"/>
    <n v="0"/>
    <n v="-1"/>
    <n v="0"/>
    <n v="0"/>
    <n v="2369.05615234375"/>
    <n v="50"/>
    <n v="3443"/>
    <n v="0.28173726797103882"/>
    <n v="48.396686553955078"/>
    <n v="44353.89453125"/>
    <n v="39.214878082275391"/>
    <n v="10385.0615234375"/>
    <n v="9.1818075180053711"/>
    <m/>
    <s v="1/1/2029"/>
    <s v="12/31/2099"/>
    <m/>
    <n v="0"/>
    <n v="0"/>
    <n v="2033"/>
    <m/>
    <m/>
    <m/>
    <n v="0"/>
    <n v="0"/>
    <s v="Real 2021 | 5/8/2023 1:03:19 PM"/>
    <n v="11993"/>
    <n v="480"/>
    <m/>
    <m/>
    <n v="1131047.625"/>
    <n v="0"/>
    <n v="0"/>
    <m/>
    <m/>
    <m/>
    <n v="0"/>
  </r>
  <r>
    <x v="0"/>
    <x v="0"/>
    <x v="10"/>
    <s v="2"/>
    <x v="1"/>
    <s v="Area 1001 Gas CT 2029"/>
    <x v="19"/>
    <n v="419.15603637695313"/>
    <n v="458.28164672851563"/>
    <n v="129.11502075195313"/>
    <m/>
    <n v="0"/>
    <m/>
    <m/>
    <m/>
    <n v="48907.359375"/>
    <m/>
    <m/>
    <n v="-1"/>
    <n v="11345250"/>
    <s v="TCO"/>
    <m/>
    <n v="1131047.625"/>
    <m/>
    <n v="125.74681091308594"/>
    <n v="54738.95703125"/>
    <n v="54738.95703125"/>
    <n v="0"/>
    <n v="-1"/>
    <n v="0"/>
    <n v="0"/>
    <n v="2369.05615234375"/>
    <n v="50"/>
    <n v="3443"/>
    <n v="0.28173726797103882"/>
    <n v="48.396686553955078"/>
    <n v="44353.89453125"/>
    <n v="39.214878082275391"/>
    <n v="10385.0615234375"/>
    <n v="9.1818075180053711"/>
    <m/>
    <s v="1/1/2029"/>
    <s v="12/31/2099"/>
    <m/>
    <n v="0"/>
    <n v="0"/>
    <n v="2033"/>
    <m/>
    <m/>
    <m/>
    <n v="0"/>
    <n v="0"/>
    <s v="Real 2021 | 5/8/2023 1:03:19 PM"/>
    <n v="11994"/>
    <n v="480"/>
    <m/>
    <m/>
    <n v="1131047.625"/>
    <n v="0"/>
    <n v="0"/>
    <m/>
    <m/>
    <m/>
    <n v="0"/>
  </r>
  <r>
    <x v="0"/>
    <x v="0"/>
    <x v="10"/>
    <s v="3"/>
    <x v="2"/>
    <s v="Area 1001 Gas CT 2029"/>
    <x v="19"/>
    <n v="419.15603637695313"/>
    <n v="458.28164672851563"/>
    <n v="129.11502075195313"/>
    <m/>
    <n v="0"/>
    <m/>
    <m/>
    <m/>
    <n v="48907.359375"/>
    <m/>
    <m/>
    <n v="-1"/>
    <n v="11345250"/>
    <s v="TCO"/>
    <m/>
    <n v="1131047.625"/>
    <m/>
    <n v="125.74681091308594"/>
    <n v="54738.95703125"/>
    <n v="54738.95703125"/>
    <n v="0"/>
    <n v="-1"/>
    <n v="0"/>
    <n v="0"/>
    <n v="2369.05615234375"/>
    <n v="50"/>
    <n v="3443"/>
    <n v="0.28173726797103882"/>
    <n v="48.396686553955078"/>
    <n v="44353.89453125"/>
    <n v="39.214878082275391"/>
    <n v="10385.0615234375"/>
    <n v="9.1818075180053711"/>
    <m/>
    <s v="1/1/2029"/>
    <s v="12/31/2099"/>
    <m/>
    <n v="0"/>
    <n v="0"/>
    <n v="2033"/>
    <m/>
    <m/>
    <m/>
    <n v="0"/>
    <n v="0"/>
    <s v="Real 2021 | 5/8/2023 1:03:19 PM"/>
    <n v="11995"/>
    <n v="480"/>
    <m/>
    <m/>
    <n v="1131047.625"/>
    <n v="0"/>
    <n v="0"/>
    <m/>
    <m/>
    <m/>
    <n v="0"/>
  </r>
  <r>
    <x v="0"/>
    <x v="0"/>
    <x v="10"/>
    <s v="4"/>
    <x v="3"/>
    <s v="Area 1001 Gas CT 2029"/>
    <x v="19"/>
    <n v="209.57801818847656"/>
    <n v="229.14082336425781"/>
    <n v="64.557510375976563"/>
    <m/>
    <n v="0"/>
    <m/>
    <m/>
    <m/>
    <n v="24453.6796875"/>
    <m/>
    <m/>
    <n v="-1"/>
    <n v="5672625"/>
    <s v="TCO"/>
    <m/>
    <n v="565523.8125"/>
    <m/>
    <n v="62.873405456542969"/>
    <n v="27369.478515625"/>
    <n v="27369.478515625"/>
    <n v="0"/>
    <n v="-1"/>
    <n v="0"/>
    <n v="0"/>
    <n v="1184.528076171875"/>
    <n v="50"/>
    <n v="3443"/>
    <n v="0.28173726797103882"/>
    <n v="48.396686553955078"/>
    <n v="22176.947265625"/>
    <n v="39.214878082275391"/>
    <n v="5192.53076171875"/>
    <n v="9.1818075180053711"/>
    <m/>
    <s v="1/1/2029"/>
    <s v="12/31/2099"/>
    <m/>
    <n v="0"/>
    <n v="0"/>
    <n v="2033"/>
    <m/>
    <m/>
    <m/>
    <n v="0"/>
    <n v="0"/>
    <s v="Real 2021 | 5/8/2023 1:03:19 PM"/>
    <n v="11996"/>
    <n v="240"/>
    <m/>
    <m/>
    <n v="565523.8125"/>
    <n v="0"/>
    <n v="0"/>
    <m/>
    <m/>
    <m/>
    <n v="0"/>
  </r>
  <r>
    <x v="0"/>
    <x v="0"/>
    <x v="10"/>
    <s v="5"/>
    <x v="4"/>
    <s v="Area 1001 Gas CT 2029"/>
    <x v="19"/>
    <n v="419.15603637695313"/>
    <n v="458.28164672851563"/>
    <n v="129.11502075195313"/>
    <m/>
    <n v="0"/>
    <m/>
    <m/>
    <m/>
    <n v="48907.359375"/>
    <m/>
    <m/>
    <n v="-1"/>
    <n v="11345250"/>
    <s v="TCO"/>
    <m/>
    <n v="1131047.625"/>
    <m/>
    <n v="125.74681091308594"/>
    <n v="54738.95703125"/>
    <n v="54738.95703125"/>
    <n v="0"/>
    <n v="-1"/>
    <n v="0"/>
    <n v="0"/>
    <n v="2369.05615234375"/>
    <n v="50"/>
    <n v="3443"/>
    <n v="0.28173726797103882"/>
    <n v="48.396686553955078"/>
    <n v="44353.89453125"/>
    <n v="39.214878082275391"/>
    <n v="10385.0615234375"/>
    <n v="9.1818075180053711"/>
    <m/>
    <s v="1/1/2029"/>
    <s v="12/31/2099"/>
    <m/>
    <n v="0"/>
    <n v="0"/>
    <n v="2033"/>
    <m/>
    <m/>
    <m/>
    <n v="0"/>
    <n v="0"/>
    <s v="Real 2021 | 5/8/2023 1:03:19 PM"/>
    <n v="11997"/>
    <n v="480"/>
    <m/>
    <m/>
    <n v="1131047.625"/>
    <n v="0"/>
    <n v="0"/>
    <m/>
    <m/>
    <m/>
    <n v="0"/>
  </r>
  <r>
    <x v="0"/>
    <x v="0"/>
    <x v="10"/>
    <s v="7"/>
    <x v="6"/>
    <s v="Area 1001 Gas CT 2029"/>
    <x v="19"/>
    <n v="419.15603637695313"/>
    <n v="458.28164672851563"/>
    <n v="129.11502075195313"/>
    <m/>
    <n v="0"/>
    <m/>
    <m/>
    <m/>
    <n v="48907.359375"/>
    <m/>
    <m/>
    <n v="-1"/>
    <n v="11345250"/>
    <s v="TCO"/>
    <m/>
    <n v="1131047.625"/>
    <m/>
    <n v="125.74681091308594"/>
    <n v="54738.95703125"/>
    <n v="54738.95703125"/>
    <n v="0"/>
    <n v="-1"/>
    <n v="0"/>
    <n v="0"/>
    <n v="2369.05615234375"/>
    <n v="50"/>
    <n v="3443"/>
    <n v="0.28173726797103882"/>
    <n v="48.396686553955078"/>
    <n v="44353.89453125"/>
    <n v="39.214878082275391"/>
    <n v="10385.0615234375"/>
    <n v="9.1818075180053711"/>
    <m/>
    <s v="1/1/2029"/>
    <s v="12/31/2099"/>
    <m/>
    <n v="0"/>
    <n v="0"/>
    <n v="2033"/>
    <m/>
    <m/>
    <m/>
    <n v="0"/>
    <n v="0"/>
    <s v="Real 2021 | 5/8/2023 1:03:19 PM"/>
    <n v="11998"/>
    <n v="480"/>
    <m/>
    <m/>
    <n v="1131047.625"/>
    <n v="0"/>
    <n v="0"/>
    <m/>
    <m/>
    <m/>
    <n v="0"/>
  </r>
  <r>
    <x v="0"/>
    <x v="0"/>
    <x v="10"/>
    <s v="8"/>
    <x v="7"/>
    <s v="Area 1001 Gas CT 2029"/>
    <x v="19"/>
    <n v="209.57801818847656"/>
    <n v="229.14082336425781"/>
    <n v="64.557510375976563"/>
    <m/>
    <n v="0"/>
    <m/>
    <m/>
    <m/>
    <n v="24453.6796875"/>
    <m/>
    <m/>
    <n v="-1"/>
    <n v="5672625"/>
    <s v="TCO"/>
    <m/>
    <n v="565523.8125"/>
    <m/>
    <n v="62.873405456542969"/>
    <n v="27369.478515625"/>
    <n v="27369.478515625"/>
    <n v="0"/>
    <n v="-1"/>
    <n v="0"/>
    <n v="0"/>
    <n v="1184.528076171875"/>
    <n v="50"/>
    <n v="3443"/>
    <n v="0.28173726797103882"/>
    <n v="48.396686553955078"/>
    <n v="22176.947265625"/>
    <n v="39.214878082275391"/>
    <n v="5192.53076171875"/>
    <n v="9.1818075180053711"/>
    <m/>
    <s v="1/1/2029"/>
    <s v="12/31/2099"/>
    <m/>
    <n v="0"/>
    <n v="0"/>
    <n v="2033"/>
    <m/>
    <m/>
    <m/>
    <n v="0"/>
    <n v="0"/>
    <s v="Real 2021 | 5/8/2023 1:03:19 PM"/>
    <n v="11999"/>
    <n v="240"/>
    <m/>
    <m/>
    <n v="565523.8125"/>
    <n v="0"/>
    <n v="0"/>
    <m/>
    <m/>
    <m/>
    <n v="0"/>
  </r>
  <r>
    <x v="0"/>
    <x v="0"/>
    <x v="10"/>
    <s v="9"/>
    <x v="8"/>
    <s v="Area 1001 Gas CT 2029"/>
    <x v="19"/>
    <n v="419.15603637695313"/>
    <n v="458.28164672851563"/>
    <n v="129.11502075195313"/>
    <m/>
    <n v="0"/>
    <m/>
    <m/>
    <m/>
    <n v="48907.359375"/>
    <m/>
    <m/>
    <n v="-1"/>
    <n v="11345250"/>
    <s v="TCO"/>
    <m/>
    <n v="1131047.625"/>
    <m/>
    <n v="125.74681091308594"/>
    <n v="54738.95703125"/>
    <n v="54738.95703125"/>
    <n v="0"/>
    <n v="-1"/>
    <n v="0"/>
    <n v="0"/>
    <n v="2369.05615234375"/>
    <n v="50"/>
    <n v="3443"/>
    <n v="0.28173726797103882"/>
    <n v="48.396686553955078"/>
    <n v="44353.89453125"/>
    <n v="39.214878082275391"/>
    <n v="10385.0615234375"/>
    <n v="9.1818075180053711"/>
    <m/>
    <s v="1/1/2029"/>
    <s v="12/31/2099"/>
    <m/>
    <n v="0"/>
    <n v="0"/>
    <n v="2033"/>
    <m/>
    <m/>
    <m/>
    <n v="0"/>
    <n v="0"/>
    <s v="Real 2021 | 5/8/2023 1:03:19 PM"/>
    <n v="12000"/>
    <n v="480"/>
    <m/>
    <m/>
    <n v="1131047.625"/>
    <n v="0"/>
    <n v="0"/>
    <m/>
    <m/>
    <m/>
    <n v="0"/>
  </r>
  <r>
    <x v="0"/>
    <x v="0"/>
    <x v="10"/>
    <s v="8"/>
    <x v="7"/>
    <s v="Area 1001 Solar 2026"/>
    <x v="20"/>
    <n v="22.833641052246094"/>
    <n v="100"/>
    <n v="22.833641052246094"/>
    <m/>
    <n v="0"/>
    <m/>
    <m/>
    <m/>
    <n v="15077.126953125"/>
    <m/>
    <m/>
    <n v="-1"/>
    <n v="0"/>
    <s v="Solar"/>
    <m/>
    <n v="200022.6875"/>
    <m/>
    <n v="0"/>
    <n v="6678.384765625"/>
    <n v="6678.384765625"/>
    <n v="0"/>
    <n v="-1"/>
    <n v="0"/>
    <n v="0"/>
    <n v="0"/>
    <n v="365"/>
    <n v="4383"/>
    <n v="0.22833640873432159"/>
    <n v="33.388134002685547"/>
    <n v="-6634.63720703125"/>
    <n v="-33.169422149658203"/>
    <n v="13313.0224609375"/>
    <n v="66.55755615234375"/>
    <m/>
    <s v="1/1/2026"/>
    <s v="12/31/2099"/>
    <m/>
    <n v="0"/>
    <n v="0"/>
    <n v="2033"/>
    <m/>
    <m/>
    <m/>
    <n v="0"/>
    <n v="0"/>
    <s v="Real 2021 | 5/8/2023 1:03:19 PM"/>
    <n v="12001"/>
    <n v="100"/>
    <m/>
    <m/>
    <n v="200022.6875"/>
    <n v="0"/>
    <n v="0"/>
    <m/>
    <m/>
    <m/>
    <n v="0"/>
  </r>
  <r>
    <x v="0"/>
    <x v="0"/>
    <x v="10"/>
    <s v="1"/>
    <x v="0"/>
    <s v="Area 1001 Solar 2027"/>
    <x v="21"/>
    <n v="34.250461578369141"/>
    <n v="150"/>
    <n v="34.250461578369141"/>
    <m/>
    <n v="0"/>
    <m/>
    <m/>
    <m/>
    <n v="21831.283203125"/>
    <m/>
    <m/>
    <n v="-1"/>
    <n v="0"/>
    <s v="Solar"/>
    <m/>
    <n v="300034.03125"/>
    <m/>
    <n v="0"/>
    <n v="10017.5771484375"/>
    <n v="10017.5771484375"/>
    <n v="0"/>
    <n v="-1"/>
    <n v="0"/>
    <n v="0"/>
    <n v="0"/>
    <n v="365"/>
    <n v="4383"/>
    <n v="0.22833640873432159"/>
    <n v="33.388134002685547"/>
    <n v="-9951.9560546875"/>
    <n v="-33.169422149658203"/>
    <n v="19969.533203125"/>
    <n v="66.55755615234375"/>
    <m/>
    <s v="1/1/2027"/>
    <s v="12/31/2099"/>
    <m/>
    <n v="0"/>
    <n v="0"/>
    <n v="2033"/>
    <m/>
    <m/>
    <m/>
    <n v="0"/>
    <n v="0"/>
    <s v="Real 2021 | 5/8/2023 1:03:19 PM"/>
    <n v="12002"/>
    <n v="150"/>
    <m/>
    <m/>
    <n v="300034.03125"/>
    <n v="0"/>
    <n v="0"/>
    <m/>
    <m/>
    <m/>
    <n v="0"/>
  </r>
  <r>
    <x v="0"/>
    <x v="0"/>
    <x v="10"/>
    <s v="2"/>
    <x v="1"/>
    <s v="Area 1001 Solar 2027"/>
    <x v="21"/>
    <n v="22.833641052246094"/>
    <n v="100"/>
    <n v="22.833641052246094"/>
    <m/>
    <n v="0"/>
    <m/>
    <m/>
    <m/>
    <n v="14554.1884765625"/>
    <m/>
    <m/>
    <n v="-1"/>
    <n v="0"/>
    <s v="Solar"/>
    <m/>
    <n v="200022.6875"/>
    <m/>
    <n v="0"/>
    <n v="6678.384765625"/>
    <n v="6678.384765625"/>
    <n v="0"/>
    <n v="-1"/>
    <n v="0"/>
    <n v="0"/>
    <n v="0"/>
    <n v="365"/>
    <n v="4383"/>
    <n v="0.22833640873432159"/>
    <n v="33.388134002685547"/>
    <n v="-6634.63720703125"/>
    <n v="-33.169422149658203"/>
    <n v="13313.0224609375"/>
    <n v="66.55755615234375"/>
    <m/>
    <s v="1/1/2027"/>
    <s v="12/31/2099"/>
    <m/>
    <n v="0"/>
    <n v="0"/>
    <n v="2033"/>
    <m/>
    <m/>
    <m/>
    <n v="0"/>
    <n v="0"/>
    <s v="Real 2021 | 5/8/2023 1:03:19 PM"/>
    <n v="12003"/>
    <n v="100"/>
    <m/>
    <m/>
    <n v="200022.6875"/>
    <n v="0"/>
    <n v="0"/>
    <m/>
    <m/>
    <m/>
    <n v="0"/>
  </r>
  <r>
    <x v="0"/>
    <x v="0"/>
    <x v="10"/>
    <s v="3"/>
    <x v="2"/>
    <s v="Area 1001 Solar 2027"/>
    <x v="21"/>
    <n v="34.250461578369141"/>
    <n v="150"/>
    <n v="34.250461578369141"/>
    <m/>
    <n v="0"/>
    <m/>
    <m/>
    <m/>
    <n v="21831.283203125"/>
    <m/>
    <m/>
    <n v="-1"/>
    <n v="0"/>
    <s v="Solar"/>
    <m/>
    <n v="300034.03125"/>
    <m/>
    <n v="0"/>
    <n v="10017.5771484375"/>
    <n v="10017.5771484375"/>
    <n v="0"/>
    <n v="-1"/>
    <n v="0"/>
    <n v="0"/>
    <n v="0"/>
    <n v="365"/>
    <n v="4383"/>
    <n v="0.22833640873432159"/>
    <n v="33.388134002685547"/>
    <n v="-9951.9560546875"/>
    <n v="-33.169422149658203"/>
    <n v="19969.533203125"/>
    <n v="66.55755615234375"/>
    <m/>
    <s v="1/1/2027"/>
    <s v="12/31/2099"/>
    <m/>
    <n v="0"/>
    <n v="0"/>
    <n v="2033"/>
    <m/>
    <m/>
    <m/>
    <n v="0"/>
    <n v="0"/>
    <s v="Real 2021 | 5/8/2023 1:03:19 PM"/>
    <n v="12004"/>
    <n v="150"/>
    <m/>
    <m/>
    <n v="300034.03125"/>
    <n v="0"/>
    <n v="0"/>
    <m/>
    <m/>
    <m/>
    <n v="0"/>
  </r>
  <r>
    <x v="0"/>
    <x v="0"/>
    <x v="10"/>
    <s v="5"/>
    <x v="4"/>
    <s v="Area 1001 Solar 2027"/>
    <x v="21"/>
    <n v="11.416820526123047"/>
    <n v="50"/>
    <n v="11.416820526123047"/>
    <m/>
    <n v="0"/>
    <m/>
    <m/>
    <m/>
    <n v="7277.09423828125"/>
    <m/>
    <m/>
    <n v="-1"/>
    <n v="0"/>
    <s v="Solar"/>
    <m/>
    <n v="100011.34375"/>
    <m/>
    <n v="0"/>
    <n v="3339.1923828125"/>
    <n v="3339.1923828125"/>
    <n v="0"/>
    <n v="-1"/>
    <n v="0"/>
    <n v="0"/>
    <n v="0"/>
    <n v="365"/>
    <n v="4383"/>
    <n v="0.22833640873432159"/>
    <n v="33.388134002685547"/>
    <n v="-3317.318603515625"/>
    <n v="-33.169422149658203"/>
    <n v="6656.51123046875"/>
    <n v="66.55755615234375"/>
    <m/>
    <s v="1/1/2027"/>
    <s v="12/31/2099"/>
    <m/>
    <n v="0"/>
    <n v="0"/>
    <n v="2033"/>
    <m/>
    <m/>
    <m/>
    <n v="0"/>
    <n v="0"/>
    <s v="Real 2021 | 5/8/2023 1:03:19 PM"/>
    <n v="12005"/>
    <n v="50"/>
    <m/>
    <m/>
    <n v="100011.34375"/>
    <n v="0"/>
    <n v="0"/>
    <m/>
    <m/>
    <m/>
    <n v="0"/>
  </r>
  <r>
    <x v="0"/>
    <x v="0"/>
    <x v="10"/>
    <s v="6"/>
    <x v="5"/>
    <s v="Area 1001 Solar 2027"/>
    <x v="21"/>
    <n v="34.250461578369141"/>
    <n v="150"/>
    <n v="34.250461578369141"/>
    <m/>
    <n v="0"/>
    <m/>
    <m/>
    <m/>
    <n v="21831.283203125"/>
    <m/>
    <m/>
    <n v="-1"/>
    <n v="0"/>
    <s v="Solar"/>
    <m/>
    <n v="300034.03125"/>
    <m/>
    <n v="0"/>
    <n v="10017.5771484375"/>
    <n v="10017.5771484375"/>
    <n v="0"/>
    <n v="-1"/>
    <n v="0"/>
    <n v="0"/>
    <n v="0"/>
    <n v="365"/>
    <n v="4383"/>
    <n v="0.22833640873432159"/>
    <n v="33.388134002685547"/>
    <n v="-9951.9560546875"/>
    <n v="-33.169422149658203"/>
    <n v="19969.533203125"/>
    <n v="66.55755615234375"/>
    <m/>
    <s v="1/1/2027"/>
    <s v="12/31/2099"/>
    <m/>
    <n v="0"/>
    <n v="0"/>
    <n v="2033"/>
    <m/>
    <m/>
    <m/>
    <n v="0"/>
    <n v="0"/>
    <s v="Real 2021 | 5/8/2023 1:03:19 PM"/>
    <n v="12006"/>
    <n v="150"/>
    <m/>
    <m/>
    <n v="300034.03125"/>
    <n v="0"/>
    <n v="0"/>
    <m/>
    <m/>
    <m/>
    <n v="0"/>
  </r>
  <r>
    <x v="0"/>
    <x v="0"/>
    <x v="10"/>
    <s v="7"/>
    <x v="6"/>
    <s v="Area 1001 Solar 2027"/>
    <x v="21"/>
    <n v="34.250461578369141"/>
    <n v="150"/>
    <n v="34.250461578369141"/>
    <m/>
    <n v="0"/>
    <m/>
    <m/>
    <m/>
    <n v="21831.283203125"/>
    <m/>
    <m/>
    <n v="-1"/>
    <n v="0"/>
    <s v="Solar"/>
    <m/>
    <n v="300034.03125"/>
    <m/>
    <n v="0"/>
    <n v="10017.5771484375"/>
    <n v="10017.5771484375"/>
    <n v="0"/>
    <n v="-1"/>
    <n v="0"/>
    <n v="0"/>
    <n v="0"/>
    <n v="365"/>
    <n v="4383"/>
    <n v="0.22833640873432159"/>
    <n v="33.388134002685547"/>
    <n v="-9951.9560546875"/>
    <n v="-33.169422149658203"/>
    <n v="19969.533203125"/>
    <n v="66.55755615234375"/>
    <m/>
    <s v="1/1/2027"/>
    <s v="12/31/2099"/>
    <m/>
    <n v="0"/>
    <n v="0"/>
    <n v="2033"/>
    <m/>
    <m/>
    <m/>
    <n v="0"/>
    <n v="0"/>
    <s v="Real 2021 | 5/8/2023 1:03:19 PM"/>
    <n v="12007"/>
    <n v="150"/>
    <m/>
    <m/>
    <n v="300034.03125"/>
    <n v="0"/>
    <n v="0"/>
    <m/>
    <m/>
    <m/>
    <n v="0"/>
  </r>
  <r>
    <x v="0"/>
    <x v="0"/>
    <x v="10"/>
    <s v="8"/>
    <x v="7"/>
    <s v="Area 1001 Solar 2027"/>
    <x v="21"/>
    <n v="34.250461578369141"/>
    <n v="150"/>
    <n v="34.250461578369141"/>
    <m/>
    <n v="0"/>
    <m/>
    <m/>
    <m/>
    <n v="21831.283203125"/>
    <m/>
    <m/>
    <n v="-1"/>
    <n v="0"/>
    <s v="Solar"/>
    <m/>
    <n v="300034.03125"/>
    <m/>
    <n v="0"/>
    <n v="10017.5771484375"/>
    <n v="10017.5771484375"/>
    <n v="0"/>
    <n v="-1"/>
    <n v="0"/>
    <n v="0"/>
    <n v="0"/>
    <n v="365"/>
    <n v="4383"/>
    <n v="0.22833640873432159"/>
    <n v="33.388134002685547"/>
    <n v="-9951.9560546875"/>
    <n v="-33.169422149658203"/>
    <n v="19969.533203125"/>
    <n v="66.55755615234375"/>
    <m/>
    <s v="1/1/2027"/>
    <s v="12/31/2099"/>
    <m/>
    <n v="0"/>
    <n v="0"/>
    <n v="2033"/>
    <m/>
    <m/>
    <m/>
    <n v="0"/>
    <n v="0"/>
    <s v="Real 2021 | 5/8/2023 1:03:19 PM"/>
    <n v="12008"/>
    <n v="150"/>
    <m/>
    <m/>
    <n v="300034.03125"/>
    <n v="0"/>
    <n v="0"/>
    <m/>
    <m/>
    <m/>
    <n v="0"/>
  </r>
  <r>
    <x v="0"/>
    <x v="0"/>
    <x v="10"/>
    <s v="9"/>
    <x v="8"/>
    <s v="Area 1001 Solar 2027"/>
    <x v="21"/>
    <n v="34.250461578369141"/>
    <n v="150"/>
    <n v="34.250461578369141"/>
    <m/>
    <n v="0"/>
    <m/>
    <m/>
    <m/>
    <n v="21831.283203125"/>
    <m/>
    <m/>
    <n v="-1"/>
    <n v="0"/>
    <s v="Solar"/>
    <m/>
    <n v="300034.03125"/>
    <m/>
    <n v="0"/>
    <n v="10017.5771484375"/>
    <n v="10017.5771484375"/>
    <n v="0"/>
    <n v="-1"/>
    <n v="0"/>
    <n v="0"/>
    <n v="0"/>
    <n v="365"/>
    <n v="4383"/>
    <n v="0.22833640873432159"/>
    <n v="33.388134002685547"/>
    <n v="-9951.9560546875"/>
    <n v="-33.169422149658203"/>
    <n v="19969.533203125"/>
    <n v="66.55755615234375"/>
    <m/>
    <s v="1/1/2027"/>
    <s v="12/31/2099"/>
    <m/>
    <n v="0"/>
    <n v="0"/>
    <n v="2033"/>
    <m/>
    <m/>
    <m/>
    <n v="0"/>
    <n v="0"/>
    <s v="Real 2021 | 5/8/2023 1:03:19 PM"/>
    <n v="12009"/>
    <n v="150"/>
    <m/>
    <m/>
    <n v="300034.03125"/>
    <n v="0"/>
    <n v="0"/>
    <m/>
    <m/>
    <m/>
    <n v="0"/>
  </r>
  <r>
    <x v="0"/>
    <x v="0"/>
    <x v="10"/>
    <s v="1"/>
    <x v="0"/>
    <s v="Area 1001 Solar 2028"/>
    <x v="22"/>
    <n v="34.250461578369141"/>
    <n v="150"/>
    <n v="34.250461578369141"/>
    <m/>
    <n v="0"/>
    <m/>
    <m/>
    <m/>
    <n v="20972.564453125"/>
    <m/>
    <m/>
    <n v="-1"/>
    <n v="0"/>
    <s v="Solar"/>
    <m/>
    <n v="300034.03125"/>
    <m/>
    <n v="0"/>
    <n v="10017.5771484375"/>
    <n v="10017.5771484375"/>
    <n v="0"/>
    <n v="-1"/>
    <n v="0"/>
    <n v="0"/>
    <n v="0"/>
    <n v="365"/>
    <n v="4383"/>
    <n v="0.22833640873432159"/>
    <n v="33.388134002685547"/>
    <n v="-9951.9560546875"/>
    <n v="-33.169422149658203"/>
    <n v="19969.533203125"/>
    <n v="66.55755615234375"/>
    <m/>
    <s v="1/1/2028"/>
    <s v="12/31/2099"/>
    <m/>
    <n v="0"/>
    <n v="0"/>
    <n v="2033"/>
    <m/>
    <m/>
    <m/>
    <n v="0"/>
    <n v="0"/>
    <s v="Real 2021 | 5/8/2023 1:03:19 PM"/>
    <n v="12010"/>
    <n v="150"/>
    <m/>
    <m/>
    <n v="300034.03125"/>
    <n v="0"/>
    <n v="0"/>
    <m/>
    <m/>
    <m/>
    <n v="0"/>
  </r>
  <r>
    <x v="0"/>
    <x v="0"/>
    <x v="10"/>
    <s v="2"/>
    <x v="1"/>
    <s v="Area 1001 Solar 2028"/>
    <x v="22"/>
    <n v="34.250461578369141"/>
    <n v="150"/>
    <n v="34.250461578369141"/>
    <m/>
    <n v="0"/>
    <m/>
    <m/>
    <m/>
    <n v="20972.564453125"/>
    <m/>
    <m/>
    <n v="-1"/>
    <n v="0"/>
    <s v="Solar"/>
    <m/>
    <n v="300034.03125"/>
    <m/>
    <n v="0"/>
    <n v="10017.5771484375"/>
    <n v="10017.5771484375"/>
    <n v="0"/>
    <n v="-1"/>
    <n v="0"/>
    <n v="0"/>
    <n v="0"/>
    <n v="365"/>
    <n v="4383"/>
    <n v="0.22833640873432159"/>
    <n v="33.388134002685547"/>
    <n v="-9951.9560546875"/>
    <n v="-33.169422149658203"/>
    <n v="19969.533203125"/>
    <n v="66.55755615234375"/>
    <m/>
    <s v="1/1/2028"/>
    <s v="12/31/2099"/>
    <m/>
    <n v="0"/>
    <n v="0"/>
    <n v="2033"/>
    <m/>
    <m/>
    <m/>
    <n v="0"/>
    <n v="0"/>
    <s v="Real 2021 | 5/8/2023 1:03:19 PM"/>
    <n v="12011"/>
    <n v="150"/>
    <m/>
    <m/>
    <n v="300034.03125"/>
    <n v="0"/>
    <n v="0"/>
    <m/>
    <m/>
    <m/>
    <n v="0"/>
  </r>
  <r>
    <x v="0"/>
    <x v="0"/>
    <x v="10"/>
    <s v="3"/>
    <x v="2"/>
    <s v="Area 1001 Solar 2028"/>
    <x v="22"/>
    <n v="34.250461578369141"/>
    <n v="150"/>
    <n v="34.250461578369141"/>
    <m/>
    <n v="0"/>
    <m/>
    <m/>
    <m/>
    <n v="20972.564453125"/>
    <m/>
    <m/>
    <n v="-1"/>
    <n v="0"/>
    <s v="Solar"/>
    <m/>
    <n v="300034.03125"/>
    <m/>
    <n v="0"/>
    <n v="10017.5771484375"/>
    <n v="10017.5771484375"/>
    <n v="0"/>
    <n v="-1"/>
    <n v="0"/>
    <n v="0"/>
    <n v="0"/>
    <n v="365"/>
    <n v="4383"/>
    <n v="0.22833640873432159"/>
    <n v="33.388134002685547"/>
    <n v="-9951.9560546875"/>
    <n v="-33.169422149658203"/>
    <n v="19969.533203125"/>
    <n v="66.55755615234375"/>
    <m/>
    <s v="1/1/2028"/>
    <s v="12/31/2099"/>
    <m/>
    <n v="0"/>
    <n v="0"/>
    <n v="2033"/>
    <m/>
    <m/>
    <m/>
    <n v="0"/>
    <n v="0"/>
    <s v="Real 2021 | 5/8/2023 1:03:19 PM"/>
    <n v="12012"/>
    <n v="150"/>
    <m/>
    <m/>
    <n v="300034.03125"/>
    <n v="0"/>
    <n v="0"/>
    <m/>
    <m/>
    <m/>
    <n v="0"/>
  </r>
  <r>
    <x v="0"/>
    <x v="0"/>
    <x v="10"/>
    <s v="4"/>
    <x v="3"/>
    <s v="Area 1001 Solar 2028"/>
    <x v="22"/>
    <n v="34.250461578369141"/>
    <n v="150"/>
    <n v="34.250461578369141"/>
    <m/>
    <n v="0"/>
    <m/>
    <m/>
    <m/>
    <n v="20972.564453125"/>
    <m/>
    <m/>
    <n v="-1"/>
    <n v="0"/>
    <s v="Solar"/>
    <m/>
    <n v="300034.03125"/>
    <m/>
    <n v="0"/>
    <n v="10017.5771484375"/>
    <n v="10017.5771484375"/>
    <n v="0"/>
    <n v="-1"/>
    <n v="0"/>
    <n v="0"/>
    <n v="0"/>
    <n v="365"/>
    <n v="4383"/>
    <n v="0.22833640873432159"/>
    <n v="33.388134002685547"/>
    <n v="-9951.9560546875"/>
    <n v="-33.169422149658203"/>
    <n v="19969.533203125"/>
    <n v="66.55755615234375"/>
    <m/>
    <s v="1/1/2028"/>
    <s v="12/31/2099"/>
    <m/>
    <n v="0"/>
    <n v="0"/>
    <n v="2033"/>
    <m/>
    <m/>
    <m/>
    <n v="0"/>
    <n v="0"/>
    <s v="Real 2021 | 5/8/2023 1:03:19 PM"/>
    <n v="12013"/>
    <n v="150"/>
    <m/>
    <m/>
    <n v="300034.03125"/>
    <n v="0"/>
    <n v="0"/>
    <m/>
    <m/>
    <m/>
    <n v="0"/>
  </r>
  <r>
    <x v="0"/>
    <x v="0"/>
    <x v="10"/>
    <s v="5"/>
    <x v="4"/>
    <s v="Area 1001 Solar 2028"/>
    <x v="22"/>
    <n v="34.250461578369141"/>
    <n v="150"/>
    <n v="34.250461578369141"/>
    <m/>
    <n v="0"/>
    <m/>
    <m/>
    <m/>
    <n v="20972.564453125"/>
    <m/>
    <m/>
    <n v="-1"/>
    <n v="0"/>
    <s v="Solar"/>
    <m/>
    <n v="300034.03125"/>
    <m/>
    <n v="0"/>
    <n v="10017.5771484375"/>
    <n v="10017.5771484375"/>
    <n v="0"/>
    <n v="-1"/>
    <n v="0"/>
    <n v="0"/>
    <n v="0"/>
    <n v="365"/>
    <n v="4383"/>
    <n v="0.22833640873432159"/>
    <n v="33.388134002685547"/>
    <n v="-9951.9560546875"/>
    <n v="-33.169422149658203"/>
    <n v="19969.533203125"/>
    <n v="66.55755615234375"/>
    <m/>
    <s v="1/1/2028"/>
    <s v="12/31/2099"/>
    <m/>
    <n v="0"/>
    <n v="0"/>
    <n v="2033"/>
    <m/>
    <m/>
    <m/>
    <n v="0"/>
    <n v="0"/>
    <s v="Real 2021 | 5/8/2023 1:03:19 PM"/>
    <n v="12014"/>
    <n v="150"/>
    <m/>
    <m/>
    <n v="300034.03125"/>
    <n v="0"/>
    <n v="0"/>
    <m/>
    <m/>
    <m/>
    <n v="0"/>
  </r>
  <r>
    <x v="0"/>
    <x v="0"/>
    <x v="10"/>
    <s v="6"/>
    <x v="5"/>
    <s v="Area 1001 Solar 2028"/>
    <x v="22"/>
    <n v="34.250461578369141"/>
    <n v="150"/>
    <n v="34.250461578369141"/>
    <m/>
    <n v="0"/>
    <m/>
    <m/>
    <m/>
    <n v="20972.564453125"/>
    <m/>
    <m/>
    <n v="-1"/>
    <n v="0"/>
    <s v="Solar"/>
    <m/>
    <n v="300034.03125"/>
    <m/>
    <n v="0"/>
    <n v="10017.5771484375"/>
    <n v="10017.5771484375"/>
    <n v="0"/>
    <n v="-1"/>
    <n v="0"/>
    <n v="0"/>
    <n v="0"/>
    <n v="365"/>
    <n v="4383"/>
    <n v="0.22833640873432159"/>
    <n v="33.388134002685547"/>
    <n v="-9951.9560546875"/>
    <n v="-33.169422149658203"/>
    <n v="19969.533203125"/>
    <n v="66.55755615234375"/>
    <m/>
    <s v="1/1/2028"/>
    <s v="12/31/2099"/>
    <m/>
    <n v="0"/>
    <n v="0"/>
    <n v="2033"/>
    <m/>
    <m/>
    <m/>
    <n v="0"/>
    <n v="0"/>
    <s v="Real 2021 | 5/8/2023 1:03:19 PM"/>
    <n v="12015"/>
    <n v="150"/>
    <m/>
    <m/>
    <n v="300034.03125"/>
    <n v="0"/>
    <n v="0"/>
    <m/>
    <m/>
    <m/>
    <n v="0"/>
  </r>
  <r>
    <x v="0"/>
    <x v="0"/>
    <x v="10"/>
    <s v="7"/>
    <x v="6"/>
    <s v="Area 1001 Solar 2028"/>
    <x v="22"/>
    <n v="34.250461578369141"/>
    <n v="150"/>
    <n v="34.250461578369141"/>
    <m/>
    <n v="0"/>
    <m/>
    <m/>
    <m/>
    <n v="20972.564453125"/>
    <m/>
    <m/>
    <n v="-1"/>
    <n v="0"/>
    <s v="Solar"/>
    <m/>
    <n v="300034.03125"/>
    <m/>
    <n v="0"/>
    <n v="10017.5771484375"/>
    <n v="10017.5771484375"/>
    <n v="0"/>
    <n v="-1"/>
    <n v="0"/>
    <n v="0"/>
    <n v="0"/>
    <n v="365"/>
    <n v="4383"/>
    <n v="0.22833640873432159"/>
    <n v="33.388134002685547"/>
    <n v="-9951.9560546875"/>
    <n v="-33.169422149658203"/>
    <n v="19969.533203125"/>
    <n v="66.55755615234375"/>
    <m/>
    <s v="1/1/2028"/>
    <s v="12/31/2099"/>
    <m/>
    <n v="0"/>
    <n v="0"/>
    <n v="2033"/>
    <m/>
    <m/>
    <m/>
    <n v="0"/>
    <n v="0"/>
    <s v="Real 2021 | 5/8/2023 1:03:19 PM"/>
    <n v="12016"/>
    <n v="150"/>
    <m/>
    <m/>
    <n v="300034.03125"/>
    <n v="0"/>
    <n v="0"/>
    <m/>
    <m/>
    <m/>
    <n v="0"/>
  </r>
  <r>
    <x v="0"/>
    <x v="0"/>
    <x v="10"/>
    <s v="8"/>
    <x v="7"/>
    <s v="Area 1001 Solar 2028"/>
    <x v="22"/>
    <n v="34.250461578369141"/>
    <n v="150"/>
    <n v="34.250461578369141"/>
    <m/>
    <n v="0"/>
    <m/>
    <m/>
    <m/>
    <n v="20972.564453125"/>
    <m/>
    <m/>
    <n v="-1"/>
    <n v="0"/>
    <s v="Solar"/>
    <m/>
    <n v="300034.03125"/>
    <m/>
    <n v="0"/>
    <n v="10017.5771484375"/>
    <n v="10017.5771484375"/>
    <n v="0"/>
    <n v="-1"/>
    <n v="0"/>
    <n v="0"/>
    <n v="0"/>
    <n v="365"/>
    <n v="4383"/>
    <n v="0.22833640873432159"/>
    <n v="33.388134002685547"/>
    <n v="-9951.9560546875"/>
    <n v="-33.169422149658203"/>
    <n v="19969.533203125"/>
    <n v="66.55755615234375"/>
    <m/>
    <s v="1/1/2028"/>
    <s v="12/31/2099"/>
    <m/>
    <n v="0"/>
    <n v="0"/>
    <n v="2033"/>
    <m/>
    <m/>
    <m/>
    <n v="0"/>
    <n v="0"/>
    <s v="Real 2021 | 5/8/2023 1:03:19 PM"/>
    <n v="12017"/>
    <n v="150"/>
    <m/>
    <m/>
    <n v="300034.03125"/>
    <n v="0"/>
    <n v="0"/>
    <m/>
    <m/>
    <m/>
    <n v="0"/>
  </r>
  <r>
    <x v="0"/>
    <x v="0"/>
    <x v="10"/>
    <s v="9"/>
    <x v="8"/>
    <s v="Area 1001 Solar 2028"/>
    <x v="22"/>
    <n v="34.250461578369141"/>
    <n v="150"/>
    <n v="34.250461578369141"/>
    <m/>
    <n v="0"/>
    <m/>
    <m/>
    <m/>
    <n v="20972.564453125"/>
    <m/>
    <m/>
    <n v="-1"/>
    <n v="0"/>
    <s v="Solar"/>
    <m/>
    <n v="300034.03125"/>
    <m/>
    <n v="0"/>
    <n v="10017.5771484375"/>
    <n v="10017.5771484375"/>
    <n v="0"/>
    <n v="-1"/>
    <n v="0"/>
    <n v="0"/>
    <n v="0"/>
    <n v="365"/>
    <n v="4383"/>
    <n v="0.22833640873432159"/>
    <n v="33.388134002685547"/>
    <n v="-9951.9560546875"/>
    <n v="-33.169422149658203"/>
    <n v="19969.533203125"/>
    <n v="66.55755615234375"/>
    <m/>
    <s v="1/1/2028"/>
    <s v="12/31/2099"/>
    <m/>
    <n v="0"/>
    <n v="0"/>
    <n v="2033"/>
    <m/>
    <m/>
    <m/>
    <n v="0"/>
    <n v="0"/>
    <s v="Real 2021 | 5/8/2023 1:03:19 PM"/>
    <n v="12018"/>
    <n v="150"/>
    <m/>
    <m/>
    <n v="300034.03125"/>
    <n v="0"/>
    <n v="0"/>
    <m/>
    <m/>
    <m/>
    <n v="0"/>
  </r>
  <r>
    <x v="0"/>
    <x v="0"/>
    <x v="10"/>
    <s v="1"/>
    <x v="0"/>
    <s v="Area 1001 Solar 2029"/>
    <x v="23"/>
    <n v="22.833641052246094"/>
    <n v="100"/>
    <n v="22.833641052246094"/>
    <m/>
    <n v="0"/>
    <m/>
    <m/>
    <m/>
    <n v="13453.2666015625"/>
    <m/>
    <m/>
    <n v="-1"/>
    <n v="0"/>
    <s v="Solar"/>
    <m/>
    <n v="200022.6875"/>
    <m/>
    <n v="0"/>
    <n v="6678.384765625"/>
    <n v="6678.384765625"/>
    <n v="0"/>
    <n v="-1"/>
    <n v="0"/>
    <n v="0"/>
    <n v="0"/>
    <n v="365"/>
    <n v="4383"/>
    <n v="0.22833640873432159"/>
    <n v="33.388134002685547"/>
    <n v="-6634.63720703125"/>
    <n v="-33.169422149658203"/>
    <n v="13313.0224609375"/>
    <n v="66.55755615234375"/>
    <m/>
    <s v="1/1/2029"/>
    <s v="12/31/2099"/>
    <m/>
    <n v="0"/>
    <n v="0"/>
    <n v="2033"/>
    <m/>
    <m/>
    <m/>
    <n v="0"/>
    <n v="0"/>
    <s v="Real 2021 | 5/8/2023 1:03:19 PM"/>
    <n v="12019"/>
    <n v="100"/>
    <m/>
    <m/>
    <n v="200022.6875"/>
    <n v="0"/>
    <n v="0"/>
    <m/>
    <m/>
    <m/>
    <n v="0"/>
  </r>
  <r>
    <x v="0"/>
    <x v="0"/>
    <x v="10"/>
    <s v="3"/>
    <x v="2"/>
    <s v="Area 1001 Solar 2029"/>
    <x v="23"/>
    <n v="22.833641052246094"/>
    <n v="100"/>
    <n v="22.833641052246094"/>
    <m/>
    <n v="0"/>
    <m/>
    <m/>
    <m/>
    <n v="13453.2666015625"/>
    <m/>
    <m/>
    <n v="-1"/>
    <n v="0"/>
    <s v="Solar"/>
    <m/>
    <n v="200022.6875"/>
    <m/>
    <n v="0"/>
    <n v="6678.384765625"/>
    <n v="6678.384765625"/>
    <n v="0"/>
    <n v="-1"/>
    <n v="0"/>
    <n v="0"/>
    <n v="0"/>
    <n v="365"/>
    <n v="4383"/>
    <n v="0.22833640873432159"/>
    <n v="33.388134002685547"/>
    <n v="-6634.63720703125"/>
    <n v="-33.169422149658203"/>
    <n v="13313.0224609375"/>
    <n v="66.55755615234375"/>
    <m/>
    <s v="1/1/2029"/>
    <s v="12/31/2099"/>
    <m/>
    <n v="0"/>
    <n v="0"/>
    <n v="2033"/>
    <m/>
    <m/>
    <m/>
    <n v="0"/>
    <n v="0"/>
    <s v="Real 2021 | 5/8/2023 1:03:19 PM"/>
    <n v="12020"/>
    <n v="100"/>
    <m/>
    <m/>
    <n v="200022.6875"/>
    <n v="0"/>
    <n v="0"/>
    <m/>
    <m/>
    <m/>
    <n v="0"/>
  </r>
  <r>
    <x v="0"/>
    <x v="0"/>
    <x v="10"/>
    <s v="4"/>
    <x v="3"/>
    <s v="Area 1001 Solar 2029"/>
    <x v="23"/>
    <n v="34.250461578369141"/>
    <n v="150"/>
    <n v="34.250461578369141"/>
    <m/>
    <n v="0"/>
    <m/>
    <m/>
    <m/>
    <n v="20179.900390625"/>
    <m/>
    <m/>
    <n v="-1"/>
    <n v="0"/>
    <s v="Solar"/>
    <m/>
    <n v="300034.03125"/>
    <m/>
    <n v="0"/>
    <n v="10017.5771484375"/>
    <n v="10017.5771484375"/>
    <n v="0"/>
    <n v="-1"/>
    <n v="0"/>
    <n v="0"/>
    <n v="0"/>
    <n v="365"/>
    <n v="4383"/>
    <n v="0.22833640873432159"/>
    <n v="33.388134002685547"/>
    <n v="-9951.9560546875"/>
    <n v="-33.169422149658203"/>
    <n v="19969.533203125"/>
    <n v="66.55755615234375"/>
    <m/>
    <s v="1/1/2029"/>
    <s v="12/31/2099"/>
    <m/>
    <n v="0"/>
    <n v="0"/>
    <n v="2033"/>
    <m/>
    <m/>
    <m/>
    <n v="0"/>
    <n v="0"/>
    <s v="Real 2021 | 5/8/2023 1:03:19 PM"/>
    <n v="12021"/>
    <n v="150"/>
    <m/>
    <m/>
    <n v="300034.03125"/>
    <n v="0"/>
    <n v="0"/>
    <m/>
    <m/>
    <m/>
    <n v="0"/>
  </r>
  <r>
    <x v="0"/>
    <x v="0"/>
    <x v="10"/>
    <s v="6"/>
    <x v="5"/>
    <s v="Area 1001 Solar 2029"/>
    <x v="23"/>
    <n v="22.833641052246094"/>
    <n v="100"/>
    <n v="22.833641052246094"/>
    <m/>
    <n v="0"/>
    <m/>
    <m/>
    <m/>
    <n v="13453.2666015625"/>
    <m/>
    <m/>
    <n v="-1"/>
    <n v="0"/>
    <s v="Solar"/>
    <m/>
    <n v="200022.6875"/>
    <m/>
    <n v="0"/>
    <n v="6678.384765625"/>
    <n v="6678.384765625"/>
    <n v="0"/>
    <n v="-1"/>
    <n v="0"/>
    <n v="0"/>
    <n v="0"/>
    <n v="365"/>
    <n v="4383"/>
    <n v="0.22833640873432159"/>
    <n v="33.388134002685547"/>
    <n v="-6634.63720703125"/>
    <n v="-33.169422149658203"/>
    <n v="13313.0224609375"/>
    <n v="66.55755615234375"/>
    <m/>
    <s v="1/1/2029"/>
    <s v="12/31/2099"/>
    <m/>
    <n v="0"/>
    <n v="0"/>
    <n v="2033"/>
    <m/>
    <m/>
    <m/>
    <n v="0"/>
    <n v="0"/>
    <s v="Real 2021 | 5/8/2023 1:03:19 PM"/>
    <n v="12022"/>
    <n v="100"/>
    <m/>
    <m/>
    <n v="200022.6875"/>
    <n v="0"/>
    <n v="0"/>
    <m/>
    <m/>
    <m/>
    <n v="0"/>
  </r>
  <r>
    <x v="0"/>
    <x v="0"/>
    <x v="10"/>
    <s v="7"/>
    <x v="6"/>
    <s v="Area 1001 Solar 2029"/>
    <x v="23"/>
    <n v="22.833641052246094"/>
    <n v="100"/>
    <n v="22.833641052246094"/>
    <m/>
    <n v="0"/>
    <m/>
    <m/>
    <m/>
    <n v="13453.2666015625"/>
    <m/>
    <m/>
    <n v="-1"/>
    <n v="0"/>
    <s v="Solar"/>
    <m/>
    <n v="200022.6875"/>
    <m/>
    <n v="0"/>
    <n v="6678.384765625"/>
    <n v="6678.384765625"/>
    <n v="0"/>
    <n v="-1"/>
    <n v="0"/>
    <n v="0"/>
    <n v="0"/>
    <n v="365"/>
    <n v="4383"/>
    <n v="0.22833640873432159"/>
    <n v="33.388134002685547"/>
    <n v="-6634.63720703125"/>
    <n v="-33.169422149658203"/>
    <n v="13313.0224609375"/>
    <n v="66.55755615234375"/>
    <m/>
    <s v="1/1/2029"/>
    <s v="12/31/2099"/>
    <m/>
    <n v="0"/>
    <n v="0"/>
    <n v="2033"/>
    <m/>
    <m/>
    <m/>
    <n v="0"/>
    <n v="0"/>
    <s v="Real 2021 | 5/8/2023 1:03:19 PM"/>
    <n v="12023"/>
    <n v="100"/>
    <m/>
    <m/>
    <n v="200022.6875"/>
    <n v="0"/>
    <n v="0"/>
    <m/>
    <m/>
    <m/>
    <n v="0"/>
  </r>
  <r>
    <x v="0"/>
    <x v="0"/>
    <x v="10"/>
    <s v="8"/>
    <x v="7"/>
    <s v="Area 1001 Solar 2029"/>
    <x v="23"/>
    <n v="34.250461578369141"/>
    <n v="150"/>
    <n v="34.250461578369141"/>
    <m/>
    <n v="0"/>
    <m/>
    <m/>
    <m/>
    <n v="20179.900390625"/>
    <m/>
    <m/>
    <n v="-1"/>
    <n v="0"/>
    <s v="Solar"/>
    <m/>
    <n v="300034.03125"/>
    <m/>
    <n v="0"/>
    <n v="10017.5771484375"/>
    <n v="10017.5771484375"/>
    <n v="0"/>
    <n v="-1"/>
    <n v="0"/>
    <n v="0"/>
    <n v="0"/>
    <n v="365"/>
    <n v="4383"/>
    <n v="0.22833640873432159"/>
    <n v="33.388134002685547"/>
    <n v="-9951.9560546875"/>
    <n v="-33.169422149658203"/>
    <n v="19969.533203125"/>
    <n v="66.55755615234375"/>
    <m/>
    <s v="1/1/2029"/>
    <s v="12/31/2099"/>
    <m/>
    <n v="0"/>
    <n v="0"/>
    <n v="2033"/>
    <m/>
    <m/>
    <m/>
    <n v="0"/>
    <n v="0"/>
    <s v="Real 2021 | 5/8/2023 1:03:19 PM"/>
    <n v="12024"/>
    <n v="150"/>
    <m/>
    <m/>
    <n v="300034.03125"/>
    <n v="0"/>
    <n v="0"/>
    <m/>
    <m/>
    <m/>
    <n v="0"/>
  </r>
  <r>
    <x v="0"/>
    <x v="0"/>
    <x v="10"/>
    <s v="9"/>
    <x v="8"/>
    <s v="Area 1001 Solar 2029"/>
    <x v="23"/>
    <n v="22.833641052246094"/>
    <n v="100"/>
    <n v="22.833641052246094"/>
    <m/>
    <n v="0"/>
    <m/>
    <m/>
    <m/>
    <n v="13453.2666015625"/>
    <m/>
    <m/>
    <n v="-1"/>
    <n v="0"/>
    <s v="Solar"/>
    <m/>
    <n v="200022.6875"/>
    <m/>
    <n v="0"/>
    <n v="6678.384765625"/>
    <n v="6678.384765625"/>
    <n v="0"/>
    <n v="-1"/>
    <n v="0"/>
    <n v="0"/>
    <n v="0"/>
    <n v="365"/>
    <n v="4383"/>
    <n v="0.22833640873432159"/>
    <n v="33.388134002685547"/>
    <n v="-6634.63720703125"/>
    <n v="-33.169422149658203"/>
    <n v="13313.0224609375"/>
    <n v="66.55755615234375"/>
    <m/>
    <s v="1/1/2029"/>
    <s v="12/31/2099"/>
    <m/>
    <n v="0"/>
    <n v="0"/>
    <n v="2033"/>
    <m/>
    <m/>
    <m/>
    <n v="0"/>
    <n v="0"/>
    <s v="Real 2021 | 5/8/2023 1:03:19 PM"/>
    <n v="12025"/>
    <n v="100"/>
    <m/>
    <m/>
    <n v="200022.6875"/>
    <n v="0"/>
    <n v="0"/>
    <m/>
    <m/>
    <m/>
    <n v="0"/>
  </r>
  <r>
    <x v="0"/>
    <x v="0"/>
    <x v="10"/>
    <s v="3"/>
    <x v="2"/>
    <s v="Area 1001 Solar 2030"/>
    <x v="24"/>
    <n v="11.416820526123047"/>
    <n v="50"/>
    <n v="11.416820526123047"/>
    <m/>
    <n v="0"/>
    <m/>
    <m/>
    <m/>
    <n v="6451.40283203125"/>
    <m/>
    <m/>
    <n v="-1"/>
    <n v="0"/>
    <s v="Solar"/>
    <m/>
    <n v="100011.34375"/>
    <m/>
    <n v="0"/>
    <n v="3339.1923828125"/>
    <n v="3339.1923828125"/>
    <n v="0"/>
    <n v="-1"/>
    <n v="0"/>
    <n v="0"/>
    <n v="0"/>
    <n v="365"/>
    <n v="4383"/>
    <n v="0.22833640873432159"/>
    <n v="33.388134002685547"/>
    <n v="-3317.318603515625"/>
    <n v="-33.169422149658203"/>
    <n v="6656.51123046875"/>
    <n v="66.55755615234375"/>
    <m/>
    <s v="1/1/2030"/>
    <s v="12/31/2099"/>
    <m/>
    <n v="0"/>
    <n v="0"/>
    <n v="2033"/>
    <m/>
    <m/>
    <m/>
    <n v="0"/>
    <n v="0"/>
    <s v="Real 2021 | 5/8/2023 1:03:19 PM"/>
    <n v="12026"/>
    <n v="50"/>
    <m/>
    <m/>
    <n v="100011.34375"/>
    <n v="0"/>
    <n v="0"/>
    <m/>
    <m/>
    <m/>
    <n v="0"/>
  </r>
  <r>
    <x v="0"/>
    <x v="0"/>
    <x v="10"/>
    <s v="8"/>
    <x v="7"/>
    <s v="Area 1001 Solar 2030"/>
    <x v="24"/>
    <n v="11.416820526123047"/>
    <n v="50"/>
    <n v="11.416820526123047"/>
    <m/>
    <n v="0"/>
    <m/>
    <m/>
    <m/>
    <n v="6451.40283203125"/>
    <m/>
    <m/>
    <n v="-1"/>
    <n v="0"/>
    <s v="Solar"/>
    <m/>
    <n v="100011.34375"/>
    <m/>
    <n v="0"/>
    <n v="3339.1923828125"/>
    <n v="3339.1923828125"/>
    <n v="0"/>
    <n v="-1"/>
    <n v="0"/>
    <n v="0"/>
    <n v="0"/>
    <n v="365"/>
    <n v="4383"/>
    <n v="0.22833640873432159"/>
    <n v="33.388134002685547"/>
    <n v="-3317.318603515625"/>
    <n v="-33.169422149658203"/>
    <n v="6656.51123046875"/>
    <n v="66.55755615234375"/>
    <m/>
    <s v="1/1/2030"/>
    <s v="12/31/2099"/>
    <m/>
    <n v="0"/>
    <n v="0"/>
    <n v="2033"/>
    <m/>
    <m/>
    <m/>
    <n v="0"/>
    <n v="0"/>
    <s v="Real 2021 | 5/8/2023 1:03:19 PM"/>
    <n v="12027"/>
    <n v="50"/>
    <m/>
    <m/>
    <n v="100011.34375"/>
    <n v="0"/>
    <n v="0"/>
    <m/>
    <m/>
    <m/>
    <n v="0"/>
  </r>
  <r>
    <x v="0"/>
    <x v="0"/>
    <x v="10"/>
    <s v="4"/>
    <x v="3"/>
    <s v="Area 1001 Solar 2031"/>
    <x v="25"/>
    <n v="34.250461578369141"/>
    <n v="150"/>
    <n v="34.250461578369141"/>
    <m/>
    <n v="0"/>
    <m/>
    <m/>
    <m/>
    <n v="19494.576171875"/>
    <m/>
    <m/>
    <n v="-1"/>
    <n v="0"/>
    <s v="Solar"/>
    <m/>
    <n v="300034.03125"/>
    <m/>
    <n v="0"/>
    <n v="10017.5771484375"/>
    <n v="10017.5771484375"/>
    <n v="0"/>
    <n v="-1"/>
    <n v="0"/>
    <n v="0"/>
    <n v="0"/>
    <n v="365"/>
    <n v="4383"/>
    <n v="0.22833640873432159"/>
    <n v="33.388134002685547"/>
    <n v="-9951.9560546875"/>
    <n v="-33.169422149658203"/>
    <n v="19969.533203125"/>
    <n v="66.55755615234375"/>
    <m/>
    <s v="1/1/2031"/>
    <s v="12/31/2099"/>
    <m/>
    <n v="0"/>
    <n v="0"/>
    <n v="2033"/>
    <m/>
    <m/>
    <m/>
    <n v="0"/>
    <n v="0"/>
    <s v="Real 2021 | 5/8/2023 1:03:19 PM"/>
    <n v="12028"/>
    <n v="150"/>
    <m/>
    <m/>
    <n v="300034.03125"/>
    <n v="0"/>
    <n v="0"/>
    <m/>
    <m/>
    <m/>
    <n v="0"/>
  </r>
  <r>
    <x v="0"/>
    <x v="0"/>
    <x v="10"/>
    <s v="8"/>
    <x v="7"/>
    <s v="Area 1001 Solar 2031"/>
    <x v="25"/>
    <n v="11.416820526123047"/>
    <n v="50"/>
    <n v="11.416820526123047"/>
    <m/>
    <n v="0"/>
    <m/>
    <m/>
    <m/>
    <n v="6498.19189453125"/>
    <m/>
    <m/>
    <n v="-1"/>
    <n v="0"/>
    <s v="Solar"/>
    <m/>
    <n v="100011.34375"/>
    <m/>
    <n v="0"/>
    <n v="3339.1923828125"/>
    <n v="3339.1923828125"/>
    <n v="0"/>
    <n v="-1"/>
    <n v="0"/>
    <n v="0"/>
    <n v="0"/>
    <n v="365"/>
    <n v="4383"/>
    <n v="0.22833640873432159"/>
    <n v="33.388134002685547"/>
    <n v="-3317.318603515625"/>
    <n v="-33.169422149658203"/>
    <n v="6656.51123046875"/>
    <n v="66.55755615234375"/>
    <m/>
    <s v="1/1/2031"/>
    <s v="12/31/2099"/>
    <m/>
    <n v="0"/>
    <n v="0"/>
    <n v="2033"/>
    <m/>
    <m/>
    <m/>
    <n v="0"/>
    <n v="0"/>
    <s v="Real 2021 | 5/8/2023 1:03:19 PM"/>
    <n v="12029"/>
    <n v="50"/>
    <m/>
    <m/>
    <n v="100011.34375"/>
    <n v="0"/>
    <n v="0"/>
    <m/>
    <m/>
    <m/>
    <n v="0"/>
  </r>
  <r>
    <x v="0"/>
    <x v="0"/>
    <x v="10"/>
    <s v="3"/>
    <x v="2"/>
    <s v="Area 1001 Solar 2032"/>
    <x v="26"/>
    <n v="11.416820526123047"/>
    <n v="50"/>
    <n v="11.416820526123047"/>
    <m/>
    <n v="0"/>
    <m/>
    <m/>
    <m/>
    <n v="6528.46728515625"/>
    <m/>
    <m/>
    <n v="-1"/>
    <n v="0"/>
    <s v="Solar"/>
    <m/>
    <n v="100011.34375"/>
    <m/>
    <n v="0"/>
    <n v="3339.1923828125"/>
    <n v="3339.1923828125"/>
    <n v="0"/>
    <n v="-1"/>
    <n v="0"/>
    <n v="0"/>
    <n v="0"/>
    <n v="365"/>
    <n v="4383"/>
    <n v="0.22833640873432159"/>
    <n v="33.388134002685547"/>
    <n v="-3317.318603515625"/>
    <n v="-33.169422149658203"/>
    <n v="6656.51123046875"/>
    <n v="66.55755615234375"/>
    <m/>
    <s v="1/1/2032"/>
    <s v="12/31/2099"/>
    <m/>
    <n v="0"/>
    <n v="0"/>
    <n v="2033"/>
    <m/>
    <m/>
    <m/>
    <n v="0"/>
    <n v="0"/>
    <s v="Real 2021 | 5/8/2023 1:03:19 PM"/>
    <n v="12030"/>
    <n v="50"/>
    <m/>
    <m/>
    <n v="100011.34375"/>
    <n v="0"/>
    <n v="0"/>
    <m/>
    <m/>
    <m/>
    <n v="0"/>
  </r>
  <r>
    <x v="0"/>
    <x v="0"/>
    <x v="10"/>
    <s v="4"/>
    <x v="3"/>
    <s v="Area 1001 Solar 2032"/>
    <x v="26"/>
    <n v="34.250461578369141"/>
    <n v="150"/>
    <n v="34.250461578369141"/>
    <m/>
    <n v="0"/>
    <m/>
    <m/>
    <m/>
    <n v="19585.40234375"/>
    <m/>
    <m/>
    <n v="-1"/>
    <n v="0"/>
    <s v="Solar"/>
    <m/>
    <n v="300034.03125"/>
    <m/>
    <n v="0"/>
    <n v="10017.5771484375"/>
    <n v="10017.5771484375"/>
    <n v="0"/>
    <n v="-1"/>
    <n v="0"/>
    <n v="0"/>
    <n v="0"/>
    <n v="365"/>
    <n v="4383"/>
    <n v="0.22833640873432159"/>
    <n v="33.388134002685547"/>
    <n v="-9951.9560546875"/>
    <n v="-33.169422149658203"/>
    <n v="19969.533203125"/>
    <n v="66.55755615234375"/>
    <m/>
    <s v="1/1/2032"/>
    <s v="12/31/2099"/>
    <m/>
    <n v="0"/>
    <n v="0"/>
    <n v="2033"/>
    <m/>
    <m/>
    <m/>
    <n v="0"/>
    <n v="0"/>
    <s v="Real 2021 | 5/8/2023 1:03:19 PM"/>
    <n v="12031"/>
    <n v="150"/>
    <m/>
    <m/>
    <n v="300034.03125"/>
    <n v="0"/>
    <n v="0"/>
    <m/>
    <m/>
    <m/>
    <n v="0"/>
  </r>
  <r>
    <x v="0"/>
    <x v="0"/>
    <x v="10"/>
    <s v="8"/>
    <x v="7"/>
    <s v="Area 1001 Solar 2032"/>
    <x v="26"/>
    <n v="11.416820526123047"/>
    <n v="50"/>
    <n v="11.416820526123047"/>
    <m/>
    <n v="0"/>
    <m/>
    <m/>
    <m/>
    <n v="6528.46728515625"/>
    <m/>
    <m/>
    <n v="-1"/>
    <n v="0"/>
    <s v="Solar"/>
    <m/>
    <n v="100011.34375"/>
    <m/>
    <n v="0"/>
    <n v="3339.1923828125"/>
    <n v="3339.1923828125"/>
    <n v="0"/>
    <n v="-1"/>
    <n v="0"/>
    <n v="0"/>
    <n v="0"/>
    <n v="365"/>
    <n v="4383"/>
    <n v="0.22833640873432159"/>
    <n v="33.388134002685547"/>
    <n v="-3317.318603515625"/>
    <n v="-33.169422149658203"/>
    <n v="6656.51123046875"/>
    <n v="66.55755615234375"/>
    <m/>
    <s v="1/1/2032"/>
    <s v="12/31/2099"/>
    <m/>
    <n v="0"/>
    <n v="0"/>
    <n v="2033"/>
    <m/>
    <m/>
    <m/>
    <n v="0"/>
    <n v="0"/>
    <s v="Real 2021 | 5/8/2023 1:03:19 PM"/>
    <n v="12032"/>
    <n v="50"/>
    <m/>
    <m/>
    <n v="100011.34375"/>
    <n v="0"/>
    <n v="0"/>
    <m/>
    <m/>
    <m/>
    <n v="0"/>
  </r>
  <r>
    <x v="0"/>
    <x v="0"/>
    <x v="10"/>
    <s v="8"/>
    <x v="7"/>
    <s v="Area 1001 Solar 2035"/>
    <x v="27"/>
    <n v="0"/>
    <n v="0"/>
    <n v="0"/>
    <m/>
    <n v="0"/>
    <m/>
    <m/>
    <m/>
    <n v="0"/>
    <m/>
    <m/>
    <n v="-1"/>
    <n v="0"/>
    <s v="Solar"/>
    <m/>
    <n v="0"/>
    <m/>
    <n v="0"/>
    <n v="0"/>
    <n v="0"/>
    <n v="0"/>
    <n v="-1"/>
    <n v="0"/>
    <n v="0"/>
    <n v="0"/>
    <n v="0"/>
    <n v="0"/>
    <m/>
    <m/>
    <n v="0"/>
    <m/>
    <n v="0"/>
    <m/>
    <m/>
    <s v="1/1/2035"/>
    <s v="12/31/2099"/>
    <m/>
    <n v="0"/>
    <n v="0"/>
    <n v="2033"/>
    <m/>
    <m/>
    <m/>
    <n v="0"/>
    <n v="0"/>
    <s v="Real 2021 | 5/8/2023 1:03:19 PM"/>
    <n v="12033"/>
    <n v="0"/>
    <m/>
    <m/>
    <n v="0"/>
    <n v="0"/>
    <n v="0"/>
    <m/>
    <m/>
    <m/>
    <n v="0"/>
  </r>
  <r>
    <x v="0"/>
    <x v="0"/>
    <x v="10"/>
    <s v="4"/>
    <x v="3"/>
    <s v="Area 1001 Solar 2036"/>
    <x v="28"/>
    <n v="0"/>
    <n v="0"/>
    <n v="0"/>
    <m/>
    <n v="0"/>
    <m/>
    <m/>
    <m/>
    <n v="0"/>
    <m/>
    <m/>
    <n v="-1"/>
    <n v="0"/>
    <s v="Solar"/>
    <m/>
    <n v="0"/>
    <m/>
    <n v="0"/>
    <n v="0"/>
    <n v="0"/>
    <n v="0"/>
    <n v="-1"/>
    <n v="0"/>
    <n v="0"/>
    <n v="0"/>
    <n v="0"/>
    <n v="0"/>
    <m/>
    <m/>
    <n v="0"/>
    <m/>
    <n v="0"/>
    <m/>
    <m/>
    <s v="1/1/2036"/>
    <s v="12/31/2099"/>
    <m/>
    <n v="0"/>
    <n v="0"/>
    <n v="2033"/>
    <m/>
    <m/>
    <m/>
    <n v="0"/>
    <n v="0"/>
    <s v="Real 2021 | 5/8/2023 1:03:19 PM"/>
    <n v="12034"/>
    <n v="0"/>
    <m/>
    <m/>
    <n v="0"/>
    <n v="0"/>
    <n v="0"/>
    <m/>
    <m/>
    <m/>
    <n v="0"/>
  </r>
  <r>
    <x v="0"/>
    <x v="0"/>
    <x v="10"/>
    <s v="1"/>
    <x v="0"/>
    <s v="Area 1001 Solar 2037"/>
    <x v="29"/>
    <n v="0"/>
    <n v="0"/>
    <n v="0"/>
    <m/>
    <n v="0"/>
    <m/>
    <m/>
    <m/>
    <n v="0"/>
    <m/>
    <m/>
    <n v="-1"/>
    <n v="0"/>
    <s v="Solar"/>
    <m/>
    <n v="0"/>
    <m/>
    <n v="0"/>
    <n v="0"/>
    <n v="0"/>
    <n v="0"/>
    <n v="-1"/>
    <n v="0"/>
    <n v="0"/>
    <n v="0"/>
    <n v="0"/>
    <n v="0"/>
    <m/>
    <m/>
    <n v="0"/>
    <m/>
    <n v="0"/>
    <m/>
    <m/>
    <s v="1/1/2037"/>
    <s v="12/31/2099"/>
    <m/>
    <n v="0"/>
    <n v="0"/>
    <n v="2033"/>
    <m/>
    <m/>
    <m/>
    <n v="0"/>
    <n v="0"/>
    <s v="Real 2021 | 5/8/2023 1:03:19 PM"/>
    <n v="12035"/>
    <n v="0"/>
    <m/>
    <m/>
    <n v="0"/>
    <n v="0"/>
    <n v="0"/>
    <m/>
    <m/>
    <m/>
    <n v="0"/>
  </r>
  <r>
    <x v="0"/>
    <x v="0"/>
    <x v="10"/>
    <s v="3"/>
    <x v="2"/>
    <s v="Area 1001 Solar 2037"/>
    <x v="29"/>
    <n v="0"/>
    <n v="0"/>
    <n v="0"/>
    <m/>
    <n v="0"/>
    <m/>
    <m/>
    <m/>
    <n v="0"/>
    <m/>
    <m/>
    <n v="-1"/>
    <n v="0"/>
    <s v="Solar"/>
    <m/>
    <n v="0"/>
    <m/>
    <n v="0"/>
    <n v="0"/>
    <n v="0"/>
    <n v="0"/>
    <n v="-1"/>
    <n v="0"/>
    <n v="0"/>
    <n v="0"/>
    <n v="0"/>
    <n v="0"/>
    <m/>
    <m/>
    <n v="0"/>
    <m/>
    <n v="0"/>
    <m/>
    <m/>
    <s v="1/1/2037"/>
    <s v="12/31/2099"/>
    <m/>
    <n v="0"/>
    <n v="0"/>
    <n v="2033"/>
    <m/>
    <m/>
    <m/>
    <n v="0"/>
    <n v="0"/>
    <s v="Real 2021 | 5/8/2023 1:03:19 PM"/>
    <n v="12036"/>
    <n v="0"/>
    <m/>
    <m/>
    <n v="0"/>
    <n v="0"/>
    <n v="0"/>
    <m/>
    <m/>
    <m/>
    <n v="0"/>
  </r>
  <r>
    <x v="0"/>
    <x v="0"/>
    <x v="10"/>
    <s v="7"/>
    <x v="6"/>
    <s v="Area 1001 Solar 2037"/>
    <x v="29"/>
    <n v="0"/>
    <n v="0"/>
    <n v="0"/>
    <m/>
    <n v="0"/>
    <m/>
    <m/>
    <m/>
    <n v="0"/>
    <m/>
    <m/>
    <n v="-1"/>
    <n v="0"/>
    <s v="Solar"/>
    <m/>
    <n v="0"/>
    <m/>
    <n v="0"/>
    <n v="0"/>
    <n v="0"/>
    <n v="0"/>
    <n v="-1"/>
    <n v="0"/>
    <n v="0"/>
    <n v="0"/>
    <n v="0"/>
    <n v="0"/>
    <m/>
    <m/>
    <n v="0"/>
    <m/>
    <n v="0"/>
    <m/>
    <m/>
    <s v="1/1/2037"/>
    <s v="12/31/2099"/>
    <m/>
    <n v="0"/>
    <n v="0"/>
    <n v="2033"/>
    <m/>
    <m/>
    <m/>
    <n v="0"/>
    <n v="0"/>
    <s v="Real 2021 | 5/8/2023 1:03:19 PM"/>
    <n v="12037"/>
    <n v="0"/>
    <m/>
    <m/>
    <n v="0"/>
    <n v="0"/>
    <n v="0"/>
    <m/>
    <m/>
    <m/>
    <n v="0"/>
  </r>
  <r>
    <x v="0"/>
    <x v="0"/>
    <x v="10"/>
    <s v="8"/>
    <x v="7"/>
    <s v="Area 1001 Solar 2037"/>
    <x v="29"/>
    <n v="0"/>
    <n v="0"/>
    <n v="0"/>
    <m/>
    <n v="0"/>
    <m/>
    <m/>
    <m/>
    <n v="0"/>
    <m/>
    <m/>
    <n v="-1"/>
    <n v="0"/>
    <s v="Solar"/>
    <m/>
    <n v="0"/>
    <m/>
    <n v="0"/>
    <n v="0"/>
    <n v="0"/>
    <n v="0"/>
    <n v="-1"/>
    <n v="0"/>
    <n v="0"/>
    <n v="0"/>
    <n v="0"/>
    <n v="0"/>
    <m/>
    <m/>
    <n v="0"/>
    <m/>
    <n v="0"/>
    <m/>
    <m/>
    <s v="1/1/2037"/>
    <s v="12/31/2099"/>
    <m/>
    <n v="0"/>
    <n v="0"/>
    <n v="2033"/>
    <m/>
    <m/>
    <m/>
    <n v="0"/>
    <n v="0"/>
    <s v="Real 2021 | 5/8/2023 1:03:19 PM"/>
    <n v="12038"/>
    <n v="0"/>
    <m/>
    <m/>
    <n v="0"/>
    <n v="0"/>
    <n v="0"/>
    <m/>
    <m/>
    <m/>
    <n v="0"/>
  </r>
  <r>
    <x v="0"/>
    <x v="0"/>
    <x v="10"/>
    <s v="1"/>
    <x v="0"/>
    <s v="Area 1001 Wind 2026"/>
    <x v="30"/>
    <n v="34.688133239746094"/>
    <n v="100"/>
    <n v="34.688133239746094"/>
    <m/>
    <n v="0"/>
    <m/>
    <m/>
    <m/>
    <n v="18154.20312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039"/>
    <n v="100"/>
    <m/>
    <m/>
    <n v="303868.0625"/>
    <n v="0"/>
    <n v="0"/>
    <m/>
    <m/>
    <m/>
    <n v="0"/>
  </r>
  <r>
    <x v="0"/>
    <x v="0"/>
    <x v="10"/>
    <s v="2"/>
    <x v="1"/>
    <s v="Area 1001 Wind 2026"/>
    <x v="30"/>
    <n v="34.688133239746094"/>
    <n v="100"/>
    <n v="34.688133239746094"/>
    <m/>
    <n v="0"/>
    <m/>
    <m/>
    <m/>
    <n v="18154.20312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040"/>
    <n v="100"/>
    <m/>
    <m/>
    <n v="303868.0625"/>
    <n v="0"/>
    <n v="0"/>
    <m/>
    <m/>
    <m/>
    <n v="0"/>
  </r>
  <r>
    <x v="0"/>
    <x v="0"/>
    <x v="10"/>
    <s v="3"/>
    <x v="2"/>
    <s v="Area 1001 Wind 2026"/>
    <x v="30"/>
    <n v="34.688133239746094"/>
    <n v="100"/>
    <n v="34.688133239746094"/>
    <m/>
    <n v="0"/>
    <m/>
    <m/>
    <m/>
    <n v="18154.20312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041"/>
    <n v="100"/>
    <m/>
    <m/>
    <n v="303868.0625"/>
    <n v="0"/>
    <n v="0"/>
    <m/>
    <m/>
    <m/>
    <n v="0"/>
  </r>
  <r>
    <x v="0"/>
    <x v="0"/>
    <x v="10"/>
    <s v="4"/>
    <x v="3"/>
    <s v="Area 1001 Wind 2026"/>
    <x v="30"/>
    <n v="34.688133239746094"/>
    <n v="100"/>
    <n v="34.688133239746094"/>
    <m/>
    <n v="0"/>
    <m/>
    <m/>
    <m/>
    <n v="18154.20312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042"/>
    <n v="100"/>
    <m/>
    <m/>
    <n v="303868.0625"/>
    <n v="0"/>
    <n v="0"/>
    <m/>
    <m/>
    <m/>
    <n v="0"/>
  </r>
  <r>
    <x v="0"/>
    <x v="0"/>
    <x v="10"/>
    <s v="5"/>
    <x v="4"/>
    <s v="Area 1001 Wind 2026"/>
    <x v="30"/>
    <n v="34.688133239746094"/>
    <n v="100"/>
    <n v="34.688133239746094"/>
    <m/>
    <n v="0"/>
    <m/>
    <m/>
    <m/>
    <n v="18154.20312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043"/>
    <n v="100"/>
    <m/>
    <m/>
    <n v="303868.0625"/>
    <n v="0"/>
    <n v="0"/>
    <m/>
    <m/>
    <m/>
    <n v="0"/>
  </r>
  <r>
    <x v="0"/>
    <x v="0"/>
    <x v="10"/>
    <s v="6"/>
    <x v="5"/>
    <s v="Area 1001 Wind 2026"/>
    <x v="30"/>
    <n v="34.688133239746094"/>
    <n v="100"/>
    <n v="34.688133239746094"/>
    <m/>
    <n v="0"/>
    <m/>
    <m/>
    <m/>
    <n v="18154.20312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044"/>
    <n v="100"/>
    <m/>
    <m/>
    <n v="303868.0625"/>
    <n v="0"/>
    <n v="0"/>
    <m/>
    <m/>
    <m/>
    <n v="0"/>
  </r>
  <r>
    <x v="0"/>
    <x v="0"/>
    <x v="10"/>
    <s v="7"/>
    <x v="6"/>
    <s v="Area 1001 Wind 2026"/>
    <x v="30"/>
    <n v="34.688133239746094"/>
    <n v="100"/>
    <n v="34.688133239746094"/>
    <m/>
    <n v="0"/>
    <m/>
    <m/>
    <m/>
    <n v="18154.20312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045"/>
    <n v="100"/>
    <m/>
    <m/>
    <n v="303868.0625"/>
    <n v="0"/>
    <n v="0"/>
    <m/>
    <m/>
    <m/>
    <n v="0"/>
  </r>
  <r>
    <x v="0"/>
    <x v="0"/>
    <x v="10"/>
    <s v="9"/>
    <x v="8"/>
    <s v="Area 1001 Wind 2026"/>
    <x v="30"/>
    <n v="34.688133239746094"/>
    <n v="100"/>
    <n v="34.688133239746094"/>
    <m/>
    <n v="0"/>
    <m/>
    <m/>
    <m/>
    <n v="18154.20312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046"/>
    <n v="100"/>
    <m/>
    <m/>
    <n v="303868.0625"/>
    <n v="0"/>
    <n v="0"/>
    <m/>
    <m/>
    <m/>
    <n v="0"/>
  </r>
  <r>
    <x v="0"/>
    <x v="0"/>
    <x v="10"/>
    <s v="1"/>
    <x v="0"/>
    <s v="Area 1001 Wind 2027"/>
    <x v="31"/>
    <n v="34.688133239746094"/>
    <n v="100"/>
    <n v="34.688133239746094"/>
    <m/>
    <n v="0"/>
    <m/>
    <m/>
    <m/>
    <n v="17664.2929687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047"/>
    <n v="100"/>
    <m/>
    <m/>
    <n v="303868.0625"/>
    <n v="0"/>
    <n v="0"/>
    <m/>
    <m/>
    <m/>
    <n v="0"/>
  </r>
  <r>
    <x v="0"/>
    <x v="0"/>
    <x v="10"/>
    <s v="2"/>
    <x v="1"/>
    <s v="Area 1001 Wind 2027"/>
    <x v="31"/>
    <n v="34.688133239746094"/>
    <n v="100"/>
    <n v="34.688133239746094"/>
    <m/>
    <n v="0"/>
    <m/>
    <m/>
    <m/>
    <n v="17664.2929687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048"/>
    <n v="100"/>
    <m/>
    <m/>
    <n v="303868.0625"/>
    <n v="0"/>
    <n v="0"/>
    <m/>
    <m/>
    <m/>
    <n v="0"/>
  </r>
  <r>
    <x v="0"/>
    <x v="0"/>
    <x v="10"/>
    <s v="3"/>
    <x v="2"/>
    <s v="Area 1001 Wind 2027"/>
    <x v="31"/>
    <n v="34.688133239746094"/>
    <n v="100"/>
    <n v="34.688133239746094"/>
    <m/>
    <n v="0"/>
    <m/>
    <m/>
    <m/>
    <n v="17664.2929687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049"/>
    <n v="100"/>
    <m/>
    <m/>
    <n v="303868.0625"/>
    <n v="0"/>
    <n v="0"/>
    <m/>
    <m/>
    <m/>
    <n v="0"/>
  </r>
  <r>
    <x v="0"/>
    <x v="0"/>
    <x v="10"/>
    <s v="4"/>
    <x v="3"/>
    <s v="Area 1001 Wind 2027"/>
    <x v="31"/>
    <n v="34.688133239746094"/>
    <n v="100"/>
    <n v="34.688133239746094"/>
    <m/>
    <n v="0"/>
    <m/>
    <m/>
    <m/>
    <n v="17664.2929687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050"/>
    <n v="100"/>
    <m/>
    <m/>
    <n v="303868.0625"/>
    <n v="0"/>
    <n v="0"/>
    <m/>
    <m/>
    <m/>
    <n v="0"/>
  </r>
  <r>
    <x v="0"/>
    <x v="0"/>
    <x v="10"/>
    <s v="5"/>
    <x v="4"/>
    <s v="Area 1001 Wind 2027"/>
    <x v="31"/>
    <n v="34.688133239746094"/>
    <n v="100"/>
    <n v="34.688133239746094"/>
    <m/>
    <n v="0"/>
    <m/>
    <m/>
    <m/>
    <n v="17664.2929687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051"/>
    <n v="100"/>
    <m/>
    <m/>
    <n v="303868.0625"/>
    <n v="0"/>
    <n v="0"/>
    <m/>
    <m/>
    <m/>
    <n v="0"/>
  </r>
  <r>
    <x v="0"/>
    <x v="0"/>
    <x v="10"/>
    <s v="6"/>
    <x v="5"/>
    <s v="Area 1001 Wind 2027"/>
    <x v="31"/>
    <n v="34.688133239746094"/>
    <n v="100"/>
    <n v="34.688133239746094"/>
    <m/>
    <n v="0"/>
    <m/>
    <m/>
    <m/>
    <n v="17664.2929687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052"/>
    <n v="100"/>
    <m/>
    <m/>
    <n v="303868.0625"/>
    <n v="0"/>
    <n v="0"/>
    <m/>
    <m/>
    <m/>
    <n v="0"/>
  </r>
  <r>
    <x v="0"/>
    <x v="0"/>
    <x v="10"/>
    <s v="7"/>
    <x v="6"/>
    <s v="Area 1001 Wind 2027"/>
    <x v="31"/>
    <n v="34.688133239746094"/>
    <n v="100"/>
    <n v="34.688133239746094"/>
    <m/>
    <n v="0"/>
    <m/>
    <m/>
    <m/>
    <n v="17664.2929687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053"/>
    <n v="100"/>
    <m/>
    <m/>
    <n v="303868.0625"/>
    <n v="0"/>
    <n v="0"/>
    <m/>
    <m/>
    <m/>
    <n v="0"/>
  </r>
  <r>
    <x v="0"/>
    <x v="0"/>
    <x v="10"/>
    <s v="9"/>
    <x v="8"/>
    <s v="Area 1001 Wind 2027"/>
    <x v="31"/>
    <n v="34.688133239746094"/>
    <n v="100"/>
    <n v="34.688133239746094"/>
    <m/>
    <n v="0"/>
    <m/>
    <m/>
    <m/>
    <n v="17664.2929687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054"/>
    <n v="100"/>
    <m/>
    <m/>
    <n v="303868.0625"/>
    <n v="0"/>
    <n v="0"/>
    <m/>
    <m/>
    <m/>
    <n v="0"/>
  </r>
  <r>
    <x v="0"/>
    <x v="0"/>
    <x v="10"/>
    <s v="1"/>
    <x v="0"/>
    <s v="Area 1001 Wind 2028"/>
    <x v="32"/>
    <n v="34.688133239746094"/>
    <n v="100"/>
    <n v="34.688133239746094"/>
    <m/>
    <n v="0"/>
    <m/>
    <m/>
    <m/>
    <n v="17124.84179687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055"/>
    <n v="100"/>
    <m/>
    <m/>
    <n v="303868.0625"/>
    <n v="0"/>
    <n v="0"/>
    <m/>
    <m/>
    <m/>
    <n v="0"/>
  </r>
  <r>
    <x v="0"/>
    <x v="0"/>
    <x v="10"/>
    <s v="2"/>
    <x v="1"/>
    <s v="Area 1001 Wind 2028"/>
    <x v="32"/>
    <n v="34.688133239746094"/>
    <n v="100"/>
    <n v="34.688133239746094"/>
    <m/>
    <n v="0"/>
    <m/>
    <m/>
    <m/>
    <n v="17124.84179687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056"/>
    <n v="100"/>
    <m/>
    <m/>
    <n v="303868.0625"/>
    <n v="0"/>
    <n v="0"/>
    <m/>
    <m/>
    <m/>
    <n v="0"/>
  </r>
  <r>
    <x v="0"/>
    <x v="0"/>
    <x v="10"/>
    <s v="3"/>
    <x v="2"/>
    <s v="Area 1001 Wind 2028"/>
    <x v="32"/>
    <n v="34.688133239746094"/>
    <n v="100"/>
    <n v="34.688133239746094"/>
    <m/>
    <n v="0"/>
    <m/>
    <m/>
    <m/>
    <n v="17124.84179687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057"/>
    <n v="100"/>
    <m/>
    <m/>
    <n v="303868.0625"/>
    <n v="0"/>
    <n v="0"/>
    <m/>
    <m/>
    <m/>
    <n v="0"/>
  </r>
  <r>
    <x v="0"/>
    <x v="0"/>
    <x v="10"/>
    <s v="4"/>
    <x v="3"/>
    <s v="Area 1001 Wind 2028"/>
    <x v="32"/>
    <n v="34.688133239746094"/>
    <n v="100"/>
    <n v="34.688133239746094"/>
    <m/>
    <n v="0"/>
    <m/>
    <m/>
    <m/>
    <n v="17124.84179687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058"/>
    <n v="100"/>
    <m/>
    <m/>
    <n v="303868.0625"/>
    <n v="0"/>
    <n v="0"/>
    <m/>
    <m/>
    <m/>
    <n v="0"/>
  </r>
  <r>
    <x v="0"/>
    <x v="0"/>
    <x v="10"/>
    <s v="5"/>
    <x v="4"/>
    <s v="Area 1001 Wind 2028"/>
    <x v="32"/>
    <n v="34.688133239746094"/>
    <n v="100"/>
    <n v="34.688133239746094"/>
    <m/>
    <n v="0"/>
    <m/>
    <m/>
    <m/>
    <n v="17124.84179687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059"/>
    <n v="100"/>
    <m/>
    <m/>
    <n v="303868.0625"/>
    <n v="0"/>
    <n v="0"/>
    <m/>
    <m/>
    <m/>
    <n v="0"/>
  </r>
  <r>
    <x v="0"/>
    <x v="0"/>
    <x v="10"/>
    <s v="6"/>
    <x v="5"/>
    <s v="Area 1001 Wind 2028"/>
    <x v="32"/>
    <n v="34.688133239746094"/>
    <n v="100"/>
    <n v="34.688133239746094"/>
    <m/>
    <n v="0"/>
    <m/>
    <m/>
    <m/>
    <n v="17124.84179687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060"/>
    <n v="100"/>
    <m/>
    <m/>
    <n v="303868.0625"/>
    <n v="0"/>
    <n v="0"/>
    <m/>
    <m/>
    <m/>
    <n v="0"/>
  </r>
  <r>
    <x v="0"/>
    <x v="0"/>
    <x v="10"/>
    <s v="7"/>
    <x v="6"/>
    <s v="Area 1001 Wind 2028"/>
    <x v="32"/>
    <n v="34.688133239746094"/>
    <n v="100"/>
    <n v="34.688133239746094"/>
    <m/>
    <n v="0"/>
    <m/>
    <m/>
    <m/>
    <n v="17124.84179687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061"/>
    <n v="100"/>
    <m/>
    <m/>
    <n v="303868.0625"/>
    <n v="0"/>
    <n v="0"/>
    <m/>
    <m/>
    <m/>
    <n v="0"/>
  </r>
  <r>
    <x v="0"/>
    <x v="0"/>
    <x v="10"/>
    <s v="9"/>
    <x v="8"/>
    <s v="Area 1001 Wind 2028"/>
    <x v="32"/>
    <n v="34.688133239746094"/>
    <n v="100"/>
    <n v="34.688133239746094"/>
    <m/>
    <n v="0"/>
    <m/>
    <m/>
    <m/>
    <n v="17124.84179687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062"/>
    <n v="100"/>
    <m/>
    <m/>
    <n v="303868.0625"/>
    <n v="0"/>
    <n v="0"/>
    <m/>
    <m/>
    <m/>
    <n v="0"/>
  </r>
  <r>
    <x v="0"/>
    <x v="0"/>
    <x v="10"/>
    <s v="1"/>
    <x v="0"/>
    <s v="Area 1001 Wind 2029"/>
    <x v="33"/>
    <n v="34.688133239746094"/>
    <n v="100"/>
    <n v="34.688133239746094"/>
    <m/>
    <n v="0"/>
    <m/>
    <m/>
    <m/>
    <n v="16640.435546875"/>
    <m/>
    <m/>
    <n v="-1"/>
    <n v="0"/>
    <s v="Wind"/>
    <m/>
    <n v="303868.0625"/>
    <m/>
    <n v="0"/>
    <n v="11639.1025390625"/>
    <n v="11639.1025390625"/>
    <n v="0"/>
    <n v="-1"/>
    <n v="0"/>
    <n v="0"/>
    <n v="0"/>
    <n v="0"/>
    <n v="8760"/>
    <n v="0.34688135981559753"/>
    <n v="38.303146362304688"/>
    <n v="-10079.1279296875"/>
    <n v="-33.169422149658203"/>
    <n v="21718.23046875"/>
    <n v="71.472572326660156"/>
    <m/>
    <s v="1/1/2029"/>
    <s v="12/31/2099"/>
    <m/>
    <n v="0"/>
    <n v="0"/>
    <n v="2033"/>
    <m/>
    <m/>
    <m/>
    <n v="0"/>
    <n v="0"/>
    <s v="Real 2021 | 5/8/2023 1:03:19 PM"/>
    <n v="12063"/>
    <n v="100"/>
    <m/>
    <m/>
    <n v="303868.0625"/>
    <n v="0"/>
    <n v="0"/>
    <m/>
    <m/>
    <m/>
    <n v="0"/>
  </r>
  <r>
    <x v="0"/>
    <x v="0"/>
    <x v="10"/>
    <s v="2"/>
    <x v="1"/>
    <s v="Area 1001 Wind 2029"/>
    <x v="33"/>
    <n v="34.688133239746094"/>
    <n v="100"/>
    <n v="34.688133239746094"/>
    <m/>
    <n v="0"/>
    <m/>
    <m/>
    <m/>
    <n v="16640.435546875"/>
    <m/>
    <m/>
    <n v="-1"/>
    <n v="0"/>
    <s v="Wind"/>
    <m/>
    <n v="303868.0625"/>
    <m/>
    <n v="0"/>
    <n v="11639.1025390625"/>
    <n v="11639.1025390625"/>
    <n v="0"/>
    <n v="-1"/>
    <n v="0"/>
    <n v="0"/>
    <n v="0"/>
    <n v="0"/>
    <n v="8760"/>
    <n v="0.34688135981559753"/>
    <n v="38.303146362304688"/>
    <n v="-10079.1279296875"/>
    <n v="-33.169422149658203"/>
    <n v="21718.23046875"/>
    <n v="71.472572326660156"/>
    <m/>
    <s v="1/1/2029"/>
    <s v="12/31/2099"/>
    <m/>
    <n v="0"/>
    <n v="0"/>
    <n v="2033"/>
    <m/>
    <m/>
    <m/>
    <n v="0"/>
    <n v="0"/>
    <s v="Real 2021 | 5/8/2023 1:03:19 PM"/>
    <n v="12064"/>
    <n v="100"/>
    <m/>
    <m/>
    <n v="303868.0625"/>
    <n v="0"/>
    <n v="0"/>
    <m/>
    <m/>
    <m/>
    <n v="0"/>
  </r>
  <r>
    <x v="0"/>
    <x v="0"/>
    <x v="10"/>
    <s v="3"/>
    <x v="2"/>
    <s v="Area 1001 Wind 2029"/>
    <x v="33"/>
    <n v="34.688133239746094"/>
    <n v="100"/>
    <n v="34.688133239746094"/>
    <m/>
    <n v="0"/>
    <m/>
    <m/>
    <m/>
    <n v="16640.435546875"/>
    <m/>
    <m/>
    <n v="-1"/>
    <n v="0"/>
    <s v="Wind"/>
    <m/>
    <n v="303868.0625"/>
    <m/>
    <n v="0"/>
    <n v="11639.1025390625"/>
    <n v="11639.1025390625"/>
    <n v="0"/>
    <n v="-1"/>
    <n v="0"/>
    <n v="0"/>
    <n v="0"/>
    <n v="0"/>
    <n v="8760"/>
    <n v="0.34688135981559753"/>
    <n v="38.303146362304688"/>
    <n v="-10079.1279296875"/>
    <n v="-33.169422149658203"/>
    <n v="21718.23046875"/>
    <n v="71.472572326660156"/>
    <m/>
    <s v="1/1/2029"/>
    <s v="12/31/2099"/>
    <m/>
    <n v="0"/>
    <n v="0"/>
    <n v="2033"/>
    <m/>
    <m/>
    <m/>
    <n v="0"/>
    <n v="0"/>
    <s v="Real 2021 | 5/8/2023 1:03:19 PM"/>
    <n v="12065"/>
    <n v="100"/>
    <m/>
    <m/>
    <n v="303868.0625"/>
    <n v="0"/>
    <n v="0"/>
    <m/>
    <m/>
    <m/>
    <n v="0"/>
  </r>
  <r>
    <x v="0"/>
    <x v="0"/>
    <x v="10"/>
    <s v="4"/>
    <x v="3"/>
    <s v="Area 1001 Wind 2029"/>
    <x v="33"/>
    <n v="34.688133239746094"/>
    <n v="100"/>
    <n v="34.688133239746094"/>
    <m/>
    <n v="0"/>
    <m/>
    <m/>
    <m/>
    <n v="16640.435546875"/>
    <m/>
    <m/>
    <n v="-1"/>
    <n v="0"/>
    <s v="Wind"/>
    <m/>
    <n v="303868.0625"/>
    <m/>
    <n v="0"/>
    <n v="11639.1025390625"/>
    <n v="11639.1025390625"/>
    <n v="0"/>
    <n v="-1"/>
    <n v="0"/>
    <n v="0"/>
    <n v="0"/>
    <n v="0"/>
    <n v="8760"/>
    <n v="0.34688135981559753"/>
    <n v="38.303146362304688"/>
    <n v="-10079.1279296875"/>
    <n v="-33.169422149658203"/>
    <n v="21718.23046875"/>
    <n v="71.472572326660156"/>
    <m/>
    <s v="1/1/2029"/>
    <s v="12/31/2099"/>
    <m/>
    <n v="0"/>
    <n v="0"/>
    <n v="2033"/>
    <m/>
    <m/>
    <m/>
    <n v="0"/>
    <n v="0"/>
    <s v="Real 2021 | 5/8/2023 1:03:19 PM"/>
    <n v="12066"/>
    <n v="100"/>
    <m/>
    <m/>
    <n v="303868.0625"/>
    <n v="0"/>
    <n v="0"/>
    <m/>
    <m/>
    <m/>
    <n v="0"/>
  </r>
  <r>
    <x v="0"/>
    <x v="0"/>
    <x v="10"/>
    <s v="7"/>
    <x v="6"/>
    <s v="Area 1001 Wind 2029"/>
    <x v="33"/>
    <n v="34.688133239746094"/>
    <n v="100"/>
    <n v="34.688133239746094"/>
    <m/>
    <n v="0"/>
    <m/>
    <m/>
    <m/>
    <n v="16640.435546875"/>
    <m/>
    <m/>
    <n v="-1"/>
    <n v="0"/>
    <s v="Wind"/>
    <m/>
    <n v="303868.0625"/>
    <m/>
    <n v="0"/>
    <n v="11639.1025390625"/>
    <n v="11639.1025390625"/>
    <n v="0"/>
    <n v="-1"/>
    <n v="0"/>
    <n v="0"/>
    <n v="0"/>
    <n v="0"/>
    <n v="8760"/>
    <n v="0.34688135981559753"/>
    <n v="38.303146362304688"/>
    <n v="-10079.1279296875"/>
    <n v="-33.169422149658203"/>
    <n v="21718.23046875"/>
    <n v="71.472572326660156"/>
    <m/>
    <s v="1/1/2029"/>
    <s v="12/31/2099"/>
    <m/>
    <n v="0"/>
    <n v="0"/>
    <n v="2033"/>
    <m/>
    <m/>
    <m/>
    <n v="0"/>
    <n v="0"/>
    <s v="Real 2021 | 5/8/2023 1:03:19 PM"/>
    <n v="12067"/>
    <n v="100"/>
    <m/>
    <m/>
    <n v="303868.0625"/>
    <n v="0"/>
    <n v="0"/>
    <m/>
    <m/>
    <m/>
    <n v="0"/>
  </r>
  <r>
    <x v="0"/>
    <x v="0"/>
    <x v="10"/>
    <s v="1"/>
    <x v="0"/>
    <s v="Area 1001 Wind 2030"/>
    <x v="34"/>
    <n v="34.688133239746094"/>
    <n v="100"/>
    <n v="34.688133239746094"/>
    <m/>
    <n v="0"/>
    <m/>
    <m/>
    <m/>
    <n v="16123.0029296875"/>
    <m/>
    <m/>
    <n v="-1"/>
    <n v="0"/>
    <s v="Wind"/>
    <m/>
    <n v="303868.0625"/>
    <m/>
    <n v="0"/>
    <n v="11639.1025390625"/>
    <n v="11639.1025390625"/>
    <n v="0"/>
    <n v="-1"/>
    <n v="0"/>
    <n v="0"/>
    <n v="0"/>
    <n v="0"/>
    <n v="8760"/>
    <n v="0.34688135981559753"/>
    <n v="38.303146362304688"/>
    <n v="-10079.1279296875"/>
    <n v="-33.169422149658203"/>
    <n v="21718.23046875"/>
    <n v="71.472572326660156"/>
    <m/>
    <s v="1/1/2030"/>
    <s v="12/31/2099"/>
    <m/>
    <n v="0"/>
    <n v="0"/>
    <n v="2033"/>
    <m/>
    <m/>
    <m/>
    <n v="0"/>
    <n v="0"/>
    <s v="Real 2021 | 5/8/2023 1:03:19 PM"/>
    <n v="12068"/>
    <n v="100"/>
    <m/>
    <m/>
    <n v="303868.0625"/>
    <n v="0"/>
    <n v="0"/>
    <m/>
    <m/>
    <m/>
    <n v="0"/>
  </r>
  <r>
    <x v="0"/>
    <x v="0"/>
    <x v="10"/>
    <s v="2"/>
    <x v="1"/>
    <s v="Area 1001 Wind 2030"/>
    <x v="34"/>
    <n v="34.688133239746094"/>
    <n v="100"/>
    <n v="34.688133239746094"/>
    <m/>
    <n v="0"/>
    <m/>
    <m/>
    <m/>
    <n v="16123.0029296875"/>
    <m/>
    <m/>
    <n v="-1"/>
    <n v="0"/>
    <s v="Wind"/>
    <m/>
    <n v="303868.0625"/>
    <m/>
    <n v="0"/>
    <n v="11639.1025390625"/>
    <n v="11639.1025390625"/>
    <n v="0"/>
    <n v="-1"/>
    <n v="0"/>
    <n v="0"/>
    <n v="0"/>
    <n v="0"/>
    <n v="8760"/>
    <n v="0.34688135981559753"/>
    <n v="38.303146362304688"/>
    <n v="-10079.1279296875"/>
    <n v="-33.169422149658203"/>
    <n v="21718.23046875"/>
    <n v="71.472572326660156"/>
    <m/>
    <s v="1/1/2030"/>
    <s v="12/31/2099"/>
    <m/>
    <n v="0"/>
    <n v="0"/>
    <n v="2033"/>
    <m/>
    <m/>
    <m/>
    <n v="0"/>
    <n v="0"/>
    <s v="Real 2021 | 5/8/2023 1:03:19 PM"/>
    <n v="12069"/>
    <n v="100"/>
    <m/>
    <m/>
    <n v="303868.0625"/>
    <n v="0"/>
    <n v="0"/>
    <m/>
    <m/>
    <m/>
    <n v="0"/>
  </r>
  <r>
    <x v="0"/>
    <x v="0"/>
    <x v="10"/>
    <s v="3"/>
    <x v="2"/>
    <s v="Area 1001 Wind 2030"/>
    <x v="34"/>
    <n v="34.688133239746094"/>
    <n v="100"/>
    <n v="34.688133239746094"/>
    <m/>
    <n v="0"/>
    <m/>
    <m/>
    <m/>
    <n v="16123.0029296875"/>
    <m/>
    <m/>
    <n v="-1"/>
    <n v="0"/>
    <s v="Wind"/>
    <m/>
    <n v="303868.0625"/>
    <m/>
    <n v="0"/>
    <n v="11639.1025390625"/>
    <n v="11639.1025390625"/>
    <n v="0"/>
    <n v="-1"/>
    <n v="0"/>
    <n v="0"/>
    <n v="0"/>
    <n v="0"/>
    <n v="8760"/>
    <n v="0.34688135981559753"/>
    <n v="38.303146362304688"/>
    <n v="-10079.1279296875"/>
    <n v="-33.169422149658203"/>
    <n v="21718.23046875"/>
    <n v="71.472572326660156"/>
    <m/>
    <s v="1/1/2030"/>
    <s v="12/31/2099"/>
    <m/>
    <n v="0"/>
    <n v="0"/>
    <n v="2033"/>
    <m/>
    <m/>
    <m/>
    <n v="0"/>
    <n v="0"/>
    <s v="Real 2021 | 5/8/2023 1:03:19 PM"/>
    <n v="12070"/>
    <n v="100"/>
    <m/>
    <m/>
    <n v="303868.0625"/>
    <n v="0"/>
    <n v="0"/>
    <m/>
    <m/>
    <m/>
    <n v="0"/>
  </r>
  <r>
    <x v="0"/>
    <x v="0"/>
    <x v="10"/>
    <s v="4"/>
    <x v="3"/>
    <s v="Area 1001 Wind 2030"/>
    <x v="34"/>
    <n v="34.688133239746094"/>
    <n v="100"/>
    <n v="34.688133239746094"/>
    <m/>
    <n v="0"/>
    <m/>
    <m/>
    <m/>
    <n v="16123.0029296875"/>
    <m/>
    <m/>
    <n v="-1"/>
    <n v="0"/>
    <s v="Wind"/>
    <m/>
    <n v="303868.0625"/>
    <m/>
    <n v="0"/>
    <n v="11639.1025390625"/>
    <n v="11639.1025390625"/>
    <n v="0"/>
    <n v="-1"/>
    <n v="0"/>
    <n v="0"/>
    <n v="0"/>
    <n v="0"/>
    <n v="8760"/>
    <n v="0.34688135981559753"/>
    <n v="38.303146362304688"/>
    <n v="-10079.1279296875"/>
    <n v="-33.169422149658203"/>
    <n v="21718.23046875"/>
    <n v="71.472572326660156"/>
    <m/>
    <s v="1/1/2030"/>
    <s v="12/31/2099"/>
    <m/>
    <n v="0"/>
    <n v="0"/>
    <n v="2033"/>
    <m/>
    <m/>
    <m/>
    <n v="0"/>
    <n v="0"/>
    <s v="Real 2021 | 5/8/2023 1:03:19 PM"/>
    <n v="12071"/>
    <n v="100"/>
    <m/>
    <m/>
    <n v="303868.0625"/>
    <n v="0"/>
    <n v="0"/>
    <m/>
    <m/>
    <m/>
    <n v="0"/>
  </r>
  <r>
    <x v="0"/>
    <x v="0"/>
    <x v="10"/>
    <s v="6"/>
    <x v="5"/>
    <s v="Area 1001 Wind 2030"/>
    <x v="34"/>
    <n v="34.688133239746094"/>
    <n v="100"/>
    <n v="34.688133239746094"/>
    <m/>
    <n v="0"/>
    <m/>
    <m/>
    <m/>
    <n v="16123.0029296875"/>
    <m/>
    <m/>
    <n v="-1"/>
    <n v="0"/>
    <s v="Wind"/>
    <m/>
    <n v="303868.0625"/>
    <m/>
    <n v="0"/>
    <n v="11639.1025390625"/>
    <n v="11639.1025390625"/>
    <n v="0"/>
    <n v="-1"/>
    <n v="0"/>
    <n v="0"/>
    <n v="0"/>
    <n v="0"/>
    <n v="8760"/>
    <n v="0.34688135981559753"/>
    <n v="38.303146362304688"/>
    <n v="-10079.1279296875"/>
    <n v="-33.169422149658203"/>
    <n v="21718.23046875"/>
    <n v="71.472572326660156"/>
    <m/>
    <s v="1/1/2030"/>
    <s v="12/31/2099"/>
    <m/>
    <n v="0"/>
    <n v="0"/>
    <n v="2033"/>
    <m/>
    <m/>
    <m/>
    <n v="0"/>
    <n v="0"/>
    <s v="Real 2021 | 5/8/2023 1:03:19 PM"/>
    <n v="12072"/>
    <n v="100"/>
    <m/>
    <m/>
    <n v="303868.0625"/>
    <n v="0"/>
    <n v="0"/>
    <m/>
    <m/>
    <m/>
    <n v="0"/>
  </r>
  <r>
    <x v="0"/>
    <x v="0"/>
    <x v="10"/>
    <s v="7"/>
    <x v="6"/>
    <s v="Area 1001 Wind 2030"/>
    <x v="34"/>
    <n v="34.688133239746094"/>
    <n v="100"/>
    <n v="34.688133239746094"/>
    <m/>
    <n v="0"/>
    <m/>
    <m/>
    <m/>
    <n v="16123.0029296875"/>
    <m/>
    <m/>
    <n v="-1"/>
    <n v="0"/>
    <s v="Wind"/>
    <m/>
    <n v="303868.0625"/>
    <m/>
    <n v="0"/>
    <n v="11639.1025390625"/>
    <n v="11639.1025390625"/>
    <n v="0"/>
    <n v="-1"/>
    <n v="0"/>
    <n v="0"/>
    <n v="0"/>
    <n v="0"/>
    <n v="8760"/>
    <n v="0.34688135981559753"/>
    <n v="38.303146362304688"/>
    <n v="-10079.1279296875"/>
    <n v="-33.169422149658203"/>
    <n v="21718.23046875"/>
    <n v="71.472572326660156"/>
    <m/>
    <s v="1/1/2030"/>
    <s v="12/31/2099"/>
    <m/>
    <n v="0"/>
    <n v="0"/>
    <n v="2033"/>
    <m/>
    <m/>
    <m/>
    <n v="0"/>
    <n v="0"/>
    <s v="Real 2021 | 5/8/2023 1:03:19 PM"/>
    <n v="12073"/>
    <n v="100"/>
    <m/>
    <m/>
    <n v="303868.0625"/>
    <n v="0"/>
    <n v="0"/>
    <m/>
    <m/>
    <m/>
    <n v="0"/>
  </r>
  <r>
    <x v="0"/>
    <x v="0"/>
    <x v="10"/>
    <s v="9"/>
    <x v="8"/>
    <s v="Area 1001 Wind 2030"/>
    <x v="34"/>
    <n v="34.688133239746094"/>
    <n v="100"/>
    <n v="34.688133239746094"/>
    <m/>
    <n v="0"/>
    <m/>
    <m/>
    <m/>
    <n v="16123.0029296875"/>
    <m/>
    <m/>
    <n v="-1"/>
    <n v="0"/>
    <s v="Wind"/>
    <m/>
    <n v="303868.0625"/>
    <m/>
    <n v="0"/>
    <n v="11639.1025390625"/>
    <n v="11639.1025390625"/>
    <n v="0"/>
    <n v="-1"/>
    <n v="0"/>
    <n v="0"/>
    <n v="0"/>
    <n v="0"/>
    <n v="8760"/>
    <n v="0.34688135981559753"/>
    <n v="38.303146362304688"/>
    <n v="-10079.1279296875"/>
    <n v="-33.169422149658203"/>
    <n v="21718.23046875"/>
    <n v="71.472572326660156"/>
    <m/>
    <s v="1/1/2030"/>
    <s v="12/31/2099"/>
    <m/>
    <n v="0"/>
    <n v="0"/>
    <n v="2033"/>
    <m/>
    <m/>
    <m/>
    <n v="0"/>
    <n v="0"/>
    <s v="Real 2021 | 5/8/2023 1:03:19 PM"/>
    <n v="12074"/>
    <n v="100"/>
    <m/>
    <m/>
    <n v="303868.0625"/>
    <n v="0"/>
    <n v="0"/>
    <m/>
    <m/>
    <m/>
    <n v="0"/>
  </r>
  <r>
    <x v="0"/>
    <x v="0"/>
    <x v="10"/>
    <s v="1"/>
    <x v="0"/>
    <s v="Area 1001 Wind 2031"/>
    <x v="35"/>
    <n v="34.688133239746094"/>
    <n v="100"/>
    <n v="34.688133239746094"/>
    <m/>
    <n v="0"/>
    <m/>
    <m/>
    <m/>
    <n v="16200.0673828125"/>
    <m/>
    <m/>
    <n v="-1"/>
    <n v="0"/>
    <s v="Wind"/>
    <m/>
    <n v="303868.0625"/>
    <m/>
    <n v="0"/>
    <n v="11639.1025390625"/>
    <n v="11639.1025390625"/>
    <n v="0"/>
    <n v="-1"/>
    <n v="0"/>
    <n v="0"/>
    <n v="0"/>
    <n v="0"/>
    <n v="8760"/>
    <n v="0.34688135981559753"/>
    <n v="38.303146362304688"/>
    <n v="-10079.1279296875"/>
    <n v="-33.169422149658203"/>
    <n v="21718.23046875"/>
    <n v="71.472572326660156"/>
    <m/>
    <s v="1/1/2031"/>
    <s v="12/31/2099"/>
    <m/>
    <n v="0"/>
    <n v="0"/>
    <n v="2033"/>
    <m/>
    <m/>
    <m/>
    <n v="0"/>
    <n v="0"/>
    <s v="Real 2021 | 5/8/2023 1:03:19 PM"/>
    <n v="12075"/>
    <n v="100"/>
    <m/>
    <m/>
    <n v="303868.0625"/>
    <n v="0"/>
    <n v="0"/>
    <m/>
    <m/>
    <m/>
    <n v="0"/>
  </r>
  <r>
    <x v="0"/>
    <x v="0"/>
    <x v="10"/>
    <s v="2"/>
    <x v="1"/>
    <s v="Area 1001 Wind 2031"/>
    <x v="35"/>
    <n v="34.688133239746094"/>
    <n v="100"/>
    <n v="34.688133239746094"/>
    <m/>
    <n v="0"/>
    <m/>
    <m/>
    <m/>
    <n v="16200.0673828125"/>
    <m/>
    <m/>
    <n v="-1"/>
    <n v="0"/>
    <s v="Wind"/>
    <m/>
    <n v="303868.0625"/>
    <m/>
    <n v="0"/>
    <n v="11639.1025390625"/>
    <n v="11639.1025390625"/>
    <n v="0"/>
    <n v="-1"/>
    <n v="0"/>
    <n v="0"/>
    <n v="0"/>
    <n v="0"/>
    <n v="8760"/>
    <n v="0.34688135981559753"/>
    <n v="38.303146362304688"/>
    <n v="-10079.1279296875"/>
    <n v="-33.169422149658203"/>
    <n v="21718.23046875"/>
    <n v="71.472572326660156"/>
    <m/>
    <s v="1/1/2031"/>
    <s v="12/31/2099"/>
    <m/>
    <n v="0"/>
    <n v="0"/>
    <n v="2033"/>
    <m/>
    <m/>
    <m/>
    <n v="0"/>
    <n v="0"/>
    <s v="Real 2021 | 5/8/2023 1:03:19 PM"/>
    <n v="12076"/>
    <n v="100"/>
    <m/>
    <m/>
    <n v="303868.0625"/>
    <n v="0"/>
    <n v="0"/>
    <m/>
    <m/>
    <m/>
    <n v="0"/>
  </r>
  <r>
    <x v="0"/>
    <x v="0"/>
    <x v="10"/>
    <s v="3"/>
    <x v="2"/>
    <s v="Area 1001 Wind 2031"/>
    <x v="35"/>
    <n v="34.688133239746094"/>
    <n v="100"/>
    <n v="34.688133239746094"/>
    <m/>
    <n v="0"/>
    <m/>
    <m/>
    <m/>
    <n v="16200.0673828125"/>
    <m/>
    <m/>
    <n v="-1"/>
    <n v="0"/>
    <s v="Wind"/>
    <m/>
    <n v="303868.0625"/>
    <m/>
    <n v="0"/>
    <n v="11639.1025390625"/>
    <n v="11639.1025390625"/>
    <n v="0"/>
    <n v="-1"/>
    <n v="0"/>
    <n v="0"/>
    <n v="0"/>
    <n v="0"/>
    <n v="8760"/>
    <n v="0.34688135981559753"/>
    <n v="38.303146362304688"/>
    <n v="-10079.1279296875"/>
    <n v="-33.169422149658203"/>
    <n v="21718.23046875"/>
    <n v="71.472572326660156"/>
    <m/>
    <s v="1/1/2031"/>
    <s v="12/31/2099"/>
    <m/>
    <n v="0"/>
    <n v="0"/>
    <n v="2033"/>
    <m/>
    <m/>
    <m/>
    <n v="0"/>
    <n v="0"/>
    <s v="Real 2021 | 5/8/2023 1:03:19 PM"/>
    <n v="12077"/>
    <n v="100"/>
    <m/>
    <m/>
    <n v="303868.0625"/>
    <n v="0"/>
    <n v="0"/>
    <m/>
    <m/>
    <m/>
    <n v="0"/>
  </r>
  <r>
    <x v="0"/>
    <x v="0"/>
    <x v="10"/>
    <s v="4"/>
    <x v="3"/>
    <s v="Area 1001 Wind 2031"/>
    <x v="35"/>
    <n v="34.688133239746094"/>
    <n v="100"/>
    <n v="34.688133239746094"/>
    <m/>
    <n v="0"/>
    <m/>
    <m/>
    <m/>
    <n v="16200.0673828125"/>
    <m/>
    <m/>
    <n v="-1"/>
    <n v="0"/>
    <s v="Wind"/>
    <m/>
    <n v="303868.0625"/>
    <m/>
    <n v="0"/>
    <n v="11639.1025390625"/>
    <n v="11639.1025390625"/>
    <n v="0"/>
    <n v="-1"/>
    <n v="0"/>
    <n v="0"/>
    <n v="0"/>
    <n v="0"/>
    <n v="8760"/>
    <n v="0.34688135981559753"/>
    <n v="38.303146362304688"/>
    <n v="-10079.1279296875"/>
    <n v="-33.169422149658203"/>
    <n v="21718.23046875"/>
    <n v="71.472572326660156"/>
    <m/>
    <s v="1/1/2031"/>
    <s v="12/31/2099"/>
    <m/>
    <n v="0"/>
    <n v="0"/>
    <n v="2033"/>
    <m/>
    <m/>
    <m/>
    <n v="0"/>
    <n v="0"/>
    <s v="Real 2021 | 5/8/2023 1:03:19 PM"/>
    <n v="12078"/>
    <n v="100"/>
    <m/>
    <m/>
    <n v="303868.0625"/>
    <n v="0"/>
    <n v="0"/>
    <m/>
    <m/>
    <m/>
    <n v="0"/>
  </r>
  <r>
    <x v="0"/>
    <x v="0"/>
    <x v="10"/>
    <s v="6"/>
    <x v="5"/>
    <s v="Area 1001 Wind 2031"/>
    <x v="35"/>
    <n v="34.688133239746094"/>
    <n v="100"/>
    <n v="34.688133239746094"/>
    <m/>
    <n v="0"/>
    <m/>
    <m/>
    <m/>
    <n v="16200.0673828125"/>
    <m/>
    <m/>
    <n v="-1"/>
    <n v="0"/>
    <s v="Wind"/>
    <m/>
    <n v="303868.0625"/>
    <m/>
    <n v="0"/>
    <n v="11639.1025390625"/>
    <n v="11639.1025390625"/>
    <n v="0"/>
    <n v="-1"/>
    <n v="0"/>
    <n v="0"/>
    <n v="0"/>
    <n v="0"/>
    <n v="8760"/>
    <n v="0.34688135981559753"/>
    <n v="38.303146362304688"/>
    <n v="-10079.1279296875"/>
    <n v="-33.169422149658203"/>
    <n v="21718.23046875"/>
    <n v="71.472572326660156"/>
    <m/>
    <s v="1/1/2031"/>
    <s v="12/31/2099"/>
    <m/>
    <n v="0"/>
    <n v="0"/>
    <n v="2033"/>
    <m/>
    <m/>
    <m/>
    <n v="0"/>
    <n v="0"/>
    <s v="Real 2021 | 5/8/2023 1:03:19 PM"/>
    <n v="12079"/>
    <n v="100"/>
    <m/>
    <m/>
    <n v="303868.0625"/>
    <n v="0"/>
    <n v="0"/>
    <m/>
    <m/>
    <m/>
    <n v="0"/>
  </r>
  <r>
    <x v="0"/>
    <x v="0"/>
    <x v="10"/>
    <s v="7"/>
    <x v="6"/>
    <s v="Area 1001 Wind 2031"/>
    <x v="35"/>
    <n v="34.688133239746094"/>
    <n v="100"/>
    <n v="34.688133239746094"/>
    <m/>
    <n v="0"/>
    <m/>
    <m/>
    <m/>
    <n v="16200.0673828125"/>
    <m/>
    <m/>
    <n v="-1"/>
    <n v="0"/>
    <s v="Wind"/>
    <m/>
    <n v="303868.0625"/>
    <m/>
    <n v="0"/>
    <n v="11639.1025390625"/>
    <n v="11639.1025390625"/>
    <n v="0"/>
    <n v="-1"/>
    <n v="0"/>
    <n v="0"/>
    <n v="0"/>
    <n v="0"/>
    <n v="8760"/>
    <n v="0.34688135981559753"/>
    <n v="38.303146362304688"/>
    <n v="-10079.1279296875"/>
    <n v="-33.169422149658203"/>
    <n v="21718.23046875"/>
    <n v="71.472572326660156"/>
    <m/>
    <s v="1/1/2031"/>
    <s v="12/31/2099"/>
    <m/>
    <n v="0"/>
    <n v="0"/>
    <n v="2033"/>
    <m/>
    <m/>
    <m/>
    <n v="0"/>
    <n v="0"/>
    <s v="Real 2021 | 5/8/2023 1:03:19 PM"/>
    <n v="12080"/>
    <n v="100"/>
    <m/>
    <m/>
    <n v="303868.0625"/>
    <n v="0"/>
    <n v="0"/>
    <m/>
    <m/>
    <m/>
    <n v="0"/>
  </r>
  <r>
    <x v="0"/>
    <x v="0"/>
    <x v="10"/>
    <s v="9"/>
    <x v="8"/>
    <s v="Area 1001 Wind 2031"/>
    <x v="35"/>
    <n v="34.688133239746094"/>
    <n v="100"/>
    <n v="34.688133239746094"/>
    <m/>
    <n v="0"/>
    <m/>
    <m/>
    <m/>
    <n v="16200.0673828125"/>
    <m/>
    <m/>
    <n v="-1"/>
    <n v="0"/>
    <s v="Wind"/>
    <m/>
    <n v="303868.0625"/>
    <m/>
    <n v="0"/>
    <n v="11639.1025390625"/>
    <n v="11639.1025390625"/>
    <n v="0"/>
    <n v="-1"/>
    <n v="0"/>
    <n v="0"/>
    <n v="0"/>
    <n v="0"/>
    <n v="8760"/>
    <n v="0.34688135981559753"/>
    <n v="38.303146362304688"/>
    <n v="-10079.1279296875"/>
    <n v="-33.169422149658203"/>
    <n v="21718.23046875"/>
    <n v="71.472572326660156"/>
    <m/>
    <s v="1/1/2031"/>
    <s v="12/31/2099"/>
    <m/>
    <n v="0"/>
    <n v="0"/>
    <n v="2033"/>
    <m/>
    <m/>
    <m/>
    <n v="0"/>
    <n v="0"/>
    <s v="Real 2021 | 5/8/2023 1:03:19 PM"/>
    <n v="12081"/>
    <n v="100"/>
    <m/>
    <m/>
    <n v="303868.0625"/>
    <n v="0"/>
    <n v="0"/>
    <m/>
    <m/>
    <m/>
    <n v="0"/>
  </r>
  <r>
    <x v="0"/>
    <x v="0"/>
    <x v="10"/>
    <s v="1"/>
    <x v="0"/>
    <s v="Area 1001 Wind 2032"/>
    <x v="36"/>
    <n v="34.688133239746094"/>
    <n v="100"/>
    <n v="34.688133239746094"/>
    <m/>
    <n v="0"/>
    <m/>
    <m/>
    <m/>
    <n v="16255.11328125"/>
    <m/>
    <m/>
    <n v="-1"/>
    <n v="0"/>
    <s v="Wind"/>
    <m/>
    <n v="303868.0625"/>
    <m/>
    <n v="0"/>
    <n v="11639.1025390625"/>
    <n v="11639.1025390625"/>
    <n v="0"/>
    <n v="-1"/>
    <n v="0"/>
    <n v="0"/>
    <n v="0"/>
    <n v="0"/>
    <n v="8760"/>
    <n v="0.34688135981559753"/>
    <n v="38.303146362304688"/>
    <n v="-10079.1279296875"/>
    <n v="-33.169422149658203"/>
    <n v="21718.23046875"/>
    <n v="71.472572326660156"/>
    <m/>
    <s v="1/1/2032"/>
    <s v="12/31/2099"/>
    <m/>
    <n v="0"/>
    <n v="0"/>
    <n v="2033"/>
    <m/>
    <m/>
    <m/>
    <n v="0"/>
    <n v="0"/>
    <s v="Real 2021 | 5/8/2023 1:03:19 PM"/>
    <n v="12082"/>
    <n v="100"/>
    <m/>
    <m/>
    <n v="303868.0625"/>
    <n v="0"/>
    <n v="0"/>
    <m/>
    <m/>
    <m/>
    <n v="0"/>
  </r>
  <r>
    <x v="0"/>
    <x v="0"/>
    <x v="10"/>
    <s v="2"/>
    <x v="1"/>
    <s v="Area 1001 Wind 2032"/>
    <x v="36"/>
    <n v="34.688133239746094"/>
    <n v="100"/>
    <n v="34.688133239746094"/>
    <m/>
    <n v="0"/>
    <m/>
    <m/>
    <m/>
    <n v="16255.11328125"/>
    <m/>
    <m/>
    <n v="-1"/>
    <n v="0"/>
    <s v="Wind"/>
    <m/>
    <n v="303868.0625"/>
    <m/>
    <n v="0"/>
    <n v="11639.1025390625"/>
    <n v="11639.1025390625"/>
    <n v="0"/>
    <n v="-1"/>
    <n v="0"/>
    <n v="0"/>
    <n v="0"/>
    <n v="0"/>
    <n v="8760"/>
    <n v="0.34688135981559753"/>
    <n v="38.303146362304688"/>
    <n v="-10079.1279296875"/>
    <n v="-33.169422149658203"/>
    <n v="21718.23046875"/>
    <n v="71.472572326660156"/>
    <m/>
    <s v="1/1/2032"/>
    <s v="12/31/2099"/>
    <m/>
    <n v="0"/>
    <n v="0"/>
    <n v="2033"/>
    <m/>
    <m/>
    <m/>
    <n v="0"/>
    <n v="0"/>
    <s v="Real 2021 | 5/8/2023 1:03:19 PM"/>
    <n v="12083"/>
    <n v="100"/>
    <m/>
    <m/>
    <n v="303868.0625"/>
    <n v="0"/>
    <n v="0"/>
    <m/>
    <m/>
    <m/>
    <n v="0"/>
  </r>
  <r>
    <x v="0"/>
    <x v="0"/>
    <x v="10"/>
    <s v="3"/>
    <x v="2"/>
    <s v="Area 1001 Wind 2032"/>
    <x v="36"/>
    <n v="34.688133239746094"/>
    <n v="100"/>
    <n v="34.688133239746094"/>
    <m/>
    <n v="0"/>
    <m/>
    <m/>
    <m/>
    <n v="16255.11328125"/>
    <m/>
    <m/>
    <n v="-1"/>
    <n v="0"/>
    <s v="Wind"/>
    <m/>
    <n v="303868.0625"/>
    <m/>
    <n v="0"/>
    <n v="11639.1025390625"/>
    <n v="11639.1025390625"/>
    <n v="0"/>
    <n v="-1"/>
    <n v="0"/>
    <n v="0"/>
    <n v="0"/>
    <n v="0"/>
    <n v="8760"/>
    <n v="0.34688135981559753"/>
    <n v="38.303146362304688"/>
    <n v="-10079.1279296875"/>
    <n v="-33.169422149658203"/>
    <n v="21718.23046875"/>
    <n v="71.472572326660156"/>
    <m/>
    <s v="1/1/2032"/>
    <s v="12/31/2099"/>
    <m/>
    <n v="0"/>
    <n v="0"/>
    <n v="2033"/>
    <m/>
    <m/>
    <m/>
    <n v="0"/>
    <n v="0"/>
    <s v="Real 2021 | 5/8/2023 1:03:19 PM"/>
    <n v="12084"/>
    <n v="100"/>
    <m/>
    <m/>
    <n v="303868.0625"/>
    <n v="0"/>
    <n v="0"/>
    <m/>
    <m/>
    <m/>
    <n v="0"/>
  </r>
  <r>
    <x v="0"/>
    <x v="0"/>
    <x v="10"/>
    <s v="4"/>
    <x v="3"/>
    <s v="Area 1001 Wind 2032"/>
    <x v="36"/>
    <n v="34.688133239746094"/>
    <n v="100"/>
    <n v="34.688133239746094"/>
    <m/>
    <n v="0"/>
    <m/>
    <m/>
    <m/>
    <n v="16255.11328125"/>
    <m/>
    <m/>
    <n v="-1"/>
    <n v="0"/>
    <s v="Wind"/>
    <m/>
    <n v="303868.0625"/>
    <m/>
    <n v="0"/>
    <n v="11639.1025390625"/>
    <n v="11639.1025390625"/>
    <n v="0"/>
    <n v="-1"/>
    <n v="0"/>
    <n v="0"/>
    <n v="0"/>
    <n v="0"/>
    <n v="8760"/>
    <n v="0.34688135981559753"/>
    <n v="38.303146362304688"/>
    <n v="-10079.1279296875"/>
    <n v="-33.169422149658203"/>
    <n v="21718.23046875"/>
    <n v="71.472572326660156"/>
    <m/>
    <s v="1/1/2032"/>
    <s v="12/31/2099"/>
    <m/>
    <n v="0"/>
    <n v="0"/>
    <n v="2033"/>
    <m/>
    <m/>
    <m/>
    <n v="0"/>
    <n v="0"/>
    <s v="Real 2021 | 5/8/2023 1:03:19 PM"/>
    <n v="12085"/>
    <n v="100"/>
    <m/>
    <m/>
    <n v="303868.0625"/>
    <n v="0"/>
    <n v="0"/>
    <m/>
    <m/>
    <m/>
    <n v="0"/>
  </r>
  <r>
    <x v="0"/>
    <x v="0"/>
    <x v="10"/>
    <s v="7"/>
    <x v="6"/>
    <s v="Area 1001 Wind 2032"/>
    <x v="36"/>
    <n v="34.688133239746094"/>
    <n v="100"/>
    <n v="34.688133239746094"/>
    <m/>
    <n v="0"/>
    <m/>
    <m/>
    <m/>
    <n v="16255.11328125"/>
    <m/>
    <m/>
    <n v="-1"/>
    <n v="0"/>
    <s v="Wind"/>
    <m/>
    <n v="303868.0625"/>
    <m/>
    <n v="0"/>
    <n v="11639.1025390625"/>
    <n v="11639.1025390625"/>
    <n v="0"/>
    <n v="-1"/>
    <n v="0"/>
    <n v="0"/>
    <n v="0"/>
    <n v="0"/>
    <n v="8760"/>
    <n v="0.34688135981559753"/>
    <n v="38.303146362304688"/>
    <n v="-10079.1279296875"/>
    <n v="-33.169422149658203"/>
    <n v="21718.23046875"/>
    <n v="71.472572326660156"/>
    <m/>
    <s v="1/1/2032"/>
    <s v="12/31/2099"/>
    <m/>
    <n v="0"/>
    <n v="0"/>
    <n v="2033"/>
    <m/>
    <m/>
    <m/>
    <n v="0"/>
    <n v="0"/>
    <s v="Real 2021 | 5/8/2023 1:03:19 PM"/>
    <n v="12086"/>
    <n v="100"/>
    <m/>
    <m/>
    <n v="303868.0625"/>
    <n v="0"/>
    <n v="0"/>
    <m/>
    <m/>
    <m/>
    <n v="0"/>
  </r>
  <r>
    <x v="0"/>
    <x v="0"/>
    <x v="10"/>
    <s v="1"/>
    <x v="0"/>
    <s v="Area 1001 Wind 2033"/>
    <x v="37"/>
    <n v="34.688133239746094"/>
    <n v="100"/>
    <n v="34.688133239746094"/>
    <m/>
    <n v="0"/>
    <m/>
    <m/>
    <m/>
    <n v="16304.654296875"/>
    <m/>
    <m/>
    <n v="-1"/>
    <n v="0"/>
    <s v="Wind"/>
    <m/>
    <n v="303868.0625"/>
    <m/>
    <n v="0"/>
    <n v="11639.1025390625"/>
    <n v="11639.1025390625"/>
    <n v="0"/>
    <n v="-1"/>
    <n v="0"/>
    <n v="0"/>
    <n v="0"/>
    <n v="1"/>
    <n v="8760"/>
    <n v="0.34688135981559753"/>
    <n v="38.303146362304688"/>
    <n v="-10079.1279296875"/>
    <n v="-33.169422149658203"/>
    <n v="21718.23046875"/>
    <n v="71.472572326660156"/>
    <m/>
    <s v="1/1/2033"/>
    <s v="12/31/2099"/>
    <m/>
    <n v="0"/>
    <n v="0"/>
    <n v="2033"/>
    <m/>
    <m/>
    <m/>
    <n v="0"/>
    <n v="0"/>
    <s v="Real 2021 | 5/8/2023 1:03:19 PM"/>
    <n v="12087"/>
    <n v="100"/>
    <m/>
    <m/>
    <n v="303868.0625"/>
    <n v="0"/>
    <n v="0"/>
    <m/>
    <m/>
    <m/>
    <n v="0"/>
  </r>
  <r>
    <x v="0"/>
    <x v="0"/>
    <x v="10"/>
    <s v="2"/>
    <x v="1"/>
    <s v="Area 1001 Wind 2033"/>
    <x v="37"/>
    <n v="34.688133239746094"/>
    <n v="100"/>
    <n v="34.688133239746094"/>
    <m/>
    <n v="0"/>
    <m/>
    <m/>
    <m/>
    <n v="16304.654296875"/>
    <m/>
    <m/>
    <n v="-1"/>
    <n v="0"/>
    <s v="Wind"/>
    <m/>
    <n v="303868.0625"/>
    <m/>
    <n v="0"/>
    <n v="11639.1025390625"/>
    <n v="11639.1025390625"/>
    <n v="0"/>
    <n v="-1"/>
    <n v="0"/>
    <n v="0"/>
    <n v="0"/>
    <n v="1"/>
    <n v="8760"/>
    <n v="0.34688135981559753"/>
    <n v="38.303146362304688"/>
    <n v="-10079.1279296875"/>
    <n v="-33.169422149658203"/>
    <n v="21718.23046875"/>
    <n v="71.472572326660156"/>
    <m/>
    <s v="1/1/2033"/>
    <s v="12/31/2099"/>
    <m/>
    <n v="0"/>
    <n v="0"/>
    <n v="2033"/>
    <m/>
    <m/>
    <m/>
    <n v="0"/>
    <n v="0"/>
    <s v="Real 2021 | 5/8/2023 1:03:19 PM"/>
    <n v="12088"/>
    <n v="100"/>
    <m/>
    <m/>
    <n v="303868.0625"/>
    <n v="0"/>
    <n v="0"/>
    <m/>
    <m/>
    <m/>
    <n v="0"/>
  </r>
  <r>
    <x v="0"/>
    <x v="0"/>
    <x v="10"/>
    <s v="3"/>
    <x v="2"/>
    <s v="Area 1001 Wind 2033"/>
    <x v="37"/>
    <n v="34.688133239746094"/>
    <n v="100"/>
    <n v="34.688133239746094"/>
    <m/>
    <n v="0"/>
    <m/>
    <m/>
    <m/>
    <n v="16304.654296875"/>
    <m/>
    <m/>
    <n v="-1"/>
    <n v="0"/>
    <s v="Wind"/>
    <m/>
    <n v="303868.0625"/>
    <m/>
    <n v="0"/>
    <n v="11639.1025390625"/>
    <n v="11639.1025390625"/>
    <n v="0"/>
    <n v="-1"/>
    <n v="0"/>
    <n v="0"/>
    <n v="0"/>
    <n v="1"/>
    <n v="8760"/>
    <n v="0.34688135981559753"/>
    <n v="38.303146362304688"/>
    <n v="-10079.1279296875"/>
    <n v="-33.169422149658203"/>
    <n v="21718.23046875"/>
    <n v="71.472572326660156"/>
    <m/>
    <s v="1/1/2033"/>
    <s v="12/31/2099"/>
    <m/>
    <n v="0"/>
    <n v="0"/>
    <n v="2033"/>
    <m/>
    <m/>
    <m/>
    <n v="0"/>
    <n v="0"/>
    <s v="Real 2021 | 5/8/2023 1:03:19 PM"/>
    <n v="12089"/>
    <n v="100"/>
    <m/>
    <m/>
    <n v="303868.0625"/>
    <n v="0"/>
    <n v="0"/>
    <m/>
    <m/>
    <m/>
    <n v="0"/>
  </r>
  <r>
    <x v="0"/>
    <x v="0"/>
    <x v="10"/>
    <s v="4"/>
    <x v="3"/>
    <s v="Area 1001 Wind 2033"/>
    <x v="37"/>
    <n v="34.688133239746094"/>
    <n v="100"/>
    <n v="34.688133239746094"/>
    <m/>
    <n v="0"/>
    <m/>
    <m/>
    <m/>
    <n v="16304.654296875"/>
    <m/>
    <m/>
    <n v="-1"/>
    <n v="0"/>
    <s v="Wind"/>
    <m/>
    <n v="303868.0625"/>
    <m/>
    <n v="0"/>
    <n v="11639.1025390625"/>
    <n v="11639.1025390625"/>
    <n v="0"/>
    <n v="-1"/>
    <n v="0"/>
    <n v="0"/>
    <n v="0"/>
    <n v="1"/>
    <n v="8760"/>
    <n v="0.34688135981559753"/>
    <n v="38.303146362304688"/>
    <n v="-10079.1279296875"/>
    <n v="-33.169422149658203"/>
    <n v="21718.23046875"/>
    <n v="71.472572326660156"/>
    <m/>
    <s v="1/1/2033"/>
    <s v="12/31/2099"/>
    <m/>
    <n v="0"/>
    <n v="0"/>
    <n v="2033"/>
    <m/>
    <m/>
    <m/>
    <n v="0"/>
    <n v="0"/>
    <s v="Real 2021 | 5/8/2023 1:03:19 PM"/>
    <n v="12090"/>
    <n v="100"/>
    <m/>
    <m/>
    <n v="303868.0625"/>
    <n v="0"/>
    <n v="0"/>
    <m/>
    <m/>
    <m/>
    <n v="0"/>
  </r>
  <r>
    <x v="0"/>
    <x v="0"/>
    <x v="10"/>
    <s v="7"/>
    <x v="6"/>
    <s v="Area 1001 Wind 2033"/>
    <x v="37"/>
    <n v="34.688133239746094"/>
    <n v="100"/>
    <n v="34.688133239746094"/>
    <m/>
    <n v="0"/>
    <m/>
    <m/>
    <m/>
    <n v="16304.654296875"/>
    <m/>
    <m/>
    <n v="-1"/>
    <n v="0"/>
    <s v="Wind"/>
    <m/>
    <n v="303868.0625"/>
    <m/>
    <n v="0"/>
    <n v="11639.1025390625"/>
    <n v="11639.1025390625"/>
    <n v="0"/>
    <n v="-1"/>
    <n v="0"/>
    <n v="0"/>
    <n v="0"/>
    <n v="1"/>
    <n v="8760"/>
    <n v="0.34688135981559753"/>
    <n v="38.303146362304688"/>
    <n v="-10079.1279296875"/>
    <n v="-33.169422149658203"/>
    <n v="21718.23046875"/>
    <n v="71.472572326660156"/>
    <m/>
    <s v="1/1/2033"/>
    <s v="12/31/2099"/>
    <m/>
    <n v="0"/>
    <n v="0"/>
    <n v="2033"/>
    <m/>
    <m/>
    <m/>
    <n v="0"/>
    <n v="0"/>
    <s v="Real 2021 | 5/8/2023 1:03:19 PM"/>
    <n v="12091"/>
    <n v="100"/>
    <m/>
    <m/>
    <n v="303868.0625"/>
    <n v="0"/>
    <n v="0"/>
    <m/>
    <m/>
    <m/>
    <n v="0"/>
  </r>
  <r>
    <x v="0"/>
    <x v="0"/>
    <x v="10"/>
    <s v="1"/>
    <x v="0"/>
    <s v="Area 1001 Wind 2034"/>
    <x v="38"/>
    <n v="0"/>
    <n v="0"/>
    <n v="0"/>
    <m/>
    <n v="0"/>
    <m/>
    <m/>
    <m/>
    <n v="0"/>
    <m/>
    <m/>
    <n v="-1"/>
    <n v="0"/>
    <s v="Wind"/>
    <m/>
    <n v="0"/>
    <m/>
    <n v="0"/>
    <n v="0"/>
    <n v="0"/>
    <n v="0"/>
    <n v="-1"/>
    <n v="0"/>
    <n v="0"/>
    <n v="0"/>
    <n v="0"/>
    <n v="0"/>
    <m/>
    <m/>
    <n v="0"/>
    <m/>
    <n v="0"/>
    <m/>
    <m/>
    <s v="1/1/2034"/>
    <s v="12/31/2099"/>
    <m/>
    <n v="0"/>
    <n v="0"/>
    <n v="2033"/>
    <m/>
    <m/>
    <m/>
    <n v="0"/>
    <n v="0"/>
    <s v="Real 2021 | 5/8/2023 1:03:19 PM"/>
    <n v="12092"/>
    <n v="0"/>
    <m/>
    <m/>
    <n v="0"/>
    <n v="0"/>
    <n v="0"/>
    <m/>
    <m/>
    <m/>
    <n v="0"/>
  </r>
  <r>
    <x v="0"/>
    <x v="0"/>
    <x v="10"/>
    <s v="7"/>
    <x v="6"/>
    <s v="Area 1001 Wind 2034"/>
    <x v="38"/>
    <n v="0"/>
    <n v="0"/>
    <n v="0"/>
    <m/>
    <n v="0"/>
    <m/>
    <m/>
    <m/>
    <n v="0"/>
    <m/>
    <m/>
    <n v="-1"/>
    <n v="0"/>
    <s v="Wind"/>
    <m/>
    <n v="0"/>
    <m/>
    <n v="0"/>
    <n v="0"/>
    <n v="0"/>
    <n v="0"/>
    <n v="-1"/>
    <n v="0"/>
    <n v="0"/>
    <n v="0"/>
    <n v="0"/>
    <n v="0"/>
    <m/>
    <m/>
    <n v="0"/>
    <m/>
    <n v="0"/>
    <m/>
    <m/>
    <s v="1/1/2034"/>
    <s v="12/31/2099"/>
    <m/>
    <n v="0"/>
    <n v="0"/>
    <n v="2033"/>
    <m/>
    <m/>
    <m/>
    <n v="0"/>
    <n v="0"/>
    <s v="Real 2021 | 5/8/2023 1:03:19 PM"/>
    <n v="12093"/>
    <n v="0"/>
    <m/>
    <m/>
    <n v="0"/>
    <n v="0"/>
    <n v="0"/>
    <m/>
    <m/>
    <m/>
    <n v="0"/>
  </r>
  <r>
    <x v="0"/>
    <x v="0"/>
    <x v="10"/>
    <s v="1"/>
    <x v="0"/>
    <s v="Area 1001 Wind 2035"/>
    <x v="39"/>
    <n v="0"/>
    <n v="0"/>
    <n v="0"/>
    <m/>
    <n v="0"/>
    <m/>
    <m/>
    <m/>
    <n v="0"/>
    <m/>
    <m/>
    <n v="-1"/>
    <n v="0"/>
    <s v="Wind"/>
    <m/>
    <n v="0"/>
    <m/>
    <n v="0"/>
    <n v="0"/>
    <n v="0"/>
    <n v="0"/>
    <n v="-1"/>
    <n v="0"/>
    <n v="0"/>
    <n v="0"/>
    <n v="0"/>
    <n v="0"/>
    <m/>
    <m/>
    <n v="0"/>
    <m/>
    <n v="0"/>
    <m/>
    <m/>
    <s v="1/1/2035"/>
    <s v="12/31/2099"/>
    <m/>
    <n v="0"/>
    <n v="0"/>
    <n v="2033"/>
    <m/>
    <m/>
    <m/>
    <n v="0"/>
    <n v="0"/>
    <s v="Real 2021 | 5/8/2023 1:03:19 PM"/>
    <n v="12094"/>
    <n v="0"/>
    <m/>
    <m/>
    <n v="0"/>
    <n v="0"/>
    <n v="0"/>
    <m/>
    <m/>
    <m/>
    <n v="0"/>
  </r>
  <r>
    <x v="0"/>
    <x v="0"/>
    <x v="10"/>
    <s v="7"/>
    <x v="6"/>
    <s v="Area 1001 Wind 2035"/>
    <x v="39"/>
    <n v="0"/>
    <n v="0"/>
    <n v="0"/>
    <m/>
    <n v="0"/>
    <m/>
    <m/>
    <m/>
    <n v="0"/>
    <m/>
    <m/>
    <n v="-1"/>
    <n v="0"/>
    <s v="Wind"/>
    <m/>
    <n v="0"/>
    <m/>
    <n v="0"/>
    <n v="0"/>
    <n v="0"/>
    <n v="0"/>
    <n v="-1"/>
    <n v="0"/>
    <n v="0"/>
    <n v="0"/>
    <n v="0"/>
    <n v="0"/>
    <m/>
    <m/>
    <n v="0"/>
    <m/>
    <n v="0"/>
    <m/>
    <m/>
    <s v="1/1/2035"/>
    <s v="12/31/2099"/>
    <m/>
    <n v="0"/>
    <n v="0"/>
    <n v="2033"/>
    <m/>
    <m/>
    <m/>
    <n v="0"/>
    <n v="0"/>
    <s v="Real 2021 | 5/8/2023 1:03:19 PM"/>
    <n v="12095"/>
    <n v="0"/>
    <m/>
    <m/>
    <n v="0"/>
    <n v="0"/>
    <n v="0"/>
    <m/>
    <m/>
    <m/>
    <n v="0"/>
  </r>
  <r>
    <x v="0"/>
    <x v="0"/>
    <x v="10"/>
    <s v="2"/>
    <x v="1"/>
    <s v="Area 1001 Wind 2037"/>
    <x v="40"/>
    <n v="0"/>
    <n v="0"/>
    <n v="0"/>
    <m/>
    <n v="0"/>
    <m/>
    <m/>
    <m/>
    <n v="0"/>
    <m/>
    <m/>
    <n v="-1"/>
    <n v="0"/>
    <s v="Wind"/>
    <m/>
    <n v="0"/>
    <m/>
    <n v="0"/>
    <n v="0"/>
    <n v="0"/>
    <n v="0"/>
    <n v="-1"/>
    <n v="0"/>
    <n v="0"/>
    <n v="0"/>
    <n v="0"/>
    <n v="0"/>
    <m/>
    <m/>
    <n v="0"/>
    <m/>
    <n v="0"/>
    <m/>
    <m/>
    <s v="1/1/2037"/>
    <s v="12/31/2099"/>
    <m/>
    <n v="0"/>
    <n v="0"/>
    <n v="2033"/>
    <m/>
    <m/>
    <m/>
    <n v="0"/>
    <n v="0"/>
    <s v="Real 2021 | 5/8/2023 1:03:19 PM"/>
    <n v="12096"/>
    <n v="0"/>
    <m/>
    <m/>
    <n v="0"/>
    <n v="0"/>
    <n v="0"/>
    <m/>
    <m/>
    <m/>
    <n v="0"/>
  </r>
  <r>
    <x v="0"/>
    <x v="0"/>
    <x v="10"/>
    <s v="5"/>
    <x v="4"/>
    <s v="Area 1001 4-Hour Li-on Battery 2029"/>
    <x v="41"/>
    <n v="100"/>
    <n v="100"/>
    <n v="-1.8778347969055176"/>
    <m/>
    <n v="89.328964233398438"/>
    <m/>
    <m/>
    <m/>
    <n v="14873.4560546875"/>
    <m/>
    <m/>
    <n v="-1"/>
    <n v="0"/>
    <s v="4-Hour Li-on Battery Storage"/>
    <m/>
    <n v="-16449.83203125"/>
    <m/>
    <n v="0"/>
    <n v="4047.138671875"/>
    <n v="4047.138671875"/>
    <n v="0"/>
    <n v="-1"/>
    <n v="0"/>
    <n v="0"/>
    <n v="0"/>
    <n v="752"/>
    <n v="4660"/>
    <n v="-1.8778348341584206E-2"/>
    <m/>
    <n v="0"/>
    <m/>
    <n v="978.7869873046875"/>
    <m/>
    <m/>
    <s v="1/1/2029"/>
    <s v="12/31/2038"/>
    <m/>
    <n v="0"/>
    <n v="0"/>
    <n v="2033"/>
    <m/>
    <m/>
    <m/>
    <n v="0"/>
    <n v="0"/>
    <s v="Real 2021 | 5/8/2023 1:03:19 PM"/>
    <n v="12097"/>
    <n v="100"/>
    <m/>
    <m/>
    <n v="82756.765625"/>
    <n v="84325.609375"/>
    <n v="3998.946044921875"/>
    <m/>
    <m/>
    <m/>
    <n v="0"/>
  </r>
  <r>
    <x v="0"/>
    <x v="0"/>
    <x v="10"/>
    <s v="8"/>
    <x v="7"/>
    <s v="Area 1001 4-Hour Li-on Battery 2029"/>
    <x v="41"/>
    <n v="50"/>
    <n v="50"/>
    <n v="-0.93891739845275879"/>
    <m/>
    <n v="44.664482116699219"/>
    <m/>
    <m/>
    <m/>
    <n v="7436.72802734375"/>
    <m/>
    <m/>
    <n v="-1"/>
    <n v="0"/>
    <s v="4-Hour Li-on Battery Storage"/>
    <m/>
    <n v="-8224.916015625"/>
    <m/>
    <n v="0"/>
    <n v="2023.5693359375"/>
    <n v="2023.5693359375"/>
    <n v="0"/>
    <n v="-1"/>
    <n v="0"/>
    <n v="0"/>
    <n v="0"/>
    <n v="752"/>
    <n v="4660"/>
    <n v="-1.8778348341584206E-2"/>
    <m/>
    <n v="0"/>
    <m/>
    <n v="489.39349365234375"/>
    <m/>
    <m/>
    <s v="1/1/2029"/>
    <s v="12/31/2038"/>
    <m/>
    <n v="0"/>
    <n v="0"/>
    <n v="2033"/>
    <m/>
    <m/>
    <m/>
    <n v="0"/>
    <n v="0"/>
    <s v="Real 2021 | 5/8/2023 1:03:19 PM"/>
    <n v="12098"/>
    <n v="50"/>
    <m/>
    <m/>
    <n v="41378.3828125"/>
    <n v="42162.8046875"/>
    <n v="1999.4730224609375"/>
    <m/>
    <m/>
    <m/>
    <n v="0"/>
  </r>
  <r>
    <x v="0"/>
    <x v="0"/>
    <x v="10"/>
    <s v="4"/>
    <x v="3"/>
    <s v="Area 1001 4-Hour Li-on Battery 2032"/>
    <x v="42"/>
    <n v="200"/>
    <n v="200"/>
    <n v="-3.7529723644256592"/>
    <m/>
    <n v="178.49299621582031"/>
    <m/>
    <m/>
    <m/>
    <n v="29141.404296875"/>
    <m/>
    <m/>
    <n v="-1"/>
    <n v="0"/>
    <s v="4-Hour Li-on Battery Storage"/>
    <m/>
    <n v="-32876.0390625"/>
    <m/>
    <n v="0"/>
    <n v="8089.9111328125"/>
    <n v="8089.9111328125"/>
    <n v="0"/>
    <n v="-1"/>
    <n v="0"/>
    <n v="0"/>
    <n v="0"/>
    <n v="753"/>
    <n v="4661"/>
    <n v="-1.8764862790703773E-2"/>
    <m/>
    <n v="0"/>
    <m/>
    <n v="1959.606201171875"/>
    <m/>
    <m/>
    <s v="1/1/2032"/>
    <s v="12/31/2041"/>
    <m/>
    <n v="0"/>
    <n v="0"/>
    <n v="2033"/>
    <m/>
    <m/>
    <m/>
    <n v="0"/>
    <n v="0"/>
    <s v="Real 2021 | 5/8/2023 1:03:19 PM"/>
    <n v="12099"/>
    <n v="200"/>
    <m/>
    <m/>
    <n v="165398.90625"/>
    <n v="168533.703125"/>
    <n v="7989.55322265625"/>
    <m/>
    <m/>
    <m/>
    <n v="0"/>
  </r>
  <r>
    <x v="0"/>
    <x v="0"/>
    <x v="10"/>
    <s v="3"/>
    <x v="2"/>
    <s v="Area 1001 4-Hour Li-on Battery 2035"/>
    <x v="43"/>
    <n v="0"/>
    <n v="0"/>
    <n v="0"/>
    <m/>
    <n v="1.8372703607383301E-6"/>
    <m/>
    <m/>
    <m/>
    <n v="0"/>
    <m/>
    <m/>
    <n v="-1"/>
    <n v="0"/>
    <s v="4-Hour Li-on Battery Storage"/>
    <m/>
    <n v="0"/>
    <m/>
    <n v="0"/>
    <n v="0"/>
    <n v="0"/>
    <n v="0"/>
    <n v="-1"/>
    <n v="0"/>
    <n v="0"/>
    <n v="0"/>
    <n v="0"/>
    <n v="0"/>
    <m/>
    <m/>
    <n v="0"/>
    <m/>
    <n v="0"/>
    <m/>
    <m/>
    <s v="1/1/2035"/>
    <s v="12/31/2044"/>
    <m/>
    <n v="0"/>
    <n v="0"/>
    <n v="2033"/>
    <m/>
    <m/>
    <m/>
    <n v="0"/>
    <n v="0"/>
    <s v="Real 2021 | 5/8/2023 1:03:19 PM"/>
    <n v="12100"/>
    <n v="0"/>
    <m/>
    <m/>
    <n v="0"/>
    <n v="0"/>
    <n v="0"/>
    <m/>
    <m/>
    <m/>
    <n v="0"/>
  </r>
  <r>
    <x v="0"/>
    <x v="0"/>
    <x v="10"/>
    <s v="5"/>
    <x v="4"/>
    <s v="Area 1001 4-Hour Li-on Battery 2035"/>
    <x v="43"/>
    <n v="0"/>
    <n v="0"/>
    <n v="0"/>
    <m/>
    <n v="1.8372703607383301E-6"/>
    <m/>
    <m/>
    <m/>
    <n v="0"/>
    <m/>
    <m/>
    <n v="-1"/>
    <n v="0"/>
    <s v="4-Hour Li-on Battery Storage"/>
    <m/>
    <n v="0"/>
    <m/>
    <n v="0"/>
    <n v="0"/>
    <n v="0"/>
    <n v="0"/>
    <n v="-1"/>
    <n v="0"/>
    <n v="0"/>
    <n v="0"/>
    <n v="0"/>
    <n v="0"/>
    <m/>
    <m/>
    <n v="0"/>
    <m/>
    <n v="0"/>
    <m/>
    <m/>
    <s v="1/1/2035"/>
    <s v="12/31/2044"/>
    <m/>
    <n v="0"/>
    <n v="0"/>
    <n v="2033"/>
    <m/>
    <m/>
    <m/>
    <n v="0"/>
    <n v="0"/>
    <s v="Real 2021 | 5/8/2023 1:03:19 PM"/>
    <n v="12101"/>
    <n v="0"/>
    <m/>
    <m/>
    <n v="0"/>
    <n v="0"/>
    <n v="0"/>
    <m/>
    <m/>
    <m/>
    <n v="0"/>
  </r>
  <r>
    <x v="0"/>
    <x v="0"/>
    <x v="10"/>
    <s v="6"/>
    <x v="5"/>
    <s v="Area 1001 4-Hour Li-on Battery 2035"/>
    <x v="43"/>
    <n v="0"/>
    <n v="0"/>
    <n v="0"/>
    <m/>
    <n v="1.8372703607383301E-6"/>
    <m/>
    <m/>
    <m/>
    <n v="0"/>
    <m/>
    <m/>
    <n v="-1"/>
    <n v="0"/>
    <s v="4-Hour Li-on Battery Storage"/>
    <m/>
    <n v="0"/>
    <m/>
    <n v="0"/>
    <n v="0"/>
    <n v="0"/>
    <n v="0"/>
    <n v="-1"/>
    <n v="0"/>
    <n v="0"/>
    <n v="0"/>
    <n v="0"/>
    <n v="0"/>
    <m/>
    <m/>
    <n v="0"/>
    <m/>
    <n v="0"/>
    <m/>
    <m/>
    <s v="1/1/2035"/>
    <s v="12/31/2044"/>
    <m/>
    <n v="0"/>
    <n v="0"/>
    <n v="2033"/>
    <m/>
    <m/>
    <m/>
    <n v="0"/>
    <n v="0"/>
    <s v="Real 2021 | 5/8/2023 1:03:19 PM"/>
    <n v="12102"/>
    <n v="0"/>
    <m/>
    <m/>
    <n v="0"/>
    <n v="0"/>
    <n v="0"/>
    <m/>
    <m/>
    <m/>
    <n v="0"/>
  </r>
  <r>
    <x v="0"/>
    <x v="0"/>
    <x v="10"/>
    <s v="9"/>
    <x v="8"/>
    <s v="Area 1001 4-Hour Li-on Battery 2035"/>
    <x v="43"/>
    <n v="0"/>
    <n v="0"/>
    <n v="0"/>
    <m/>
    <n v="1.8372703607383301E-6"/>
    <m/>
    <m/>
    <m/>
    <n v="0"/>
    <m/>
    <m/>
    <n v="-1"/>
    <n v="0"/>
    <s v="4-Hour Li-on Battery Storage"/>
    <m/>
    <n v="0"/>
    <m/>
    <n v="0"/>
    <n v="0"/>
    <n v="0"/>
    <n v="0"/>
    <n v="-1"/>
    <n v="0"/>
    <n v="0"/>
    <n v="0"/>
    <n v="0"/>
    <n v="0"/>
    <m/>
    <m/>
    <n v="0"/>
    <m/>
    <n v="0"/>
    <m/>
    <m/>
    <s v="1/1/2035"/>
    <s v="12/31/2044"/>
    <m/>
    <n v="0"/>
    <n v="0"/>
    <n v="2033"/>
    <m/>
    <m/>
    <m/>
    <n v="0"/>
    <n v="0"/>
    <s v="Real 2021 | 5/8/2023 1:03:19 PM"/>
    <n v="12103"/>
    <n v="0"/>
    <m/>
    <m/>
    <n v="0"/>
    <n v="0"/>
    <n v="0"/>
    <m/>
    <m/>
    <m/>
    <n v="0"/>
  </r>
  <r>
    <x v="0"/>
    <x v="0"/>
    <x v="10"/>
    <s v="4"/>
    <x v="3"/>
    <s v="Solar+Storage 3-1 2028"/>
    <x v="44"/>
    <n v="32.822059631347656"/>
    <n v="32.822059631347656"/>
    <n v="32.822059631347656"/>
    <m/>
    <n v="0"/>
    <m/>
    <m/>
    <m/>
    <n v="25277.16796875"/>
    <m/>
    <m/>
    <n v="-1"/>
    <n v="0"/>
    <s v="Solar"/>
    <m/>
    <n v="287521.25"/>
    <m/>
    <n v="0"/>
    <n v="10786.005859375"/>
    <n v="10786.005859375"/>
    <n v="0"/>
    <n v="-1"/>
    <n v="0"/>
    <n v="0"/>
    <n v="0"/>
    <n v="686"/>
    <n v="4527"/>
    <n v="1"/>
    <n v="37.513771057128906"/>
    <n v="0"/>
    <n v="0"/>
    <n v="10786.005859375"/>
    <n v="37.513771057128906"/>
    <m/>
    <s v="1/1/2028"/>
    <s v="12/31/2099"/>
    <m/>
    <n v="0"/>
    <n v="0"/>
    <n v="2033"/>
    <m/>
    <m/>
    <m/>
    <n v="0"/>
    <n v="0"/>
    <s v="Real 2021 | 5/8/2023 1:03:19 PM"/>
    <n v="12104"/>
    <n v="200"/>
    <m/>
    <m/>
    <n v="287521.25"/>
    <n v="0"/>
    <n v="0"/>
    <m/>
    <m/>
    <m/>
    <n v="0"/>
  </r>
  <r>
    <x v="0"/>
    <x v="0"/>
    <x v="10"/>
    <s v="8"/>
    <x v="7"/>
    <s v="Solar+Storage 3-1 2028"/>
    <x v="44"/>
    <n v="49.233089447021484"/>
    <n v="49.233089447021484"/>
    <n v="49.233089447021484"/>
    <m/>
    <n v="0"/>
    <m/>
    <m/>
    <m/>
    <n v="37915.75390625"/>
    <m/>
    <m/>
    <n v="-1"/>
    <n v="0"/>
    <s v="Solar"/>
    <m/>
    <n v="431281.875"/>
    <m/>
    <n v="0"/>
    <n v="16179.0087890625"/>
    <n v="16179.0087890625"/>
    <n v="0"/>
    <n v="-1"/>
    <n v="0"/>
    <n v="0"/>
    <n v="0"/>
    <n v="686"/>
    <n v="4527"/>
    <n v="1"/>
    <n v="37.513771057128906"/>
    <n v="0"/>
    <n v="0"/>
    <n v="16179.0087890625"/>
    <n v="37.513771057128906"/>
    <m/>
    <s v="1/1/2028"/>
    <s v="12/31/2099"/>
    <m/>
    <n v="0"/>
    <n v="0"/>
    <n v="2033"/>
    <m/>
    <m/>
    <m/>
    <n v="0"/>
    <n v="0"/>
    <s v="Real 2021 | 5/8/2023 1:03:19 PM"/>
    <n v="12105"/>
    <n v="300"/>
    <m/>
    <m/>
    <n v="431281.875"/>
    <n v="0"/>
    <n v="0"/>
    <m/>
    <m/>
    <m/>
    <n v="0"/>
  </r>
  <r>
    <x v="0"/>
    <x v="0"/>
    <x v="10"/>
    <s v="1"/>
    <x v="0"/>
    <s v="Tier 2 Area 1001 Solar 2028"/>
    <x v="45"/>
    <n v="22.833641052246094"/>
    <n v="100"/>
    <n v="22.833641052246094"/>
    <m/>
    <n v="0"/>
    <m/>
    <m/>
    <m/>
    <n v="15236.7607421875"/>
    <m/>
    <m/>
    <n v="-1"/>
    <n v="0"/>
    <s v="Solar"/>
    <m/>
    <n v="200022.6875"/>
    <m/>
    <n v="0"/>
    <n v="6678.384765625"/>
    <n v="6678.384765625"/>
    <n v="0"/>
    <n v="-1"/>
    <n v="0"/>
    <n v="0"/>
    <n v="0"/>
    <n v="365"/>
    <n v="4383"/>
    <n v="0.22833640873432159"/>
    <n v="33.388134002685547"/>
    <n v="-6634.63720703125"/>
    <n v="-33.169422149658203"/>
    <n v="13313.0224609375"/>
    <n v="66.55755615234375"/>
    <m/>
    <s v="1/1/2028"/>
    <s v="12/31/2099"/>
    <m/>
    <n v="0"/>
    <n v="0"/>
    <n v="2033"/>
    <m/>
    <m/>
    <m/>
    <n v="0"/>
    <n v="0"/>
    <s v="Real 2021 | 5/8/2023 1:03:19 PM"/>
    <n v="12106"/>
    <n v="100"/>
    <m/>
    <m/>
    <n v="200022.6875"/>
    <n v="0"/>
    <n v="0"/>
    <m/>
    <m/>
    <m/>
    <n v="0"/>
  </r>
  <r>
    <x v="0"/>
    <x v="0"/>
    <x v="10"/>
    <s v="2"/>
    <x v="1"/>
    <s v="Tier 2 Area 1001 Solar 2028"/>
    <x v="45"/>
    <n v="57.084102630615234"/>
    <n v="250"/>
    <n v="57.084102630615234"/>
    <m/>
    <n v="0"/>
    <m/>
    <m/>
    <m/>
    <n v="38091.90234375"/>
    <m/>
    <m/>
    <n v="-1"/>
    <n v="0"/>
    <s v="Solar"/>
    <m/>
    <n v="500056.75"/>
    <m/>
    <n v="0"/>
    <n v="16695.962890625"/>
    <n v="16695.962890625"/>
    <n v="0"/>
    <n v="-1"/>
    <n v="0"/>
    <n v="0"/>
    <n v="0"/>
    <n v="365"/>
    <n v="4383"/>
    <n v="0.22833640873432159"/>
    <n v="33.388134002685547"/>
    <n v="-16586.59375"/>
    <n v="-33.169422149658203"/>
    <n v="33282.5546875"/>
    <n v="66.55755615234375"/>
    <m/>
    <s v="1/1/2028"/>
    <s v="12/31/2099"/>
    <m/>
    <n v="0"/>
    <n v="0"/>
    <n v="2033"/>
    <m/>
    <m/>
    <m/>
    <n v="0"/>
    <n v="0"/>
    <s v="Real 2021 | 5/8/2023 1:03:19 PM"/>
    <n v="12107"/>
    <n v="250"/>
    <m/>
    <m/>
    <n v="500056.75"/>
    <n v="0"/>
    <n v="0"/>
    <m/>
    <m/>
    <m/>
    <n v="0"/>
  </r>
  <r>
    <x v="0"/>
    <x v="0"/>
    <x v="10"/>
    <s v="3"/>
    <x v="2"/>
    <s v="Tier 2 Area 1001 Solar 2028"/>
    <x v="45"/>
    <n v="68.500923156738281"/>
    <n v="300"/>
    <n v="68.500923156738281"/>
    <m/>
    <n v="0"/>
    <m/>
    <m/>
    <m/>
    <n v="45710.28125"/>
    <m/>
    <m/>
    <n v="-1"/>
    <n v="0"/>
    <s v="Solar"/>
    <m/>
    <n v="600068.0625"/>
    <m/>
    <n v="0"/>
    <n v="20035.154296875"/>
    <n v="20035.154296875"/>
    <n v="0"/>
    <n v="-1"/>
    <n v="0"/>
    <n v="0"/>
    <n v="0"/>
    <n v="365"/>
    <n v="4383"/>
    <n v="0.22833640873432159"/>
    <n v="33.388134002685547"/>
    <n v="-19903.912109375"/>
    <n v="-33.169422149658203"/>
    <n v="39939.06640625"/>
    <n v="66.55755615234375"/>
    <m/>
    <s v="1/1/2028"/>
    <s v="12/31/2099"/>
    <m/>
    <n v="0"/>
    <n v="0"/>
    <n v="2033"/>
    <m/>
    <m/>
    <m/>
    <n v="0"/>
    <n v="0"/>
    <s v="Real 2021 | 5/8/2023 1:03:19 PM"/>
    <n v="12108"/>
    <n v="300"/>
    <m/>
    <m/>
    <n v="600068.0625"/>
    <n v="0"/>
    <n v="0"/>
    <m/>
    <m/>
    <m/>
    <n v="0"/>
  </r>
  <r>
    <x v="0"/>
    <x v="0"/>
    <x v="10"/>
    <s v="4"/>
    <x v="3"/>
    <s v="Tier 2 Area 1001 Solar 2028"/>
    <x v="45"/>
    <n v="68.500923156738281"/>
    <n v="300"/>
    <n v="68.500923156738281"/>
    <m/>
    <n v="0"/>
    <m/>
    <m/>
    <m/>
    <n v="45710.28125"/>
    <m/>
    <m/>
    <n v="-1"/>
    <n v="0"/>
    <s v="Solar"/>
    <m/>
    <n v="600068.0625"/>
    <m/>
    <n v="0"/>
    <n v="20035.154296875"/>
    <n v="20035.154296875"/>
    <n v="0"/>
    <n v="-1"/>
    <n v="0"/>
    <n v="0"/>
    <n v="0"/>
    <n v="365"/>
    <n v="4383"/>
    <n v="0.22833640873432159"/>
    <n v="33.388134002685547"/>
    <n v="-19903.912109375"/>
    <n v="-33.169422149658203"/>
    <n v="39939.06640625"/>
    <n v="66.55755615234375"/>
    <m/>
    <s v="1/1/2028"/>
    <s v="12/31/2099"/>
    <m/>
    <n v="0"/>
    <n v="0"/>
    <n v="2033"/>
    <m/>
    <m/>
    <m/>
    <n v="0"/>
    <n v="0"/>
    <s v="Real 2021 | 5/8/2023 1:03:19 PM"/>
    <n v="12109"/>
    <n v="300"/>
    <m/>
    <m/>
    <n v="600068.0625"/>
    <n v="0"/>
    <n v="0"/>
    <m/>
    <m/>
    <m/>
    <n v="0"/>
  </r>
  <r>
    <x v="0"/>
    <x v="0"/>
    <x v="10"/>
    <s v="5"/>
    <x v="4"/>
    <s v="Tier 2 Area 1001 Solar 2028"/>
    <x v="45"/>
    <n v="22.833641052246094"/>
    <n v="100"/>
    <n v="22.833641052246094"/>
    <m/>
    <n v="0"/>
    <m/>
    <m/>
    <m/>
    <n v="15236.7607421875"/>
    <m/>
    <m/>
    <n v="-1"/>
    <n v="0"/>
    <s v="Solar"/>
    <m/>
    <n v="200022.6875"/>
    <m/>
    <n v="0"/>
    <n v="6678.384765625"/>
    <n v="6678.384765625"/>
    <n v="0"/>
    <n v="-1"/>
    <n v="0"/>
    <n v="0"/>
    <n v="0"/>
    <n v="365"/>
    <n v="4383"/>
    <n v="0.22833640873432159"/>
    <n v="33.388134002685547"/>
    <n v="-6634.63720703125"/>
    <n v="-33.169422149658203"/>
    <n v="13313.0224609375"/>
    <n v="66.55755615234375"/>
    <m/>
    <s v="1/1/2028"/>
    <s v="12/31/2099"/>
    <m/>
    <n v="0"/>
    <n v="0"/>
    <n v="2033"/>
    <m/>
    <m/>
    <m/>
    <n v="0"/>
    <n v="0"/>
    <s v="Real 2021 | 5/8/2023 1:03:19 PM"/>
    <n v="12110"/>
    <n v="100"/>
    <m/>
    <m/>
    <n v="200022.6875"/>
    <n v="0"/>
    <n v="0"/>
    <m/>
    <m/>
    <m/>
    <n v="0"/>
  </r>
  <r>
    <x v="0"/>
    <x v="0"/>
    <x v="10"/>
    <s v="6"/>
    <x v="5"/>
    <s v="Tier 2 Area 1001 Solar 2028"/>
    <x v="45"/>
    <n v="68.500923156738281"/>
    <n v="300"/>
    <n v="68.500923156738281"/>
    <m/>
    <n v="0"/>
    <m/>
    <m/>
    <m/>
    <n v="45710.28125"/>
    <m/>
    <m/>
    <n v="-1"/>
    <n v="0"/>
    <s v="Solar"/>
    <m/>
    <n v="600068.0625"/>
    <m/>
    <n v="0"/>
    <n v="20035.154296875"/>
    <n v="20035.154296875"/>
    <n v="0"/>
    <n v="-1"/>
    <n v="0"/>
    <n v="0"/>
    <n v="0"/>
    <n v="365"/>
    <n v="4383"/>
    <n v="0.22833640873432159"/>
    <n v="33.388134002685547"/>
    <n v="-19903.912109375"/>
    <n v="-33.169422149658203"/>
    <n v="39939.06640625"/>
    <n v="66.55755615234375"/>
    <m/>
    <s v="1/1/2028"/>
    <s v="12/31/2099"/>
    <m/>
    <n v="0"/>
    <n v="0"/>
    <n v="2033"/>
    <m/>
    <m/>
    <m/>
    <n v="0"/>
    <n v="0"/>
    <s v="Real 2021 | 5/8/2023 1:03:19 PM"/>
    <n v="12111"/>
    <n v="300"/>
    <m/>
    <m/>
    <n v="600068.0625"/>
    <n v="0"/>
    <n v="0"/>
    <m/>
    <m/>
    <m/>
    <n v="0"/>
  </r>
  <r>
    <x v="0"/>
    <x v="0"/>
    <x v="10"/>
    <s v="7"/>
    <x v="6"/>
    <s v="Tier 2 Area 1001 Solar 2028"/>
    <x v="45"/>
    <n v="22.833641052246094"/>
    <n v="100"/>
    <n v="22.833641052246094"/>
    <m/>
    <n v="0"/>
    <m/>
    <m/>
    <m/>
    <n v="15236.7607421875"/>
    <m/>
    <m/>
    <n v="-1"/>
    <n v="0"/>
    <s v="Solar"/>
    <m/>
    <n v="200022.6875"/>
    <m/>
    <n v="0"/>
    <n v="6678.384765625"/>
    <n v="6678.384765625"/>
    <n v="0"/>
    <n v="-1"/>
    <n v="0"/>
    <n v="0"/>
    <n v="0"/>
    <n v="365"/>
    <n v="4383"/>
    <n v="0.22833640873432159"/>
    <n v="33.388134002685547"/>
    <n v="-6634.63720703125"/>
    <n v="-33.169422149658203"/>
    <n v="13313.0224609375"/>
    <n v="66.55755615234375"/>
    <m/>
    <s v="1/1/2028"/>
    <s v="12/31/2099"/>
    <m/>
    <n v="0"/>
    <n v="0"/>
    <n v="2033"/>
    <m/>
    <m/>
    <m/>
    <n v="0"/>
    <n v="0"/>
    <s v="Real 2021 | 5/8/2023 1:03:19 PM"/>
    <n v="12112"/>
    <n v="100"/>
    <m/>
    <m/>
    <n v="200022.6875"/>
    <n v="0"/>
    <n v="0"/>
    <m/>
    <m/>
    <m/>
    <n v="0"/>
  </r>
  <r>
    <x v="0"/>
    <x v="0"/>
    <x v="10"/>
    <s v="8"/>
    <x v="7"/>
    <s v="Tier 2 Area 1001 Solar 2028"/>
    <x v="45"/>
    <n v="68.500923156738281"/>
    <n v="300"/>
    <n v="68.500923156738281"/>
    <m/>
    <n v="0"/>
    <m/>
    <m/>
    <m/>
    <n v="45710.28125"/>
    <m/>
    <m/>
    <n v="-1"/>
    <n v="0"/>
    <s v="Solar"/>
    <m/>
    <n v="600068.0625"/>
    <m/>
    <n v="0"/>
    <n v="20035.154296875"/>
    <n v="20035.154296875"/>
    <n v="0"/>
    <n v="-1"/>
    <n v="0"/>
    <n v="0"/>
    <n v="0"/>
    <n v="365"/>
    <n v="4383"/>
    <n v="0.22833640873432159"/>
    <n v="33.388134002685547"/>
    <n v="-19903.912109375"/>
    <n v="-33.169422149658203"/>
    <n v="39939.06640625"/>
    <n v="66.55755615234375"/>
    <m/>
    <s v="1/1/2028"/>
    <s v="12/31/2099"/>
    <m/>
    <n v="0"/>
    <n v="0"/>
    <n v="2033"/>
    <m/>
    <m/>
    <m/>
    <n v="0"/>
    <n v="0"/>
    <s v="Real 2021 | 5/8/2023 1:03:19 PM"/>
    <n v="12113"/>
    <n v="300"/>
    <m/>
    <m/>
    <n v="600068.0625"/>
    <n v="0"/>
    <n v="0"/>
    <m/>
    <m/>
    <m/>
    <n v="0"/>
  </r>
  <r>
    <x v="0"/>
    <x v="0"/>
    <x v="10"/>
    <s v="9"/>
    <x v="8"/>
    <s v="Tier 2 Area 1001 Solar 2028"/>
    <x v="45"/>
    <n v="68.500923156738281"/>
    <n v="300"/>
    <n v="68.500923156738281"/>
    <m/>
    <n v="0"/>
    <m/>
    <m/>
    <m/>
    <n v="45710.28125"/>
    <m/>
    <m/>
    <n v="-1"/>
    <n v="0"/>
    <s v="Solar"/>
    <m/>
    <n v="600068.0625"/>
    <m/>
    <n v="0"/>
    <n v="20035.154296875"/>
    <n v="20035.154296875"/>
    <n v="0"/>
    <n v="-1"/>
    <n v="0"/>
    <n v="0"/>
    <n v="0"/>
    <n v="365"/>
    <n v="4383"/>
    <n v="0.22833640873432159"/>
    <n v="33.388134002685547"/>
    <n v="-19903.912109375"/>
    <n v="-33.169422149658203"/>
    <n v="39939.06640625"/>
    <n v="66.55755615234375"/>
    <m/>
    <s v="1/1/2028"/>
    <s v="12/31/2099"/>
    <m/>
    <n v="0"/>
    <n v="0"/>
    <n v="2033"/>
    <m/>
    <m/>
    <m/>
    <n v="0"/>
    <n v="0"/>
    <s v="Real 2021 | 5/8/2023 1:03:19 PM"/>
    <n v="12114"/>
    <n v="300"/>
    <m/>
    <m/>
    <n v="600068.0625"/>
    <n v="0"/>
    <n v="0"/>
    <m/>
    <m/>
    <m/>
    <n v="0"/>
  </r>
  <r>
    <x v="0"/>
    <x v="0"/>
    <x v="10"/>
    <s v="4"/>
    <x v="3"/>
    <s v="Tier 2 Area 1001 Solar 2029"/>
    <x v="46"/>
    <n v="34.250461578369141"/>
    <n v="150"/>
    <n v="34.250461578369141"/>
    <m/>
    <n v="0"/>
    <m/>
    <m/>
    <m/>
    <n v="21988.1640625"/>
    <m/>
    <m/>
    <n v="-1"/>
    <n v="0"/>
    <s v="Solar"/>
    <m/>
    <n v="300034.03125"/>
    <m/>
    <n v="0"/>
    <n v="10017.5771484375"/>
    <n v="10017.5771484375"/>
    <n v="0"/>
    <n v="-1"/>
    <n v="0"/>
    <n v="0"/>
    <n v="0"/>
    <n v="365"/>
    <n v="4383"/>
    <n v="0.22833640873432159"/>
    <n v="33.388134002685547"/>
    <n v="-9951.9560546875"/>
    <n v="-33.169422149658203"/>
    <n v="19969.533203125"/>
    <n v="66.55755615234375"/>
    <m/>
    <s v="1/1/2029"/>
    <s v="12/31/2099"/>
    <m/>
    <n v="0"/>
    <n v="0"/>
    <n v="2033"/>
    <m/>
    <m/>
    <m/>
    <n v="0"/>
    <n v="0"/>
    <s v="Real 2021 | 5/8/2023 1:03:19 PM"/>
    <n v="12115"/>
    <n v="150"/>
    <m/>
    <m/>
    <n v="300034.03125"/>
    <n v="0"/>
    <n v="0"/>
    <m/>
    <m/>
    <m/>
    <n v="0"/>
  </r>
  <r>
    <x v="0"/>
    <x v="0"/>
    <x v="10"/>
    <s v="8"/>
    <x v="7"/>
    <s v="Tier 2 Area 1001 Solar 2029"/>
    <x v="46"/>
    <n v="22.833641052246094"/>
    <n v="100"/>
    <n v="22.833641052246094"/>
    <m/>
    <n v="0"/>
    <m/>
    <m/>
    <m/>
    <n v="14658.7763671875"/>
    <m/>
    <m/>
    <n v="-1"/>
    <n v="0"/>
    <s v="Solar"/>
    <m/>
    <n v="200022.6875"/>
    <m/>
    <n v="0"/>
    <n v="6678.384765625"/>
    <n v="6678.384765625"/>
    <n v="0"/>
    <n v="-1"/>
    <n v="0"/>
    <n v="0"/>
    <n v="0"/>
    <n v="365"/>
    <n v="4383"/>
    <n v="0.22833640873432159"/>
    <n v="33.388134002685547"/>
    <n v="-6634.63720703125"/>
    <n v="-33.169422149658203"/>
    <n v="13313.0224609375"/>
    <n v="66.55755615234375"/>
    <m/>
    <s v="1/1/2029"/>
    <s v="12/31/2099"/>
    <m/>
    <n v="0"/>
    <n v="0"/>
    <n v="2033"/>
    <m/>
    <m/>
    <m/>
    <n v="0"/>
    <n v="0"/>
    <s v="Real 2021 | 5/8/2023 1:03:19 PM"/>
    <n v="12116"/>
    <n v="100"/>
    <m/>
    <m/>
    <n v="200022.6875"/>
    <n v="0"/>
    <n v="0"/>
    <m/>
    <m/>
    <m/>
    <n v="0"/>
  </r>
  <r>
    <x v="0"/>
    <x v="0"/>
    <x v="10"/>
    <s v="2"/>
    <x v="1"/>
    <s v="Tier 2 Area 1001 Wind 2026"/>
    <x v="47"/>
    <n v="34.688133239746094"/>
    <n v="100"/>
    <n v="34.688133239746094"/>
    <m/>
    <n v="0"/>
    <m/>
    <m/>
    <m/>
    <n v="19684.48437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117"/>
    <n v="100"/>
    <m/>
    <m/>
    <n v="303868.0625"/>
    <n v="0"/>
    <n v="0"/>
    <m/>
    <m/>
    <m/>
    <n v="0"/>
  </r>
  <r>
    <x v="0"/>
    <x v="0"/>
    <x v="10"/>
    <s v="3"/>
    <x v="2"/>
    <s v="Tier 2 Area 1001 Wind 2026"/>
    <x v="47"/>
    <n v="34.688133239746094"/>
    <n v="100"/>
    <n v="34.688133239746094"/>
    <m/>
    <n v="0"/>
    <m/>
    <m/>
    <m/>
    <n v="19684.48437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118"/>
    <n v="100"/>
    <m/>
    <m/>
    <n v="303868.0625"/>
    <n v="0"/>
    <n v="0"/>
    <m/>
    <m/>
    <m/>
    <n v="0"/>
  </r>
  <r>
    <x v="0"/>
    <x v="0"/>
    <x v="10"/>
    <s v="4"/>
    <x v="3"/>
    <s v="Tier 2 Area 1001 Wind 2026"/>
    <x v="47"/>
    <n v="34.688133239746094"/>
    <n v="100"/>
    <n v="34.688133239746094"/>
    <m/>
    <n v="0"/>
    <m/>
    <m/>
    <m/>
    <n v="19684.48437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119"/>
    <n v="100"/>
    <m/>
    <m/>
    <n v="303868.0625"/>
    <n v="0"/>
    <n v="0"/>
    <m/>
    <m/>
    <m/>
    <n v="0"/>
  </r>
  <r>
    <x v="0"/>
    <x v="0"/>
    <x v="10"/>
    <s v="5"/>
    <x v="4"/>
    <s v="Tier 2 Area 1001 Wind 2026"/>
    <x v="47"/>
    <n v="34.688133239746094"/>
    <n v="100"/>
    <n v="34.688133239746094"/>
    <m/>
    <n v="0"/>
    <m/>
    <m/>
    <m/>
    <n v="19684.48437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120"/>
    <n v="100"/>
    <m/>
    <m/>
    <n v="303868.0625"/>
    <n v="0"/>
    <n v="0"/>
    <m/>
    <m/>
    <m/>
    <n v="0"/>
  </r>
  <r>
    <x v="0"/>
    <x v="0"/>
    <x v="10"/>
    <s v="2"/>
    <x v="1"/>
    <s v="Tier 2 Area 1001 Wind 2027"/>
    <x v="48"/>
    <n v="34.688133239746094"/>
    <n v="100"/>
    <n v="34.688133239746094"/>
    <m/>
    <n v="0"/>
    <m/>
    <m/>
    <m/>
    <n v="19145.03320312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121"/>
    <n v="100"/>
    <m/>
    <m/>
    <n v="303868.0625"/>
    <n v="0"/>
    <n v="0"/>
    <m/>
    <m/>
    <m/>
    <n v="0"/>
  </r>
  <r>
    <x v="0"/>
    <x v="0"/>
    <x v="10"/>
    <s v="3"/>
    <x v="2"/>
    <s v="Tier 2 Area 1001 Wind 2027"/>
    <x v="48"/>
    <n v="34.688133239746094"/>
    <n v="100"/>
    <n v="34.688133239746094"/>
    <m/>
    <n v="0"/>
    <m/>
    <m/>
    <m/>
    <n v="19145.03320312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122"/>
    <n v="100"/>
    <m/>
    <m/>
    <n v="303868.0625"/>
    <n v="0"/>
    <n v="0"/>
    <m/>
    <m/>
    <m/>
    <n v="0"/>
  </r>
  <r>
    <x v="0"/>
    <x v="0"/>
    <x v="10"/>
    <s v="4"/>
    <x v="3"/>
    <s v="Tier 2 Area 1001 Wind 2027"/>
    <x v="48"/>
    <n v="34.688133239746094"/>
    <n v="100"/>
    <n v="34.688133239746094"/>
    <m/>
    <n v="0"/>
    <m/>
    <m/>
    <m/>
    <n v="19145.03320312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123"/>
    <n v="100"/>
    <m/>
    <m/>
    <n v="303868.0625"/>
    <n v="0"/>
    <n v="0"/>
    <m/>
    <m/>
    <m/>
    <n v="0"/>
  </r>
  <r>
    <x v="0"/>
    <x v="0"/>
    <x v="10"/>
    <s v="5"/>
    <x v="4"/>
    <s v="Tier 2 Area 1001 Wind 2027"/>
    <x v="48"/>
    <n v="34.688133239746094"/>
    <n v="100"/>
    <n v="34.688133239746094"/>
    <m/>
    <n v="0"/>
    <m/>
    <m/>
    <m/>
    <n v="19145.03320312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124"/>
    <n v="100"/>
    <m/>
    <m/>
    <n v="303868.0625"/>
    <n v="0"/>
    <n v="0"/>
    <m/>
    <m/>
    <m/>
    <n v="0"/>
  </r>
  <r>
    <x v="0"/>
    <x v="0"/>
    <x v="10"/>
    <s v="6"/>
    <x v="5"/>
    <s v="Tier 2 Area 1001 Wind 2027"/>
    <x v="48"/>
    <n v="34.688133239746094"/>
    <n v="100"/>
    <n v="34.688133239746094"/>
    <m/>
    <n v="0"/>
    <m/>
    <m/>
    <m/>
    <n v="19145.03320312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125"/>
    <n v="100"/>
    <m/>
    <m/>
    <n v="303868.0625"/>
    <n v="0"/>
    <n v="0"/>
    <m/>
    <m/>
    <m/>
    <n v="0"/>
  </r>
  <r>
    <x v="0"/>
    <x v="0"/>
    <x v="10"/>
    <s v="9"/>
    <x v="8"/>
    <s v="Tier 2 Area 1001 Wind 2027"/>
    <x v="48"/>
    <n v="34.688133239746094"/>
    <n v="100"/>
    <n v="34.688133239746094"/>
    <m/>
    <n v="0"/>
    <m/>
    <m/>
    <m/>
    <n v="19145.03320312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126"/>
    <n v="100"/>
    <m/>
    <m/>
    <n v="303868.0625"/>
    <n v="0"/>
    <n v="0"/>
    <m/>
    <m/>
    <m/>
    <n v="0"/>
  </r>
  <r>
    <x v="0"/>
    <x v="0"/>
    <x v="10"/>
    <s v="1"/>
    <x v="0"/>
    <s v="Tier 2 Area 1001 Wind 2028"/>
    <x v="49"/>
    <n v="34.688133239746094"/>
    <n v="100"/>
    <n v="34.688133239746094"/>
    <m/>
    <n v="0"/>
    <m/>
    <m/>
    <m/>
    <n v="18556.04101562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127"/>
    <n v="100"/>
    <m/>
    <m/>
    <n v="303868.0625"/>
    <n v="0"/>
    <n v="0"/>
    <m/>
    <m/>
    <m/>
    <n v="0"/>
  </r>
  <r>
    <x v="0"/>
    <x v="0"/>
    <x v="10"/>
    <s v="2"/>
    <x v="1"/>
    <s v="Tier 2 Area 1001 Wind 2028"/>
    <x v="49"/>
    <n v="34.688133239746094"/>
    <n v="100"/>
    <n v="34.688133239746094"/>
    <m/>
    <n v="0"/>
    <m/>
    <m/>
    <m/>
    <n v="18556.04101562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128"/>
    <n v="100"/>
    <m/>
    <m/>
    <n v="303868.0625"/>
    <n v="0"/>
    <n v="0"/>
    <m/>
    <m/>
    <m/>
    <n v="0"/>
  </r>
  <r>
    <x v="0"/>
    <x v="0"/>
    <x v="10"/>
    <s v="3"/>
    <x v="2"/>
    <s v="Tier 2 Area 1001 Wind 2028"/>
    <x v="49"/>
    <n v="34.688133239746094"/>
    <n v="100"/>
    <n v="34.688133239746094"/>
    <m/>
    <n v="0"/>
    <m/>
    <m/>
    <m/>
    <n v="18556.04101562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129"/>
    <n v="100"/>
    <m/>
    <m/>
    <n v="303868.0625"/>
    <n v="0"/>
    <n v="0"/>
    <m/>
    <m/>
    <m/>
    <n v="0"/>
  </r>
  <r>
    <x v="0"/>
    <x v="0"/>
    <x v="10"/>
    <s v="4"/>
    <x v="3"/>
    <s v="Tier 2 Area 1001 Wind 2028"/>
    <x v="49"/>
    <n v="34.688133239746094"/>
    <n v="100"/>
    <n v="34.688133239746094"/>
    <m/>
    <n v="0"/>
    <m/>
    <m/>
    <m/>
    <n v="18556.04101562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130"/>
    <n v="100"/>
    <m/>
    <m/>
    <n v="303868.0625"/>
    <n v="0"/>
    <n v="0"/>
    <m/>
    <m/>
    <m/>
    <n v="0"/>
  </r>
  <r>
    <x v="0"/>
    <x v="0"/>
    <x v="10"/>
    <s v="5"/>
    <x v="4"/>
    <s v="Tier 2 Area 1001 Wind 2028"/>
    <x v="49"/>
    <n v="34.688133239746094"/>
    <n v="100"/>
    <n v="34.688133239746094"/>
    <m/>
    <n v="0"/>
    <m/>
    <m/>
    <m/>
    <n v="18556.04101562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131"/>
    <n v="100"/>
    <m/>
    <m/>
    <n v="303868.0625"/>
    <n v="0"/>
    <n v="0"/>
    <m/>
    <m/>
    <m/>
    <n v="0"/>
  </r>
  <r>
    <x v="0"/>
    <x v="0"/>
    <x v="10"/>
    <s v="6"/>
    <x v="5"/>
    <s v="Tier 2 Area 1001 Wind 2028"/>
    <x v="49"/>
    <n v="34.688133239746094"/>
    <n v="100"/>
    <n v="34.688133239746094"/>
    <m/>
    <n v="0"/>
    <m/>
    <m/>
    <m/>
    <n v="18556.04101562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132"/>
    <n v="100"/>
    <m/>
    <m/>
    <n v="303868.0625"/>
    <n v="0"/>
    <n v="0"/>
    <m/>
    <m/>
    <m/>
    <n v="0"/>
  </r>
  <r>
    <x v="0"/>
    <x v="0"/>
    <x v="10"/>
    <s v="7"/>
    <x v="6"/>
    <s v="Tier 2 Area 1001 Wind 2028"/>
    <x v="49"/>
    <n v="34.688133239746094"/>
    <n v="100"/>
    <n v="34.688133239746094"/>
    <m/>
    <n v="0"/>
    <m/>
    <m/>
    <m/>
    <n v="18556.04101562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133"/>
    <n v="100"/>
    <m/>
    <m/>
    <n v="303868.0625"/>
    <n v="0"/>
    <n v="0"/>
    <m/>
    <m/>
    <m/>
    <n v="0"/>
  </r>
  <r>
    <x v="0"/>
    <x v="0"/>
    <x v="10"/>
    <s v="9"/>
    <x v="8"/>
    <s v="Tier 2 Area 1001 Wind 2028"/>
    <x v="49"/>
    <n v="34.688133239746094"/>
    <n v="100"/>
    <n v="34.688133239746094"/>
    <m/>
    <n v="0"/>
    <m/>
    <m/>
    <m/>
    <n v="18556.04101562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134"/>
    <n v="100"/>
    <m/>
    <m/>
    <n v="303868.0625"/>
    <n v="0"/>
    <n v="0"/>
    <m/>
    <m/>
    <m/>
    <n v="0"/>
  </r>
  <r>
    <x v="0"/>
    <x v="0"/>
    <x v="10"/>
    <s v="1"/>
    <x v="0"/>
    <s v="Tier 2 Area 1001 Wind 2029"/>
    <x v="50"/>
    <n v="34.688133239746094"/>
    <n v="100"/>
    <n v="34.688133239746094"/>
    <m/>
    <n v="0"/>
    <m/>
    <m/>
    <m/>
    <n v="18022.09375"/>
    <m/>
    <m/>
    <n v="-1"/>
    <n v="0"/>
    <s v="Wind"/>
    <m/>
    <n v="303868.0625"/>
    <m/>
    <n v="0"/>
    <n v="11639.1025390625"/>
    <n v="11639.1025390625"/>
    <n v="0"/>
    <n v="-1"/>
    <n v="0"/>
    <n v="0"/>
    <n v="0"/>
    <n v="0"/>
    <n v="8760"/>
    <n v="0.34688135981559753"/>
    <n v="38.303146362304688"/>
    <n v="-10079.1279296875"/>
    <n v="-33.169422149658203"/>
    <n v="21718.23046875"/>
    <n v="71.472572326660156"/>
    <m/>
    <s v="1/1/2029"/>
    <s v="12/31/2099"/>
    <m/>
    <n v="0"/>
    <n v="0"/>
    <n v="2033"/>
    <m/>
    <m/>
    <m/>
    <n v="0"/>
    <n v="0"/>
    <s v="Real 2021 | 5/8/2023 1:03:19 PM"/>
    <n v="12135"/>
    <n v="100"/>
    <m/>
    <m/>
    <n v="303868.0625"/>
    <n v="0"/>
    <n v="0"/>
    <m/>
    <m/>
    <m/>
    <n v="0"/>
  </r>
  <r>
    <x v="0"/>
    <x v="0"/>
    <x v="10"/>
    <s v="3"/>
    <x v="2"/>
    <s v="Tier 2 Area 1001 Wind 2029"/>
    <x v="50"/>
    <n v="34.688133239746094"/>
    <n v="100"/>
    <n v="34.688133239746094"/>
    <m/>
    <n v="0"/>
    <m/>
    <m/>
    <m/>
    <n v="18022.09375"/>
    <m/>
    <m/>
    <n v="-1"/>
    <n v="0"/>
    <s v="Wind"/>
    <m/>
    <n v="303868.0625"/>
    <m/>
    <n v="0"/>
    <n v="11639.1025390625"/>
    <n v="11639.1025390625"/>
    <n v="0"/>
    <n v="-1"/>
    <n v="0"/>
    <n v="0"/>
    <n v="0"/>
    <n v="0"/>
    <n v="8760"/>
    <n v="0.34688135981559753"/>
    <n v="38.303146362304688"/>
    <n v="-10079.1279296875"/>
    <n v="-33.169422149658203"/>
    <n v="21718.23046875"/>
    <n v="71.472572326660156"/>
    <m/>
    <s v="1/1/2029"/>
    <s v="12/31/2099"/>
    <m/>
    <n v="0"/>
    <n v="0"/>
    <n v="2033"/>
    <m/>
    <m/>
    <m/>
    <n v="0"/>
    <n v="0"/>
    <s v="Real 2021 | 5/8/2023 1:03:19 PM"/>
    <n v="12136"/>
    <n v="100"/>
    <m/>
    <m/>
    <n v="303868.0625"/>
    <n v="0"/>
    <n v="0"/>
    <m/>
    <m/>
    <m/>
    <n v="0"/>
  </r>
  <r>
    <x v="0"/>
    <x v="0"/>
    <x v="10"/>
    <s v="4"/>
    <x v="3"/>
    <s v="Tier 2 Area 1001 Wind 2029"/>
    <x v="50"/>
    <n v="34.688133239746094"/>
    <n v="100"/>
    <n v="34.688133239746094"/>
    <m/>
    <n v="0"/>
    <m/>
    <m/>
    <m/>
    <n v="18022.09375"/>
    <m/>
    <m/>
    <n v="-1"/>
    <n v="0"/>
    <s v="Wind"/>
    <m/>
    <n v="303868.0625"/>
    <m/>
    <n v="0"/>
    <n v="11639.1025390625"/>
    <n v="11639.1025390625"/>
    <n v="0"/>
    <n v="-1"/>
    <n v="0"/>
    <n v="0"/>
    <n v="0"/>
    <n v="0"/>
    <n v="8760"/>
    <n v="0.34688135981559753"/>
    <n v="38.303146362304688"/>
    <n v="-10079.1279296875"/>
    <n v="-33.169422149658203"/>
    <n v="21718.23046875"/>
    <n v="71.472572326660156"/>
    <m/>
    <s v="1/1/2029"/>
    <s v="12/31/2099"/>
    <m/>
    <n v="0"/>
    <n v="0"/>
    <n v="2033"/>
    <m/>
    <m/>
    <m/>
    <n v="0"/>
    <n v="0"/>
    <s v="Real 2021 | 5/8/2023 1:03:19 PM"/>
    <n v="12137"/>
    <n v="100"/>
    <m/>
    <m/>
    <n v="303868.0625"/>
    <n v="0"/>
    <n v="0"/>
    <m/>
    <m/>
    <m/>
    <n v="0"/>
  </r>
  <r>
    <x v="0"/>
    <x v="0"/>
    <x v="10"/>
    <s v="7"/>
    <x v="6"/>
    <s v="Tier 2 Area 1001 Wind 2029"/>
    <x v="50"/>
    <n v="34.688133239746094"/>
    <n v="100"/>
    <n v="34.688133239746094"/>
    <m/>
    <n v="0"/>
    <m/>
    <m/>
    <m/>
    <n v="18022.09375"/>
    <m/>
    <m/>
    <n v="-1"/>
    <n v="0"/>
    <s v="Wind"/>
    <m/>
    <n v="303868.0625"/>
    <m/>
    <n v="0"/>
    <n v="11639.1025390625"/>
    <n v="11639.1025390625"/>
    <n v="0"/>
    <n v="-1"/>
    <n v="0"/>
    <n v="0"/>
    <n v="0"/>
    <n v="0"/>
    <n v="8760"/>
    <n v="0.34688135981559753"/>
    <n v="38.303146362304688"/>
    <n v="-10079.1279296875"/>
    <n v="-33.169422149658203"/>
    <n v="21718.23046875"/>
    <n v="71.472572326660156"/>
    <m/>
    <s v="1/1/2029"/>
    <s v="12/31/2099"/>
    <m/>
    <n v="0"/>
    <n v="0"/>
    <n v="2033"/>
    <m/>
    <m/>
    <m/>
    <n v="0"/>
    <n v="0"/>
    <s v="Real 2021 | 5/8/2023 1:03:19 PM"/>
    <n v="12138"/>
    <n v="100"/>
    <m/>
    <m/>
    <n v="303868.0625"/>
    <n v="0"/>
    <n v="0"/>
    <m/>
    <m/>
    <m/>
    <n v="0"/>
  </r>
  <r>
    <x v="0"/>
    <x v="0"/>
    <x v="10"/>
    <s v="6"/>
    <x v="5"/>
    <s v="Area 1001 Gas CC 1x1 2029"/>
    <x v="51"/>
    <n v="362.0284423828125"/>
    <n v="399.08694458007813"/>
    <n v="302.83145141601563"/>
    <m/>
    <n v="0"/>
    <m/>
    <m/>
    <m/>
    <n v="71512.8125"/>
    <m/>
    <m/>
    <n v="-1"/>
    <n v="17214422"/>
    <s v="TCO"/>
    <m/>
    <n v="2652803.5"/>
    <m/>
    <n v="108.60853576660156"/>
    <n v="106375.0859375"/>
    <n v="106375.0859375"/>
    <n v="0"/>
    <n v="-1"/>
    <n v="0"/>
    <n v="0"/>
    <n v="110.88056945800781"/>
    <n v="10"/>
    <n v="8321"/>
    <n v="0.75881069898605347"/>
    <n v="40.09912109375"/>
    <n v="70368.390625"/>
    <n v="26.526046752929688"/>
    <n v="36006.6953125"/>
    <n v="13.573074340820313"/>
    <m/>
    <s v="1/1/2029"/>
    <s v="12/31/2099"/>
    <m/>
    <n v="0"/>
    <n v="0"/>
    <n v="2033"/>
    <m/>
    <m/>
    <m/>
    <n v="0"/>
    <n v="0"/>
    <s v="Real 2021 | 5/8/2023 1:03:19 PM"/>
    <n v="12139"/>
    <n v="418"/>
    <m/>
    <m/>
    <n v="2652803.5"/>
    <n v="0"/>
    <n v="0"/>
    <m/>
    <m/>
    <m/>
    <n v="0"/>
  </r>
  <r>
    <x v="0"/>
    <x v="0"/>
    <x v="10"/>
    <s v="7"/>
    <x v="6"/>
    <s v="3102"/>
    <x v="1"/>
    <n v="0"/>
    <n v="0"/>
    <n v="0"/>
    <m/>
    <n v="0"/>
    <m/>
    <m/>
    <m/>
    <n v="0"/>
    <m/>
    <m/>
    <n v="-1"/>
    <n v="0"/>
    <s v="Mitchell 1 Coal Price"/>
    <m/>
    <n v="0"/>
    <m/>
    <n v="0"/>
    <n v="0"/>
    <n v="0"/>
    <n v="0"/>
    <n v="-1"/>
    <n v="0"/>
    <n v="0"/>
    <n v="0"/>
    <n v="0"/>
    <n v="0"/>
    <m/>
    <m/>
    <n v="0"/>
    <m/>
    <n v="0"/>
    <m/>
    <m/>
    <s v="5/1/1971"/>
    <s v="5/31/2028"/>
    <m/>
    <n v="0"/>
    <n v="0"/>
    <n v="2033"/>
    <m/>
    <m/>
    <m/>
    <n v="0"/>
    <n v="0"/>
    <s v="Real 2021 | 5/8/2023 1:03:19 PM"/>
    <n v="12140"/>
    <n v="0"/>
    <m/>
    <m/>
    <n v="0"/>
    <n v="0"/>
    <n v="0"/>
    <m/>
    <m/>
    <m/>
    <n v="0"/>
  </r>
  <r>
    <x v="0"/>
    <x v="0"/>
    <x v="10"/>
    <s v="9"/>
    <x v="8"/>
    <s v="3102"/>
    <x v="1"/>
    <n v="0"/>
    <n v="0"/>
    <n v="0"/>
    <m/>
    <n v="0"/>
    <m/>
    <m/>
    <m/>
    <n v="0"/>
    <m/>
    <m/>
    <n v="-1"/>
    <n v="0"/>
    <s v="Mitchell 1 Coal Price"/>
    <m/>
    <n v="0"/>
    <m/>
    <n v="0"/>
    <n v="0"/>
    <n v="0"/>
    <n v="0"/>
    <n v="-1"/>
    <n v="0"/>
    <n v="0"/>
    <n v="0"/>
    <n v="0"/>
    <n v="0"/>
    <m/>
    <m/>
    <n v="0"/>
    <m/>
    <n v="0"/>
    <m/>
    <m/>
    <s v="5/1/1971"/>
    <s v="5/31/2028"/>
    <m/>
    <n v="0"/>
    <n v="0"/>
    <n v="2033"/>
    <m/>
    <m/>
    <m/>
    <n v="0"/>
    <n v="0"/>
    <s v="Real 2021 | 5/8/2023 1:03:19 PM"/>
    <n v="12141"/>
    <n v="0"/>
    <m/>
    <m/>
    <n v="0"/>
    <n v="0"/>
    <n v="0"/>
    <m/>
    <m/>
    <m/>
    <n v="0"/>
  </r>
  <r>
    <x v="0"/>
    <x v="0"/>
    <x v="10"/>
    <s v="7"/>
    <x v="6"/>
    <s v="3105"/>
    <x v="2"/>
    <n v="0"/>
    <n v="0"/>
    <n v="0"/>
    <m/>
    <n v="0"/>
    <m/>
    <m/>
    <m/>
    <n v="0"/>
    <m/>
    <m/>
    <n v="-1"/>
    <n v="0"/>
    <s v="Mitchell 2 Coal Price"/>
    <m/>
    <n v="0"/>
    <m/>
    <n v="0"/>
    <n v="0"/>
    <n v="0"/>
    <n v="0"/>
    <n v="-1"/>
    <n v="0"/>
    <n v="0"/>
    <n v="0"/>
    <n v="0"/>
    <n v="0"/>
    <m/>
    <m/>
    <n v="0"/>
    <m/>
    <n v="0"/>
    <m/>
    <m/>
    <s v="5/1/1971"/>
    <s v="5/31/2028"/>
    <m/>
    <n v="0"/>
    <n v="0"/>
    <n v="2033"/>
    <m/>
    <m/>
    <m/>
    <n v="0"/>
    <n v="0"/>
    <s v="Real 2021 | 5/8/2023 1:03:19 PM"/>
    <n v="12142"/>
    <n v="0"/>
    <m/>
    <m/>
    <n v="0"/>
    <n v="0"/>
    <n v="0"/>
    <m/>
    <m/>
    <m/>
    <n v="0"/>
  </r>
  <r>
    <x v="0"/>
    <x v="0"/>
    <x v="10"/>
    <s v="9"/>
    <x v="8"/>
    <s v="3105"/>
    <x v="2"/>
    <n v="0"/>
    <n v="0"/>
    <n v="0"/>
    <m/>
    <n v="0"/>
    <m/>
    <m/>
    <m/>
    <n v="0"/>
    <m/>
    <m/>
    <n v="-1"/>
    <n v="0"/>
    <s v="Mitchell 2 Coal Price"/>
    <m/>
    <n v="0"/>
    <m/>
    <n v="0"/>
    <n v="0"/>
    <n v="0"/>
    <n v="0"/>
    <n v="-1"/>
    <n v="0"/>
    <n v="0"/>
    <n v="0"/>
    <n v="0"/>
    <n v="0"/>
    <m/>
    <m/>
    <n v="0"/>
    <m/>
    <n v="0"/>
    <m/>
    <m/>
    <s v="5/1/1971"/>
    <s v="5/31/2028"/>
    <m/>
    <n v="0"/>
    <n v="0"/>
    <n v="2033"/>
    <m/>
    <m/>
    <m/>
    <n v="0"/>
    <n v="0"/>
    <s v="Real 2021 | 5/8/2023 1:03:19 PM"/>
    <n v="12143"/>
    <n v="0"/>
    <m/>
    <m/>
    <n v="0"/>
    <n v="0"/>
    <n v="0"/>
    <m/>
    <m/>
    <m/>
    <n v="0"/>
  </r>
  <r>
    <x v="0"/>
    <x v="0"/>
    <x v="11"/>
    <s v="1"/>
    <x v="0"/>
    <s v="13555"/>
    <x v="0"/>
    <n v="0"/>
    <n v="0"/>
    <n v="0"/>
    <m/>
    <n v="0"/>
    <m/>
    <m/>
    <m/>
    <n v="0"/>
    <m/>
    <m/>
    <n v="-1"/>
    <n v="0"/>
    <s v="TCO"/>
    <m/>
    <n v="0"/>
    <m/>
    <n v="0"/>
    <n v="0"/>
    <n v="0"/>
    <n v="0"/>
    <n v="-1"/>
    <n v="0"/>
    <n v="0"/>
    <n v="0"/>
    <n v="0"/>
    <n v="0"/>
    <m/>
    <m/>
    <n v="0"/>
    <m/>
    <n v="0"/>
    <m/>
    <m/>
    <s v="5/30/2016"/>
    <s v="5/30/2031"/>
    <m/>
    <n v="0"/>
    <n v="0"/>
    <n v="2034"/>
    <m/>
    <m/>
    <m/>
    <n v="0"/>
    <n v="0"/>
    <s v="Real 2021 | 5/8/2023 1:03:19 PM"/>
    <n v="12972"/>
    <n v="0"/>
    <m/>
    <m/>
    <n v="0"/>
    <n v="0"/>
    <n v="0"/>
    <m/>
    <m/>
    <m/>
    <n v="0"/>
  </r>
  <r>
    <x v="0"/>
    <x v="0"/>
    <x v="11"/>
    <s v="2"/>
    <x v="1"/>
    <s v="13555"/>
    <x v="0"/>
    <n v="0"/>
    <n v="0"/>
    <n v="0"/>
    <m/>
    <n v="0"/>
    <m/>
    <m/>
    <m/>
    <n v="0"/>
    <m/>
    <m/>
    <n v="-1"/>
    <n v="0"/>
    <s v="TCO"/>
    <m/>
    <n v="0"/>
    <m/>
    <n v="0"/>
    <n v="0"/>
    <n v="0"/>
    <n v="0"/>
    <n v="-1"/>
    <n v="0"/>
    <n v="0"/>
    <n v="0"/>
    <n v="0"/>
    <n v="0"/>
    <m/>
    <m/>
    <n v="0"/>
    <m/>
    <n v="0"/>
    <m/>
    <m/>
    <s v="5/30/2016"/>
    <s v="5/30/2031"/>
    <m/>
    <n v="0"/>
    <n v="0"/>
    <n v="2034"/>
    <m/>
    <m/>
    <m/>
    <n v="0"/>
    <n v="0"/>
    <s v="Real 2021 | 5/8/2023 1:03:19 PM"/>
    <n v="12973"/>
    <n v="0"/>
    <m/>
    <m/>
    <n v="0"/>
    <n v="0"/>
    <n v="0"/>
    <m/>
    <m/>
    <m/>
    <n v="0"/>
  </r>
  <r>
    <x v="0"/>
    <x v="0"/>
    <x v="11"/>
    <s v="3"/>
    <x v="2"/>
    <s v="13555"/>
    <x v="0"/>
    <n v="0"/>
    <n v="0"/>
    <n v="0"/>
    <m/>
    <n v="0"/>
    <m/>
    <m/>
    <m/>
    <n v="0"/>
    <m/>
    <m/>
    <n v="-1"/>
    <n v="0"/>
    <s v="TCO"/>
    <m/>
    <n v="0"/>
    <m/>
    <n v="0"/>
    <n v="0"/>
    <n v="0"/>
    <n v="0"/>
    <n v="-1"/>
    <n v="0"/>
    <n v="0"/>
    <n v="0"/>
    <n v="0"/>
    <n v="0"/>
    <m/>
    <m/>
    <n v="0"/>
    <m/>
    <n v="0"/>
    <m/>
    <m/>
    <s v="5/30/2016"/>
    <s v="5/30/2031"/>
    <m/>
    <n v="0"/>
    <n v="0"/>
    <n v="2034"/>
    <m/>
    <m/>
    <m/>
    <n v="0"/>
    <n v="0"/>
    <s v="Real 2021 | 5/8/2023 1:03:19 PM"/>
    <n v="12974"/>
    <n v="0"/>
    <m/>
    <m/>
    <n v="0"/>
    <n v="0"/>
    <n v="0"/>
    <m/>
    <m/>
    <m/>
    <n v="0"/>
  </r>
  <r>
    <x v="0"/>
    <x v="0"/>
    <x v="11"/>
    <s v="4"/>
    <x v="3"/>
    <s v="13555"/>
    <x v="0"/>
    <n v="0"/>
    <n v="0"/>
    <n v="0"/>
    <m/>
    <n v="0"/>
    <m/>
    <m/>
    <m/>
    <n v="0"/>
    <m/>
    <m/>
    <n v="-1"/>
    <n v="0"/>
    <s v="TCO"/>
    <m/>
    <n v="0"/>
    <m/>
    <n v="0"/>
    <n v="0"/>
    <n v="0"/>
    <n v="0"/>
    <n v="-1"/>
    <n v="0"/>
    <n v="0"/>
    <n v="0"/>
    <n v="0"/>
    <n v="0"/>
    <m/>
    <m/>
    <n v="0"/>
    <m/>
    <n v="0"/>
    <m/>
    <m/>
    <s v="5/30/2016"/>
    <s v="5/30/2031"/>
    <m/>
    <n v="0"/>
    <n v="0"/>
    <n v="2034"/>
    <m/>
    <m/>
    <m/>
    <n v="0"/>
    <n v="0"/>
    <s v="Real 2021 | 5/8/2023 1:03:19 PM"/>
    <n v="12975"/>
    <n v="0"/>
    <m/>
    <m/>
    <n v="0"/>
    <n v="0"/>
    <n v="0"/>
    <m/>
    <m/>
    <m/>
    <n v="0"/>
  </r>
  <r>
    <x v="0"/>
    <x v="0"/>
    <x v="11"/>
    <s v="5"/>
    <x v="4"/>
    <s v="13555"/>
    <x v="0"/>
    <n v="0"/>
    <n v="0"/>
    <n v="0"/>
    <m/>
    <n v="0"/>
    <m/>
    <m/>
    <m/>
    <n v="0"/>
    <m/>
    <m/>
    <n v="-1"/>
    <n v="0"/>
    <s v="TCO"/>
    <m/>
    <n v="0"/>
    <m/>
    <n v="0"/>
    <n v="0"/>
    <n v="0"/>
    <n v="0"/>
    <n v="-1"/>
    <n v="0"/>
    <n v="0"/>
    <n v="0"/>
    <n v="0"/>
    <n v="0"/>
    <m/>
    <m/>
    <n v="0"/>
    <m/>
    <n v="0"/>
    <m/>
    <m/>
    <s v="5/30/2016"/>
    <s v="5/30/2031"/>
    <m/>
    <n v="0"/>
    <n v="0"/>
    <n v="2034"/>
    <m/>
    <m/>
    <m/>
    <n v="0"/>
    <n v="0"/>
    <s v="Real 2021 | 5/8/2023 1:03:19 PM"/>
    <n v="12976"/>
    <n v="0"/>
    <m/>
    <m/>
    <n v="0"/>
    <n v="0"/>
    <n v="0"/>
    <m/>
    <m/>
    <m/>
    <n v="0"/>
  </r>
  <r>
    <x v="0"/>
    <x v="0"/>
    <x v="11"/>
    <s v="6"/>
    <x v="5"/>
    <s v="13555"/>
    <x v="0"/>
    <n v="0"/>
    <n v="0"/>
    <n v="0"/>
    <m/>
    <n v="0"/>
    <m/>
    <m/>
    <m/>
    <n v="0"/>
    <m/>
    <m/>
    <n v="-1"/>
    <n v="0"/>
    <s v="TCO"/>
    <m/>
    <n v="0"/>
    <m/>
    <n v="0"/>
    <n v="0"/>
    <n v="0"/>
    <n v="0"/>
    <n v="-1"/>
    <n v="0"/>
    <n v="0"/>
    <n v="0"/>
    <n v="0"/>
    <n v="0"/>
    <m/>
    <m/>
    <n v="0"/>
    <m/>
    <n v="0"/>
    <m/>
    <m/>
    <s v="5/30/2016"/>
    <s v="5/30/2031"/>
    <m/>
    <n v="0"/>
    <n v="0"/>
    <n v="2034"/>
    <m/>
    <m/>
    <m/>
    <n v="0"/>
    <n v="0"/>
    <s v="Real 2021 | 5/8/2023 1:03:19 PM"/>
    <n v="12977"/>
    <n v="0"/>
    <m/>
    <m/>
    <n v="0"/>
    <n v="0"/>
    <n v="0"/>
    <m/>
    <m/>
    <m/>
    <n v="0"/>
  </r>
  <r>
    <x v="0"/>
    <x v="0"/>
    <x v="11"/>
    <s v="7"/>
    <x v="6"/>
    <s v="13555"/>
    <x v="0"/>
    <n v="0"/>
    <n v="0"/>
    <n v="0"/>
    <m/>
    <n v="0"/>
    <m/>
    <m/>
    <m/>
    <n v="0"/>
    <m/>
    <m/>
    <n v="-1"/>
    <n v="0"/>
    <s v="TCO"/>
    <m/>
    <n v="0"/>
    <m/>
    <n v="0"/>
    <n v="0"/>
    <n v="0"/>
    <n v="0"/>
    <n v="-1"/>
    <n v="0"/>
    <n v="0"/>
    <n v="0"/>
    <n v="0"/>
    <n v="0"/>
    <m/>
    <m/>
    <n v="0"/>
    <m/>
    <n v="0"/>
    <m/>
    <m/>
    <s v="5/30/2016"/>
    <s v="5/30/2031"/>
    <m/>
    <n v="0"/>
    <n v="0"/>
    <n v="2034"/>
    <m/>
    <m/>
    <m/>
    <n v="0"/>
    <n v="0"/>
    <s v="Real 2021 | 5/8/2023 1:03:19 PM"/>
    <n v="12978"/>
    <n v="0"/>
    <m/>
    <m/>
    <n v="0"/>
    <n v="0"/>
    <n v="0"/>
    <m/>
    <m/>
    <m/>
    <n v="0"/>
  </r>
  <r>
    <x v="0"/>
    <x v="0"/>
    <x v="11"/>
    <s v="8"/>
    <x v="7"/>
    <s v="13555"/>
    <x v="0"/>
    <n v="0"/>
    <n v="0"/>
    <n v="0"/>
    <m/>
    <n v="0"/>
    <m/>
    <m/>
    <m/>
    <n v="0"/>
    <m/>
    <m/>
    <n v="-1"/>
    <n v="0"/>
    <s v="TCO"/>
    <m/>
    <n v="0"/>
    <m/>
    <n v="0"/>
    <n v="0"/>
    <n v="0"/>
    <n v="0"/>
    <n v="-1"/>
    <n v="0"/>
    <n v="0"/>
    <n v="0"/>
    <n v="0"/>
    <n v="0"/>
    <m/>
    <m/>
    <n v="0"/>
    <m/>
    <n v="0"/>
    <m/>
    <m/>
    <s v="5/30/2016"/>
    <s v="5/30/2031"/>
    <m/>
    <n v="0"/>
    <n v="0"/>
    <n v="2034"/>
    <m/>
    <m/>
    <m/>
    <n v="0"/>
    <n v="0"/>
    <s v="Real 2021 | 5/8/2023 1:03:19 PM"/>
    <n v="12979"/>
    <n v="0"/>
    <m/>
    <m/>
    <n v="0"/>
    <n v="0"/>
    <n v="0"/>
    <m/>
    <m/>
    <m/>
    <n v="0"/>
  </r>
  <r>
    <x v="0"/>
    <x v="0"/>
    <x v="11"/>
    <s v="9"/>
    <x v="8"/>
    <s v="13555"/>
    <x v="0"/>
    <n v="0"/>
    <n v="0"/>
    <n v="0"/>
    <m/>
    <n v="0"/>
    <m/>
    <m/>
    <m/>
    <n v="0"/>
    <m/>
    <m/>
    <n v="-1"/>
    <n v="0"/>
    <s v="TCO"/>
    <m/>
    <n v="0"/>
    <m/>
    <n v="0"/>
    <n v="0"/>
    <n v="0"/>
    <n v="0"/>
    <n v="-1"/>
    <n v="0"/>
    <n v="0"/>
    <n v="0"/>
    <n v="0"/>
    <n v="0"/>
    <m/>
    <m/>
    <n v="0"/>
    <m/>
    <n v="0"/>
    <m/>
    <m/>
    <s v="5/30/2016"/>
    <s v="5/30/2031"/>
    <m/>
    <n v="0"/>
    <n v="0"/>
    <n v="2034"/>
    <m/>
    <m/>
    <m/>
    <n v="0"/>
    <n v="0"/>
    <s v="Real 2021 | 5/8/2023 1:03:19 PM"/>
    <n v="12980"/>
    <n v="0"/>
    <m/>
    <m/>
    <n v="0"/>
    <n v="0"/>
    <n v="0"/>
    <m/>
    <m/>
    <m/>
    <n v="0"/>
  </r>
  <r>
    <x v="0"/>
    <x v="0"/>
    <x v="11"/>
    <s v="1"/>
    <x v="0"/>
    <s v="3102"/>
    <x v="1"/>
    <n v="0"/>
    <n v="0"/>
    <n v="0"/>
    <m/>
    <n v="0"/>
    <m/>
    <m/>
    <m/>
    <n v="0"/>
    <m/>
    <m/>
    <n v="-1"/>
    <n v="0"/>
    <s v="Mitchell 1 Coal Price"/>
    <m/>
    <n v="0"/>
    <m/>
    <n v="0"/>
    <n v="0"/>
    <n v="0"/>
    <n v="0"/>
    <n v="-1"/>
    <n v="0"/>
    <n v="0"/>
    <n v="0"/>
    <n v="0"/>
    <n v="0"/>
    <m/>
    <m/>
    <n v="0"/>
    <m/>
    <n v="0"/>
    <m/>
    <m/>
    <s v="5/1/1971"/>
    <s v="5/31/2028"/>
    <m/>
    <n v="0"/>
    <n v="0"/>
    <n v="2034"/>
    <m/>
    <m/>
    <m/>
    <n v="0"/>
    <n v="0"/>
    <s v="Real 2021 | 5/8/2023 1:03:19 PM"/>
    <n v="12981"/>
    <n v="0"/>
    <m/>
    <m/>
    <n v="0"/>
    <n v="0"/>
    <n v="0"/>
    <m/>
    <m/>
    <m/>
    <n v="0"/>
  </r>
  <r>
    <x v="0"/>
    <x v="0"/>
    <x v="11"/>
    <s v="2"/>
    <x v="1"/>
    <s v="3102"/>
    <x v="1"/>
    <n v="0"/>
    <n v="0"/>
    <n v="0"/>
    <m/>
    <n v="0"/>
    <m/>
    <m/>
    <m/>
    <n v="0"/>
    <m/>
    <m/>
    <n v="-1"/>
    <n v="0"/>
    <s v="Mitchell 1 Coal Price"/>
    <m/>
    <n v="0"/>
    <m/>
    <n v="0"/>
    <n v="0"/>
    <n v="0"/>
    <n v="0"/>
    <n v="-1"/>
    <n v="0"/>
    <n v="0"/>
    <n v="0"/>
    <n v="0"/>
    <n v="0"/>
    <m/>
    <m/>
    <n v="0"/>
    <m/>
    <n v="0"/>
    <m/>
    <m/>
    <s v="5/1/1971"/>
    <s v="5/31/2028"/>
    <m/>
    <n v="0"/>
    <n v="0"/>
    <n v="2034"/>
    <m/>
    <m/>
    <m/>
    <n v="0"/>
    <n v="0"/>
    <s v="Real 2021 | 5/8/2023 1:03:19 PM"/>
    <n v="12982"/>
    <n v="0"/>
    <m/>
    <m/>
    <n v="0"/>
    <n v="0"/>
    <n v="0"/>
    <m/>
    <m/>
    <m/>
    <n v="0"/>
  </r>
  <r>
    <x v="0"/>
    <x v="0"/>
    <x v="11"/>
    <s v="3"/>
    <x v="2"/>
    <s v="3102"/>
    <x v="1"/>
    <n v="0"/>
    <n v="0"/>
    <n v="0"/>
    <m/>
    <n v="0"/>
    <m/>
    <m/>
    <m/>
    <n v="0"/>
    <m/>
    <m/>
    <n v="-1"/>
    <n v="0"/>
    <s v="Mitchell 1 Coal Price"/>
    <m/>
    <n v="0"/>
    <m/>
    <n v="0"/>
    <n v="0"/>
    <n v="0"/>
    <n v="0"/>
    <n v="-1"/>
    <n v="0"/>
    <n v="0"/>
    <n v="0"/>
    <n v="0"/>
    <n v="0"/>
    <m/>
    <m/>
    <n v="0"/>
    <m/>
    <n v="0"/>
    <m/>
    <m/>
    <s v="5/1/1971"/>
    <s v="5/31/2028"/>
    <m/>
    <n v="0"/>
    <n v="0"/>
    <n v="2034"/>
    <m/>
    <m/>
    <m/>
    <n v="0"/>
    <n v="0"/>
    <s v="Real 2021 | 5/8/2023 1:03:19 PM"/>
    <n v="12983"/>
    <n v="0"/>
    <m/>
    <m/>
    <n v="0"/>
    <n v="0"/>
    <n v="0"/>
    <m/>
    <m/>
    <m/>
    <n v="0"/>
  </r>
  <r>
    <x v="0"/>
    <x v="0"/>
    <x v="11"/>
    <s v="4"/>
    <x v="3"/>
    <s v="3102"/>
    <x v="1"/>
    <n v="0"/>
    <n v="0"/>
    <n v="0"/>
    <m/>
    <n v="0"/>
    <m/>
    <m/>
    <m/>
    <n v="0"/>
    <m/>
    <m/>
    <n v="-1"/>
    <n v="0"/>
    <s v="Mitchell 1 Coal Price"/>
    <m/>
    <n v="0"/>
    <m/>
    <n v="0"/>
    <n v="0"/>
    <n v="0"/>
    <n v="0"/>
    <n v="-1"/>
    <n v="0"/>
    <n v="0"/>
    <n v="0"/>
    <n v="0"/>
    <n v="0"/>
    <m/>
    <m/>
    <n v="0"/>
    <m/>
    <n v="0"/>
    <m/>
    <m/>
    <s v="5/1/1971"/>
    <s v="5/31/2028"/>
    <m/>
    <n v="0"/>
    <n v="0"/>
    <n v="2034"/>
    <m/>
    <m/>
    <m/>
    <n v="0"/>
    <n v="0"/>
    <s v="Real 2021 | 5/8/2023 1:03:19 PM"/>
    <n v="12984"/>
    <n v="0"/>
    <m/>
    <m/>
    <n v="0"/>
    <n v="0"/>
    <n v="0"/>
    <m/>
    <m/>
    <m/>
    <n v="0"/>
  </r>
  <r>
    <x v="0"/>
    <x v="0"/>
    <x v="11"/>
    <s v="5"/>
    <x v="4"/>
    <s v="3102"/>
    <x v="1"/>
    <n v="0"/>
    <n v="0"/>
    <n v="0"/>
    <m/>
    <n v="0"/>
    <m/>
    <m/>
    <m/>
    <n v="0"/>
    <m/>
    <m/>
    <n v="-1"/>
    <n v="0"/>
    <s v="Mitchell 1 Coal Price"/>
    <m/>
    <n v="0"/>
    <m/>
    <n v="0"/>
    <n v="0"/>
    <n v="0"/>
    <n v="0"/>
    <n v="-1"/>
    <n v="0"/>
    <n v="0"/>
    <n v="0"/>
    <n v="0"/>
    <n v="0"/>
    <m/>
    <m/>
    <n v="0"/>
    <m/>
    <n v="0"/>
    <m/>
    <m/>
    <s v="5/1/1971"/>
    <s v="5/31/2028"/>
    <m/>
    <n v="0"/>
    <n v="0"/>
    <n v="2034"/>
    <m/>
    <m/>
    <m/>
    <n v="0"/>
    <n v="0"/>
    <s v="Real 2021 | 5/8/2023 1:03:19 PM"/>
    <n v="12985"/>
    <n v="0"/>
    <m/>
    <m/>
    <n v="0"/>
    <n v="0"/>
    <n v="0"/>
    <m/>
    <m/>
    <m/>
    <n v="0"/>
  </r>
  <r>
    <x v="0"/>
    <x v="0"/>
    <x v="11"/>
    <s v="6"/>
    <x v="5"/>
    <s v="3102"/>
    <x v="1"/>
    <n v="0"/>
    <n v="0"/>
    <n v="0"/>
    <m/>
    <n v="0"/>
    <m/>
    <m/>
    <m/>
    <n v="0"/>
    <m/>
    <m/>
    <n v="-1"/>
    <n v="0"/>
    <s v="Mitchell 1 Coal Price"/>
    <m/>
    <n v="0"/>
    <m/>
    <n v="0"/>
    <n v="0"/>
    <n v="0"/>
    <n v="0"/>
    <n v="-1"/>
    <n v="0"/>
    <n v="0"/>
    <n v="0"/>
    <n v="0"/>
    <n v="0"/>
    <m/>
    <m/>
    <n v="0"/>
    <m/>
    <n v="0"/>
    <m/>
    <m/>
    <s v="5/1/1971"/>
    <s v="5/31/2028"/>
    <m/>
    <n v="0"/>
    <n v="0"/>
    <n v="2034"/>
    <m/>
    <m/>
    <m/>
    <n v="0"/>
    <n v="0"/>
    <s v="Real 2021 | 5/8/2023 1:03:19 PM"/>
    <n v="12986"/>
    <n v="0"/>
    <m/>
    <m/>
    <n v="0"/>
    <n v="0"/>
    <n v="0"/>
    <m/>
    <m/>
    <m/>
    <n v="0"/>
  </r>
  <r>
    <x v="0"/>
    <x v="0"/>
    <x v="11"/>
    <s v="8"/>
    <x v="7"/>
    <s v="3102"/>
    <x v="1"/>
    <n v="0"/>
    <n v="0"/>
    <n v="0"/>
    <m/>
    <n v="0"/>
    <m/>
    <m/>
    <m/>
    <n v="0"/>
    <m/>
    <m/>
    <n v="-1"/>
    <n v="0"/>
    <s v="Mitchell 1 Coal Price"/>
    <m/>
    <n v="0"/>
    <m/>
    <n v="0"/>
    <n v="0"/>
    <n v="0"/>
    <n v="0"/>
    <n v="-1"/>
    <n v="0"/>
    <n v="0"/>
    <n v="0"/>
    <n v="0"/>
    <n v="0"/>
    <m/>
    <m/>
    <n v="0"/>
    <m/>
    <n v="0"/>
    <m/>
    <m/>
    <s v="5/1/1971"/>
    <s v="5/31/2028"/>
    <m/>
    <n v="0"/>
    <n v="0"/>
    <n v="2034"/>
    <m/>
    <m/>
    <m/>
    <n v="0"/>
    <n v="0"/>
    <s v="Real 2021 | 5/8/2023 1:03:19 PM"/>
    <n v="12987"/>
    <n v="0"/>
    <m/>
    <m/>
    <n v="0"/>
    <n v="0"/>
    <n v="0"/>
    <m/>
    <m/>
    <m/>
    <n v="0"/>
  </r>
  <r>
    <x v="0"/>
    <x v="0"/>
    <x v="11"/>
    <s v="1"/>
    <x v="0"/>
    <s v="3105"/>
    <x v="2"/>
    <n v="0"/>
    <n v="0"/>
    <n v="0"/>
    <m/>
    <n v="0"/>
    <m/>
    <m/>
    <m/>
    <n v="0"/>
    <m/>
    <m/>
    <n v="-1"/>
    <n v="0"/>
    <s v="Mitchell 2 Coal Price"/>
    <m/>
    <n v="0"/>
    <m/>
    <n v="0"/>
    <n v="0"/>
    <n v="0"/>
    <n v="0"/>
    <n v="-1"/>
    <n v="0"/>
    <n v="0"/>
    <n v="0"/>
    <n v="0"/>
    <n v="0"/>
    <m/>
    <m/>
    <n v="0"/>
    <m/>
    <n v="0"/>
    <m/>
    <m/>
    <s v="5/1/1971"/>
    <s v="5/31/2028"/>
    <m/>
    <n v="0"/>
    <n v="0"/>
    <n v="2034"/>
    <m/>
    <m/>
    <m/>
    <n v="0"/>
    <n v="0"/>
    <s v="Real 2021 | 5/8/2023 1:03:19 PM"/>
    <n v="12988"/>
    <n v="0"/>
    <m/>
    <m/>
    <n v="0"/>
    <n v="0"/>
    <n v="0"/>
    <m/>
    <m/>
    <m/>
    <n v="0"/>
  </r>
  <r>
    <x v="0"/>
    <x v="0"/>
    <x v="11"/>
    <s v="2"/>
    <x v="1"/>
    <s v="3105"/>
    <x v="2"/>
    <n v="0"/>
    <n v="0"/>
    <n v="0"/>
    <m/>
    <n v="0"/>
    <m/>
    <m/>
    <m/>
    <n v="0"/>
    <m/>
    <m/>
    <n v="-1"/>
    <n v="0"/>
    <s v="Mitchell 2 Coal Price"/>
    <m/>
    <n v="0"/>
    <m/>
    <n v="0"/>
    <n v="0"/>
    <n v="0"/>
    <n v="0"/>
    <n v="-1"/>
    <n v="0"/>
    <n v="0"/>
    <n v="0"/>
    <n v="0"/>
    <n v="0"/>
    <m/>
    <m/>
    <n v="0"/>
    <m/>
    <n v="0"/>
    <m/>
    <m/>
    <s v="5/1/1971"/>
    <s v="5/31/2028"/>
    <m/>
    <n v="0"/>
    <n v="0"/>
    <n v="2034"/>
    <m/>
    <m/>
    <m/>
    <n v="0"/>
    <n v="0"/>
    <s v="Real 2021 | 5/8/2023 1:03:19 PM"/>
    <n v="12989"/>
    <n v="0"/>
    <m/>
    <m/>
    <n v="0"/>
    <n v="0"/>
    <n v="0"/>
    <m/>
    <m/>
    <m/>
    <n v="0"/>
  </r>
  <r>
    <x v="0"/>
    <x v="0"/>
    <x v="11"/>
    <s v="3"/>
    <x v="2"/>
    <s v="3105"/>
    <x v="2"/>
    <n v="0"/>
    <n v="0"/>
    <n v="0"/>
    <m/>
    <n v="0"/>
    <m/>
    <m/>
    <m/>
    <n v="0"/>
    <m/>
    <m/>
    <n v="-1"/>
    <n v="0"/>
    <s v="Mitchell 2 Coal Price"/>
    <m/>
    <n v="0"/>
    <m/>
    <n v="0"/>
    <n v="0"/>
    <n v="0"/>
    <n v="0"/>
    <n v="-1"/>
    <n v="0"/>
    <n v="0"/>
    <n v="0"/>
    <n v="0"/>
    <n v="0"/>
    <m/>
    <m/>
    <n v="0"/>
    <m/>
    <n v="0"/>
    <m/>
    <m/>
    <s v="5/1/1971"/>
    <s v="5/31/2028"/>
    <m/>
    <n v="0"/>
    <n v="0"/>
    <n v="2034"/>
    <m/>
    <m/>
    <m/>
    <n v="0"/>
    <n v="0"/>
    <s v="Real 2021 | 5/8/2023 1:03:19 PM"/>
    <n v="12990"/>
    <n v="0"/>
    <m/>
    <m/>
    <n v="0"/>
    <n v="0"/>
    <n v="0"/>
    <m/>
    <m/>
    <m/>
    <n v="0"/>
  </r>
  <r>
    <x v="0"/>
    <x v="0"/>
    <x v="11"/>
    <s v="4"/>
    <x v="3"/>
    <s v="3105"/>
    <x v="2"/>
    <n v="0"/>
    <n v="0"/>
    <n v="0"/>
    <m/>
    <n v="0"/>
    <m/>
    <m/>
    <m/>
    <n v="0"/>
    <m/>
    <m/>
    <n v="-1"/>
    <n v="0"/>
    <s v="Mitchell 2 Coal Price"/>
    <m/>
    <n v="0"/>
    <m/>
    <n v="0"/>
    <n v="0"/>
    <n v="0"/>
    <n v="0"/>
    <n v="-1"/>
    <n v="0"/>
    <n v="0"/>
    <n v="0"/>
    <n v="0"/>
    <n v="0"/>
    <m/>
    <m/>
    <n v="0"/>
    <m/>
    <n v="0"/>
    <m/>
    <m/>
    <s v="5/1/1971"/>
    <s v="5/31/2028"/>
    <m/>
    <n v="0"/>
    <n v="0"/>
    <n v="2034"/>
    <m/>
    <m/>
    <m/>
    <n v="0"/>
    <n v="0"/>
    <s v="Real 2021 | 5/8/2023 1:03:19 PM"/>
    <n v="12991"/>
    <n v="0"/>
    <m/>
    <m/>
    <n v="0"/>
    <n v="0"/>
    <n v="0"/>
    <m/>
    <m/>
    <m/>
    <n v="0"/>
  </r>
  <r>
    <x v="0"/>
    <x v="0"/>
    <x v="11"/>
    <s v="5"/>
    <x v="4"/>
    <s v="3105"/>
    <x v="2"/>
    <n v="0"/>
    <n v="0"/>
    <n v="0"/>
    <m/>
    <n v="0"/>
    <m/>
    <m/>
    <m/>
    <n v="0"/>
    <m/>
    <m/>
    <n v="-1"/>
    <n v="0"/>
    <s v="Mitchell 2 Coal Price"/>
    <m/>
    <n v="0"/>
    <m/>
    <n v="0"/>
    <n v="0"/>
    <n v="0"/>
    <n v="0"/>
    <n v="-1"/>
    <n v="0"/>
    <n v="0"/>
    <n v="0"/>
    <n v="0"/>
    <n v="0"/>
    <m/>
    <m/>
    <n v="0"/>
    <m/>
    <n v="0"/>
    <m/>
    <m/>
    <s v="5/1/1971"/>
    <s v="5/31/2028"/>
    <m/>
    <n v="0"/>
    <n v="0"/>
    <n v="2034"/>
    <m/>
    <m/>
    <m/>
    <n v="0"/>
    <n v="0"/>
    <s v="Real 2021 | 5/8/2023 1:03:19 PM"/>
    <n v="12992"/>
    <n v="0"/>
    <m/>
    <m/>
    <n v="0"/>
    <n v="0"/>
    <n v="0"/>
    <m/>
    <m/>
    <m/>
    <n v="0"/>
  </r>
  <r>
    <x v="0"/>
    <x v="0"/>
    <x v="11"/>
    <s v="6"/>
    <x v="5"/>
    <s v="3105"/>
    <x v="2"/>
    <n v="0"/>
    <n v="0"/>
    <n v="0"/>
    <m/>
    <n v="0"/>
    <m/>
    <m/>
    <m/>
    <n v="0"/>
    <m/>
    <m/>
    <n v="-1"/>
    <n v="0"/>
    <s v="Mitchell 2 Coal Price"/>
    <m/>
    <n v="0"/>
    <m/>
    <n v="0"/>
    <n v="0"/>
    <n v="0"/>
    <n v="0"/>
    <n v="-1"/>
    <n v="0"/>
    <n v="0"/>
    <n v="0"/>
    <n v="0"/>
    <n v="0"/>
    <m/>
    <m/>
    <n v="0"/>
    <m/>
    <n v="0"/>
    <m/>
    <m/>
    <s v="5/1/1971"/>
    <s v="5/31/2028"/>
    <m/>
    <n v="0"/>
    <n v="0"/>
    <n v="2034"/>
    <m/>
    <m/>
    <m/>
    <n v="0"/>
    <n v="0"/>
    <s v="Real 2021 | 5/8/2023 1:03:19 PM"/>
    <n v="12993"/>
    <n v="0"/>
    <m/>
    <m/>
    <n v="0"/>
    <n v="0"/>
    <n v="0"/>
    <m/>
    <m/>
    <m/>
    <n v="0"/>
  </r>
  <r>
    <x v="0"/>
    <x v="0"/>
    <x v="11"/>
    <s v="8"/>
    <x v="7"/>
    <s v="3105"/>
    <x v="2"/>
    <n v="0"/>
    <n v="0"/>
    <n v="0"/>
    <m/>
    <n v="0"/>
    <m/>
    <m/>
    <m/>
    <n v="0"/>
    <m/>
    <m/>
    <n v="-1"/>
    <n v="0"/>
    <s v="Mitchell 2 Coal Price"/>
    <m/>
    <n v="0"/>
    <m/>
    <n v="0"/>
    <n v="0"/>
    <n v="0"/>
    <n v="0"/>
    <n v="-1"/>
    <n v="0"/>
    <n v="0"/>
    <n v="0"/>
    <n v="0"/>
    <n v="0"/>
    <m/>
    <m/>
    <n v="0"/>
    <m/>
    <n v="0"/>
    <m/>
    <m/>
    <s v="5/1/1971"/>
    <s v="5/31/2028"/>
    <m/>
    <n v="0"/>
    <n v="0"/>
    <n v="2034"/>
    <m/>
    <m/>
    <m/>
    <n v="0"/>
    <n v="0"/>
    <s v="Real 2021 | 5/8/2023 1:03:19 PM"/>
    <n v="12994"/>
    <n v="0"/>
    <m/>
    <m/>
    <n v="0"/>
    <n v="0"/>
    <n v="0"/>
    <m/>
    <m/>
    <m/>
    <n v="0"/>
  </r>
  <r>
    <x v="0"/>
    <x v="0"/>
    <x v="11"/>
    <s v="1"/>
    <x v="0"/>
    <s v="Big Sandy #1_Ext Gas"/>
    <x v="3"/>
    <n v="241.71249389648438"/>
    <n v="295"/>
    <n v="53.578971862792969"/>
    <m/>
    <n v="0"/>
    <m/>
    <m/>
    <m/>
    <n v="2765.498291015625"/>
    <m/>
    <m/>
    <n v="-1"/>
    <n v="4654669"/>
    <s v="TCO"/>
    <m/>
    <n v="469351.78125"/>
    <m/>
    <n v="48.342498779296875"/>
    <n v="23850.99609375"/>
    <n v="23850.99609375"/>
    <n v="0"/>
    <n v="-1"/>
    <n v="0"/>
    <n v="0"/>
    <n v="311.72235107421875"/>
    <n v="14"/>
    <n v="2316"/>
    <n v="0.18162362277507782"/>
    <n v="50.816886901855469"/>
    <n v="20551.2265625"/>
    <n v="43.786403656005859"/>
    <n v="3299.76953125"/>
    <n v="7.030482292175293"/>
    <m/>
    <s v="6/1/2031"/>
    <s v="5/31/2041"/>
    <m/>
    <n v="0"/>
    <n v="0"/>
    <n v="2034"/>
    <m/>
    <m/>
    <m/>
    <n v="0"/>
    <n v="0"/>
    <s v="Real 2021 | 5/8/2023 1:03:19 PM"/>
    <n v="12995"/>
    <n v="295.39999389648438"/>
    <m/>
    <m/>
    <n v="469351.78125"/>
    <n v="0"/>
    <n v="0"/>
    <m/>
    <m/>
    <m/>
    <n v="0"/>
  </r>
  <r>
    <x v="0"/>
    <x v="0"/>
    <x v="11"/>
    <s v="2"/>
    <x v="1"/>
    <s v="Big Sandy #1_Ext Gas"/>
    <x v="3"/>
    <n v="241.71249389648438"/>
    <n v="295"/>
    <n v="53.578971862792969"/>
    <m/>
    <n v="0"/>
    <m/>
    <m/>
    <m/>
    <n v="2765.498291015625"/>
    <m/>
    <m/>
    <n v="-1"/>
    <n v="4654669"/>
    <s v="TCO"/>
    <m/>
    <n v="469351.78125"/>
    <m/>
    <n v="48.342498779296875"/>
    <n v="23850.99609375"/>
    <n v="23850.99609375"/>
    <n v="0"/>
    <n v="-1"/>
    <n v="0"/>
    <n v="0"/>
    <n v="311.72235107421875"/>
    <n v="14"/>
    <n v="2316"/>
    <n v="0.18162362277507782"/>
    <n v="50.816886901855469"/>
    <n v="20551.2265625"/>
    <n v="43.786403656005859"/>
    <n v="3299.76953125"/>
    <n v="7.030482292175293"/>
    <m/>
    <s v="6/1/2031"/>
    <s v="5/31/2041"/>
    <m/>
    <n v="0"/>
    <n v="0"/>
    <n v="2034"/>
    <m/>
    <m/>
    <m/>
    <n v="0"/>
    <n v="0"/>
    <s v="Real 2021 | 5/8/2023 1:03:19 PM"/>
    <n v="12996"/>
    <n v="295.39999389648438"/>
    <m/>
    <m/>
    <n v="469351.78125"/>
    <n v="0"/>
    <n v="0"/>
    <m/>
    <m/>
    <m/>
    <n v="0"/>
  </r>
  <r>
    <x v="0"/>
    <x v="0"/>
    <x v="11"/>
    <s v="3"/>
    <x v="2"/>
    <s v="Big Sandy #1_Ext Gas"/>
    <x v="3"/>
    <n v="241.71249389648438"/>
    <n v="295"/>
    <n v="53.578971862792969"/>
    <m/>
    <n v="0"/>
    <m/>
    <m/>
    <m/>
    <n v="2765.498291015625"/>
    <m/>
    <m/>
    <n v="-1"/>
    <n v="4654669"/>
    <s v="TCO"/>
    <m/>
    <n v="469351.78125"/>
    <m/>
    <n v="48.342498779296875"/>
    <n v="23850.99609375"/>
    <n v="23850.99609375"/>
    <n v="0"/>
    <n v="-1"/>
    <n v="0"/>
    <n v="0"/>
    <n v="311.72235107421875"/>
    <n v="14"/>
    <n v="2316"/>
    <n v="0.18162362277507782"/>
    <n v="50.816886901855469"/>
    <n v="20551.2265625"/>
    <n v="43.786403656005859"/>
    <n v="3299.76953125"/>
    <n v="7.030482292175293"/>
    <m/>
    <s v="6/1/2031"/>
    <s v="5/31/2041"/>
    <m/>
    <n v="0"/>
    <n v="0"/>
    <n v="2034"/>
    <m/>
    <m/>
    <m/>
    <n v="0"/>
    <n v="0"/>
    <s v="Real 2021 | 5/8/2023 1:03:19 PM"/>
    <n v="12997"/>
    <n v="295.39999389648438"/>
    <m/>
    <m/>
    <n v="469351.78125"/>
    <n v="0"/>
    <n v="0"/>
    <m/>
    <m/>
    <m/>
    <n v="0"/>
  </r>
  <r>
    <x v="0"/>
    <x v="0"/>
    <x v="11"/>
    <s v="5"/>
    <x v="4"/>
    <s v="Big Sandy #1_Ext Gas"/>
    <x v="3"/>
    <n v="241.71249389648438"/>
    <n v="295"/>
    <n v="53.578971862792969"/>
    <m/>
    <n v="0"/>
    <m/>
    <m/>
    <m/>
    <n v="2765.498291015625"/>
    <m/>
    <m/>
    <n v="-1"/>
    <n v="4654669"/>
    <s v="TCO"/>
    <m/>
    <n v="469351.78125"/>
    <m/>
    <n v="48.342498779296875"/>
    <n v="23850.99609375"/>
    <n v="23850.99609375"/>
    <n v="0"/>
    <n v="-1"/>
    <n v="0"/>
    <n v="0"/>
    <n v="311.72235107421875"/>
    <n v="14"/>
    <n v="2316"/>
    <n v="0.18162362277507782"/>
    <n v="50.816886901855469"/>
    <n v="20551.2265625"/>
    <n v="43.786403656005859"/>
    <n v="3299.76953125"/>
    <n v="7.030482292175293"/>
    <m/>
    <s v="6/1/2031"/>
    <s v="5/31/2041"/>
    <m/>
    <n v="0"/>
    <n v="0"/>
    <n v="2034"/>
    <m/>
    <m/>
    <m/>
    <n v="0"/>
    <n v="0"/>
    <s v="Real 2021 | 5/8/2023 1:03:19 PM"/>
    <n v="12998"/>
    <n v="295.39999389648438"/>
    <m/>
    <m/>
    <n v="469351.78125"/>
    <n v="0"/>
    <n v="0"/>
    <m/>
    <m/>
    <m/>
    <n v="0"/>
  </r>
  <r>
    <x v="0"/>
    <x v="0"/>
    <x v="11"/>
    <s v="6"/>
    <x v="5"/>
    <s v="Big Sandy #1_Ext Gas"/>
    <x v="3"/>
    <n v="241.71249389648438"/>
    <n v="295"/>
    <n v="53.578971862792969"/>
    <m/>
    <n v="0"/>
    <m/>
    <m/>
    <m/>
    <n v="2765.498291015625"/>
    <m/>
    <m/>
    <n v="-1"/>
    <n v="4654669"/>
    <s v="TCO"/>
    <m/>
    <n v="469351.78125"/>
    <m/>
    <n v="48.342498779296875"/>
    <n v="23850.99609375"/>
    <n v="23850.99609375"/>
    <n v="0"/>
    <n v="-1"/>
    <n v="0"/>
    <n v="0"/>
    <n v="311.72235107421875"/>
    <n v="14"/>
    <n v="2316"/>
    <n v="0.18162362277507782"/>
    <n v="50.816886901855469"/>
    <n v="20551.2265625"/>
    <n v="43.786403656005859"/>
    <n v="3299.76953125"/>
    <n v="7.030482292175293"/>
    <m/>
    <s v="6/1/2031"/>
    <s v="5/31/2041"/>
    <m/>
    <n v="0"/>
    <n v="0"/>
    <n v="2034"/>
    <m/>
    <m/>
    <m/>
    <n v="0"/>
    <n v="0"/>
    <s v="Real 2021 | 5/8/2023 1:03:19 PM"/>
    <n v="12999"/>
    <n v="295.39999389648438"/>
    <m/>
    <m/>
    <n v="469351.78125"/>
    <n v="0"/>
    <n v="0"/>
    <m/>
    <m/>
    <m/>
    <n v="0"/>
  </r>
  <r>
    <x v="0"/>
    <x v="0"/>
    <x v="11"/>
    <s v="7"/>
    <x v="6"/>
    <s v="Big Sandy #1_Ext Gas"/>
    <x v="3"/>
    <n v="241.71249389648438"/>
    <n v="295"/>
    <n v="53.578971862792969"/>
    <m/>
    <n v="0"/>
    <m/>
    <m/>
    <m/>
    <n v="2765.498291015625"/>
    <m/>
    <m/>
    <n v="-1"/>
    <n v="4654669"/>
    <s v="TCO"/>
    <m/>
    <n v="469351.78125"/>
    <m/>
    <n v="48.342498779296875"/>
    <n v="23850.99609375"/>
    <n v="23850.99609375"/>
    <n v="0"/>
    <n v="-1"/>
    <n v="0"/>
    <n v="0"/>
    <n v="311.72235107421875"/>
    <n v="14"/>
    <n v="2316"/>
    <n v="0.18162362277507782"/>
    <n v="50.816886901855469"/>
    <n v="20551.2265625"/>
    <n v="43.786403656005859"/>
    <n v="3299.76953125"/>
    <n v="7.030482292175293"/>
    <m/>
    <s v="6/1/2031"/>
    <s v="5/31/2041"/>
    <m/>
    <n v="0"/>
    <n v="0"/>
    <n v="2034"/>
    <m/>
    <m/>
    <m/>
    <n v="0"/>
    <n v="0"/>
    <s v="Real 2021 | 5/8/2023 1:03:19 PM"/>
    <n v="13000"/>
    <n v="295.39999389648438"/>
    <m/>
    <m/>
    <n v="469351.78125"/>
    <n v="0"/>
    <n v="0"/>
    <m/>
    <m/>
    <m/>
    <n v="0"/>
  </r>
  <r>
    <x v="0"/>
    <x v="0"/>
    <x v="11"/>
    <s v="8"/>
    <x v="7"/>
    <s v="Big Sandy #1_Ext Gas"/>
    <x v="3"/>
    <n v="241.71249389648438"/>
    <n v="295"/>
    <n v="53.578971862792969"/>
    <m/>
    <n v="0"/>
    <m/>
    <m/>
    <m/>
    <n v="2765.498291015625"/>
    <m/>
    <m/>
    <n v="-1"/>
    <n v="4654669"/>
    <s v="TCO"/>
    <m/>
    <n v="469351.78125"/>
    <m/>
    <n v="48.342498779296875"/>
    <n v="23850.99609375"/>
    <n v="23850.99609375"/>
    <n v="0"/>
    <n v="-1"/>
    <n v="0"/>
    <n v="0"/>
    <n v="311.72235107421875"/>
    <n v="14"/>
    <n v="2316"/>
    <n v="0.18162362277507782"/>
    <n v="50.816886901855469"/>
    <n v="20551.2265625"/>
    <n v="43.786403656005859"/>
    <n v="3299.76953125"/>
    <n v="7.030482292175293"/>
    <m/>
    <s v="6/1/2031"/>
    <s v="5/31/2041"/>
    <m/>
    <n v="0"/>
    <n v="0"/>
    <n v="2034"/>
    <m/>
    <m/>
    <m/>
    <n v="0"/>
    <n v="0"/>
    <s v="Real 2021 | 5/8/2023 1:03:19 PM"/>
    <n v="13001"/>
    <n v="295.39999389648438"/>
    <m/>
    <m/>
    <n v="469351.78125"/>
    <n v="0"/>
    <n v="0"/>
    <m/>
    <m/>
    <m/>
    <n v="0"/>
  </r>
  <r>
    <x v="0"/>
    <x v="0"/>
    <x v="11"/>
    <s v="9"/>
    <x v="8"/>
    <s v="Big Sandy #1_Ext Gas"/>
    <x v="3"/>
    <n v="241.71249389648438"/>
    <n v="295"/>
    <n v="53.578971862792969"/>
    <m/>
    <n v="0"/>
    <m/>
    <m/>
    <m/>
    <n v="2765.498291015625"/>
    <m/>
    <m/>
    <n v="-1"/>
    <n v="4654669"/>
    <s v="TCO"/>
    <m/>
    <n v="469351.78125"/>
    <m/>
    <n v="48.342498779296875"/>
    <n v="23850.99609375"/>
    <n v="23850.99609375"/>
    <n v="0"/>
    <n v="-1"/>
    <n v="0"/>
    <n v="0"/>
    <n v="311.72235107421875"/>
    <n v="14"/>
    <n v="2316"/>
    <n v="0.18162362277507782"/>
    <n v="50.816886901855469"/>
    <n v="20551.2265625"/>
    <n v="43.786403656005859"/>
    <n v="3299.76953125"/>
    <n v="7.030482292175293"/>
    <m/>
    <s v="6/1/2031"/>
    <s v="5/31/2041"/>
    <m/>
    <n v="0"/>
    <n v="0"/>
    <n v="2034"/>
    <m/>
    <m/>
    <m/>
    <n v="0"/>
    <n v="0"/>
    <s v="Real 2021 | 5/8/2023 1:03:19 PM"/>
    <n v="13002"/>
    <n v="295.39999389648438"/>
    <m/>
    <m/>
    <n v="469351.78125"/>
    <n v="0"/>
    <n v="0"/>
    <m/>
    <m/>
    <m/>
    <n v="0"/>
  </r>
  <r>
    <x v="0"/>
    <x v="0"/>
    <x v="11"/>
    <s v="1"/>
    <x v="0"/>
    <s v="Spicewood Solar 2027"/>
    <x v="4"/>
    <n v="22.833641052246094"/>
    <n v="100"/>
    <n v="22.833641052246094"/>
    <m/>
    <n v="0"/>
    <m/>
    <m/>
    <m/>
    <n v="14554.1884765625"/>
    <m/>
    <m/>
    <n v="-1"/>
    <n v="0"/>
    <s v="Solar"/>
    <m/>
    <n v="200022.6875"/>
    <m/>
    <n v="0"/>
    <n v="6591.291015625"/>
    <n v="6591.291015625"/>
    <n v="0"/>
    <n v="-1"/>
    <n v="0"/>
    <n v="0"/>
    <n v="0"/>
    <n v="365"/>
    <n v="4383"/>
    <n v="0.22833640873432159"/>
    <n v="32.952716827392578"/>
    <n v="-6512.16455078125"/>
    <n v="-32.55712890625"/>
    <n v="13103.4560546875"/>
    <n v="65.509841918945313"/>
    <m/>
    <s v="1/1/2027"/>
    <s v="12/31/2099"/>
    <m/>
    <n v="0"/>
    <n v="0"/>
    <n v="2034"/>
    <m/>
    <m/>
    <m/>
    <n v="0"/>
    <n v="0"/>
    <s v="Real 2021 | 5/8/2023 1:03:19 PM"/>
    <n v="13003"/>
    <n v="100"/>
    <m/>
    <m/>
    <n v="200022.6875"/>
    <n v="0"/>
    <n v="0"/>
    <m/>
    <m/>
    <m/>
    <n v="0"/>
  </r>
  <r>
    <x v="0"/>
    <x v="0"/>
    <x v="11"/>
    <s v="2"/>
    <x v="1"/>
    <s v="Spicewood Solar 2027"/>
    <x v="4"/>
    <n v="22.833641052246094"/>
    <n v="100"/>
    <n v="22.833641052246094"/>
    <m/>
    <n v="0"/>
    <m/>
    <m/>
    <m/>
    <n v="14554.1884765625"/>
    <m/>
    <m/>
    <n v="-1"/>
    <n v="0"/>
    <s v="Solar"/>
    <m/>
    <n v="200022.6875"/>
    <m/>
    <n v="0"/>
    <n v="6591.291015625"/>
    <n v="6591.291015625"/>
    <n v="0"/>
    <n v="-1"/>
    <n v="0"/>
    <n v="0"/>
    <n v="0"/>
    <n v="365"/>
    <n v="4383"/>
    <n v="0.22833640873432159"/>
    <n v="32.952716827392578"/>
    <n v="-6512.16455078125"/>
    <n v="-32.55712890625"/>
    <n v="13103.4560546875"/>
    <n v="65.509841918945313"/>
    <m/>
    <s v="1/1/2027"/>
    <s v="12/31/2099"/>
    <m/>
    <n v="0"/>
    <n v="0"/>
    <n v="2034"/>
    <m/>
    <m/>
    <m/>
    <n v="0"/>
    <n v="0"/>
    <s v="Real 2021 | 5/8/2023 1:03:19 PM"/>
    <n v="13004"/>
    <n v="100"/>
    <m/>
    <m/>
    <n v="200022.6875"/>
    <n v="0"/>
    <n v="0"/>
    <m/>
    <m/>
    <m/>
    <n v="0"/>
  </r>
  <r>
    <x v="0"/>
    <x v="0"/>
    <x v="11"/>
    <s v="3"/>
    <x v="2"/>
    <s v="Spicewood Solar 2027"/>
    <x v="4"/>
    <n v="22.833641052246094"/>
    <n v="100"/>
    <n v="22.833641052246094"/>
    <m/>
    <n v="0"/>
    <m/>
    <m/>
    <m/>
    <n v="14554.1884765625"/>
    <m/>
    <m/>
    <n v="-1"/>
    <n v="0"/>
    <s v="Solar"/>
    <m/>
    <n v="200022.6875"/>
    <m/>
    <n v="0"/>
    <n v="6591.291015625"/>
    <n v="6591.291015625"/>
    <n v="0"/>
    <n v="-1"/>
    <n v="0"/>
    <n v="0"/>
    <n v="0"/>
    <n v="365"/>
    <n v="4383"/>
    <n v="0.22833640873432159"/>
    <n v="32.952716827392578"/>
    <n v="-6512.16455078125"/>
    <n v="-32.55712890625"/>
    <n v="13103.4560546875"/>
    <n v="65.509841918945313"/>
    <m/>
    <s v="1/1/2027"/>
    <s v="12/31/2099"/>
    <m/>
    <n v="0"/>
    <n v="0"/>
    <n v="2034"/>
    <m/>
    <m/>
    <m/>
    <n v="0"/>
    <n v="0"/>
    <s v="Real 2021 | 5/8/2023 1:03:19 PM"/>
    <n v="13005"/>
    <n v="100"/>
    <m/>
    <m/>
    <n v="200022.6875"/>
    <n v="0"/>
    <n v="0"/>
    <m/>
    <m/>
    <m/>
    <n v="0"/>
  </r>
  <r>
    <x v="0"/>
    <x v="0"/>
    <x v="11"/>
    <s v="4"/>
    <x v="3"/>
    <s v="Spicewood Solar 2027"/>
    <x v="4"/>
    <n v="22.833641052246094"/>
    <n v="100"/>
    <n v="22.833641052246094"/>
    <m/>
    <n v="0"/>
    <m/>
    <m/>
    <m/>
    <n v="14554.1884765625"/>
    <m/>
    <m/>
    <n v="-1"/>
    <n v="0"/>
    <s v="Solar"/>
    <m/>
    <n v="200022.6875"/>
    <m/>
    <n v="0"/>
    <n v="6591.291015625"/>
    <n v="6591.291015625"/>
    <n v="0"/>
    <n v="-1"/>
    <n v="0"/>
    <n v="0"/>
    <n v="0"/>
    <n v="365"/>
    <n v="4383"/>
    <n v="0.22833640873432159"/>
    <n v="32.952716827392578"/>
    <n v="-6512.16455078125"/>
    <n v="-32.55712890625"/>
    <n v="13103.4560546875"/>
    <n v="65.509841918945313"/>
    <m/>
    <s v="1/1/2027"/>
    <s v="12/31/2099"/>
    <m/>
    <n v="0"/>
    <n v="0"/>
    <n v="2034"/>
    <m/>
    <m/>
    <m/>
    <n v="0"/>
    <n v="0"/>
    <s v="Real 2021 | 5/8/2023 1:03:19 PM"/>
    <n v="13006"/>
    <n v="100"/>
    <m/>
    <m/>
    <n v="200022.6875"/>
    <n v="0"/>
    <n v="0"/>
    <m/>
    <m/>
    <m/>
    <n v="0"/>
  </r>
  <r>
    <x v="0"/>
    <x v="0"/>
    <x v="11"/>
    <s v="5"/>
    <x v="4"/>
    <s v="Spicewood Solar 2027"/>
    <x v="4"/>
    <n v="22.833641052246094"/>
    <n v="100"/>
    <n v="22.833641052246094"/>
    <m/>
    <n v="0"/>
    <m/>
    <m/>
    <m/>
    <n v="14554.1884765625"/>
    <m/>
    <m/>
    <n v="-1"/>
    <n v="0"/>
    <s v="Solar"/>
    <m/>
    <n v="200022.6875"/>
    <m/>
    <n v="0"/>
    <n v="6591.291015625"/>
    <n v="6591.291015625"/>
    <n v="0"/>
    <n v="-1"/>
    <n v="0"/>
    <n v="0"/>
    <n v="0"/>
    <n v="365"/>
    <n v="4383"/>
    <n v="0.22833640873432159"/>
    <n v="32.952716827392578"/>
    <n v="-6512.16455078125"/>
    <n v="-32.55712890625"/>
    <n v="13103.4560546875"/>
    <n v="65.509841918945313"/>
    <m/>
    <s v="1/1/2027"/>
    <s v="12/31/2099"/>
    <m/>
    <n v="0"/>
    <n v="0"/>
    <n v="2034"/>
    <m/>
    <m/>
    <m/>
    <n v="0"/>
    <n v="0"/>
    <s v="Real 2021 | 5/8/2023 1:03:19 PM"/>
    <n v="13007"/>
    <n v="100"/>
    <m/>
    <m/>
    <n v="200022.6875"/>
    <n v="0"/>
    <n v="0"/>
    <m/>
    <m/>
    <m/>
    <n v="0"/>
  </r>
  <r>
    <x v="0"/>
    <x v="0"/>
    <x v="11"/>
    <s v="6"/>
    <x v="5"/>
    <s v="Spicewood Solar 2027"/>
    <x v="4"/>
    <n v="22.833641052246094"/>
    <n v="100"/>
    <n v="22.833641052246094"/>
    <m/>
    <n v="0"/>
    <m/>
    <m/>
    <m/>
    <n v="14554.1884765625"/>
    <m/>
    <m/>
    <n v="-1"/>
    <n v="0"/>
    <s v="Solar"/>
    <m/>
    <n v="200022.6875"/>
    <m/>
    <n v="0"/>
    <n v="6591.291015625"/>
    <n v="6591.291015625"/>
    <n v="0"/>
    <n v="-1"/>
    <n v="0"/>
    <n v="0"/>
    <n v="0"/>
    <n v="365"/>
    <n v="4383"/>
    <n v="0.22833640873432159"/>
    <n v="32.952716827392578"/>
    <n v="-6512.16455078125"/>
    <n v="-32.55712890625"/>
    <n v="13103.4560546875"/>
    <n v="65.509841918945313"/>
    <m/>
    <s v="1/1/2027"/>
    <s v="12/31/2099"/>
    <m/>
    <n v="0"/>
    <n v="0"/>
    <n v="2034"/>
    <m/>
    <m/>
    <m/>
    <n v="0"/>
    <n v="0"/>
    <s v="Real 2021 | 5/8/2023 1:03:19 PM"/>
    <n v="13008"/>
    <n v="100"/>
    <m/>
    <m/>
    <n v="200022.6875"/>
    <n v="0"/>
    <n v="0"/>
    <m/>
    <m/>
    <m/>
    <n v="0"/>
  </r>
  <r>
    <x v="0"/>
    <x v="0"/>
    <x v="11"/>
    <s v="7"/>
    <x v="6"/>
    <s v="Spicewood Solar 2027"/>
    <x v="4"/>
    <n v="22.833641052246094"/>
    <n v="100"/>
    <n v="22.833641052246094"/>
    <m/>
    <n v="0"/>
    <m/>
    <m/>
    <m/>
    <n v="14554.1884765625"/>
    <m/>
    <m/>
    <n v="-1"/>
    <n v="0"/>
    <s v="Solar"/>
    <m/>
    <n v="200022.6875"/>
    <m/>
    <n v="0"/>
    <n v="6591.291015625"/>
    <n v="6591.291015625"/>
    <n v="0"/>
    <n v="-1"/>
    <n v="0"/>
    <n v="0"/>
    <n v="0"/>
    <n v="365"/>
    <n v="4383"/>
    <n v="0.22833640873432159"/>
    <n v="32.952716827392578"/>
    <n v="-6512.16455078125"/>
    <n v="-32.55712890625"/>
    <n v="13103.4560546875"/>
    <n v="65.509841918945313"/>
    <m/>
    <s v="1/1/2027"/>
    <s v="12/31/2099"/>
    <m/>
    <n v="0"/>
    <n v="0"/>
    <n v="2034"/>
    <m/>
    <m/>
    <m/>
    <n v="0"/>
    <n v="0"/>
    <s v="Real 2021 | 5/8/2023 1:03:19 PM"/>
    <n v="13009"/>
    <n v="100"/>
    <m/>
    <m/>
    <n v="200022.6875"/>
    <n v="0"/>
    <n v="0"/>
    <m/>
    <m/>
    <m/>
    <n v="0"/>
  </r>
  <r>
    <x v="0"/>
    <x v="0"/>
    <x v="11"/>
    <s v="8"/>
    <x v="7"/>
    <s v="Spicewood Solar 2027"/>
    <x v="4"/>
    <n v="22.833641052246094"/>
    <n v="100"/>
    <n v="22.833641052246094"/>
    <m/>
    <n v="0"/>
    <m/>
    <m/>
    <m/>
    <n v="14554.1884765625"/>
    <m/>
    <m/>
    <n v="-1"/>
    <n v="0"/>
    <s v="Solar"/>
    <m/>
    <n v="200022.6875"/>
    <m/>
    <n v="0"/>
    <n v="6591.291015625"/>
    <n v="6591.291015625"/>
    <n v="0"/>
    <n v="-1"/>
    <n v="0"/>
    <n v="0"/>
    <n v="0"/>
    <n v="365"/>
    <n v="4383"/>
    <n v="0.22833640873432159"/>
    <n v="32.952716827392578"/>
    <n v="-6512.16455078125"/>
    <n v="-32.55712890625"/>
    <n v="13103.4560546875"/>
    <n v="65.509841918945313"/>
    <m/>
    <s v="1/1/2027"/>
    <s v="12/31/2099"/>
    <m/>
    <n v="0"/>
    <n v="0"/>
    <n v="2034"/>
    <m/>
    <m/>
    <m/>
    <n v="0"/>
    <n v="0"/>
    <s v="Real 2021 | 5/8/2023 1:03:19 PM"/>
    <n v="13010"/>
    <n v="100"/>
    <m/>
    <m/>
    <n v="200022.6875"/>
    <n v="0"/>
    <n v="0"/>
    <m/>
    <m/>
    <m/>
    <n v="0"/>
  </r>
  <r>
    <x v="0"/>
    <x v="0"/>
    <x v="11"/>
    <s v="9"/>
    <x v="8"/>
    <s v="Spicewood Solar 2027"/>
    <x v="4"/>
    <n v="22.833641052246094"/>
    <n v="100"/>
    <n v="22.833641052246094"/>
    <m/>
    <n v="0"/>
    <m/>
    <m/>
    <m/>
    <n v="14554.1884765625"/>
    <m/>
    <m/>
    <n v="-1"/>
    <n v="0"/>
    <s v="Solar"/>
    <m/>
    <n v="200022.6875"/>
    <m/>
    <n v="0"/>
    <n v="6591.291015625"/>
    <n v="6591.291015625"/>
    <n v="0"/>
    <n v="-1"/>
    <n v="0"/>
    <n v="0"/>
    <n v="0"/>
    <n v="365"/>
    <n v="4383"/>
    <n v="0.22833640873432159"/>
    <n v="32.952716827392578"/>
    <n v="-6512.16455078125"/>
    <n v="-32.55712890625"/>
    <n v="13103.4560546875"/>
    <n v="65.509841918945313"/>
    <m/>
    <s v="1/1/2027"/>
    <s v="12/31/2099"/>
    <m/>
    <n v="0"/>
    <n v="0"/>
    <n v="2034"/>
    <m/>
    <m/>
    <m/>
    <n v="0"/>
    <n v="0"/>
    <s v="Real 2021 | 5/8/2023 1:03:19 PM"/>
    <n v="13011"/>
    <n v="100"/>
    <m/>
    <m/>
    <n v="200022.6875"/>
    <n v="0"/>
    <n v="0"/>
    <m/>
    <m/>
    <m/>
    <n v="0"/>
  </r>
  <r>
    <x v="0"/>
    <x v="0"/>
    <x v="11"/>
    <s v="1"/>
    <x v="0"/>
    <s v="DSM Resources"/>
    <x v="5"/>
    <n v="5.7328768074512482E-2"/>
    <n v="5.4000000953674316"/>
    <n v="5.7328768074512482E-2"/>
    <m/>
    <n v="0"/>
    <m/>
    <m/>
    <m/>
    <n v="0"/>
    <m/>
    <m/>
    <n v="-1"/>
    <n v="0"/>
    <s v="DSM_EE"/>
    <m/>
    <n v="502.20001220703125"/>
    <m/>
    <n v="0"/>
    <n v="20.151575088500977"/>
    <n v="20.151575088500977"/>
    <n v="0"/>
    <n v="-1"/>
    <n v="0"/>
    <n v="0"/>
    <n v="0"/>
    <n v="92"/>
    <n v="93"/>
    <n v="1.0616438463330269E-2"/>
    <n v="40.126590728759766"/>
    <n v="0"/>
    <n v="0"/>
    <n v="20.151575088500977"/>
    <n v="40.126590728759766"/>
    <m/>
    <s v="1/1/2022"/>
    <s v="12/31/2099"/>
    <m/>
    <n v="0"/>
    <n v="0"/>
    <n v="2034"/>
    <m/>
    <m/>
    <m/>
    <n v="0"/>
    <n v="0"/>
    <s v="Real 2021 | 5/8/2023 1:03:19 PM"/>
    <n v="13012"/>
    <n v="5.4000000953674316"/>
    <m/>
    <m/>
    <n v="502.20001220703125"/>
    <n v="0"/>
    <n v="0"/>
    <m/>
    <m/>
    <m/>
    <n v="0"/>
  </r>
  <r>
    <x v="0"/>
    <x v="0"/>
    <x v="11"/>
    <s v="2"/>
    <x v="1"/>
    <s v="DSM Resources"/>
    <x v="5"/>
    <n v="5.7328768074512482E-2"/>
    <n v="5.4000000953674316"/>
    <n v="5.7328768074512482E-2"/>
    <m/>
    <n v="0"/>
    <m/>
    <m/>
    <m/>
    <n v="0"/>
    <m/>
    <m/>
    <n v="-1"/>
    <n v="0"/>
    <s v="DSM_EE"/>
    <m/>
    <n v="502.20001220703125"/>
    <m/>
    <n v="0"/>
    <n v="20.151575088500977"/>
    <n v="20.151575088500977"/>
    <n v="0"/>
    <n v="-1"/>
    <n v="0"/>
    <n v="0"/>
    <n v="0"/>
    <n v="92"/>
    <n v="93"/>
    <n v="1.0616438463330269E-2"/>
    <n v="40.126590728759766"/>
    <n v="0"/>
    <n v="0"/>
    <n v="20.151575088500977"/>
    <n v="40.126590728759766"/>
    <m/>
    <s v="1/1/2022"/>
    <s v="12/31/2099"/>
    <m/>
    <n v="0"/>
    <n v="0"/>
    <n v="2034"/>
    <m/>
    <m/>
    <m/>
    <n v="0"/>
    <n v="0"/>
    <s v="Real 2021 | 5/8/2023 1:03:19 PM"/>
    <n v="13013"/>
    <n v="5.4000000953674316"/>
    <m/>
    <m/>
    <n v="502.20001220703125"/>
    <n v="0"/>
    <n v="0"/>
    <m/>
    <m/>
    <m/>
    <n v="0"/>
  </r>
  <r>
    <x v="0"/>
    <x v="0"/>
    <x v="11"/>
    <s v="3"/>
    <x v="2"/>
    <s v="DSM Resources"/>
    <x v="5"/>
    <n v="5.7328768074512482E-2"/>
    <n v="5.4000000953674316"/>
    <n v="5.7328768074512482E-2"/>
    <m/>
    <n v="0"/>
    <m/>
    <m/>
    <m/>
    <n v="0"/>
    <m/>
    <m/>
    <n v="-1"/>
    <n v="0"/>
    <s v="DSM_EE"/>
    <m/>
    <n v="502.20001220703125"/>
    <m/>
    <n v="0"/>
    <n v="20.151575088500977"/>
    <n v="20.151575088500977"/>
    <n v="0"/>
    <n v="-1"/>
    <n v="0"/>
    <n v="0"/>
    <n v="0"/>
    <n v="92"/>
    <n v="93"/>
    <n v="1.0616438463330269E-2"/>
    <n v="40.126590728759766"/>
    <n v="0"/>
    <n v="0"/>
    <n v="20.151575088500977"/>
    <n v="40.126590728759766"/>
    <m/>
    <s v="1/1/2022"/>
    <s v="12/31/2099"/>
    <m/>
    <n v="0"/>
    <n v="0"/>
    <n v="2034"/>
    <m/>
    <m/>
    <m/>
    <n v="0"/>
    <n v="0"/>
    <s v="Real 2021 | 5/8/2023 1:03:19 PM"/>
    <n v="13014"/>
    <n v="5.4000000953674316"/>
    <m/>
    <m/>
    <n v="502.20001220703125"/>
    <n v="0"/>
    <n v="0"/>
    <m/>
    <m/>
    <m/>
    <n v="0"/>
  </r>
  <r>
    <x v="0"/>
    <x v="0"/>
    <x v="11"/>
    <s v="4"/>
    <x v="3"/>
    <s v="DSM Resources"/>
    <x v="5"/>
    <n v="5.7328768074512482E-2"/>
    <n v="5.4000000953674316"/>
    <n v="5.7328768074512482E-2"/>
    <m/>
    <n v="0"/>
    <m/>
    <m/>
    <m/>
    <n v="0"/>
    <m/>
    <m/>
    <n v="-1"/>
    <n v="0"/>
    <s v="DSM_EE"/>
    <m/>
    <n v="502.20001220703125"/>
    <m/>
    <n v="0"/>
    <n v="20.151575088500977"/>
    <n v="20.151575088500977"/>
    <n v="0"/>
    <n v="-1"/>
    <n v="0"/>
    <n v="0"/>
    <n v="0"/>
    <n v="92"/>
    <n v="93"/>
    <n v="1.0616438463330269E-2"/>
    <n v="40.126590728759766"/>
    <n v="0"/>
    <n v="0"/>
    <n v="20.151575088500977"/>
    <n v="40.126590728759766"/>
    <m/>
    <s v="1/1/2022"/>
    <s v="12/31/2099"/>
    <m/>
    <n v="0"/>
    <n v="0"/>
    <n v="2034"/>
    <m/>
    <m/>
    <m/>
    <n v="0"/>
    <n v="0"/>
    <s v="Real 2021 | 5/8/2023 1:03:19 PM"/>
    <n v="13015"/>
    <n v="5.4000000953674316"/>
    <m/>
    <m/>
    <n v="502.20001220703125"/>
    <n v="0"/>
    <n v="0"/>
    <m/>
    <m/>
    <m/>
    <n v="0"/>
  </r>
  <r>
    <x v="0"/>
    <x v="0"/>
    <x v="11"/>
    <s v="5"/>
    <x v="4"/>
    <s v="DSM Resources"/>
    <x v="5"/>
    <n v="5.7328768074512482E-2"/>
    <n v="5.4000000953674316"/>
    <n v="5.7328768074512482E-2"/>
    <m/>
    <n v="0"/>
    <m/>
    <m/>
    <m/>
    <n v="0"/>
    <m/>
    <m/>
    <n v="-1"/>
    <n v="0"/>
    <s v="DSM_EE"/>
    <m/>
    <n v="502.20001220703125"/>
    <m/>
    <n v="0"/>
    <n v="20.151575088500977"/>
    <n v="20.151575088500977"/>
    <n v="0"/>
    <n v="-1"/>
    <n v="0"/>
    <n v="0"/>
    <n v="0"/>
    <n v="92"/>
    <n v="93"/>
    <n v="1.0616438463330269E-2"/>
    <n v="40.126590728759766"/>
    <n v="0"/>
    <n v="0"/>
    <n v="20.151575088500977"/>
    <n v="40.126590728759766"/>
    <m/>
    <s v="1/1/2022"/>
    <s v="12/31/2099"/>
    <m/>
    <n v="0"/>
    <n v="0"/>
    <n v="2034"/>
    <m/>
    <m/>
    <m/>
    <n v="0"/>
    <n v="0"/>
    <s v="Real 2021 | 5/8/2023 1:03:19 PM"/>
    <n v="13016"/>
    <n v="5.4000000953674316"/>
    <m/>
    <m/>
    <n v="502.20001220703125"/>
    <n v="0"/>
    <n v="0"/>
    <m/>
    <m/>
    <m/>
    <n v="0"/>
  </r>
  <r>
    <x v="0"/>
    <x v="0"/>
    <x v="11"/>
    <s v="6"/>
    <x v="5"/>
    <s v="DSM Resources"/>
    <x v="5"/>
    <n v="5.7328768074512482E-2"/>
    <n v="5.4000000953674316"/>
    <n v="5.7328768074512482E-2"/>
    <m/>
    <n v="0"/>
    <m/>
    <m/>
    <m/>
    <n v="0"/>
    <m/>
    <m/>
    <n v="-1"/>
    <n v="0"/>
    <s v="DSM_EE"/>
    <m/>
    <n v="502.20001220703125"/>
    <m/>
    <n v="0"/>
    <n v="20.151575088500977"/>
    <n v="20.151575088500977"/>
    <n v="0"/>
    <n v="-1"/>
    <n v="0"/>
    <n v="0"/>
    <n v="0"/>
    <n v="92"/>
    <n v="93"/>
    <n v="1.0616438463330269E-2"/>
    <n v="40.126590728759766"/>
    <n v="0"/>
    <n v="0"/>
    <n v="20.151575088500977"/>
    <n v="40.126590728759766"/>
    <m/>
    <s v="1/1/2022"/>
    <s v="12/31/2099"/>
    <m/>
    <n v="0"/>
    <n v="0"/>
    <n v="2034"/>
    <m/>
    <m/>
    <m/>
    <n v="0"/>
    <n v="0"/>
    <s v="Real 2021 | 5/8/2023 1:03:19 PM"/>
    <n v="13017"/>
    <n v="5.4000000953674316"/>
    <m/>
    <m/>
    <n v="502.20001220703125"/>
    <n v="0"/>
    <n v="0"/>
    <m/>
    <m/>
    <m/>
    <n v="0"/>
  </r>
  <r>
    <x v="0"/>
    <x v="0"/>
    <x v="11"/>
    <s v="7"/>
    <x v="6"/>
    <s v="DSM Resources"/>
    <x v="5"/>
    <n v="5.7328768074512482E-2"/>
    <n v="5.4000000953674316"/>
    <n v="5.7328768074512482E-2"/>
    <m/>
    <n v="0"/>
    <m/>
    <m/>
    <m/>
    <n v="0"/>
    <m/>
    <m/>
    <n v="-1"/>
    <n v="0"/>
    <s v="DSM_EE"/>
    <m/>
    <n v="502.20001220703125"/>
    <m/>
    <n v="0"/>
    <n v="20.151575088500977"/>
    <n v="20.151575088500977"/>
    <n v="0"/>
    <n v="-1"/>
    <n v="0"/>
    <n v="0"/>
    <n v="0"/>
    <n v="92"/>
    <n v="93"/>
    <n v="1.0616438463330269E-2"/>
    <n v="40.126590728759766"/>
    <n v="0"/>
    <n v="0"/>
    <n v="20.151575088500977"/>
    <n v="40.126590728759766"/>
    <m/>
    <s v="1/1/2022"/>
    <s v="12/31/2099"/>
    <m/>
    <n v="0"/>
    <n v="0"/>
    <n v="2034"/>
    <m/>
    <m/>
    <m/>
    <n v="0"/>
    <n v="0"/>
    <s v="Real 2021 | 5/8/2023 1:03:19 PM"/>
    <n v="13018"/>
    <n v="5.4000000953674316"/>
    <m/>
    <m/>
    <n v="502.20001220703125"/>
    <n v="0"/>
    <n v="0"/>
    <m/>
    <m/>
    <m/>
    <n v="0"/>
  </r>
  <r>
    <x v="0"/>
    <x v="0"/>
    <x v="11"/>
    <s v="8"/>
    <x v="7"/>
    <s v="DSM Resources"/>
    <x v="5"/>
    <n v="5.7328768074512482E-2"/>
    <n v="5.4000000953674316"/>
    <n v="5.7328768074512482E-2"/>
    <m/>
    <n v="0"/>
    <m/>
    <m/>
    <m/>
    <n v="0"/>
    <m/>
    <m/>
    <n v="-1"/>
    <n v="0"/>
    <s v="DSM_EE"/>
    <m/>
    <n v="502.20001220703125"/>
    <m/>
    <n v="0"/>
    <n v="20.151575088500977"/>
    <n v="20.151575088500977"/>
    <n v="0"/>
    <n v="-1"/>
    <n v="0"/>
    <n v="0"/>
    <n v="0"/>
    <n v="92"/>
    <n v="93"/>
    <n v="1.0616438463330269E-2"/>
    <n v="40.126590728759766"/>
    <n v="0"/>
    <n v="0"/>
    <n v="20.151575088500977"/>
    <n v="40.126590728759766"/>
    <m/>
    <s v="1/1/2022"/>
    <s v="12/31/2099"/>
    <m/>
    <n v="0"/>
    <n v="0"/>
    <n v="2034"/>
    <m/>
    <m/>
    <m/>
    <n v="0"/>
    <n v="0"/>
    <s v="Real 2021 | 5/8/2023 1:03:19 PM"/>
    <n v="13019"/>
    <n v="5.4000000953674316"/>
    <m/>
    <m/>
    <n v="502.20001220703125"/>
    <n v="0"/>
    <n v="0"/>
    <m/>
    <m/>
    <m/>
    <n v="0"/>
  </r>
  <r>
    <x v="0"/>
    <x v="0"/>
    <x v="11"/>
    <s v="9"/>
    <x v="8"/>
    <s v="DSM Resources"/>
    <x v="5"/>
    <n v="5.7328768074512482E-2"/>
    <n v="5.4000000953674316"/>
    <n v="5.7328768074512482E-2"/>
    <m/>
    <n v="0"/>
    <m/>
    <m/>
    <m/>
    <n v="0"/>
    <m/>
    <m/>
    <n v="-1"/>
    <n v="0"/>
    <s v="DSM_EE"/>
    <m/>
    <n v="502.20001220703125"/>
    <m/>
    <n v="0"/>
    <n v="20.151575088500977"/>
    <n v="20.151575088500977"/>
    <n v="0"/>
    <n v="-1"/>
    <n v="0"/>
    <n v="0"/>
    <n v="0"/>
    <n v="92"/>
    <n v="93"/>
    <n v="1.0616438463330269E-2"/>
    <n v="40.126590728759766"/>
    <n v="0"/>
    <n v="0"/>
    <n v="20.151575088500977"/>
    <n v="40.126590728759766"/>
    <m/>
    <s v="1/1/2022"/>
    <s v="12/31/2099"/>
    <m/>
    <n v="0"/>
    <n v="0"/>
    <n v="2034"/>
    <m/>
    <m/>
    <m/>
    <n v="0"/>
    <n v="0"/>
    <s v="Real 2021 | 5/8/2023 1:03:19 PM"/>
    <n v="13020"/>
    <n v="5.4000000953674316"/>
    <m/>
    <m/>
    <n v="502.20001220703125"/>
    <n v="0"/>
    <n v="0"/>
    <m/>
    <m/>
    <m/>
    <n v="0"/>
  </r>
  <r>
    <x v="0"/>
    <x v="0"/>
    <x v="11"/>
    <s v="1"/>
    <x v="0"/>
    <s v="Residential - Low/Medium_23-25"/>
    <x v="6"/>
    <n v="6.8934932351112366E-3"/>
    <n v="60.387001037597656"/>
    <n v="6.8934932351112366E-3"/>
    <m/>
    <n v="0"/>
    <m/>
    <m/>
    <m/>
    <n v="0"/>
    <m/>
    <m/>
    <n v="-1"/>
    <n v="0"/>
    <s v="DSM_EE"/>
    <m/>
    <n v="60.387001037597656"/>
    <m/>
    <n v="0"/>
    <n v="2.3206644058227539"/>
    <n v="2.3206644058227539"/>
    <n v="0"/>
    <n v="-1"/>
    <n v="0"/>
    <n v="0"/>
    <n v="0"/>
    <n v="365"/>
    <n v="8760"/>
    <n v="1.1415524932090193E-4"/>
    <n v="38.429866790771484"/>
    <n v="0"/>
    <n v="0"/>
    <n v="2.3206644058227539"/>
    <n v="38.429866790771484"/>
    <m/>
    <s v="1/1/2023"/>
    <s v="12/31/2099"/>
    <m/>
    <n v="0"/>
    <n v="0"/>
    <n v="2034"/>
    <m/>
    <m/>
    <m/>
    <n v="0"/>
    <n v="0"/>
    <s v="Real 2021 | 5/8/2023 1:03:19 PM"/>
    <n v="13021"/>
    <n v="60.387001037597656"/>
    <m/>
    <m/>
    <n v="60.387001037597656"/>
    <n v="0"/>
    <n v="0"/>
    <m/>
    <m/>
    <m/>
    <n v="0"/>
  </r>
  <r>
    <x v="0"/>
    <x v="0"/>
    <x v="11"/>
    <s v="5"/>
    <x v="4"/>
    <s v="Residential - Low/Medium_23-25"/>
    <x v="6"/>
    <n v="6.8934932351112366E-3"/>
    <n v="60.387001037597656"/>
    <n v="6.8934932351112366E-3"/>
    <m/>
    <n v="0"/>
    <m/>
    <m/>
    <m/>
    <n v="0"/>
    <m/>
    <m/>
    <n v="-1"/>
    <n v="0"/>
    <s v="DSM_EE"/>
    <m/>
    <n v="60.387001037597656"/>
    <m/>
    <n v="0"/>
    <n v="2.3206644058227539"/>
    <n v="2.3206644058227539"/>
    <n v="0"/>
    <n v="-1"/>
    <n v="0"/>
    <n v="0"/>
    <n v="0"/>
    <n v="365"/>
    <n v="8760"/>
    <n v="1.1415524932090193E-4"/>
    <n v="38.429866790771484"/>
    <n v="0"/>
    <n v="0"/>
    <n v="2.3206644058227539"/>
    <n v="38.429866790771484"/>
    <m/>
    <s v="1/1/2023"/>
    <s v="12/31/2099"/>
    <m/>
    <n v="0"/>
    <n v="0"/>
    <n v="2034"/>
    <m/>
    <m/>
    <m/>
    <n v="0"/>
    <n v="0"/>
    <s v="Real 2021 | 5/8/2023 1:03:19 PM"/>
    <n v="13022"/>
    <n v="60.387001037597656"/>
    <m/>
    <m/>
    <n v="60.387001037597656"/>
    <n v="0"/>
    <n v="0"/>
    <m/>
    <m/>
    <m/>
    <n v="0"/>
  </r>
  <r>
    <x v="0"/>
    <x v="0"/>
    <x v="11"/>
    <s v="6"/>
    <x v="5"/>
    <s v="Residential - Low/Medium_23-25"/>
    <x v="6"/>
    <n v="6.8934932351112366E-3"/>
    <n v="60.387001037597656"/>
    <n v="6.8934932351112366E-3"/>
    <m/>
    <n v="0"/>
    <m/>
    <m/>
    <m/>
    <n v="0"/>
    <m/>
    <m/>
    <n v="-1"/>
    <n v="0"/>
    <s v="DSM_EE"/>
    <m/>
    <n v="60.387001037597656"/>
    <m/>
    <n v="0"/>
    <n v="2.3206644058227539"/>
    <n v="2.3206644058227539"/>
    <n v="0"/>
    <n v="-1"/>
    <n v="0"/>
    <n v="0"/>
    <n v="0"/>
    <n v="365"/>
    <n v="8760"/>
    <n v="1.1415524932090193E-4"/>
    <n v="38.429866790771484"/>
    <n v="0"/>
    <n v="0"/>
    <n v="2.3206644058227539"/>
    <n v="38.429866790771484"/>
    <m/>
    <s v="1/1/2023"/>
    <s v="12/31/2099"/>
    <m/>
    <n v="0"/>
    <n v="0"/>
    <n v="2034"/>
    <m/>
    <m/>
    <m/>
    <n v="0"/>
    <n v="0"/>
    <s v="Real 2021 | 5/8/2023 1:03:19 PM"/>
    <n v="13023"/>
    <n v="60.387001037597656"/>
    <m/>
    <m/>
    <n v="60.387001037597656"/>
    <n v="0"/>
    <n v="0"/>
    <m/>
    <m/>
    <m/>
    <n v="0"/>
  </r>
  <r>
    <x v="0"/>
    <x v="0"/>
    <x v="11"/>
    <s v="7"/>
    <x v="6"/>
    <s v="Residential - Low/Medium_23-25"/>
    <x v="6"/>
    <n v="6.8934932351112366E-3"/>
    <n v="60.387001037597656"/>
    <n v="6.8934932351112366E-3"/>
    <m/>
    <n v="0"/>
    <m/>
    <m/>
    <m/>
    <n v="0"/>
    <m/>
    <m/>
    <n v="-1"/>
    <n v="0"/>
    <s v="DSM_EE"/>
    <m/>
    <n v="60.387001037597656"/>
    <m/>
    <n v="0"/>
    <n v="2.3206644058227539"/>
    <n v="2.3206644058227539"/>
    <n v="0"/>
    <n v="-1"/>
    <n v="0"/>
    <n v="0"/>
    <n v="0"/>
    <n v="365"/>
    <n v="8760"/>
    <n v="1.1415524932090193E-4"/>
    <n v="38.429866790771484"/>
    <n v="0"/>
    <n v="0"/>
    <n v="2.3206644058227539"/>
    <n v="38.429866790771484"/>
    <m/>
    <s v="1/1/2023"/>
    <s v="12/31/2099"/>
    <m/>
    <n v="0"/>
    <n v="0"/>
    <n v="2034"/>
    <m/>
    <m/>
    <m/>
    <n v="0"/>
    <n v="0"/>
    <s v="Real 2021 | 5/8/2023 1:03:19 PM"/>
    <n v="13024"/>
    <n v="60.387001037597656"/>
    <m/>
    <m/>
    <n v="60.387001037597656"/>
    <n v="0"/>
    <n v="0"/>
    <m/>
    <m/>
    <m/>
    <n v="0"/>
  </r>
  <r>
    <x v="0"/>
    <x v="0"/>
    <x v="11"/>
    <s v="9"/>
    <x v="8"/>
    <s v="Residential - Low/Medium_23-25"/>
    <x v="6"/>
    <n v="6.8934932351112366E-3"/>
    <n v="60.387001037597656"/>
    <n v="6.8934932351112366E-3"/>
    <m/>
    <n v="0"/>
    <m/>
    <m/>
    <m/>
    <n v="0"/>
    <m/>
    <m/>
    <n v="-1"/>
    <n v="0"/>
    <s v="DSM_EE"/>
    <m/>
    <n v="60.387001037597656"/>
    <m/>
    <n v="0"/>
    <n v="2.3206644058227539"/>
    <n v="2.3206644058227539"/>
    <n v="0"/>
    <n v="-1"/>
    <n v="0"/>
    <n v="0"/>
    <n v="0"/>
    <n v="365"/>
    <n v="8760"/>
    <n v="1.1415524932090193E-4"/>
    <n v="38.429866790771484"/>
    <n v="0"/>
    <n v="0"/>
    <n v="2.3206644058227539"/>
    <n v="38.429866790771484"/>
    <m/>
    <s v="1/1/2023"/>
    <s v="12/31/2099"/>
    <m/>
    <n v="0"/>
    <n v="0"/>
    <n v="2034"/>
    <m/>
    <m/>
    <m/>
    <n v="0"/>
    <n v="0"/>
    <s v="Real 2021 | 5/8/2023 1:03:19 PM"/>
    <n v="13025"/>
    <n v="60.387001037597656"/>
    <m/>
    <m/>
    <n v="60.387001037597656"/>
    <n v="0"/>
    <n v="0"/>
    <m/>
    <m/>
    <m/>
    <n v="0"/>
  </r>
  <r>
    <x v="0"/>
    <x v="0"/>
    <x v="11"/>
    <s v="5"/>
    <x v="4"/>
    <s v="Residential - High_23-25"/>
    <x v="7"/>
    <n v="0.13839635252952576"/>
    <n v="1212.35205078125"/>
    <n v="0.13839635252952576"/>
    <m/>
    <n v="0"/>
    <m/>
    <m/>
    <m/>
    <n v="0"/>
    <m/>
    <m/>
    <n v="-1"/>
    <n v="0"/>
    <s v="DSM_EE"/>
    <m/>
    <n v="1212.35205078125"/>
    <m/>
    <n v="0"/>
    <n v="47.959754943847656"/>
    <n v="47.959754943847656"/>
    <n v="0"/>
    <n v="-1"/>
    <n v="0"/>
    <n v="0"/>
    <n v="0"/>
    <n v="365"/>
    <n v="8760"/>
    <n v="1.1415524932090193E-4"/>
    <n v="39.55926513671875"/>
    <n v="0"/>
    <n v="0"/>
    <n v="47.959754943847656"/>
    <n v="39.55926513671875"/>
    <m/>
    <s v="1/1/2023"/>
    <s v="12/31/2099"/>
    <m/>
    <n v="0"/>
    <n v="0"/>
    <n v="2034"/>
    <m/>
    <m/>
    <m/>
    <n v="0"/>
    <n v="0"/>
    <s v="Real 2021 | 5/8/2023 1:03:19 PM"/>
    <n v="13026"/>
    <n v="1212.35205078125"/>
    <m/>
    <m/>
    <n v="1212.35205078125"/>
    <n v="0"/>
    <n v="0"/>
    <m/>
    <m/>
    <m/>
    <n v="0"/>
  </r>
  <r>
    <x v="0"/>
    <x v="0"/>
    <x v="11"/>
    <s v="1"/>
    <x v="0"/>
    <s v="C&amp;I - Low_23-25"/>
    <x v="8"/>
    <n v="1.2459908723831177"/>
    <n v="10914.8798828125"/>
    <n v="1.2459908723831177"/>
    <m/>
    <n v="0"/>
    <m/>
    <m/>
    <m/>
    <n v="0"/>
    <m/>
    <m/>
    <n v="-1"/>
    <n v="0"/>
    <s v="DSM_EE"/>
    <m/>
    <n v="10914.8798828125"/>
    <m/>
    <n v="0"/>
    <n v="404.40567016601563"/>
    <n v="404.40567016601563"/>
    <n v="0"/>
    <n v="-1"/>
    <n v="0"/>
    <n v="0"/>
    <n v="0"/>
    <n v="365"/>
    <n v="8760"/>
    <n v="1.1415524932090193E-4"/>
    <n v="37.050857543945313"/>
    <n v="0"/>
    <n v="0"/>
    <n v="404.40567016601563"/>
    <n v="37.050857543945313"/>
    <m/>
    <s v="1/1/2023"/>
    <s v="12/31/2099"/>
    <m/>
    <n v="0"/>
    <n v="0"/>
    <n v="2034"/>
    <m/>
    <m/>
    <m/>
    <n v="0"/>
    <n v="0"/>
    <s v="Real 2021 | 5/8/2023 1:03:19 PM"/>
    <n v="13027"/>
    <n v="10914.8798828125"/>
    <m/>
    <m/>
    <n v="10914.8798828125"/>
    <n v="0"/>
    <n v="0"/>
    <m/>
    <m/>
    <m/>
    <n v="0"/>
  </r>
  <r>
    <x v="0"/>
    <x v="0"/>
    <x v="11"/>
    <s v="2"/>
    <x v="1"/>
    <s v="C&amp;I - Low_23-25"/>
    <x v="8"/>
    <n v="1.2459908723831177"/>
    <n v="10914.8798828125"/>
    <n v="1.2459908723831177"/>
    <m/>
    <n v="0"/>
    <m/>
    <m/>
    <m/>
    <n v="0"/>
    <m/>
    <m/>
    <n v="-1"/>
    <n v="0"/>
    <s v="DSM_EE"/>
    <m/>
    <n v="10914.8798828125"/>
    <m/>
    <n v="0"/>
    <n v="404.40567016601563"/>
    <n v="404.40567016601563"/>
    <n v="0"/>
    <n v="-1"/>
    <n v="0"/>
    <n v="0"/>
    <n v="0"/>
    <n v="365"/>
    <n v="8760"/>
    <n v="1.1415524932090193E-4"/>
    <n v="37.050857543945313"/>
    <n v="0"/>
    <n v="0"/>
    <n v="404.40567016601563"/>
    <n v="37.050857543945313"/>
    <m/>
    <s v="1/1/2023"/>
    <s v="12/31/2099"/>
    <m/>
    <n v="0"/>
    <n v="0"/>
    <n v="2034"/>
    <m/>
    <m/>
    <m/>
    <n v="0"/>
    <n v="0"/>
    <s v="Real 2021 | 5/8/2023 1:03:19 PM"/>
    <n v="13028"/>
    <n v="10914.8798828125"/>
    <m/>
    <m/>
    <n v="10914.8798828125"/>
    <n v="0"/>
    <n v="0"/>
    <m/>
    <m/>
    <m/>
    <n v="0"/>
  </r>
  <r>
    <x v="0"/>
    <x v="0"/>
    <x v="11"/>
    <s v="3"/>
    <x v="2"/>
    <s v="C&amp;I - Low_23-25"/>
    <x v="8"/>
    <n v="1.2459908723831177"/>
    <n v="10914.8798828125"/>
    <n v="1.2459908723831177"/>
    <m/>
    <n v="0"/>
    <m/>
    <m/>
    <m/>
    <n v="0"/>
    <m/>
    <m/>
    <n v="-1"/>
    <n v="0"/>
    <s v="DSM_EE"/>
    <m/>
    <n v="10914.8798828125"/>
    <m/>
    <n v="0"/>
    <n v="404.40567016601563"/>
    <n v="404.40567016601563"/>
    <n v="0"/>
    <n v="-1"/>
    <n v="0"/>
    <n v="0"/>
    <n v="0"/>
    <n v="365"/>
    <n v="8760"/>
    <n v="1.1415524932090193E-4"/>
    <n v="37.050857543945313"/>
    <n v="0"/>
    <n v="0"/>
    <n v="404.40567016601563"/>
    <n v="37.050857543945313"/>
    <m/>
    <s v="1/1/2023"/>
    <s v="12/31/2099"/>
    <m/>
    <n v="0"/>
    <n v="0"/>
    <n v="2034"/>
    <m/>
    <m/>
    <m/>
    <n v="0"/>
    <n v="0"/>
    <s v="Real 2021 | 5/8/2023 1:03:19 PM"/>
    <n v="13029"/>
    <n v="10914.8798828125"/>
    <m/>
    <m/>
    <n v="10914.8798828125"/>
    <n v="0"/>
    <n v="0"/>
    <m/>
    <m/>
    <m/>
    <n v="0"/>
  </r>
  <r>
    <x v="0"/>
    <x v="0"/>
    <x v="11"/>
    <s v="5"/>
    <x v="4"/>
    <s v="C&amp;I - Low_23-25"/>
    <x v="8"/>
    <n v="1.2459908723831177"/>
    <n v="10914.8798828125"/>
    <n v="1.2459908723831177"/>
    <m/>
    <n v="0"/>
    <m/>
    <m/>
    <m/>
    <n v="0"/>
    <m/>
    <m/>
    <n v="-1"/>
    <n v="0"/>
    <s v="DSM_EE"/>
    <m/>
    <n v="10914.8798828125"/>
    <m/>
    <n v="0"/>
    <n v="404.40567016601563"/>
    <n v="404.40567016601563"/>
    <n v="0"/>
    <n v="-1"/>
    <n v="0"/>
    <n v="0"/>
    <n v="0"/>
    <n v="365"/>
    <n v="8760"/>
    <n v="1.1415524932090193E-4"/>
    <n v="37.050857543945313"/>
    <n v="0"/>
    <n v="0"/>
    <n v="404.40567016601563"/>
    <n v="37.050857543945313"/>
    <m/>
    <s v="1/1/2023"/>
    <s v="12/31/2099"/>
    <m/>
    <n v="0"/>
    <n v="0"/>
    <n v="2034"/>
    <m/>
    <m/>
    <m/>
    <n v="0"/>
    <n v="0"/>
    <s v="Real 2021 | 5/8/2023 1:03:19 PM"/>
    <n v="13030"/>
    <n v="10914.8798828125"/>
    <m/>
    <m/>
    <n v="10914.8798828125"/>
    <n v="0"/>
    <n v="0"/>
    <m/>
    <m/>
    <m/>
    <n v="0"/>
  </r>
  <r>
    <x v="0"/>
    <x v="0"/>
    <x v="11"/>
    <s v="6"/>
    <x v="5"/>
    <s v="C&amp;I - Low_23-25"/>
    <x v="8"/>
    <n v="1.2459908723831177"/>
    <n v="10914.8798828125"/>
    <n v="1.2459908723831177"/>
    <m/>
    <n v="0"/>
    <m/>
    <m/>
    <m/>
    <n v="0"/>
    <m/>
    <m/>
    <n v="-1"/>
    <n v="0"/>
    <s v="DSM_EE"/>
    <m/>
    <n v="10914.8798828125"/>
    <m/>
    <n v="0"/>
    <n v="404.40567016601563"/>
    <n v="404.40567016601563"/>
    <n v="0"/>
    <n v="-1"/>
    <n v="0"/>
    <n v="0"/>
    <n v="0"/>
    <n v="365"/>
    <n v="8760"/>
    <n v="1.1415524932090193E-4"/>
    <n v="37.050857543945313"/>
    <n v="0"/>
    <n v="0"/>
    <n v="404.40567016601563"/>
    <n v="37.050857543945313"/>
    <m/>
    <s v="1/1/2023"/>
    <s v="12/31/2099"/>
    <m/>
    <n v="0"/>
    <n v="0"/>
    <n v="2034"/>
    <m/>
    <m/>
    <m/>
    <n v="0"/>
    <n v="0"/>
    <s v="Real 2021 | 5/8/2023 1:03:19 PM"/>
    <n v="13031"/>
    <n v="10914.8798828125"/>
    <m/>
    <m/>
    <n v="10914.8798828125"/>
    <n v="0"/>
    <n v="0"/>
    <m/>
    <m/>
    <m/>
    <n v="0"/>
  </r>
  <r>
    <x v="0"/>
    <x v="0"/>
    <x v="11"/>
    <s v="7"/>
    <x v="6"/>
    <s v="C&amp;I - Low_23-25"/>
    <x v="8"/>
    <n v="1.2459908723831177"/>
    <n v="10914.8798828125"/>
    <n v="1.2459908723831177"/>
    <m/>
    <n v="0"/>
    <m/>
    <m/>
    <m/>
    <n v="0"/>
    <m/>
    <m/>
    <n v="-1"/>
    <n v="0"/>
    <s v="DSM_EE"/>
    <m/>
    <n v="10914.8798828125"/>
    <m/>
    <n v="0"/>
    <n v="404.40567016601563"/>
    <n v="404.40567016601563"/>
    <n v="0"/>
    <n v="-1"/>
    <n v="0"/>
    <n v="0"/>
    <n v="0"/>
    <n v="365"/>
    <n v="8760"/>
    <n v="1.1415524932090193E-4"/>
    <n v="37.050857543945313"/>
    <n v="0"/>
    <n v="0"/>
    <n v="404.40567016601563"/>
    <n v="37.050857543945313"/>
    <m/>
    <s v="1/1/2023"/>
    <s v="12/31/2099"/>
    <m/>
    <n v="0"/>
    <n v="0"/>
    <n v="2034"/>
    <m/>
    <m/>
    <m/>
    <n v="0"/>
    <n v="0"/>
    <s v="Real 2021 | 5/8/2023 1:03:19 PM"/>
    <n v="13032"/>
    <n v="10914.8798828125"/>
    <m/>
    <m/>
    <n v="10914.8798828125"/>
    <n v="0"/>
    <n v="0"/>
    <m/>
    <m/>
    <m/>
    <n v="0"/>
  </r>
  <r>
    <x v="0"/>
    <x v="0"/>
    <x v="11"/>
    <s v="9"/>
    <x v="8"/>
    <s v="C&amp;I - Low_23-25"/>
    <x v="8"/>
    <n v="1.2459908723831177"/>
    <n v="10914.8798828125"/>
    <n v="1.2459908723831177"/>
    <m/>
    <n v="0"/>
    <m/>
    <m/>
    <m/>
    <n v="0"/>
    <m/>
    <m/>
    <n v="-1"/>
    <n v="0"/>
    <s v="DSM_EE"/>
    <m/>
    <n v="10914.8798828125"/>
    <m/>
    <n v="0"/>
    <n v="404.40567016601563"/>
    <n v="404.40567016601563"/>
    <n v="0"/>
    <n v="-1"/>
    <n v="0"/>
    <n v="0"/>
    <n v="0"/>
    <n v="365"/>
    <n v="8760"/>
    <n v="1.1415524932090193E-4"/>
    <n v="37.050857543945313"/>
    <n v="0"/>
    <n v="0"/>
    <n v="404.40567016601563"/>
    <n v="37.050857543945313"/>
    <m/>
    <s v="1/1/2023"/>
    <s v="12/31/2099"/>
    <m/>
    <n v="0"/>
    <n v="0"/>
    <n v="2034"/>
    <m/>
    <m/>
    <m/>
    <n v="0"/>
    <n v="0"/>
    <s v="Real 2021 | 5/8/2023 1:03:19 PM"/>
    <n v="13033"/>
    <n v="10914.8798828125"/>
    <m/>
    <m/>
    <n v="10914.8798828125"/>
    <n v="0"/>
    <n v="0"/>
    <m/>
    <m/>
    <m/>
    <n v="0"/>
  </r>
  <r>
    <x v="0"/>
    <x v="0"/>
    <x v="11"/>
    <s v="1"/>
    <x v="0"/>
    <s v="IQW_23-25"/>
    <x v="9"/>
    <n v="1.722271740436554E-2"/>
    <n v="150.87100219726563"/>
    <n v="1.722271740436554E-2"/>
    <m/>
    <n v="0"/>
    <m/>
    <m/>
    <m/>
    <n v="0"/>
    <m/>
    <m/>
    <n v="-1"/>
    <n v="0"/>
    <s v="DSM_EE"/>
    <m/>
    <n v="150.87100219726563"/>
    <m/>
    <n v="0"/>
    <n v="5.9217705726623535"/>
    <n v="5.9217705726623535"/>
    <n v="0"/>
    <n v="-1"/>
    <n v="0"/>
    <n v="0"/>
    <n v="0"/>
    <n v="365"/>
    <n v="8760"/>
    <n v="1.1415524932090193E-4"/>
    <n v="39.250556945800781"/>
    <n v="0"/>
    <n v="0"/>
    <n v="5.9217705726623535"/>
    <n v="39.250556945800781"/>
    <m/>
    <s v="1/1/2023"/>
    <s v="12/31/2099"/>
    <m/>
    <n v="0"/>
    <n v="0"/>
    <n v="2034"/>
    <m/>
    <m/>
    <m/>
    <n v="0"/>
    <n v="0"/>
    <s v="Real 2021 | 5/8/2023 1:03:19 PM"/>
    <n v="13034"/>
    <n v="150.87100219726563"/>
    <m/>
    <m/>
    <n v="150.87100219726563"/>
    <n v="0"/>
    <n v="0"/>
    <m/>
    <m/>
    <m/>
    <n v="0"/>
  </r>
  <r>
    <x v="0"/>
    <x v="0"/>
    <x v="11"/>
    <s v="2"/>
    <x v="1"/>
    <s v="IQW_23-25"/>
    <x v="9"/>
    <n v="1.722271740436554E-2"/>
    <n v="150.87100219726563"/>
    <n v="1.722271740436554E-2"/>
    <m/>
    <n v="0"/>
    <m/>
    <m/>
    <m/>
    <n v="0"/>
    <m/>
    <m/>
    <n v="-1"/>
    <n v="0"/>
    <s v="DSM_EE"/>
    <m/>
    <n v="150.87100219726563"/>
    <m/>
    <n v="0"/>
    <n v="5.9217705726623535"/>
    <n v="5.9217705726623535"/>
    <n v="0"/>
    <n v="-1"/>
    <n v="0"/>
    <n v="0"/>
    <n v="0"/>
    <n v="365"/>
    <n v="8760"/>
    <n v="1.1415524932090193E-4"/>
    <n v="39.250556945800781"/>
    <n v="0"/>
    <n v="0"/>
    <n v="5.9217705726623535"/>
    <n v="39.250556945800781"/>
    <m/>
    <s v="1/1/2023"/>
    <s v="12/31/2099"/>
    <m/>
    <n v="0"/>
    <n v="0"/>
    <n v="2034"/>
    <m/>
    <m/>
    <m/>
    <n v="0"/>
    <n v="0"/>
    <s v="Real 2021 | 5/8/2023 1:03:19 PM"/>
    <n v="13035"/>
    <n v="150.87100219726563"/>
    <m/>
    <m/>
    <n v="150.87100219726563"/>
    <n v="0"/>
    <n v="0"/>
    <m/>
    <m/>
    <m/>
    <n v="0"/>
  </r>
  <r>
    <x v="0"/>
    <x v="0"/>
    <x v="11"/>
    <s v="3"/>
    <x v="2"/>
    <s v="IQW_23-25"/>
    <x v="9"/>
    <n v="1.722271740436554E-2"/>
    <n v="150.87100219726563"/>
    <n v="1.722271740436554E-2"/>
    <m/>
    <n v="0"/>
    <m/>
    <m/>
    <m/>
    <n v="0"/>
    <m/>
    <m/>
    <n v="-1"/>
    <n v="0"/>
    <s v="DSM_EE"/>
    <m/>
    <n v="150.87100219726563"/>
    <m/>
    <n v="0"/>
    <n v="5.9217705726623535"/>
    <n v="5.9217705726623535"/>
    <n v="0"/>
    <n v="-1"/>
    <n v="0"/>
    <n v="0"/>
    <n v="0"/>
    <n v="365"/>
    <n v="8760"/>
    <n v="1.1415524932090193E-4"/>
    <n v="39.250556945800781"/>
    <n v="0"/>
    <n v="0"/>
    <n v="5.9217705726623535"/>
    <n v="39.250556945800781"/>
    <m/>
    <s v="1/1/2023"/>
    <s v="12/31/2099"/>
    <m/>
    <n v="0"/>
    <n v="0"/>
    <n v="2034"/>
    <m/>
    <m/>
    <m/>
    <n v="0"/>
    <n v="0"/>
    <s v="Real 2021 | 5/8/2023 1:03:19 PM"/>
    <n v="13036"/>
    <n v="150.87100219726563"/>
    <m/>
    <m/>
    <n v="150.87100219726563"/>
    <n v="0"/>
    <n v="0"/>
    <m/>
    <m/>
    <m/>
    <n v="0"/>
  </r>
  <r>
    <x v="0"/>
    <x v="0"/>
    <x v="11"/>
    <s v="4"/>
    <x v="3"/>
    <s v="IQW_23-25"/>
    <x v="9"/>
    <n v="1.722271740436554E-2"/>
    <n v="150.87100219726563"/>
    <n v="1.722271740436554E-2"/>
    <m/>
    <n v="0"/>
    <m/>
    <m/>
    <m/>
    <n v="0"/>
    <m/>
    <m/>
    <n v="-1"/>
    <n v="0"/>
    <s v="DSM_EE"/>
    <m/>
    <n v="150.87100219726563"/>
    <m/>
    <n v="0"/>
    <n v="5.9217705726623535"/>
    <n v="5.9217705726623535"/>
    <n v="0"/>
    <n v="-1"/>
    <n v="0"/>
    <n v="0"/>
    <n v="0"/>
    <n v="365"/>
    <n v="8760"/>
    <n v="1.1415524932090193E-4"/>
    <n v="39.250556945800781"/>
    <n v="0"/>
    <n v="0"/>
    <n v="5.9217705726623535"/>
    <n v="39.250556945800781"/>
    <m/>
    <s v="1/1/2023"/>
    <s v="12/31/2099"/>
    <m/>
    <n v="0"/>
    <n v="0"/>
    <n v="2034"/>
    <m/>
    <m/>
    <m/>
    <n v="0"/>
    <n v="0"/>
    <s v="Real 2021 | 5/8/2023 1:03:19 PM"/>
    <n v="13037"/>
    <n v="150.87100219726563"/>
    <m/>
    <m/>
    <n v="150.87100219726563"/>
    <n v="0"/>
    <n v="0"/>
    <m/>
    <m/>
    <m/>
    <n v="0"/>
  </r>
  <r>
    <x v="0"/>
    <x v="0"/>
    <x v="11"/>
    <s v="5"/>
    <x v="4"/>
    <s v="IQW_23-25"/>
    <x v="9"/>
    <n v="1.722271740436554E-2"/>
    <n v="150.87100219726563"/>
    <n v="1.722271740436554E-2"/>
    <m/>
    <n v="0"/>
    <m/>
    <m/>
    <m/>
    <n v="0"/>
    <m/>
    <m/>
    <n v="-1"/>
    <n v="0"/>
    <s v="DSM_EE"/>
    <m/>
    <n v="150.87100219726563"/>
    <m/>
    <n v="0"/>
    <n v="5.9217705726623535"/>
    <n v="5.9217705726623535"/>
    <n v="0"/>
    <n v="-1"/>
    <n v="0"/>
    <n v="0"/>
    <n v="0"/>
    <n v="365"/>
    <n v="8760"/>
    <n v="1.1415524932090193E-4"/>
    <n v="39.250556945800781"/>
    <n v="0"/>
    <n v="0"/>
    <n v="5.9217705726623535"/>
    <n v="39.250556945800781"/>
    <m/>
    <s v="1/1/2023"/>
    <s v="12/31/2099"/>
    <m/>
    <n v="0"/>
    <n v="0"/>
    <n v="2034"/>
    <m/>
    <m/>
    <m/>
    <n v="0"/>
    <n v="0"/>
    <s v="Real 2021 | 5/8/2023 1:03:19 PM"/>
    <n v="13038"/>
    <n v="150.87100219726563"/>
    <m/>
    <m/>
    <n v="150.87100219726563"/>
    <n v="0"/>
    <n v="0"/>
    <m/>
    <m/>
    <m/>
    <n v="0"/>
  </r>
  <r>
    <x v="0"/>
    <x v="0"/>
    <x v="11"/>
    <s v="6"/>
    <x v="5"/>
    <s v="IQW_23-25"/>
    <x v="9"/>
    <n v="1.722271740436554E-2"/>
    <n v="150.87100219726563"/>
    <n v="1.722271740436554E-2"/>
    <m/>
    <n v="0"/>
    <m/>
    <m/>
    <m/>
    <n v="0"/>
    <m/>
    <m/>
    <n v="-1"/>
    <n v="0"/>
    <s v="DSM_EE"/>
    <m/>
    <n v="150.87100219726563"/>
    <m/>
    <n v="0"/>
    <n v="5.9217705726623535"/>
    <n v="5.9217705726623535"/>
    <n v="0"/>
    <n v="-1"/>
    <n v="0"/>
    <n v="0"/>
    <n v="0"/>
    <n v="365"/>
    <n v="8760"/>
    <n v="1.1415524932090193E-4"/>
    <n v="39.250556945800781"/>
    <n v="0"/>
    <n v="0"/>
    <n v="5.9217705726623535"/>
    <n v="39.250556945800781"/>
    <m/>
    <s v="1/1/2023"/>
    <s v="12/31/2099"/>
    <m/>
    <n v="0"/>
    <n v="0"/>
    <n v="2034"/>
    <m/>
    <m/>
    <m/>
    <n v="0"/>
    <n v="0"/>
    <s v="Real 2021 | 5/8/2023 1:03:19 PM"/>
    <n v="13039"/>
    <n v="150.87100219726563"/>
    <m/>
    <m/>
    <n v="150.87100219726563"/>
    <n v="0"/>
    <n v="0"/>
    <m/>
    <m/>
    <m/>
    <n v="0"/>
  </r>
  <r>
    <x v="0"/>
    <x v="0"/>
    <x v="11"/>
    <s v="7"/>
    <x v="6"/>
    <s v="IQW_23-25"/>
    <x v="9"/>
    <n v="1.722271740436554E-2"/>
    <n v="150.87100219726563"/>
    <n v="1.722271740436554E-2"/>
    <m/>
    <n v="0"/>
    <m/>
    <m/>
    <m/>
    <n v="0"/>
    <m/>
    <m/>
    <n v="-1"/>
    <n v="0"/>
    <s v="DSM_EE"/>
    <m/>
    <n v="150.87100219726563"/>
    <m/>
    <n v="0"/>
    <n v="5.9217705726623535"/>
    <n v="5.9217705726623535"/>
    <n v="0"/>
    <n v="-1"/>
    <n v="0"/>
    <n v="0"/>
    <n v="0"/>
    <n v="365"/>
    <n v="8760"/>
    <n v="1.1415524932090193E-4"/>
    <n v="39.250556945800781"/>
    <n v="0"/>
    <n v="0"/>
    <n v="5.9217705726623535"/>
    <n v="39.250556945800781"/>
    <m/>
    <s v="1/1/2023"/>
    <s v="12/31/2099"/>
    <m/>
    <n v="0"/>
    <n v="0"/>
    <n v="2034"/>
    <m/>
    <m/>
    <m/>
    <n v="0"/>
    <n v="0"/>
    <s v="Real 2021 | 5/8/2023 1:03:19 PM"/>
    <n v="13040"/>
    <n v="150.87100219726563"/>
    <m/>
    <m/>
    <n v="150.87100219726563"/>
    <n v="0"/>
    <n v="0"/>
    <m/>
    <m/>
    <m/>
    <n v="0"/>
  </r>
  <r>
    <x v="0"/>
    <x v="0"/>
    <x v="11"/>
    <s v="8"/>
    <x v="7"/>
    <s v="IQW_23-25"/>
    <x v="9"/>
    <n v="1.722271740436554E-2"/>
    <n v="150.87100219726563"/>
    <n v="1.722271740436554E-2"/>
    <m/>
    <n v="0"/>
    <m/>
    <m/>
    <m/>
    <n v="0"/>
    <m/>
    <m/>
    <n v="-1"/>
    <n v="0"/>
    <s v="DSM_EE"/>
    <m/>
    <n v="150.87100219726563"/>
    <m/>
    <n v="0"/>
    <n v="5.9217705726623535"/>
    <n v="5.9217705726623535"/>
    <n v="0"/>
    <n v="-1"/>
    <n v="0"/>
    <n v="0"/>
    <n v="0"/>
    <n v="365"/>
    <n v="8760"/>
    <n v="1.1415524932090193E-4"/>
    <n v="39.250556945800781"/>
    <n v="0"/>
    <n v="0"/>
    <n v="5.9217705726623535"/>
    <n v="39.250556945800781"/>
    <m/>
    <s v="1/1/2023"/>
    <s v="12/31/2099"/>
    <m/>
    <n v="0"/>
    <n v="0"/>
    <n v="2034"/>
    <m/>
    <m/>
    <m/>
    <n v="0"/>
    <n v="0"/>
    <s v="Real 2021 | 5/8/2023 1:03:19 PM"/>
    <n v="13041"/>
    <n v="150.87100219726563"/>
    <m/>
    <m/>
    <n v="150.87100219726563"/>
    <n v="0"/>
    <n v="0"/>
    <m/>
    <m/>
    <m/>
    <n v="0"/>
  </r>
  <r>
    <x v="0"/>
    <x v="0"/>
    <x v="11"/>
    <s v="9"/>
    <x v="8"/>
    <s v="IQW_23-25"/>
    <x v="9"/>
    <n v="1.722271740436554E-2"/>
    <n v="150.87100219726563"/>
    <n v="1.722271740436554E-2"/>
    <m/>
    <n v="0"/>
    <m/>
    <m/>
    <m/>
    <n v="0"/>
    <m/>
    <m/>
    <n v="-1"/>
    <n v="0"/>
    <s v="DSM_EE"/>
    <m/>
    <n v="150.87100219726563"/>
    <m/>
    <n v="0"/>
    <n v="5.9217705726623535"/>
    <n v="5.9217705726623535"/>
    <n v="0"/>
    <n v="-1"/>
    <n v="0"/>
    <n v="0"/>
    <n v="0"/>
    <n v="365"/>
    <n v="8760"/>
    <n v="1.1415524932090193E-4"/>
    <n v="39.250556945800781"/>
    <n v="0"/>
    <n v="0"/>
    <n v="5.9217705726623535"/>
    <n v="39.250556945800781"/>
    <m/>
    <s v="1/1/2023"/>
    <s v="12/31/2099"/>
    <m/>
    <n v="0"/>
    <n v="0"/>
    <n v="2034"/>
    <m/>
    <m/>
    <m/>
    <n v="0"/>
    <n v="0"/>
    <s v="Real 2021 | 5/8/2023 1:03:19 PM"/>
    <n v="13042"/>
    <n v="150.87100219726563"/>
    <m/>
    <m/>
    <n v="150.87100219726563"/>
    <n v="0"/>
    <n v="0"/>
    <m/>
    <m/>
    <m/>
    <n v="0"/>
  </r>
  <r>
    <x v="0"/>
    <x v="0"/>
    <x v="11"/>
    <s v="1"/>
    <x v="0"/>
    <s v="Residential - Low/Medium_26-30"/>
    <x v="10"/>
    <n v="2.4109408855438232"/>
    <n v="21119.841796875"/>
    <n v="2.4109408855438232"/>
    <m/>
    <n v="0"/>
    <m/>
    <m/>
    <m/>
    <n v="0"/>
    <m/>
    <m/>
    <n v="-1"/>
    <n v="0"/>
    <s v="DSM_EE"/>
    <m/>
    <n v="21119.841796875"/>
    <m/>
    <n v="0"/>
    <n v="815.0478515625"/>
    <n v="815.0478515625"/>
    <n v="0"/>
    <n v="-1"/>
    <n v="0"/>
    <n v="0"/>
    <n v="0"/>
    <n v="365"/>
    <n v="8760"/>
    <n v="1.1415524932090193E-4"/>
    <n v="38.591567993164063"/>
    <n v="0"/>
    <n v="0"/>
    <n v="815.0478515625"/>
    <n v="38.591567993164063"/>
    <m/>
    <s v="1/1/2026"/>
    <s v="12/31/2099"/>
    <m/>
    <n v="0"/>
    <n v="0"/>
    <n v="2034"/>
    <m/>
    <m/>
    <m/>
    <n v="0"/>
    <n v="0"/>
    <s v="Real 2021 | 5/8/2023 1:03:19 PM"/>
    <n v="13043"/>
    <n v="21119.841796875"/>
    <m/>
    <m/>
    <n v="21119.841796875"/>
    <n v="0"/>
    <n v="0"/>
    <m/>
    <m/>
    <m/>
    <n v="0"/>
  </r>
  <r>
    <x v="0"/>
    <x v="0"/>
    <x v="11"/>
    <s v="3"/>
    <x v="2"/>
    <s v="Residential - Low/Medium_26-30"/>
    <x v="10"/>
    <n v="2.4109408855438232"/>
    <n v="21119.841796875"/>
    <n v="2.4109408855438232"/>
    <m/>
    <n v="0"/>
    <m/>
    <m/>
    <m/>
    <n v="0"/>
    <m/>
    <m/>
    <n v="-1"/>
    <n v="0"/>
    <s v="DSM_EE"/>
    <m/>
    <n v="21119.841796875"/>
    <m/>
    <n v="0"/>
    <n v="815.0478515625"/>
    <n v="815.0478515625"/>
    <n v="0"/>
    <n v="-1"/>
    <n v="0"/>
    <n v="0"/>
    <n v="0"/>
    <n v="365"/>
    <n v="8760"/>
    <n v="1.1415524932090193E-4"/>
    <n v="38.591567993164063"/>
    <n v="0"/>
    <n v="0"/>
    <n v="815.0478515625"/>
    <n v="38.591567993164063"/>
    <m/>
    <s v="1/1/2026"/>
    <s v="12/31/2099"/>
    <m/>
    <n v="0"/>
    <n v="0"/>
    <n v="2034"/>
    <m/>
    <m/>
    <m/>
    <n v="0"/>
    <n v="0"/>
    <s v="Real 2021 | 5/8/2023 1:03:19 PM"/>
    <n v="13044"/>
    <n v="21119.841796875"/>
    <m/>
    <m/>
    <n v="21119.841796875"/>
    <n v="0"/>
    <n v="0"/>
    <m/>
    <m/>
    <m/>
    <n v="0"/>
  </r>
  <r>
    <x v="0"/>
    <x v="0"/>
    <x v="11"/>
    <s v="5"/>
    <x v="4"/>
    <s v="Residential - Low/Medium_26-30"/>
    <x v="10"/>
    <n v="2.4109408855438232"/>
    <n v="21119.841796875"/>
    <n v="2.4109408855438232"/>
    <m/>
    <n v="0"/>
    <m/>
    <m/>
    <m/>
    <n v="0"/>
    <m/>
    <m/>
    <n v="-1"/>
    <n v="0"/>
    <s v="DSM_EE"/>
    <m/>
    <n v="21119.841796875"/>
    <m/>
    <n v="0"/>
    <n v="815.0478515625"/>
    <n v="815.0478515625"/>
    <n v="0"/>
    <n v="-1"/>
    <n v="0"/>
    <n v="0"/>
    <n v="0"/>
    <n v="365"/>
    <n v="8760"/>
    <n v="1.1415524932090193E-4"/>
    <n v="38.591567993164063"/>
    <n v="0"/>
    <n v="0"/>
    <n v="815.0478515625"/>
    <n v="38.591567993164063"/>
    <m/>
    <s v="1/1/2026"/>
    <s v="12/31/2099"/>
    <m/>
    <n v="0"/>
    <n v="0"/>
    <n v="2034"/>
    <m/>
    <m/>
    <m/>
    <n v="0"/>
    <n v="0"/>
    <s v="Real 2021 | 5/8/2023 1:03:19 PM"/>
    <n v="13045"/>
    <n v="21119.841796875"/>
    <m/>
    <m/>
    <n v="21119.841796875"/>
    <n v="0"/>
    <n v="0"/>
    <m/>
    <m/>
    <m/>
    <n v="0"/>
  </r>
  <r>
    <x v="0"/>
    <x v="0"/>
    <x v="11"/>
    <s v="6"/>
    <x v="5"/>
    <s v="Residential - Low/Medium_26-30"/>
    <x v="10"/>
    <n v="2.4109408855438232"/>
    <n v="21119.841796875"/>
    <n v="2.4109408855438232"/>
    <m/>
    <n v="0"/>
    <m/>
    <m/>
    <m/>
    <n v="0"/>
    <m/>
    <m/>
    <n v="-1"/>
    <n v="0"/>
    <s v="DSM_EE"/>
    <m/>
    <n v="21119.841796875"/>
    <m/>
    <n v="0"/>
    <n v="815.0478515625"/>
    <n v="815.0478515625"/>
    <n v="0"/>
    <n v="-1"/>
    <n v="0"/>
    <n v="0"/>
    <n v="0"/>
    <n v="365"/>
    <n v="8760"/>
    <n v="1.1415524932090193E-4"/>
    <n v="38.591567993164063"/>
    <n v="0"/>
    <n v="0"/>
    <n v="815.0478515625"/>
    <n v="38.591567993164063"/>
    <m/>
    <s v="1/1/2026"/>
    <s v="12/31/2099"/>
    <m/>
    <n v="0"/>
    <n v="0"/>
    <n v="2034"/>
    <m/>
    <m/>
    <m/>
    <n v="0"/>
    <n v="0"/>
    <s v="Real 2021 | 5/8/2023 1:03:19 PM"/>
    <n v="13046"/>
    <n v="21119.841796875"/>
    <m/>
    <m/>
    <n v="21119.841796875"/>
    <n v="0"/>
    <n v="0"/>
    <m/>
    <m/>
    <m/>
    <n v="0"/>
  </r>
  <r>
    <x v="0"/>
    <x v="0"/>
    <x v="11"/>
    <s v="7"/>
    <x v="6"/>
    <s v="Residential - Low/Medium_26-30"/>
    <x v="10"/>
    <n v="2.4109408855438232"/>
    <n v="21119.841796875"/>
    <n v="2.4109408855438232"/>
    <m/>
    <n v="0"/>
    <m/>
    <m/>
    <m/>
    <n v="0"/>
    <m/>
    <m/>
    <n v="-1"/>
    <n v="0"/>
    <s v="DSM_EE"/>
    <m/>
    <n v="21119.841796875"/>
    <m/>
    <n v="0"/>
    <n v="815.0478515625"/>
    <n v="815.0478515625"/>
    <n v="0"/>
    <n v="-1"/>
    <n v="0"/>
    <n v="0"/>
    <n v="0"/>
    <n v="365"/>
    <n v="8760"/>
    <n v="1.1415524932090193E-4"/>
    <n v="38.591567993164063"/>
    <n v="0"/>
    <n v="0"/>
    <n v="815.0478515625"/>
    <n v="38.591567993164063"/>
    <m/>
    <s v="1/1/2026"/>
    <s v="12/31/2099"/>
    <m/>
    <n v="0"/>
    <n v="0"/>
    <n v="2034"/>
    <m/>
    <m/>
    <m/>
    <n v="0"/>
    <n v="0"/>
    <s v="Real 2021 | 5/8/2023 1:03:19 PM"/>
    <n v="13047"/>
    <n v="21119.841796875"/>
    <m/>
    <m/>
    <n v="21119.841796875"/>
    <n v="0"/>
    <n v="0"/>
    <m/>
    <m/>
    <m/>
    <n v="0"/>
  </r>
  <r>
    <x v="0"/>
    <x v="0"/>
    <x v="11"/>
    <s v="9"/>
    <x v="8"/>
    <s v="Residential - Low/Medium_26-30"/>
    <x v="10"/>
    <n v="2.4109408855438232"/>
    <n v="21119.841796875"/>
    <n v="2.4109408855438232"/>
    <m/>
    <n v="0"/>
    <m/>
    <m/>
    <m/>
    <n v="0"/>
    <m/>
    <m/>
    <n v="-1"/>
    <n v="0"/>
    <s v="DSM_EE"/>
    <m/>
    <n v="21119.841796875"/>
    <m/>
    <n v="0"/>
    <n v="815.0478515625"/>
    <n v="815.0478515625"/>
    <n v="0"/>
    <n v="-1"/>
    <n v="0"/>
    <n v="0"/>
    <n v="0"/>
    <n v="365"/>
    <n v="8760"/>
    <n v="1.1415524932090193E-4"/>
    <n v="38.591567993164063"/>
    <n v="0"/>
    <n v="0"/>
    <n v="815.0478515625"/>
    <n v="38.591567993164063"/>
    <m/>
    <s v="1/1/2026"/>
    <s v="12/31/2099"/>
    <m/>
    <n v="0"/>
    <n v="0"/>
    <n v="2034"/>
    <m/>
    <m/>
    <m/>
    <n v="0"/>
    <n v="0"/>
    <s v="Real 2021 | 5/8/2023 1:03:19 PM"/>
    <n v="13048"/>
    <n v="21119.841796875"/>
    <m/>
    <m/>
    <n v="21119.841796875"/>
    <n v="0"/>
    <n v="0"/>
    <m/>
    <m/>
    <m/>
    <n v="0"/>
  </r>
  <r>
    <x v="0"/>
    <x v="0"/>
    <x v="11"/>
    <s v="5"/>
    <x v="4"/>
    <s v="Residential - High_26-30"/>
    <x v="11"/>
    <n v="0.98491805791854858"/>
    <n v="8627.8818359375"/>
    <n v="0.98491805791854858"/>
    <m/>
    <n v="0"/>
    <m/>
    <m/>
    <m/>
    <n v="0"/>
    <m/>
    <m/>
    <n v="-1"/>
    <n v="0"/>
    <s v="DSM_EE"/>
    <m/>
    <n v="8627.8818359375"/>
    <m/>
    <n v="0"/>
    <n v="342.53994750976563"/>
    <n v="342.53994750976563"/>
    <n v="0"/>
    <n v="-1"/>
    <n v="0"/>
    <n v="0"/>
    <n v="0"/>
    <n v="365"/>
    <n v="8760"/>
    <n v="1.1415524932090193E-4"/>
    <n v="39.701511383056641"/>
    <n v="0"/>
    <n v="0"/>
    <n v="342.53994750976563"/>
    <n v="39.701511383056641"/>
    <m/>
    <s v="1/1/2026"/>
    <s v="12/31/2099"/>
    <m/>
    <n v="0"/>
    <n v="0"/>
    <n v="2034"/>
    <m/>
    <m/>
    <m/>
    <n v="0"/>
    <n v="0"/>
    <s v="Real 2021 | 5/8/2023 1:03:19 PM"/>
    <n v="13049"/>
    <n v="8627.8818359375"/>
    <m/>
    <m/>
    <n v="8627.8818359375"/>
    <n v="0"/>
    <n v="0"/>
    <m/>
    <m/>
    <m/>
    <n v="0"/>
  </r>
  <r>
    <x v="0"/>
    <x v="0"/>
    <x v="11"/>
    <s v="6"/>
    <x v="5"/>
    <s v="Residential - High_26-30"/>
    <x v="11"/>
    <n v="0.98491805791854858"/>
    <n v="8627.8818359375"/>
    <n v="0.98491805791854858"/>
    <m/>
    <n v="0"/>
    <m/>
    <m/>
    <m/>
    <n v="0"/>
    <m/>
    <m/>
    <n v="-1"/>
    <n v="0"/>
    <s v="DSM_EE"/>
    <m/>
    <n v="8627.8818359375"/>
    <m/>
    <n v="0"/>
    <n v="342.53994750976563"/>
    <n v="342.53994750976563"/>
    <n v="0"/>
    <n v="-1"/>
    <n v="0"/>
    <n v="0"/>
    <n v="0"/>
    <n v="365"/>
    <n v="8760"/>
    <n v="1.1415524932090193E-4"/>
    <n v="39.701511383056641"/>
    <n v="0"/>
    <n v="0"/>
    <n v="342.53994750976563"/>
    <n v="39.701511383056641"/>
    <m/>
    <s v="1/1/2026"/>
    <s v="12/31/2099"/>
    <m/>
    <n v="0"/>
    <n v="0"/>
    <n v="2034"/>
    <m/>
    <m/>
    <m/>
    <n v="0"/>
    <n v="0"/>
    <s v="Real 2021 | 5/8/2023 1:03:19 PM"/>
    <n v="13050"/>
    <n v="8627.8818359375"/>
    <m/>
    <m/>
    <n v="8627.8818359375"/>
    <n v="0"/>
    <n v="0"/>
    <m/>
    <m/>
    <m/>
    <n v="0"/>
  </r>
  <r>
    <x v="0"/>
    <x v="0"/>
    <x v="11"/>
    <s v="9"/>
    <x v="8"/>
    <s v="Residential - High_26-30"/>
    <x v="11"/>
    <n v="0.98491805791854858"/>
    <n v="8627.8818359375"/>
    <n v="0.98491805791854858"/>
    <m/>
    <n v="0"/>
    <m/>
    <m/>
    <m/>
    <n v="0"/>
    <m/>
    <m/>
    <n v="-1"/>
    <n v="0"/>
    <s v="DSM_EE"/>
    <m/>
    <n v="8627.8818359375"/>
    <m/>
    <n v="0"/>
    <n v="342.53994750976563"/>
    <n v="342.53994750976563"/>
    <n v="0"/>
    <n v="-1"/>
    <n v="0"/>
    <n v="0"/>
    <n v="0"/>
    <n v="365"/>
    <n v="8760"/>
    <n v="1.1415524932090193E-4"/>
    <n v="39.701511383056641"/>
    <n v="0"/>
    <n v="0"/>
    <n v="342.53994750976563"/>
    <n v="39.701511383056641"/>
    <m/>
    <s v="1/1/2026"/>
    <s v="12/31/2099"/>
    <m/>
    <n v="0"/>
    <n v="0"/>
    <n v="2034"/>
    <m/>
    <m/>
    <m/>
    <n v="0"/>
    <n v="0"/>
    <s v="Real 2021 | 5/8/2023 1:03:19 PM"/>
    <n v="13051"/>
    <n v="8627.8818359375"/>
    <m/>
    <m/>
    <n v="8627.8818359375"/>
    <n v="0"/>
    <n v="0"/>
    <m/>
    <m/>
    <m/>
    <n v="0"/>
  </r>
  <r>
    <x v="0"/>
    <x v="0"/>
    <x v="11"/>
    <s v="2"/>
    <x v="1"/>
    <s v="Residential - Behavior_26-30"/>
    <x v="12"/>
    <n v="0"/>
    <n v="0"/>
    <n v="0"/>
    <m/>
    <n v="0"/>
    <m/>
    <m/>
    <m/>
    <n v="0"/>
    <m/>
    <m/>
    <n v="-1"/>
    <n v="0"/>
    <s v="DSM_EE"/>
    <m/>
    <n v="0"/>
    <m/>
    <n v="0"/>
    <n v="0"/>
    <n v="0"/>
    <n v="0"/>
    <n v="-1"/>
    <n v="0"/>
    <n v="0"/>
    <n v="0"/>
    <n v="0"/>
    <n v="0"/>
    <m/>
    <m/>
    <n v="0"/>
    <m/>
    <n v="0"/>
    <m/>
    <m/>
    <s v="1/1/2026"/>
    <s v="12/31/2099"/>
    <m/>
    <n v="0"/>
    <n v="0"/>
    <n v="2034"/>
    <m/>
    <m/>
    <m/>
    <n v="0"/>
    <n v="0"/>
    <s v="Real 2021 | 5/8/2023 1:03:19 PM"/>
    <n v="13052"/>
    <n v="0"/>
    <m/>
    <m/>
    <n v="0"/>
    <n v="0"/>
    <n v="0"/>
    <m/>
    <m/>
    <m/>
    <n v="0"/>
  </r>
  <r>
    <x v="0"/>
    <x v="0"/>
    <x v="11"/>
    <s v="5"/>
    <x v="4"/>
    <s v="Residential - Behavior_26-30"/>
    <x v="12"/>
    <n v="0"/>
    <n v="0"/>
    <n v="0"/>
    <m/>
    <n v="0"/>
    <m/>
    <m/>
    <m/>
    <n v="0"/>
    <m/>
    <m/>
    <n v="-1"/>
    <n v="0"/>
    <s v="DSM_EE"/>
    <m/>
    <n v="0"/>
    <m/>
    <n v="0"/>
    <n v="0"/>
    <n v="0"/>
    <n v="0"/>
    <n v="-1"/>
    <n v="0"/>
    <n v="0"/>
    <n v="0"/>
    <n v="0"/>
    <n v="0"/>
    <m/>
    <m/>
    <n v="0"/>
    <m/>
    <n v="0"/>
    <m/>
    <m/>
    <s v="1/1/2026"/>
    <s v="12/31/2099"/>
    <m/>
    <n v="0"/>
    <n v="0"/>
    <n v="2034"/>
    <m/>
    <m/>
    <m/>
    <n v="0"/>
    <n v="0"/>
    <s v="Real 2021 | 5/8/2023 1:03:19 PM"/>
    <n v="13053"/>
    <n v="0"/>
    <m/>
    <m/>
    <n v="0"/>
    <n v="0"/>
    <n v="0"/>
    <m/>
    <m/>
    <m/>
    <n v="0"/>
  </r>
  <r>
    <x v="0"/>
    <x v="0"/>
    <x v="11"/>
    <s v="6"/>
    <x v="5"/>
    <s v="Residential - Behavior_26-30"/>
    <x v="12"/>
    <n v="0"/>
    <n v="0"/>
    <n v="0"/>
    <m/>
    <n v="0"/>
    <m/>
    <m/>
    <m/>
    <n v="0"/>
    <m/>
    <m/>
    <n v="-1"/>
    <n v="0"/>
    <s v="DSM_EE"/>
    <m/>
    <n v="0"/>
    <m/>
    <n v="0"/>
    <n v="0"/>
    <n v="0"/>
    <n v="0"/>
    <n v="-1"/>
    <n v="0"/>
    <n v="0"/>
    <n v="0"/>
    <n v="0"/>
    <n v="0"/>
    <m/>
    <m/>
    <n v="0"/>
    <m/>
    <n v="0"/>
    <m/>
    <m/>
    <s v="1/1/2026"/>
    <s v="12/31/2099"/>
    <m/>
    <n v="0"/>
    <n v="0"/>
    <n v="2034"/>
    <m/>
    <m/>
    <m/>
    <n v="0"/>
    <n v="0"/>
    <s v="Real 2021 | 5/8/2023 1:03:19 PM"/>
    <n v="13054"/>
    <n v="0"/>
    <m/>
    <m/>
    <n v="0"/>
    <n v="0"/>
    <n v="0"/>
    <m/>
    <m/>
    <m/>
    <n v="0"/>
  </r>
  <r>
    <x v="0"/>
    <x v="0"/>
    <x v="11"/>
    <s v="8"/>
    <x v="7"/>
    <s v="Residential - Behavior_26-30"/>
    <x v="12"/>
    <n v="0"/>
    <n v="0"/>
    <n v="0"/>
    <m/>
    <n v="0"/>
    <m/>
    <m/>
    <m/>
    <n v="0"/>
    <m/>
    <m/>
    <n v="-1"/>
    <n v="0"/>
    <s v="DSM_EE"/>
    <m/>
    <n v="0"/>
    <m/>
    <n v="0"/>
    <n v="0"/>
    <n v="0"/>
    <n v="0"/>
    <n v="-1"/>
    <n v="0"/>
    <n v="0"/>
    <n v="0"/>
    <n v="0"/>
    <n v="0"/>
    <m/>
    <m/>
    <n v="0"/>
    <m/>
    <n v="0"/>
    <m/>
    <m/>
    <s v="1/1/2026"/>
    <s v="12/31/2099"/>
    <m/>
    <n v="0"/>
    <n v="0"/>
    <n v="2034"/>
    <m/>
    <m/>
    <m/>
    <n v="0"/>
    <n v="0"/>
    <s v="Real 2021 | 5/8/2023 1:03:19 PM"/>
    <n v="13055"/>
    <n v="0"/>
    <m/>
    <m/>
    <n v="0"/>
    <n v="0"/>
    <n v="0"/>
    <m/>
    <m/>
    <m/>
    <n v="0"/>
  </r>
  <r>
    <x v="0"/>
    <x v="0"/>
    <x v="11"/>
    <s v="9"/>
    <x v="8"/>
    <s v="Residential - Behavior_26-30"/>
    <x v="12"/>
    <n v="0"/>
    <n v="0"/>
    <n v="0"/>
    <m/>
    <n v="0"/>
    <m/>
    <m/>
    <m/>
    <n v="0"/>
    <m/>
    <m/>
    <n v="-1"/>
    <n v="0"/>
    <s v="DSM_EE"/>
    <m/>
    <n v="0"/>
    <m/>
    <n v="0"/>
    <n v="0"/>
    <n v="0"/>
    <n v="0"/>
    <n v="-1"/>
    <n v="0"/>
    <n v="0"/>
    <n v="0"/>
    <n v="0"/>
    <n v="0"/>
    <m/>
    <m/>
    <n v="0"/>
    <m/>
    <n v="0"/>
    <m/>
    <m/>
    <s v="1/1/2026"/>
    <s v="12/31/2099"/>
    <m/>
    <n v="0"/>
    <n v="0"/>
    <n v="2034"/>
    <m/>
    <m/>
    <m/>
    <n v="0"/>
    <n v="0"/>
    <s v="Real 2021 | 5/8/2023 1:03:19 PM"/>
    <n v="13056"/>
    <n v="0"/>
    <m/>
    <m/>
    <n v="0"/>
    <n v="0"/>
    <n v="0"/>
    <m/>
    <m/>
    <m/>
    <n v="0"/>
  </r>
  <r>
    <x v="0"/>
    <x v="0"/>
    <x v="11"/>
    <s v="1"/>
    <x v="0"/>
    <s v="C&amp;I - Low_26-30"/>
    <x v="13"/>
    <n v="8.8438529968261719"/>
    <n v="77472.15625"/>
    <n v="8.8438529968261719"/>
    <m/>
    <n v="0"/>
    <m/>
    <m/>
    <m/>
    <n v="0"/>
    <m/>
    <m/>
    <n v="-1"/>
    <n v="0"/>
    <s v="DSM_EE"/>
    <m/>
    <n v="77472.15625"/>
    <m/>
    <n v="0"/>
    <n v="2883.189697265625"/>
    <n v="2883.189697265625"/>
    <n v="0"/>
    <n v="-1"/>
    <n v="0"/>
    <n v="0"/>
    <n v="0"/>
    <n v="365"/>
    <n v="8760"/>
    <n v="1.1415524932090193E-4"/>
    <n v="37.2158203125"/>
    <n v="0"/>
    <n v="0"/>
    <n v="2883.189697265625"/>
    <n v="37.2158203125"/>
    <m/>
    <s v="1/1/2026"/>
    <s v="12/31/2099"/>
    <m/>
    <n v="0"/>
    <n v="0"/>
    <n v="2034"/>
    <m/>
    <m/>
    <m/>
    <n v="0"/>
    <n v="0"/>
    <s v="Real 2021 | 5/8/2023 1:03:19 PM"/>
    <n v="13057"/>
    <n v="77472.15625"/>
    <m/>
    <m/>
    <n v="77472.15625"/>
    <n v="0"/>
    <n v="0"/>
    <m/>
    <m/>
    <m/>
    <n v="0"/>
  </r>
  <r>
    <x v="0"/>
    <x v="0"/>
    <x v="11"/>
    <s v="2"/>
    <x v="1"/>
    <s v="C&amp;I - Low_26-30"/>
    <x v="13"/>
    <n v="8.8438529968261719"/>
    <n v="77472.15625"/>
    <n v="8.8438529968261719"/>
    <m/>
    <n v="0"/>
    <m/>
    <m/>
    <m/>
    <n v="0"/>
    <m/>
    <m/>
    <n v="-1"/>
    <n v="0"/>
    <s v="DSM_EE"/>
    <m/>
    <n v="77472.15625"/>
    <m/>
    <n v="0"/>
    <n v="2883.189697265625"/>
    <n v="2883.189697265625"/>
    <n v="0"/>
    <n v="-1"/>
    <n v="0"/>
    <n v="0"/>
    <n v="0"/>
    <n v="365"/>
    <n v="8760"/>
    <n v="1.1415524932090193E-4"/>
    <n v="37.2158203125"/>
    <n v="0"/>
    <n v="0"/>
    <n v="2883.189697265625"/>
    <n v="37.2158203125"/>
    <m/>
    <s v="1/1/2026"/>
    <s v="12/31/2099"/>
    <m/>
    <n v="0"/>
    <n v="0"/>
    <n v="2034"/>
    <m/>
    <m/>
    <m/>
    <n v="0"/>
    <n v="0"/>
    <s v="Real 2021 | 5/8/2023 1:03:19 PM"/>
    <n v="13058"/>
    <n v="77472.15625"/>
    <m/>
    <m/>
    <n v="77472.15625"/>
    <n v="0"/>
    <n v="0"/>
    <m/>
    <m/>
    <m/>
    <n v="0"/>
  </r>
  <r>
    <x v="0"/>
    <x v="0"/>
    <x v="11"/>
    <s v="3"/>
    <x v="2"/>
    <s v="C&amp;I - Low_26-30"/>
    <x v="13"/>
    <n v="8.8438529968261719"/>
    <n v="77472.15625"/>
    <n v="8.8438529968261719"/>
    <m/>
    <n v="0"/>
    <m/>
    <m/>
    <m/>
    <n v="0"/>
    <m/>
    <m/>
    <n v="-1"/>
    <n v="0"/>
    <s v="DSM_EE"/>
    <m/>
    <n v="77472.15625"/>
    <m/>
    <n v="0"/>
    <n v="2883.189697265625"/>
    <n v="2883.189697265625"/>
    <n v="0"/>
    <n v="-1"/>
    <n v="0"/>
    <n v="0"/>
    <n v="0"/>
    <n v="365"/>
    <n v="8760"/>
    <n v="1.1415524932090193E-4"/>
    <n v="37.2158203125"/>
    <n v="0"/>
    <n v="0"/>
    <n v="2883.189697265625"/>
    <n v="37.2158203125"/>
    <m/>
    <s v="1/1/2026"/>
    <s v="12/31/2099"/>
    <m/>
    <n v="0"/>
    <n v="0"/>
    <n v="2034"/>
    <m/>
    <m/>
    <m/>
    <n v="0"/>
    <n v="0"/>
    <s v="Real 2021 | 5/8/2023 1:03:19 PM"/>
    <n v="13059"/>
    <n v="77472.15625"/>
    <m/>
    <m/>
    <n v="77472.15625"/>
    <n v="0"/>
    <n v="0"/>
    <m/>
    <m/>
    <m/>
    <n v="0"/>
  </r>
  <r>
    <x v="0"/>
    <x v="0"/>
    <x v="11"/>
    <s v="4"/>
    <x v="3"/>
    <s v="C&amp;I - Low_26-30"/>
    <x v="13"/>
    <n v="8.8438529968261719"/>
    <n v="77472.15625"/>
    <n v="8.8438529968261719"/>
    <m/>
    <n v="0"/>
    <m/>
    <m/>
    <m/>
    <n v="0"/>
    <m/>
    <m/>
    <n v="-1"/>
    <n v="0"/>
    <s v="DSM_EE"/>
    <m/>
    <n v="77472.15625"/>
    <m/>
    <n v="0"/>
    <n v="2883.189697265625"/>
    <n v="2883.189697265625"/>
    <n v="0"/>
    <n v="-1"/>
    <n v="0"/>
    <n v="0"/>
    <n v="0"/>
    <n v="365"/>
    <n v="8760"/>
    <n v="1.1415524932090193E-4"/>
    <n v="37.2158203125"/>
    <n v="0"/>
    <n v="0"/>
    <n v="2883.189697265625"/>
    <n v="37.2158203125"/>
    <m/>
    <s v="1/1/2026"/>
    <s v="12/31/2099"/>
    <m/>
    <n v="0"/>
    <n v="0"/>
    <n v="2034"/>
    <m/>
    <m/>
    <m/>
    <n v="0"/>
    <n v="0"/>
    <s v="Real 2021 | 5/8/2023 1:03:19 PM"/>
    <n v="13060"/>
    <n v="77472.15625"/>
    <m/>
    <m/>
    <n v="77472.15625"/>
    <n v="0"/>
    <n v="0"/>
    <m/>
    <m/>
    <m/>
    <n v="0"/>
  </r>
  <r>
    <x v="0"/>
    <x v="0"/>
    <x v="11"/>
    <s v="5"/>
    <x v="4"/>
    <s v="C&amp;I - Low_26-30"/>
    <x v="13"/>
    <n v="8.8438529968261719"/>
    <n v="77472.15625"/>
    <n v="8.8438529968261719"/>
    <m/>
    <n v="0"/>
    <m/>
    <m/>
    <m/>
    <n v="0"/>
    <m/>
    <m/>
    <n v="-1"/>
    <n v="0"/>
    <s v="DSM_EE"/>
    <m/>
    <n v="77472.15625"/>
    <m/>
    <n v="0"/>
    <n v="2883.189697265625"/>
    <n v="2883.189697265625"/>
    <n v="0"/>
    <n v="-1"/>
    <n v="0"/>
    <n v="0"/>
    <n v="0"/>
    <n v="365"/>
    <n v="8760"/>
    <n v="1.1415524932090193E-4"/>
    <n v="37.2158203125"/>
    <n v="0"/>
    <n v="0"/>
    <n v="2883.189697265625"/>
    <n v="37.2158203125"/>
    <m/>
    <s v="1/1/2026"/>
    <s v="12/31/2099"/>
    <m/>
    <n v="0"/>
    <n v="0"/>
    <n v="2034"/>
    <m/>
    <m/>
    <m/>
    <n v="0"/>
    <n v="0"/>
    <s v="Real 2021 | 5/8/2023 1:03:19 PM"/>
    <n v="13061"/>
    <n v="77472.15625"/>
    <m/>
    <m/>
    <n v="77472.15625"/>
    <n v="0"/>
    <n v="0"/>
    <m/>
    <m/>
    <m/>
    <n v="0"/>
  </r>
  <r>
    <x v="0"/>
    <x v="0"/>
    <x v="11"/>
    <s v="6"/>
    <x v="5"/>
    <s v="C&amp;I - Low_26-30"/>
    <x v="13"/>
    <n v="8.8438529968261719"/>
    <n v="77472.15625"/>
    <n v="8.8438529968261719"/>
    <m/>
    <n v="0"/>
    <m/>
    <m/>
    <m/>
    <n v="0"/>
    <m/>
    <m/>
    <n v="-1"/>
    <n v="0"/>
    <s v="DSM_EE"/>
    <m/>
    <n v="77472.15625"/>
    <m/>
    <n v="0"/>
    <n v="2883.189697265625"/>
    <n v="2883.189697265625"/>
    <n v="0"/>
    <n v="-1"/>
    <n v="0"/>
    <n v="0"/>
    <n v="0"/>
    <n v="365"/>
    <n v="8760"/>
    <n v="1.1415524932090193E-4"/>
    <n v="37.2158203125"/>
    <n v="0"/>
    <n v="0"/>
    <n v="2883.189697265625"/>
    <n v="37.2158203125"/>
    <m/>
    <s v="1/1/2026"/>
    <s v="12/31/2099"/>
    <m/>
    <n v="0"/>
    <n v="0"/>
    <n v="2034"/>
    <m/>
    <m/>
    <m/>
    <n v="0"/>
    <n v="0"/>
    <s v="Real 2021 | 5/8/2023 1:03:19 PM"/>
    <n v="13062"/>
    <n v="77472.15625"/>
    <m/>
    <m/>
    <n v="77472.15625"/>
    <n v="0"/>
    <n v="0"/>
    <m/>
    <m/>
    <m/>
    <n v="0"/>
  </r>
  <r>
    <x v="0"/>
    <x v="0"/>
    <x v="11"/>
    <s v="7"/>
    <x v="6"/>
    <s v="C&amp;I - Low_26-30"/>
    <x v="13"/>
    <n v="8.8438529968261719"/>
    <n v="77472.15625"/>
    <n v="8.8438529968261719"/>
    <m/>
    <n v="0"/>
    <m/>
    <m/>
    <m/>
    <n v="0"/>
    <m/>
    <m/>
    <n v="-1"/>
    <n v="0"/>
    <s v="DSM_EE"/>
    <m/>
    <n v="77472.15625"/>
    <m/>
    <n v="0"/>
    <n v="2883.189697265625"/>
    <n v="2883.189697265625"/>
    <n v="0"/>
    <n v="-1"/>
    <n v="0"/>
    <n v="0"/>
    <n v="0"/>
    <n v="365"/>
    <n v="8760"/>
    <n v="1.1415524932090193E-4"/>
    <n v="37.2158203125"/>
    <n v="0"/>
    <n v="0"/>
    <n v="2883.189697265625"/>
    <n v="37.2158203125"/>
    <m/>
    <s v="1/1/2026"/>
    <s v="12/31/2099"/>
    <m/>
    <n v="0"/>
    <n v="0"/>
    <n v="2034"/>
    <m/>
    <m/>
    <m/>
    <n v="0"/>
    <n v="0"/>
    <s v="Real 2021 | 5/8/2023 1:03:19 PM"/>
    <n v="13063"/>
    <n v="77472.15625"/>
    <m/>
    <m/>
    <n v="77472.15625"/>
    <n v="0"/>
    <n v="0"/>
    <m/>
    <m/>
    <m/>
    <n v="0"/>
  </r>
  <r>
    <x v="0"/>
    <x v="0"/>
    <x v="11"/>
    <s v="8"/>
    <x v="7"/>
    <s v="C&amp;I - Low_26-30"/>
    <x v="13"/>
    <n v="8.8438529968261719"/>
    <n v="77472.15625"/>
    <n v="8.8438529968261719"/>
    <m/>
    <n v="0"/>
    <m/>
    <m/>
    <m/>
    <n v="0"/>
    <m/>
    <m/>
    <n v="-1"/>
    <n v="0"/>
    <s v="DSM_EE"/>
    <m/>
    <n v="77472.15625"/>
    <m/>
    <n v="0"/>
    <n v="2883.189697265625"/>
    <n v="2883.189697265625"/>
    <n v="0"/>
    <n v="-1"/>
    <n v="0"/>
    <n v="0"/>
    <n v="0"/>
    <n v="365"/>
    <n v="8760"/>
    <n v="1.1415524932090193E-4"/>
    <n v="37.2158203125"/>
    <n v="0"/>
    <n v="0"/>
    <n v="2883.189697265625"/>
    <n v="37.2158203125"/>
    <m/>
    <s v="1/1/2026"/>
    <s v="12/31/2099"/>
    <m/>
    <n v="0"/>
    <n v="0"/>
    <n v="2034"/>
    <m/>
    <m/>
    <m/>
    <n v="0"/>
    <n v="0"/>
    <s v="Real 2021 | 5/8/2023 1:03:19 PM"/>
    <n v="13064"/>
    <n v="77472.15625"/>
    <m/>
    <m/>
    <n v="77472.15625"/>
    <n v="0"/>
    <n v="0"/>
    <m/>
    <m/>
    <m/>
    <n v="0"/>
  </r>
  <r>
    <x v="0"/>
    <x v="0"/>
    <x v="11"/>
    <s v="9"/>
    <x v="8"/>
    <s v="C&amp;I - Low_26-30"/>
    <x v="13"/>
    <n v="8.8438529968261719"/>
    <n v="77472.15625"/>
    <n v="8.8438529968261719"/>
    <m/>
    <n v="0"/>
    <m/>
    <m/>
    <m/>
    <n v="0"/>
    <m/>
    <m/>
    <n v="-1"/>
    <n v="0"/>
    <s v="DSM_EE"/>
    <m/>
    <n v="77472.15625"/>
    <m/>
    <n v="0"/>
    <n v="2883.189697265625"/>
    <n v="2883.189697265625"/>
    <n v="0"/>
    <n v="-1"/>
    <n v="0"/>
    <n v="0"/>
    <n v="0"/>
    <n v="365"/>
    <n v="8760"/>
    <n v="1.1415524932090193E-4"/>
    <n v="37.2158203125"/>
    <n v="0"/>
    <n v="0"/>
    <n v="2883.189697265625"/>
    <n v="37.2158203125"/>
    <m/>
    <s v="1/1/2026"/>
    <s v="12/31/2099"/>
    <m/>
    <n v="0"/>
    <n v="0"/>
    <n v="2034"/>
    <m/>
    <m/>
    <m/>
    <n v="0"/>
    <n v="0"/>
    <s v="Real 2021 | 5/8/2023 1:03:19 PM"/>
    <n v="13065"/>
    <n v="77472.15625"/>
    <m/>
    <m/>
    <n v="77472.15625"/>
    <n v="0"/>
    <n v="0"/>
    <m/>
    <m/>
    <m/>
    <n v="0"/>
  </r>
  <r>
    <x v="0"/>
    <x v="0"/>
    <x v="11"/>
    <s v="5"/>
    <x v="4"/>
    <s v="C&amp;I - High_26-30"/>
    <x v="14"/>
    <n v="0"/>
    <n v="0"/>
    <n v="0"/>
    <m/>
    <n v="0"/>
    <m/>
    <m/>
    <m/>
    <n v="0"/>
    <m/>
    <m/>
    <n v="-1"/>
    <n v="0"/>
    <s v="DSM_EE"/>
    <m/>
    <n v="0"/>
    <m/>
    <n v="0"/>
    <n v="0"/>
    <n v="0"/>
    <n v="0"/>
    <n v="-1"/>
    <n v="0"/>
    <n v="0"/>
    <n v="0"/>
    <n v="0"/>
    <n v="0"/>
    <m/>
    <m/>
    <n v="0"/>
    <m/>
    <n v="0"/>
    <m/>
    <m/>
    <s v="1/1/2026"/>
    <s v="12/31/2099"/>
    <m/>
    <n v="0"/>
    <n v="0"/>
    <n v="2034"/>
    <m/>
    <m/>
    <m/>
    <n v="0"/>
    <n v="0"/>
    <s v="Real 2021 | 5/8/2023 1:03:19 PM"/>
    <n v="13066"/>
    <n v="0"/>
    <m/>
    <m/>
    <n v="0"/>
    <n v="0"/>
    <n v="0"/>
    <m/>
    <m/>
    <m/>
    <n v="0"/>
  </r>
  <r>
    <x v="0"/>
    <x v="0"/>
    <x v="11"/>
    <s v="1"/>
    <x v="0"/>
    <s v="IQW_26-30"/>
    <x v="15"/>
    <n v="0.13281518220901489"/>
    <n v="1163.4610595703125"/>
    <n v="0.13281518220901489"/>
    <m/>
    <n v="0"/>
    <m/>
    <m/>
    <m/>
    <n v="0"/>
    <m/>
    <m/>
    <n v="-1"/>
    <n v="0"/>
    <s v="DSM_EE"/>
    <m/>
    <n v="1163.4610595703125"/>
    <m/>
    <n v="0"/>
    <n v="45.857479095458984"/>
    <n v="45.857479095458984"/>
    <n v="0"/>
    <n v="-1"/>
    <n v="0"/>
    <n v="0"/>
    <n v="0"/>
    <n v="365"/>
    <n v="8760"/>
    <n v="1.1415524932090193E-4"/>
    <n v="39.414710998535156"/>
    <n v="0"/>
    <n v="0"/>
    <n v="45.857479095458984"/>
    <n v="39.414710998535156"/>
    <m/>
    <s v="1/1/2026"/>
    <s v="12/31/2099"/>
    <m/>
    <n v="0"/>
    <n v="0"/>
    <n v="2034"/>
    <m/>
    <m/>
    <m/>
    <n v="0"/>
    <n v="0"/>
    <s v="Real 2021 | 5/8/2023 1:03:19 PM"/>
    <n v="13067"/>
    <n v="1163.4610595703125"/>
    <m/>
    <m/>
    <n v="1163.4610595703125"/>
    <n v="0"/>
    <n v="0"/>
    <m/>
    <m/>
    <m/>
    <n v="0"/>
  </r>
  <r>
    <x v="0"/>
    <x v="0"/>
    <x v="11"/>
    <s v="2"/>
    <x v="1"/>
    <s v="IQW_26-30"/>
    <x v="15"/>
    <n v="0.13281518220901489"/>
    <n v="1163.4610595703125"/>
    <n v="0.13281518220901489"/>
    <m/>
    <n v="0"/>
    <m/>
    <m/>
    <m/>
    <n v="0"/>
    <m/>
    <m/>
    <n v="-1"/>
    <n v="0"/>
    <s v="DSM_EE"/>
    <m/>
    <n v="1163.4610595703125"/>
    <m/>
    <n v="0"/>
    <n v="45.857479095458984"/>
    <n v="45.857479095458984"/>
    <n v="0"/>
    <n v="-1"/>
    <n v="0"/>
    <n v="0"/>
    <n v="0"/>
    <n v="365"/>
    <n v="8760"/>
    <n v="1.1415524932090193E-4"/>
    <n v="39.414710998535156"/>
    <n v="0"/>
    <n v="0"/>
    <n v="45.857479095458984"/>
    <n v="39.414710998535156"/>
    <m/>
    <s v="1/1/2026"/>
    <s v="12/31/2099"/>
    <m/>
    <n v="0"/>
    <n v="0"/>
    <n v="2034"/>
    <m/>
    <m/>
    <m/>
    <n v="0"/>
    <n v="0"/>
    <s v="Real 2021 | 5/8/2023 1:03:19 PM"/>
    <n v="13068"/>
    <n v="1163.4610595703125"/>
    <m/>
    <m/>
    <n v="1163.4610595703125"/>
    <n v="0"/>
    <n v="0"/>
    <m/>
    <m/>
    <m/>
    <n v="0"/>
  </r>
  <r>
    <x v="0"/>
    <x v="0"/>
    <x v="11"/>
    <s v="3"/>
    <x v="2"/>
    <s v="IQW_26-30"/>
    <x v="15"/>
    <n v="0.13281518220901489"/>
    <n v="1163.4610595703125"/>
    <n v="0.13281518220901489"/>
    <m/>
    <n v="0"/>
    <m/>
    <m/>
    <m/>
    <n v="0"/>
    <m/>
    <m/>
    <n v="-1"/>
    <n v="0"/>
    <s v="DSM_EE"/>
    <m/>
    <n v="1163.4610595703125"/>
    <m/>
    <n v="0"/>
    <n v="45.857479095458984"/>
    <n v="45.857479095458984"/>
    <n v="0"/>
    <n v="-1"/>
    <n v="0"/>
    <n v="0"/>
    <n v="0"/>
    <n v="365"/>
    <n v="8760"/>
    <n v="1.1415524932090193E-4"/>
    <n v="39.414710998535156"/>
    <n v="0"/>
    <n v="0"/>
    <n v="45.857479095458984"/>
    <n v="39.414710998535156"/>
    <m/>
    <s v="1/1/2026"/>
    <s v="12/31/2099"/>
    <m/>
    <n v="0"/>
    <n v="0"/>
    <n v="2034"/>
    <m/>
    <m/>
    <m/>
    <n v="0"/>
    <n v="0"/>
    <s v="Real 2021 | 5/8/2023 1:03:19 PM"/>
    <n v="13069"/>
    <n v="1163.4610595703125"/>
    <m/>
    <m/>
    <n v="1163.4610595703125"/>
    <n v="0"/>
    <n v="0"/>
    <m/>
    <m/>
    <m/>
    <n v="0"/>
  </r>
  <r>
    <x v="0"/>
    <x v="0"/>
    <x v="11"/>
    <s v="4"/>
    <x v="3"/>
    <s v="IQW_26-30"/>
    <x v="15"/>
    <n v="0.13281518220901489"/>
    <n v="1163.4610595703125"/>
    <n v="0.13281518220901489"/>
    <m/>
    <n v="0"/>
    <m/>
    <m/>
    <m/>
    <n v="0"/>
    <m/>
    <m/>
    <n v="-1"/>
    <n v="0"/>
    <s v="DSM_EE"/>
    <m/>
    <n v="1163.4610595703125"/>
    <m/>
    <n v="0"/>
    <n v="45.857479095458984"/>
    <n v="45.857479095458984"/>
    <n v="0"/>
    <n v="-1"/>
    <n v="0"/>
    <n v="0"/>
    <n v="0"/>
    <n v="365"/>
    <n v="8760"/>
    <n v="1.1415524932090193E-4"/>
    <n v="39.414710998535156"/>
    <n v="0"/>
    <n v="0"/>
    <n v="45.857479095458984"/>
    <n v="39.414710998535156"/>
    <m/>
    <s v="1/1/2026"/>
    <s v="12/31/2099"/>
    <m/>
    <n v="0"/>
    <n v="0"/>
    <n v="2034"/>
    <m/>
    <m/>
    <m/>
    <n v="0"/>
    <n v="0"/>
    <s v="Real 2021 | 5/8/2023 1:03:19 PM"/>
    <n v="13070"/>
    <n v="1163.4610595703125"/>
    <m/>
    <m/>
    <n v="1163.4610595703125"/>
    <n v="0"/>
    <n v="0"/>
    <m/>
    <m/>
    <m/>
    <n v="0"/>
  </r>
  <r>
    <x v="0"/>
    <x v="0"/>
    <x v="11"/>
    <s v="5"/>
    <x v="4"/>
    <s v="IQW_26-30"/>
    <x v="15"/>
    <n v="0.13281518220901489"/>
    <n v="1163.4610595703125"/>
    <n v="0.13281518220901489"/>
    <m/>
    <n v="0"/>
    <m/>
    <m/>
    <m/>
    <n v="0"/>
    <m/>
    <m/>
    <n v="-1"/>
    <n v="0"/>
    <s v="DSM_EE"/>
    <m/>
    <n v="1163.4610595703125"/>
    <m/>
    <n v="0"/>
    <n v="45.857479095458984"/>
    <n v="45.857479095458984"/>
    <n v="0"/>
    <n v="-1"/>
    <n v="0"/>
    <n v="0"/>
    <n v="0"/>
    <n v="365"/>
    <n v="8760"/>
    <n v="1.1415524932090193E-4"/>
    <n v="39.414710998535156"/>
    <n v="0"/>
    <n v="0"/>
    <n v="45.857479095458984"/>
    <n v="39.414710998535156"/>
    <m/>
    <s v="1/1/2026"/>
    <s v="12/31/2099"/>
    <m/>
    <n v="0"/>
    <n v="0"/>
    <n v="2034"/>
    <m/>
    <m/>
    <m/>
    <n v="0"/>
    <n v="0"/>
    <s v="Real 2021 | 5/8/2023 1:03:19 PM"/>
    <n v="13071"/>
    <n v="1163.4610595703125"/>
    <m/>
    <m/>
    <n v="1163.4610595703125"/>
    <n v="0"/>
    <n v="0"/>
    <m/>
    <m/>
    <m/>
    <n v="0"/>
  </r>
  <r>
    <x v="0"/>
    <x v="0"/>
    <x v="11"/>
    <s v="6"/>
    <x v="5"/>
    <s v="IQW_26-30"/>
    <x v="15"/>
    <n v="0.13281518220901489"/>
    <n v="1163.4610595703125"/>
    <n v="0.13281518220901489"/>
    <m/>
    <n v="0"/>
    <m/>
    <m/>
    <m/>
    <n v="0"/>
    <m/>
    <m/>
    <n v="-1"/>
    <n v="0"/>
    <s v="DSM_EE"/>
    <m/>
    <n v="1163.4610595703125"/>
    <m/>
    <n v="0"/>
    <n v="45.857479095458984"/>
    <n v="45.857479095458984"/>
    <n v="0"/>
    <n v="-1"/>
    <n v="0"/>
    <n v="0"/>
    <n v="0"/>
    <n v="365"/>
    <n v="8760"/>
    <n v="1.1415524932090193E-4"/>
    <n v="39.414710998535156"/>
    <n v="0"/>
    <n v="0"/>
    <n v="45.857479095458984"/>
    <n v="39.414710998535156"/>
    <m/>
    <s v="1/1/2026"/>
    <s v="12/31/2099"/>
    <m/>
    <n v="0"/>
    <n v="0"/>
    <n v="2034"/>
    <m/>
    <m/>
    <m/>
    <n v="0"/>
    <n v="0"/>
    <s v="Real 2021 | 5/8/2023 1:03:19 PM"/>
    <n v="13072"/>
    <n v="1163.4610595703125"/>
    <m/>
    <m/>
    <n v="1163.4610595703125"/>
    <n v="0"/>
    <n v="0"/>
    <m/>
    <m/>
    <m/>
    <n v="0"/>
  </r>
  <r>
    <x v="0"/>
    <x v="0"/>
    <x v="11"/>
    <s v="7"/>
    <x v="6"/>
    <s v="IQW_26-30"/>
    <x v="15"/>
    <n v="0.13281518220901489"/>
    <n v="1163.4610595703125"/>
    <n v="0.13281518220901489"/>
    <m/>
    <n v="0"/>
    <m/>
    <m/>
    <m/>
    <n v="0"/>
    <m/>
    <m/>
    <n v="-1"/>
    <n v="0"/>
    <s v="DSM_EE"/>
    <m/>
    <n v="1163.4610595703125"/>
    <m/>
    <n v="0"/>
    <n v="45.857479095458984"/>
    <n v="45.857479095458984"/>
    <n v="0"/>
    <n v="-1"/>
    <n v="0"/>
    <n v="0"/>
    <n v="0"/>
    <n v="365"/>
    <n v="8760"/>
    <n v="1.1415524932090193E-4"/>
    <n v="39.414710998535156"/>
    <n v="0"/>
    <n v="0"/>
    <n v="45.857479095458984"/>
    <n v="39.414710998535156"/>
    <m/>
    <s v="1/1/2026"/>
    <s v="12/31/2099"/>
    <m/>
    <n v="0"/>
    <n v="0"/>
    <n v="2034"/>
    <m/>
    <m/>
    <m/>
    <n v="0"/>
    <n v="0"/>
    <s v="Real 2021 | 5/8/2023 1:03:19 PM"/>
    <n v="13073"/>
    <n v="1163.4610595703125"/>
    <m/>
    <m/>
    <n v="1163.4610595703125"/>
    <n v="0"/>
    <n v="0"/>
    <m/>
    <m/>
    <m/>
    <n v="0"/>
  </r>
  <r>
    <x v="0"/>
    <x v="0"/>
    <x v="11"/>
    <s v="8"/>
    <x v="7"/>
    <s v="IQW_26-30"/>
    <x v="15"/>
    <n v="0.13281518220901489"/>
    <n v="1163.4610595703125"/>
    <n v="0.13281518220901489"/>
    <m/>
    <n v="0"/>
    <m/>
    <m/>
    <m/>
    <n v="0"/>
    <m/>
    <m/>
    <n v="-1"/>
    <n v="0"/>
    <s v="DSM_EE"/>
    <m/>
    <n v="1163.4610595703125"/>
    <m/>
    <n v="0"/>
    <n v="45.857479095458984"/>
    <n v="45.857479095458984"/>
    <n v="0"/>
    <n v="-1"/>
    <n v="0"/>
    <n v="0"/>
    <n v="0"/>
    <n v="365"/>
    <n v="8760"/>
    <n v="1.1415524932090193E-4"/>
    <n v="39.414710998535156"/>
    <n v="0"/>
    <n v="0"/>
    <n v="45.857479095458984"/>
    <n v="39.414710998535156"/>
    <m/>
    <s v="1/1/2026"/>
    <s v="12/31/2099"/>
    <m/>
    <n v="0"/>
    <n v="0"/>
    <n v="2034"/>
    <m/>
    <m/>
    <m/>
    <n v="0"/>
    <n v="0"/>
    <s v="Real 2021 | 5/8/2023 1:03:19 PM"/>
    <n v="13074"/>
    <n v="1163.4610595703125"/>
    <m/>
    <m/>
    <n v="1163.4610595703125"/>
    <n v="0"/>
    <n v="0"/>
    <m/>
    <m/>
    <m/>
    <n v="0"/>
  </r>
  <r>
    <x v="0"/>
    <x v="0"/>
    <x v="11"/>
    <s v="9"/>
    <x v="8"/>
    <s v="IQW_26-30"/>
    <x v="15"/>
    <n v="0.13281518220901489"/>
    <n v="1163.4610595703125"/>
    <n v="0.13281518220901489"/>
    <m/>
    <n v="0"/>
    <m/>
    <m/>
    <m/>
    <n v="0"/>
    <m/>
    <m/>
    <n v="-1"/>
    <n v="0"/>
    <s v="DSM_EE"/>
    <m/>
    <n v="1163.4610595703125"/>
    <m/>
    <n v="0"/>
    <n v="45.857479095458984"/>
    <n v="45.857479095458984"/>
    <n v="0"/>
    <n v="-1"/>
    <n v="0"/>
    <n v="0"/>
    <n v="0"/>
    <n v="365"/>
    <n v="8760"/>
    <n v="1.1415524932090193E-4"/>
    <n v="39.414710998535156"/>
    <n v="0"/>
    <n v="0"/>
    <n v="45.857479095458984"/>
    <n v="39.414710998535156"/>
    <m/>
    <s v="1/1/2026"/>
    <s v="12/31/2099"/>
    <m/>
    <n v="0"/>
    <n v="0"/>
    <n v="2034"/>
    <m/>
    <m/>
    <m/>
    <n v="0"/>
    <n v="0"/>
    <s v="Real 2021 | 5/8/2023 1:03:19 PM"/>
    <n v="13075"/>
    <n v="1163.4610595703125"/>
    <m/>
    <m/>
    <n v="1163.4610595703125"/>
    <n v="0"/>
    <n v="0"/>
    <m/>
    <m/>
    <m/>
    <n v="0"/>
  </r>
  <r>
    <x v="0"/>
    <x v="0"/>
    <x v="11"/>
    <s v="2"/>
    <x v="1"/>
    <s v="Residential - Low/Medium_31-42"/>
    <x v="16"/>
    <n v="4.3818478584289551"/>
    <n v="38384.984375"/>
    <n v="4.3818478584289551"/>
    <m/>
    <n v="0"/>
    <m/>
    <m/>
    <m/>
    <n v="2708.7939453125"/>
    <m/>
    <m/>
    <n v="-1"/>
    <n v="0"/>
    <s v="DSM_EE"/>
    <m/>
    <n v="38384.984375"/>
    <m/>
    <n v="0"/>
    <n v="1487.0244140625"/>
    <n v="1487.0244140625"/>
    <n v="0"/>
    <n v="-1"/>
    <n v="0"/>
    <n v="0"/>
    <n v="0"/>
    <n v="365"/>
    <n v="8760"/>
    <n v="1.1415524932090193E-4"/>
    <n v="38.739742279052734"/>
    <n v="0"/>
    <n v="0"/>
    <n v="1487.0244140625"/>
    <n v="38.739742279052734"/>
    <m/>
    <s v="1/1/2031"/>
    <s v="12/31/2099"/>
    <m/>
    <n v="0"/>
    <n v="0"/>
    <n v="2034"/>
    <m/>
    <m/>
    <m/>
    <n v="0"/>
    <n v="0"/>
    <s v="Real 2021 | 5/8/2023 1:03:19 PM"/>
    <n v="13076"/>
    <n v="38384.984375"/>
    <m/>
    <m/>
    <n v="38384.984375"/>
    <n v="0"/>
    <n v="0"/>
    <m/>
    <m/>
    <m/>
    <n v="0"/>
  </r>
  <r>
    <x v="0"/>
    <x v="0"/>
    <x v="11"/>
    <s v="4"/>
    <x v="3"/>
    <s v="Residential - Low/Medium_31-42"/>
    <x v="16"/>
    <n v="4.3818478584289551"/>
    <n v="38384.984375"/>
    <n v="4.3818478584289551"/>
    <m/>
    <n v="0"/>
    <m/>
    <m/>
    <m/>
    <n v="2708.7939453125"/>
    <m/>
    <m/>
    <n v="-1"/>
    <n v="0"/>
    <s v="DSM_EE"/>
    <m/>
    <n v="38384.984375"/>
    <m/>
    <n v="0"/>
    <n v="1487.0244140625"/>
    <n v="1487.0244140625"/>
    <n v="0"/>
    <n v="-1"/>
    <n v="0"/>
    <n v="0"/>
    <n v="0"/>
    <n v="365"/>
    <n v="8760"/>
    <n v="1.1415524932090193E-4"/>
    <n v="38.739742279052734"/>
    <n v="0"/>
    <n v="0"/>
    <n v="1487.0244140625"/>
    <n v="38.739742279052734"/>
    <m/>
    <s v="1/1/2031"/>
    <s v="12/31/2099"/>
    <m/>
    <n v="0"/>
    <n v="0"/>
    <n v="2034"/>
    <m/>
    <m/>
    <m/>
    <n v="0"/>
    <n v="0"/>
    <s v="Real 2021 | 5/8/2023 1:03:19 PM"/>
    <n v="13077"/>
    <n v="38384.984375"/>
    <m/>
    <m/>
    <n v="38384.984375"/>
    <n v="0"/>
    <n v="0"/>
    <m/>
    <m/>
    <m/>
    <n v="0"/>
  </r>
  <r>
    <x v="0"/>
    <x v="0"/>
    <x v="11"/>
    <s v="6"/>
    <x v="5"/>
    <s v="Residential - Low/Medium_31-42"/>
    <x v="16"/>
    <n v="4.3818478584289551"/>
    <n v="38384.984375"/>
    <n v="4.3818478584289551"/>
    <m/>
    <n v="0"/>
    <m/>
    <m/>
    <m/>
    <n v="2708.7939453125"/>
    <m/>
    <m/>
    <n v="-1"/>
    <n v="0"/>
    <s v="DSM_EE"/>
    <m/>
    <n v="38384.984375"/>
    <m/>
    <n v="0"/>
    <n v="1487.0244140625"/>
    <n v="1487.0244140625"/>
    <n v="0"/>
    <n v="-1"/>
    <n v="0"/>
    <n v="0"/>
    <n v="0"/>
    <n v="365"/>
    <n v="8760"/>
    <n v="1.1415524932090193E-4"/>
    <n v="38.739742279052734"/>
    <n v="0"/>
    <n v="0"/>
    <n v="1487.0244140625"/>
    <n v="38.739742279052734"/>
    <m/>
    <s v="1/1/2031"/>
    <s v="12/31/2099"/>
    <m/>
    <n v="0"/>
    <n v="0"/>
    <n v="2034"/>
    <m/>
    <m/>
    <m/>
    <n v="0"/>
    <n v="0"/>
    <s v="Real 2021 | 5/8/2023 1:03:19 PM"/>
    <n v="13078"/>
    <n v="38384.984375"/>
    <m/>
    <m/>
    <n v="38384.984375"/>
    <n v="0"/>
    <n v="0"/>
    <m/>
    <m/>
    <m/>
    <n v="0"/>
  </r>
  <r>
    <x v="0"/>
    <x v="0"/>
    <x v="11"/>
    <s v="8"/>
    <x v="7"/>
    <s v="Residential - Low/Medium_31-42"/>
    <x v="16"/>
    <n v="4.3818478584289551"/>
    <n v="38384.984375"/>
    <n v="4.3818478584289551"/>
    <m/>
    <n v="0"/>
    <m/>
    <m/>
    <m/>
    <n v="2708.7939453125"/>
    <m/>
    <m/>
    <n v="-1"/>
    <n v="0"/>
    <s v="DSM_EE"/>
    <m/>
    <n v="38384.984375"/>
    <m/>
    <n v="0"/>
    <n v="1487.0244140625"/>
    <n v="1487.0244140625"/>
    <n v="0"/>
    <n v="-1"/>
    <n v="0"/>
    <n v="0"/>
    <n v="0"/>
    <n v="365"/>
    <n v="8760"/>
    <n v="1.1415524932090193E-4"/>
    <n v="38.739742279052734"/>
    <n v="0"/>
    <n v="0"/>
    <n v="1487.0244140625"/>
    <n v="38.739742279052734"/>
    <m/>
    <s v="1/1/2031"/>
    <s v="12/31/2099"/>
    <m/>
    <n v="0"/>
    <n v="0"/>
    <n v="2034"/>
    <m/>
    <m/>
    <m/>
    <n v="0"/>
    <n v="0"/>
    <s v="Real 2021 | 5/8/2023 1:03:19 PM"/>
    <n v="13079"/>
    <n v="38384.984375"/>
    <m/>
    <m/>
    <n v="38384.984375"/>
    <n v="0"/>
    <n v="0"/>
    <m/>
    <m/>
    <m/>
    <n v="0"/>
  </r>
  <r>
    <x v="0"/>
    <x v="0"/>
    <x v="11"/>
    <s v="9"/>
    <x v="8"/>
    <s v="Residential - Low/Medium_31-42"/>
    <x v="16"/>
    <n v="4.3818478584289551"/>
    <n v="38384.984375"/>
    <n v="4.3818478584289551"/>
    <m/>
    <n v="0"/>
    <m/>
    <m/>
    <m/>
    <n v="2708.7939453125"/>
    <m/>
    <m/>
    <n v="-1"/>
    <n v="0"/>
    <s v="DSM_EE"/>
    <m/>
    <n v="38384.984375"/>
    <m/>
    <n v="0"/>
    <n v="1487.0244140625"/>
    <n v="1487.0244140625"/>
    <n v="0"/>
    <n v="-1"/>
    <n v="0"/>
    <n v="0"/>
    <n v="0"/>
    <n v="365"/>
    <n v="8760"/>
    <n v="1.1415524932090193E-4"/>
    <n v="38.739742279052734"/>
    <n v="0"/>
    <n v="0"/>
    <n v="1487.0244140625"/>
    <n v="38.739742279052734"/>
    <m/>
    <s v="1/1/2031"/>
    <s v="12/31/2099"/>
    <m/>
    <n v="0"/>
    <n v="0"/>
    <n v="2034"/>
    <m/>
    <m/>
    <m/>
    <n v="0"/>
    <n v="0"/>
    <s v="Real 2021 | 5/8/2023 1:03:19 PM"/>
    <n v="13080"/>
    <n v="38384.984375"/>
    <m/>
    <m/>
    <n v="38384.984375"/>
    <n v="0"/>
    <n v="0"/>
    <m/>
    <m/>
    <m/>
    <n v="0"/>
  </r>
  <r>
    <x v="0"/>
    <x v="0"/>
    <x v="11"/>
    <s v="1"/>
    <x v="0"/>
    <s v="C&amp;I - Low_31-42"/>
    <x v="17"/>
    <n v="11.748599052429199"/>
    <n v="102917.7265625"/>
    <n v="11.748599052429199"/>
    <m/>
    <n v="0"/>
    <m/>
    <m/>
    <m/>
    <n v="5036.3798828125"/>
    <m/>
    <m/>
    <n v="-1"/>
    <n v="0"/>
    <s v="DSM_EE"/>
    <m/>
    <n v="102917.7265625"/>
    <m/>
    <n v="0"/>
    <n v="3826.45263671875"/>
    <n v="3826.45263671875"/>
    <n v="0"/>
    <n v="-1"/>
    <n v="0"/>
    <n v="0"/>
    <n v="0"/>
    <n v="365"/>
    <n v="8760"/>
    <n v="1.1415524932090193E-4"/>
    <n v="37.179721832275391"/>
    <n v="0"/>
    <n v="0"/>
    <n v="3826.45263671875"/>
    <n v="37.179721832275391"/>
    <m/>
    <s v="1/1/2031"/>
    <s v="12/31/2099"/>
    <m/>
    <n v="0"/>
    <n v="0"/>
    <n v="2034"/>
    <m/>
    <m/>
    <m/>
    <n v="0"/>
    <n v="0"/>
    <s v="Real 2021 | 5/8/2023 1:03:19 PM"/>
    <n v="13081"/>
    <n v="102917.7265625"/>
    <m/>
    <m/>
    <n v="102917.7265625"/>
    <n v="0"/>
    <n v="0"/>
    <m/>
    <m/>
    <m/>
    <n v="0"/>
  </r>
  <r>
    <x v="0"/>
    <x v="0"/>
    <x v="11"/>
    <s v="3"/>
    <x v="2"/>
    <s v="C&amp;I - Low_31-42"/>
    <x v="17"/>
    <n v="11.748599052429199"/>
    <n v="102917.7265625"/>
    <n v="11.748599052429199"/>
    <m/>
    <n v="0"/>
    <m/>
    <m/>
    <m/>
    <n v="5036.3798828125"/>
    <m/>
    <m/>
    <n v="-1"/>
    <n v="0"/>
    <s v="DSM_EE"/>
    <m/>
    <n v="102917.7265625"/>
    <m/>
    <n v="0"/>
    <n v="3826.45263671875"/>
    <n v="3826.45263671875"/>
    <n v="0"/>
    <n v="-1"/>
    <n v="0"/>
    <n v="0"/>
    <n v="0"/>
    <n v="365"/>
    <n v="8760"/>
    <n v="1.1415524932090193E-4"/>
    <n v="37.179721832275391"/>
    <n v="0"/>
    <n v="0"/>
    <n v="3826.45263671875"/>
    <n v="37.179721832275391"/>
    <m/>
    <s v="1/1/2031"/>
    <s v="12/31/2099"/>
    <m/>
    <n v="0"/>
    <n v="0"/>
    <n v="2034"/>
    <m/>
    <m/>
    <m/>
    <n v="0"/>
    <n v="0"/>
    <s v="Real 2021 | 5/8/2023 1:03:19 PM"/>
    <n v="13082"/>
    <n v="102917.7265625"/>
    <m/>
    <m/>
    <n v="102917.7265625"/>
    <n v="0"/>
    <n v="0"/>
    <m/>
    <m/>
    <m/>
    <n v="0"/>
  </r>
  <r>
    <x v="0"/>
    <x v="0"/>
    <x v="11"/>
    <s v="4"/>
    <x v="3"/>
    <s v="C&amp;I - Low_31-42"/>
    <x v="17"/>
    <n v="11.748599052429199"/>
    <n v="102917.7265625"/>
    <n v="11.748599052429199"/>
    <m/>
    <n v="0"/>
    <m/>
    <m/>
    <m/>
    <n v="5036.3798828125"/>
    <m/>
    <m/>
    <n v="-1"/>
    <n v="0"/>
    <s v="DSM_EE"/>
    <m/>
    <n v="102917.7265625"/>
    <m/>
    <n v="0"/>
    <n v="3826.45263671875"/>
    <n v="3826.45263671875"/>
    <n v="0"/>
    <n v="-1"/>
    <n v="0"/>
    <n v="0"/>
    <n v="0"/>
    <n v="365"/>
    <n v="8760"/>
    <n v="1.1415524932090193E-4"/>
    <n v="37.179721832275391"/>
    <n v="0"/>
    <n v="0"/>
    <n v="3826.45263671875"/>
    <n v="37.179721832275391"/>
    <m/>
    <s v="1/1/2031"/>
    <s v="12/31/2099"/>
    <m/>
    <n v="0"/>
    <n v="0"/>
    <n v="2034"/>
    <m/>
    <m/>
    <m/>
    <n v="0"/>
    <n v="0"/>
    <s v="Real 2021 | 5/8/2023 1:03:19 PM"/>
    <n v="13083"/>
    <n v="102917.7265625"/>
    <m/>
    <m/>
    <n v="102917.7265625"/>
    <n v="0"/>
    <n v="0"/>
    <m/>
    <m/>
    <m/>
    <n v="0"/>
  </r>
  <r>
    <x v="0"/>
    <x v="0"/>
    <x v="11"/>
    <s v="6"/>
    <x v="5"/>
    <s v="C&amp;I - Low_31-42"/>
    <x v="17"/>
    <n v="11.748599052429199"/>
    <n v="102917.7265625"/>
    <n v="11.748599052429199"/>
    <m/>
    <n v="0"/>
    <m/>
    <m/>
    <m/>
    <n v="5036.3798828125"/>
    <m/>
    <m/>
    <n v="-1"/>
    <n v="0"/>
    <s v="DSM_EE"/>
    <m/>
    <n v="102917.7265625"/>
    <m/>
    <n v="0"/>
    <n v="3826.45263671875"/>
    <n v="3826.45263671875"/>
    <n v="0"/>
    <n v="-1"/>
    <n v="0"/>
    <n v="0"/>
    <n v="0"/>
    <n v="365"/>
    <n v="8760"/>
    <n v="1.1415524932090193E-4"/>
    <n v="37.179721832275391"/>
    <n v="0"/>
    <n v="0"/>
    <n v="3826.45263671875"/>
    <n v="37.179721832275391"/>
    <m/>
    <s v="1/1/2031"/>
    <s v="12/31/2099"/>
    <m/>
    <n v="0"/>
    <n v="0"/>
    <n v="2034"/>
    <m/>
    <m/>
    <m/>
    <n v="0"/>
    <n v="0"/>
    <s v="Real 2021 | 5/8/2023 1:03:19 PM"/>
    <n v="13084"/>
    <n v="102917.7265625"/>
    <m/>
    <m/>
    <n v="102917.7265625"/>
    <n v="0"/>
    <n v="0"/>
    <m/>
    <m/>
    <m/>
    <n v="0"/>
  </r>
  <r>
    <x v="0"/>
    <x v="0"/>
    <x v="11"/>
    <s v="7"/>
    <x v="6"/>
    <s v="C&amp;I - Low_31-42"/>
    <x v="17"/>
    <n v="11.748599052429199"/>
    <n v="102917.7265625"/>
    <n v="11.748599052429199"/>
    <m/>
    <n v="0"/>
    <m/>
    <m/>
    <m/>
    <n v="5036.3798828125"/>
    <m/>
    <m/>
    <n v="-1"/>
    <n v="0"/>
    <s v="DSM_EE"/>
    <m/>
    <n v="102917.7265625"/>
    <m/>
    <n v="0"/>
    <n v="3826.45263671875"/>
    <n v="3826.45263671875"/>
    <n v="0"/>
    <n v="-1"/>
    <n v="0"/>
    <n v="0"/>
    <n v="0"/>
    <n v="365"/>
    <n v="8760"/>
    <n v="1.1415524932090193E-4"/>
    <n v="37.179721832275391"/>
    <n v="0"/>
    <n v="0"/>
    <n v="3826.45263671875"/>
    <n v="37.179721832275391"/>
    <m/>
    <s v="1/1/2031"/>
    <s v="12/31/2099"/>
    <m/>
    <n v="0"/>
    <n v="0"/>
    <n v="2034"/>
    <m/>
    <m/>
    <m/>
    <n v="0"/>
    <n v="0"/>
    <s v="Real 2021 | 5/8/2023 1:03:19 PM"/>
    <n v="13085"/>
    <n v="102917.7265625"/>
    <m/>
    <m/>
    <n v="102917.7265625"/>
    <n v="0"/>
    <n v="0"/>
    <m/>
    <m/>
    <m/>
    <n v="0"/>
  </r>
  <r>
    <x v="0"/>
    <x v="0"/>
    <x v="11"/>
    <s v="8"/>
    <x v="7"/>
    <s v="C&amp;I - Low_31-42"/>
    <x v="17"/>
    <n v="11.748599052429199"/>
    <n v="102917.7265625"/>
    <n v="11.748599052429199"/>
    <m/>
    <n v="0"/>
    <m/>
    <m/>
    <m/>
    <n v="5036.3798828125"/>
    <m/>
    <m/>
    <n v="-1"/>
    <n v="0"/>
    <s v="DSM_EE"/>
    <m/>
    <n v="102917.7265625"/>
    <m/>
    <n v="0"/>
    <n v="3826.45263671875"/>
    <n v="3826.45263671875"/>
    <n v="0"/>
    <n v="-1"/>
    <n v="0"/>
    <n v="0"/>
    <n v="0"/>
    <n v="365"/>
    <n v="8760"/>
    <n v="1.1415524932090193E-4"/>
    <n v="37.179721832275391"/>
    <n v="0"/>
    <n v="0"/>
    <n v="3826.45263671875"/>
    <n v="37.179721832275391"/>
    <m/>
    <s v="1/1/2031"/>
    <s v="12/31/2099"/>
    <m/>
    <n v="0"/>
    <n v="0"/>
    <n v="2034"/>
    <m/>
    <m/>
    <m/>
    <n v="0"/>
    <n v="0"/>
    <s v="Real 2021 | 5/8/2023 1:03:19 PM"/>
    <n v="13086"/>
    <n v="102917.7265625"/>
    <m/>
    <m/>
    <n v="102917.7265625"/>
    <n v="0"/>
    <n v="0"/>
    <m/>
    <m/>
    <m/>
    <n v="0"/>
  </r>
  <r>
    <x v="0"/>
    <x v="0"/>
    <x v="11"/>
    <s v="9"/>
    <x v="8"/>
    <s v="C&amp;I - Low_31-42"/>
    <x v="17"/>
    <n v="11.748599052429199"/>
    <n v="102917.7265625"/>
    <n v="11.748599052429199"/>
    <m/>
    <n v="0"/>
    <m/>
    <m/>
    <m/>
    <n v="5036.3798828125"/>
    <m/>
    <m/>
    <n v="-1"/>
    <n v="0"/>
    <s v="DSM_EE"/>
    <m/>
    <n v="102917.7265625"/>
    <m/>
    <n v="0"/>
    <n v="3826.45263671875"/>
    <n v="3826.45263671875"/>
    <n v="0"/>
    <n v="-1"/>
    <n v="0"/>
    <n v="0"/>
    <n v="0"/>
    <n v="365"/>
    <n v="8760"/>
    <n v="1.1415524932090193E-4"/>
    <n v="37.179721832275391"/>
    <n v="0"/>
    <n v="0"/>
    <n v="3826.45263671875"/>
    <n v="37.179721832275391"/>
    <m/>
    <s v="1/1/2031"/>
    <s v="12/31/2099"/>
    <m/>
    <n v="0"/>
    <n v="0"/>
    <n v="2034"/>
    <m/>
    <m/>
    <m/>
    <n v="0"/>
    <n v="0"/>
    <s v="Real 2021 | 5/8/2023 1:03:19 PM"/>
    <n v="13087"/>
    <n v="102917.7265625"/>
    <m/>
    <m/>
    <n v="102917.7265625"/>
    <n v="0"/>
    <n v="0"/>
    <m/>
    <m/>
    <m/>
    <n v="0"/>
  </r>
  <r>
    <x v="0"/>
    <x v="0"/>
    <x v="11"/>
    <s v="1"/>
    <x v="0"/>
    <s v="IQW_31-42"/>
    <x v="18"/>
    <n v="0.19174018502235413"/>
    <n v="1679.64404296875"/>
    <n v="0.19174018502235413"/>
    <m/>
    <n v="0"/>
    <m/>
    <m/>
    <m/>
    <n v="855.32757568359375"/>
    <m/>
    <m/>
    <n v="-1"/>
    <n v="0"/>
    <s v="DSM_EE"/>
    <m/>
    <n v="1679.64404296875"/>
    <m/>
    <n v="0"/>
    <n v="66.112777709960938"/>
    <n v="66.112777709960938"/>
    <n v="0"/>
    <n v="-1"/>
    <n v="0"/>
    <n v="0"/>
    <n v="0"/>
    <n v="365"/>
    <n v="8760"/>
    <n v="1.1415524932090193E-4"/>
    <n v="39.361183166503906"/>
    <n v="0"/>
    <n v="0"/>
    <n v="66.112777709960938"/>
    <n v="39.361183166503906"/>
    <m/>
    <s v="1/1/2031"/>
    <s v="12/31/2099"/>
    <m/>
    <n v="0"/>
    <n v="0"/>
    <n v="2034"/>
    <m/>
    <m/>
    <m/>
    <n v="0"/>
    <n v="0"/>
    <s v="Real 2021 | 5/8/2023 1:03:19 PM"/>
    <n v="13088"/>
    <n v="1679.64404296875"/>
    <m/>
    <m/>
    <n v="1679.64404296875"/>
    <n v="0"/>
    <n v="0"/>
    <m/>
    <m/>
    <m/>
    <n v="0"/>
  </r>
  <r>
    <x v="0"/>
    <x v="0"/>
    <x v="11"/>
    <s v="2"/>
    <x v="1"/>
    <s v="IQW_31-42"/>
    <x v="18"/>
    <n v="0.19174018502235413"/>
    <n v="1679.64404296875"/>
    <n v="0.19174018502235413"/>
    <m/>
    <n v="0"/>
    <m/>
    <m/>
    <m/>
    <n v="855.32757568359375"/>
    <m/>
    <m/>
    <n v="-1"/>
    <n v="0"/>
    <s v="DSM_EE"/>
    <m/>
    <n v="1679.64404296875"/>
    <m/>
    <n v="0"/>
    <n v="66.112777709960938"/>
    <n v="66.112777709960938"/>
    <n v="0"/>
    <n v="-1"/>
    <n v="0"/>
    <n v="0"/>
    <n v="0"/>
    <n v="365"/>
    <n v="8760"/>
    <n v="1.1415524932090193E-4"/>
    <n v="39.361183166503906"/>
    <n v="0"/>
    <n v="0"/>
    <n v="66.112777709960938"/>
    <n v="39.361183166503906"/>
    <m/>
    <s v="1/1/2031"/>
    <s v="12/31/2099"/>
    <m/>
    <n v="0"/>
    <n v="0"/>
    <n v="2034"/>
    <m/>
    <m/>
    <m/>
    <n v="0"/>
    <n v="0"/>
    <s v="Real 2021 | 5/8/2023 1:03:19 PM"/>
    <n v="13089"/>
    <n v="1679.64404296875"/>
    <m/>
    <m/>
    <n v="1679.64404296875"/>
    <n v="0"/>
    <n v="0"/>
    <m/>
    <m/>
    <m/>
    <n v="0"/>
  </r>
  <r>
    <x v="0"/>
    <x v="0"/>
    <x v="11"/>
    <s v="3"/>
    <x v="2"/>
    <s v="IQW_31-42"/>
    <x v="18"/>
    <n v="0.19174018502235413"/>
    <n v="1679.64404296875"/>
    <n v="0.19174018502235413"/>
    <m/>
    <n v="0"/>
    <m/>
    <m/>
    <m/>
    <n v="855.32757568359375"/>
    <m/>
    <m/>
    <n v="-1"/>
    <n v="0"/>
    <s v="DSM_EE"/>
    <m/>
    <n v="1679.64404296875"/>
    <m/>
    <n v="0"/>
    <n v="66.112777709960938"/>
    <n v="66.112777709960938"/>
    <n v="0"/>
    <n v="-1"/>
    <n v="0"/>
    <n v="0"/>
    <n v="0"/>
    <n v="365"/>
    <n v="8760"/>
    <n v="1.1415524932090193E-4"/>
    <n v="39.361183166503906"/>
    <n v="0"/>
    <n v="0"/>
    <n v="66.112777709960938"/>
    <n v="39.361183166503906"/>
    <m/>
    <s v="1/1/2031"/>
    <s v="12/31/2099"/>
    <m/>
    <n v="0"/>
    <n v="0"/>
    <n v="2034"/>
    <m/>
    <m/>
    <m/>
    <n v="0"/>
    <n v="0"/>
    <s v="Real 2021 | 5/8/2023 1:03:19 PM"/>
    <n v="13090"/>
    <n v="1679.64404296875"/>
    <m/>
    <m/>
    <n v="1679.64404296875"/>
    <n v="0"/>
    <n v="0"/>
    <m/>
    <m/>
    <m/>
    <n v="0"/>
  </r>
  <r>
    <x v="0"/>
    <x v="0"/>
    <x v="11"/>
    <s v="4"/>
    <x v="3"/>
    <s v="IQW_31-42"/>
    <x v="18"/>
    <n v="0.19174018502235413"/>
    <n v="1679.64404296875"/>
    <n v="0.19174018502235413"/>
    <m/>
    <n v="0"/>
    <m/>
    <m/>
    <m/>
    <n v="855.32757568359375"/>
    <m/>
    <m/>
    <n v="-1"/>
    <n v="0"/>
    <s v="DSM_EE"/>
    <m/>
    <n v="1679.64404296875"/>
    <m/>
    <n v="0"/>
    <n v="66.112777709960938"/>
    <n v="66.112777709960938"/>
    <n v="0"/>
    <n v="-1"/>
    <n v="0"/>
    <n v="0"/>
    <n v="0"/>
    <n v="365"/>
    <n v="8760"/>
    <n v="1.1415524932090193E-4"/>
    <n v="39.361183166503906"/>
    <n v="0"/>
    <n v="0"/>
    <n v="66.112777709960938"/>
    <n v="39.361183166503906"/>
    <m/>
    <s v="1/1/2031"/>
    <s v="12/31/2099"/>
    <m/>
    <n v="0"/>
    <n v="0"/>
    <n v="2034"/>
    <m/>
    <m/>
    <m/>
    <n v="0"/>
    <n v="0"/>
    <s v="Real 2021 | 5/8/2023 1:03:19 PM"/>
    <n v="13091"/>
    <n v="1679.64404296875"/>
    <m/>
    <m/>
    <n v="1679.64404296875"/>
    <n v="0"/>
    <n v="0"/>
    <m/>
    <m/>
    <m/>
    <n v="0"/>
  </r>
  <r>
    <x v="0"/>
    <x v="0"/>
    <x v="11"/>
    <s v="5"/>
    <x v="4"/>
    <s v="IQW_31-42"/>
    <x v="18"/>
    <n v="0.19174018502235413"/>
    <n v="1679.64404296875"/>
    <n v="0.19174018502235413"/>
    <m/>
    <n v="0"/>
    <m/>
    <m/>
    <m/>
    <n v="855.32757568359375"/>
    <m/>
    <m/>
    <n v="-1"/>
    <n v="0"/>
    <s v="DSM_EE"/>
    <m/>
    <n v="1679.64404296875"/>
    <m/>
    <n v="0"/>
    <n v="66.112777709960938"/>
    <n v="66.112777709960938"/>
    <n v="0"/>
    <n v="-1"/>
    <n v="0"/>
    <n v="0"/>
    <n v="0"/>
    <n v="365"/>
    <n v="8760"/>
    <n v="1.1415524932090193E-4"/>
    <n v="39.361183166503906"/>
    <n v="0"/>
    <n v="0"/>
    <n v="66.112777709960938"/>
    <n v="39.361183166503906"/>
    <m/>
    <s v="1/1/2031"/>
    <s v="12/31/2099"/>
    <m/>
    <n v="0"/>
    <n v="0"/>
    <n v="2034"/>
    <m/>
    <m/>
    <m/>
    <n v="0"/>
    <n v="0"/>
    <s v="Real 2021 | 5/8/2023 1:03:19 PM"/>
    <n v="13092"/>
    <n v="1679.64404296875"/>
    <m/>
    <m/>
    <n v="1679.64404296875"/>
    <n v="0"/>
    <n v="0"/>
    <m/>
    <m/>
    <m/>
    <n v="0"/>
  </r>
  <r>
    <x v="0"/>
    <x v="0"/>
    <x v="11"/>
    <s v="6"/>
    <x v="5"/>
    <s v="IQW_31-42"/>
    <x v="18"/>
    <n v="0.19174018502235413"/>
    <n v="1679.64404296875"/>
    <n v="0.19174018502235413"/>
    <m/>
    <n v="0"/>
    <m/>
    <m/>
    <m/>
    <n v="855.32757568359375"/>
    <m/>
    <m/>
    <n v="-1"/>
    <n v="0"/>
    <s v="DSM_EE"/>
    <m/>
    <n v="1679.64404296875"/>
    <m/>
    <n v="0"/>
    <n v="66.112777709960938"/>
    <n v="66.112777709960938"/>
    <n v="0"/>
    <n v="-1"/>
    <n v="0"/>
    <n v="0"/>
    <n v="0"/>
    <n v="365"/>
    <n v="8760"/>
    <n v="1.1415524932090193E-4"/>
    <n v="39.361183166503906"/>
    <n v="0"/>
    <n v="0"/>
    <n v="66.112777709960938"/>
    <n v="39.361183166503906"/>
    <m/>
    <s v="1/1/2031"/>
    <s v="12/31/2099"/>
    <m/>
    <n v="0"/>
    <n v="0"/>
    <n v="2034"/>
    <m/>
    <m/>
    <m/>
    <n v="0"/>
    <n v="0"/>
    <s v="Real 2021 | 5/8/2023 1:03:19 PM"/>
    <n v="13093"/>
    <n v="1679.64404296875"/>
    <m/>
    <m/>
    <n v="1679.64404296875"/>
    <n v="0"/>
    <n v="0"/>
    <m/>
    <m/>
    <m/>
    <n v="0"/>
  </r>
  <r>
    <x v="0"/>
    <x v="0"/>
    <x v="11"/>
    <s v="7"/>
    <x v="6"/>
    <s v="IQW_31-42"/>
    <x v="18"/>
    <n v="0.19174018502235413"/>
    <n v="1679.64404296875"/>
    <n v="0.19174018502235413"/>
    <m/>
    <n v="0"/>
    <m/>
    <m/>
    <m/>
    <n v="855.32757568359375"/>
    <m/>
    <m/>
    <n v="-1"/>
    <n v="0"/>
    <s v="DSM_EE"/>
    <m/>
    <n v="1679.64404296875"/>
    <m/>
    <n v="0"/>
    <n v="66.112777709960938"/>
    <n v="66.112777709960938"/>
    <n v="0"/>
    <n v="-1"/>
    <n v="0"/>
    <n v="0"/>
    <n v="0"/>
    <n v="365"/>
    <n v="8760"/>
    <n v="1.1415524932090193E-4"/>
    <n v="39.361183166503906"/>
    <n v="0"/>
    <n v="0"/>
    <n v="66.112777709960938"/>
    <n v="39.361183166503906"/>
    <m/>
    <s v="1/1/2031"/>
    <s v="12/31/2099"/>
    <m/>
    <n v="0"/>
    <n v="0"/>
    <n v="2034"/>
    <m/>
    <m/>
    <m/>
    <n v="0"/>
    <n v="0"/>
    <s v="Real 2021 | 5/8/2023 1:03:19 PM"/>
    <n v="13094"/>
    <n v="1679.64404296875"/>
    <m/>
    <m/>
    <n v="1679.64404296875"/>
    <n v="0"/>
    <n v="0"/>
    <m/>
    <m/>
    <m/>
    <n v="0"/>
  </r>
  <r>
    <x v="0"/>
    <x v="0"/>
    <x v="11"/>
    <s v="8"/>
    <x v="7"/>
    <s v="IQW_31-42"/>
    <x v="18"/>
    <n v="0.19174018502235413"/>
    <n v="1679.64404296875"/>
    <n v="0.19174018502235413"/>
    <m/>
    <n v="0"/>
    <m/>
    <m/>
    <m/>
    <n v="855.32757568359375"/>
    <m/>
    <m/>
    <n v="-1"/>
    <n v="0"/>
    <s v="DSM_EE"/>
    <m/>
    <n v="1679.64404296875"/>
    <m/>
    <n v="0"/>
    <n v="66.112777709960938"/>
    <n v="66.112777709960938"/>
    <n v="0"/>
    <n v="-1"/>
    <n v="0"/>
    <n v="0"/>
    <n v="0"/>
    <n v="365"/>
    <n v="8760"/>
    <n v="1.1415524932090193E-4"/>
    <n v="39.361183166503906"/>
    <n v="0"/>
    <n v="0"/>
    <n v="66.112777709960938"/>
    <n v="39.361183166503906"/>
    <m/>
    <s v="1/1/2031"/>
    <s v="12/31/2099"/>
    <m/>
    <n v="0"/>
    <n v="0"/>
    <n v="2034"/>
    <m/>
    <m/>
    <m/>
    <n v="0"/>
    <n v="0"/>
    <s v="Real 2021 | 5/8/2023 1:03:19 PM"/>
    <n v="13095"/>
    <n v="1679.64404296875"/>
    <m/>
    <m/>
    <n v="1679.64404296875"/>
    <n v="0"/>
    <n v="0"/>
    <m/>
    <m/>
    <m/>
    <n v="0"/>
  </r>
  <r>
    <x v="0"/>
    <x v="0"/>
    <x v="11"/>
    <s v="9"/>
    <x v="8"/>
    <s v="IQW_31-42"/>
    <x v="18"/>
    <n v="0.19174018502235413"/>
    <n v="1679.64404296875"/>
    <n v="0.19174018502235413"/>
    <m/>
    <n v="0"/>
    <m/>
    <m/>
    <m/>
    <n v="855.32757568359375"/>
    <m/>
    <m/>
    <n v="-1"/>
    <n v="0"/>
    <s v="DSM_EE"/>
    <m/>
    <n v="1679.64404296875"/>
    <m/>
    <n v="0"/>
    <n v="66.112777709960938"/>
    <n v="66.112777709960938"/>
    <n v="0"/>
    <n v="-1"/>
    <n v="0"/>
    <n v="0"/>
    <n v="0"/>
    <n v="365"/>
    <n v="8760"/>
    <n v="1.1415524932090193E-4"/>
    <n v="39.361183166503906"/>
    <n v="0"/>
    <n v="0"/>
    <n v="66.112777709960938"/>
    <n v="39.361183166503906"/>
    <m/>
    <s v="1/1/2031"/>
    <s v="12/31/2099"/>
    <m/>
    <n v="0"/>
    <n v="0"/>
    <n v="2034"/>
    <m/>
    <m/>
    <m/>
    <n v="0"/>
    <n v="0"/>
    <s v="Real 2021 | 5/8/2023 1:03:19 PM"/>
    <n v="13096"/>
    <n v="1679.64404296875"/>
    <m/>
    <m/>
    <n v="1679.64404296875"/>
    <n v="0"/>
    <n v="0"/>
    <m/>
    <m/>
    <m/>
    <n v="0"/>
  </r>
  <r>
    <x v="0"/>
    <x v="0"/>
    <x v="11"/>
    <s v="1"/>
    <x v="0"/>
    <s v="Area 1001 Gas CT 2029"/>
    <x v="19"/>
    <n v="419.15603637695313"/>
    <n v="458.28164672851563"/>
    <n v="118.74261474609375"/>
    <m/>
    <n v="0"/>
    <m/>
    <m/>
    <m/>
    <n v="48907.359375"/>
    <m/>
    <m/>
    <n v="-1"/>
    <n v="10427692"/>
    <s v="TCO"/>
    <m/>
    <n v="1040185.3125"/>
    <m/>
    <n v="125.74681091308594"/>
    <n v="50657.3515625"/>
    <n v="50657.3515625"/>
    <n v="0"/>
    <n v="-1"/>
    <n v="0"/>
    <n v="0"/>
    <n v="2373.55615234375"/>
    <n v="50"/>
    <n v="3137"/>
    <n v="0.25910401344299316"/>
    <n v="48.7003173828125"/>
    <n v="41196.0390625"/>
    <n v="39.604518890380859"/>
    <n v="9461.3134765625"/>
    <n v="9.0957956314086914"/>
    <m/>
    <s v="1/1/2029"/>
    <s v="12/31/2099"/>
    <m/>
    <n v="0"/>
    <n v="0"/>
    <n v="2034"/>
    <m/>
    <m/>
    <m/>
    <n v="0"/>
    <n v="0"/>
    <s v="Real 2021 | 5/8/2023 1:03:19 PM"/>
    <n v="13097"/>
    <n v="480"/>
    <m/>
    <m/>
    <n v="1040185.3125"/>
    <n v="0"/>
    <n v="0"/>
    <m/>
    <m/>
    <m/>
    <n v="0"/>
  </r>
  <r>
    <x v="0"/>
    <x v="0"/>
    <x v="11"/>
    <s v="2"/>
    <x v="1"/>
    <s v="Area 1001 Gas CT 2029"/>
    <x v="19"/>
    <n v="419.15603637695313"/>
    <n v="458.28164672851563"/>
    <n v="118.74261474609375"/>
    <m/>
    <n v="0"/>
    <m/>
    <m/>
    <m/>
    <n v="48907.359375"/>
    <m/>
    <m/>
    <n v="-1"/>
    <n v="10427692"/>
    <s v="TCO"/>
    <m/>
    <n v="1040185.3125"/>
    <m/>
    <n v="125.74681091308594"/>
    <n v="50657.3515625"/>
    <n v="50657.3515625"/>
    <n v="0"/>
    <n v="-1"/>
    <n v="0"/>
    <n v="0"/>
    <n v="2373.55615234375"/>
    <n v="50"/>
    <n v="3137"/>
    <n v="0.25910401344299316"/>
    <n v="48.7003173828125"/>
    <n v="41196.0390625"/>
    <n v="39.604518890380859"/>
    <n v="9461.3134765625"/>
    <n v="9.0957956314086914"/>
    <m/>
    <s v="1/1/2029"/>
    <s v="12/31/2099"/>
    <m/>
    <n v="0"/>
    <n v="0"/>
    <n v="2034"/>
    <m/>
    <m/>
    <m/>
    <n v="0"/>
    <n v="0"/>
    <s v="Real 2021 | 5/8/2023 1:03:19 PM"/>
    <n v="13098"/>
    <n v="480"/>
    <m/>
    <m/>
    <n v="1040185.3125"/>
    <n v="0"/>
    <n v="0"/>
    <m/>
    <m/>
    <m/>
    <n v="0"/>
  </r>
  <r>
    <x v="0"/>
    <x v="0"/>
    <x v="11"/>
    <s v="3"/>
    <x v="2"/>
    <s v="Area 1001 Gas CT 2029"/>
    <x v="19"/>
    <n v="419.15603637695313"/>
    <n v="458.28164672851563"/>
    <n v="118.74261474609375"/>
    <m/>
    <n v="0"/>
    <m/>
    <m/>
    <m/>
    <n v="48907.359375"/>
    <m/>
    <m/>
    <n v="-1"/>
    <n v="10427692"/>
    <s v="TCO"/>
    <m/>
    <n v="1040185.3125"/>
    <m/>
    <n v="125.74681091308594"/>
    <n v="50657.3515625"/>
    <n v="50657.3515625"/>
    <n v="0"/>
    <n v="-1"/>
    <n v="0"/>
    <n v="0"/>
    <n v="2373.55615234375"/>
    <n v="50"/>
    <n v="3137"/>
    <n v="0.25910401344299316"/>
    <n v="48.7003173828125"/>
    <n v="41196.0390625"/>
    <n v="39.604518890380859"/>
    <n v="9461.3134765625"/>
    <n v="9.0957956314086914"/>
    <m/>
    <s v="1/1/2029"/>
    <s v="12/31/2099"/>
    <m/>
    <n v="0"/>
    <n v="0"/>
    <n v="2034"/>
    <m/>
    <m/>
    <m/>
    <n v="0"/>
    <n v="0"/>
    <s v="Real 2021 | 5/8/2023 1:03:19 PM"/>
    <n v="13099"/>
    <n v="480"/>
    <m/>
    <m/>
    <n v="1040185.3125"/>
    <n v="0"/>
    <n v="0"/>
    <m/>
    <m/>
    <m/>
    <n v="0"/>
  </r>
  <r>
    <x v="0"/>
    <x v="0"/>
    <x v="11"/>
    <s v="4"/>
    <x v="3"/>
    <s v="Area 1001 Gas CT 2029"/>
    <x v="19"/>
    <n v="209.57801818847656"/>
    <n v="229.14082336425781"/>
    <n v="59.371307373046875"/>
    <m/>
    <n v="0"/>
    <m/>
    <m/>
    <m/>
    <n v="24453.6796875"/>
    <m/>
    <m/>
    <n v="-1"/>
    <n v="5213846"/>
    <s v="TCO"/>
    <m/>
    <n v="520092.65625"/>
    <m/>
    <n v="62.873405456542969"/>
    <n v="25328.67578125"/>
    <n v="25328.67578125"/>
    <n v="0"/>
    <n v="-1"/>
    <n v="0"/>
    <n v="0"/>
    <n v="1186.778076171875"/>
    <n v="50"/>
    <n v="3137"/>
    <n v="0.25910401344299316"/>
    <n v="48.7003173828125"/>
    <n v="20598.01953125"/>
    <n v="39.604518890380859"/>
    <n v="4730.65673828125"/>
    <n v="9.0957956314086914"/>
    <m/>
    <s v="1/1/2029"/>
    <s v="12/31/2099"/>
    <m/>
    <n v="0"/>
    <n v="0"/>
    <n v="2034"/>
    <m/>
    <m/>
    <m/>
    <n v="0"/>
    <n v="0"/>
    <s v="Real 2021 | 5/8/2023 1:03:19 PM"/>
    <n v="13100"/>
    <n v="240"/>
    <m/>
    <m/>
    <n v="520092.65625"/>
    <n v="0"/>
    <n v="0"/>
    <m/>
    <m/>
    <m/>
    <n v="0"/>
  </r>
  <r>
    <x v="0"/>
    <x v="0"/>
    <x v="11"/>
    <s v="5"/>
    <x v="4"/>
    <s v="Area 1001 Gas CT 2029"/>
    <x v="19"/>
    <n v="419.15603637695313"/>
    <n v="458.28164672851563"/>
    <n v="118.74261474609375"/>
    <m/>
    <n v="0"/>
    <m/>
    <m/>
    <m/>
    <n v="48907.359375"/>
    <m/>
    <m/>
    <n v="-1"/>
    <n v="10427692"/>
    <s v="TCO"/>
    <m/>
    <n v="1040185.3125"/>
    <m/>
    <n v="125.74681091308594"/>
    <n v="50657.3515625"/>
    <n v="50657.3515625"/>
    <n v="0"/>
    <n v="-1"/>
    <n v="0"/>
    <n v="0"/>
    <n v="2373.55615234375"/>
    <n v="50"/>
    <n v="3137"/>
    <n v="0.25910401344299316"/>
    <n v="48.7003173828125"/>
    <n v="41196.0390625"/>
    <n v="39.604518890380859"/>
    <n v="9461.3134765625"/>
    <n v="9.0957956314086914"/>
    <m/>
    <s v="1/1/2029"/>
    <s v="12/31/2099"/>
    <m/>
    <n v="0"/>
    <n v="0"/>
    <n v="2034"/>
    <m/>
    <m/>
    <m/>
    <n v="0"/>
    <n v="0"/>
    <s v="Real 2021 | 5/8/2023 1:03:19 PM"/>
    <n v="13101"/>
    <n v="480"/>
    <m/>
    <m/>
    <n v="1040185.3125"/>
    <n v="0"/>
    <n v="0"/>
    <m/>
    <m/>
    <m/>
    <n v="0"/>
  </r>
  <r>
    <x v="0"/>
    <x v="0"/>
    <x v="11"/>
    <s v="7"/>
    <x v="6"/>
    <s v="Area 1001 Gas CT 2029"/>
    <x v="19"/>
    <n v="419.15603637695313"/>
    <n v="458.28164672851563"/>
    <n v="118.74261474609375"/>
    <m/>
    <n v="0"/>
    <m/>
    <m/>
    <m/>
    <n v="48907.359375"/>
    <m/>
    <m/>
    <n v="-1"/>
    <n v="10427692"/>
    <s v="TCO"/>
    <m/>
    <n v="1040185.3125"/>
    <m/>
    <n v="125.74681091308594"/>
    <n v="50657.3515625"/>
    <n v="50657.3515625"/>
    <n v="0"/>
    <n v="-1"/>
    <n v="0"/>
    <n v="0"/>
    <n v="2373.55615234375"/>
    <n v="50"/>
    <n v="3137"/>
    <n v="0.25910401344299316"/>
    <n v="48.7003173828125"/>
    <n v="41196.0390625"/>
    <n v="39.604518890380859"/>
    <n v="9461.3134765625"/>
    <n v="9.0957956314086914"/>
    <m/>
    <s v="1/1/2029"/>
    <s v="12/31/2099"/>
    <m/>
    <n v="0"/>
    <n v="0"/>
    <n v="2034"/>
    <m/>
    <m/>
    <m/>
    <n v="0"/>
    <n v="0"/>
    <s v="Real 2021 | 5/8/2023 1:03:19 PM"/>
    <n v="13102"/>
    <n v="480"/>
    <m/>
    <m/>
    <n v="1040185.3125"/>
    <n v="0"/>
    <n v="0"/>
    <m/>
    <m/>
    <m/>
    <n v="0"/>
  </r>
  <r>
    <x v="0"/>
    <x v="0"/>
    <x v="11"/>
    <s v="8"/>
    <x v="7"/>
    <s v="Area 1001 Gas CT 2029"/>
    <x v="19"/>
    <n v="209.57801818847656"/>
    <n v="229.14082336425781"/>
    <n v="59.371307373046875"/>
    <m/>
    <n v="0"/>
    <m/>
    <m/>
    <m/>
    <n v="24453.6796875"/>
    <m/>
    <m/>
    <n v="-1"/>
    <n v="5213846"/>
    <s v="TCO"/>
    <m/>
    <n v="520092.65625"/>
    <m/>
    <n v="62.873405456542969"/>
    <n v="25328.67578125"/>
    <n v="25328.67578125"/>
    <n v="0"/>
    <n v="-1"/>
    <n v="0"/>
    <n v="0"/>
    <n v="1186.778076171875"/>
    <n v="50"/>
    <n v="3137"/>
    <n v="0.25910401344299316"/>
    <n v="48.7003173828125"/>
    <n v="20598.01953125"/>
    <n v="39.604518890380859"/>
    <n v="4730.65673828125"/>
    <n v="9.0957956314086914"/>
    <m/>
    <s v="1/1/2029"/>
    <s v="12/31/2099"/>
    <m/>
    <n v="0"/>
    <n v="0"/>
    <n v="2034"/>
    <m/>
    <m/>
    <m/>
    <n v="0"/>
    <n v="0"/>
    <s v="Real 2021 | 5/8/2023 1:03:19 PM"/>
    <n v="13103"/>
    <n v="240"/>
    <m/>
    <m/>
    <n v="520092.65625"/>
    <n v="0"/>
    <n v="0"/>
    <m/>
    <m/>
    <m/>
    <n v="0"/>
  </r>
  <r>
    <x v="0"/>
    <x v="0"/>
    <x v="11"/>
    <s v="9"/>
    <x v="8"/>
    <s v="Area 1001 Gas CT 2029"/>
    <x v="19"/>
    <n v="419.15603637695313"/>
    <n v="458.28164672851563"/>
    <n v="118.74261474609375"/>
    <m/>
    <n v="0"/>
    <m/>
    <m/>
    <m/>
    <n v="48907.359375"/>
    <m/>
    <m/>
    <n v="-1"/>
    <n v="10427692"/>
    <s v="TCO"/>
    <m/>
    <n v="1040185.3125"/>
    <m/>
    <n v="125.74681091308594"/>
    <n v="50657.3515625"/>
    <n v="50657.3515625"/>
    <n v="0"/>
    <n v="-1"/>
    <n v="0"/>
    <n v="0"/>
    <n v="2373.55615234375"/>
    <n v="50"/>
    <n v="3137"/>
    <n v="0.25910401344299316"/>
    <n v="48.7003173828125"/>
    <n v="41196.0390625"/>
    <n v="39.604518890380859"/>
    <n v="9461.3134765625"/>
    <n v="9.0957956314086914"/>
    <m/>
    <s v="1/1/2029"/>
    <s v="12/31/2099"/>
    <m/>
    <n v="0"/>
    <n v="0"/>
    <n v="2034"/>
    <m/>
    <m/>
    <m/>
    <n v="0"/>
    <n v="0"/>
    <s v="Real 2021 | 5/8/2023 1:03:19 PM"/>
    <n v="13104"/>
    <n v="480"/>
    <m/>
    <m/>
    <n v="1040185.3125"/>
    <n v="0"/>
    <n v="0"/>
    <m/>
    <m/>
    <m/>
    <n v="0"/>
  </r>
  <r>
    <x v="0"/>
    <x v="0"/>
    <x v="11"/>
    <s v="8"/>
    <x v="7"/>
    <s v="Area 1001 Solar 2026"/>
    <x v="20"/>
    <n v="22.833641052246094"/>
    <n v="100"/>
    <n v="22.833641052246094"/>
    <m/>
    <n v="0"/>
    <m/>
    <m/>
    <m/>
    <n v="15077.126953125"/>
    <m/>
    <m/>
    <n v="-1"/>
    <n v="0"/>
    <s v="Solar"/>
    <m/>
    <n v="200022.6875"/>
    <m/>
    <n v="0"/>
    <n v="6591.291015625"/>
    <n v="6591.291015625"/>
    <n v="0"/>
    <n v="-1"/>
    <n v="0"/>
    <n v="0"/>
    <n v="0"/>
    <n v="365"/>
    <n v="4383"/>
    <n v="0.22833640873432159"/>
    <n v="32.952716827392578"/>
    <n v="-6512.16455078125"/>
    <n v="-32.55712890625"/>
    <n v="13103.4560546875"/>
    <n v="65.509841918945313"/>
    <m/>
    <s v="1/1/2026"/>
    <s v="12/31/2099"/>
    <m/>
    <n v="0"/>
    <n v="0"/>
    <n v="2034"/>
    <m/>
    <m/>
    <m/>
    <n v="0"/>
    <n v="0"/>
    <s v="Real 2021 | 5/8/2023 1:03:19 PM"/>
    <n v="13105"/>
    <n v="100"/>
    <m/>
    <m/>
    <n v="200022.6875"/>
    <n v="0"/>
    <n v="0"/>
    <m/>
    <m/>
    <m/>
    <n v="0"/>
  </r>
  <r>
    <x v="0"/>
    <x v="0"/>
    <x v="11"/>
    <s v="1"/>
    <x v="0"/>
    <s v="Area 1001 Solar 2027"/>
    <x v="21"/>
    <n v="34.250461578369141"/>
    <n v="150"/>
    <n v="34.250461578369141"/>
    <m/>
    <n v="0"/>
    <m/>
    <m/>
    <m/>
    <n v="21831.283203125"/>
    <m/>
    <m/>
    <n v="-1"/>
    <n v="0"/>
    <s v="Solar"/>
    <m/>
    <n v="300034.03125"/>
    <m/>
    <n v="0"/>
    <n v="9886.9365234375"/>
    <n v="9886.9365234375"/>
    <n v="0"/>
    <n v="-1"/>
    <n v="0"/>
    <n v="0"/>
    <n v="0"/>
    <n v="365"/>
    <n v="4383"/>
    <n v="0.22833640873432159"/>
    <n v="32.952716827392578"/>
    <n v="-9768.2470703125"/>
    <n v="-32.55712890625"/>
    <n v="19655.18359375"/>
    <n v="65.509841918945313"/>
    <m/>
    <s v="1/1/2027"/>
    <s v="12/31/2099"/>
    <m/>
    <n v="0"/>
    <n v="0"/>
    <n v="2034"/>
    <m/>
    <m/>
    <m/>
    <n v="0"/>
    <n v="0"/>
    <s v="Real 2021 | 5/8/2023 1:03:19 PM"/>
    <n v="13106"/>
    <n v="150"/>
    <m/>
    <m/>
    <n v="300034.03125"/>
    <n v="0"/>
    <n v="0"/>
    <m/>
    <m/>
    <m/>
    <n v="0"/>
  </r>
  <r>
    <x v="0"/>
    <x v="0"/>
    <x v="11"/>
    <s v="2"/>
    <x v="1"/>
    <s v="Area 1001 Solar 2027"/>
    <x v="21"/>
    <n v="22.833641052246094"/>
    <n v="100"/>
    <n v="22.833641052246094"/>
    <m/>
    <n v="0"/>
    <m/>
    <m/>
    <m/>
    <n v="14554.1884765625"/>
    <m/>
    <m/>
    <n v="-1"/>
    <n v="0"/>
    <s v="Solar"/>
    <m/>
    <n v="200022.6875"/>
    <m/>
    <n v="0"/>
    <n v="6591.291015625"/>
    <n v="6591.291015625"/>
    <n v="0"/>
    <n v="-1"/>
    <n v="0"/>
    <n v="0"/>
    <n v="0"/>
    <n v="365"/>
    <n v="4383"/>
    <n v="0.22833640873432159"/>
    <n v="32.952716827392578"/>
    <n v="-6512.16455078125"/>
    <n v="-32.55712890625"/>
    <n v="13103.4560546875"/>
    <n v="65.509841918945313"/>
    <m/>
    <s v="1/1/2027"/>
    <s v="12/31/2099"/>
    <m/>
    <n v="0"/>
    <n v="0"/>
    <n v="2034"/>
    <m/>
    <m/>
    <m/>
    <n v="0"/>
    <n v="0"/>
    <s v="Real 2021 | 5/8/2023 1:03:19 PM"/>
    <n v="13107"/>
    <n v="100"/>
    <m/>
    <m/>
    <n v="200022.6875"/>
    <n v="0"/>
    <n v="0"/>
    <m/>
    <m/>
    <m/>
    <n v="0"/>
  </r>
  <r>
    <x v="0"/>
    <x v="0"/>
    <x v="11"/>
    <s v="3"/>
    <x v="2"/>
    <s v="Area 1001 Solar 2027"/>
    <x v="21"/>
    <n v="34.250461578369141"/>
    <n v="150"/>
    <n v="34.250461578369141"/>
    <m/>
    <n v="0"/>
    <m/>
    <m/>
    <m/>
    <n v="21831.283203125"/>
    <m/>
    <m/>
    <n v="-1"/>
    <n v="0"/>
    <s v="Solar"/>
    <m/>
    <n v="300034.03125"/>
    <m/>
    <n v="0"/>
    <n v="9886.9365234375"/>
    <n v="9886.9365234375"/>
    <n v="0"/>
    <n v="-1"/>
    <n v="0"/>
    <n v="0"/>
    <n v="0"/>
    <n v="365"/>
    <n v="4383"/>
    <n v="0.22833640873432159"/>
    <n v="32.952716827392578"/>
    <n v="-9768.2470703125"/>
    <n v="-32.55712890625"/>
    <n v="19655.18359375"/>
    <n v="65.509841918945313"/>
    <m/>
    <s v="1/1/2027"/>
    <s v="12/31/2099"/>
    <m/>
    <n v="0"/>
    <n v="0"/>
    <n v="2034"/>
    <m/>
    <m/>
    <m/>
    <n v="0"/>
    <n v="0"/>
    <s v="Real 2021 | 5/8/2023 1:03:19 PM"/>
    <n v="13108"/>
    <n v="150"/>
    <m/>
    <m/>
    <n v="300034.03125"/>
    <n v="0"/>
    <n v="0"/>
    <m/>
    <m/>
    <m/>
    <n v="0"/>
  </r>
  <r>
    <x v="0"/>
    <x v="0"/>
    <x v="11"/>
    <s v="5"/>
    <x v="4"/>
    <s v="Area 1001 Solar 2027"/>
    <x v="21"/>
    <n v="11.416820526123047"/>
    <n v="50"/>
    <n v="11.416820526123047"/>
    <m/>
    <n v="0"/>
    <m/>
    <m/>
    <m/>
    <n v="7277.09423828125"/>
    <m/>
    <m/>
    <n v="-1"/>
    <n v="0"/>
    <s v="Solar"/>
    <m/>
    <n v="100011.34375"/>
    <m/>
    <n v="0"/>
    <n v="3295.6455078125"/>
    <n v="3295.6455078125"/>
    <n v="0"/>
    <n v="-1"/>
    <n v="0"/>
    <n v="0"/>
    <n v="0"/>
    <n v="365"/>
    <n v="4383"/>
    <n v="0.22833640873432159"/>
    <n v="32.952716827392578"/>
    <n v="-3256.082275390625"/>
    <n v="-32.55712890625"/>
    <n v="6551.72802734375"/>
    <n v="65.509841918945313"/>
    <m/>
    <s v="1/1/2027"/>
    <s v="12/31/2099"/>
    <m/>
    <n v="0"/>
    <n v="0"/>
    <n v="2034"/>
    <m/>
    <m/>
    <m/>
    <n v="0"/>
    <n v="0"/>
    <s v="Real 2021 | 5/8/2023 1:03:19 PM"/>
    <n v="13109"/>
    <n v="50"/>
    <m/>
    <m/>
    <n v="100011.34375"/>
    <n v="0"/>
    <n v="0"/>
    <m/>
    <m/>
    <m/>
    <n v="0"/>
  </r>
  <r>
    <x v="0"/>
    <x v="0"/>
    <x v="11"/>
    <s v="6"/>
    <x v="5"/>
    <s v="Area 1001 Solar 2027"/>
    <x v="21"/>
    <n v="34.250461578369141"/>
    <n v="150"/>
    <n v="34.250461578369141"/>
    <m/>
    <n v="0"/>
    <m/>
    <m/>
    <m/>
    <n v="21831.283203125"/>
    <m/>
    <m/>
    <n v="-1"/>
    <n v="0"/>
    <s v="Solar"/>
    <m/>
    <n v="300034.03125"/>
    <m/>
    <n v="0"/>
    <n v="9886.9365234375"/>
    <n v="9886.9365234375"/>
    <n v="0"/>
    <n v="-1"/>
    <n v="0"/>
    <n v="0"/>
    <n v="0"/>
    <n v="365"/>
    <n v="4383"/>
    <n v="0.22833640873432159"/>
    <n v="32.952716827392578"/>
    <n v="-9768.2470703125"/>
    <n v="-32.55712890625"/>
    <n v="19655.18359375"/>
    <n v="65.509841918945313"/>
    <m/>
    <s v="1/1/2027"/>
    <s v="12/31/2099"/>
    <m/>
    <n v="0"/>
    <n v="0"/>
    <n v="2034"/>
    <m/>
    <m/>
    <m/>
    <n v="0"/>
    <n v="0"/>
    <s v="Real 2021 | 5/8/2023 1:03:19 PM"/>
    <n v="13110"/>
    <n v="150"/>
    <m/>
    <m/>
    <n v="300034.03125"/>
    <n v="0"/>
    <n v="0"/>
    <m/>
    <m/>
    <m/>
    <n v="0"/>
  </r>
  <r>
    <x v="0"/>
    <x v="0"/>
    <x v="11"/>
    <s v="7"/>
    <x v="6"/>
    <s v="Area 1001 Solar 2027"/>
    <x v="21"/>
    <n v="34.250461578369141"/>
    <n v="150"/>
    <n v="34.250461578369141"/>
    <m/>
    <n v="0"/>
    <m/>
    <m/>
    <m/>
    <n v="21831.283203125"/>
    <m/>
    <m/>
    <n v="-1"/>
    <n v="0"/>
    <s v="Solar"/>
    <m/>
    <n v="300034.03125"/>
    <m/>
    <n v="0"/>
    <n v="9886.9365234375"/>
    <n v="9886.9365234375"/>
    <n v="0"/>
    <n v="-1"/>
    <n v="0"/>
    <n v="0"/>
    <n v="0"/>
    <n v="365"/>
    <n v="4383"/>
    <n v="0.22833640873432159"/>
    <n v="32.952716827392578"/>
    <n v="-9768.2470703125"/>
    <n v="-32.55712890625"/>
    <n v="19655.18359375"/>
    <n v="65.509841918945313"/>
    <m/>
    <s v="1/1/2027"/>
    <s v="12/31/2099"/>
    <m/>
    <n v="0"/>
    <n v="0"/>
    <n v="2034"/>
    <m/>
    <m/>
    <m/>
    <n v="0"/>
    <n v="0"/>
    <s v="Real 2021 | 5/8/2023 1:03:19 PM"/>
    <n v="13111"/>
    <n v="150"/>
    <m/>
    <m/>
    <n v="300034.03125"/>
    <n v="0"/>
    <n v="0"/>
    <m/>
    <m/>
    <m/>
    <n v="0"/>
  </r>
  <r>
    <x v="0"/>
    <x v="0"/>
    <x v="11"/>
    <s v="8"/>
    <x v="7"/>
    <s v="Area 1001 Solar 2027"/>
    <x v="21"/>
    <n v="34.250461578369141"/>
    <n v="150"/>
    <n v="34.250461578369141"/>
    <m/>
    <n v="0"/>
    <m/>
    <m/>
    <m/>
    <n v="21831.283203125"/>
    <m/>
    <m/>
    <n v="-1"/>
    <n v="0"/>
    <s v="Solar"/>
    <m/>
    <n v="300034.03125"/>
    <m/>
    <n v="0"/>
    <n v="9886.9365234375"/>
    <n v="9886.9365234375"/>
    <n v="0"/>
    <n v="-1"/>
    <n v="0"/>
    <n v="0"/>
    <n v="0"/>
    <n v="365"/>
    <n v="4383"/>
    <n v="0.22833640873432159"/>
    <n v="32.952716827392578"/>
    <n v="-9768.2470703125"/>
    <n v="-32.55712890625"/>
    <n v="19655.18359375"/>
    <n v="65.509841918945313"/>
    <m/>
    <s v="1/1/2027"/>
    <s v="12/31/2099"/>
    <m/>
    <n v="0"/>
    <n v="0"/>
    <n v="2034"/>
    <m/>
    <m/>
    <m/>
    <n v="0"/>
    <n v="0"/>
    <s v="Real 2021 | 5/8/2023 1:03:19 PM"/>
    <n v="13112"/>
    <n v="150"/>
    <m/>
    <m/>
    <n v="300034.03125"/>
    <n v="0"/>
    <n v="0"/>
    <m/>
    <m/>
    <m/>
    <n v="0"/>
  </r>
  <r>
    <x v="0"/>
    <x v="0"/>
    <x v="11"/>
    <s v="9"/>
    <x v="8"/>
    <s v="Area 1001 Solar 2027"/>
    <x v="21"/>
    <n v="34.250461578369141"/>
    <n v="150"/>
    <n v="34.250461578369141"/>
    <m/>
    <n v="0"/>
    <m/>
    <m/>
    <m/>
    <n v="21831.283203125"/>
    <m/>
    <m/>
    <n v="-1"/>
    <n v="0"/>
    <s v="Solar"/>
    <m/>
    <n v="300034.03125"/>
    <m/>
    <n v="0"/>
    <n v="9886.9365234375"/>
    <n v="9886.9365234375"/>
    <n v="0"/>
    <n v="-1"/>
    <n v="0"/>
    <n v="0"/>
    <n v="0"/>
    <n v="365"/>
    <n v="4383"/>
    <n v="0.22833640873432159"/>
    <n v="32.952716827392578"/>
    <n v="-9768.2470703125"/>
    <n v="-32.55712890625"/>
    <n v="19655.18359375"/>
    <n v="65.509841918945313"/>
    <m/>
    <s v="1/1/2027"/>
    <s v="12/31/2099"/>
    <m/>
    <n v="0"/>
    <n v="0"/>
    <n v="2034"/>
    <m/>
    <m/>
    <m/>
    <n v="0"/>
    <n v="0"/>
    <s v="Real 2021 | 5/8/2023 1:03:19 PM"/>
    <n v="13113"/>
    <n v="150"/>
    <m/>
    <m/>
    <n v="300034.03125"/>
    <n v="0"/>
    <n v="0"/>
    <m/>
    <m/>
    <m/>
    <n v="0"/>
  </r>
  <r>
    <x v="0"/>
    <x v="0"/>
    <x v="11"/>
    <s v="1"/>
    <x v="0"/>
    <s v="Area 1001 Solar 2028"/>
    <x v="22"/>
    <n v="34.250461578369141"/>
    <n v="150"/>
    <n v="34.250461578369141"/>
    <m/>
    <n v="0"/>
    <m/>
    <m/>
    <m/>
    <n v="20972.564453125"/>
    <m/>
    <m/>
    <n v="-1"/>
    <n v="0"/>
    <s v="Solar"/>
    <m/>
    <n v="300034.03125"/>
    <m/>
    <n v="0"/>
    <n v="9886.9365234375"/>
    <n v="9886.9365234375"/>
    <n v="0"/>
    <n v="-1"/>
    <n v="0"/>
    <n v="0"/>
    <n v="0"/>
    <n v="365"/>
    <n v="4383"/>
    <n v="0.22833640873432159"/>
    <n v="32.952716827392578"/>
    <n v="-9768.2470703125"/>
    <n v="-32.55712890625"/>
    <n v="19655.18359375"/>
    <n v="65.509841918945313"/>
    <m/>
    <s v="1/1/2028"/>
    <s v="12/31/2099"/>
    <m/>
    <n v="0"/>
    <n v="0"/>
    <n v="2034"/>
    <m/>
    <m/>
    <m/>
    <n v="0"/>
    <n v="0"/>
    <s v="Real 2021 | 5/8/2023 1:03:19 PM"/>
    <n v="13114"/>
    <n v="150"/>
    <m/>
    <m/>
    <n v="300034.03125"/>
    <n v="0"/>
    <n v="0"/>
    <m/>
    <m/>
    <m/>
    <n v="0"/>
  </r>
  <r>
    <x v="0"/>
    <x v="0"/>
    <x v="11"/>
    <s v="2"/>
    <x v="1"/>
    <s v="Area 1001 Solar 2028"/>
    <x v="22"/>
    <n v="34.250461578369141"/>
    <n v="150"/>
    <n v="34.250461578369141"/>
    <m/>
    <n v="0"/>
    <m/>
    <m/>
    <m/>
    <n v="20972.564453125"/>
    <m/>
    <m/>
    <n v="-1"/>
    <n v="0"/>
    <s v="Solar"/>
    <m/>
    <n v="300034.03125"/>
    <m/>
    <n v="0"/>
    <n v="9886.9365234375"/>
    <n v="9886.9365234375"/>
    <n v="0"/>
    <n v="-1"/>
    <n v="0"/>
    <n v="0"/>
    <n v="0"/>
    <n v="365"/>
    <n v="4383"/>
    <n v="0.22833640873432159"/>
    <n v="32.952716827392578"/>
    <n v="-9768.2470703125"/>
    <n v="-32.55712890625"/>
    <n v="19655.18359375"/>
    <n v="65.509841918945313"/>
    <m/>
    <s v="1/1/2028"/>
    <s v="12/31/2099"/>
    <m/>
    <n v="0"/>
    <n v="0"/>
    <n v="2034"/>
    <m/>
    <m/>
    <m/>
    <n v="0"/>
    <n v="0"/>
    <s v="Real 2021 | 5/8/2023 1:03:19 PM"/>
    <n v="13115"/>
    <n v="150"/>
    <m/>
    <m/>
    <n v="300034.03125"/>
    <n v="0"/>
    <n v="0"/>
    <m/>
    <m/>
    <m/>
    <n v="0"/>
  </r>
  <r>
    <x v="0"/>
    <x v="0"/>
    <x v="11"/>
    <s v="3"/>
    <x v="2"/>
    <s v="Area 1001 Solar 2028"/>
    <x v="22"/>
    <n v="34.250461578369141"/>
    <n v="150"/>
    <n v="34.250461578369141"/>
    <m/>
    <n v="0"/>
    <m/>
    <m/>
    <m/>
    <n v="20972.564453125"/>
    <m/>
    <m/>
    <n v="-1"/>
    <n v="0"/>
    <s v="Solar"/>
    <m/>
    <n v="300034.03125"/>
    <m/>
    <n v="0"/>
    <n v="9886.9365234375"/>
    <n v="9886.9365234375"/>
    <n v="0"/>
    <n v="-1"/>
    <n v="0"/>
    <n v="0"/>
    <n v="0"/>
    <n v="365"/>
    <n v="4383"/>
    <n v="0.22833640873432159"/>
    <n v="32.952716827392578"/>
    <n v="-9768.2470703125"/>
    <n v="-32.55712890625"/>
    <n v="19655.18359375"/>
    <n v="65.509841918945313"/>
    <m/>
    <s v="1/1/2028"/>
    <s v="12/31/2099"/>
    <m/>
    <n v="0"/>
    <n v="0"/>
    <n v="2034"/>
    <m/>
    <m/>
    <m/>
    <n v="0"/>
    <n v="0"/>
    <s v="Real 2021 | 5/8/2023 1:03:19 PM"/>
    <n v="13116"/>
    <n v="150"/>
    <m/>
    <m/>
    <n v="300034.03125"/>
    <n v="0"/>
    <n v="0"/>
    <m/>
    <m/>
    <m/>
    <n v="0"/>
  </r>
  <r>
    <x v="0"/>
    <x v="0"/>
    <x v="11"/>
    <s v="4"/>
    <x v="3"/>
    <s v="Area 1001 Solar 2028"/>
    <x v="22"/>
    <n v="34.250461578369141"/>
    <n v="150"/>
    <n v="34.250461578369141"/>
    <m/>
    <n v="0"/>
    <m/>
    <m/>
    <m/>
    <n v="20972.564453125"/>
    <m/>
    <m/>
    <n v="-1"/>
    <n v="0"/>
    <s v="Solar"/>
    <m/>
    <n v="300034.03125"/>
    <m/>
    <n v="0"/>
    <n v="9886.9365234375"/>
    <n v="9886.9365234375"/>
    <n v="0"/>
    <n v="-1"/>
    <n v="0"/>
    <n v="0"/>
    <n v="0"/>
    <n v="365"/>
    <n v="4383"/>
    <n v="0.22833640873432159"/>
    <n v="32.952716827392578"/>
    <n v="-9768.2470703125"/>
    <n v="-32.55712890625"/>
    <n v="19655.18359375"/>
    <n v="65.509841918945313"/>
    <m/>
    <s v="1/1/2028"/>
    <s v="12/31/2099"/>
    <m/>
    <n v="0"/>
    <n v="0"/>
    <n v="2034"/>
    <m/>
    <m/>
    <m/>
    <n v="0"/>
    <n v="0"/>
    <s v="Real 2021 | 5/8/2023 1:03:19 PM"/>
    <n v="13117"/>
    <n v="150"/>
    <m/>
    <m/>
    <n v="300034.03125"/>
    <n v="0"/>
    <n v="0"/>
    <m/>
    <m/>
    <m/>
    <n v="0"/>
  </r>
  <r>
    <x v="0"/>
    <x v="0"/>
    <x v="11"/>
    <s v="5"/>
    <x v="4"/>
    <s v="Area 1001 Solar 2028"/>
    <x v="22"/>
    <n v="34.250461578369141"/>
    <n v="150"/>
    <n v="34.250461578369141"/>
    <m/>
    <n v="0"/>
    <m/>
    <m/>
    <m/>
    <n v="20972.564453125"/>
    <m/>
    <m/>
    <n v="-1"/>
    <n v="0"/>
    <s v="Solar"/>
    <m/>
    <n v="300034.03125"/>
    <m/>
    <n v="0"/>
    <n v="9886.9365234375"/>
    <n v="9886.9365234375"/>
    <n v="0"/>
    <n v="-1"/>
    <n v="0"/>
    <n v="0"/>
    <n v="0"/>
    <n v="365"/>
    <n v="4383"/>
    <n v="0.22833640873432159"/>
    <n v="32.952716827392578"/>
    <n v="-9768.2470703125"/>
    <n v="-32.55712890625"/>
    <n v="19655.18359375"/>
    <n v="65.509841918945313"/>
    <m/>
    <s v="1/1/2028"/>
    <s v="12/31/2099"/>
    <m/>
    <n v="0"/>
    <n v="0"/>
    <n v="2034"/>
    <m/>
    <m/>
    <m/>
    <n v="0"/>
    <n v="0"/>
    <s v="Real 2021 | 5/8/2023 1:03:19 PM"/>
    <n v="13118"/>
    <n v="150"/>
    <m/>
    <m/>
    <n v="300034.03125"/>
    <n v="0"/>
    <n v="0"/>
    <m/>
    <m/>
    <m/>
    <n v="0"/>
  </r>
  <r>
    <x v="0"/>
    <x v="0"/>
    <x v="11"/>
    <s v="6"/>
    <x v="5"/>
    <s v="Area 1001 Solar 2028"/>
    <x v="22"/>
    <n v="34.250461578369141"/>
    <n v="150"/>
    <n v="34.250461578369141"/>
    <m/>
    <n v="0"/>
    <m/>
    <m/>
    <m/>
    <n v="20972.564453125"/>
    <m/>
    <m/>
    <n v="-1"/>
    <n v="0"/>
    <s v="Solar"/>
    <m/>
    <n v="300034.03125"/>
    <m/>
    <n v="0"/>
    <n v="9886.9365234375"/>
    <n v="9886.9365234375"/>
    <n v="0"/>
    <n v="-1"/>
    <n v="0"/>
    <n v="0"/>
    <n v="0"/>
    <n v="365"/>
    <n v="4383"/>
    <n v="0.22833640873432159"/>
    <n v="32.952716827392578"/>
    <n v="-9768.2470703125"/>
    <n v="-32.55712890625"/>
    <n v="19655.18359375"/>
    <n v="65.509841918945313"/>
    <m/>
    <s v="1/1/2028"/>
    <s v="12/31/2099"/>
    <m/>
    <n v="0"/>
    <n v="0"/>
    <n v="2034"/>
    <m/>
    <m/>
    <m/>
    <n v="0"/>
    <n v="0"/>
    <s v="Real 2021 | 5/8/2023 1:03:19 PM"/>
    <n v="13119"/>
    <n v="150"/>
    <m/>
    <m/>
    <n v="300034.03125"/>
    <n v="0"/>
    <n v="0"/>
    <m/>
    <m/>
    <m/>
    <n v="0"/>
  </r>
  <r>
    <x v="0"/>
    <x v="0"/>
    <x v="11"/>
    <s v="7"/>
    <x v="6"/>
    <s v="Area 1001 Solar 2028"/>
    <x v="22"/>
    <n v="34.250461578369141"/>
    <n v="150"/>
    <n v="34.250461578369141"/>
    <m/>
    <n v="0"/>
    <m/>
    <m/>
    <m/>
    <n v="20972.564453125"/>
    <m/>
    <m/>
    <n v="-1"/>
    <n v="0"/>
    <s v="Solar"/>
    <m/>
    <n v="300034.03125"/>
    <m/>
    <n v="0"/>
    <n v="9886.9365234375"/>
    <n v="9886.9365234375"/>
    <n v="0"/>
    <n v="-1"/>
    <n v="0"/>
    <n v="0"/>
    <n v="0"/>
    <n v="365"/>
    <n v="4383"/>
    <n v="0.22833640873432159"/>
    <n v="32.952716827392578"/>
    <n v="-9768.2470703125"/>
    <n v="-32.55712890625"/>
    <n v="19655.18359375"/>
    <n v="65.509841918945313"/>
    <m/>
    <s v="1/1/2028"/>
    <s v="12/31/2099"/>
    <m/>
    <n v="0"/>
    <n v="0"/>
    <n v="2034"/>
    <m/>
    <m/>
    <m/>
    <n v="0"/>
    <n v="0"/>
    <s v="Real 2021 | 5/8/2023 1:03:19 PM"/>
    <n v="13120"/>
    <n v="150"/>
    <m/>
    <m/>
    <n v="300034.03125"/>
    <n v="0"/>
    <n v="0"/>
    <m/>
    <m/>
    <m/>
    <n v="0"/>
  </r>
  <r>
    <x v="0"/>
    <x v="0"/>
    <x v="11"/>
    <s v="8"/>
    <x v="7"/>
    <s v="Area 1001 Solar 2028"/>
    <x v="22"/>
    <n v="34.250461578369141"/>
    <n v="150"/>
    <n v="34.250461578369141"/>
    <m/>
    <n v="0"/>
    <m/>
    <m/>
    <m/>
    <n v="20972.564453125"/>
    <m/>
    <m/>
    <n v="-1"/>
    <n v="0"/>
    <s v="Solar"/>
    <m/>
    <n v="300034.03125"/>
    <m/>
    <n v="0"/>
    <n v="9886.9365234375"/>
    <n v="9886.9365234375"/>
    <n v="0"/>
    <n v="-1"/>
    <n v="0"/>
    <n v="0"/>
    <n v="0"/>
    <n v="365"/>
    <n v="4383"/>
    <n v="0.22833640873432159"/>
    <n v="32.952716827392578"/>
    <n v="-9768.2470703125"/>
    <n v="-32.55712890625"/>
    <n v="19655.18359375"/>
    <n v="65.509841918945313"/>
    <m/>
    <s v="1/1/2028"/>
    <s v="12/31/2099"/>
    <m/>
    <n v="0"/>
    <n v="0"/>
    <n v="2034"/>
    <m/>
    <m/>
    <m/>
    <n v="0"/>
    <n v="0"/>
    <s v="Real 2021 | 5/8/2023 1:03:19 PM"/>
    <n v="13121"/>
    <n v="150"/>
    <m/>
    <m/>
    <n v="300034.03125"/>
    <n v="0"/>
    <n v="0"/>
    <m/>
    <m/>
    <m/>
    <n v="0"/>
  </r>
  <r>
    <x v="0"/>
    <x v="0"/>
    <x v="11"/>
    <s v="9"/>
    <x v="8"/>
    <s v="Area 1001 Solar 2028"/>
    <x v="22"/>
    <n v="34.250461578369141"/>
    <n v="150"/>
    <n v="34.250461578369141"/>
    <m/>
    <n v="0"/>
    <m/>
    <m/>
    <m/>
    <n v="20972.564453125"/>
    <m/>
    <m/>
    <n v="-1"/>
    <n v="0"/>
    <s v="Solar"/>
    <m/>
    <n v="300034.03125"/>
    <m/>
    <n v="0"/>
    <n v="9886.9365234375"/>
    <n v="9886.9365234375"/>
    <n v="0"/>
    <n v="-1"/>
    <n v="0"/>
    <n v="0"/>
    <n v="0"/>
    <n v="365"/>
    <n v="4383"/>
    <n v="0.22833640873432159"/>
    <n v="32.952716827392578"/>
    <n v="-9768.2470703125"/>
    <n v="-32.55712890625"/>
    <n v="19655.18359375"/>
    <n v="65.509841918945313"/>
    <m/>
    <s v="1/1/2028"/>
    <s v="12/31/2099"/>
    <m/>
    <n v="0"/>
    <n v="0"/>
    <n v="2034"/>
    <m/>
    <m/>
    <m/>
    <n v="0"/>
    <n v="0"/>
    <s v="Real 2021 | 5/8/2023 1:03:19 PM"/>
    <n v="13122"/>
    <n v="150"/>
    <m/>
    <m/>
    <n v="300034.03125"/>
    <n v="0"/>
    <n v="0"/>
    <m/>
    <m/>
    <m/>
    <n v="0"/>
  </r>
  <r>
    <x v="0"/>
    <x v="0"/>
    <x v="11"/>
    <s v="1"/>
    <x v="0"/>
    <s v="Area 1001 Solar 2029"/>
    <x v="23"/>
    <n v="22.833641052246094"/>
    <n v="100"/>
    <n v="22.833641052246094"/>
    <m/>
    <n v="0"/>
    <m/>
    <m/>
    <m/>
    <n v="13453.2666015625"/>
    <m/>
    <m/>
    <n v="-1"/>
    <n v="0"/>
    <s v="Solar"/>
    <m/>
    <n v="200022.6875"/>
    <m/>
    <n v="0"/>
    <n v="6591.291015625"/>
    <n v="6591.291015625"/>
    <n v="0"/>
    <n v="-1"/>
    <n v="0"/>
    <n v="0"/>
    <n v="0"/>
    <n v="365"/>
    <n v="4383"/>
    <n v="0.22833640873432159"/>
    <n v="32.952716827392578"/>
    <n v="-6512.16455078125"/>
    <n v="-32.55712890625"/>
    <n v="13103.4560546875"/>
    <n v="65.509841918945313"/>
    <m/>
    <s v="1/1/2029"/>
    <s v="12/31/2099"/>
    <m/>
    <n v="0"/>
    <n v="0"/>
    <n v="2034"/>
    <m/>
    <m/>
    <m/>
    <n v="0"/>
    <n v="0"/>
    <s v="Real 2021 | 5/8/2023 1:03:19 PM"/>
    <n v="13123"/>
    <n v="100"/>
    <m/>
    <m/>
    <n v="200022.6875"/>
    <n v="0"/>
    <n v="0"/>
    <m/>
    <m/>
    <m/>
    <n v="0"/>
  </r>
  <r>
    <x v="0"/>
    <x v="0"/>
    <x v="11"/>
    <s v="3"/>
    <x v="2"/>
    <s v="Area 1001 Solar 2029"/>
    <x v="23"/>
    <n v="22.833641052246094"/>
    <n v="100"/>
    <n v="22.833641052246094"/>
    <m/>
    <n v="0"/>
    <m/>
    <m/>
    <m/>
    <n v="13453.2666015625"/>
    <m/>
    <m/>
    <n v="-1"/>
    <n v="0"/>
    <s v="Solar"/>
    <m/>
    <n v="200022.6875"/>
    <m/>
    <n v="0"/>
    <n v="6591.291015625"/>
    <n v="6591.291015625"/>
    <n v="0"/>
    <n v="-1"/>
    <n v="0"/>
    <n v="0"/>
    <n v="0"/>
    <n v="365"/>
    <n v="4383"/>
    <n v="0.22833640873432159"/>
    <n v="32.952716827392578"/>
    <n v="-6512.16455078125"/>
    <n v="-32.55712890625"/>
    <n v="13103.4560546875"/>
    <n v="65.509841918945313"/>
    <m/>
    <s v="1/1/2029"/>
    <s v="12/31/2099"/>
    <m/>
    <n v="0"/>
    <n v="0"/>
    <n v="2034"/>
    <m/>
    <m/>
    <m/>
    <n v="0"/>
    <n v="0"/>
    <s v="Real 2021 | 5/8/2023 1:03:19 PM"/>
    <n v="13124"/>
    <n v="100"/>
    <m/>
    <m/>
    <n v="200022.6875"/>
    <n v="0"/>
    <n v="0"/>
    <m/>
    <m/>
    <m/>
    <n v="0"/>
  </r>
  <r>
    <x v="0"/>
    <x v="0"/>
    <x v="11"/>
    <s v="4"/>
    <x v="3"/>
    <s v="Area 1001 Solar 2029"/>
    <x v="23"/>
    <n v="34.250461578369141"/>
    <n v="150"/>
    <n v="34.250461578369141"/>
    <m/>
    <n v="0"/>
    <m/>
    <m/>
    <m/>
    <n v="20179.900390625"/>
    <m/>
    <m/>
    <n v="-1"/>
    <n v="0"/>
    <s v="Solar"/>
    <m/>
    <n v="300034.03125"/>
    <m/>
    <n v="0"/>
    <n v="9886.9365234375"/>
    <n v="9886.9365234375"/>
    <n v="0"/>
    <n v="-1"/>
    <n v="0"/>
    <n v="0"/>
    <n v="0"/>
    <n v="365"/>
    <n v="4383"/>
    <n v="0.22833640873432159"/>
    <n v="32.952716827392578"/>
    <n v="-9768.2470703125"/>
    <n v="-32.55712890625"/>
    <n v="19655.18359375"/>
    <n v="65.509841918945313"/>
    <m/>
    <s v="1/1/2029"/>
    <s v="12/31/2099"/>
    <m/>
    <n v="0"/>
    <n v="0"/>
    <n v="2034"/>
    <m/>
    <m/>
    <m/>
    <n v="0"/>
    <n v="0"/>
    <s v="Real 2021 | 5/8/2023 1:03:19 PM"/>
    <n v="13125"/>
    <n v="150"/>
    <m/>
    <m/>
    <n v="300034.03125"/>
    <n v="0"/>
    <n v="0"/>
    <m/>
    <m/>
    <m/>
    <n v="0"/>
  </r>
  <r>
    <x v="0"/>
    <x v="0"/>
    <x v="11"/>
    <s v="6"/>
    <x v="5"/>
    <s v="Area 1001 Solar 2029"/>
    <x v="23"/>
    <n v="22.833641052246094"/>
    <n v="100"/>
    <n v="22.833641052246094"/>
    <m/>
    <n v="0"/>
    <m/>
    <m/>
    <m/>
    <n v="13453.2666015625"/>
    <m/>
    <m/>
    <n v="-1"/>
    <n v="0"/>
    <s v="Solar"/>
    <m/>
    <n v="200022.6875"/>
    <m/>
    <n v="0"/>
    <n v="6591.291015625"/>
    <n v="6591.291015625"/>
    <n v="0"/>
    <n v="-1"/>
    <n v="0"/>
    <n v="0"/>
    <n v="0"/>
    <n v="365"/>
    <n v="4383"/>
    <n v="0.22833640873432159"/>
    <n v="32.952716827392578"/>
    <n v="-6512.16455078125"/>
    <n v="-32.55712890625"/>
    <n v="13103.4560546875"/>
    <n v="65.509841918945313"/>
    <m/>
    <s v="1/1/2029"/>
    <s v="12/31/2099"/>
    <m/>
    <n v="0"/>
    <n v="0"/>
    <n v="2034"/>
    <m/>
    <m/>
    <m/>
    <n v="0"/>
    <n v="0"/>
    <s v="Real 2021 | 5/8/2023 1:03:19 PM"/>
    <n v="13126"/>
    <n v="100"/>
    <m/>
    <m/>
    <n v="200022.6875"/>
    <n v="0"/>
    <n v="0"/>
    <m/>
    <m/>
    <m/>
    <n v="0"/>
  </r>
  <r>
    <x v="0"/>
    <x v="0"/>
    <x v="11"/>
    <s v="7"/>
    <x v="6"/>
    <s v="Area 1001 Solar 2029"/>
    <x v="23"/>
    <n v="22.833641052246094"/>
    <n v="100"/>
    <n v="22.833641052246094"/>
    <m/>
    <n v="0"/>
    <m/>
    <m/>
    <m/>
    <n v="13453.2666015625"/>
    <m/>
    <m/>
    <n v="-1"/>
    <n v="0"/>
    <s v="Solar"/>
    <m/>
    <n v="200022.6875"/>
    <m/>
    <n v="0"/>
    <n v="6591.291015625"/>
    <n v="6591.291015625"/>
    <n v="0"/>
    <n v="-1"/>
    <n v="0"/>
    <n v="0"/>
    <n v="0"/>
    <n v="365"/>
    <n v="4383"/>
    <n v="0.22833640873432159"/>
    <n v="32.952716827392578"/>
    <n v="-6512.16455078125"/>
    <n v="-32.55712890625"/>
    <n v="13103.4560546875"/>
    <n v="65.509841918945313"/>
    <m/>
    <s v="1/1/2029"/>
    <s v="12/31/2099"/>
    <m/>
    <n v="0"/>
    <n v="0"/>
    <n v="2034"/>
    <m/>
    <m/>
    <m/>
    <n v="0"/>
    <n v="0"/>
    <s v="Real 2021 | 5/8/2023 1:03:19 PM"/>
    <n v="13127"/>
    <n v="100"/>
    <m/>
    <m/>
    <n v="200022.6875"/>
    <n v="0"/>
    <n v="0"/>
    <m/>
    <m/>
    <m/>
    <n v="0"/>
  </r>
  <r>
    <x v="0"/>
    <x v="0"/>
    <x v="11"/>
    <s v="8"/>
    <x v="7"/>
    <s v="Area 1001 Solar 2029"/>
    <x v="23"/>
    <n v="34.250461578369141"/>
    <n v="150"/>
    <n v="34.250461578369141"/>
    <m/>
    <n v="0"/>
    <m/>
    <m/>
    <m/>
    <n v="20179.900390625"/>
    <m/>
    <m/>
    <n v="-1"/>
    <n v="0"/>
    <s v="Solar"/>
    <m/>
    <n v="300034.03125"/>
    <m/>
    <n v="0"/>
    <n v="9886.9365234375"/>
    <n v="9886.9365234375"/>
    <n v="0"/>
    <n v="-1"/>
    <n v="0"/>
    <n v="0"/>
    <n v="0"/>
    <n v="365"/>
    <n v="4383"/>
    <n v="0.22833640873432159"/>
    <n v="32.952716827392578"/>
    <n v="-9768.2470703125"/>
    <n v="-32.55712890625"/>
    <n v="19655.18359375"/>
    <n v="65.509841918945313"/>
    <m/>
    <s v="1/1/2029"/>
    <s v="12/31/2099"/>
    <m/>
    <n v="0"/>
    <n v="0"/>
    <n v="2034"/>
    <m/>
    <m/>
    <m/>
    <n v="0"/>
    <n v="0"/>
    <s v="Real 2021 | 5/8/2023 1:03:19 PM"/>
    <n v="13128"/>
    <n v="150"/>
    <m/>
    <m/>
    <n v="300034.03125"/>
    <n v="0"/>
    <n v="0"/>
    <m/>
    <m/>
    <m/>
    <n v="0"/>
  </r>
  <r>
    <x v="0"/>
    <x v="0"/>
    <x v="11"/>
    <s v="9"/>
    <x v="8"/>
    <s v="Area 1001 Solar 2029"/>
    <x v="23"/>
    <n v="22.833641052246094"/>
    <n v="100"/>
    <n v="22.833641052246094"/>
    <m/>
    <n v="0"/>
    <m/>
    <m/>
    <m/>
    <n v="13453.2666015625"/>
    <m/>
    <m/>
    <n v="-1"/>
    <n v="0"/>
    <s v="Solar"/>
    <m/>
    <n v="200022.6875"/>
    <m/>
    <n v="0"/>
    <n v="6591.291015625"/>
    <n v="6591.291015625"/>
    <n v="0"/>
    <n v="-1"/>
    <n v="0"/>
    <n v="0"/>
    <n v="0"/>
    <n v="365"/>
    <n v="4383"/>
    <n v="0.22833640873432159"/>
    <n v="32.952716827392578"/>
    <n v="-6512.16455078125"/>
    <n v="-32.55712890625"/>
    <n v="13103.4560546875"/>
    <n v="65.509841918945313"/>
    <m/>
    <s v="1/1/2029"/>
    <s v="12/31/2099"/>
    <m/>
    <n v="0"/>
    <n v="0"/>
    <n v="2034"/>
    <m/>
    <m/>
    <m/>
    <n v="0"/>
    <n v="0"/>
    <s v="Real 2021 | 5/8/2023 1:03:19 PM"/>
    <n v="13129"/>
    <n v="100"/>
    <m/>
    <m/>
    <n v="200022.6875"/>
    <n v="0"/>
    <n v="0"/>
    <m/>
    <m/>
    <m/>
    <n v="0"/>
  </r>
  <r>
    <x v="0"/>
    <x v="0"/>
    <x v="11"/>
    <s v="3"/>
    <x v="2"/>
    <s v="Area 1001 Solar 2030"/>
    <x v="24"/>
    <n v="11.416820526123047"/>
    <n v="50"/>
    <n v="11.416820526123047"/>
    <m/>
    <n v="0"/>
    <m/>
    <m/>
    <m/>
    <n v="6451.40283203125"/>
    <m/>
    <m/>
    <n v="-1"/>
    <n v="0"/>
    <s v="Solar"/>
    <m/>
    <n v="100011.34375"/>
    <m/>
    <n v="0"/>
    <n v="3295.6455078125"/>
    <n v="3295.6455078125"/>
    <n v="0"/>
    <n v="-1"/>
    <n v="0"/>
    <n v="0"/>
    <n v="0"/>
    <n v="365"/>
    <n v="4383"/>
    <n v="0.22833640873432159"/>
    <n v="32.952716827392578"/>
    <n v="-3256.082275390625"/>
    <n v="-32.55712890625"/>
    <n v="6551.72802734375"/>
    <n v="65.509841918945313"/>
    <m/>
    <s v="1/1/2030"/>
    <s v="12/31/2099"/>
    <m/>
    <n v="0"/>
    <n v="0"/>
    <n v="2034"/>
    <m/>
    <m/>
    <m/>
    <n v="0"/>
    <n v="0"/>
    <s v="Real 2021 | 5/8/2023 1:03:19 PM"/>
    <n v="13130"/>
    <n v="50"/>
    <m/>
    <m/>
    <n v="100011.34375"/>
    <n v="0"/>
    <n v="0"/>
    <m/>
    <m/>
    <m/>
    <n v="0"/>
  </r>
  <r>
    <x v="0"/>
    <x v="0"/>
    <x v="11"/>
    <s v="8"/>
    <x v="7"/>
    <s v="Area 1001 Solar 2030"/>
    <x v="24"/>
    <n v="11.416820526123047"/>
    <n v="50"/>
    <n v="11.416820526123047"/>
    <m/>
    <n v="0"/>
    <m/>
    <m/>
    <m/>
    <n v="6451.40283203125"/>
    <m/>
    <m/>
    <n v="-1"/>
    <n v="0"/>
    <s v="Solar"/>
    <m/>
    <n v="100011.34375"/>
    <m/>
    <n v="0"/>
    <n v="3295.6455078125"/>
    <n v="3295.6455078125"/>
    <n v="0"/>
    <n v="-1"/>
    <n v="0"/>
    <n v="0"/>
    <n v="0"/>
    <n v="365"/>
    <n v="4383"/>
    <n v="0.22833640873432159"/>
    <n v="32.952716827392578"/>
    <n v="-3256.082275390625"/>
    <n v="-32.55712890625"/>
    <n v="6551.72802734375"/>
    <n v="65.509841918945313"/>
    <m/>
    <s v="1/1/2030"/>
    <s v="12/31/2099"/>
    <m/>
    <n v="0"/>
    <n v="0"/>
    <n v="2034"/>
    <m/>
    <m/>
    <m/>
    <n v="0"/>
    <n v="0"/>
    <s v="Real 2021 | 5/8/2023 1:03:19 PM"/>
    <n v="13131"/>
    <n v="50"/>
    <m/>
    <m/>
    <n v="100011.34375"/>
    <n v="0"/>
    <n v="0"/>
    <m/>
    <m/>
    <m/>
    <n v="0"/>
  </r>
  <r>
    <x v="0"/>
    <x v="0"/>
    <x v="11"/>
    <s v="4"/>
    <x v="3"/>
    <s v="Area 1001 Solar 2031"/>
    <x v="25"/>
    <n v="34.250461578369141"/>
    <n v="150"/>
    <n v="34.250461578369141"/>
    <m/>
    <n v="0"/>
    <m/>
    <m/>
    <m/>
    <n v="19494.576171875"/>
    <m/>
    <m/>
    <n v="-1"/>
    <n v="0"/>
    <s v="Solar"/>
    <m/>
    <n v="300034.03125"/>
    <m/>
    <n v="0"/>
    <n v="9886.9365234375"/>
    <n v="9886.9365234375"/>
    <n v="0"/>
    <n v="-1"/>
    <n v="0"/>
    <n v="0"/>
    <n v="0"/>
    <n v="365"/>
    <n v="4383"/>
    <n v="0.22833640873432159"/>
    <n v="32.952716827392578"/>
    <n v="-9768.2470703125"/>
    <n v="-32.55712890625"/>
    <n v="19655.18359375"/>
    <n v="65.509841918945313"/>
    <m/>
    <s v="1/1/2031"/>
    <s v="12/31/2099"/>
    <m/>
    <n v="0"/>
    <n v="0"/>
    <n v="2034"/>
    <m/>
    <m/>
    <m/>
    <n v="0"/>
    <n v="0"/>
    <s v="Real 2021 | 5/8/2023 1:03:19 PM"/>
    <n v="13132"/>
    <n v="150"/>
    <m/>
    <m/>
    <n v="300034.03125"/>
    <n v="0"/>
    <n v="0"/>
    <m/>
    <m/>
    <m/>
    <n v="0"/>
  </r>
  <r>
    <x v="0"/>
    <x v="0"/>
    <x v="11"/>
    <s v="8"/>
    <x v="7"/>
    <s v="Area 1001 Solar 2031"/>
    <x v="25"/>
    <n v="11.416820526123047"/>
    <n v="50"/>
    <n v="11.416820526123047"/>
    <m/>
    <n v="0"/>
    <m/>
    <m/>
    <m/>
    <n v="6498.19189453125"/>
    <m/>
    <m/>
    <n v="-1"/>
    <n v="0"/>
    <s v="Solar"/>
    <m/>
    <n v="100011.34375"/>
    <m/>
    <n v="0"/>
    <n v="3295.6455078125"/>
    <n v="3295.6455078125"/>
    <n v="0"/>
    <n v="-1"/>
    <n v="0"/>
    <n v="0"/>
    <n v="0"/>
    <n v="365"/>
    <n v="4383"/>
    <n v="0.22833640873432159"/>
    <n v="32.952716827392578"/>
    <n v="-3256.082275390625"/>
    <n v="-32.55712890625"/>
    <n v="6551.72802734375"/>
    <n v="65.509841918945313"/>
    <m/>
    <s v="1/1/2031"/>
    <s v="12/31/2099"/>
    <m/>
    <n v="0"/>
    <n v="0"/>
    <n v="2034"/>
    <m/>
    <m/>
    <m/>
    <n v="0"/>
    <n v="0"/>
    <s v="Real 2021 | 5/8/2023 1:03:19 PM"/>
    <n v="13133"/>
    <n v="50"/>
    <m/>
    <m/>
    <n v="100011.34375"/>
    <n v="0"/>
    <n v="0"/>
    <m/>
    <m/>
    <m/>
    <n v="0"/>
  </r>
  <r>
    <x v="0"/>
    <x v="0"/>
    <x v="11"/>
    <s v="3"/>
    <x v="2"/>
    <s v="Area 1001 Solar 2032"/>
    <x v="26"/>
    <n v="11.416820526123047"/>
    <n v="50"/>
    <n v="11.416820526123047"/>
    <m/>
    <n v="0"/>
    <m/>
    <m/>
    <m/>
    <n v="6528.46728515625"/>
    <m/>
    <m/>
    <n v="-1"/>
    <n v="0"/>
    <s v="Solar"/>
    <m/>
    <n v="100011.34375"/>
    <m/>
    <n v="0"/>
    <n v="3295.6455078125"/>
    <n v="3295.6455078125"/>
    <n v="0"/>
    <n v="-1"/>
    <n v="0"/>
    <n v="0"/>
    <n v="0"/>
    <n v="365"/>
    <n v="4383"/>
    <n v="0.22833640873432159"/>
    <n v="32.952716827392578"/>
    <n v="-3256.082275390625"/>
    <n v="-32.55712890625"/>
    <n v="6551.72802734375"/>
    <n v="65.509841918945313"/>
    <m/>
    <s v="1/1/2032"/>
    <s v="12/31/2099"/>
    <m/>
    <n v="0"/>
    <n v="0"/>
    <n v="2034"/>
    <m/>
    <m/>
    <m/>
    <n v="0"/>
    <n v="0"/>
    <s v="Real 2021 | 5/8/2023 1:03:19 PM"/>
    <n v="13134"/>
    <n v="50"/>
    <m/>
    <m/>
    <n v="100011.34375"/>
    <n v="0"/>
    <n v="0"/>
    <m/>
    <m/>
    <m/>
    <n v="0"/>
  </r>
  <r>
    <x v="0"/>
    <x v="0"/>
    <x v="11"/>
    <s v="4"/>
    <x v="3"/>
    <s v="Area 1001 Solar 2032"/>
    <x v="26"/>
    <n v="34.250461578369141"/>
    <n v="150"/>
    <n v="34.250461578369141"/>
    <m/>
    <n v="0"/>
    <m/>
    <m/>
    <m/>
    <n v="19585.40234375"/>
    <m/>
    <m/>
    <n v="-1"/>
    <n v="0"/>
    <s v="Solar"/>
    <m/>
    <n v="300034.03125"/>
    <m/>
    <n v="0"/>
    <n v="9886.9365234375"/>
    <n v="9886.9365234375"/>
    <n v="0"/>
    <n v="-1"/>
    <n v="0"/>
    <n v="0"/>
    <n v="0"/>
    <n v="365"/>
    <n v="4383"/>
    <n v="0.22833640873432159"/>
    <n v="32.952716827392578"/>
    <n v="-9768.2470703125"/>
    <n v="-32.55712890625"/>
    <n v="19655.18359375"/>
    <n v="65.509841918945313"/>
    <m/>
    <s v="1/1/2032"/>
    <s v="12/31/2099"/>
    <m/>
    <n v="0"/>
    <n v="0"/>
    <n v="2034"/>
    <m/>
    <m/>
    <m/>
    <n v="0"/>
    <n v="0"/>
    <s v="Real 2021 | 5/8/2023 1:03:19 PM"/>
    <n v="13135"/>
    <n v="150"/>
    <m/>
    <m/>
    <n v="300034.03125"/>
    <n v="0"/>
    <n v="0"/>
    <m/>
    <m/>
    <m/>
    <n v="0"/>
  </r>
  <r>
    <x v="0"/>
    <x v="0"/>
    <x v="11"/>
    <s v="8"/>
    <x v="7"/>
    <s v="Area 1001 Solar 2032"/>
    <x v="26"/>
    <n v="11.416820526123047"/>
    <n v="50"/>
    <n v="11.416820526123047"/>
    <m/>
    <n v="0"/>
    <m/>
    <m/>
    <m/>
    <n v="6528.46728515625"/>
    <m/>
    <m/>
    <n v="-1"/>
    <n v="0"/>
    <s v="Solar"/>
    <m/>
    <n v="100011.34375"/>
    <m/>
    <n v="0"/>
    <n v="3295.6455078125"/>
    <n v="3295.6455078125"/>
    <n v="0"/>
    <n v="-1"/>
    <n v="0"/>
    <n v="0"/>
    <n v="0"/>
    <n v="365"/>
    <n v="4383"/>
    <n v="0.22833640873432159"/>
    <n v="32.952716827392578"/>
    <n v="-3256.082275390625"/>
    <n v="-32.55712890625"/>
    <n v="6551.72802734375"/>
    <n v="65.509841918945313"/>
    <m/>
    <s v="1/1/2032"/>
    <s v="12/31/2099"/>
    <m/>
    <n v="0"/>
    <n v="0"/>
    <n v="2034"/>
    <m/>
    <m/>
    <m/>
    <n v="0"/>
    <n v="0"/>
    <s v="Real 2021 | 5/8/2023 1:03:19 PM"/>
    <n v="13136"/>
    <n v="50"/>
    <m/>
    <m/>
    <n v="100011.34375"/>
    <n v="0"/>
    <n v="0"/>
    <m/>
    <m/>
    <m/>
    <n v="0"/>
  </r>
  <r>
    <x v="0"/>
    <x v="0"/>
    <x v="11"/>
    <s v="8"/>
    <x v="7"/>
    <s v="Area 1001 Solar 2035"/>
    <x v="27"/>
    <n v="0"/>
    <n v="0"/>
    <n v="0"/>
    <m/>
    <n v="0"/>
    <m/>
    <m/>
    <m/>
    <n v="0"/>
    <m/>
    <m/>
    <n v="-1"/>
    <n v="0"/>
    <s v="Solar"/>
    <m/>
    <n v="0"/>
    <m/>
    <n v="0"/>
    <n v="0"/>
    <n v="0"/>
    <n v="0"/>
    <n v="-1"/>
    <n v="0"/>
    <n v="0"/>
    <n v="0"/>
    <n v="0"/>
    <n v="0"/>
    <m/>
    <m/>
    <n v="0"/>
    <m/>
    <n v="0"/>
    <m/>
    <m/>
    <s v="1/1/2035"/>
    <s v="12/31/2099"/>
    <m/>
    <n v="0"/>
    <n v="0"/>
    <n v="2034"/>
    <m/>
    <m/>
    <m/>
    <n v="0"/>
    <n v="0"/>
    <s v="Real 2021 | 5/8/2023 1:03:19 PM"/>
    <n v="13137"/>
    <n v="0"/>
    <m/>
    <m/>
    <n v="0"/>
    <n v="0"/>
    <n v="0"/>
    <m/>
    <m/>
    <m/>
    <n v="0"/>
  </r>
  <r>
    <x v="0"/>
    <x v="0"/>
    <x v="11"/>
    <s v="4"/>
    <x v="3"/>
    <s v="Area 1001 Solar 2036"/>
    <x v="28"/>
    <n v="0"/>
    <n v="0"/>
    <n v="0"/>
    <m/>
    <n v="0"/>
    <m/>
    <m/>
    <m/>
    <n v="0"/>
    <m/>
    <m/>
    <n v="-1"/>
    <n v="0"/>
    <s v="Solar"/>
    <m/>
    <n v="0"/>
    <m/>
    <n v="0"/>
    <n v="0"/>
    <n v="0"/>
    <n v="0"/>
    <n v="-1"/>
    <n v="0"/>
    <n v="0"/>
    <n v="0"/>
    <n v="0"/>
    <n v="0"/>
    <m/>
    <m/>
    <n v="0"/>
    <m/>
    <n v="0"/>
    <m/>
    <m/>
    <s v="1/1/2036"/>
    <s v="12/31/2099"/>
    <m/>
    <n v="0"/>
    <n v="0"/>
    <n v="2034"/>
    <m/>
    <m/>
    <m/>
    <n v="0"/>
    <n v="0"/>
    <s v="Real 2021 | 5/8/2023 1:03:19 PM"/>
    <n v="13138"/>
    <n v="0"/>
    <m/>
    <m/>
    <n v="0"/>
    <n v="0"/>
    <n v="0"/>
    <m/>
    <m/>
    <m/>
    <n v="0"/>
  </r>
  <r>
    <x v="0"/>
    <x v="0"/>
    <x v="11"/>
    <s v="1"/>
    <x v="0"/>
    <s v="Area 1001 Solar 2037"/>
    <x v="29"/>
    <n v="0"/>
    <n v="0"/>
    <n v="0"/>
    <m/>
    <n v="0"/>
    <m/>
    <m/>
    <m/>
    <n v="0"/>
    <m/>
    <m/>
    <n v="-1"/>
    <n v="0"/>
    <s v="Solar"/>
    <m/>
    <n v="0"/>
    <m/>
    <n v="0"/>
    <n v="0"/>
    <n v="0"/>
    <n v="0"/>
    <n v="-1"/>
    <n v="0"/>
    <n v="0"/>
    <n v="0"/>
    <n v="0"/>
    <n v="0"/>
    <m/>
    <m/>
    <n v="0"/>
    <m/>
    <n v="0"/>
    <m/>
    <m/>
    <s v="1/1/2037"/>
    <s v="12/31/2099"/>
    <m/>
    <n v="0"/>
    <n v="0"/>
    <n v="2034"/>
    <m/>
    <m/>
    <m/>
    <n v="0"/>
    <n v="0"/>
    <s v="Real 2021 | 5/8/2023 1:03:19 PM"/>
    <n v="13139"/>
    <n v="0"/>
    <m/>
    <m/>
    <n v="0"/>
    <n v="0"/>
    <n v="0"/>
    <m/>
    <m/>
    <m/>
    <n v="0"/>
  </r>
  <r>
    <x v="0"/>
    <x v="0"/>
    <x v="11"/>
    <s v="3"/>
    <x v="2"/>
    <s v="Area 1001 Solar 2037"/>
    <x v="29"/>
    <n v="0"/>
    <n v="0"/>
    <n v="0"/>
    <m/>
    <n v="0"/>
    <m/>
    <m/>
    <m/>
    <n v="0"/>
    <m/>
    <m/>
    <n v="-1"/>
    <n v="0"/>
    <s v="Solar"/>
    <m/>
    <n v="0"/>
    <m/>
    <n v="0"/>
    <n v="0"/>
    <n v="0"/>
    <n v="0"/>
    <n v="-1"/>
    <n v="0"/>
    <n v="0"/>
    <n v="0"/>
    <n v="0"/>
    <n v="0"/>
    <m/>
    <m/>
    <n v="0"/>
    <m/>
    <n v="0"/>
    <m/>
    <m/>
    <s v="1/1/2037"/>
    <s v="12/31/2099"/>
    <m/>
    <n v="0"/>
    <n v="0"/>
    <n v="2034"/>
    <m/>
    <m/>
    <m/>
    <n v="0"/>
    <n v="0"/>
    <s v="Real 2021 | 5/8/2023 1:03:19 PM"/>
    <n v="13140"/>
    <n v="0"/>
    <m/>
    <m/>
    <n v="0"/>
    <n v="0"/>
    <n v="0"/>
    <m/>
    <m/>
    <m/>
    <n v="0"/>
  </r>
  <r>
    <x v="0"/>
    <x v="0"/>
    <x v="11"/>
    <s v="7"/>
    <x v="6"/>
    <s v="Area 1001 Solar 2037"/>
    <x v="29"/>
    <n v="0"/>
    <n v="0"/>
    <n v="0"/>
    <m/>
    <n v="0"/>
    <m/>
    <m/>
    <m/>
    <n v="0"/>
    <m/>
    <m/>
    <n v="-1"/>
    <n v="0"/>
    <s v="Solar"/>
    <m/>
    <n v="0"/>
    <m/>
    <n v="0"/>
    <n v="0"/>
    <n v="0"/>
    <n v="0"/>
    <n v="-1"/>
    <n v="0"/>
    <n v="0"/>
    <n v="0"/>
    <n v="0"/>
    <n v="0"/>
    <m/>
    <m/>
    <n v="0"/>
    <m/>
    <n v="0"/>
    <m/>
    <m/>
    <s v="1/1/2037"/>
    <s v="12/31/2099"/>
    <m/>
    <n v="0"/>
    <n v="0"/>
    <n v="2034"/>
    <m/>
    <m/>
    <m/>
    <n v="0"/>
    <n v="0"/>
    <s v="Real 2021 | 5/8/2023 1:03:19 PM"/>
    <n v="13141"/>
    <n v="0"/>
    <m/>
    <m/>
    <n v="0"/>
    <n v="0"/>
    <n v="0"/>
    <m/>
    <m/>
    <m/>
    <n v="0"/>
  </r>
  <r>
    <x v="0"/>
    <x v="0"/>
    <x v="11"/>
    <s v="8"/>
    <x v="7"/>
    <s v="Area 1001 Solar 2037"/>
    <x v="29"/>
    <n v="0"/>
    <n v="0"/>
    <n v="0"/>
    <m/>
    <n v="0"/>
    <m/>
    <m/>
    <m/>
    <n v="0"/>
    <m/>
    <m/>
    <n v="-1"/>
    <n v="0"/>
    <s v="Solar"/>
    <m/>
    <n v="0"/>
    <m/>
    <n v="0"/>
    <n v="0"/>
    <n v="0"/>
    <n v="0"/>
    <n v="-1"/>
    <n v="0"/>
    <n v="0"/>
    <n v="0"/>
    <n v="0"/>
    <n v="0"/>
    <m/>
    <m/>
    <n v="0"/>
    <m/>
    <n v="0"/>
    <m/>
    <m/>
    <s v="1/1/2037"/>
    <s v="12/31/2099"/>
    <m/>
    <n v="0"/>
    <n v="0"/>
    <n v="2034"/>
    <m/>
    <m/>
    <m/>
    <n v="0"/>
    <n v="0"/>
    <s v="Real 2021 | 5/8/2023 1:03:19 PM"/>
    <n v="13142"/>
    <n v="0"/>
    <m/>
    <m/>
    <n v="0"/>
    <n v="0"/>
    <n v="0"/>
    <m/>
    <m/>
    <m/>
    <n v="0"/>
  </r>
  <r>
    <x v="0"/>
    <x v="0"/>
    <x v="11"/>
    <s v="1"/>
    <x v="0"/>
    <s v="Area 1001 Wind 2026"/>
    <x v="30"/>
    <n v="34.604072570800781"/>
    <n v="100"/>
    <n v="34.604072570800781"/>
    <m/>
    <n v="0"/>
    <m/>
    <m/>
    <m/>
    <n v="18154.20312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143"/>
    <n v="100"/>
    <m/>
    <m/>
    <n v="303131.6875"/>
    <n v="0"/>
    <n v="0"/>
    <m/>
    <m/>
    <m/>
    <n v="0"/>
  </r>
  <r>
    <x v="0"/>
    <x v="0"/>
    <x v="11"/>
    <s v="2"/>
    <x v="1"/>
    <s v="Area 1001 Wind 2026"/>
    <x v="30"/>
    <n v="34.604072570800781"/>
    <n v="100"/>
    <n v="34.604072570800781"/>
    <m/>
    <n v="0"/>
    <m/>
    <m/>
    <m/>
    <n v="18154.20312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144"/>
    <n v="100"/>
    <m/>
    <m/>
    <n v="303131.6875"/>
    <n v="0"/>
    <n v="0"/>
    <m/>
    <m/>
    <m/>
    <n v="0"/>
  </r>
  <r>
    <x v="0"/>
    <x v="0"/>
    <x v="11"/>
    <s v="3"/>
    <x v="2"/>
    <s v="Area 1001 Wind 2026"/>
    <x v="30"/>
    <n v="34.604072570800781"/>
    <n v="100"/>
    <n v="34.604072570800781"/>
    <m/>
    <n v="0"/>
    <m/>
    <m/>
    <m/>
    <n v="18154.20312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145"/>
    <n v="100"/>
    <m/>
    <m/>
    <n v="303131.6875"/>
    <n v="0"/>
    <n v="0"/>
    <m/>
    <m/>
    <m/>
    <n v="0"/>
  </r>
  <r>
    <x v="0"/>
    <x v="0"/>
    <x v="11"/>
    <s v="4"/>
    <x v="3"/>
    <s v="Area 1001 Wind 2026"/>
    <x v="30"/>
    <n v="34.604072570800781"/>
    <n v="100"/>
    <n v="34.604072570800781"/>
    <m/>
    <n v="0"/>
    <m/>
    <m/>
    <m/>
    <n v="18154.20312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146"/>
    <n v="100"/>
    <m/>
    <m/>
    <n v="303131.6875"/>
    <n v="0"/>
    <n v="0"/>
    <m/>
    <m/>
    <m/>
    <n v="0"/>
  </r>
  <r>
    <x v="0"/>
    <x v="0"/>
    <x v="11"/>
    <s v="5"/>
    <x v="4"/>
    <s v="Area 1001 Wind 2026"/>
    <x v="30"/>
    <n v="34.604072570800781"/>
    <n v="100"/>
    <n v="34.604072570800781"/>
    <m/>
    <n v="0"/>
    <m/>
    <m/>
    <m/>
    <n v="18154.20312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147"/>
    <n v="100"/>
    <m/>
    <m/>
    <n v="303131.6875"/>
    <n v="0"/>
    <n v="0"/>
    <m/>
    <m/>
    <m/>
    <n v="0"/>
  </r>
  <r>
    <x v="0"/>
    <x v="0"/>
    <x v="11"/>
    <s v="6"/>
    <x v="5"/>
    <s v="Area 1001 Wind 2026"/>
    <x v="30"/>
    <n v="34.604072570800781"/>
    <n v="100"/>
    <n v="34.604072570800781"/>
    <m/>
    <n v="0"/>
    <m/>
    <m/>
    <m/>
    <n v="18154.20312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148"/>
    <n v="100"/>
    <m/>
    <m/>
    <n v="303131.6875"/>
    <n v="0"/>
    <n v="0"/>
    <m/>
    <m/>
    <m/>
    <n v="0"/>
  </r>
  <r>
    <x v="0"/>
    <x v="0"/>
    <x v="11"/>
    <s v="7"/>
    <x v="6"/>
    <s v="Area 1001 Wind 2026"/>
    <x v="30"/>
    <n v="34.604072570800781"/>
    <n v="100"/>
    <n v="34.604072570800781"/>
    <m/>
    <n v="0"/>
    <m/>
    <m/>
    <m/>
    <n v="18154.20312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149"/>
    <n v="100"/>
    <m/>
    <m/>
    <n v="303131.6875"/>
    <n v="0"/>
    <n v="0"/>
    <m/>
    <m/>
    <m/>
    <n v="0"/>
  </r>
  <r>
    <x v="0"/>
    <x v="0"/>
    <x v="11"/>
    <s v="9"/>
    <x v="8"/>
    <s v="Area 1001 Wind 2026"/>
    <x v="30"/>
    <n v="34.604072570800781"/>
    <n v="100"/>
    <n v="34.604072570800781"/>
    <m/>
    <n v="0"/>
    <m/>
    <m/>
    <m/>
    <n v="18154.20312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150"/>
    <n v="100"/>
    <m/>
    <m/>
    <n v="303131.6875"/>
    <n v="0"/>
    <n v="0"/>
    <m/>
    <m/>
    <m/>
    <n v="0"/>
  </r>
  <r>
    <x v="0"/>
    <x v="0"/>
    <x v="11"/>
    <s v="1"/>
    <x v="0"/>
    <s v="Area 1001 Wind 2027"/>
    <x v="31"/>
    <n v="34.604072570800781"/>
    <n v="100"/>
    <n v="34.604072570800781"/>
    <m/>
    <n v="0"/>
    <m/>
    <m/>
    <m/>
    <n v="17664.2929687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151"/>
    <n v="100"/>
    <m/>
    <m/>
    <n v="303131.6875"/>
    <n v="0"/>
    <n v="0"/>
    <m/>
    <m/>
    <m/>
    <n v="0"/>
  </r>
  <r>
    <x v="0"/>
    <x v="0"/>
    <x v="11"/>
    <s v="2"/>
    <x v="1"/>
    <s v="Area 1001 Wind 2027"/>
    <x v="31"/>
    <n v="34.604072570800781"/>
    <n v="100"/>
    <n v="34.604072570800781"/>
    <m/>
    <n v="0"/>
    <m/>
    <m/>
    <m/>
    <n v="17664.2929687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152"/>
    <n v="100"/>
    <m/>
    <m/>
    <n v="303131.6875"/>
    <n v="0"/>
    <n v="0"/>
    <m/>
    <m/>
    <m/>
    <n v="0"/>
  </r>
  <r>
    <x v="0"/>
    <x v="0"/>
    <x v="11"/>
    <s v="3"/>
    <x v="2"/>
    <s v="Area 1001 Wind 2027"/>
    <x v="31"/>
    <n v="34.604072570800781"/>
    <n v="100"/>
    <n v="34.604072570800781"/>
    <m/>
    <n v="0"/>
    <m/>
    <m/>
    <m/>
    <n v="17664.2929687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153"/>
    <n v="100"/>
    <m/>
    <m/>
    <n v="303131.6875"/>
    <n v="0"/>
    <n v="0"/>
    <m/>
    <m/>
    <m/>
    <n v="0"/>
  </r>
  <r>
    <x v="0"/>
    <x v="0"/>
    <x v="11"/>
    <s v="4"/>
    <x v="3"/>
    <s v="Area 1001 Wind 2027"/>
    <x v="31"/>
    <n v="34.604072570800781"/>
    <n v="100"/>
    <n v="34.604072570800781"/>
    <m/>
    <n v="0"/>
    <m/>
    <m/>
    <m/>
    <n v="17664.2929687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154"/>
    <n v="100"/>
    <m/>
    <m/>
    <n v="303131.6875"/>
    <n v="0"/>
    <n v="0"/>
    <m/>
    <m/>
    <m/>
    <n v="0"/>
  </r>
  <r>
    <x v="0"/>
    <x v="0"/>
    <x v="11"/>
    <s v="5"/>
    <x v="4"/>
    <s v="Area 1001 Wind 2027"/>
    <x v="31"/>
    <n v="34.604072570800781"/>
    <n v="100"/>
    <n v="34.604072570800781"/>
    <m/>
    <n v="0"/>
    <m/>
    <m/>
    <m/>
    <n v="17664.2929687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155"/>
    <n v="100"/>
    <m/>
    <m/>
    <n v="303131.6875"/>
    <n v="0"/>
    <n v="0"/>
    <m/>
    <m/>
    <m/>
    <n v="0"/>
  </r>
  <r>
    <x v="0"/>
    <x v="0"/>
    <x v="11"/>
    <s v="6"/>
    <x v="5"/>
    <s v="Area 1001 Wind 2027"/>
    <x v="31"/>
    <n v="34.604072570800781"/>
    <n v="100"/>
    <n v="34.604072570800781"/>
    <m/>
    <n v="0"/>
    <m/>
    <m/>
    <m/>
    <n v="17664.2929687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156"/>
    <n v="100"/>
    <m/>
    <m/>
    <n v="303131.6875"/>
    <n v="0"/>
    <n v="0"/>
    <m/>
    <m/>
    <m/>
    <n v="0"/>
  </r>
  <r>
    <x v="0"/>
    <x v="0"/>
    <x v="11"/>
    <s v="7"/>
    <x v="6"/>
    <s v="Area 1001 Wind 2027"/>
    <x v="31"/>
    <n v="34.604072570800781"/>
    <n v="100"/>
    <n v="34.604072570800781"/>
    <m/>
    <n v="0"/>
    <m/>
    <m/>
    <m/>
    <n v="17664.2929687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157"/>
    <n v="100"/>
    <m/>
    <m/>
    <n v="303131.6875"/>
    <n v="0"/>
    <n v="0"/>
    <m/>
    <m/>
    <m/>
    <n v="0"/>
  </r>
  <r>
    <x v="0"/>
    <x v="0"/>
    <x v="11"/>
    <s v="9"/>
    <x v="8"/>
    <s v="Area 1001 Wind 2027"/>
    <x v="31"/>
    <n v="34.604072570800781"/>
    <n v="100"/>
    <n v="34.604072570800781"/>
    <m/>
    <n v="0"/>
    <m/>
    <m/>
    <m/>
    <n v="17664.2929687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158"/>
    <n v="100"/>
    <m/>
    <m/>
    <n v="303131.6875"/>
    <n v="0"/>
    <n v="0"/>
    <m/>
    <m/>
    <m/>
    <n v="0"/>
  </r>
  <r>
    <x v="0"/>
    <x v="0"/>
    <x v="11"/>
    <s v="1"/>
    <x v="0"/>
    <s v="Area 1001 Wind 2028"/>
    <x v="32"/>
    <n v="34.604072570800781"/>
    <n v="100"/>
    <n v="34.604072570800781"/>
    <m/>
    <n v="0"/>
    <m/>
    <m/>
    <m/>
    <n v="17124.84179687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159"/>
    <n v="100"/>
    <m/>
    <m/>
    <n v="303131.6875"/>
    <n v="0"/>
    <n v="0"/>
    <m/>
    <m/>
    <m/>
    <n v="0"/>
  </r>
  <r>
    <x v="0"/>
    <x v="0"/>
    <x v="11"/>
    <s v="2"/>
    <x v="1"/>
    <s v="Area 1001 Wind 2028"/>
    <x v="32"/>
    <n v="34.604072570800781"/>
    <n v="100"/>
    <n v="34.604072570800781"/>
    <m/>
    <n v="0"/>
    <m/>
    <m/>
    <m/>
    <n v="17124.84179687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160"/>
    <n v="100"/>
    <m/>
    <m/>
    <n v="303131.6875"/>
    <n v="0"/>
    <n v="0"/>
    <m/>
    <m/>
    <m/>
    <n v="0"/>
  </r>
  <r>
    <x v="0"/>
    <x v="0"/>
    <x v="11"/>
    <s v="3"/>
    <x v="2"/>
    <s v="Area 1001 Wind 2028"/>
    <x v="32"/>
    <n v="34.604072570800781"/>
    <n v="100"/>
    <n v="34.604072570800781"/>
    <m/>
    <n v="0"/>
    <m/>
    <m/>
    <m/>
    <n v="17124.84179687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161"/>
    <n v="100"/>
    <m/>
    <m/>
    <n v="303131.6875"/>
    <n v="0"/>
    <n v="0"/>
    <m/>
    <m/>
    <m/>
    <n v="0"/>
  </r>
  <r>
    <x v="0"/>
    <x v="0"/>
    <x v="11"/>
    <s v="4"/>
    <x v="3"/>
    <s v="Area 1001 Wind 2028"/>
    <x v="32"/>
    <n v="34.604072570800781"/>
    <n v="100"/>
    <n v="34.604072570800781"/>
    <m/>
    <n v="0"/>
    <m/>
    <m/>
    <m/>
    <n v="17124.84179687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162"/>
    <n v="100"/>
    <m/>
    <m/>
    <n v="303131.6875"/>
    <n v="0"/>
    <n v="0"/>
    <m/>
    <m/>
    <m/>
    <n v="0"/>
  </r>
  <r>
    <x v="0"/>
    <x v="0"/>
    <x v="11"/>
    <s v="5"/>
    <x v="4"/>
    <s v="Area 1001 Wind 2028"/>
    <x v="32"/>
    <n v="34.604072570800781"/>
    <n v="100"/>
    <n v="34.604072570800781"/>
    <m/>
    <n v="0"/>
    <m/>
    <m/>
    <m/>
    <n v="17124.84179687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163"/>
    <n v="100"/>
    <m/>
    <m/>
    <n v="303131.6875"/>
    <n v="0"/>
    <n v="0"/>
    <m/>
    <m/>
    <m/>
    <n v="0"/>
  </r>
  <r>
    <x v="0"/>
    <x v="0"/>
    <x v="11"/>
    <s v="6"/>
    <x v="5"/>
    <s v="Area 1001 Wind 2028"/>
    <x v="32"/>
    <n v="34.604072570800781"/>
    <n v="100"/>
    <n v="34.604072570800781"/>
    <m/>
    <n v="0"/>
    <m/>
    <m/>
    <m/>
    <n v="17124.84179687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164"/>
    <n v="100"/>
    <m/>
    <m/>
    <n v="303131.6875"/>
    <n v="0"/>
    <n v="0"/>
    <m/>
    <m/>
    <m/>
    <n v="0"/>
  </r>
  <r>
    <x v="0"/>
    <x v="0"/>
    <x v="11"/>
    <s v="7"/>
    <x v="6"/>
    <s v="Area 1001 Wind 2028"/>
    <x v="32"/>
    <n v="34.604072570800781"/>
    <n v="100"/>
    <n v="34.604072570800781"/>
    <m/>
    <n v="0"/>
    <m/>
    <m/>
    <m/>
    <n v="17124.84179687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165"/>
    <n v="100"/>
    <m/>
    <m/>
    <n v="303131.6875"/>
    <n v="0"/>
    <n v="0"/>
    <m/>
    <m/>
    <m/>
    <n v="0"/>
  </r>
  <r>
    <x v="0"/>
    <x v="0"/>
    <x v="11"/>
    <s v="9"/>
    <x v="8"/>
    <s v="Area 1001 Wind 2028"/>
    <x v="32"/>
    <n v="34.604072570800781"/>
    <n v="100"/>
    <n v="34.604072570800781"/>
    <m/>
    <n v="0"/>
    <m/>
    <m/>
    <m/>
    <n v="17124.84179687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166"/>
    <n v="100"/>
    <m/>
    <m/>
    <n v="303131.6875"/>
    <n v="0"/>
    <n v="0"/>
    <m/>
    <m/>
    <m/>
    <n v="0"/>
  </r>
  <r>
    <x v="0"/>
    <x v="0"/>
    <x v="11"/>
    <s v="1"/>
    <x v="0"/>
    <s v="Area 1001 Wind 2029"/>
    <x v="33"/>
    <n v="34.604072570800781"/>
    <n v="100"/>
    <n v="34.604072570800781"/>
    <m/>
    <n v="0"/>
    <m/>
    <m/>
    <m/>
    <n v="16640.435546875"/>
    <m/>
    <m/>
    <n v="-1"/>
    <n v="0"/>
    <s v="Wind"/>
    <m/>
    <n v="303131.6875"/>
    <m/>
    <n v="0"/>
    <n v="11523.0302734375"/>
    <n v="11523.0302734375"/>
    <n v="0"/>
    <n v="-1"/>
    <n v="0"/>
    <n v="0"/>
    <n v="0"/>
    <n v="0"/>
    <n v="8760"/>
    <n v="0.34604072570800781"/>
    <n v="38.013282775878906"/>
    <n v="-9869.0966796875"/>
    <n v="-32.55712890625"/>
    <n v="21392.126953125"/>
    <n v="70.570411682128906"/>
    <m/>
    <s v="1/1/2029"/>
    <s v="12/31/2099"/>
    <m/>
    <n v="0"/>
    <n v="0"/>
    <n v="2034"/>
    <m/>
    <m/>
    <m/>
    <n v="0"/>
    <n v="0"/>
    <s v="Real 2021 | 5/8/2023 1:03:19 PM"/>
    <n v="13167"/>
    <n v="100"/>
    <m/>
    <m/>
    <n v="303131.6875"/>
    <n v="0"/>
    <n v="0"/>
    <m/>
    <m/>
    <m/>
    <n v="0"/>
  </r>
  <r>
    <x v="0"/>
    <x v="0"/>
    <x v="11"/>
    <s v="2"/>
    <x v="1"/>
    <s v="Area 1001 Wind 2029"/>
    <x v="33"/>
    <n v="34.604072570800781"/>
    <n v="100"/>
    <n v="34.604072570800781"/>
    <m/>
    <n v="0"/>
    <m/>
    <m/>
    <m/>
    <n v="16640.435546875"/>
    <m/>
    <m/>
    <n v="-1"/>
    <n v="0"/>
    <s v="Wind"/>
    <m/>
    <n v="303131.6875"/>
    <m/>
    <n v="0"/>
    <n v="11523.0302734375"/>
    <n v="11523.0302734375"/>
    <n v="0"/>
    <n v="-1"/>
    <n v="0"/>
    <n v="0"/>
    <n v="0"/>
    <n v="0"/>
    <n v="8760"/>
    <n v="0.34604072570800781"/>
    <n v="38.013282775878906"/>
    <n v="-9869.0966796875"/>
    <n v="-32.55712890625"/>
    <n v="21392.126953125"/>
    <n v="70.570411682128906"/>
    <m/>
    <s v="1/1/2029"/>
    <s v="12/31/2099"/>
    <m/>
    <n v="0"/>
    <n v="0"/>
    <n v="2034"/>
    <m/>
    <m/>
    <m/>
    <n v="0"/>
    <n v="0"/>
    <s v="Real 2021 | 5/8/2023 1:03:19 PM"/>
    <n v="13168"/>
    <n v="100"/>
    <m/>
    <m/>
    <n v="303131.6875"/>
    <n v="0"/>
    <n v="0"/>
    <m/>
    <m/>
    <m/>
    <n v="0"/>
  </r>
  <r>
    <x v="0"/>
    <x v="0"/>
    <x v="11"/>
    <s v="3"/>
    <x v="2"/>
    <s v="Area 1001 Wind 2029"/>
    <x v="33"/>
    <n v="34.604072570800781"/>
    <n v="100"/>
    <n v="34.604072570800781"/>
    <m/>
    <n v="0"/>
    <m/>
    <m/>
    <m/>
    <n v="16640.435546875"/>
    <m/>
    <m/>
    <n v="-1"/>
    <n v="0"/>
    <s v="Wind"/>
    <m/>
    <n v="303131.6875"/>
    <m/>
    <n v="0"/>
    <n v="11523.0302734375"/>
    <n v="11523.0302734375"/>
    <n v="0"/>
    <n v="-1"/>
    <n v="0"/>
    <n v="0"/>
    <n v="0"/>
    <n v="0"/>
    <n v="8760"/>
    <n v="0.34604072570800781"/>
    <n v="38.013282775878906"/>
    <n v="-9869.0966796875"/>
    <n v="-32.55712890625"/>
    <n v="21392.126953125"/>
    <n v="70.570411682128906"/>
    <m/>
    <s v="1/1/2029"/>
    <s v="12/31/2099"/>
    <m/>
    <n v="0"/>
    <n v="0"/>
    <n v="2034"/>
    <m/>
    <m/>
    <m/>
    <n v="0"/>
    <n v="0"/>
    <s v="Real 2021 | 5/8/2023 1:03:19 PM"/>
    <n v="13169"/>
    <n v="100"/>
    <m/>
    <m/>
    <n v="303131.6875"/>
    <n v="0"/>
    <n v="0"/>
    <m/>
    <m/>
    <m/>
    <n v="0"/>
  </r>
  <r>
    <x v="0"/>
    <x v="0"/>
    <x v="11"/>
    <s v="4"/>
    <x v="3"/>
    <s v="Area 1001 Wind 2029"/>
    <x v="33"/>
    <n v="34.604072570800781"/>
    <n v="100"/>
    <n v="34.604072570800781"/>
    <m/>
    <n v="0"/>
    <m/>
    <m/>
    <m/>
    <n v="16640.435546875"/>
    <m/>
    <m/>
    <n v="-1"/>
    <n v="0"/>
    <s v="Wind"/>
    <m/>
    <n v="303131.6875"/>
    <m/>
    <n v="0"/>
    <n v="11523.0302734375"/>
    <n v="11523.0302734375"/>
    <n v="0"/>
    <n v="-1"/>
    <n v="0"/>
    <n v="0"/>
    <n v="0"/>
    <n v="0"/>
    <n v="8760"/>
    <n v="0.34604072570800781"/>
    <n v="38.013282775878906"/>
    <n v="-9869.0966796875"/>
    <n v="-32.55712890625"/>
    <n v="21392.126953125"/>
    <n v="70.570411682128906"/>
    <m/>
    <s v="1/1/2029"/>
    <s v="12/31/2099"/>
    <m/>
    <n v="0"/>
    <n v="0"/>
    <n v="2034"/>
    <m/>
    <m/>
    <m/>
    <n v="0"/>
    <n v="0"/>
    <s v="Real 2021 | 5/8/2023 1:03:19 PM"/>
    <n v="13170"/>
    <n v="100"/>
    <m/>
    <m/>
    <n v="303131.6875"/>
    <n v="0"/>
    <n v="0"/>
    <m/>
    <m/>
    <m/>
    <n v="0"/>
  </r>
  <r>
    <x v="0"/>
    <x v="0"/>
    <x v="11"/>
    <s v="7"/>
    <x v="6"/>
    <s v="Area 1001 Wind 2029"/>
    <x v="33"/>
    <n v="34.604072570800781"/>
    <n v="100"/>
    <n v="34.604072570800781"/>
    <m/>
    <n v="0"/>
    <m/>
    <m/>
    <m/>
    <n v="16640.435546875"/>
    <m/>
    <m/>
    <n v="-1"/>
    <n v="0"/>
    <s v="Wind"/>
    <m/>
    <n v="303131.6875"/>
    <m/>
    <n v="0"/>
    <n v="11523.0302734375"/>
    <n v="11523.0302734375"/>
    <n v="0"/>
    <n v="-1"/>
    <n v="0"/>
    <n v="0"/>
    <n v="0"/>
    <n v="0"/>
    <n v="8760"/>
    <n v="0.34604072570800781"/>
    <n v="38.013282775878906"/>
    <n v="-9869.0966796875"/>
    <n v="-32.55712890625"/>
    <n v="21392.126953125"/>
    <n v="70.570411682128906"/>
    <m/>
    <s v="1/1/2029"/>
    <s v="12/31/2099"/>
    <m/>
    <n v="0"/>
    <n v="0"/>
    <n v="2034"/>
    <m/>
    <m/>
    <m/>
    <n v="0"/>
    <n v="0"/>
    <s v="Real 2021 | 5/8/2023 1:03:19 PM"/>
    <n v="13171"/>
    <n v="100"/>
    <m/>
    <m/>
    <n v="303131.6875"/>
    <n v="0"/>
    <n v="0"/>
    <m/>
    <m/>
    <m/>
    <n v="0"/>
  </r>
  <r>
    <x v="0"/>
    <x v="0"/>
    <x v="11"/>
    <s v="1"/>
    <x v="0"/>
    <s v="Area 1001 Wind 2030"/>
    <x v="34"/>
    <n v="34.604072570800781"/>
    <n v="100"/>
    <n v="34.604072570800781"/>
    <m/>
    <n v="0"/>
    <m/>
    <m/>
    <m/>
    <n v="16123.0029296875"/>
    <m/>
    <m/>
    <n v="-1"/>
    <n v="0"/>
    <s v="Wind"/>
    <m/>
    <n v="303131.6875"/>
    <m/>
    <n v="0"/>
    <n v="11523.0302734375"/>
    <n v="11523.0302734375"/>
    <n v="0"/>
    <n v="-1"/>
    <n v="0"/>
    <n v="0"/>
    <n v="0"/>
    <n v="0"/>
    <n v="8760"/>
    <n v="0.34604072570800781"/>
    <n v="38.013282775878906"/>
    <n v="-9869.0966796875"/>
    <n v="-32.55712890625"/>
    <n v="21392.126953125"/>
    <n v="70.570411682128906"/>
    <m/>
    <s v="1/1/2030"/>
    <s v="12/31/2099"/>
    <m/>
    <n v="0"/>
    <n v="0"/>
    <n v="2034"/>
    <m/>
    <m/>
    <m/>
    <n v="0"/>
    <n v="0"/>
    <s v="Real 2021 | 5/8/2023 1:03:19 PM"/>
    <n v="13172"/>
    <n v="100"/>
    <m/>
    <m/>
    <n v="303131.6875"/>
    <n v="0"/>
    <n v="0"/>
    <m/>
    <m/>
    <m/>
    <n v="0"/>
  </r>
  <r>
    <x v="0"/>
    <x v="0"/>
    <x v="11"/>
    <s v="2"/>
    <x v="1"/>
    <s v="Area 1001 Wind 2030"/>
    <x v="34"/>
    <n v="34.604072570800781"/>
    <n v="100"/>
    <n v="34.604072570800781"/>
    <m/>
    <n v="0"/>
    <m/>
    <m/>
    <m/>
    <n v="16123.0029296875"/>
    <m/>
    <m/>
    <n v="-1"/>
    <n v="0"/>
    <s v="Wind"/>
    <m/>
    <n v="303131.6875"/>
    <m/>
    <n v="0"/>
    <n v="11523.0302734375"/>
    <n v="11523.0302734375"/>
    <n v="0"/>
    <n v="-1"/>
    <n v="0"/>
    <n v="0"/>
    <n v="0"/>
    <n v="0"/>
    <n v="8760"/>
    <n v="0.34604072570800781"/>
    <n v="38.013282775878906"/>
    <n v="-9869.0966796875"/>
    <n v="-32.55712890625"/>
    <n v="21392.126953125"/>
    <n v="70.570411682128906"/>
    <m/>
    <s v="1/1/2030"/>
    <s v="12/31/2099"/>
    <m/>
    <n v="0"/>
    <n v="0"/>
    <n v="2034"/>
    <m/>
    <m/>
    <m/>
    <n v="0"/>
    <n v="0"/>
    <s v="Real 2021 | 5/8/2023 1:03:19 PM"/>
    <n v="13173"/>
    <n v="100"/>
    <m/>
    <m/>
    <n v="303131.6875"/>
    <n v="0"/>
    <n v="0"/>
    <m/>
    <m/>
    <m/>
    <n v="0"/>
  </r>
  <r>
    <x v="0"/>
    <x v="0"/>
    <x v="11"/>
    <s v="3"/>
    <x v="2"/>
    <s v="Area 1001 Wind 2030"/>
    <x v="34"/>
    <n v="34.604072570800781"/>
    <n v="100"/>
    <n v="34.604072570800781"/>
    <m/>
    <n v="0"/>
    <m/>
    <m/>
    <m/>
    <n v="16123.0029296875"/>
    <m/>
    <m/>
    <n v="-1"/>
    <n v="0"/>
    <s v="Wind"/>
    <m/>
    <n v="303131.6875"/>
    <m/>
    <n v="0"/>
    <n v="11523.0302734375"/>
    <n v="11523.0302734375"/>
    <n v="0"/>
    <n v="-1"/>
    <n v="0"/>
    <n v="0"/>
    <n v="0"/>
    <n v="0"/>
    <n v="8760"/>
    <n v="0.34604072570800781"/>
    <n v="38.013282775878906"/>
    <n v="-9869.0966796875"/>
    <n v="-32.55712890625"/>
    <n v="21392.126953125"/>
    <n v="70.570411682128906"/>
    <m/>
    <s v="1/1/2030"/>
    <s v="12/31/2099"/>
    <m/>
    <n v="0"/>
    <n v="0"/>
    <n v="2034"/>
    <m/>
    <m/>
    <m/>
    <n v="0"/>
    <n v="0"/>
    <s v="Real 2021 | 5/8/2023 1:03:19 PM"/>
    <n v="13174"/>
    <n v="100"/>
    <m/>
    <m/>
    <n v="303131.6875"/>
    <n v="0"/>
    <n v="0"/>
    <m/>
    <m/>
    <m/>
    <n v="0"/>
  </r>
  <r>
    <x v="0"/>
    <x v="0"/>
    <x v="11"/>
    <s v="4"/>
    <x v="3"/>
    <s v="Area 1001 Wind 2030"/>
    <x v="34"/>
    <n v="34.604072570800781"/>
    <n v="100"/>
    <n v="34.604072570800781"/>
    <m/>
    <n v="0"/>
    <m/>
    <m/>
    <m/>
    <n v="16123.0029296875"/>
    <m/>
    <m/>
    <n v="-1"/>
    <n v="0"/>
    <s v="Wind"/>
    <m/>
    <n v="303131.6875"/>
    <m/>
    <n v="0"/>
    <n v="11523.0302734375"/>
    <n v="11523.0302734375"/>
    <n v="0"/>
    <n v="-1"/>
    <n v="0"/>
    <n v="0"/>
    <n v="0"/>
    <n v="0"/>
    <n v="8760"/>
    <n v="0.34604072570800781"/>
    <n v="38.013282775878906"/>
    <n v="-9869.0966796875"/>
    <n v="-32.55712890625"/>
    <n v="21392.126953125"/>
    <n v="70.570411682128906"/>
    <m/>
    <s v="1/1/2030"/>
    <s v="12/31/2099"/>
    <m/>
    <n v="0"/>
    <n v="0"/>
    <n v="2034"/>
    <m/>
    <m/>
    <m/>
    <n v="0"/>
    <n v="0"/>
    <s v="Real 2021 | 5/8/2023 1:03:19 PM"/>
    <n v="13175"/>
    <n v="100"/>
    <m/>
    <m/>
    <n v="303131.6875"/>
    <n v="0"/>
    <n v="0"/>
    <m/>
    <m/>
    <m/>
    <n v="0"/>
  </r>
  <r>
    <x v="0"/>
    <x v="0"/>
    <x v="11"/>
    <s v="6"/>
    <x v="5"/>
    <s v="Area 1001 Wind 2030"/>
    <x v="34"/>
    <n v="34.604072570800781"/>
    <n v="100"/>
    <n v="34.604072570800781"/>
    <m/>
    <n v="0"/>
    <m/>
    <m/>
    <m/>
    <n v="16123.0029296875"/>
    <m/>
    <m/>
    <n v="-1"/>
    <n v="0"/>
    <s v="Wind"/>
    <m/>
    <n v="303131.6875"/>
    <m/>
    <n v="0"/>
    <n v="11523.0302734375"/>
    <n v="11523.0302734375"/>
    <n v="0"/>
    <n v="-1"/>
    <n v="0"/>
    <n v="0"/>
    <n v="0"/>
    <n v="0"/>
    <n v="8760"/>
    <n v="0.34604072570800781"/>
    <n v="38.013282775878906"/>
    <n v="-9869.0966796875"/>
    <n v="-32.55712890625"/>
    <n v="21392.126953125"/>
    <n v="70.570411682128906"/>
    <m/>
    <s v="1/1/2030"/>
    <s v="12/31/2099"/>
    <m/>
    <n v="0"/>
    <n v="0"/>
    <n v="2034"/>
    <m/>
    <m/>
    <m/>
    <n v="0"/>
    <n v="0"/>
    <s v="Real 2021 | 5/8/2023 1:03:19 PM"/>
    <n v="13176"/>
    <n v="100"/>
    <m/>
    <m/>
    <n v="303131.6875"/>
    <n v="0"/>
    <n v="0"/>
    <m/>
    <m/>
    <m/>
    <n v="0"/>
  </r>
  <r>
    <x v="0"/>
    <x v="0"/>
    <x v="11"/>
    <s v="7"/>
    <x v="6"/>
    <s v="Area 1001 Wind 2030"/>
    <x v="34"/>
    <n v="34.604072570800781"/>
    <n v="100"/>
    <n v="34.604072570800781"/>
    <m/>
    <n v="0"/>
    <m/>
    <m/>
    <m/>
    <n v="16123.0029296875"/>
    <m/>
    <m/>
    <n v="-1"/>
    <n v="0"/>
    <s v="Wind"/>
    <m/>
    <n v="303131.6875"/>
    <m/>
    <n v="0"/>
    <n v="11523.0302734375"/>
    <n v="11523.0302734375"/>
    <n v="0"/>
    <n v="-1"/>
    <n v="0"/>
    <n v="0"/>
    <n v="0"/>
    <n v="0"/>
    <n v="8760"/>
    <n v="0.34604072570800781"/>
    <n v="38.013282775878906"/>
    <n v="-9869.0966796875"/>
    <n v="-32.55712890625"/>
    <n v="21392.126953125"/>
    <n v="70.570411682128906"/>
    <m/>
    <s v="1/1/2030"/>
    <s v="12/31/2099"/>
    <m/>
    <n v="0"/>
    <n v="0"/>
    <n v="2034"/>
    <m/>
    <m/>
    <m/>
    <n v="0"/>
    <n v="0"/>
    <s v="Real 2021 | 5/8/2023 1:03:19 PM"/>
    <n v="13177"/>
    <n v="100"/>
    <m/>
    <m/>
    <n v="303131.6875"/>
    <n v="0"/>
    <n v="0"/>
    <m/>
    <m/>
    <m/>
    <n v="0"/>
  </r>
  <r>
    <x v="0"/>
    <x v="0"/>
    <x v="11"/>
    <s v="9"/>
    <x v="8"/>
    <s v="Area 1001 Wind 2030"/>
    <x v="34"/>
    <n v="34.604072570800781"/>
    <n v="100"/>
    <n v="34.604072570800781"/>
    <m/>
    <n v="0"/>
    <m/>
    <m/>
    <m/>
    <n v="16123.0029296875"/>
    <m/>
    <m/>
    <n v="-1"/>
    <n v="0"/>
    <s v="Wind"/>
    <m/>
    <n v="303131.6875"/>
    <m/>
    <n v="0"/>
    <n v="11523.0302734375"/>
    <n v="11523.0302734375"/>
    <n v="0"/>
    <n v="-1"/>
    <n v="0"/>
    <n v="0"/>
    <n v="0"/>
    <n v="0"/>
    <n v="8760"/>
    <n v="0.34604072570800781"/>
    <n v="38.013282775878906"/>
    <n v="-9869.0966796875"/>
    <n v="-32.55712890625"/>
    <n v="21392.126953125"/>
    <n v="70.570411682128906"/>
    <m/>
    <s v="1/1/2030"/>
    <s v="12/31/2099"/>
    <m/>
    <n v="0"/>
    <n v="0"/>
    <n v="2034"/>
    <m/>
    <m/>
    <m/>
    <n v="0"/>
    <n v="0"/>
    <s v="Real 2021 | 5/8/2023 1:03:19 PM"/>
    <n v="13178"/>
    <n v="100"/>
    <m/>
    <m/>
    <n v="303131.6875"/>
    <n v="0"/>
    <n v="0"/>
    <m/>
    <m/>
    <m/>
    <n v="0"/>
  </r>
  <r>
    <x v="0"/>
    <x v="0"/>
    <x v="11"/>
    <s v="1"/>
    <x v="0"/>
    <s v="Area 1001 Wind 2031"/>
    <x v="35"/>
    <n v="34.604072570800781"/>
    <n v="100"/>
    <n v="34.604072570800781"/>
    <m/>
    <n v="0"/>
    <m/>
    <m/>
    <m/>
    <n v="16200.0673828125"/>
    <m/>
    <m/>
    <n v="-1"/>
    <n v="0"/>
    <s v="Wind"/>
    <m/>
    <n v="303131.6875"/>
    <m/>
    <n v="0"/>
    <n v="11523.0302734375"/>
    <n v="11523.0302734375"/>
    <n v="0"/>
    <n v="-1"/>
    <n v="0"/>
    <n v="0"/>
    <n v="0"/>
    <n v="0"/>
    <n v="8760"/>
    <n v="0.34604072570800781"/>
    <n v="38.013282775878906"/>
    <n v="-9869.0966796875"/>
    <n v="-32.55712890625"/>
    <n v="21392.126953125"/>
    <n v="70.570411682128906"/>
    <m/>
    <s v="1/1/2031"/>
    <s v="12/31/2099"/>
    <m/>
    <n v="0"/>
    <n v="0"/>
    <n v="2034"/>
    <m/>
    <m/>
    <m/>
    <n v="0"/>
    <n v="0"/>
    <s v="Real 2021 | 5/8/2023 1:03:19 PM"/>
    <n v="13179"/>
    <n v="100"/>
    <m/>
    <m/>
    <n v="303131.6875"/>
    <n v="0"/>
    <n v="0"/>
    <m/>
    <m/>
    <m/>
    <n v="0"/>
  </r>
  <r>
    <x v="0"/>
    <x v="0"/>
    <x v="11"/>
    <s v="2"/>
    <x v="1"/>
    <s v="Area 1001 Wind 2031"/>
    <x v="35"/>
    <n v="34.604072570800781"/>
    <n v="100"/>
    <n v="34.604072570800781"/>
    <m/>
    <n v="0"/>
    <m/>
    <m/>
    <m/>
    <n v="16200.0673828125"/>
    <m/>
    <m/>
    <n v="-1"/>
    <n v="0"/>
    <s v="Wind"/>
    <m/>
    <n v="303131.6875"/>
    <m/>
    <n v="0"/>
    <n v="11523.0302734375"/>
    <n v="11523.0302734375"/>
    <n v="0"/>
    <n v="-1"/>
    <n v="0"/>
    <n v="0"/>
    <n v="0"/>
    <n v="0"/>
    <n v="8760"/>
    <n v="0.34604072570800781"/>
    <n v="38.013282775878906"/>
    <n v="-9869.0966796875"/>
    <n v="-32.55712890625"/>
    <n v="21392.126953125"/>
    <n v="70.570411682128906"/>
    <m/>
    <s v="1/1/2031"/>
    <s v="12/31/2099"/>
    <m/>
    <n v="0"/>
    <n v="0"/>
    <n v="2034"/>
    <m/>
    <m/>
    <m/>
    <n v="0"/>
    <n v="0"/>
    <s v="Real 2021 | 5/8/2023 1:03:19 PM"/>
    <n v="13180"/>
    <n v="100"/>
    <m/>
    <m/>
    <n v="303131.6875"/>
    <n v="0"/>
    <n v="0"/>
    <m/>
    <m/>
    <m/>
    <n v="0"/>
  </r>
  <r>
    <x v="0"/>
    <x v="0"/>
    <x v="11"/>
    <s v="3"/>
    <x v="2"/>
    <s v="Area 1001 Wind 2031"/>
    <x v="35"/>
    <n v="34.604072570800781"/>
    <n v="100"/>
    <n v="34.604072570800781"/>
    <m/>
    <n v="0"/>
    <m/>
    <m/>
    <m/>
    <n v="16200.0673828125"/>
    <m/>
    <m/>
    <n v="-1"/>
    <n v="0"/>
    <s v="Wind"/>
    <m/>
    <n v="303131.6875"/>
    <m/>
    <n v="0"/>
    <n v="11523.0302734375"/>
    <n v="11523.0302734375"/>
    <n v="0"/>
    <n v="-1"/>
    <n v="0"/>
    <n v="0"/>
    <n v="0"/>
    <n v="0"/>
    <n v="8760"/>
    <n v="0.34604072570800781"/>
    <n v="38.013282775878906"/>
    <n v="-9869.0966796875"/>
    <n v="-32.55712890625"/>
    <n v="21392.126953125"/>
    <n v="70.570411682128906"/>
    <m/>
    <s v="1/1/2031"/>
    <s v="12/31/2099"/>
    <m/>
    <n v="0"/>
    <n v="0"/>
    <n v="2034"/>
    <m/>
    <m/>
    <m/>
    <n v="0"/>
    <n v="0"/>
    <s v="Real 2021 | 5/8/2023 1:03:19 PM"/>
    <n v="13181"/>
    <n v="100"/>
    <m/>
    <m/>
    <n v="303131.6875"/>
    <n v="0"/>
    <n v="0"/>
    <m/>
    <m/>
    <m/>
    <n v="0"/>
  </r>
  <r>
    <x v="0"/>
    <x v="0"/>
    <x v="11"/>
    <s v="4"/>
    <x v="3"/>
    <s v="Area 1001 Wind 2031"/>
    <x v="35"/>
    <n v="34.604072570800781"/>
    <n v="100"/>
    <n v="34.604072570800781"/>
    <m/>
    <n v="0"/>
    <m/>
    <m/>
    <m/>
    <n v="16200.0673828125"/>
    <m/>
    <m/>
    <n v="-1"/>
    <n v="0"/>
    <s v="Wind"/>
    <m/>
    <n v="303131.6875"/>
    <m/>
    <n v="0"/>
    <n v="11523.0302734375"/>
    <n v="11523.0302734375"/>
    <n v="0"/>
    <n v="-1"/>
    <n v="0"/>
    <n v="0"/>
    <n v="0"/>
    <n v="0"/>
    <n v="8760"/>
    <n v="0.34604072570800781"/>
    <n v="38.013282775878906"/>
    <n v="-9869.0966796875"/>
    <n v="-32.55712890625"/>
    <n v="21392.126953125"/>
    <n v="70.570411682128906"/>
    <m/>
    <s v="1/1/2031"/>
    <s v="12/31/2099"/>
    <m/>
    <n v="0"/>
    <n v="0"/>
    <n v="2034"/>
    <m/>
    <m/>
    <m/>
    <n v="0"/>
    <n v="0"/>
    <s v="Real 2021 | 5/8/2023 1:03:19 PM"/>
    <n v="13182"/>
    <n v="100"/>
    <m/>
    <m/>
    <n v="303131.6875"/>
    <n v="0"/>
    <n v="0"/>
    <m/>
    <m/>
    <m/>
    <n v="0"/>
  </r>
  <r>
    <x v="0"/>
    <x v="0"/>
    <x v="11"/>
    <s v="6"/>
    <x v="5"/>
    <s v="Area 1001 Wind 2031"/>
    <x v="35"/>
    <n v="34.604072570800781"/>
    <n v="100"/>
    <n v="34.604072570800781"/>
    <m/>
    <n v="0"/>
    <m/>
    <m/>
    <m/>
    <n v="16200.0673828125"/>
    <m/>
    <m/>
    <n v="-1"/>
    <n v="0"/>
    <s v="Wind"/>
    <m/>
    <n v="303131.6875"/>
    <m/>
    <n v="0"/>
    <n v="11523.0302734375"/>
    <n v="11523.0302734375"/>
    <n v="0"/>
    <n v="-1"/>
    <n v="0"/>
    <n v="0"/>
    <n v="0"/>
    <n v="0"/>
    <n v="8760"/>
    <n v="0.34604072570800781"/>
    <n v="38.013282775878906"/>
    <n v="-9869.0966796875"/>
    <n v="-32.55712890625"/>
    <n v="21392.126953125"/>
    <n v="70.570411682128906"/>
    <m/>
    <s v="1/1/2031"/>
    <s v="12/31/2099"/>
    <m/>
    <n v="0"/>
    <n v="0"/>
    <n v="2034"/>
    <m/>
    <m/>
    <m/>
    <n v="0"/>
    <n v="0"/>
    <s v="Real 2021 | 5/8/2023 1:03:19 PM"/>
    <n v="13183"/>
    <n v="100"/>
    <m/>
    <m/>
    <n v="303131.6875"/>
    <n v="0"/>
    <n v="0"/>
    <m/>
    <m/>
    <m/>
    <n v="0"/>
  </r>
  <r>
    <x v="0"/>
    <x v="0"/>
    <x v="11"/>
    <s v="7"/>
    <x v="6"/>
    <s v="Area 1001 Wind 2031"/>
    <x v="35"/>
    <n v="34.604072570800781"/>
    <n v="100"/>
    <n v="34.604072570800781"/>
    <m/>
    <n v="0"/>
    <m/>
    <m/>
    <m/>
    <n v="16200.0673828125"/>
    <m/>
    <m/>
    <n v="-1"/>
    <n v="0"/>
    <s v="Wind"/>
    <m/>
    <n v="303131.6875"/>
    <m/>
    <n v="0"/>
    <n v="11523.0302734375"/>
    <n v="11523.0302734375"/>
    <n v="0"/>
    <n v="-1"/>
    <n v="0"/>
    <n v="0"/>
    <n v="0"/>
    <n v="0"/>
    <n v="8760"/>
    <n v="0.34604072570800781"/>
    <n v="38.013282775878906"/>
    <n v="-9869.0966796875"/>
    <n v="-32.55712890625"/>
    <n v="21392.126953125"/>
    <n v="70.570411682128906"/>
    <m/>
    <s v="1/1/2031"/>
    <s v="12/31/2099"/>
    <m/>
    <n v="0"/>
    <n v="0"/>
    <n v="2034"/>
    <m/>
    <m/>
    <m/>
    <n v="0"/>
    <n v="0"/>
    <s v="Real 2021 | 5/8/2023 1:03:19 PM"/>
    <n v="13184"/>
    <n v="100"/>
    <m/>
    <m/>
    <n v="303131.6875"/>
    <n v="0"/>
    <n v="0"/>
    <m/>
    <m/>
    <m/>
    <n v="0"/>
  </r>
  <r>
    <x v="0"/>
    <x v="0"/>
    <x v="11"/>
    <s v="9"/>
    <x v="8"/>
    <s v="Area 1001 Wind 2031"/>
    <x v="35"/>
    <n v="34.604072570800781"/>
    <n v="100"/>
    <n v="34.604072570800781"/>
    <m/>
    <n v="0"/>
    <m/>
    <m/>
    <m/>
    <n v="16200.0673828125"/>
    <m/>
    <m/>
    <n v="-1"/>
    <n v="0"/>
    <s v="Wind"/>
    <m/>
    <n v="303131.6875"/>
    <m/>
    <n v="0"/>
    <n v="11523.0302734375"/>
    <n v="11523.0302734375"/>
    <n v="0"/>
    <n v="-1"/>
    <n v="0"/>
    <n v="0"/>
    <n v="0"/>
    <n v="0"/>
    <n v="8760"/>
    <n v="0.34604072570800781"/>
    <n v="38.013282775878906"/>
    <n v="-9869.0966796875"/>
    <n v="-32.55712890625"/>
    <n v="21392.126953125"/>
    <n v="70.570411682128906"/>
    <m/>
    <s v="1/1/2031"/>
    <s v="12/31/2099"/>
    <m/>
    <n v="0"/>
    <n v="0"/>
    <n v="2034"/>
    <m/>
    <m/>
    <m/>
    <n v="0"/>
    <n v="0"/>
    <s v="Real 2021 | 5/8/2023 1:03:19 PM"/>
    <n v="13185"/>
    <n v="100"/>
    <m/>
    <m/>
    <n v="303131.6875"/>
    <n v="0"/>
    <n v="0"/>
    <m/>
    <m/>
    <m/>
    <n v="0"/>
  </r>
  <r>
    <x v="0"/>
    <x v="0"/>
    <x v="11"/>
    <s v="1"/>
    <x v="0"/>
    <s v="Area 1001 Wind 2032"/>
    <x v="36"/>
    <n v="34.604072570800781"/>
    <n v="100"/>
    <n v="34.604072570800781"/>
    <m/>
    <n v="0"/>
    <m/>
    <m/>
    <m/>
    <n v="16255.11328125"/>
    <m/>
    <m/>
    <n v="-1"/>
    <n v="0"/>
    <s v="Wind"/>
    <m/>
    <n v="303131.6875"/>
    <m/>
    <n v="0"/>
    <n v="11523.0302734375"/>
    <n v="11523.0302734375"/>
    <n v="0"/>
    <n v="-1"/>
    <n v="0"/>
    <n v="0"/>
    <n v="0"/>
    <n v="0"/>
    <n v="8760"/>
    <n v="0.34604072570800781"/>
    <n v="38.013282775878906"/>
    <n v="-9869.0966796875"/>
    <n v="-32.55712890625"/>
    <n v="21392.126953125"/>
    <n v="70.570411682128906"/>
    <m/>
    <s v="1/1/2032"/>
    <s v="12/31/2099"/>
    <m/>
    <n v="0"/>
    <n v="0"/>
    <n v="2034"/>
    <m/>
    <m/>
    <m/>
    <n v="0"/>
    <n v="0"/>
    <s v="Real 2021 | 5/8/2023 1:03:19 PM"/>
    <n v="13186"/>
    <n v="100"/>
    <m/>
    <m/>
    <n v="303131.6875"/>
    <n v="0"/>
    <n v="0"/>
    <m/>
    <m/>
    <m/>
    <n v="0"/>
  </r>
  <r>
    <x v="0"/>
    <x v="0"/>
    <x v="11"/>
    <s v="2"/>
    <x v="1"/>
    <s v="Area 1001 Wind 2032"/>
    <x v="36"/>
    <n v="34.604072570800781"/>
    <n v="100"/>
    <n v="34.604072570800781"/>
    <m/>
    <n v="0"/>
    <m/>
    <m/>
    <m/>
    <n v="16255.11328125"/>
    <m/>
    <m/>
    <n v="-1"/>
    <n v="0"/>
    <s v="Wind"/>
    <m/>
    <n v="303131.6875"/>
    <m/>
    <n v="0"/>
    <n v="11523.0302734375"/>
    <n v="11523.0302734375"/>
    <n v="0"/>
    <n v="-1"/>
    <n v="0"/>
    <n v="0"/>
    <n v="0"/>
    <n v="0"/>
    <n v="8760"/>
    <n v="0.34604072570800781"/>
    <n v="38.013282775878906"/>
    <n v="-9869.0966796875"/>
    <n v="-32.55712890625"/>
    <n v="21392.126953125"/>
    <n v="70.570411682128906"/>
    <m/>
    <s v="1/1/2032"/>
    <s v="12/31/2099"/>
    <m/>
    <n v="0"/>
    <n v="0"/>
    <n v="2034"/>
    <m/>
    <m/>
    <m/>
    <n v="0"/>
    <n v="0"/>
    <s v="Real 2021 | 5/8/2023 1:03:19 PM"/>
    <n v="13187"/>
    <n v="100"/>
    <m/>
    <m/>
    <n v="303131.6875"/>
    <n v="0"/>
    <n v="0"/>
    <m/>
    <m/>
    <m/>
    <n v="0"/>
  </r>
  <r>
    <x v="0"/>
    <x v="0"/>
    <x v="11"/>
    <s v="3"/>
    <x v="2"/>
    <s v="Area 1001 Wind 2032"/>
    <x v="36"/>
    <n v="34.604072570800781"/>
    <n v="100"/>
    <n v="34.604072570800781"/>
    <m/>
    <n v="0"/>
    <m/>
    <m/>
    <m/>
    <n v="16255.11328125"/>
    <m/>
    <m/>
    <n v="-1"/>
    <n v="0"/>
    <s v="Wind"/>
    <m/>
    <n v="303131.6875"/>
    <m/>
    <n v="0"/>
    <n v="11523.0302734375"/>
    <n v="11523.0302734375"/>
    <n v="0"/>
    <n v="-1"/>
    <n v="0"/>
    <n v="0"/>
    <n v="0"/>
    <n v="0"/>
    <n v="8760"/>
    <n v="0.34604072570800781"/>
    <n v="38.013282775878906"/>
    <n v="-9869.0966796875"/>
    <n v="-32.55712890625"/>
    <n v="21392.126953125"/>
    <n v="70.570411682128906"/>
    <m/>
    <s v="1/1/2032"/>
    <s v="12/31/2099"/>
    <m/>
    <n v="0"/>
    <n v="0"/>
    <n v="2034"/>
    <m/>
    <m/>
    <m/>
    <n v="0"/>
    <n v="0"/>
    <s v="Real 2021 | 5/8/2023 1:03:19 PM"/>
    <n v="13188"/>
    <n v="100"/>
    <m/>
    <m/>
    <n v="303131.6875"/>
    <n v="0"/>
    <n v="0"/>
    <m/>
    <m/>
    <m/>
    <n v="0"/>
  </r>
  <r>
    <x v="0"/>
    <x v="0"/>
    <x v="11"/>
    <s v="4"/>
    <x v="3"/>
    <s v="Area 1001 Wind 2032"/>
    <x v="36"/>
    <n v="34.604072570800781"/>
    <n v="100"/>
    <n v="34.604072570800781"/>
    <m/>
    <n v="0"/>
    <m/>
    <m/>
    <m/>
    <n v="16255.11328125"/>
    <m/>
    <m/>
    <n v="-1"/>
    <n v="0"/>
    <s v="Wind"/>
    <m/>
    <n v="303131.6875"/>
    <m/>
    <n v="0"/>
    <n v="11523.0302734375"/>
    <n v="11523.0302734375"/>
    <n v="0"/>
    <n v="-1"/>
    <n v="0"/>
    <n v="0"/>
    <n v="0"/>
    <n v="0"/>
    <n v="8760"/>
    <n v="0.34604072570800781"/>
    <n v="38.013282775878906"/>
    <n v="-9869.0966796875"/>
    <n v="-32.55712890625"/>
    <n v="21392.126953125"/>
    <n v="70.570411682128906"/>
    <m/>
    <s v="1/1/2032"/>
    <s v="12/31/2099"/>
    <m/>
    <n v="0"/>
    <n v="0"/>
    <n v="2034"/>
    <m/>
    <m/>
    <m/>
    <n v="0"/>
    <n v="0"/>
    <s v="Real 2021 | 5/8/2023 1:03:19 PM"/>
    <n v="13189"/>
    <n v="100"/>
    <m/>
    <m/>
    <n v="303131.6875"/>
    <n v="0"/>
    <n v="0"/>
    <m/>
    <m/>
    <m/>
    <n v="0"/>
  </r>
  <r>
    <x v="0"/>
    <x v="0"/>
    <x v="11"/>
    <s v="7"/>
    <x v="6"/>
    <s v="Area 1001 Wind 2032"/>
    <x v="36"/>
    <n v="34.604072570800781"/>
    <n v="100"/>
    <n v="34.604072570800781"/>
    <m/>
    <n v="0"/>
    <m/>
    <m/>
    <m/>
    <n v="16255.11328125"/>
    <m/>
    <m/>
    <n v="-1"/>
    <n v="0"/>
    <s v="Wind"/>
    <m/>
    <n v="303131.6875"/>
    <m/>
    <n v="0"/>
    <n v="11523.0302734375"/>
    <n v="11523.0302734375"/>
    <n v="0"/>
    <n v="-1"/>
    <n v="0"/>
    <n v="0"/>
    <n v="0"/>
    <n v="0"/>
    <n v="8760"/>
    <n v="0.34604072570800781"/>
    <n v="38.013282775878906"/>
    <n v="-9869.0966796875"/>
    <n v="-32.55712890625"/>
    <n v="21392.126953125"/>
    <n v="70.570411682128906"/>
    <m/>
    <s v="1/1/2032"/>
    <s v="12/31/2099"/>
    <m/>
    <n v="0"/>
    <n v="0"/>
    <n v="2034"/>
    <m/>
    <m/>
    <m/>
    <n v="0"/>
    <n v="0"/>
    <s v="Real 2021 | 5/8/2023 1:03:19 PM"/>
    <n v="13190"/>
    <n v="100"/>
    <m/>
    <m/>
    <n v="303131.6875"/>
    <n v="0"/>
    <n v="0"/>
    <m/>
    <m/>
    <m/>
    <n v="0"/>
  </r>
  <r>
    <x v="0"/>
    <x v="0"/>
    <x v="11"/>
    <s v="1"/>
    <x v="0"/>
    <s v="Area 1001 Wind 2033"/>
    <x v="37"/>
    <n v="34.604072570800781"/>
    <n v="100"/>
    <n v="34.604072570800781"/>
    <m/>
    <n v="0"/>
    <m/>
    <m/>
    <m/>
    <n v="16304.654296875"/>
    <m/>
    <m/>
    <n v="-1"/>
    <n v="0"/>
    <s v="Wind"/>
    <m/>
    <n v="303131.6875"/>
    <m/>
    <n v="0"/>
    <n v="11523.0302734375"/>
    <n v="11523.0302734375"/>
    <n v="0"/>
    <n v="-1"/>
    <n v="0"/>
    <n v="0"/>
    <n v="0"/>
    <n v="0"/>
    <n v="8760"/>
    <n v="0.34604072570800781"/>
    <n v="38.013282775878906"/>
    <n v="-9869.0966796875"/>
    <n v="-32.55712890625"/>
    <n v="21392.126953125"/>
    <n v="70.570411682128906"/>
    <m/>
    <s v="1/1/2033"/>
    <s v="12/31/2099"/>
    <m/>
    <n v="0"/>
    <n v="0"/>
    <n v="2034"/>
    <m/>
    <m/>
    <m/>
    <n v="0"/>
    <n v="0"/>
    <s v="Real 2021 | 5/8/2023 1:03:19 PM"/>
    <n v="13191"/>
    <n v="100"/>
    <m/>
    <m/>
    <n v="303131.6875"/>
    <n v="0"/>
    <n v="0"/>
    <m/>
    <m/>
    <m/>
    <n v="0"/>
  </r>
  <r>
    <x v="0"/>
    <x v="0"/>
    <x v="11"/>
    <s v="2"/>
    <x v="1"/>
    <s v="Area 1001 Wind 2033"/>
    <x v="37"/>
    <n v="34.604072570800781"/>
    <n v="100"/>
    <n v="34.604072570800781"/>
    <m/>
    <n v="0"/>
    <m/>
    <m/>
    <m/>
    <n v="16304.654296875"/>
    <m/>
    <m/>
    <n v="-1"/>
    <n v="0"/>
    <s v="Wind"/>
    <m/>
    <n v="303131.6875"/>
    <m/>
    <n v="0"/>
    <n v="11523.0302734375"/>
    <n v="11523.0302734375"/>
    <n v="0"/>
    <n v="-1"/>
    <n v="0"/>
    <n v="0"/>
    <n v="0"/>
    <n v="0"/>
    <n v="8760"/>
    <n v="0.34604072570800781"/>
    <n v="38.013282775878906"/>
    <n v="-9869.0966796875"/>
    <n v="-32.55712890625"/>
    <n v="21392.126953125"/>
    <n v="70.570411682128906"/>
    <m/>
    <s v="1/1/2033"/>
    <s v="12/31/2099"/>
    <m/>
    <n v="0"/>
    <n v="0"/>
    <n v="2034"/>
    <m/>
    <m/>
    <m/>
    <n v="0"/>
    <n v="0"/>
    <s v="Real 2021 | 5/8/2023 1:03:19 PM"/>
    <n v="13192"/>
    <n v="100"/>
    <m/>
    <m/>
    <n v="303131.6875"/>
    <n v="0"/>
    <n v="0"/>
    <m/>
    <m/>
    <m/>
    <n v="0"/>
  </r>
  <r>
    <x v="0"/>
    <x v="0"/>
    <x v="11"/>
    <s v="3"/>
    <x v="2"/>
    <s v="Area 1001 Wind 2033"/>
    <x v="37"/>
    <n v="34.604072570800781"/>
    <n v="100"/>
    <n v="34.604072570800781"/>
    <m/>
    <n v="0"/>
    <m/>
    <m/>
    <m/>
    <n v="16304.654296875"/>
    <m/>
    <m/>
    <n v="-1"/>
    <n v="0"/>
    <s v="Wind"/>
    <m/>
    <n v="303131.6875"/>
    <m/>
    <n v="0"/>
    <n v="11523.0302734375"/>
    <n v="11523.0302734375"/>
    <n v="0"/>
    <n v="-1"/>
    <n v="0"/>
    <n v="0"/>
    <n v="0"/>
    <n v="0"/>
    <n v="8760"/>
    <n v="0.34604072570800781"/>
    <n v="38.013282775878906"/>
    <n v="-9869.0966796875"/>
    <n v="-32.55712890625"/>
    <n v="21392.126953125"/>
    <n v="70.570411682128906"/>
    <m/>
    <s v="1/1/2033"/>
    <s v="12/31/2099"/>
    <m/>
    <n v="0"/>
    <n v="0"/>
    <n v="2034"/>
    <m/>
    <m/>
    <m/>
    <n v="0"/>
    <n v="0"/>
    <s v="Real 2021 | 5/8/2023 1:03:19 PM"/>
    <n v="13193"/>
    <n v="100"/>
    <m/>
    <m/>
    <n v="303131.6875"/>
    <n v="0"/>
    <n v="0"/>
    <m/>
    <m/>
    <m/>
    <n v="0"/>
  </r>
  <r>
    <x v="0"/>
    <x v="0"/>
    <x v="11"/>
    <s v="4"/>
    <x v="3"/>
    <s v="Area 1001 Wind 2033"/>
    <x v="37"/>
    <n v="34.604072570800781"/>
    <n v="100"/>
    <n v="34.604072570800781"/>
    <m/>
    <n v="0"/>
    <m/>
    <m/>
    <m/>
    <n v="16304.654296875"/>
    <m/>
    <m/>
    <n v="-1"/>
    <n v="0"/>
    <s v="Wind"/>
    <m/>
    <n v="303131.6875"/>
    <m/>
    <n v="0"/>
    <n v="11523.0302734375"/>
    <n v="11523.0302734375"/>
    <n v="0"/>
    <n v="-1"/>
    <n v="0"/>
    <n v="0"/>
    <n v="0"/>
    <n v="0"/>
    <n v="8760"/>
    <n v="0.34604072570800781"/>
    <n v="38.013282775878906"/>
    <n v="-9869.0966796875"/>
    <n v="-32.55712890625"/>
    <n v="21392.126953125"/>
    <n v="70.570411682128906"/>
    <m/>
    <s v="1/1/2033"/>
    <s v="12/31/2099"/>
    <m/>
    <n v="0"/>
    <n v="0"/>
    <n v="2034"/>
    <m/>
    <m/>
    <m/>
    <n v="0"/>
    <n v="0"/>
    <s v="Real 2021 | 5/8/2023 1:03:19 PM"/>
    <n v="13194"/>
    <n v="100"/>
    <m/>
    <m/>
    <n v="303131.6875"/>
    <n v="0"/>
    <n v="0"/>
    <m/>
    <m/>
    <m/>
    <n v="0"/>
  </r>
  <r>
    <x v="0"/>
    <x v="0"/>
    <x v="11"/>
    <s v="7"/>
    <x v="6"/>
    <s v="Area 1001 Wind 2033"/>
    <x v="37"/>
    <n v="34.604072570800781"/>
    <n v="100"/>
    <n v="34.604072570800781"/>
    <m/>
    <n v="0"/>
    <m/>
    <m/>
    <m/>
    <n v="16304.654296875"/>
    <m/>
    <m/>
    <n v="-1"/>
    <n v="0"/>
    <s v="Wind"/>
    <m/>
    <n v="303131.6875"/>
    <m/>
    <n v="0"/>
    <n v="11523.0302734375"/>
    <n v="11523.0302734375"/>
    <n v="0"/>
    <n v="-1"/>
    <n v="0"/>
    <n v="0"/>
    <n v="0"/>
    <n v="0"/>
    <n v="8760"/>
    <n v="0.34604072570800781"/>
    <n v="38.013282775878906"/>
    <n v="-9869.0966796875"/>
    <n v="-32.55712890625"/>
    <n v="21392.126953125"/>
    <n v="70.570411682128906"/>
    <m/>
    <s v="1/1/2033"/>
    <s v="12/31/2099"/>
    <m/>
    <n v="0"/>
    <n v="0"/>
    <n v="2034"/>
    <m/>
    <m/>
    <m/>
    <n v="0"/>
    <n v="0"/>
    <s v="Real 2021 | 5/8/2023 1:03:19 PM"/>
    <n v="13195"/>
    <n v="100"/>
    <m/>
    <m/>
    <n v="303131.6875"/>
    <n v="0"/>
    <n v="0"/>
    <m/>
    <m/>
    <m/>
    <n v="0"/>
  </r>
  <r>
    <x v="0"/>
    <x v="0"/>
    <x v="11"/>
    <s v="1"/>
    <x v="0"/>
    <s v="Area 1001 Wind 2034"/>
    <x v="38"/>
    <n v="34.604072570800781"/>
    <n v="100"/>
    <n v="34.604072570800781"/>
    <m/>
    <n v="0"/>
    <m/>
    <m/>
    <m/>
    <n v="16365.205078125"/>
    <m/>
    <m/>
    <n v="-1"/>
    <n v="0"/>
    <s v="Wind"/>
    <m/>
    <n v="303131.6875"/>
    <m/>
    <n v="0"/>
    <n v="11523.0302734375"/>
    <n v="11523.0302734375"/>
    <n v="0"/>
    <n v="-1"/>
    <n v="0"/>
    <n v="0"/>
    <n v="0"/>
    <n v="1"/>
    <n v="8760"/>
    <n v="0.34604072570800781"/>
    <n v="38.013282775878906"/>
    <n v="-9869.0966796875"/>
    <n v="-32.55712890625"/>
    <n v="21392.126953125"/>
    <n v="70.570411682128906"/>
    <m/>
    <s v="1/1/2034"/>
    <s v="12/31/2099"/>
    <m/>
    <n v="0"/>
    <n v="0"/>
    <n v="2034"/>
    <m/>
    <m/>
    <m/>
    <n v="0"/>
    <n v="0"/>
    <s v="Real 2021 | 5/8/2023 1:03:19 PM"/>
    <n v="13196"/>
    <n v="100"/>
    <m/>
    <m/>
    <n v="303131.6875"/>
    <n v="0"/>
    <n v="0"/>
    <m/>
    <m/>
    <m/>
    <n v="0"/>
  </r>
  <r>
    <x v="0"/>
    <x v="0"/>
    <x v="11"/>
    <s v="7"/>
    <x v="6"/>
    <s v="Area 1001 Wind 2034"/>
    <x v="38"/>
    <n v="34.604072570800781"/>
    <n v="100"/>
    <n v="34.604072570800781"/>
    <m/>
    <n v="0"/>
    <m/>
    <m/>
    <m/>
    <n v="16365.205078125"/>
    <m/>
    <m/>
    <n v="-1"/>
    <n v="0"/>
    <s v="Wind"/>
    <m/>
    <n v="303131.6875"/>
    <m/>
    <n v="0"/>
    <n v="11523.0302734375"/>
    <n v="11523.0302734375"/>
    <n v="0"/>
    <n v="-1"/>
    <n v="0"/>
    <n v="0"/>
    <n v="0"/>
    <n v="1"/>
    <n v="8760"/>
    <n v="0.34604072570800781"/>
    <n v="38.013282775878906"/>
    <n v="-9869.0966796875"/>
    <n v="-32.55712890625"/>
    <n v="21392.126953125"/>
    <n v="70.570411682128906"/>
    <m/>
    <s v="1/1/2034"/>
    <s v="12/31/2099"/>
    <m/>
    <n v="0"/>
    <n v="0"/>
    <n v="2034"/>
    <m/>
    <m/>
    <m/>
    <n v="0"/>
    <n v="0"/>
    <s v="Real 2021 | 5/8/2023 1:03:19 PM"/>
    <n v="13197"/>
    <n v="100"/>
    <m/>
    <m/>
    <n v="303131.6875"/>
    <n v="0"/>
    <n v="0"/>
    <m/>
    <m/>
    <m/>
    <n v="0"/>
  </r>
  <r>
    <x v="0"/>
    <x v="0"/>
    <x v="11"/>
    <s v="1"/>
    <x v="0"/>
    <s v="Area 1001 Wind 2035"/>
    <x v="39"/>
    <n v="0"/>
    <n v="0"/>
    <n v="0"/>
    <m/>
    <n v="0"/>
    <m/>
    <m/>
    <m/>
    <n v="0"/>
    <m/>
    <m/>
    <n v="-1"/>
    <n v="0"/>
    <s v="Wind"/>
    <m/>
    <n v="0"/>
    <m/>
    <n v="0"/>
    <n v="0"/>
    <n v="0"/>
    <n v="0"/>
    <n v="-1"/>
    <n v="0"/>
    <n v="0"/>
    <n v="0"/>
    <n v="0"/>
    <n v="0"/>
    <m/>
    <m/>
    <n v="0"/>
    <m/>
    <n v="0"/>
    <m/>
    <m/>
    <s v="1/1/2035"/>
    <s v="12/31/2099"/>
    <m/>
    <n v="0"/>
    <n v="0"/>
    <n v="2034"/>
    <m/>
    <m/>
    <m/>
    <n v="0"/>
    <n v="0"/>
    <s v="Real 2021 | 5/8/2023 1:03:19 PM"/>
    <n v="13198"/>
    <n v="0"/>
    <m/>
    <m/>
    <n v="0"/>
    <n v="0"/>
    <n v="0"/>
    <m/>
    <m/>
    <m/>
    <n v="0"/>
  </r>
  <r>
    <x v="0"/>
    <x v="0"/>
    <x v="11"/>
    <s v="7"/>
    <x v="6"/>
    <s v="Area 1001 Wind 2035"/>
    <x v="39"/>
    <n v="0"/>
    <n v="0"/>
    <n v="0"/>
    <m/>
    <n v="0"/>
    <m/>
    <m/>
    <m/>
    <n v="0"/>
    <m/>
    <m/>
    <n v="-1"/>
    <n v="0"/>
    <s v="Wind"/>
    <m/>
    <n v="0"/>
    <m/>
    <n v="0"/>
    <n v="0"/>
    <n v="0"/>
    <n v="0"/>
    <n v="-1"/>
    <n v="0"/>
    <n v="0"/>
    <n v="0"/>
    <n v="0"/>
    <n v="0"/>
    <m/>
    <m/>
    <n v="0"/>
    <m/>
    <n v="0"/>
    <m/>
    <m/>
    <s v="1/1/2035"/>
    <s v="12/31/2099"/>
    <m/>
    <n v="0"/>
    <n v="0"/>
    <n v="2034"/>
    <m/>
    <m/>
    <m/>
    <n v="0"/>
    <n v="0"/>
    <s v="Real 2021 | 5/8/2023 1:03:19 PM"/>
    <n v="13199"/>
    <n v="0"/>
    <m/>
    <m/>
    <n v="0"/>
    <n v="0"/>
    <n v="0"/>
    <m/>
    <m/>
    <m/>
    <n v="0"/>
  </r>
  <r>
    <x v="0"/>
    <x v="0"/>
    <x v="11"/>
    <s v="2"/>
    <x v="1"/>
    <s v="Area 1001 Wind 2037"/>
    <x v="40"/>
    <n v="0"/>
    <n v="0"/>
    <n v="0"/>
    <m/>
    <n v="0"/>
    <m/>
    <m/>
    <m/>
    <n v="0"/>
    <m/>
    <m/>
    <n v="-1"/>
    <n v="0"/>
    <s v="Wind"/>
    <m/>
    <n v="0"/>
    <m/>
    <n v="0"/>
    <n v="0"/>
    <n v="0"/>
    <n v="0"/>
    <n v="-1"/>
    <n v="0"/>
    <n v="0"/>
    <n v="0"/>
    <n v="0"/>
    <n v="0"/>
    <m/>
    <m/>
    <n v="0"/>
    <m/>
    <n v="0"/>
    <m/>
    <m/>
    <s v="1/1/2037"/>
    <s v="12/31/2099"/>
    <m/>
    <n v="0"/>
    <n v="0"/>
    <n v="2034"/>
    <m/>
    <m/>
    <m/>
    <n v="0"/>
    <n v="0"/>
    <s v="Real 2021 | 5/8/2023 1:03:19 PM"/>
    <n v="13200"/>
    <n v="0"/>
    <m/>
    <m/>
    <n v="0"/>
    <n v="0"/>
    <n v="0"/>
    <m/>
    <m/>
    <m/>
    <n v="0"/>
  </r>
  <r>
    <x v="0"/>
    <x v="0"/>
    <x v="11"/>
    <s v="5"/>
    <x v="4"/>
    <s v="Area 1001 4-Hour Li-on Battery 2029"/>
    <x v="41"/>
    <n v="100"/>
    <n v="100"/>
    <n v="-1.8595889806747437"/>
    <m/>
    <n v="86.870941162109375"/>
    <m/>
    <m/>
    <m/>
    <n v="14873.4560546875"/>
    <m/>
    <m/>
    <n v="-1"/>
    <n v="0"/>
    <s v="4-Hour Li-on Battery Storage"/>
    <m/>
    <n v="-16290"/>
    <m/>
    <n v="0"/>
    <n v="4025.707763671875"/>
    <n v="4025.707763671875"/>
    <n v="0"/>
    <n v="-1"/>
    <n v="0"/>
    <n v="0"/>
    <n v="0"/>
    <n v="771"/>
    <n v="4593"/>
    <n v="-1.8595891073346138E-2"/>
    <m/>
    <n v="0"/>
    <m/>
    <n v="1019.53515625"/>
    <m/>
    <m/>
    <s v="1/1/2029"/>
    <s v="12/31/2038"/>
    <m/>
    <n v="0"/>
    <n v="0"/>
    <n v="2034"/>
    <m/>
    <m/>
    <m/>
    <n v="0"/>
    <n v="0"/>
    <s v="Real 2021 | 5/8/2023 1:03:19 PM"/>
    <n v="13201"/>
    <n v="100"/>
    <m/>
    <m/>
    <n v="82136.9375"/>
    <n v="83662.8984375"/>
    <n v="3991.23681640625"/>
    <m/>
    <m/>
    <m/>
    <n v="0"/>
  </r>
  <r>
    <x v="0"/>
    <x v="0"/>
    <x v="11"/>
    <s v="8"/>
    <x v="7"/>
    <s v="Area 1001 4-Hour Li-on Battery 2029"/>
    <x v="41"/>
    <n v="50"/>
    <n v="50"/>
    <n v="-0.92979449033737183"/>
    <m/>
    <n v="43.435470581054688"/>
    <m/>
    <m/>
    <m/>
    <n v="7436.72802734375"/>
    <m/>
    <m/>
    <n v="-1"/>
    <n v="0"/>
    <s v="4-Hour Li-on Battery Storage"/>
    <m/>
    <n v="-8145"/>
    <m/>
    <n v="0"/>
    <n v="2012.8538818359375"/>
    <n v="2012.8538818359375"/>
    <n v="0"/>
    <n v="-1"/>
    <n v="0"/>
    <n v="0"/>
    <n v="0"/>
    <n v="771"/>
    <n v="4593"/>
    <n v="-1.8595891073346138E-2"/>
    <m/>
    <n v="0"/>
    <m/>
    <n v="509.767578125"/>
    <m/>
    <m/>
    <s v="1/1/2029"/>
    <s v="12/31/2038"/>
    <m/>
    <n v="0"/>
    <n v="0"/>
    <n v="2034"/>
    <m/>
    <m/>
    <m/>
    <n v="0"/>
    <n v="0"/>
    <s v="Real 2021 | 5/8/2023 1:03:19 PM"/>
    <n v="13202"/>
    <n v="50"/>
    <m/>
    <m/>
    <n v="41068.46875"/>
    <n v="41831.44921875"/>
    <n v="1995.618408203125"/>
    <m/>
    <m/>
    <m/>
    <n v="0"/>
  </r>
  <r>
    <x v="0"/>
    <x v="0"/>
    <x v="11"/>
    <s v="4"/>
    <x v="3"/>
    <s v="Area 1001 4-Hour Li-on Battery 2032"/>
    <x v="42"/>
    <n v="200"/>
    <n v="200"/>
    <n v="-3.7158935070037842"/>
    <m/>
    <n v="173.57087707519531"/>
    <m/>
    <m/>
    <m/>
    <n v="29141.404296875"/>
    <m/>
    <m/>
    <n v="-1"/>
    <n v="0"/>
    <s v="4-Hour Li-on Battery Storage"/>
    <m/>
    <n v="-32551.2265625"/>
    <m/>
    <n v="0"/>
    <n v="8046.37841796875"/>
    <n v="8046.37841796875"/>
    <n v="0"/>
    <n v="-1"/>
    <n v="0"/>
    <n v="0"/>
    <n v="0"/>
    <n v="771"/>
    <n v="4593"/>
    <n v="-1.8579468131065369E-2"/>
    <m/>
    <n v="0"/>
    <m/>
    <n v="2040.735595703125"/>
    <m/>
    <m/>
    <s v="1/1/2032"/>
    <s v="12/31/2041"/>
    <m/>
    <n v="0"/>
    <n v="0"/>
    <n v="2034"/>
    <m/>
    <m/>
    <m/>
    <n v="0"/>
    <n v="0"/>
    <s v="Real 2021 | 5/8/2023 1:03:19 PM"/>
    <n v="13203"/>
    <n v="200"/>
    <m/>
    <m/>
    <n v="164130.8125"/>
    <n v="167179.734375"/>
    <n v="7973.5751953125"/>
    <m/>
    <m/>
    <m/>
    <n v="0"/>
  </r>
  <r>
    <x v="0"/>
    <x v="0"/>
    <x v="11"/>
    <s v="3"/>
    <x v="2"/>
    <s v="Area 1001 4-Hour Li-on Battery 2035"/>
    <x v="43"/>
    <n v="0"/>
    <n v="0"/>
    <n v="0"/>
    <m/>
    <n v="2.055312961601885E-6"/>
    <m/>
    <m/>
    <m/>
    <n v="0"/>
    <m/>
    <m/>
    <n v="-1"/>
    <n v="0"/>
    <s v="4-Hour Li-on Battery Storage"/>
    <m/>
    <n v="0"/>
    <m/>
    <n v="0"/>
    <n v="0"/>
    <n v="0"/>
    <n v="0"/>
    <n v="-1"/>
    <n v="0"/>
    <n v="0"/>
    <n v="0"/>
    <n v="0"/>
    <n v="0"/>
    <m/>
    <m/>
    <n v="0"/>
    <m/>
    <n v="0"/>
    <m/>
    <m/>
    <s v="1/1/2035"/>
    <s v="12/31/2044"/>
    <m/>
    <n v="0"/>
    <n v="0"/>
    <n v="2034"/>
    <m/>
    <m/>
    <m/>
    <n v="0"/>
    <n v="0"/>
    <s v="Real 2021 | 5/8/2023 1:03:19 PM"/>
    <n v="13204"/>
    <n v="0"/>
    <m/>
    <m/>
    <n v="0"/>
    <n v="0"/>
    <n v="0"/>
    <m/>
    <m/>
    <m/>
    <n v="0"/>
  </r>
  <r>
    <x v="0"/>
    <x v="0"/>
    <x v="11"/>
    <s v="5"/>
    <x v="4"/>
    <s v="Area 1001 4-Hour Li-on Battery 2035"/>
    <x v="43"/>
    <n v="0"/>
    <n v="0"/>
    <n v="0"/>
    <m/>
    <n v="2.055312961601885E-6"/>
    <m/>
    <m/>
    <m/>
    <n v="0"/>
    <m/>
    <m/>
    <n v="-1"/>
    <n v="0"/>
    <s v="4-Hour Li-on Battery Storage"/>
    <m/>
    <n v="0"/>
    <m/>
    <n v="0"/>
    <n v="0"/>
    <n v="0"/>
    <n v="0"/>
    <n v="-1"/>
    <n v="0"/>
    <n v="0"/>
    <n v="0"/>
    <n v="0"/>
    <n v="0"/>
    <m/>
    <m/>
    <n v="0"/>
    <m/>
    <n v="0"/>
    <m/>
    <m/>
    <s v="1/1/2035"/>
    <s v="12/31/2044"/>
    <m/>
    <n v="0"/>
    <n v="0"/>
    <n v="2034"/>
    <m/>
    <m/>
    <m/>
    <n v="0"/>
    <n v="0"/>
    <s v="Real 2021 | 5/8/2023 1:03:19 PM"/>
    <n v="13205"/>
    <n v="0"/>
    <m/>
    <m/>
    <n v="0"/>
    <n v="0"/>
    <n v="0"/>
    <m/>
    <m/>
    <m/>
    <n v="0"/>
  </r>
  <r>
    <x v="0"/>
    <x v="0"/>
    <x v="11"/>
    <s v="6"/>
    <x v="5"/>
    <s v="Area 1001 4-Hour Li-on Battery 2035"/>
    <x v="43"/>
    <n v="0"/>
    <n v="0"/>
    <n v="0"/>
    <m/>
    <n v="2.055312961601885E-6"/>
    <m/>
    <m/>
    <m/>
    <n v="0"/>
    <m/>
    <m/>
    <n v="-1"/>
    <n v="0"/>
    <s v="4-Hour Li-on Battery Storage"/>
    <m/>
    <n v="0"/>
    <m/>
    <n v="0"/>
    <n v="0"/>
    <n v="0"/>
    <n v="0"/>
    <n v="-1"/>
    <n v="0"/>
    <n v="0"/>
    <n v="0"/>
    <n v="0"/>
    <n v="0"/>
    <m/>
    <m/>
    <n v="0"/>
    <m/>
    <n v="0"/>
    <m/>
    <m/>
    <s v="1/1/2035"/>
    <s v="12/31/2044"/>
    <m/>
    <n v="0"/>
    <n v="0"/>
    <n v="2034"/>
    <m/>
    <m/>
    <m/>
    <n v="0"/>
    <n v="0"/>
    <s v="Real 2021 | 5/8/2023 1:03:19 PM"/>
    <n v="13206"/>
    <n v="0"/>
    <m/>
    <m/>
    <n v="0"/>
    <n v="0"/>
    <n v="0"/>
    <m/>
    <m/>
    <m/>
    <n v="0"/>
  </r>
  <r>
    <x v="0"/>
    <x v="0"/>
    <x v="11"/>
    <s v="9"/>
    <x v="8"/>
    <s v="Area 1001 4-Hour Li-on Battery 2035"/>
    <x v="43"/>
    <n v="0"/>
    <n v="0"/>
    <n v="0"/>
    <m/>
    <n v="2.055312961601885E-6"/>
    <m/>
    <m/>
    <m/>
    <n v="0"/>
    <m/>
    <m/>
    <n v="-1"/>
    <n v="0"/>
    <s v="4-Hour Li-on Battery Storage"/>
    <m/>
    <n v="0"/>
    <m/>
    <n v="0"/>
    <n v="0"/>
    <n v="0"/>
    <n v="0"/>
    <n v="-1"/>
    <n v="0"/>
    <n v="0"/>
    <n v="0"/>
    <n v="0"/>
    <n v="0"/>
    <m/>
    <m/>
    <n v="0"/>
    <m/>
    <n v="0"/>
    <m/>
    <m/>
    <s v="1/1/2035"/>
    <s v="12/31/2044"/>
    <m/>
    <n v="0"/>
    <n v="0"/>
    <n v="2034"/>
    <m/>
    <m/>
    <m/>
    <n v="0"/>
    <n v="0"/>
    <s v="Real 2021 | 5/8/2023 1:03:19 PM"/>
    <n v="13207"/>
    <n v="0"/>
    <m/>
    <m/>
    <n v="0"/>
    <n v="0"/>
    <n v="0"/>
    <m/>
    <m/>
    <m/>
    <n v="0"/>
  </r>
  <r>
    <x v="0"/>
    <x v="0"/>
    <x v="11"/>
    <s v="4"/>
    <x v="3"/>
    <s v="Solar+Storage 3-1 2028"/>
    <x v="44"/>
    <n v="32.932025909423828"/>
    <n v="32.932025909423828"/>
    <n v="32.932025909423828"/>
    <m/>
    <n v="0"/>
    <m/>
    <m/>
    <m/>
    <n v="25277.16796875"/>
    <m/>
    <m/>
    <n v="-1"/>
    <n v="0"/>
    <s v="Solar"/>
    <m/>
    <n v="288484.53125"/>
    <m/>
    <n v="0"/>
    <n v="10738.1298828125"/>
    <n v="10738.1298828125"/>
    <n v="0"/>
    <n v="-1"/>
    <n v="0"/>
    <n v="0"/>
    <n v="0"/>
    <n v="699"/>
    <n v="4609"/>
    <n v="1"/>
    <n v="37.222549438476563"/>
    <n v="0"/>
    <n v="0"/>
    <n v="10738.1298828125"/>
    <n v="37.222549438476563"/>
    <m/>
    <s v="1/1/2028"/>
    <s v="12/31/2099"/>
    <m/>
    <n v="0"/>
    <n v="0"/>
    <n v="2034"/>
    <m/>
    <m/>
    <m/>
    <n v="0"/>
    <n v="0"/>
    <s v="Real 2021 | 5/8/2023 1:03:19 PM"/>
    <n v="13208"/>
    <n v="200"/>
    <m/>
    <m/>
    <n v="288484.53125"/>
    <n v="0"/>
    <n v="0"/>
    <m/>
    <m/>
    <m/>
    <n v="0"/>
  </r>
  <r>
    <x v="0"/>
    <x v="0"/>
    <x v="11"/>
    <s v="8"/>
    <x v="7"/>
    <s v="Solar+Storage 3-1 2028"/>
    <x v="44"/>
    <n v="49.398036956787109"/>
    <n v="49.398036956787109"/>
    <n v="49.398036956787109"/>
    <m/>
    <n v="0"/>
    <m/>
    <m/>
    <m/>
    <n v="37915.75390625"/>
    <m/>
    <m/>
    <n v="-1"/>
    <n v="0"/>
    <s v="Solar"/>
    <m/>
    <n v="432726.8125"/>
    <m/>
    <n v="0"/>
    <n v="16107.1953125"/>
    <n v="16107.1953125"/>
    <n v="0"/>
    <n v="-1"/>
    <n v="0"/>
    <n v="0"/>
    <n v="0"/>
    <n v="699"/>
    <n v="4609"/>
    <n v="1"/>
    <n v="37.222549438476563"/>
    <n v="0"/>
    <n v="0"/>
    <n v="16107.1953125"/>
    <n v="37.222549438476563"/>
    <m/>
    <s v="1/1/2028"/>
    <s v="12/31/2099"/>
    <m/>
    <n v="0"/>
    <n v="0"/>
    <n v="2034"/>
    <m/>
    <m/>
    <m/>
    <n v="0"/>
    <n v="0"/>
    <s v="Real 2021 | 5/8/2023 1:03:19 PM"/>
    <n v="13209"/>
    <n v="300"/>
    <m/>
    <m/>
    <n v="432726.8125"/>
    <n v="0"/>
    <n v="0"/>
    <m/>
    <m/>
    <m/>
    <n v="0"/>
  </r>
  <r>
    <x v="0"/>
    <x v="0"/>
    <x v="11"/>
    <s v="1"/>
    <x v="0"/>
    <s v="Tier 2 Area 1001 Solar 2028"/>
    <x v="45"/>
    <n v="22.833641052246094"/>
    <n v="100"/>
    <n v="22.833641052246094"/>
    <m/>
    <n v="0"/>
    <m/>
    <m/>
    <m/>
    <n v="15236.7607421875"/>
    <m/>
    <m/>
    <n v="-1"/>
    <n v="0"/>
    <s v="Solar"/>
    <m/>
    <n v="200022.6875"/>
    <m/>
    <n v="0"/>
    <n v="6591.291015625"/>
    <n v="6591.291015625"/>
    <n v="0"/>
    <n v="-1"/>
    <n v="0"/>
    <n v="0"/>
    <n v="0"/>
    <n v="365"/>
    <n v="4383"/>
    <n v="0.22833640873432159"/>
    <n v="32.952716827392578"/>
    <n v="-6512.16455078125"/>
    <n v="-32.55712890625"/>
    <n v="13103.4560546875"/>
    <n v="65.509841918945313"/>
    <m/>
    <s v="1/1/2028"/>
    <s v="12/31/2099"/>
    <m/>
    <n v="0"/>
    <n v="0"/>
    <n v="2034"/>
    <m/>
    <m/>
    <m/>
    <n v="0"/>
    <n v="0"/>
    <s v="Real 2021 | 5/8/2023 1:03:19 PM"/>
    <n v="13210"/>
    <n v="100"/>
    <m/>
    <m/>
    <n v="200022.6875"/>
    <n v="0"/>
    <n v="0"/>
    <m/>
    <m/>
    <m/>
    <n v="0"/>
  </r>
  <r>
    <x v="0"/>
    <x v="0"/>
    <x v="11"/>
    <s v="2"/>
    <x v="1"/>
    <s v="Tier 2 Area 1001 Solar 2028"/>
    <x v="45"/>
    <n v="57.084102630615234"/>
    <n v="250"/>
    <n v="57.084102630615234"/>
    <m/>
    <n v="0"/>
    <m/>
    <m/>
    <m/>
    <n v="38091.90234375"/>
    <m/>
    <m/>
    <n v="-1"/>
    <n v="0"/>
    <s v="Solar"/>
    <m/>
    <n v="500056.75"/>
    <m/>
    <n v="0"/>
    <n v="16478.228515625"/>
    <n v="16478.228515625"/>
    <n v="0"/>
    <n v="-1"/>
    <n v="0"/>
    <n v="0"/>
    <n v="0"/>
    <n v="365"/>
    <n v="4383"/>
    <n v="0.22833640873432159"/>
    <n v="32.952716827392578"/>
    <n v="-16280.4111328125"/>
    <n v="-32.55712890625"/>
    <n v="32758.638671875"/>
    <n v="65.509841918945313"/>
    <m/>
    <s v="1/1/2028"/>
    <s v="12/31/2099"/>
    <m/>
    <n v="0"/>
    <n v="0"/>
    <n v="2034"/>
    <m/>
    <m/>
    <m/>
    <n v="0"/>
    <n v="0"/>
    <s v="Real 2021 | 5/8/2023 1:03:19 PM"/>
    <n v="13211"/>
    <n v="250"/>
    <m/>
    <m/>
    <n v="500056.75"/>
    <n v="0"/>
    <n v="0"/>
    <m/>
    <m/>
    <m/>
    <n v="0"/>
  </r>
  <r>
    <x v="0"/>
    <x v="0"/>
    <x v="11"/>
    <s v="3"/>
    <x v="2"/>
    <s v="Tier 2 Area 1001 Solar 2028"/>
    <x v="45"/>
    <n v="68.500923156738281"/>
    <n v="300"/>
    <n v="68.500923156738281"/>
    <m/>
    <n v="0"/>
    <m/>
    <m/>
    <m/>
    <n v="45710.28125"/>
    <m/>
    <m/>
    <n v="-1"/>
    <n v="0"/>
    <s v="Solar"/>
    <m/>
    <n v="600068.0625"/>
    <m/>
    <n v="0"/>
    <n v="19773.873046875"/>
    <n v="19773.873046875"/>
    <n v="0"/>
    <n v="-1"/>
    <n v="0"/>
    <n v="0"/>
    <n v="0"/>
    <n v="365"/>
    <n v="4383"/>
    <n v="0.22833640873432159"/>
    <n v="32.952716827392578"/>
    <n v="-19536.494140625"/>
    <n v="-32.55712890625"/>
    <n v="39310.3671875"/>
    <n v="65.509841918945313"/>
    <m/>
    <s v="1/1/2028"/>
    <s v="12/31/2099"/>
    <m/>
    <n v="0"/>
    <n v="0"/>
    <n v="2034"/>
    <m/>
    <m/>
    <m/>
    <n v="0"/>
    <n v="0"/>
    <s v="Real 2021 | 5/8/2023 1:03:19 PM"/>
    <n v="13212"/>
    <n v="300"/>
    <m/>
    <m/>
    <n v="600068.0625"/>
    <n v="0"/>
    <n v="0"/>
    <m/>
    <m/>
    <m/>
    <n v="0"/>
  </r>
  <r>
    <x v="0"/>
    <x v="0"/>
    <x v="11"/>
    <s v="4"/>
    <x v="3"/>
    <s v="Tier 2 Area 1001 Solar 2028"/>
    <x v="45"/>
    <n v="68.500923156738281"/>
    <n v="300"/>
    <n v="68.500923156738281"/>
    <m/>
    <n v="0"/>
    <m/>
    <m/>
    <m/>
    <n v="45710.28125"/>
    <m/>
    <m/>
    <n v="-1"/>
    <n v="0"/>
    <s v="Solar"/>
    <m/>
    <n v="600068.0625"/>
    <m/>
    <n v="0"/>
    <n v="19773.873046875"/>
    <n v="19773.873046875"/>
    <n v="0"/>
    <n v="-1"/>
    <n v="0"/>
    <n v="0"/>
    <n v="0"/>
    <n v="365"/>
    <n v="4383"/>
    <n v="0.22833640873432159"/>
    <n v="32.952716827392578"/>
    <n v="-19536.494140625"/>
    <n v="-32.55712890625"/>
    <n v="39310.3671875"/>
    <n v="65.509841918945313"/>
    <m/>
    <s v="1/1/2028"/>
    <s v="12/31/2099"/>
    <m/>
    <n v="0"/>
    <n v="0"/>
    <n v="2034"/>
    <m/>
    <m/>
    <m/>
    <n v="0"/>
    <n v="0"/>
    <s v="Real 2021 | 5/8/2023 1:03:19 PM"/>
    <n v="13213"/>
    <n v="300"/>
    <m/>
    <m/>
    <n v="600068.0625"/>
    <n v="0"/>
    <n v="0"/>
    <m/>
    <m/>
    <m/>
    <n v="0"/>
  </r>
  <r>
    <x v="0"/>
    <x v="0"/>
    <x v="11"/>
    <s v="5"/>
    <x v="4"/>
    <s v="Tier 2 Area 1001 Solar 2028"/>
    <x v="45"/>
    <n v="22.833641052246094"/>
    <n v="100"/>
    <n v="22.833641052246094"/>
    <m/>
    <n v="0"/>
    <m/>
    <m/>
    <m/>
    <n v="15236.7607421875"/>
    <m/>
    <m/>
    <n v="-1"/>
    <n v="0"/>
    <s v="Solar"/>
    <m/>
    <n v="200022.6875"/>
    <m/>
    <n v="0"/>
    <n v="6591.291015625"/>
    <n v="6591.291015625"/>
    <n v="0"/>
    <n v="-1"/>
    <n v="0"/>
    <n v="0"/>
    <n v="0"/>
    <n v="365"/>
    <n v="4383"/>
    <n v="0.22833640873432159"/>
    <n v="32.952716827392578"/>
    <n v="-6512.16455078125"/>
    <n v="-32.55712890625"/>
    <n v="13103.4560546875"/>
    <n v="65.509841918945313"/>
    <m/>
    <s v="1/1/2028"/>
    <s v="12/31/2099"/>
    <m/>
    <n v="0"/>
    <n v="0"/>
    <n v="2034"/>
    <m/>
    <m/>
    <m/>
    <n v="0"/>
    <n v="0"/>
    <s v="Real 2021 | 5/8/2023 1:03:19 PM"/>
    <n v="13214"/>
    <n v="100"/>
    <m/>
    <m/>
    <n v="200022.6875"/>
    <n v="0"/>
    <n v="0"/>
    <m/>
    <m/>
    <m/>
    <n v="0"/>
  </r>
  <r>
    <x v="0"/>
    <x v="0"/>
    <x v="11"/>
    <s v="6"/>
    <x v="5"/>
    <s v="Tier 2 Area 1001 Solar 2028"/>
    <x v="45"/>
    <n v="68.500923156738281"/>
    <n v="300"/>
    <n v="68.500923156738281"/>
    <m/>
    <n v="0"/>
    <m/>
    <m/>
    <m/>
    <n v="45710.28125"/>
    <m/>
    <m/>
    <n v="-1"/>
    <n v="0"/>
    <s v="Solar"/>
    <m/>
    <n v="600068.0625"/>
    <m/>
    <n v="0"/>
    <n v="19773.873046875"/>
    <n v="19773.873046875"/>
    <n v="0"/>
    <n v="-1"/>
    <n v="0"/>
    <n v="0"/>
    <n v="0"/>
    <n v="365"/>
    <n v="4383"/>
    <n v="0.22833640873432159"/>
    <n v="32.952716827392578"/>
    <n v="-19536.494140625"/>
    <n v="-32.55712890625"/>
    <n v="39310.3671875"/>
    <n v="65.509841918945313"/>
    <m/>
    <s v="1/1/2028"/>
    <s v="12/31/2099"/>
    <m/>
    <n v="0"/>
    <n v="0"/>
    <n v="2034"/>
    <m/>
    <m/>
    <m/>
    <n v="0"/>
    <n v="0"/>
    <s v="Real 2021 | 5/8/2023 1:03:19 PM"/>
    <n v="13215"/>
    <n v="300"/>
    <m/>
    <m/>
    <n v="600068.0625"/>
    <n v="0"/>
    <n v="0"/>
    <m/>
    <m/>
    <m/>
    <n v="0"/>
  </r>
  <r>
    <x v="0"/>
    <x v="0"/>
    <x v="11"/>
    <s v="7"/>
    <x v="6"/>
    <s v="Tier 2 Area 1001 Solar 2028"/>
    <x v="45"/>
    <n v="22.833641052246094"/>
    <n v="100"/>
    <n v="22.833641052246094"/>
    <m/>
    <n v="0"/>
    <m/>
    <m/>
    <m/>
    <n v="15236.7607421875"/>
    <m/>
    <m/>
    <n v="-1"/>
    <n v="0"/>
    <s v="Solar"/>
    <m/>
    <n v="200022.6875"/>
    <m/>
    <n v="0"/>
    <n v="6591.291015625"/>
    <n v="6591.291015625"/>
    <n v="0"/>
    <n v="-1"/>
    <n v="0"/>
    <n v="0"/>
    <n v="0"/>
    <n v="365"/>
    <n v="4383"/>
    <n v="0.22833640873432159"/>
    <n v="32.952716827392578"/>
    <n v="-6512.16455078125"/>
    <n v="-32.55712890625"/>
    <n v="13103.4560546875"/>
    <n v="65.509841918945313"/>
    <m/>
    <s v="1/1/2028"/>
    <s v="12/31/2099"/>
    <m/>
    <n v="0"/>
    <n v="0"/>
    <n v="2034"/>
    <m/>
    <m/>
    <m/>
    <n v="0"/>
    <n v="0"/>
    <s v="Real 2021 | 5/8/2023 1:03:19 PM"/>
    <n v="13216"/>
    <n v="100"/>
    <m/>
    <m/>
    <n v="200022.6875"/>
    <n v="0"/>
    <n v="0"/>
    <m/>
    <m/>
    <m/>
    <n v="0"/>
  </r>
  <r>
    <x v="0"/>
    <x v="0"/>
    <x v="11"/>
    <s v="8"/>
    <x v="7"/>
    <s v="Tier 2 Area 1001 Solar 2028"/>
    <x v="45"/>
    <n v="68.500923156738281"/>
    <n v="300"/>
    <n v="68.500923156738281"/>
    <m/>
    <n v="0"/>
    <m/>
    <m/>
    <m/>
    <n v="45710.28125"/>
    <m/>
    <m/>
    <n v="-1"/>
    <n v="0"/>
    <s v="Solar"/>
    <m/>
    <n v="600068.0625"/>
    <m/>
    <n v="0"/>
    <n v="19773.873046875"/>
    <n v="19773.873046875"/>
    <n v="0"/>
    <n v="-1"/>
    <n v="0"/>
    <n v="0"/>
    <n v="0"/>
    <n v="365"/>
    <n v="4383"/>
    <n v="0.22833640873432159"/>
    <n v="32.952716827392578"/>
    <n v="-19536.494140625"/>
    <n v="-32.55712890625"/>
    <n v="39310.3671875"/>
    <n v="65.509841918945313"/>
    <m/>
    <s v="1/1/2028"/>
    <s v="12/31/2099"/>
    <m/>
    <n v="0"/>
    <n v="0"/>
    <n v="2034"/>
    <m/>
    <m/>
    <m/>
    <n v="0"/>
    <n v="0"/>
    <s v="Real 2021 | 5/8/2023 1:03:19 PM"/>
    <n v="13217"/>
    <n v="300"/>
    <m/>
    <m/>
    <n v="600068.0625"/>
    <n v="0"/>
    <n v="0"/>
    <m/>
    <m/>
    <m/>
    <n v="0"/>
  </r>
  <r>
    <x v="0"/>
    <x v="0"/>
    <x v="11"/>
    <s v="9"/>
    <x v="8"/>
    <s v="Tier 2 Area 1001 Solar 2028"/>
    <x v="45"/>
    <n v="68.500923156738281"/>
    <n v="300"/>
    <n v="68.500923156738281"/>
    <m/>
    <n v="0"/>
    <m/>
    <m/>
    <m/>
    <n v="45710.28125"/>
    <m/>
    <m/>
    <n v="-1"/>
    <n v="0"/>
    <s v="Solar"/>
    <m/>
    <n v="600068.0625"/>
    <m/>
    <n v="0"/>
    <n v="19773.873046875"/>
    <n v="19773.873046875"/>
    <n v="0"/>
    <n v="-1"/>
    <n v="0"/>
    <n v="0"/>
    <n v="0"/>
    <n v="365"/>
    <n v="4383"/>
    <n v="0.22833640873432159"/>
    <n v="32.952716827392578"/>
    <n v="-19536.494140625"/>
    <n v="-32.55712890625"/>
    <n v="39310.3671875"/>
    <n v="65.509841918945313"/>
    <m/>
    <s v="1/1/2028"/>
    <s v="12/31/2099"/>
    <m/>
    <n v="0"/>
    <n v="0"/>
    <n v="2034"/>
    <m/>
    <m/>
    <m/>
    <n v="0"/>
    <n v="0"/>
    <s v="Real 2021 | 5/8/2023 1:03:19 PM"/>
    <n v="13218"/>
    <n v="300"/>
    <m/>
    <m/>
    <n v="600068.0625"/>
    <n v="0"/>
    <n v="0"/>
    <m/>
    <m/>
    <m/>
    <n v="0"/>
  </r>
  <r>
    <x v="0"/>
    <x v="0"/>
    <x v="11"/>
    <s v="4"/>
    <x v="3"/>
    <s v="Tier 2 Area 1001 Solar 2029"/>
    <x v="46"/>
    <n v="34.250461578369141"/>
    <n v="150"/>
    <n v="34.250461578369141"/>
    <m/>
    <n v="0"/>
    <m/>
    <m/>
    <m/>
    <n v="21988.1640625"/>
    <m/>
    <m/>
    <n v="-1"/>
    <n v="0"/>
    <s v="Solar"/>
    <m/>
    <n v="300034.03125"/>
    <m/>
    <n v="0"/>
    <n v="9886.9365234375"/>
    <n v="9886.9365234375"/>
    <n v="0"/>
    <n v="-1"/>
    <n v="0"/>
    <n v="0"/>
    <n v="0"/>
    <n v="365"/>
    <n v="4383"/>
    <n v="0.22833640873432159"/>
    <n v="32.952716827392578"/>
    <n v="-9768.2470703125"/>
    <n v="-32.55712890625"/>
    <n v="19655.18359375"/>
    <n v="65.509841918945313"/>
    <m/>
    <s v="1/1/2029"/>
    <s v="12/31/2099"/>
    <m/>
    <n v="0"/>
    <n v="0"/>
    <n v="2034"/>
    <m/>
    <m/>
    <m/>
    <n v="0"/>
    <n v="0"/>
    <s v="Real 2021 | 5/8/2023 1:03:19 PM"/>
    <n v="13219"/>
    <n v="150"/>
    <m/>
    <m/>
    <n v="300034.03125"/>
    <n v="0"/>
    <n v="0"/>
    <m/>
    <m/>
    <m/>
    <n v="0"/>
  </r>
  <r>
    <x v="0"/>
    <x v="0"/>
    <x v="11"/>
    <s v="8"/>
    <x v="7"/>
    <s v="Tier 2 Area 1001 Solar 2029"/>
    <x v="46"/>
    <n v="22.833641052246094"/>
    <n v="100"/>
    <n v="22.833641052246094"/>
    <m/>
    <n v="0"/>
    <m/>
    <m/>
    <m/>
    <n v="14658.7763671875"/>
    <m/>
    <m/>
    <n v="-1"/>
    <n v="0"/>
    <s v="Solar"/>
    <m/>
    <n v="200022.6875"/>
    <m/>
    <n v="0"/>
    <n v="6591.291015625"/>
    <n v="6591.291015625"/>
    <n v="0"/>
    <n v="-1"/>
    <n v="0"/>
    <n v="0"/>
    <n v="0"/>
    <n v="365"/>
    <n v="4383"/>
    <n v="0.22833640873432159"/>
    <n v="32.952716827392578"/>
    <n v="-6512.16455078125"/>
    <n v="-32.55712890625"/>
    <n v="13103.4560546875"/>
    <n v="65.509841918945313"/>
    <m/>
    <s v="1/1/2029"/>
    <s v="12/31/2099"/>
    <m/>
    <n v="0"/>
    <n v="0"/>
    <n v="2034"/>
    <m/>
    <m/>
    <m/>
    <n v="0"/>
    <n v="0"/>
    <s v="Real 2021 | 5/8/2023 1:03:19 PM"/>
    <n v="13220"/>
    <n v="100"/>
    <m/>
    <m/>
    <n v="200022.6875"/>
    <n v="0"/>
    <n v="0"/>
    <m/>
    <m/>
    <m/>
    <n v="0"/>
  </r>
  <r>
    <x v="0"/>
    <x v="0"/>
    <x v="11"/>
    <s v="2"/>
    <x v="1"/>
    <s v="Tier 2 Area 1001 Wind 2026"/>
    <x v="47"/>
    <n v="34.604072570800781"/>
    <n v="100"/>
    <n v="34.604072570800781"/>
    <m/>
    <n v="0"/>
    <m/>
    <m/>
    <m/>
    <n v="19684.48437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221"/>
    <n v="100"/>
    <m/>
    <m/>
    <n v="303131.6875"/>
    <n v="0"/>
    <n v="0"/>
    <m/>
    <m/>
    <m/>
    <n v="0"/>
  </r>
  <r>
    <x v="0"/>
    <x v="0"/>
    <x v="11"/>
    <s v="3"/>
    <x v="2"/>
    <s v="Tier 2 Area 1001 Wind 2026"/>
    <x v="47"/>
    <n v="34.604072570800781"/>
    <n v="100"/>
    <n v="34.604072570800781"/>
    <m/>
    <n v="0"/>
    <m/>
    <m/>
    <m/>
    <n v="19684.48437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222"/>
    <n v="100"/>
    <m/>
    <m/>
    <n v="303131.6875"/>
    <n v="0"/>
    <n v="0"/>
    <m/>
    <m/>
    <m/>
    <n v="0"/>
  </r>
  <r>
    <x v="0"/>
    <x v="0"/>
    <x v="11"/>
    <s v="4"/>
    <x v="3"/>
    <s v="Tier 2 Area 1001 Wind 2026"/>
    <x v="47"/>
    <n v="34.604072570800781"/>
    <n v="100"/>
    <n v="34.604072570800781"/>
    <m/>
    <n v="0"/>
    <m/>
    <m/>
    <m/>
    <n v="19684.48437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223"/>
    <n v="100"/>
    <m/>
    <m/>
    <n v="303131.6875"/>
    <n v="0"/>
    <n v="0"/>
    <m/>
    <m/>
    <m/>
    <n v="0"/>
  </r>
  <r>
    <x v="0"/>
    <x v="0"/>
    <x v="11"/>
    <s v="5"/>
    <x v="4"/>
    <s v="Tier 2 Area 1001 Wind 2026"/>
    <x v="47"/>
    <n v="34.604072570800781"/>
    <n v="100"/>
    <n v="34.604072570800781"/>
    <m/>
    <n v="0"/>
    <m/>
    <m/>
    <m/>
    <n v="19684.48437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224"/>
    <n v="100"/>
    <m/>
    <m/>
    <n v="303131.6875"/>
    <n v="0"/>
    <n v="0"/>
    <m/>
    <m/>
    <m/>
    <n v="0"/>
  </r>
  <r>
    <x v="0"/>
    <x v="0"/>
    <x v="11"/>
    <s v="2"/>
    <x v="1"/>
    <s v="Tier 2 Area 1001 Wind 2027"/>
    <x v="48"/>
    <n v="34.604072570800781"/>
    <n v="100"/>
    <n v="34.604072570800781"/>
    <m/>
    <n v="0"/>
    <m/>
    <m/>
    <m/>
    <n v="19145.03320312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225"/>
    <n v="100"/>
    <m/>
    <m/>
    <n v="303131.6875"/>
    <n v="0"/>
    <n v="0"/>
    <m/>
    <m/>
    <m/>
    <n v="0"/>
  </r>
  <r>
    <x v="0"/>
    <x v="0"/>
    <x v="11"/>
    <s v="3"/>
    <x v="2"/>
    <s v="Tier 2 Area 1001 Wind 2027"/>
    <x v="48"/>
    <n v="34.604072570800781"/>
    <n v="100"/>
    <n v="34.604072570800781"/>
    <m/>
    <n v="0"/>
    <m/>
    <m/>
    <m/>
    <n v="19145.03320312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226"/>
    <n v="100"/>
    <m/>
    <m/>
    <n v="303131.6875"/>
    <n v="0"/>
    <n v="0"/>
    <m/>
    <m/>
    <m/>
    <n v="0"/>
  </r>
  <r>
    <x v="0"/>
    <x v="0"/>
    <x v="11"/>
    <s v="4"/>
    <x v="3"/>
    <s v="Tier 2 Area 1001 Wind 2027"/>
    <x v="48"/>
    <n v="34.604072570800781"/>
    <n v="100"/>
    <n v="34.604072570800781"/>
    <m/>
    <n v="0"/>
    <m/>
    <m/>
    <m/>
    <n v="19145.03320312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227"/>
    <n v="100"/>
    <m/>
    <m/>
    <n v="303131.6875"/>
    <n v="0"/>
    <n v="0"/>
    <m/>
    <m/>
    <m/>
    <n v="0"/>
  </r>
  <r>
    <x v="0"/>
    <x v="0"/>
    <x v="11"/>
    <s v="5"/>
    <x v="4"/>
    <s v="Tier 2 Area 1001 Wind 2027"/>
    <x v="48"/>
    <n v="34.604072570800781"/>
    <n v="100"/>
    <n v="34.604072570800781"/>
    <m/>
    <n v="0"/>
    <m/>
    <m/>
    <m/>
    <n v="19145.03320312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228"/>
    <n v="100"/>
    <m/>
    <m/>
    <n v="303131.6875"/>
    <n v="0"/>
    <n v="0"/>
    <m/>
    <m/>
    <m/>
    <n v="0"/>
  </r>
  <r>
    <x v="0"/>
    <x v="0"/>
    <x v="11"/>
    <s v="6"/>
    <x v="5"/>
    <s v="Tier 2 Area 1001 Wind 2027"/>
    <x v="48"/>
    <n v="34.604072570800781"/>
    <n v="100"/>
    <n v="34.604072570800781"/>
    <m/>
    <n v="0"/>
    <m/>
    <m/>
    <m/>
    <n v="19145.03320312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229"/>
    <n v="100"/>
    <m/>
    <m/>
    <n v="303131.6875"/>
    <n v="0"/>
    <n v="0"/>
    <m/>
    <m/>
    <m/>
    <n v="0"/>
  </r>
  <r>
    <x v="0"/>
    <x v="0"/>
    <x v="11"/>
    <s v="9"/>
    <x v="8"/>
    <s v="Tier 2 Area 1001 Wind 2027"/>
    <x v="48"/>
    <n v="34.604072570800781"/>
    <n v="100"/>
    <n v="34.604072570800781"/>
    <m/>
    <n v="0"/>
    <m/>
    <m/>
    <m/>
    <n v="19145.03320312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230"/>
    <n v="100"/>
    <m/>
    <m/>
    <n v="303131.6875"/>
    <n v="0"/>
    <n v="0"/>
    <m/>
    <m/>
    <m/>
    <n v="0"/>
  </r>
  <r>
    <x v="0"/>
    <x v="0"/>
    <x v="11"/>
    <s v="1"/>
    <x v="0"/>
    <s v="Tier 2 Area 1001 Wind 2028"/>
    <x v="49"/>
    <n v="34.604072570800781"/>
    <n v="100"/>
    <n v="34.604072570800781"/>
    <m/>
    <n v="0"/>
    <m/>
    <m/>
    <m/>
    <n v="18556.04101562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231"/>
    <n v="100"/>
    <m/>
    <m/>
    <n v="303131.6875"/>
    <n v="0"/>
    <n v="0"/>
    <m/>
    <m/>
    <m/>
    <n v="0"/>
  </r>
  <r>
    <x v="0"/>
    <x v="0"/>
    <x v="11"/>
    <s v="2"/>
    <x v="1"/>
    <s v="Tier 2 Area 1001 Wind 2028"/>
    <x v="49"/>
    <n v="34.604072570800781"/>
    <n v="100"/>
    <n v="34.604072570800781"/>
    <m/>
    <n v="0"/>
    <m/>
    <m/>
    <m/>
    <n v="18556.04101562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232"/>
    <n v="100"/>
    <m/>
    <m/>
    <n v="303131.6875"/>
    <n v="0"/>
    <n v="0"/>
    <m/>
    <m/>
    <m/>
    <n v="0"/>
  </r>
  <r>
    <x v="0"/>
    <x v="0"/>
    <x v="11"/>
    <s v="3"/>
    <x v="2"/>
    <s v="Tier 2 Area 1001 Wind 2028"/>
    <x v="49"/>
    <n v="34.604072570800781"/>
    <n v="100"/>
    <n v="34.604072570800781"/>
    <m/>
    <n v="0"/>
    <m/>
    <m/>
    <m/>
    <n v="18556.04101562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233"/>
    <n v="100"/>
    <m/>
    <m/>
    <n v="303131.6875"/>
    <n v="0"/>
    <n v="0"/>
    <m/>
    <m/>
    <m/>
    <n v="0"/>
  </r>
  <r>
    <x v="0"/>
    <x v="0"/>
    <x v="11"/>
    <s v="4"/>
    <x v="3"/>
    <s v="Tier 2 Area 1001 Wind 2028"/>
    <x v="49"/>
    <n v="34.604072570800781"/>
    <n v="100"/>
    <n v="34.604072570800781"/>
    <m/>
    <n v="0"/>
    <m/>
    <m/>
    <m/>
    <n v="18556.04101562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234"/>
    <n v="100"/>
    <m/>
    <m/>
    <n v="303131.6875"/>
    <n v="0"/>
    <n v="0"/>
    <m/>
    <m/>
    <m/>
    <n v="0"/>
  </r>
  <r>
    <x v="0"/>
    <x v="0"/>
    <x v="11"/>
    <s v="5"/>
    <x v="4"/>
    <s v="Tier 2 Area 1001 Wind 2028"/>
    <x v="49"/>
    <n v="34.604072570800781"/>
    <n v="100"/>
    <n v="34.604072570800781"/>
    <m/>
    <n v="0"/>
    <m/>
    <m/>
    <m/>
    <n v="18556.04101562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235"/>
    <n v="100"/>
    <m/>
    <m/>
    <n v="303131.6875"/>
    <n v="0"/>
    <n v="0"/>
    <m/>
    <m/>
    <m/>
    <n v="0"/>
  </r>
  <r>
    <x v="0"/>
    <x v="0"/>
    <x v="11"/>
    <s v="6"/>
    <x v="5"/>
    <s v="Tier 2 Area 1001 Wind 2028"/>
    <x v="49"/>
    <n v="34.604072570800781"/>
    <n v="100"/>
    <n v="34.604072570800781"/>
    <m/>
    <n v="0"/>
    <m/>
    <m/>
    <m/>
    <n v="18556.04101562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236"/>
    <n v="100"/>
    <m/>
    <m/>
    <n v="303131.6875"/>
    <n v="0"/>
    <n v="0"/>
    <m/>
    <m/>
    <m/>
    <n v="0"/>
  </r>
  <r>
    <x v="0"/>
    <x v="0"/>
    <x v="11"/>
    <s v="7"/>
    <x v="6"/>
    <s v="Tier 2 Area 1001 Wind 2028"/>
    <x v="49"/>
    <n v="34.604072570800781"/>
    <n v="100"/>
    <n v="34.604072570800781"/>
    <m/>
    <n v="0"/>
    <m/>
    <m/>
    <m/>
    <n v="18556.04101562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237"/>
    <n v="100"/>
    <m/>
    <m/>
    <n v="303131.6875"/>
    <n v="0"/>
    <n v="0"/>
    <m/>
    <m/>
    <m/>
    <n v="0"/>
  </r>
  <r>
    <x v="0"/>
    <x v="0"/>
    <x v="11"/>
    <s v="9"/>
    <x v="8"/>
    <s v="Tier 2 Area 1001 Wind 2028"/>
    <x v="49"/>
    <n v="34.604072570800781"/>
    <n v="100"/>
    <n v="34.604072570800781"/>
    <m/>
    <n v="0"/>
    <m/>
    <m/>
    <m/>
    <n v="18556.04101562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238"/>
    <n v="100"/>
    <m/>
    <m/>
    <n v="303131.6875"/>
    <n v="0"/>
    <n v="0"/>
    <m/>
    <m/>
    <m/>
    <n v="0"/>
  </r>
  <r>
    <x v="0"/>
    <x v="0"/>
    <x v="11"/>
    <s v="1"/>
    <x v="0"/>
    <s v="Tier 2 Area 1001 Wind 2029"/>
    <x v="50"/>
    <n v="34.604072570800781"/>
    <n v="100"/>
    <n v="34.604072570800781"/>
    <m/>
    <n v="0"/>
    <m/>
    <m/>
    <m/>
    <n v="18022.09375"/>
    <m/>
    <m/>
    <n v="-1"/>
    <n v="0"/>
    <s v="Wind"/>
    <m/>
    <n v="303131.6875"/>
    <m/>
    <n v="0"/>
    <n v="11523.0302734375"/>
    <n v="11523.0302734375"/>
    <n v="0"/>
    <n v="-1"/>
    <n v="0"/>
    <n v="0"/>
    <n v="0"/>
    <n v="0"/>
    <n v="8760"/>
    <n v="0.34604072570800781"/>
    <n v="38.013282775878906"/>
    <n v="-9869.0966796875"/>
    <n v="-32.55712890625"/>
    <n v="21392.126953125"/>
    <n v="70.570411682128906"/>
    <m/>
    <s v="1/1/2029"/>
    <s v="12/31/2099"/>
    <m/>
    <n v="0"/>
    <n v="0"/>
    <n v="2034"/>
    <m/>
    <m/>
    <m/>
    <n v="0"/>
    <n v="0"/>
    <s v="Real 2021 | 5/8/2023 1:03:19 PM"/>
    <n v="13239"/>
    <n v="100"/>
    <m/>
    <m/>
    <n v="303131.6875"/>
    <n v="0"/>
    <n v="0"/>
    <m/>
    <m/>
    <m/>
    <n v="0"/>
  </r>
  <r>
    <x v="0"/>
    <x v="0"/>
    <x v="11"/>
    <s v="3"/>
    <x v="2"/>
    <s v="Tier 2 Area 1001 Wind 2029"/>
    <x v="50"/>
    <n v="34.604072570800781"/>
    <n v="100"/>
    <n v="34.604072570800781"/>
    <m/>
    <n v="0"/>
    <m/>
    <m/>
    <m/>
    <n v="18022.09375"/>
    <m/>
    <m/>
    <n v="-1"/>
    <n v="0"/>
    <s v="Wind"/>
    <m/>
    <n v="303131.6875"/>
    <m/>
    <n v="0"/>
    <n v="11523.0302734375"/>
    <n v="11523.0302734375"/>
    <n v="0"/>
    <n v="-1"/>
    <n v="0"/>
    <n v="0"/>
    <n v="0"/>
    <n v="0"/>
    <n v="8760"/>
    <n v="0.34604072570800781"/>
    <n v="38.013282775878906"/>
    <n v="-9869.0966796875"/>
    <n v="-32.55712890625"/>
    <n v="21392.126953125"/>
    <n v="70.570411682128906"/>
    <m/>
    <s v="1/1/2029"/>
    <s v="12/31/2099"/>
    <m/>
    <n v="0"/>
    <n v="0"/>
    <n v="2034"/>
    <m/>
    <m/>
    <m/>
    <n v="0"/>
    <n v="0"/>
    <s v="Real 2021 | 5/8/2023 1:03:19 PM"/>
    <n v="13240"/>
    <n v="100"/>
    <m/>
    <m/>
    <n v="303131.6875"/>
    <n v="0"/>
    <n v="0"/>
    <m/>
    <m/>
    <m/>
    <n v="0"/>
  </r>
  <r>
    <x v="0"/>
    <x v="0"/>
    <x v="11"/>
    <s v="4"/>
    <x v="3"/>
    <s v="Tier 2 Area 1001 Wind 2029"/>
    <x v="50"/>
    <n v="34.604072570800781"/>
    <n v="100"/>
    <n v="34.604072570800781"/>
    <m/>
    <n v="0"/>
    <m/>
    <m/>
    <m/>
    <n v="18022.09375"/>
    <m/>
    <m/>
    <n v="-1"/>
    <n v="0"/>
    <s v="Wind"/>
    <m/>
    <n v="303131.6875"/>
    <m/>
    <n v="0"/>
    <n v="11523.0302734375"/>
    <n v="11523.0302734375"/>
    <n v="0"/>
    <n v="-1"/>
    <n v="0"/>
    <n v="0"/>
    <n v="0"/>
    <n v="0"/>
    <n v="8760"/>
    <n v="0.34604072570800781"/>
    <n v="38.013282775878906"/>
    <n v="-9869.0966796875"/>
    <n v="-32.55712890625"/>
    <n v="21392.126953125"/>
    <n v="70.570411682128906"/>
    <m/>
    <s v="1/1/2029"/>
    <s v="12/31/2099"/>
    <m/>
    <n v="0"/>
    <n v="0"/>
    <n v="2034"/>
    <m/>
    <m/>
    <m/>
    <n v="0"/>
    <n v="0"/>
    <s v="Real 2021 | 5/8/2023 1:03:19 PM"/>
    <n v="13241"/>
    <n v="100"/>
    <m/>
    <m/>
    <n v="303131.6875"/>
    <n v="0"/>
    <n v="0"/>
    <m/>
    <m/>
    <m/>
    <n v="0"/>
  </r>
  <r>
    <x v="0"/>
    <x v="0"/>
    <x v="11"/>
    <s v="7"/>
    <x v="6"/>
    <s v="Tier 2 Area 1001 Wind 2029"/>
    <x v="50"/>
    <n v="34.604072570800781"/>
    <n v="100"/>
    <n v="34.604072570800781"/>
    <m/>
    <n v="0"/>
    <m/>
    <m/>
    <m/>
    <n v="18022.09375"/>
    <m/>
    <m/>
    <n v="-1"/>
    <n v="0"/>
    <s v="Wind"/>
    <m/>
    <n v="303131.6875"/>
    <m/>
    <n v="0"/>
    <n v="11523.0302734375"/>
    <n v="11523.0302734375"/>
    <n v="0"/>
    <n v="-1"/>
    <n v="0"/>
    <n v="0"/>
    <n v="0"/>
    <n v="0"/>
    <n v="8760"/>
    <n v="0.34604072570800781"/>
    <n v="38.013282775878906"/>
    <n v="-9869.0966796875"/>
    <n v="-32.55712890625"/>
    <n v="21392.126953125"/>
    <n v="70.570411682128906"/>
    <m/>
    <s v="1/1/2029"/>
    <s v="12/31/2099"/>
    <m/>
    <n v="0"/>
    <n v="0"/>
    <n v="2034"/>
    <m/>
    <m/>
    <m/>
    <n v="0"/>
    <n v="0"/>
    <s v="Real 2021 | 5/8/2023 1:03:19 PM"/>
    <n v="13242"/>
    <n v="100"/>
    <m/>
    <m/>
    <n v="303131.6875"/>
    <n v="0"/>
    <n v="0"/>
    <m/>
    <m/>
    <m/>
    <n v="0"/>
  </r>
  <r>
    <x v="0"/>
    <x v="0"/>
    <x v="11"/>
    <s v="6"/>
    <x v="5"/>
    <s v="Area 1001 Gas CC 1x1 2029"/>
    <x v="51"/>
    <n v="362.0284423828125"/>
    <n v="399.08694458007813"/>
    <n v="296.14093017578125"/>
    <m/>
    <n v="0"/>
    <m/>
    <m/>
    <m/>
    <n v="71512.8125"/>
    <m/>
    <m/>
    <n v="-1"/>
    <n v="16832028"/>
    <s v="TCO"/>
    <m/>
    <n v="2594194.5"/>
    <m/>
    <n v="108.60853576660156"/>
    <n v="104149.3984375"/>
    <n v="104149.3984375"/>
    <n v="0"/>
    <n v="-1"/>
    <n v="0"/>
    <n v="0"/>
    <n v="225.38436889648438"/>
    <n v="20"/>
    <n v="8118"/>
    <n v="0.74204617738723755"/>
    <n v="40.147106170654297"/>
    <n v="69561.8515625"/>
    <n v="26.814432144165039"/>
    <n v="34587.546875"/>
    <n v="13.332673072814941"/>
    <m/>
    <s v="1/1/2029"/>
    <s v="12/31/2099"/>
    <m/>
    <n v="0"/>
    <n v="0"/>
    <n v="2034"/>
    <m/>
    <m/>
    <m/>
    <n v="0"/>
    <n v="0"/>
    <s v="Real 2021 | 5/8/2023 1:03:19 PM"/>
    <n v="13243"/>
    <n v="418"/>
    <m/>
    <m/>
    <n v="2594194.5"/>
    <n v="0"/>
    <n v="0"/>
    <m/>
    <m/>
    <m/>
    <n v="0"/>
  </r>
  <r>
    <x v="0"/>
    <x v="0"/>
    <x v="11"/>
    <s v="7"/>
    <x v="6"/>
    <s v="3102"/>
    <x v="1"/>
    <n v="0"/>
    <n v="0"/>
    <n v="0"/>
    <m/>
    <n v="0"/>
    <m/>
    <m/>
    <m/>
    <n v="0"/>
    <m/>
    <m/>
    <n v="-1"/>
    <n v="0"/>
    <s v="Mitchell 1 Coal Price"/>
    <m/>
    <n v="0"/>
    <m/>
    <n v="0"/>
    <n v="0"/>
    <n v="0"/>
    <n v="0"/>
    <n v="-1"/>
    <n v="0"/>
    <n v="0"/>
    <n v="0"/>
    <n v="0"/>
    <n v="0"/>
    <m/>
    <m/>
    <n v="0"/>
    <m/>
    <n v="0"/>
    <m/>
    <m/>
    <s v="5/1/1971"/>
    <s v="5/31/2028"/>
    <m/>
    <n v="0"/>
    <n v="0"/>
    <n v="2034"/>
    <m/>
    <m/>
    <m/>
    <n v="0"/>
    <n v="0"/>
    <s v="Real 2021 | 5/8/2023 1:03:19 PM"/>
    <n v="13244"/>
    <n v="0"/>
    <m/>
    <m/>
    <n v="0"/>
    <n v="0"/>
    <n v="0"/>
    <m/>
    <m/>
    <m/>
    <n v="0"/>
  </r>
  <r>
    <x v="0"/>
    <x v="0"/>
    <x v="11"/>
    <s v="9"/>
    <x v="8"/>
    <s v="3102"/>
    <x v="1"/>
    <n v="0"/>
    <n v="0"/>
    <n v="0"/>
    <m/>
    <n v="0"/>
    <m/>
    <m/>
    <m/>
    <n v="0"/>
    <m/>
    <m/>
    <n v="-1"/>
    <n v="0"/>
    <s v="Mitchell 1 Coal Price"/>
    <m/>
    <n v="0"/>
    <m/>
    <n v="0"/>
    <n v="0"/>
    <n v="0"/>
    <n v="0"/>
    <n v="-1"/>
    <n v="0"/>
    <n v="0"/>
    <n v="0"/>
    <n v="0"/>
    <n v="0"/>
    <m/>
    <m/>
    <n v="0"/>
    <m/>
    <n v="0"/>
    <m/>
    <m/>
    <s v="5/1/1971"/>
    <s v="5/31/2028"/>
    <m/>
    <n v="0"/>
    <n v="0"/>
    <n v="2034"/>
    <m/>
    <m/>
    <m/>
    <n v="0"/>
    <n v="0"/>
    <s v="Real 2021 | 5/8/2023 1:03:19 PM"/>
    <n v="13245"/>
    <n v="0"/>
    <m/>
    <m/>
    <n v="0"/>
    <n v="0"/>
    <n v="0"/>
    <m/>
    <m/>
    <m/>
    <n v="0"/>
  </r>
  <r>
    <x v="0"/>
    <x v="0"/>
    <x v="11"/>
    <s v="7"/>
    <x v="6"/>
    <s v="3105"/>
    <x v="2"/>
    <n v="0"/>
    <n v="0"/>
    <n v="0"/>
    <m/>
    <n v="0"/>
    <m/>
    <m/>
    <m/>
    <n v="0"/>
    <m/>
    <m/>
    <n v="-1"/>
    <n v="0"/>
    <s v="Mitchell 2 Coal Price"/>
    <m/>
    <n v="0"/>
    <m/>
    <n v="0"/>
    <n v="0"/>
    <n v="0"/>
    <n v="0"/>
    <n v="-1"/>
    <n v="0"/>
    <n v="0"/>
    <n v="0"/>
    <n v="0"/>
    <n v="0"/>
    <m/>
    <m/>
    <n v="0"/>
    <m/>
    <n v="0"/>
    <m/>
    <m/>
    <s v="5/1/1971"/>
    <s v="5/31/2028"/>
    <m/>
    <n v="0"/>
    <n v="0"/>
    <n v="2034"/>
    <m/>
    <m/>
    <m/>
    <n v="0"/>
    <n v="0"/>
    <s v="Real 2021 | 5/8/2023 1:03:19 PM"/>
    <n v="13246"/>
    <n v="0"/>
    <m/>
    <m/>
    <n v="0"/>
    <n v="0"/>
    <n v="0"/>
    <m/>
    <m/>
    <m/>
    <n v="0"/>
  </r>
  <r>
    <x v="0"/>
    <x v="0"/>
    <x v="11"/>
    <s v="9"/>
    <x v="8"/>
    <s v="3105"/>
    <x v="2"/>
    <n v="0"/>
    <n v="0"/>
    <n v="0"/>
    <m/>
    <n v="0"/>
    <m/>
    <m/>
    <m/>
    <n v="0"/>
    <m/>
    <m/>
    <n v="-1"/>
    <n v="0"/>
    <s v="Mitchell 2 Coal Price"/>
    <m/>
    <n v="0"/>
    <m/>
    <n v="0"/>
    <n v="0"/>
    <n v="0"/>
    <n v="0"/>
    <n v="-1"/>
    <n v="0"/>
    <n v="0"/>
    <n v="0"/>
    <n v="0"/>
    <n v="0"/>
    <m/>
    <m/>
    <n v="0"/>
    <m/>
    <n v="0"/>
    <m/>
    <m/>
    <s v="5/1/1971"/>
    <s v="5/31/2028"/>
    <m/>
    <n v="0"/>
    <n v="0"/>
    <n v="2034"/>
    <m/>
    <m/>
    <m/>
    <n v="0"/>
    <n v="0"/>
    <s v="Real 2021 | 5/8/2023 1:03:19 PM"/>
    <n v="13247"/>
    <n v="0"/>
    <m/>
    <m/>
    <n v="0"/>
    <n v="0"/>
    <n v="0"/>
    <m/>
    <m/>
    <m/>
    <n v="0"/>
  </r>
  <r>
    <x v="0"/>
    <x v="0"/>
    <x v="12"/>
    <s v="1"/>
    <x v="0"/>
    <s v="13555"/>
    <x v="0"/>
    <n v="0"/>
    <n v="0"/>
    <n v="0"/>
    <m/>
    <n v="0"/>
    <m/>
    <m/>
    <m/>
    <n v="0"/>
    <m/>
    <m/>
    <n v="-1"/>
    <n v="0"/>
    <s v="TCO"/>
    <m/>
    <n v="0"/>
    <m/>
    <n v="0"/>
    <n v="0"/>
    <n v="0"/>
    <n v="0"/>
    <n v="-1"/>
    <n v="0"/>
    <n v="0"/>
    <n v="0"/>
    <n v="0"/>
    <n v="0"/>
    <m/>
    <m/>
    <n v="0"/>
    <m/>
    <n v="0"/>
    <m/>
    <m/>
    <s v="5/30/2016"/>
    <s v="5/30/2031"/>
    <m/>
    <n v="0"/>
    <n v="0"/>
    <n v="2035"/>
    <m/>
    <m/>
    <m/>
    <n v="0"/>
    <n v="0"/>
    <s v="Real 2021 | 5/8/2023 1:03:19 PM"/>
    <n v="14076"/>
    <n v="0"/>
    <m/>
    <m/>
    <n v="0"/>
    <n v="0"/>
    <n v="0"/>
    <m/>
    <m/>
    <m/>
    <n v="0"/>
  </r>
  <r>
    <x v="0"/>
    <x v="0"/>
    <x v="12"/>
    <s v="2"/>
    <x v="1"/>
    <s v="13555"/>
    <x v="0"/>
    <n v="0"/>
    <n v="0"/>
    <n v="0"/>
    <m/>
    <n v="0"/>
    <m/>
    <m/>
    <m/>
    <n v="0"/>
    <m/>
    <m/>
    <n v="-1"/>
    <n v="0"/>
    <s v="TCO"/>
    <m/>
    <n v="0"/>
    <m/>
    <n v="0"/>
    <n v="0"/>
    <n v="0"/>
    <n v="0"/>
    <n v="-1"/>
    <n v="0"/>
    <n v="0"/>
    <n v="0"/>
    <n v="0"/>
    <n v="0"/>
    <m/>
    <m/>
    <n v="0"/>
    <m/>
    <n v="0"/>
    <m/>
    <m/>
    <s v="5/30/2016"/>
    <s v="5/30/2031"/>
    <m/>
    <n v="0"/>
    <n v="0"/>
    <n v="2035"/>
    <m/>
    <m/>
    <m/>
    <n v="0"/>
    <n v="0"/>
    <s v="Real 2021 | 5/8/2023 1:03:19 PM"/>
    <n v="14077"/>
    <n v="0"/>
    <m/>
    <m/>
    <n v="0"/>
    <n v="0"/>
    <n v="0"/>
    <m/>
    <m/>
    <m/>
    <n v="0"/>
  </r>
  <r>
    <x v="0"/>
    <x v="0"/>
    <x v="12"/>
    <s v="3"/>
    <x v="2"/>
    <s v="13555"/>
    <x v="0"/>
    <n v="0"/>
    <n v="0"/>
    <n v="0"/>
    <m/>
    <n v="0"/>
    <m/>
    <m/>
    <m/>
    <n v="0"/>
    <m/>
    <m/>
    <n v="-1"/>
    <n v="0"/>
    <s v="TCO"/>
    <m/>
    <n v="0"/>
    <m/>
    <n v="0"/>
    <n v="0"/>
    <n v="0"/>
    <n v="0"/>
    <n v="-1"/>
    <n v="0"/>
    <n v="0"/>
    <n v="0"/>
    <n v="0"/>
    <n v="0"/>
    <m/>
    <m/>
    <n v="0"/>
    <m/>
    <n v="0"/>
    <m/>
    <m/>
    <s v="5/30/2016"/>
    <s v="5/30/2031"/>
    <m/>
    <n v="0"/>
    <n v="0"/>
    <n v="2035"/>
    <m/>
    <m/>
    <m/>
    <n v="0"/>
    <n v="0"/>
    <s v="Real 2021 | 5/8/2023 1:03:19 PM"/>
    <n v="14078"/>
    <n v="0"/>
    <m/>
    <m/>
    <n v="0"/>
    <n v="0"/>
    <n v="0"/>
    <m/>
    <m/>
    <m/>
    <n v="0"/>
  </r>
  <r>
    <x v="0"/>
    <x v="0"/>
    <x v="12"/>
    <s v="4"/>
    <x v="3"/>
    <s v="13555"/>
    <x v="0"/>
    <n v="0"/>
    <n v="0"/>
    <n v="0"/>
    <m/>
    <n v="0"/>
    <m/>
    <m/>
    <m/>
    <n v="0"/>
    <m/>
    <m/>
    <n v="-1"/>
    <n v="0"/>
    <s v="TCO"/>
    <m/>
    <n v="0"/>
    <m/>
    <n v="0"/>
    <n v="0"/>
    <n v="0"/>
    <n v="0"/>
    <n v="-1"/>
    <n v="0"/>
    <n v="0"/>
    <n v="0"/>
    <n v="0"/>
    <n v="0"/>
    <m/>
    <m/>
    <n v="0"/>
    <m/>
    <n v="0"/>
    <m/>
    <m/>
    <s v="5/30/2016"/>
    <s v="5/30/2031"/>
    <m/>
    <n v="0"/>
    <n v="0"/>
    <n v="2035"/>
    <m/>
    <m/>
    <m/>
    <n v="0"/>
    <n v="0"/>
    <s v="Real 2021 | 5/8/2023 1:03:19 PM"/>
    <n v="14079"/>
    <n v="0"/>
    <m/>
    <m/>
    <n v="0"/>
    <n v="0"/>
    <n v="0"/>
    <m/>
    <m/>
    <m/>
    <n v="0"/>
  </r>
  <r>
    <x v="0"/>
    <x v="0"/>
    <x v="12"/>
    <s v="5"/>
    <x v="4"/>
    <s v="13555"/>
    <x v="0"/>
    <n v="0"/>
    <n v="0"/>
    <n v="0"/>
    <m/>
    <n v="0"/>
    <m/>
    <m/>
    <m/>
    <n v="0"/>
    <m/>
    <m/>
    <n v="-1"/>
    <n v="0"/>
    <s v="TCO"/>
    <m/>
    <n v="0"/>
    <m/>
    <n v="0"/>
    <n v="0"/>
    <n v="0"/>
    <n v="0"/>
    <n v="-1"/>
    <n v="0"/>
    <n v="0"/>
    <n v="0"/>
    <n v="0"/>
    <n v="0"/>
    <m/>
    <m/>
    <n v="0"/>
    <m/>
    <n v="0"/>
    <m/>
    <m/>
    <s v="5/30/2016"/>
    <s v="5/30/2031"/>
    <m/>
    <n v="0"/>
    <n v="0"/>
    <n v="2035"/>
    <m/>
    <m/>
    <m/>
    <n v="0"/>
    <n v="0"/>
    <s v="Real 2021 | 5/8/2023 1:03:19 PM"/>
    <n v="14080"/>
    <n v="0"/>
    <m/>
    <m/>
    <n v="0"/>
    <n v="0"/>
    <n v="0"/>
    <m/>
    <m/>
    <m/>
    <n v="0"/>
  </r>
  <r>
    <x v="0"/>
    <x v="0"/>
    <x v="12"/>
    <s v="6"/>
    <x v="5"/>
    <s v="13555"/>
    <x v="0"/>
    <n v="0"/>
    <n v="0"/>
    <n v="0"/>
    <m/>
    <n v="0"/>
    <m/>
    <m/>
    <m/>
    <n v="0"/>
    <m/>
    <m/>
    <n v="-1"/>
    <n v="0"/>
    <s v="TCO"/>
    <m/>
    <n v="0"/>
    <m/>
    <n v="0"/>
    <n v="0"/>
    <n v="0"/>
    <n v="0"/>
    <n v="-1"/>
    <n v="0"/>
    <n v="0"/>
    <n v="0"/>
    <n v="0"/>
    <n v="0"/>
    <m/>
    <m/>
    <n v="0"/>
    <m/>
    <n v="0"/>
    <m/>
    <m/>
    <s v="5/30/2016"/>
    <s v="5/30/2031"/>
    <m/>
    <n v="0"/>
    <n v="0"/>
    <n v="2035"/>
    <m/>
    <m/>
    <m/>
    <n v="0"/>
    <n v="0"/>
    <s v="Real 2021 | 5/8/2023 1:03:19 PM"/>
    <n v="14081"/>
    <n v="0"/>
    <m/>
    <m/>
    <n v="0"/>
    <n v="0"/>
    <n v="0"/>
    <m/>
    <m/>
    <m/>
    <n v="0"/>
  </r>
  <r>
    <x v="0"/>
    <x v="0"/>
    <x v="12"/>
    <s v="7"/>
    <x v="6"/>
    <s v="13555"/>
    <x v="0"/>
    <n v="0"/>
    <n v="0"/>
    <n v="0"/>
    <m/>
    <n v="0"/>
    <m/>
    <m/>
    <m/>
    <n v="0"/>
    <m/>
    <m/>
    <n v="-1"/>
    <n v="0"/>
    <s v="TCO"/>
    <m/>
    <n v="0"/>
    <m/>
    <n v="0"/>
    <n v="0"/>
    <n v="0"/>
    <n v="0"/>
    <n v="-1"/>
    <n v="0"/>
    <n v="0"/>
    <n v="0"/>
    <n v="0"/>
    <n v="0"/>
    <m/>
    <m/>
    <n v="0"/>
    <m/>
    <n v="0"/>
    <m/>
    <m/>
    <s v="5/30/2016"/>
    <s v="5/30/2031"/>
    <m/>
    <n v="0"/>
    <n v="0"/>
    <n v="2035"/>
    <m/>
    <m/>
    <m/>
    <n v="0"/>
    <n v="0"/>
    <s v="Real 2021 | 5/8/2023 1:03:19 PM"/>
    <n v="14082"/>
    <n v="0"/>
    <m/>
    <m/>
    <n v="0"/>
    <n v="0"/>
    <n v="0"/>
    <m/>
    <m/>
    <m/>
    <n v="0"/>
  </r>
  <r>
    <x v="0"/>
    <x v="0"/>
    <x v="12"/>
    <s v="8"/>
    <x v="7"/>
    <s v="13555"/>
    <x v="0"/>
    <n v="0"/>
    <n v="0"/>
    <n v="0"/>
    <m/>
    <n v="0"/>
    <m/>
    <m/>
    <m/>
    <n v="0"/>
    <m/>
    <m/>
    <n v="-1"/>
    <n v="0"/>
    <s v="TCO"/>
    <m/>
    <n v="0"/>
    <m/>
    <n v="0"/>
    <n v="0"/>
    <n v="0"/>
    <n v="0"/>
    <n v="-1"/>
    <n v="0"/>
    <n v="0"/>
    <n v="0"/>
    <n v="0"/>
    <n v="0"/>
    <m/>
    <m/>
    <n v="0"/>
    <m/>
    <n v="0"/>
    <m/>
    <m/>
    <s v="5/30/2016"/>
    <s v="5/30/2031"/>
    <m/>
    <n v="0"/>
    <n v="0"/>
    <n v="2035"/>
    <m/>
    <m/>
    <m/>
    <n v="0"/>
    <n v="0"/>
    <s v="Real 2021 | 5/8/2023 1:03:19 PM"/>
    <n v="14083"/>
    <n v="0"/>
    <m/>
    <m/>
    <n v="0"/>
    <n v="0"/>
    <n v="0"/>
    <m/>
    <m/>
    <m/>
    <n v="0"/>
  </r>
  <r>
    <x v="0"/>
    <x v="0"/>
    <x v="12"/>
    <s v="9"/>
    <x v="8"/>
    <s v="13555"/>
    <x v="0"/>
    <n v="0"/>
    <n v="0"/>
    <n v="0"/>
    <m/>
    <n v="0"/>
    <m/>
    <m/>
    <m/>
    <n v="0"/>
    <m/>
    <m/>
    <n v="-1"/>
    <n v="0"/>
    <s v="TCO"/>
    <m/>
    <n v="0"/>
    <m/>
    <n v="0"/>
    <n v="0"/>
    <n v="0"/>
    <n v="0"/>
    <n v="-1"/>
    <n v="0"/>
    <n v="0"/>
    <n v="0"/>
    <n v="0"/>
    <n v="0"/>
    <m/>
    <m/>
    <n v="0"/>
    <m/>
    <n v="0"/>
    <m/>
    <m/>
    <s v="5/30/2016"/>
    <s v="5/30/2031"/>
    <m/>
    <n v="0"/>
    <n v="0"/>
    <n v="2035"/>
    <m/>
    <m/>
    <m/>
    <n v="0"/>
    <n v="0"/>
    <s v="Real 2021 | 5/8/2023 1:03:19 PM"/>
    <n v="14084"/>
    <n v="0"/>
    <m/>
    <m/>
    <n v="0"/>
    <n v="0"/>
    <n v="0"/>
    <m/>
    <m/>
    <m/>
    <n v="0"/>
  </r>
  <r>
    <x v="0"/>
    <x v="0"/>
    <x v="12"/>
    <s v="1"/>
    <x v="0"/>
    <s v="3102"/>
    <x v="1"/>
    <n v="0"/>
    <n v="0"/>
    <n v="0"/>
    <m/>
    <n v="0"/>
    <m/>
    <m/>
    <m/>
    <n v="0"/>
    <m/>
    <m/>
    <n v="-1"/>
    <n v="0"/>
    <s v="Mitchell 1 Coal Price"/>
    <m/>
    <n v="0"/>
    <m/>
    <n v="0"/>
    <n v="0"/>
    <n v="0"/>
    <n v="0"/>
    <n v="-1"/>
    <n v="0"/>
    <n v="0"/>
    <n v="0"/>
    <n v="0"/>
    <n v="0"/>
    <m/>
    <m/>
    <n v="0"/>
    <m/>
    <n v="0"/>
    <m/>
    <m/>
    <s v="5/1/1971"/>
    <s v="5/31/2028"/>
    <m/>
    <n v="0"/>
    <n v="0"/>
    <n v="2035"/>
    <m/>
    <m/>
    <m/>
    <n v="0"/>
    <n v="0"/>
    <s v="Real 2021 | 5/8/2023 1:03:19 PM"/>
    <n v="14085"/>
    <n v="0"/>
    <m/>
    <m/>
    <n v="0"/>
    <n v="0"/>
    <n v="0"/>
    <m/>
    <m/>
    <m/>
    <n v="0"/>
  </r>
  <r>
    <x v="0"/>
    <x v="0"/>
    <x v="12"/>
    <s v="2"/>
    <x v="1"/>
    <s v="3102"/>
    <x v="1"/>
    <n v="0"/>
    <n v="0"/>
    <n v="0"/>
    <m/>
    <n v="0"/>
    <m/>
    <m/>
    <m/>
    <n v="0"/>
    <m/>
    <m/>
    <n v="-1"/>
    <n v="0"/>
    <s v="Mitchell 1 Coal Price"/>
    <m/>
    <n v="0"/>
    <m/>
    <n v="0"/>
    <n v="0"/>
    <n v="0"/>
    <n v="0"/>
    <n v="-1"/>
    <n v="0"/>
    <n v="0"/>
    <n v="0"/>
    <n v="0"/>
    <n v="0"/>
    <m/>
    <m/>
    <n v="0"/>
    <m/>
    <n v="0"/>
    <m/>
    <m/>
    <s v="5/1/1971"/>
    <s v="5/31/2028"/>
    <m/>
    <n v="0"/>
    <n v="0"/>
    <n v="2035"/>
    <m/>
    <m/>
    <m/>
    <n v="0"/>
    <n v="0"/>
    <s v="Real 2021 | 5/8/2023 1:03:19 PM"/>
    <n v="14086"/>
    <n v="0"/>
    <m/>
    <m/>
    <n v="0"/>
    <n v="0"/>
    <n v="0"/>
    <m/>
    <m/>
    <m/>
    <n v="0"/>
  </r>
  <r>
    <x v="0"/>
    <x v="0"/>
    <x v="12"/>
    <s v="3"/>
    <x v="2"/>
    <s v="3102"/>
    <x v="1"/>
    <n v="0"/>
    <n v="0"/>
    <n v="0"/>
    <m/>
    <n v="0"/>
    <m/>
    <m/>
    <m/>
    <n v="0"/>
    <m/>
    <m/>
    <n v="-1"/>
    <n v="0"/>
    <s v="Mitchell 1 Coal Price"/>
    <m/>
    <n v="0"/>
    <m/>
    <n v="0"/>
    <n v="0"/>
    <n v="0"/>
    <n v="0"/>
    <n v="-1"/>
    <n v="0"/>
    <n v="0"/>
    <n v="0"/>
    <n v="0"/>
    <n v="0"/>
    <m/>
    <m/>
    <n v="0"/>
    <m/>
    <n v="0"/>
    <m/>
    <m/>
    <s v="5/1/1971"/>
    <s v="5/31/2028"/>
    <m/>
    <n v="0"/>
    <n v="0"/>
    <n v="2035"/>
    <m/>
    <m/>
    <m/>
    <n v="0"/>
    <n v="0"/>
    <s v="Real 2021 | 5/8/2023 1:03:19 PM"/>
    <n v="14087"/>
    <n v="0"/>
    <m/>
    <m/>
    <n v="0"/>
    <n v="0"/>
    <n v="0"/>
    <m/>
    <m/>
    <m/>
    <n v="0"/>
  </r>
  <r>
    <x v="0"/>
    <x v="0"/>
    <x v="12"/>
    <s v="4"/>
    <x v="3"/>
    <s v="3102"/>
    <x v="1"/>
    <n v="0"/>
    <n v="0"/>
    <n v="0"/>
    <m/>
    <n v="0"/>
    <m/>
    <m/>
    <m/>
    <n v="0"/>
    <m/>
    <m/>
    <n v="-1"/>
    <n v="0"/>
    <s v="Mitchell 1 Coal Price"/>
    <m/>
    <n v="0"/>
    <m/>
    <n v="0"/>
    <n v="0"/>
    <n v="0"/>
    <n v="0"/>
    <n v="-1"/>
    <n v="0"/>
    <n v="0"/>
    <n v="0"/>
    <n v="0"/>
    <n v="0"/>
    <m/>
    <m/>
    <n v="0"/>
    <m/>
    <n v="0"/>
    <m/>
    <m/>
    <s v="5/1/1971"/>
    <s v="5/31/2028"/>
    <m/>
    <n v="0"/>
    <n v="0"/>
    <n v="2035"/>
    <m/>
    <m/>
    <m/>
    <n v="0"/>
    <n v="0"/>
    <s v="Real 2021 | 5/8/2023 1:03:19 PM"/>
    <n v="14088"/>
    <n v="0"/>
    <m/>
    <m/>
    <n v="0"/>
    <n v="0"/>
    <n v="0"/>
    <m/>
    <m/>
    <m/>
    <n v="0"/>
  </r>
  <r>
    <x v="0"/>
    <x v="0"/>
    <x v="12"/>
    <s v="5"/>
    <x v="4"/>
    <s v="3102"/>
    <x v="1"/>
    <n v="0"/>
    <n v="0"/>
    <n v="0"/>
    <m/>
    <n v="0"/>
    <m/>
    <m/>
    <m/>
    <n v="0"/>
    <m/>
    <m/>
    <n v="-1"/>
    <n v="0"/>
    <s v="Mitchell 1 Coal Price"/>
    <m/>
    <n v="0"/>
    <m/>
    <n v="0"/>
    <n v="0"/>
    <n v="0"/>
    <n v="0"/>
    <n v="-1"/>
    <n v="0"/>
    <n v="0"/>
    <n v="0"/>
    <n v="0"/>
    <n v="0"/>
    <m/>
    <m/>
    <n v="0"/>
    <m/>
    <n v="0"/>
    <m/>
    <m/>
    <s v="5/1/1971"/>
    <s v="5/31/2028"/>
    <m/>
    <n v="0"/>
    <n v="0"/>
    <n v="2035"/>
    <m/>
    <m/>
    <m/>
    <n v="0"/>
    <n v="0"/>
    <s v="Real 2021 | 5/8/2023 1:03:19 PM"/>
    <n v="14089"/>
    <n v="0"/>
    <m/>
    <m/>
    <n v="0"/>
    <n v="0"/>
    <n v="0"/>
    <m/>
    <m/>
    <m/>
    <n v="0"/>
  </r>
  <r>
    <x v="0"/>
    <x v="0"/>
    <x v="12"/>
    <s v="6"/>
    <x v="5"/>
    <s v="3102"/>
    <x v="1"/>
    <n v="0"/>
    <n v="0"/>
    <n v="0"/>
    <m/>
    <n v="0"/>
    <m/>
    <m/>
    <m/>
    <n v="0"/>
    <m/>
    <m/>
    <n v="-1"/>
    <n v="0"/>
    <s v="Mitchell 1 Coal Price"/>
    <m/>
    <n v="0"/>
    <m/>
    <n v="0"/>
    <n v="0"/>
    <n v="0"/>
    <n v="0"/>
    <n v="-1"/>
    <n v="0"/>
    <n v="0"/>
    <n v="0"/>
    <n v="0"/>
    <n v="0"/>
    <m/>
    <m/>
    <n v="0"/>
    <m/>
    <n v="0"/>
    <m/>
    <m/>
    <s v="5/1/1971"/>
    <s v="5/31/2028"/>
    <m/>
    <n v="0"/>
    <n v="0"/>
    <n v="2035"/>
    <m/>
    <m/>
    <m/>
    <n v="0"/>
    <n v="0"/>
    <s v="Real 2021 | 5/8/2023 1:03:19 PM"/>
    <n v="14090"/>
    <n v="0"/>
    <m/>
    <m/>
    <n v="0"/>
    <n v="0"/>
    <n v="0"/>
    <m/>
    <m/>
    <m/>
    <n v="0"/>
  </r>
  <r>
    <x v="0"/>
    <x v="0"/>
    <x v="12"/>
    <s v="8"/>
    <x v="7"/>
    <s v="3102"/>
    <x v="1"/>
    <n v="0"/>
    <n v="0"/>
    <n v="0"/>
    <m/>
    <n v="0"/>
    <m/>
    <m/>
    <m/>
    <n v="0"/>
    <m/>
    <m/>
    <n v="-1"/>
    <n v="0"/>
    <s v="Mitchell 1 Coal Price"/>
    <m/>
    <n v="0"/>
    <m/>
    <n v="0"/>
    <n v="0"/>
    <n v="0"/>
    <n v="0"/>
    <n v="-1"/>
    <n v="0"/>
    <n v="0"/>
    <n v="0"/>
    <n v="0"/>
    <n v="0"/>
    <m/>
    <m/>
    <n v="0"/>
    <m/>
    <n v="0"/>
    <m/>
    <m/>
    <s v="5/1/1971"/>
    <s v="5/31/2028"/>
    <m/>
    <n v="0"/>
    <n v="0"/>
    <n v="2035"/>
    <m/>
    <m/>
    <m/>
    <n v="0"/>
    <n v="0"/>
    <s v="Real 2021 | 5/8/2023 1:03:19 PM"/>
    <n v="14091"/>
    <n v="0"/>
    <m/>
    <m/>
    <n v="0"/>
    <n v="0"/>
    <n v="0"/>
    <m/>
    <m/>
    <m/>
    <n v="0"/>
  </r>
  <r>
    <x v="0"/>
    <x v="0"/>
    <x v="12"/>
    <s v="1"/>
    <x v="0"/>
    <s v="3105"/>
    <x v="2"/>
    <n v="0"/>
    <n v="0"/>
    <n v="0"/>
    <m/>
    <n v="0"/>
    <m/>
    <m/>
    <m/>
    <n v="0"/>
    <m/>
    <m/>
    <n v="-1"/>
    <n v="0"/>
    <s v="Mitchell 2 Coal Price"/>
    <m/>
    <n v="0"/>
    <m/>
    <n v="0"/>
    <n v="0"/>
    <n v="0"/>
    <n v="0"/>
    <n v="-1"/>
    <n v="0"/>
    <n v="0"/>
    <n v="0"/>
    <n v="0"/>
    <n v="0"/>
    <m/>
    <m/>
    <n v="0"/>
    <m/>
    <n v="0"/>
    <m/>
    <m/>
    <s v="5/1/1971"/>
    <s v="5/31/2028"/>
    <m/>
    <n v="0"/>
    <n v="0"/>
    <n v="2035"/>
    <m/>
    <m/>
    <m/>
    <n v="0"/>
    <n v="0"/>
    <s v="Real 2021 | 5/8/2023 1:03:19 PM"/>
    <n v="14092"/>
    <n v="0"/>
    <m/>
    <m/>
    <n v="0"/>
    <n v="0"/>
    <n v="0"/>
    <m/>
    <m/>
    <m/>
    <n v="0"/>
  </r>
  <r>
    <x v="0"/>
    <x v="0"/>
    <x v="12"/>
    <s v="2"/>
    <x v="1"/>
    <s v="3105"/>
    <x v="2"/>
    <n v="0"/>
    <n v="0"/>
    <n v="0"/>
    <m/>
    <n v="0"/>
    <m/>
    <m/>
    <m/>
    <n v="0"/>
    <m/>
    <m/>
    <n v="-1"/>
    <n v="0"/>
    <s v="Mitchell 2 Coal Price"/>
    <m/>
    <n v="0"/>
    <m/>
    <n v="0"/>
    <n v="0"/>
    <n v="0"/>
    <n v="0"/>
    <n v="-1"/>
    <n v="0"/>
    <n v="0"/>
    <n v="0"/>
    <n v="0"/>
    <n v="0"/>
    <m/>
    <m/>
    <n v="0"/>
    <m/>
    <n v="0"/>
    <m/>
    <m/>
    <s v="5/1/1971"/>
    <s v="5/31/2028"/>
    <m/>
    <n v="0"/>
    <n v="0"/>
    <n v="2035"/>
    <m/>
    <m/>
    <m/>
    <n v="0"/>
    <n v="0"/>
    <s v="Real 2021 | 5/8/2023 1:03:19 PM"/>
    <n v="14093"/>
    <n v="0"/>
    <m/>
    <m/>
    <n v="0"/>
    <n v="0"/>
    <n v="0"/>
    <m/>
    <m/>
    <m/>
    <n v="0"/>
  </r>
  <r>
    <x v="0"/>
    <x v="0"/>
    <x v="12"/>
    <s v="3"/>
    <x v="2"/>
    <s v="3105"/>
    <x v="2"/>
    <n v="0"/>
    <n v="0"/>
    <n v="0"/>
    <m/>
    <n v="0"/>
    <m/>
    <m/>
    <m/>
    <n v="0"/>
    <m/>
    <m/>
    <n v="-1"/>
    <n v="0"/>
    <s v="Mitchell 2 Coal Price"/>
    <m/>
    <n v="0"/>
    <m/>
    <n v="0"/>
    <n v="0"/>
    <n v="0"/>
    <n v="0"/>
    <n v="-1"/>
    <n v="0"/>
    <n v="0"/>
    <n v="0"/>
    <n v="0"/>
    <n v="0"/>
    <m/>
    <m/>
    <n v="0"/>
    <m/>
    <n v="0"/>
    <m/>
    <m/>
    <s v="5/1/1971"/>
    <s v="5/31/2028"/>
    <m/>
    <n v="0"/>
    <n v="0"/>
    <n v="2035"/>
    <m/>
    <m/>
    <m/>
    <n v="0"/>
    <n v="0"/>
    <s v="Real 2021 | 5/8/2023 1:03:19 PM"/>
    <n v="14094"/>
    <n v="0"/>
    <m/>
    <m/>
    <n v="0"/>
    <n v="0"/>
    <n v="0"/>
    <m/>
    <m/>
    <m/>
    <n v="0"/>
  </r>
  <r>
    <x v="0"/>
    <x v="0"/>
    <x v="12"/>
    <s v="4"/>
    <x v="3"/>
    <s v="3105"/>
    <x v="2"/>
    <n v="0"/>
    <n v="0"/>
    <n v="0"/>
    <m/>
    <n v="0"/>
    <m/>
    <m/>
    <m/>
    <n v="0"/>
    <m/>
    <m/>
    <n v="-1"/>
    <n v="0"/>
    <s v="Mitchell 2 Coal Price"/>
    <m/>
    <n v="0"/>
    <m/>
    <n v="0"/>
    <n v="0"/>
    <n v="0"/>
    <n v="0"/>
    <n v="-1"/>
    <n v="0"/>
    <n v="0"/>
    <n v="0"/>
    <n v="0"/>
    <n v="0"/>
    <m/>
    <m/>
    <n v="0"/>
    <m/>
    <n v="0"/>
    <m/>
    <m/>
    <s v="5/1/1971"/>
    <s v="5/31/2028"/>
    <m/>
    <n v="0"/>
    <n v="0"/>
    <n v="2035"/>
    <m/>
    <m/>
    <m/>
    <n v="0"/>
    <n v="0"/>
    <s v="Real 2021 | 5/8/2023 1:03:19 PM"/>
    <n v="14095"/>
    <n v="0"/>
    <m/>
    <m/>
    <n v="0"/>
    <n v="0"/>
    <n v="0"/>
    <m/>
    <m/>
    <m/>
    <n v="0"/>
  </r>
  <r>
    <x v="0"/>
    <x v="0"/>
    <x v="12"/>
    <s v="5"/>
    <x v="4"/>
    <s v="3105"/>
    <x v="2"/>
    <n v="0"/>
    <n v="0"/>
    <n v="0"/>
    <m/>
    <n v="0"/>
    <m/>
    <m/>
    <m/>
    <n v="0"/>
    <m/>
    <m/>
    <n v="-1"/>
    <n v="0"/>
    <s v="Mitchell 2 Coal Price"/>
    <m/>
    <n v="0"/>
    <m/>
    <n v="0"/>
    <n v="0"/>
    <n v="0"/>
    <n v="0"/>
    <n v="-1"/>
    <n v="0"/>
    <n v="0"/>
    <n v="0"/>
    <n v="0"/>
    <n v="0"/>
    <m/>
    <m/>
    <n v="0"/>
    <m/>
    <n v="0"/>
    <m/>
    <m/>
    <s v="5/1/1971"/>
    <s v="5/31/2028"/>
    <m/>
    <n v="0"/>
    <n v="0"/>
    <n v="2035"/>
    <m/>
    <m/>
    <m/>
    <n v="0"/>
    <n v="0"/>
    <s v="Real 2021 | 5/8/2023 1:03:19 PM"/>
    <n v="14096"/>
    <n v="0"/>
    <m/>
    <m/>
    <n v="0"/>
    <n v="0"/>
    <n v="0"/>
    <m/>
    <m/>
    <m/>
    <n v="0"/>
  </r>
  <r>
    <x v="0"/>
    <x v="0"/>
    <x v="12"/>
    <s v="6"/>
    <x v="5"/>
    <s v="3105"/>
    <x v="2"/>
    <n v="0"/>
    <n v="0"/>
    <n v="0"/>
    <m/>
    <n v="0"/>
    <m/>
    <m/>
    <m/>
    <n v="0"/>
    <m/>
    <m/>
    <n v="-1"/>
    <n v="0"/>
    <s v="Mitchell 2 Coal Price"/>
    <m/>
    <n v="0"/>
    <m/>
    <n v="0"/>
    <n v="0"/>
    <n v="0"/>
    <n v="0"/>
    <n v="-1"/>
    <n v="0"/>
    <n v="0"/>
    <n v="0"/>
    <n v="0"/>
    <n v="0"/>
    <m/>
    <m/>
    <n v="0"/>
    <m/>
    <n v="0"/>
    <m/>
    <m/>
    <s v="5/1/1971"/>
    <s v="5/31/2028"/>
    <m/>
    <n v="0"/>
    <n v="0"/>
    <n v="2035"/>
    <m/>
    <m/>
    <m/>
    <n v="0"/>
    <n v="0"/>
    <s v="Real 2021 | 5/8/2023 1:03:19 PM"/>
    <n v="14097"/>
    <n v="0"/>
    <m/>
    <m/>
    <n v="0"/>
    <n v="0"/>
    <n v="0"/>
    <m/>
    <m/>
    <m/>
    <n v="0"/>
  </r>
  <r>
    <x v="0"/>
    <x v="0"/>
    <x v="12"/>
    <s v="8"/>
    <x v="7"/>
    <s v="3105"/>
    <x v="2"/>
    <n v="0"/>
    <n v="0"/>
    <n v="0"/>
    <m/>
    <n v="0"/>
    <m/>
    <m/>
    <m/>
    <n v="0"/>
    <m/>
    <m/>
    <n v="-1"/>
    <n v="0"/>
    <s v="Mitchell 2 Coal Price"/>
    <m/>
    <n v="0"/>
    <m/>
    <n v="0"/>
    <n v="0"/>
    <n v="0"/>
    <n v="0"/>
    <n v="-1"/>
    <n v="0"/>
    <n v="0"/>
    <n v="0"/>
    <n v="0"/>
    <n v="0"/>
    <m/>
    <m/>
    <n v="0"/>
    <m/>
    <n v="0"/>
    <m/>
    <m/>
    <s v="5/1/1971"/>
    <s v="5/31/2028"/>
    <m/>
    <n v="0"/>
    <n v="0"/>
    <n v="2035"/>
    <m/>
    <m/>
    <m/>
    <n v="0"/>
    <n v="0"/>
    <s v="Real 2021 | 5/8/2023 1:03:19 PM"/>
    <n v="14098"/>
    <n v="0"/>
    <m/>
    <m/>
    <n v="0"/>
    <n v="0"/>
    <n v="0"/>
    <m/>
    <m/>
    <m/>
    <n v="0"/>
  </r>
  <r>
    <x v="0"/>
    <x v="0"/>
    <x v="12"/>
    <s v="1"/>
    <x v="0"/>
    <s v="Big Sandy #1_Ext Gas"/>
    <x v="3"/>
    <n v="280.166748046875"/>
    <n v="295"/>
    <n v="44.814964294433594"/>
    <m/>
    <n v="0"/>
    <m/>
    <m/>
    <m/>
    <n v="2765.498291015625"/>
    <m/>
    <m/>
    <n v="-1"/>
    <n v="3858070"/>
    <s v="TCO"/>
    <m/>
    <n v="392579.09375"/>
    <m/>
    <n v="56.033351898193359"/>
    <n v="20059.197265625"/>
    <n v="20059.197265625"/>
    <n v="0"/>
    <n v="-1"/>
    <n v="0"/>
    <n v="0"/>
    <n v="362.9398193359375"/>
    <n v="16"/>
    <n v="1768"/>
    <n v="0.15191513299942017"/>
    <n v="51.095939636230469"/>
    <n v="16696.919921875"/>
    <n v="42.531349182128906"/>
    <n v="3362.27880859375"/>
    <n v="8.5645895004272461"/>
    <m/>
    <s v="6/1/2031"/>
    <s v="5/31/2041"/>
    <m/>
    <n v="0"/>
    <n v="0"/>
    <n v="2035"/>
    <m/>
    <m/>
    <m/>
    <n v="0"/>
    <n v="0"/>
    <s v="Real 2021 | 5/8/2023 1:03:19 PM"/>
    <n v="14099"/>
    <n v="295.39999389648438"/>
    <m/>
    <m/>
    <n v="392579.09375"/>
    <n v="0"/>
    <n v="0"/>
    <m/>
    <m/>
    <m/>
    <n v="0"/>
  </r>
  <r>
    <x v="0"/>
    <x v="0"/>
    <x v="12"/>
    <s v="2"/>
    <x v="1"/>
    <s v="Big Sandy #1_Ext Gas"/>
    <x v="3"/>
    <n v="280.166748046875"/>
    <n v="295"/>
    <n v="44.814964294433594"/>
    <m/>
    <n v="0"/>
    <m/>
    <m/>
    <m/>
    <n v="2765.498291015625"/>
    <m/>
    <m/>
    <n v="-1"/>
    <n v="3858070"/>
    <s v="TCO"/>
    <m/>
    <n v="392579.09375"/>
    <m/>
    <n v="56.033351898193359"/>
    <n v="20059.197265625"/>
    <n v="20059.197265625"/>
    <n v="0"/>
    <n v="-1"/>
    <n v="0"/>
    <n v="0"/>
    <n v="362.9398193359375"/>
    <n v="16"/>
    <n v="1768"/>
    <n v="0.15191513299942017"/>
    <n v="51.095939636230469"/>
    <n v="16696.919921875"/>
    <n v="42.531349182128906"/>
    <n v="3362.27880859375"/>
    <n v="8.5645895004272461"/>
    <m/>
    <s v="6/1/2031"/>
    <s v="5/31/2041"/>
    <m/>
    <n v="0"/>
    <n v="0"/>
    <n v="2035"/>
    <m/>
    <m/>
    <m/>
    <n v="0"/>
    <n v="0"/>
    <s v="Real 2021 | 5/8/2023 1:03:19 PM"/>
    <n v="14100"/>
    <n v="295.39999389648438"/>
    <m/>
    <m/>
    <n v="392579.09375"/>
    <n v="0"/>
    <n v="0"/>
    <m/>
    <m/>
    <m/>
    <n v="0"/>
  </r>
  <r>
    <x v="0"/>
    <x v="0"/>
    <x v="12"/>
    <s v="3"/>
    <x v="2"/>
    <s v="Big Sandy #1_Ext Gas"/>
    <x v="3"/>
    <n v="280.166748046875"/>
    <n v="295"/>
    <n v="44.814964294433594"/>
    <m/>
    <n v="0"/>
    <m/>
    <m/>
    <m/>
    <n v="2765.498291015625"/>
    <m/>
    <m/>
    <n v="-1"/>
    <n v="3858070"/>
    <s v="TCO"/>
    <m/>
    <n v="392579.09375"/>
    <m/>
    <n v="56.033351898193359"/>
    <n v="20059.197265625"/>
    <n v="20059.197265625"/>
    <n v="0"/>
    <n v="-1"/>
    <n v="0"/>
    <n v="0"/>
    <n v="362.9398193359375"/>
    <n v="16"/>
    <n v="1768"/>
    <n v="0.15191513299942017"/>
    <n v="51.095939636230469"/>
    <n v="16696.919921875"/>
    <n v="42.531349182128906"/>
    <n v="3362.27880859375"/>
    <n v="8.5645895004272461"/>
    <m/>
    <s v="6/1/2031"/>
    <s v="5/31/2041"/>
    <m/>
    <n v="0"/>
    <n v="0"/>
    <n v="2035"/>
    <m/>
    <m/>
    <m/>
    <n v="0"/>
    <n v="0"/>
    <s v="Real 2021 | 5/8/2023 1:03:19 PM"/>
    <n v="14101"/>
    <n v="295.39999389648438"/>
    <m/>
    <m/>
    <n v="392579.09375"/>
    <n v="0"/>
    <n v="0"/>
    <m/>
    <m/>
    <m/>
    <n v="0"/>
  </r>
  <r>
    <x v="0"/>
    <x v="0"/>
    <x v="12"/>
    <s v="5"/>
    <x v="4"/>
    <s v="Big Sandy #1_Ext Gas"/>
    <x v="3"/>
    <n v="280.166748046875"/>
    <n v="295"/>
    <n v="44.814964294433594"/>
    <m/>
    <n v="0"/>
    <m/>
    <m/>
    <m/>
    <n v="2765.498291015625"/>
    <m/>
    <m/>
    <n v="-1"/>
    <n v="3858070"/>
    <s v="TCO"/>
    <m/>
    <n v="392579.09375"/>
    <m/>
    <n v="56.033351898193359"/>
    <n v="20059.197265625"/>
    <n v="20059.197265625"/>
    <n v="0"/>
    <n v="-1"/>
    <n v="0"/>
    <n v="0"/>
    <n v="362.9398193359375"/>
    <n v="16"/>
    <n v="1768"/>
    <n v="0.15191513299942017"/>
    <n v="51.095939636230469"/>
    <n v="16696.919921875"/>
    <n v="42.531349182128906"/>
    <n v="3362.27880859375"/>
    <n v="8.5645895004272461"/>
    <m/>
    <s v="6/1/2031"/>
    <s v="5/31/2041"/>
    <m/>
    <n v="0"/>
    <n v="0"/>
    <n v="2035"/>
    <m/>
    <m/>
    <m/>
    <n v="0"/>
    <n v="0"/>
    <s v="Real 2021 | 5/8/2023 1:03:19 PM"/>
    <n v="14102"/>
    <n v="295.39999389648438"/>
    <m/>
    <m/>
    <n v="392579.09375"/>
    <n v="0"/>
    <n v="0"/>
    <m/>
    <m/>
    <m/>
    <n v="0"/>
  </r>
  <r>
    <x v="0"/>
    <x v="0"/>
    <x v="12"/>
    <s v="6"/>
    <x v="5"/>
    <s v="Big Sandy #1_Ext Gas"/>
    <x v="3"/>
    <n v="280.166748046875"/>
    <n v="295"/>
    <n v="44.814964294433594"/>
    <m/>
    <n v="0"/>
    <m/>
    <m/>
    <m/>
    <n v="2765.498291015625"/>
    <m/>
    <m/>
    <n v="-1"/>
    <n v="3858070"/>
    <s v="TCO"/>
    <m/>
    <n v="392579.09375"/>
    <m/>
    <n v="56.033351898193359"/>
    <n v="20059.197265625"/>
    <n v="20059.197265625"/>
    <n v="0"/>
    <n v="-1"/>
    <n v="0"/>
    <n v="0"/>
    <n v="362.9398193359375"/>
    <n v="16"/>
    <n v="1768"/>
    <n v="0.15191513299942017"/>
    <n v="51.095939636230469"/>
    <n v="16696.919921875"/>
    <n v="42.531349182128906"/>
    <n v="3362.27880859375"/>
    <n v="8.5645895004272461"/>
    <m/>
    <s v="6/1/2031"/>
    <s v="5/31/2041"/>
    <m/>
    <n v="0"/>
    <n v="0"/>
    <n v="2035"/>
    <m/>
    <m/>
    <m/>
    <n v="0"/>
    <n v="0"/>
    <s v="Real 2021 | 5/8/2023 1:03:19 PM"/>
    <n v="14103"/>
    <n v="295.39999389648438"/>
    <m/>
    <m/>
    <n v="392579.09375"/>
    <n v="0"/>
    <n v="0"/>
    <m/>
    <m/>
    <m/>
    <n v="0"/>
  </r>
  <r>
    <x v="0"/>
    <x v="0"/>
    <x v="12"/>
    <s v="7"/>
    <x v="6"/>
    <s v="Big Sandy #1_Ext Gas"/>
    <x v="3"/>
    <n v="280.166748046875"/>
    <n v="295"/>
    <n v="44.814964294433594"/>
    <m/>
    <n v="0"/>
    <m/>
    <m/>
    <m/>
    <n v="2765.498291015625"/>
    <m/>
    <m/>
    <n v="-1"/>
    <n v="3858070"/>
    <s v="TCO"/>
    <m/>
    <n v="392579.09375"/>
    <m/>
    <n v="56.033351898193359"/>
    <n v="20059.197265625"/>
    <n v="20059.197265625"/>
    <n v="0"/>
    <n v="-1"/>
    <n v="0"/>
    <n v="0"/>
    <n v="362.9398193359375"/>
    <n v="16"/>
    <n v="1768"/>
    <n v="0.15191513299942017"/>
    <n v="51.095939636230469"/>
    <n v="16696.919921875"/>
    <n v="42.531349182128906"/>
    <n v="3362.27880859375"/>
    <n v="8.5645895004272461"/>
    <m/>
    <s v="6/1/2031"/>
    <s v="5/31/2041"/>
    <m/>
    <n v="0"/>
    <n v="0"/>
    <n v="2035"/>
    <m/>
    <m/>
    <m/>
    <n v="0"/>
    <n v="0"/>
    <s v="Real 2021 | 5/8/2023 1:03:19 PM"/>
    <n v="14104"/>
    <n v="295.39999389648438"/>
    <m/>
    <m/>
    <n v="392579.09375"/>
    <n v="0"/>
    <n v="0"/>
    <m/>
    <m/>
    <m/>
    <n v="0"/>
  </r>
  <r>
    <x v="0"/>
    <x v="0"/>
    <x v="12"/>
    <s v="8"/>
    <x v="7"/>
    <s v="Big Sandy #1_Ext Gas"/>
    <x v="3"/>
    <n v="280.166748046875"/>
    <n v="295"/>
    <n v="44.814964294433594"/>
    <m/>
    <n v="0"/>
    <m/>
    <m/>
    <m/>
    <n v="2765.498291015625"/>
    <m/>
    <m/>
    <n v="-1"/>
    <n v="3858070"/>
    <s v="TCO"/>
    <m/>
    <n v="392579.09375"/>
    <m/>
    <n v="56.033351898193359"/>
    <n v="20059.197265625"/>
    <n v="20059.197265625"/>
    <n v="0"/>
    <n v="-1"/>
    <n v="0"/>
    <n v="0"/>
    <n v="362.9398193359375"/>
    <n v="16"/>
    <n v="1768"/>
    <n v="0.15191513299942017"/>
    <n v="51.095939636230469"/>
    <n v="16696.919921875"/>
    <n v="42.531349182128906"/>
    <n v="3362.27880859375"/>
    <n v="8.5645895004272461"/>
    <m/>
    <s v="6/1/2031"/>
    <s v="5/31/2041"/>
    <m/>
    <n v="0"/>
    <n v="0"/>
    <n v="2035"/>
    <m/>
    <m/>
    <m/>
    <n v="0"/>
    <n v="0"/>
    <s v="Real 2021 | 5/8/2023 1:03:19 PM"/>
    <n v="14105"/>
    <n v="295.39999389648438"/>
    <m/>
    <m/>
    <n v="392579.09375"/>
    <n v="0"/>
    <n v="0"/>
    <m/>
    <m/>
    <m/>
    <n v="0"/>
  </r>
  <r>
    <x v="0"/>
    <x v="0"/>
    <x v="12"/>
    <s v="9"/>
    <x v="8"/>
    <s v="Big Sandy #1_Ext Gas"/>
    <x v="3"/>
    <n v="280.166748046875"/>
    <n v="295"/>
    <n v="44.814964294433594"/>
    <m/>
    <n v="0"/>
    <m/>
    <m/>
    <m/>
    <n v="2765.498291015625"/>
    <m/>
    <m/>
    <n v="-1"/>
    <n v="3858070"/>
    <s v="TCO"/>
    <m/>
    <n v="392579.09375"/>
    <m/>
    <n v="56.033351898193359"/>
    <n v="20059.197265625"/>
    <n v="20059.197265625"/>
    <n v="0"/>
    <n v="-1"/>
    <n v="0"/>
    <n v="0"/>
    <n v="362.9398193359375"/>
    <n v="16"/>
    <n v="1768"/>
    <n v="0.15191513299942017"/>
    <n v="51.095939636230469"/>
    <n v="16696.919921875"/>
    <n v="42.531349182128906"/>
    <n v="3362.27880859375"/>
    <n v="8.5645895004272461"/>
    <m/>
    <s v="6/1/2031"/>
    <s v="5/31/2041"/>
    <m/>
    <n v="0"/>
    <n v="0"/>
    <n v="2035"/>
    <m/>
    <m/>
    <m/>
    <n v="0"/>
    <n v="0"/>
    <s v="Real 2021 | 5/8/2023 1:03:19 PM"/>
    <n v="14106"/>
    <n v="295.39999389648438"/>
    <m/>
    <m/>
    <n v="392579.09375"/>
    <n v="0"/>
    <n v="0"/>
    <m/>
    <m/>
    <m/>
    <n v="0"/>
  </r>
  <r>
    <x v="0"/>
    <x v="0"/>
    <x v="12"/>
    <s v="1"/>
    <x v="0"/>
    <s v="Spicewood Solar 2027"/>
    <x v="4"/>
    <n v="22.833641052246094"/>
    <n v="100"/>
    <n v="22.833641052246094"/>
    <m/>
    <n v="0"/>
    <m/>
    <m/>
    <m/>
    <n v="14554.1884765625"/>
    <m/>
    <m/>
    <n v="-1"/>
    <n v="0"/>
    <s v="Solar"/>
    <m/>
    <n v="200022.6875"/>
    <m/>
    <n v="0"/>
    <n v="6550.7890625"/>
    <n v="6550.7890625"/>
    <n v="0"/>
    <n v="-1"/>
    <n v="0"/>
    <n v="0"/>
    <n v="0"/>
    <n v="365"/>
    <n v="4383"/>
    <n v="0.22833640873432159"/>
    <n v="32.750228881835938"/>
    <n v="-6391.8037109375"/>
    <n v="-31.955390930175781"/>
    <n v="12942.5927734375"/>
    <n v="64.705619812011719"/>
    <m/>
    <s v="1/1/2027"/>
    <s v="12/31/2099"/>
    <m/>
    <n v="0"/>
    <n v="0"/>
    <n v="2035"/>
    <m/>
    <m/>
    <m/>
    <n v="0"/>
    <n v="0"/>
    <s v="Real 2021 | 5/8/2023 1:03:19 PM"/>
    <n v="14107"/>
    <n v="100"/>
    <m/>
    <m/>
    <n v="200022.6875"/>
    <n v="0"/>
    <n v="0"/>
    <m/>
    <m/>
    <m/>
    <n v="0"/>
  </r>
  <r>
    <x v="0"/>
    <x v="0"/>
    <x v="12"/>
    <s v="2"/>
    <x v="1"/>
    <s v="Spicewood Solar 2027"/>
    <x v="4"/>
    <n v="22.833641052246094"/>
    <n v="100"/>
    <n v="22.833641052246094"/>
    <m/>
    <n v="0"/>
    <m/>
    <m/>
    <m/>
    <n v="14554.1884765625"/>
    <m/>
    <m/>
    <n v="-1"/>
    <n v="0"/>
    <s v="Solar"/>
    <m/>
    <n v="200022.6875"/>
    <m/>
    <n v="0"/>
    <n v="6550.7890625"/>
    <n v="6550.7890625"/>
    <n v="0"/>
    <n v="-1"/>
    <n v="0"/>
    <n v="0"/>
    <n v="0"/>
    <n v="365"/>
    <n v="4383"/>
    <n v="0.22833640873432159"/>
    <n v="32.750228881835938"/>
    <n v="-6391.8037109375"/>
    <n v="-31.955390930175781"/>
    <n v="12942.5927734375"/>
    <n v="64.705619812011719"/>
    <m/>
    <s v="1/1/2027"/>
    <s v="12/31/2099"/>
    <m/>
    <n v="0"/>
    <n v="0"/>
    <n v="2035"/>
    <m/>
    <m/>
    <m/>
    <n v="0"/>
    <n v="0"/>
    <s v="Real 2021 | 5/8/2023 1:03:19 PM"/>
    <n v="14108"/>
    <n v="100"/>
    <m/>
    <m/>
    <n v="200022.6875"/>
    <n v="0"/>
    <n v="0"/>
    <m/>
    <m/>
    <m/>
    <n v="0"/>
  </r>
  <r>
    <x v="0"/>
    <x v="0"/>
    <x v="12"/>
    <s v="3"/>
    <x v="2"/>
    <s v="Spicewood Solar 2027"/>
    <x v="4"/>
    <n v="22.833641052246094"/>
    <n v="100"/>
    <n v="22.833641052246094"/>
    <m/>
    <n v="0"/>
    <m/>
    <m/>
    <m/>
    <n v="14554.1884765625"/>
    <m/>
    <m/>
    <n v="-1"/>
    <n v="0"/>
    <s v="Solar"/>
    <m/>
    <n v="200022.6875"/>
    <m/>
    <n v="0"/>
    <n v="6550.7890625"/>
    <n v="6550.7890625"/>
    <n v="0"/>
    <n v="-1"/>
    <n v="0"/>
    <n v="0"/>
    <n v="0"/>
    <n v="365"/>
    <n v="4383"/>
    <n v="0.22833640873432159"/>
    <n v="32.750228881835938"/>
    <n v="-6391.8037109375"/>
    <n v="-31.955390930175781"/>
    <n v="12942.5927734375"/>
    <n v="64.705619812011719"/>
    <m/>
    <s v="1/1/2027"/>
    <s v="12/31/2099"/>
    <m/>
    <n v="0"/>
    <n v="0"/>
    <n v="2035"/>
    <m/>
    <m/>
    <m/>
    <n v="0"/>
    <n v="0"/>
    <s v="Real 2021 | 5/8/2023 1:03:19 PM"/>
    <n v="14109"/>
    <n v="100"/>
    <m/>
    <m/>
    <n v="200022.6875"/>
    <n v="0"/>
    <n v="0"/>
    <m/>
    <m/>
    <m/>
    <n v="0"/>
  </r>
  <r>
    <x v="0"/>
    <x v="0"/>
    <x v="12"/>
    <s v="4"/>
    <x v="3"/>
    <s v="Spicewood Solar 2027"/>
    <x v="4"/>
    <n v="22.833641052246094"/>
    <n v="100"/>
    <n v="22.833641052246094"/>
    <m/>
    <n v="0"/>
    <m/>
    <m/>
    <m/>
    <n v="14554.1884765625"/>
    <m/>
    <m/>
    <n v="-1"/>
    <n v="0"/>
    <s v="Solar"/>
    <m/>
    <n v="200022.6875"/>
    <m/>
    <n v="0"/>
    <n v="6550.7890625"/>
    <n v="6550.7890625"/>
    <n v="0"/>
    <n v="-1"/>
    <n v="0"/>
    <n v="0"/>
    <n v="0"/>
    <n v="365"/>
    <n v="4383"/>
    <n v="0.22833640873432159"/>
    <n v="32.750228881835938"/>
    <n v="-6391.8037109375"/>
    <n v="-31.955390930175781"/>
    <n v="12942.5927734375"/>
    <n v="64.705619812011719"/>
    <m/>
    <s v="1/1/2027"/>
    <s v="12/31/2099"/>
    <m/>
    <n v="0"/>
    <n v="0"/>
    <n v="2035"/>
    <m/>
    <m/>
    <m/>
    <n v="0"/>
    <n v="0"/>
    <s v="Real 2021 | 5/8/2023 1:03:19 PM"/>
    <n v="14110"/>
    <n v="100"/>
    <m/>
    <m/>
    <n v="200022.6875"/>
    <n v="0"/>
    <n v="0"/>
    <m/>
    <m/>
    <m/>
    <n v="0"/>
  </r>
  <r>
    <x v="0"/>
    <x v="0"/>
    <x v="12"/>
    <s v="5"/>
    <x v="4"/>
    <s v="Spicewood Solar 2027"/>
    <x v="4"/>
    <n v="22.833641052246094"/>
    <n v="100"/>
    <n v="22.833641052246094"/>
    <m/>
    <n v="0"/>
    <m/>
    <m/>
    <m/>
    <n v="14554.1884765625"/>
    <m/>
    <m/>
    <n v="-1"/>
    <n v="0"/>
    <s v="Solar"/>
    <m/>
    <n v="200022.6875"/>
    <m/>
    <n v="0"/>
    <n v="6550.7890625"/>
    <n v="6550.7890625"/>
    <n v="0"/>
    <n v="-1"/>
    <n v="0"/>
    <n v="0"/>
    <n v="0"/>
    <n v="365"/>
    <n v="4383"/>
    <n v="0.22833640873432159"/>
    <n v="32.750228881835938"/>
    <n v="-6391.8037109375"/>
    <n v="-31.955390930175781"/>
    <n v="12942.5927734375"/>
    <n v="64.705619812011719"/>
    <m/>
    <s v="1/1/2027"/>
    <s v="12/31/2099"/>
    <m/>
    <n v="0"/>
    <n v="0"/>
    <n v="2035"/>
    <m/>
    <m/>
    <m/>
    <n v="0"/>
    <n v="0"/>
    <s v="Real 2021 | 5/8/2023 1:03:19 PM"/>
    <n v="14111"/>
    <n v="100"/>
    <m/>
    <m/>
    <n v="200022.6875"/>
    <n v="0"/>
    <n v="0"/>
    <m/>
    <m/>
    <m/>
    <n v="0"/>
  </r>
  <r>
    <x v="0"/>
    <x v="0"/>
    <x v="12"/>
    <s v="6"/>
    <x v="5"/>
    <s v="Spicewood Solar 2027"/>
    <x v="4"/>
    <n v="22.833641052246094"/>
    <n v="100"/>
    <n v="22.833641052246094"/>
    <m/>
    <n v="0"/>
    <m/>
    <m/>
    <m/>
    <n v="14554.1884765625"/>
    <m/>
    <m/>
    <n v="-1"/>
    <n v="0"/>
    <s v="Solar"/>
    <m/>
    <n v="200022.6875"/>
    <m/>
    <n v="0"/>
    <n v="6550.7890625"/>
    <n v="6550.7890625"/>
    <n v="0"/>
    <n v="-1"/>
    <n v="0"/>
    <n v="0"/>
    <n v="0"/>
    <n v="365"/>
    <n v="4383"/>
    <n v="0.22833640873432159"/>
    <n v="32.750228881835938"/>
    <n v="-6391.8037109375"/>
    <n v="-31.955390930175781"/>
    <n v="12942.5927734375"/>
    <n v="64.705619812011719"/>
    <m/>
    <s v="1/1/2027"/>
    <s v="12/31/2099"/>
    <m/>
    <n v="0"/>
    <n v="0"/>
    <n v="2035"/>
    <m/>
    <m/>
    <m/>
    <n v="0"/>
    <n v="0"/>
    <s v="Real 2021 | 5/8/2023 1:03:19 PM"/>
    <n v="14112"/>
    <n v="100"/>
    <m/>
    <m/>
    <n v="200022.6875"/>
    <n v="0"/>
    <n v="0"/>
    <m/>
    <m/>
    <m/>
    <n v="0"/>
  </r>
  <r>
    <x v="0"/>
    <x v="0"/>
    <x v="12"/>
    <s v="7"/>
    <x v="6"/>
    <s v="Spicewood Solar 2027"/>
    <x v="4"/>
    <n v="22.833641052246094"/>
    <n v="100"/>
    <n v="22.833641052246094"/>
    <m/>
    <n v="0"/>
    <m/>
    <m/>
    <m/>
    <n v="14554.1884765625"/>
    <m/>
    <m/>
    <n v="-1"/>
    <n v="0"/>
    <s v="Solar"/>
    <m/>
    <n v="200022.6875"/>
    <m/>
    <n v="0"/>
    <n v="6550.7890625"/>
    <n v="6550.7890625"/>
    <n v="0"/>
    <n v="-1"/>
    <n v="0"/>
    <n v="0"/>
    <n v="0"/>
    <n v="365"/>
    <n v="4383"/>
    <n v="0.22833640873432159"/>
    <n v="32.750228881835938"/>
    <n v="-6391.8037109375"/>
    <n v="-31.955390930175781"/>
    <n v="12942.5927734375"/>
    <n v="64.705619812011719"/>
    <m/>
    <s v="1/1/2027"/>
    <s v="12/31/2099"/>
    <m/>
    <n v="0"/>
    <n v="0"/>
    <n v="2035"/>
    <m/>
    <m/>
    <m/>
    <n v="0"/>
    <n v="0"/>
    <s v="Real 2021 | 5/8/2023 1:03:19 PM"/>
    <n v="14113"/>
    <n v="100"/>
    <m/>
    <m/>
    <n v="200022.6875"/>
    <n v="0"/>
    <n v="0"/>
    <m/>
    <m/>
    <m/>
    <n v="0"/>
  </r>
  <r>
    <x v="0"/>
    <x v="0"/>
    <x v="12"/>
    <s v="8"/>
    <x v="7"/>
    <s v="Spicewood Solar 2027"/>
    <x v="4"/>
    <n v="22.833641052246094"/>
    <n v="100"/>
    <n v="22.833641052246094"/>
    <m/>
    <n v="0"/>
    <m/>
    <m/>
    <m/>
    <n v="14554.1884765625"/>
    <m/>
    <m/>
    <n v="-1"/>
    <n v="0"/>
    <s v="Solar"/>
    <m/>
    <n v="200022.6875"/>
    <m/>
    <n v="0"/>
    <n v="6550.7890625"/>
    <n v="6550.7890625"/>
    <n v="0"/>
    <n v="-1"/>
    <n v="0"/>
    <n v="0"/>
    <n v="0"/>
    <n v="365"/>
    <n v="4383"/>
    <n v="0.22833640873432159"/>
    <n v="32.750228881835938"/>
    <n v="-6391.8037109375"/>
    <n v="-31.955390930175781"/>
    <n v="12942.5927734375"/>
    <n v="64.705619812011719"/>
    <m/>
    <s v="1/1/2027"/>
    <s v="12/31/2099"/>
    <m/>
    <n v="0"/>
    <n v="0"/>
    <n v="2035"/>
    <m/>
    <m/>
    <m/>
    <n v="0"/>
    <n v="0"/>
    <s v="Real 2021 | 5/8/2023 1:03:19 PM"/>
    <n v="14114"/>
    <n v="100"/>
    <m/>
    <m/>
    <n v="200022.6875"/>
    <n v="0"/>
    <n v="0"/>
    <m/>
    <m/>
    <m/>
    <n v="0"/>
  </r>
  <r>
    <x v="0"/>
    <x v="0"/>
    <x v="12"/>
    <s v="9"/>
    <x v="8"/>
    <s v="Spicewood Solar 2027"/>
    <x v="4"/>
    <n v="22.833641052246094"/>
    <n v="100"/>
    <n v="22.833641052246094"/>
    <m/>
    <n v="0"/>
    <m/>
    <m/>
    <m/>
    <n v="14554.1884765625"/>
    <m/>
    <m/>
    <n v="-1"/>
    <n v="0"/>
    <s v="Solar"/>
    <m/>
    <n v="200022.6875"/>
    <m/>
    <n v="0"/>
    <n v="6550.7890625"/>
    <n v="6550.7890625"/>
    <n v="0"/>
    <n v="-1"/>
    <n v="0"/>
    <n v="0"/>
    <n v="0"/>
    <n v="365"/>
    <n v="4383"/>
    <n v="0.22833640873432159"/>
    <n v="32.750228881835938"/>
    <n v="-6391.8037109375"/>
    <n v="-31.955390930175781"/>
    <n v="12942.5927734375"/>
    <n v="64.705619812011719"/>
    <m/>
    <s v="1/1/2027"/>
    <s v="12/31/2099"/>
    <m/>
    <n v="0"/>
    <n v="0"/>
    <n v="2035"/>
    <m/>
    <m/>
    <m/>
    <n v="0"/>
    <n v="0"/>
    <s v="Real 2021 | 5/8/2023 1:03:19 PM"/>
    <n v="14115"/>
    <n v="100"/>
    <m/>
    <m/>
    <n v="200022.6875"/>
    <n v="0"/>
    <n v="0"/>
    <m/>
    <m/>
    <m/>
    <n v="0"/>
  </r>
  <r>
    <x v="0"/>
    <x v="0"/>
    <x v="12"/>
    <s v="1"/>
    <x v="0"/>
    <s v="DSM Resources"/>
    <x v="5"/>
    <n v="5.7328768074512482E-2"/>
    <n v="5.4000000953674316"/>
    <n v="5.7328768074512482E-2"/>
    <m/>
    <n v="0"/>
    <m/>
    <m/>
    <m/>
    <n v="0"/>
    <m/>
    <m/>
    <n v="-1"/>
    <n v="0"/>
    <s v="DSM_EE"/>
    <m/>
    <n v="502.20001220703125"/>
    <m/>
    <n v="0"/>
    <n v="19.782733917236328"/>
    <n v="19.782733917236328"/>
    <n v="0"/>
    <n v="-1"/>
    <n v="0"/>
    <n v="0"/>
    <n v="0"/>
    <n v="92"/>
    <n v="93"/>
    <n v="1.0616438463330269E-2"/>
    <n v="39.392143249511719"/>
    <n v="0"/>
    <n v="0"/>
    <n v="19.782733917236328"/>
    <n v="39.392143249511719"/>
    <m/>
    <s v="1/1/2022"/>
    <s v="12/31/2099"/>
    <m/>
    <n v="0"/>
    <n v="0"/>
    <n v="2035"/>
    <m/>
    <m/>
    <m/>
    <n v="0"/>
    <n v="0"/>
    <s v="Real 2021 | 5/8/2023 1:03:19 PM"/>
    <n v="14116"/>
    <n v="5.4000000953674316"/>
    <m/>
    <m/>
    <n v="502.20001220703125"/>
    <n v="0"/>
    <n v="0"/>
    <m/>
    <m/>
    <m/>
    <n v="0"/>
  </r>
  <r>
    <x v="0"/>
    <x v="0"/>
    <x v="12"/>
    <s v="2"/>
    <x v="1"/>
    <s v="DSM Resources"/>
    <x v="5"/>
    <n v="5.7328768074512482E-2"/>
    <n v="5.4000000953674316"/>
    <n v="5.7328768074512482E-2"/>
    <m/>
    <n v="0"/>
    <m/>
    <m/>
    <m/>
    <n v="0"/>
    <m/>
    <m/>
    <n v="-1"/>
    <n v="0"/>
    <s v="DSM_EE"/>
    <m/>
    <n v="502.20001220703125"/>
    <m/>
    <n v="0"/>
    <n v="19.782733917236328"/>
    <n v="19.782733917236328"/>
    <n v="0"/>
    <n v="-1"/>
    <n v="0"/>
    <n v="0"/>
    <n v="0"/>
    <n v="92"/>
    <n v="93"/>
    <n v="1.0616438463330269E-2"/>
    <n v="39.392143249511719"/>
    <n v="0"/>
    <n v="0"/>
    <n v="19.782733917236328"/>
    <n v="39.392143249511719"/>
    <m/>
    <s v="1/1/2022"/>
    <s v="12/31/2099"/>
    <m/>
    <n v="0"/>
    <n v="0"/>
    <n v="2035"/>
    <m/>
    <m/>
    <m/>
    <n v="0"/>
    <n v="0"/>
    <s v="Real 2021 | 5/8/2023 1:03:19 PM"/>
    <n v="14117"/>
    <n v="5.4000000953674316"/>
    <m/>
    <m/>
    <n v="502.20001220703125"/>
    <n v="0"/>
    <n v="0"/>
    <m/>
    <m/>
    <m/>
    <n v="0"/>
  </r>
  <r>
    <x v="0"/>
    <x v="0"/>
    <x v="12"/>
    <s v="3"/>
    <x v="2"/>
    <s v="DSM Resources"/>
    <x v="5"/>
    <n v="5.7328768074512482E-2"/>
    <n v="5.4000000953674316"/>
    <n v="5.7328768074512482E-2"/>
    <m/>
    <n v="0"/>
    <m/>
    <m/>
    <m/>
    <n v="0"/>
    <m/>
    <m/>
    <n v="-1"/>
    <n v="0"/>
    <s v="DSM_EE"/>
    <m/>
    <n v="502.20001220703125"/>
    <m/>
    <n v="0"/>
    <n v="19.782733917236328"/>
    <n v="19.782733917236328"/>
    <n v="0"/>
    <n v="-1"/>
    <n v="0"/>
    <n v="0"/>
    <n v="0"/>
    <n v="92"/>
    <n v="93"/>
    <n v="1.0616438463330269E-2"/>
    <n v="39.392143249511719"/>
    <n v="0"/>
    <n v="0"/>
    <n v="19.782733917236328"/>
    <n v="39.392143249511719"/>
    <m/>
    <s v="1/1/2022"/>
    <s v="12/31/2099"/>
    <m/>
    <n v="0"/>
    <n v="0"/>
    <n v="2035"/>
    <m/>
    <m/>
    <m/>
    <n v="0"/>
    <n v="0"/>
    <s v="Real 2021 | 5/8/2023 1:03:19 PM"/>
    <n v="14118"/>
    <n v="5.4000000953674316"/>
    <m/>
    <m/>
    <n v="502.20001220703125"/>
    <n v="0"/>
    <n v="0"/>
    <m/>
    <m/>
    <m/>
    <n v="0"/>
  </r>
  <r>
    <x v="0"/>
    <x v="0"/>
    <x v="12"/>
    <s v="4"/>
    <x v="3"/>
    <s v="DSM Resources"/>
    <x v="5"/>
    <n v="5.7328768074512482E-2"/>
    <n v="5.4000000953674316"/>
    <n v="5.7328768074512482E-2"/>
    <m/>
    <n v="0"/>
    <m/>
    <m/>
    <m/>
    <n v="0"/>
    <m/>
    <m/>
    <n v="-1"/>
    <n v="0"/>
    <s v="DSM_EE"/>
    <m/>
    <n v="502.20001220703125"/>
    <m/>
    <n v="0"/>
    <n v="19.782733917236328"/>
    <n v="19.782733917236328"/>
    <n v="0"/>
    <n v="-1"/>
    <n v="0"/>
    <n v="0"/>
    <n v="0"/>
    <n v="92"/>
    <n v="93"/>
    <n v="1.0616438463330269E-2"/>
    <n v="39.392143249511719"/>
    <n v="0"/>
    <n v="0"/>
    <n v="19.782733917236328"/>
    <n v="39.392143249511719"/>
    <m/>
    <s v="1/1/2022"/>
    <s v="12/31/2099"/>
    <m/>
    <n v="0"/>
    <n v="0"/>
    <n v="2035"/>
    <m/>
    <m/>
    <m/>
    <n v="0"/>
    <n v="0"/>
    <s v="Real 2021 | 5/8/2023 1:03:19 PM"/>
    <n v="14119"/>
    <n v="5.4000000953674316"/>
    <m/>
    <m/>
    <n v="502.20001220703125"/>
    <n v="0"/>
    <n v="0"/>
    <m/>
    <m/>
    <m/>
    <n v="0"/>
  </r>
  <r>
    <x v="0"/>
    <x v="0"/>
    <x v="12"/>
    <s v="5"/>
    <x v="4"/>
    <s v="DSM Resources"/>
    <x v="5"/>
    <n v="5.7328768074512482E-2"/>
    <n v="5.4000000953674316"/>
    <n v="5.7328768074512482E-2"/>
    <m/>
    <n v="0"/>
    <m/>
    <m/>
    <m/>
    <n v="0"/>
    <m/>
    <m/>
    <n v="-1"/>
    <n v="0"/>
    <s v="DSM_EE"/>
    <m/>
    <n v="502.20001220703125"/>
    <m/>
    <n v="0"/>
    <n v="19.782733917236328"/>
    <n v="19.782733917236328"/>
    <n v="0"/>
    <n v="-1"/>
    <n v="0"/>
    <n v="0"/>
    <n v="0"/>
    <n v="92"/>
    <n v="93"/>
    <n v="1.0616438463330269E-2"/>
    <n v="39.392143249511719"/>
    <n v="0"/>
    <n v="0"/>
    <n v="19.782733917236328"/>
    <n v="39.392143249511719"/>
    <m/>
    <s v="1/1/2022"/>
    <s v="12/31/2099"/>
    <m/>
    <n v="0"/>
    <n v="0"/>
    <n v="2035"/>
    <m/>
    <m/>
    <m/>
    <n v="0"/>
    <n v="0"/>
    <s v="Real 2021 | 5/8/2023 1:03:19 PM"/>
    <n v="14120"/>
    <n v="5.4000000953674316"/>
    <m/>
    <m/>
    <n v="502.20001220703125"/>
    <n v="0"/>
    <n v="0"/>
    <m/>
    <m/>
    <m/>
    <n v="0"/>
  </r>
  <r>
    <x v="0"/>
    <x v="0"/>
    <x v="12"/>
    <s v="6"/>
    <x v="5"/>
    <s v="DSM Resources"/>
    <x v="5"/>
    <n v="5.7328768074512482E-2"/>
    <n v="5.4000000953674316"/>
    <n v="5.7328768074512482E-2"/>
    <m/>
    <n v="0"/>
    <m/>
    <m/>
    <m/>
    <n v="0"/>
    <m/>
    <m/>
    <n v="-1"/>
    <n v="0"/>
    <s v="DSM_EE"/>
    <m/>
    <n v="502.20001220703125"/>
    <m/>
    <n v="0"/>
    <n v="19.782733917236328"/>
    <n v="19.782733917236328"/>
    <n v="0"/>
    <n v="-1"/>
    <n v="0"/>
    <n v="0"/>
    <n v="0"/>
    <n v="92"/>
    <n v="93"/>
    <n v="1.0616438463330269E-2"/>
    <n v="39.392143249511719"/>
    <n v="0"/>
    <n v="0"/>
    <n v="19.782733917236328"/>
    <n v="39.392143249511719"/>
    <m/>
    <s v="1/1/2022"/>
    <s v="12/31/2099"/>
    <m/>
    <n v="0"/>
    <n v="0"/>
    <n v="2035"/>
    <m/>
    <m/>
    <m/>
    <n v="0"/>
    <n v="0"/>
    <s v="Real 2021 | 5/8/2023 1:03:19 PM"/>
    <n v="14121"/>
    <n v="5.4000000953674316"/>
    <m/>
    <m/>
    <n v="502.20001220703125"/>
    <n v="0"/>
    <n v="0"/>
    <m/>
    <m/>
    <m/>
    <n v="0"/>
  </r>
  <r>
    <x v="0"/>
    <x v="0"/>
    <x v="12"/>
    <s v="7"/>
    <x v="6"/>
    <s v="DSM Resources"/>
    <x v="5"/>
    <n v="5.7328768074512482E-2"/>
    <n v="5.4000000953674316"/>
    <n v="5.7328768074512482E-2"/>
    <m/>
    <n v="0"/>
    <m/>
    <m/>
    <m/>
    <n v="0"/>
    <m/>
    <m/>
    <n v="-1"/>
    <n v="0"/>
    <s v="DSM_EE"/>
    <m/>
    <n v="502.20001220703125"/>
    <m/>
    <n v="0"/>
    <n v="19.782733917236328"/>
    <n v="19.782733917236328"/>
    <n v="0"/>
    <n v="-1"/>
    <n v="0"/>
    <n v="0"/>
    <n v="0"/>
    <n v="92"/>
    <n v="93"/>
    <n v="1.0616438463330269E-2"/>
    <n v="39.392143249511719"/>
    <n v="0"/>
    <n v="0"/>
    <n v="19.782733917236328"/>
    <n v="39.392143249511719"/>
    <m/>
    <s v="1/1/2022"/>
    <s v="12/31/2099"/>
    <m/>
    <n v="0"/>
    <n v="0"/>
    <n v="2035"/>
    <m/>
    <m/>
    <m/>
    <n v="0"/>
    <n v="0"/>
    <s v="Real 2021 | 5/8/2023 1:03:19 PM"/>
    <n v="14122"/>
    <n v="5.4000000953674316"/>
    <m/>
    <m/>
    <n v="502.20001220703125"/>
    <n v="0"/>
    <n v="0"/>
    <m/>
    <m/>
    <m/>
    <n v="0"/>
  </r>
  <r>
    <x v="0"/>
    <x v="0"/>
    <x v="12"/>
    <s v="8"/>
    <x v="7"/>
    <s v="DSM Resources"/>
    <x v="5"/>
    <n v="5.7328768074512482E-2"/>
    <n v="5.4000000953674316"/>
    <n v="5.7328768074512482E-2"/>
    <m/>
    <n v="0"/>
    <m/>
    <m/>
    <m/>
    <n v="0"/>
    <m/>
    <m/>
    <n v="-1"/>
    <n v="0"/>
    <s v="DSM_EE"/>
    <m/>
    <n v="502.20001220703125"/>
    <m/>
    <n v="0"/>
    <n v="19.782733917236328"/>
    <n v="19.782733917236328"/>
    <n v="0"/>
    <n v="-1"/>
    <n v="0"/>
    <n v="0"/>
    <n v="0"/>
    <n v="92"/>
    <n v="93"/>
    <n v="1.0616438463330269E-2"/>
    <n v="39.392143249511719"/>
    <n v="0"/>
    <n v="0"/>
    <n v="19.782733917236328"/>
    <n v="39.392143249511719"/>
    <m/>
    <s v="1/1/2022"/>
    <s v="12/31/2099"/>
    <m/>
    <n v="0"/>
    <n v="0"/>
    <n v="2035"/>
    <m/>
    <m/>
    <m/>
    <n v="0"/>
    <n v="0"/>
    <s v="Real 2021 | 5/8/2023 1:03:19 PM"/>
    <n v="14123"/>
    <n v="5.4000000953674316"/>
    <m/>
    <m/>
    <n v="502.20001220703125"/>
    <n v="0"/>
    <n v="0"/>
    <m/>
    <m/>
    <m/>
    <n v="0"/>
  </r>
  <r>
    <x v="0"/>
    <x v="0"/>
    <x v="12"/>
    <s v="9"/>
    <x v="8"/>
    <s v="DSM Resources"/>
    <x v="5"/>
    <n v="5.7328768074512482E-2"/>
    <n v="5.4000000953674316"/>
    <n v="5.7328768074512482E-2"/>
    <m/>
    <n v="0"/>
    <m/>
    <m/>
    <m/>
    <n v="0"/>
    <m/>
    <m/>
    <n v="-1"/>
    <n v="0"/>
    <s v="DSM_EE"/>
    <m/>
    <n v="502.20001220703125"/>
    <m/>
    <n v="0"/>
    <n v="19.782733917236328"/>
    <n v="19.782733917236328"/>
    <n v="0"/>
    <n v="-1"/>
    <n v="0"/>
    <n v="0"/>
    <n v="0"/>
    <n v="92"/>
    <n v="93"/>
    <n v="1.0616438463330269E-2"/>
    <n v="39.392143249511719"/>
    <n v="0"/>
    <n v="0"/>
    <n v="19.782733917236328"/>
    <n v="39.392143249511719"/>
    <m/>
    <s v="1/1/2022"/>
    <s v="12/31/2099"/>
    <m/>
    <n v="0"/>
    <n v="0"/>
    <n v="2035"/>
    <m/>
    <m/>
    <m/>
    <n v="0"/>
    <n v="0"/>
    <s v="Real 2021 | 5/8/2023 1:03:19 PM"/>
    <n v="14124"/>
    <n v="5.4000000953674316"/>
    <m/>
    <m/>
    <n v="502.20001220703125"/>
    <n v="0"/>
    <n v="0"/>
    <m/>
    <m/>
    <m/>
    <n v="0"/>
  </r>
  <r>
    <x v="0"/>
    <x v="0"/>
    <x v="12"/>
    <s v="1"/>
    <x v="0"/>
    <s v="Residential - Low/Medium_23-25"/>
    <x v="6"/>
    <n v="0"/>
    <n v="0"/>
    <n v="0"/>
    <m/>
    <n v="0"/>
    <m/>
    <m/>
    <m/>
    <n v="0"/>
    <m/>
    <m/>
    <n v="-1"/>
    <n v="0"/>
    <s v="DSM_EE"/>
    <m/>
    <n v="0"/>
    <m/>
    <n v="0"/>
    <n v="0"/>
    <n v="0"/>
    <n v="0"/>
    <n v="-1"/>
    <n v="0"/>
    <n v="0"/>
    <n v="0"/>
    <n v="0"/>
    <n v="0"/>
    <m/>
    <m/>
    <n v="0"/>
    <m/>
    <n v="0"/>
    <m/>
    <m/>
    <s v="1/1/2023"/>
    <s v="12/31/2099"/>
    <m/>
    <n v="0"/>
    <n v="0"/>
    <n v="2035"/>
    <m/>
    <m/>
    <m/>
    <n v="0"/>
    <n v="0"/>
    <s v="Real 2021 | 5/8/2023 1:03:19 PM"/>
    <n v="14125"/>
    <n v="0"/>
    <m/>
    <m/>
    <n v="0"/>
    <n v="0"/>
    <n v="0"/>
    <m/>
    <m/>
    <m/>
    <n v="0"/>
  </r>
  <r>
    <x v="0"/>
    <x v="0"/>
    <x v="12"/>
    <s v="5"/>
    <x v="4"/>
    <s v="Residential - Low/Medium_23-25"/>
    <x v="6"/>
    <n v="0"/>
    <n v="0"/>
    <n v="0"/>
    <m/>
    <n v="0"/>
    <m/>
    <m/>
    <m/>
    <n v="0"/>
    <m/>
    <m/>
    <n v="-1"/>
    <n v="0"/>
    <s v="DSM_EE"/>
    <m/>
    <n v="0"/>
    <m/>
    <n v="0"/>
    <n v="0"/>
    <n v="0"/>
    <n v="0"/>
    <n v="-1"/>
    <n v="0"/>
    <n v="0"/>
    <n v="0"/>
    <n v="0"/>
    <n v="0"/>
    <m/>
    <m/>
    <n v="0"/>
    <m/>
    <n v="0"/>
    <m/>
    <m/>
    <s v="1/1/2023"/>
    <s v="12/31/2099"/>
    <m/>
    <n v="0"/>
    <n v="0"/>
    <n v="2035"/>
    <m/>
    <m/>
    <m/>
    <n v="0"/>
    <n v="0"/>
    <s v="Real 2021 | 5/8/2023 1:03:19 PM"/>
    <n v="14126"/>
    <n v="0"/>
    <m/>
    <m/>
    <n v="0"/>
    <n v="0"/>
    <n v="0"/>
    <m/>
    <m/>
    <m/>
    <n v="0"/>
  </r>
  <r>
    <x v="0"/>
    <x v="0"/>
    <x v="12"/>
    <s v="6"/>
    <x v="5"/>
    <s v="Residential - Low/Medium_23-25"/>
    <x v="6"/>
    <n v="0"/>
    <n v="0"/>
    <n v="0"/>
    <m/>
    <n v="0"/>
    <m/>
    <m/>
    <m/>
    <n v="0"/>
    <m/>
    <m/>
    <n v="-1"/>
    <n v="0"/>
    <s v="DSM_EE"/>
    <m/>
    <n v="0"/>
    <m/>
    <n v="0"/>
    <n v="0"/>
    <n v="0"/>
    <n v="0"/>
    <n v="-1"/>
    <n v="0"/>
    <n v="0"/>
    <n v="0"/>
    <n v="0"/>
    <n v="0"/>
    <m/>
    <m/>
    <n v="0"/>
    <m/>
    <n v="0"/>
    <m/>
    <m/>
    <s v="1/1/2023"/>
    <s v="12/31/2099"/>
    <m/>
    <n v="0"/>
    <n v="0"/>
    <n v="2035"/>
    <m/>
    <m/>
    <m/>
    <n v="0"/>
    <n v="0"/>
    <s v="Real 2021 | 5/8/2023 1:03:19 PM"/>
    <n v="14127"/>
    <n v="0"/>
    <m/>
    <m/>
    <n v="0"/>
    <n v="0"/>
    <n v="0"/>
    <m/>
    <m/>
    <m/>
    <n v="0"/>
  </r>
  <r>
    <x v="0"/>
    <x v="0"/>
    <x v="12"/>
    <s v="7"/>
    <x v="6"/>
    <s v="Residential - Low/Medium_23-25"/>
    <x v="6"/>
    <n v="0"/>
    <n v="0"/>
    <n v="0"/>
    <m/>
    <n v="0"/>
    <m/>
    <m/>
    <m/>
    <n v="0"/>
    <m/>
    <m/>
    <n v="-1"/>
    <n v="0"/>
    <s v="DSM_EE"/>
    <m/>
    <n v="0"/>
    <m/>
    <n v="0"/>
    <n v="0"/>
    <n v="0"/>
    <n v="0"/>
    <n v="-1"/>
    <n v="0"/>
    <n v="0"/>
    <n v="0"/>
    <n v="0"/>
    <n v="0"/>
    <m/>
    <m/>
    <n v="0"/>
    <m/>
    <n v="0"/>
    <m/>
    <m/>
    <s v="1/1/2023"/>
    <s v="12/31/2099"/>
    <m/>
    <n v="0"/>
    <n v="0"/>
    <n v="2035"/>
    <m/>
    <m/>
    <m/>
    <n v="0"/>
    <n v="0"/>
    <s v="Real 2021 | 5/8/2023 1:03:19 PM"/>
    <n v="14128"/>
    <n v="0"/>
    <m/>
    <m/>
    <n v="0"/>
    <n v="0"/>
    <n v="0"/>
    <m/>
    <m/>
    <m/>
    <n v="0"/>
  </r>
  <r>
    <x v="0"/>
    <x v="0"/>
    <x v="12"/>
    <s v="9"/>
    <x v="8"/>
    <s v="Residential - Low/Medium_23-25"/>
    <x v="6"/>
    <n v="0"/>
    <n v="0"/>
    <n v="0"/>
    <m/>
    <n v="0"/>
    <m/>
    <m/>
    <m/>
    <n v="0"/>
    <m/>
    <m/>
    <n v="-1"/>
    <n v="0"/>
    <s v="DSM_EE"/>
    <m/>
    <n v="0"/>
    <m/>
    <n v="0"/>
    <n v="0"/>
    <n v="0"/>
    <n v="0"/>
    <n v="-1"/>
    <n v="0"/>
    <n v="0"/>
    <n v="0"/>
    <n v="0"/>
    <n v="0"/>
    <m/>
    <m/>
    <n v="0"/>
    <m/>
    <n v="0"/>
    <m/>
    <m/>
    <s v="1/1/2023"/>
    <s v="12/31/2099"/>
    <m/>
    <n v="0"/>
    <n v="0"/>
    <n v="2035"/>
    <m/>
    <m/>
    <m/>
    <n v="0"/>
    <n v="0"/>
    <s v="Real 2021 | 5/8/2023 1:03:19 PM"/>
    <n v="14129"/>
    <n v="0"/>
    <m/>
    <m/>
    <n v="0"/>
    <n v="0"/>
    <n v="0"/>
    <m/>
    <m/>
    <m/>
    <n v="0"/>
  </r>
  <r>
    <x v="0"/>
    <x v="0"/>
    <x v="12"/>
    <s v="5"/>
    <x v="4"/>
    <s v="Residential - High_23-25"/>
    <x v="7"/>
    <n v="5.8146461844444275E-2"/>
    <n v="509.36300659179688"/>
    <n v="5.8146461844444275E-2"/>
    <m/>
    <n v="0"/>
    <m/>
    <m/>
    <m/>
    <n v="0"/>
    <m/>
    <m/>
    <n v="-1"/>
    <n v="0"/>
    <s v="DSM_EE"/>
    <m/>
    <n v="509.36300659179688"/>
    <m/>
    <n v="0"/>
    <n v="20.238681793212891"/>
    <n v="20.238681793212891"/>
    <n v="0"/>
    <n v="-1"/>
    <n v="0"/>
    <n v="0"/>
    <n v="0"/>
    <n v="365"/>
    <n v="8760"/>
    <n v="1.1415524932090193E-4"/>
    <n v="39.733318328857422"/>
    <n v="0"/>
    <n v="0"/>
    <n v="20.238681793212891"/>
    <n v="39.733318328857422"/>
    <m/>
    <s v="1/1/2023"/>
    <s v="12/31/2099"/>
    <m/>
    <n v="0"/>
    <n v="0"/>
    <n v="2035"/>
    <m/>
    <m/>
    <m/>
    <n v="0"/>
    <n v="0"/>
    <s v="Real 2021 | 5/8/2023 1:03:19 PM"/>
    <n v="14130"/>
    <n v="509.36300659179688"/>
    <m/>
    <m/>
    <n v="509.36300659179688"/>
    <n v="0"/>
    <n v="0"/>
    <m/>
    <m/>
    <m/>
    <n v="0"/>
  </r>
  <r>
    <x v="0"/>
    <x v="0"/>
    <x v="12"/>
    <s v="1"/>
    <x v="0"/>
    <s v="C&amp;I - Low_23-25"/>
    <x v="8"/>
    <n v="0.82051277160644531"/>
    <n v="7187.69189453125"/>
    <n v="0.82051277160644531"/>
    <m/>
    <n v="0"/>
    <m/>
    <m/>
    <m/>
    <n v="0"/>
    <m/>
    <m/>
    <n v="-1"/>
    <n v="0"/>
    <s v="DSM_EE"/>
    <m/>
    <n v="7187.69189453125"/>
    <m/>
    <n v="0"/>
    <n v="266.65093994140625"/>
    <n v="266.65093994140625"/>
    <n v="0"/>
    <n v="-1"/>
    <n v="0"/>
    <n v="0"/>
    <n v="0"/>
    <n v="365"/>
    <n v="8760"/>
    <n v="1.1415524932090193E-4"/>
    <n v="37.098270416259766"/>
    <n v="0"/>
    <n v="0"/>
    <n v="266.65093994140625"/>
    <n v="37.098270416259766"/>
    <m/>
    <s v="1/1/2023"/>
    <s v="12/31/2099"/>
    <m/>
    <n v="0"/>
    <n v="0"/>
    <n v="2035"/>
    <m/>
    <m/>
    <m/>
    <n v="0"/>
    <n v="0"/>
    <s v="Real 2021 | 5/8/2023 1:03:19 PM"/>
    <n v="14131"/>
    <n v="7187.69189453125"/>
    <m/>
    <m/>
    <n v="7187.69189453125"/>
    <n v="0"/>
    <n v="0"/>
    <m/>
    <m/>
    <m/>
    <n v="0"/>
  </r>
  <r>
    <x v="0"/>
    <x v="0"/>
    <x v="12"/>
    <s v="2"/>
    <x v="1"/>
    <s v="C&amp;I - Low_23-25"/>
    <x v="8"/>
    <n v="0.82051277160644531"/>
    <n v="7187.69189453125"/>
    <n v="0.82051277160644531"/>
    <m/>
    <n v="0"/>
    <m/>
    <m/>
    <m/>
    <n v="0"/>
    <m/>
    <m/>
    <n v="-1"/>
    <n v="0"/>
    <s v="DSM_EE"/>
    <m/>
    <n v="7187.69189453125"/>
    <m/>
    <n v="0"/>
    <n v="266.65093994140625"/>
    <n v="266.65093994140625"/>
    <n v="0"/>
    <n v="-1"/>
    <n v="0"/>
    <n v="0"/>
    <n v="0"/>
    <n v="365"/>
    <n v="8760"/>
    <n v="1.1415524932090193E-4"/>
    <n v="37.098270416259766"/>
    <n v="0"/>
    <n v="0"/>
    <n v="266.65093994140625"/>
    <n v="37.098270416259766"/>
    <m/>
    <s v="1/1/2023"/>
    <s v="12/31/2099"/>
    <m/>
    <n v="0"/>
    <n v="0"/>
    <n v="2035"/>
    <m/>
    <m/>
    <m/>
    <n v="0"/>
    <n v="0"/>
    <s v="Real 2021 | 5/8/2023 1:03:19 PM"/>
    <n v="14132"/>
    <n v="7187.69189453125"/>
    <m/>
    <m/>
    <n v="7187.69189453125"/>
    <n v="0"/>
    <n v="0"/>
    <m/>
    <m/>
    <m/>
    <n v="0"/>
  </r>
  <r>
    <x v="0"/>
    <x v="0"/>
    <x v="12"/>
    <s v="3"/>
    <x v="2"/>
    <s v="C&amp;I - Low_23-25"/>
    <x v="8"/>
    <n v="0.82051277160644531"/>
    <n v="7187.69189453125"/>
    <n v="0.82051277160644531"/>
    <m/>
    <n v="0"/>
    <m/>
    <m/>
    <m/>
    <n v="0"/>
    <m/>
    <m/>
    <n v="-1"/>
    <n v="0"/>
    <s v="DSM_EE"/>
    <m/>
    <n v="7187.69189453125"/>
    <m/>
    <n v="0"/>
    <n v="266.65093994140625"/>
    <n v="266.65093994140625"/>
    <n v="0"/>
    <n v="-1"/>
    <n v="0"/>
    <n v="0"/>
    <n v="0"/>
    <n v="365"/>
    <n v="8760"/>
    <n v="1.1415524932090193E-4"/>
    <n v="37.098270416259766"/>
    <n v="0"/>
    <n v="0"/>
    <n v="266.65093994140625"/>
    <n v="37.098270416259766"/>
    <m/>
    <s v="1/1/2023"/>
    <s v="12/31/2099"/>
    <m/>
    <n v="0"/>
    <n v="0"/>
    <n v="2035"/>
    <m/>
    <m/>
    <m/>
    <n v="0"/>
    <n v="0"/>
    <s v="Real 2021 | 5/8/2023 1:03:19 PM"/>
    <n v="14133"/>
    <n v="7187.69189453125"/>
    <m/>
    <m/>
    <n v="7187.69189453125"/>
    <n v="0"/>
    <n v="0"/>
    <m/>
    <m/>
    <m/>
    <n v="0"/>
  </r>
  <r>
    <x v="0"/>
    <x v="0"/>
    <x v="12"/>
    <s v="5"/>
    <x v="4"/>
    <s v="C&amp;I - Low_23-25"/>
    <x v="8"/>
    <n v="0.82051277160644531"/>
    <n v="7187.69189453125"/>
    <n v="0.82051277160644531"/>
    <m/>
    <n v="0"/>
    <m/>
    <m/>
    <m/>
    <n v="0"/>
    <m/>
    <m/>
    <n v="-1"/>
    <n v="0"/>
    <s v="DSM_EE"/>
    <m/>
    <n v="7187.69189453125"/>
    <m/>
    <n v="0"/>
    <n v="266.65093994140625"/>
    <n v="266.65093994140625"/>
    <n v="0"/>
    <n v="-1"/>
    <n v="0"/>
    <n v="0"/>
    <n v="0"/>
    <n v="365"/>
    <n v="8760"/>
    <n v="1.1415524932090193E-4"/>
    <n v="37.098270416259766"/>
    <n v="0"/>
    <n v="0"/>
    <n v="266.65093994140625"/>
    <n v="37.098270416259766"/>
    <m/>
    <s v="1/1/2023"/>
    <s v="12/31/2099"/>
    <m/>
    <n v="0"/>
    <n v="0"/>
    <n v="2035"/>
    <m/>
    <m/>
    <m/>
    <n v="0"/>
    <n v="0"/>
    <s v="Real 2021 | 5/8/2023 1:03:19 PM"/>
    <n v="14134"/>
    <n v="7187.69189453125"/>
    <m/>
    <m/>
    <n v="7187.69189453125"/>
    <n v="0"/>
    <n v="0"/>
    <m/>
    <m/>
    <m/>
    <n v="0"/>
  </r>
  <r>
    <x v="0"/>
    <x v="0"/>
    <x v="12"/>
    <s v="6"/>
    <x v="5"/>
    <s v="C&amp;I - Low_23-25"/>
    <x v="8"/>
    <n v="0.82051277160644531"/>
    <n v="7187.69189453125"/>
    <n v="0.82051277160644531"/>
    <m/>
    <n v="0"/>
    <m/>
    <m/>
    <m/>
    <n v="0"/>
    <m/>
    <m/>
    <n v="-1"/>
    <n v="0"/>
    <s v="DSM_EE"/>
    <m/>
    <n v="7187.69189453125"/>
    <m/>
    <n v="0"/>
    <n v="266.65093994140625"/>
    <n v="266.65093994140625"/>
    <n v="0"/>
    <n v="-1"/>
    <n v="0"/>
    <n v="0"/>
    <n v="0"/>
    <n v="365"/>
    <n v="8760"/>
    <n v="1.1415524932090193E-4"/>
    <n v="37.098270416259766"/>
    <n v="0"/>
    <n v="0"/>
    <n v="266.65093994140625"/>
    <n v="37.098270416259766"/>
    <m/>
    <s v="1/1/2023"/>
    <s v="12/31/2099"/>
    <m/>
    <n v="0"/>
    <n v="0"/>
    <n v="2035"/>
    <m/>
    <m/>
    <m/>
    <n v="0"/>
    <n v="0"/>
    <s v="Real 2021 | 5/8/2023 1:03:19 PM"/>
    <n v="14135"/>
    <n v="7187.69189453125"/>
    <m/>
    <m/>
    <n v="7187.69189453125"/>
    <n v="0"/>
    <n v="0"/>
    <m/>
    <m/>
    <m/>
    <n v="0"/>
  </r>
  <r>
    <x v="0"/>
    <x v="0"/>
    <x v="12"/>
    <s v="7"/>
    <x v="6"/>
    <s v="C&amp;I - Low_23-25"/>
    <x v="8"/>
    <n v="0.82051277160644531"/>
    <n v="7187.69189453125"/>
    <n v="0.82051277160644531"/>
    <m/>
    <n v="0"/>
    <m/>
    <m/>
    <m/>
    <n v="0"/>
    <m/>
    <m/>
    <n v="-1"/>
    <n v="0"/>
    <s v="DSM_EE"/>
    <m/>
    <n v="7187.69189453125"/>
    <m/>
    <n v="0"/>
    <n v="266.65093994140625"/>
    <n v="266.65093994140625"/>
    <n v="0"/>
    <n v="-1"/>
    <n v="0"/>
    <n v="0"/>
    <n v="0"/>
    <n v="365"/>
    <n v="8760"/>
    <n v="1.1415524932090193E-4"/>
    <n v="37.098270416259766"/>
    <n v="0"/>
    <n v="0"/>
    <n v="266.65093994140625"/>
    <n v="37.098270416259766"/>
    <m/>
    <s v="1/1/2023"/>
    <s v="12/31/2099"/>
    <m/>
    <n v="0"/>
    <n v="0"/>
    <n v="2035"/>
    <m/>
    <m/>
    <m/>
    <n v="0"/>
    <n v="0"/>
    <s v="Real 2021 | 5/8/2023 1:03:19 PM"/>
    <n v="14136"/>
    <n v="7187.69189453125"/>
    <m/>
    <m/>
    <n v="7187.69189453125"/>
    <n v="0"/>
    <n v="0"/>
    <m/>
    <m/>
    <m/>
    <n v="0"/>
  </r>
  <r>
    <x v="0"/>
    <x v="0"/>
    <x v="12"/>
    <s v="9"/>
    <x v="8"/>
    <s v="C&amp;I - Low_23-25"/>
    <x v="8"/>
    <n v="0.82051277160644531"/>
    <n v="7187.69189453125"/>
    <n v="0.82051277160644531"/>
    <m/>
    <n v="0"/>
    <m/>
    <m/>
    <m/>
    <n v="0"/>
    <m/>
    <m/>
    <n v="-1"/>
    <n v="0"/>
    <s v="DSM_EE"/>
    <m/>
    <n v="7187.69189453125"/>
    <m/>
    <n v="0"/>
    <n v="266.65093994140625"/>
    <n v="266.65093994140625"/>
    <n v="0"/>
    <n v="-1"/>
    <n v="0"/>
    <n v="0"/>
    <n v="0"/>
    <n v="365"/>
    <n v="8760"/>
    <n v="1.1415524932090193E-4"/>
    <n v="37.098270416259766"/>
    <n v="0"/>
    <n v="0"/>
    <n v="266.65093994140625"/>
    <n v="37.098270416259766"/>
    <m/>
    <s v="1/1/2023"/>
    <s v="12/31/2099"/>
    <m/>
    <n v="0"/>
    <n v="0"/>
    <n v="2035"/>
    <m/>
    <m/>
    <m/>
    <n v="0"/>
    <n v="0"/>
    <s v="Real 2021 | 5/8/2023 1:03:19 PM"/>
    <n v="14137"/>
    <n v="7187.69189453125"/>
    <m/>
    <m/>
    <n v="7187.69189453125"/>
    <n v="0"/>
    <n v="0"/>
    <m/>
    <m/>
    <m/>
    <n v="0"/>
  </r>
  <r>
    <x v="0"/>
    <x v="0"/>
    <x v="12"/>
    <s v="1"/>
    <x v="0"/>
    <s v="IQW_23-25"/>
    <x v="9"/>
    <n v="1.1299086734652519E-2"/>
    <n v="98.980003356933594"/>
    <n v="1.1299086734652519E-2"/>
    <m/>
    <n v="0"/>
    <m/>
    <m/>
    <m/>
    <n v="0"/>
    <m/>
    <m/>
    <n v="-1"/>
    <n v="0"/>
    <s v="DSM_EE"/>
    <m/>
    <n v="98.980003356933594"/>
    <m/>
    <n v="0"/>
    <n v="3.9151718616485596"/>
    <n v="3.9151718616485596"/>
    <n v="0"/>
    <n v="-1"/>
    <n v="0"/>
    <n v="0"/>
    <n v="0"/>
    <n v="365"/>
    <n v="8760"/>
    <n v="1.1415524932090193E-4"/>
    <n v="39.555179595947266"/>
    <n v="0"/>
    <n v="0"/>
    <n v="3.9151718616485596"/>
    <n v="39.555179595947266"/>
    <m/>
    <s v="1/1/2023"/>
    <s v="12/31/2099"/>
    <m/>
    <n v="0"/>
    <n v="0"/>
    <n v="2035"/>
    <m/>
    <m/>
    <m/>
    <n v="0"/>
    <n v="0"/>
    <s v="Real 2021 | 5/8/2023 1:03:19 PM"/>
    <n v="14138"/>
    <n v="98.980003356933594"/>
    <m/>
    <m/>
    <n v="98.980003356933594"/>
    <n v="0"/>
    <n v="0"/>
    <m/>
    <m/>
    <m/>
    <n v="0"/>
  </r>
  <r>
    <x v="0"/>
    <x v="0"/>
    <x v="12"/>
    <s v="2"/>
    <x v="1"/>
    <s v="IQW_23-25"/>
    <x v="9"/>
    <n v="1.1299086734652519E-2"/>
    <n v="98.980003356933594"/>
    <n v="1.1299086734652519E-2"/>
    <m/>
    <n v="0"/>
    <m/>
    <m/>
    <m/>
    <n v="0"/>
    <m/>
    <m/>
    <n v="-1"/>
    <n v="0"/>
    <s v="DSM_EE"/>
    <m/>
    <n v="98.980003356933594"/>
    <m/>
    <n v="0"/>
    <n v="3.9151718616485596"/>
    <n v="3.9151718616485596"/>
    <n v="0"/>
    <n v="-1"/>
    <n v="0"/>
    <n v="0"/>
    <n v="0"/>
    <n v="365"/>
    <n v="8760"/>
    <n v="1.1415524932090193E-4"/>
    <n v="39.555179595947266"/>
    <n v="0"/>
    <n v="0"/>
    <n v="3.9151718616485596"/>
    <n v="39.555179595947266"/>
    <m/>
    <s v="1/1/2023"/>
    <s v="12/31/2099"/>
    <m/>
    <n v="0"/>
    <n v="0"/>
    <n v="2035"/>
    <m/>
    <m/>
    <m/>
    <n v="0"/>
    <n v="0"/>
    <s v="Real 2021 | 5/8/2023 1:03:19 PM"/>
    <n v="14139"/>
    <n v="98.980003356933594"/>
    <m/>
    <m/>
    <n v="98.980003356933594"/>
    <n v="0"/>
    <n v="0"/>
    <m/>
    <m/>
    <m/>
    <n v="0"/>
  </r>
  <r>
    <x v="0"/>
    <x v="0"/>
    <x v="12"/>
    <s v="3"/>
    <x v="2"/>
    <s v="IQW_23-25"/>
    <x v="9"/>
    <n v="1.1299086734652519E-2"/>
    <n v="98.980003356933594"/>
    <n v="1.1299086734652519E-2"/>
    <m/>
    <n v="0"/>
    <m/>
    <m/>
    <m/>
    <n v="0"/>
    <m/>
    <m/>
    <n v="-1"/>
    <n v="0"/>
    <s v="DSM_EE"/>
    <m/>
    <n v="98.980003356933594"/>
    <m/>
    <n v="0"/>
    <n v="3.9151718616485596"/>
    <n v="3.9151718616485596"/>
    <n v="0"/>
    <n v="-1"/>
    <n v="0"/>
    <n v="0"/>
    <n v="0"/>
    <n v="365"/>
    <n v="8760"/>
    <n v="1.1415524932090193E-4"/>
    <n v="39.555179595947266"/>
    <n v="0"/>
    <n v="0"/>
    <n v="3.9151718616485596"/>
    <n v="39.555179595947266"/>
    <m/>
    <s v="1/1/2023"/>
    <s v="12/31/2099"/>
    <m/>
    <n v="0"/>
    <n v="0"/>
    <n v="2035"/>
    <m/>
    <m/>
    <m/>
    <n v="0"/>
    <n v="0"/>
    <s v="Real 2021 | 5/8/2023 1:03:19 PM"/>
    <n v="14140"/>
    <n v="98.980003356933594"/>
    <m/>
    <m/>
    <n v="98.980003356933594"/>
    <n v="0"/>
    <n v="0"/>
    <m/>
    <m/>
    <m/>
    <n v="0"/>
  </r>
  <r>
    <x v="0"/>
    <x v="0"/>
    <x v="12"/>
    <s v="4"/>
    <x v="3"/>
    <s v="IQW_23-25"/>
    <x v="9"/>
    <n v="1.1299086734652519E-2"/>
    <n v="98.980003356933594"/>
    <n v="1.1299086734652519E-2"/>
    <m/>
    <n v="0"/>
    <m/>
    <m/>
    <m/>
    <n v="0"/>
    <m/>
    <m/>
    <n v="-1"/>
    <n v="0"/>
    <s v="DSM_EE"/>
    <m/>
    <n v="98.980003356933594"/>
    <m/>
    <n v="0"/>
    <n v="3.9151718616485596"/>
    <n v="3.9151718616485596"/>
    <n v="0"/>
    <n v="-1"/>
    <n v="0"/>
    <n v="0"/>
    <n v="0"/>
    <n v="365"/>
    <n v="8760"/>
    <n v="1.1415524932090193E-4"/>
    <n v="39.555179595947266"/>
    <n v="0"/>
    <n v="0"/>
    <n v="3.9151718616485596"/>
    <n v="39.555179595947266"/>
    <m/>
    <s v="1/1/2023"/>
    <s v="12/31/2099"/>
    <m/>
    <n v="0"/>
    <n v="0"/>
    <n v="2035"/>
    <m/>
    <m/>
    <m/>
    <n v="0"/>
    <n v="0"/>
    <s v="Real 2021 | 5/8/2023 1:03:19 PM"/>
    <n v="14141"/>
    <n v="98.980003356933594"/>
    <m/>
    <m/>
    <n v="98.980003356933594"/>
    <n v="0"/>
    <n v="0"/>
    <m/>
    <m/>
    <m/>
    <n v="0"/>
  </r>
  <r>
    <x v="0"/>
    <x v="0"/>
    <x v="12"/>
    <s v="5"/>
    <x v="4"/>
    <s v="IQW_23-25"/>
    <x v="9"/>
    <n v="1.1299086734652519E-2"/>
    <n v="98.980003356933594"/>
    <n v="1.1299086734652519E-2"/>
    <m/>
    <n v="0"/>
    <m/>
    <m/>
    <m/>
    <n v="0"/>
    <m/>
    <m/>
    <n v="-1"/>
    <n v="0"/>
    <s v="DSM_EE"/>
    <m/>
    <n v="98.980003356933594"/>
    <m/>
    <n v="0"/>
    <n v="3.9151718616485596"/>
    <n v="3.9151718616485596"/>
    <n v="0"/>
    <n v="-1"/>
    <n v="0"/>
    <n v="0"/>
    <n v="0"/>
    <n v="365"/>
    <n v="8760"/>
    <n v="1.1415524932090193E-4"/>
    <n v="39.555179595947266"/>
    <n v="0"/>
    <n v="0"/>
    <n v="3.9151718616485596"/>
    <n v="39.555179595947266"/>
    <m/>
    <s v="1/1/2023"/>
    <s v="12/31/2099"/>
    <m/>
    <n v="0"/>
    <n v="0"/>
    <n v="2035"/>
    <m/>
    <m/>
    <m/>
    <n v="0"/>
    <n v="0"/>
    <s v="Real 2021 | 5/8/2023 1:03:19 PM"/>
    <n v="14142"/>
    <n v="98.980003356933594"/>
    <m/>
    <m/>
    <n v="98.980003356933594"/>
    <n v="0"/>
    <n v="0"/>
    <m/>
    <m/>
    <m/>
    <n v="0"/>
  </r>
  <r>
    <x v="0"/>
    <x v="0"/>
    <x v="12"/>
    <s v="6"/>
    <x v="5"/>
    <s v="IQW_23-25"/>
    <x v="9"/>
    <n v="1.1299086734652519E-2"/>
    <n v="98.980003356933594"/>
    <n v="1.1299086734652519E-2"/>
    <m/>
    <n v="0"/>
    <m/>
    <m/>
    <m/>
    <n v="0"/>
    <m/>
    <m/>
    <n v="-1"/>
    <n v="0"/>
    <s v="DSM_EE"/>
    <m/>
    <n v="98.980003356933594"/>
    <m/>
    <n v="0"/>
    <n v="3.9151718616485596"/>
    <n v="3.9151718616485596"/>
    <n v="0"/>
    <n v="-1"/>
    <n v="0"/>
    <n v="0"/>
    <n v="0"/>
    <n v="365"/>
    <n v="8760"/>
    <n v="1.1415524932090193E-4"/>
    <n v="39.555179595947266"/>
    <n v="0"/>
    <n v="0"/>
    <n v="3.9151718616485596"/>
    <n v="39.555179595947266"/>
    <m/>
    <s v="1/1/2023"/>
    <s v="12/31/2099"/>
    <m/>
    <n v="0"/>
    <n v="0"/>
    <n v="2035"/>
    <m/>
    <m/>
    <m/>
    <n v="0"/>
    <n v="0"/>
    <s v="Real 2021 | 5/8/2023 1:03:19 PM"/>
    <n v="14143"/>
    <n v="98.980003356933594"/>
    <m/>
    <m/>
    <n v="98.980003356933594"/>
    <n v="0"/>
    <n v="0"/>
    <m/>
    <m/>
    <m/>
    <n v="0"/>
  </r>
  <r>
    <x v="0"/>
    <x v="0"/>
    <x v="12"/>
    <s v="7"/>
    <x v="6"/>
    <s v="IQW_23-25"/>
    <x v="9"/>
    <n v="1.1299086734652519E-2"/>
    <n v="98.980003356933594"/>
    <n v="1.1299086734652519E-2"/>
    <m/>
    <n v="0"/>
    <m/>
    <m/>
    <m/>
    <n v="0"/>
    <m/>
    <m/>
    <n v="-1"/>
    <n v="0"/>
    <s v="DSM_EE"/>
    <m/>
    <n v="98.980003356933594"/>
    <m/>
    <n v="0"/>
    <n v="3.9151718616485596"/>
    <n v="3.9151718616485596"/>
    <n v="0"/>
    <n v="-1"/>
    <n v="0"/>
    <n v="0"/>
    <n v="0"/>
    <n v="365"/>
    <n v="8760"/>
    <n v="1.1415524932090193E-4"/>
    <n v="39.555179595947266"/>
    <n v="0"/>
    <n v="0"/>
    <n v="3.9151718616485596"/>
    <n v="39.555179595947266"/>
    <m/>
    <s v="1/1/2023"/>
    <s v="12/31/2099"/>
    <m/>
    <n v="0"/>
    <n v="0"/>
    <n v="2035"/>
    <m/>
    <m/>
    <m/>
    <n v="0"/>
    <n v="0"/>
    <s v="Real 2021 | 5/8/2023 1:03:19 PM"/>
    <n v="14144"/>
    <n v="98.980003356933594"/>
    <m/>
    <m/>
    <n v="98.980003356933594"/>
    <n v="0"/>
    <n v="0"/>
    <m/>
    <m/>
    <m/>
    <n v="0"/>
  </r>
  <r>
    <x v="0"/>
    <x v="0"/>
    <x v="12"/>
    <s v="8"/>
    <x v="7"/>
    <s v="IQW_23-25"/>
    <x v="9"/>
    <n v="1.1299086734652519E-2"/>
    <n v="98.980003356933594"/>
    <n v="1.1299086734652519E-2"/>
    <m/>
    <n v="0"/>
    <m/>
    <m/>
    <m/>
    <n v="0"/>
    <m/>
    <m/>
    <n v="-1"/>
    <n v="0"/>
    <s v="DSM_EE"/>
    <m/>
    <n v="98.980003356933594"/>
    <m/>
    <n v="0"/>
    <n v="3.9151718616485596"/>
    <n v="3.9151718616485596"/>
    <n v="0"/>
    <n v="-1"/>
    <n v="0"/>
    <n v="0"/>
    <n v="0"/>
    <n v="365"/>
    <n v="8760"/>
    <n v="1.1415524932090193E-4"/>
    <n v="39.555179595947266"/>
    <n v="0"/>
    <n v="0"/>
    <n v="3.9151718616485596"/>
    <n v="39.555179595947266"/>
    <m/>
    <s v="1/1/2023"/>
    <s v="12/31/2099"/>
    <m/>
    <n v="0"/>
    <n v="0"/>
    <n v="2035"/>
    <m/>
    <m/>
    <m/>
    <n v="0"/>
    <n v="0"/>
    <s v="Real 2021 | 5/8/2023 1:03:19 PM"/>
    <n v="14145"/>
    <n v="98.980003356933594"/>
    <m/>
    <m/>
    <n v="98.980003356933594"/>
    <n v="0"/>
    <n v="0"/>
    <m/>
    <m/>
    <m/>
    <n v="0"/>
  </r>
  <r>
    <x v="0"/>
    <x v="0"/>
    <x v="12"/>
    <s v="9"/>
    <x v="8"/>
    <s v="IQW_23-25"/>
    <x v="9"/>
    <n v="1.1299086734652519E-2"/>
    <n v="98.980003356933594"/>
    <n v="1.1299086734652519E-2"/>
    <m/>
    <n v="0"/>
    <m/>
    <m/>
    <m/>
    <n v="0"/>
    <m/>
    <m/>
    <n v="-1"/>
    <n v="0"/>
    <s v="DSM_EE"/>
    <m/>
    <n v="98.980003356933594"/>
    <m/>
    <n v="0"/>
    <n v="3.9151718616485596"/>
    <n v="3.9151718616485596"/>
    <n v="0"/>
    <n v="-1"/>
    <n v="0"/>
    <n v="0"/>
    <n v="0"/>
    <n v="365"/>
    <n v="8760"/>
    <n v="1.1415524932090193E-4"/>
    <n v="39.555179595947266"/>
    <n v="0"/>
    <n v="0"/>
    <n v="3.9151718616485596"/>
    <n v="39.555179595947266"/>
    <m/>
    <s v="1/1/2023"/>
    <s v="12/31/2099"/>
    <m/>
    <n v="0"/>
    <n v="0"/>
    <n v="2035"/>
    <m/>
    <m/>
    <m/>
    <n v="0"/>
    <n v="0"/>
    <s v="Real 2021 | 5/8/2023 1:03:19 PM"/>
    <n v="14146"/>
    <n v="98.980003356933594"/>
    <m/>
    <m/>
    <n v="98.980003356933594"/>
    <n v="0"/>
    <n v="0"/>
    <m/>
    <m/>
    <m/>
    <n v="0"/>
  </r>
  <r>
    <x v="0"/>
    <x v="0"/>
    <x v="12"/>
    <s v="1"/>
    <x v="0"/>
    <s v="Residential - Low/Medium_26-30"/>
    <x v="10"/>
    <n v="1.9100325107574463"/>
    <n v="16731.884765625"/>
    <n v="1.9100325107574463"/>
    <m/>
    <n v="0"/>
    <m/>
    <m/>
    <m/>
    <n v="0"/>
    <m/>
    <m/>
    <n v="-1"/>
    <n v="0"/>
    <s v="DSM_EE"/>
    <m/>
    <n v="16731.884765625"/>
    <m/>
    <n v="0"/>
    <n v="646.7635498046875"/>
    <n v="646.7635498046875"/>
    <n v="0"/>
    <n v="-1"/>
    <n v="0"/>
    <n v="0"/>
    <n v="0"/>
    <n v="365"/>
    <n v="8760"/>
    <n v="1.1415524932090193E-4"/>
    <n v="38.654552459716797"/>
    <n v="0"/>
    <n v="0"/>
    <n v="646.7635498046875"/>
    <n v="38.654552459716797"/>
    <m/>
    <s v="1/1/2026"/>
    <s v="12/31/2099"/>
    <m/>
    <n v="0"/>
    <n v="0"/>
    <n v="2035"/>
    <m/>
    <m/>
    <m/>
    <n v="0"/>
    <n v="0"/>
    <s v="Real 2021 | 5/8/2023 1:03:19 PM"/>
    <n v="14147"/>
    <n v="16731.884765625"/>
    <m/>
    <m/>
    <n v="16731.884765625"/>
    <n v="0"/>
    <n v="0"/>
    <m/>
    <m/>
    <m/>
    <n v="0"/>
  </r>
  <r>
    <x v="0"/>
    <x v="0"/>
    <x v="12"/>
    <s v="3"/>
    <x v="2"/>
    <s v="Residential - Low/Medium_26-30"/>
    <x v="10"/>
    <n v="1.9100325107574463"/>
    <n v="16731.884765625"/>
    <n v="1.9100325107574463"/>
    <m/>
    <n v="0"/>
    <m/>
    <m/>
    <m/>
    <n v="0"/>
    <m/>
    <m/>
    <n v="-1"/>
    <n v="0"/>
    <s v="DSM_EE"/>
    <m/>
    <n v="16731.884765625"/>
    <m/>
    <n v="0"/>
    <n v="646.7635498046875"/>
    <n v="646.7635498046875"/>
    <n v="0"/>
    <n v="-1"/>
    <n v="0"/>
    <n v="0"/>
    <n v="0"/>
    <n v="365"/>
    <n v="8760"/>
    <n v="1.1415524932090193E-4"/>
    <n v="38.654552459716797"/>
    <n v="0"/>
    <n v="0"/>
    <n v="646.7635498046875"/>
    <n v="38.654552459716797"/>
    <m/>
    <s v="1/1/2026"/>
    <s v="12/31/2099"/>
    <m/>
    <n v="0"/>
    <n v="0"/>
    <n v="2035"/>
    <m/>
    <m/>
    <m/>
    <n v="0"/>
    <n v="0"/>
    <s v="Real 2021 | 5/8/2023 1:03:19 PM"/>
    <n v="14148"/>
    <n v="16731.884765625"/>
    <m/>
    <m/>
    <n v="16731.884765625"/>
    <n v="0"/>
    <n v="0"/>
    <m/>
    <m/>
    <m/>
    <n v="0"/>
  </r>
  <r>
    <x v="0"/>
    <x v="0"/>
    <x v="12"/>
    <s v="5"/>
    <x v="4"/>
    <s v="Residential - Low/Medium_26-30"/>
    <x v="10"/>
    <n v="1.9100325107574463"/>
    <n v="16731.884765625"/>
    <n v="1.9100325107574463"/>
    <m/>
    <n v="0"/>
    <m/>
    <m/>
    <m/>
    <n v="0"/>
    <m/>
    <m/>
    <n v="-1"/>
    <n v="0"/>
    <s v="DSM_EE"/>
    <m/>
    <n v="16731.884765625"/>
    <m/>
    <n v="0"/>
    <n v="646.7635498046875"/>
    <n v="646.7635498046875"/>
    <n v="0"/>
    <n v="-1"/>
    <n v="0"/>
    <n v="0"/>
    <n v="0"/>
    <n v="365"/>
    <n v="8760"/>
    <n v="1.1415524932090193E-4"/>
    <n v="38.654552459716797"/>
    <n v="0"/>
    <n v="0"/>
    <n v="646.7635498046875"/>
    <n v="38.654552459716797"/>
    <m/>
    <s v="1/1/2026"/>
    <s v="12/31/2099"/>
    <m/>
    <n v="0"/>
    <n v="0"/>
    <n v="2035"/>
    <m/>
    <m/>
    <m/>
    <n v="0"/>
    <n v="0"/>
    <s v="Real 2021 | 5/8/2023 1:03:19 PM"/>
    <n v="14149"/>
    <n v="16731.884765625"/>
    <m/>
    <m/>
    <n v="16731.884765625"/>
    <n v="0"/>
    <n v="0"/>
    <m/>
    <m/>
    <m/>
    <n v="0"/>
  </r>
  <r>
    <x v="0"/>
    <x v="0"/>
    <x v="12"/>
    <s v="6"/>
    <x v="5"/>
    <s v="Residential - Low/Medium_26-30"/>
    <x v="10"/>
    <n v="1.9100325107574463"/>
    <n v="16731.884765625"/>
    <n v="1.9100325107574463"/>
    <m/>
    <n v="0"/>
    <m/>
    <m/>
    <m/>
    <n v="0"/>
    <m/>
    <m/>
    <n v="-1"/>
    <n v="0"/>
    <s v="DSM_EE"/>
    <m/>
    <n v="16731.884765625"/>
    <m/>
    <n v="0"/>
    <n v="646.7635498046875"/>
    <n v="646.7635498046875"/>
    <n v="0"/>
    <n v="-1"/>
    <n v="0"/>
    <n v="0"/>
    <n v="0"/>
    <n v="365"/>
    <n v="8760"/>
    <n v="1.1415524932090193E-4"/>
    <n v="38.654552459716797"/>
    <n v="0"/>
    <n v="0"/>
    <n v="646.7635498046875"/>
    <n v="38.654552459716797"/>
    <m/>
    <s v="1/1/2026"/>
    <s v="12/31/2099"/>
    <m/>
    <n v="0"/>
    <n v="0"/>
    <n v="2035"/>
    <m/>
    <m/>
    <m/>
    <n v="0"/>
    <n v="0"/>
    <s v="Real 2021 | 5/8/2023 1:03:19 PM"/>
    <n v="14150"/>
    <n v="16731.884765625"/>
    <m/>
    <m/>
    <n v="16731.884765625"/>
    <n v="0"/>
    <n v="0"/>
    <m/>
    <m/>
    <m/>
    <n v="0"/>
  </r>
  <r>
    <x v="0"/>
    <x v="0"/>
    <x v="12"/>
    <s v="7"/>
    <x v="6"/>
    <s v="Residential - Low/Medium_26-30"/>
    <x v="10"/>
    <n v="1.9100325107574463"/>
    <n v="16731.884765625"/>
    <n v="1.9100325107574463"/>
    <m/>
    <n v="0"/>
    <m/>
    <m/>
    <m/>
    <n v="0"/>
    <m/>
    <m/>
    <n v="-1"/>
    <n v="0"/>
    <s v="DSM_EE"/>
    <m/>
    <n v="16731.884765625"/>
    <m/>
    <n v="0"/>
    <n v="646.7635498046875"/>
    <n v="646.7635498046875"/>
    <n v="0"/>
    <n v="-1"/>
    <n v="0"/>
    <n v="0"/>
    <n v="0"/>
    <n v="365"/>
    <n v="8760"/>
    <n v="1.1415524932090193E-4"/>
    <n v="38.654552459716797"/>
    <n v="0"/>
    <n v="0"/>
    <n v="646.7635498046875"/>
    <n v="38.654552459716797"/>
    <m/>
    <s v="1/1/2026"/>
    <s v="12/31/2099"/>
    <m/>
    <n v="0"/>
    <n v="0"/>
    <n v="2035"/>
    <m/>
    <m/>
    <m/>
    <n v="0"/>
    <n v="0"/>
    <s v="Real 2021 | 5/8/2023 1:03:19 PM"/>
    <n v="14151"/>
    <n v="16731.884765625"/>
    <m/>
    <m/>
    <n v="16731.884765625"/>
    <n v="0"/>
    <n v="0"/>
    <m/>
    <m/>
    <m/>
    <n v="0"/>
  </r>
  <r>
    <x v="0"/>
    <x v="0"/>
    <x v="12"/>
    <s v="9"/>
    <x v="8"/>
    <s v="Residential - Low/Medium_26-30"/>
    <x v="10"/>
    <n v="1.9100325107574463"/>
    <n v="16731.884765625"/>
    <n v="1.9100325107574463"/>
    <m/>
    <n v="0"/>
    <m/>
    <m/>
    <m/>
    <n v="0"/>
    <m/>
    <m/>
    <n v="-1"/>
    <n v="0"/>
    <s v="DSM_EE"/>
    <m/>
    <n v="16731.884765625"/>
    <m/>
    <n v="0"/>
    <n v="646.7635498046875"/>
    <n v="646.7635498046875"/>
    <n v="0"/>
    <n v="-1"/>
    <n v="0"/>
    <n v="0"/>
    <n v="0"/>
    <n v="365"/>
    <n v="8760"/>
    <n v="1.1415524932090193E-4"/>
    <n v="38.654552459716797"/>
    <n v="0"/>
    <n v="0"/>
    <n v="646.7635498046875"/>
    <n v="38.654552459716797"/>
    <m/>
    <s v="1/1/2026"/>
    <s v="12/31/2099"/>
    <m/>
    <n v="0"/>
    <n v="0"/>
    <n v="2035"/>
    <m/>
    <m/>
    <m/>
    <n v="0"/>
    <n v="0"/>
    <s v="Real 2021 | 5/8/2023 1:03:19 PM"/>
    <n v="14152"/>
    <n v="16731.884765625"/>
    <m/>
    <m/>
    <n v="16731.884765625"/>
    <n v="0"/>
    <n v="0"/>
    <m/>
    <m/>
    <m/>
    <n v="0"/>
  </r>
  <r>
    <x v="0"/>
    <x v="0"/>
    <x v="12"/>
    <s v="5"/>
    <x v="4"/>
    <s v="Residential - High_26-30"/>
    <x v="11"/>
    <n v="0.80461835861206055"/>
    <n v="7048.45703125"/>
    <n v="0.80461835861206055"/>
    <m/>
    <n v="0"/>
    <m/>
    <m/>
    <m/>
    <n v="0"/>
    <m/>
    <m/>
    <n v="-1"/>
    <n v="0"/>
    <s v="DSM_EE"/>
    <m/>
    <n v="7048.45703125"/>
    <m/>
    <n v="0"/>
    <n v="279.69406127929688"/>
    <n v="279.69406127929688"/>
    <n v="0"/>
    <n v="-1"/>
    <n v="0"/>
    <n v="0"/>
    <n v="0"/>
    <n v="365"/>
    <n v="8760"/>
    <n v="1.1415524932090193E-4"/>
    <n v="39.681602478027344"/>
    <n v="0"/>
    <n v="0"/>
    <n v="279.69406127929688"/>
    <n v="39.681602478027344"/>
    <m/>
    <s v="1/1/2026"/>
    <s v="12/31/2099"/>
    <m/>
    <n v="0"/>
    <n v="0"/>
    <n v="2035"/>
    <m/>
    <m/>
    <m/>
    <n v="0"/>
    <n v="0"/>
    <s v="Real 2021 | 5/8/2023 1:03:19 PM"/>
    <n v="14153"/>
    <n v="7048.45703125"/>
    <m/>
    <m/>
    <n v="7048.45703125"/>
    <n v="0"/>
    <n v="0"/>
    <m/>
    <m/>
    <m/>
    <n v="0"/>
  </r>
  <r>
    <x v="0"/>
    <x v="0"/>
    <x v="12"/>
    <s v="6"/>
    <x v="5"/>
    <s v="Residential - High_26-30"/>
    <x v="11"/>
    <n v="0.80461835861206055"/>
    <n v="7048.45703125"/>
    <n v="0.80461835861206055"/>
    <m/>
    <n v="0"/>
    <m/>
    <m/>
    <m/>
    <n v="0"/>
    <m/>
    <m/>
    <n v="-1"/>
    <n v="0"/>
    <s v="DSM_EE"/>
    <m/>
    <n v="7048.45703125"/>
    <m/>
    <n v="0"/>
    <n v="279.69406127929688"/>
    <n v="279.69406127929688"/>
    <n v="0"/>
    <n v="-1"/>
    <n v="0"/>
    <n v="0"/>
    <n v="0"/>
    <n v="365"/>
    <n v="8760"/>
    <n v="1.1415524932090193E-4"/>
    <n v="39.681602478027344"/>
    <n v="0"/>
    <n v="0"/>
    <n v="279.69406127929688"/>
    <n v="39.681602478027344"/>
    <m/>
    <s v="1/1/2026"/>
    <s v="12/31/2099"/>
    <m/>
    <n v="0"/>
    <n v="0"/>
    <n v="2035"/>
    <m/>
    <m/>
    <m/>
    <n v="0"/>
    <n v="0"/>
    <s v="Real 2021 | 5/8/2023 1:03:19 PM"/>
    <n v="14154"/>
    <n v="7048.45703125"/>
    <m/>
    <m/>
    <n v="7048.45703125"/>
    <n v="0"/>
    <n v="0"/>
    <m/>
    <m/>
    <m/>
    <n v="0"/>
  </r>
  <r>
    <x v="0"/>
    <x v="0"/>
    <x v="12"/>
    <s v="9"/>
    <x v="8"/>
    <s v="Residential - High_26-30"/>
    <x v="11"/>
    <n v="0.80461835861206055"/>
    <n v="7048.45703125"/>
    <n v="0.80461835861206055"/>
    <m/>
    <n v="0"/>
    <m/>
    <m/>
    <m/>
    <n v="0"/>
    <m/>
    <m/>
    <n v="-1"/>
    <n v="0"/>
    <s v="DSM_EE"/>
    <m/>
    <n v="7048.45703125"/>
    <m/>
    <n v="0"/>
    <n v="279.69406127929688"/>
    <n v="279.69406127929688"/>
    <n v="0"/>
    <n v="-1"/>
    <n v="0"/>
    <n v="0"/>
    <n v="0"/>
    <n v="365"/>
    <n v="8760"/>
    <n v="1.1415524932090193E-4"/>
    <n v="39.681602478027344"/>
    <n v="0"/>
    <n v="0"/>
    <n v="279.69406127929688"/>
    <n v="39.681602478027344"/>
    <m/>
    <s v="1/1/2026"/>
    <s v="12/31/2099"/>
    <m/>
    <n v="0"/>
    <n v="0"/>
    <n v="2035"/>
    <m/>
    <m/>
    <m/>
    <n v="0"/>
    <n v="0"/>
    <s v="Real 2021 | 5/8/2023 1:03:19 PM"/>
    <n v="14155"/>
    <n v="7048.45703125"/>
    <m/>
    <m/>
    <n v="7048.45703125"/>
    <n v="0"/>
    <n v="0"/>
    <m/>
    <m/>
    <m/>
    <n v="0"/>
  </r>
  <r>
    <x v="0"/>
    <x v="0"/>
    <x v="12"/>
    <s v="2"/>
    <x v="1"/>
    <s v="Residential - Behavior_26-30"/>
    <x v="12"/>
    <n v="0"/>
    <n v="0"/>
    <n v="0"/>
    <m/>
    <n v="0"/>
    <m/>
    <m/>
    <m/>
    <n v="0"/>
    <m/>
    <m/>
    <n v="-1"/>
    <n v="0"/>
    <s v="DSM_EE"/>
    <m/>
    <n v="0"/>
    <m/>
    <n v="0"/>
    <n v="0"/>
    <n v="0"/>
    <n v="0"/>
    <n v="-1"/>
    <n v="0"/>
    <n v="0"/>
    <n v="0"/>
    <n v="0"/>
    <n v="0"/>
    <m/>
    <m/>
    <n v="0"/>
    <m/>
    <n v="0"/>
    <m/>
    <m/>
    <s v="1/1/2026"/>
    <s v="12/31/2099"/>
    <m/>
    <n v="0"/>
    <n v="0"/>
    <n v="2035"/>
    <m/>
    <m/>
    <m/>
    <n v="0"/>
    <n v="0"/>
    <s v="Real 2021 | 5/8/2023 1:03:19 PM"/>
    <n v="14156"/>
    <n v="0"/>
    <m/>
    <m/>
    <n v="0"/>
    <n v="0"/>
    <n v="0"/>
    <m/>
    <m/>
    <m/>
    <n v="0"/>
  </r>
  <r>
    <x v="0"/>
    <x v="0"/>
    <x v="12"/>
    <s v="5"/>
    <x v="4"/>
    <s v="Residential - Behavior_26-30"/>
    <x v="12"/>
    <n v="0"/>
    <n v="0"/>
    <n v="0"/>
    <m/>
    <n v="0"/>
    <m/>
    <m/>
    <m/>
    <n v="0"/>
    <m/>
    <m/>
    <n v="-1"/>
    <n v="0"/>
    <s v="DSM_EE"/>
    <m/>
    <n v="0"/>
    <m/>
    <n v="0"/>
    <n v="0"/>
    <n v="0"/>
    <n v="0"/>
    <n v="-1"/>
    <n v="0"/>
    <n v="0"/>
    <n v="0"/>
    <n v="0"/>
    <n v="0"/>
    <m/>
    <m/>
    <n v="0"/>
    <m/>
    <n v="0"/>
    <m/>
    <m/>
    <s v="1/1/2026"/>
    <s v="12/31/2099"/>
    <m/>
    <n v="0"/>
    <n v="0"/>
    <n v="2035"/>
    <m/>
    <m/>
    <m/>
    <n v="0"/>
    <n v="0"/>
    <s v="Real 2021 | 5/8/2023 1:03:19 PM"/>
    <n v="14157"/>
    <n v="0"/>
    <m/>
    <m/>
    <n v="0"/>
    <n v="0"/>
    <n v="0"/>
    <m/>
    <m/>
    <m/>
    <n v="0"/>
  </r>
  <r>
    <x v="0"/>
    <x v="0"/>
    <x v="12"/>
    <s v="6"/>
    <x v="5"/>
    <s v="Residential - Behavior_26-30"/>
    <x v="12"/>
    <n v="0"/>
    <n v="0"/>
    <n v="0"/>
    <m/>
    <n v="0"/>
    <m/>
    <m/>
    <m/>
    <n v="0"/>
    <m/>
    <m/>
    <n v="-1"/>
    <n v="0"/>
    <s v="DSM_EE"/>
    <m/>
    <n v="0"/>
    <m/>
    <n v="0"/>
    <n v="0"/>
    <n v="0"/>
    <n v="0"/>
    <n v="-1"/>
    <n v="0"/>
    <n v="0"/>
    <n v="0"/>
    <n v="0"/>
    <n v="0"/>
    <m/>
    <m/>
    <n v="0"/>
    <m/>
    <n v="0"/>
    <m/>
    <m/>
    <s v="1/1/2026"/>
    <s v="12/31/2099"/>
    <m/>
    <n v="0"/>
    <n v="0"/>
    <n v="2035"/>
    <m/>
    <m/>
    <m/>
    <n v="0"/>
    <n v="0"/>
    <s v="Real 2021 | 5/8/2023 1:03:19 PM"/>
    <n v="14158"/>
    <n v="0"/>
    <m/>
    <m/>
    <n v="0"/>
    <n v="0"/>
    <n v="0"/>
    <m/>
    <m/>
    <m/>
    <n v="0"/>
  </r>
  <r>
    <x v="0"/>
    <x v="0"/>
    <x v="12"/>
    <s v="8"/>
    <x v="7"/>
    <s v="Residential - Behavior_26-30"/>
    <x v="12"/>
    <n v="0"/>
    <n v="0"/>
    <n v="0"/>
    <m/>
    <n v="0"/>
    <m/>
    <m/>
    <m/>
    <n v="0"/>
    <m/>
    <m/>
    <n v="-1"/>
    <n v="0"/>
    <s v="DSM_EE"/>
    <m/>
    <n v="0"/>
    <m/>
    <n v="0"/>
    <n v="0"/>
    <n v="0"/>
    <n v="0"/>
    <n v="-1"/>
    <n v="0"/>
    <n v="0"/>
    <n v="0"/>
    <n v="0"/>
    <n v="0"/>
    <m/>
    <m/>
    <n v="0"/>
    <m/>
    <n v="0"/>
    <m/>
    <m/>
    <s v="1/1/2026"/>
    <s v="12/31/2099"/>
    <m/>
    <n v="0"/>
    <n v="0"/>
    <n v="2035"/>
    <m/>
    <m/>
    <m/>
    <n v="0"/>
    <n v="0"/>
    <s v="Real 2021 | 5/8/2023 1:03:19 PM"/>
    <n v="14159"/>
    <n v="0"/>
    <m/>
    <m/>
    <n v="0"/>
    <n v="0"/>
    <n v="0"/>
    <m/>
    <m/>
    <m/>
    <n v="0"/>
  </r>
  <r>
    <x v="0"/>
    <x v="0"/>
    <x v="12"/>
    <s v="9"/>
    <x v="8"/>
    <s v="Residential - Behavior_26-30"/>
    <x v="12"/>
    <n v="0"/>
    <n v="0"/>
    <n v="0"/>
    <m/>
    <n v="0"/>
    <m/>
    <m/>
    <m/>
    <n v="0"/>
    <m/>
    <m/>
    <n v="-1"/>
    <n v="0"/>
    <s v="DSM_EE"/>
    <m/>
    <n v="0"/>
    <m/>
    <n v="0"/>
    <n v="0"/>
    <n v="0"/>
    <n v="0"/>
    <n v="-1"/>
    <n v="0"/>
    <n v="0"/>
    <n v="0"/>
    <n v="0"/>
    <n v="0"/>
    <m/>
    <m/>
    <n v="0"/>
    <m/>
    <n v="0"/>
    <m/>
    <m/>
    <s v="1/1/2026"/>
    <s v="12/31/2099"/>
    <m/>
    <n v="0"/>
    <n v="0"/>
    <n v="2035"/>
    <m/>
    <m/>
    <m/>
    <n v="0"/>
    <n v="0"/>
    <s v="Real 2021 | 5/8/2023 1:03:19 PM"/>
    <n v="14160"/>
    <n v="0"/>
    <m/>
    <m/>
    <n v="0"/>
    <n v="0"/>
    <n v="0"/>
    <m/>
    <m/>
    <m/>
    <n v="0"/>
  </r>
  <r>
    <x v="0"/>
    <x v="0"/>
    <x v="12"/>
    <s v="1"/>
    <x v="0"/>
    <s v="C&amp;I - Low_26-30"/>
    <x v="13"/>
    <n v="7.2271065711975098"/>
    <n v="63309.453125"/>
    <n v="7.2271065711975098"/>
    <m/>
    <n v="0"/>
    <m/>
    <m/>
    <m/>
    <n v="0"/>
    <m/>
    <m/>
    <n v="-1"/>
    <n v="0"/>
    <s v="DSM_EE"/>
    <m/>
    <n v="63309.453125"/>
    <m/>
    <n v="0"/>
    <n v="2357.48388671875"/>
    <n v="2357.48388671875"/>
    <n v="0"/>
    <n v="-1"/>
    <n v="0"/>
    <n v="0"/>
    <n v="0"/>
    <n v="365"/>
    <n v="8760"/>
    <n v="1.1415524932090193E-4"/>
    <n v="37.237468719482422"/>
    <n v="0"/>
    <n v="0"/>
    <n v="2357.48388671875"/>
    <n v="37.237468719482422"/>
    <m/>
    <s v="1/1/2026"/>
    <s v="12/31/2099"/>
    <m/>
    <n v="0"/>
    <n v="0"/>
    <n v="2035"/>
    <m/>
    <m/>
    <m/>
    <n v="0"/>
    <n v="0"/>
    <s v="Real 2021 | 5/8/2023 1:03:19 PM"/>
    <n v="14161"/>
    <n v="63309.453125"/>
    <m/>
    <m/>
    <n v="63309.453125"/>
    <n v="0"/>
    <n v="0"/>
    <m/>
    <m/>
    <m/>
    <n v="0"/>
  </r>
  <r>
    <x v="0"/>
    <x v="0"/>
    <x v="12"/>
    <s v="2"/>
    <x v="1"/>
    <s v="C&amp;I - Low_26-30"/>
    <x v="13"/>
    <n v="7.2271065711975098"/>
    <n v="63309.453125"/>
    <n v="7.2271065711975098"/>
    <m/>
    <n v="0"/>
    <m/>
    <m/>
    <m/>
    <n v="0"/>
    <m/>
    <m/>
    <n v="-1"/>
    <n v="0"/>
    <s v="DSM_EE"/>
    <m/>
    <n v="63309.453125"/>
    <m/>
    <n v="0"/>
    <n v="2357.48388671875"/>
    <n v="2357.48388671875"/>
    <n v="0"/>
    <n v="-1"/>
    <n v="0"/>
    <n v="0"/>
    <n v="0"/>
    <n v="365"/>
    <n v="8760"/>
    <n v="1.1415524932090193E-4"/>
    <n v="37.237468719482422"/>
    <n v="0"/>
    <n v="0"/>
    <n v="2357.48388671875"/>
    <n v="37.237468719482422"/>
    <m/>
    <s v="1/1/2026"/>
    <s v="12/31/2099"/>
    <m/>
    <n v="0"/>
    <n v="0"/>
    <n v="2035"/>
    <m/>
    <m/>
    <m/>
    <n v="0"/>
    <n v="0"/>
    <s v="Real 2021 | 5/8/2023 1:03:19 PM"/>
    <n v="14162"/>
    <n v="63309.453125"/>
    <m/>
    <m/>
    <n v="63309.453125"/>
    <n v="0"/>
    <n v="0"/>
    <m/>
    <m/>
    <m/>
    <n v="0"/>
  </r>
  <r>
    <x v="0"/>
    <x v="0"/>
    <x v="12"/>
    <s v="3"/>
    <x v="2"/>
    <s v="C&amp;I - Low_26-30"/>
    <x v="13"/>
    <n v="7.2271065711975098"/>
    <n v="63309.453125"/>
    <n v="7.2271065711975098"/>
    <m/>
    <n v="0"/>
    <m/>
    <m/>
    <m/>
    <n v="0"/>
    <m/>
    <m/>
    <n v="-1"/>
    <n v="0"/>
    <s v="DSM_EE"/>
    <m/>
    <n v="63309.453125"/>
    <m/>
    <n v="0"/>
    <n v="2357.48388671875"/>
    <n v="2357.48388671875"/>
    <n v="0"/>
    <n v="-1"/>
    <n v="0"/>
    <n v="0"/>
    <n v="0"/>
    <n v="365"/>
    <n v="8760"/>
    <n v="1.1415524932090193E-4"/>
    <n v="37.237468719482422"/>
    <n v="0"/>
    <n v="0"/>
    <n v="2357.48388671875"/>
    <n v="37.237468719482422"/>
    <m/>
    <s v="1/1/2026"/>
    <s v="12/31/2099"/>
    <m/>
    <n v="0"/>
    <n v="0"/>
    <n v="2035"/>
    <m/>
    <m/>
    <m/>
    <n v="0"/>
    <n v="0"/>
    <s v="Real 2021 | 5/8/2023 1:03:19 PM"/>
    <n v="14163"/>
    <n v="63309.453125"/>
    <m/>
    <m/>
    <n v="63309.453125"/>
    <n v="0"/>
    <n v="0"/>
    <m/>
    <m/>
    <m/>
    <n v="0"/>
  </r>
  <r>
    <x v="0"/>
    <x v="0"/>
    <x v="12"/>
    <s v="4"/>
    <x v="3"/>
    <s v="C&amp;I - Low_26-30"/>
    <x v="13"/>
    <n v="7.2271065711975098"/>
    <n v="63309.453125"/>
    <n v="7.2271065711975098"/>
    <m/>
    <n v="0"/>
    <m/>
    <m/>
    <m/>
    <n v="0"/>
    <m/>
    <m/>
    <n v="-1"/>
    <n v="0"/>
    <s v="DSM_EE"/>
    <m/>
    <n v="63309.453125"/>
    <m/>
    <n v="0"/>
    <n v="2357.48388671875"/>
    <n v="2357.48388671875"/>
    <n v="0"/>
    <n v="-1"/>
    <n v="0"/>
    <n v="0"/>
    <n v="0"/>
    <n v="365"/>
    <n v="8760"/>
    <n v="1.1415524932090193E-4"/>
    <n v="37.237468719482422"/>
    <n v="0"/>
    <n v="0"/>
    <n v="2357.48388671875"/>
    <n v="37.237468719482422"/>
    <m/>
    <s v="1/1/2026"/>
    <s v="12/31/2099"/>
    <m/>
    <n v="0"/>
    <n v="0"/>
    <n v="2035"/>
    <m/>
    <m/>
    <m/>
    <n v="0"/>
    <n v="0"/>
    <s v="Real 2021 | 5/8/2023 1:03:19 PM"/>
    <n v="14164"/>
    <n v="63309.453125"/>
    <m/>
    <m/>
    <n v="63309.453125"/>
    <n v="0"/>
    <n v="0"/>
    <m/>
    <m/>
    <m/>
    <n v="0"/>
  </r>
  <r>
    <x v="0"/>
    <x v="0"/>
    <x v="12"/>
    <s v="5"/>
    <x v="4"/>
    <s v="C&amp;I - Low_26-30"/>
    <x v="13"/>
    <n v="7.2271065711975098"/>
    <n v="63309.453125"/>
    <n v="7.2271065711975098"/>
    <m/>
    <n v="0"/>
    <m/>
    <m/>
    <m/>
    <n v="0"/>
    <m/>
    <m/>
    <n v="-1"/>
    <n v="0"/>
    <s v="DSM_EE"/>
    <m/>
    <n v="63309.453125"/>
    <m/>
    <n v="0"/>
    <n v="2357.48388671875"/>
    <n v="2357.48388671875"/>
    <n v="0"/>
    <n v="-1"/>
    <n v="0"/>
    <n v="0"/>
    <n v="0"/>
    <n v="365"/>
    <n v="8760"/>
    <n v="1.1415524932090193E-4"/>
    <n v="37.237468719482422"/>
    <n v="0"/>
    <n v="0"/>
    <n v="2357.48388671875"/>
    <n v="37.237468719482422"/>
    <m/>
    <s v="1/1/2026"/>
    <s v="12/31/2099"/>
    <m/>
    <n v="0"/>
    <n v="0"/>
    <n v="2035"/>
    <m/>
    <m/>
    <m/>
    <n v="0"/>
    <n v="0"/>
    <s v="Real 2021 | 5/8/2023 1:03:19 PM"/>
    <n v="14165"/>
    <n v="63309.453125"/>
    <m/>
    <m/>
    <n v="63309.453125"/>
    <n v="0"/>
    <n v="0"/>
    <m/>
    <m/>
    <m/>
    <n v="0"/>
  </r>
  <r>
    <x v="0"/>
    <x v="0"/>
    <x v="12"/>
    <s v="6"/>
    <x v="5"/>
    <s v="C&amp;I - Low_26-30"/>
    <x v="13"/>
    <n v="7.2271065711975098"/>
    <n v="63309.453125"/>
    <n v="7.2271065711975098"/>
    <m/>
    <n v="0"/>
    <m/>
    <m/>
    <m/>
    <n v="0"/>
    <m/>
    <m/>
    <n v="-1"/>
    <n v="0"/>
    <s v="DSM_EE"/>
    <m/>
    <n v="63309.453125"/>
    <m/>
    <n v="0"/>
    <n v="2357.48388671875"/>
    <n v="2357.48388671875"/>
    <n v="0"/>
    <n v="-1"/>
    <n v="0"/>
    <n v="0"/>
    <n v="0"/>
    <n v="365"/>
    <n v="8760"/>
    <n v="1.1415524932090193E-4"/>
    <n v="37.237468719482422"/>
    <n v="0"/>
    <n v="0"/>
    <n v="2357.48388671875"/>
    <n v="37.237468719482422"/>
    <m/>
    <s v="1/1/2026"/>
    <s v="12/31/2099"/>
    <m/>
    <n v="0"/>
    <n v="0"/>
    <n v="2035"/>
    <m/>
    <m/>
    <m/>
    <n v="0"/>
    <n v="0"/>
    <s v="Real 2021 | 5/8/2023 1:03:19 PM"/>
    <n v="14166"/>
    <n v="63309.453125"/>
    <m/>
    <m/>
    <n v="63309.453125"/>
    <n v="0"/>
    <n v="0"/>
    <m/>
    <m/>
    <m/>
    <n v="0"/>
  </r>
  <r>
    <x v="0"/>
    <x v="0"/>
    <x v="12"/>
    <s v="7"/>
    <x v="6"/>
    <s v="C&amp;I - Low_26-30"/>
    <x v="13"/>
    <n v="7.2271065711975098"/>
    <n v="63309.453125"/>
    <n v="7.2271065711975098"/>
    <m/>
    <n v="0"/>
    <m/>
    <m/>
    <m/>
    <n v="0"/>
    <m/>
    <m/>
    <n v="-1"/>
    <n v="0"/>
    <s v="DSM_EE"/>
    <m/>
    <n v="63309.453125"/>
    <m/>
    <n v="0"/>
    <n v="2357.48388671875"/>
    <n v="2357.48388671875"/>
    <n v="0"/>
    <n v="-1"/>
    <n v="0"/>
    <n v="0"/>
    <n v="0"/>
    <n v="365"/>
    <n v="8760"/>
    <n v="1.1415524932090193E-4"/>
    <n v="37.237468719482422"/>
    <n v="0"/>
    <n v="0"/>
    <n v="2357.48388671875"/>
    <n v="37.237468719482422"/>
    <m/>
    <s v="1/1/2026"/>
    <s v="12/31/2099"/>
    <m/>
    <n v="0"/>
    <n v="0"/>
    <n v="2035"/>
    <m/>
    <m/>
    <m/>
    <n v="0"/>
    <n v="0"/>
    <s v="Real 2021 | 5/8/2023 1:03:19 PM"/>
    <n v="14167"/>
    <n v="63309.453125"/>
    <m/>
    <m/>
    <n v="63309.453125"/>
    <n v="0"/>
    <n v="0"/>
    <m/>
    <m/>
    <m/>
    <n v="0"/>
  </r>
  <r>
    <x v="0"/>
    <x v="0"/>
    <x v="12"/>
    <s v="8"/>
    <x v="7"/>
    <s v="C&amp;I - Low_26-30"/>
    <x v="13"/>
    <n v="7.2271065711975098"/>
    <n v="63309.453125"/>
    <n v="7.2271065711975098"/>
    <m/>
    <n v="0"/>
    <m/>
    <m/>
    <m/>
    <n v="0"/>
    <m/>
    <m/>
    <n v="-1"/>
    <n v="0"/>
    <s v="DSM_EE"/>
    <m/>
    <n v="63309.453125"/>
    <m/>
    <n v="0"/>
    <n v="2357.48388671875"/>
    <n v="2357.48388671875"/>
    <n v="0"/>
    <n v="-1"/>
    <n v="0"/>
    <n v="0"/>
    <n v="0"/>
    <n v="365"/>
    <n v="8760"/>
    <n v="1.1415524932090193E-4"/>
    <n v="37.237468719482422"/>
    <n v="0"/>
    <n v="0"/>
    <n v="2357.48388671875"/>
    <n v="37.237468719482422"/>
    <m/>
    <s v="1/1/2026"/>
    <s v="12/31/2099"/>
    <m/>
    <n v="0"/>
    <n v="0"/>
    <n v="2035"/>
    <m/>
    <m/>
    <m/>
    <n v="0"/>
    <n v="0"/>
    <s v="Real 2021 | 5/8/2023 1:03:19 PM"/>
    <n v="14168"/>
    <n v="63309.453125"/>
    <m/>
    <m/>
    <n v="63309.453125"/>
    <n v="0"/>
    <n v="0"/>
    <m/>
    <m/>
    <m/>
    <n v="0"/>
  </r>
  <r>
    <x v="0"/>
    <x v="0"/>
    <x v="12"/>
    <s v="9"/>
    <x v="8"/>
    <s v="C&amp;I - Low_26-30"/>
    <x v="13"/>
    <n v="7.2271065711975098"/>
    <n v="63309.453125"/>
    <n v="7.2271065711975098"/>
    <m/>
    <n v="0"/>
    <m/>
    <m/>
    <m/>
    <n v="0"/>
    <m/>
    <m/>
    <n v="-1"/>
    <n v="0"/>
    <s v="DSM_EE"/>
    <m/>
    <n v="63309.453125"/>
    <m/>
    <n v="0"/>
    <n v="2357.48388671875"/>
    <n v="2357.48388671875"/>
    <n v="0"/>
    <n v="-1"/>
    <n v="0"/>
    <n v="0"/>
    <n v="0"/>
    <n v="365"/>
    <n v="8760"/>
    <n v="1.1415524932090193E-4"/>
    <n v="37.237468719482422"/>
    <n v="0"/>
    <n v="0"/>
    <n v="2357.48388671875"/>
    <n v="37.237468719482422"/>
    <m/>
    <s v="1/1/2026"/>
    <s v="12/31/2099"/>
    <m/>
    <n v="0"/>
    <n v="0"/>
    <n v="2035"/>
    <m/>
    <m/>
    <m/>
    <n v="0"/>
    <n v="0"/>
    <s v="Real 2021 | 5/8/2023 1:03:19 PM"/>
    <n v="14169"/>
    <n v="63309.453125"/>
    <m/>
    <m/>
    <n v="63309.453125"/>
    <n v="0"/>
    <n v="0"/>
    <m/>
    <m/>
    <m/>
    <n v="0"/>
  </r>
  <r>
    <x v="0"/>
    <x v="0"/>
    <x v="12"/>
    <s v="5"/>
    <x v="4"/>
    <s v="C&amp;I - High_26-30"/>
    <x v="14"/>
    <n v="0"/>
    <n v="0"/>
    <n v="0"/>
    <m/>
    <n v="0"/>
    <m/>
    <m/>
    <m/>
    <n v="0"/>
    <m/>
    <m/>
    <n v="-1"/>
    <n v="0"/>
    <s v="DSM_EE"/>
    <m/>
    <n v="0"/>
    <m/>
    <n v="0"/>
    <n v="0"/>
    <n v="0"/>
    <n v="0"/>
    <n v="-1"/>
    <n v="0"/>
    <n v="0"/>
    <n v="0"/>
    <n v="0"/>
    <n v="0"/>
    <m/>
    <m/>
    <n v="0"/>
    <m/>
    <n v="0"/>
    <m/>
    <m/>
    <s v="1/1/2026"/>
    <s v="12/31/2099"/>
    <m/>
    <n v="0"/>
    <n v="0"/>
    <n v="2035"/>
    <m/>
    <m/>
    <m/>
    <n v="0"/>
    <n v="0"/>
    <s v="Real 2021 | 5/8/2023 1:03:19 PM"/>
    <n v="14170"/>
    <n v="0"/>
    <m/>
    <m/>
    <n v="0"/>
    <n v="0"/>
    <n v="0"/>
    <m/>
    <m/>
    <m/>
    <n v="0"/>
  </r>
  <r>
    <x v="0"/>
    <x v="0"/>
    <x v="12"/>
    <s v="1"/>
    <x v="0"/>
    <s v="IQW_26-30"/>
    <x v="15"/>
    <n v="0.10878070443868637"/>
    <n v="952.91900634765625"/>
    <n v="0.10878070443868637"/>
    <m/>
    <n v="0"/>
    <m/>
    <m/>
    <m/>
    <n v="0"/>
    <m/>
    <m/>
    <n v="-1"/>
    <n v="0"/>
    <s v="DSM_EE"/>
    <m/>
    <n v="952.91900634765625"/>
    <m/>
    <n v="0"/>
    <n v="37.70050048828125"/>
    <n v="37.70050048828125"/>
    <n v="0"/>
    <n v="-1"/>
    <n v="0"/>
    <n v="0"/>
    <n v="0"/>
    <n v="365"/>
    <n v="8760"/>
    <n v="1.1415524932090193E-4"/>
    <n v="39.563175201416016"/>
    <n v="0"/>
    <n v="0"/>
    <n v="37.70050048828125"/>
    <n v="39.563175201416016"/>
    <m/>
    <s v="1/1/2026"/>
    <s v="12/31/2099"/>
    <m/>
    <n v="0"/>
    <n v="0"/>
    <n v="2035"/>
    <m/>
    <m/>
    <m/>
    <n v="0"/>
    <n v="0"/>
    <s v="Real 2021 | 5/8/2023 1:03:19 PM"/>
    <n v="14171"/>
    <n v="952.91900634765625"/>
    <m/>
    <m/>
    <n v="952.91900634765625"/>
    <n v="0"/>
    <n v="0"/>
    <m/>
    <m/>
    <m/>
    <n v="0"/>
  </r>
  <r>
    <x v="0"/>
    <x v="0"/>
    <x v="12"/>
    <s v="2"/>
    <x v="1"/>
    <s v="IQW_26-30"/>
    <x v="15"/>
    <n v="0.10878070443868637"/>
    <n v="952.91900634765625"/>
    <n v="0.10878070443868637"/>
    <m/>
    <n v="0"/>
    <m/>
    <m/>
    <m/>
    <n v="0"/>
    <m/>
    <m/>
    <n v="-1"/>
    <n v="0"/>
    <s v="DSM_EE"/>
    <m/>
    <n v="952.91900634765625"/>
    <m/>
    <n v="0"/>
    <n v="37.70050048828125"/>
    <n v="37.70050048828125"/>
    <n v="0"/>
    <n v="-1"/>
    <n v="0"/>
    <n v="0"/>
    <n v="0"/>
    <n v="365"/>
    <n v="8760"/>
    <n v="1.1415524932090193E-4"/>
    <n v="39.563175201416016"/>
    <n v="0"/>
    <n v="0"/>
    <n v="37.70050048828125"/>
    <n v="39.563175201416016"/>
    <m/>
    <s v="1/1/2026"/>
    <s v="12/31/2099"/>
    <m/>
    <n v="0"/>
    <n v="0"/>
    <n v="2035"/>
    <m/>
    <m/>
    <m/>
    <n v="0"/>
    <n v="0"/>
    <s v="Real 2021 | 5/8/2023 1:03:19 PM"/>
    <n v="14172"/>
    <n v="952.91900634765625"/>
    <m/>
    <m/>
    <n v="952.91900634765625"/>
    <n v="0"/>
    <n v="0"/>
    <m/>
    <m/>
    <m/>
    <n v="0"/>
  </r>
  <r>
    <x v="0"/>
    <x v="0"/>
    <x v="12"/>
    <s v="3"/>
    <x v="2"/>
    <s v="IQW_26-30"/>
    <x v="15"/>
    <n v="0.10878070443868637"/>
    <n v="952.91900634765625"/>
    <n v="0.10878070443868637"/>
    <m/>
    <n v="0"/>
    <m/>
    <m/>
    <m/>
    <n v="0"/>
    <m/>
    <m/>
    <n v="-1"/>
    <n v="0"/>
    <s v="DSM_EE"/>
    <m/>
    <n v="952.91900634765625"/>
    <m/>
    <n v="0"/>
    <n v="37.70050048828125"/>
    <n v="37.70050048828125"/>
    <n v="0"/>
    <n v="-1"/>
    <n v="0"/>
    <n v="0"/>
    <n v="0"/>
    <n v="365"/>
    <n v="8760"/>
    <n v="1.1415524932090193E-4"/>
    <n v="39.563175201416016"/>
    <n v="0"/>
    <n v="0"/>
    <n v="37.70050048828125"/>
    <n v="39.563175201416016"/>
    <m/>
    <s v="1/1/2026"/>
    <s v="12/31/2099"/>
    <m/>
    <n v="0"/>
    <n v="0"/>
    <n v="2035"/>
    <m/>
    <m/>
    <m/>
    <n v="0"/>
    <n v="0"/>
    <s v="Real 2021 | 5/8/2023 1:03:19 PM"/>
    <n v="14173"/>
    <n v="952.91900634765625"/>
    <m/>
    <m/>
    <n v="952.91900634765625"/>
    <n v="0"/>
    <n v="0"/>
    <m/>
    <m/>
    <m/>
    <n v="0"/>
  </r>
  <r>
    <x v="0"/>
    <x v="0"/>
    <x v="12"/>
    <s v="4"/>
    <x v="3"/>
    <s v="IQW_26-30"/>
    <x v="15"/>
    <n v="0.10878070443868637"/>
    <n v="952.91900634765625"/>
    <n v="0.10878070443868637"/>
    <m/>
    <n v="0"/>
    <m/>
    <m/>
    <m/>
    <n v="0"/>
    <m/>
    <m/>
    <n v="-1"/>
    <n v="0"/>
    <s v="DSM_EE"/>
    <m/>
    <n v="952.91900634765625"/>
    <m/>
    <n v="0"/>
    <n v="37.70050048828125"/>
    <n v="37.70050048828125"/>
    <n v="0"/>
    <n v="-1"/>
    <n v="0"/>
    <n v="0"/>
    <n v="0"/>
    <n v="365"/>
    <n v="8760"/>
    <n v="1.1415524932090193E-4"/>
    <n v="39.563175201416016"/>
    <n v="0"/>
    <n v="0"/>
    <n v="37.70050048828125"/>
    <n v="39.563175201416016"/>
    <m/>
    <s v="1/1/2026"/>
    <s v="12/31/2099"/>
    <m/>
    <n v="0"/>
    <n v="0"/>
    <n v="2035"/>
    <m/>
    <m/>
    <m/>
    <n v="0"/>
    <n v="0"/>
    <s v="Real 2021 | 5/8/2023 1:03:19 PM"/>
    <n v="14174"/>
    <n v="952.91900634765625"/>
    <m/>
    <m/>
    <n v="952.91900634765625"/>
    <n v="0"/>
    <n v="0"/>
    <m/>
    <m/>
    <m/>
    <n v="0"/>
  </r>
  <r>
    <x v="0"/>
    <x v="0"/>
    <x v="12"/>
    <s v="5"/>
    <x v="4"/>
    <s v="IQW_26-30"/>
    <x v="15"/>
    <n v="0.10878070443868637"/>
    <n v="952.91900634765625"/>
    <n v="0.10878070443868637"/>
    <m/>
    <n v="0"/>
    <m/>
    <m/>
    <m/>
    <n v="0"/>
    <m/>
    <m/>
    <n v="-1"/>
    <n v="0"/>
    <s v="DSM_EE"/>
    <m/>
    <n v="952.91900634765625"/>
    <m/>
    <n v="0"/>
    <n v="37.70050048828125"/>
    <n v="37.70050048828125"/>
    <n v="0"/>
    <n v="-1"/>
    <n v="0"/>
    <n v="0"/>
    <n v="0"/>
    <n v="365"/>
    <n v="8760"/>
    <n v="1.1415524932090193E-4"/>
    <n v="39.563175201416016"/>
    <n v="0"/>
    <n v="0"/>
    <n v="37.70050048828125"/>
    <n v="39.563175201416016"/>
    <m/>
    <s v="1/1/2026"/>
    <s v="12/31/2099"/>
    <m/>
    <n v="0"/>
    <n v="0"/>
    <n v="2035"/>
    <m/>
    <m/>
    <m/>
    <n v="0"/>
    <n v="0"/>
    <s v="Real 2021 | 5/8/2023 1:03:19 PM"/>
    <n v="14175"/>
    <n v="952.91900634765625"/>
    <m/>
    <m/>
    <n v="952.91900634765625"/>
    <n v="0"/>
    <n v="0"/>
    <m/>
    <m/>
    <m/>
    <n v="0"/>
  </r>
  <r>
    <x v="0"/>
    <x v="0"/>
    <x v="12"/>
    <s v="6"/>
    <x v="5"/>
    <s v="IQW_26-30"/>
    <x v="15"/>
    <n v="0.10878070443868637"/>
    <n v="952.91900634765625"/>
    <n v="0.10878070443868637"/>
    <m/>
    <n v="0"/>
    <m/>
    <m/>
    <m/>
    <n v="0"/>
    <m/>
    <m/>
    <n v="-1"/>
    <n v="0"/>
    <s v="DSM_EE"/>
    <m/>
    <n v="952.91900634765625"/>
    <m/>
    <n v="0"/>
    <n v="37.70050048828125"/>
    <n v="37.70050048828125"/>
    <n v="0"/>
    <n v="-1"/>
    <n v="0"/>
    <n v="0"/>
    <n v="0"/>
    <n v="365"/>
    <n v="8760"/>
    <n v="1.1415524932090193E-4"/>
    <n v="39.563175201416016"/>
    <n v="0"/>
    <n v="0"/>
    <n v="37.70050048828125"/>
    <n v="39.563175201416016"/>
    <m/>
    <s v="1/1/2026"/>
    <s v="12/31/2099"/>
    <m/>
    <n v="0"/>
    <n v="0"/>
    <n v="2035"/>
    <m/>
    <m/>
    <m/>
    <n v="0"/>
    <n v="0"/>
    <s v="Real 2021 | 5/8/2023 1:03:19 PM"/>
    <n v="14176"/>
    <n v="952.91900634765625"/>
    <m/>
    <m/>
    <n v="952.91900634765625"/>
    <n v="0"/>
    <n v="0"/>
    <m/>
    <m/>
    <m/>
    <n v="0"/>
  </r>
  <r>
    <x v="0"/>
    <x v="0"/>
    <x v="12"/>
    <s v="7"/>
    <x v="6"/>
    <s v="IQW_26-30"/>
    <x v="15"/>
    <n v="0.10878070443868637"/>
    <n v="952.91900634765625"/>
    <n v="0.10878070443868637"/>
    <m/>
    <n v="0"/>
    <m/>
    <m/>
    <m/>
    <n v="0"/>
    <m/>
    <m/>
    <n v="-1"/>
    <n v="0"/>
    <s v="DSM_EE"/>
    <m/>
    <n v="952.91900634765625"/>
    <m/>
    <n v="0"/>
    <n v="37.70050048828125"/>
    <n v="37.70050048828125"/>
    <n v="0"/>
    <n v="-1"/>
    <n v="0"/>
    <n v="0"/>
    <n v="0"/>
    <n v="365"/>
    <n v="8760"/>
    <n v="1.1415524932090193E-4"/>
    <n v="39.563175201416016"/>
    <n v="0"/>
    <n v="0"/>
    <n v="37.70050048828125"/>
    <n v="39.563175201416016"/>
    <m/>
    <s v="1/1/2026"/>
    <s v="12/31/2099"/>
    <m/>
    <n v="0"/>
    <n v="0"/>
    <n v="2035"/>
    <m/>
    <m/>
    <m/>
    <n v="0"/>
    <n v="0"/>
    <s v="Real 2021 | 5/8/2023 1:03:19 PM"/>
    <n v="14177"/>
    <n v="952.91900634765625"/>
    <m/>
    <m/>
    <n v="952.91900634765625"/>
    <n v="0"/>
    <n v="0"/>
    <m/>
    <m/>
    <m/>
    <n v="0"/>
  </r>
  <r>
    <x v="0"/>
    <x v="0"/>
    <x v="12"/>
    <s v="8"/>
    <x v="7"/>
    <s v="IQW_26-30"/>
    <x v="15"/>
    <n v="0.10878070443868637"/>
    <n v="952.91900634765625"/>
    <n v="0.10878070443868637"/>
    <m/>
    <n v="0"/>
    <m/>
    <m/>
    <m/>
    <n v="0"/>
    <m/>
    <m/>
    <n v="-1"/>
    <n v="0"/>
    <s v="DSM_EE"/>
    <m/>
    <n v="952.91900634765625"/>
    <m/>
    <n v="0"/>
    <n v="37.70050048828125"/>
    <n v="37.70050048828125"/>
    <n v="0"/>
    <n v="-1"/>
    <n v="0"/>
    <n v="0"/>
    <n v="0"/>
    <n v="365"/>
    <n v="8760"/>
    <n v="1.1415524932090193E-4"/>
    <n v="39.563175201416016"/>
    <n v="0"/>
    <n v="0"/>
    <n v="37.70050048828125"/>
    <n v="39.563175201416016"/>
    <m/>
    <s v="1/1/2026"/>
    <s v="12/31/2099"/>
    <m/>
    <n v="0"/>
    <n v="0"/>
    <n v="2035"/>
    <m/>
    <m/>
    <m/>
    <n v="0"/>
    <n v="0"/>
    <s v="Real 2021 | 5/8/2023 1:03:19 PM"/>
    <n v="14178"/>
    <n v="952.91900634765625"/>
    <m/>
    <m/>
    <n v="952.91900634765625"/>
    <n v="0"/>
    <n v="0"/>
    <m/>
    <m/>
    <m/>
    <n v="0"/>
  </r>
  <r>
    <x v="0"/>
    <x v="0"/>
    <x v="12"/>
    <s v="9"/>
    <x v="8"/>
    <s v="IQW_26-30"/>
    <x v="15"/>
    <n v="0.10878070443868637"/>
    <n v="952.91900634765625"/>
    <n v="0.10878070443868637"/>
    <m/>
    <n v="0"/>
    <m/>
    <m/>
    <m/>
    <n v="0"/>
    <m/>
    <m/>
    <n v="-1"/>
    <n v="0"/>
    <s v="DSM_EE"/>
    <m/>
    <n v="952.91900634765625"/>
    <m/>
    <n v="0"/>
    <n v="37.70050048828125"/>
    <n v="37.70050048828125"/>
    <n v="0"/>
    <n v="-1"/>
    <n v="0"/>
    <n v="0"/>
    <n v="0"/>
    <n v="365"/>
    <n v="8760"/>
    <n v="1.1415524932090193E-4"/>
    <n v="39.563175201416016"/>
    <n v="0"/>
    <n v="0"/>
    <n v="37.70050048828125"/>
    <n v="39.563175201416016"/>
    <m/>
    <s v="1/1/2026"/>
    <s v="12/31/2099"/>
    <m/>
    <n v="0"/>
    <n v="0"/>
    <n v="2035"/>
    <m/>
    <m/>
    <m/>
    <n v="0"/>
    <n v="0"/>
    <s v="Real 2021 | 5/8/2023 1:03:19 PM"/>
    <n v="14179"/>
    <n v="952.91900634765625"/>
    <m/>
    <m/>
    <n v="952.91900634765625"/>
    <n v="0"/>
    <n v="0"/>
    <m/>
    <m/>
    <m/>
    <n v="0"/>
  </r>
  <r>
    <x v="0"/>
    <x v="0"/>
    <x v="12"/>
    <s v="2"/>
    <x v="1"/>
    <s v="Residential - Low/Medium_31-42"/>
    <x v="16"/>
    <n v="5.2364416122436523"/>
    <n v="45871.2265625"/>
    <n v="5.2364416122436523"/>
    <m/>
    <n v="0"/>
    <m/>
    <m/>
    <m/>
    <n v="2739.659912109375"/>
    <m/>
    <m/>
    <n v="-1"/>
    <n v="0"/>
    <s v="DSM_EE"/>
    <m/>
    <n v="45871.2265625"/>
    <m/>
    <n v="0"/>
    <n v="1778.56787109375"/>
    <n v="1778.56787109375"/>
    <n v="0"/>
    <n v="-1"/>
    <n v="0"/>
    <n v="0"/>
    <n v="0"/>
    <n v="365"/>
    <n v="8760"/>
    <n v="1.1415524932090193E-4"/>
    <n v="38.773059844970703"/>
    <n v="0"/>
    <n v="0"/>
    <n v="1778.56787109375"/>
    <n v="38.773059844970703"/>
    <m/>
    <s v="1/1/2031"/>
    <s v="12/31/2099"/>
    <m/>
    <n v="0"/>
    <n v="0"/>
    <n v="2035"/>
    <m/>
    <m/>
    <m/>
    <n v="0"/>
    <n v="0"/>
    <s v="Real 2021 | 5/8/2023 1:03:19 PM"/>
    <n v="14180"/>
    <n v="45871.2265625"/>
    <m/>
    <m/>
    <n v="45871.2265625"/>
    <n v="0"/>
    <n v="0"/>
    <m/>
    <m/>
    <m/>
    <n v="0"/>
  </r>
  <r>
    <x v="0"/>
    <x v="0"/>
    <x v="12"/>
    <s v="4"/>
    <x v="3"/>
    <s v="Residential - Low/Medium_31-42"/>
    <x v="16"/>
    <n v="5.2364416122436523"/>
    <n v="45871.2265625"/>
    <n v="5.2364416122436523"/>
    <m/>
    <n v="0"/>
    <m/>
    <m/>
    <m/>
    <n v="2739.659912109375"/>
    <m/>
    <m/>
    <n v="-1"/>
    <n v="0"/>
    <s v="DSM_EE"/>
    <m/>
    <n v="45871.2265625"/>
    <m/>
    <n v="0"/>
    <n v="1778.56787109375"/>
    <n v="1778.56787109375"/>
    <n v="0"/>
    <n v="-1"/>
    <n v="0"/>
    <n v="0"/>
    <n v="0"/>
    <n v="365"/>
    <n v="8760"/>
    <n v="1.1415524932090193E-4"/>
    <n v="38.773059844970703"/>
    <n v="0"/>
    <n v="0"/>
    <n v="1778.56787109375"/>
    <n v="38.773059844970703"/>
    <m/>
    <s v="1/1/2031"/>
    <s v="12/31/2099"/>
    <m/>
    <n v="0"/>
    <n v="0"/>
    <n v="2035"/>
    <m/>
    <m/>
    <m/>
    <n v="0"/>
    <n v="0"/>
    <s v="Real 2021 | 5/8/2023 1:03:19 PM"/>
    <n v="14181"/>
    <n v="45871.2265625"/>
    <m/>
    <m/>
    <n v="45871.2265625"/>
    <n v="0"/>
    <n v="0"/>
    <m/>
    <m/>
    <m/>
    <n v="0"/>
  </r>
  <r>
    <x v="0"/>
    <x v="0"/>
    <x v="12"/>
    <s v="6"/>
    <x v="5"/>
    <s v="Residential - Low/Medium_31-42"/>
    <x v="16"/>
    <n v="5.2364416122436523"/>
    <n v="45871.2265625"/>
    <n v="5.2364416122436523"/>
    <m/>
    <n v="0"/>
    <m/>
    <m/>
    <m/>
    <n v="2739.659912109375"/>
    <m/>
    <m/>
    <n v="-1"/>
    <n v="0"/>
    <s v="DSM_EE"/>
    <m/>
    <n v="45871.2265625"/>
    <m/>
    <n v="0"/>
    <n v="1778.56787109375"/>
    <n v="1778.56787109375"/>
    <n v="0"/>
    <n v="-1"/>
    <n v="0"/>
    <n v="0"/>
    <n v="0"/>
    <n v="365"/>
    <n v="8760"/>
    <n v="1.1415524932090193E-4"/>
    <n v="38.773059844970703"/>
    <n v="0"/>
    <n v="0"/>
    <n v="1778.56787109375"/>
    <n v="38.773059844970703"/>
    <m/>
    <s v="1/1/2031"/>
    <s v="12/31/2099"/>
    <m/>
    <n v="0"/>
    <n v="0"/>
    <n v="2035"/>
    <m/>
    <m/>
    <m/>
    <n v="0"/>
    <n v="0"/>
    <s v="Real 2021 | 5/8/2023 1:03:19 PM"/>
    <n v="14182"/>
    <n v="45871.2265625"/>
    <m/>
    <m/>
    <n v="45871.2265625"/>
    <n v="0"/>
    <n v="0"/>
    <m/>
    <m/>
    <m/>
    <n v="0"/>
  </r>
  <r>
    <x v="0"/>
    <x v="0"/>
    <x v="12"/>
    <s v="8"/>
    <x v="7"/>
    <s v="Residential - Low/Medium_31-42"/>
    <x v="16"/>
    <n v="5.2364416122436523"/>
    <n v="45871.2265625"/>
    <n v="5.2364416122436523"/>
    <m/>
    <n v="0"/>
    <m/>
    <m/>
    <m/>
    <n v="2739.659912109375"/>
    <m/>
    <m/>
    <n v="-1"/>
    <n v="0"/>
    <s v="DSM_EE"/>
    <m/>
    <n v="45871.2265625"/>
    <m/>
    <n v="0"/>
    <n v="1778.56787109375"/>
    <n v="1778.56787109375"/>
    <n v="0"/>
    <n v="-1"/>
    <n v="0"/>
    <n v="0"/>
    <n v="0"/>
    <n v="365"/>
    <n v="8760"/>
    <n v="1.1415524932090193E-4"/>
    <n v="38.773059844970703"/>
    <n v="0"/>
    <n v="0"/>
    <n v="1778.56787109375"/>
    <n v="38.773059844970703"/>
    <m/>
    <s v="1/1/2031"/>
    <s v="12/31/2099"/>
    <m/>
    <n v="0"/>
    <n v="0"/>
    <n v="2035"/>
    <m/>
    <m/>
    <m/>
    <n v="0"/>
    <n v="0"/>
    <s v="Real 2021 | 5/8/2023 1:03:19 PM"/>
    <n v="14183"/>
    <n v="45871.2265625"/>
    <m/>
    <m/>
    <n v="45871.2265625"/>
    <n v="0"/>
    <n v="0"/>
    <m/>
    <m/>
    <m/>
    <n v="0"/>
  </r>
  <r>
    <x v="0"/>
    <x v="0"/>
    <x v="12"/>
    <s v="9"/>
    <x v="8"/>
    <s v="Residential - Low/Medium_31-42"/>
    <x v="16"/>
    <n v="5.2364416122436523"/>
    <n v="45871.2265625"/>
    <n v="5.2364416122436523"/>
    <m/>
    <n v="0"/>
    <m/>
    <m/>
    <m/>
    <n v="2739.659912109375"/>
    <m/>
    <m/>
    <n v="-1"/>
    <n v="0"/>
    <s v="DSM_EE"/>
    <m/>
    <n v="45871.2265625"/>
    <m/>
    <n v="0"/>
    <n v="1778.56787109375"/>
    <n v="1778.56787109375"/>
    <n v="0"/>
    <n v="-1"/>
    <n v="0"/>
    <n v="0"/>
    <n v="0"/>
    <n v="365"/>
    <n v="8760"/>
    <n v="1.1415524932090193E-4"/>
    <n v="38.773059844970703"/>
    <n v="0"/>
    <n v="0"/>
    <n v="1778.56787109375"/>
    <n v="38.773059844970703"/>
    <m/>
    <s v="1/1/2031"/>
    <s v="12/31/2099"/>
    <m/>
    <n v="0"/>
    <n v="0"/>
    <n v="2035"/>
    <m/>
    <m/>
    <m/>
    <n v="0"/>
    <n v="0"/>
    <s v="Real 2021 | 5/8/2023 1:03:19 PM"/>
    <n v="14184"/>
    <n v="45871.2265625"/>
    <m/>
    <m/>
    <n v="45871.2265625"/>
    <n v="0"/>
    <n v="0"/>
    <m/>
    <m/>
    <m/>
    <n v="0"/>
  </r>
  <r>
    <x v="0"/>
    <x v="0"/>
    <x v="12"/>
    <s v="1"/>
    <x v="0"/>
    <s v="C&amp;I - Low_31-42"/>
    <x v="17"/>
    <n v="13.954559326171875"/>
    <n v="122241.9375"/>
    <n v="13.954559326171875"/>
    <m/>
    <n v="0"/>
    <m/>
    <m/>
    <m/>
    <n v="4918.8564453125"/>
    <m/>
    <m/>
    <n v="-1"/>
    <n v="0"/>
    <s v="DSM_EE"/>
    <m/>
    <n v="122241.9375"/>
    <m/>
    <n v="0"/>
    <n v="4548.6494140625"/>
    <n v="4548.6494140625"/>
    <n v="0"/>
    <n v="-1"/>
    <n v="0"/>
    <n v="0"/>
    <n v="0"/>
    <n v="365"/>
    <n v="8760"/>
    <n v="1.1415524932090193E-4"/>
    <n v="37.210216522216797"/>
    <n v="0"/>
    <n v="0"/>
    <n v="4548.6494140625"/>
    <n v="37.210216522216797"/>
    <m/>
    <s v="1/1/2031"/>
    <s v="12/31/2099"/>
    <m/>
    <n v="0"/>
    <n v="0"/>
    <n v="2035"/>
    <m/>
    <m/>
    <m/>
    <n v="0"/>
    <n v="0"/>
    <s v="Real 2021 | 5/8/2023 1:03:19 PM"/>
    <n v="14185"/>
    <n v="122241.9375"/>
    <m/>
    <m/>
    <n v="122241.9375"/>
    <n v="0"/>
    <n v="0"/>
    <m/>
    <m/>
    <m/>
    <n v="0"/>
  </r>
  <r>
    <x v="0"/>
    <x v="0"/>
    <x v="12"/>
    <s v="3"/>
    <x v="2"/>
    <s v="C&amp;I - Low_31-42"/>
    <x v="17"/>
    <n v="13.954559326171875"/>
    <n v="122241.9375"/>
    <n v="13.954559326171875"/>
    <m/>
    <n v="0"/>
    <m/>
    <m/>
    <m/>
    <n v="4918.8564453125"/>
    <m/>
    <m/>
    <n v="-1"/>
    <n v="0"/>
    <s v="DSM_EE"/>
    <m/>
    <n v="122241.9375"/>
    <m/>
    <n v="0"/>
    <n v="4548.6494140625"/>
    <n v="4548.6494140625"/>
    <n v="0"/>
    <n v="-1"/>
    <n v="0"/>
    <n v="0"/>
    <n v="0"/>
    <n v="365"/>
    <n v="8760"/>
    <n v="1.1415524932090193E-4"/>
    <n v="37.210216522216797"/>
    <n v="0"/>
    <n v="0"/>
    <n v="4548.6494140625"/>
    <n v="37.210216522216797"/>
    <m/>
    <s v="1/1/2031"/>
    <s v="12/31/2099"/>
    <m/>
    <n v="0"/>
    <n v="0"/>
    <n v="2035"/>
    <m/>
    <m/>
    <m/>
    <n v="0"/>
    <n v="0"/>
    <s v="Real 2021 | 5/8/2023 1:03:19 PM"/>
    <n v="14186"/>
    <n v="122241.9375"/>
    <m/>
    <m/>
    <n v="122241.9375"/>
    <n v="0"/>
    <n v="0"/>
    <m/>
    <m/>
    <m/>
    <n v="0"/>
  </r>
  <r>
    <x v="0"/>
    <x v="0"/>
    <x v="12"/>
    <s v="4"/>
    <x v="3"/>
    <s v="C&amp;I - Low_31-42"/>
    <x v="17"/>
    <n v="13.954559326171875"/>
    <n v="122241.9375"/>
    <n v="13.954559326171875"/>
    <m/>
    <n v="0"/>
    <m/>
    <m/>
    <m/>
    <n v="4918.8564453125"/>
    <m/>
    <m/>
    <n v="-1"/>
    <n v="0"/>
    <s v="DSM_EE"/>
    <m/>
    <n v="122241.9375"/>
    <m/>
    <n v="0"/>
    <n v="4548.6494140625"/>
    <n v="4548.6494140625"/>
    <n v="0"/>
    <n v="-1"/>
    <n v="0"/>
    <n v="0"/>
    <n v="0"/>
    <n v="365"/>
    <n v="8760"/>
    <n v="1.1415524932090193E-4"/>
    <n v="37.210216522216797"/>
    <n v="0"/>
    <n v="0"/>
    <n v="4548.6494140625"/>
    <n v="37.210216522216797"/>
    <m/>
    <s v="1/1/2031"/>
    <s v="12/31/2099"/>
    <m/>
    <n v="0"/>
    <n v="0"/>
    <n v="2035"/>
    <m/>
    <m/>
    <m/>
    <n v="0"/>
    <n v="0"/>
    <s v="Real 2021 | 5/8/2023 1:03:19 PM"/>
    <n v="14187"/>
    <n v="122241.9375"/>
    <m/>
    <m/>
    <n v="122241.9375"/>
    <n v="0"/>
    <n v="0"/>
    <m/>
    <m/>
    <m/>
    <n v="0"/>
  </r>
  <r>
    <x v="0"/>
    <x v="0"/>
    <x v="12"/>
    <s v="6"/>
    <x v="5"/>
    <s v="C&amp;I - Low_31-42"/>
    <x v="17"/>
    <n v="13.954559326171875"/>
    <n v="122241.9375"/>
    <n v="13.954559326171875"/>
    <m/>
    <n v="0"/>
    <m/>
    <m/>
    <m/>
    <n v="4918.8564453125"/>
    <m/>
    <m/>
    <n v="-1"/>
    <n v="0"/>
    <s v="DSM_EE"/>
    <m/>
    <n v="122241.9375"/>
    <m/>
    <n v="0"/>
    <n v="4548.6494140625"/>
    <n v="4548.6494140625"/>
    <n v="0"/>
    <n v="-1"/>
    <n v="0"/>
    <n v="0"/>
    <n v="0"/>
    <n v="365"/>
    <n v="8760"/>
    <n v="1.1415524932090193E-4"/>
    <n v="37.210216522216797"/>
    <n v="0"/>
    <n v="0"/>
    <n v="4548.6494140625"/>
    <n v="37.210216522216797"/>
    <m/>
    <s v="1/1/2031"/>
    <s v="12/31/2099"/>
    <m/>
    <n v="0"/>
    <n v="0"/>
    <n v="2035"/>
    <m/>
    <m/>
    <m/>
    <n v="0"/>
    <n v="0"/>
    <s v="Real 2021 | 5/8/2023 1:03:19 PM"/>
    <n v="14188"/>
    <n v="122241.9375"/>
    <m/>
    <m/>
    <n v="122241.9375"/>
    <n v="0"/>
    <n v="0"/>
    <m/>
    <m/>
    <m/>
    <n v="0"/>
  </r>
  <r>
    <x v="0"/>
    <x v="0"/>
    <x v="12"/>
    <s v="7"/>
    <x v="6"/>
    <s v="C&amp;I - Low_31-42"/>
    <x v="17"/>
    <n v="13.954559326171875"/>
    <n v="122241.9375"/>
    <n v="13.954559326171875"/>
    <m/>
    <n v="0"/>
    <m/>
    <m/>
    <m/>
    <n v="4918.8564453125"/>
    <m/>
    <m/>
    <n v="-1"/>
    <n v="0"/>
    <s v="DSM_EE"/>
    <m/>
    <n v="122241.9375"/>
    <m/>
    <n v="0"/>
    <n v="4548.6494140625"/>
    <n v="4548.6494140625"/>
    <n v="0"/>
    <n v="-1"/>
    <n v="0"/>
    <n v="0"/>
    <n v="0"/>
    <n v="365"/>
    <n v="8760"/>
    <n v="1.1415524932090193E-4"/>
    <n v="37.210216522216797"/>
    <n v="0"/>
    <n v="0"/>
    <n v="4548.6494140625"/>
    <n v="37.210216522216797"/>
    <m/>
    <s v="1/1/2031"/>
    <s v="12/31/2099"/>
    <m/>
    <n v="0"/>
    <n v="0"/>
    <n v="2035"/>
    <m/>
    <m/>
    <m/>
    <n v="0"/>
    <n v="0"/>
    <s v="Real 2021 | 5/8/2023 1:03:19 PM"/>
    <n v="14189"/>
    <n v="122241.9375"/>
    <m/>
    <m/>
    <n v="122241.9375"/>
    <n v="0"/>
    <n v="0"/>
    <m/>
    <m/>
    <m/>
    <n v="0"/>
  </r>
  <r>
    <x v="0"/>
    <x v="0"/>
    <x v="12"/>
    <s v="8"/>
    <x v="7"/>
    <s v="C&amp;I - Low_31-42"/>
    <x v="17"/>
    <n v="13.954559326171875"/>
    <n v="122241.9375"/>
    <n v="13.954559326171875"/>
    <m/>
    <n v="0"/>
    <m/>
    <m/>
    <m/>
    <n v="4918.8564453125"/>
    <m/>
    <m/>
    <n v="-1"/>
    <n v="0"/>
    <s v="DSM_EE"/>
    <m/>
    <n v="122241.9375"/>
    <m/>
    <n v="0"/>
    <n v="4548.6494140625"/>
    <n v="4548.6494140625"/>
    <n v="0"/>
    <n v="-1"/>
    <n v="0"/>
    <n v="0"/>
    <n v="0"/>
    <n v="365"/>
    <n v="8760"/>
    <n v="1.1415524932090193E-4"/>
    <n v="37.210216522216797"/>
    <n v="0"/>
    <n v="0"/>
    <n v="4548.6494140625"/>
    <n v="37.210216522216797"/>
    <m/>
    <s v="1/1/2031"/>
    <s v="12/31/2099"/>
    <m/>
    <n v="0"/>
    <n v="0"/>
    <n v="2035"/>
    <m/>
    <m/>
    <m/>
    <n v="0"/>
    <n v="0"/>
    <s v="Real 2021 | 5/8/2023 1:03:19 PM"/>
    <n v="14190"/>
    <n v="122241.9375"/>
    <m/>
    <m/>
    <n v="122241.9375"/>
    <n v="0"/>
    <n v="0"/>
    <m/>
    <m/>
    <m/>
    <n v="0"/>
  </r>
  <r>
    <x v="0"/>
    <x v="0"/>
    <x v="12"/>
    <s v="9"/>
    <x v="8"/>
    <s v="C&amp;I - Low_31-42"/>
    <x v="17"/>
    <n v="13.954559326171875"/>
    <n v="122241.9375"/>
    <n v="13.954559326171875"/>
    <m/>
    <n v="0"/>
    <m/>
    <m/>
    <m/>
    <n v="4918.8564453125"/>
    <m/>
    <m/>
    <n v="-1"/>
    <n v="0"/>
    <s v="DSM_EE"/>
    <m/>
    <n v="122241.9375"/>
    <m/>
    <n v="0"/>
    <n v="4548.6494140625"/>
    <n v="4548.6494140625"/>
    <n v="0"/>
    <n v="-1"/>
    <n v="0"/>
    <n v="0"/>
    <n v="0"/>
    <n v="365"/>
    <n v="8760"/>
    <n v="1.1415524932090193E-4"/>
    <n v="37.210216522216797"/>
    <n v="0"/>
    <n v="0"/>
    <n v="4548.6494140625"/>
    <n v="37.210216522216797"/>
    <m/>
    <s v="1/1/2031"/>
    <s v="12/31/2099"/>
    <m/>
    <n v="0"/>
    <n v="0"/>
    <n v="2035"/>
    <m/>
    <m/>
    <m/>
    <n v="0"/>
    <n v="0"/>
    <s v="Real 2021 | 5/8/2023 1:03:19 PM"/>
    <n v="14191"/>
    <n v="122241.9375"/>
    <m/>
    <m/>
    <n v="122241.9375"/>
    <n v="0"/>
    <n v="0"/>
    <m/>
    <m/>
    <m/>
    <n v="0"/>
  </r>
  <r>
    <x v="0"/>
    <x v="0"/>
    <x v="12"/>
    <s v="1"/>
    <x v="0"/>
    <s v="IQW_31-42"/>
    <x v="18"/>
    <n v="0.22826175391674042"/>
    <n v="1999.572998046875"/>
    <n v="0.22826175391674042"/>
    <m/>
    <n v="0"/>
    <m/>
    <m/>
    <m/>
    <n v="872.29437255859375"/>
    <m/>
    <m/>
    <n v="-1"/>
    <n v="0"/>
    <s v="DSM_EE"/>
    <m/>
    <n v="1999.572998046875"/>
    <m/>
    <n v="0"/>
    <n v="78.767875671386719"/>
    <n v="78.767875671386719"/>
    <n v="0"/>
    <n v="-1"/>
    <n v="0"/>
    <n v="0"/>
    <n v="0"/>
    <n v="365"/>
    <n v="8760"/>
    <n v="1.1415524932090193E-4"/>
    <n v="39.392345428466797"/>
    <n v="0"/>
    <n v="0"/>
    <n v="78.767875671386719"/>
    <n v="39.392345428466797"/>
    <m/>
    <s v="1/1/2031"/>
    <s v="12/31/2099"/>
    <m/>
    <n v="0"/>
    <n v="0"/>
    <n v="2035"/>
    <m/>
    <m/>
    <m/>
    <n v="0"/>
    <n v="0"/>
    <s v="Real 2021 | 5/8/2023 1:03:19 PM"/>
    <n v="14192"/>
    <n v="1999.572998046875"/>
    <m/>
    <m/>
    <n v="1999.572998046875"/>
    <n v="0"/>
    <n v="0"/>
    <m/>
    <m/>
    <m/>
    <n v="0"/>
  </r>
  <r>
    <x v="0"/>
    <x v="0"/>
    <x v="12"/>
    <s v="2"/>
    <x v="1"/>
    <s v="IQW_31-42"/>
    <x v="18"/>
    <n v="0.22826175391674042"/>
    <n v="1999.572998046875"/>
    <n v="0.22826175391674042"/>
    <m/>
    <n v="0"/>
    <m/>
    <m/>
    <m/>
    <n v="872.29437255859375"/>
    <m/>
    <m/>
    <n v="-1"/>
    <n v="0"/>
    <s v="DSM_EE"/>
    <m/>
    <n v="1999.572998046875"/>
    <m/>
    <n v="0"/>
    <n v="78.767875671386719"/>
    <n v="78.767875671386719"/>
    <n v="0"/>
    <n v="-1"/>
    <n v="0"/>
    <n v="0"/>
    <n v="0"/>
    <n v="365"/>
    <n v="8760"/>
    <n v="1.1415524932090193E-4"/>
    <n v="39.392345428466797"/>
    <n v="0"/>
    <n v="0"/>
    <n v="78.767875671386719"/>
    <n v="39.392345428466797"/>
    <m/>
    <s v="1/1/2031"/>
    <s v="12/31/2099"/>
    <m/>
    <n v="0"/>
    <n v="0"/>
    <n v="2035"/>
    <m/>
    <m/>
    <m/>
    <n v="0"/>
    <n v="0"/>
    <s v="Real 2021 | 5/8/2023 1:03:19 PM"/>
    <n v="14193"/>
    <n v="1999.572998046875"/>
    <m/>
    <m/>
    <n v="1999.572998046875"/>
    <n v="0"/>
    <n v="0"/>
    <m/>
    <m/>
    <m/>
    <n v="0"/>
  </r>
  <r>
    <x v="0"/>
    <x v="0"/>
    <x v="12"/>
    <s v="3"/>
    <x v="2"/>
    <s v="IQW_31-42"/>
    <x v="18"/>
    <n v="0.22826175391674042"/>
    <n v="1999.572998046875"/>
    <n v="0.22826175391674042"/>
    <m/>
    <n v="0"/>
    <m/>
    <m/>
    <m/>
    <n v="872.29437255859375"/>
    <m/>
    <m/>
    <n v="-1"/>
    <n v="0"/>
    <s v="DSM_EE"/>
    <m/>
    <n v="1999.572998046875"/>
    <m/>
    <n v="0"/>
    <n v="78.767875671386719"/>
    <n v="78.767875671386719"/>
    <n v="0"/>
    <n v="-1"/>
    <n v="0"/>
    <n v="0"/>
    <n v="0"/>
    <n v="365"/>
    <n v="8760"/>
    <n v="1.1415524932090193E-4"/>
    <n v="39.392345428466797"/>
    <n v="0"/>
    <n v="0"/>
    <n v="78.767875671386719"/>
    <n v="39.392345428466797"/>
    <m/>
    <s v="1/1/2031"/>
    <s v="12/31/2099"/>
    <m/>
    <n v="0"/>
    <n v="0"/>
    <n v="2035"/>
    <m/>
    <m/>
    <m/>
    <n v="0"/>
    <n v="0"/>
    <s v="Real 2021 | 5/8/2023 1:03:19 PM"/>
    <n v="14194"/>
    <n v="1999.572998046875"/>
    <m/>
    <m/>
    <n v="1999.572998046875"/>
    <n v="0"/>
    <n v="0"/>
    <m/>
    <m/>
    <m/>
    <n v="0"/>
  </r>
  <r>
    <x v="0"/>
    <x v="0"/>
    <x v="12"/>
    <s v="4"/>
    <x v="3"/>
    <s v="IQW_31-42"/>
    <x v="18"/>
    <n v="0.22826175391674042"/>
    <n v="1999.572998046875"/>
    <n v="0.22826175391674042"/>
    <m/>
    <n v="0"/>
    <m/>
    <m/>
    <m/>
    <n v="872.29437255859375"/>
    <m/>
    <m/>
    <n v="-1"/>
    <n v="0"/>
    <s v="DSM_EE"/>
    <m/>
    <n v="1999.572998046875"/>
    <m/>
    <n v="0"/>
    <n v="78.767875671386719"/>
    <n v="78.767875671386719"/>
    <n v="0"/>
    <n v="-1"/>
    <n v="0"/>
    <n v="0"/>
    <n v="0"/>
    <n v="365"/>
    <n v="8760"/>
    <n v="1.1415524932090193E-4"/>
    <n v="39.392345428466797"/>
    <n v="0"/>
    <n v="0"/>
    <n v="78.767875671386719"/>
    <n v="39.392345428466797"/>
    <m/>
    <s v="1/1/2031"/>
    <s v="12/31/2099"/>
    <m/>
    <n v="0"/>
    <n v="0"/>
    <n v="2035"/>
    <m/>
    <m/>
    <m/>
    <n v="0"/>
    <n v="0"/>
    <s v="Real 2021 | 5/8/2023 1:03:19 PM"/>
    <n v="14195"/>
    <n v="1999.572998046875"/>
    <m/>
    <m/>
    <n v="1999.572998046875"/>
    <n v="0"/>
    <n v="0"/>
    <m/>
    <m/>
    <m/>
    <n v="0"/>
  </r>
  <r>
    <x v="0"/>
    <x v="0"/>
    <x v="12"/>
    <s v="5"/>
    <x v="4"/>
    <s v="IQW_31-42"/>
    <x v="18"/>
    <n v="0.22826175391674042"/>
    <n v="1999.572998046875"/>
    <n v="0.22826175391674042"/>
    <m/>
    <n v="0"/>
    <m/>
    <m/>
    <m/>
    <n v="872.29437255859375"/>
    <m/>
    <m/>
    <n v="-1"/>
    <n v="0"/>
    <s v="DSM_EE"/>
    <m/>
    <n v="1999.572998046875"/>
    <m/>
    <n v="0"/>
    <n v="78.767875671386719"/>
    <n v="78.767875671386719"/>
    <n v="0"/>
    <n v="-1"/>
    <n v="0"/>
    <n v="0"/>
    <n v="0"/>
    <n v="365"/>
    <n v="8760"/>
    <n v="1.1415524932090193E-4"/>
    <n v="39.392345428466797"/>
    <n v="0"/>
    <n v="0"/>
    <n v="78.767875671386719"/>
    <n v="39.392345428466797"/>
    <m/>
    <s v="1/1/2031"/>
    <s v="12/31/2099"/>
    <m/>
    <n v="0"/>
    <n v="0"/>
    <n v="2035"/>
    <m/>
    <m/>
    <m/>
    <n v="0"/>
    <n v="0"/>
    <s v="Real 2021 | 5/8/2023 1:03:19 PM"/>
    <n v="14196"/>
    <n v="1999.572998046875"/>
    <m/>
    <m/>
    <n v="1999.572998046875"/>
    <n v="0"/>
    <n v="0"/>
    <m/>
    <m/>
    <m/>
    <n v="0"/>
  </r>
  <r>
    <x v="0"/>
    <x v="0"/>
    <x v="12"/>
    <s v="6"/>
    <x v="5"/>
    <s v="IQW_31-42"/>
    <x v="18"/>
    <n v="0.22826175391674042"/>
    <n v="1999.572998046875"/>
    <n v="0.22826175391674042"/>
    <m/>
    <n v="0"/>
    <m/>
    <m/>
    <m/>
    <n v="872.29437255859375"/>
    <m/>
    <m/>
    <n v="-1"/>
    <n v="0"/>
    <s v="DSM_EE"/>
    <m/>
    <n v="1999.572998046875"/>
    <m/>
    <n v="0"/>
    <n v="78.767875671386719"/>
    <n v="78.767875671386719"/>
    <n v="0"/>
    <n v="-1"/>
    <n v="0"/>
    <n v="0"/>
    <n v="0"/>
    <n v="365"/>
    <n v="8760"/>
    <n v="1.1415524932090193E-4"/>
    <n v="39.392345428466797"/>
    <n v="0"/>
    <n v="0"/>
    <n v="78.767875671386719"/>
    <n v="39.392345428466797"/>
    <m/>
    <s v="1/1/2031"/>
    <s v="12/31/2099"/>
    <m/>
    <n v="0"/>
    <n v="0"/>
    <n v="2035"/>
    <m/>
    <m/>
    <m/>
    <n v="0"/>
    <n v="0"/>
    <s v="Real 2021 | 5/8/2023 1:03:19 PM"/>
    <n v="14197"/>
    <n v="1999.572998046875"/>
    <m/>
    <m/>
    <n v="1999.572998046875"/>
    <n v="0"/>
    <n v="0"/>
    <m/>
    <m/>
    <m/>
    <n v="0"/>
  </r>
  <r>
    <x v="0"/>
    <x v="0"/>
    <x v="12"/>
    <s v="7"/>
    <x v="6"/>
    <s v="IQW_31-42"/>
    <x v="18"/>
    <n v="0.22826175391674042"/>
    <n v="1999.572998046875"/>
    <n v="0.22826175391674042"/>
    <m/>
    <n v="0"/>
    <m/>
    <m/>
    <m/>
    <n v="872.29437255859375"/>
    <m/>
    <m/>
    <n v="-1"/>
    <n v="0"/>
    <s v="DSM_EE"/>
    <m/>
    <n v="1999.572998046875"/>
    <m/>
    <n v="0"/>
    <n v="78.767875671386719"/>
    <n v="78.767875671386719"/>
    <n v="0"/>
    <n v="-1"/>
    <n v="0"/>
    <n v="0"/>
    <n v="0"/>
    <n v="365"/>
    <n v="8760"/>
    <n v="1.1415524932090193E-4"/>
    <n v="39.392345428466797"/>
    <n v="0"/>
    <n v="0"/>
    <n v="78.767875671386719"/>
    <n v="39.392345428466797"/>
    <m/>
    <s v="1/1/2031"/>
    <s v="12/31/2099"/>
    <m/>
    <n v="0"/>
    <n v="0"/>
    <n v="2035"/>
    <m/>
    <m/>
    <m/>
    <n v="0"/>
    <n v="0"/>
    <s v="Real 2021 | 5/8/2023 1:03:19 PM"/>
    <n v="14198"/>
    <n v="1999.572998046875"/>
    <m/>
    <m/>
    <n v="1999.572998046875"/>
    <n v="0"/>
    <n v="0"/>
    <m/>
    <m/>
    <m/>
    <n v="0"/>
  </r>
  <r>
    <x v="0"/>
    <x v="0"/>
    <x v="12"/>
    <s v="8"/>
    <x v="7"/>
    <s v="IQW_31-42"/>
    <x v="18"/>
    <n v="0.22826175391674042"/>
    <n v="1999.572998046875"/>
    <n v="0.22826175391674042"/>
    <m/>
    <n v="0"/>
    <m/>
    <m/>
    <m/>
    <n v="872.29437255859375"/>
    <m/>
    <m/>
    <n v="-1"/>
    <n v="0"/>
    <s v="DSM_EE"/>
    <m/>
    <n v="1999.572998046875"/>
    <m/>
    <n v="0"/>
    <n v="78.767875671386719"/>
    <n v="78.767875671386719"/>
    <n v="0"/>
    <n v="-1"/>
    <n v="0"/>
    <n v="0"/>
    <n v="0"/>
    <n v="365"/>
    <n v="8760"/>
    <n v="1.1415524932090193E-4"/>
    <n v="39.392345428466797"/>
    <n v="0"/>
    <n v="0"/>
    <n v="78.767875671386719"/>
    <n v="39.392345428466797"/>
    <m/>
    <s v="1/1/2031"/>
    <s v="12/31/2099"/>
    <m/>
    <n v="0"/>
    <n v="0"/>
    <n v="2035"/>
    <m/>
    <m/>
    <m/>
    <n v="0"/>
    <n v="0"/>
    <s v="Real 2021 | 5/8/2023 1:03:19 PM"/>
    <n v="14199"/>
    <n v="1999.572998046875"/>
    <m/>
    <m/>
    <n v="1999.572998046875"/>
    <n v="0"/>
    <n v="0"/>
    <m/>
    <m/>
    <m/>
    <n v="0"/>
  </r>
  <r>
    <x v="0"/>
    <x v="0"/>
    <x v="12"/>
    <s v="9"/>
    <x v="8"/>
    <s v="IQW_31-42"/>
    <x v="18"/>
    <n v="0.22826175391674042"/>
    <n v="1999.572998046875"/>
    <n v="0.22826175391674042"/>
    <m/>
    <n v="0"/>
    <m/>
    <m/>
    <m/>
    <n v="872.29437255859375"/>
    <m/>
    <m/>
    <n v="-1"/>
    <n v="0"/>
    <s v="DSM_EE"/>
    <m/>
    <n v="1999.572998046875"/>
    <m/>
    <n v="0"/>
    <n v="78.767875671386719"/>
    <n v="78.767875671386719"/>
    <n v="0"/>
    <n v="-1"/>
    <n v="0"/>
    <n v="0"/>
    <n v="0"/>
    <n v="365"/>
    <n v="8760"/>
    <n v="1.1415524932090193E-4"/>
    <n v="39.392345428466797"/>
    <n v="0"/>
    <n v="0"/>
    <n v="78.767875671386719"/>
    <n v="39.392345428466797"/>
    <m/>
    <s v="1/1/2031"/>
    <s v="12/31/2099"/>
    <m/>
    <n v="0"/>
    <n v="0"/>
    <n v="2035"/>
    <m/>
    <m/>
    <m/>
    <n v="0"/>
    <n v="0"/>
    <s v="Real 2021 | 5/8/2023 1:03:19 PM"/>
    <n v="14200"/>
    <n v="1999.572998046875"/>
    <m/>
    <m/>
    <n v="1999.572998046875"/>
    <n v="0"/>
    <n v="0"/>
    <m/>
    <m/>
    <m/>
    <n v="0"/>
  </r>
  <r>
    <x v="0"/>
    <x v="0"/>
    <x v="12"/>
    <s v="1"/>
    <x v="0"/>
    <s v="Area 1001 Gas CT 2029"/>
    <x v="19"/>
    <n v="419.15603637695313"/>
    <n v="458.28164672851563"/>
    <n v="117.12495422363281"/>
    <m/>
    <n v="0"/>
    <m/>
    <m/>
    <m/>
    <n v="48907.359375"/>
    <m/>
    <m/>
    <n v="-1"/>
    <n v="10286390"/>
    <s v="TCO"/>
    <m/>
    <n v="1026014.5625"/>
    <m/>
    <n v="125.74681091308594"/>
    <n v="50304.953125"/>
    <n v="50304.953125"/>
    <n v="0"/>
    <n v="-1"/>
    <n v="0"/>
    <n v="0"/>
    <n v="3564.078857421875"/>
    <n v="73"/>
    <n v="3099"/>
    <n v="0.25557416677474976"/>
    <n v="49.029472351074219"/>
    <n v="41542.7421875"/>
    <n v="40.489429473876953"/>
    <n v="8762.20703125"/>
    <n v="8.5400419235229492"/>
    <m/>
    <s v="1/1/2029"/>
    <s v="12/31/2099"/>
    <m/>
    <n v="0"/>
    <n v="0"/>
    <n v="2035"/>
    <m/>
    <m/>
    <m/>
    <n v="0"/>
    <n v="0"/>
    <s v="Real 2021 | 5/8/2023 1:03:19 PM"/>
    <n v="14201"/>
    <n v="480"/>
    <m/>
    <m/>
    <n v="1026014.5625"/>
    <n v="0"/>
    <n v="0"/>
    <m/>
    <m/>
    <m/>
    <n v="0"/>
  </r>
  <r>
    <x v="0"/>
    <x v="0"/>
    <x v="12"/>
    <s v="2"/>
    <x v="1"/>
    <s v="Area 1001 Gas CT 2029"/>
    <x v="19"/>
    <n v="419.15603637695313"/>
    <n v="458.28164672851563"/>
    <n v="117.12495422363281"/>
    <m/>
    <n v="0"/>
    <m/>
    <m/>
    <m/>
    <n v="48907.359375"/>
    <m/>
    <m/>
    <n v="-1"/>
    <n v="10286390"/>
    <s v="TCO"/>
    <m/>
    <n v="1026014.5625"/>
    <m/>
    <n v="125.74681091308594"/>
    <n v="50304.953125"/>
    <n v="50304.953125"/>
    <n v="0"/>
    <n v="-1"/>
    <n v="0"/>
    <n v="0"/>
    <n v="3564.078857421875"/>
    <n v="73"/>
    <n v="3099"/>
    <n v="0.25557416677474976"/>
    <n v="49.029472351074219"/>
    <n v="41542.7421875"/>
    <n v="40.489429473876953"/>
    <n v="8762.20703125"/>
    <n v="8.5400419235229492"/>
    <m/>
    <s v="1/1/2029"/>
    <s v="12/31/2099"/>
    <m/>
    <n v="0"/>
    <n v="0"/>
    <n v="2035"/>
    <m/>
    <m/>
    <m/>
    <n v="0"/>
    <n v="0"/>
    <s v="Real 2021 | 5/8/2023 1:03:19 PM"/>
    <n v="14202"/>
    <n v="480"/>
    <m/>
    <m/>
    <n v="1026014.5625"/>
    <n v="0"/>
    <n v="0"/>
    <m/>
    <m/>
    <m/>
    <n v="0"/>
  </r>
  <r>
    <x v="0"/>
    <x v="0"/>
    <x v="12"/>
    <s v="3"/>
    <x v="2"/>
    <s v="Area 1001 Gas CT 2029"/>
    <x v="19"/>
    <n v="419.15603637695313"/>
    <n v="458.28164672851563"/>
    <n v="117.12495422363281"/>
    <m/>
    <n v="0"/>
    <m/>
    <m/>
    <m/>
    <n v="48907.359375"/>
    <m/>
    <m/>
    <n v="-1"/>
    <n v="10286390"/>
    <s v="TCO"/>
    <m/>
    <n v="1026014.5625"/>
    <m/>
    <n v="125.74681091308594"/>
    <n v="50304.953125"/>
    <n v="50304.953125"/>
    <n v="0"/>
    <n v="-1"/>
    <n v="0"/>
    <n v="0"/>
    <n v="3564.078857421875"/>
    <n v="73"/>
    <n v="3099"/>
    <n v="0.25557416677474976"/>
    <n v="49.029472351074219"/>
    <n v="41542.7421875"/>
    <n v="40.489429473876953"/>
    <n v="8762.20703125"/>
    <n v="8.5400419235229492"/>
    <m/>
    <s v="1/1/2029"/>
    <s v="12/31/2099"/>
    <m/>
    <n v="0"/>
    <n v="0"/>
    <n v="2035"/>
    <m/>
    <m/>
    <m/>
    <n v="0"/>
    <n v="0"/>
    <s v="Real 2021 | 5/8/2023 1:03:19 PM"/>
    <n v="14203"/>
    <n v="480"/>
    <m/>
    <m/>
    <n v="1026014.5625"/>
    <n v="0"/>
    <n v="0"/>
    <m/>
    <m/>
    <m/>
    <n v="0"/>
  </r>
  <r>
    <x v="0"/>
    <x v="0"/>
    <x v="12"/>
    <s v="4"/>
    <x v="3"/>
    <s v="Area 1001 Gas CT 2029"/>
    <x v="19"/>
    <n v="209.57801818847656"/>
    <n v="229.14082336425781"/>
    <n v="58.562477111816406"/>
    <m/>
    <n v="0"/>
    <m/>
    <m/>
    <m/>
    <n v="24453.6796875"/>
    <m/>
    <m/>
    <n v="-1"/>
    <n v="5143195"/>
    <s v="TCO"/>
    <m/>
    <n v="513007.28125"/>
    <m/>
    <n v="62.873405456542969"/>
    <n v="25152.4765625"/>
    <n v="25152.4765625"/>
    <n v="0"/>
    <n v="-1"/>
    <n v="0"/>
    <n v="0"/>
    <n v="1782.0394287109375"/>
    <n v="73"/>
    <n v="3099"/>
    <n v="0.25557416677474976"/>
    <n v="49.029472351074219"/>
    <n v="20771.37109375"/>
    <n v="40.489429473876953"/>
    <n v="4381.103515625"/>
    <n v="8.5400419235229492"/>
    <m/>
    <s v="1/1/2029"/>
    <s v="12/31/2099"/>
    <m/>
    <n v="0"/>
    <n v="0"/>
    <n v="2035"/>
    <m/>
    <m/>
    <m/>
    <n v="0"/>
    <n v="0"/>
    <s v="Real 2021 | 5/8/2023 1:03:19 PM"/>
    <n v="14204"/>
    <n v="240"/>
    <m/>
    <m/>
    <n v="513007.28125"/>
    <n v="0"/>
    <n v="0"/>
    <m/>
    <m/>
    <m/>
    <n v="0"/>
  </r>
  <r>
    <x v="0"/>
    <x v="0"/>
    <x v="12"/>
    <s v="5"/>
    <x v="4"/>
    <s v="Area 1001 Gas CT 2029"/>
    <x v="19"/>
    <n v="419.15603637695313"/>
    <n v="458.28164672851563"/>
    <n v="117.12495422363281"/>
    <m/>
    <n v="0"/>
    <m/>
    <m/>
    <m/>
    <n v="48907.359375"/>
    <m/>
    <m/>
    <n v="-1"/>
    <n v="10286390"/>
    <s v="TCO"/>
    <m/>
    <n v="1026014.5625"/>
    <m/>
    <n v="125.74681091308594"/>
    <n v="50304.953125"/>
    <n v="50304.953125"/>
    <n v="0"/>
    <n v="-1"/>
    <n v="0"/>
    <n v="0"/>
    <n v="3564.078857421875"/>
    <n v="73"/>
    <n v="3099"/>
    <n v="0.25557416677474976"/>
    <n v="49.029472351074219"/>
    <n v="41542.7421875"/>
    <n v="40.489429473876953"/>
    <n v="8762.20703125"/>
    <n v="8.5400419235229492"/>
    <m/>
    <s v="1/1/2029"/>
    <s v="12/31/2099"/>
    <m/>
    <n v="0"/>
    <n v="0"/>
    <n v="2035"/>
    <m/>
    <m/>
    <m/>
    <n v="0"/>
    <n v="0"/>
    <s v="Real 2021 | 5/8/2023 1:03:19 PM"/>
    <n v="14205"/>
    <n v="480"/>
    <m/>
    <m/>
    <n v="1026014.5625"/>
    <n v="0"/>
    <n v="0"/>
    <m/>
    <m/>
    <m/>
    <n v="0"/>
  </r>
  <r>
    <x v="0"/>
    <x v="0"/>
    <x v="12"/>
    <s v="7"/>
    <x v="6"/>
    <s v="Area 1001 Gas CT 2029"/>
    <x v="19"/>
    <n v="419.15603637695313"/>
    <n v="458.28164672851563"/>
    <n v="117.12495422363281"/>
    <m/>
    <n v="0"/>
    <m/>
    <m/>
    <m/>
    <n v="48907.359375"/>
    <m/>
    <m/>
    <n v="-1"/>
    <n v="10286390"/>
    <s v="TCO"/>
    <m/>
    <n v="1026014.5625"/>
    <m/>
    <n v="125.74681091308594"/>
    <n v="50304.953125"/>
    <n v="50304.953125"/>
    <n v="0"/>
    <n v="-1"/>
    <n v="0"/>
    <n v="0"/>
    <n v="3564.078857421875"/>
    <n v="73"/>
    <n v="3099"/>
    <n v="0.25557416677474976"/>
    <n v="49.029472351074219"/>
    <n v="41542.7421875"/>
    <n v="40.489429473876953"/>
    <n v="8762.20703125"/>
    <n v="8.5400419235229492"/>
    <m/>
    <s v="1/1/2029"/>
    <s v="12/31/2099"/>
    <m/>
    <n v="0"/>
    <n v="0"/>
    <n v="2035"/>
    <m/>
    <m/>
    <m/>
    <n v="0"/>
    <n v="0"/>
    <s v="Real 2021 | 5/8/2023 1:03:19 PM"/>
    <n v="14206"/>
    <n v="480"/>
    <m/>
    <m/>
    <n v="1026014.5625"/>
    <n v="0"/>
    <n v="0"/>
    <m/>
    <m/>
    <m/>
    <n v="0"/>
  </r>
  <r>
    <x v="0"/>
    <x v="0"/>
    <x v="12"/>
    <s v="8"/>
    <x v="7"/>
    <s v="Area 1001 Gas CT 2029"/>
    <x v="19"/>
    <n v="209.57801818847656"/>
    <n v="229.14082336425781"/>
    <n v="58.562477111816406"/>
    <m/>
    <n v="0"/>
    <m/>
    <m/>
    <m/>
    <n v="24453.6796875"/>
    <m/>
    <m/>
    <n v="-1"/>
    <n v="5143195"/>
    <s v="TCO"/>
    <m/>
    <n v="513007.28125"/>
    <m/>
    <n v="62.873405456542969"/>
    <n v="25152.4765625"/>
    <n v="25152.4765625"/>
    <n v="0"/>
    <n v="-1"/>
    <n v="0"/>
    <n v="0"/>
    <n v="1782.0394287109375"/>
    <n v="73"/>
    <n v="3099"/>
    <n v="0.25557416677474976"/>
    <n v="49.029472351074219"/>
    <n v="20771.37109375"/>
    <n v="40.489429473876953"/>
    <n v="4381.103515625"/>
    <n v="8.5400419235229492"/>
    <m/>
    <s v="1/1/2029"/>
    <s v="12/31/2099"/>
    <m/>
    <n v="0"/>
    <n v="0"/>
    <n v="2035"/>
    <m/>
    <m/>
    <m/>
    <n v="0"/>
    <n v="0"/>
    <s v="Real 2021 | 5/8/2023 1:03:19 PM"/>
    <n v="14207"/>
    <n v="240"/>
    <m/>
    <m/>
    <n v="513007.28125"/>
    <n v="0"/>
    <n v="0"/>
    <m/>
    <m/>
    <m/>
    <n v="0"/>
  </r>
  <r>
    <x v="0"/>
    <x v="0"/>
    <x v="12"/>
    <s v="9"/>
    <x v="8"/>
    <s v="Area 1001 Gas CT 2029"/>
    <x v="19"/>
    <n v="419.15603637695313"/>
    <n v="458.28164672851563"/>
    <n v="117.12495422363281"/>
    <m/>
    <n v="0"/>
    <m/>
    <m/>
    <m/>
    <n v="48907.359375"/>
    <m/>
    <m/>
    <n v="-1"/>
    <n v="10286390"/>
    <s v="TCO"/>
    <m/>
    <n v="1026014.5625"/>
    <m/>
    <n v="125.74681091308594"/>
    <n v="50304.953125"/>
    <n v="50304.953125"/>
    <n v="0"/>
    <n v="-1"/>
    <n v="0"/>
    <n v="0"/>
    <n v="3564.078857421875"/>
    <n v="73"/>
    <n v="3099"/>
    <n v="0.25557416677474976"/>
    <n v="49.029472351074219"/>
    <n v="41542.7421875"/>
    <n v="40.489429473876953"/>
    <n v="8762.20703125"/>
    <n v="8.5400419235229492"/>
    <m/>
    <s v="1/1/2029"/>
    <s v="12/31/2099"/>
    <m/>
    <n v="0"/>
    <n v="0"/>
    <n v="2035"/>
    <m/>
    <m/>
    <m/>
    <n v="0"/>
    <n v="0"/>
    <s v="Real 2021 | 5/8/2023 1:03:19 PM"/>
    <n v="14208"/>
    <n v="480"/>
    <m/>
    <m/>
    <n v="1026014.5625"/>
    <n v="0"/>
    <n v="0"/>
    <m/>
    <m/>
    <m/>
    <n v="0"/>
  </r>
  <r>
    <x v="0"/>
    <x v="0"/>
    <x v="12"/>
    <s v="8"/>
    <x v="7"/>
    <s v="Area 1001 Solar 2026"/>
    <x v="20"/>
    <n v="22.833641052246094"/>
    <n v="100"/>
    <n v="22.833641052246094"/>
    <m/>
    <n v="0"/>
    <m/>
    <m/>
    <m/>
    <n v="15077.126953125"/>
    <m/>
    <m/>
    <n v="-1"/>
    <n v="0"/>
    <s v="Solar"/>
    <m/>
    <n v="200022.6875"/>
    <m/>
    <n v="0"/>
    <n v="6550.7890625"/>
    <n v="6550.7890625"/>
    <n v="0"/>
    <n v="-1"/>
    <n v="0"/>
    <n v="0"/>
    <n v="0"/>
    <n v="365"/>
    <n v="4383"/>
    <n v="0.22833640873432159"/>
    <n v="32.750228881835938"/>
    <n v="-6391.8037109375"/>
    <n v="-31.955390930175781"/>
    <n v="12942.5927734375"/>
    <n v="64.705619812011719"/>
    <m/>
    <s v="1/1/2026"/>
    <s v="12/31/2099"/>
    <m/>
    <n v="0"/>
    <n v="0"/>
    <n v="2035"/>
    <m/>
    <m/>
    <m/>
    <n v="0"/>
    <n v="0"/>
    <s v="Real 2021 | 5/8/2023 1:03:19 PM"/>
    <n v="14209"/>
    <n v="100"/>
    <m/>
    <m/>
    <n v="200022.6875"/>
    <n v="0"/>
    <n v="0"/>
    <m/>
    <m/>
    <m/>
    <n v="0"/>
  </r>
  <r>
    <x v="0"/>
    <x v="0"/>
    <x v="12"/>
    <s v="1"/>
    <x v="0"/>
    <s v="Area 1001 Solar 2027"/>
    <x v="21"/>
    <n v="34.250461578369141"/>
    <n v="150"/>
    <n v="34.250461578369141"/>
    <m/>
    <n v="0"/>
    <m/>
    <m/>
    <m/>
    <n v="21831.283203125"/>
    <m/>
    <m/>
    <n v="-1"/>
    <n v="0"/>
    <s v="Solar"/>
    <m/>
    <n v="300034.03125"/>
    <m/>
    <n v="0"/>
    <n v="9826.18359375"/>
    <n v="9826.18359375"/>
    <n v="0"/>
    <n v="-1"/>
    <n v="0"/>
    <n v="0"/>
    <n v="0"/>
    <n v="365"/>
    <n v="4383"/>
    <n v="0.22833640873432159"/>
    <n v="32.750228881835938"/>
    <n v="-9587.705078125"/>
    <n v="-31.955390930175781"/>
    <n v="19413.888671875"/>
    <n v="64.705619812011719"/>
    <m/>
    <s v="1/1/2027"/>
    <s v="12/31/2099"/>
    <m/>
    <n v="0"/>
    <n v="0"/>
    <n v="2035"/>
    <m/>
    <m/>
    <m/>
    <n v="0"/>
    <n v="0"/>
    <s v="Real 2021 | 5/8/2023 1:03:19 PM"/>
    <n v="14210"/>
    <n v="150"/>
    <m/>
    <m/>
    <n v="300034.03125"/>
    <n v="0"/>
    <n v="0"/>
    <m/>
    <m/>
    <m/>
    <n v="0"/>
  </r>
  <r>
    <x v="0"/>
    <x v="0"/>
    <x v="12"/>
    <s v="2"/>
    <x v="1"/>
    <s v="Area 1001 Solar 2027"/>
    <x v="21"/>
    <n v="22.833641052246094"/>
    <n v="100"/>
    <n v="22.833641052246094"/>
    <m/>
    <n v="0"/>
    <m/>
    <m/>
    <m/>
    <n v="14554.1884765625"/>
    <m/>
    <m/>
    <n v="-1"/>
    <n v="0"/>
    <s v="Solar"/>
    <m/>
    <n v="200022.6875"/>
    <m/>
    <n v="0"/>
    <n v="6550.7890625"/>
    <n v="6550.7890625"/>
    <n v="0"/>
    <n v="-1"/>
    <n v="0"/>
    <n v="0"/>
    <n v="0"/>
    <n v="365"/>
    <n v="4383"/>
    <n v="0.22833640873432159"/>
    <n v="32.750228881835938"/>
    <n v="-6391.8037109375"/>
    <n v="-31.955390930175781"/>
    <n v="12942.5927734375"/>
    <n v="64.705619812011719"/>
    <m/>
    <s v="1/1/2027"/>
    <s v="12/31/2099"/>
    <m/>
    <n v="0"/>
    <n v="0"/>
    <n v="2035"/>
    <m/>
    <m/>
    <m/>
    <n v="0"/>
    <n v="0"/>
    <s v="Real 2021 | 5/8/2023 1:03:19 PM"/>
    <n v="14211"/>
    <n v="100"/>
    <m/>
    <m/>
    <n v="200022.6875"/>
    <n v="0"/>
    <n v="0"/>
    <m/>
    <m/>
    <m/>
    <n v="0"/>
  </r>
  <r>
    <x v="0"/>
    <x v="0"/>
    <x v="12"/>
    <s v="3"/>
    <x v="2"/>
    <s v="Area 1001 Solar 2027"/>
    <x v="21"/>
    <n v="34.250461578369141"/>
    <n v="150"/>
    <n v="34.250461578369141"/>
    <m/>
    <n v="0"/>
    <m/>
    <m/>
    <m/>
    <n v="21831.283203125"/>
    <m/>
    <m/>
    <n v="-1"/>
    <n v="0"/>
    <s v="Solar"/>
    <m/>
    <n v="300034.03125"/>
    <m/>
    <n v="0"/>
    <n v="9826.18359375"/>
    <n v="9826.18359375"/>
    <n v="0"/>
    <n v="-1"/>
    <n v="0"/>
    <n v="0"/>
    <n v="0"/>
    <n v="365"/>
    <n v="4383"/>
    <n v="0.22833640873432159"/>
    <n v="32.750228881835938"/>
    <n v="-9587.705078125"/>
    <n v="-31.955390930175781"/>
    <n v="19413.888671875"/>
    <n v="64.705619812011719"/>
    <m/>
    <s v="1/1/2027"/>
    <s v="12/31/2099"/>
    <m/>
    <n v="0"/>
    <n v="0"/>
    <n v="2035"/>
    <m/>
    <m/>
    <m/>
    <n v="0"/>
    <n v="0"/>
    <s v="Real 2021 | 5/8/2023 1:03:19 PM"/>
    <n v="14212"/>
    <n v="150"/>
    <m/>
    <m/>
    <n v="300034.03125"/>
    <n v="0"/>
    <n v="0"/>
    <m/>
    <m/>
    <m/>
    <n v="0"/>
  </r>
  <r>
    <x v="0"/>
    <x v="0"/>
    <x v="12"/>
    <s v="5"/>
    <x v="4"/>
    <s v="Area 1001 Solar 2027"/>
    <x v="21"/>
    <n v="11.416820526123047"/>
    <n v="50"/>
    <n v="11.416820526123047"/>
    <m/>
    <n v="0"/>
    <m/>
    <m/>
    <m/>
    <n v="7277.09423828125"/>
    <m/>
    <m/>
    <n v="-1"/>
    <n v="0"/>
    <s v="Solar"/>
    <m/>
    <n v="100011.34375"/>
    <m/>
    <n v="0"/>
    <n v="3275.39453125"/>
    <n v="3275.39453125"/>
    <n v="0"/>
    <n v="-1"/>
    <n v="0"/>
    <n v="0"/>
    <n v="0"/>
    <n v="365"/>
    <n v="4383"/>
    <n v="0.22833640873432159"/>
    <n v="32.750228881835938"/>
    <n v="-3195.90185546875"/>
    <n v="-31.955390930175781"/>
    <n v="6471.29638671875"/>
    <n v="64.705619812011719"/>
    <m/>
    <s v="1/1/2027"/>
    <s v="12/31/2099"/>
    <m/>
    <n v="0"/>
    <n v="0"/>
    <n v="2035"/>
    <m/>
    <m/>
    <m/>
    <n v="0"/>
    <n v="0"/>
    <s v="Real 2021 | 5/8/2023 1:03:19 PM"/>
    <n v="14213"/>
    <n v="50"/>
    <m/>
    <m/>
    <n v="100011.34375"/>
    <n v="0"/>
    <n v="0"/>
    <m/>
    <m/>
    <m/>
    <n v="0"/>
  </r>
  <r>
    <x v="0"/>
    <x v="0"/>
    <x v="12"/>
    <s v="6"/>
    <x v="5"/>
    <s v="Area 1001 Solar 2027"/>
    <x v="21"/>
    <n v="34.250461578369141"/>
    <n v="150"/>
    <n v="34.250461578369141"/>
    <m/>
    <n v="0"/>
    <m/>
    <m/>
    <m/>
    <n v="21831.283203125"/>
    <m/>
    <m/>
    <n v="-1"/>
    <n v="0"/>
    <s v="Solar"/>
    <m/>
    <n v="300034.03125"/>
    <m/>
    <n v="0"/>
    <n v="9826.18359375"/>
    <n v="9826.18359375"/>
    <n v="0"/>
    <n v="-1"/>
    <n v="0"/>
    <n v="0"/>
    <n v="0"/>
    <n v="365"/>
    <n v="4383"/>
    <n v="0.22833640873432159"/>
    <n v="32.750228881835938"/>
    <n v="-9587.705078125"/>
    <n v="-31.955390930175781"/>
    <n v="19413.888671875"/>
    <n v="64.705619812011719"/>
    <m/>
    <s v="1/1/2027"/>
    <s v="12/31/2099"/>
    <m/>
    <n v="0"/>
    <n v="0"/>
    <n v="2035"/>
    <m/>
    <m/>
    <m/>
    <n v="0"/>
    <n v="0"/>
    <s v="Real 2021 | 5/8/2023 1:03:19 PM"/>
    <n v="14214"/>
    <n v="150"/>
    <m/>
    <m/>
    <n v="300034.03125"/>
    <n v="0"/>
    <n v="0"/>
    <m/>
    <m/>
    <m/>
    <n v="0"/>
  </r>
  <r>
    <x v="0"/>
    <x v="0"/>
    <x v="12"/>
    <s v="7"/>
    <x v="6"/>
    <s v="Area 1001 Solar 2027"/>
    <x v="21"/>
    <n v="34.250461578369141"/>
    <n v="150"/>
    <n v="34.250461578369141"/>
    <m/>
    <n v="0"/>
    <m/>
    <m/>
    <m/>
    <n v="21831.283203125"/>
    <m/>
    <m/>
    <n v="-1"/>
    <n v="0"/>
    <s v="Solar"/>
    <m/>
    <n v="300034.03125"/>
    <m/>
    <n v="0"/>
    <n v="9826.18359375"/>
    <n v="9826.18359375"/>
    <n v="0"/>
    <n v="-1"/>
    <n v="0"/>
    <n v="0"/>
    <n v="0"/>
    <n v="365"/>
    <n v="4383"/>
    <n v="0.22833640873432159"/>
    <n v="32.750228881835938"/>
    <n v="-9587.705078125"/>
    <n v="-31.955390930175781"/>
    <n v="19413.888671875"/>
    <n v="64.705619812011719"/>
    <m/>
    <s v="1/1/2027"/>
    <s v="12/31/2099"/>
    <m/>
    <n v="0"/>
    <n v="0"/>
    <n v="2035"/>
    <m/>
    <m/>
    <m/>
    <n v="0"/>
    <n v="0"/>
    <s v="Real 2021 | 5/8/2023 1:03:19 PM"/>
    <n v="14215"/>
    <n v="150"/>
    <m/>
    <m/>
    <n v="300034.03125"/>
    <n v="0"/>
    <n v="0"/>
    <m/>
    <m/>
    <m/>
    <n v="0"/>
  </r>
  <r>
    <x v="0"/>
    <x v="0"/>
    <x v="12"/>
    <s v="8"/>
    <x v="7"/>
    <s v="Area 1001 Solar 2027"/>
    <x v="21"/>
    <n v="34.250461578369141"/>
    <n v="150"/>
    <n v="34.250461578369141"/>
    <m/>
    <n v="0"/>
    <m/>
    <m/>
    <m/>
    <n v="21831.283203125"/>
    <m/>
    <m/>
    <n v="-1"/>
    <n v="0"/>
    <s v="Solar"/>
    <m/>
    <n v="300034.03125"/>
    <m/>
    <n v="0"/>
    <n v="9826.18359375"/>
    <n v="9826.18359375"/>
    <n v="0"/>
    <n v="-1"/>
    <n v="0"/>
    <n v="0"/>
    <n v="0"/>
    <n v="365"/>
    <n v="4383"/>
    <n v="0.22833640873432159"/>
    <n v="32.750228881835938"/>
    <n v="-9587.705078125"/>
    <n v="-31.955390930175781"/>
    <n v="19413.888671875"/>
    <n v="64.705619812011719"/>
    <m/>
    <s v="1/1/2027"/>
    <s v="12/31/2099"/>
    <m/>
    <n v="0"/>
    <n v="0"/>
    <n v="2035"/>
    <m/>
    <m/>
    <m/>
    <n v="0"/>
    <n v="0"/>
    <s v="Real 2021 | 5/8/2023 1:03:19 PM"/>
    <n v="14216"/>
    <n v="150"/>
    <m/>
    <m/>
    <n v="300034.03125"/>
    <n v="0"/>
    <n v="0"/>
    <m/>
    <m/>
    <m/>
    <n v="0"/>
  </r>
  <r>
    <x v="0"/>
    <x v="0"/>
    <x v="12"/>
    <s v="9"/>
    <x v="8"/>
    <s v="Area 1001 Solar 2027"/>
    <x v="21"/>
    <n v="34.250461578369141"/>
    <n v="150"/>
    <n v="34.250461578369141"/>
    <m/>
    <n v="0"/>
    <m/>
    <m/>
    <m/>
    <n v="21831.283203125"/>
    <m/>
    <m/>
    <n v="-1"/>
    <n v="0"/>
    <s v="Solar"/>
    <m/>
    <n v="300034.03125"/>
    <m/>
    <n v="0"/>
    <n v="9826.18359375"/>
    <n v="9826.18359375"/>
    <n v="0"/>
    <n v="-1"/>
    <n v="0"/>
    <n v="0"/>
    <n v="0"/>
    <n v="365"/>
    <n v="4383"/>
    <n v="0.22833640873432159"/>
    <n v="32.750228881835938"/>
    <n v="-9587.705078125"/>
    <n v="-31.955390930175781"/>
    <n v="19413.888671875"/>
    <n v="64.705619812011719"/>
    <m/>
    <s v="1/1/2027"/>
    <s v="12/31/2099"/>
    <m/>
    <n v="0"/>
    <n v="0"/>
    <n v="2035"/>
    <m/>
    <m/>
    <m/>
    <n v="0"/>
    <n v="0"/>
    <s v="Real 2021 | 5/8/2023 1:03:19 PM"/>
    <n v="14217"/>
    <n v="150"/>
    <m/>
    <m/>
    <n v="300034.03125"/>
    <n v="0"/>
    <n v="0"/>
    <m/>
    <m/>
    <m/>
    <n v="0"/>
  </r>
  <r>
    <x v="0"/>
    <x v="0"/>
    <x v="12"/>
    <s v="1"/>
    <x v="0"/>
    <s v="Area 1001 Solar 2028"/>
    <x v="22"/>
    <n v="34.250461578369141"/>
    <n v="150"/>
    <n v="34.250461578369141"/>
    <m/>
    <n v="0"/>
    <m/>
    <m/>
    <m/>
    <n v="20972.564453125"/>
    <m/>
    <m/>
    <n v="-1"/>
    <n v="0"/>
    <s v="Solar"/>
    <m/>
    <n v="300034.03125"/>
    <m/>
    <n v="0"/>
    <n v="9826.18359375"/>
    <n v="9826.18359375"/>
    <n v="0"/>
    <n v="-1"/>
    <n v="0"/>
    <n v="0"/>
    <n v="0"/>
    <n v="365"/>
    <n v="4383"/>
    <n v="0.22833640873432159"/>
    <n v="32.750228881835938"/>
    <n v="-9587.705078125"/>
    <n v="-31.955390930175781"/>
    <n v="19413.888671875"/>
    <n v="64.705619812011719"/>
    <m/>
    <s v="1/1/2028"/>
    <s v="12/31/2099"/>
    <m/>
    <n v="0"/>
    <n v="0"/>
    <n v="2035"/>
    <m/>
    <m/>
    <m/>
    <n v="0"/>
    <n v="0"/>
    <s v="Real 2021 | 5/8/2023 1:03:19 PM"/>
    <n v="14218"/>
    <n v="150"/>
    <m/>
    <m/>
    <n v="300034.03125"/>
    <n v="0"/>
    <n v="0"/>
    <m/>
    <m/>
    <m/>
    <n v="0"/>
  </r>
  <r>
    <x v="0"/>
    <x v="0"/>
    <x v="12"/>
    <s v="2"/>
    <x v="1"/>
    <s v="Area 1001 Solar 2028"/>
    <x v="22"/>
    <n v="34.250461578369141"/>
    <n v="150"/>
    <n v="34.250461578369141"/>
    <m/>
    <n v="0"/>
    <m/>
    <m/>
    <m/>
    <n v="20972.564453125"/>
    <m/>
    <m/>
    <n v="-1"/>
    <n v="0"/>
    <s v="Solar"/>
    <m/>
    <n v="300034.03125"/>
    <m/>
    <n v="0"/>
    <n v="9826.18359375"/>
    <n v="9826.18359375"/>
    <n v="0"/>
    <n v="-1"/>
    <n v="0"/>
    <n v="0"/>
    <n v="0"/>
    <n v="365"/>
    <n v="4383"/>
    <n v="0.22833640873432159"/>
    <n v="32.750228881835938"/>
    <n v="-9587.705078125"/>
    <n v="-31.955390930175781"/>
    <n v="19413.888671875"/>
    <n v="64.705619812011719"/>
    <m/>
    <s v="1/1/2028"/>
    <s v="12/31/2099"/>
    <m/>
    <n v="0"/>
    <n v="0"/>
    <n v="2035"/>
    <m/>
    <m/>
    <m/>
    <n v="0"/>
    <n v="0"/>
    <s v="Real 2021 | 5/8/2023 1:03:19 PM"/>
    <n v="14219"/>
    <n v="150"/>
    <m/>
    <m/>
    <n v="300034.03125"/>
    <n v="0"/>
    <n v="0"/>
    <m/>
    <m/>
    <m/>
    <n v="0"/>
  </r>
  <r>
    <x v="0"/>
    <x v="0"/>
    <x v="12"/>
    <s v="3"/>
    <x v="2"/>
    <s v="Area 1001 Solar 2028"/>
    <x v="22"/>
    <n v="34.250461578369141"/>
    <n v="150"/>
    <n v="34.250461578369141"/>
    <m/>
    <n v="0"/>
    <m/>
    <m/>
    <m/>
    <n v="20972.564453125"/>
    <m/>
    <m/>
    <n v="-1"/>
    <n v="0"/>
    <s v="Solar"/>
    <m/>
    <n v="300034.03125"/>
    <m/>
    <n v="0"/>
    <n v="9826.18359375"/>
    <n v="9826.18359375"/>
    <n v="0"/>
    <n v="-1"/>
    <n v="0"/>
    <n v="0"/>
    <n v="0"/>
    <n v="365"/>
    <n v="4383"/>
    <n v="0.22833640873432159"/>
    <n v="32.750228881835938"/>
    <n v="-9587.705078125"/>
    <n v="-31.955390930175781"/>
    <n v="19413.888671875"/>
    <n v="64.705619812011719"/>
    <m/>
    <s v="1/1/2028"/>
    <s v="12/31/2099"/>
    <m/>
    <n v="0"/>
    <n v="0"/>
    <n v="2035"/>
    <m/>
    <m/>
    <m/>
    <n v="0"/>
    <n v="0"/>
    <s v="Real 2021 | 5/8/2023 1:03:19 PM"/>
    <n v="14220"/>
    <n v="150"/>
    <m/>
    <m/>
    <n v="300034.03125"/>
    <n v="0"/>
    <n v="0"/>
    <m/>
    <m/>
    <m/>
    <n v="0"/>
  </r>
  <r>
    <x v="0"/>
    <x v="0"/>
    <x v="12"/>
    <s v="4"/>
    <x v="3"/>
    <s v="Area 1001 Solar 2028"/>
    <x v="22"/>
    <n v="34.250461578369141"/>
    <n v="150"/>
    <n v="34.250461578369141"/>
    <m/>
    <n v="0"/>
    <m/>
    <m/>
    <m/>
    <n v="20972.564453125"/>
    <m/>
    <m/>
    <n v="-1"/>
    <n v="0"/>
    <s v="Solar"/>
    <m/>
    <n v="300034.03125"/>
    <m/>
    <n v="0"/>
    <n v="9826.18359375"/>
    <n v="9826.18359375"/>
    <n v="0"/>
    <n v="-1"/>
    <n v="0"/>
    <n v="0"/>
    <n v="0"/>
    <n v="365"/>
    <n v="4383"/>
    <n v="0.22833640873432159"/>
    <n v="32.750228881835938"/>
    <n v="-9587.705078125"/>
    <n v="-31.955390930175781"/>
    <n v="19413.888671875"/>
    <n v="64.705619812011719"/>
    <m/>
    <s v="1/1/2028"/>
    <s v="12/31/2099"/>
    <m/>
    <n v="0"/>
    <n v="0"/>
    <n v="2035"/>
    <m/>
    <m/>
    <m/>
    <n v="0"/>
    <n v="0"/>
    <s v="Real 2021 | 5/8/2023 1:03:19 PM"/>
    <n v="14221"/>
    <n v="150"/>
    <m/>
    <m/>
    <n v="300034.03125"/>
    <n v="0"/>
    <n v="0"/>
    <m/>
    <m/>
    <m/>
    <n v="0"/>
  </r>
  <r>
    <x v="0"/>
    <x v="0"/>
    <x v="12"/>
    <s v="5"/>
    <x v="4"/>
    <s v="Area 1001 Solar 2028"/>
    <x v="22"/>
    <n v="34.250461578369141"/>
    <n v="150"/>
    <n v="34.250461578369141"/>
    <m/>
    <n v="0"/>
    <m/>
    <m/>
    <m/>
    <n v="20972.564453125"/>
    <m/>
    <m/>
    <n v="-1"/>
    <n v="0"/>
    <s v="Solar"/>
    <m/>
    <n v="300034.03125"/>
    <m/>
    <n v="0"/>
    <n v="9826.18359375"/>
    <n v="9826.18359375"/>
    <n v="0"/>
    <n v="-1"/>
    <n v="0"/>
    <n v="0"/>
    <n v="0"/>
    <n v="365"/>
    <n v="4383"/>
    <n v="0.22833640873432159"/>
    <n v="32.750228881835938"/>
    <n v="-9587.705078125"/>
    <n v="-31.955390930175781"/>
    <n v="19413.888671875"/>
    <n v="64.705619812011719"/>
    <m/>
    <s v="1/1/2028"/>
    <s v="12/31/2099"/>
    <m/>
    <n v="0"/>
    <n v="0"/>
    <n v="2035"/>
    <m/>
    <m/>
    <m/>
    <n v="0"/>
    <n v="0"/>
    <s v="Real 2021 | 5/8/2023 1:03:19 PM"/>
    <n v="14222"/>
    <n v="150"/>
    <m/>
    <m/>
    <n v="300034.03125"/>
    <n v="0"/>
    <n v="0"/>
    <m/>
    <m/>
    <m/>
    <n v="0"/>
  </r>
  <r>
    <x v="0"/>
    <x v="0"/>
    <x v="12"/>
    <s v="6"/>
    <x v="5"/>
    <s v="Area 1001 Solar 2028"/>
    <x v="22"/>
    <n v="34.250461578369141"/>
    <n v="150"/>
    <n v="34.250461578369141"/>
    <m/>
    <n v="0"/>
    <m/>
    <m/>
    <m/>
    <n v="20972.564453125"/>
    <m/>
    <m/>
    <n v="-1"/>
    <n v="0"/>
    <s v="Solar"/>
    <m/>
    <n v="300034.03125"/>
    <m/>
    <n v="0"/>
    <n v="9826.18359375"/>
    <n v="9826.18359375"/>
    <n v="0"/>
    <n v="-1"/>
    <n v="0"/>
    <n v="0"/>
    <n v="0"/>
    <n v="365"/>
    <n v="4383"/>
    <n v="0.22833640873432159"/>
    <n v="32.750228881835938"/>
    <n v="-9587.705078125"/>
    <n v="-31.955390930175781"/>
    <n v="19413.888671875"/>
    <n v="64.705619812011719"/>
    <m/>
    <s v="1/1/2028"/>
    <s v="12/31/2099"/>
    <m/>
    <n v="0"/>
    <n v="0"/>
    <n v="2035"/>
    <m/>
    <m/>
    <m/>
    <n v="0"/>
    <n v="0"/>
    <s v="Real 2021 | 5/8/2023 1:03:19 PM"/>
    <n v="14223"/>
    <n v="150"/>
    <m/>
    <m/>
    <n v="300034.03125"/>
    <n v="0"/>
    <n v="0"/>
    <m/>
    <m/>
    <m/>
    <n v="0"/>
  </r>
  <r>
    <x v="0"/>
    <x v="0"/>
    <x v="12"/>
    <s v="7"/>
    <x v="6"/>
    <s v="Area 1001 Solar 2028"/>
    <x v="22"/>
    <n v="34.250461578369141"/>
    <n v="150"/>
    <n v="34.250461578369141"/>
    <m/>
    <n v="0"/>
    <m/>
    <m/>
    <m/>
    <n v="20972.564453125"/>
    <m/>
    <m/>
    <n v="-1"/>
    <n v="0"/>
    <s v="Solar"/>
    <m/>
    <n v="300034.03125"/>
    <m/>
    <n v="0"/>
    <n v="9826.18359375"/>
    <n v="9826.18359375"/>
    <n v="0"/>
    <n v="-1"/>
    <n v="0"/>
    <n v="0"/>
    <n v="0"/>
    <n v="365"/>
    <n v="4383"/>
    <n v="0.22833640873432159"/>
    <n v="32.750228881835938"/>
    <n v="-9587.705078125"/>
    <n v="-31.955390930175781"/>
    <n v="19413.888671875"/>
    <n v="64.705619812011719"/>
    <m/>
    <s v="1/1/2028"/>
    <s v="12/31/2099"/>
    <m/>
    <n v="0"/>
    <n v="0"/>
    <n v="2035"/>
    <m/>
    <m/>
    <m/>
    <n v="0"/>
    <n v="0"/>
    <s v="Real 2021 | 5/8/2023 1:03:19 PM"/>
    <n v="14224"/>
    <n v="150"/>
    <m/>
    <m/>
    <n v="300034.03125"/>
    <n v="0"/>
    <n v="0"/>
    <m/>
    <m/>
    <m/>
    <n v="0"/>
  </r>
  <r>
    <x v="0"/>
    <x v="0"/>
    <x v="12"/>
    <s v="8"/>
    <x v="7"/>
    <s v="Area 1001 Solar 2028"/>
    <x v="22"/>
    <n v="34.250461578369141"/>
    <n v="150"/>
    <n v="34.250461578369141"/>
    <m/>
    <n v="0"/>
    <m/>
    <m/>
    <m/>
    <n v="20972.564453125"/>
    <m/>
    <m/>
    <n v="-1"/>
    <n v="0"/>
    <s v="Solar"/>
    <m/>
    <n v="300034.03125"/>
    <m/>
    <n v="0"/>
    <n v="9826.18359375"/>
    <n v="9826.18359375"/>
    <n v="0"/>
    <n v="-1"/>
    <n v="0"/>
    <n v="0"/>
    <n v="0"/>
    <n v="365"/>
    <n v="4383"/>
    <n v="0.22833640873432159"/>
    <n v="32.750228881835938"/>
    <n v="-9587.705078125"/>
    <n v="-31.955390930175781"/>
    <n v="19413.888671875"/>
    <n v="64.705619812011719"/>
    <m/>
    <s v="1/1/2028"/>
    <s v="12/31/2099"/>
    <m/>
    <n v="0"/>
    <n v="0"/>
    <n v="2035"/>
    <m/>
    <m/>
    <m/>
    <n v="0"/>
    <n v="0"/>
    <s v="Real 2021 | 5/8/2023 1:03:19 PM"/>
    <n v="14225"/>
    <n v="150"/>
    <m/>
    <m/>
    <n v="300034.03125"/>
    <n v="0"/>
    <n v="0"/>
    <m/>
    <m/>
    <m/>
    <n v="0"/>
  </r>
  <r>
    <x v="0"/>
    <x v="0"/>
    <x v="12"/>
    <s v="9"/>
    <x v="8"/>
    <s v="Area 1001 Solar 2028"/>
    <x v="22"/>
    <n v="34.250461578369141"/>
    <n v="150"/>
    <n v="34.250461578369141"/>
    <m/>
    <n v="0"/>
    <m/>
    <m/>
    <m/>
    <n v="20972.564453125"/>
    <m/>
    <m/>
    <n v="-1"/>
    <n v="0"/>
    <s v="Solar"/>
    <m/>
    <n v="300034.03125"/>
    <m/>
    <n v="0"/>
    <n v="9826.18359375"/>
    <n v="9826.18359375"/>
    <n v="0"/>
    <n v="-1"/>
    <n v="0"/>
    <n v="0"/>
    <n v="0"/>
    <n v="365"/>
    <n v="4383"/>
    <n v="0.22833640873432159"/>
    <n v="32.750228881835938"/>
    <n v="-9587.705078125"/>
    <n v="-31.955390930175781"/>
    <n v="19413.888671875"/>
    <n v="64.705619812011719"/>
    <m/>
    <s v="1/1/2028"/>
    <s v="12/31/2099"/>
    <m/>
    <n v="0"/>
    <n v="0"/>
    <n v="2035"/>
    <m/>
    <m/>
    <m/>
    <n v="0"/>
    <n v="0"/>
    <s v="Real 2021 | 5/8/2023 1:03:19 PM"/>
    <n v="14226"/>
    <n v="150"/>
    <m/>
    <m/>
    <n v="300034.03125"/>
    <n v="0"/>
    <n v="0"/>
    <m/>
    <m/>
    <m/>
    <n v="0"/>
  </r>
  <r>
    <x v="0"/>
    <x v="0"/>
    <x v="12"/>
    <s v="1"/>
    <x v="0"/>
    <s v="Area 1001 Solar 2029"/>
    <x v="23"/>
    <n v="22.833641052246094"/>
    <n v="100"/>
    <n v="22.833641052246094"/>
    <m/>
    <n v="0"/>
    <m/>
    <m/>
    <m/>
    <n v="13453.2666015625"/>
    <m/>
    <m/>
    <n v="-1"/>
    <n v="0"/>
    <s v="Solar"/>
    <m/>
    <n v="200022.6875"/>
    <m/>
    <n v="0"/>
    <n v="6550.7890625"/>
    <n v="6550.7890625"/>
    <n v="0"/>
    <n v="-1"/>
    <n v="0"/>
    <n v="0"/>
    <n v="0"/>
    <n v="365"/>
    <n v="4383"/>
    <n v="0.22833640873432159"/>
    <n v="32.750228881835938"/>
    <n v="-6391.8037109375"/>
    <n v="-31.955390930175781"/>
    <n v="12942.5927734375"/>
    <n v="64.705619812011719"/>
    <m/>
    <s v="1/1/2029"/>
    <s v="12/31/2099"/>
    <m/>
    <n v="0"/>
    <n v="0"/>
    <n v="2035"/>
    <m/>
    <m/>
    <m/>
    <n v="0"/>
    <n v="0"/>
    <s v="Real 2021 | 5/8/2023 1:03:19 PM"/>
    <n v="14227"/>
    <n v="100"/>
    <m/>
    <m/>
    <n v="200022.6875"/>
    <n v="0"/>
    <n v="0"/>
    <m/>
    <m/>
    <m/>
    <n v="0"/>
  </r>
  <r>
    <x v="0"/>
    <x v="0"/>
    <x v="12"/>
    <s v="3"/>
    <x v="2"/>
    <s v="Area 1001 Solar 2029"/>
    <x v="23"/>
    <n v="22.833641052246094"/>
    <n v="100"/>
    <n v="22.833641052246094"/>
    <m/>
    <n v="0"/>
    <m/>
    <m/>
    <m/>
    <n v="13453.2666015625"/>
    <m/>
    <m/>
    <n v="-1"/>
    <n v="0"/>
    <s v="Solar"/>
    <m/>
    <n v="200022.6875"/>
    <m/>
    <n v="0"/>
    <n v="6550.7890625"/>
    <n v="6550.7890625"/>
    <n v="0"/>
    <n v="-1"/>
    <n v="0"/>
    <n v="0"/>
    <n v="0"/>
    <n v="365"/>
    <n v="4383"/>
    <n v="0.22833640873432159"/>
    <n v="32.750228881835938"/>
    <n v="-6391.8037109375"/>
    <n v="-31.955390930175781"/>
    <n v="12942.5927734375"/>
    <n v="64.705619812011719"/>
    <m/>
    <s v="1/1/2029"/>
    <s v="12/31/2099"/>
    <m/>
    <n v="0"/>
    <n v="0"/>
    <n v="2035"/>
    <m/>
    <m/>
    <m/>
    <n v="0"/>
    <n v="0"/>
    <s v="Real 2021 | 5/8/2023 1:03:19 PM"/>
    <n v="14228"/>
    <n v="100"/>
    <m/>
    <m/>
    <n v="200022.6875"/>
    <n v="0"/>
    <n v="0"/>
    <m/>
    <m/>
    <m/>
    <n v="0"/>
  </r>
  <r>
    <x v="0"/>
    <x v="0"/>
    <x v="12"/>
    <s v="4"/>
    <x v="3"/>
    <s v="Area 1001 Solar 2029"/>
    <x v="23"/>
    <n v="34.250461578369141"/>
    <n v="150"/>
    <n v="34.250461578369141"/>
    <m/>
    <n v="0"/>
    <m/>
    <m/>
    <m/>
    <n v="20179.900390625"/>
    <m/>
    <m/>
    <n v="-1"/>
    <n v="0"/>
    <s v="Solar"/>
    <m/>
    <n v="300034.03125"/>
    <m/>
    <n v="0"/>
    <n v="9826.18359375"/>
    <n v="9826.18359375"/>
    <n v="0"/>
    <n v="-1"/>
    <n v="0"/>
    <n v="0"/>
    <n v="0"/>
    <n v="365"/>
    <n v="4383"/>
    <n v="0.22833640873432159"/>
    <n v="32.750228881835938"/>
    <n v="-9587.705078125"/>
    <n v="-31.955390930175781"/>
    <n v="19413.888671875"/>
    <n v="64.705619812011719"/>
    <m/>
    <s v="1/1/2029"/>
    <s v="12/31/2099"/>
    <m/>
    <n v="0"/>
    <n v="0"/>
    <n v="2035"/>
    <m/>
    <m/>
    <m/>
    <n v="0"/>
    <n v="0"/>
    <s v="Real 2021 | 5/8/2023 1:03:19 PM"/>
    <n v="14229"/>
    <n v="150"/>
    <m/>
    <m/>
    <n v="300034.03125"/>
    <n v="0"/>
    <n v="0"/>
    <m/>
    <m/>
    <m/>
    <n v="0"/>
  </r>
  <r>
    <x v="0"/>
    <x v="0"/>
    <x v="12"/>
    <s v="6"/>
    <x v="5"/>
    <s v="Area 1001 Solar 2029"/>
    <x v="23"/>
    <n v="22.833641052246094"/>
    <n v="100"/>
    <n v="22.833641052246094"/>
    <m/>
    <n v="0"/>
    <m/>
    <m/>
    <m/>
    <n v="13453.2666015625"/>
    <m/>
    <m/>
    <n v="-1"/>
    <n v="0"/>
    <s v="Solar"/>
    <m/>
    <n v="200022.6875"/>
    <m/>
    <n v="0"/>
    <n v="6550.7890625"/>
    <n v="6550.7890625"/>
    <n v="0"/>
    <n v="-1"/>
    <n v="0"/>
    <n v="0"/>
    <n v="0"/>
    <n v="365"/>
    <n v="4383"/>
    <n v="0.22833640873432159"/>
    <n v="32.750228881835938"/>
    <n v="-6391.8037109375"/>
    <n v="-31.955390930175781"/>
    <n v="12942.5927734375"/>
    <n v="64.705619812011719"/>
    <m/>
    <s v="1/1/2029"/>
    <s v="12/31/2099"/>
    <m/>
    <n v="0"/>
    <n v="0"/>
    <n v="2035"/>
    <m/>
    <m/>
    <m/>
    <n v="0"/>
    <n v="0"/>
    <s v="Real 2021 | 5/8/2023 1:03:19 PM"/>
    <n v="14230"/>
    <n v="100"/>
    <m/>
    <m/>
    <n v="200022.6875"/>
    <n v="0"/>
    <n v="0"/>
    <m/>
    <m/>
    <m/>
    <n v="0"/>
  </r>
  <r>
    <x v="0"/>
    <x v="0"/>
    <x v="12"/>
    <s v="7"/>
    <x v="6"/>
    <s v="Area 1001 Solar 2029"/>
    <x v="23"/>
    <n v="22.833641052246094"/>
    <n v="100"/>
    <n v="22.833641052246094"/>
    <m/>
    <n v="0"/>
    <m/>
    <m/>
    <m/>
    <n v="13453.2666015625"/>
    <m/>
    <m/>
    <n v="-1"/>
    <n v="0"/>
    <s v="Solar"/>
    <m/>
    <n v="200022.6875"/>
    <m/>
    <n v="0"/>
    <n v="6550.7890625"/>
    <n v="6550.7890625"/>
    <n v="0"/>
    <n v="-1"/>
    <n v="0"/>
    <n v="0"/>
    <n v="0"/>
    <n v="365"/>
    <n v="4383"/>
    <n v="0.22833640873432159"/>
    <n v="32.750228881835938"/>
    <n v="-6391.8037109375"/>
    <n v="-31.955390930175781"/>
    <n v="12942.5927734375"/>
    <n v="64.705619812011719"/>
    <m/>
    <s v="1/1/2029"/>
    <s v="12/31/2099"/>
    <m/>
    <n v="0"/>
    <n v="0"/>
    <n v="2035"/>
    <m/>
    <m/>
    <m/>
    <n v="0"/>
    <n v="0"/>
    <s v="Real 2021 | 5/8/2023 1:03:19 PM"/>
    <n v="14231"/>
    <n v="100"/>
    <m/>
    <m/>
    <n v="200022.6875"/>
    <n v="0"/>
    <n v="0"/>
    <m/>
    <m/>
    <m/>
    <n v="0"/>
  </r>
  <r>
    <x v="0"/>
    <x v="0"/>
    <x v="12"/>
    <s v="8"/>
    <x v="7"/>
    <s v="Area 1001 Solar 2029"/>
    <x v="23"/>
    <n v="34.250461578369141"/>
    <n v="150"/>
    <n v="34.250461578369141"/>
    <m/>
    <n v="0"/>
    <m/>
    <m/>
    <m/>
    <n v="20179.900390625"/>
    <m/>
    <m/>
    <n v="-1"/>
    <n v="0"/>
    <s v="Solar"/>
    <m/>
    <n v="300034.03125"/>
    <m/>
    <n v="0"/>
    <n v="9826.18359375"/>
    <n v="9826.18359375"/>
    <n v="0"/>
    <n v="-1"/>
    <n v="0"/>
    <n v="0"/>
    <n v="0"/>
    <n v="365"/>
    <n v="4383"/>
    <n v="0.22833640873432159"/>
    <n v="32.750228881835938"/>
    <n v="-9587.705078125"/>
    <n v="-31.955390930175781"/>
    <n v="19413.888671875"/>
    <n v="64.705619812011719"/>
    <m/>
    <s v="1/1/2029"/>
    <s v="12/31/2099"/>
    <m/>
    <n v="0"/>
    <n v="0"/>
    <n v="2035"/>
    <m/>
    <m/>
    <m/>
    <n v="0"/>
    <n v="0"/>
    <s v="Real 2021 | 5/8/2023 1:03:19 PM"/>
    <n v="14232"/>
    <n v="150"/>
    <m/>
    <m/>
    <n v="300034.03125"/>
    <n v="0"/>
    <n v="0"/>
    <m/>
    <m/>
    <m/>
    <n v="0"/>
  </r>
  <r>
    <x v="0"/>
    <x v="0"/>
    <x v="12"/>
    <s v="9"/>
    <x v="8"/>
    <s v="Area 1001 Solar 2029"/>
    <x v="23"/>
    <n v="22.833641052246094"/>
    <n v="100"/>
    <n v="22.833641052246094"/>
    <m/>
    <n v="0"/>
    <m/>
    <m/>
    <m/>
    <n v="13453.2666015625"/>
    <m/>
    <m/>
    <n v="-1"/>
    <n v="0"/>
    <s v="Solar"/>
    <m/>
    <n v="200022.6875"/>
    <m/>
    <n v="0"/>
    <n v="6550.7890625"/>
    <n v="6550.7890625"/>
    <n v="0"/>
    <n v="-1"/>
    <n v="0"/>
    <n v="0"/>
    <n v="0"/>
    <n v="365"/>
    <n v="4383"/>
    <n v="0.22833640873432159"/>
    <n v="32.750228881835938"/>
    <n v="-6391.8037109375"/>
    <n v="-31.955390930175781"/>
    <n v="12942.5927734375"/>
    <n v="64.705619812011719"/>
    <m/>
    <s v="1/1/2029"/>
    <s v="12/31/2099"/>
    <m/>
    <n v="0"/>
    <n v="0"/>
    <n v="2035"/>
    <m/>
    <m/>
    <m/>
    <n v="0"/>
    <n v="0"/>
    <s v="Real 2021 | 5/8/2023 1:03:19 PM"/>
    <n v="14233"/>
    <n v="100"/>
    <m/>
    <m/>
    <n v="200022.6875"/>
    <n v="0"/>
    <n v="0"/>
    <m/>
    <m/>
    <m/>
    <n v="0"/>
  </r>
  <r>
    <x v="0"/>
    <x v="0"/>
    <x v="12"/>
    <s v="3"/>
    <x v="2"/>
    <s v="Area 1001 Solar 2030"/>
    <x v="24"/>
    <n v="11.416820526123047"/>
    <n v="50"/>
    <n v="11.416820526123047"/>
    <m/>
    <n v="0"/>
    <m/>
    <m/>
    <m/>
    <n v="6451.40283203125"/>
    <m/>
    <m/>
    <n v="-1"/>
    <n v="0"/>
    <s v="Solar"/>
    <m/>
    <n v="100011.34375"/>
    <m/>
    <n v="0"/>
    <n v="3275.39453125"/>
    <n v="3275.39453125"/>
    <n v="0"/>
    <n v="-1"/>
    <n v="0"/>
    <n v="0"/>
    <n v="0"/>
    <n v="365"/>
    <n v="4383"/>
    <n v="0.22833640873432159"/>
    <n v="32.750228881835938"/>
    <n v="-3195.90185546875"/>
    <n v="-31.955390930175781"/>
    <n v="6471.29638671875"/>
    <n v="64.705619812011719"/>
    <m/>
    <s v="1/1/2030"/>
    <s v="12/31/2099"/>
    <m/>
    <n v="0"/>
    <n v="0"/>
    <n v="2035"/>
    <m/>
    <m/>
    <m/>
    <n v="0"/>
    <n v="0"/>
    <s v="Real 2021 | 5/8/2023 1:03:19 PM"/>
    <n v="14234"/>
    <n v="50"/>
    <m/>
    <m/>
    <n v="100011.34375"/>
    <n v="0"/>
    <n v="0"/>
    <m/>
    <m/>
    <m/>
    <n v="0"/>
  </r>
  <r>
    <x v="0"/>
    <x v="0"/>
    <x v="12"/>
    <s v="8"/>
    <x v="7"/>
    <s v="Area 1001 Solar 2030"/>
    <x v="24"/>
    <n v="11.416820526123047"/>
    <n v="50"/>
    <n v="11.416820526123047"/>
    <m/>
    <n v="0"/>
    <m/>
    <m/>
    <m/>
    <n v="6451.40283203125"/>
    <m/>
    <m/>
    <n v="-1"/>
    <n v="0"/>
    <s v="Solar"/>
    <m/>
    <n v="100011.34375"/>
    <m/>
    <n v="0"/>
    <n v="3275.39453125"/>
    <n v="3275.39453125"/>
    <n v="0"/>
    <n v="-1"/>
    <n v="0"/>
    <n v="0"/>
    <n v="0"/>
    <n v="365"/>
    <n v="4383"/>
    <n v="0.22833640873432159"/>
    <n v="32.750228881835938"/>
    <n v="-3195.90185546875"/>
    <n v="-31.955390930175781"/>
    <n v="6471.29638671875"/>
    <n v="64.705619812011719"/>
    <m/>
    <s v="1/1/2030"/>
    <s v="12/31/2099"/>
    <m/>
    <n v="0"/>
    <n v="0"/>
    <n v="2035"/>
    <m/>
    <m/>
    <m/>
    <n v="0"/>
    <n v="0"/>
    <s v="Real 2021 | 5/8/2023 1:03:19 PM"/>
    <n v="14235"/>
    <n v="50"/>
    <m/>
    <m/>
    <n v="100011.34375"/>
    <n v="0"/>
    <n v="0"/>
    <m/>
    <m/>
    <m/>
    <n v="0"/>
  </r>
  <r>
    <x v="0"/>
    <x v="0"/>
    <x v="12"/>
    <s v="4"/>
    <x v="3"/>
    <s v="Area 1001 Solar 2031"/>
    <x v="25"/>
    <n v="34.250461578369141"/>
    <n v="150"/>
    <n v="34.250461578369141"/>
    <m/>
    <n v="0"/>
    <m/>
    <m/>
    <m/>
    <n v="19494.576171875"/>
    <m/>
    <m/>
    <n v="-1"/>
    <n v="0"/>
    <s v="Solar"/>
    <m/>
    <n v="300034.03125"/>
    <m/>
    <n v="0"/>
    <n v="9826.18359375"/>
    <n v="9826.18359375"/>
    <n v="0"/>
    <n v="-1"/>
    <n v="0"/>
    <n v="0"/>
    <n v="0"/>
    <n v="365"/>
    <n v="4383"/>
    <n v="0.22833640873432159"/>
    <n v="32.750228881835938"/>
    <n v="-9587.705078125"/>
    <n v="-31.955390930175781"/>
    <n v="19413.888671875"/>
    <n v="64.705619812011719"/>
    <m/>
    <s v="1/1/2031"/>
    <s v="12/31/2099"/>
    <m/>
    <n v="0"/>
    <n v="0"/>
    <n v="2035"/>
    <m/>
    <m/>
    <m/>
    <n v="0"/>
    <n v="0"/>
    <s v="Real 2021 | 5/8/2023 1:03:19 PM"/>
    <n v="14236"/>
    <n v="150"/>
    <m/>
    <m/>
    <n v="300034.03125"/>
    <n v="0"/>
    <n v="0"/>
    <m/>
    <m/>
    <m/>
    <n v="0"/>
  </r>
  <r>
    <x v="0"/>
    <x v="0"/>
    <x v="12"/>
    <s v="8"/>
    <x v="7"/>
    <s v="Area 1001 Solar 2031"/>
    <x v="25"/>
    <n v="11.416820526123047"/>
    <n v="50"/>
    <n v="11.416820526123047"/>
    <m/>
    <n v="0"/>
    <m/>
    <m/>
    <m/>
    <n v="6498.19189453125"/>
    <m/>
    <m/>
    <n v="-1"/>
    <n v="0"/>
    <s v="Solar"/>
    <m/>
    <n v="100011.34375"/>
    <m/>
    <n v="0"/>
    <n v="3275.39453125"/>
    <n v="3275.39453125"/>
    <n v="0"/>
    <n v="-1"/>
    <n v="0"/>
    <n v="0"/>
    <n v="0"/>
    <n v="365"/>
    <n v="4383"/>
    <n v="0.22833640873432159"/>
    <n v="32.750228881835938"/>
    <n v="-3195.90185546875"/>
    <n v="-31.955390930175781"/>
    <n v="6471.29638671875"/>
    <n v="64.705619812011719"/>
    <m/>
    <s v="1/1/2031"/>
    <s v="12/31/2099"/>
    <m/>
    <n v="0"/>
    <n v="0"/>
    <n v="2035"/>
    <m/>
    <m/>
    <m/>
    <n v="0"/>
    <n v="0"/>
    <s v="Real 2021 | 5/8/2023 1:03:19 PM"/>
    <n v="14237"/>
    <n v="50"/>
    <m/>
    <m/>
    <n v="100011.34375"/>
    <n v="0"/>
    <n v="0"/>
    <m/>
    <m/>
    <m/>
    <n v="0"/>
  </r>
  <r>
    <x v="0"/>
    <x v="0"/>
    <x v="12"/>
    <s v="3"/>
    <x v="2"/>
    <s v="Area 1001 Solar 2032"/>
    <x v="26"/>
    <n v="11.416820526123047"/>
    <n v="50"/>
    <n v="11.416820526123047"/>
    <m/>
    <n v="0"/>
    <m/>
    <m/>
    <m/>
    <n v="6528.46728515625"/>
    <m/>
    <m/>
    <n v="-1"/>
    <n v="0"/>
    <s v="Solar"/>
    <m/>
    <n v="100011.34375"/>
    <m/>
    <n v="0"/>
    <n v="3275.39453125"/>
    <n v="3275.39453125"/>
    <n v="0"/>
    <n v="-1"/>
    <n v="0"/>
    <n v="0"/>
    <n v="0"/>
    <n v="365"/>
    <n v="4383"/>
    <n v="0.22833640873432159"/>
    <n v="32.750228881835938"/>
    <n v="-3195.90185546875"/>
    <n v="-31.955390930175781"/>
    <n v="6471.29638671875"/>
    <n v="64.705619812011719"/>
    <m/>
    <s v="1/1/2032"/>
    <s v="12/31/2099"/>
    <m/>
    <n v="0"/>
    <n v="0"/>
    <n v="2035"/>
    <m/>
    <m/>
    <m/>
    <n v="0"/>
    <n v="0"/>
    <s v="Real 2021 | 5/8/2023 1:03:19 PM"/>
    <n v="14238"/>
    <n v="50"/>
    <m/>
    <m/>
    <n v="100011.34375"/>
    <n v="0"/>
    <n v="0"/>
    <m/>
    <m/>
    <m/>
    <n v="0"/>
  </r>
  <r>
    <x v="0"/>
    <x v="0"/>
    <x v="12"/>
    <s v="4"/>
    <x v="3"/>
    <s v="Area 1001 Solar 2032"/>
    <x v="26"/>
    <n v="34.250461578369141"/>
    <n v="150"/>
    <n v="34.250461578369141"/>
    <m/>
    <n v="0"/>
    <m/>
    <m/>
    <m/>
    <n v="19585.40234375"/>
    <m/>
    <m/>
    <n v="-1"/>
    <n v="0"/>
    <s v="Solar"/>
    <m/>
    <n v="300034.03125"/>
    <m/>
    <n v="0"/>
    <n v="9826.18359375"/>
    <n v="9826.18359375"/>
    <n v="0"/>
    <n v="-1"/>
    <n v="0"/>
    <n v="0"/>
    <n v="0"/>
    <n v="365"/>
    <n v="4383"/>
    <n v="0.22833640873432159"/>
    <n v="32.750228881835938"/>
    <n v="-9587.705078125"/>
    <n v="-31.955390930175781"/>
    <n v="19413.888671875"/>
    <n v="64.705619812011719"/>
    <m/>
    <s v="1/1/2032"/>
    <s v="12/31/2099"/>
    <m/>
    <n v="0"/>
    <n v="0"/>
    <n v="2035"/>
    <m/>
    <m/>
    <m/>
    <n v="0"/>
    <n v="0"/>
    <s v="Real 2021 | 5/8/2023 1:03:19 PM"/>
    <n v="14239"/>
    <n v="150"/>
    <m/>
    <m/>
    <n v="300034.03125"/>
    <n v="0"/>
    <n v="0"/>
    <m/>
    <m/>
    <m/>
    <n v="0"/>
  </r>
  <r>
    <x v="0"/>
    <x v="0"/>
    <x v="12"/>
    <s v="8"/>
    <x v="7"/>
    <s v="Area 1001 Solar 2032"/>
    <x v="26"/>
    <n v="11.416820526123047"/>
    <n v="50"/>
    <n v="11.416820526123047"/>
    <m/>
    <n v="0"/>
    <m/>
    <m/>
    <m/>
    <n v="6528.46728515625"/>
    <m/>
    <m/>
    <n v="-1"/>
    <n v="0"/>
    <s v="Solar"/>
    <m/>
    <n v="100011.34375"/>
    <m/>
    <n v="0"/>
    <n v="3275.39453125"/>
    <n v="3275.39453125"/>
    <n v="0"/>
    <n v="-1"/>
    <n v="0"/>
    <n v="0"/>
    <n v="0"/>
    <n v="365"/>
    <n v="4383"/>
    <n v="0.22833640873432159"/>
    <n v="32.750228881835938"/>
    <n v="-3195.90185546875"/>
    <n v="-31.955390930175781"/>
    <n v="6471.29638671875"/>
    <n v="64.705619812011719"/>
    <m/>
    <s v="1/1/2032"/>
    <s v="12/31/2099"/>
    <m/>
    <n v="0"/>
    <n v="0"/>
    <n v="2035"/>
    <m/>
    <m/>
    <m/>
    <n v="0"/>
    <n v="0"/>
    <s v="Real 2021 | 5/8/2023 1:03:19 PM"/>
    <n v="14240"/>
    <n v="50"/>
    <m/>
    <m/>
    <n v="100011.34375"/>
    <n v="0"/>
    <n v="0"/>
    <m/>
    <m/>
    <m/>
    <n v="0"/>
  </r>
  <r>
    <x v="0"/>
    <x v="0"/>
    <x v="12"/>
    <s v="8"/>
    <x v="7"/>
    <s v="Area 1001 Solar 2035"/>
    <x v="27"/>
    <n v="11.416820526123047"/>
    <n v="50"/>
    <n v="11.416820526123047"/>
    <m/>
    <n v="0"/>
    <m/>
    <m/>
    <m/>
    <n v="6649.56884765625"/>
    <m/>
    <m/>
    <n v="-1"/>
    <n v="0"/>
    <s v="Solar"/>
    <m/>
    <n v="100011.34375"/>
    <m/>
    <n v="0"/>
    <n v="3275.39453125"/>
    <n v="3275.39453125"/>
    <n v="0"/>
    <n v="-1"/>
    <n v="0"/>
    <n v="0"/>
    <n v="0"/>
    <n v="365"/>
    <n v="4383"/>
    <n v="0.22833640873432159"/>
    <n v="32.750228881835938"/>
    <n v="-3195.90185546875"/>
    <n v="-31.955390930175781"/>
    <n v="6471.29638671875"/>
    <n v="64.705619812011719"/>
    <m/>
    <s v="1/1/2035"/>
    <s v="12/31/2099"/>
    <m/>
    <n v="0"/>
    <n v="0"/>
    <n v="2035"/>
    <m/>
    <m/>
    <m/>
    <n v="0"/>
    <n v="0"/>
    <s v="Real 2021 | 5/8/2023 1:03:19 PM"/>
    <n v="14241"/>
    <n v="50"/>
    <m/>
    <m/>
    <n v="100011.34375"/>
    <n v="0"/>
    <n v="0"/>
    <m/>
    <m/>
    <m/>
    <n v="0"/>
  </r>
  <r>
    <x v="0"/>
    <x v="0"/>
    <x v="12"/>
    <s v="4"/>
    <x v="3"/>
    <s v="Area 1001 Solar 2036"/>
    <x v="28"/>
    <n v="0"/>
    <n v="0"/>
    <n v="0"/>
    <m/>
    <n v="0"/>
    <m/>
    <m/>
    <m/>
    <n v="0"/>
    <m/>
    <m/>
    <n v="-1"/>
    <n v="0"/>
    <s v="Solar"/>
    <m/>
    <n v="0"/>
    <m/>
    <n v="0"/>
    <n v="0"/>
    <n v="0"/>
    <n v="0"/>
    <n v="-1"/>
    <n v="0"/>
    <n v="0"/>
    <n v="0"/>
    <n v="0"/>
    <n v="0"/>
    <m/>
    <m/>
    <n v="0"/>
    <m/>
    <n v="0"/>
    <m/>
    <m/>
    <s v="1/1/2036"/>
    <s v="12/31/2099"/>
    <m/>
    <n v="0"/>
    <n v="0"/>
    <n v="2035"/>
    <m/>
    <m/>
    <m/>
    <n v="0"/>
    <n v="0"/>
    <s v="Real 2021 | 5/8/2023 1:03:19 PM"/>
    <n v="14242"/>
    <n v="0"/>
    <m/>
    <m/>
    <n v="0"/>
    <n v="0"/>
    <n v="0"/>
    <m/>
    <m/>
    <m/>
    <n v="0"/>
  </r>
  <r>
    <x v="0"/>
    <x v="0"/>
    <x v="12"/>
    <s v="1"/>
    <x v="0"/>
    <s v="Area 1001 Solar 2037"/>
    <x v="29"/>
    <n v="0"/>
    <n v="0"/>
    <n v="0"/>
    <m/>
    <n v="0"/>
    <m/>
    <m/>
    <m/>
    <n v="0"/>
    <m/>
    <m/>
    <n v="-1"/>
    <n v="0"/>
    <s v="Solar"/>
    <m/>
    <n v="0"/>
    <m/>
    <n v="0"/>
    <n v="0"/>
    <n v="0"/>
    <n v="0"/>
    <n v="-1"/>
    <n v="0"/>
    <n v="0"/>
    <n v="0"/>
    <n v="0"/>
    <n v="0"/>
    <m/>
    <m/>
    <n v="0"/>
    <m/>
    <n v="0"/>
    <m/>
    <m/>
    <s v="1/1/2037"/>
    <s v="12/31/2099"/>
    <m/>
    <n v="0"/>
    <n v="0"/>
    <n v="2035"/>
    <m/>
    <m/>
    <m/>
    <n v="0"/>
    <n v="0"/>
    <s v="Real 2021 | 5/8/2023 1:03:19 PM"/>
    <n v="14243"/>
    <n v="0"/>
    <m/>
    <m/>
    <n v="0"/>
    <n v="0"/>
    <n v="0"/>
    <m/>
    <m/>
    <m/>
    <n v="0"/>
  </r>
  <r>
    <x v="0"/>
    <x v="0"/>
    <x v="12"/>
    <s v="3"/>
    <x v="2"/>
    <s v="Area 1001 Solar 2037"/>
    <x v="29"/>
    <n v="0"/>
    <n v="0"/>
    <n v="0"/>
    <m/>
    <n v="0"/>
    <m/>
    <m/>
    <m/>
    <n v="0"/>
    <m/>
    <m/>
    <n v="-1"/>
    <n v="0"/>
    <s v="Solar"/>
    <m/>
    <n v="0"/>
    <m/>
    <n v="0"/>
    <n v="0"/>
    <n v="0"/>
    <n v="0"/>
    <n v="-1"/>
    <n v="0"/>
    <n v="0"/>
    <n v="0"/>
    <n v="0"/>
    <n v="0"/>
    <m/>
    <m/>
    <n v="0"/>
    <m/>
    <n v="0"/>
    <m/>
    <m/>
    <s v="1/1/2037"/>
    <s v="12/31/2099"/>
    <m/>
    <n v="0"/>
    <n v="0"/>
    <n v="2035"/>
    <m/>
    <m/>
    <m/>
    <n v="0"/>
    <n v="0"/>
    <s v="Real 2021 | 5/8/2023 1:03:19 PM"/>
    <n v="14244"/>
    <n v="0"/>
    <m/>
    <m/>
    <n v="0"/>
    <n v="0"/>
    <n v="0"/>
    <m/>
    <m/>
    <m/>
    <n v="0"/>
  </r>
  <r>
    <x v="0"/>
    <x v="0"/>
    <x v="12"/>
    <s v="7"/>
    <x v="6"/>
    <s v="Area 1001 Solar 2037"/>
    <x v="29"/>
    <n v="0"/>
    <n v="0"/>
    <n v="0"/>
    <m/>
    <n v="0"/>
    <m/>
    <m/>
    <m/>
    <n v="0"/>
    <m/>
    <m/>
    <n v="-1"/>
    <n v="0"/>
    <s v="Solar"/>
    <m/>
    <n v="0"/>
    <m/>
    <n v="0"/>
    <n v="0"/>
    <n v="0"/>
    <n v="0"/>
    <n v="-1"/>
    <n v="0"/>
    <n v="0"/>
    <n v="0"/>
    <n v="0"/>
    <n v="0"/>
    <m/>
    <m/>
    <n v="0"/>
    <m/>
    <n v="0"/>
    <m/>
    <m/>
    <s v="1/1/2037"/>
    <s v="12/31/2099"/>
    <m/>
    <n v="0"/>
    <n v="0"/>
    <n v="2035"/>
    <m/>
    <m/>
    <m/>
    <n v="0"/>
    <n v="0"/>
    <s v="Real 2021 | 5/8/2023 1:03:19 PM"/>
    <n v="14245"/>
    <n v="0"/>
    <m/>
    <m/>
    <n v="0"/>
    <n v="0"/>
    <n v="0"/>
    <m/>
    <m/>
    <m/>
    <n v="0"/>
  </r>
  <r>
    <x v="0"/>
    <x v="0"/>
    <x v="12"/>
    <s v="8"/>
    <x v="7"/>
    <s v="Area 1001 Solar 2037"/>
    <x v="29"/>
    <n v="0"/>
    <n v="0"/>
    <n v="0"/>
    <m/>
    <n v="0"/>
    <m/>
    <m/>
    <m/>
    <n v="0"/>
    <m/>
    <m/>
    <n v="-1"/>
    <n v="0"/>
    <s v="Solar"/>
    <m/>
    <n v="0"/>
    <m/>
    <n v="0"/>
    <n v="0"/>
    <n v="0"/>
    <n v="0"/>
    <n v="-1"/>
    <n v="0"/>
    <n v="0"/>
    <n v="0"/>
    <n v="0"/>
    <n v="0"/>
    <m/>
    <m/>
    <n v="0"/>
    <m/>
    <n v="0"/>
    <m/>
    <m/>
    <s v="1/1/2037"/>
    <s v="12/31/2099"/>
    <m/>
    <n v="0"/>
    <n v="0"/>
    <n v="2035"/>
    <m/>
    <m/>
    <m/>
    <n v="0"/>
    <n v="0"/>
    <s v="Real 2021 | 5/8/2023 1:03:19 PM"/>
    <n v="14246"/>
    <n v="0"/>
    <m/>
    <m/>
    <n v="0"/>
    <n v="0"/>
    <n v="0"/>
    <m/>
    <m/>
    <m/>
    <n v="0"/>
  </r>
  <r>
    <x v="0"/>
    <x v="0"/>
    <x v="12"/>
    <s v="1"/>
    <x v="0"/>
    <s v="Area 1001 Wind 2026"/>
    <x v="30"/>
    <n v="34.685176849365234"/>
    <n v="100"/>
    <n v="34.685176849365234"/>
    <m/>
    <n v="0"/>
    <m/>
    <m/>
    <m/>
    <n v="18154.20312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247"/>
    <n v="100"/>
    <m/>
    <m/>
    <n v="303842.15625"/>
    <n v="0"/>
    <n v="0"/>
    <m/>
    <m/>
    <m/>
    <n v="0"/>
  </r>
  <r>
    <x v="0"/>
    <x v="0"/>
    <x v="12"/>
    <s v="2"/>
    <x v="1"/>
    <s v="Area 1001 Wind 2026"/>
    <x v="30"/>
    <n v="34.685176849365234"/>
    <n v="100"/>
    <n v="34.685176849365234"/>
    <m/>
    <n v="0"/>
    <m/>
    <m/>
    <m/>
    <n v="18154.20312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248"/>
    <n v="100"/>
    <m/>
    <m/>
    <n v="303842.15625"/>
    <n v="0"/>
    <n v="0"/>
    <m/>
    <m/>
    <m/>
    <n v="0"/>
  </r>
  <r>
    <x v="0"/>
    <x v="0"/>
    <x v="12"/>
    <s v="3"/>
    <x v="2"/>
    <s v="Area 1001 Wind 2026"/>
    <x v="30"/>
    <n v="34.685176849365234"/>
    <n v="100"/>
    <n v="34.685176849365234"/>
    <m/>
    <n v="0"/>
    <m/>
    <m/>
    <m/>
    <n v="18154.20312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249"/>
    <n v="100"/>
    <m/>
    <m/>
    <n v="303842.15625"/>
    <n v="0"/>
    <n v="0"/>
    <m/>
    <m/>
    <m/>
    <n v="0"/>
  </r>
  <r>
    <x v="0"/>
    <x v="0"/>
    <x v="12"/>
    <s v="4"/>
    <x v="3"/>
    <s v="Area 1001 Wind 2026"/>
    <x v="30"/>
    <n v="34.685176849365234"/>
    <n v="100"/>
    <n v="34.685176849365234"/>
    <m/>
    <n v="0"/>
    <m/>
    <m/>
    <m/>
    <n v="18154.20312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250"/>
    <n v="100"/>
    <m/>
    <m/>
    <n v="303842.15625"/>
    <n v="0"/>
    <n v="0"/>
    <m/>
    <m/>
    <m/>
    <n v="0"/>
  </r>
  <r>
    <x v="0"/>
    <x v="0"/>
    <x v="12"/>
    <s v="5"/>
    <x v="4"/>
    <s v="Area 1001 Wind 2026"/>
    <x v="30"/>
    <n v="34.685176849365234"/>
    <n v="100"/>
    <n v="34.685176849365234"/>
    <m/>
    <n v="0"/>
    <m/>
    <m/>
    <m/>
    <n v="18154.20312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251"/>
    <n v="100"/>
    <m/>
    <m/>
    <n v="303842.15625"/>
    <n v="0"/>
    <n v="0"/>
    <m/>
    <m/>
    <m/>
    <n v="0"/>
  </r>
  <r>
    <x v="0"/>
    <x v="0"/>
    <x v="12"/>
    <s v="6"/>
    <x v="5"/>
    <s v="Area 1001 Wind 2026"/>
    <x v="30"/>
    <n v="34.685176849365234"/>
    <n v="100"/>
    <n v="34.685176849365234"/>
    <m/>
    <n v="0"/>
    <m/>
    <m/>
    <m/>
    <n v="18154.20312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252"/>
    <n v="100"/>
    <m/>
    <m/>
    <n v="303842.15625"/>
    <n v="0"/>
    <n v="0"/>
    <m/>
    <m/>
    <m/>
    <n v="0"/>
  </r>
  <r>
    <x v="0"/>
    <x v="0"/>
    <x v="12"/>
    <s v="7"/>
    <x v="6"/>
    <s v="Area 1001 Wind 2026"/>
    <x v="30"/>
    <n v="34.685176849365234"/>
    <n v="100"/>
    <n v="34.685176849365234"/>
    <m/>
    <n v="0"/>
    <m/>
    <m/>
    <m/>
    <n v="18154.20312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253"/>
    <n v="100"/>
    <m/>
    <m/>
    <n v="303842.15625"/>
    <n v="0"/>
    <n v="0"/>
    <m/>
    <m/>
    <m/>
    <n v="0"/>
  </r>
  <r>
    <x v="0"/>
    <x v="0"/>
    <x v="12"/>
    <s v="9"/>
    <x v="8"/>
    <s v="Area 1001 Wind 2026"/>
    <x v="30"/>
    <n v="34.685176849365234"/>
    <n v="100"/>
    <n v="34.685176849365234"/>
    <m/>
    <n v="0"/>
    <m/>
    <m/>
    <m/>
    <n v="18154.20312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254"/>
    <n v="100"/>
    <m/>
    <m/>
    <n v="303842.15625"/>
    <n v="0"/>
    <n v="0"/>
    <m/>
    <m/>
    <m/>
    <n v="0"/>
  </r>
  <r>
    <x v="0"/>
    <x v="0"/>
    <x v="12"/>
    <s v="1"/>
    <x v="0"/>
    <s v="Area 1001 Wind 2027"/>
    <x v="31"/>
    <n v="34.685176849365234"/>
    <n v="100"/>
    <n v="34.685176849365234"/>
    <m/>
    <n v="0"/>
    <m/>
    <m/>
    <m/>
    <n v="17664.2929687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255"/>
    <n v="100"/>
    <m/>
    <m/>
    <n v="303842.15625"/>
    <n v="0"/>
    <n v="0"/>
    <m/>
    <m/>
    <m/>
    <n v="0"/>
  </r>
  <r>
    <x v="0"/>
    <x v="0"/>
    <x v="12"/>
    <s v="2"/>
    <x v="1"/>
    <s v="Area 1001 Wind 2027"/>
    <x v="31"/>
    <n v="34.685176849365234"/>
    <n v="100"/>
    <n v="34.685176849365234"/>
    <m/>
    <n v="0"/>
    <m/>
    <m/>
    <m/>
    <n v="17664.2929687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256"/>
    <n v="100"/>
    <m/>
    <m/>
    <n v="303842.15625"/>
    <n v="0"/>
    <n v="0"/>
    <m/>
    <m/>
    <m/>
    <n v="0"/>
  </r>
  <r>
    <x v="0"/>
    <x v="0"/>
    <x v="12"/>
    <s v="3"/>
    <x v="2"/>
    <s v="Area 1001 Wind 2027"/>
    <x v="31"/>
    <n v="34.685176849365234"/>
    <n v="100"/>
    <n v="34.685176849365234"/>
    <m/>
    <n v="0"/>
    <m/>
    <m/>
    <m/>
    <n v="17664.2929687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257"/>
    <n v="100"/>
    <m/>
    <m/>
    <n v="303842.15625"/>
    <n v="0"/>
    <n v="0"/>
    <m/>
    <m/>
    <m/>
    <n v="0"/>
  </r>
  <r>
    <x v="0"/>
    <x v="0"/>
    <x v="12"/>
    <s v="4"/>
    <x v="3"/>
    <s v="Area 1001 Wind 2027"/>
    <x v="31"/>
    <n v="34.685176849365234"/>
    <n v="100"/>
    <n v="34.685176849365234"/>
    <m/>
    <n v="0"/>
    <m/>
    <m/>
    <m/>
    <n v="17664.2929687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258"/>
    <n v="100"/>
    <m/>
    <m/>
    <n v="303842.15625"/>
    <n v="0"/>
    <n v="0"/>
    <m/>
    <m/>
    <m/>
    <n v="0"/>
  </r>
  <r>
    <x v="0"/>
    <x v="0"/>
    <x v="12"/>
    <s v="5"/>
    <x v="4"/>
    <s v="Area 1001 Wind 2027"/>
    <x v="31"/>
    <n v="34.685176849365234"/>
    <n v="100"/>
    <n v="34.685176849365234"/>
    <m/>
    <n v="0"/>
    <m/>
    <m/>
    <m/>
    <n v="17664.2929687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259"/>
    <n v="100"/>
    <m/>
    <m/>
    <n v="303842.15625"/>
    <n v="0"/>
    <n v="0"/>
    <m/>
    <m/>
    <m/>
    <n v="0"/>
  </r>
  <r>
    <x v="0"/>
    <x v="0"/>
    <x v="12"/>
    <s v="6"/>
    <x v="5"/>
    <s v="Area 1001 Wind 2027"/>
    <x v="31"/>
    <n v="34.685176849365234"/>
    <n v="100"/>
    <n v="34.685176849365234"/>
    <m/>
    <n v="0"/>
    <m/>
    <m/>
    <m/>
    <n v="17664.2929687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260"/>
    <n v="100"/>
    <m/>
    <m/>
    <n v="303842.15625"/>
    <n v="0"/>
    <n v="0"/>
    <m/>
    <m/>
    <m/>
    <n v="0"/>
  </r>
  <r>
    <x v="0"/>
    <x v="0"/>
    <x v="12"/>
    <s v="7"/>
    <x v="6"/>
    <s v="Area 1001 Wind 2027"/>
    <x v="31"/>
    <n v="34.685176849365234"/>
    <n v="100"/>
    <n v="34.685176849365234"/>
    <m/>
    <n v="0"/>
    <m/>
    <m/>
    <m/>
    <n v="17664.2929687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261"/>
    <n v="100"/>
    <m/>
    <m/>
    <n v="303842.15625"/>
    <n v="0"/>
    <n v="0"/>
    <m/>
    <m/>
    <m/>
    <n v="0"/>
  </r>
  <r>
    <x v="0"/>
    <x v="0"/>
    <x v="12"/>
    <s v="9"/>
    <x v="8"/>
    <s v="Area 1001 Wind 2027"/>
    <x v="31"/>
    <n v="34.685176849365234"/>
    <n v="100"/>
    <n v="34.685176849365234"/>
    <m/>
    <n v="0"/>
    <m/>
    <m/>
    <m/>
    <n v="17664.2929687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262"/>
    <n v="100"/>
    <m/>
    <m/>
    <n v="303842.15625"/>
    <n v="0"/>
    <n v="0"/>
    <m/>
    <m/>
    <m/>
    <n v="0"/>
  </r>
  <r>
    <x v="0"/>
    <x v="0"/>
    <x v="12"/>
    <s v="1"/>
    <x v="0"/>
    <s v="Area 1001 Wind 2028"/>
    <x v="32"/>
    <n v="34.685176849365234"/>
    <n v="100"/>
    <n v="34.685176849365234"/>
    <m/>
    <n v="0"/>
    <m/>
    <m/>
    <m/>
    <n v="17124.84179687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263"/>
    <n v="100"/>
    <m/>
    <m/>
    <n v="303842.15625"/>
    <n v="0"/>
    <n v="0"/>
    <m/>
    <m/>
    <m/>
    <n v="0"/>
  </r>
  <r>
    <x v="0"/>
    <x v="0"/>
    <x v="12"/>
    <s v="2"/>
    <x v="1"/>
    <s v="Area 1001 Wind 2028"/>
    <x v="32"/>
    <n v="34.685176849365234"/>
    <n v="100"/>
    <n v="34.685176849365234"/>
    <m/>
    <n v="0"/>
    <m/>
    <m/>
    <m/>
    <n v="17124.84179687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264"/>
    <n v="100"/>
    <m/>
    <m/>
    <n v="303842.15625"/>
    <n v="0"/>
    <n v="0"/>
    <m/>
    <m/>
    <m/>
    <n v="0"/>
  </r>
  <r>
    <x v="0"/>
    <x v="0"/>
    <x v="12"/>
    <s v="3"/>
    <x v="2"/>
    <s v="Area 1001 Wind 2028"/>
    <x v="32"/>
    <n v="34.685176849365234"/>
    <n v="100"/>
    <n v="34.685176849365234"/>
    <m/>
    <n v="0"/>
    <m/>
    <m/>
    <m/>
    <n v="17124.84179687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265"/>
    <n v="100"/>
    <m/>
    <m/>
    <n v="303842.15625"/>
    <n v="0"/>
    <n v="0"/>
    <m/>
    <m/>
    <m/>
    <n v="0"/>
  </r>
  <r>
    <x v="0"/>
    <x v="0"/>
    <x v="12"/>
    <s v="4"/>
    <x v="3"/>
    <s v="Area 1001 Wind 2028"/>
    <x v="32"/>
    <n v="34.685176849365234"/>
    <n v="100"/>
    <n v="34.685176849365234"/>
    <m/>
    <n v="0"/>
    <m/>
    <m/>
    <m/>
    <n v="17124.84179687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266"/>
    <n v="100"/>
    <m/>
    <m/>
    <n v="303842.15625"/>
    <n v="0"/>
    <n v="0"/>
    <m/>
    <m/>
    <m/>
    <n v="0"/>
  </r>
  <r>
    <x v="0"/>
    <x v="0"/>
    <x v="12"/>
    <s v="5"/>
    <x v="4"/>
    <s v="Area 1001 Wind 2028"/>
    <x v="32"/>
    <n v="34.685176849365234"/>
    <n v="100"/>
    <n v="34.685176849365234"/>
    <m/>
    <n v="0"/>
    <m/>
    <m/>
    <m/>
    <n v="17124.84179687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267"/>
    <n v="100"/>
    <m/>
    <m/>
    <n v="303842.15625"/>
    <n v="0"/>
    <n v="0"/>
    <m/>
    <m/>
    <m/>
    <n v="0"/>
  </r>
  <r>
    <x v="0"/>
    <x v="0"/>
    <x v="12"/>
    <s v="6"/>
    <x v="5"/>
    <s v="Area 1001 Wind 2028"/>
    <x v="32"/>
    <n v="34.685176849365234"/>
    <n v="100"/>
    <n v="34.685176849365234"/>
    <m/>
    <n v="0"/>
    <m/>
    <m/>
    <m/>
    <n v="17124.84179687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268"/>
    <n v="100"/>
    <m/>
    <m/>
    <n v="303842.15625"/>
    <n v="0"/>
    <n v="0"/>
    <m/>
    <m/>
    <m/>
    <n v="0"/>
  </r>
  <r>
    <x v="0"/>
    <x v="0"/>
    <x v="12"/>
    <s v="7"/>
    <x v="6"/>
    <s v="Area 1001 Wind 2028"/>
    <x v="32"/>
    <n v="34.685176849365234"/>
    <n v="100"/>
    <n v="34.685176849365234"/>
    <m/>
    <n v="0"/>
    <m/>
    <m/>
    <m/>
    <n v="17124.84179687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269"/>
    <n v="100"/>
    <m/>
    <m/>
    <n v="303842.15625"/>
    <n v="0"/>
    <n v="0"/>
    <m/>
    <m/>
    <m/>
    <n v="0"/>
  </r>
  <r>
    <x v="0"/>
    <x v="0"/>
    <x v="12"/>
    <s v="9"/>
    <x v="8"/>
    <s v="Area 1001 Wind 2028"/>
    <x v="32"/>
    <n v="34.685176849365234"/>
    <n v="100"/>
    <n v="34.685176849365234"/>
    <m/>
    <n v="0"/>
    <m/>
    <m/>
    <m/>
    <n v="17124.84179687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270"/>
    <n v="100"/>
    <m/>
    <m/>
    <n v="303842.15625"/>
    <n v="0"/>
    <n v="0"/>
    <m/>
    <m/>
    <m/>
    <n v="0"/>
  </r>
  <r>
    <x v="0"/>
    <x v="0"/>
    <x v="12"/>
    <s v="1"/>
    <x v="0"/>
    <s v="Area 1001 Wind 2029"/>
    <x v="33"/>
    <n v="34.685176849365234"/>
    <n v="100"/>
    <n v="34.685176849365234"/>
    <m/>
    <n v="0"/>
    <m/>
    <m/>
    <m/>
    <n v="16640.435546875"/>
    <m/>
    <m/>
    <n v="-1"/>
    <n v="0"/>
    <s v="Wind"/>
    <m/>
    <n v="303842.15625"/>
    <m/>
    <n v="0"/>
    <n v="11598.9697265625"/>
    <n v="11598.9697265625"/>
    <n v="0"/>
    <n v="-1"/>
    <n v="0"/>
    <n v="0"/>
    <n v="0"/>
    <n v="0"/>
    <n v="8760"/>
    <n v="0.34685176610946655"/>
    <n v="38.174327850341797"/>
    <n v="-9709.39453125"/>
    <n v="-31.955390930175781"/>
    <n v="21308.365234375"/>
    <n v="70.129722595214844"/>
    <m/>
    <s v="1/1/2029"/>
    <s v="12/31/2099"/>
    <m/>
    <n v="0"/>
    <n v="0"/>
    <n v="2035"/>
    <m/>
    <m/>
    <m/>
    <n v="0"/>
    <n v="0"/>
    <s v="Real 2021 | 5/8/2023 1:03:19 PM"/>
    <n v="14271"/>
    <n v="100"/>
    <m/>
    <m/>
    <n v="303842.15625"/>
    <n v="0"/>
    <n v="0"/>
    <m/>
    <m/>
    <m/>
    <n v="0"/>
  </r>
  <r>
    <x v="0"/>
    <x v="0"/>
    <x v="12"/>
    <s v="2"/>
    <x v="1"/>
    <s v="Area 1001 Wind 2029"/>
    <x v="33"/>
    <n v="34.685176849365234"/>
    <n v="100"/>
    <n v="34.685176849365234"/>
    <m/>
    <n v="0"/>
    <m/>
    <m/>
    <m/>
    <n v="16640.435546875"/>
    <m/>
    <m/>
    <n v="-1"/>
    <n v="0"/>
    <s v="Wind"/>
    <m/>
    <n v="303842.15625"/>
    <m/>
    <n v="0"/>
    <n v="11598.9697265625"/>
    <n v="11598.9697265625"/>
    <n v="0"/>
    <n v="-1"/>
    <n v="0"/>
    <n v="0"/>
    <n v="0"/>
    <n v="0"/>
    <n v="8760"/>
    <n v="0.34685176610946655"/>
    <n v="38.174327850341797"/>
    <n v="-9709.39453125"/>
    <n v="-31.955390930175781"/>
    <n v="21308.365234375"/>
    <n v="70.129722595214844"/>
    <m/>
    <s v="1/1/2029"/>
    <s v="12/31/2099"/>
    <m/>
    <n v="0"/>
    <n v="0"/>
    <n v="2035"/>
    <m/>
    <m/>
    <m/>
    <n v="0"/>
    <n v="0"/>
    <s v="Real 2021 | 5/8/2023 1:03:19 PM"/>
    <n v="14272"/>
    <n v="100"/>
    <m/>
    <m/>
    <n v="303842.15625"/>
    <n v="0"/>
    <n v="0"/>
    <m/>
    <m/>
    <m/>
    <n v="0"/>
  </r>
  <r>
    <x v="0"/>
    <x v="0"/>
    <x v="12"/>
    <s v="3"/>
    <x v="2"/>
    <s v="Area 1001 Wind 2029"/>
    <x v="33"/>
    <n v="34.685176849365234"/>
    <n v="100"/>
    <n v="34.685176849365234"/>
    <m/>
    <n v="0"/>
    <m/>
    <m/>
    <m/>
    <n v="16640.435546875"/>
    <m/>
    <m/>
    <n v="-1"/>
    <n v="0"/>
    <s v="Wind"/>
    <m/>
    <n v="303842.15625"/>
    <m/>
    <n v="0"/>
    <n v="11598.9697265625"/>
    <n v="11598.9697265625"/>
    <n v="0"/>
    <n v="-1"/>
    <n v="0"/>
    <n v="0"/>
    <n v="0"/>
    <n v="0"/>
    <n v="8760"/>
    <n v="0.34685176610946655"/>
    <n v="38.174327850341797"/>
    <n v="-9709.39453125"/>
    <n v="-31.955390930175781"/>
    <n v="21308.365234375"/>
    <n v="70.129722595214844"/>
    <m/>
    <s v="1/1/2029"/>
    <s v="12/31/2099"/>
    <m/>
    <n v="0"/>
    <n v="0"/>
    <n v="2035"/>
    <m/>
    <m/>
    <m/>
    <n v="0"/>
    <n v="0"/>
    <s v="Real 2021 | 5/8/2023 1:03:19 PM"/>
    <n v="14273"/>
    <n v="100"/>
    <m/>
    <m/>
    <n v="303842.15625"/>
    <n v="0"/>
    <n v="0"/>
    <m/>
    <m/>
    <m/>
    <n v="0"/>
  </r>
  <r>
    <x v="0"/>
    <x v="0"/>
    <x v="12"/>
    <s v="4"/>
    <x v="3"/>
    <s v="Area 1001 Wind 2029"/>
    <x v="33"/>
    <n v="34.685176849365234"/>
    <n v="100"/>
    <n v="34.685176849365234"/>
    <m/>
    <n v="0"/>
    <m/>
    <m/>
    <m/>
    <n v="16640.435546875"/>
    <m/>
    <m/>
    <n v="-1"/>
    <n v="0"/>
    <s v="Wind"/>
    <m/>
    <n v="303842.15625"/>
    <m/>
    <n v="0"/>
    <n v="11598.9697265625"/>
    <n v="11598.9697265625"/>
    <n v="0"/>
    <n v="-1"/>
    <n v="0"/>
    <n v="0"/>
    <n v="0"/>
    <n v="0"/>
    <n v="8760"/>
    <n v="0.34685176610946655"/>
    <n v="38.174327850341797"/>
    <n v="-9709.39453125"/>
    <n v="-31.955390930175781"/>
    <n v="21308.365234375"/>
    <n v="70.129722595214844"/>
    <m/>
    <s v="1/1/2029"/>
    <s v="12/31/2099"/>
    <m/>
    <n v="0"/>
    <n v="0"/>
    <n v="2035"/>
    <m/>
    <m/>
    <m/>
    <n v="0"/>
    <n v="0"/>
    <s v="Real 2021 | 5/8/2023 1:03:19 PM"/>
    <n v="14274"/>
    <n v="100"/>
    <m/>
    <m/>
    <n v="303842.15625"/>
    <n v="0"/>
    <n v="0"/>
    <m/>
    <m/>
    <m/>
    <n v="0"/>
  </r>
  <r>
    <x v="0"/>
    <x v="0"/>
    <x v="12"/>
    <s v="7"/>
    <x v="6"/>
    <s v="Area 1001 Wind 2029"/>
    <x v="33"/>
    <n v="34.685176849365234"/>
    <n v="100"/>
    <n v="34.685176849365234"/>
    <m/>
    <n v="0"/>
    <m/>
    <m/>
    <m/>
    <n v="16640.435546875"/>
    <m/>
    <m/>
    <n v="-1"/>
    <n v="0"/>
    <s v="Wind"/>
    <m/>
    <n v="303842.15625"/>
    <m/>
    <n v="0"/>
    <n v="11598.9697265625"/>
    <n v="11598.9697265625"/>
    <n v="0"/>
    <n v="-1"/>
    <n v="0"/>
    <n v="0"/>
    <n v="0"/>
    <n v="0"/>
    <n v="8760"/>
    <n v="0.34685176610946655"/>
    <n v="38.174327850341797"/>
    <n v="-9709.39453125"/>
    <n v="-31.955390930175781"/>
    <n v="21308.365234375"/>
    <n v="70.129722595214844"/>
    <m/>
    <s v="1/1/2029"/>
    <s v="12/31/2099"/>
    <m/>
    <n v="0"/>
    <n v="0"/>
    <n v="2035"/>
    <m/>
    <m/>
    <m/>
    <n v="0"/>
    <n v="0"/>
    <s v="Real 2021 | 5/8/2023 1:03:19 PM"/>
    <n v="14275"/>
    <n v="100"/>
    <m/>
    <m/>
    <n v="303842.15625"/>
    <n v="0"/>
    <n v="0"/>
    <m/>
    <m/>
    <m/>
    <n v="0"/>
  </r>
  <r>
    <x v="0"/>
    <x v="0"/>
    <x v="12"/>
    <s v="1"/>
    <x v="0"/>
    <s v="Area 1001 Wind 2030"/>
    <x v="34"/>
    <n v="34.685176849365234"/>
    <n v="100"/>
    <n v="34.685176849365234"/>
    <m/>
    <n v="0"/>
    <m/>
    <m/>
    <m/>
    <n v="16123.0029296875"/>
    <m/>
    <m/>
    <n v="-1"/>
    <n v="0"/>
    <s v="Wind"/>
    <m/>
    <n v="303842.15625"/>
    <m/>
    <n v="0"/>
    <n v="11598.9697265625"/>
    <n v="11598.9697265625"/>
    <n v="0"/>
    <n v="-1"/>
    <n v="0"/>
    <n v="0"/>
    <n v="0"/>
    <n v="0"/>
    <n v="8760"/>
    <n v="0.34685176610946655"/>
    <n v="38.174327850341797"/>
    <n v="-9709.39453125"/>
    <n v="-31.955390930175781"/>
    <n v="21308.365234375"/>
    <n v="70.129722595214844"/>
    <m/>
    <s v="1/1/2030"/>
    <s v="12/31/2099"/>
    <m/>
    <n v="0"/>
    <n v="0"/>
    <n v="2035"/>
    <m/>
    <m/>
    <m/>
    <n v="0"/>
    <n v="0"/>
    <s v="Real 2021 | 5/8/2023 1:03:19 PM"/>
    <n v="14276"/>
    <n v="100"/>
    <m/>
    <m/>
    <n v="303842.15625"/>
    <n v="0"/>
    <n v="0"/>
    <m/>
    <m/>
    <m/>
    <n v="0"/>
  </r>
  <r>
    <x v="0"/>
    <x v="0"/>
    <x v="12"/>
    <s v="2"/>
    <x v="1"/>
    <s v="Area 1001 Wind 2030"/>
    <x v="34"/>
    <n v="34.685176849365234"/>
    <n v="100"/>
    <n v="34.685176849365234"/>
    <m/>
    <n v="0"/>
    <m/>
    <m/>
    <m/>
    <n v="16123.0029296875"/>
    <m/>
    <m/>
    <n v="-1"/>
    <n v="0"/>
    <s v="Wind"/>
    <m/>
    <n v="303842.15625"/>
    <m/>
    <n v="0"/>
    <n v="11598.9697265625"/>
    <n v="11598.9697265625"/>
    <n v="0"/>
    <n v="-1"/>
    <n v="0"/>
    <n v="0"/>
    <n v="0"/>
    <n v="0"/>
    <n v="8760"/>
    <n v="0.34685176610946655"/>
    <n v="38.174327850341797"/>
    <n v="-9709.39453125"/>
    <n v="-31.955390930175781"/>
    <n v="21308.365234375"/>
    <n v="70.129722595214844"/>
    <m/>
    <s v="1/1/2030"/>
    <s v="12/31/2099"/>
    <m/>
    <n v="0"/>
    <n v="0"/>
    <n v="2035"/>
    <m/>
    <m/>
    <m/>
    <n v="0"/>
    <n v="0"/>
    <s v="Real 2021 | 5/8/2023 1:03:19 PM"/>
    <n v="14277"/>
    <n v="100"/>
    <m/>
    <m/>
    <n v="303842.15625"/>
    <n v="0"/>
    <n v="0"/>
    <m/>
    <m/>
    <m/>
    <n v="0"/>
  </r>
  <r>
    <x v="0"/>
    <x v="0"/>
    <x v="12"/>
    <s v="3"/>
    <x v="2"/>
    <s v="Area 1001 Wind 2030"/>
    <x v="34"/>
    <n v="34.685176849365234"/>
    <n v="100"/>
    <n v="34.685176849365234"/>
    <m/>
    <n v="0"/>
    <m/>
    <m/>
    <m/>
    <n v="16123.0029296875"/>
    <m/>
    <m/>
    <n v="-1"/>
    <n v="0"/>
    <s v="Wind"/>
    <m/>
    <n v="303842.15625"/>
    <m/>
    <n v="0"/>
    <n v="11598.9697265625"/>
    <n v="11598.9697265625"/>
    <n v="0"/>
    <n v="-1"/>
    <n v="0"/>
    <n v="0"/>
    <n v="0"/>
    <n v="0"/>
    <n v="8760"/>
    <n v="0.34685176610946655"/>
    <n v="38.174327850341797"/>
    <n v="-9709.39453125"/>
    <n v="-31.955390930175781"/>
    <n v="21308.365234375"/>
    <n v="70.129722595214844"/>
    <m/>
    <s v="1/1/2030"/>
    <s v="12/31/2099"/>
    <m/>
    <n v="0"/>
    <n v="0"/>
    <n v="2035"/>
    <m/>
    <m/>
    <m/>
    <n v="0"/>
    <n v="0"/>
    <s v="Real 2021 | 5/8/2023 1:03:19 PM"/>
    <n v="14278"/>
    <n v="100"/>
    <m/>
    <m/>
    <n v="303842.15625"/>
    <n v="0"/>
    <n v="0"/>
    <m/>
    <m/>
    <m/>
    <n v="0"/>
  </r>
  <r>
    <x v="0"/>
    <x v="0"/>
    <x v="12"/>
    <s v="4"/>
    <x v="3"/>
    <s v="Area 1001 Wind 2030"/>
    <x v="34"/>
    <n v="34.685176849365234"/>
    <n v="100"/>
    <n v="34.685176849365234"/>
    <m/>
    <n v="0"/>
    <m/>
    <m/>
    <m/>
    <n v="16123.0029296875"/>
    <m/>
    <m/>
    <n v="-1"/>
    <n v="0"/>
    <s v="Wind"/>
    <m/>
    <n v="303842.15625"/>
    <m/>
    <n v="0"/>
    <n v="11598.9697265625"/>
    <n v="11598.9697265625"/>
    <n v="0"/>
    <n v="-1"/>
    <n v="0"/>
    <n v="0"/>
    <n v="0"/>
    <n v="0"/>
    <n v="8760"/>
    <n v="0.34685176610946655"/>
    <n v="38.174327850341797"/>
    <n v="-9709.39453125"/>
    <n v="-31.955390930175781"/>
    <n v="21308.365234375"/>
    <n v="70.129722595214844"/>
    <m/>
    <s v="1/1/2030"/>
    <s v="12/31/2099"/>
    <m/>
    <n v="0"/>
    <n v="0"/>
    <n v="2035"/>
    <m/>
    <m/>
    <m/>
    <n v="0"/>
    <n v="0"/>
    <s v="Real 2021 | 5/8/2023 1:03:19 PM"/>
    <n v="14279"/>
    <n v="100"/>
    <m/>
    <m/>
    <n v="303842.15625"/>
    <n v="0"/>
    <n v="0"/>
    <m/>
    <m/>
    <m/>
    <n v="0"/>
  </r>
  <r>
    <x v="0"/>
    <x v="0"/>
    <x v="12"/>
    <s v="6"/>
    <x v="5"/>
    <s v="Area 1001 Wind 2030"/>
    <x v="34"/>
    <n v="34.685176849365234"/>
    <n v="100"/>
    <n v="34.685176849365234"/>
    <m/>
    <n v="0"/>
    <m/>
    <m/>
    <m/>
    <n v="16123.0029296875"/>
    <m/>
    <m/>
    <n v="-1"/>
    <n v="0"/>
    <s v="Wind"/>
    <m/>
    <n v="303842.15625"/>
    <m/>
    <n v="0"/>
    <n v="11598.9697265625"/>
    <n v="11598.9697265625"/>
    <n v="0"/>
    <n v="-1"/>
    <n v="0"/>
    <n v="0"/>
    <n v="0"/>
    <n v="0"/>
    <n v="8760"/>
    <n v="0.34685176610946655"/>
    <n v="38.174327850341797"/>
    <n v="-9709.39453125"/>
    <n v="-31.955390930175781"/>
    <n v="21308.365234375"/>
    <n v="70.129722595214844"/>
    <m/>
    <s v="1/1/2030"/>
    <s v="12/31/2099"/>
    <m/>
    <n v="0"/>
    <n v="0"/>
    <n v="2035"/>
    <m/>
    <m/>
    <m/>
    <n v="0"/>
    <n v="0"/>
    <s v="Real 2021 | 5/8/2023 1:03:19 PM"/>
    <n v="14280"/>
    <n v="100"/>
    <m/>
    <m/>
    <n v="303842.15625"/>
    <n v="0"/>
    <n v="0"/>
    <m/>
    <m/>
    <m/>
    <n v="0"/>
  </r>
  <r>
    <x v="0"/>
    <x v="0"/>
    <x v="12"/>
    <s v="7"/>
    <x v="6"/>
    <s v="Area 1001 Wind 2030"/>
    <x v="34"/>
    <n v="34.685176849365234"/>
    <n v="100"/>
    <n v="34.685176849365234"/>
    <m/>
    <n v="0"/>
    <m/>
    <m/>
    <m/>
    <n v="16123.0029296875"/>
    <m/>
    <m/>
    <n v="-1"/>
    <n v="0"/>
    <s v="Wind"/>
    <m/>
    <n v="303842.15625"/>
    <m/>
    <n v="0"/>
    <n v="11598.9697265625"/>
    <n v="11598.9697265625"/>
    <n v="0"/>
    <n v="-1"/>
    <n v="0"/>
    <n v="0"/>
    <n v="0"/>
    <n v="0"/>
    <n v="8760"/>
    <n v="0.34685176610946655"/>
    <n v="38.174327850341797"/>
    <n v="-9709.39453125"/>
    <n v="-31.955390930175781"/>
    <n v="21308.365234375"/>
    <n v="70.129722595214844"/>
    <m/>
    <s v="1/1/2030"/>
    <s v="12/31/2099"/>
    <m/>
    <n v="0"/>
    <n v="0"/>
    <n v="2035"/>
    <m/>
    <m/>
    <m/>
    <n v="0"/>
    <n v="0"/>
    <s v="Real 2021 | 5/8/2023 1:03:19 PM"/>
    <n v="14281"/>
    <n v="100"/>
    <m/>
    <m/>
    <n v="303842.15625"/>
    <n v="0"/>
    <n v="0"/>
    <m/>
    <m/>
    <m/>
    <n v="0"/>
  </r>
  <r>
    <x v="0"/>
    <x v="0"/>
    <x v="12"/>
    <s v="9"/>
    <x v="8"/>
    <s v="Area 1001 Wind 2030"/>
    <x v="34"/>
    <n v="34.685176849365234"/>
    <n v="100"/>
    <n v="34.685176849365234"/>
    <m/>
    <n v="0"/>
    <m/>
    <m/>
    <m/>
    <n v="16123.0029296875"/>
    <m/>
    <m/>
    <n v="-1"/>
    <n v="0"/>
    <s v="Wind"/>
    <m/>
    <n v="303842.15625"/>
    <m/>
    <n v="0"/>
    <n v="11598.9697265625"/>
    <n v="11598.9697265625"/>
    <n v="0"/>
    <n v="-1"/>
    <n v="0"/>
    <n v="0"/>
    <n v="0"/>
    <n v="0"/>
    <n v="8760"/>
    <n v="0.34685176610946655"/>
    <n v="38.174327850341797"/>
    <n v="-9709.39453125"/>
    <n v="-31.955390930175781"/>
    <n v="21308.365234375"/>
    <n v="70.129722595214844"/>
    <m/>
    <s v="1/1/2030"/>
    <s v="12/31/2099"/>
    <m/>
    <n v="0"/>
    <n v="0"/>
    <n v="2035"/>
    <m/>
    <m/>
    <m/>
    <n v="0"/>
    <n v="0"/>
    <s v="Real 2021 | 5/8/2023 1:03:19 PM"/>
    <n v="14282"/>
    <n v="100"/>
    <m/>
    <m/>
    <n v="303842.15625"/>
    <n v="0"/>
    <n v="0"/>
    <m/>
    <m/>
    <m/>
    <n v="0"/>
  </r>
  <r>
    <x v="0"/>
    <x v="0"/>
    <x v="12"/>
    <s v="1"/>
    <x v="0"/>
    <s v="Area 1001 Wind 2031"/>
    <x v="35"/>
    <n v="34.685176849365234"/>
    <n v="100"/>
    <n v="34.685176849365234"/>
    <m/>
    <n v="0"/>
    <m/>
    <m/>
    <m/>
    <n v="16200.0673828125"/>
    <m/>
    <m/>
    <n v="-1"/>
    <n v="0"/>
    <s v="Wind"/>
    <m/>
    <n v="303842.15625"/>
    <m/>
    <n v="0"/>
    <n v="11598.9697265625"/>
    <n v="11598.9697265625"/>
    <n v="0"/>
    <n v="-1"/>
    <n v="0"/>
    <n v="0"/>
    <n v="0"/>
    <n v="0"/>
    <n v="8760"/>
    <n v="0.34685176610946655"/>
    <n v="38.174327850341797"/>
    <n v="-9709.39453125"/>
    <n v="-31.955390930175781"/>
    <n v="21308.365234375"/>
    <n v="70.129722595214844"/>
    <m/>
    <s v="1/1/2031"/>
    <s v="12/31/2099"/>
    <m/>
    <n v="0"/>
    <n v="0"/>
    <n v="2035"/>
    <m/>
    <m/>
    <m/>
    <n v="0"/>
    <n v="0"/>
    <s v="Real 2021 | 5/8/2023 1:03:19 PM"/>
    <n v="14283"/>
    <n v="100"/>
    <m/>
    <m/>
    <n v="303842.15625"/>
    <n v="0"/>
    <n v="0"/>
    <m/>
    <m/>
    <m/>
    <n v="0"/>
  </r>
  <r>
    <x v="0"/>
    <x v="0"/>
    <x v="12"/>
    <s v="2"/>
    <x v="1"/>
    <s v="Area 1001 Wind 2031"/>
    <x v="35"/>
    <n v="34.685176849365234"/>
    <n v="100"/>
    <n v="34.685176849365234"/>
    <m/>
    <n v="0"/>
    <m/>
    <m/>
    <m/>
    <n v="16200.0673828125"/>
    <m/>
    <m/>
    <n v="-1"/>
    <n v="0"/>
    <s v="Wind"/>
    <m/>
    <n v="303842.15625"/>
    <m/>
    <n v="0"/>
    <n v="11598.9697265625"/>
    <n v="11598.9697265625"/>
    <n v="0"/>
    <n v="-1"/>
    <n v="0"/>
    <n v="0"/>
    <n v="0"/>
    <n v="0"/>
    <n v="8760"/>
    <n v="0.34685176610946655"/>
    <n v="38.174327850341797"/>
    <n v="-9709.39453125"/>
    <n v="-31.955390930175781"/>
    <n v="21308.365234375"/>
    <n v="70.129722595214844"/>
    <m/>
    <s v="1/1/2031"/>
    <s v="12/31/2099"/>
    <m/>
    <n v="0"/>
    <n v="0"/>
    <n v="2035"/>
    <m/>
    <m/>
    <m/>
    <n v="0"/>
    <n v="0"/>
    <s v="Real 2021 | 5/8/2023 1:03:19 PM"/>
    <n v="14284"/>
    <n v="100"/>
    <m/>
    <m/>
    <n v="303842.15625"/>
    <n v="0"/>
    <n v="0"/>
    <m/>
    <m/>
    <m/>
    <n v="0"/>
  </r>
  <r>
    <x v="0"/>
    <x v="0"/>
    <x v="12"/>
    <s v="3"/>
    <x v="2"/>
    <s v="Area 1001 Wind 2031"/>
    <x v="35"/>
    <n v="34.685176849365234"/>
    <n v="100"/>
    <n v="34.685176849365234"/>
    <m/>
    <n v="0"/>
    <m/>
    <m/>
    <m/>
    <n v="16200.0673828125"/>
    <m/>
    <m/>
    <n v="-1"/>
    <n v="0"/>
    <s v="Wind"/>
    <m/>
    <n v="303842.15625"/>
    <m/>
    <n v="0"/>
    <n v="11598.9697265625"/>
    <n v="11598.9697265625"/>
    <n v="0"/>
    <n v="-1"/>
    <n v="0"/>
    <n v="0"/>
    <n v="0"/>
    <n v="0"/>
    <n v="8760"/>
    <n v="0.34685176610946655"/>
    <n v="38.174327850341797"/>
    <n v="-9709.39453125"/>
    <n v="-31.955390930175781"/>
    <n v="21308.365234375"/>
    <n v="70.129722595214844"/>
    <m/>
    <s v="1/1/2031"/>
    <s v="12/31/2099"/>
    <m/>
    <n v="0"/>
    <n v="0"/>
    <n v="2035"/>
    <m/>
    <m/>
    <m/>
    <n v="0"/>
    <n v="0"/>
    <s v="Real 2021 | 5/8/2023 1:03:19 PM"/>
    <n v="14285"/>
    <n v="100"/>
    <m/>
    <m/>
    <n v="303842.15625"/>
    <n v="0"/>
    <n v="0"/>
    <m/>
    <m/>
    <m/>
    <n v="0"/>
  </r>
  <r>
    <x v="0"/>
    <x v="0"/>
    <x v="12"/>
    <s v="4"/>
    <x v="3"/>
    <s v="Area 1001 Wind 2031"/>
    <x v="35"/>
    <n v="34.685176849365234"/>
    <n v="100"/>
    <n v="34.685176849365234"/>
    <m/>
    <n v="0"/>
    <m/>
    <m/>
    <m/>
    <n v="16200.0673828125"/>
    <m/>
    <m/>
    <n v="-1"/>
    <n v="0"/>
    <s v="Wind"/>
    <m/>
    <n v="303842.15625"/>
    <m/>
    <n v="0"/>
    <n v="11598.9697265625"/>
    <n v="11598.9697265625"/>
    <n v="0"/>
    <n v="-1"/>
    <n v="0"/>
    <n v="0"/>
    <n v="0"/>
    <n v="0"/>
    <n v="8760"/>
    <n v="0.34685176610946655"/>
    <n v="38.174327850341797"/>
    <n v="-9709.39453125"/>
    <n v="-31.955390930175781"/>
    <n v="21308.365234375"/>
    <n v="70.129722595214844"/>
    <m/>
    <s v="1/1/2031"/>
    <s v="12/31/2099"/>
    <m/>
    <n v="0"/>
    <n v="0"/>
    <n v="2035"/>
    <m/>
    <m/>
    <m/>
    <n v="0"/>
    <n v="0"/>
    <s v="Real 2021 | 5/8/2023 1:03:19 PM"/>
    <n v="14286"/>
    <n v="100"/>
    <m/>
    <m/>
    <n v="303842.15625"/>
    <n v="0"/>
    <n v="0"/>
    <m/>
    <m/>
    <m/>
    <n v="0"/>
  </r>
  <r>
    <x v="0"/>
    <x v="0"/>
    <x v="12"/>
    <s v="6"/>
    <x v="5"/>
    <s v="Area 1001 Wind 2031"/>
    <x v="35"/>
    <n v="34.685176849365234"/>
    <n v="100"/>
    <n v="34.685176849365234"/>
    <m/>
    <n v="0"/>
    <m/>
    <m/>
    <m/>
    <n v="16200.0673828125"/>
    <m/>
    <m/>
    <n v="-1"/>
    <n v="0"/>
    <s v="Wind"/>
    <m/>
    <n v="303842.15625"/>
    <m/>
    <n v="0"/>
    <n v="11598.9697265625"/>
    <n v="11598.9697265625"/>
    <n v="0"/>
    <n v="-1"/>
    <n v="0"/>
    <n v="0"/>
    <n v="0"/>
    <n v="0"/>
    <n v="8760"/>
    <n v="0.34685176610946655"/>
    <n v="38.174327850341797"/>
    <n v="-9709.39453125"/>
    <n v="-31.955390930175781"/>
    <n v="21308.365234375"/>
    <n v="70.129722595214844"/>
    <m/>
    <s v="1/1/2031"/>
    <s v="12/31/2099"/>
    <m/>
    <n v="0"/>
    <n v="0"/>
    <n v="2035"/>
    <m/>
    <m/>
    <m/>
    <n v="0"/>
    <n v="0"/>
    <s v="Real 2021 | 5/8/2023 1:03:19 PM"/>
    <n v="14287"/>
    <n v="100"/>
    <m/>
    <m/>
    <n v="303842.15625"/>
    <n v="0"/>
    <n v="0"/>
    <m/>
    <m/>
    <m/>
    <n v="0"/>
  </r>
  <r>
    <x v="0"/>
    <x v="0"/>
    <x v="12"/>
    <s v="7"/>
    <x v="6"/>
    <s v="Area 1001 Wind 2031"/>
    <x v="35"/>
    <n v="34.685176849365234"/>
    <n v="100"/>
    <n v="34.685176849365234"/>
    <m/>
    <n v="0"/>
    <m/>
    <m/>
    <m/>
    <n v="16200.0673828125"/>
    <m/>
    <m/>
    <n v="-1"/>
    <n v="0"/>
    <s v="Wind"/>
    <m/>
    <n v="303842.15625"/>
    <m/>
    <n v="0"/>
    <n v="11598.9697265625"/>
    <n v="11598.9697265625"/>
    <n v="0"/>
    <n v="-1"/>
    <n v="0"/>
    <n v="0"/>
    <n v="0"/>
    <n v="0"/>
    <n v="8760"/>
    <n v="0.34685176610946655"/>
    <n v="38.174327850341797"/>
    <n v="-9709.39453125"/>
    <n v="-31.955390930175781"/>
    <n v="21308.365234375"/>
    <n v="70.129722595214844"/>
    <m/>
    <s v="1/1/2031"/>
    <s v="12/31/2099"/>
    <m/>
    <n v="0"/>
    <n v="0"/>
    <n v="2035"/>
    <m/>
    <m/>
    <m/>
    <n v="0"/>
    <n v="0"/>
    <s v="Real 2021 | 5/8/2023 1:03:19 PM"/>
    <n v="14288"/>
    <n v="100"/>
    <m/>
    <m/>
    <n v="303842.15625"/>
    <n v="0"/>
    <n v="0"/>
    <m/>
    <m/>
    <m/>
    <n v="0"/>
  </r>
  <r>
    <x v="0"/>
    <x v="0"/>
    <x v="12"/>
    <s v="9"/>
    <x v="8"/>
    <s v="Area 1001 Wind 2031"/>
    <x v="35"/>
    <n v="34.685176849365234"/>
    <n v="100"/>
    <n v="34.685176849365234"/>
    <m/>
    <n v="0"/>
    <m/>
    <m/>
    <m/>
    <n v="16200.0673828125"/>
    <m/>
    <m/>
    <n v="-1"/>
    <n v="0"/>
    <s v="Wind"/>
    <m/>
    <n v="303842.15625"/>
    <m/>
    <n v="0"/>
    <n v="11598.9697265625"/>
    <n v="11598.9697265625"/>
    <n v="0"/>
    <n v="-1"/>
    <n v="0"/>
    <n v="0"/>
    <n v="0"/>
    <n v="0"/>
    <n v="8760"/>
    <n v="0.34685176610946655"/>
    <n v="38.174327850341797"/>
    <n v="-9709.39453125"/>
    <n v="-31.955390930175781"/>
    <n v="21308.365234375"/>
    <n v="70.129722595214844"/>
    <m/>
    <s v="1/1/2031"/>
    <s v="12/31/2099"/>
    <m/>
    <n v="0"/>
    <n v="0"/>
    <n v="2035"/>
    <m/>
    <m/>
    <m/>
    <n v="0"/>
    <n v="0"/>
    <s v="Real 2021 | 5/8/2023 1:03:19 PM"/>
    <n v="14289"/>
    <n v="100"/>
    <m/>
    <m/>
    <n v="303842.15625"/>
    <n v="0"/>
    <n v="0"/>
    <m/>
    <m/>
    <m/>
    <n v="0"/>
  </r>
  <r>
    <x v="0"/>
    <x v="0"/>
    <x v="12"/>
    <s v="1"/>
    <x v="0"/>
    <s v="Area 1001 Wind 2032"/>
    <x v="36"/>
    <n v="34.685176849365234"/>
    <n v="100"/>
    <n v="34.685176849365234"/>
    <m/>
    <n v="0"/>
    <m/>
    <m/>
    <m/>
    <n v="16255.11328125"/>
    <m/>
    <m/>
    <n v="-1"/>
    <n v="0"/>
    <s v="Wind"/>
    <m/>
    <n v="303842.15625"/>
    <m/>
    <n v="0"/>
    <n v="11598.9697265625"/>
    <n v="11598.9697265625"/>
    <n v="0"/>
    <n v="-1"/>
    <n v="0"/>
    <n v="0"/>
    <n v="0"/>
    <n v="0"/>
    <n v="8760"/>
    <n v="0.34685176610946655"/>
    <n v="38.174327850341797"/>
    <n v="-9709.39453125"/>
    <n v="-31.955390930175781"/>
    <n v="21308.365234375"/>
    <n v="70.129722595214844"/>
    <m/>
    <s v="1/1/2032"/>
    <s v="12/31/2099"/>
    <m/>
    <n v="0"/>
    <n v="0"/>
    <n v="2035"/>
    <m/>
    <m/>
    <m/>
    <n v="0"/>
    <n v="0"/>
    <s v="Real 2021 | 5/8/2023 1:03:19 PM"/>
    <n v="14290"/>
    <n v="100"/>
    <m/>
    <m/>
    <n v="303842.15625"/>
    <n v="0"/>
    <n v="0"/>
    <m/>
    <m/>
    <m/>
    <n v="0"/>
  </r>
  <r>
    <x v="0"/>
    <x v="0"/>
    <x v="12"/>
    <s v="2"/>
    <x v="1"/>
    <s v="Area 1001 Wind 2032"/>
    <x v="36"/>
    <n v="34.685176849365234"/>
    <n v="100"/>
    <n v="34.685176849365234"/>
    <m/>
    <n v="0"/>
    <m/>
    <m/>
    <m/>
    <n v="16255.11328125"/>
    <m/>
    <m/>
    <n v="-1"/>
    <n v="0"/>
    <s v="Wind"/>
    <m/>
    <n v="303842.15625"/>
    <m/>
    <n v="0"/>
    <n v="11598.9697265625"/>
    <n v="11598.9697265625"/>
    <n v="0"/>
    <n v="-1"/>
    <n v="0"/>
    <n v="0"/>
    <n v="0"/>
    <n v="0"/>
    <n v="8760"/>
    <n v="0.34685176610946655"/>
    <n v="38.174327850341797"/>
    <n v="-9709.39453125"/>
    <n v="-31.955390930175781"/>
    <n v="21308.365234375"/>
    <n v="70.129722595214844"/>
    <m/>
    <s v="1/1/2032"/>
    <s v="12/31/2099"/>
    <m/>
    <n v="0"/>
    <n v="0"/>
    <n v="2035"/>
    <m/>
    <m/>
    <m/>
    <n v="0"/>
    <n v="0"/>
    <s v="Real 2021 | 5/8/2023 1:03:19 PM"/>
    <n v="14291"/>
    <n v="100"/>
    <m/>
    <m/>
    <n v="303842.15625"/>
    <n v="0"/>
    <n v="0"/>
    <m/>
    <m/>
    <m/>
    <n v="0"/>
  </r>
  <r>
    <x v="0"/>
    <x v="0"/>
    <x v="12"/>
    <s v="3"/>
    <x v="2"/>
    <s v="Area 1001 Wind 2032"/>
    <x v="36"/>
    <n v="34.685176849365234"/>
    <n v="100"/>
    <n v="34.685176849365234"/>
    <m/>
    <n v="0"/>
    <m/>
    <m/>
    <m/>
    <n v="16255.11328125"/>
    <m/>
    <m/>
    <n v="-1"/>
    <n v="0"/>
    <s v="Wind"/>
    <m/>
    <n v="303842.15625"/>
    <m/>
    <n v="0"/>
    <n v="11598.9697265625"/>
    <n v="11598.9697265625"/>
    <n v="0"/>
    <n v="-1"/>
    <n v="0"/>
    <n v="0"/>
    <n v="0"/>
    <n v="0"/>
    <n v="8760"/>
    <n v="0.34685176610946655"/>
    <n v="38.174327850341797"/>
    <n v="-9709.39453125"/>
    <n v="-31.955390930175781"/>
    <n v="21308.365234375"/>
    <n v="70.129722595214844"/>
    <m/>
    <s v="1/1/2032"/>
    <s v="12/31/2099"/>
    <m/>
    <n v="0"/>
    <n v="0"/>
    <n v="2035"/>
    <m/>
    <m/>
    <m/>
    <n v="0"/>
    <n v="0"/>
    <s v="Real 2021 | 5/8/2023 1:03:19 PM"/>
    <n v="14292"/>
    <n v="100"/>
    <m/>
    <m/>
    <n v="303842.15625"/>
    <n v="0"/>
    <n v="0"/>
    <m/>
    <m/>
    <m/>
    <n v="0"/>
  </r>
  <r>
    <x v="0"/>
    <x v="0"/>
    <x v="12"/>
    <s v="4"/>
    <x v="3"/>
    <s v="Area 1001 Wind 2032"/>
    <x v="36"/>
    <n v="34.685176849365234"/>
    <n v="100"/>
    <n v="34.685176849365234"/>
    <m/>
    <n v="0"/>
    <m/>
    <m/>
    <m/>
    <n v="16255.11328125"/>
    <m/>
    <m/>
    <n v="-1"/>
    <n v="0"/>
    <s v="Wind"/>
    <m/>
    <n v="303842.15625"/>
    <m/>
    <n v="0"/>
    <n v="11598.9697265625"/>
    <n v="11598.9697265625"/>
    <n v="0"/>
    <n v="-1"/>
    <n v="0"/>
    <n v="0"/>
    <n v="0"/>
    <n v="0"/>
    <n v="8760"/>
    <n v="0.34685176610946655"/>
    <n v="38.174327850341797"/>
    <n v="-9709.39453125"/>
    <n v="-31.955390930175781"/>
    <n v="21308.365234375"/>
    <n v="70.129722595214844"/>
    <m/>
    <s v="1/1/2032"/>
    <s v="12/31/2099"/>
    <m/>
    <n v="0"/>
    <n v="0"/>
    <n v="2035"/>
    <m/>
    <m/>
    <m/>
    <n v="0"/>
    <n v="0"/>
    <s v="Real 2021 | 5/8/2023 1:03:19 PM"/>
    <n v="14293"/>
    <n v="100"/>
    <m/>
    <m/>
    <n v="303842.15625"/>
    <n v="0"/>
    <n v="0"/>
    <m/>
    <m/>
    <m/>
    <n v="0"/>
  </r>
  <r>
    <x v="0"/>
    <x v="0"/>
    <x v="12"/>
    <s v="7"/>
    <x v="6"/>
    <s v="Area 1001 Wind 2032"/>
    <x v="36"/>
    <n v="34.685176849365234"/>
    <n v="100"/>
    <n v="34.685176849365234"/>
    <m/>
    <n v="0"/>
    <m/>
    <m/>
    <m/>
    <n v="16255.11328125"/>
    <m/>
    <m/>
    <n v="-1"/>
    <n v="0"/>
    <s v="Wind"/>
    <m/>
    <n v="303842.15625"/>
    <m/>
    <n v="0"/>
    <n v="11598.9697265625"/>
    <n v="11598.9697265625"/>
    <n v="0"/>
    <n v="-1"/>
    <n v="0"/>
    <n v="0"/>
    <n v="0"/>
    <n v="0"/>
    <n v="8760"/>
    <n v="0.34685176610946655"/>
    <n v="38.174327850341797"/>
    <n v="-9709.39453125"/>
    <n v="-31.955390930175781"/>
    <n v="21308.365234375"/>
    <n v="70.129722595214844"/>
    <m/>
    <s v="1/1/2032"/>
    <s v="12/31/2099"/>
    <m/>
    <n v="0"/>
    <n v="0"/>
    <n v="2035"/>
    <m/>
    <m/>
    <m/>
    <n v="0"/>
    <n v="0"/>
    <s v="Real 2021 | 5/8/2023 1:03:19 PM"/>
    <n v="14294"/>
    <n v="100"/>
    <m/>
    <m/>
    <n v="303842.15625"/>
    <n v="0"/>
    <n v="0"/>
    <m/>
    <m/>
    <m/>
    <n v="0"/>
  </r>
  <r>
    <x v="0"/>
    <x v="0"/>
    <x v="12"/>
    <s v="1"/>
    <x v="0"/>
    <s v="Area 1001 Wind 2033"/>
    <x v="37"/>
    <n v="34.685176849365234"/>
    <n v="100"/>
    <n v="34.685176849365234"/>
    <m/>
    <n v="0"/>
    <m/>
    <m/>
    <m/>
    <n v="16304.654296875"/>
    <m/>
    <m/>
    <n v="-1"/>
    <n v="0"/>
    <s v="Wind"/>
    <m/>
    <n v="303842.15625"/>
    <m/>
    <n v="0"/>
    <n v="11598.9697265625"/>
    <n v="11598.9697265625"/>
    <n v="0"/>
    <n v="-1"/>
    <n v="0"/>
    <n v="0"/>
    <n v="0"/>
    <n v="0"/>
    <n v="8760"/>
    <n v="0.34685176610946655"/>
    <n v="38.174327850341797"/>
    <n v="-9709.39453125"/>
    <n v="-31.955390930175781"/>
    <n v="21308.365234375"/>
    <n v="70.129722595214844"/>
    <m/>
    <s v="1/1/2033"/>
    <s v="12/31/2099"/>
    <m/>
    <n v="0"/>
    <n v="0"/>
    <n v="2035"/>
    <m/>
    <m/>
    <m/>
    <n v="0"/>
    <n v="0"/>
    <s v="Real 2021 | 5/8/2023 1:03:19 PM"/>
    <n v="14295"/>
    <n v="100"/>
    <m/>
    <m/>
    <n v="303842.15625"/>
    <n v="0"/>
    <n v="0"/>
    <m/>
    <m/>
    <m/>
    <n v="0"/>
  </r>
  <r>
    <x v="0"/>
    <x v="0"/>
    <x v="12"/>
    <s v="2"/>
    <x v="1"/>
    <s v="Area 1001 Wind 2033"/>
    <x v="37"/>
    <n v="34.685176849365234"/>
    <n v="100"/>
    <n v="34.685176849365234"/>
    <m/>
    <n v="0"/>
    <m/>
    <m/>
    <m/>
    <n v="16304.654296875"/>
    <m/>
    <m/>
    <n v="-1"/>
    <n v="0"/>
    <s v="Wind"/>
    <m/>
    <n v="303842.15625"/>
    <m/>
    <n v="0"/>
    <n v="11598.9697265625"/>
    <n v="11598.9697265625"/>
    <n v="0"/>
    <n v="-1"/>
    <n v="0"/>
    <n v="0"/>
    <n v="0"/>
    <n v="0"/>
    <n v="8760"/>
    <n v="0.34685176610946655"/>
    <n v="38.174327850341797"/>
    <n v="-9709.39453125"/>
    <n v="-31.955390930175781"/>
    <n v="21308.365234375"/>
    <n v="70.129722595214844"/>
    <m/>
    <s v="1/1/2033"/>
    <s v="12/31/2099"/>
    <m/>
    <n v="0"/>
    <n v="0"/>
    <n v="2035"/>
    <m/>
    <m/>
    <m/>
    <n v="0"/>
    <n v="0"/>
    <s v="Real 2021 | 5/8/2023 1:03:19 PM"/>
    <n v="14296"/>
    <n v="100"/>
    <m/>
    <m/>
    <n v="303842.15625"/>
    <n v="0"/>
    <n v="0"/>
    <m/>
    <m/>
    <m/>
    <n v="0"/>
  </r>
  <r>
    <x v="0"/>
    <x v="0"/>
    <x v="12"/>
    <s v="3"/>
    <x v="2"/>
    <s v="Area 1001 Wind 2033"/>
    <x v="37"/>
    <n v="34.685176849365234"/>
    <n v="100"/>
    <n v="34.685176849365234"/>
    <m/>
    <n v="0"/>
    <m/>
    <m/>
    <m/>
    <n v="16304.654296875"/>
    <m/>
    <m/>
    <n v="-1"/>
    <n v="0"/>
    <s v="Wind"/>
    <m/>
    <n v="303842.15625"/>
    <m/>
    <n v="0"/>
    <n v="11598.9697265625"/>
    <n v="11598.9697265625"/>
    <n v="0"/>
    <n v="-1"/>
    <n v="0"/>
    <n v="0"/>
    <n v="0"/>
    <n v="0"/>
    <n v="8760"/>
    <n v="0.34685176610946655"/>
    <n v="38.174327850341797"/>
    <n v="-9709.39453125"/>
    <n v="-31.955390930175781"/>
    <n v="21308.365234375"/>
    <n v="70.129722595214844"/>
    <m/>
    <s v="1/1/2033"/>
    <s v="12/31/2099"/>
    <m/>
    <n v="0"/>
    <n v="0"/>
    <n v="2035"/>
    <m/>
    <m/>
    <m/>
    <n v="0"/>
    <n v="0"/>
    <s v="Real 2021 | 5/8/2023 1:03:19 PM"/>
    <n v="14297"/>
    <n v="100"/>
    <m/>
    <m/>
    <n v="303842.15625"/>
    <n v="0"/>
    <n v="0"/>
    <m/>
    <m/>
    <m/>
    <n v="0"/>
  </r>
  <r>
    <x v="0"/>
    <x v="0"/>
    <x v="12"/>
    <s v="4"/>
    <x v="3"/>
    <s v="Area 1001 Wind 2033"/>
    <x v="37"/>
    <n v="34.685176849365234"/>
    <n v="100"/>
    <n v="34.685176849365234"/>
    <m/>
    <n v="0"/>
    <m/>
    <m/>
    <m/>
    <n v="16304.654296875"/>
    <m/>
    <m/>
    <n v="-1"/>
    <n v="0"/>
    <s v="Wind"/>
    <m/>
    <n v="303842.15625"/>
    <m/>
    <n v="0"/>
    <n v="11598.9697265625"/>
    <n v="11598.9697265625"/>
    <n v="0"/>
    <n v="-1"/>
    <n v="0"/>
    <n v="0"/>
    <n v="0"/>
    <n v="0"/>
    <n v="8760"/>
    <n v="0.34685176610946655"/>
    <n v="38.174327850341797"/>
    <n v="-9709.39453125"/>
    <n v="-31.955390930175781"/>
    <n v="21308.365234375"/>
    <n v="70.129722595214844"/>
    <m/>
    <s v="1/1/2033"/>
    <s v="12/31/2099"/>
    <m/>
    <n v="0"/>
    <n v="0"/>
    <n v="2035"/>
    <m/>
    <m/>
    <m/>
    <n v="0"/>
    <n v="0"/>
    <s v="Real 2021 | 5/8/2023 1:03:19 PM"/>
    <n v="14298"/>
    <n v="100"/>
    <m/>
    <m/>
    <n v="303842.15625"/>
    <n v="0"/>
    <n v="0"/>
    <m/>
    <m/>
    <m/>
    <n v="0"/>
  </r>
  <r>
    <x v="0"/>
    <x v="0"/>
    <x v="12"/>
    <s v="7"/>
    <x v="6"/>
    <s v="Area 1001 Wind 2033"/>
    <x v="37"/>
    <n v="34.685176849365234"/>
    <n v="100"/>
    <n v="34.685176849365234"/>
    <m/>
    <n v="0"/>
    <m/>
    <m/>
    <m/>
    <n v="16304.654296875"/>
    <m/>
    <m/>
    <n v="-1"/>
    <n v="0"/>
    <s v="Wind"/>
    <m/>
    <n v="303842.15625"/>
    <m/>
    <n v="0"/>
    <n v="11598.9697265625"/>
    <n v="11598.9697265625"/>
    <n v="0"/>
    <n v="-1"/>
    <n v="0"/>
    <n v="0"/>
    <n v="0"/>
    <n v="0"/>
    <n v="8760"/>
    <n v="0.34685176610946655"/>
    <n v="38.174327850341797"/>
    <n v="-9709.39453125"/>
    <n v="-31.955390930175781"/>
    <n v="21308.365234375"/>
    <n v="70.129722595214844"/>
    <m/>
    <s v="1/1/2033"/>
    <s v="12/31/2099"/>
    <m/>
    <n v="0"/>
    <n v="0"/>
    <n v="2035"/>
    <m/>
    <m/>
    <m/>
    <n v="0"/>
    <n v="0"/>
    <s v="Real 2021 | 5/8/2023 1:03:19 PM"/>
    <n v="14299"/>
    <n v="100"/>
    <m/>
    <m/>
    <n v="303842.15625"/>
    <n v="0"/>
    <n v="0"/>
    <m/>
    <m/>
    <m/>
    <n v="0"/>
  </r>
  <r>
    <x v="0"/>
    <x v="0"/>
    <x v="12"/>
    <s v="1"/>
    <x v="0"/>
    <s v="Area 1001 Wind 2034"/>
    <x v="38"/>
    <n v="34.685176849365234"/>
    <n v="100"/>
    <n v="34.685176849365234"/>
    <m/>
    <n v="0"/>
    <m/>
    <m/>
    <m/>
    <n v="16365.205078125"/>
    <m/>
    <m/>
    <n v="-1"/>
    <n v="0"/>
    <s v="Wind"/>
    <m/>
    <n v="303842.15625"/>
    <m/>
    <n v="0"/>
    <n v="11598.9697265625"/>
    <n v="11598.9697265625"/>
    <n v="0"/>
    <n v="-1"/>
    <n v="0"/>
    <n v="0"/>
    <n v="0"/>
    <n v="0"/>
    <n v="8760"/>
    <n v="0.34685176610946655"/>
    <n v="38.174327850341797"/>
    <n v="-9709.39453125"/>
    <n v="-31.955390930175781"/>
    <n v="21308.365234375"/>
    <n v="70.129722595214844"/>
    <m/>
    <s v="1/1/2034"/>
    <s v="12/31/2099"/>
    <m/>
    <n v="0"/>
    <n v="0"/>
    <n v="2035"/>
    <m/>
    <m/>
    <m/>
    <n v="0"/>
    <n v="0"/>
    <s v="Real 2021 | 5/8/2023 1:03:19 PM"/>
    <n v="14300"/>
    <n v="100"/>
    <m/>
    <m/>
    <n v="303842.15625"/>
    <n v="0"/>
    <n v="0"/>
    <m/>
    <m/>
    <m/>
    <n v="0"/>
  </r>
  <r>
    <x v="0"/>
    <x v="0"/>
    <x v="12"/>
    <s v="7"/>
    <x v="6"/>
    <s v="Area 1001 Wind 2034"/>
    <x v="38"/>
    <n v="34.685176849365234"/>
    <n v="100"/>
    <n v="34.685176849365234"/>
    <m/>
    <n v="0"/>
    <m/>
    <m/>
    <m/>
    <n v="16365.205078125"/>
    <m/>
    <m/>
    <n v="-1"/>
    <n v="0"/>
    <s v="Wind"/>
    <m/>
    <n v="303842.15625"/>
    <m/>
    <n v="0"/>
    <n v="11598.9697265625"/>
    <n v="11598.9697265625"/>
    <n v="0"/>
    <n v="-1"/>
    <n v="0"/>
    <n v="0"/>
    <n v="0"/>
    <n v="0"/>
    <n v="8760"/>
    <n v="0.34685176610946655"/>
    <n v="38.174327850341797"/>
    <n v="-9709.39453125"/>
    <n v="-31.955390930175781"/>
    <n v="21308.365234375"/>
    <n v="70.129722595214844"/>
    <m/>
    <s v="1/1/2034"/>
    <s v="12/31/2099"/>
    <m/>
    <n v="0"/>
    <n v="0"/>
    <n v="2035"/>
    <m/>
    <m/>
    <m/>
    <n v="0"/>
    <n v="0"/>
    <s v="Real 2021 | 5/8/2023 1:03:19 PM"/>
    <n v="14301"/>
    <n v="100"/>
    <m/>
    <m/>
    <n v="303842.15625"/>
    <n v="0"/>
    <n v="0"/>
    <m/>
    <m/>
    <m/>
    <n v="0"/>
  </r>
  <r>
    <x v="0"/>
    <x v="0"/>
    <x v="12"/>
    <s v="1"/>
    <x v="0"/>
    <s v="Area 1001 Wind 2035"/>
    <x v="39"/>
    <n v="34.685176849365234"/>
    <n v="100"/>
    <n v="34.685176849365234"/>
    <m/>
    <n v="0"/>
    <m/>
    <m/>
    <m/>
    <n v="16447.775390625"/>
    <m/>
    <m/>
    <n v="-1"/>
    <n v="0"/>
    <s v="Wind"/>
    <m/>
    <n v="303842.15625"/>
    <m/>
    <n v="0"/>
    <n v="11598.9697265625"/>
    <n v="11598.9697265625"/>
    <n v="0"/>
    <n v="-1"/>
    <n v="0"/>
    <n v="0"/>
    <n v="0"/>
    <n v="1"/>
    <n v="8760"/>
    <n v="0.34685176610946655"/>
    <n v="38.174327850341797"/>
    <n v="-9709.39453125"/>
    <n v="-31.955390930175781"/>
    <n v="21308.365234375"/>
    <n v="70.129722595214844"/>
    <m/>
    <s v="1/1/2035"/>
    <s v="12/31/2099"/>
    <m/>
    <n v="0"/>
    <n v="0"/>
    <n v="2035"/>
    <m/>
    <m/>
    <m/>
    <n v="0"/>
    <n v="0"/>
    <s v="Real 2021 | 5/8/2023 1:03:19 PM"/>
    <n v="14302"/>
    <n v="100"/>
    <m/>
    <m/>
    <n v="303842.15625"/>
    <n v="0"/>
    <n v="0"/>
    <m/>
    <m/>
    <m/>
    <n v="0"/>
  </r>
  <r>
    <x v="0"/>
    <x v="0"/>
    <x v="12"/>
    <s v="7"/>
    <x v="6"/>
    <s v="Area 1001 Wind 2035"/>
    <x v="39"/>
    <n v="34.685176849365234"/>
    <n v="100"/>
    <n v="34.685176849365234"/>
    <m/>
    <n v="0"/>
    <m/>
    <m/>
    <m/>
    <n v="16447.775390625"/>
    <m/>
    <m/>
    <n v="-1"/>
    <n v="0"/>
    <s v="Wind"/>
    <m/>
    <n v="303842.15625"/>
    <m/>
    <n v="0"/>
    <n v="11598.9697265625"/>
    <n v="11598.9697265625"/>
    <n v="0"/>
    <n v="-1"/>
    <n v="0"/>
    <n v="0"/>
    <n v="0"/>
    <n v="1"/>
    <n v="8760"/>
    <n v="0.34685176610946655"/>
    <n v="38.174327850341797"/>
    <n v="-9709.39453125"/>
    <n v="-31.955390930175781"/>
    <n v="21308.365234375"/>
    <n v="70.129722595214844"/>
    <m/>
    <s v="1/1/2035"/>
    <s v="12/31/2099"/>
    <m/>
    <n v="0"/>
    <n v="0"/>
    <n v="2035"/>
    <m/>
    <m/>
    <m/>
    <n v="0"/>
    <n v="0"/>
    <s v="Real 2021 | 5/8/2023 1:03:19 PM"/>
    <n v="14303"/>
    <n v="100"/>
    <m/>
    <m/>
    <n v="303842.15625"/>
    <n v="0"/>
    <n v="0"/>
    <m/>
    <m/>
    <m/>
    <n v="0"/>
  </r>
  <r>
    <x v="0"/>
    <x v="0"/>
    <x v="12"/>
    <s v="2"/>
    <x v="1"/>
    <s v="Area 1001 Wind 2037"/>
    <x v="40"/>
    <n v="0"/>
    <n v="0"/>
    <n v="0"/>
    <m/>
    <n v="0"/>
    <m/>
    <m/>
    <m/>
    <n v="0"/>
    <m/>
    <m/>
    <n v="-1"/>
    <n v="0"/>
    <s v="Wind"/>
    <m/>
    <n v="0"/>
    <m/>
    <n v="0"/>
    <n v="0"/>
    <n v="0"/>
    <n v="0"/>
    <n v="-1"/>
    <n v="0"/>
    <n v="0"/>
    <n v="0"/>
    <n v="0"/>
    <n v="0"/>
    <m/>
    <m/>
    <n v="0"/>
    <m/>
    <n v="0"/>
    <m/>
    <m/>
    <s v="1/1/2037"/>
    <s v="12/31/2099"/>
    <m/>
    <n v="0"/>
    <n v="0"/>
    <n v="2035"/>
    <m/>
    <m/>
    <m/>
    <n v="0"/>
    <n v="0"/>
    <s v="Real 2021 | 5/8/2023 1:03:19 PM"/>
    <n v="14304"/>
    <n v="0"/>
    <m/>
    <m/>
    <n v="0"/>
    <n v="0"/>
    <n v="0"/>
    <m/>
    <m/>
    <m/>
    <n v="0"/>
  </r>
  <r>
    <x v="0"/>
    <x v="0"/>
    <x v="12"/>
    <s v="5"/>
    <x v="4"/>
    <s v="Area 1001 4-Hour Li-on Battery 2029"/>
    <x v="41"/>
    <n v="100"/>
    <n v="100"/>
    <n v="-1.8705421686172485"/>
    <m/>
    <n v="87.565162658691406"/>
    <m/>
    <m/>
    <m/>
    <n v="14873.4560546875"/>
    <m/>
    <m/>
    <n v="-1"/>
    <n v="0"/>
    <s v="4-Hour Li-on Battery Storage"/>
    <m/>
    <n v="-16385.94921875"/>
    <m/>
    <n v="0"/>
    <n v="4043.857666015625"/>
    <n v="4043.857666015625"/>
    <n v="0"/>
    <n v="-1"/>
    <n v="0"/>
    <n v="0"/>
    <n v="0"/>
    <n v="757"/>
    <n v="4580"/>
    <n v="-1.8705422058701515E-2"/>
    <m/>
    <n v="0"/>
    <m/>
    <n v="1020.1564331054688"/>
    <m/>
    <m/>
    <s v="1/1/2029"/>
    <s v="12/31/2038"/>
    <m/>
    <n v="0"/>
    <n v="0"/>
    <n v="2035"/>
    <m/>
    <m/>
    <m/>
    <n v="0"/>
    <n v="0"/>
    <s v="Real 2021 | 5/8/2023 1:03:19 PM"/>
    <n v="14305"/>
    <n v="100"/>
    <m/>
    <m/>
    <n v="82596.3671875"/>
    <n v="84134.96875"/>
    <n v="4089.8486328125"/>
    <m/>
    <m/>
    <m/>
    <n v="0"/>
  </r>
  <r>
    <x v="0"/>
    <x v="0"/>
    <x v="12"/>
    <s v="8"/>
    <x v="7"/>
    <s v="Area 1001 4-Hour Li-on Battery 2029"/>
    <x v="41"/>
    <n v="50"/>
    <n v="50"/>
    <n v="-0.93527108430862427"/>
    <m/>
    <n v="43.782581329345703"/>
    <m/>
    <m/>
    <m/>
    <n v="7436.72802734375"/>
    <m/>
    <m/>
    <n v="-1"/>
    <n v="0"/>
    <s v="4-Hour Li-on Battery Storage"/>
    <m/>
    <n v="-8192.974609375"/>
    <m/>
    <n v="0"/>
    <n v="2021.9288330078125"/>
    <n v="2021.9288330078125"/>
    <n v="0"/>
    <n v="-1"/>
    <n v="0"/>
    <n v="0"/>
    <n v="0"/>
    <n v="757"/>
    <n v="4580"/>
    <n v="-1.8705422058701515E-2"/>
    <m/>
    <n v="0"/>
    <m/>
    <n v="510.07821655273438"/>
    <m/>
    <m/>
    <s v="1/1/2029"/>
    <s v="12/31/2038"/>
    <m/>
    <n v="0"/>
    <n v="0"/>
    <n v="2035"/>
    <m/>
    <m/>
    <m/>
    <n v="0"/>
    <n v="0"/>
    <s v="Real 2021 | 5/8/2023 1:03:19 PM"/>
    <n v="14306"/>
    <n v="50"/>
    <m/>
    <m/>
    <n v="41298.18359375"/>
    <n v="42067.484375"/>
    <n v="2044.92431640625"/>
    <m/>
    <m/>
    <m/>
    <n v="0"/>
  </r>
  <r>
    <x v="0"/>
    <x v="0"/>
    <x v="12"/>
    <s v="4"/>
    <x v="3"/>
    <s v="Area 1001 4-Hour Li-on Battery 2032"/>
    <x v="42"/>
    <n v="200"/>
    <n v="200"/>
    <n v="-3.737123966217041"/>
    <m/>
    <n v="174.91390991210938"/>
    <m/>
    <m/>
    <m/>
    <n v="29141.404296875"/>
    <m/>
    <m/>
    <n v="-1"/>
    <n v="0"/>
    <s v="4-Hour Li-on Battery Storage"/>
    <m/>
    <n v="-32737.205078125"/>
    <m/>
    <n v="0"/>
    <n v="8079.74072265625"/>
    <n v="8079.74072265625"/>
    <n v="0"/>
    <n v="-1"/>
    <n v="0"/>
    <n v="0"/>
    <n v="0"/>
    <n v="757"/>
    <n v="4580"/>
    <n v="-1.8685620278120041E-2"/>
    <m/>
    <n v="0"/>
    <m/>
    <n v="2040.972900390625"/>
    <m/>
    <m/>
    <s v="1/1/2032"/>
    <s v="12/31/2041"/>
    <m/>
    <n v="0"/>
    <n v="0"/>
    <n v="2035"/>
    <m/>
    <m/>
    <m/>
    <n v="0"/>
    <n v="0"/>
    <s v="Real 2021 | 5/8/2023 1:03:19 PM"/>
    <n v="14307"/>
    <n v="200"/>
    <m/>
    <m/>
    <n v="165021.421875"/>
    <n v="168094.828125"/>
    <n v="8168.01806640625"/>
    <m/>
    <m/>
    <m/>
    <n v="0"/>
  </r>
  <r>
    <x v="0"/>
    <x v="0"/>
    <x v="12"/>
    <s v="3"/>
    <x v="2"/>
    <s v="Area 1001 4-Hour Li-on Battery 2035"/>
    <x v="43"/>
    <n v="50"/>
    <n v="50"/>
    <n v="-0.93357640504837036"/>
    <m/>
    <n v="43.6763916015625"/>
    <m/>
    <m/>
    <m/>
    <n v="7318.37890625"/>
    <m/>
    <m/>
    <n v="-1"/>
    <n v="0"/>
    <s v="4-Hour Li-on Battery Storage"/>
    <m/>
    <n v="-8178.12890625"/>
    <m/>
    <n v="0"/>
    <n v="2018.5380859375"/>
    <n v="2018.5380859375"/>
    <n v="0"/>
    <n v="-1"/>
    <n v="0"/>
    <n v="0"/>
    <n v="0"/>
    <n v="758"/>
    <n v="4583"/>
    <n v="-1.8671527504920959E-2"/>
    <m/>
    <n v="0"/>
    <m/>
    <n v="510.37753295898438"/>
    <m/>
    <m/>
    <s v="1/1/2035"/>
    <s v="12/31/2044"/>
    <m/>
    <n v="0"/>
    <n v="0"/>
    <n v="2035"/>
    <m/>
    <m/>
    <m/>
    <n v="0"/>
    <n v="0"/>
    <s v="Real 2021 | 5/8/2023 1:03:19 PM"/>
    <n v="14308"/>
    <n v="50"/>
    <m/>
    <m/>
    <n v="41226.4609375"/>
    <n v="41993.90234375"/>
    <n v="2039.93310546875"/>
    <m/>
    <m/>
    <m/>
    <n v="0"/>
  </r>
  <r>
    <x v="0"/>
    <x v="0"/>
    <x v="12"/>
    <s v="5"/>
    <x v="4"/>
    <s v="Area 1001 4-Hour Li-on Battery 2035"/>
    <x v="43"/>
    <n v="50"/>
    <n v="50"/>
    <n v="-0.93357640504837036"/>
    <m/>
    <n v="43.6763916015625"/>
    <m/>
    <m/>
    <m/>
    <n v="7318.37890625"/>
    <m/>
    <m/>
    <n v="-1"/>
    <n v="0"/>
    <s v="4-Hour Li-on Battery Storage"/>
    <m/>
    <n v="-8178.12890625"/>
    <m/>
    <n v="0"/>
    <n v="2018.5380859375"/>
    <n v="2018.5380859375"/>
    <n v="0"/>
    <n v="-1"/>
    <n v="0"/>
    <n v="0"/>
    <n v="0"/>
    <n v="758"/>
    <n v="4583"/>
    <n v="-1.8671527504920959E-2"/>
    <m/>
    <n v="0"/>
    <m/>
    <n v="510.37753295898438"/>
    <m/>
    <m/>
    <s v="1/1/2035"/>
    <s v="12/31/2044"/>
    <m/>
    <n v="0"/>
    <n v="0"/>
    <n v="2035"/>
    <m/>
    <m/>
    <m/>
    <n v="0"/>
    <n v="0"/>
    <s v="Real 2021 | 5/8/2023 1:03:19 PM"/>
    <n v="14309"/>
    <n v="50"/>
    <m/>
    <m/>
    <n v="41226.4609375"/>
    <n v="41993.90234375"/>
    <n v="2039.93310546875"/>
    <m/>
    <m/>
    <m/>
    <n v="0"/>
  </r>
  <r>
    <x v="0"/>
    <x v="0"/>
    <x v="12"/>
    <s v="6"/>
    <x v="5"/>
    <s v="Area 1001 4-Hour Li-on Battery 2035"/>
    <x v="43"/>
    <n v="50"/>
    <n v="50"/>
    <n v="-0.93357640504837036"/>
    <m/>
    <n v="43.6763916015625"/>
    <m/>
    <m/>
    <m/>
    <n v="7318.37890625"/>
    <m/>
    <m/>
    <n v="-1"/>
    <n v="0"/>
    <s v="4-Hour Li-on Battery Storage"/>
    <m/>
    <n v="-8178.12890625"/>
    <m/>
    <n v="0"/>
    <n v="2018.5380859375"/>
    <n v="2018.5380859375"/>
    <n v="0"/>
    <n v="-1"/>
    <n v="0"/>
    <n v="0"/>
    <n v="0"/>
    <n v="758"/>
    <n v="4583"/>
    <n v="-1.8671527504920959E-2"/>
    <m/>
    <n v="0"/>
    <m/>
    <n v="510.37753295898438"/>
    <m/>
    <m/>
    <s v="1/1/2035"/>
    <s v="12/31/2044"/>
    <m/>
    <n v="0"/>
    <n v="0"/>
    <n v="2035"/>
    <m/>
    <m/>
    <m/>
    <n v="0"/>
    <n v="0"/>
    <s v="Real 2021 | 5/8/2023 1:03:19 PM"/>
    <n v="14310"/>
    <n v="50"/>
    <m/>
    <m/>
    <n v="41226.4609375"/>
    <n v="41993.90234375"/>
    <n v="2039.93310546875"/>
    <m/>
    <m/>
    <m/>
    <n v="0"/>
  </r>
  <r>
    <x v="0"/>
    <x v="0"/>
    <x v="12"/>
    <s v="9"/>
    <x v="8"/>
    <s v="Area 1001 4-Hour Li-on Battery 2035"/>
    <x v="43"/>
    <n v="50"/>
    <n v="50"/>
    <n v="-0.93357640504837036"/>
    <m/>
    <n v="43.6763916015625"/>
    <m/>
    <m/>
    <m/>
    <n v="7318.37890625"/>
    <m/>
    <m/>
    <n v="-1"/>
    <n v="0"/>
    <s v="4-Hour Li-on Battery Storage"/>
    <m/>
    <n v="-8178.12890625"/>
    <m/>
    <n v="0"/>
    <n v="2018.5380859375"/>
    <n v="2018.5380859375"/>
    <n v="0"/>
    <n v="-1"/>
    <n v="0"/>
    <n v="0"/>
    <n v="0"/>
    <n v="758"/>
    <n v="4583"/>
    <n v="-1.8671527504920959E-2"/>
    <m/>
    <n v="0"/>
    <m/>
    <n v="510.37753295898438"/>
    <m/>
    <m/>
    <s v="1/1/2035"/>
    <s v="12/31/2044"/>
    <m/>
    <n v="0"/>
    <n v="0"/>
    <n v="2035"/>
    <m/>
    <m/>
    <m/>
    <n v="0"/>
    <n v="0"/>
    <s v="Real 2021 | 5/8/2023 1:03:19 PM"/>
    <n v="14311"/>
    <n v="50"/>
    <m/>
    <m/>
    <n v="41226.4609375"/>
    <n v="41993.90234375"/>
    <n v="2039.93310546875"/>
    <m/>
    <m/>
    <m/>
    <n v="0"/>
  </r>
  <r>
    <x v="0"/>
    <x v="0"/>
    <x v="12"/>
    <s v="4"/>
    <x v="3"/>
    <s v="Solar+Storage 3-1 2028"/>
    <x v="44"/>
    <n v="32.770793914794922"/>
    <n v="32.770793914794922"/>
    <n v="32.770793914794922"/>
    <m/>
    <n v="0"/>
    <m/>
    <m/>
    <m/>
    <n v="25277.16796875"/>
    <m/>
    <m/>
    <n v="-1"/>
    <n v="0"/>
    <s v="Solar"/>
    <m/>
    <n v="287072.15625"/>
    <m/>
    <n v="0"/>
    <n v="10629.1708984375"/>
    <n v="10629.1708984375"/>
    <n v="0"/>
    <n v="-1"/>
    <n v="0"/>
    <n v="0"/>
    <n v="0"/>
    <n v="755"/>
    <n v="4714"/>
    <n v="1"/>
    <n v="37.026130676269531"/>
    <n v="0"/>
    <n v="0"/>
    <n v="10629.1708984375"/>
    <n v="37.026130676269531"/>
    <m/>
    <s v="1/1/2028"/>
    <s v="12/31/2099"/>
    <m/>
    <n v="0"/>
    <n v="0"/>
    <n v="2035"/>
    <m/>
    <m/>
    <m/>
    <n v="0"/>
    <n v="0"/>
    <s v="Real 2021 | 5/8/2023 1:03:19 PM"/>
    <n v="14312"/>
    <n v="200"/>
    <m/>
    <m/>
    <n v="287072.15625"/>
    <n v="0"/>
    <n v="0"/>
    <m/>
    <m/>
    <m/>
    <n v="0"/>
  </r>
  <r>
    <x v="0"/>
    <x v="0"/>
    <x v="12"/>
    <s v="8"/>
    <x v="7"/>
    <s v="Solar+Storage 3-1 2028"/>
    <x v="44"/>
    <n v="49.156192779541016"/>
    <n v="49.15618896484375"/>
    <n v="49.156192779541016"/>
    <m/>
    <n v="0"/>
    <m/>
    <m/>
    <m/>
    <n v="37915.75390625"/>
    <m/>
    <m/>
    <n v="-1"/>
    <n v="0"/>
    <s v="Solar"/>
    <m/>
    <n v="430608.25"/>
    <m/>
    <n v="0"/>
    <n v="15943.755859375"/>
    <n v="15943.755859375"/>
    <n v="0"/>
    <n v="-1"/>
    <n v="0"/>
    <n v="0"/>
    <n v="0"/>
    <n v="755"/>
    <n v="4714"/>
    <n v="1"/>
    <n v="37.026130676269531"/>
    <n v="0"/>
    <n v="0"/>
    <n v="15943.755859375"/>
    <n v="37.026130676269531"/>
    <m/>
    <s v="1/1/2028"/>
    <s v="12/31/2099"/>
    <m/>
    <n v="0"/>
    <n v="0"/>
    <n v="2035"/>
    <m/>
    <m/>
    <m/>
    <n v="0"/>
    <n v="0"/>
    <s v="Real 2021 | 5/8/2023 1:03:19 PM"/>
    <n v="14313"/>
    <n v="300"/>
    <m/>
    <m/>
    <n v="430608.25"/>
    <n v="0"/>
    <n v="0"/>
    <m/>
    <m/>
    <m/>
    <n v="0"/>
  </r>
  <r>
    <x v="0"/>
    <x v="0"/>
    <x v="12"/>
    <s v="1"/>
    <x v="0"/>
    <s v="Tier 2 Area 1001 Solar 2028"/>
    <x v="45"/>
    <n v="22.833641052246094"/>
    <n v="100"/>
    <n v="22.833641052246094"/>
    <m/>
    <n v="0"/>
    <m/>
    <m/>
    <m/>
    <n v="15236.7607421875"/>
    <m/>
    <m/>
    <n v="-1"/>
    <n v="0"/>
    <s v="Solar"/>
    <m/>
    <n v="200022.6875"/>
    <m/>
    <n v="0"/>
    <n v="6550.7890625"/>
    <n v="6550.7890625"/>
    <n v="0"/>
    <n v="-1"/>
    <n v="0"/>
    <n v="0"/>
    <n v="0"/>
    <n v="365"/>
    <n v="4383"/>
    <n v="0.22833640873432159"/>
    <n v="32.750228881835938"/>
    <n v="-6391.8037109375"/>
    <n v="-31.955390930175781"/>
    <n v="12942.5927734375"/>
    <n v="64.705619812011719"/>
    <m/>
    <s v="1/1/2028"/>
    <s v="12/31/2099"/>
    <m/>
    <n v="0"/>
    <n v="0"/>
    <n v="2035"/>
    <m/>
    <m/>
    <m/>
    <n v="0"/>
    <n v="0"/>
    <s v="Real 2021 | 5/8/2023 1:03:19 PM"/>
    <n v="14314"/>
    <n v="100"/>
    <m/>
    <m/>
    <n v="200022.6875"/>
    <n v="0"/>
    <n v="0"/>
    <m/>
    <m/>
    <m/>
    <n v="0"/>
  </r>
  <r>
    <x v="0"/>
    <x v="0"/>
    <x v="12"/>
    <s v="2"/>
    <x v="1"/>
    <s v="Tier 2 Area 1001 Solar 2028"/>
    <x v="45"/>
    <n v="57.084102630615234"/>
    <n v="250"/>
    <n v="57.084102630615234"/>
    <m/>
    <n v="0"/>
    <m/>
    <m/>
    <m/>
    <n v="38091.90234375"/>
    <m/>
    <m/>
    <n v="-1"/>
    <n v="0"/>
    <s v="Solar"/>
    <m/>
    <n v="500056.75"/>
    <m/>
    <n v="0"/>
    <n v="16376.97265625"/>
    <n v="16376.97265625"/>
    <n v="0"/>
    <n v="-1"/>
    <n v="0"/>
    <n v="0"/>
    <n v="0"/>
    <n v="365"/>
    <n v="4383"/>
    <n v="0.22833640873432159"/>
    <n v="32.750228881835938"/>
    <n v="-15979.5087890625"/>
    <n v="-31.955390930175781"/>
    <n v="32356.482421875"/>
    <n v="64.705619812011719"/>
    <m/>
    <s v="1/1/2028"/>
    <s v="12/31/2099"/>
    <m/>
    <n v="0"/>
    <n v="0"/>
    <n v="2035"/>
    <m/>
    <m/>
    <m/>
    <n v="0"/>
    <n v="0"/>
    <s v="Real 2021 | 5/8/2023 1:03:19 PM"/>
    <n v="14315"/>
    <n v="250"/>
    <m/>
    <m/>
    <n v="500056.75"/>
    <n v="0"/>
    <n v="0"/>
    <m/>
    <m/>
    <m/>
    <n v="0"/>
  </r>
  <r>
    <x v="0"/>
    <x v="0"/>
    <x v="12"/>
    <s v="3"/>
    <x v="2"/>
    <s v="Tier 2 Area 1001 Solar 2028"/>
    <x v="45"/>
    <n v="68.500923156738281"/>
    <n v="300"/>
    <n v="68.500923156738281"/>
    <m/>
    <n v="0"/>
    <m/>
    <m/>
    <m/>
    <n v="45710.28125"/>
    <m/>
    <m/>
    <n v="-1"/>
    <n v="0"/>
    <s v="Solar"/>
    <m/>
    <n v="600068.0625"/>
    <m/>
    <n v="0"/>
    <n v="19652.3671875"/>
    <n v="19652.3671875"/>
    <n v="0"/>
    <n v="-1"/>
    <n v="0"/>
    <n v="0"/>
    <n v="0"/>
    <n v="365"/>
    <n v="4383"/>
    <n v="0.22833640873432159"/>
    <n v="32.750228881835938"/>
    <n v="-19175.41015625"/>
    <n v="-31.955390930175781"/>
    <n v="38827.77734375"/>
    <n v="64.705619812011719"/>
    <m/>
    <s v="1/1/2028"/>
    <s v="12/31/2099"/>
    <m/>
    <n v="0"/>
    <n v="0"/>
    <n v="2035"/>
    <m/>
    <m/>
    <m/>
    <n v="0"/>
    <n v="0"/>
    <s v="Real 2021 | 5/8/2023 1:03:19 PM"/>
    <n v="14316"/>
    <n v="300"/>
    <m/>
    <m/>
    <n v="600068.0625"/>
    <n v="0"/>
    <n v="0"/>
    <m/>
    <m/>
    <m/>
    <n v="0"/>
  </r>
  <r>
    <x v="0"/>
    <x v="0"/>
    <x v="12"/>
    <s v="4"/>
    <x v="3"/>
    <s v="Tier 2 Area 1001 Solar 2028"/>
    <x v="45"/>
    <n v="68.500923156738281"/>
    <n v="300"/>
    <n v="68.500923156738281"/>
    <m/>
    <n v="0"/>
    <m/>
    <m/>
    <m/>
    <n v="45710.28125"/>
    <m/>
    <m/>
    <n v="-1"/>
    <n v="0"/>
    <s v="Solar"/>
    <m/>
    <n v="600068.0625"/>
    <m/>
    <n v="0"/>
    <n v="19652.3671875"/>
    <n v="19652.3671875"/>
    <n v="0"/>
    <n v="-1"/>
    <n v="0"/>
    <n v="0"/>
    <n v="0"/>
    <n v="365"/>
    <n v="4383"/>
    <n v="0.22833640873432159"/>
    <n v="32.750228881835938"/>
    <n v="-19175.41015625"/>
    <n v="-31.955390930175781"/>
    <n v="38827.77734375"/>
    <n v="64.705619812011719"/>
    <m/>
    <s v="1/1/2028"/>
    <s v="12/31/2099"/>
    <m/>
    <n v="0"/>
    <n v="0"/>
    <n v="2035"/>
    <m/>
    <m/>
    <m/>
    <n v="0"/>
    <n v="0"/>
    <s v="Real 2021 | 5/8/2023 1:03:19 PM"/>
    <n v="14317"/>
    <n v="300"/>
    <m/>
    <m/>
    <n v="600068.0625"/>
    <n v="0"/>
    <n v="0"/>
    <m/>
    <m/>
    <m/>
    <n v="0"/>
  </r>
  <r>
    <x v="0"/>
    <x v="0"/>
    <x v="12"/>
    <s v="5"/>
    <x v="4"/>
    <s v="Tier 2 Area 1001 Solar 2028"/>
    <x v="45"/>
    <n v="22.833641052246094"/>
    <n v="100"/>
    <n v="22.833641052246094"/>
    <m/>
    <n v="0"/>
    <m/>
    <m/>
    <m/>
    <n v="15236.7607421875"/>
    <m/>
    <m/>
    <n v="-1"/>
    <n v="0"/>
    <s v="Solar"/>
    <m/>
    <n v="200022.6875"/>
    <m/>
    <n v="0"/>
    <n v="6550.7890625"/>
    <n v="6550.7890625"/>
    <n v="0"/>
    <n v="-1"/>
    <n v="0"/>
    <n v="0"/>
    <n v="0"/>
    <n v="365"/>
    <n v="4383"/>
    <n v="0.22833640873432159"/>
    <n v="32.750228881835938"/>
    <n v="-6391.8037109375"/>
    <n v="-31.955390930175781"/>
    <n v="12942.5927734375"/>
    <n v="64.705619812011719"/>
    <m/>
    <s v="1/1/2028"/>
    <s v="12/31/2099"/>
    <m/>
    <n v="0"/>
    <n v="0"/>
    <n v="2035"/>
    <m/>
    <m/>
    <m/>
    <n v="0"/>
    <n v="0"/>
    <s v="Real 2021 | 5/8/2023 1:03:19 PM"/>
    <n v="14318"/>
    <n v="100"/>
    <m/>
    <m/>
    <n v="200022.6875"/>
    <n v="0"/>
    <n v="0"/>
    <m/>
    <m/>
    <m/>
    <n v="0"/>
  </r>
  <r>
    <x v="0"/>
    <x v="0"/>
    <x v="12"/>
    <s v="6"/>
    <x v="5"/>
    <s v="Tier 2 Area 1001 Solar 2028"/>
    <x v="45"/>
    <n v="68.500923156738281"/>
    <n v="300"/>
    <n v="68.500923156738281"/>
    <m/>
    <n v="0"/>
    <m/>
    <m/>
    <m/>
    <n v="45710.28125"/>
    <m/>
    <m/>
    <n v="-1"/>
    <n v="0"/>
    <s v="Solar"/>
    <m/>
    <n v="600068.0625"/>
    <m/>
    <n v="0"/>
    <n v="19652.3671875"/>
    <n v="19652.3671875"/>
    <n v="0"/>
    <n v="-1"/>
    <n v="0"/>
    <n v="0"/>
    <n v="0"/>
    <n v="365"/>
    <n v="4383"/>
    <n v="0.22833640873432159"/>
    <n v="32.750228881835938"/>
    <n v="-19175.41015625"/>
    <n v="-31.955390930175781"/>
    <n v="38827.77734375"/>
    <n v="64.705619812011719"/>
    <m/>
    <s v="1/1/2028"/>
    <s v="12/31/2099"/>
    <m/>
    <n v="0"/>
    <n v="0"/>
    <n v="2035"/>
    <m/>
    <m/>
    <m/>
    <n v="0"/>
    <n v="0"/>
    <s v="Real 2021 | 5/8/2023 1:03:19 PM"/>
    <n v="14319"/>
    <n v="300"/>
    <m/>
    <m/>
    <n v="600068.0625"/>
    <n v="0"/>
    <n v="0"/>
    <m/>
    <m/>
    <m/>
    <n v="0"/>
  </r>
  <r>
    <x v="0"/>
    <x v="0"/>
    <x v="12"/>
    <s v="7"/>
    <x v="6"/>
    <s v="Tier 2 Area 1001 Solar 2028"/>
    <x v="45"/>
    <n v="22.833641052246094"/>
    <n v="100"/>
    <n v="22.833641052246094"/>
    <m/>
    <n v="0"/>
    <m/>
    <m/>
    <m/>
    <n v="15236.7607421875"/>
    <m/>
    <m/>
    <n v="-1"/>
    <n v="0"/>
    <s v="Solar"/>
    <m/>
    <n v="200022.6875"/>
    <m/>
    <n v="0"/>
    <n v="6550.7890625"/>
    <n v="6550.7890625"/>
    <n v="0"/>
    <n v="-1"/>
    <n v="0"/>
    <n v="0"/>
    <n v="0"/>
    <n v="365"/>
    <n v="4383"/>
    <n v="0.22833640873432159"/>
    <n v="32.750228881835938"/>
    <n v="-6391.8037109375"/>
    <n v="-31.955390930175781"/>
    <n v="12942.5927734375"/>
    <n v="64.705619812011719"/>
    <m/>
    <s v="1/1/2028"/>
    <s v="12/31/2099"/>
    <m/>
    <n v="0"/>
    <n v="0"/>
    <n v="2035"/>
    <m/>
    <m/>
    <m/>
    <n v="0"/>
    <n v="0"/>
    <s v="Real 2021 | 5/8/2023 1:03:19 PM"/>
    <n v="14320"/>
    <n v="100"/>
    <m/>
    <m/>
    <n v="200022.6875"/>
    <n v="0"/>
    <n v="0"/>
    <m/>
    <m/>
    <m/>
    <n v="0"/>
  </r>
  <r>
    <x v="0"/>
    <x v="0"/>
    <x v="12"/>
    <s v="8"/>
    <x v="7"/>
    <s v="Tier 2 Area 1001 Solar 2028"/>
    <x v="45"/>
    <n v="68.500923156738281"/>
    <n v="300"/>
    <n v="68.500923156738281"/>
    <m/>
    <n v="0"/>
    <m/>
    <m/>
    <m/>
    <n v="45710.28125"/>
    <m/>
    <m/>
    <n v="-1"/>
    <n v="0"/>
    <s v="Solar"/>
    <m/>
    <n v="600068.0625"/>
    <m/>
    <n v="0"/>
    <n v="19652.3671875"/>
    <n v="19652.3671875"/>
    <n v="0"/>
    <n v="-1"/>
    <n v="0"/>
    <n v="0"/>
    <n v="0"/>
    <n v="365"/>
    <n v="4383"/>
    <n v="0.22833640873432159"/>
    <n v="32.750228881835938"/>
    <n v="-19175.41015625"/>
    <n v="-31.955390930175781"/>
    <n v="38827.77734375"/>
    <n v="64.705619812011719"/>
    <m/>
    <s v="1/1/2028"/>
    <s v="12/31/2099"/>
    <m/>
    <n v="0"/>
    <n v="0"/>
    <n v="2035"/>
    <m/>
    <m/>
    <m/>
    <n v="0"/>
    <n v="0"/>
    <s v="Real 2021 | 5/8/2023 1:03:19 PM"/>
    <n v="14321"/>
    <n v="300"/>
    <m/>
    <m/>
    <n v="600068.0625"/>
    <n v="0"/>
    <n v="0"/>
    <m/>
    <m/>
    <m/>
    <n v="0"/>
  </r>
  <r>
    <x v="0"/>
    <x v="0"/>
    <x v="12"/>
    <s v="9"/>
    <x v="8"/>
    <s v="Tier 2 Area 1001 Solar 2028"/>
    <x v="45"/>
    <n v="68.500923156738281"/>
    <n v="300"/>
    <n v="68.500923156738281"/>
    <m/>
    <n v="0"/>
    <m/>
    <m/>
    <m/>
    <n v="45710.28125"/>
    <m/>
    <m/>
    <n v="-1"/>
    <n v="0"/>
    <s v="Solar"/>
    <m/>
    <n v="600068.0625"/>
    <m/>
    <n v="0"/>
    <n v="19652.3671875"/>
    <n v="19652.3671875"/>
    <n v="0"/>
    <n v="-1"/>
    <n v="0"/>
    <n v="0"/>
    <n v="0"/>
    <n v="365"/>
    <n v="4383"/>
    <n v="0.22833640873432159"/>
    <n v="32.750228881835938"/>
    <n v="-19175.41015625"/>
    <n v="-31.955390930175781"/>
    <n v="38827.77734375"/>
    <n v="64.705619812011719"/>
    <m/>
    <s v="1/1/2028"/>
    <s v="12/31/2099"/>
    <m/>
    <n v="0"/>
    <n v="0"/>
    <n v="2035"/>
    <m/>
    <m/>
    <m/>
    <n v="0"/>
    <n v="0"/>
    <s v="Real 2021 | 5/8/2023 1:03:19 PM"/>
    <n v="14322"/>
    <n v="300"/>
    <m/>
    <m/>
    <n v="600068.0625"/>
    <n v="0"/>
    <n v="0"/>
    <m/>
    <m/>
    <m/>
    <n v="0"/>
  </r>
  <r>
    <x v="0"/>
    <x v="0"/>
    <x v="12"/>
    <s v="4"/>
    <x v="3"/>
    <s v="Tier 2 Area 1001 Solar 2029"/>
    <x v="46"/>
    <n v="34.250461578369141"/>
    <n v="150"/>
    <n v="34.250461578369141"/>
    <m/>
    <n v="0"/>
    <m/>
    <m/>
    <m/>
    <n v="21988.1640625"/>
    <m/>
    <m/>
    <n v="-1"/>
    <n v="0"/>
    <s v="Solar"/>
    <m/>
    <n v="300034.03125"/>
    <m/>
    <n v="0"/>
    <n v="9826.18359375"/>
    <n v="9826.18359375"/>
    <n v="0"/>
    <n v="-1"/>
    <n v="0"/>
    <n v="0"/>
    <n v="0"/>
    <n v="365"/>
    <n v="4383"/>
    <n v="0.22833640873432159"/>
    <n v="32.750228881835938"/>
    <n v="-9587.705078125"/>
    <n v="-31.955390930175781"/>
    <n v="19413.888671875"/>
    <n v="64.705619812011719"/>
    <m/>
    <s v="1/1/2029"/>
    <s v="12/31/2099"/>
    <m/>
    <n v="0"/>
    <n v="0"/>
    <n v="2035"/>
    <m/>
    <m/>
    <m/>
    <n v="0"/>
    <n v="0"/>
    <s v="Real 2021 | 5/8/2023 1:03:19 PM"/>
    <n v="14323"/>
    <n v="150"/>
    <m/>
    <m/>
    <n v="300034.03125"/>
    <n v="0"/>
    <n v="0"/>
    <m/>
    <m/>
    <m/>
    <n v="0"/>
  </r>
  <r>
    <x v="0"/>
    <x v="0"/>
    <x v="12"/>
    <s v="8"/>
    <x v="7"/>
    <s v="Tier 2 Area 1001 Solar 2029"/>
    <x v="46"/>
    <n v="22.833641052246094"/>
    <n v="100"/>
    <n v="22.833641052246094"/>
    <m/>
    <n v="0"/>
    <m/>
    <m/>
    <m/>
    <n v="14658.7763671875"/>
    <m/>
    <m/>
    <n v="-1"/>
    <n v="0"/>
    <s v="Solar"/>
    <m/>
    <n v="200022.6875"/>
    <m/>
    <n v="0"/>
    <n v="6550.7890625"/>
    <n v="6550.7890625"/>
    <n v="0"/>
    <n v="-1"/>
    <n v="0"/>
    <n v="0"/>
    <n v="0"/>
    <n v="365"/>
    <n v="4383"/>
    <n v="0.22833640873432159"/>
    <n v="32.750228881835938"/>
    <n v="-6391.8037109375"/>
    <n v="-31.955390930175781"/>
    <n v="12942.5927734375"/>
    <n v="64.705619812011719"/>
    <m/>
    <s v="1/1/2029"/>
    <s v="12/31/2099"/>
    <m/>
    <n v="0"/>
    <n v="0"/>
    <n v="2035"/>
    <m/>
    <m/>
    <m/>
    <n v="0"/>
    <n v="0"/>
    <s v="Real 2021 | 5/8/2023 1:03:19 PM"/>
    <n v="14324"/>
    <n v="100"/>
    <m/>
    <m/>
    <n v="200022.6875"/>
    <n v="0"/>
    <n v="0"/>
    <m/>
    <m/>
    <m/>
    <n v="0"/>
  </r>
  <r>
    <x v="0"/>
    <x v="0"/>
    <x v="12"/>
    <s v="2"/>
    <x v="1"/>
    <s v="Tier 2 Area 1001 Wind 2026"/>
    <x v="47"/>
    <n v="34.685176849365234"/>
    <n v="100"/>
    <n v="34.685176849365234"/>
    <m/>
    <n v="0"/>
    <m/>
    <m/>
    <m/>
    <n v="19684.48437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325"/>
    <n v="100"/>
    <m/>
    <m/>
    <n v="303842.15625"/>
    <n v="0"/>
    <n v="0"/>
    <m/>
    <m/>
    <m/>
    <n v="0"/>
  </r>
  <r>
    <x v="0"/>
    <x v="0"/>
    <x v="12"/>
    <s v="3"/>
    <x v="2"/>
    <s v="Tier 2 Area 1001 Wind 2026"/>
    <x v="47"/>
    <n v="34.685176849365234"/>
    <n v="100"/>
    <n v="34.685176849365234"/>
    <m/>
    <n v="0"/>
    <m/>
    <m/>
    <m/>
    <n v="19684.48437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326"/>
    <n v="100"/>
    <m/>
    <m/>
    <n v="303842.15625"/>
    <n v="0"/>
    <n v="0"/>
    <m/>
    <m/>
    <m/>
    <n v="0"/>
  </r>
  <r>
    <x v="0"/>
    <x v="0"/>
    <x v="12"/>
    <s v="4"/>
    <x v="3"/>
    <s v="Tier 2 Area 1001 Wind 2026"/>
    <x v="47"/>
    <n v="34.685176849365234"/>
    <n v="100"/>
    <n v="34.685176849365234"/>
    <m/>
    <n v="0"/>
    <m/>
    <m/>
    <m/>
    <n v="19684.48437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327"/>
    <n v="100"/>
    <m/>
    <m/>
    <n v="303842.15625"/>
    <n v="0"/>
    <n v="0"/>
    <m/>
    <m/>
    <m/>
    <n v="0"/>
  </r>
  <r>
    <x v="0"/>
    <x v="0"/>
    <x v="12"/>
    <s v="5"/>
    <x v="4"/>
    <s v="Tier 2 Area 1001 Wind 2026"/>
    <x v="47"/>
    <n v="34.685176849365234"/>
    <n v="100"/>
    <n v="34.685176849365234"/>
    <m/>
    <n v="0"/>
    <m/>
    <m/>
    <m/>
    <n v="19684.48437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328"/>
    <n v="100"/>
    <m/>
    <m/>
    <n v="303842.15625"/>
    <n v="0"/>
    <n v="0"/>
    <m/>
    <m/>
    <m/>
    <n v="0"/>
  </r>
  <r>
    <x v="0"/>
    <x v="0"/>
    <x v="12"/>
    <s v="2"/>
    <x v="1"/>
    <s v="Tier 2 Area 1001 Wind 2027"/>
    <x v="48"/>
    <n v="34.685176849365234"/>
    <n v="100"/>
    <n v="34.685176849365234"/>
    <m/>
    <n v="0"/>
    <m/>
    <m/>
    <m/>
    <n v="19145.03320312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329"/>
    <n v="100"/>
    <m/>
    <m/>
    <n v="303842.15625"/>
    <n v="0"/>
    <n v="0"/>
    <m/>
    <m/>
    <m/>
    <n v="0"/>
  </r>
  <r>
    <x v="0"/>
    <x v="0"/>
    <x v="12"/>
    <s v="3"/>
    <x v="2"/>
    <s v="Tier 2 Area 1001 Wind 2027"/>
    <x v="48"/>
    <n v="34.685176849365234"/>
    <n v="100"/>
    <n v="34.685176849365234"/>
    <m/>
    <n v="0"/>
    <m/>
    <m/>
    <m/>
    <n v="19145.03320312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330"/>
    <n v="100"/>
    <m/>
    <m/>
    <n v="303842.15625"/>
    <n v="0"/>
    <n v="0"/>
    <m/>
    <m/>
    <m/>
    <n v="0"/>
  </r>
  <r>
    <x v="0"/>
    <x v="0"/>
    <x v="12"/>
    <s v="4"/>
    <x v="3"/>
    <s v="Tier 2 Area 1001 Wind 2027"/>
    <x v="48"/>
    <n v="34.685176849365234"/>
    <n v="100"/>
    <n v="34.685176849365234"/>
    <m/>
    <n v="0"/>
    <m/>
    <m/>
    <m/>
    <n v="19145.03320312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331"/>
    <n v="100"/>
    <m/>
    <m/>
    <n v="303842.15625"/>
    <n v="0"/>
    <n v="0"/>
    <m/>
    <m/>
    <m/>
    <n v="0"/>
  </r>
  <r>
    <x v="0"/>
    <x v="0"/>
    <x v="12"/>
    <s v="5"/>
    <x v="4"/>
    <s v="Tier 2 Area 1001 Wind 2027"/>
    <x v="48"/>
    <n v="34.685176849365234"/>
    <n v="100"/>
    <n v="34.685176849365234"/>
    <m/>
    <n v="0"/>
    <m/>
    <m/>
    <m/>
    <n v="19145.03320312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332"/>
    <n v="100"/>
    <m/>
    <m/>
    <n v="303842.15625"/>
    <n v="0"/>
    <n v="0"/>
    <m/>
    <m/>
    <m/>
    <n v="0"/>
  </r>
  <r>
    <x v="0"/>
    <x v="0"/>
    <x v="12"/>
    <s v="6"/>
    <x v="5"/>
    <s v="Tier 2 Area 1001 Wind 2027"/>
    <x v="48"/>
    <n v="34.685176849365234"/>
    <n v="100"/>
    <n v="34.685176849365234"/>
    <m/>
    <n v="0"/>
    <m/>
    <m/>
    <m/>
    <n v="19145.03320312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333"/>
    <n v="100"/>
    <m/>
    <m/>
    <n v="303842.15625"/>
    <n v="0"/>
    <n v="0"/>
    <m/>
    <m/>
    <m/>
    <n v="0"/>
  </r>
  <r>
    <x v="0"/>
    <x v="0"/>
    <x v="12"/>
    <s v="9"/>
    <x v="8"/>
    <s v="Tier 2 Area 1001 Wind 2027"/>
    <x v="48"/>
    <n v="34.685176849365234"/>
    <n v="100"/>
    <n v="34.685176849365234"/>
    <m/>
    <n v="0"/>
    <m/>
    <m/>
    <m/>
    <n v="19145.03320312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334"/>
    <n v="100"/>
    <m/>
    <m/>
    <n v="303842.15625"/>
    <n v="0"/>
    <n v="0"/>
    <m/>
    <m/>
    <m/>
    <n v="0"/>
  </r>
  <r>
    <x v="0"/>
    <x v="0"/>
    <x v="12"/>
    <s v="1"/>
    <x v="0"/>
    <s v="Tier 2 Area 1001 Wind 2028"/>
    <x v="49"/>
    <n v="34.685176849365234"/>
    <n v="100"/>
    <n v="34.685176849365234"/>
    <m/>
    <n v="0"/>
    <m/>
    <m/>
    <m/>
    <n v="18556.04101562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335"/>
    <n v="100"/>
    <m/>
    <m/>
    <n v="303842.15625"/>
    <n v="0"/>
    <n v="0"/>
    <m/>
    <m/>
    <m/>
    <n v="0"/>
  </r>
  <r>
    <x v="0"/>
    <x v="0"/>
    <x v="12"/>
    <s v="2"/>
    <x v="1"/>
    <s v="Tier 2 Area 1001 Wind 2028"/>
    <x v="49"/>
    <n v="34.685176849365234"/>
    <n v="100"/>
    <n v="34.685176849365234"/>
    <m/>
    <n v="0"/>
    <m/>
    <m/>
    <m/>
    <n v="18556.04101562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336"/>
    <n v="100"/>
    <m/>
    <m/>
    <n v="303842.15625"/>
    <n v="0"/>
    <n v="0"/>
    <m/>
    <m/>
    <m/>
    <n v="0"/>
  </r>
  <r>
    <x v="0"/>
    <x v="0"/>
    <x v="12"/>
    <s v="3"/>
    <x v="2"/>
    <s v="Tier 2 Area 1001 Wind 2028"/>
    <x v="49"/>
    <n v="34.685176849365234"/>
    <n v="100"/>
    <n v="34.685176849365234"/>
    <m/>
    <n v="0"/>
    <m/>
    <m/>
    <m/>
    <n v="18556.04101562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337"/>
    <n v="100"/>
    <m/>
    <m/>
    <n v="303842.15625"/>
    <n v="0"/>
    <n v="0"/>
    <m/>
    <m/>
    <m/>
    <n v="0"/>
  </r>
  <r>
    <x v="0"/>
    <x v="0"/>
    <x v="12"/>
    <s v="4"/>
    <x v="3"/>
    <s v="Tier 2 Area 1001 Wind 2028"/>
    <x v="49"/>
    <n v="34.685176849365234"/>
    <n v="100"/>
    <n v="34.685176849365234"/>
    <m/>
    <n v="0"/>
    <m/>
    <m/>
    <m/>
    <n v="18556.04101562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338"/>
    <n v="100"/>
    <m/>
    <m/>
    <n v="303842.15625"/>
    <n v="0"/>
    <n v="0"/>
    <m/>
    <m/>
    <m/>
    <n v="0"/>
  </r>
  <r>
    <x v="0"/>
    <x v="0"/>
    <x v="12"/>
    <s v="5"/>
    <x v="4"/>
    <s v="Tier 2 Area 1001 Wind 2028"/>
    <x v="49"/>
    <n v="34.685176849365234"/>
    <n v="100"/>
    <n v="34.685176849365234"/>
    <m/>
    <n v="0"/>
    <m/>
    <m/>
    <m/>
    <n v="18556.04101562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339"/>
    <n v="100"/>
    <m/>
    <m/>
    <n v="303842.15625"/>
    <n v="0"/>
    <n v="0"/>
    <m/>
    <m/>
    <m/>
    <n v="0"/>
  </r>
  <r>
    <x v="0"/>
    <x v="0"/>
    <x v="12"/>
    <s v="6"/>
    <x v="5"/>
    <s v="Tier 2 Area 1001 Wind 2028"/>
    <x v="49"/>
    <n v="34.685176849365234"/>
    <n v="100"/>
    <n v="34.685176849365234"/>
    <m/>
    <n v="0"/>
    <m/>
    <m/>
    <m/>
    <n v="18556.04101562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340"/>
    <n v="100"/>
    <m/>
    <m/>
    <n v="303842.15625"/>
    <n v="0"/>
    <n v="0"/>
    <m/>
    <m/>
    <m/>
    <n v="0"/>
  </r>
  <r>
    <x v="0"/>
    <x v="0"/>
    <x v="12"/>
    <s v="7"/>
    <x v="6"/>
    <s v="Tier 2 Area 1001 Wind 2028"/>
    <x v="49"/>
    <n v="34.685176849365234"/>
    <n v="100"/>
    <n v="34.685176849365234"/>
    <m/>
    <n v="0"/>
    <m/>
    <m/>
    <m/>
    <n v="18556.04101562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341"/>
    <n v="100"/>
    <m/>
    <m/>
    <n v="303842.15625"/>
    <n v="0"/>
    <n v="0"/>
    <m/>
    <m/>
    <m/>
    <n v="0"/>
  </r>
  <r>
    <x v="0"/>
    <x v="0"/>
    <x v="12"/>
    <s v="9"/>
    <x v="8"/>
    <s v="Tier 2 Area 1001 Wind 2028"/>
    <x v="49"/>
    <n v="34.685176849365234"/>
    <n v="100"/>
    <n v="34.685176849365234"/>
    <m/>
    <n v="0"/>
    <m/>
    <m/>
    <m/>
    <n v="18556.04101562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342"/>
    <n v="100"/>
    <m/>
    <m/>
    <n v="303842.15625"/>
    <n v="0"/>
    <n v="0"/>
    <m/>
    <m/>
    <m/>
    <n v="0"/>
  </r>
  <r>
    <x v="0"/>
    <x v="0"/>
    <x v="12"/>
    <s v="1"/>
    <x v="0"/>
    <s v="Tier 2 Area 1001 Wind 2029"/>
    <x v="50"/>
    <n v="34.685176849365234"/>
    <n v="100"/>
    <n v="34.685176849365234"/>
    <m/>
    <n v="0"/>
    <m/>
    <m/>
    <m/>
    <n v="18022.09375"/>
    <m/>
    <m/>
    <n v="-1"/>
    <n v="0"/>
    <s v="Wind"/>
    <m/>
    <n v="303842.15625"/>
    <m/>
    <n v="0"/>
    <n v="11598.9697265625"/>
    <n v="11598.9697265625"/>
    <n v="0"/>
    <n v="-1"/>
    <n v="0"/>
    <n v="0"/>
    <n v="0"/>
    <n v="0"/>
    <n v="8760"/>
    <n v="0.34685176610946655"/>
    <n v="38.174327850341797"/>
    <n v="-9709.39453125"/>
    <n v="-31.955390930175781"/>
    <n v="21308.365234375"/>
    <n v="70.129722595214844"/>
    <m/>
    <s v="1/1/2029"/>
    <s v="12/31/2099"/>
    <m/>
    <n v="0"/>
    <n v="0"/>
    <n v="2035"/>
    <m/>
    <m/>
    <m/>
    <n v="0"/>
    <n v="0"/>
    <s v="Real 2021 | 5/8/2023 1:03:19 PM"/>
    <n v="14343"/>
    <n v="100"/>
    <m/>
    <m/>
    <n v="303842.15625"/>
    <n v="0"/>
    <n v="0"/>
    <m/>
    <m/>
    <m/>
    <n v="0"/>
  </r>
  <r>
    <x v="0"/>
    <x v="0"/>
    <x v="12"/>
    <s v="3"/>
    <x v="2"/>
    <s v="Tier 2 Area 1001 Wind 2029"/>
    <x v="50"/>
    <n v="34.685176849365234"/>
    <n v="100"/>
    <n v="34.685176849365234"/>
    <m/>
    <n v="0"/>
    <m/>
    <m/>
    <m/>
    <n v="18022.09375"/>
    <m/>
    <m/>
    <n v="-1"/>
    <n v="0"/>
    <s v="Wind"/>
    <m/>
    <n v="303842.15625"/>
    <m/>
    <n v="0"/>
    <n v="11598.9697265625"/>
    <n v="11598.9697265625"/>
    <n v="0"/>
    <n v="-1"/>
    <n v="0"/>
    <n v="0"/>
    <n v="0"/>
    <n v="0"/>
    <n v="8760"/>
    <n v="0.34685176610946655"/>
    <n v="38.174327850341797"/>
    <n v="-9709.39453125"/>
    <n v="-31.955390930175781"/>
    <n v="21308.365234375"/>
    <n v="70.129722595214844"/>
    <m/>
    <s v="1/1/2029"/>
    <s v="12/31/2099"/>
    <m/>
    <n v="0"/>
    <n v="0"/>
    <n v="2035"/>
    <m/>
    <m/>
    <m/>
    <n v="0"/>
    <n v="0"/>
    <s v="Real 2021 | 5/8/2023 1:03:19 PM"/>
    <n v="14344"/>
    <n v="100"/>
    <m/>
    <m/>
    <n v="303842.15625"/>
    <n v="0"/>
    <n v="0"/>
    <m/>
    <m/>
    <m/>
    <n v="0"/>
  </r>
  <r>
    <x v="0"/>
    <x v="0"/>
    <x v="12"/>
    <s v="4"/>
    <x v="3"/>
    <s v="Tier 2 Area 1001 Wind 2029"/>
    <x v="50"/>
    <n v="34.685176849365234"/>
    <n v="100"/>
    <n v="34.685176849365234"/>
    <m/>
    <n v="0"/>
    <m/>
    <m/>
    <m/>
    <n v="18022.09375"/>
    <m/>
    <m/>
    <n v="-1"/>
    <n v="0"/>
    <s v="Wind"/>
    <m/>
    <n v="303842.15625"/>
    <m/>
    <n v="0"/>
    <n v="11598.9697265625"/>
    <n v="11598.9697265625"/>
    <n v="0"/>
    <n v="-1"/>
    <n v="0"/>
    <n v="0"/>
    <n v="0"/>
    <n v="0"/>
    <n v="8760"/>
    <n v="0.34685176610946655"/>
    <n v="38.174327850341797"/>
    <n v="-9709.39453125"/>
    <n v="-31.955390930175781"/>
    <n v="21308.365234375"/>
    <n v="70.129722595214844"/>
    <m/>
    <s v="1/1/2029"/>
    <s v="12/31/2099"/>
    <m/>
    <n v="0"/>
    <n v="0"/>
    <n v="2035"/>
    <m/>
    <m/>
    <m/>
    <n v="0"/>
    <n v="0"/>
    <s v="Real 2021 | 5/8/2023 1:03:19 PM"/>
    <n v="14345"/>
    <n v="100"/>
    <m/>
    <m/>
    <n v="303842.15625"/>
    <n v="0"/>
    <n v="0"/>
    <m/>
    <m/>
    <m/>
    <n v="0"/>
  </r>
  <r>
    <x v="0"/>
    <x v="0"/>
    <x v="12"/>
    <s v="7"/>
    <x v="6"/>
    <s v="Tier 2 Area 1001 Wind 2029"/>
    <x v="50"/>
    <n v="34.685176849365234"/>
    <n v="100"/>
    <n v="34.685176849365234"/>
    <m/>
    <n v="0"/>
    <m/>
    <m/>
    <m/>
    <n v="18022.09375"/>
    <m/>
    <m/>
    <n v="-1"/>
    <n v="0"/>
    <s v="Wind"/>
    <m/>
    <n v="303842.15625"/>
    <m/>
    <n v="0"/>
    <n v="11598.9697265625"/>
    <n v="11598.9697265625"/>
    <n v="0"/>
    <n v="-1"/>
    <n v="0"/>
    <n v="0"/>
    <n v="0"/>
    <n v="0"/>
    <n v="8760"/>
    <n v="0.34685176610946655"/>
    <n v="38.174327850341797"/>
    <n v="-9709.39453125"/>
    <n v="-31.955390930175781"/>
    <n v="21308.365234375"/>
    <n v="70.129722595214844"/>
    <m/>
    <s v="1/1/2029"/>
    <s v="12/31/2099"/>
    <m/>
    <n v="0"/>
    <n v="0"/>
    <n v="2035"/>
    <m/>
    <m/>
    <m/>
    <n v="0"/>
    <n v="0"/>
    <s v="Real 2021 | 5/8/2023 1:03:19 PM"/>
    <n v="14346"/>
    <n v="100"/>
    <m/>
    <m/>
    <n v="303842.15625"/>
    <n v="0"/>
    <n v="0"/>
    <m/>
    <m/>
    <m/>
    <n v="0"/>
  </r>
  <r>
    <x v="0"/>
    <x v="0"/>
    <x v="12"/>
    <s v="6"/>
    <x v="5"/>
    <s v="Area 1001 Gas CC 1x1 2029"/>
    <x v="51"/>
    <n v="362.0284423828125"/>
    <n v="399.08694458007813"/>
    <n v="297.01785278320313"/>
    <m/>
    <n v="0"/>
    <m/>
    <m/>
    <m/>
    <n v="71512.8125"/>
    <m/>
    <m/>
    <n v="-1"/>
    <n v="16885732"/>
    <s v="TCO"/>
    <m/>
    <n v="2601876.25"/>
    <m/>
    <n v="108.60853576660156"/>
    <n v="104525.7734375"/>
    <n v="104525.7734375"/>
    <n v="0"/>
    <n v="-1"/>
    <n v="0"/>
    <n v="0"/>
    <n v="172.07627868652344"/>
    <n v="15"/>
    <n v="8175"/>
    <n v="0.74424350261688232"/>
    <n v="40.173229217529297"/>
    <n v="69779.5859375"/>
    <n v="26.818948745727539"/>
    <n v="34746.1796875"/>
    <n v="13.354278564453125"/>
    <m/>
    <s v="1/1/2029"/>
    <s v="12/31/2099"/>
    <m/>
    <n v="0"/>
    <n v="0"/>
    <n v="2035"/>
    <m/>
    <m/>
    <m/>
    <n v="0"/>
    <n v="0"/>
    <s v="Real 2021 | 5/8/2023 1:03:19 PM"/>
    <n v="14347"/>
    <n v="418"/>
    <m/>
    <m/>
    <n v="2601876.25"/>
    <n v="0"/>
    <n v="0"/>
    <m/>
    <m/>
    <m/>
    <n v="0"/>
  </r>
  <r>
    <x v="0"/>
    <x v="0"/>
    <x v="12"/>
    <s v="7"/>
    <x v="6"/>
    <s v="3102"/>
    <x v="1"/>
    <n v="0"/>
    <n v="0"/>
    <n v="0"/>
    <m/>
    <n v="0"/>
    <m/>
    <m/>
    <m/>
    <n v="0"/>
    <m/>
    <m/>
    <n v="-1"/>
    <n v="0"/>
    <s v="Mitchell 1 Coal Price"/>
    <m/>
    <n v="0"/>
    <m/>
    <n v="0"/>
    <n v="0"/>
    <n v="0"/>
    <n v="0"/>
    <n v="-1"/>
    <n v="0"/>
    <n v="0"/>
    <n v="0"/>
    <n v="0"/>
    <n v="0"/>
    <m/>
    <m/>
    <n v="0"/>
    <m/>
    <n v="0"/>
    <m/>
    <m/>
    <s v="5/1/1971"/>
    <s v="5/31/2028"/>
    <m/>
    <n v="0"/>
    <n v="0"/>
    <n v="2035"/>
    <m/>
    <m/>
    <m/>
    <n v="0"/>
    <n v="0"/>
    <s v="Real 2021 | 5/8/2023 1:03:19 PM"/>
    <n v="14348"/>
    <n v="0"/>
    <m/>
    <m/>
    <n v="0"/>
    <n v="0"/>
    <n v="0"/>
    <m/>
    <m/>
    <m/>
    <n v="0"/>
  </r>
  <r>
    <x v="0"/>
    <x v="0"/>
    <x v="12"/>
    <s v="9"/>
    <x v="8"/>
    <s v="3102"/>
    <x v="1"/>
    <n v="0"/>
    <n v="0"/>
    <n v="0"/>
    <m/>
    <n v="0"/>
    <m/>
    <m/>
    <m/>
    <n v="0"/>
    <m/>
    <m/>
    <n v="-1"/>
    <n v="0"/>
    <s v="Mitchell 1 Coal Price"/>
    <m/>
    <n v="0"/>
    <m/>
    <n v="0"/>
    <n v="0"/>
    <n v="0"/>
    <n v="0"/>
    <n v="-1"/>
    <n v="0"/>
    <n v="0"/>
    <n v="0"/>
    <n v="0"/>
    <n v="0"/>
    <m/>
    <m/>
    <n v="0"/>
    <m/>
    <n v="0"/>
    <m/>
    <m/>
    <s v="5/1/1971"/>
    <s v="5/31/2028"/>
    <m/>
    <n v="0"/>
    <n v="0"/>
    <n v="2035"/>
    <m/>
    <m/>
    <m/>
    <n v="0"/>
    <n v="0"/>
    <s v="Real 2021 | 5/8/2023 1:03:19 PM"/>
    <n v="14349"/>
    <n v="0"/>
    <m/>
    <m/>
    <n v="0"/>
    <n v="0"/>
    <n v="0"/>
    <m/>
    <m/>
    <m/>
    <n v="0"/>
  </r>
  <r>
    <x v="0"/>
    <x v="0"/>
    <x v="12"/>
    <s v="7"/>
    <x v="6"/>
    <s v="3105"/>
    <x v="2"/>
    <n v="0"/>
    <n v="0"/>
    <n v="0"/>
    <m/>
    <n v="0"/>
    <m/>
    <m/>
    <m/>
    <n v="0"/>
    <m/>
    <m/>
    <n v="-1"/>
    <n v="0"/>
    <s v="Mitchell 2 Coal Price"/>
    <m/>
    <n v="0"/>
    <m/>
    <n v="0"/>
    <n v="0"/>
    <n v="0"/>
    <n v="0"/>
    <n v="-1"/>
    <n v="0"/>
    <n v="0"/>
    <n v="0"/>
    <n v="0"/>
    <n v="0"/>
    <m/>
    <m/>
    <n v="0"/>
    <m/>
    <n v="0"/>
    <m/>
    <m/>
    <s v="5/1/1971"/>
    <s v="5/31/2028"/>
    <m/>
    <n v="0"/>
    <n v="0"/>
    <n v="2035"/>
    <m/>
    <m/>
    <m/>
    <n v="0"/>
    <n v="0"/>
    <s v="Real 2021 | 5/8/2023 1:03:19 PM"/>
    <n v="14350"/>
    <n v="0"/>
    <m/>
    <m/>
    <n v="0"/>
    <n v="0"/>
    <n v="0"/>
    <m/>
    <m/>
    <m/>
    <n v="0"/>
  </r>
  <r>
    <x v="0"/>
    <x v="0"/>
    <x v="12"/>
    <s v="9"/>
    <x v="8"/>
    <s v="3105"/>
    <x v="2"/>
    <n v="0"/>
    <n v="0"/>
    <n v="0"/>
    <m/>
    <n v="0"/>
    <m/>
    <m/>
    <m/>
    <n v="0"/>
    <m/>
    <m/>
    <n v="-1"/>
    <n v="0"/>
    <s v="Mitchell 2 Coal Price"/>
    <m/>
    <n v="0"/>
    <m/>
    <n v="0"/>
    <n v="0"/>
    <n v="0"/>
    <n v="0"/>
    <n v="-1"/>
    <n v="0"/>
    <n v="0"/>
    <n v="0"/>
    <n v="0"/>
    <n v="0"/>
    <m/>
    <m/>
    <n v="0"/>
    <m/>
    <n v="0"/>
    <m/>
    <m/>
    <s v="5/1/1971"/>
    <s v="5/31/2028"/>
    <m/>
    <n v="0"/>
    <n v="0"/>
    <n v="2035"/>
    <m/>
    <m/>
    <m/>
    <n v="0"/>
    <n v="0"/>
    <s v="Real 2021 | 5/8/2023 1:03:19 PM"/>
    <n v="14351"/>
    <n v="0"/>
    <m/>
    <m/>
    <n v="0"/>
    <n v="0"/>
    <n v="0"/>
    <m/>
    <m/>
    <m/>
    <n v="0"/>
  </r>
  <r>
    <x v="0"/>
    <x v="0"/>
    <x v="13"/>
    <s v="1"/>
    <x v="0"/>
    <s v="13555"/>
    <x v="0"/>
    <n v="0"/>
    <n v="0"/>
    <n v="0"/>
    <m/>
    <n v="0"/>
    <m/>
    <m/>
    <m/>
    <n v="0"/>
    <m/>
    <m/>
    <n v="-1"/>
    <n v="0"/>
    <s v="TCO"/>
    <m/>
    <n v="0"/>
    <m/>
    <n v="0"/>
    <n v="0"/>
    <n v="0"/>
    <n v="0"/>
    <n v="-1"/>
    <n v="0"/>
    <n v="0"/>
    <n v="0"/>
    <n v="0"/>
    <n v="0"/>
    <m/>
    <m/>
    <n v="0"/>
    <m/>
    <n v="0"/>
    <m/>
    <m/>
    <s v="5/30/2016"/>
    <s v="5/30/2031"/>
    <m/>
    <n v="0"/>
    <n v="0"/>
    <n v="2036"/>
    <m/>
    <m/>
    <m/>
    <n v="0"/>
    <n v="0"/>
    <s v="Real 2021 | 5/8/2023 1:03:19 PM"/>
    <n v="15180"/>
    <n v="0"/>
    <m/>
    <m/>
    <n v="0"/>
    <n v="0"/>
    <n v="0"/>
    <m/>
    <m/>
    <m/>
    <n v="0"/>
  </r>
  <r>
    <x v="0"/>
    <x v="0"/>
    <x v="13"/>
    <s v="2"/>
    <x v="1"/>
    <s v="13555"/>
    <x v="0"/>
    <n v="0"/>
    <n v="0"/>
    <n v="0"/>
    <m/>
    <n v="0"/>
    <m/>
    <m/>
    <m/>
    <n v="0"/>
    <m/>
    <m/>
    <n v="-1"/>
    <n v="0"/>
    <s v="TCO"/>
    <m/>
    <n v="0"/>
    <m/>
    <n v="0"/>
    <n v="0"/>
    <n v="0"/>
    <n v="0"/>
    <n v="-1"/>
    <n v="0"/>
    <n v="0"/>
    <n v="0"/>
    <n v="0"/>
    <n v="0"/>
    <m/>
    <m/>
    <n v="0"/>
    <m/>
    <n v="0"/>
    <m/>
    <m/>
    <s v="5/30/2016"/>
    <s v="5/30/2031"/>
    <m/>
    <n v="0"/>
    <n v="0"/>
    <n v="2036"/>
    <m/>
    <m/>
    <m/>
    <n v="0"/>
    <n v="0"/>
    <s v="Real 2021 | 5/8/2023 1:03:19 PM"/>
    <n v="15181"/>
    <n v="0"/>
    <m/>
    <m/>
    <n v="0"/>
    <n v="0"/>
    <n v="0"/>
    <m/>
    <m/>
    <m/>
    <n v="0"/>
  </r>
  <r>
    <x v="0"/>
    <x v="0"/>
    <x v="13"/>
    <s v="3"/>
    <x v="2"/>
    <s v="13555"/>
    <x v="0"/>
    <n v="0"/>
    <n v="0"/>
    <n v="0"/>
    <m/>
    <n v="0"/>
    <m/>
    <m/>
    <m/>
    <n v="0"/>
    <m/>
    <m/>
    <n v="-1"/>
    <n v="0"/>
    <s v="TCO"/>
    <m/>
    <n v="0"/>
    <m/>
    <n v="0"/>
    <n v="0"/>
    <n v="0"/>
    <n v="0"/>
    <n v="-1"/>
    <n v="0"/>
    <n v="0"/>
    <n v="0"/>
    <n v="0"/>
    <n v="0"/>
    <m/>
    <m/>
    <n v="0"/>
    <m/>
    <n v="0"/>
    <m/>
    <m/>
    <s v="5/30/2016"/>
    <s v="5/30/2031"/>
    <m/>
    <n v="0"/>
    <n v="0"/>
    <n v="2036"/>
    <m/>
    <m/>
    <m/>
    <n v="0"/>
    <n v="0"/>
    <s v="Real 2021 | 5/8/2023 1:03:19 PM"/>
    <n v="15182"/>
    <n v="0"/>
    <m/>
    <m/>
    <n v="0"/>
    <n v="0"/>
    <n v="0"/>
    <m/>
    <m/>
    <m/>
    <n v="0"/>
  </r>
  <r>
    <x v="0"/>
    <x v="0"/>
    <x v="13"/>
    <s v="4"/>
    <x v="3"/>
    <s v="13555"/>
    <x v="0"/>
    <n v="0"/>
    <n v="0"/>
    <n v="0"/>
    <m/>
    <n v="0"/>
    <m/>
    <m/>
    <m/>
    <n v="0"/>
    <m/>
    <m/>
    <n v="-1"/>
    <n v="0"/>
    <s v="TCO"/>
    <m/>
    <n v="0"/>
    <m/>
    <n v="0"/>
    <n v="0"/>
    <n v="0"/>
    <n v="0"/>
    <n v="-1"/>
    <n v="0"/>
    <n v="0"/>
    <n v="0"/>
    <n v="0"/>
    <n v="0"/>
    <m/>
    <m/>
    <n v="0"/>
    <m/>
    <n v="0"/>
    <m/>
    <m/>
    <s v="5/30/2016"/>
    <s v="5/30/2031"/>
    <m/>
    <n v="0"/>
    <n v="0"/>
    <n v="2036"/>
    <m/>
    <m/>
    <m/>
    <n v="0"/>
    <n v="0"/>
    <s v="Real 2021 | 5/8/2023 1:03:19 PM"/>
    <n v="15183"/>
    <n v="0"/>
    <m/>
    <m/>
    <n v="0"/>
    <n v="0"/>
    <n v="0"/>
    <m/>
    <m/>
    <m/>
    <n v="0"/>
  </r>
  <r>
    <x v="0"/>
    <x v="0"/>
    <x v="13"/>
    <s v="5"/>
    <x v="4"/>
    <s v="13555"/>
    <x v="0"/>
    <n v="0"/>
    <n v="0"/>
    <n v="0"/>
    <m/>
    <n v="0"/>
    <m/>
    <m/>
    <m/>
    <n v="0"/>
    <m/>
    <m/>
    <n v="-1"/>
    <n v="0"/>
    <s v="TCO"/>
    <m/>
    <n v="0"/>
    <m/>
    <n v="0"/>
    <n v="0"/>
    <n v="0"/>
    <n v="0"/>
    <n v="-1"/>
    <n v="0"/>
    <n v="0"/>
    <n v="0"/>
    <n v="0"/>
    <n v="0"/>
    <m/>
    <m/>
    <n v="0"/>
    <m/>
    <n v="0"/>
    <m/>
    <m/>
    <s v="5/30/2016"/>
    <s v="5/30/2031"/>
    <m/>
    <n v="0"/>
    <n v="0"/>
    <n v="2036"/>
    <m/>
    <m/>
    <m/>
    <n v="0"/>
    <n v="0"/>
    <s v="Real 2021 | 5/8/2023 1:03:19 PM"/>
    <n v="15184"/>
    <n v="0"/>
    <m/>
    <m/>
    <n v="0"/>
    <n v="0"/>
    <n v="0"/>
    <m/>
    <m/>
    <m/>
    <n v="0"/>
  </r>
  <r>
    <x v="0"/>
    <x v="0"/>
    <x v="13"/>
    <s v="6"/>
    <x v="5"/>
    <s v="13555"/>
    <x v="0"/>
    <n v="0"/>
    <n v="0"/>
    <n v="0"/>
    <m/>
    <n v="0"/>
    <m/>
    <m/>
    <m/>
    <n v="0"/>
    <m/>
    <m/>
    <n v="-1"/>
    <n v="0"/>
    <s v="TCO"/>
    <m/>
    <n v="0"/>
    <m/>
    <n v="0"/>
    <n v="0"/>
    <n v="0"/>
    <n v="0"/>
    <n v="-1"/>
    <n v="0"/>
    <n v="0"/>
    <n v="0"/>
    <n v="0"/>
    <n v="0"/>
    <m/>
    <m/>
    <n v="0"/>
    <m/>
    <n v="0"/>
    <m/>
    <m/>
    <s v="5/30/2016"/>
    <s v="5/30/2031"/>
    <m/>
    <n v="0"/>
    <n v="0"/>
    <n v="2036"/>
    <m/>
    <m/>
    <m/>
    <n v="0"/>
    <n v="0"/>
    <s v="Real 2021 | 5/8/2023 1:03:19 PM"/>
    <n v="15185"/>
    <n v="0"/>
    <m/>
    <m/>
    <n v="0"/>
    <n v="0"/>
    <n v="0"/>
    <m/>
    <m/>
    <m/>
    <n v="0"/>
  </r>
  <r>
    <x v="0"/>
    <x v="0"/>
    <x v="13"/>
    <s v="7"/>
    <x v="6"/>
    <s v="13555"/>
    <x v="0"/>
    <n v="0"/>
    <n v="0"/>
    <n v="0"/>
    <m/>
    <n v="0"/>
    <m/>
    <m/>
    <m/>
    <n v="0"/>
    <m/>
    <m/>
    <n v="-1"/>
    <n v="0"/>
    <s v="TCO"/>
    <m/>
    <n v="0"/>
    <m/>
    <n v="0"/>
    <n v="0"/>
    <n v="0"/>
    <n v="0"/>
    <n v="-1"/>
    <n v="0"/>
    <n v="0"/>
    <n v="0"/>
    <n v="0"/>
    <n v="0"/>
    <m/>
    <m/>
    <n v="0"/>
    <m/>
    <n v="0"/>
    <m/>
    <m/>
    <s v="5/30/2016"/>
    <s v="5/30/2031"/>
    <m/>
    <n v="0"/>
    <n v="0"/>
    <n v="2036"/>
    <m/>
    <m/>
    <m/>
    <n v="0"/>
    <n v="0"/>
    <s v="Real 2021 | 5/8/2023 1:03:19 PM"/>
    <n v="15186"/>
    <n v="0"/>
    <m/>
    <m/>
    <n v="0"/>
    <n v="0"/>
    <n v="0"/>
    <m/>
    <m/>
    <m/>
    <n v="0"/>
  </r>
  <r>
    <x v="0"/>
    <x v="0"/>
    <x v="13"/>
    <s v="8"/>
    <x v="7"/>
    <s v="13555"/>
    <x v="0"/>
    <n v="0"/>
    <n v="0"/>
    <n v="0"/>
    <m/>
    <n v="0"/>
    <m/>
    <m/>
    <m/>
    <n v="0"/>
    <m/>
    <m/>
    <n v="-1"/>
    <n v="0"/>
    <s v="TCO"/>
    <m/>
    <n v="0"/>
    <m/>
    <n v="0"/>
    <n v="0"/>
    <n v="0"/>
    <n v="0"/>
    <n v="-1"/>
    <n v="0"/>
    <n v="0"/>
    <n v="0"/>
    <n v="0"/>
    <n v="0"/>
    <m/>
    <m/>
    <n v="0"/>
    <m/>
    <n v="0"/>
    <m/>
    <m/>
    <s v="5/30/2016"/>
    <s v="5/30/2031"/>
    <m/>
    <n v="0"/>
    <n v="0"/>
    <n v="2036"/>
    <m/>
    <m/>
    <m/>
    <n v="0"/>
    <n v="0"/>
    <s v="Real 2021 | 5/8/2023 1:03:19 PM"/>
    <n v="15187"/>
    <n v="0"/>
    <m/>
    <m/>
    <n v="0"/>
    <n v="0"/>
    <n v="0"/>
    <m/>
    <m/>
    <m/>
    <n v="0"/>
  </r>
  <r>
    <x v="0"/>
    <x v="0"/>
    <x v="13"/>
    <s v="9"/>
    <x v="8"/>
    <s v="13555"/>
    <x v="0"/>
    <n v="0"/>
    <n v="0"/>
    <n v="0"/>
    <m/>
    <n v="0"/>
    <m/>
    <m/>
    <m/>
    <n v="0"/>
    <m/>
    <m/>
    <n v="-1"/>
    <n v="0"/>
    <s v="TCO"/>
    <m/>
    <n v="0"/>
    <m/>
    <n v="0"/>
    <n v="0"/>
    <n v="0"/>
    <n v="0"/>
    <n v="-1"/>
    <n v="0"/>
    <n v="0"/>
    <n v="0"/>
    <n v="0"/>
    <n v="0"/>
    <m/>
    <m/>
    <n v="0"/>
    <m/>
    <n v="0"/>
    <m/>
    <m/>
    <s v="5/30/2016"/>
    <s v="5/30/2031"/>
    <m/>
    <n v="0"/>
    <n v="0"/>
    <n v="2036"/>
    <m/>
    <m/>
    <m/>
    <n v="0"/>
    <n v="0"/>
    <s v="Real 2021 | 5/8/2023 1:03:19 PM"/>
    <n v="15188"/>
    <n v="0"/>
    <m/>
    <m/>
    <n v="0"/>
    <n v="0"/>
    <n v="0"/>
    <m/>
    <m/>
    <m/>
    <n v="0"/>
  </r>
  <r>
    <x v="0"/>
    <x v="0"/>
    <x v="13"/>
    <s v="1"/>
    <x v="0"/>
    <s v="3102"/>
    <x v="1"/>
    <n v="0"/>
    <n v="0"/>
    <n v="0"/>
    <m/>
    <n v="0"/>
    <m/>
    <m/>
    <m/>
    <n v="0"/>
    <m/>
    <m/>
    <n v="-1"/>
    <n v="0"/>
    <s v="Mitchell 1 Coal Price"/>
    <m/>
    <n v="0"/>
    <m/>
    <n v="0"/>
    <n v="0"/>
    <n v="0"/>
    <n v="0"/>
    <n v="-1"/>
    <n v="0"/>
    <n v="0"/>
    <n v="0"/>
    <n v="0"/>
    <n v="0"/>
    <m/>
    <m/>
    <n v="0"/>
    <m/>
    <n v="0"/>
    <m/>
    <m/>
    <s v="5/1/1971"/>
    <s v="5/31/2028"/>
    <m/>
    <n v="0"/>
    <n v="0"/>
    <n v="2036"/>
    <m/>
    <m/>
    <m/>
    <n v="0"/>
    <n v="0"/>
    <s v="Real 2021 | 5/8/2023 1:03:19 PM"/>
    <n v="15189"/>
    <n v="0"/>
    <m/>
    <m/>
    <n v="0"/>
    <n v="0"/>
    <n v="0"/>
    <m/>
    <m/>
    <m/>
    <n v="0"/>
  </r>
  <r>
    <x v="0"/>
    <x v="0"/>
    <x v="13"/>
    <s v="2"/>
    <x v="1"/>
    <s v="3102"/>
    <x v="1"/>
    <n v="0"/>
    <n v="0"/>
    <n v="0"/>
    <m/>
    <n v="0"/>
    <m/>
    <m/>
    <m/>
    <n v="0"/>
    <m/>
    <m/>
    <n v="-1"/>
    <n v="0"/>
    <s v="Mitchell 1 Coal Price"/>
    <m/>
    <n v="0"/>
    <m/>
    <n v="0"/>
    <n v="0"/>
    <n v="0"/>
    <n v="0"/>
    <n v="-1"/>
    <n v="0"/>
    <n v="0"/>
    <n v="0"/>
    <n v="0"/>
    <n v="0"/>
    <m/>
    <m/>
    <n v="0"/>
    <m/>
    <n v="0"/>
    <m/>
    <m/>
    <s v="5/1/1971"/>
    <s v="5/31/2028"/>
    <m/>
    <n v="0"/>
    <n v="0"/>
    <n v="2036"/>
    <m/>
    <m/>
    <m/>
    <n v="0"/>
    <n v="0"/>
    <s v="Real 2021 | 5/8/2023 1:03:19 PM"/>
    <n v="15190"/>
    <n v="0"/>
    <m/>
    <m/>
    <n v="0"/>
    <n v="0"/>
    <n v="0"/>
    <m/>
    <m/>
    <m/>
    <n v="0"/>
  </r>
  <r>
    <x v="0"/>
    <x v="0"/>
    <x v="13"/>
    <s v="3"/>
    <x v="2"/>
    <s v="3102"/>
    <x v="1"/>
    <n v="0"/>
    <n v="0"/>
    <n v="0"/>
    <m/>
    <n v="0"/>
    <m/>
    <m/>
    <m/>
    <n v="0"/>
    <m/>
    <m/>
    <n v="-1"/>
    <n v="0"/>
    <s v="Mitchell 1 Coal Price"/>
    <m/>
    <n v="0"/>
    <m/>
    <n v="0"/>
    <n v="0"/>
    <n v="0"/>
    <n v="0"/>
    <n v="-1"/>
    <n v="0"/>
    <n v="0"/>
    <n v="0"/>
    <n v="0"/>
    <n v="0"/>
    <m/>
    <m/>
    <n v="0"/>
    <m/>
    <n v="0"/>
    <m/>
    <m/>
    <s v="5/1/1971"/>
    <s v="5/31/2028"/>
    <m/>
    <n v="0"/>
    <n v="0"/>
    <n v="2036"/>
    <m/>
    <m/>
    <m/>
    <n v="0"/>
    <n v="0"/>
    <s v="Real 2021 | 5/8/2023 1:03:19 PM"/>
    <n v="15191"/>
    <n v="0"/>
    <m/>
    <m/>
    <n v="0"/>
    <n v="0"/>
    <n v="0"/>
    <m/>
    <m/>
    <m/>
    <n v="0"/>
  </r>
  <r>
    <x v="0"/>
    <x v="0"/>
    <x v="13"/>
    <s v="4"/>
    <x v="3"/>
    <s v="3102"/>
    <x v="1"/>
    <n v="0"/>
    <n v="0"/>
    <n v="0"/>
    <m/>
    <n v="0"/>
    <m/>
    <m/>
    <m/>
    <n v="0"/>
    <m/>
    <m/>
    <n v="-1"/>
    <n v="0"/>
    <s v="Mitchell 1 Coal Price"/>
    <m/>
    <n v="0"/>
    <m/>
    <n v="0"/>
    <n v="0"/>
    <n v="0"/>
    <n v="0"/>
    <n v="-1"/>
    <n v="0"/>
    <n v="0"/>
    <n v="0"/>
    <n v="0"/>
    <n v="0"/>
    <m/>
    <m/>
    <n v="0"/>
    <m/>
    <n v="0"/>
    <m/>
    <m/>
    <s v="5/1/1971"/>
    <s v="5/31/2028"/>
    <m/>
    <n v="0"/>
    <n v="0"/>
    <n v="2036"/>
    <m/>
    <m/>
    <m/>
    <n v="0"/>
    <n v="0"/>
    <s v="Real 2021 | 5/8/2023 1:03:19 PM"/>
    <n v="15192"/>
    <n v="0"/>
    <m/>
    <m/>
    <n v="0"/>
    <n v="0"/>
    <n v="0"/>
    <m/>
    <m/>
    <m/>
    <n v="0"/>
  </r>
  <r>
    <x v="0"/>
    <x v="0"/>
    <x v="13"/>
    <s v="5"/>
    <x v="4"/>
    <s v="3102"/>
    <x v="1"/>
    <n v="0"/>
    <n v="0"/>
    <n v="0"/>
    <m/>
    <n v="0"/>
    <m/>
    <m/>
    <m/>
    <n v="0"/>
    <m/>
    <m/>
    <n v="-1"/>
    <n v="0"/>
    <s v="Mitchell 1 Coal Price"/>
    <m/>
    <n v="0"/>
    <m/>
    <n v="0"/>
    <n v="0"/>
    <n v="0"/>
    <n v="0"/>
    <n v="-1"/>
    <n v="0"/>
    <n v="0"/>
    <n v="0"/>
    <n v="0"/>
    <n v="0"/>
    <m/>
    <m/>
    <n v="0"/>
    <m/>
    <n v="0"/>
    <m/>
    <m/>
    <s v="5/1/1971"/>
    <s v="5/31/2028"/>
    <m/>
    <n v="0"/>
    <n v="0"/>
    <n v="2036"/>
    <m/>
    <m/>
    <m/>
    <n v="0"/>
    <n v="0"/>
    <s v="Real 2021 | 5/8/2023 1:03:19 PM"/>
    <n v="15193"/>
    <n v="0"/>
    <m/>
    <m/>
    <n v="0"/>
    <n v="0"/>
    <n v="0"/>
    <m/>
    <m/>
    <m/>
    <n v="0"/>
  </r>
  <r>
    <x v="0"/>
    <x v="0"/>
    <x v="13"/>
    <s v="6"/>
    <x v="5"/>
    <s v="3102"/>
    <x v="1"/>
    <n v="0"/>
    <n v="0"/>
    <n v="0"/>
    <m/>
    <n v="0"/>
    <m/>
    <m/>
    <m/>
    <n v="0"/>
    <m/>
    <m/>
    <n v="-1"/>
    <n v="0"/>
    <s v="Mitchell 1 Coal Price"/>
    <m/>
    <n v="0"/>
    <m/>
    <n v="0"/>
    <n v="0"/>
    <n v="0"/>
    <n v="0"/>
    <n v="-1"/>
    <n v="0"/>
    <n v="0"/>
    <n v="0"/>
    <n v="0"/>
    <n v="0"/>
    <m/>
    <m/>
    <n v="0"/>
    <m/>
    <n v="0"/>
    <m/>
    <m/>
    <s v="5/1/1971"/>
    <s v="5/31/2028"/>
    <m/>
    <n v="0"/>
    <n v="0"/>
    <n v="2036"/>
    <m/>
    <m/>
    <m/>
    <n v="0"/>
    <n v="0"/>
    <s v="Real 2021 | 5/8/2023 1:03:19 PM"/>
    <n v="15194"/>
    <n v="0"/>
    <m/>
    <m/>
    <n v="0"/>
    <n v="0"/>
    <n v="0"/>
    <m/>
    <m/>
    <m/>
    <n v="0"/>
  </r>
  <r>
    <x v="0"/>
    <x v="0"/>
    <x v="13"/>
    <s v="8"/>
    <x v="7"/>
    <s v="3102"/>
    <x v="1"/>
    <n v="0"/>
    <n v="0"/>
    <n v="0"/>
    <m/>
    <n v="0"/>
    <m/>
    <m/>
    <m/>
    <n v="0"/>
    <m/>
    <m/>
    <n v="-1"/>
    <n v="0"/>
    <s v="Mitchell 1 Coal Price"/>
    <m/>
    <n v="0"/>
    <m/>
    <n v="0"/>
    <n v="0"/>
    <n v="0"/>
    <n v="0"/>
    <n v="-1"/>
    <n v="0"/>
    <n v="0"/>
    <n v="0"/>
    <n v="0"/>
    <n v="0"/>
    <m/>
    <m/>
    <n v="0"/>
    <m/>
    <n v="0"/>
    <m/>
    <m/>
    <s v="5/1/1971"/>
    <s v="5/31/2028"/>
    <m/>
    <n v="0"/>
    <n v="0"/>
    <n v="2036"/>
    <m/>
    <m/>
    <m/>
    <n v="0"/>
    <n v="0"/>
    <s v="Real 2021 | 5/8/2023 1:03:19 PM"/>
    <n v="15195"/>
    <n v="0"/>
    <m/>
    <m/>
    <n v="0"/>
    <n v="0"/>
    <n v="0"/>
    <m/>
    <m/>
    <m/>
    <n v="0"/>
  </r>
  <r>
    <x v="0"/>
    <x v="0"/>
    <x v="13"/>
    <s v="1"/>
    <x v="0"/>
    <s v="3105"/>
    <x v="2"/>
    <n v="0"/>
    <n v="0"/>
    <n v="0"/>
    <m/>
    <n v="0"/>
    <m/>
    <m/>
    <m/>
    <n v="0"/>
    <m/>
    <m/>
    <n v="-1"/>
    <n v="0"/>
    <s v="Mitchell 2 Coal Price"/>
    <m/>
    <n v="0"/>
    <m/>
    <n v="0"/>
    <n v="0"/>
    <n v="0"/>
    <n v="0"/>
    <n v="-1"/>
    <n v="0"/>
    <n v="0"/>
    <n v="0"/>
    <n v="0"/>
    <n v="0"/>
    <m/>
    <m/>
    <n v="0"/>
    <m/>
    <n v="0"/>
    <m/>
    <m/>
    <s v="5/1/1971"/>
    <s v="5/31/2028"/>
    <m/>
    <n v="0"/>
    <n v="0"/>
    <n v="2036"/>
    <m/>
    <m/>
    <m/>
    <n v="0"/>
    <n v="0"/>
    <s v="Real 2021 | 5/8/2023 1:03:19 PM"/>
    <n v="15196"/>
    <n v="0"/>
    <m/>
    <m/>
    <n v="0"/>
    <n v="0"/>
    <n v="0"/>
    <m/>
    <m/>
    <m/>
    <n v="0"/>
  </r>
  <r>
    <x v="0"/>
    <x v="0"/>
    <x v="13"/>
    <s v="2"/>
    <x v="1"/>
    <s v="3105"/>
    <x v="2"/>
    <n v="0"/>
    <n v="0"/>
    <n v="0"/>
    <m/>
    <n v="0"/>
    <m/>
    <m/>
    <m/>
    <n v="0"/>
    <m/>
    <m/>
    <n v="-1"/>
    <n v="0"/>
    <s v="Mitchell 2 Coal Price"/>
    <m/>
    <n v="0"/>
    <m/>
    <n v="0"/>
    <n v="0"/>
    <n v="0"/>
    <n v="0"/>
    <n v="-1"/>
    <n v="0"/>
    <n v="0"/>
    <n v="0"/>
    <n v="0"/>
    <n v="0"/>
    <m/>
    <m/>
    <n v="0"/>
    <m/>
    <n v="0"/>
    <m/>
    <m/>
    <s v="5/1/1971"/>
    <s v="5/31/2028"/>
    <m/>
    <n v="0"/>
    <n v="0"/>
    <n v="2036"/>
    <m/>
    <m/>
    <m/>
    <n v="0"/>
    <n v="0"/>
    <s v="Real 2021 | 5/8/2023 1:03:19 PM"/>
    <n v="15197"/>
    <n v="0"/>
    <m/>
    <m/>
    <n v="0"/>
    <n v="0"/>
    <n v="0"/>
    <m/>
    <m/>
    <m/>
    <n v="0"/>
  </r>
  <r>
    <x v="0"/>
    <x v="0"/>
    <x v="13"/>
    <s v="3"/>
    <x v="2"/>
    <s v="3105"/>
    <x v="2"/>
    <n v="0"/>
    <n v="0"/>
    <n v="0"/>
    <m/>
    <n v="0"/>
    <m/>
    <m/>
    <m/>
    <n v="0"/>
    <m/>
    <m/>
    <n v="-1"/>
    <n v="0"/>
    <s v="Mitchell 2 Coal Price"/>
    <m/>
    <n v="0"/>
    <m/>
    <n v="0"/>
    <n v="0"/>
    <n v="0"/>
    <n v="0"/>
    <n v="-1"/>
    <n v="0"/>
    <n v="0"/>
    <n v="0"/>
    <n v="0"/>
    <n v="0"/>
    <m/>
    <m/>
    <n v="0"/>
    <m/>
    <n v="0"/>
    <m/>
    <m/>
    <s v="5/1/1971"/>
    <s v="5/31/2028"/>
    <m/>
    <n v="0"/>
    <n v="0"/>
    <n v="2036"/>
    <m/>
    <m/>
    <m/>
    <n v="0"/>
    <n v="0"/>
    <s v="Real 2021 | 5/8/2023 1:03:19 PM"/>
    <n v="15198"/>
    <n v="0"/>
    <m/>
    <m/>
    <n v="0"/>
    <n v="0"/>
    <n v="0"/>
    <m/>
    <m/>
    <m/>
    <n v="0"/>
  </r>
  <r>
    <x v="0"/>
    <x v="0"/>
    <x v="13"/>
    <s v="4"/>
    <x v="3"/>
    <s v="3105"/>
    <x v="2"/>
    <n v="0"/>
    <n v="0"/>
    <n v="0"/>
    <m/>
    <n v="0"/>
    <m/>
    <m/>
    <m/>
    <n v="0"/>
    <m/>
    <m/>
    <n v="-1"/>
    <n v="0"/>
    <s v="Mitchell 2 Coal Price"/>
    <m/>
    <n v="0"/>
    <m/>
    <n v="0"/>
    <n v="0"/>
    <n v="0"/>
    <n v="0"/>
    <n v="-1"/>
    <n v="0"/>
    <n v="0"/>
    <n v="0"/>
    <n v="0"/>
    <n v="0"/>
    <m/>
    <m/>
    <n v="0"/>
    <m/>
    <n v="0"/>
    <m/>
    <m/>
    <s v="5/1/1971"/>
    <s v="5/31/2028"/>
    <m/>
    <n v="0"/>
    <n v="0"/>
    <n v="2036"/>
    <m/>
    <m/>
    <m/>
    <n v="0"/>
    <n v="0"/>
    <s v="Real 2021 | 5/8/2023 1:03:19 PM"/>
    <n v="15199"/>
    <n v="0"/>
    <m/>
    <m/>
    <n v="0"/>
    <n v="0"/>
    <n v="0"/>
    <m/>
    <m/>
    <m/>
    <n v="0"/>
  </r>
  <r>
    <x v="0"/>
    <x v="0"/>
    <x v="13"/>
    <s v="5"/>
    <x v="4"/>
    <s v="3105"/>
    <x v="2"/>
    <n v="0"/>
    <n v="0"/>
    <n v="0"/>
    <m/>
    <n v="0"/>
    <m/>
    <m/>
    <m/>
    <n v="0"/>
    <m/>
    <m/>
    <n v="-1"/>
    <n v="0"/>
    <s v="Mitchell 2 Coal Price"/>
    <m/>
    <n v="0"/>
    <m/>
    <n v="0"/>
    <n v="0"/>
    <n v="0"/>
    <n v="0"/>
    <n v="-1"/>
    <n v="0"/>
    <n v="0"/>
    <n v="0"/>
    <n v="0"/>
    <n v="0"/>
    <m/>
    <m/>
    <n v="0"/>
    <m/>
    <n v="0"/>
    <m/>
    <m/>
    <s v="5/1/1971"/>
    <s v="5/31/2028"/>
    <m/>
    <n v="0"/>
    <n v="0"/>
    <n v="2036"/>
    <m/>
    <m/>
    <m/>
    <n v="0"/>
    <n v="0"/>
    <s v="Real 2021 | 5/8/2023 1:03:19 PM"/>
    <n v="15200"/>
    <n v="0"/>
    <m/>
    <m/>
    <n v="0"/>
    <n v="0"/>
    <n v="0"/>
    <m/>
    <m/>
    <m/>
    <n v="0"/>
  </r>
  <r>
    <x v="0"/>
    <x v="0"/>
    <x v="13"/>
    <s v="6"/>
    <x v="5"/>
    <s v="3105"/>
    <x v="2"/>
    <n v="0"/>
    <n v="0"/>
    <n v="0"/>
    <m/>
    <n v="0"/>
    <m/>
    <m/>
    <m/>
    <n v="0"/>
    <m/>
    <m/>
    <n v="-1"/>
    <n v="0"/>
    <s v="Mitchell 2 Coal Price"/>
    <m/>
    <n v="0"/>
    <m/>
    <n v="0"/>
    <n v="0"/>
    <n v="0"/>
    <n v="0"/>
    <n v="-1"/>
    <n v="0"/>
    <n v="0"/>
    <n v="0"/>
    <n v="0"/>
    <n v="0"/>
    <m/>
    <m/>
    <n v="0"/>
    <m/>
    <n v="0"/>
    <m/>
    <m/>
    <s v="5/1/1971"/>
    <s v="5/31/2028"/>
    <m/>
    <n v="0"/>
    <n v="0"/>
    <n v="2036"/>
    <m/>
    <m/>
    <m/>
    <n v="0"/>
    <n v="0"/>
    <s v="Real 2021 | 5/8/2023 1:03:19 PM"/>
    <n v="15201"/>
    <n v="0"/>
    <m/>
    <m/>
    <n v="0"/>
    <n v="0"/>
    <n v="0"/>
    <m/>
    <m/>
    <m/>
    <n v="0"/>
  </r>
  <r>
    <x v="0"/>
    <x v="0"/>
    <x v="13"/>
    <s v="8"/>
    <x v="7"/>
    <s v="3105"/>
    <x v="2"/>
    <n v="0"/>
    <n v="0"/>
    <n v="0"/>
    <m/>
    <n v="0"/>
    <m/>
    <m/>
    <m/>
    <n v="0"/>
    <m/>
    <m/>
    <n v="-1"/>
    <n v="0"/>
    <s v="Mitchell 2 Coal Price"/>
    <m/>
    <n v="0"/>
    <m/>
    <n v="0"/>
    <n v="0"/>
    <n v="0"/>
    <n v="0"/>
    <n v="-1"/>
    <n v="0"/>
    <n v="0"/>
    <n v="0"/>
    <n v="0"/>
    <n v="0"/>
    <m/>
    <m/>
    <n v="0"/>
    <m/>
    <n v="0"/>
    <m/>
    <m/>
    <s v="5/1/1971"/>
    <s v="5/31/2028"/>
    <m/>
    <n v="0"/>
    <n v="0"/>
    <n v="2036"/>
    <m/>
    <m/>
    <m/>
    <n v="0"/>
    <n v="0"/>
    <s v="Real 2021 | 5/8/2023 1:03:19 PM"/>
    <n v="15202"/>
    <n v="0"/>
    <m/>
    <m/>
    <n v="0"/>
    <n v="0"/>
    <n v="0"/>
    <m/>
    <m/>
    <m/>
    <n v="0"/>
  </r>
  <r>
    <x v="0"/>
    <x v="0"/>
    <x v="13"/>
    <s v="1"/>
    <x v="0"/>
    <s v="Big Sandy #1_Ext Gas"/>
    <x v="3"/>
    <n v="257.48745727539063"/>
    <n v="295"/>
    <n v="66.58392333984375"/>
    <m/>
    <n v="0"/>
    <m/>
    <m/>
    <m/>
    <n v="2773.074951171875"/>
    <m/>
    <m/>
    <n v="-1"/>
    <n v="5764066.5"/>
    <s v="TCO"/>
    <m/>
    <n v="584873.1875"/>
    <m/>
    <n v="51.497489929199219"/>
    <n v="29562.45703125"/>
    <n v="29562.45703125"/>
    <n v="0"/>
    <n v="-1"/>
    <n v="0"/>
    <n v="0"/>
    <n v="323.61605834960938"/>
    <n v="14"/>
    <n v="2699"/>
    <n v="0.22570821642875671"/>
    <n v="50.545070648193359"/>
    <n v="24666.287109375"/>
    <n v="42.173736572265625"/>
    <n v="4896.16845703125"/>
    <n v="8.371333122253418"/>
    <m/>
    <s v="6/1/2031"/>
    <s v="5/31/2041"/>
    <m/>
    <n v="0"/>
    <n v="0"/>
    <n v="2036"/>
    <m/>
    <m/>
    <m/>
    <n v="0"/>
    <n v="0"/>
    <s v="Real 2021 | 5/8/2023 1:03:19 PM"/>
    <n v="15203"/>
    <n v="295.39999389648438"/>
    <m/>
    <m/>
    <n v="584873.1875"/>
    <n v="0"/>
    <n v="0"/>
    <m/>
    <m/>
    <m/>
    <n v="0"/>
  </r>
  <r>
    <x v="0"/>
    <x v="0"/>
    <x v="13"/>
    <s v="2"/>
    <x v="1"/>
    <s v="Big Sandy #1_Ext Gas"/>
    <x v="3"/>
    <n v="257.48745727539063"/>
    <n v="295"/>
    <n v="66.58392333984375"/>
    <m/>
    <n v="0"/>
    <m/>
    <m/>
    <m/>
    <n v="2773.074951171875"/>
    <m/>
    <m/>
    <n v="-1"/>
    <n v="5764066.5"/>
    <s v="TCO"/>
    <m/>
    <n v="584873.1875"/>
    <m/>
    <n v="51.497489929199219"/>
    <n v="29562.45703125"/>
    <n v="29562.45703125"/>
    <n v="0"/>
    <n v="-1"/>
    <n v="0"/>
    <n v="0"/>
    <n v="323.61605834960938"/>
    <n v="14"/>
    <n v="2699"/>
    <n v="0.22570821642875671"/>
    <n v="50.545070648193359"/>
    <n v="24666.287109375"/>
    <n v="42.173736572265625"/>
    <n v="4896.16845703125"/>
    <n v="8.371333122253418"/>
    <m/>
    <s v="6/1/2031"/>
    <s v="5/31/2041"/>
    <m/>
    <n v="0"/>
    <n v="0"/>
    <n v="2036"/>
    <m/>
    <m/>
    <m/>
    <n v="0"/>
    <n v="0"/>
    <s v="Real 2021 | 5/8/2023 1:03:19 PM"/>
    <n v="15204"/>
    <n v="295.39999389648438"/>
    <m/>
    <m/>
    <n v="584873.1875"/>
    <n v="0"/>
    <n v="0"/>
    <m/>
    <m/>
    <m/>
    <n v="0"/>
  </r>
  <r>
    <x v="0"/>
    <x v="0"/>
    <x v="13"/>
    <s v="3"/>
    <x v="2"/>
    <s v="Big Sandy #1_Ext Gas"/>
    <x v="3"/>
    <n v="257.48745727539063"/>
    <n v="295"/>
    <n v="66.58392333984375"/>
    <m/>
    <n v="0"/>
    <m/>
    <m/>
    <m/>
    <n v="2773.074951171875"/>
    <m/>
    <m/>
    <n v="-1"/>
    <n v="5764066.5"/>
    <s v="TCO"/>
    <m/>
    <n v="584873.1875"/>
    <m/>
    <n v="51.497489929199219"/>
    <n v="29562.45703125"/>
    <n v="29562.45703125"/>
    <n v="0"/>
    <n v="-1"/>
    <n v="0"/>
    <n v="0"/>
    <n v="323.61605834960938"/>
    <n v="14"/>
    <n v="2699"/>
    <n v="0.22570821642875671"/>
    <n v="50.545070648193359"/>
    <n v="24666.287109375"/>
    <n v="42.173736572265625"/>
    <n v="4896.16845703125"/>
    <n v="8.371333122253418"/>
    <m/>
    <s v="6/1/2031"/>
    <s v="5/31/2041"/>
    <m/>
    <n v="0"/>
    <n v="0"/>
    <n v="2036"/>
    <m/>
    <m/>
    <m/>
    <n v="0"/>
    <n v="0"/>
    <s v="Real 2021 | 5/8/2023 1:03:19 PM"/>
    <n v="15205"/>
    <n v="295.39999389648438"/>
    <m/>
    <m/>
    <n v="584873.1875"/>
    <n v="0"/>
    <n v="0"/>
    <m/>
    <m/>
    <m/>
    <n v="0"/>
  </r>
  <r>
    <x v="0"/>
    <x v="0"/>
    <x v="13"/>
    <s v="5"/>
    <x v="4"/>
    <s v="Big Sandy #1_Ext Gas"/>
    <x v="3"/>
    <n v="257.48745727539063"/>
    <n v="295"/>
    <n v="66.58392333984375"/>
    <m/>
    <n v="0"/>
    <m/>
    <m/>
    <m/>
    <n v="2773.074951171875"/>
    <m/>
    <m/>
    <n v="-1"/>
    <n v="5764066.5"/>
    <s v="TCO"/>
    <m/>
    <n v="584873.1875"/>
    <m/>
    <n v="51.497489929199219"/>
    <n v="29562.45703125"/>
    <n v="29562.45703125"/>
    <n v="0"/>
    <n v="-1"/>
    <n v="0"/>
    <n v="0"/>
    <n v="323.61605834960938"/>
    <n v="14"/>
    <n v="2699"/>
    <n v="0.22570821642875671"/>
    <n v="50.545070648193359"/>
    <n v="24666.287109375"/>
    <n v="42.173736572265625"/>
    <n v="4896.16845703125"/>
    <n v="8.371333122253418"/>
    <m/>
    <s v="6/1/2031"/>
    <s v="5/31/2041"/>
    <m/>
    <n v="0"/>
    <n v="0"/>
    <n v="2036"/>
    <m/>
    <m/>
    <m/>
    <n v="0"/>
    <n v="0"/>
    <s v="Real 2021 | 5/8/2023 1:03:19 PM"/>
    <n v="15206"/>
    <n v="295.39999389648438"/>
    <m/>
    <m/>
    <n v="584873.1875"/>
    <n v="0"/>
    <n v="0"/>
    <m/>
    <m/>
    <m/>
    <n v="0"/>
  </r>
  <r>
    <x v="0"/>
    <x v="0"/>
    <x v="13"/>
    <s v="6"/>
    <x v="5"/>
    <s v="Big Sandy #1_Ext Gas"/>
    <x v="3"/>
    <n v="257.48745727539063"/>
    <n v="295"/>
    <n v="66.58392333984375"/>
    <m/>
    <n v="0"/>
    <m/>
    <m/>
    <m/>
    <n v="2773.074951171875"/>
    <m/>
    <m/>
    <n v="-1"/>
    <n v="5764066.5"/>
    <s v="TCO"/>
    <m/>
    <n v="584873.1875"/>
    <m/>
    <n v="51.497489929199219"/>
    <n v="29562.45703125"/>
    <n v="29562.45703125"/>
    <n v="0"/>
    <n v="-1"/>
    <n v="0"/>
    <n v="0"/>
    <n v="323.61605834960938"/>
    <n v="14"/>
    <n v="2699"/>
    <n v="0.22570821642875671"/>
    <n v="50.545070648193359"/>
    <n v="24666.287109375"/>
    <n v="42.173736572265625"/>
    <n v="4896.16845703125"/>
    <n v="8.371333122253418"/>
    <m/>
    <s v="6/1/2031"/>
    <s v="5/31/2041"/>
    <m/>
    <n v="0"/>
    <n v="0"/>
    <n v="2036"/>
    <m/>
    <m/>
    <m/>
    <n v="0"/>
    <n v="0"/>
    <s v="Real 2021 | 5/8/2023 1:03:19 PM"/>
    <n v="15207"/>
    <n v="295.39999389648438"/>
    <m/>
    <m/>
    <n v="584873.1875"/>
    <n v="0"/>
    <n v="0"/>
    <m/>
    <m/>
    <m/>
    <n v="0"/>
  </r>
  <r>
    <x v="0"/>
    <x v="0"/>
    <x v="13"/>
    <s v="7"/>
    <x v="6"/>
    <s v="Big Sandy #1_Ext Gas"/>
    <x v="3"/>
    <n v="257.48745727539063"/>
    <n v="295"/>
    <n v="66.58392333984375"/>
    <m/>
    <n v="0"/>
    <m/>
    <m/>
    <m/>
    <n v="2773.074951171875"/>
    <m/>
    <m/>
    <n v="-1"/>
    <n v="5764066.5"/>
    <s v="TCO"/>
    <m/>
    <n v="584873.1875"/>
    <m/>
    <n v="51.497489929199219"/>
    <n v="29562.45703125"/>
    <n v="29562.45703125"/>
    <n v="0"/>
    <n v="-1"/>
    <n v="0"/>
    <n v="0"/>
    <n v="323.61605834960938"/>
    <n v="14"/>
    <n v="2699"/>
    <n v="0.22570821642875671"/>
    <n v="50.545070648193359"/>
    <n v="24666.287109375"/>
    <n v="42.173736572265625"/>
    <n v="4896.16845703125"/>
    <n v="8.371333122253418"/>
    <m/>
    <s v="6/1/2031"/>
    <s v="5/31/2041"/>
    <m/>
    <n v="0"/>
    <n v="0"/>
    <n v="2036"/>
    <m/>
    <m/>
    <m/>
    <n v="0"/>
    <n v="0"/>
    <s v="Real 2021 | 5/8/2023 1:03:19 PM"/>
    <n v="15208"/>
    <n v="295.39999389648438"/>
    <m/>
    <m/>
    <n v="584873.1875"/>
    <n v="0"/>
    <n v="0"/>
    <m/>
    <m/>
    <m/>
    <n v="0"/>
  </r>
  <r>
    <x v="0"/>
    <x v="0"/>
    <x v="13"/>
    <s v="8"/>
    <x v="7"/>
    <s v="Big Sandy #1_Ext Gas"/>
    <x v="3"/>
    <n v="257.48745727539063"/>
    <n v="295"/>
    <n v="66.58392333984375"/>
    <m/>
    <n v="0"/>
    <m/>
    <m/>
    <m/>
    <n v="2773.074951171875"/>
    <m/>
    <m/>
    <n v="-1"/>
    <n v="5764066.5"/>
    <s v="TCO"/>
    <m/>
    <n v="584873.1875"/>
    <m/>
    <n v="51.497489929199219"/>
    <n v="29562.45703125"/>
    <n v="29562.45703125"/>
    <n v="0"/>
    <n v="-1"/>
    <n v="0"/>
    <n v="0"/>
    <n v="323.61605834960938"/>
    <n v="14"/>
    <n v="2699"/>
    <n v="0.22570821642875671"/>
    <n v="50.545070648193359"/>
    <n v="24666.287109375"/>
    <n v="42.173736572265625"/>
    <n v="4896.16845703125"/>
    <n v="8.371333122253418"/>
    <m/>
    <s v="6/1/2031"/>
    <s v="5/31/2041"/>
    <m/>
    <n v="0"/>
    <n v="0"/>
    <n v="2036"/>
    <m/>
    <m/>
    <m/>
    <n v="0"/>
    <n v="0"/>
    <s v="Real 2021 | 5/8/2023 1:03:19 PM"/>
    <n v="15209"/>
    <n v="295.39999389648438"/>
    <m/>
    <m/>
    <n v="584873.1875"/>
    <n v="0"/>
    <n v="0"/>
    <m/>
    <m/>
    <m/>
    <n v="0"/>
  </r>
  <r>
    <x v="0"/>
    <x v="0"/>
    <x v="13"/>
    <s v="9"/>
    <x v="8"/>
    <s v="Big Sandy #1_Ext Gas"/>
    <x v="3"/>
    <n v="257.48745727539063"/>
    <n v="295"/>
    <n v="66.58392333984375"/>
    <m/>
    <n v="0"/>
    <m/>
    <m/>
    <m/>
    <n v="2773.074951171875"/>
    <m/>
    <m/>
    <n v="-1"/>
    <n v="5764066.5"/>
    <s v="TCO"/>
    <m/>
    <n v="584873.1875"/>
    <m/>
    <n v="51.497489929199219"/>
    <n v="29562.45703125"/>
    <n v="29562.45703125"/>
    <n v="0"/>
    <n v="-1"/>
    <n v="0"/>
    <n v="0"/>
    <n v="323.61605834960938"/>
    <n v="14"/>
    <n v="2699"/>
    <n v="0.22570821642875671"/>
    <n v="50.545070648193359"/>
    <n v="24666.287109375"/>
    <n v="42.173736572265625"/>
    <n v="4896.16845703125"/>
    <n v="8.371333122253418"/>
    <m/>
    <s v="6/1/2031"/>
    <s v="5/31/2041"/>
    <m/>
    <n v="0"/>
    <n v="0"/>
    <n v="2036"/>
    <m/>
    <m/>
    <m/>
    <n v="0"/>
    <n v="0"/>
    <s v="Real 2021 | 5/8/2023 1:03:19 PM"/>
    <n v="15210"/>
    <n v="295.39999389648438"/>
    <m/>
    <m/>
    <n v="584873.1875"/>
    <n v="0"/>
    <n v="0"/>
    <m/>
    <m/>
    <m/>
    <n v="0"/>
  </r>
  <r>
    <x v="0"/>
    <x v="0"/>
    <x v="13"/>
    <s v="1"/>
    <x v="0"/>
    <s v="Spicewood Solar 2027"/>
    <x v="4"/>
    <n v="22.859842300415039"/>
    <n v="100"/>
    <n v="22.859842300415039"/>
    <m/>
    <n v="0"/>
    <m/>
    <m/>
    <m/>
    <n v="14594.0634765625"/>
    <m/>
    <m/>
    <n v="-1"/>
    <n v="0"/>
    <s v="Solar"/>
    <m/>
    <n v="200800.859375"/>
    <m/>
    <n v="0"/>
    <n v="6523.73486328125"/>
    <n v="6523.73486328125"/>
    <n v="0"/>
    <n v="-1"/>
    <n v="0"/>
    <n v="0"/>
    <n v="0"/>
    <n v="366"/>
    <n v="4394"/>
    <n v="0.22859841585159302"/>
    <n v="32.488582611083984"/>
    <n v="-6781.27734375"/>
    <n v="-33.771160125732422"/>
    <n v="13305.0126953125"/>
    <n v="66.259742736816406"/>
    <m/>
    <s v="1/1/2027"/>
    <s v="12/31/2099"/>
    <m/>
    <n v="0"/>
    <n v="0"/>
    <n v="2036"/>
    <m/>
    <m/>
    <m/>
    <n v="0"/>
    <n v="0"/>
    <s v="Real 2021 | 5/8/2023 1:03:19 PM"/>
    <n v="15211"/>
    <n v="100"/>
    <m/>
    <m/>
    <n v="200800.859375"/>
    <n v="0"/>
    <n v="0"/>
    <m/>
    <m/>
    <m/>
    <n v="0"/>
  </r>
  <r>
    <x v="0"/>
    <x v="0"/>
    <x v="13"/>
    <s v="2"/>
    <x v="1"/>
    <s v="Spicewood Solar 2027"/>
    <x v="4"/>
    <n v="22.859842300415039"/>
    <n v="100"/>
    <n v="22.859842300415039"/>
    <m/>
    <n v="0"/>
    <m/>
    <m/>
    <m/>
    <n v="14594.0634765625"/>
    <m/>
    <m/>
    <n v="-1"/>
    <n v="0"/>
    <s v="Solar"/>
    <m/>
    <n v="200800.859375"/>
    <m/>
    <n v="0"/>
    <n v="6523.73486328125"/>
    <n v="6523.73486328125"/>
    <n v="0"/>
    <n v="-1"/>
    <n v="0"/>
    <n v="0"/>
    <n v="0"/>
    <n v="366"/>
    <n v="4394"/>
    <n v="0.22859841585159302"/>
    <n v="32.488582611083984"/>
    <n v="-6781.27734375"/>
    <n v="-33.771160125732422"/>
    <n v="13305.0126953125"/>
    <n v="66.259742736816406"/>
    <m/>
    <s v="1/1/2027"/>
    <s v="12/31/2099"/>
    <m/>
    <n v="0"/>
    <n v="0"/>
    <n v="2036"/>
    <m/>
    <m/>
    <m/>
    <n v="0"/>
    <n v="0"/>
    <s v="Real 2021 | 5/8/2023 1:03:19 PM"/>
    <n v="15212"/>
    <n v="100"/>
    <m/>
    <m/>
    <n v="200800.859375"/>
    <n v="0"/>
    <n v="0"/>
    <m/>
    <m/>
    <m/>
    <n v="0"/>
  </r>
  <r>
    <x v="0"/>
    <x v="0"/>
    <x v="13"/>
    <s v="3"/>
    <x v="2"/>
    <s v="Spicewood Solar 2027"/>
    <x v="4"/>
    <n v="22.859842300415039"/>
    <n v="100"/>
    <n v="22.859842300415039"/>
    <m/>
    <n v="0"/>
    <m/>
    <m/>
    <m/>
    <n v="14594.0634765625"/>
    <m/>
    <m/>
    <n v="-1"/>
    <n v="0"/>
    <s v="Solar"/>
    <m/>
    <n v="200800.859375"/>
    <m/>
    <n v="0"/>
    <n v="6523.73486328125"/>
    <n v="6523.73486328125"/>
    <n v="0"/>
    <n v="-1"/>
    <n v="0"/>
    <n v="0"/>
    <n v="0"/>
    <n v="366"/>
    <n v="4394"/>
    <n v="0.22859841585159302"/>
    <n v="32.488582611083984"/>
    <n v="-6781.27734375"/>
    <n v="-33.771160125732422"/>
    <n v="13305.0126953125"/>
    <n v="66.259742736816406"/>
    <m/>
    <s v="1/1/2027"/>
    <s v="12/31/2099"/>
    <m/>
    <n v="0"/>
    <n v="0"/>
    <n v="2036"/>
    <m/>
    <m/>
    <m/>
    <n v="0"/>
    <n v="0"/>
    <s v="Real 2021 | 5/8/2023 1:03:19 PM"/>
    <n v="15213"/>
    <n v="100"/>
    <m/>
    <m/>
    <n v="200800.859375"/>
    <n v="0"/>
    <n v="0"/>
    <m/>
    <m/>
    <m/>
    <n v="0"/>
  </r>
  <r>
    <x v="0"/>
    <x v="0"/>
    <x v="13"/>
    <s v="4"/>
    <x v="3"/>
    <s v="Spicewood Solar 2027"/>
    <x v="4"/>
    <n v="22.859842300415039"/>
    <n v="100"/>
    <n v="22.859842300415039"/>
    <m/>
    <n v="0"/>
    <m/>
    <m/>
    <m/>
    <n v="14594.0634765625"/>
    <m/>
    <m/>
    <n v="-1"/>
    <n v="0"/>
    <s v="Solar"/>
    <m/>
    <n v="200800.859375"/>
    <m/>
    <n v="0"/>
    <n v="6523.73486328125"/>
    <n v="6523.73486328125"/>
    <n v="0"/>
    <n v="-1"/>
    <n v="0"/>
    <n v="0"/>
    <n v="0"/>
    <n v="366"/>
    <n v="4394"/>
    <n v="0.22859841585159302"/>
    <n v="32.488582611083984"/>
    <n v="-6781.27734375"/>
    <n v="-33.771160125732422"/>
    <n v="13305.0126953125"/>
    <n v="66.259742736816406"/>
    <m/>
    <s v="1/1/2027"/>
    <s v="12/31/2099"/>
    <m/>
    <n v="0"/>
    <n v="0"/>
    <n v="2036"/>
    <m/>
    <m/>
    <m/>
    <n v="0"/>
    <n v="0"/>
    <s v="Real 2021 | 5/8/2023 1:03:19 PM"/>
    <n v="15214"/>
    <n v="100"/>
    <m/>
    <m/>
    <n v="200800.859375"/>
    <n v="0"/>
    <n v="0"/>
    <m/>
    <m/>
    <m/>
    <n v="0"/>
  </r>
  <r>
    <x v="0"/>
    <x v="0"/>
    <x v="13"/>
    <s v="5"/>
    <x v="4"/>
    <s v="Spicewood Solar 2027"/>
    <x v="4"/>
    <n v="22.859842300415039"/>
    <n v="100"/>
    <n v="22.859842300415039"/>
    <m/>
    <n v="0"/>
    <m/>
    <m/>
    <m/>
    <n v="14594.0634765625"/>
    <m/>
    <m/>
    <n v="-1"/>
    <n v="0"/>
    <s v="Solar"/>
    <m/>
    <n v="200800.859375"/>
    <m/>
    <n v="0"/>
    <n v="6523.73486328125"/>
    <n v="6523.73486328125"/>
    <n v="0"/>
    <n v="-1"/>
    <n v="0"/>
    <n v="0"/>
    <n v="0"/>
    <n v="366"/>
    <n v="4394"/>
    <n v="0.22859841585159302"/>
    <n v="32.488582611083984"/>
    <n v="-6781.27734375"/>
    <n v="-33.771160125732422"/>
    <n v="13305.0126953125"/>
    <n v="66.259742736816406"/>
    <m/>
    <s v="1/1/2027"/>
    <s v="12/31/2099"/>
    <m/>
    <n v="0"/>
    <n v="0"/>
    <n v="2036"/>
    <m/>
    <m/>
    <m/>
    <n v="0"/>
    <n v="0"/>
    <s v="Real 2021 | 5/8/2023 1:03:19 PM"/>
    <n v="15215"/>
    <n v="100"/>
    <m/>
    <m/>
    <n v="200800.859375"/>
    <n v="0"/>
    <n v="0"/>
    <m/>
    <m/>
    <m/>
    <n v="0"/>
  </r>
  <r>
    <x v="0"/>
    <x v="0"/>
    <x v="13"/>
    <s v="6"/>
    <x v="5"/>
    <s v="Spicewood Solar 2027"/>
    <x v="4"/>
    <n v="22.859842300415039"/>
    <n v="100"/>
    <n v="22.859842300415039"/>
    <m/>
    <n v="0"/>
    <m/>
    <m/>
    <m/>
    <n v="14594.0634765625"/>
    <m/>
    <m/>
    <n v="-1"/>
    <n v="0"/>
    <s v="Solar"/>
    <m/>
    <n v="200800.859375"/>
    <m/>
    <n v="0"/>
    <n v="6523.73486328125"/>
    <n v="6523.73486328125"/>
    <n v="0"/>
    <n v="-1"/>
    <n v="0"/>
    <n v="0"/>
    <n v="0"/>
    <n v="366"/>
    <n v="4394"/>
    <n v="0.22859841585159302"/>
    <n v="32.488582611083984"/>
    <n v="-6781.27734375"/>
    <n v="-33.771160125732422"/>
    <n v="13305.0126953125"/>
    <n v="66.259742736816406"/>
    <m/>
    <s v="1/1/2027"/>
    <s v="12/31/2099"/>
    <m/>
    <n v="0"/>
    <n v="0"/>
    <n v="2036"/>
    <m/>
    <m/>
    <m/>
    <n v="0"/>
    <n v="0"/>
    <s v="Real 2021 | 5/8/2023 1:03:19 PM"/>
    <n v="15216"/>
    <n v="100"/>
    <m/>
    <m/>
    <n v="200800.859375"/>
    <n v="0"/>
    <n v="0"/>
    <m/>
    <m/>
    <m/>
    <n v="0"/>
  </r>
  <r>
    <x v="0"/>
    <x v="0"/>
    <x v="13"/>
    <s v="7"/>
    <x v="6"/>
    <s v="Spicewood Solar 2027"/>
    <x v="4"/>
    <n v="22.859842300415039"/>
    <n v="100"/>
    <n v="22.859842300415039"/>
    <m/>
    <n v="0"/>
    <m/>
    <m/>
    <m/>
    <n v="14594.0634765625"/>
    <m/>
    <m/>
    <n v="-1"/>
    <n v="0"/>
    <s v="Solar"/>
    <m/>
    <n v="200800.859375"/>
    <m/>
    <n v="0"/>
    <n v="6523.73486328125"/>
    <n v="6523.73486328125"/>
    <n v="0"/>
    <n v="-1"/>
    <n v="0"/>
    <n v="0"/>
    <n v="0"/>
    <n v="366"/>
    <n v="4394"/>
    <n v="0.22859841585159302"/>
    <n v="32.488582611083984"/>
    <n v="-6781.27734375"/>
    <n v="-33.771160125732422"/>
    <n v="13305.0126953125"/>
    <n v="66.259742736816406"/>
    <m/>
    <s v="1/1/2027"/>
    <s v="12/31/2099"/>
    <m/>
    <n v="0"/>
    <n v="0"/>
    <n v="2036"/>
    <m/>
    <m/>
    <m/>
    <n v="0"/>
    <n v="0"/>
    <s v="Real 2021 | 5/8/2023 1:03:19 PM"/>
    <n v="15217"/>
    <n v="100"/>
    <m/>
    <m/>
    <n v="200800.859375"/>
    <n v="0"/>
    <n v="0"/>
    <m/>
    <m/>
    <m/>
    <n v="0"/>
  </r>
  <r>
    <x v="0"/>
    <x v="0"/>
    <x v="13"/>
    <s v="8"/>
    <x v="7"/>
    <s v="Spicewood Solar 2027"/>
    <x v="4"/>
    <n v="22.859842300415039"/>
    <n v="100"/>
    <n v="22.859842300415039"/>
    <m/>
    <n v="0"/>
    <m/>
    <m/>
    <m/>
    <n v="14594.0634765625"/>
    <m/>
    <m/>
    <n v="-1"/>
    <n v="0"/>
    <s v="Solar"/>
    <m/>
    <n v="200800.859375"/>
    <m/>
    <n v="0"/>
    <n v="6523.73486328125"/>
    <n v="6523.73486328125"/>
    <n v="0"/>
    <n v="-1"/>
    <n v="0"/>
    <n v="0"/>
    <n v="0"/>
    <n v="366"/>
    <n v="4394"/>
    <n v="0.22859841585159302"/>
    <n v="32.488582611083984"/>
    <n v="-6781.27734375"/>
    <n v="-33.771160125732422"/>
    <n v="13305.0126953125"/>
    <n v="66.259742736816406"/>
    <m/>
    <s v="1/1/2027"/>
    <s v="12/31/2099"/>
    <m/>
    <n v="0"/>
    <n v="0"/>
    <n v="2036"/>
    <m/>
    <m/>
    <m/>
    <n v="0"/>
    <n v="0"/>
    <s v="Real 2021 | 5/8/2023 1:03:19 PM"/>
    <n v="15218"/>
    <n v="100"/>
    <m/>
    <m/>
    <n v="200800.859375"/>
    <n v="0"/>
    <n v="0"/>
    <m/>
    <m/>
    <m/>
    <n v="0"/>
  </r>
  <r>
    <x v="0"/>
    <x v="0"/>
    <x v="13"/>
    <s v="9"/>
    <x v="8"/>
    <s v="Spicewood Solar 2027"/>
    <x v="4"/>
    <n v="22.859842300415039"/>
    <n v="100"/>
    <n v="22.859842300415039"/>
    <m/>
    <n v="0"/>
    <m/>
    <m/>
    <m/>
    <n v="14594.0634765625"/>
    <m/>
    <m/>
    <n v="-1"/>
    <n v="0"/>
    <s v="Solar"/>
    <m/>
    <n v="200800.859375"/>
    <m/>
    <n v="0"/>
    <n v="6523.73486328125"/>
    <n v="6523.73486328125"/>
    <n v="0"/>
    <n v="-1"/>
    <n v="0"/>
    <n v="0"/>
    <n v="0"/>
    <n v="366"/>
    <n v="4394"/>
    <n v="0.22859841585159302"/>
    <n v="32.488582611083984"/>
    <n v="-6781.27734375"/>
    <n v="-33.771160125732422"/>
    <n v="13305.0126953125"/>
    <n v="66.259742736816406"/>
    <m/>
    <s v="1/1/2027"/>
    <s v="12/31/2099"/>
    <m/>
    <n v="0"/>
    <n v="0"/>
    <n v="2036"/>
    <m/>
    <m/>
    <m/>
    <n v="0"/>
    <n v="0"/>
    <s v="Real 2021 | 5/8/2023 1:03:19 PM"/>
    <n v="15219"/>
    <n v="100"/>
    <m/>
    <m/>
    <n v="200800.859375"/>
    <n v="0"/>
    <n v="0"/>
    <m/>
    <m/>
    <m/>
    <n v="0"/>
  </r>
  <r>
    <x v="0"/>
    <x v="0"/>
    <x v="13"/>
    <s v="1"/>
    <x v="0"/>
    <s v="DSM Resources"/>
    <x v="5"/>
    <n v="5.7172130793333054E-2"/>
    <n v="5.4000000953674316"/>
    <n v="5.7172130793333054E-2"/>
    <m/>
    <n v="0"/>
    <m/>
    <m/>
    <m/>
    <n v="0"/>
    <m/>
    <m/>
    <n v="-1"/>
    <n v="0"/>
    <s v="DSM_EE"/>
    <m/>
    <n v="502.20001220703125"/>
    <m/>
    <n v="0"/>
    <n v="19.818473815917969"/>
    <n v="19.818473815917969"/>
    <n v="0"/>
    <n v="-1"/>
    <n v="0"/>
    <n v="0"/>
    <n v="0"/>
    <n v="92"/>
    <n v="93"/>
    <n v="1.0587431490421295E-2"/>
    <n v="39.463310241699219"/>
    <n v="0"/>
    <n v="0"/>
    <n v="19.818473815917969"/>
    <n v="39.463310241699219"/>
    <m/>
    <s v="1/1/2022"/>
    <s v="12/31/2099"/>
    <m/>
    <n v="0"/>
    <n v="0"/>
    <n v="2036"/>
    <m/>
    <m/>
    <m/>
    <n v="0"/>
    <n v="0"/>
    <s v="Real 2021 | 5/8/2023 1:03:19 PM"/>
    <n v="15220"/>
    <n v="5.4000000953674316"/>
    <m/>
    <m/>
    <n v="502.20001220703125"/>
    <n v="0"/>
    <n v="0"/>
    <m/>
    <m/>
    <m/>
    <n v="0"/>
  </r>
  <r>
    <x v="0"/>
    <x v="0"/>
    <x v="13"/>
    <s v="2"/>
    <x v="1"/>
    <s v="DSM Resources"/>
    <x v="5"/>
    <n v="5.7172130793333054E-2"/>
    <n v="5.4000000953674316"/>
    <n v="5.7172130793333054E-2"/>
    <m/>
    <n v="0"/>
    <m/>
    <m/>
    <m/>
    <n v="0"/>
    <m/>
    <m/>
    <n v="-1"/>
    <n v="0"/>
    <s v="DSM_EE"/>
    <m/>
    <n v="502.20001220703125"/>
    <m/>
    <n v="0"/>
    <n v="19.818473815917969"/>
    <n v="19.818473815917969"/>
    <n v="0"/>
    <n v="-1"/>
    <n v="0"/>
    <n v="0"/>
    <n v="0"/>
    <n v="92"/>
    <n v="93"/>
    <n v="1.0587431490421295E-2"/>
    <n v="39.463310241699219"/>
    <n v="0"/>
    <n v="0"/>
    <n v="19.818473815917969"/>
    <n v="39.463310241699219"/>
    <m/>
    <s v="1/1/2022"/>
    <s v="12/31/2099"/>
    <m/>
    <n v="0"/>
    <n v="0"/>
    <n v="2036"/>
    <m/>
    <m/>
    <m/>
    <n v="0"/>
    <n v="0"/>
    <s v="Real 2021 | 5/8/2023 1:03:19 PM"/>
    <n v="15221"/>
    <n v="5.4000000953674316"/>
    <m/>
    <m/>
    <n v="502.20001220703125"/>
    <n v="0"/>
    <n v="0"/>
    <m/>
    <m/>
    <m/>
    <n v="0"/>
  </r>
  <r>
    <x v="0"/>
    <x v="0"/>
    <x v="13"/>
    <s v="3"/>
    <x v="2"/>
    <s v="DSM Resources"/>
    <x v="5"/>
    <n v="5.7172130793333054E-2"/>
    <n v="5.4000000953674316"/>
    <n v="5.7172130793333054E-2"/>
    <m/>
    <n v="0"/>
    <m/>
    <m/>
    <m/>
    <n v="0"/>
    <m/>
    <m/>
    <n v="-1"/>
    <n v="0"/>
    <s v="DSM_EE"/>
    <m/>
    <n v="502.20001220703125"/>
    <m/>
    <n v="0"/>
    <n v="19.818473815917969"/>
    <n v="19.818473815917969"/>
    <n v="0"/>
    <n v="-1"/>
    <n v="0"/>
    <n v="0"/>
    <n v="0"/>
    <n v="92"/>
    <n v="93"/>
    <n v="1.0587431490421295E-2"/>
    <n v="39.463310241699219"/>
    <n v="0"/>
    <n v="0"/>
    <n v="19.818473815917969"/>
    <n v="39.463310241699219"/>
    <m/>
    <s v="1/1/2022"/>
    <s v="12/31/2099"/>
    <m/>
    <n v="0"/>
    <n v="0"/>
    <n v="2036"/>
    <m/>
    <m/>
    <m/>
    <n v="0"/>
    <n v="0"/>
    <s v="Real 2021 | 5/8/2023 1:03:19 PM"/>
    <n v="15222"/>
    <n v="5.4000000953674316"/>
    <m/>
    <m/>
    <n v="502.20001220703125"/>
    <n v="0"/>
    <n v="0"/>
    <m/>
    <m/>
    <m/>
    <n v="0"/>
  </r>
  <r>
    <x v="0"/>
    <x v="0"/>
    <x v="13"/>
    <s v="4"/>
    <x v="3"/>
    <s v="DSM Resources"/>
    <x v="5"/>
    <n v="5.7172130793333054E-2"/>
    <n v="5.4000000953674316"/>
    <n v="5.7172130793333054E-2"/>
    <m/>
    <n v="0"/>
    <m/>
    <m/>
    <m/>
    <n v="0"/>
    <m/>
    <m/>
    <n v="-1"/>
    <n v="0"/>
    <s v="DSM_EE"/>
    <m/>
    <n v="502.20001220703125"/>
    <m/>
    <n v="0"/>
    <n v="19.818473815917969"/>
    <n v="19.818473815917969"/>
    <n v="0"/>
    <n v="-1"/>
    <n v="0"/>
    <n v="0"/>
    <n v="0"/>
    <n v="92"/>
    <n v="93"/>
    <n v="1.0587431490421295E-2"/>
    <n v="39.463310241699219"/>
    <n v="0"/>
    <n v="0"/>
    <n v="19.818473815917969"/>
    <n v="39.463310241699219"/>
    <m/>
    <s v="1/1/2022"/>
    <s v="12/31/2099"/>
    <m/>
    <n v="0"/>
    <n v="0"/>
    <n v="2036"/>
    <m/>
    <m/>
    <m/>
    <n v="0"/>
    <n v="0"/>
    <s v="Real 2021 | 5/8/2023 1:03:19 PM"/>
    <n v="15223"/>
    <n v="5.4000000953674316"/>
    <m/>
    <m/>
    <n v="502.20001220703125"/>
    <n v="0"/>
    <n v="0"/>
    <m/>
    <m/>
    <m/>
    <n v="0"/>
  </r>
  <r>
    <x v="0"/>
    <x v="0"/>
    <x v="13"/>
    <s v="5"/>
    <x v="4"/>
    <s v="DSM Resources"/>
    <x v="5"/>
    <n v="5.7172130793333054E-2"/>
    <n v="5.4000000953674316"/>
    <n v="5.7172130793333054E-2"/>
    <m/>
    <n v="0"/>
    <m/>
    <m/>
    <m/>
    <n v="0"/>
    <m/>
    <m/>
    <n v="-1"/>
    <n v="0"/>
    <s v="DSM_EE"/>
    <m/>
    <n v="502.20001220703125"/>
    <m/>
    <n v="0"/>
    <n v="19.818473815917969"/>
    <n v="19.818473815917969"/>
    <n v="0"/>
    <n v="-1"/>
    <n v="0"/>
    <n v="0"/>
    <n v="0"/>
    <n v="92"/>
    <n v="93"/>
    <n v="1.0587431490421295E-2"/>
    <n v="39.463310241699219"/>
    <n v="0"/>
    <n v="0"/>
    <n v="19.818473815917969"/>
    <n v="39.463310241699219"/>
    <m/>
    <s v="1/1/2022"/>
    <s v="12/31/2099"/>
    <m/>
    <n v="0"/>
    <n v="0"/>
    <n v="2036"/>
    <m/>
    <m/>
    <m/>
    <n v="0"/>
    <n v="0"/>
    <s v="Real 2021 | 5/8/2023 1:03:19 PM"/>
    <n v="15224"/>
    <n v="5.4000000953674316"/>
    <m/>
    <m/>
    <n v="502.20001220703125"/>
    <n v="0"/>
    <n v="0"/>
    <m/>
    <m/>
    <m/>
    <n v="0"/>
  </r>
  <r>
    <x v="0"/>
    <x v="0"/>
    <x v="13"/>
    <s v="6"/>
    <x v="5"/>
    <s v="DSM Resources"/>
    <x v="5"/>
    <n v="5.7172130793333054E-2"/>
    <n v="5.4000000953674316"/>
    <n v="5.7172130793333054E-2"/>
    <m/>
    <n v="0"/>
    <m/>
    <m/>
    <m/>
    <n v="0"/>
    <m/>
    <m/>
    <n v="-1"/>
    <n v="0"/>
    <s v="DSM_EE"/>
    <m/>
    <n v="502.20001220703125"/>
    <m/>
    <n v="0"/>
    <n v="19.818473815917969"/>
    <n v="19.818473815917969"/>
    <n v="0"/>
    <n v="-1"/>
    <n v="0"/>
    <n v="0"/>
    <n v="0"/>
    <n v="92"/>
    <n v="93"/>
    <n v="1.0587431490421295E-2"/>
    <n v="39.463310241699219"/>
    <n v="0"/>
    <n v="0"/>
    <n v="19.818473815917969"/>
    <n v="39.463310241699219"/>
    <m/>
    <s v="1/1/2022"/>
    <s v="12/31/2099"/>
    <m/>
    <n v="0"/>
    <n v="0"/>
    <n v="2036"/>
    <m/>
    <m/>
    <m/>
    <n v="0"/>
    <n v="0"/>
    <s v="Real 2021 | 5/8/2023 1:03:19 PM"/>
    <n v="15225"/>
    <n v="5.4000000953674316"/>
    <m/>
    <m/>
    <n v="502.20001220703125"/>
    <n v="0"/>
    <n v="0"/>
    <m/>
    <m/>
    <m/>
    <n v="0"/>
  </r>
  <r>
    <x v="0"/>
    <x v="0"/>
    <x v="13"/>
    <s v="7"/>
    <x v="6"/>
    <s v="DSM Resources"/>
    <x v="5"/>
    <n v="5.7172130793333054E-2"/>
    <n v="5.4000000953674316"/>
    <n v="5.7172130793333054E-2"/>
    <m/>
    <n v="0"/>
    <m/>
    <m/>
    <m/>
    <n v="0"/>
    <m/>
    <m/>
    <n v="-1"/>
    <n v="0"/>
    <s v="DSM_EE"/>
    <m/>
    <n v="502.20001220703125"/>
    <m/>
    <n v="0"/>
    <n v="19.818473815917969"/>
    <n v="19.818473815917969"/>
    <n v="0"/>
    <n v="-1"/>
    <n v="0"/>
    <n v="0"/>
    <n v="0"/>
    <n v="92"/>
    <n v="93"/>
    <n v="1.0587431490421295E-2"/>
    <n v="39.463310241699219"/>
    <n v="0"/>
    <n v="0"/>
    <n v="19.818473815917969"/>
    <n v="39.463310241699219"/>
    <m/>
    <s v="1/1/2022"/>
    <s v="12/31/2099"/>
    <m/>
    <n v="0"/>
    <n v="0"/>
    <n v="2036"/>
    <m/>
    <m/>
    <m/>
    <n v="0"/>
    <n v="0"/>
    <s v="Real 2021 | 5/8/2023 1:03:19 PM"/>
    <n v="15226"/>
    <n v="5.4000000953674316"/>
    <m/>
    <m/>
    <n v="502.20001220703125"/>
    <n v="0"/>
    <n v="0"/>
    <m/>
    <m/>
    <m/>
    <n v="0"/>
  </r>
  <r>
    <x v="0"/>
    <x v="0"/>
    <x v="13"/>
    <s v="8"/>
    <x v="7"/>
    <s v="DSM Resources"/>
    <x v="5"/>
    <n v="5.7172130793333054E-2"/>
    <n v="5.4000000953674316"/>
    <n v="5.7172130793333054E-2"/>
    <m/>
    <n v="0"/>
    <m/>
    <m/>
    <m/>
    <n v="0"/>
    <m/>
    <m/>
    <n v="-1"/>
    <n v="0"/>
    <s v="DSM_EE"/>
    <m/>
    <n v="502.20001220703125"/>
    <m/>
    <n v="0"/>
    <n v="19.818473815917969"/>
    <n v="19.818473815917969"/>
    <n v="0"/>
    <n v="-1"/>
    <n v="0"/>
    <n v="0"/>
    <n v="0"/>
    <n v="92"/>
    <n v="93"/>
    <n v="1.0587431490421295E-2"/>
    <n v="39.463310241699219"/>
    <n v="0"/>
    <n v="0"/>
    <n v="19.818473815917969"/>
    <n v="39.463310241699219"/>
    <m/>
    <s v="1/1/2022"/>
    <s v="12/31/2099"/>
    <m/>
    <n v="0"/>
    <n v="0"/>
    <n v="2036"/>
    <m/>
    <m/>
    <m/>
    <n v="0"/>
    <n v="0"/>
    <s v="Real 2021 | 5/8/2023 1:03:19 PM"/>
    <n v="15227"/>
    <n v="5.4000000953674316"/>
    <m/>
    <m/>
    <n v="502.20001220703125"/>
    <n v="0"/>
    <n v="0"/>
    <m/>
    <m/>
    <m/>
    <n v="0"/>
  </r>
  <r>
    <x v="0"/>
    <x v="0"/>
    <x v="13"/>
    <s v="9"/>
    <x v="8"/>
    <s v="DSM Resources"/>
    <x v="5"/>
    <n v="5.7172130793333054E-2"/>
    <n v="5.4000000953674316"/>
    <n v="5.7172130793333054E-2"/>
    <m/>
    <n v="0"/>
    <m/>
    <m/>
    <m/>
    <n v="0"/>
    <m/>
    <m/>
    <n v="-1"/>
    <n v="0"/>
    <s v="DSM_EE"/>
    <m/>
    <n v="502.20001220703125"/>
    <m/>
    <n v="0"/>
    <n v="19.818473815917969"/>
    <n v="19.818473815917969"/>
    <n v="0"/>
    <n v="-1"/>
    <n v="0"/>
    <n v="0"/>
    <n v="0"/>
    <n v="92"/>
    <n v="93"/>
    <n v="1.0587431490421295E-2"/>
    <n v="39.463310241699219"/>
    <n v="0"/>
    <n v="0"/>
    <n v="19.818473815917969"/>
    <n v="39.463310241699219"/>
    <m/>
    <s v="1/1/2022"/>
    <s v="12/31/2099"/>
    <m/>
    <n v="0"/>
    <n v="0"/>
    <n v="2036"/>
    <m/>
    <m/>
    <m/>
    <n v="0"/>
    <n v="0"/>
    <s v="Real 2021 | 5/8/2023 1:03:19 PM"/>
    <n v="15228"/>
    <n v="5.4000000953674316"/>
    <m/>
    <m/>
    <n v="502.20001220703125"/>
    <n v="0"/>
    <n v="0"/>
    <m/>
    <m/>
    <m/>
    <n v="0"/>
  </r>
  <r>
    <x v="0"/>
    <x v="0"/>
    <x v="13"/>
    <s v="1"/>
    <x v="0"/>
    <s v="Residential - Low/Medium_23-25"/>
    <x v="6"/>
    <n v="0"/>
    <n v="0"/>
    <n v="0"/>
    <m/>
    <n v="0"/>
    <m/>
    <m/>
    <m/>
    <n v="0"/>
    <m/>
    <m/>
    <n v="-1"/>
    <n v="0"/>
    <s v="DSM_EE"/>
    <m/>
    <n v="0"/>
    <m/>
    <n v="0"/>
    <n v="0"/>
    <n v="0"/>
    <n v="0"/>
    <n v="-1"/>
    <n v="0"/>
    <n v="0"/>
    <n v="0"/>
    <n v="0"/>
    <n v="0"/>
    <m/>
    <m/>
    <n v="0"/>
    <m/>
    <n v="0"/>
    <m/>
    <m/>
    <s v="1/1/2023"/>
    <s v="12/31/2099"/>
    <m/>
    <n v="0"/>
    <n v="0"/>
    <n v="2036"/>
    <m/>
    <m/>
    <m/>
    <n v="0"/>
    <n v="0"/>
    <s v="Real 2021 | 5/8/2023 1:03:19 PM"/>
    <n v="15229"/>
    <n v="0"/>
    <m/>
    <m/>
    <n v="0"/>
    <n v="0"/>
    <n v="0"/>
    <m/>
    <m/>
    <m/>
    <n v="0"/>
  </r>
  <r>
    <x v="0"/>
    <x v="0"/>
    <x v="13"/>
    <s v="5"/>
    <x v="4"/>
    <s v="Residential - Low/Medium_23-25"/>
    <x v="6"/>
    <n v="0"/>
    <n v="0"/>
    <n v="0"/>
    <m/>
    <n v="0"/>
    <m/>
    <m/>
    <m/>
    <n v="0"/>
    <m/>
    <m/>
    <n v="-1"/>
    <n v="0"/>
    <s v="DSM_EE"/>
    <m/>
    <n v="0"/>
    <m/>
    <n v="0"/>
    <n v="0"/>
    <n v="0"/>
    <n v="0"/>
    <n v="-1"/>
    <n v="0"/>
    <n v="0"/>
    <n v="0"/>
    <n v="0"/>
    <n v="0"/>
    <m/>
    <m/>
    <n v="0"/>
    <m/>
    <n v="0"/>
    <m/>
    <m/>
    <s v="1/1/2023"/>
    <s v="12/31/2099"/>
    <m/>
    <n v="0"/>
    <n v="0"/>
    <n v="2036"/>
    <m/>
    <m/>
    <m/>
    <n v="0"/>
    <n v="0"/>
    <s v="Real 2021 | 5/8/2023 1:03:19 PM"/>
    <n v="15230"/>
    <n v="0"/>
    <m/>
    <m/>
    <n v="0"/>
    <n v="0"/>
    <n v="0"/>
    <m/>
    <m/>
    <m/>
    <n v="0"/>
  </r>
  <r>
    <x v="0"/>
    <x v="0"/>
    <x v="13"/>
    <s v="6"/>
    <x v="5"/>
    <s v="Residential - Low/Medium_23-25"/>
    <x v="6"/>
    <n v="0"/>
    <n v="0"/>
    <n v="0"/>
    <m/>
    <n v="0"/>
    <m/>
    <m/>
    <m/>
    <n v="0"/>
    <m/>
    <m/>
    <n v="-1"/>
    <n v="0"/>
    <s v="DSM_EE"/>
    <m/>
    <n v="0"/>
    <m/>
    <n v="0"/>
    <n v="0"/>
    <n v="0"/>
    <n v="0"/>
    <n v="-1"/>
    <n v="0"/>
    <n v="0"/>
    <n v="0"/>
    <n v="0"/>
    <n v="0"/>
    <m/>
    <m/>
    <n v="0"/>
    <m/>
    <n v="0"/>
    <m/>
    <m/>
    <s v="1/1/2023"/>
    <s v="12/31/2099"/>
    <m/>
    <n v="0"/>
    <n v="0"/>
    <n v="2036"/>
    <m/>
    <m/>
    <m/>
    <n v="0"/>
    <n v="0"/>
    <s v="Real 2021 | 5/8/2023 1:03:19 PM"/>
    <n v="15231"/>
    <n v="0"/>
    <m/>
    <m/>
    <n v="0"/>
    <n v="0"/>
    <n v="0"/>
    <m/>
    <m/>
    <m/>
    <n v="0"/>
  </r>
  <r>
    <x v="0"/>
    <x v="0"/>
    <x v="13"/>
    <s v="7"/>
    <x v="6"/>
    <s v="Residential - Low/Medium_23-25"/>
    <x v="6"/>
    <n v="0"/>
    <n v="0"/>
    <n v="0"/>
    <m/>
    <n v="0"/>
    <m/>
    <m/>
    <m/>
    <n v="0"/>
    <m/>
    <m/>
    <n v="-1"/>
    <n v="0"/>
    <s v="DSM_EE"/>
    <m/>
    <n v="0"/>
    <m/>
    <n v="0"/>
    <n v="0"/>
    <n v="0"/>
    <n v="0"/>
    <n v="-1"/>
    <n v="0"/>
    <n v="0"/>
    <n v="0"/>
    <n v="0"/>
    <n v="0"/>
    <m/>
    <m/>
    <n v="0"/>
    <m/>
    <n v="0"/>
    <m/>
    <m/>
    <s v="1/1/2023"/>
    <s v="12/31/2099"/>
    <m/>
    <n v="0"/>
    <n v="0"/>
    <n v="2036"/>
    <m/>
    <m/>
    <m/>
    <n v="0"/>
    <n v="0"/>
    <s v="Real 2021 | 5/8/2023 1:03:19 PM"/>
    <n v="15232"/>
    <n v="0"/>
    <m/>
    <m/>
    <n v="0"/>
    <n v="0"/>
    <n v="0"/>
    <m/>
    <m/>
    <m/>
    <n v="0"/>
  </r>
  <r>
    <x v="0"/>
    <x v="0"/>
    <x v="13"/>
    <s v="9"/>
    <x v="8"/>
    <s v="Residential - Low/Medium_23-25"/>
    <x v="6"/>
    <n v="0"/>
    <n v="0"/>
    <n v="0"/>
    <m/>
    <n v="0"/>
    <m/>
    <m/>
    <m/>
    <n v="0"/>
    <m/>
    <m/>
    <n v="-1"/>
    <n v="0"/>
    <s v="DSM_EE"/>
    <m/>
    <n v="0"/>
    <m/>
    <n v="0"/>
    <n v="0"/>
    <n v="0"/>
    <n v="0"/>
    <n v="-1"/>
    <n v="0"/>
    <n v="0"/>
    <n v="0"/>
    <n v="0"/>
    <n v="0"/>
    <m/>
    <m/>
    <n v="0"/>
    <m/>
    <n v="0"/>
    <m/>
    <m/>
    <s v="1/1/2023"/>
    <s v="12/31/2099"/>
    <m/>
    <n v="0"/>
    <n v="0"/>
    <n v="2036"/>
    <m/>
    <m/>
    <m/>
    <n v="0"/>
    <n v="0"/>
    <s v="Real 2021 | 5/8/2023 1:03:19 PM"/>
    <n v="15233"/>
    <n v="0"/>
    <m/>
    <m/>
    <n v="0"/>
    <n v="0"/>
    <n v="0"/>
    <m/>
    <m/>
    <m/>
    <n v="0"/>
  </r>
  <r>
    <x v="0"/>
    <x v="0"/>
    <x v="13"/>
    <s v="5"/>
    <x v="4"/>
    <s v="Residential - High_23-25"/>
    <x v="7"/>
    <n v="0"/>
    <n v="0"/>
    <n v="0"/>
    <m/>
    <n v="0"/>
    <m/>
    <m/>
    <m/>
    <n v="0"/>
    <m/>
    <m/>
    <n v="-1"/>
    <n v="0"/>
    <s v="DSM_EE"/>
    <m/>
    <n v="0"/>
    <m/>
    <n v="0"/>
    <n v="0"/>
    <n v="0"/>
    <n v="0"/>
    <n v="-1"/>
    <n v="0"/>
    <n v="0"/>
    <n v="0"/>
    <n v="0"/>
    <n v="0"/>
    <m/>
    <m/>
    <n v="0"/>
    <m/>
    <n v="0"/>
    <m/>
    <m/>
    <s v="1/1/2023"/>
    <s v="12/31/2099"/>
    <m/>
    <n v="0"/>
    <n v="0"/>
    <n v="2036"/>
    <m/>
    <m/>
    <m/>
    <n v="0"/>
    <n v="0"/>
    <s v="Real 2021 | 5/8/2023 1:03:19 PM"/>
    <n v="15234"/>
    <n v="0"/>
    <m/>
    <m/>
    <n v="0"/>
    <n v="0"/>
    <n v="0"/>
    <m/>
    <m/>
    <m/>
    <n v="0"/>
  </r>
  <r>
    <x v="0"/>
    <x v="0"/>
    <x v="13"/>
    <s v="1"/>
    <x v="0"/>
    <s v="C&amp;I - Low_23-25"/>
    <x v="8"/>
    <n v="0.42746087908744812"/>
    <n v="3741.826904296875"/>
    <n v="0.42746087908744812"/>
    <m/>
    <n v="0"/>
    <m/>
    <m/>
    <m/>
    <n v="0"/>
    <m/>
    <m/>
    <n v="-1"/>
    <n v="0"/>
    <s v="DSM_EE"/>
    <m/>
    <n v="3754.81640625"/>
    <m/>
    <n v="0"/>
    <n v="139.273681640625"/>
    <n v="139.273681640625"/>
    <n v="0"/>
    <n v="-1"/>
    <n v="0"/>
    <n v="0"/>
    <n v="0"/>
    <n v="366"/>
    <n v="8784"/>
    <n v="1.1423855175962672E-4"/>
    <n v="37.092006683349609"/>
    <n v="0"/>
    <n v="0"/>
    <n v="139.273681640625"/>
    <n v="37.092006683349609"/>
    <m/>
    <s v="1/1/2023"/>
    <s v="12/31/2099"/>
    <m/>
    <n v="0"/>
    <n v="0"/>
    <n v="2036"/>
    <m/>
    <m/>
    <m/>
    <n v="0"/>
    <n v="0"/>
    <s v="Real 2021 | 5/8/2023 1:03:19 PM"/>
    <n v="15235"/>
    <n v="3741.826904296875"/>
    <m/>
    <m/>
    <n v="3754.81640625"/>
    <n v="0"/>
    <n v="0"/>
    <m/>
    <m/>
    <m/>
    <n v="0"/>
  </r>
  <r>
    <x v="0"/>
    <x v="0"/>
    <x v="13"/>
    <s v="2"/>
    <x v="1"/>
    <s v="C&amp;I - Low_23-25"/>
    <x v="8"/>
    <n v="0.42746087908744812"/>
    <n v="3741.826904296875"/>
    <n v="0.42746087908744812"/>
    <m/>
    <n v="0"/>
    <m/>
    <m/>
    <m/>
    <n v="0"/>
    <m/>
    <m/>
    <n v="-1"/>
    <n v="0"/>
    <s v="DSM_EE"/>
    <m/>
    <n v="3754.81640625"/>
    <m/>
    <n v="0"/>
    <n v="139.273681640625"/>
    <n v="139.273681640625"/>
    <n v="0"/>
    <n v="-1"/>
    <n v="0"/>
    <n v="0"/>
    <n v="0"/>
    <n v="366"/>
    <n v="8784"/>
    <n v="1.1423855175962672E-4"/>
    <n v="37.092006683349609"/>
    <n v="0"/>
    <n v="0"/>
    <n v="139.273681640625"/>
    <n v="37.092006683349609"/>
    <m/>
    <s v="1/1/2023"/>
    <s v="12/31/2099"/>
    <m/>
    <n v="0"/>
    <n v="0"/>
    <n v="2036"/>
    <m/>
    <m/>
    <m/>
    <n v="0"/>
    <n v="0"/>
    <s v="Real 2021 | 5/8/2023 1:03:19 PM"/>
    <n v="15236"/>
    <n v="3741.826904296875"/>
    <m/>
    <m/>
    <n v="3754.81640625"/>
    <n v="0"/>
    <n v="0"/>
    <m/>
    <m/>
    <m/>
    <n v="0"/>
  </r>
  <r>
    <x v="0"/>
    <x v="0"/>
    <x v="13"/>
    <s v="3"/>
    <x v="2"/>
    <s v="C&amp;I - Low_23-25"/>
    <x v="8"/>
    <n v="0.42746087908744812"/>
    <n v="3741.826904296875"/>
    <n v="0.42746087908744812"/>
    <m/>
    <n v="0"/>
    <m/>
    <m/>
    <m/>
    <n v="0"/>
    <m/>
    <m/>
    <n v="-1"/>
    <n v="0"/>
    <s v="DSM_EE"/>
    <m/>
    <n v="3754.81640625"/>
    <m/>
    <n v="0"/>
    <n v="139.273681640625"/>
    <n v="139.273681640625"/>
    <n v="0"/>
    <n v="-1"/>
    <n v="0"/>
    <n v="0"/>
    <n v="0"/>
    <n v="366"/>
    <n v="8784"/>
    <n v="1.1423855175962672E-4"/>
    <n v="37.092006683349609"/>
    <n v="0"/>
    <n v="0"/>
    <n v="139.273681640625"/>
    <n v="37.092006683349609"/>
    <m/>
    <s v="1/1/2023"/>
    <s v="12/31/2099"/>
    <m/>
    <n v="0"/>
    <n v="0"/>
    <n v="2036"/>
    <m/>
    <m/>
    <m/>
    <n v="0"/>
    <n v="0"/>
    <s v="Real 2021 | 5/8/2023 1:03:19 PM"/>
    <n v="15237"/>
    <n v="3741.826904296875"/>
    <m/>
    <m/>
    <n v="3754.81640625"/>
    <n v="0"/>
    <n v="0"/>
    <m/>
    <m/>
    <m/>
    <n v="0"/>
  </r>
  <r>
    <x v="0"/>
    <x v="0"/>
    <x v="13"/>
    <s v="5"/>
    <x v="4"/>
    <s v="C&amp;I - Low_23-25"/>
    <x v="8"/>
    <n v="0.42746087908744812"/>
    <n v="3741.826904296875"/>
    <n v="0.42746087908744812"/>
    <m/>
    <n v="0"/>
    <m/>
    <m/>
    <m/>
    <n v="0"/>
    <m/>
    <m/>
    <n v="-1"/>
    <n v="0"/>
    <s v="DSM_EE"/>
    <m/>
    <n v="3754.81640625"/>
    <m/>
    <n v="0"/>
    <n v="139.273681640625"/>
    <n v="139.273681640625"/>
    <n v="0"/>
    <n v="-1"/>
    <n v="0"/>
    <n v="0"/>
    <n v="0"/>
    <n v="366"/>
    <n v="8784"/>
    <n v="1.1423855175962672E-4"/>
    <n v="37.092006683349609"/>
    <n v="0"/>
    <n v="0"/>
    <n v="139.273681640625"/>
    <n v="37.092006683349609"/>
    <m/>
    <s v="1/1/2023"/>
    <s v="12/31/2099"/>
    <m/>
    <n v="0"/>
    <n v="0"/>
    <n v="2036"/>
    <m/>
    <m/>
    <m/>
    <n v="0"/>
    <n v="0"/>
    <s v="Real 2021 | 5/8/2023 1:03:19 PM"/>
    <n v="15238"/>
    <n v="3741.826904296875"/>
    <m/>
    <m/>
    <n v="3754.81640625"/>
    <n v="0"/>
    <n v="0"/>
    <m/>
    <m/>
    <m/>
    <n v="0"/>
  </r>
  <r>
    <x v="0"/>
    <x v="0"/>
    <x v="13"/>
    <s v="6"/>
    <x v="5"/>
    <s v="C&amp;I - Low_23-25"/>
    <x v="8"/>
    <n v="0.42746087908744812"/>
    <n v="3741.826904296875"/>
    <n v="0.42746087908744812"/>
    <m/>
    <n v="0"/>
    <m/>
    <m/>
    <m/>
    <n v="0"/>
    <m/>
    <m/>
    <n v="-1"/>
    <n v="0"/>
    <s v="DSM_EE"/>
    <m/>
    <n v="3754.81640625"/>
    <m/>
    <n v="0"/>
    <n v="139.273681640625"/>
    <n v="139.273681640625"/>
    <n v="0"/>
    <n v="-1"/>
    <n v="0"/>
    <n v="0"/>
    <n v="0"/>
    <n v="366"/>
    <n v="8784"/>
    <n v="1.1423855175962672E-4"/>
    <n v="37.092006683349609"/>
    <n v="0"/>
    <n v="0"/>
    <n v="139.273681640625"/>
    <n v="37.092006683349609"/>
    <m/>
    <s v="1/1/2023"/>
    <s v="12/31/2099"/>
    <m/>
    <n v="0"/>
    <n v="0"/>
    <n v="2036"/>
    <m/>
    <m/>
    <m/>
    <n v="0"/>
    <n v="0"/>
    <s v="Real 2021 | 5/8/2023 1:03:19 PM"/>
    <n v="15239"/>
    <n v="3741.826904296875"/>
    <m/>
    <m/>
    <n v="3754.81640625"/>
    <n v="0"/>
    <n v="0"/>
    <m/>
    <m/>
    <m/>
    <n v="0"/>
  </r>
  <r>
    <x v="0"/>
    <x v="0"/>
    <x v="13"/>
    <s v="7"/>
    <x v="6"/>
    <s v="C&amp;I - Low_23-25"/>
    <x v="8"/>
    <n v="0.42746087908744812"/>
    <n v="3741.826904296875"/>
    <n v="0.42746087908744812"/>
    <m/>
    <n v="0"/>
    <m/>
    <m/>
    <m/>
    <n v="0"/>
    <m/>
    <m/>
    <n v="-1"/>
    <n v="0"/>
    <s v="DSM_EE"/>
    <m/>
    <n v="3754.81640625"/>
    <m/>
    <n v="0"/>
    <n v="139.273681640625"/>
    <n v="139.273681640625"/>
    <n v="0"/>
    <n v="-1"/>
    <n v="0"/>
    <n v="0"/>
    <n v="0"/>
    <n v="366"/>
    <n v="8784"/>
    <n v="1.1423855175962672E-4"/>
    <n v="37.092006683349609"/>
    <n v="0"/>
    <n v="0"/>
    <n v="139.273681640625"/>
    <n v="37.092006683349609"/>
    <m/>
    <s v="1/1/2023"/>
    <s v="12/31/2099"/>
    <m/>
    <n v="0"/>
    <n v="0"/>
    <n v="2036"/>
    <m/>
    <m/>
    <m/>
    <n v="0"/>
    <n v="0"/>
    <s v="Real 2021 | 5/8/2023 1:03:19 PM"/>
    <n v="15240"/>
    <n v="3741.826904296875"/>
    <m/>
    <m/>
    <n v="3754.81640625"/>
    <n v="0"/>
    <n v="0"/>
    <m/>
    <m/>
    <m/>
    <n v="0"/>
  </r>
  <r>
    <x v="0"/>
    <x v="0"/>
    <x v="13"/>
    <s v="9"/>
    <x v="8"/>
    <s v="C&amp;I - Low_23-25"/>
    <x v="8"/>
    <n v="0.42746087908744812"/>
    <n v="3741.826904296875"/>
    <n v="0.42746087908744812"/>
    <m/>
    <n v="0"/>
    <m/>
    <m/>
    <m/>
    <n v="0"/>
    <m/>
    <m/>
    <n v="-1"/>
    <n v="0"/>
    <s v="DSM_EE"/>
    <m/>
    <n v="3754.81640625"/>
    <m/>
    <n v="0"/>
    <n v="139.273681640625"/>
    <n v="139.273681640625"/>
    <n v="0"/>
    <n v="-1"/>
    <n v="0"/>
    <n v="0"/>
    <n v="0"/>
    <n v="366"/>
    <n v="8784"/>
    <n v="1.1423855175962672E-4"/>
    <n v="37.092006683349609"/>
    <n v="0"/>
    <n v="0"/>
    <n v="139.273681640625"/>
    <n v="37.092006683349609"/>
    <m/>
    <s v="1/1/2023"/>
    <s v="12/31/2099"/>
    <m/>
    <n v="0"/>
    <n v="0"/>
    <n v="2036"/>
    <m/>
    <m/>
    <m/>
    <n v="0"/>
    <n v="0"/>
    <s v="Real 2021 | 5/8/2023 1:03:19 PM"/>
    <n v="15241"/>
    <n v="3741.826904296875"/>
    <m/>
    <m/>
    <n v="3754.81640625"/>
    <n v="0"/>
    <n v="0"/>
    <m/>
    <m/>
    <m/>
    <n v="0"/>
  </r>
  <r>
    <x v="0"/>
    <x v="0"/>
    <x v="13"/>
    <s v="1"/>
    <x v="0"/>
    <s v="IQW_23-25"/>
    <x v="9"/>
    <n v="6.6020865924656391E-3"/>
    <n v="57.799999237060547"/>
    <n v="6.6020865924656391E-3"/>
    <m/>
    <n v="0"/>
    <m/>
    <m/>
    <m/>
    <n v="0"/>
    <m/>
    <m/>
    <n v="-1"/>
    <n v="0"/>
    <s v="DSM_EE"/>
    <m/>
    <n v="57.992729187011719"/>
    <m/>
    <n v="0"/>
    <n v="2.2944753170013428"/>
    <n v="2.2944753170013428"/>
    <n v="0"/>
    <n v="-1"/>
    <n v="0"/>
    <n v="0"/>
    <n v="0"/>
    <n v="366"/>
    <n v="8784"/>
    <n v="1.1422295210650191E-4"/>
    <n v="39.56488037109375"/>
    <n v="0"/>
    <n v="0"/>
    <n v="2.2944753170013428"/>
    <n v="39.56488037109375"/>
    <m/>
    <s v="1/1/2023"/>
    <s v="12/31/2099"/>
    <m/>
    <n v="0"/>
    <n v="0"/>
    <n v="2036"/>
    <m/>
    <m/>
    <m/>
    <n v="0"/>
    <n v="0"/>
    <s v="Real 2021 | 5/8/2023 1:03:19 PM"/>
    <n v="15242"/>
    <n v="57.799999237060547"/>
    <m/>
    <m/>
    <n v="57.992729187011719"/>
    <n v="0"/>
    <n v="0"/>
    <m/>
    <m/>
    <m/>
    <n v="0"/>
  </r>
  <r>
    <x v="0"/>
    <x v="0"/>
    <x v="13"/>
    <s v="2"/>
    <x v="1"/>
    <s v="IQW_23-25"/>
    <x v="9"/>
    <n v="6.6020865924656391E-3"/>
    <n v="57.799999237060547"/>
    <n v="6.6020865924656391E-3"/>
    <m/>
    <n v="0"/>
    <m/>
    <m/>
    <m/>
    <n v="0"/>
    <m/>
    <m/>
    <n v="-1"/>
    <n v="0"/>
    <s v="DSM_EE"/>
    <m/>
    <n v="57.992729187011719"/>
    <m/>
    <n v="0"/>
    <n v="2.2944753170013428"/>
    <n v="2.2944753170013428"/>
    <n v="0"/>
    <n v="-1"/>
    <n v="0"/>
    <n v="0"/>
    <n v="0"/>
    <n v="366"/>
    <n v="8784"/>
    <n v="1.1422295210650191E-4"/>
    <n v="39.56488037109375"/>
    <n v="0"/>
    <n v="0"/>
    <n v="2.2944753170013428"/>
    <n v="39.56488037109375"/>
    <m/>
    <s v="1/1/2023"/>
    <s v="12/31/2099"/>
    <m/>
    <n v="0"/>
    <n v="0"/>
    <n v="2036"/>
    <m/>
    <m/>
    <m/>
    <n v="0"/>
    <n v="0"/>
    <s v="Real 2021 | 5/8/2023 1:03:19 PM"/>
    <n v="15243"/>
    <n v="57.799999237060547"/>
    <m/>
    <m/>
    <n v="57.992729187011719"/>
    <n v="0"/>
    <n v="0"/>
    <m/>
    <m/>
    <m/>
    <n v="0"/>
  </r>
  <r>
    <x v="0"/>
    <x v="0"/>
    <x v="13"/>
    <s v="3"/>
    <x v="2"/>
    <s v="IQW_23-25"/>
    <x v="9"/>
    <n v="6.6020865924656391E-3"/>
    <n v="57.799999237060547"/>
    <n v="6.6020865924656391E-3"/>
    <m/>
    <n v="0"/>
    <m/>
    <m/>
    <m/>
    <n v="0"/>
    <m/>
    <m/>
    <n v="-1"/>
    <n v="0"/>
    <s v="DSM_EE"/>
    <m/>
    <n v="57.992729187011719"/>
    <m/>
    <n v="0"/>
    <n v="2.2944753170013428"/>
    <n v="2.2944753170013428"/>
    <n v="0"/>
    <n v="-1"/>
    <n v="0"/>
    <n v="0"/>
    <n v="0"/>
    <n v="366"/>
    <n v="8784"/>
    <n v="1.1422295210650191E-4"/>
    <n v="39.56488037109375"/>
    <n v="0"/>
    <n v="0"/>
    <n v="2.2944753170013428"/>
    <n v="39.56488037109375"/>
    <m/>
    <s v="1/1/2023"/>
    <s v="12/31/2099"/>
    <m/>
    <n v="0"/>
    <n v="0"/>
    <n v="2036"/>
    <m/>
    <m/>
    <m/>
    <n v="0"/>
    <n v="0"/>
    <s v="Real 2021 | 5/8/2023 1:03:19 PM"/>
    <n v="15244"/>
    <n v="57.799999237060547"/>
    <m/>
    <m/>
    <n v="57.992729187011719"/>
    <n v="0"/>
    <n v="0"/>
    <m/>
    <m/>
    <m/>
    <n v="0"/>
  </r>
  <r>
    <x v="0"/>
    <x v="0"/>
    <x v="13"/>
    <s v="4"/>
    <x v="3"/>
    <s v="IQW_23-25"/>
    <x v="9"/>
    <n v="6.6020865924656391E-3"/>
    <n v="57.799999237060547"/>
    <n v="6.6020865924656391E-3"/>
    <m/>
    <n v="0"/>
    <m/>
    <m/>
    <m/>
    <n v="0"/>
    <m/>
    <m/>
    <n v="-1"/>
    <n v="0"/>
    <s v="DSM_EE"/>
    <m/>
    <n v="57.992729187011719"/>
    <m/>
    <n v="0"/>
    <n v="2.2944753170013428"/>
    <n v="2.2944753170013428"/>
    <n v="0"/>
    <n v="-1"/>
    <n v="0"/>
    <n v="0"/>
    <n v="0"/>
    <n v="366"/>
    <n v="8784"/>
    <n v="1.1422295210650191E-4"/>
    <n v="39.56488037109375"/>
    <n v="0"/>
    <n v="0"/>
    <n v="2.2944753170013428"/>
    <n v="39.56488037109375"/>
    <m/>
    <s v="1/1/2023"/>
    <s v="12/31/2099"/>
    <m/>
    <n v="0"/>
    <n v="0"/>
    <n v="2036"/>
    <m/>
    <m/>
    <m/>
    <n v="0"/>
    <n v="0"/>
    <s v="Real 2021 | 5/8/2023 1:03:19 PM"/>
    <n v="15245"/>
    <n v="57.799999237060547"/>
    <m/>
    <m/>
    <n v="57.992729187011719"/>
    <n v="0"/>
    <n v="0"/>
    <m/>
    <m/>
    <m/>
    <n v="0"/>
  </r>
  <r>
    <x v="0"/>
    <x v="0"/>
    <x v="13"/>
    <s v="5"/>
    <x v="4"/>
    <s v="IQW_23-25"/>
    <x v="9"/>
    <n v="6.6020865924656391E-3"/>
    <n v="57.799999237060547"/>
    <n v="6.6020865924656391E-3"/>
    <m/>
    <n v="0"/>
    <m/>
    <m/>
    <m/>
    <n v="0"/>
    <m/>
    <m/>
    <n v="-1"/>
    <n v="0"/>
    <s v="DSM_EE"/>
    <m/>
    <n v="57.992729187011719"/>
    <m/>
    <n v="0"/>
    <n v="2.2944753170013428"/>
    <n v="2.2944753170013428"/>
    <n v="0"/>
    <n v="-1"/>
    <n v="0"/>
    <n v="0"/>
    <n v="0"/>
    <n v="366"/>
    <n v="8784"/>
    <n v="1.1422295210650191E-4"/>
    <n v="39.56488037109375"/>
    <n v="0"/>
    <n v="0"/>
    <n v="2.2944753170013428"/>
    <n v="39.56488037109375"/>
    <m/>
    <s v="1/1/2023"/>
    <s v="12/31/2099"/>
    <m/>
    <n v="0"/>
    <n v="0"/>
    <n v="2036"/>
    <m/>
    <m/>
    <m/>
    <n v="0"/>
    <n v="0"/>
    <s v="Real 2021 | 5/8/2023 1:03:19 PM"/>
    <n v="15246"/>
    <n v="57.799999237060547"/>
    <m/>
    <m/>
    <n v="57.992729187011719"/>
    <n v="0"/>
    <n v="0"/>
    <m/>
    <m/>
    <m/>
    <n v="0"/>
  </r>
  <r>
    <x v="0"/>
    <x v="0"/>
    <x v="13"/>
    <s v="6"/>
    <x v="5"/>
    <s v="IQW_23-25"/>
    <x v="9"/>
    <n v="6.6020865924656391E-3"/>
    <n v="57.799999237060547"/>
    <n v="6.6020865924656391E-3"/>
    <m/>
    <n v="0"/>
    <m/>
    <m/>
    <m/>
    <n v="0"/>
    <m/>
    <m/>
    <n v="-1"/>
    <n v="0"/>
    <s v="DSM_EE"/>
    <m/>
    <n v="57.992729187011719"/>
    <m/>
    <n v="0"/>
    <n v="2.2944753170013428"/>
    <n v="2.2944753170013428"/>
    <n v="0"/>
    <n v="-1"/>
    <n v="0"/>
    <n v="0"/>
    <n v="0"/>
    <n v="366"/>
    <n v="8784"/>
    <n v="1.1422295210650191E-4"/>
    <n v="39.56488037109375"/>
    <n v="0"/>
    <n v="0"/>
    <n v="2.2944753170013428"/>
    <n v="39.56488037109375"/>
    <m/>
    <s v="1/1/2023"/>
    <s v="12/31/2099"/>
    <m/>
    <n v="0"/>
    <n v="0"/>
    <n v="2036"/>
    <m/>
    <m/>
    <m/>
    <n v="0"/>
    <n v="0"/>
    <s v="Real 2021 | 5/8/2023 1:03:19 PM"/>
    <n v="15247"/>
    <n v="57.799999237060547"/>
    <m/>
    <m/>
    <n v="57.992729187011719"/>
    <n v="0"/>
    <n v="0"/>
    <m/>
    <m/>
    <m/>
    <n v="0"/>
  </r>
  <r>
    <x v="0"/>
    <x v="0"/>
    <x v="13"/>
    <s v="7"/>
    <x v="6"/>
    <s v="IQW_23-25"/>
    <x v="9"/>
    <n v="6.6020865924656391E-3"/>
    <n v="57.799999237060547"/>
    <n v="6.6020865924656391E-3"/>
    <m/>
    <n v="0"/>
    <m/>
    <m/>
    <m/>
    <n v="0"/>
    <m/>
    <m/>
    <n v="-1"/>
    <n v="0"/>
    <s v="DSM_EE"/>
    <m/>
    <n v="57.992729187011719"/>
    <m/>
    <n v="0"/>
    <n v="2.2944753170013428"/>
    <n v="2.2944753170013428"/>
    <n v="0"/>
    <n v="-1"/>
    <n v="0"/>
    <n v="0"/>
    <n v="0"/>
    <n v="366"/>
    <n v="8784"/>
    <n v="1.1422295210650191E-4"/>
    <n v="39.56488037109375"/>
    <n v="0"/>
    <n v="0"/>
    <n v="2.2944753170013428"/>
    <n v="39.56488037109375"/>
    <m/>
    <s v="1/1/2023"/>
    <s v="12/31/2099"/>
    <m/>
    <n v="0"/>
    <n v="0"/>
    <n v="2036"/>
    <m/>
    <m/>
    <m/>
    <n v="0"/>
    <n v="0"/>
    <s v="Real 2021 | 5/8/2023 1:03:19 PM"/>
    <n v="15248"/>
    <n v="57.799999237060547"/>
    <m/>
    <m/>
    <n v="57.992729187011719"/>
    <n v="0"/>
    <n v="0"/>
    <m/>
    <m/>
    <m/>
    <n v="0"/>
  </r>
  <r>
    <x v="0"/>
    <x v="0"/>
    <x v="13"/>
    <s v="8"/>
    <x v="7"/>
    <s v="IQW_23-25"/>
    <x v="9"/>
    <n v="6.6020865924656391E-3"/>
    <n v="57.799999237060547"/>
    <n v="6.6020865924656391E-3"/>
    <m/>
    <n v="0"/>
    <m/>
    <m/>
    <m/>
    <n v="0"/>
    <m/>
    <m/>
    <n v="-1"/>
    <n v="0"/>
    <s v="DSM_EE"/>
    <m/>
    <n v="57.992729187011719"/>
    <m/>
    <n v="0"/>
    <n v="2.2944753170013428"/>
    <n v="2.2944753170013428"/>
    <n v="0"/>
    <n v="-1"/>
    <n v="0"/>
    <n v="0"/>
    <n v="0"/>
    <n v="366"/>
    <n v="8784"/>
    <n v="1.1422295210650191E-4"/>
    <n v="39.56488037109375"/>
    <n v="0"/>
    <n v="0"/>
    <n v="2.2944753170013428"/>
    <n v="39.56488037109375"/>
    <m/>
    <s v="1/1/2023"/>
    <s v="12/31/2099"/>
    <m/>
    <n v="0"/>
    <n v="0"/>
    <n v="2036"/>
    <m/>
    <m/>
    <m/>
    <n v="0"/>
    <n v="0"/>
    <s v="Real 2021 | 5/8/2023 1:03:19 PM"/>
    <n v="15249"/>
    <n v="57.799999237060547"/>
    <m/>
    <m/>
    <n v="57.992729187011719"/>
    <n v="0"/>
    <n v="0"/>
    <m/>
    <m/>
    <m/>
    <n v="0"/>
  </r>
  <r>
    <x v="0"/>
    <x v="0"/>
    <x v="13"/>
    <s v="9"/>
    <x v="8"/>
    <s v="IQW_23-25"/>
    <x v="9"/>
    <n v="6.6020865924656391E-3"/>
    <n v="57.799999237060547"/>
    <n v="6.6020865924656391E-3"/>
    <m/>
    <n v="0"/>
    <m/>
    <m/>
    <m/>
    <n v="0"/>
    <m/>
    <m/>
    <n v="-1"/>
    <n v="0"/>
    <s v="DSM_EE"/>
    <m/>
    <n v="57.992729187011719"/>
    <m/>
    <n v="0"/>
    <n v="2.2944753170013428"/>
    <n v="2.2944753170013428"/>
    <n v="0"/>
    <n v="-1"/>
    <n v="0"/>
    <n v="0"/>
    <n v="0"/>
    <n v="366"/>
    <n v="8784"/>
    <n v="1.1422295210650191E-4"/>
    <n v="39.56488037109375"/>
    <n v="0"/>
    <n v="0"/>
    <n v="2.2944753170013428"/>
    <n v="39.56488037109375"/>
    <m/>
    <s v="1/1/2023"/>
    <s v="12/31/2099"/>
    <m/>
    <n v="0"/>
    <n v="0"/>
    <n v="2036"/>
    <m/>
    <m/>
    <m/>
    <n v="0"/>
    <n v="0"/>
    <s v="Real 2021 | 5/8/2023 1:03:19 PM"/>
    <n v="15250"/>
    <n v="57.799999237060547"/>
    <m/>
    <m/>
    <n v="57.992729187011719"/>
    <n v="0"/>
    <n v="0"/>
    <m/>
    <m/>
    <m/>
    <n v="0"/>
  </r>
  <r>
    <x v="0"/>
    <x v="0"/>
    <x v="13"/>
    <s v="1"/>
    <x v="0"/>
    <s v="Residential - Low/Medium_26-30"/>
    <x v="10"/>
    <n v="1.5050172805786133"/>
    <n v="13175.5029296875"/>
    <n v="1.5050172805786133"/>
    <m/>
    <n v="0"/>
    <m/>
    <m/>
    <m/>
    <n v="0"/>
    <m/>
    <m/>
    <n v="-1"/>
    <n v="0"/>
    <s v="DSM_EE"/>
    <m/>
    <n v="13220.0712890625"/>
    <m/>
    <n v="0"/>
    <n v="510.793701171875"/>
    <n v="510.793701171875"/>
    <n v="0"/>
    <n v="-1"/>
    <n v="0"/>
    <n v="0"/>
    <n v="0"/>
    <n v="366"/>
    <n v="8784"/>
    <n v="1.1422844545450062E-4"/>
    <n v="38.637741088867188"/>
    <n v="0"/>
    <n v="0"/>
    <n v="510.793701171875"/>
    <n v="38.637741088867188"/>
    <m/>
    <s v="1/1/2026"/>
    <s v="12/31/2099"/>
    <m/>
    <n v="0"/>
    <n v="0"/>
    <n v="2036"/>
    <m/>
    <m/>
    <m/>
    <n v="0"/>
    <n v="0"/>
    <s v="Real 2021 | 5/8/2023 1:03:19 PM"/>
    <n v="15251"/>
    <n v="13175.5029296875"/>
    <m/>
    <m/>
    <n v="13220.0712890625"/>
    <n v="0"/>
    <n v="0"/>
    <m/>
    <m/>
    <m/>
    <n v="0"/>
  </r>
  <r>
    <x v="0"/>
    <x v="0"/>
    <x v="13"/>
    <s v="3"/>
    <x v="2"/>
    <s v="Residential - Low/Medium_26-30"/>
    <x v="10"/>
    <n v="1.5050172805786133"/>
    <n v="13175.5029296875"/>
    <n v="1.5050172805786133"/>
    <m/>
    <n v="0"/>
    <m/>
    <m/>
    <m/>
    <n v="0"/>
    <m/>
    <m/>
    <n v="-1"/>
    <n v="0"/>
    <s v="DSM_EE"/>
    <m/>
    <n v="13220.0712890625"/>
    <m/>
    <n v="0"/>
    <n v="510.793701171875"/>
    <n v="510.793701171875"/>
    <n v="0"/>
    <n v="-1"/>
    <n v="0"/>
    <n v="0"/>
    <n v="0"/>
    <n v="366"/>
    <n v="8784"/>
    <n v="1.1422844545450062E-4"/>
    <n v="38.637741088867188"/>
    <n v="0"/>
    <n v="0"/>
    <n v="510.793701171875"/>
    <n v="38.637741088867188"/>
    <m/>
    <s v="1/1/2026"/>
    <s v="12/31/2099"/>
    <m/>
    <n v="0"/>
    <n v="0"/>
    <n v="2036"/>
    <m/>
    <m/>
    <m/>
    <n v="0"/>
    <n v="0"/>
    <s v="Real 2021 | 5/8/2023 1:03:19 PM"/>
    <n v="15252"/>
    <n v="13175.5029296875"/>
    <m/>
    <m/>
    <n v="13220.0712890625"/>
    <n v="0"/>
    <n v="0"/>
    <m/>
    <m/>
    <m/>
    <n v="0"/>
  </r>
  <r>
    <x v="0"/>
    <x v="0"/>
    <x v="13"/>
    <s v="5"/>
    <x v="4"/>
    <s v="Residential - Low/Medium_26-30"/>
    <x v="10"/>
    <n v="1.5050172805786133"/>
    <n v="13175.5029296875"/>
    <n v="1.5050172805786133"/>
    <m/>
    <n v="0"/>
    <m/>
    <m/>
    <m/>
    <n v="0"/>
    <m/>
    <m/>
    <n v="-1"/>
    <n v="0"/>
    <s v="DSM_EE"/>
    <m/>
    <n v="13220.0712890625"/>
    <m/>
    <n v="0"/>
    <n v="510.793701171875"/>
    <n v="510.793701171875"/>
    <n v="0"/>
    <n v="-1"/>
    <n v="0"/>
    <n v="0"/>
    <n v="0"/>
    <n v="366"/>
    <n v="8784"/>
    <n v="1.1422844545450062E-4"/>
    <n v="38.637741088867188"/>
    <n v="0"/>
    <n v="0"/>
    <n v="510.793701171875"/>
    <n v="38.637741088867188"/>
    <m/>
    <s v="1/1/2026"/>
    <s v="12/31/2099"/>
    <m/>
    <n v="0"/>
    <n v="0"/>
    <n v="2036"/>
    <m/>
    <m/>
    <m/>
    <n v="0"/>
    <n v="0"/>
    <s v="Real 2021 | 5/8/2023 1:03:19 PM"/>
    <n v="15253"/>
    <n v="13175.5029296875"/>
    <m/>
    <m/>
    <n v="13220.0712890625"/>
    <n v="0"/>
    <n v="0"/>
    <m/>
    <m/>
    <m/>
    <n v="0"/>
  </r>
  <r>
    <x v="0"/>
    <x v="0"/>
    <x v="13"/>
    <s v="6"/>
    <x v="5"/>
    <s v="Residential - Low/Medium_26-30"/>
    <x v="10"/>
    <n v="1.5050172805786133"/>
    <n v="13175.5029296875"/>
    <n v="1.5050172805786133"/>
    <m/>
    <n v="0"/>
    <m/>
    <m/>
    <m/>
    <n v="0"/>
    <m/>
    <m/>
    <n v="-1"/>
    <n v="0"/>
    <s v="DSM_EE"/>
    <m/>
    <n v="13220.0712890625"/>
    <m/>
    <n v="0"/>
    <n v="510.793701171875"/>
    <n v="510.793701171875"/>
    <n v="0"/>
    <n v="-1"/>
    <n v="0"/>
    <n v="0"/>
    <n v="0"/>
    <n v="366"/>
    <n v="8784"/>
    <n v="1.1422844545450062E-4"/>
    <n v="38.637741088867188"/>
    <n v="0"/>
    <n v="0"/>
    <n v="510.793701171875"/>
    <n v="38.637741088867188"/>
    <m/>
    <s v="1/1/2026"/>
    <s v="12/31/2099"/>
    <m/>
    <n v="0"/>
    <n v="0"/>
    <n v="2036"/>
    <m/>
    <m/>
    <m/>
    <n v="0"/>
    <n v="0"/>
    <s v="Real 2021 | 5/8/2023 1:03:19 PM"/>
    <n v="15254"/>
    <n v="13175.5029296875"/>
    <m/>
    <m/>
    <n v="13220.0712890625"/>
    <n v="0"/>
    <n v="0"/>
    <m/>
    <m/>
    <m/>
    <n v="0"/>
  </r>
  <r>
    <x v="0"/>
    <x v="0"/>
    <x v="13"/>
    <s v="7"/>
    <x v="6"/>
    <s v="Residential - Low/Medium_26-30"/>
    <x v="10"/>
    <n v="1.5050172805786133"/>
    <n v="13175.5029296875"/>
    <n v="1.5050172805786133"/>
    <m/>
    <n v="0"/>
    <m/>
    <m/>
    <m/>
    <n v="0"/>
    <m/>
    <m/>
    <n v="-1"/>
    <n v="0"/>
    <s v="DSM_EE"/>
    <m/>
    <n v="13220.0712890625"/>
    <m/>
    <n v="0"/>
    <n v="510.793701171875"/>
    <n v="510.793701171875"/>
    <n v="0"/>
    <n v="-1"/>
    <n v="0"/>
    <n v="0"/>
    <n v="0"/>
    <n v="366"/>
    <n v="8784"/>
    <n v="1.1422844545450062E-4"/>
    <n v="38.637741088867188"/>
    <n v="0"/>
    <n v="0"/>
    <n v="510.793701171875"/>
    <n v="38.637741088867188"/>
    <m/>
    <s v="1/1/2026"/>
    <s v="12/31/2099"/>
    <m/>
    <n v="0"/>
    <n v="0"/>
    <n v="2036"/>
    <m/>
    <m/>
    <m/>
    <n v="0"/>
    <n v="0"/>
    <s v="Real 2021 | 5/8/2023 1:03:19 PM"/>
    <n v="15255"/>
    <n v="13175.5029296875"/>
    <m/>
    <m/>
    <n v="13220.0712890625"/>
    <n v="0"/>
    <n v="0"/>
    <m/>
    <m/>
    <m/>
    <n v="0"/>
  </r>
  <r>
    <x v="0"/>
    <x v="0"/>
    <x v="13"/>
    <s v="9"/>
    <x v="8"/>
    <s v="Residential - Low/Medium_26-30"/>
    <x v="10"/>
    <n v="1.5050172805786133"/>
    <n v="13175.5029296875"/>
    <n v="1.5050172805786133"/>
    <m/>
    <n v="0"/>
    <m/>
    <m/>
    <m/>
    <n v="0"/>
    <m/>
    <m/>
    <n v="-1"/>
    <n v="0"/>
    <s v="DSM_EE"/>
    <m/>
    <n v="13220.0712890625"/>
    <m/>
    <n v="0"/>
    <n v="510.793701171875"/>
    <n v="510.793701171875"/>
    <n v="0"/>
    <n v="-1"/>
    <n v="0"/>
    <n v="0"/>
    <n v="0"/>
    <n v="366"/>
    <n v="8784"/>
    <n v="1.1422844545450062E-4"/>
    <n v="38.637741088867188"/>
    <n v="0"/>
    <n v="0"/>
    <n v="510.793701171875"/>
    <n v="38.637741088867188"/>
    <m/>
    <s v="1/1/2026"/>
    <s v="12/31/2099"/>
    <m/>
    <n v="0"/>
    <n v="0"/>
    <n v="2036"/>
    <m/>
    <m/>
    <m/>
    <n v="0"/>
    <n v="0"/>
    <s v="Real 2021 | 5/8/2023 1:03:19 PM"/>
    <n v="15256"/>
    <n v="13175.5029296875"/>
    <m/>
    <m/>
    <n v="13220.0712890625"/>
    <n v="0"/>
    <n v="0"/>
    <m/>
    <m/>
    <m/>
    <n v="0"/>
  </r>
  <r>
    <x v="0"/>
    <x v="0"/>
    <x v="13"/>
    <s v="5"/>
    <x v="4"/>
    <s v="Residential - High_26-30"/>
    <x v="11"/>
    <n v="0.62423086166381836"/>
    <n v="5464.97607421875"/>
    <n v="0.62423086166381836"/>
    <m/>
    <n v="0"/>
    <m/>
    <m/>
    <m/>
    <n v="0"/>
    <m/>
    <m/>
    <n v="-1"/>
    <n v="0"/>
    <s v="DSM_EE"/>
    <m/>
    <n v="5483.244140625"/>
    <m/>
    <n v="0"/>
    <n v="217.13424682617188"/>
    <n v="217.13424682617188"/>
    <n v="0"/>
    <n v="-1"/>
    <n v="0"/>
    <n v="0"/>
    <n v="0"/>
    <n v="366"/>
    <n v="8784"/>
    <n v="1.1422389798099175E-4"/>
    <n v="39.599597930908203"/>
    <n v="0"/>
    <n v="0"/>
    <n v="217.13424682617188"/>
    <n v="39.599597930908203"/>
    <m/>
    <s v="1/1/2026"/>
    <s v="12/31/2099"/>
    <m/>
    <n v="0"/>
    <n v="0"/>
    <n v="2036"/>
    <m/>
    <m/>
    <m/>
    <n v="0"/>
    <n v="0"/>
    <s v="Real 2021 | 5/8/2023 1:03:19 PM"/>
    <n v="15257"/>
    <n v="5464.97607421875"/>
    <m/>
    <m/>
    <n v="5483.244140625"/>
    <n v="0"/>
    <n v="0"/>
    <m/>
    <m/>
    <m/>
    <n v="0"/>
  </r>
  <r>
    <x v="0"/>
    <x v="0"/>
    <x v="13"/>
    <s v="6"/>
    <x v="5"/>
    <s v="Residential - High_26-30"/>
    <x v="11"/>
    <n v="0.62423086166381836"/>
    <n v="5464.97607421875"/>
    <n v="0.62423086166381836"/>
    <m/>
    <n v="0"/>
    <m/>
    <m/>
    <m/>
    <n v="0"/>
    <m/>
    <m/>
    <n v="-1"/>
    <n v="0"/>
    <s v="DSM_EE"/>
    <m/>
    <n v="5483.244140625"/>
    <m/>
    <n v="0"/>
    <n v="217.13424682617188"/>
    <n v="217.13424682617188"/>
    <n v="0"/>
    <n v="-1"/>
    <n v="0"/>
    <n v="0"/>
    <n v="0"/>
    <n v="366"/>
    <n v="8784"/>
    <n v="1.1422389798099175E-4"/>
    <n v="39.599597930908203"/>
    <n v="0"/>
    <n v="0"/>
    <n v="217.13424682617188"/>
    <n v="39.599597930908203"/>
    <m/>
    <s v="1/1/2026"/>
    <s v="12/31/2099"/>
    <m/>
    <n v="0"/>
    <n v="0"/>
    <n v="2036"/>
    <m/>
    <m/>
    <m/>
    <n v="0"/>
    <n v="0"/>
    <s v="Real 2021 | 5/8/2023 1:03:19 PM"/>
    <n v="15258"/>
    <n v="5464.97607421875"/>
    <m/>
    <m/>
    <n v="5483.244140625"/>
    <n v="0"/>
    <n v="0"/>
    <m/>
    <m/>
    <m/>
    <n v="0"/>
  </r>
  <r>
    <x v="0"/>
    <x v="0"/>
    <x v="13"/>
    <s v="9"/>
    <x v="8"/>
    <s v="Residential - High_26-30"/>
    <x v="11"/>
    <n v="0.62423086166381836"/>
    <n v="5464.97607421875"/>
    <n v="0.62423086166381836"/>
    <m/>
    <n v="0"/>
    <m/>
    <m/>
    <m/>
    <n v="0"/>
    <m/>
    <m/>
    <n v="-1"/>
    <n v="0"/>
    <s v="DSM_EE"/>
    <m/>
    <n v="5483.244140625"/>
    <m/>
    <n v="0"/>
    <n v="217.13424682617188"/>
    <n v="217.13424682617188"/>
    <n v="0"/>
    <n v="-1"/>
    <n v="0"/>
    <n v="0"/>
    <n v="0"/>
    <n v="366"/>
    <n v="8784"/>
    <n v="1.1422389798099175E-4"/>
    <n v="39.599597930908203"/>
    <n v="0"/>
    <n v="0"/>
    <n v="217.13424682617188"/>
    <n v="39.599597930908203"/>
    <m/>
    <s v="1/1/2026"/>
    <s v="12/31/2099"/>
    <m/>
    <n v="0"/>
    <n v="0"/>
    <n v="2036"/>
    <m/>
    <m/>
    <m/>
    <n v="0"/>
    <n v="0"/>
    <s v="Real 2021 | 5/8/2023 1:03:19 PM"/>
    <n v="15259"/>
    <n v="5464.97607421875"/>
    <m/>
    <m/>
    <n v="5483.244140625"/>
    <n v="0"/>
    <n v="0"/>
    <m/>
    <m/>
    <m/>
    <n v="0"/>
  </r>
  <r>
    <x v="0"/>
    <x v="0"/>
    <x v="13"/>
    <s v="2"/>
    <x v="1"/>
    <s v="Residential - Behavior_26-30"/>
    <x v="12"/>
    <n v="0"/>
    <n v="0"/>
    <n v="0"/>
    <m/>
    <n v="0"/>
    <m/>
    <m/>
    <m/>
    <n v="0"/>
    <m/>
    <m/>
    <n v="-1"/>
    <n v="0"/>
    <s v="DSM_EE"/>
    <m/>
    <n v="0"/>
    <m/>
    <n v="0"/>
    <n v="0"/>
    <n v="0"/>
    <n v="0"/>
    <n v="-1"/>
    <n v="0"/>
    <n v="0"/>
    <n v="0"/>
    <n v="0"/>
    <n v="0"/>
    <m/>
    <m/>
    <n v="0"/>
    <m/>
    <n v="0"/>
    <m/>
    <m/>
    <s v="1/1/2026"/>
    <s v="12/31/2099"/>
    <m/>
    <n v="0"/>
    <n v="0"/>
    <n v="2036"/>
    <m/>
    <m/>
    <m/>
    <n v="0"/>
    <n v="0"/>
    <s v="Real 2021 | 5/8/2023 1:03:19 PM"/>
    <n v="15260"/>
    <n v="0"/>
    <m/>
    <m/>
    <n v="0"/>
    <n v="0"/>
    <n v="0"/>
    <m/>
    <m/>
    <m/>
    <n v="0"/>
  </r>
  <r>
    <x v="0"/>
    <x v="0"/>
    <x v="13"/>
    <s v="5"/>
    <x v="4"/>
    <s v="Residential - Behavior_26-30"/>
    <x v="12"/>
    <n v="0"/>
    <n v="0"/>
    <n v="0"/>
    <m/>
    <n v="0"/>
    <m/>
    <m/>
    <m/>
    <n v="0"/>
    <m/>
    <m/>
    <n v="-1"/>
    <n v="0"/>
    <s v="DSM_EE"/>
    <m/>
    <n v="0"/>
    <m/>
    <n v="0"/>
    <n v="0"/>
    <n v="0"/>
    <n v="0"/>
    <n v="-1"/>
    <n v="0"/>
    <n v="0"/>
    <n v="0"/>
    <n v="0"/>
    <n v="0"/>
    <m/>
    <m/>
    <n v="0"/>
    <m/>
    <n v="0"/>
    <m/>
    <m/>
    <s v="1/1/2026"/>
    <s v="12/31/2099"/>
    <m/>
    <n v="0"/>
    <n v="0"/>
    <n v="2036"/>
    <m/>
    <m/>
    <m/>
    <n v="0"/>
    <n v="0"/>
    <s v="Real 2021 | 5/8/2023 1:03:19 PM"/>
    <n v="15261"/>
    <n v="0"/>
    <m/>
    <m/>
    <n v="0"/>
    <n v="0"/>
    <n v="0"/>
    <m/>
    <m/>
    <m/>
    <n v="0"/>
  </r>
  <r>
    <x v="0"/>
    <x v="0"/>
    <x v="13"/>
    <s v="6"/>
    <x v="5"/>
    <s v="Residential - Behavior_26-30"/>
    <x v="12"/>
    <n v="0"/>
    <n v="0"/>
    <n v="0"/>
    <m/>
    <n v="0"/>
    <m/>
    <m/>
    <m/>
    <n v="0"/>
    <m/>
    <m/>
    <n v="-1"/>
    <n v="0"/>
    <s v="DSM_EE"/>
    <m/>
    <n v="0"/>
    <m/>
    <n v="0"/>
    <n v="0"/>
    <n v="0"/>
    <n v="0"/>
    <n v="-1"/>
    <n v="0"/>
    <n v="0"/>
    <n v="0"/>
    <n v="0"/>
    <n v="0"/>
    <m/>
    <m/>
    <n v="0"/>
    <m/>
    <n v="0"/>
    <m/>
    <m/>
    <s v="1/1/2026"/>
    <s v="12/31/2099"/>
    <m/>
    <n v="0"/>
    <n v="0"/>
    <n v="2036"/>
    <m/>
    <m/>
    <m/>
    <n v="0"/>
    <n v="0"/>
    <s v="Real 2021 | 5/8/2023 1:03:19 PM"/>
    <n v="15262"/>
    <n v="0"/>
    <m/>
    <m/>
    <n v="0"/>
    <n v="0"/>
    <n v="0"/>
    <m/>
    <m/>
    <m/>
    <n v="0"/>
  </r>
  <r>
    <x v="0"/>
    <x v="0"/>
    <x v="13"/>
    <s v="8"/>
    <x v="7"/>
    <s v="Residential - Behavior_26-30"/>
    <x v="12"/>
    <n v="0"/>
    <n v="0"/>
    <n v="0"/>
    <m/>
    <n v="0"/>
    <m/>
    <m/>
    <m/>
    <n v="0"/>
    <m/>
    <m/>
    <n v="-1"/>
    <n v="0"/>
    <s v="DSM_EE"/>
    <m/>
    <n v="0"/>
    <m/>
    <n v="0"/>
    <n v="0"/>
    <n v="0"/>
    <n v="0"/>
    <n v="-1"/>
    <n v="0"/>
    <n v="0"/>
    <n v="0"/>
    <n v="0"/>
    <n v="0"/>
    <m/>
    <m/>
    <n v="0"/>
    <m/>
    <n v="0"/>
    <m/>
    <m/>
    <s v="1/1/2026"/>
    <s v="12/31/2099"/>
    <m/>
    <n v="0"/>
    <n v="0"/>
    <n v="2036"/>
    <m/>
    <m/>
    <m/>
    <n v="0"/>
    <n v="0"/>
    <s v="Real 2021 | 5/8/2023 1:03:19 PM"/>
    <n v="15263"/>
    <n v="0"/>
    <m/>
    <m/>
    <n v="0"/>
    <n v="0"/>
    <n v="0"/>
    <m/>
    <m/>
    <m/>
    <n v="0"/>
  </r>
  <r>
    <x v="0"/>
    <x v="0"/>
    <x v="13"/>
    <s v="9"/>
    <x v="8"/>
    <s v="Residential - Behavior_26-30"/>
    <x v="12"/>
    <n v="0"/>
    <n v="0"/>
    <n v="0"/>
    <m/>
    <n v="0"/>
    <m/>
    <m/>
    <m/>
    <n v="0"/>
    <m/>
    <m/>
    <n v="-1"/>
    <n v="0"/>
    <s v="DSM_EE"/>
    <m/>
    <n v="0"/>
    <m/>
    <n v="0"/>
    <n v="0"/>
    <n v="0"/>
    <n v="0"/>
    <n v="-1"/>
    <n v="0"/>
    <n v="0"/>
    <n v="0"/>
    <n v="0"/>
    <n v="0"/>
    <m/>
    <m/>
    <n v="0"/>
    <m/>
    <n v="0"/>
    <m/>
    <m/>
    <s v="1/1/2026"/>
    <s v="12/31/2099"/>
    <m/>
    <n v="0"/>
    <n v="0"/>
    <n v="2036"/>
    <m/>
    <m/>
    <m/>
    <n v="0"/>
    <n v="0"/>
    <s v="Real 2021 | 5/8/2023 1:03:19 PM"/>
    <n v="15264"/>
    <n v="0"/>
    <m/>
    <m/>
    <n v="0"/>
    <n v="0"/>
    <n v="0"/>
    <m/>
    <m/>
    <m/>
    <n v="0"/>
  </r>
  <r>
    <x v="0"/>
    <x v="0"/>
    <x v="13"/>
    <s v="1"/>
    <x v="0"/>
    <s v="C&amp;I - Low_26-30"/>
    <x v="13"/>
    <n v="5.6946439743041992"/>
    <n v="49881.30078125"/>
    <n v="5.6946439743041992"/>
    <m/>
    <n v="0"/>
    <m/>
    <m/>
    <m/>
    <n v="0"/>
    <m/>
    <m/>
    <n v="-1"/>
    <n v="0"/>
    <s v="DSM_EE"/>
    <m/>
    <n v="50021.75"/>
    <m/>
    <n v="0"/>
    <n v="1863.9530029296875"/>
    <n v="1863.9530029296875"/>
    <n v="0"/>
    <n v="-1"/>
    <n v="0"/>
    <n v="0"/>
    <n v="0"/>
    <n v="366"/>
    <n v="8784"/>
    <n v="1.1416390043450519E-4"/>
    <n v="37.262851715087891"/>
    <n v="0"/>
    <n v="0"/>
    <n v="1863.9530029296875"/>
    <n v="37.262851715087891"/>
    <m/>
    <s v="1/1/2026"/>
    <s v="12/31/2099"/>
    <m/>
    <n v="0"/>
    <n v="0"/>
    <n v="2036"/>
    <m/>
    <m/>
    <m/>
    <n v="0"/>
    <n v="0"/>
    <s v="Real 2021 | 5/8/2023 1:03:19 PM"/>
    <n v="15265"/>
    <n v="49881.30078125"/>
    <m/>
    <m/>
    <n v="50021.75"/>
    <n v="0"/>
    <n v="0"/>
    <m/>
    <m/>
    <m/>
    <n v="0"/>
  </r>
  <r>
    <x v="0"/>
    <x v="0"/>
    <x v="13"/>
    <s v="2"/>
    <x v="1"/>
    <s v="C&amp;I - Low_26-30"/>
    <x v="13"/>
    <n v="5.6946439743041992"/>
    <n v="49881.30078125"/>
    <n v="5.6946439743041992"/>
    <m/>
    <n v="0"/>
    <m/>
    <m/>
    <m/>
    <n v="0"/>
    <m/>
    <m/>
    <n v="-1"/>
    <n v="0"/>
    <s v="DSM_EE"/>
    <m/>
    <n v="50021.75"/>
    <m/>
    <n v="0"/>
    <n v="1863.9530029296875"/>
    <n v="1863.9530029296875"/>
    <n v="0"/>
    <n v="-1"/>
    <n v="0"/>
    <n v="0"/>
    <n v="0"/>
    <n v="366"/>
    <n v="8784"/>
    <n v="1.1416390043450519E-4"/>
    <n v="37.262851715087891"/>
    <n v="0"/>
    <n v="0"/>
    <n v="1863.9530029296875"/>
    <n v="37.262851715087891"/>
    <m/>
    <s v="1/1/2026"/>
    <s v="12/31/2099"/>
    <m/>
    <n v="0"/>
    <n v="0"/>
    <n v="2036"/>
    <m/>
    <m/>
    <m/>
    <n v="0"/>
    <n v="0"/>
    <s v="Real 2021 | 5/8/2023 1:03:19 PM"/>
    <n v="15266"/>
    <n v="49881.30078125"/>
    <m/>
    <m/>
    <n v="50021.75"/>
    <n v="0"/>
    <n v="0"/>
    <m/>
    <m/>
    <m/>
    <n v="0"/>
  </r>
  <r>
    <x v="0"/>
    <x v="0"/>
    <x v="13"/>
    <s v="3"/>
    <x v="2"/>
    <s v="C&amp;I - Low_26-30"/>
    <x v="13"/>
    <n v="5.6946439743041992"/>
    <n v="49881.30078125"/>
    <n v="5.6946439743041992"/>
    <m/>
    <n v="0"/>
    <m/>
    <m/>
    <m/>
    <n v="0"/>
    <m/>
    <m/>
    <n v="-1"/>
    <n v="0"/>
    <s v="DSM_EE"/>
    <m/>
    <n v="50021.75"/>
    <m/>
    <n v="0"/>
    <n v="1863.9530029296875"/>
    <n v="1863.9530029296875"/>
    <n v="0"/>
    <n v="-1"/>
    <n v="0"/>
    <n v="0"/>
    <n v="0"/>
    <n v="366"/>
    <n v="8784"/>
    <n v="1.1416390043450519E-4"/>
    <n v="37.262851715087891"/>
    <n v="0"/>
    <n v="0"/>
    <n v="1863.9530029296875"/>
    <n v="37.262851715087891"/>
    <m/>
    <s v="1/1/2026"/>
    <s v="12/31/2099"/>
    <m/>
    <n v="0"/>
    <n v="0"/>
    <n v="2036"/>
    <m/>
    <m/>
    <m/>
    <n v="0"/>
    <n v="0"/>
    <s v="Real 2021 | 5/8/2023 1:03:19 PM"/>
    <n v="15267"/>
    <n v="49881.30078125"/>
    <m/>
    <m/>
    <n v="50021.75"/>
    <n v="0"/>
    <n v="0"/>
    <m/>
    <m/>
    <m/>
    <n v="0"/>
  </r>
  <r>
    <x v="0"/>
    <x v="0"/>
    <x v="13"/>
    <s v="4"/>
    <x v="3"/>
    <s v="C&amp;I - Low_26-30"/>
    <x v="13"/>
    <n v="5.6946439743041992"/>
    <n v="49881.30078125"/>
    <n v="5.6946439743041992"/>
    <m/>
    <n v="0"/>
    <m/>
    <m/>
    <m/>
    <n v="0"/>
    <m/>
    <m/>
    <n v="-1"/>
    <n v="0"/>
    <s v="DSM_EE"/>
    <m/>
    <n v="50021.75"/>
    <m/>
    <n v="0"/>
    <n v="1863.9530029296875"/>
    <n v="1863.9530029296875"/>
    <n v="0"/>
    <n v="-1"/>
    <n v="0"/>
    <n v="0"/>
    <n v="0"/>
    <n v="366"/>
    <n v="8784"/>
    <n v="1.1416390043450519E-4"/>
    <n v="37.262851715087891"/>
    <n v="0"/>
    <n v="0"/>
    <n v="1863.9530029296875"/>
    <n v="37.262851715087891"/>
    <m/>
    <s v="1/1/2026"/>
    <s v="12/31/2099"/>
    <m/>
    <n v="0"/>
    <n v="0"/>
    <n v="2036"/>
    <m/>
    <m/>
    <m/>
    <n v="0"/>
    <n v="0"/>
    <s v="Real 2021 | 5/8/2023 1:03:19 PM"/>
    <n v="15268"/>
    <n v="49881.30078125"/>
    <m/>
    <m/>
    <n v="50021.75"/>
    <n v="0"/>
    <n v="0"/>
    <m/>
    <m/>
    <m/>
    <n v="0"/>
  </r>
  <r>
    <x v="0"/>
    <x v="0"/>
    <x v="13"/>
    <s v="5"/>
    <x v="4"/>
    <s v="C&amp;I - Low_26-30"/>
    <x v="13"/>
    <n v="5.6946439743041992"/>
    <n v="49881.30078125"/>
    <n v="5.6946439743041992"/>
    <m/>
    <n v="0"/>
    <m/>
    <m/>
    <m/>
    <n v="0"/>
    <m/>
    <m/>
    <n v="-1"/>
    <n v="0"/>
    <s v="DSM_EE"/>
    <m/>
    <n v="50021.75"/>
    <m/>
    <n v="0"/>
    <n v="1863.9530029296875"/>
    <n v="1863.9530029296875"/>
    <n v="0"/>
    <n v="-1"/>
    <n v="0"/>
    <n v="0"/>
    <n v="0"/>
    <n v="366"/>
    <n v="8784"/>
    <n v="1.1416390043450519E-4"/>
    <n v="37.262851715087891"/>
    <n v="0"/>
    <n v="0"/>
    <n v="1863.9530029296875"/>
    <n v="37.262851715087891"/>
    <m/>
    <s v="1/1/2026"/>
    <s v="12/31/2099"/>
    <m/>
    <n v="0"/>
    <n v="0"/>
    <n v="2036"/>
    <m/>
    <m/>
    <m/>
    <n v="0"/>
    <n v="0"/>
    <s v="Real 2021 | 5/8/2023 1:03:19 PM"/>
    <n v="15269"/>
    <n v="49881.30078125"/>
    <m/>
    <m/>
    <n v="50021.75"/>
    <n v="0"/>
    <n v="0"/>
    <m/>
    <m/>
    <m/>
    <n v="0"/>
  </r>
  <r>
    <x v="0"/>
    <x v="0"/>
    <x v="13"/>
    <s v="6"/>
    <x v="5"/>
    <s v="C&amp;I - Low_26-30"/>
    <x v="13"/>
    <n v="5.6946439743041992"/>
    <n v="49881.30078125"/>
    <n v="5.6946439743041992"/>
    <m/>
    <n v="0"/>
    <m/>
    <m/>
    <m/>
    <n v="0"/>
    <m/>
    <m/>
    <n v="-1"/>
    <n v="0"/>
    <s v="DSM_EE"/>
    <m/>
    <n v="50021.75"/>
    <m/>
    <n v="0"/>
    <n v="1863.9530029296875"/>
    <n v="1863.9530029296875"/>
    <n v="0"/>
    <n v="-1"/>
    <n v="0"/>
    <n v="0"/>
    <n v="0"/>
    <n v="366"/>
    <n v="8784"/>
    <n v="1.1416390043450519E-4"/>
    <n v="37.262851715087891"/>
    <n v="0"/>
    <n v="0"/>
    <n v="1863.9530029296875"/>
    <n v="37.262851715087891"/>
    <m/>
    <s v="1/1/2026"/>
    <s v="12/31/2099"/>
    <m/>
    <n v="0"/>
    <n v="0"/>
    <n v="2036"/>
    <m/>
    <m/>
    <m/>
    <n v="0"/>
    <n v="0"/>
    <s v="Real 2021 | 5/8/2023 1:03:19 PM"/>
    <n v="15270"/>
    <n v="49881.30078125"/>
    <m/>
    <m/>
    <n v="50021.75"/>
    <n v="0"/>
    <n v="0"/>
    <m/>
    <m/>
    <m/>
    <n v="0"/>
  </r>
  <r>
    <x v="0"/>
    <x v="0"/>
    <x v="13"/>
    <s v="7"/>
    <x v="6"/>
    <s v="C&amp;I - Low_26-30"/>
    <x v="13"/>
    <n v="5.6946439743041992"/>
    <n v="49881.30078125"/>
    <n v="5.6946439743041992"/>
    <m/>
    <n v="0"/>
    <m/>
    <m/>
    <m/>
    <n v="0"/>
    <m/>
    <m/>
    <n v="-1"/>
    <n v="0"/>
    <s v="DSM_EE"/>
    <m/>
    <n v="50021.75"/>
    <m/>
    <n v="0"/>
    <n v="1863.9530029296875"/>
    <n v="1863.9530029296875"/>
    <n v="0"/>
    <n v="-1"/>
    <n v="0"/>
    <n v="0"/>
    <n v="0"/>
    <n v="366"/>
    <n v="8784"/>
    <n v="1.1416390043450519E-4"/>
    <n v="37.262851715087891"/>
    <n v="0"/>
    <n v="0"/>
    <n v="1863.9530029296875"/>
    <n v="37.262851715087891"/>
    <m/>
    <s v="1/1/2026"/>
    <s v="12/31/2099"/>
    <m/>
    <n v="0"/>
    <n v="0"/>
    <n v="2036"/>
    <m/>
    <m/>
    <m/>
    <n v="0"/>
    <n v="0"/>
    <s v="Real 2021 | 5/8/2023 1:03:19 PM"/>
    <n v="15271"/>
    <n v="49881.30078125"/>
    <m/>
    <m/>
    <n v="50021.75"/>
    <n v="0"/>
    <n v="0"/>
    <m/>
    <m/>
    <m/>
    <n v="0"/>
  </r>
  <r>
    <x v="0"/>
    <x v="0"/>
    <x v="13"/>
    <s v="8"/>
    <x v="7"/>
    <s v="C&amp;I - Low_26-30"/>
    <x v="13"/>
    <n v="5.6946439743041992"/>
    <n v="49881.30078125"/>
    <n v="5.6946439743041992"/>
    <m/>
    <n v="0"/>
    <m/>
    <m/>
    <m/>
    <n v="0"/>
    <m/>
    <m/>
    <n v="-1"/>
    <n v="0"/>
    <s v="DSM_EE"/>
    <m/>
    <n v="50021.75"/>
    <m/>
    <n v="0"/>
    <n v="1863.9530029296875"/>
    <n v="1863.9530029296875"/>
    <n v="0"/>
    <n v="-1"/>
    <n v="0"/>
    <n v="0"/>
    <n v="0"/>
    <n v="366"/>
    <n v="8784"/>
    <n v="1.1416390043450519E-4"/>
    <n v="37.262851715087891"/>
    <n v="0"/>
    <n v="0"/>
    <n v="1863.9530029296875"/>
    <n v="37.262851715087891"/>
    <m/>
    <s v="1/1/2026"/>
    <s v="12/31/2099"/>
    <m/>
    <n v="0"/>
    <n v="0"/>
    <n v="2036"/>
    <m/>
    <m/>
    <m/>
    <n v="0"/>
    <n v="0"/>
    <s v="Real 2021 | 5/8/2023 1:03:19 PM"/>
    <n v="15272"/>
    <n v="49881.30078125"/>
    <m/>
    <m/>
    <n v="50021.75"/>
    <n v="0"/>
    <n v="0"/>
    <m/>
    <m/>
    <m/>
    <n v="0"/>
  </r>
  <r>
    <x v="0"/>
    <x v="0"/>
    <x v="13"/>
    <s v="9"/>
    <x v="8"/>
    <s v="C&amp;I - Low_26-30"/>
    <x v="13"/>
    <n v="5.6946439743041992"/>
    <n v="49881.30078125"/>
    <n v="5.6946439743041992"/>
    <m/>
    <n v="0"/>
    <m/>
    <m/>
    <m/>
    <n v="0"/>
    <m/>
    <m/>
    <n v="-1"/>
    <n v="0"/>
    <s v="DSM_EE"/>
    <m/>
    <n v="50021.75"/>
    <m/>
    <n v="0"/>
    <n v="1863.9530029296875"/>
    <n v="1863.9530029296875"/>
    <n v="0"/>
    <n v="-1"/>
    <n v="0"/>
    <n v="0"/>
    <n v="0"/>
    <n v="366"/>
    <n v="8784"/>
    <n v="1.1416390043450519E-4"/>
    <n v="37.262851715087891"/>
    <n v="0"/>
    <n v="0"/>
    <n v="1863.9530029296875"/>
    <n v="37.262851715087891"/>
    <m/>
    <s v="1/1/2026"/>
    <s v="12/31/2099"/>
    <m/>
    <n v="0"/>
    <n v="0"/>
    <n v="2036"/>
    <m/>
    <m/>
    <m/>
    <n v="0"/>
    <n v="0"/>
    <s v="Real 2021 | 5/8/2023 1:03:19 PM"/>
    <n v="15273"/>
    <n v="49881.30078125"/>
    <m/>
    <m/>
    <n v="50021.75"/>
    <n v="0"/>
    <n v="0"/>
    <m/>
    <m/>
    <m/>
    <n v="0"/>
  </r>
  <r>
    <x v="0"/>
    <x v="0"/>
    <x v="13"/>
    <s v="5"/>
    <x v="4"/>
    <s v="C&amp;I - High_26-30"/>
    <x v="14"/>
    <n v="0"/>
    <n v="0"/>
    <n v="0"/>
    <m/>
    <n v="0"/>
    <m/>
    <m/>
    <m/>
    <n v="0"/>
    <m/>
    <m/>
    <n v="-1"/>
    <n v="0"/>
    <s v="DSM_EE"/>
    <m/>
    <n v="0"/>
    <m/>
    <n v="0"/>
    <n v="0"/>
    <n v="0"/>
    <n v="0"/>
    <n v="-1"/>
    <n v="0"/>
    <n v="0"/>
    <n v="0"/>
    <n v="0"/>
    <n v="0"/>
    <m/>
    <m/>
    <n v="0"/>
    <m/>
    <n v="0"/>
    <m/>
    <m/>
    <s v="1/1/2026"/>
    <s v="12/31/2099"/>
    <m/>
    <n v="0"/>
    <n v="0"/>
    <n v="2036"/>
    <m/>
    <m/>
    <m/>
    <n v="0"/>
    <n v="0"/>
    <s v="Real 2021 | 5/8/2023 1:03:19 PM"/>
    <n v="15274"/>
    <n v="0"/>
    <m/>
    <m/>
    <n v="0"/>
    <n v="0"/>
    <n v="0"/>
    <m/>
    <m/>
    <m/>
    <n v="0"/>
  </r>
  <r>
    <x v="0"/>
    <x v="0"/>
    <x v="13"/>
    <s v="1"/>
    <x v="0"/>
    <s v="IQW_26-30"/>
    <x v="15"/>
    <n v="8.6072079837322235E-2"/>
    <n v="752.8759765625"/>
    <n v="8.6072079837322235E-2"/>
    <m/>
    <n v="0"/>
    <m/>
    <m/>
    <m/>
    <n v="0"/>
    <m/>
    <m/>
    <n v="-1"/>
    <n v="0"/>
    <s v="DSM_EE"/>
    <m/>
    <n v="756.05712890625"/>
    <m/>
    <n v="0"/>
    <n v="29.704597473144531"/>
    <n v="29.704597473144531"/>
    <n v="0"/>
    <n v="-1"/>
    <n v="0"/>
    <n v="0"/>
    <n v="0"/>
    <n v="366"/>
    <n v="8784"/>
    <n v="1.1432437167968601E-4"/>
    <n v="39.288825988769531"/>
    <n v="0"/>
    <n v="0"/>
    <n v="29.704597473144531"/>
    <n v="39.288825988769531"/>
    <m/>
    <s v="1/1/2026"/>
    <s v="12/31/2099"/>
    <m/>
    <n v="0"/>
    <n v="0"/>
    <n v="2036"/>
    <m/>
    <m/>
    <m/>
    <n v="0"/>
    <n v="0"/>
    <s v="Real 2021 | 5/8/2023 1:03:19 PM"/>
    <n v="15275"/>
    <n v="752.8759765625"/>
    <m/>
    <m/>
    <n v="756.05712890625"/>
    <n v="0"/>
    <n v="0"/>
    <m/>
    <m/>
    <m/>
    <n v="0"/>
  </r>
  <r>
    <x v="0"/>
    <x v="0"/>
    <x v="13"/>
    <s v="2"/>
    <x v="1"/>
    <s v="IQW_26-30"/>
    <x v="15"/>
    <n v="8.6072079837322235E-2"/>
    <n v="752.8759765625"/>
    <n v="8.6072079837322235E-2"/>
    <m/>
    <n v="0"/>
    <m/>
    <m/>
    <m/>
    <n v="0"/>
    <m/>
    <m/>
    <n v="-1"/>
    <n v="0"/>
    <s v="DSM_EE"/>
    <m/>
    <n v="756.05712890625"/>
    <m/>
    <n v="0"/>
    <n v="29.704597473144531"/>
    <n v="29.704597473144531"/>
    <n v="0"/>
    <n v="-1"/>
    <n v="0"/>
    <n v="0"/>
    <n v="0"/>
    <n v="366"/>
    <n v="8784"/>
    <n v="1.1432437167968601E-4"/>
    <n v="39.288825988769531"/>
    <n v="0"/>
    <n v="0"/>
    <n v="29.704597473144531"/>
    <n v="39.288825988769531"/>
    <m/>
    <s v="1/1/2026"/>
    <s v="12/31/2099"/>
    <m/>
    <n v="0"/>
    <n v="0"/>
    <n v="2036"/>
    <m/>
    <m/>
    <m/>
    <n v="0"/>
    <n v="0"/>
    <s v="Real 2021 | 5/8/2023 1:03:19 PM"/>
    <n v="15276"/>
    <n v="752.8759765625"/>
    <m/>
    <m/>
    <n v="756.05712890625"/>
    <n v="0"/>
    <n v="0"/>
    <m/>
    <m/>
    <m/>
    <n v="0"/>
  </r>
  <r>
    <x v="0"/>
    <x v="0"/>
    <x v="13"/>
    <s v="3"/>
    <x v="2"/>
    <s v="IQW_26-30"/>
    <x v="15"/>
    <n v="8.6072079837322235E-2"/>
    <n v="752.8759765625"/>
    <n v="8.6072079837322235E-2"/>
    <m/>
    <n v="0"/>
    <m/>
    <m/>
    <m/>
    <n v="0"/>
    <m/>
    <m/>
    <n v="-1"/>
    <n v="0"/>
    <s v="DSM_EE"/>
    <m/>
    <n v="756.05712890625"/>
    <m/>
    <n v="0"/>
    <n v="29.704597473144531"/>
    <n v="29.704597473144531"/>
    <n v="0"/>
    <n v="-1"/>
    <n v="0"/>
    <n v="0"/>
    <n v="0"/>
    <n v="366"/>
    <n v="8784"/>
    <n v="1.1432437167968601E-4"/>
    <n v="39.288825988769531"/>
    <n v="0"/>
    <n v="0"/>
    <n v="29.704597473144531"/>
    <n v="39.288825988769531"/>
    <m/>
    <s v="1/1/2026"/>
    <s v="12/31/2099"/>
    <m/>
    <n v="0"/>
    <n v="0"/>
    <n v="2036"/>
    <m/>
    <m/>
    <m/>
    <n v="0"/>
    <n v="0"/>
    <s v="Real 2021 | 5/8/2023 1:03:19 PM"/>
    <n v="15277"/>
    <n v="752.8759765625"/>
    <m/>
    <m/>
    <n v="756.05712890625"/>
    <n v="0"/>
    <n v="0"/>
    <m/>
    <m/>
    <m/>
    <n v="0"/>
  </r>
  <r>
    <x v="0"/>
    <x v="0"/>
    <x v="13"/>
    <s v="4"/>
    <x v="3"/>
    <s v="IQW_26-30"/>
    <x v="15"/>
    <n v="8.6072079837322235E-2"/>
    <n v="752.8759765625"/>
    <n v="8.6072079837322235E-2"/>
    <m/>
    <n v="0"/>
    <m/>
    <m/>
    <m/>
    <n v="0"/>
    <m/>
    <m/>
    <n v="-1"/>
    <n v="0"/>
    <s v="DSM_EE"/>
    <m/>
    <n v="756.05712890625"/>
    <m/>
    <n v="0"/>
    <n v="29.704597473144531"/>
    <n v="29.704597473144531"/>
    <n v="0"/>
    <n v="-1"/>
    <n v="0"/>
    <n v="0"/>
    <n v="0"/>
    <n v="366"/>
    <n v="8784"/>
    <n v="1.1432437167968601E-4"/>
    <n v="39.288825988769531"/>
    <n v="0"/>
    <n v="0"/>
    <n v="29.704597473144531"/>
    <n v="39.288825988769531"/>
    <m/>
    <s v="1/1/2026"/>
    <s v="12/31/2099"/>
    <m/>
    <n v="0"/>
    <n v="0"/>
    <n v="2036"/>
    <m/>
    <m/>
    <m/>
    <n v="0"/>
    <n v="0"/>
    <s v="Real 2021 | 5/8/2023 1:03:19 PM"/>
    <n v="15278"/>
    <n v="752.8759765625"/>
    <m/>
    <m/>
    <n v="756.05712890625"/>
    <n v="0"/>
    <n v="0"/>
    <m/>
    <m/>
    <m/>
    <n v="0"/>
  </r>
  <r>
    <x v="0"/>
    <x v="0"/>
    <x v="13"/>
    <s v="5"/>
    <x v="4"/>
    <s v="IQW_26-30"/>
    <x v="15"/>
    <n v="8.6072079837322235E-2"/>
    <n v="752.8759765625"/>
    <n v="8.6072079837322235E-2"/>
    <m/>
    <n v="0"/>
    <m/>
    <m/>
    <m/>
    <n v="0"/>
    <m/>
    <m/>
    <n v="-1"/>
    <n v="0"/>
    <s v="DSM_EE"/>
    <m/>
    <n v="756.05712890625"/>
    <m/>
    <n v="0"/>
    <n v="29.704597473144531"/>
    <n v="29.704597473144531"/>
    <n v="0"/>
    <n v="-1"/>
    <n v="0"/>
    <n v="0"/>
    <n v="0"/>
    <n v="366"/>
    <n v="8784"/>
    <n v="1.1432437167968601E-4"/>
    <n v="39.288825988769531"/>
    <n v="0"/>
    <n v="0"/>
    <n v="29.704597473144531"/>
    <n v="39.288825988769531"/>
    <m/>
    <s v="1/1/2026"/>
    <s v="12/31/2099"/>
    <m/>
    <n v="0"/>
    <n v="0"/>
    <n v="2036"/>
    <m/>
    <m/>
    <m/>
    <n v="0"/>
    <n v="0"/>
    <s v="Real 2021 | 5/8/2023 1:03:19 PM"/>
    <n v="15279"/>
    <n v="752.8759765625"/>
    <m/>
    <m/>
    <n v="756.05712890625"/>
    <n v="0"/>
    <n v="0"/>
    <m/>
    <m/>
    <m/>
    <n v="0"/>
  </r>
  <r>
    <x v="0"/>
    <x v="0"/>
    <x v="13"/>
    <s v="6"/>
    <x v="5"/>
    <s v="IQW_26-30"/>
    <x v="15"/>
    <n v="8.6072079837322235E-2"/>
    <n v="752.8759765625"/>
    <n v="8.6072079837322235E-2"/>
    <m/>
    <n v="0"/>
    <m/>
    <m/>
    <m/>
    <n v="0"/>
    <m/>
    <m/>
    <n v="-1"/>
    <n v="0"/>
    <s v="DSM_EE"/>
    <m/>
    <n v="756.05712890625"/>
    <m/>
    <n v="0"/>
    <n v="29.704597473144531"/>
    <n v="29.704597473144531"/>
    <n v="0"/>
    <n v="-1"/>
    <n v="0"/>
    <n v="0"/>
    <n v="0"/>
    <n v="366"/>
    <n v="8784"/>
    <n v="1.1432437167968601E-4"/>
    <n v="39.288825988769531"/>
    <n v="0"/>
    <n v="0"/>
    <n v="29.704597473144531"/>
    <n v="39.288825988769531"/>
    <m/>
    <s v="1/1/2026"/>
    <s v="12/31/2099"/>
    <m/>
    <n v="0"/>
    <n v="0"/>
    <n v="2036"/>
    <m/>
    <m/>
    <m/>
    <n v="0"/>
    <n v="0"/>
    <s v="Real 2021 | 5/8/2023 1:03:19 PM"/>
    <n v="15280"/>
    <n v="752.8759765625"/>
    <m/>
    <m/>
    <n v="756.05712890625"/>
    <n v="0"/>
    <n v="0"/>
    <m/>
    <m/>
    <m/>
    <n v="0"/>
  </r>
  <r>
    <x v="0"/>
    <x v="0"/>
    <x v="13"/>
    <s v="7"/>
    <x v="6"/>
    <s v="IQW_26-30"/>
    <x v="15"/>
    <n v="8.6072079837322235E-2"/>
    <n v="752.8759765625"/>
    <n v="8.6072079837322235E-2"/>
    <m/>
    <n v="0"/>
    <m/>
    <m/>
    <m/>
    <n v="0"/>
    <m/>
    <m/>
    <n v="-1"/>
    <n v="0"/>
    <s v="DSM_EE"/>
    <m/>
    <n v="756.05712890625"/>
    <m/>
    <n v="0"/>
    <n v="29.704597473144531"/>
    <n v="29.704597473144531"/>
    <n v="0"/>
    <n v="-1"/>
    <n v="0"/>
    <n v="0"/>
    <n v="0"/>
    <n v="366"/>
    <n v="8784"/>
    <n v="1.1432437167968601E-4"/>
    <n v="39.288825988769531"/>
    <n v="0"/>
    <n v="0"/>
    <n v="29.704597473144531"/>
    <n v="39.288825988769531"/>
    <m/>
    <s v="1/1/2026"/>
    <s v="12/31/2099"/>
    <m/>
    <n v="0"/>
    <n v="0"/>
    <n v="2036"/>
    <m/>
    <m/>
    <m/>
    <n v="0"/>
    <n v="0"/>
    <s v="Real 2021 | 5/8/2023 1:03:19 PM"/>
    <n v="15281"/>
    <n v="752.8759765625"/>
    <m/>
    <m/>
    <n v="756.05712890625"/>
    <n v="0"/>
    <n v="0"/>
    <m/>
    <m/>
    <m/>
    <n v="0"/>
  </r>
  <r>
    <x v="0"/>
    <x v="0"/>
    <x v="13"/>
    <s v="8"/>
    <x v="7"/>
    <s v="IQW_26-30"/>
    <x v="15"/>
    <n v="8.6072079837322235E-2"/>
    <n v="752.8759765625"/>
    <n v="8.6072079837322235E-2"/>
    <m/>
    <n v="0"/>
    <m/>
    <m/>
    <m/>
    <n v="0"/>
    <m/>
    <m/>
    <n v="-1"/>
    <n v="0"/>
    <s v="DSM_EE"/>
    <m/>
    <n v="756.05712890625"/>
    <m/>
    <n v="0"/>
    <n v="29.704597473144531"/>
    <n v="29.704597473144531"/>
    <n v="0"/>
    <n v="-1"/>
    <n v="0"/>
    <n v="0"/>
    <n v="0"/>
    <n v="366"/>
    <n v="8784"/>
    <n v="1.1432437167968601E-4"/>
    <n v="39.288825988769531"/>
    <n v="0"/>
    <n v="0"/>
    <n v="29.704597473144531"/>
    <n v="39.288825988769531"/>
    <m/>
    <s v="1/1/2026"/>
    <s v="12/31/2099"/>
    <m/>
    <n v="0"/>
    <n v="0"/>
    <n v="2036"/>
    <m/>
    <m/>
    <m/>
    <n v="0"/>
    <n v="0"/>
    <s v="Real 2021 | 5/8/2023 1:03:19 PM"/>
    <n v="15282"/>
    <n v="752.8759765625"/>
    <m/>
    <m/>
    <n v="756.05712890625"/>
    <n v="0"/>
    <n v="0"/>
    <m/>
    <m/>
    <m/>
    <n v="0"/>
  </r>
  <r>
    <x v="0"/>
    <x v="0"/>
    <x v="13"/>
    <s v="9"/>
    <x v="8"/>
    <s v="IQW_26-30"/>
    <x v="15"/>
    <n v="8.6072079837322235E-2"/>
    <n v="752.8759765625"/>
    <n v="8.6072079837322235E-2"/>
    <m/>
    <n v="0"/>
    <m/>
    <m/>
    <m/>
    <n v="0"/>
    <m/>
    <m/>
    <n v="-1"/>
    <n v="0"/>
    <s v="DSM_EE"/>
    <m/>
    <n v="756.05712890625"/>
    <m/>
    <n v="0"/>
    <n v="29.704597473144531"/>
    <n v="29.704597473144531"/>
    <n v="0"/>
    <n v="-1"/>
    <n v="0"/>
    <n v="0"/>
    <n v="0"/>
    <n v="366"/>
    <n v="8784"/>
    <n v="1.1432437167968601E-4"/>
    <n v="39.288825988769531"/>
    <n v="0"/>
    <n v="0"/>
    <n v="29.704597473144531"/>
    <n v="39.288825988769531"/>
    <m/>
    <s v="1/1/2026"/>
    <s v="12/31/2099"/>
    <m/>
    <n v="0"/>
    <n v="0"/>
    <n v="2036"/>
    <m/>
    <m/>
    <m/>
    <n v="0"/>
    <n v="0"/>
    <s v="Real 2021 | 5/8/2023 1:03:19 PM"/>
    <n v="15283"/>
    <n v="752.8759765625"/>
    <m/>
    <m/>
    <n v="756.05712890625"/>
    <n v="0"/>
    <n v="0"/>
    <m/>
    <m/>
    <m/>
    <n v="0"/>
  </r>
  <r>
    <x v="0"/>
    <x v="0"/>
    <x v="13"/>
    <s v="2"/>
    <x v="1"/>
    <s v="Residential - Low/Medium_31-42"/>
    <x v="16"/>
    <n v="5.9847297668457031"/>
    <n v="52384.58203125"/>
    <n v="5.9847297668457031"/>
    <m/>
    <n v="0"/>
    <m/>
    <m/>
    <m/>
    <n v="2767.134033203125"/>
    <m/>
    <m/>
    <n v="-1"/>
    <n v="0"/>
    <s v="DSM_EE"/>
    <m/>
    <n v="52569.8671875"/>
    <m/>
    <n v="0"/>
    <n v="2040.274658203125"/>
    <n v="2040.274658203125"/>
    <n v="0"/>
    <n v="-1"/>
    <n v="0"/>
    <n v="0"/>
    <n v="0"/>
    <n v="366"/>
    <n v="8784"/>
    <n v="1.1424602416809648E-4"/>
    <n v="38.810722351074219"/>
    <n v="0"/>
    <n v="0"/>
    <n v="2040.274658203125"/>
    <n v="38.810722351074219"/>
    <m/>
    <s v="1/1/2031"/>
    <s v="12/31/2099"/>
    <m/>
    <n v="0"/>
    <n v="0"/>
    <n v="2036"/>
    <m/>
    <m/>
    <m/>
    <n v="0"/>
    <n v="0"/>
    <s v="Real 2021 | 5/8/2023 1:03:19 PM"/>
    <n v="15284"/>
    <n v="52384.58203125"/>
    <m/>
    <m/>
    <n v="52569.8671875"/>
    <n v="0"/>
    <n v="0"/>
    <m/>
    <m/>
    <m/>
    <n v="0"/>
  </r>
  <r>
    <x v="0"/>
    <x v="0"/>
    <x v="13"/>
    <s v="4"/>
    <x v="3"/>
    <s v="Residential - Low/Medium_31-42"/>
    <x v="16"/>
    <n v="5.9847297668457031"/>
    <n v="52384.58203125"/>
    <n v="5.9847297668457031"/>
    <m/>
    <n v="0"/>
    <m/>
    <m/>
    <m/>
    <n v="2767.134033203125"/>
    <m/>
    <m/>
    <n v="-1"/>
    <n v="0"/>
    <s v="DSM_EE"/>
    <m/>
    <n v="52569.8671875"/>
    <m/>
    <n v="0"/>
    <n v="2040.274658203125"/>
    <n v="2040.274658203125"/>
    <n v="0"/>
    <n v="-1"/>
    <n v="0"/>
    <n v="0"/>
    <n v="0"/>
    <n v="366"/>
    <n v="8784"/>
    <n v="1.1424602416809648E-4"/>
    <n v="38.810722351074219"/>
    <n v="0"/>
    <n v="0"/>
    <n v="2040.274658203125"/>
    <n v="38.810722351074219"/>
    <m/>
    <s v="1/1/2031"/>
    <s v="12/31/2099"/>
    <m/>
    <n v="0"/>
    <n v="0"/>
    <n v="2036"/>
    <m/>
    <m/>
    <m/>
    <n v="0"/>
    <n v="0"/>
    <s v="Real 2021 | 5/8/2023 1:03:19 PM"/>
    <n v="15285"/>
    <n v="52384.58203125"/>
    <m/>
    <m/>
    <n v="52569.8671875"/>
    <n v="0"/>
    <n v="0"/>
    <m/>
    <m/>
    <m/>
    <n v="0"/>
  </r>
  <r>
    <x v="0"/>
    <x v="0"/>
    <x v="13"/>
    <s v="6"/>
    <x v="5"/>
    <s v="Residential - Low/Medium_31-42"/>
    <x v="16"/>
    <n v="5.9847297668457031"/>
    <n v="52384.58203125"/>
    <n v="5.9847297668457031"/>
    <m/>
    <n v="0"/>
    <m/>
    <m/>
    <m/>
    <n v="2767.134033203125"/>
    <m/>
    <m/>
    <n v="-1"/>
    <n v="0"/>
    <s v="DSM_EE"/>
    <m/>
    <n v="52569.8671875"/>
    <m/>
    <n v="0"/>
    <n v="2040.274658203125"/>
    <n v="2040.274658203125"/>
    <n v="0"/>
    <n v="-1"/>
    <n v="0"/>
    <n v="0"/>
    <n v="0"/>
    <n v="366"/>
    <n v="8784"/>
    <n v="1.1424602416809648E-4"/>
    <n v="38.810722351074219"/>
    <n v="0"/>
    <n v="0"/>
    <n v="2040.274658203125"/>
    <n v="38.810722351074219"/>
    <m/>
    <s v="1/1/2031"/>
    <s v="12/31/2099"/>
    <m/>
    <n v="0"/>
    <n v="0"/>
    <n v="2036"/>
    <m/>
    <m/>
    <m/>
    <n v="0"/>
    <n v="0"/>
    <s v="Real 2021 | 5/8/2023 1:03:19 PM"/>
    <n v="15286"/>
    <n v="52384.58203125"/>
    <m/>
    <m/>
    <n v="52569.8671875"/>
    <n v="0"/>
    <n v="0"/>
    <m/>
    <m/>
    <m/>
    <n v="0"/>
  </r>
  <r>
    <x v="0"/>
    <x v="0"/>
    <x v="13"/>
    <s v="8"/>
    <x v="7"/>
    <s v="Residential - Low/Medium_31-42"/>
    <x v="16"/>
    <n v="5.9847297668457031"/>
    <n v="52384.58203125"/>
    <n v="5.9847297668457031"/>
    <m/>
    <n v="0"/>
    <m/>
    <m/>
    <m/>
    <n v="2767.134033203125"/>
    <m/>
    <m/>
    <n v="-1"/>
    <n v="0"/>
    <s v="DSM_EE"/>
    <m/>
    <n v="52569.8671875"/>
    <m/>
    <n v="0"/>
    <n v="2040.274658203125"/>
    <n v="2040.274658203125"/>
    <n v="0"/>
    <n v="-1"/>
    <n v="0"/>
    <n v="0"/>
    <n v="0"/>
    <n v="366"/>
    <n v="8784"/>
    <n v="1.1424602416809648E-4"/>
    <n v="38.810722351074219"/>
    <n v="0"/>
    <n v="0"/>
    <n v="2040.274658203125"/>
    <n v="38.810722351074219"/>
    <m/>
    <s v="1/1/2031"/>
    <s v="12/31/2099"/>
    <m/>
    <n v="0"/>
    <n v="0"/>
    <n v="2036"/>
    <m/>
    <m/>
    <m/>
    <n v="0"/>
    <n v="0"/>
    <s v="Real 2021 | 5/8/2023 1:03:19 PM"/>
    <n v="15287"/>
    <n v="52384.58203125"/>
    <m/>
    <m/>
    <n v="52569.8671875"/>
    <n v="0"/>
    <n v="0"/>
    <m/>
    <m/>
    <m/>
    <n v="0"/>
  </r>
  <r>
    <x v="0"/>
    <x v="0"/>
    <x v="13"/>
    <s v="9"/>
    <x v="8"/>
    <s v="Residential - Low/Medium_31-42"/>
    <x v="16"/>
    <n v="5.9847297668457031"/>
    <n v="52384.58203125"/>
    <n v="5.9847297668457031"/>
    <m/>
    <n v="0"/>
    <m/>
    <m/>
    <m/>
    <n v="2767.134033203125"/>
    <m/>
    <m/>
    <n v="-1"/>
    <n v="0"/>
    <s v="DSM_EE"/>
    <m/>
    <n v="52569.8671875"/>
    <m/>
    <n v="0"/>
    <n v="2040.274658203125"/>
    <n v="2040.274658203125"/>
    <n v="0"/>
    <n v="-1"/>
    <n v="0"/>
    <n v="0"/>
    <n v="0"/>
    <n v="366"/>
    <n v="8784"/>
    <n v="1.1424602416809648E-4"/>
    <n v="38.810722351074219"/>
    <n v="0"/>
    <n v="0"/>
    <n v="2040.274658203125"/>
    <n v="38.810722351074219"/>
    <m/>
    <s v="1/1/2031"/>
    <s v="12/31/2099"/>
    <m/>
    <n v="0"/>
    <n v="0"/>
    <n v="2036"/>
    <m/>
    <m/>
    <m/>
    <n v="0"/>
    <n v="0"/>
    <s v="Real 2021 | 5/8/2023 1:03:19 PM"/>
    <n v="15288"/>
    <n v="52384.58203125"/>
    <m/>
    <m/>
    <n v="52569.8671875"/>
    <n v="0"/>
    <n v="0"/>
    <m/>
    <m/>
    <m/>
    <n v="0"/>
  </r>
  <r>
    <x v="0"/>
    <x v="0"/>
    <x v="13"/>
    <s v="1"/>
    <x v="0"/>
    <s v="C&amp;I - Low_31-42"/>
    <x v="17"/>
    <n v="15.780634880065918"/>
    <n v="138123.328125"/>
    <n v="15.780634880065918"/>
    <m/>
    <n v="0"/>
    <m/>
    <m/>
    <m/>
    <n v="4841.2275390625"/>
    <m/>
    <m/>
    <n v="-1"/>
    <n v="0"/>
    <s v="DSM_EE"/>
    <m/>
    <n v="138617.09375"/>
    <m/>
    <n v="0"/>
    <n v="5179.28857421875"/>
    <n v="5179.28857421875"/>
    <n v="0"/>
    <n v="-1"/>
    <n v="0"/>
    <n v="0"/>
    <n v="0"/>
    <n v="366"/>
    <n v="8784"/>
    <n v="1.1425033153500408E-4"/>
    <n v="37.363994598388672"/>
    <n v="0"/>
    <n v="0"/>
    <n v="5179.28857421875"/>
    <n v="37.363994598388672"/>
    <m/>
    <s v="1/1/2031"/>
    <s v="12/31/2099"/>
    <m/>
    <n v="0"/>
    <n v="0"/>
    <n v="2036"/>
    <m/>
    <m/>
    <m/>
    <n v="0"/>
    <n v="0"/>
    <s v="Real 2021 | 5/8/2023 1:03:19 PM"/>
    <n v="15289"/>
    <n v="138123.328125"/>
    <m/>
    <m/>
    <n v="138617.09375"/>
    <n v="0"/>
    <n v="0"/>
    <m/>
    <m/>
    <m/>
    <n v="0"/>
  </r>
  <r>
    <x v="0"/>
    <x v="0"/>
    <x v="13"/>
    <s v="3"/>
    <x v="2"/>
    <s v="C&amp;I - Low_31-42"/>
    <x v="17"/>
    <n v="15.780634880065918"/>
    <n v="138123.328125"/>
    <n v="15.780634880065918"/>
    <m/>
    <n v="0"/>
    <m/>
    <m/>
    <m/>
    <n v="4841.2275390625"/>
    <m/>
    <m/>
    <n v="-1"/>
    <n v="0"/>
    <s v="DSM_EE"/>
    <m/>
    <n v="138617.09375"/>
    <m/>
    <n v="0"/>
    <n v="5179.28857421875"/>
    <n v="5179.28857421875"/>
    <n v="0"/>
    <n v="-1"/>
    <n v="0"/>
    <n v="0"/>
    <n v="0"/>
    <n v="366"/>
    <n v="8784"/>
    <n v="1.1425033153500408E-4"/>
    <n v="37.363994598388672"/>
    <n v="0"/>
    <n v="0"/>
    <n v="5179.28857421875"/>
    <n v="37.363994598388672"/>
    <m/>
    <s v="1/1/2031"/>
    <s v="12/31/2099"/>
    <m/>
    <n v="0"/>
    <n v="0"/>
    <n v="2036"/>
    <m/>
    <m/>
    <m/>
    <n v="0"/>
    <n v="0"/>
    <s v="Real 2021 | 5/8/2023 1:03:19 PM"/>
    <n v="15290"/>
    <n v="138123.328125"/>
    <m/>
    <m/>
    <n v="138617.09375"/>
    <n v="0"/>
    <n v="0"/>
    <m/>
    <m/>
    <m/>
    <n v="0"/>
  </r>
  <r>
    <x v="0"/>
    <x v="0"/>
    <x v="13"/>
    <s v="4"/>
    <x v="3"/>
    <s v="C&amp;I - Low_31-42"/>
    <x v="17"/>
    <n v="15.780634880065918"/>
    <n v="138123.328125"/>
    <n v="15.780634880065918"/>
    <m/>
    <n v="0"/>
    <m/>
    <m/>
    <m/>
    <n v="4841.2275390625"/>
    <m/>
    <m/>
    <n v="-1"/>
    <n v="0"/>
    <s v="DSM_EE"/>
    <m/>
    <n v="138617.09375"/>
    <m/>
    <n v="0"/>
    <n v="5179.28857421875"/>
    <n v="5179.28857421875"/>
    <n v="0"/>
    <n v="-1"/>
    <n v="0"/>
    <n v="0"/>
    <n v="0"/>
    <n v="366"/>
    <n v="8784"/>
    <n v="1.1425033153500408E-4"/>
    <n v="37.363994598388672"/>
    <n v="0"/>
    <n v="0"/>
    <n v="5179.28857421875"/>
    <n v="37.363994598388672"/>
    <m/>
    <s v="1/1/2031"/>
    <s v="12/31/2099"/>
    <m/>
    <n v="0"/>
    <n v="0"/>
    <n v="2036"/>
    <m/>
    <m/>
    <m/>
    <n v="0"/>
    <n v="0"/>
    <s v="Real 2021 | 5/8/2023 1:03:19 PM"/>
    <n v="15291"/>
    <n v="138123.328125"/>
    <m/>
    <m/>
    <n v="138617.09375"/>
    <n v="0"/>
    <n v="0"/>
    <m/>
    <m/>
    <m/>
    <n v="0"/>
  </r>
  <r>
    <x v="0"/>
    <x v="0"/>
    <x v="13"/>
    <s v="6"/>
    <x v="5"/>
    <s v="C&amp;I - Low_31-42"/>
    <x v="17"/>
    <n v="15.780634880065918"/>
    <n v="138123.328125"/>
    <n v="15.780634880065918"/>
    <m/>
    <n v="0"/>
    <m/>
    <m/>
    <m/>
    <n v="4841.2275390625"/>
    <m/>
    <m/>
    <n v="-1"/>
    <n v="0"/>
    <s v="DSM_EE"/>
    <m/>
    <n v="138617.09375"/>
    <m/>
    <n v="0"/>
    <n v="5179.28857421875"/>
    <n v="5179.28857421875"/>
    <n v="0"/>
    <n v="-1"/>
    <n v="0"/>
    <n v="0"/>
    <n v="0"/>
    <n v="366"/>
    <n v="8784"/>
    <n v="1.1425033153500408E-4"/>
    <n v="37.363994598388672"/>
    <n v="0"/>
    <n v="0"/>
    <n v="5179.28857421875"/>
    <n v="37.363994598388672"/>
    <m/>
    <s v="1/1/2031"/>
    <s v="12/31/2099"/>
    <m/>
    <n v="0"/>
    <n v="0"/>
    <n v="2036"/>
    <m/>
    <m/>
    <m/>
    <n v="0"/>
    <n v="0"/>
    <s v="Real 2021 | 5/8/2023 1:03:19 PM"/>
    <n v="15292"/>
    <n v="138123.328125"/>
    <m/>
    <m/>
    <n v="138617.09375"/>
    <n v="0"/>
    <n v="0"/>
    <m/>
    <m/>
    <m/>
    <n v="0"/>
  </r>
  <r>
    <x v="0"/>
    <x v="0"/>
    <x v="13"/>
    <s v="7"/>
    <x v="6"/>
    <s v="C&amp;I - Low_31-42"/>
    <x v="17"/>
    <n v="15.780634880065918"/>
    <n v="138123.328125"/>
    <n v="15.780634880065918"/>
    <m/>
    <n v="0"/>
    <m/>
    <m/>
    <m/>
    <n v="4841.2275390625"/>
    <m/>
    <m/>
    <n v="-1"/>
    <n v="0"/>
    <s v="DSM_EE"/>
    <m/>
    <n v="138617.09375"/>
    <m/>
    <n v="0"/>
    <n v="5179.28857421875"/>
    <n v="5179.28857421875"/>
    <n v="0"/>
    <n v="-1"/>
    <n v="0"/>
    <n v="0"/>
    <n v="0"/>
    <n v="366"/>
    <n v="8784"/>
    <n v="1.1425033153500408E-4"/>
    <n v="37.363994598388672"/>
    <n v="0"/>
    <n v="0"/>
    <n v="5179.28857421875"/>
    <n v="37.363994598388672"/>
    <m/>
    <s v="1/1/2031"/>
    <s v="12/31/2099"/>
    <m/>
    <n v="0"/>
    <n v="0"/>
    <n v="2036"/>
    <m/>
    <m/>
    <m/>
    <n v="0"/>
    <n v="0"/>
    <s v="Real 2021 | 5/8/2023 1:03:19 PM"/>
    <n v="15293"/>
    <n v="138123.328125"/>
    <m/>
    <m/>
    <n v="138617.09375"/>
    <n v="0"/>
    <n v="0"/>
    <m/>
    <m/>
    <m/>
    <n v="0"/>
  </r>
  <r>
    <x v="0"/>
    <x v="0"/>
    <x v="13"/>
    <s v="8"/>
    <x v="7"/>
    <s v="C&amp;I - Low_31-42"/>
    <x v="17"/>
    <n v="15.780634880065918"/>
    <n v="138123.328125"/>
    <n v="15.780634880065918"/>
    <m/>
    <n v="0"/>
    <m/>
    <m/>
    <m/>
    <n v="4841.2275390625"/>
    <m/>
    <m/>
    <n v="-1"/>
    <n v="0"/>
    <s v="DSM_EE"/>
    <m/>
    <n v="138617.09375"/>
    <m/>
    <n v="0"/>
    <n v="5179.28857421875"/>
    <n v="5179.28857421875"/>
    <n v="0"/>
    <n v="-1"/>
    <n v="0"/>
    <n v="0"/>
    <n v="0"/>
    <n v="366"/>
    <n v="8784"/>
    <n v="1.1425033153500408E-4"/>
    <n v="37.363994598388672"/>
    <n v="0"/>
    <n v="0"/>
    <n v="5179.28857421875"/>
    <n v="37.363994598388672"/>
    <m/>
    <s v="1/1/2031"/>
    <s v="12/31/2099"/>
    <m/>
    <n v="0"/>
    <n v="0"/>
    <n v="2036"/>
    <m/>
    <m/>
    <m/>
    <n v="0"/>
    <n v="0"/>
    <s v="Real 2021 | 5/8/2023 1:03:19 PM"/>
    <n v="15294"/>
    <n v="138123.328125"/>
    <m/>
    <m/>
    <n v="138617.09375"/>
    <n v="0"/>
    <n v="0"/>
    <m/>
    <m/>
    <m/>
    <n v="0"/>
  </r>
  <r>
    <x v="0"/>
    <x v="0"/>
    <x v="13"/>
    <s v="9"/>
    <x v="8"/>
    <s v="C&amp;I - Low_31-42"/>
    <x v="17"/>
    <n v="15.780634880065918"/>
    <n v="138123.328125"/>
    <n v="15.780634880065918"/>
    <m/>
    <n v="0"/>
    <m/>
    <m/>
    <m/>
    <n v="4841.2275390625"/>
    <m/>
    <m/>
    <n v="-1"/>
    <n v="0"/>
    <s v="DSM_EE"/>
    <m/>
    <n v="138617.09375"/>
    <m/>
    <n v="0"/>
    <n v="5179.28857421875"/>
    <n v="5179.28857421875"/>
    <n v="0"/>
    <n v="-1"/>
    <n v="0"/>
    <n v="0"/>
    <n v="0"/>
    <n v="366"/>
    <n v="8784"/>
    <n v="1.1425033153500408E-4"/>
    <n v="37.363994598388672"/>
    <n v="0"/>
    <n v="0"/>
    <n v="5179.28857421875"/>
    <n v="37.363994598388672"/>
    <m/>
    <s v="1/1/2031"/>
    <s v="12/31/2099"/>
    <m/>
    <n v="0"/>
    <n v="0"/>
    <n v="2036"/>
    <m/>
    <m/>
    <m/>
    <n v="0"/>
    <n v="0"/>
    <s v="Real 2021 | 5/8/2023 1:03:19 PM"/>
    <n v="15295"/>
    <n v="138123.328125"/>
    <m/>
    <m/>
    <n v="138617.09375"/>
    <n v="0"/>
    <n v="0"/>
    <m/>
    <m/>
    <m/>
    <n v="0"/>
  </r>
  <r>
    <x v="0"/>
    <x v="0"/>
    <x v="13"/>
    <s v="1"/>
    <x v="0"/>
    <s v="IQW_31-42"/>
    <x v="18"/>
    <n v="0.26013368368148804"/>
    <n v="2275.556884765625"/>
    <n v="0.26013368368148804"/>
    <m/>
    <n v="0"/>
    <m/>
    <m/>
    <m/>
    <n v="892.1632080078125"/>
    <m/>
    <m/>
    <n v="-1"/>
    <n v="0"/>
    <s v="DSM_EE"/>
    <m/>
    <n v="2285.014404296875"/>
    <m/>
    <n v="0"/>
    <n v="90.039016723632813"/>
    <n v="90.039016723632813"/>
    <n v="0"/>
    <n v="-1"/>
    <n v="0"/>
    <n v="0"/>
    <n v="0"/>
    <n v="366"/>
    <n v="8784"/>
    <n v="1.1431649181758985E-4"/>
    <n v="39.404140472412109"/>
    <n v="0"/>
    <n v="0"/>
    <n v="90.039016723632813"/>
    <n v="39.404140472412109"/>
    <m/>
    <s v="1/1/2031"/>
    <s v="12/31/2099"/>
    <m/>
    <n v="0"/>
    <n v="0"/>
    <n v="2036"/>
    <m/>
    <m/>
    <m/>
    <n v="0"/>
    <n v="0"/>
    <s v="Real 2021 | 5/8/2023 1:03:19 PM"/>
    <n v="15296"/>
    <n v="2275.556884765625"/>
    <m/>
    <m/>
    <n v="2285.014404296875"/>
    <n v="0"/>
    <n v="0"/>
    <m/>
    <m/>
    <m/>
    <n v="0"/>
  </r>
  <r>
    <x v="0"/>
    <x v="0"/>
    <x v="13"/>
    <s v="2"/>
    <x v="1"/>
    <s v="IQW_31-42"/>
    <x v="18"/>
    <n v="0.26013368368148804"/>
    <n v="2275.556884765625"/>
    <n v="0.26013368368148804"/>
    <m/>
    <n v="0"/>
    <m/>
    <m/>
    <m/>
    <n v="892.1632080078125"/>
    <m/>
    <m/>
    <n v="-1"/>
    <n v="0"/>
    <s v="DSM_EE"/>
    <m/>
    <n v="2285.014404296875"/>
    <m/>
    <n v="0"/>
    <n v="90.039016723632813"/>
    <n v="90.039016723632813"/>
    <n v="0"/>
    <n v="-1"/>
    <n v="0"/>
    <n v="0"/>
    <n v="0"/>
    <n v="366"/>
    <n v="8784"/>
    <n v="1.1431649181758985E-4"/>
    <n v="39.404140472412109"/>
    <n v="0"/>
    <n v="0"/>
    <n v="90.039016723632813"/>
    <n v="39.404140472412109"/>
    <m/>
    <s v="1/1/2031"/>
    <s v="12/31/2099"/>
    <m/>
    <n v="0"/>
    <n v="0"/>
    <n v="2036"/>
    <m/>
    <m/>
    <m/>
    <n v="0"/>
    <n v="0"/>
    <s v="Real 2021 | 5/8/2023 1:03:19 PM"/>
    <n v="15297"/>
    <n v="2275.556884765625"/>
    <m/>
    <m/>
    <n v="2285.014404296875"/>
    <n v="0"/>
    <n v="0"/>
    <m/>
    <m/>
    <m/>
    <n v="0"/>
  </r>
  <r>
    <x v="0"/>
    <x v="0"/>
    <x v="13"/>
    <s v="3"/>
    <x v="2"/>
    <s v="IQW_31-42"/>
    <x v="18"/>
    <n v="0.26013368368148804"/>
    <n v="2275.556884765625"/>
    <n v="0.26013368368148804"/>
    <m/>
    <n v="0"/>
    <m/>
    <m/>
    <m/>
    <n v="892.1632080078125"/>
    <m/>
    <m/>
    <n v="-1"/>
    <n v="0"/>
    <s v="DSM_EE"/>
    <m/>
    <n v="2285.014404296875"/>
    <m/>
    <n v="0"/>
    <n v="90.039016723632813"/>
    <n v="90.039016723632813"/>
    <n v="0"/>
    <n v="-1"/>
    <n v="0"/>
    <n v="0"/>
    <n v="0"/>
    <n v="366"/>
    <n v="8784"/>
    <n v="1.1431649181758985E-4"/>
    <n v="39.404140472412109"/>
    <n v="0"/>
    <n v="0"/>
    <n v="90.039016723632813"/>
    <n v="39.404140472412109"/>
    <m/>
    <s v="1/1/2031"/>
    <s v="12/31/2099"/>
    <m/>
    <n v="0"/>
    <n v="0"/>
    <n v="2036"/>
    <m/>
    <m/>
    <m/>
    <n v="0"/>
    <n v="0"/>
    <s v="Real 2021 | 5/8/2023 1:03:19 PM"/>
    <n v="15298"/>
    <n v="2275.556884765625"/>
    <m/>
    <m/>
    <n v="2285.014404296875"/>
    <n v="0"/>
    <n v="0"/>
    <m/>
    <m/>
    <m/>
    <n v="0"/>
  </r>
  <r>
    <x v="0"/>
    <x v="0"/>
    <x v="13"/>
    <s v="4"/>
    <x v="3"/>
    <s v="IQW_31-42"/>
    <x v="18"/>
    <n v="0.26013368368148804"/>
    <n v="2275.556884765625"/>
    <n v="0.26013368368148804"/>
    <m/>
    <n v="0"/>
    <m/>
    <m/>
    <m/>
    <n v="892.1632080078125"/>
    <m/>
    <m/>
    <n v="-1"/>
    <n v="0"/>
    <s v="DSM_EE"/>
    <m/>
    <n v="2285.014404296875"/>
    <m/>
    <n v="0"/>
    <n v="90.039016723632813"/>
    <n v="90.039016723632813"/>
    <n v="0"/>
    <n v="-1"/>
    <n v="0"/>
    <n v="0"/>
    <n v="0"/>
    <n v="366"/>
    <n v="8784"/>
    <n v="1.1431649181758985E-4"/>
    <n v="39.404140472412109"/>
    <n v="0"/>
    <n v="0"/>
    <n v="90.039016723632813"/>
    <n v="39.404140472412109"/>
    <m/>
    <s v="1/1/2031"/>
    <s v="12/31/2099"/>
    <m/>
    <n v="0"/>
    <n v="0"/>
    <n v="2036"/>
    <m/>
    <m/>
    <m/>
    <n v="0"/>
    <n v="0"/>
    <s v="Real 2021 | 5/8/2023 1:03:19 PM"/>
    <n v="15299"/>
    <n v="2275.556884765625"/>
    <m/>
    <m/>
    <n v="2285.014404296875"/>
    <n v="0"/>
    <n v="0"/>
    <m/>
    <m/>
    <m/>
    <n v="0"/>
  </r>
  <r>
    <x v="0"/>
    <x v="0"/>
    <x v="13"/>
    <s v="5"/>
    <x v="4"/>
    <s v="IQW_31-42"/>
    <x v="18"/>
    <n v="0.26013368368148804"/>
    <n v="2275.556884765625"/>
    <n v="0.26013368368148804"/>
    <m/>
    <n v="0"/>
    <m/>
    <m/>
    <m/>
    <n v="892.1632080078125"/>
    <m/>
    <m/>
    <n v="-1"/>
    <n v="0"/>
    <s v="DSM_EE"/>
    <m/>
    <n v="2285.014404296875"/>
    <m/>
    <n v="0"/>
    <n v="90.039016723632813"/>
    <n v="90.039016723632813"/>
    <n v="0"/>
    <n v="-1"/>
    <n v="0"/>
    <n v="0"/>
    <n v="0"/>
    <n v="366"/>
    <n v="8784"/>
    <n v="1.1431649181758985E-4"/>
    <n v="39.404140472412109"/>
    <n v="0"/>
    <n v="0"/>
    <n v="90.039016723632813"/>
    <n v="39.404140472412109"/>
    <m/>
    <s v="1/1/2031"/>
    <s v="12/31/2099"/>
    <m/>
    <n v="0"/>
    <n v="0"/>
    <n v="2036"/>
    <m/>
    <m/>
    <m/>
    <n v="0"/>
    <n v="0"/>
    <s v="Real 2021 | 5/8/2023 1:03:19 PM"/>
    <n v="15300"/>
    <n v="2275.556884765625"/>
    <m/>
    <m/>
    <n v="2285.014404296875"/>
    <n v="0"/>
    <n v="0"/>
    <m/>
    <m/>
    <m/>
    <n v="0"/>
  </r>
  <r>
    <x v="0"/>
    <x v="0"/>
    <x v="13"/>
    <s v="6"/>
    <x v="5"/>
    <s v="IQW_31-42"/>
    <x v="18"/>
    <n v="0.26013368368148804"/>
    <n v="2275.556884765625"/>
    <n v="0.26013368368148804"/>
    <m/>
    <n v="0"/>
    <m/>
    <m/>
    <m/>
    <n v="892.1632080078125"/>
    <m/>
    <m/>
    <n v="-1"/>
    <n v="0"/>
    <s v="DSM_EE"/>
    <m/>
    <n v="2285.014404296875"/>
    <m/>
    <n v="0"/>
    <n v="90.039016723632813"/>
    <n v="90.039016723632813"/>
    <n v="0"/>
    <n v="-1"/>
    <n v="0"/>
    <n v="0"/>
    <n v="0"/>
    <n v="366"/>
    <n v="8784"/>
    <n v="1.1431649181758985E-4"/>
    <n v="39.404140472412109"/>
    <n v="0"/>
    <n v="0"/>
    <n v="90.039016723632813"/>
    <n v="39.404140472412109"/>
    <m/>
    <s v="1/1/2031"/>
    <s v="12/31/2099"/>
    <m/>
    <n v="0"/>
    <n v="0"/>
    <n v="2036"/>
    <m/>
    <m/>
    <m/>
    <n v="0"/>
    <n v="0"/>
    <s v="Real 2021 | 5/8/2023 1:03:19 PM"/>
    <n v="15301"/>
    <n v="2275.556884765625"/>
    <m/>
    <m/>
    <n v="2285.014404296875"/>
    <n v="0"/>
    <n v="0"/>
    <m/>
    <m/>
    <m/>
    <n v="0"/>
  </r>
  <r>
    <x v="0"/>
    <x v="0"/>
    <x v="13"/>
    <s v="7"/>
    <x v="6"/>
    <s v="IQW_31-42"/>
    <x v="18"/>
    <n v="0.26013368368148804"/>
    <n v="2275.556884765625"/>
    <n v="0.26013368368148804"/>
    <m/>
    <n v="0"/>
    <m/>
    <m/>
    <m/>
    <n v="892.1632080078125"/>
    <m/>
    <m/>
    <n v="-1"/>
    <n v="0"/>
    <s v="DSM_EE"/>
    <m/>
    <n v="2285.014404296875"/>
    <m/>
    <n v="0"/>
    <n v="90.039016723632813"/>
    <n v="90.039016723632813"/>
    <n v="0"/>
    <n v="-1"/>
    <n v="0"/>
    <n v="0"/>
    <n v="0"/>
    <n v="366"/>
    <n v="8784"/>
    <n v="1.1431649181758985E-4"/>
    <n v="39.404140472412109"/>
    <n v="0"/>
    <n v="0"/>
    <n v="90.039016723632813"/>
    <n v="39.404140472412109"/>
    <m/>
    <s v="1/1/2031"/>
    <s v="12/31/2099"/>
    <m/>
    <n v="0"/>
    <n v="0"/>
    <n v="2036"/>
    <m/>
    <m/>
    <m/>
    <n v="0"/>
    <n v="0"/>
    <s v="Real 2021 | 5/8/2023 1:03:19 PM"/>
    <n v="15302"/>
    <n v="2275.556884765625"/>
    <m/>
    <m/>
    <n v="2285.014404296875"/>
    <n v="0"/>
    <n v="0"/>
    <m/>
    <m/>
    <m/>
    <n v="0"/>
  </r>
  <r>
    <x v="0"/>
    <x v="0"/>
    <x v="13"/>
    <s v="8"/>
    <x v="7"/>
    <s v="IQW_31-42"/>
    <x v="18"/>
    <n v="0.26013368368148804"/>
    <n v="2275.556884765625"/>
    <n v="0.26013368368148804"/>
    <m/>
    <n v="0"/>
    <m/>
    <m/>
    <m/>
    <n v="892.1632080078125"/>
    <m/>
    <m/>
    <n v="-1"/>
    <n v="0"/>
    <s v="DSM_EE"/>
    <m/>
    <n v="2285.014404296875"/>
    <m/>
    <n v="0"/>
    <n v="90.039016723632813"/>
    <n v="90.039016723632813"/>
    <n v="0"/>
    <n v="-1"/>
    <n v="0"/>
    <n v="0"/>
    <n v="0"/>
    <n v="366"/>
    <n v="8784"/>
    <n v="1.1431649181758985E-4"/>
    <n v="39.404140472412109"/>
    <n v="0"/>
    <n v="0"/>
    <n v="90.039016723632813"/>
    <n v="39.404140472412109"/>
    <m/>
    <s v="1/1/2031"/>
    <s v="12/31/2099"/>
    <m/>
    <n v="0"/>
    <n v="0"/>
    <n v="2036"/>
    <m/>
    <m/>
    <m/>
    <n v="0"/>
    <n v="0"/>
    <s v="Real 2021 | 5/8/2023 1:03:19 PM"/>
    <n v="15303"/>
    <n v="2275.556884765625"/>
    <m/>
    <m/>
    <n v="2285.014404296875"/>
    <n v="0"/>
    <n v="0"/>
    <m/>
    <m/>
    <m/>
    <n v="0"/>
  </r>
  <r>
    <x v="0"/>
    <x v="0"/>
    <x v="13"/>
    <s v="9"/>
    <x v="8"/>
    <s v="IQW_31-42"/>
    <x v="18"/>
    <n v="0.26013368368148804"/>
    <n v="2275.556884765625"/>
    <n v="0.26013368368148804"/>
    <m/>
    <n v="0"/>
    <m/>
    <m/>
    <m/>
    <n v="892.1632080078125"/>
    <m/>
    <m/>
    <n v="-1"/>
    <n v="0"/>
    <s v="DSM_EE"/>
    <m/>
    <n v="2285.014404296875"/>
    <m/>
    <n v="0"/>
    <n v="90.039016723632813"/>
    <n v="90.039016723632813"/>
    <n v="0"/>
    <n v="-1"/>
    <n v="0"/>
    <n v="0"/>
    <n v="0"/>
    <n v="366"/>
    <n v="8784"/>
    <n v="1.1431649181758985E-4"/>
    <n v="39.404140472412109"/>
    <n v="0"/>
    <n v="0"/>
    <n v="90.039016723632813"/>
    <n v="39.404140472412109"/>
    <m/>
    <s v="1/1/2031"/>
    <s v="12/31/2099"/>
    <m/>
    <n v="0"/>
    <n v="0"/>
    <n v="2036"/>
    <m/>
    <m/>
    <m/>
    <n v="0"/>
    <n v="0"/>
    <s v="Real 2021 | 5/8/2023 1:03:19 PM"/>
    <n v="15304"/>
    <n v="2275.556884765625"/>
    <m/>
    <m/>
    <n v="2285.014404296875"/>
    <n v="0"/>
    <n v="0"/>
    <m/>
    <m/>
    <m/>
    <n v="0"/>
  </r>
  <r>
    <x v="0"/>
    <x v="0"/>
    <x v="13"/>
    <s v="1"/>
    <x v="0"/>
    <s v="Area 1001 Gas CT 2029"/>
    <x v="19"/>
    <n v="419.24359130859375"/>
    <n v="458.34097290039063"/>
    <n v="135.47138977050781"/>
    <m/>
    <n v="0"/>
    <m/>
    <m/>
    <m/>
    <n v="49041.3515625"/>
    <m/>
    <m/>
    <n v="-1"/>
    <n v="11948406"/>
    <s v="TCO"/>
    <m/>
    <n v="1189980.625"/>
    <m/>
    <n v="125.77307891845703"/>
    <n v="58012.09375"/>
    <n v="58012.09375"/>
    <n v="0"/>
    <n v="-1"/>
    <n v="0"/>
    <n v="0"/>
    <n v="3326.23876953125"/>
    <n v="67"/>
    <n v="3668"/>
    <n v="0.29556900262832642"/>
    <n v="48.750450134277344"/>
    <n v="47448.3125"/>
    <n v="39.873180389404297"/>
    <n v="10563.7802734375"/>
    <n v="8.8772706985473633"/>
    <m/>
    <s v="1/1/2029"/>
    <s v="12/31/2099"/>
    <m/>
    <n v="0"/>
    <n v="0"/>
    <n v="2036"/>
    <m/>
    <m/>
    <m/>
    <n v="0"/>
    <n v="0"/>
    <s v="Real 2021 | 5/8/2023 1:03:19 PM"/>
    <n v="15305"/>
    <n v="480"/>
    <m/>
    <m/>
    <n v="1189980.625"/>
    <n v="0"/>
    <n v="0"/>
    <m/>
    <m/>
    <m/>
    <n v="0"/>
  </r>
  <r>
    <x v="0"/>
    <x v="0"/>
    <x v="13"/>
    <s v="2"/>
    <x v="1"/>
    <s v="Area 1001 Gas CT 2029"/>
    <x v="19"/>
    <n v="419.24359130859375"/>
    <n v="458.34097290039063"/>
    <n v="135.47138977050781"/>
    <m/>
    <n v="0"/>
    <m/>
    <m/>
    <m/>
    <n v="49041.3515625"/>
    <m/>
    <m/>
    <n v="-1"/>
    <n v="11948406"/>
    <s v="TCO"/>
    <m/>
    <n v="1189980.625"/>
    <m/>
    <n v="125.77307891845703"/>
    <n v="58012.09375"/>
    <n v="58012.09375"/>
    <n v="0"/>
    <n v="-1"/>
    <n v="0"/>
    <n v="0"/>
    <n v="3326.23876953125"/>
    <n v="67"/>
    <n v="3668"/>
    <n v="0.29556900262832642"/>
    <n v="48.750450134277344"/>
    <n v="47448.3125"/>
    <n v="39.873180389404297"/>
    <n v="10563.7802734375"/>
    <n v="8.8772706985473633"/>
    <m/>
    <s v="1/1/2029"/>
    <s v="12/31/2099"/>
    <m/>
    <n v="0"/>
    <n v="0"/>
    <n v="2036"/>
    <m/>
    <m/>
    <m/>
    <n v="0"/>
    <n v="0"/>
    <s v="Real 2021 | 5/8/2023 1:03:19 PM"/>
    <n v="15306"/>
    <n v="480"/>
    <m/>
    <m/>
    <n v="1189980.625"/>
    <n v="0"/>
    <n v="0"/>
    <m/>
    <m/>
    <m/>
    <n v="0"/>
  </r>
  <r>
    <x v="0"/>
    <x v="0"/>
    <x v="13"/>
    <s v="3"/>
    <x v="2"/>
    <s v="Area 1001 Gas CT 2029"/>
    <x v="19"/>
    <n v="419.24359130859375"/>
    <n v="458.34097290039063"/>
    <n v="135.47138977050781"/>
    <m/>
    <n v="0"/>
    <m/>
    <m/>
    <m/>
    <n v="49041.3515625"/>
    <m/>
    <m/>
    <n v="-1"/>
    <n v="11948406"/>
    <s v="TCO"/>
    <m/>
    <n v="1189980.625"/>
    <m/>
    <n v="125.77307891845703"/>
    <n v="58012.09375"/>
    <n v="58012.09375"/>
    <n v="0"/>
    <n v="-1"/>
    <n v="0"/>
    <n v="0"/>
    <n v="3326.23876953125"/>
    <n v="67"/>
    <n v="3668"/>
    <n v="0.29556900262832642"/>
    <n v="48.750450134277344"/>
    <n v="47448.3125"/>
    <n v="39.873180389404297"/>
    <n v="10563.7802734375"/>
    <n v="8.8772706985473633"/>
    <m/>
    <s v="1/1/2029"/>
    <s v="12/31/2099"/>
    <m/>
    <n v="0"/>
    <n v="0"/>
    <n v="2036"/>
    <m/>
    <m/>
    <m/>
    <n v="0"/>
    <n v="0"/>
    <s v="Real 2021 | 5/8/2023 1:03:19 PM"/>
    <n v="15307"/>
    <n v="480"/>
    <m/>
    <m/>
    <n v="1189980.625"/>
    <n v="0"/>
    <n v="0"/>
    <m/>
    <m/>
    <m/>
    <n v="0"/>
  </r>
  <r>
    <x v="0"/>
    <x v="0"/>
    <x v="13"/>
    <s v="4"/>
    <x v="3"/>
    <s v="Area 1001 Gas CT 2029"/>
    <x v="19"/>
    <n v="209.62179565429688"/>
    <n v="229.17048645019531"/>
    <n v="67.735694885253906"/>
    <m/>
    <n v="0"/>
    <m/>
    <m/>
    <m/>
    <n v="24520.67578125"/>
    <m/>
    <m/>
    <n v="-1"/>
    <n v="5974203"/>
    <s v="TCO"/>
    <m/>
    <n v="594990.3125"/>
    <m/>
    <n v="62.886539459228516"/>
    <n v="29006.046875"/>
    <n v="29006.046875"/>
    <n v="0"/>
    <n v="-1"/>
    <n v="0"/>
    <n v="0"/>
    <n v="1663.119384765625"/>
    <n v="67"/>
    <n v="3668"/>
    <n v="0.29556900262832642"/>
    <n v="48.750450134277344"/>
    <n v="23724.15625"/>
    <n v="39.873180389404297"/>
    <n v="5281.89013671875"/>
    <n v="8.8772706985473633"/>
    <m/>
    <s v="1/1/2029"/>
    <s v="12/31/2099"/>
    <m/>
    <n v="0"/>
    <n v="0"/>
    <n v="2036"/>
    <m/>
    <m/>
    <m/>
    <n v="0"/>
    <n v="0"/>
    <s v="Real 2021 | 5/8/2023 1:03:19 PM"/>
    <n v="15308"/>
    <n v="240"/>
    <m/>
    <m/>
    <n v="594990.3125"/>
    <n v="0"/>
    <n v="0"/>
    <m/>
    <m/>
    <m/>
    <n v="0"/>
  </r>
  <r>
    <x v="0"/>
    <x v="0"/>
    <x v="13"/>
    <s v="5"/>
    <x v="4"/>
    <s v="Area 1001 Gas CT 2029"/>
    <x v="19"/>
    <n v="419.24359130859375"/>
    <n v="458.34097290039063"/>
    <n v="135.47138977050781"/>
    <m/>
    <n v="0"/>
    <m/>
    <m/>
    <m/>
    <n v="49041.3515625"/>
    <m/>
    <m/>
    <n v="-1"/>
    <n v="11948406"/>
    <s v="TCO"/>
    <m/>
    <n v="1189980.625"/>
    <m/>
    <n v="125.77307891845703"/>
    <n v="58012.09375"/>
    <n v="58012.09375"/>
    <n v="0"/>
    <n v="-1"/>
    <n v="0"/>
    <n v="0"/>
    <n v="3326.23876953125"/>
    <n v="67"/>
    <n v="3668"/>
    <n v="0.29556900262832642"/>
    <n v="48.750450134277344"/>
    <n v="47448.3125"/>
    <n v="39.873180389404297"/>
    <n v="10563.7802734375"/>
    <n v="8.8772706985473633"/>
    <m/>
    <s v="1/1/2029"/>
    <s v="12/31/2099"/>
    <m/>
    <n v="0"/>
    <n v="0"/>
    <n v="2036"/>
    <m/>
    <m/>
    <m/>
    <n v="0"/>
    <n v="0"/>
    <s v="Real 2021 | 5/8/2023 1:03:19 PM"/>
    <n v="15309"/>
    <n v="480"/>
    <m/>
    <m/>
    <n v="1189980.625"/>
    <n v="0"/>
    <n v="0"/>
    <m/>
    <m/>
    <m/>
    <n v="0"/>
  </r>
  <r>
    <x v="0"/>
    <x v="0"/>
    <x v="13"/>
    <s v="7"/>
    <x v="6"/>
    <s v="Area 1001 Gas CT 2029"/>
    <x v="19"/>
    <n v="419.24359130859375"/>
    <n v="458.34097290039063"/>
    <n v="135.47138977050781"/>
    <m/>
    <n v="0"/>
    <m/>
    <m/>
    <m/>
    <n v="49041.3515625"/>
    <m/>
    <m/>
    <n v="-1"/>
    <n v="11948406"/>
    <s v="TCO"/>
    <m/>
    <n v="1189980.625"/>
    <m/>
    <n v="125.77307891845703"/>
    <n v="58012.09375"/>
    <n v="58012.09375"/>
    <n v="0"/>
    <n v="-1"/>
    <n v="0"/>
    <n v="0"/>
    <n v="3326.23876953125"/>
    <n v="67"/>
    <n v="3668"/>
    <n v="0.29556900262832642"/>
    <n v="48.750450134277344"/>
    <n v="47448.3125"/>
    <n v="39.873180389404297"/>
    <n v="10563.7802734375"/>
    <n v="8.8772706985473633"/>
    <m/>
    <s v="1/1/2029"/>
    <s v="12/31/2099"/>
    <m/>
    <n v="0"/>
    <n v="0"/>
    <n v="2036"/>
    <m/>
    <m/>
    <m/>
    <n v="0"/>
    <n v="0"/>
    <s v="Real 2021 | 5/8/2023 1:03:19 PM"/>
    <n v="15310"/>
    <n v="480"/>
    <m/>
    <m/>
    <n v="1189980.625"/>
    <n v="0"/>
    <n v="0"/>
    <m/>
    <m/>
    <m/>
    <n v="0"/>
  </r>
  <r>
    <x v="0"/>
    <x v="0"/>
    <x v="13"/>
    <s v="8"/>
    <x v="7"/>
    <s v="Area 1001 Gas CT 2029"/>
    <x v="19"/>
    <n v="209.62179565429688"/>
    <n v="229.17048645019531"/>
    <n v="67.735694885253906"/>
    <m/>
    <n v="0"/>
    <m/>
    <m/>
    <m/>
    <n v="24520.67578125"/>
    <m/>
    <m/>
    <n v="-1"/>
    <n v="5974203"/>
    <s v="TCO"/>
    <m/>
    <n v="594990.3125"/>
    <m/>
    <n v="62.886539459228516"/>
    <n v="29006.046875"/>
    <n v="29006.046875"/>
    <n v="0"/>
    <n v="-1"/>
    <n v="0"/>
    <n v="0"/>
    <n v="1663.119384765625"/>
    <n v="67"/>
    <n v="3668"/>
    <n v="0.29556900262832642"/>
    <n v="48.750450134277344"/>
    <n v="23724.15625"/>
    <n v="39.873180389404297"/>
    <n v="5281.89013671875"/>
    <n v="8.8772706985473633"/>
    <m/>
    <s v="1/1/2029"/>
    <s v="12/31/2099"/>
    <m/>
    <n v="0"/>
    <n v="0"/>
    <n v="2036"/>
    <m/>
    <m/>
    <m/>
    <n v="0"/>
    <n v="0"/>
    <s v="Real 2021 | 5/8/2023 1:03:19 PM"/>
    <n v="15311"/>
    <n v="240"/>
    <m/>
    <m/>
    <n v="594990.3125"/>
    <n v="0"/>
    <n v="0"/>
    <m/>
    <m/>
    <m/>
    <n v="0"/>
  </r>
  <r>
    <x v="0"/>
    <x v="0"/>
    <x v="13"/>
    <s v="9"/>
    <x v="8"/>
    <s v="Area 1001 Gas CT 2029"/>
    <x v="19"/>
    <n v="419.24359130859375"/>
    <n v="458.34097290039063"/>
    <n v="135.47138977050781"/>
    <m/>
    <n v="0"/>
    <m/>
    <m/>
    <m/>
    <n v="49041.3515625"/>
    <m/>
    <m/>
    <n v="-1"/>
    <n v="11948406"/>
    <s v="TCO"/>
    <m/>
    <n v="1189980.625"/>
    <m/>
    <n v="125.77307891845703"/>
    <n v="58012.09375"/>
    <n v="58012.09375"/>
    <n v="0"/>
    <n v="-1"/>
    <n v="0"/>
    <n v="0"/>
    <n v="3326.23876953125"/>
    <n v="67"/>
    <n v="3668"/>
    <n v="0.29556900262832642"/>
    <n v="48.750450134277344"/>
    <n v="47448.3125"/>
    <n v="39.873180389404297"/>
    <n v="10563.7802734375"/>
    <n v="8.8772706985473633"/>
    <m/>
    <s v="1/1/2029"/>
    <s v="12/31/2099"/>
    <m/>
    <n v="0"/>
    <n v="0"/>
    <n v="2036"/>
    <m/>
    <m/>
    <m/>
    <n v="0"/>
    <n v="0"/>
    <s v="Real 2021 | 5/8/2023 1:03:19 PM"/>
    <n v="15312"/>
    <n v="480"/>
    <m/>
    <m/>
    <n v="1189980.625"/>
    <n v="0"/>
    <n v="0"/>
    <m/>
    <m/>
    <m/>
    <n v="0"/>
  </r>
  <r>
    <x v="0"/>
    <x v="0"/>
    <x v="13"/>
    <s v="8"/>
    <x v="7"/>
    <s v="Area 1001 Solar 2026"/>
    <x v="20"/>
    <n v="22.859842300415039"/>
    <n v="100"/>
    <n v="22.859842300415039"/>
    <m/>
    <n v="0"/>
    <m/>
    <m/>
    <m/>
    <n v="15118.43359375"/>
    <m/>
    <m/>
    <n v="-1"/>
    <n v="0"/>
    <s v="Solar"/>
    <m/>
    <n v="200800.859375"/>
    <m/>
    <n v="0"/>
    <n v="6523.73486328125"/>
    <n v="6523.73486328125"/>
    <n v="0"/>
    <n v="-1"/>
    <n v="0"/>
    <n v="0"/>
    <n v="0"/>
    <n v="366"/>
    <n v="4394"/>
    <n v="0.22859841585159302"/>
    <n v="32.488582611083984"/>
    <n v="0"/>
    <n v="0"/>
    <n v="6523.73486328125"/>
    <n v="32.488582611083984"/>
    <m/>
    <s v="1/1/2026"/>
    <s v="12/31/2099"/>
    <m/>
    <n v="0"/>
    <n v="0"/>
    <n v="2036"/>
    <m/>
    <m/>
    <m/>
    <n v="0"/>
    <n v="0"/>
    <s v="Real 2021 | 5/8/2023 1:03:19 PM"/>
    <n v="15313"/>
    <n v="100"/>
    <m/>
    <m/>
    <n v="200800.859375"/>
    <n v="0"/>
    <n v="0"/>
    <m/>
    <m/>
    <m/>
    <n v="0"/>
  </r>
  <r>
    <x v="0"/>
    <x v="0"/>
    <x v="13"/>
    <s v="1"/>
    <x v="0"/>
    <s v="Area 1001 Solar 2027"/>
    <x v="21"/>
    <n v="34.289764404296875"/>
    <n v="150"/>
    <n v="34.289764404296875"/>
    <m/>
    <n v="0"/>
    <m/>
    <m/>
    <m/>
    <n v="21891.095703125"/>
    <m/>
    <m/>
    <n v="-1"/>
    <n v="0"/>
    <s v="Solar"/>
    <m/>
    <n v="301201.28125"/>
    <m/>
    <n v="0"/>
    <n v="9785.6025390625"/>
    <n v="9785.6025390625"/>
    <n v="0"/>
    <n v="-1"/>
    <n v="0"/>
    <n v="0"/>
    <n v="0"/>
    <n v="366"/>
    <n v="4394"/>
    <n v="0.22859841585159302"/>
    <n v="32.488582611083984"/>
    <n v="-10171.916015625"/>
    <n v="-33.771160125732422"/>
    <n v="19957.51953125"/>
    <n v="66.259742736816406"/>
    <m/>
    <s v="1/1/2027"/>
    <s v="12/31/2099"/>
    <m/>
    <n v="0"/>
    <n v="0"/>
    <n v="2036"/>
    <m/>
    <m/>
    <m/>
    <n v="0"/>
    <n v="0"/>
    <s v="Real 2021 | 5/8/2023 1:03:19 PM"/>
    <n v="15314"/>
    <n v="150"/>
    <m/>
    <m/>
    <n v="301201.28125"/>
    <n v="0"/>
    <n v="0"/>
    <m/>
    <m/>
    <m/>
    <n v="0"/>
  </r>
  <r>
    <x v="0"/>
    <x v="0"/>
    <x v="13"/>
    <s v="2"/>
    <x v="1"/>
    <s v="Area 1001 Solar 2027"/>
    <x v="21"/>
    <n v="22.859842300415039"/>
    <n v="100"/>
    <n v="22.859842300415039"/>
    <m/>
    <n v="0"/>
    <m/>
    <m/>
    <m/>
    <n v="14594.0634765625"/>
    <m/>
    <m/>
    <n v="-1"/>
    <n v="0"/>
    <s v="Solar"/>
    <m/>
    <n v="200800.859375"/>
    <m/>
    <n v="0"/>
    <n v="6523.73486328125"/>
    <n v="6523.73486328125"/>
    <n v="0"/>
    <n v="-1"/>
    <n v="0"/>
    <n v="0"/>
    <n v="0"/>
    <n v="366"/>
    <n v="4394"/>
    <n v="0.22859841585159302"/>
    <n v="32.488582611083984"/>
    <n v="-6781.27734375"/>
    <n v="-33.771160125732422"/>
    <n v="13305.0126953125"/>
    <n v="66.259742736816406"/>
    <m/>
    <s v="1/1/2027"/>
    <s v="12/31/2099"/>
    <m/>
    <n v="0"/>
    <n v="0"/>
    <n v="2036"/>
    <m/>
    <m/>
    <m/>
    <n v="0"/>
    <n v="0"/>
    <s v="Real 2021 | 5/8/2023 1:03:19 PM"/>
    <n v="15315"/>
    <n v="100"/>
    <m/>
    <m/>
    <n v="200800.859375"/>
    <n v="0"/>
    <n v="0"/>
    <m/>
    <m/>
    <m/>
    <n v="0"/>
  </r>
  <r>
    <x v="0"/>
    <x v="0"/>
    <x v="13"/>
    <s v="3"/>
    <x v="2"/>
    <s v="Area 1001 Solar 2027"/>
    <x v="21"/>
    <n v="34.289764404296875"/>
    <n v="150"/>
    <n v="34.289764404296875"/>
    <m/>
    <n v="0"/>
    <m/>
    <m/>
    <m/>
    <n v="21891.095703125"/>
    <m/>
    <m/>
    <n v="-1"/>
    <n v="0"/>
    <s v="Solar"/>
    <m/>
    <n v="301201.28125"/>
    <m/>
    <n v="0"/>
    <n v="9785.6025390625"/>
    <n v="9785.6025390625"/>
    <n v="0"/>
    <n v="-1"/>
    <n v="0"/>
    <n v="0"/>
    <n v="0"/>
    <n v="366"/>
    <n v="4394"/>
    <n v="0.22859841585159302"/>
    <n v="32.488582611083984"/>
    <n v="-10171.916015625"/>
    <n v="-33.771160125732422"/>
    <n v="19957.51953125"/>
    <n v="66.259742736816406"/>
    <m/>
    <s v="1/1/2027"/>
    <s v="12/31/2099"/>
    <m/>
    <n v="0"/>
    <n v="0"/>
    <n v="2036"/>
    <m/>
    <m/>
    <m/>
    <n v="0"/>
    <n v="0"/>
    <s v="Real 2021 | 5/8/2023 1:03:19 PM"/>
    <n v="15316"/>
    <n v="150"/>
    <m/>
    <m/>
    <n v="301201.28125"/>
    <n v="0"/>
    <n v="0"/>
    <m/>
    <m/>
    <m/>
    <n v="0"/>
  </r>
  <r>
    <x v="0"/>
    <x v="0"/>
    <x v="13"/>
    <s v="5"/>
    <x v="4"/>
    <s v="Area 1001 Solar 2027"/>
    <x v="21"/>
    <n v="11.42992115020752"/>
    <n v="50"/>
    <n v="11.42992115020752"/>
    <m/>
    <n v="0"/>
    <m/>
    <m/>
    <m/>
    <n v="7297.03173828125"/>
    <m/>
    <m/>
    <n v="-1"/>
    <n v="0"/>
    <s v="Solar"/>
    <m/>
    <n v="100400.4296875"/>
    <m/>
    <n v="0"/>
    <n v="3261.867431640625"/>
    <n v="3261.867431640625"/>
    <n v="0"/>
    <n v="-1"/>
    <n v="0"/>
    <n v="0"/>
    <n v="0"/>
    <n v="366"/>
    <n v="4394"/>
    <n v="0.22859841585159302"/>
    <n v="32.488582611083984"/>
    <n v="-3390.638671875"/>
    <n v="-33.771160125732422"/>
    <n v="6652.50634765625"/>
    <n v="66.259742736816406"/>
    <m/>
    <s v="1/1/2027"/>
    <s v="12/31/2099"/>
    <m/>
    <n v="0"/>
    <n v="0"/>
    <n v="2036"/>
    <m/>
    <m/>
    <m/>
    <n v="0"/>
    <n v="0"/>
    <s v="Real 2021 | 5/8/2023 1:03:19 PM"/>
    <n v="15317"/>
    <n v="50"/>
    <m/>
    <m/>
    <n v="100400.4296875"/>
    <n v="0"/>
    <n v="0"/>
    <m/>
    <m/>
    <m/>
    <n v="0"/>
  </r>
  <r>
    <x v="0"/>
    <x v="0"/>
    <x v="13"/>
    <s v="6"/>
    <x v="5"/>
    <s v="Area 1001 Solar 2027"/>
    <x v="21"/>
    <n v="34.289764404296875"/>
    <n v="150"/>
    <n v="34.289764404296875"/>
    <m/>
    <n v="0"/>
    <m/>
    <m/>
    <m/>
    <n v="21891.095703125"/>
    <m/>
    <m/>
    <n v="-1"/>
    <n v="0"/>
    <s v="Solar"/>
    <m/>
    <n v="301201.28125"/>
    <m/>
    <n v="0"/>
    <n v="9785.6025390625"/>
    <n v="9785.6025390625"/>
    <n v="0"/>
    <n v="-1"/>
    <n v="0"/>
    <n v="0"/>
    <n v="0"/>
    <n v="366"/>
    <n v="4394"/>
    <n v="0.22859841585159302"/>
    <n v="32.488582611083984"/>
    <n v="-10171.916015625"/>
    <n v="-33.771160125732422"/>
    <n v="19957.51953125"/>
    <n v="66.259742736816406"/>
    <m/>
    <s v="1/1/2027"/>
    <s v="12/31/2099"/>
    <m/>
    <n v="0"/>
    <n v="0"/>
    <n v="2036"/>
    <m/>
    <m/>
    <m/>
    <n v="0"/>
    <n v="0"/>
    <s v="Real 2021 | 5/8/2023 1:03:19 PM"/>
    <n v="15318"/>
    <n v="150"/>
    <m/>
    <m/>
    <n v="301201.28125"/>
    <n v="0"/>
    <n v="0"/>
    <m/>
    <m/>
    <m/>
    <n v="0"/>
  </r>
  <r>
    <x v="0"/>
    <x v="0"/>
    <x v="13"/>
    <s v="7"/>
    <x v="6"/>
    <s v="Area 1001 Solar 2027"/>
    <x v="21"/>
    <n v="34.289764404296875"/>
    <n v="150"/>
    <n v="34.289764404296875"/>
    <m/>
    <n v="0"/>
    <m/>
    <m/>
    <m/>
    <n v="21891.095703125"/>
    <m/>
    <m/>
    <n v="-1"/>
    <n v="0"/>
    <s v="Solar"/>
    <m/>
    <n v="301201.28125"/>
    <m/>
    <n v="0"/>
    <n v="9785.6025390625"/>
    <n v="9785.6025390625"/>
    <n v="0"/>
    <n v="-1"/>
    <n v="0"/>
    <n v="0"/>
    <n v="0"/>
    <n v="366"/>
    <n v="4394"/>
    <n v="0.22859841585159302"/>
    <n v="32.488582611083984"/>
    <n v="-10171.916015625"/>
    <n v="-33.771160125732422"/>
    <n v="19957.51953125"/>
    <n v="66.259742736816406"/>
    <m/>
    <s v="1/1/2027"/>
    <s v="12/31/2099"/>
    <m/>
    <n v="0"/>
    <n v="0"/>
    <n v="2036"/>
    <m/>
    <m/>
    <m/>
    <n v="0"/>
    <n v="0"/>
    <s v="Real 2021 | 5/8/2023 1:03:19 PM"/>
    <n v="15319"/>
    <n v="150"/>
    <m/>
    <m/>
    <n v="301201.28125"/>
    <n v="0"/>
    <n v="0"/>
    <m/>
    <m/>
    <m/>
    <n v="0"/>
  </r>
  <r>
    <x v="0"/>
    <x v="0"/>
    <x v="13"/>
    <s v="8"/>
    <x v="7"/>
    <s v="Area 1001 Solar 2027"/>
    <x v="21"/>
    <n v="34.289764404296875"/>
    <n v="150"/>
    <n v="34.289764404296875"/>
    <m/>
    <n v="0"/>
    <m/>
    <m/>
    <m/>
    <n v="21891.095703125"/>
    <m/>
    <m/>
    <n v="-1"/>
    <n v="0"/>
    <s v="Solar"/>
    <m/>
    <n v="301201.28125"/>
    <m/>
    <n v="0"/>
    <n v="9785.6025390625"/>
    <n v="9785.6025390625"/>
    <n v="0"/>
    <n v="-1"/>
    <n v="0"/>
    <n v="0"/>
    <n v="0"/>
    <n v="366"/>
    <n v="4394"/>
    <n v="0.22859841585159302"/>
    <n v="32.488582611083984"/>
    <n v="-10171.916015625"/>
    <n v="-33.771160125732422"/>
    <n v="19957.51953125"/>
    <n v="66.259742736816406"/>
    <m/>
    <s v="1/1/2027"/>
    <s v="12/31/2099"/>
    <m/>
    <n v="0"/>
    <n v="0"/>
    <n v="2036"/>
    <m/>
    <m/>
    <m/>
    <n v="0"/>
    <n v="0"/>
    <s v="Real 2021 | 5/8/2023 1:03:19 PM"/>
    <n v="15320"/>
    <n v="150"/>
    <m/>
    <m/>
    <n v="301201.28125"/>
    <n v="0"/>
    <n v="0"/>
    <m/>
    <m/>
    <m/>
    <n v="0"/>
  </r>
  <r>
    <x v="0"/>
    <x v="0"/>
    <x v="13"/>
    <s v="9"/>
    <x v="8"/>
    <s v="Area 1001 Solar 2027"/>
    <x v="21"/>
    <n v="34.289764404296875"/>
    <n v="150"/>
    <n v="34.289764404296875"/>
    <m/>
    <n v="0"/>
    <m/>
    <m/>
    <m/>
    <n v="21891.095703125"/>
    <m/>
    <m/>
    <n v="-1"/>
    <n v="0"/>
    <s v="Solar"/>
    <m/>
    <n v="301201.28125"/>
    <m/>
    <n v="0"/>
    <n v="9785.6025390625"/>
    <n v="9785.6025390625"/>
    <n v="0"/>
    <n v="-1"/>
    <n v="0"/>
    <n v="0"/>
    <n v="0"/>
    <n v="366"/>
    <n v="4394"/>
    <n v="0.22859841585159302"/>
    <n v="32.488582611083984"/>
    <n v="-10171.916015625"/>
    <n v="-33.771160125732422"/>
    <n v="19957.51953125"/>
    <n v="66.259742736816406"/>
    <m/>
    <s v="1/1/2027"/>
    <s v="12/31/2099"/>
    <m/>
    <n v="0"/>
    <n v="0"/>
    <n v="2036"/>
    <m/>
    <m/>
    <m/>
    <n v="0"/>
    <n v="0"/>
    <s v="Real 2021 | 5/8/2023 1:03:19 PM"/>
    <n v="15321"/>
    <n v="150"/>
    <m/>
    <m/>
    <n v="301201.28125"/>
    <n v="0"/>
    <n v="0"/>
    <m/>
    <m/>
    <m/>
    <n v="0"/>
  </r>
  <r>
    <x v="0"/>
    <x v="0"/>
    <x v="13"/>
    <s v="1"/>
    <x v="0"/>
    <s v="Area 1001 Solar 2028"/>
    <x v="22"/>
    <n v="34.289764404296875"/>
    <n v="150"/>
    <n v="34.289764404296875"/>
    <m/>
    <n v="0"/>
    <m/>
    <m/>
    <m/>
    <n v="21030.0234375"/>
    <m/>
    <m/>
    <n v="-1"/>
    <n v="0"/>
    <s v="Solar"/>
    <m/>
    <n v="301201.28125"/>
    <m/>
    <n v="0"/>
    <n v="9785.6025390625"/>
    <n v="9785.6025390625"/>
    <n v="0"/>
    <n v="-1"/>
    <n v="0"/>
    <n v="0"/>
    <n v="0"/>
    <n v="366"/>
    <n v="4394"/>
    <n v="0.22859841585159302"/>
    <n v="32.488582611083984"/>
    <n v="-10171.916015625"/>
    <n v="-33.771160125732422"/>
    <n v="19957.51953125"/>
    <n v="66.259742736816406"/>
    <m/>
    <s v="1/1/2028"/>
    <s v="12/31/2099"/>
    <m/>
    <n v="0"/>
    <n v="0"/>
    <n v="2036"/>
    <m/>
    <m/>
    <m/>
    <n v="0"/>
    <n v="0"/>
    <s v="Real 2021 | 5/8/2023 1:03:19 PM"/>
    <n v="15322"/>
    <n v="150"/>
    <m/>
    <m/>
    <n v="301201.28125"/>
    <n v="0"/>
    <n v="0"/>
    <m/>
    <m/>
    <m/>
    <n v="0"/>
  </r>
  <r>
    <x v="0"/>
    <x v="0"/>
    <x v="13"/>
    <s v="2"/>
    <x v="1"/>
    <s v="Area 1001 Solar 2028"/>
    <x v="22"/>
    <n v="34.289764404296875"/>
    <n v="150"/>
    <n v="34.289764404296875"/>
    <m/>
    <n v="0"/>
    <m/>
    <m/>
    <m/>
    <n v="21030.0234375"/>
    <m/>
    <m/>
    <n v="-1"/>
    <n v="0"/>
    <s v="Solar"/>
    <m/>
    <n v="301201.28125"/>
    <m/>
    <n v="0"/>
    <n v="9785.6025390625"/>
    <n v="9785.6025390625"/>
    <n v="0"/>
    <n v="-1"/>
    <n v="0"/>
    <n v="0"/>
    <n v="0"/>
    <n v="366"/>
    <n v="4394"/>
    <n v="0.22859841585159302"/>
    <n v="32.488582611083984"/>
    <n v="-10171.916015625"/>
    <n v="-33.771160125732422"/>
    <n v="19957.51953125"/>
    <n v="66.259742736816406"/>
    <m/>
    <s v="1/1/2028"/>
    <s v="12/31/2099"/>
    <m/>
    <n v="0"/>
    <n v="0"/>
    <n v="2036"/>
    <m/>
    <m/>
    <m/>
    <n v="0"/>
    <n v="0"/>
    <s v="Real 2021 | 5/8/2023 1:03:19 PM"/>
    <n v="15323"/>
    <n v="150"/>
    <m/>
    <m/>
    <n v="301201.28125"/>
    <n v="0"/>
    <n v="0"/>
    <m/>
    <m/>
    <m/>
    <n v="0"/>
  </r>
  <r>
    <x v="0"/>
    <x v="0"/>
    <x v="13"/>
    <s v="3"/>
    <x v="2"/>
    <s v="Area 1001 Solar 2028"/>
    <x v="22"/>
    <n v="34.289764404296875"/>
    <n v="150"/>
    <n v="34.289764404296875"/>
    <m/>
    <n v="0"/>
    <m/>
    <m/>
    <m/>
    <n v="21030.0234375"/>
    <m/>
    <m/>
    <n v="-1"/>
    <n v="0"/>
    <s v="Solar"/>
    <m/>
    <n v="301201.28125"/>
    <m/>
    <n v="0"/>
    <n v="9785.6025390625"/>
    <n v="9785.6025390625"/>
    <n v="0"/>
    <n v="-1"/>
    <n v="0"/>
    <n v="0"/>
    <n v="0"/>
    <n v="366"/>
    <n v="4394"/>
    <n v="0.22859841585159302"/>
    <n v="32.488582611083984"/>
    <n v="-10171.916015625"/>
    <n v="-33.771160125732422"/>
    <n v="19957.51953125"/>
    <n v="66.259742736816406"/>
    <m/>
    <s v="1/1/2028"/>
    <s v="12/31/2099"/>
    <m/>
    <n v="0"/>
    <n v="0"/>
    <n v="2036"/>
    <m/>
    <m/>
    <m/>
    <n v="0"/>
    <n v="0"/>
    <s v="Real 2021 | 5/8/2023 1:03:19 PM"/>
    <n v="15324"/>
    <n v="150"/>
    <m/>
    <m/>
    <n v="301201.28125"/>
    <n v="0"/>
    <n v="0"/>
    <m/>
    <m/>
    <m/>
    <n v="0"/>
  </r>
  <r>
    <x v="0"/>
    <x v="0"/>
    <x v="13"/>
    <s v="4"/>
    <x v="3"/>
    <s v="Area 1001 Solar 2028"/>
    <x v="22"/>
    <n v="34.289764404296875"/>
    <n v="150"/>
    <n v="34.289764404296875"/>
    <m/>
    <n v="0"/>
    <m/>
    <m/>
    <m/>
    <n v="21030.0234375"/>
    <m/>
    <m/>
    <n v="-1"/>
    <n v="0"/>
    <s v="Solar"/>
    <m/>
    <n v="301201.28125"/>
    <m/>
    <n v="0"/>
    <n v="9785.6025390625"/>
    <n v="9785.6025390625"/>
    <n v="0"/>
    <n v="-1"/>
    <n v="0"/>
    <n v="0"/>
    <n v="0"/>
    <n v="366"/>
    <n v="4394"/>
    <n v="0.22859841585159302"/>
    <n v="32.488582611083984"/>
    <n v="-10171.916015625"/>
    <n v="-33.771160125732422"/>
    <n v="19957.51953125"/>
    <n v="66.259742736816406"/>
    <m/>
    <s v="1/1/2028"/>
    <s v="12/31/2099"/>
    <m/>
    <n v="0"/>
    <n v="0"/>
    <n v="2036"/>
    <m/>
    <m/>
    <m/>
    <n v="0"/>
    <n v="0"/>
    <s v="Real 2021 | 5/8/2023 1:03:19 PM"/>
    <n v="15325"/>
    <n v="150"/>
    <m/>
    <m/>
    <n v="301201.28125"/>
    <n v="0"/>
    <n v="0"/>
    <m/>
    <m/>
    <m/>
    <n v="0"/>
  </r>
  <r>
    <x v="0"/>
    <x v="0"/>
    <x v="13"/>
    <s v="5"/>
    <x v="4"/>
    <s v="Area 1001 Solar 2028"/>
    <x v="22"/>
    <n v="34.289764404296875"/>
    <n v="150"/>
    <n v="34.289764404296875"/>
    <m/>
    <n v="0"/>
    <m/>
    <m/>
    <m/>
    <n v="21030.0234375"/>
    <m/>
    <m/>
    <n v="-1"/>
    <n v="0"/>
    <s v="Solar"/>
    <m/>
    <n v="301201.28125"/>
    <m/>
    <n v="0"/>
    <n v="9785.6025390625"/>
    <n v="9785.6025390625"/>
    <n v="0"/>
    <n v="-1"/>
    <n v="0"/>
    <n v="0"/>
    <n v="0"/>
    <n v="366"/>
    <n v="4394"/>
    <n v="0.22859841585159302"/>
    <n v="32.488582611083984"/>
    <n v="-10171.916015625"/>
    <n v="-33.771160125732422"/>
    <n v="19957.51953125"/>
    <n v="66.259742736816406"/>
    <m/>
    <s v="1/1/2028"/>
    <s v="12/31/2099"/>
    <m/>
    <n v="0"/>
    <n v="0"/>
    <n v="2036"/>
    <m/>
    <m/>
    <m/>
    <n v="0"/>
    <n v="0"/>
    <s v="Real 2021 | 5/8/2023 1:03:19 PM"/>
    <n v="15326"/>
    <n v="150"/>
    <m/>
    <m/>
    <n v="301201.28125"/>
    <n v="0"/>
    <n v="0"/>
    <m/>
    <m/>
    <m/>
    <n v="0"/>
  </r>
  <r>
    <x v="0"/>
    <x v="0"/>
    <x v="13"/>
    <s v="6"/>
    <x v="5"/>
    <s v="Area 1001 Solar 2028"/>
    <x v="22"/>
    <n v="34.289764404296875"/>
    <n v="150"/>
    <n v="34.289764404296875"/>
    <m/>
    <n v="0"/>
    <m/>
    <m/>
    <m/>
    <n v="21030.0234375"/>
    <m/>
    <m/>
    <n v="-1"/>
    <n v="0"/>
    <s v="Solar"/>
    <m/>
    <n v="301201.28125"/>
    <m/>
    <n v="0"/>
    <n v="9785.6025390625"/>
    <n v="9785.6025390625"/>
    <n v="0"/>
    <n v="-1"/>
    <n v="0"/>
    <n v="0"/>
    <n v="0"/>
    <n v="366"/>
    <n v="4394"/>
    <n v="0.22859841585159302"/>
    <n v="32.488582611083984"/>
    <n v="-10171.916015625"/>
    <n v="-33.771160125732422"/>
    <n v="19957.51953125"/>
    <n v="66.259742736816406"/>
    <m/>
    <s v="1/1/2028"/>
    <s v="12/31/2099"/>
    <m/>
    <n v="0"/>
    <n v="0"/>
    <n v="2036"/>
    <m/>
    <m/>
    <m/>
    <n v="0"/>
    <n v="0"/>
    <s v="Real 2021 | 5/8/2023 1:03:19 PM"/>
    <n v="15327"/>
    <n v="150"/>
    <m/>
    <m/>
    <n v="301201.28125"/>
    <n v="0"/>
    <n v="0"/>
    <m/>
    <m/>
    <m/>
    <n v="0"/>
  </r>
  <r>
    <x v="0"/>
    <x v="0"/>
    <x v="13"/>
    <s v="7"/>
    <x v="6"/>
    <s v="Area 1001 Solar 2028"/>
    <x v="22"/>
    <n v="34.289764404296875"/>
    <n v="150"/>
    <n v="34.289764404296875"/>
    <m/>
    <n v="0"/>
    <m/>
    <m/>
    <m/>
    <n v="21030.0234375"/>
    <m/>
    <m/>
    <n v="-1"/>
    <n v="0"/>
    <s v="Solar"/>
    <m/>
    <n v="301201.28125"/>
    <m/>
    <n v="0"/>
    <n v="9785.6025390625"/>
    <n v="9785.6025390625"/>
    <n v="0"/>
    <n v="-1"/>
    <n v="0"/>
    <n v="0"/>
    <n v="0"/>
    <n v="366"/>
    <n v="4394"/>
    <n v="0.22859841585159302"/>
    <n v="32.488582611083984"/>
    <n v="-10171.916015625"/>
    <n v="-33.771160125732422"/>
    <n v="19957.51953125"/>
    <n v="66.259742736816406"/>
    <m/>
    <s v="1/1/2028"/>
    <s v="12/31/2099"/>
    <m/>
    <n v="0"/>
    <n v="0"/>
    <n v="2036"/>
    <m/>
    <m/>
    <m/>
    <n v="0"/>
    <n v="0"/>
    <s v="Real 2021 | 5/8/2023 1:03:19 PM"/>
    <n v="15328"/>
    <n v="150"/>
    <m/>
    <m/>
    <n v="301201.28125"/>
    <n v="0"/>
    <n v="0"/>
    <m/>
    <m/>
    <m/>
    <n v="0"/>
  </r>
  <r>
    <x v="0"/>
    <x v="0"/>
    <x v="13"/>
    <s v="8"/>
    <x v="7"/>
    <s v="Area 1001 Solar 2028"/>
    <x v="22"/>
    <n v="34.289764404296875"/>
    <n v="150"/>
    <n v="34.289764404296875"/>
    <m/>
    <n v="0"/>
    <m/>
    <m/>
    <m/>
    <n v="21030.0234375"/>
    <m/>
    <m/>
    <n v="-1"/>
    <n v="0"/>
    <s v="Solar"/>
    <m/>
    <n v="301201.28125"/>
    <m/>
    <n v="0"/>
    <n v="9785.6025390625"/>
    <n v="9785.6025390625"/>
    <n v="0"/>
    <n v="-1"/>
    <n v="0"/>
    <n v="0"/>
    <n v="0"/>
    <n v="366"/>
    <n v="4394"/>
    <n v="0.22859841585159302"/>
    <n v="32.488582611083984"/>
    <n v="-10171.916015625"/>
    <n v="-33.771160125732422"/>
    <n v="19957.51953125"/>
    <n v="66.259742736816406"/>
    <m/>
    <s v="1/1/2028"/>
    <s v="12/31/2099"/>
    <m/>
    <n v="0"/>
    <n v="0"/>
    <n v="2036"/>
    <m/>
    <m/>
    <m/>
    <n v="0"/>
    <n v="0"/>
    <s v="Real 2021 | 5/8/2023 1:03:19 PM"/>
    <n v="15329"/>
    <n v="150"/>
    <m/>
    <m/>
    <n v="301201.28125"/>
    <n v="0"/>
    <n v="0"/>
    <m/>
    <m/>
    <m/>
    <n v="0"/>
  </r>
  <r>
    <x v="0"/>
    <x v="0"/>
    <x v="13"/>
    <s v="9"/>
    <x v="8"/>
    <s v="Area 1001 Solar 2028"/>
    <x v="22"/>
    <n v="34.289764404296875"/>
    <n v="150"/>
    <n v="34.289764404296875"/>
    <m/>
    <n v="0"/>
    <m/>
    <m/>
    <m/>
    <n v="21030.0234375"/>
    <m/>
    <m/>
    <n v="-1"/>
    <n v="0"/>
    <s v="Solar"/>
    <m/>
    <n v="301201.28125"/>
    <m/>
    <n v="0"/>
    <n v="9785.6025390625"/>
    <n v="9785.6025390625"/>
    <n v="0"/>
    <n v="-1"/>
    <n v="0"/>
    <n v="0"/>
    <n v="0"/>
    <n v="366"/>
    <n v="4394"/>
    <n v="0.22859841585159302"/>
    <n v="32.488582611083984"/>
    <n v="-10171.916015625"/>
    <n v="-33.771160125732422"/>
    <n v="19957.51953125"/>
    <n v="66.259742736816406"/>
    <m/>
    <s v="1/1/2028"/>
    <s v="12/31/2099"/>
    <m/>
    <n v="0"/>
    <n v="0"/>
    <n v="2036"/>
    <m/>
    <m/>
    <m/>
    <n v="0"/>
    <n v="0"/>
    <s v="Real 2021 | 5/8/2023 1:03:19 PM"/>
    <n v="15330"/>
    <n v="150"/>
    <m/>
    <m/>
    <n v="301201.28125"/>
    <n v="0"/>
    <n v="0"/>
    <m/>
    <m/>
    <m/>
    <n v="0"/>
  </r>
  <r>
    <x v="0"/>
    <x v="0"/>
    <x v="13"/>
    <s v="1"/>
    <x v="0"/>
    <s v="Area 1001 Solar 2029"/>
    <x v="23"/>
    <n v="22.859842300415039"/>
    <n v="100"/>
    <n v="22.859842300415039"/>
    <m/>
    <n v="0"/>
    <m/>
    <m/>
    <m/>
    <n v="13490.125"/>
    <m/>
    <m/>
    <n v="-1"/>
    <n v="0"/>
    <s v="Solar"/>
    <m/>
    <n v="200800.859375"/>
    <m/>
    <n v="0"/>
    <n v="6523.73486328125"/>
    <n v="6523.73486328125"/>
    <n v="0"/>
    <n v="-1"/>
    <n v="0"/>
    <n v="0"/>
    <n v="0"/>
    <n v="366"/>
    <n v="4394"/>
    <n v="0.22859841585159302"/>
    <n v="32.488582611083984"/>
    <n v="-6781.27734375"/>
    <n v="-33.771160125732422"/>
    <n v="13305.0126953125"/>
    <n v="66.259742736816406"/>
    <m/>
    <s v="1/1/2029"/>
    <s v="12/31/2099"/>
    <m/>
    <n v="0"/>
    <n v="0"/>
    <n v="2036"/>
    <m/>
    <m/>
    <m/>
    <n v="0"/>
    <n v="0"/>
    <s v="Real 2021 | 5/8/2023 1:03:19 PM"/>
    <n v="15331"/>
    <n v="100"/>
    <m/>
    <m/>
    <n v="200800.859375"/>
    <n v="0"/>
    <n v="0"/>
    <m/>
    <m/>
    <m/>
    <n v="0"/>
  </r>
  <r>
    <x v="0"/>
    <x v="0"/>
    <x v="13"/>
    <s v="3"/>
    <x v="2"/>
    <s v="Area 1001 Solar 2029"/>
    <x v="23"/>
    <n v="22.859842300415039"/>
    <n v="100"/>
    <n v="22.859842300415039"/>
    <m/>
    <n v="0"/>
    <m/>
    <m/>
    <m/>
    <n v="13490.125"/>
    <m/>
    <m/>
    <n v="-1"/>
    <n v="0"/>
    <s v="Solar"/>
    <m/>
    <n v="200800.859375"/>
    <m/>
    <n v="0"/>
    <n v="6523.73486328125"/>
    <n v="6523.73486328125"/>
    <n v="0"/>
    <n v="-1"/>
    <n v="0"/>
    <n v="0"/>
    <n v="0"/>
    <n v="366"/>
    <n v="4394"/>
    <n v="0.22859841585159302"/>
    <n v="32.488582611083984"/>
    <n v="-6781.27734375"/>
    <n v="-33.771160125732422"/>
    <n v="13305.0126953125"/>
    <n v="66.259742736816406"/>
    <m/>
    <s v="1/1/2029"/>
    <s v="12/31/2099"/>
    <m/>
    <n v="0"/>
    <n v="0"/>
    <n v="2036"/>
    <m/>
    <m/>
    <m/>
    <n v="0"/>
    <n v="0"/>
    <s v="Real 2021 | 5/8/2023 1:03:19 PM"/>
    <n v="15332"/>
    <n v="100"/>
    <m/>
    <m/>
    <n v="200800.859375"/>
    <n v="0"/>
    <n v="0"/>
    <m/>
    <m/>
    <m/>
    <n v="0"/>
  </r>
  <r>
    <x v="0"/>
    <x v="0"/>
    <x v="13"/>
    <s v="4"/>
    <x v="3"/>
    <s v="Area 1001 Solar 2029"/>
    <x v="23"/>
    <n v="34.289764404296875"/>
    <n v="150"/>
    <n v="34.289764404296875"/>
    <m/>
    <n v="0"/>
    <m/>
    <m/>
    <m/>
    <n v="20235.1875"/>
    <m/>
    <m/>
    <n v="-1"/>
    <n v="0"/>
    <s v="Solar"/>
    <m/>
    <n v="301201.28125"/>
    <m/>
    <n v="0"/>
    <n v="9785.6025390625"/>
    <n v="9785.6025390625"/>
    <n v="0"/>
    <n v="-1"/>
    <n v="0"/>
    <n v="0"/>
    <n v="0"/>
    <n v="366"/>
    <n v="4394"/>
    <n v="0.22859841585159302"/>
    <n v="32.488582611083984"/>
    <n v="-10171.916015625"/>
    <n v="-33.771160125732422"/>
    <n v="19957.51953125"/>
    <n v="66.259742736816406"/>
    <m/>
    <s v="1/1/2029"/>
    <s v="12/31/2099"/>
    <m/>
    <n v="0"/>
    <n v="0"/>
    <n v="2036"/>
    <m/>
    <m/>
    <m/>
    <n v="0"/>
    <n v="0"/>
    <s v="Real 2021 | 5/8/2023 1:03:19 PM"/>
    <n v="15333"/>
    <n v="150"/>
    <m/>
    <m/>
    <n v="301201.28125"/>
    <n v="0"/>
    <n v="0"/>
    <m/>
    <m/>
    <m/>
    <n v="0"/>
  </r>
  <r>
    <x v="0"/>
    <x v="0"/>
    <x v="13"/>
    <s v="6"/>
    <x v="5"/>
    <s v="Area 1001 Solar 2029"/>
    <x v="23"/>
    <n v="22.859842300415039"/>
    <n v="100"/>
    <n v="22.859842300415039"/>
    <m/>
    <n v="0"/>
    <m/>
    <m/>
    <m/>
    <n v="13490.125"/>
    <m/>
    <m/>
    <n v="-1"/>
    <n v="0"/>
    <s v="Solar"/>
    <m/>
    <n v="200800.859375"/>
    <m/>
    <n v="0"/>
    <n v="6523.73486328125"/>
    <n v="6523.73486328125"/>
    <n v="0"/>
    <n v="-1"/>
    <n v="0"/>
    <n v="0"/>
    <n v="0"/>
    <n v="366"/>
    <n v="4394"/>
    <n v="0.22859841585159302"/>
    <n v="32.488582611083984"/>
    <n v="-6781.27734375"/>
    <n v="-33.771160125732422"/>
    <n v="13305.0126953125"/>
    <n v="66.259742736816406"/>
    <m/>
    <s v="1/1/2029"/>
    <s v="12/31/2099"/>
    <m/>
    <n v="0"/>
    <n v="0"/>
    <n v="2036"/>
    <m/>
    <m/>
    <m/>
    <n v="0"/>
    <n v="0"/>
    <s v="Real 2021 | 5/8/2023 1:03:19 PM"/>
    <n v="15334"/>
    <n v="100"/>
    <m/>
    <m/>
    <n v="200800.859375"/>
    <n v="0"/>
    <n v="0"/>
    <m/>
    <m/>
    <m/>
    <n v="0"/>
  </r>
  <r>
    <x v="0"/>
    <x v="0"/>
    <x v="13"/>
    <s v="7"/>
    <x v="6"/>
    <s v="Area 1001 Solar 2029"/>
    <x v="23"/>
    <n v="22.859842300415039"/>
    <n v="100"/>
    <n v="22.859842300415039"/>
    <m/>
    <n v="0"/>
    <m/>
    <m/>
    <m/>
    <n v="13490.125"/>
    <m/>
    <m/>
    <n v="-1"/>
    <n v="0"/>
    <s v="Solar"/>
    <m/>
    <n v="200800.859375"/>
    <m/>
    <n v="0"/>
    <n v="6523.73486328125"/>
    <n v="6523.73486328125"/>
    <n v="0"/>
    <n v="-1"/>
    <n v="0"/>
    <n v="0"/>
    <n v="0"/>
    <n v="366"/>
    <n v="4394"/>
    <n v="0.22859841585159302"/>
    <n v="32.488582611083984"/>
    <n v="-6781.27734375"/>
    <n v="-33.771160125732422"/>
    <n v="13305.0126953125"/>
    <n v="66.259742736816406"/>
    <m/>
    <s v="1/1/2029"/>
    <s v="12/31/2099"/>
    <m/>
    <n v="0"/>
    <n v="0"/>
    <n v="2036"/>
    <m/>
    <m/>
    <m/>
    <n v="0"/>
    <n v="0"/>
    <s v="Real 2021 | 5/8/2023 1:03:19 PM"/>
    <n v="15335"/>
    <n v="100"/>
    <m/>
    <m/>
    <n v="200800.859375"/>
    <n v="0"/>
    <n v="0"/>
    <m/>
    <m/>
    <m/>
    <n v="0"/>
  </r>
  <r>
    <x v="0"/>
    <x v="0"/>
    <x v="13"/>
    <s v="8"/>
    <x v="7"/>
    <s v="Area 1001 Solar 2029"/>
    <x v="23"/>
    <n v="34.289764404296875"/>
    <n v="150"/>
    <n v="34.289764404296875"/>
    <m/>
    <n v="0"/>
    <m/>
    <m/>
    <m/>
    <n v="20235.1875"/>
    <m/>
    <m/>
    <n v="-1"/>
    <n v="0"/>
    <s v="Solar"/>
    <m/>
    <n v="301201.28125"/>
    <m/>
    <n v="0"/>
    <n v="9785.6025390625"/>
    <n v="9785.6025390625"/>
    <n v="0"/>
    <n v="-1"/>
    <n v="0"/>
    <n v="0"/>
    <n v="0"/>
    <n v="366"/>
    <n v="4394"/>
    <n v="0.22859841585159302"/>
    <n v="32.488582611083984"/>
    <n v="-10171.916015625"/>
    <n v="-33.771160125732422"/>
    <n v="19957.51953125"/>
    <n v="66.259742736816406"/>
    <m/>
    <s v="1/1/2029"/>
    <s v="12/31/2099"/>
    <m/>
    <n v="0"/>
    <n v="0"/>
    <n v="2036"/>
    <m/>
    <m/>
    <m/>
    <n v="0"/>
    <n v="0"/>
    <s v="Real 2021 | 5/8/2023 1:03:19 PM"/>
    <n v="15336"/>
    <n v="150"/>
    <m/>
    <m/>
    <n v="301201.28125"/>
    <n v="0"/>
    <n v="0"/>
    <m/>
    <m/>
    <m/>
    <n v="0"/>
  </r>
  <r>
    <x v="0"/>
    <x v="0"/>
    <x v="13"/>
    <s v="9"/>
    <x v="8"/>
    <s v="Area 1001 Solar 2029"/>
    <x v="23"/>
    <n v="22.859842300415039"/>
    <n v="100"/>
    <n v="22.859842300415039"/>
    <m/>
    <n v="0"/>
    <m/>
    <m/>
    <m/>
    <n v="13490.125"/>
    <m/>
    <m/>
    <n v="-1"/>
    <n v="0"/>
    <s v="Solar"/>
    <m/>
    <n v="200800.859375"/>
    <m/>
    <n v="0"/>
    <n v="6523.73486328125"/>
    <n v="6523.73486328125"/>
    <n v="0"/>
    <n v="-1"/>
    <n v="0"/>
    <n v="0"/>
    <n v="0"/>
    <n v="366"/>
    <n v="4394"/>
    <n v="0.22859841585159302"/>
    <n v="32.488582611083984"/>
    <n v="-6781.27734375"/>
    <n v="-33.771160125732422"/>
    <n v="13305.0126953125"/>
    <n v="66.259742736816406"/>
    <m/>
    <s v="1/1/2029"/>
    <s v="12/31/2099"/>
    <m/>
    <n v="0"/>
    <n v="0"/>
    <n v="2036"/>
    <m/>
    <m/>
    <m/>
    <n v="0"/>
    <n v="0"/>
    <s v="Real 2021 | 5/8/2023 1:03:19 PM"/>
    <n v="15337"/>
    <n v="100"/>
    <m/>
    <m/>
    <n v="200800.859375"/>
    <n v="0"/>
    <n v="0"/>
    <m/>
    <m/>
    <m/>
    <n v="0"/>
  </r>
  <r>
    <x v="0"/>
    <x v="0"/>
    <x v="13"/>
    <s v="3"/>
    <x v="2"/>
    <s v="Area 1001 Solar 2030"/>
    <x v="24"/>
    <n v="11.42992115020752"/>
    <n v="50"/>
    <n v="11.42992115020752"/>
    <m/>
    <n v="0"/>
    <m/>
    <m/>
    <m/>
    <n v="6469.078125"/>
    <m/>
    <m/>
    <n v="-1"/>
    <n v="0"/>
    <s v="Solar"/>
    <m/>
    <n v="100400.4296875"/>
    <m/>
    <n v="0"/>
    <n v="3261.867431640625"/>
    <n v="3261.867431640625"/>
    <n v="0"/>
    <n v="-1"/>
    <n v="0"/>
    <n v="0"/>
    <n v="0"/>
    <n v="366"/>
    <n v="4394"/>
    <n v="0.22859841585159302"/>
    <n v="32.488582611083984"/>
    <n v="-3390.638671875"/>
    <n v="-33.771160125732422"/>
    <n v="6652.50634765625"/>
    <n v="66.259742736816406"/>
    <m/>
    <s v="1/1/2030"/>
    <s v="12/31/2099"/>
    <m/>
    <n v="0"/>
    <n v="0"/>
    <n v="2036"/>
    <m/>
    <m/>
    <m/>
    <n v="0"/>
    <n v="0"/>
    <s v="Real 2021 | 5/8/2023 1:03:19 PM"/>
    <n v="15338"/>
    <n v="50"/>
    <m/>
    <m/>
    <n v="100400.4296875"/>
    <n v="0"/>
    <n v="0"/>
    <m/>
    <m/>
    <m/>
    <n v="0"/>
  </r>
  <r>
    <x v="0"/>
    <x v="0"/>
    <x v="13"/>
    <s v="8"/>
    <x v="7"/>
    <s v="Area 1001 Solar 2030"/>
    <x v="24"/>
    <n v="11.42992115020752"/>
    <n v="50"/>
    <n v="11.42992115020752"/>
    <m/>
    <n v="0"/>
    <m/>
    <m/>
    <m/>
    <n v="6469.078125"/>
    <m/>
    <m/>
    <n v="-1"/>
    <n v="0"/>
    <s v="Solar"/>
    <m/>
    <n v="100400.4296875"/>
    <m/>
    <n v="0"/>
    <n v="3261.867431640625"/>
    <n v="3261.867431640625"/>
    <n v="0"/>
    <n v="-1"/>
    <n v="0"/>
    <n v="0"/>
    <n v="0"/>
    <n v="366"/>
    <n v="4394"/>
    <n v="0.22859841585159302"/>
    <n v="32.488582611083984"/>
    <n v="-3390.638671875"/>
    <n v="-33.771160125732422"/>
    <n v="6652.50634765625"/>
    <n v="66.259742736816406"/>
    <m/>
    <s v="1/1/2030"/>
    <s v="12/31/2099"/>
    <m/>
    <n v="0"/>
    <n v="0"/>
    <n v="2036"/>
    <m/>
    <m/>
    <m/>
    <n v="0"/>
    <n v="0"/>
    <s v="Real 2021 | 5/8/2023 1:03:19 PM"/>
    <n v="15339"/>
    <n v="50"/>
    <m/>
    <m/>
    <n v="100400.4296875"/>
    <n v="0"/>
    <n v="0"/>
    <m/>
    <m/>
    <m/>
    <n v="0"/>
  </r>
  <r>
    <x v="0"/>
    <x v="0"/>
    <x v="13"/>
    <s v="4"/>
    <x v="3"/>
    <s v="Area 1001 Solar 2031"/>
    <x v="25"/>
    <n v="34.289764404296875"/>
    <n v="150"/>
    <n v="34.289764404296875"/>
    <m/>
    <n v="0"/>
    <m/>
    <m/>
    <m/>
    <n v="19547.986328125"/>
    <m/>
    <m/>
    <n v="-1"/>
    <n v="0"/>
    <s v="Solar"/>
    <m/>
    <n v="301201.28125"/>
    <m/>
    <n v="0"/>
    <n v="9785.6025390625"/>
    <n v="9785.6025390625"/>
    <n v="0"/>
    <n v="-1"/>
    <n v="0"/>
    <n v="0"/>
    <n v="0"/>
    <n v="366"/>
    <n v="4394"/>
    <n v="0.22859841585159302"/>
    <n v="32.488582611083984"/>
    <n v="-10171.916015625"/>
    <n v="-33.771160125732422"/>
    <n v="19957.51953125"/>
    <n v="66.259742736816406"/>
    <m/>
    <s v="1/1/2031"/>
    <s v="12/31/2099"/>
    <m/>
    <n v="0"/>
    <n v="0"/>
    <n v="2036"/>
    <m/>
    <m/>
    <m/>
    <n v="0"/>
    <n v="0"/>
    <s v="Real 2021 | 5/8/2023 1:03:19 PM"/>
    <n v="15340"/>
    <n v="150"/>
    <m/>
    <m/>
    <n v="301201.28125"/>
    <n v="0"/>
    <n v="0"/>
    <m/>
    <m/>
    <m/>
    <n v="0"/>
  </r>
  <r>
    <x v="0"/>
    <x v="0"/>
    <x v="13"/>
    <s v="8"/>
    <x v="7"/>
    <s v="Area 1001 Solar 2031"/>
    <x v="25"/>
    <n v="11.42992115020752"/>
    <n v="50"/>
    <n v="11.42992115020752"/>
    <m/>
    <n v="0"/>
    <m/>
    <m/>
    <m/>
    <n v="6515.9951171875"/>
    <m/>
    <m/>
    <n v="-1"/>
    <n v="0"/>
    <s v="Solar"/>
    <m/>
    <n v="100400.4296875"/>
    <m/>
    <n v="0"/>
    <n v="3261.867431640625"/>
    <n v="3261.867431640625"/>
    <n v="0"/>
    <n v="-1"/>
    <n v="0"/>
    <n v="0"/>
    <n v="0"/>
    <n v="366"/>
    <n v="4394"/>
    <n v="0.22859841585159302"/>
    <n v="32.488582611083984"/>
    <n v="-3390.638671875"/>
    <n v="-33.771160125732422"/>
    <n v="6652.50634765625"/>
    <n v="66.259742736816406"/>
    <m/>
    <s v="1/1/2031"/>
    <s v="12/31/2099"/>
    <m/>
    <n v="0"/>
    <n v="0"/>
    <n v="2036"/>
    <m/>
    <m/>
    <m/>
    <n v="0"/>
    <n v="0"/>
    <s v="Real 2021 | 5/8/2023 1:03:19 PM"/>
    <n v="15341"/>
    <n v="50"/>
    <m/>
    <m/>
    <n v="100400.4296875"/>
    <n v="0"/>
    <n v="0"/>
    <m/>
    <m/>
    <m/>
    <n v="0"/>
  </r>
  <r>
    <x v="0"/>
    <x v="0"/>
    <x v="13"/>
    <s v="3"/>
    <x v="2"/>
    <s v="Area 1001 Solar 2032"/>
    <x v="26"/>
    <n v="11.42992115020752"/>
    <n v="50"/>
    <n v="11.42992115020752"/>
    <m/>
    <n v="0"/>
    <m/>
    <m/>
    <m/>
    <n v="6546.353515625"/>
    <m/>
    <m/>
    <n v="-1"/>
    <n v="0"/>
    <s v="Solar"/>
    <m/>
    <n v="100400.4296875"/>
    <m/>
    <n v="0"/>
    <n v="3261.867431640625"/>
    <n v="3261.867431640625"/>
    <n v="0"/>
    <n v="-1"/>
    <n v="0"/>
    <n v="0"/>
    <n v="0"/>
    <n v="366"/>
    <n v="4394"/>
    <n v="0.22859841585159302"/>
    <n v="32.488582611083984"/>
    <n v="-3390.638671875"/>
    <n v="-33.771160125732422"/>
    <n v="6652.50634765625"/>
    <n v="66.259742736816406"/>
    <m/>
    <s v="1/1/2032"/>
    <s v="12/31/2099"/>
    <m/>
    <n v="0"/>
    <n v="0"/>
    <n v="2036"/>
    <m/>
    <m/>
    <m/>
    <n v="0"/>
    <n v="0"/>
    <s v="Real 2021 | 5/8/2023 1:03:19 PM"/>
    <n v="15342"/>
    <n v="50"/>
    <m/>
    <m/>
    <n v="100400.4296875"/>
    <n v="0"/>
    <n v="0"/>
    <m/>
    <m/>
    <m/>
    <n v="0"/>
  </r>
  <r>
    <x v="0"/>
    <x v="0"/>
    <x v="13"/>
    <s v="4"/>
    <x v="3"/>
    <s v="Area 1001 Solar 2032"/>
    <x v="26"/>
    <n v="34.289764404296875"/>
    <n v="150"/>
    <n v="34.289764404296875"/>
    <m/>
    <n v="0"/>
    <m/>
    <m/>
    <m/>
    <n v="19639.060546875"/>
    <m/>
    <m/>
    <n v="-1"/>
    <n v="0"/>
    <s v="Solar"/>
    <m/>
    <n v="301201.28125"/>
    <m/>
    <n v="0"/>
    <n v="9785.6025390625"/>
    <n v="9785.6025390625"/>
    <n v="0"/>
    <n v="-1"/>
    <n v="0"/>
    <n v="0"/>
    <n v="0"/>
    <n v="366"/>
    <n v="4394"/>
    <n v="0.22859841585159302"/>
    <n v="32.488582611083984"/>
    <n v="-10171.916015625"/>
    <n v="-33.771160125732422"/>
    <n v="19957.51953125"/>
    <n v="66.259742736816406"/>
    <m/>
    <s v="1/1/2032"/>
    <s v="12/31/2099"/>
    <m/>
    <n v="0"/>
    <n v="0"/>
    <n v="2036"/>
    <m/>
    <m/>
    <m/>
    <n v="0"/>
    <n v="0"/>
    <s v="Real 2021 | 5/8/2023 1:03:19 PM"/>
    <n v="15343"/>
    <n v="150"/>
    <m/>
    <m/>
    <n v="301201.28125"/>
    <n v="0"/>
    <n v="0"/>
    <m/>
    <m/>
    <m/>
    <n v="0"/>
  </r>
  <r>
    <x v="0"/>
    <x v="0"/>
    <x v="13"/>
    <s v="8"/>
    <x v="7"/>
    <s v="Area 1001 Solar 2032"/>
    <x v="26"/>
    <n v="11.42992115020752"/>
    <n v="50"/>
    <n v="11.42992115020752"/>
    <m/>
    <n v="0"/>
    <m/>
    <m/>
    <m/>
    <n v="6546.353515625"/>
    <m/>
    <m/>
    <n v="-1"/>
    <n v="0"/>
    <s v="Solar"/>
    <m/>
    <n v="100400.4296875"/>
    <m/>
    <n v="0"/>
    <n v="3261.867431640625"/>
    <n v="3261.867431640625"/>
    <n v="0"/>
    <n v="-1"/>
    <n v="0"/>
    <n v="0"/>
    <n v="0"/>
    <n v="366"/>
    <n v="4394"/>
    <n v="0.22859841585159302"/>
    <n v="32.488582611083984"/>
    <n v="-3390.638671875"/>
    <n v="-33.771160125732422"/>
    <n v="6652.50634765625"/>
    <n v="66.259742736816406"/>
    <m/>
    <s v="1/1/2032"/>
    <s v="12/31/2099"/>
    <m/>
    <n v="0"/>
    <n v="0"/>
    <n v="2036"/>
    <m/>
    <m/>
    <m/>
    <n v="0"/>
    <n v="0"/>
    <s v="Real 2021 | 5/8/2023 1:03:19 PM"/>
    <n v="15344"/>
    <n v="50"/>
    <m/>
    <m/>
    <n v="100400.4296875"/>
    <n v="0"/>
    <n v="0"/>
    <m/>
    <m/>
    <m/>
    <n v="0"/>
  </r>
  <r>
    <x v="0"/>
    <x v="0"/>
    <x v="13"/>
    <s v="8"/>
    <x v="7"/>
    <s v="Area 1001 Solar 2035"/>
    <x v="27"/>
    <n v="11.42992115020752"/>
    <n v="50"/>
    <n v="11.42992115020752"/>
    <m/>
    <n v="0"/>
    <m/>
    <m/>
    <m/>
    <n v="6667.78662109375"/>
    <m/>
    <m/>
    <n v="-1"/>
    <n v="0"/>
    <s v="Solar"/>
    <m/>
    <n v="100400.4296875"/>
    <m/>
    <n v="0"/>
    <n v="3261.867431640625"/>
    <n v="3261.867431640625"/>
    <n v="0"/>
    <n v="-1"/>
    <n v="0"/>
    <n v="0"/>
    <n v="0"/>
    <n v="366"/>
    <n v="4394"/>
    <n v="0.22859841585159302"/>
    <n v="32.488582611083984"/>
    <n v="-3390.638671875"/>
    <n v="-33.771160125732422"/>
    <n v="6652.50634765625"/>
    <n v="66.259742736816406"/>
    <m/>
    <s v="1/1/2035"/>
    <s v="12/31/2099"/>
    <m/>
    <n v="0"/>
    <n v="0"/>
    <n v="2036"/>
    <m/>
    <m/>
    <m/>
    <n v="0"/>
    <n v="0"/>
    <s v="Real 2021 | 5/8/2023 1:03:19 PM"/>
    <n v="15345"/>
    <n v="50"/>
    <m/>
    <m/>
    <n v="100400.4296875"/>
    <n v="0"/>
    <n v="0"/>
    <m/>
    <m/>
    <m/>
    <n v="0"/>
  </r>
  <r>
    <x v="0"/>
    <x v="0"/>
    <x v="13"/>
    <s v="4"/>
    <x v="3"/>
    <s v="Area 1001 Solar 2036"/>
    <x v="28"/>
    <n v="11.42992115020752"/>
    <n v="50"/>
    <n v="11.42992115020752"/>
    <m/>
    <n v="0"/>
    <m/>
    <m/>
    <m/>
    <n v="6717.4638671875"/>
    <m/>
    <m/>
    <n v="-1"/>
    <n v="0"/>
    <s v="Solar"/>
    <m/>
    <n v="100400.4296875"/>
    <m/>
    <n v="0"/>
    <n v="3261.867431640625"/>
    <n v="3261.867431640625"/>
    <n v="0"/>
    <n v="-1"/>
    <n v="0"/>
    <n v="0"/>
    <n v="0"/>
    <n v="366"/>
    <n v="4394"/>
    <n v="0.22859841585159302"/>
    <n v="32.488582611083984"/>
    <n v="-3390.638671875"/>
    <n v="-33.771160125732422"/>
    <n v="6652.50634765625"/>
    <n v="66.259742736816406"/>
    <m/>
    <s v="1/1/2036"/>
    <s v="12/31/2099"/>
    <m/>
    <n v="0"/>
    <n v="0"/>
    <n v="2036"/>
    <m/>
    <m/>
    <m/>
    <n v="0"/>
    <n v="0"/>
    <s v="Real 2021 | 5/8/2023 1:03:19 PM"/>
    <n v="15346"/>
    <n v="50"/>
    <m/>
    <m/>
    <n v="100400.4296875"/>
    <n v="0"/>
    <n v="0"/>
    <m/>
    <m/>
    <m/>
    <n v="0"/>
  </r>
  <r>
    <x v="0"/>
    <x v="0"/>
    <x v="13"/>
    <s v="1"/>
    <x v="0"/>
    <s v="Area 1001 Solar 2037"/>
    <x v="29"/>
    <n v="0"/>
    <n v="0"/>
    <n v="0"/>
    <m/>
    <n v="0"/>
    <m/>
    <m/>
    <m/>
    <n v="0"/>
    <m/>
    <m/>
    <n v="-1"/>
    <n v="0"/>
    <s v="Solar"/>
    <m/>
    <n v="0"/>
    <m/>
    <n v="0"/>
    <n v="0"/>
    <n v="0"/>
    <n v="0"/>
    <n v="-1"/>
    <n v="0"/>
    <n v="0"/>
    <n v="0"/>
    <n v="0"/>
    <n v="0"/>
    <m/>
    <m/>
    <n v="0"/>
    <m/>
    <n v="0"/>
    <m/>
    <m/>
    <s v="1/1/2037"/>
    <s v="12/31/2099"/>
    <m/>
    <n v="0"/>
    <n v="0"/>
    <n v="2036"/>
    <m/>
    <m/>
    <m/>
    <n v="0"/>
    <n v="0"/>
    <s v="Real 2021 | 5/8/2023 1:03:19 PM"/>
    <n v="15347"/>
    <n v="0"/>
    <m/>
    <m/>
    <n v="0"/>
    <n v="0"/>
    <n v="0"/>
    <m/>
    <m/>
    <m/>
    <n v="0"/>
  </r>
  <r>
    <x v="0"/>
    <x v="0"/>
    <x v="13"/>
    <s v="3"/>
    <x v="2"/>
    <s v="Area 1001 Solar 2037"/>
    <x v="29"/>
    <n v="0"/>
    <n v="0"/>
    <n v="0"/>
    <m/>
    <n v="0"/>
    <m/>
    <m/>
    <m/>
    <n v="0"/>
    <m/>
    <m/>
    <n v="-1"/>
    <n v="0"/>
    <s v="Solar"/>
    <m/>
    <n v="0"/>
    <m/>
    <n v="0"/>
    <n v="0"/>
    <n v="0"/>
    <n v="0"/>
    <n v="-1"/>
    <n v="0"/>
    <n v="0"/>
    <n v="0"/>
    <n v="0"/>
    <n v="0"/>
    <m/>
    <m/>
    <n v="0"/>
    <m/>
    <n v="0"/>
    <m/>
    <m/>
    <s v="1/1/2037"/>
    <s v="12/31/2099"/>
    <m/>
    <n v="0"/>
    <n v="0"/>
    <n v="2036"/>
    <m/>
    <m/>
    <m/>
    <n v="0"/>
    <n v="0"/>
    <s v="Real 2021 | 5/8/2023 1:03:19 PM"/>
    <n v="15348"/>
    <n v="0"/>
    <m/>
    <m/>
    <n v="0"/>
    <n v="0"/>
    <n v="0"/>
    <m/>
    <m/>
    <m/>
    <n v="0"/>
  </r>
  <r>
    <x v="0"/>
    <x v="0"/>
    <x v="13"/>
    <s v="7"/>
    <x v="6"/>
    <s v="Area 1001 Solar 2037"/>
    <x v="29"/>
    <n v="0"/>
    <n v="0"/>
    <n v="0"/>
    <m/>
    <n v="0"/>
    <m/>
    <m/>
    <m/>
    <n v="0"/>
    <m/>
    <m/>
    <n v="-1"/>
    <n v="0"/>
    <s v="Solar"/>
    <m/>
    <n v="0"/>
    <m/>
    <n v="0"/>
    <n v="0"/>
    <n v="0"/>
    <n v="0"/>
    <n v="-1"/>
    <n v="0"/>
    <n v="0"/>
    <n v="0"/>
    <n v="0"/>
    <n v="0"/>
    <m/>
    <m/>
    <n v="0"/>
    <m/>
    <n v="0"/>
    <m/>
    <m/>
    <s v="1/1/2037"/>
    <s v="12/31/2099"/>
    <m/>
    <n v="0"/>
    <n v="0"/>
    <n v="2036"/>
    <m/>
    <m/>
    <m/>
    <n v="0"/>
    <n v="0"/>
    <s v="Real 2021 | 5/8/2023 1:03:19 PM"/>
    <n v="15349"/>
    <n v="0"/>
    <m/>
    <m/>
    <n v="0"/>
    <n v="0"/>
    <n v="0"/>
    <m/>
    <m/>
    <m/>
    <n v="0"/>
  </r>
  <r>
    <x v="0"/>
    <x v="0"/>
    <x v="13"/>
    <s v="8"/>
    <x v="7"/>
    <s v="Area 1001 Solar 2037"/>
    <x v="29"/>
    <n v="0"/>
    <n v="0"/>
    <n v="0"/>
    <m/>
    <n v="0"/>
    <m/>
    <m/>
    <m/>
    <n v="0"/>
    <m/>
    <m/>
    <n v="-1"/>
    <n v="0"/>
    <s v="Solar"/>
    <m/>
    <n v="0"/>
    <m/>
    <n v="0"/>
    <n v="0"/>
    <n v="0"/>
    <n v="0"/>
    <n v="-1"/>
    <n v="0"/>
    <n v="0"/>
    <n v="0"/>
    <n v="0"/>
    <n v="0"/>
    <m/>
    <m/>
    <n v="0"/>
    <m/>
    <n v="0"/>
    <m/>
    <m/>
    <s v="1/1/2037"/>
    <s v="12/31/2099"/>
    <m/>
    <n v="0"/>
    <n v="0"/>
    <n v="2036"/>
    <m/>
    <m/>
    <m/>
    <n v="0"/>
    <n v="0"/>
    <s v="Real 2021 | 5/8/2023 1:03:19 PM"/>
    <n v="15350"/>
    <n v="0"/>
    <m/>
    <m/>
    <n v="0"/>
    <n v="0"/>
    <n v="0"/>
    <m/>
    <m/>
    <m/>
    <n v="0"/>
  </r>
  <r>
    <x v="0"/>
    <x v="0"/>
    <x v="13"/>
    <s v="1"/>
    <x v="0"/>
    <s v="Area 1001 Wind 2026"/>
    <x v="30"/>
    <n v="35.008190155029297"/>
    <n v="100"/>
    <n v="35.008190155029297"/>
    <m/>
    <n v="0"/>
    <m/>
    <m/>
    <m/>
    <n v="18203.94140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351"/>
    <n v="100"/>
    <m/>
    <m/>
    <n v="307511.9375"/>
    <n v="0"/>
    <n v="0"/>
    <m/>
    <m/>
    <m/>
    <n v="0"/>
  </r>
  <r>
    <x v="0"/>
    <x v="0"/>
    <x v="13"/>
    <s v="2"/>
    <x v="1"/>
    <s v="Area 1001 Wind 2026"/>
    <x v="30"/>
    <n v="35.008190155029297"/>
    <n v="100"/>
    <n v="35.008190155029297"/>
    <m/>
    <n v="0"/>
    <m/>
    <m/>
    <m/>
    <n v="18203.94140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352"/>
    <n v="100"/>
    <m/>
    <m/>
    <n v="307511.9375"/>
    <n v="0"/>
    <n v="0"/>
    <m/>
    <m/>
    <m/>
    <n v="0"/>
  </r>
  <r>
    <x v="0"/>
    <x v="0"/>
    <x v="13"/>
    <s v="3"/>
    <x v="2"/>
    <s v="Area 1001 Wind 2026"/>
    <x v="30"/>
    <n v="35.008190155029297"/>
    <n v="100"/>
    <n v="35.008190155029297"/>
    <m/>
    <n v="0"/>
    <m/>
    <m/>
    <m/>
    <n v="18203.94140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353"/>
    <n v="100"/>
    <m/>
    <m/>
    <n v="307511.9375"/>
    <n v="0"/>
    <n v="0"/>
    <m/>
    <m/>
    <m/>
    <n v="0"/>
  </r>
  <r>
    <x v="0"/>
    <x v="0"/>
    <x v="13"/>
    <s v="4"/>
    <x v="3"/>
    <s v="Area 1001 Wind 2026"/>
    <x v="30"/>
    <n v="35.008190155029297"/>
    <n v="100"/>
    <n v="35.008190155029297"/>
    <m/>
    <n v="0"/>
    <m/>
    <m/>
    <m/>
    <n v="18203.94140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354"/>
    <n v="100"/>
    <m/>
    <m/>
    <n v="307511.9375"/>
    <n v="0"/>
    <n v="0"/>
    <m/>
    <m/>
    <m/>
    <n v="0"/>
  </r>
  <r>
    <x v="0"/>
    <x v="0"/>
    <x v="13"/>
    <s v="5"/>
    <x v="4"/>
    <s v="Area 1001 Wind 2026"/>
    <x v="30"/>
    <n v="35.008190155029297"/>
    <n v="100"/>
    <n v="35.008190155029297"/>
    <m/>
    <n v="0"/>
    <m/>
    <m/>
    <m/>
    <n v="18203.94140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355"/>
    <n v="100"/>
    <m/>
    <m/>
    <n v="307511.9375"/>
    <n v="0"/>
    <n v="0"/>
    <m/>
    <m/>
    <m/>
    <n v="0"/>
  </r>
  <r>
    <x v="0"/>
    <x v="0"/>
    <x v="13"/>
    <s v="6"/>
    <x v="5"/>
    <s v="Area 1001 Wind 2026"/>
    <x v="30"/>
    <n v="35.008190155029297"/>
    <n v="100"/>
    <n v="35.008190155029297"/>
    <m/>
    <n v="0"/>
    <m/>
    <m/>
    <m/>
    <n v="18203.94140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356"/>
    <n v="100"/>
    <m/>
    <m/>
    <n v="307511.9375"/>
    <n v="0"/>
    <n v="0"/>
    <m/>
    <m/>
    <m/>
    <n v="0"/>
  </r>
  <r>
    <x v="0"/>
    <x v="0"/>
    <x v="13"/>
    <s v="7"/>
    <x v="6"/>
    <s v="Area 1001 Wind 2026"/>
    <x v="30"/>
    <n v="35.008190155029297"/>
    <n v="100"/>
    <n v="35.008190155029297"/>
    <m/>
    <n v="0"/>
    <m/>
    <m/>
    <m/>
    <n v="18203.94140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357"/>
    <n v="100"/>
    <m/>
    <m/>
    <n v="307511.9375"/>
    <n v="0"/>
    <n v="0"/>
    <m/>
    <m/>
    <m/>
    <n v="0"/>
  </r>
  <r>
    <x v="0"/>
    <x v="0"/>
    <x v="13"/>
    <s v="9"/>
    <x v="8"/>
    <s v="Area 1001 Wind 2026"/>
    <x v="30"/>
    <n v="35.008190155029297"/>
    <n v="100"/>
    <n v="35.008190155029297"/>
    <m/>
    <n v="0"/>
    <m/>
    <m/>
    <m/>
    <n v="18203.94140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358"/>
    <n v="100"/>
    <m/>
    <m/>
    <n v="307511.9375"/>
    <n v="0"/>
    <n v="0"/>
    <m/>
    <m/>
    <m/>
    <n v="0"/>
  </r>
  <r>
    <x v="0"/>
    <x v="0"/>
    <x v="13"/>
    <s v="1"/>
    <x v="0"/>
    <s v="Area 1001 Wind 2027"/>
    <x v="31"/>
    <n v="35.008190155029297"/>
    <n v="100"/>
    <n v="35.008190155029297"/>
    <m/>
    <n v="0"/>
    <m/>
    <m/>
    <m/>
    <n v="17712.689453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359"/>
    <n v="100"/>
    <m/>
    <m/>
    <n v="307511.9375"/>
    <n v="0"/>
    <n v="0"/>
    <m/>
    <m/>
    <m/>
    <n v="0"/>
  </r>
  <r>
    <x v="0"/>
    <x v="0"/>
    <x v="13"/>
    <s v="2"/>
    <x v="1"/>
    <s v="Area 1001 Wind 2027"/>
    <x v="31"/>
    <n v="35.008190155029297"/>
    <n v="100"/>
    <n v="35.008190155029297"/>
    <m/>
    <n v="0"/>
    <m/>
    <m/>
    <m/>
    <n v="17712.689453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360"/>
    <n v="100"/>
    <m/>
    <m/>
    <n v="307511.9375"/>
    <n v="0"/>
    <n v="0"/>
    <m/>
    <m/>
    <m/>
    <n v="0"/>
  </r>
  <r>
    <x v="0"/>
    <x v="0"/>
    <x v="13"/>
    <s v="3"/>
    <x v="2"/>
    <s v="Area 1001 Wind 2027"/>
    <x v="31"/>
    <n v="35.008190155029297"/>
    <n v="100"/>
    <n v="35.008190155029297"/>
    <m/>
    <n v="0"/>
    <m/>
    <m/>
    <m/>
    <n v="17712.689453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361"/>
    <n v="100"/>
    <m/>
    <m/>
    <n v="307511.9375"/>
    <n v="0"/>
    <n v="0"/>
    <m/>
    <m/>
    <m/>
    <n v="0"/>
  </r>
  <r>
    <x v="0"/>
    <x v="0"/>
    <x v="13"/>
    <s v="4"/>
    <x v="3"/>
    <s v="Area 1001 Wind 2027"/>
    <x v="31"/>
    <n v="35.008190155029297"/>
    <n v="100"/>
    <n v="35.008190155029297"/>
    <m/>
    <n v="0"/>
    <m/>
    <m/>
    <m/>
    <n v="17712.689453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362"/>
    <n v="100"/>
    <m/>
    <m/>
    <n v="307511.9375"/>
    <n v="0"/>
    <n v="0"/>
    <m/>
    <m/>
    <m/>
    <n v="0"/>
  </r>
  <r>
    <x v="0"/>
    <x v="0"/>
    <x v="13"/>
    <s v="5"/>
    <x v="4"/>
    <s v="Area 1001 Wind 2027"/>
    <x v="31"/>
    <n v="35.008190155029297"/>
    <n v="100"/>
    <n v="35.008190155029297"/>
    <m/>
    <n v="0"/>
    <m/>
    <m/>
    <m/>
    <n v="17712.689453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363"/>
    <n v="100"/>
    <m/>
    <m/>
    <n v="307511.9375"/>
    <n v="0"/>
    <n v="0"/>
    <m/>
    <m/>
    <m/>
    <n v="0"/>
  </r>
  <r>
    <x v="0"/>
    <x v="0"/>
    <x v="13"/>
    <s v="6"/>
    <x v="5"/>
    <s v="Area 1001 Wind 2027"/>
    <x v="31"/>
    <n v="35.008190155029297"/>
    <n v="100"/>
    <n v="35.008190155029297"/>
    <m/>
    <n v="0"/>
    <m/>
    <m/>
    <m/>
    <n v="17712.689453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364"/>
    <n v="100"/>
    <m/>
    <m/>
    <n v="307511.9375"/>
    <n v="0"/>
    <n v="0"/>
    <m/>
    <m/>
    <m/>
    <n v="0"/>
  </r>
  <r>
    <x v="0"/>
    <x v="0"/>
    <x v="13"/>
    <s v="7"/>
    <x v="6"/>
    <s v="Area 1001 Wind 2027"/>
    <x v="31"/>
    <n v="35.008190155029297"/>
    <n v="100"/>
    <n v="35.008190155029297"/>
    <m/>
    <n v="0"/>
    <m/>
    <m/>
    <m/>
    <n v="17712.689453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365"/>
    <n v="100"/>
    <m/>
    <m/>
    <n v="307511.9375"/>
    <n v="0"/>
    <n v="0"/>
    <m/>
    <m/>
    <m/>
    <n v="0"/>
  </r>
  <r>
    <x v="0"/>
    <x v="0"/>
    <x v="13"/>
    <s v="9"/>
    <x v="8"/>
    <s v="Area 1001 Wind 2027"/>
    <x v="31"/>
    <n v="35.008190155029297"/>
    <n v="100"/>
    <n v="35.008190155029297"/>
    <m/>
    <n v="0"/>
    <m/>
    <m/>
    <m/>
    <n v="17712.689453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366"/>
    <n v="100"/>
    <m/>
    <m/>
    <n v="307511.9375"/>
    <n v="0"/>
    <n v="0"/>
    <m/>
    <m/>
    <m/>
    <n v="0"/>
  </r>
  <r>
    <x v="0"/>
    <x v="0"/>
    <x v="13"/>
    <s v="1"/>
    <x v="0"/>
    <s v="Area 1001 Wind 2028"/>
    <x v="32"/>
    <n v="35.008190155029297"/>
    <n v="100"/>
    <n v="35.008190155029297"/>
    <m/>
    <n v="0"/>
    <m/>
    <m/>
    <m/>
    <n v="17171.759765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367"/>
    <n v="100"/>
    <m/>
    <m/>
    <n v="307511.9375"/>
    <n v="0"/>
    <n v="0"/>
    <m/>
    <m/>
    <m/>
    <n v="0"/>
  </r>
  <r>
    <x v="0"/>
    <x v="0"/>
    <x v="13"/>
    <s v="2"/>
    <x v="1"/>
    <s v="Area 1001 Wind 2028"/>
    <x v="32"/>
    <n v="35.008190155029297"/>
    <n v="100"/>
    <n v="35.008190155029297"/>
    <m/>
    <n v="0"/>
    <m/>
    <m/>
    <m/>
    <n v="17171.759765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368"/>
    <n v="100"/>
    <m/>
    <m/>
    <n v="307511.9375"/>
    <n v="0"/>
    <n v="0"/>
    <m/>
    <m/>
    <m/>
    <n v="0"/>
  </r>
  <r>
    <x v="0"/>
    <x v="0"/>
    <x v="13"/>
    <s v="3"/>
    <x v="2"/>
    <s v="Area 1001 Wind 2028"/>
    <x v="32"/>
    <n v="35.008190155029297"/>
    <n v="100"/>
    <n v="35.008190155029297"/>
    <m/>
    <n v="0"/>
    <m/>
    <m/>
    <m/>
    <n v="17171.759765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369"/>
    <n v="100"/>
    <m/>
    <m/>
    <n v="307511.9375"/>
    <n v="0"/>
    <n v="0"/>
    <m/>
    <m/>
    <m/>
    <n v="0"/>
  </r>
  <r>
    <x v="0"/>
    <x v="0"/>
    <x v="13"/>
    <s v="4"/>
    <x v="3"/>
    <s v="Area 1001 Wind 2028"/>
    <x v="32"/>
    <n v="35.008190155029297"/>
    <n v="100"/>
    <n v="35.008190155029297"/>
    <m/>
    <n v="0"/>
    <m/>
    <m/>
    <m/>
    <n v="17171.759765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370"/>
    <n v="100"/>
    <m/>
    <m/>
    <n v="307511.9375"/>
    <n v="0"/>
    <n v="0"/>
    <m/>
    <m/>
    <m/>
    <n v="0"/>
  </r>
  <r>
    <x v="0"/>
    <x v="0"/>
    <x v="13"/>
    <s v="5"/>
    <x v="4"/>
    <s v="Area 1001 Wind 2028"/>
    <x v="32"/>
    <n v="35.008190155029297"/>
    <n v="100"/>
    <n v="35.008190155029297"/>
    <m/>
    <n v="0"/>
    <m/>
    <m/>
    <m/>
    <n v="17171.759765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371"/>
    <n v="100"/>
    <m/>
    <m/>
    <n v="307511.9375"/>
    <n v="0"/>
    <n v="0"/>
    <m/>
    <m/>
    <m/>
    <n v="0"/>
  </r>
  <r>
    <x v="0"/>
    <x v="0"/>
    <x v="13"/>
    <s v="6"/>
    <x v="5"/>
    <s v="Area 1001 Wind 2028"/>
    <x v="32"/>
    <n v="35.008190155029297"/>
    <n v="100"/>
    <n v="35.008190155029297"/>
    <m/>
    <n v="0"/>
    <m/>
    <m/>
    <m/>
    <n v="17171.759765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372"/>
    <n v="100"/>
    <m/>
    <m/>
    <n v="307511.9375"/>
    <n v="0"/>
    <n v="0"/>
    <m/>
    <m/>
    <m/>
    <n v="0"/>
  </r>
  <r>
    <x v="0"/>
    <x v="0"/>
    <x v="13"/>
    <s v="7"/>
    <x v="6"/>
    <s v="Area 1001 Wind 2028"/>
    <x v="32"/>
    <n v="35.008190155029297"/>
    <n v="100"/>
    <n v="35.008190155029297"/>
    <m/>
    <n v="0"/>
    <m/>
    <m/>
    <m/>
    <n v="17171.759765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373"/>
    <n v="100"/>
    <m/>
    <m/>
    <n v="307511.9375"/>
    <n v="0"/>
    <n v="0"/>
    <m/>
    <m/>
    <m/>
    <n v="0"/>
  </r>
  <r>
    <x v="0"/>
    <x v="0"/>
    <x v="13"/>
    <s v="9"/>
    <x v="8"/>
    <s v="Area 1001 Wind 2028"/>
    <x v="32"/>
    <n v="35.008190155029297"/>
    <n v="100"/>
    <n v="35.008190155029297"/>
    <m/>
    <n v="0"/>
    <m/>
    <m/>
    <m/>
    <n v="17171.759765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374"/>
    <n v="100"/>
    <m/>
    <m/>
    <n v="307511.9375"/>
    <n v="0"/>
    <n v="0"/>
    <m/>
    <m/>
    <m/>
    <n v="0"/>
  </r>
  <r>
    <x v="0"/>
    <x v="0"/>
    <x v="13"/>
    <s v="1"/>
    <x v="0"/>
    <s v="Area 1001 Wind 2029"/>
    <x v="33"/>
    <n v="35.008190155029297"/>
    <n v="100"/>
    <n v="35.008190155029297"/>
    <m/>
    <n v="0"/>
    <m/>
    <m/>
    <m/>
    <n v="16686.025390625"/>
    <m/>
    <m/>
    <n v="-1"/>
    <n v="0"/>
    <s v="Wind"/>
    <m/>
    <n v="307511.9375"/>
    <m/>
    <n v="0"/>
    <n v="11776.544921875"/>
    <n v="11776.544921875"/>
    <n v="0"/>
    <n v="-1"/>
    <n v="0"/>
    <n v="0"/>
    <n v="0"/>
    <n v="0"/>
    <n v="8784"/>
    <n v="0.3500819206237793"/>
    <n v="38.296218872070313"/>
    <n v="-10385.03515625"/>
    <n v="-33.771160125732422"/>
    <n v="22161.580078125"/>
    <n v="72.067375183105469"/>
    <m/>
    <s v="1/1/2029"/>
    <s v="12/31/2099"/>
    <m/>
    <n v="0"/>
    <n v="0"/>
    <n v="2036"/>
    <m/>
    <m/>
    <m/>
    <n v="0"/>
    <n v="0"/>
    <s v="Real 2021 | 5/8/2023 1:03:19 PM"/>
    <n v="15375"/>
    <n v="100"/>
    <m/>
    <m/>
    <n v="307511.9375"/>
    <n v="0"/>
    <n v="0"/>
    <m/>
    <m/>
    <m/>
    <n v="0"/>
  </r>
  <r>
    <x v="0"/>
    <x v="0"/>
    <x v="13"/>
    <s v="2"/>
    <x v="1"/>
    <s v="Area 1001 Wind 2029"/>
    <x v="33"/>
    <n v="35.008190155029297"/>
    <n v="100"/>
    <n v="35.008190155029297"/>
    <m/>
    <n v="0"/>
    <m/>
    <m/>
    <m/>
    <n v="16686.025390625"/>
    <m/>
    <m/>
    <n v="-1"/>
    <n v="0"/>
    <s v="Wind"/>
    <m/>
    <n v="307511.9375"/>
    <m/>
    <n v="0"/>
    <n v="11776.544921875"/>
    <n v="11776.544921875"/>
    <n v="0"/>
    <n v="-1"/>
    <n v="0"/>
    <n v="0"/>
    <n v="0"/>
    <n v="0"/>
    <n v="8784"/>
    <n v="0.3500819206237793"/>
    <n v="38.296218872070313"/>
    <n v="-10385.03515625"/>
    <n v="-33.771160125732422"/>
    <n v="22161.580078125"/>
    <n v="72.067375183105469"/>
    <m/>
    <s v="1/1/2029"/>
    <s v="12/31/2099"/>
    <m/>
    <n v="0"/>
    <n v="0"/>
    <n v="2036"/>
    <m/>
    <m/>
    <m/>
    <n v="0"/>
    <n v="0"/>
    <s v="Real 2021 | 5/8/2023 1:03:19 PM"/>
    <n v="15376"/>
    <n v="100"/>
    <m/>
    <m/>
    <n v="307511.9375"/>
    <n v="0"/>
    <n v="0"/>
    <m/>
    <m/>
    <m/>
    <n v="0"/>
  </r>
  <r>
    <x v="0"/>
    <x v="0"/>
    <x v="13"/>
    <s v="3"/>
    <x v="2"/>
    <s v="Area 1001 Wind 2029"/>
    <x v="33"/>
    <n v="35.008190155029297"/>
    <n v="100"/>
    <n v="35.008190155029297"/>
    <m/>
    <n v="0"/>
    <m/>
    <m/>
    <m/>
    <n v="16686.025390625"/>
    <m/>
    <m/>
    <n v="-1"/>
    <n v="0"/>
    <s v="Wind"/>
    <m/>
    <n v="307511.9375"/>
    <m/>
    <n v="0"/>
    <n v="11776.544921875"/>
    <n v="11776.544921875"/>
    <n v="0"/>
    <n v="-1"/>
    <n v="0"/>
    <n v="0"/>
    <n v="0"/>
    <n v="0"/>
    <n v="8784"/>
    <n v="0.3500819206237793"/>
    <n v="38.296218872070313"/>
    <n v="-10385.03515625"/>
    <n v="-33.771160125732422"/>
    <n v="22161.580078125"/>
    <n v="72.067375183105469"/>
    <m/>
    <s v="1/1/2029"/>
    <s v="12/31/2099"/>
    <m/>
    <n v="0"/>
    <n v="0"/>
    <n v="2036"/>
    <m/>
    <m/>
    <m/>
    <n v="0"/>
    <n v="0"/>
    <s v="Real 2021 | 5/8/2023 1:03:19 PM"/>
    <n v="15377"/>
    <n v="100"/>
    <m/>
    <m/>
    <n v="307511.9375"/>
    <n v="0"/>
    <n v="0"/>
    <m/>
    <m/>
    <m/>
    <n v="0"/>
  </r>
  <r>
    <x v="0"/>
    <x v="0"/>
    <x v="13"/>
    <s v="4"/>
    <x v="3"/>
    <s v="Area 1001 Wind 2029"/>
    <x v="33"/>
    <n v="35.008190155029297"/>
    <n v="100"/>
    <n v="35.008190155029297"/>
    <m/>
    <n v="0"/>
    <m/>
    <m/>
    <m/>
    <n v="16686.025390625"/>
    <m/>
    <m/>
    <n v="-1"/>
    <n v="0"/>
    <s v="Wind"/>
    <m/>
    <n v="307511.9375"/>
    <m/>
    <n v="0"/>
    <n v="11776.544921875"/>
    <n v="11776.544921875"/>
    <n v="0"/>
    <n v="-1"/>
    <n v="0"/>
    <n v="0"/>
    <n v="0"/>
    <n v="0"/>
    <n v="8784"/>
    <n v="0.3500819206237793"/>
    <n v="38.296218872070313"/>
    <n v="-10385.03515625"/>
    <n v="-33.771160125732422"/>
    <n v="22161.580078125"/>
    <n v="72.067375183105469"/>
    <m/>
    <s v="1/1/2029"/>
    <s v="12/31/2099"/>
    <m/>
    <n v="0"/>
    <n v="0"/>
    <n v="2036"/>
    <m/>
    <m/>
    <m/>
    <n v="0"/>
    <n v="0"/>
    <s v="Real 2021 | 5/8/2023 1:03:19 PM"/>
    <n v="15378"/>
    <n v="100"/>
    <m/>
    <m/>
    <n v="307511.9375"/>
    <n v="0"/>
    <n v="0"/>
    <m/>
    <m/>
    <m/>
    <n v="0"/>
  </r>
  <r>
    <x v="0"/>
    <x v="0"/>
    <x v="13"/>
    <s v="7"/>
    <x v="6"/>
    <s v="Area 1001 Wind 2029"/>
    <x v="33"/>
    <n v="35.008190155029297"/>
    <n v="100"/>
    <n v="35.008190155029297"/>
    <m/>
    <n v="0"/>
    <m/>
    <m/>
    <m/>
    <n v="16686.025390625"/>
    <m/>
    <m/>
    <n v="-1"/>
    <n v="0"/>
    <s v="Wind"/>
    <m/>
    <n v="307511.9375"/>
    <m/>
    <n v="0"/>
    <n v="11776.544921875"/>
    <n v="11776.544921875"/>
    <n v="0"/>
    <n v="-1"/>
    <n v="0"/>
    <n v="0"/>
    <n v="0"/>
    <n v="0"/>
    <n v="8784"/>
    <n v="0.3500819206237793"/>
    <n v="38.296218872070313"/>
    <n v="-10385.03515625"/>
    <n v="-33.771160125732422"/>
    <n v="22161.580078125"/>
    <n v="72.067375183105469"/>
    <m/>
    <s v="1/1/2029"/>
    <s v="12/31/2099"/>
    <m/>
    <n v="0"/>
    <n v="0"/>
    <n v="2036"/>
    <m/>
    <m/>
    <m/>
    <n v="0"/>
    <n v="0"/>
    <s v="Real 2021 | 5/8/2023 1:03:19 PM"/>
    <n v="15379"/>
    <n v="100"/>
    <m/>
    <m/>
    <n v="307511.9375"/>
    <n v="0"/>
    <n v="0"/>
    <m/>
    <m/>
    <m/>
    <n v="0"/>
  </r>
  <r>
    <x v="0"/>
    <x v="0"/>
    <x v="13"/>
    <s v="1"/>
    <x v="0"/>
    <s v="Area 1001 Wind 2030"/>
    <x v="34"/>
    <n v="35.008190155029297"/>
    <n v="100"/>
    <n v="35.008190155029297"/>
    <m/>
    <n v="0"/>
    <m/>
    <m/>
    <m/>
    <n v="16167.1748046875"/>
    <m/>
    <m/>
    <n v="-1"/>
    <n v="0"/>
    <s v="Wind"/>
    <m/>
    <n v="307511.9375"/>
    <m/>
    <n v="0"/>
    <n v="11776.544921875"/>
    <n v="11776.544921875"/>
    <n v="0"/>
    <n v="-1"/>
    <n v="0"/>
    <n v="0"/>
    <n v="0"/>
    <n v="0"/>
    <n v="8784"/>
    <n v="0.3500819206237793"/>
    <n v="38.296218872070313"/>
    <n v="-10385.03515625"/>
    <n v="-33.771160125732422"/>
    <n v="22161.580078125"/>
    <n v="72.067375183105469"/>
    <m/>
    <s v="1/1/2030"/>
    <s v="12/31/2099"/>
    <m/>
    <n v="0"/>
    <n v="0"/>
    <n v="2036"/>
    <m/>
    <m/>
    <m/>
    <n v="0"/>
    <n v="0"/>
    <s v="Real 2021 | 5/8/2023 1:03:19 PM"/>
    <n v="15380"/>
    <n v="100"/>
    <m/>
    <m/>
    <n v="307511.9375"/>
    <n v="0"/>
    <n v="0"/>
    <m/>
    <m/>
    <m/>
    <n v="0"/>
  </r>
  <r>
    <x v="0"/>
    <x v="0"/>
    <x v="13"/>
    <s v="2"/>
    <x v="1"/>
    <s v="Area 1001 Wind 2030"/>
    <x v="34"/>
    <n v="35.008190155029297"/>
    <n v="100"/>
    <n v="35.008190155029297"/>
    <m/>
    <n v="0"/>
    <m/>
    <m/>
    <m/>
    <n v="16167.1748046875"/>
    <m/>
    <m/>
    <n v="-1"/>
    <n v="0"/>
    <s v="Wind"/>
    <m/>
    <n v="307511.9375"/>
    <m/>
    <n v="0"/>
    <n v="11776.544921875"/>
    <n v="11776.544921875"/>
    <n v="0"/>
    <n v="-1"/>
    <n v="0"/>
    <n v="0"/>
    <n v="0"/>
    <n v="0"/>
    <n v="8784"/>
    <n v="0.3500819206237793"/>
    <n v="38.296218872070313"/>
    <n v="-10385.03515625"/>
    <n v="-33.771160125732422"/>
    <n v="22161.580078125"/>
    <n v="72.067375183105469"/>
    <m/>
    <s v="1/1/2030"/>
    <s v="12/31/2099"/>
    <m/>
    <n v="0"/>
    <n v="0"/>
    <n v="2036"/>
    <m/>
    <m/>
    <m/>
    <n v="0"/>
    <n v="0"/>
    <s v="Real 2021 | 5/8/2023 1:03:19 PM"/>
    <n v="15381"/>
    <n v="100"/>
    <m/>
    <m/>
    <n v="307511.9375"/>
    <n v="0"/>
    <n v="0"/>
    <m/>
    <m/>
    <m/>
    <n v="0"/>
  </r>
  <r>
    <x v="0"/>
    <x v="0"/>
    <x v="13"/>
    <s v="3"/>
    <x v="2"/>
    <s v="Area 1001 Wind 2030"/>
    <x v="34"/>
    <n v="35.008190155029297"/>
    <n v="100"/>
    <n v="35.008190155029297"/>
    <m/>
    <n v="0"/>
    <m/>
    <m/>
    <m/>
    <n v="16167.1748046875"/>
    <m/>
    <m/>
    <n v="-1"/>
    <n v="0"/>
    <s v="Wind"/>
    <m/>
    <n v="307511.9375"/>
    <m/>
    <n v="0"/>
    <n v="11776.544921875"/>
    <n v="11776.544921875"/>
    <n v="0"/>
    <n v="-1"/>
    <n v="0"/>
    <n v="0"/>
    <n v="0"/>
    <n v="0"/>
    <n v="8784"/>
    <n v="0.3500819206237793"/>
    <n v="38.296218872070313"/>
    <n v="-10385.03515625"/>
    <n v="-33.771160125732422"/>
    <n v="22161.580078125"/>
    <n v="72.067375183105469"/>
    <m/>
    <s v="1/1/2030"/>
    <s v="12/31/2099"/>
    <m/>
    <n v="0"/>
    <n v="0"/>
    <n v="2036"/>
    <m/>
    <m/>
    <m/>
    <n v="0"/>
    <n v="0"/>
    <s v="Real 2021 | 5/8/2023 1:03:19 PM"/>
    <n v="15382"/>
    <n v="100"/>
    <m/>
    <m/>
    <n v="307511.9375"/>
    <n v="0"/>
    <n v="0"/>
    <m/>
    <m/>
    <m/>
    <n v="0"/>
  </r>
  <r>
    <x v="0"/>
    <x v="0"/>
    <x v="13"/>
    <s v="4"/>
    <x v="3"/>
    <s v="Area 1001 Wind 2030"/>
    <x v="34"/>
    <n v="35.008190155029297"/>
    <n v="100"/>
    <n v="35.008190155029297"/>
    <m/>
    <n v="0"/>
    <m/>
    <m/>
    <m/>
    <n v="16167.1748046875"/>
    <m/>
    <m/>
    <n v="-1"/>
    <n v="0"/>
    <s v="Wind"/>
    <m/>
    <n v="307511.9375"/>
    <m/>
    <n v="0"/>
    <n v="11776.544921875"/>
    <n v="11776.544921875"/>
    <n v="0"/>
    <n v="-1"/>
    <n v="0"/>
    <n v="0"/>
    <n v="0"/>
    <n v="0"/>
    <n v="8784"/>
    <n v="0.3500819206237793"/>
    <n v="38.296218872070313"/>
    <n v="-10385.03515625"/>
    <n v="-33.771160125732422"/>
    <n v="22161.580078125"/>
    <n v="72.067375183105469"/>
    <m/>
    <s v="1/1/2030"/>
    <s v="12/31/2099"/>
    <m/>
    <n v="0"/>
    <n v="0"/>
    <n v="2036"/>
    <m/>
    <m/>
    <m/>
    <n v="0"/>
    <n v="0"/>
    <s v="Real 2021 | 5/8/2023 1:03:19 PM"/>
    <n v="15383"/>
    <n v="100"/>
    <m/>
    <m/>
    <n v="307511.9375"/>
    <n v="0"/>
    <n v="0"/>
    <m/>
    <m/>
    <m/>
    <n v="0"/>
  </r>
  <r>
    <x v="0"/>
    <x v="0"/>
    <x v="13"/>
    <s v="6"/>
    <x v="5"/>
    <s v="Area 1001 Wind 2030"/>
    <x v="34"/>
    <n v="35.008190155029297"/>
    <n v="100"/>
    <n v="35.008190155029297"/>
    <m/>
    <n v="0"/>
    <m/>
    <m/>
    <m/>
    <n v="16167.1748046875"/>
    <m/>
    <m/>
    <n v="-1"/>
    <n v="0"/>
    <s v="Wind"/>
    <m/>
    <n v="307511.9375"/>
    <m/>
    <n v="0"/>
    <n v="11776.544921875"/>
    <n v="11776.544921875"/>
    <n v="0"/>
    <n v="-1"/>
    <n v="0"/>
    <n v="0"/>
    <n v="0"/>
    <n v="0"/>
    <n v="8784"/>
    <n v="0.3500819206237793"/>
    <n v="38.296218872070313"/>
    <n v="-10385.03515625"/>
    <n v="-33.771160125732422"/>
    <n v="22161.580078125"/>
    <n v="72.067375183105469"/>
    <m/>
    <s v="1/1/2030"/>
    <s v="12/31/2099"/>
    <m/>
    <n v="0"/>
    <n v="0"/>
    <n v="2036"/>
    <m/>
    <m/>
    <m/>
    <n v="0"/>
    <n v="0"/>
    <s v="Real 2021 | 5/8/2023 1:03:19 PM"/>
    <n v="15384"/>
    <n v="100"/>
    <m/>
    <m/>
    <n v="307511.9375"/>
    <n v="0"/>
    <n v="0"/>
    <m/>
    <m/>
    <m/>
    <n v="0"/>
  </r>
  <r>
    <x v="0"/>
    <x v="0"/>
    <x v="13"/>
    <s v="7"/>
    <x v="6"/>
    <s v="Area 1001 Wind 2030"/>
    <x v="34"/>
    <n v="35.008190155029297"/>
    <n v="100"/>
    <n v="35.008190155029297"/>
    <m/>
    <n v="0"/>
    <m/>
    <m/>
    <m/>
    <n v="16167.1748046875"/>
    <m/>
    <m/>
    <n v="-1"/>
    <n v="0"/>
    <s v="Wind"/>
    <m/>
    <n v="307511.9375"/>
    <m/>
    <n v="0"/>
    <n v="11776.544921875"/>
    <n v="11776.544921875"/>
    <n v="0"/>
    <n v="-1"/>
    <n v="0"/>
    <n v="0"/>
    <n v="0"/>
    <n v="0"/>
    <n v="8784"/>
    <n v="0.3500819206237793"/>
    <n v="38.296218872070313"/>
    <n v="-10385.03515625"/>
    <n v="-33.771160125732422"/>
    <n v="22161.580078125"/>
    <n v="72.067375183105469"/>
    <m/>
    <s v="1/1/2030"/>
    <s v="12/31/2099"/>
    <m/>
    <n v="0"/>
    <n v="0"/>
    <n v="2036"/>
    <m/>
    <m/>
    <m/>
    <n v="0"/>
    <n v="0"/>
    <s v="Real 2021 | 5/8/2023 1:03:19 PM"/>
    <n v="15385"/>
    <n v="100"/>
    <m/>
    <m/>
    <n v="307511.9375"/>
    <n v="0"/>
    <n v="0"/>
    <m/>
    <m/>
    <m/>
    <n v="0"/>
  </r>
  <r>
    <x v="0"/>
    <x v="0"/>
    <x v="13"/>
    <s v="9"/>
    <x v="8"/>
    <s v="Area 1001 Wind 2030"/>
    <x v="34"/>
    <n v="35.008190155029297"/>
    <n v="100"/>
    <n v="35.008190155029297"/>
    <m/>
    <n v="0"/>
    <m/>
    <m/>
    <m/>
    <n v="16167.1748046875"/>
    <m/>
    <m/>
    <n v="-1"/>
    <n v="0"/>
    <s v="Wind"/>
    <m/>
    <n v="307511.9375"/>
    <m/>
    <n v="0"/>
    <n v="11776.544921875"/>
    <n v="11776.544921875"/>
    <n v="0"/>
    <n v="-1"/>
    <n v="0"/>
    <n v="0"/>
    <n v="0"/>
    <n v="0"/>
    <n v="8784"/>
    <n v="0.3500819206237793"/>
    <n v="38.296218872070313"/>
    <n v="-10385.03515625"/>
    <n v="-33.771160125732422"/>
    <n v="22161.580078125"/>
    <n v="72.067375183105469"/>
    <m/>
    <s v="1/1/2030"/>
    <s v="12/31/2099"/>
    <m/>
    <n v="0"/>
    <n v="0"/>
    <n v="2036"/>
    <m/>
    <m/>
    <m/>
    <n v="0"/>
    <n v="0"/>
    <s v="Real 2021 | 5/8/2023 1:03:19 PM"/>
    <n v="15386"/>
    <n v="100"/>
    <m/>
    <m/>
    <n v="307511.9375"/>
    <n v="0"/>
    <n v="0"/>
    <m/>
    <m/>
    <m/>
    <n v="0"/>
  </r>
  <r>
    <x v="0"/>
    <x v="0"/>
    <x v="13"/>
    <s v="1"/>
    <x v="0"/>
    <s v="Area 1001 Wind 2031"/>
    <x v="35"/>
    <n v="35.008190155029297"/>
    <n v="100"/>
    <n v="35.008190155029297"/>
    <m/>
    <n v="0"/>
    <m/>
    <m/>
    <m/>
    <n v="16244.451171875"/>
    <m/>
    <m/>
    <n v="-1"/>
    <n v="0"/>
    <s v="Wind"/>
    <m/>
    <n v="307511.9375"/>
    <m/>
    <n v="0"/>
    <n v="11776.544921875"/>
    <n v="11776.544921875"/>
    <n v="0"/>
    <n v="-1"/>
    <n v="0"/>
    <n v="0"/>
    <n v="0"/>
    <n v="0"/>
    <n v="8784"/>
    <n v="0.3500819206237793"/>
    <n v="38.296218872070313"/>
    <n v="-10385.03515625"/>
    <n v="-33.771160125732422"/>
    <n v="22161.580078125"/>
    <n v="72.067375183105469"/>
    <m/>
    <s v="1/1/2031"/>
    <s v="12/31/2099"/>
    <m/>
    <n v="0"/>
    <n v="0"/>
    <n v="2036"/>
    <m/>
    <m/>
    <m/>
    <n v="0"/>
    <n v="0"/>
    <s v="Real 2021 | 5/8/2023 1:03:19 PM"/>
    <n v="15387"/>
    <n v="100"/>
    <m/>
    <m/>
    <n v="307511.9375"/>
    <n v="0"/>
    <n v="0"/>
    <m/>
    <m/>
    <m/>
    <n v="0"/>
  </r>
  <r>
    <x v="0"/>
    <x v="0"/>
    <x v="13"/>
    <s v="2"/>
    <x v="1"/>
    <s v="Area 1001 Wind 2031"/>
    <x v="35"/>
    <n v="35.008190155029297"/>
    <n v="100"/>
    <n v="35.008190155029297"/>
    <m/>
    <n v="0"/>
    <m/>
    <m/>
    <m/>
    <n v="16244.451171875"/>
    <m/>
    <m/>
    <n v="-1"/>
    <n v="0"/>
    <s v="Wind"/>
    <m/>
    <n v="307511.9375"/>
    <m/>
    <n v="0"/>
    <n v="11776.544921875"/>
    <n v="11776.544921875"/>
    <n v="0"/>
    <n v="-1"/>
    <n v="0"/>
    <n v="0"/>
    <n v="0"/>
    <n v="0"/>
    <n v="8784"/>
    <n v="0.3500819206237793"/>
    <n v="38.296218872070313"/>
    <n v="-10385.03515625"/>
    <n v="-33.771160125732422"/>
    <n v="22161.580078125"/>
    <n v="72.067375183105469"/>
    <m/>
    <s v="1/1/2031"/>
    <s v="12/31/2099"/>
    <m/>
    <n v="0"/>
    <n v="0"/>
    <n v="2036"/>
    <m/>
    <m/>
    <m/>
    <n v="0"/>
    <n v="0"/>
    <s v="Real 2021 | 5/8/2023 1:03:19 PM"/>
    <n v="15388"/>
    <n v="100"/>
    <m/>
    <m/>
    <n v="307511.9375"/>
    <n v="0"/>
    <n v="0"/>
    <m/>
    <m/>
    <m/>
    <n v="0"/>
  </r>
  <r>
    <x v="0"/>
    <x v="0"/>
    <x v="13"/>
    <s v="3"/>
    <x v="2"/>
    <s v="Area 1001 Wind 2031"/>
    <x v="35"/>
    <n v="35.008190155029297"/>
    <n v="100"/>
    <n v="35.008190155029297"/>
    <m/>
    <n v="0"/>
    <m/>
    <m/>
    <m/>
    <n v="16244.451171875"/>
    <m/>
    <m/>
    <n v="-1"/>
    <n v="0"/>
    <s v="Wind"/>
    <m/>
    <n v="307511.9375"/>
    <m/>
    <n v="0"/>
    <n v="11776.544921875"/>
    <n v="11776.544921875"/>
    <n v="0"/>
    <n v="-1"/>
    <n v="0"/>
    <n v="0"/>
    <n v="0"/>
    <n v="0"/>
    <n v="8784"/>
    <n v="0.3500819206237793"/>
    <n v="38.296218872070313"/>
    <n v="-10385.03515625"/>
    <n v="-33.771160125732422"/>
    <n v="22161.580078125"/>
    <n v="72.067375183105469"/>
    <m/>
    <s v="1/1/2031"/>
    <s v="12/31/2099"/>
    <m/>
    <n v="0"/>
    <n v="0"/>
    <n v="2036"/>
    <m/>
    <m/>
    <m/>
    <n v="0"/>
    <n v="0"/>
    <s v="Real 2021 | 5/8/2023 1:03:19 PM"/>
    <n v="15389"/>
    <n v="100"/>
    <m/>
    <m/>
    <n v="307511.9375"/>
    <n v="0"/>
    <n v="0"/>
    <m/>
    <m/>
    <m/>
    <n v="0"/>
  </r>
  <r>
    <x v="0"/>
    <x v="0"/>
    <x v="13"/>
    <s v="4"/>
    <x v="3"/>
    <s v="Area 1001 Wind 2031"/>
    <x v="35"/>
    <n v="35.008190155029297"/>
    <n v="100"/>
    <n v="35.008190155029297"/>
    <m/>
    <n v="0"/>
    <m/>
    <m/>
    <m/>
    <n v="16244.451171875"/>
    <m/>
    <m/>
    <n v="-1"/>
    <n v="0"/>
    <s v="Wind"/>
    <m/>
    <n v="307511.9375"/>
    <m/>
    <n v="0"/>
    <n v="11776.544921875"/>
    <n v="11776.544921875"/>
    <n v="0"/>
    <n v="-1"/>
    <n v="0"/>
    <n v="0"/>
    <n v="0"/>
    <n v="0"/>
    <n v="8784"/>
    <n v="0.3500819206237793"/>
    <n v="38.296218872070313"/>
    <n v="-10385.03515625"/>
    <n v="-33.771160125732422"/>
    <n v="22161.580078125"/>
    <n v="72.067375183105469"/>
    <m/>
    <s v="1/1/2031"/>
    <s v="12/31/2099"/>
    <m/>
    <n v="0"/>
    <n v="0"/>
    <n v="2036"/>
    <m/>
    <m/>
    <m/>
    <n v="0"/>
    <n v="0"/>
    <s v="Real 2021 | 5/8/2023 1:03:19 PM"/>
    <n v="15390"/>
    <n v="100"/>
    <m/>
    <m/>
    <n v="307511.9375"/>
    <n v="0"/>
    <n v="0"/>
    <m/>
    <m/>
    <m/>
    <n v="0"/>
  </r>
  <r>
    <x v="0"/>
    <x v="0"/>
    <x v="13"/>
    <s v="6"/>
    <x v="5"/>
    <s v="Area 1001 Wind 2031"/>
    <x v="35"/>
    <n v="35.008190155029297"/>
    <n v="100"/>
    <n v="35.008190155029297"/>
    <m/>
    <n v="0"/>
    <m/>
    <m/>
    <m/>
    <n v="16244.451171875"/>
    <m/>
    <m/>
    <n v="-1"/>
    <n v="0"/>
    <s v="Wind"/>
    <m/>
    <n v="307511.9375"/>
    <m/>
    <n v="0"/>
    <n v="11776.544921875"/>
    <n v="11776.544921875"/>
    <n v="0"/>
    <n v="-1"/>
    <n v="0"/>
    <n v="0"/>
    <n v="0"/>
    <n v="0"/>
    <n v="8784"/>
    <n v="0.3500819206237793"/>
    <n v="38.296218872070313"/>
    <n v="-10385.03515625"/>
    <n v="-33.771160125732422"/>
    <n v="22161.580078125"/>
    <n v="72.067375183105469"/>
    <m/>
    <s v="1/1/2031"/>
    <s v="12/31/2099"/>
    <m/>
    <n v="0"/>
    <n v="0"/>
    <n v="2036"/>
    <m/>
    <m/>
    <m/>
    <n v="0"/>
    <n v="0"/>
    <s v="Real 2021 | 5/8/2023 1:03:19 PM"/>
    <n v="15391"/>
    <n v="100"/>
    <m/>
    <m/>
    <n v="307511.9375"/>
    <n v="0"/>
    <n v="0"/>
    <m/>
    <m/>
    <m/>
    <n v="0"/>
  </r>
  <r>
    <x v="0"/>
    <x v="0"/>
    <x v="13"/>
    <s v="7"/>
    <x v="6"/>
    <s v="Area 1001 Wind 2031"/>
    <x v="35"/>
    <n v="35.008190155029297"/>
    <n v="100"/>
    <n v="35.008190155029297"/>
    <m/>
    <n v="0"/>
    <m/>
    <m/>
    <m/>
    <n v="16244.451171875"/>
    <m/>
    <m/>
    <n v="-1"/>
    <n v="0"/>
    <s v="Wind"/>
    <m/>
    <n v="307511.9375"/>
    <m/>
    <n v="0"/>
    <n v="11776.544921875"/>
    <n v="11776.544921875"/>
    <n v="0"/>
    <n v="-1"/>
    <n v="0"/>
    <n v="0"/>
    <n v="0"/>
    <n v="0"/>
    <n v="8784"/>
    <n v="0.3500819206237793"/>
    <n v="38.296218872070313"/>
    <n v="-10385.03515625"/>
    <n v="-33.771160125732422"/>
    <n v="22161.580078125"/>
    <n v="72.067375183105469"/>
    <m/>
    <s v="1/1/2031"/>
    <s v="12/31/2099"/>
    <m/>
    <n v="0"/>
    <n v="0"/>
    <n v="2036"/>
    <m/>
    <m/>
    <m/>
    <n v="0"/>
    <n v="0"/>
    <s v="Real 2021 | 5/8/2023 1:03:19 PM"/>
    <n v="15392"/>
    <n v="100"/>
    <m/>
    <m/>
    <n v="307511.9375"/>
    <n v="0"/>
    <n v="0"/>
    <m/>
    <m/>
    <m/>
    <n v="0"/>
  </r>
  <r>
    <x v="0"/>
    <x v="0"/>
    <x v="13"/>
    <s v="9"/>
    <x v="8"/>
    <s v="Area 1001 Wind 2031"/>
    <x v="35"/>
    <n v="35.008190155029297"/>
    <n v="100"/>
    <n v="35.008190155029297"/>
    <m/>
    <n v="0"/>
    <m/>
    <m/>
    <m/>
    <n v="16244.451171875"/>
    <m/>
    <m/>
    <n v="-1"/>
    <n v="0"/>
    <s v="Wind"/>
    <m/>
    <n v="307511.9375"/>
    <m/>
    <n v="0"/>
    <n v="11776.544921875"/>
    <n v="11776.544921875"/>
    <n v="0"/>
    <n v="-1"/>
    <n v="0"/>
    <n v="0"/>
    <n v="0"/>
    <n v="0"/>
    <n v="8784"/>
    <n v="0.3500819206237793"/>
    <n v="38.296218872070313"/>
    <n v="-10385.03515625"/>
    <n v="-33.771160125732422"/>
    <n v="22161.580078125"/>
    <n v="72.067375183105469"/>
    <m/>
    <s v="1/1/2031"/>
    <s v="12/31/2099"/>
    <m/>
    <n v="0"/>
    <n v="0"/>
    <n v="2036"/>
    <m/>
    <m/>
    <m/>
    <n v="0"/>
    <n v="0"/>
    <s v="Real 2021 | 5/8/2023 1:03:19 PM"/>
    <n v="15393"/>
    <n v="100"/>
    <m/>
    <m/>
    <n v="307511.9375"/>
    <n v="0"/>
    <n v="0"/>
    <m/>
    <m/>
    <m/>
    <n v="0"/>
  </r>
  <r>
    <x v="0"/>
    <x v="0"/>
    <x v="13"/>
    <s v="1"/>
    <x v="0"/>
    <s v="Area 1001 Wind 2032"/>
    <x v="36"/>
    <n v="35.008190155029297"/>
    <n v="100"/>
    <n v="35.008190155029297"/>
    <m/>
    <n v="0"/>
    <m/>
    <m/>
    <m/>
    <n v="16299.6474609375"/>
    <m/>
    <m/>
    <n v="-1"/>
    <n v="0"/>
    <s v="Wind"/>
    <m/>
    <n v="307511.9375"/>
    <m/>
    <n v="0"/>
    <n v="11776.544921875"/>
    <n v="11776.544921875"/>
    <n v="0"/>
    <n v="-1"/>
    <n v="0"/>
    <n v="0"/>
    <n v="0"/>
    <n v="0"/>
    <n v="8784"/>
    <n v="0.3500819206237793"/>
    <n v="38.296218872070313"/>
    <n v="-10385.03515625"/>
    <n v="-33.771160125732422"/>
    <n v="22161.580078125"/>
    <n v="72.067375183105469"/>
    <m/>
    <s v="1/1/2032"/>
    <s v="12/31/2099"/>
    <m/>
    <n v="0"/>
    <n v="0"/>
    <n v="2036"/>
    <m/>
    <m/>
    <m/>
    <n v="0"/>
    <n v="0"/>
    <s v="Real 2021 | 5/8/2023 1:03:19 PM"/>
    <n v="15394"/>
    <n v="100"/>
    <m/>
    <m/>
    <n v="307511.9375"/>
    <n v="0"/>
    <n v="0"/>
    <m/>
    <m/>
    <m/>
    <n v="0"/>
  </r>
  <r>
    <x v="0"/>
    <x v="0"/>
    <x v="13"/>
    <s v="2"/>
    <x v="1"/>
    <s v="Area 1001 Wind 2032"/>
    <x v="36"/>
    <n v="35.008190155029297"/>
    <n v="100"/>
    <n v="35.008190155029297"/>
    <m/>
    <n v="0"/>
    <m/>
    <m/>
    <m/>
    <n v="16299.6474609375"/>
    <m/>
    <m/>
    <n v="-1"/>
    <n v="0"/>
    <s v="Wind"/>
    <m/>
    <n v="307511.9375"/>
    <m/>
    <n v="0"/>
    <n v="11776.544921875"/>
    <n v="11776.544921875"/>
    <n v="0"/>
    <n v="-1"/>
    <n v="0"/>
    <n v="0"/>
    <n v="0"/>
    <n v="0"/>
    <n v="8784"/>
    <n v="0.3500819206237793"/>
    <n v="38.296218872070313"/>
    <n v="-10385.03515625"/>
    <n v="-33.771160125732422"/>
    <n v="22161.580078125"/>
    <n v="72.067375183105469"/>
    <m/>
    <s v="1/1/2032"/>
    <s v="12/31/2099"/>
    <m/>
    <n v="0"/>
    <n v="0"/>
    <n v="2036"/>
    <m/>
    <m/>
    <m/>
    <n v="0"/>
    <n v="0"/>
    <s v="Real 2021 | 5/8/2023 1:03:19 PM"/>
    <n v="15395"/>
    <n v="100"/>
    <m/>
    <m/>
    <n v="307511.9375"/>
    <n v="0"/>
    <n v="0"/>
    <m/>
    <m/>
    <m/>
    <n v="0"/>
  </r>
  <r>
    <x v="0"/>
    <x v="0"/>
    <x v="13"/>
    <s v="3"/>
    <x v="2"/>
    <s v="Area 1001 Wind 2032"/>
    <x v="36"/>
    <n v="35.008190155029297"/>
    <n v="100"/>
    <n v="35.008190155029297"/>
    <m/>
    <n v="0"/>
    <m/>
    <m/>
    <m/>
    <n v="16299.6474609375"/>
    <m/>
    <m/>
    <n v="-1"/>
    <n v="0"/>
    <s v="Wind"/>
    <m/>
    <n v="307511.9375"/>
    <m/>
    <n v="0"/>
    <n v="11776.544921875"/>
    <n v="11776.544921875"/>
    <n v="0"/>
    <n v="-1"/>
    <n v="0"/>
    <n v="0"/>
    <n v="0"/>
    <n v="0"/>
    <n v="8784"/>
    <n v="0.3500819206237793"/>
    <n v="38.296218872070313"/>
    <n v="-10385.03515625"/>
    <n v="-33.771160125732422"/>
    <n v="22161.580078125"/>
    <n v="72.067375183105469"/>
    <m/>
    <s v="1/1/2032"/>
    <s v="12/31/2099"/>
    <m/>
    <n v="0"/>
    <n v="0"/>
    <n v="2036"/>
    <m/>
    <m/>
    <m/>
    <n v="0"/>
    <n v="0"/>
    <s v="Real 2021 | 5/8/2023 1:03:19 PM"/>
    <n v="15396"/>
    <n v="100"/>
    <m/>
    <m/>
    <n v="307511.9375"/>
    <n v="0"/>
    <n v="0"/>
    <m/>
    <m/>
    <m/>
    <n v="0"/>
  </r>
  <r>
    <x v="0"/>
    <x v="0"/>
    <x v="13"/>
    <s v="4"/>
    <x v="3"/>
    <s v="Area 1001 Wind 2032"/>
    <x v="36"/>
    <n v="35.008190155029297"/>
    <n v="100"/>
    <n v="35.008190155029297"/>
    <m/>
    <n v="0"/>
    <m/>
    <m/>
    <m/>
    <n v="16299.6474609375"/>
    <m/>
    <m/>
    <n v="-1"/>
    <n v="0"/>
    <s v="Wind"/>
    <m/>
    <n v="307511.9375"/>
    <m/>
    <n v="0"/>
    <n v="11776.544921875"/>
    <n v="11776.544921875"/>
    <n v="0"/>
    <n v="-1"/>
    <n v="0"/>
    <n v="0"/>
    <n v="0"/>
    <n v="0"/>
    <n v="8784"/>
    <n v="0.3500819206237793"/>
    <n v="38.296218872070313"/>
    <n v="-10385.03515625"/>
    <n v="-33.771160125732422"/>
    <n v="22161.580078125"/>
    <n v="72.067375183105469"/>
    <m/>
    <s v="1/1/2032"/>
    <s v="12/31/2099"/>
    <m/>
    <n v="0"/>
    <n v="0"/>
    <n v="2036"/>
    <m/>
    <m/>
    <m/>
    <n v="0"/>
    <n v="0"/>
    <s v="Real 2021 | 5/8/2023 1:03:19 PM"/>
    <n v="15397"/>
    <n v="100"/>
    <m/>
    <m/>
    <n v="307511.9375"/>
    <n v="0"/>
    <n v="0"/>
    <m/>
    <m/>
    <m/>
    <n v="0"/>
  </r>
  <r>
    <x v="0"/>
    <x v="0"/>
    <x v="13"/>
    <s v="7"/>
    <x v="6"/>
    <s v="Area 1001 Wind 2032"/>
    <x v="36"/>
    <n v="35.008190155029297"/>
    <n v="100"/>
    <n v="35.008190155029297"/>
    <m/>
    <n v="0"/>
    <m/>
    <m/>
    <m/>
    <n v="16299.6474609375"/>
    <m/>
    <m/>
    <n v="-1"/>
    <n v="0"/>
    <s v="Wind"/>
    <m/>
    <n v="307511.9375"/>
    <m/>
    <n v="0"/>
    <n v="11776.544921875"/>
    <n v="11776.544921875"/>
    <n v="0"/>
    <n v="-1"/>
    <n v="0"/>
    <n v="0"/>
    <n v="0"/>
    <n v="0"/>
    <n v="8784"/>
    <n v="0.3500819206237793"/>
    <n v="38.296218872070313"/>
    <n v="-10385.03515625"/>
    <n v="-33.771160125732422"/>
    <n v="22161.580078125"/>
    <n v="72.067375183105469"/>
    <m/>
    <s v="1/1/2032"/>
    <s v="12/31/2099"/>
    <m/>
    <n v="0"/>
    <n v="0"/>
    <n v="2036"/>
    <m/>
    <m/>
    <m/>
    <n v="0"/>
    <n v="0"/>
    <s v="Real 2021 | 5/8/2023 1:03:19 PM"/>
    <n v="15398"/>
    <n v="100"/>
    <m/>
    <m/>
    <n v="307511.9375"/>
    <n v="0"/>
    <n v="0"/>
    <m/>
    <m/>
    <m/>
    <n v="0"/>
  </r>
  <r>
    <x v="0"/>
    <x v="0"/>
    <x v="13"/>
    <s v="1"/>
    <x v="0"/>
    <s v="Area 1001 Wind 2033"/>
    <x v="37"/>
    <n v="35.008190155029297"/>
    <n v="100"/>
    <n v="35.008190155029297"/>
    <m/>
    <n v="0"/>
    <m/>
    <m/>
    <m/>
    <n v="16349.3251953125"/>
    <m/>
    <m/>
    <n v="-1"/>
    <n v="0"/>
    <s v="Wind"/>
    <m/>
    <n v="307511.9375"/>
    <m/>
    <n v="0"/>
    <n v="11776.544921875"/>
    <n v="11776.544921875"/>
    <n v="0"/>
    <n v="-1"/>
    <n v="0"/>
    <n v="0"/>
    <n v="0"/>
    <n v="0"/>
    <n v="8784"/>
    <n v="0.3500819206237793"/>
    <n v="38.296218872070313"/>
    <n v="-10385.03515625"/>
    <n v="-33.771160125732422"/>
    <n v="22161.580078125"/>
    <n v="72.067375183105469"/>
    <m/>
    <s v="1/1/2033"/>
    <s v="12/31/2099"/>
    <m/>
    <n v="0"/>
    <n v="0"/>
    <n v="2036"/>
    <m/>
    <m/>
    <m/>
    <n v="0"/>
    <n v="0"/>
    <s v="Real 2021 | 5/8/2023 1:03:19 PM"/>
    <n v="15399"/>
    <n v="100"/>
    <m/>
    <m/>
    <n v="307511.9375"/>
    <n v="0"/>
    <n v="0"/>
    <m/>
    <m/>
    <m/>
    <n v="0"/>
  </r>
  <r>
    <x v="0"/>
    <x v="0"/>
    <x v="13"/>
    <s v="2"/>
    <x v="1"/>
    <s v="Area 1001 Wind 2033"/>
    <x v="37"/>
    <n v="35.008190155029297"/>
    <n v="100"/>
    <n v="35.008190155029297"/>
    <m/>
    <n v="0"/>
    <m/>
    <m/>
    <m/>
    <n v="16349.3251953125"/>
    <m/>
    <m/>
    <n v="-1"/>
    <n v="0"/>
    <s v="Wind"/>
    <m/>
    <n v="307511.9375"/>
    <m/>
    <n v="0"/>
    <n v="11776.544921875"/>
    <n v="11776.544921875"/>
    <n v="0"/>
    <n v="-1"/>
    <n v="0"/>
    <n v="0"/>
    <n v="0"/>
    <n v="0"/>
    <n v="8784"/>
    <n v="0.3500819206237793"/>
    <n v="38.296218872070313"/>
    <n v="-10385.03515625"/>
    <n v="-33.771160125732422"/>
    <n v="22161.580078125"/>
    <n v="72.067375183105469"/>
    <m/>
    <s v="1/1/2033"/>
    <s v="12/31/2099"/>
    <m/>
    <n v="0"/>
    <n v="0"/>
    <n v="2036"/>
    <m/>
    <m/>
    <m/>
    <n v="0"/>
    <n v="0"/>
    <s v="Real 2021 | 5/8/2023 1:03:19 PM"/>
    <n v="15400"/>
    <n v="100"/>
    <m/>
    <m/>
    <n v="307511.9375"/>
    <n v="0"/>
    <n v="0"/>
    <m/>
    <m/>
    <m/>
    <n v="0"/>
  </r>
  <r>
    <x v="0"/>
    <x v="0"/>
    <x v="13"/>
    <s v="3"/>
    <x v="2"/>
    <s v="Area 1001 Wind 2033"/>
    <x v="37"/>
    <n v="35.008190155029297"/>
    <n v="100"/>
    <n v="35.008190155029297"/>
    <m/>
    <n v="0"/>
    <m/>
    <m/>
    <m/>
    <n v="16349.3251953125"/>
    <m/>
    <m/>
    <n v="-1"/>
    <n v="0"/>
    <s v="Wind"/>
    <m/>
    <n v="307511.9375"/>
    <m/>
    <n v="0"/>
    <n v="11776.544921875"/>
    <n v="11776.544921875"/>
    <n v="0"/>
    <n v="-1"/>
    <n v="0"/>
    <n v="0"/>
    <n v="0"/>
    <n v="0"/>
    <n v="8784"/>
    <n v="0.3500819206237793"/>
    <n v="38.296218872070313"/>
    <n v="-10385.03515625"/>
    <n v="-33.771160125732422"/>
    <n v="22161.580078125"/>
    <n v="72.067375183105469"/>
    <m/>
    <s v="1/1/2033"/>
    <s v="12/31/2099"/>
    <m/>
    <n v="0"/>
    <n v="0"/>
    <n v="2036"/>
    <m/>
    <m/>
    <m/>
    <n v="0"/>
    <n v="0"/>
    <s v="Real 2021 | 5/8/2023 1:03:19 PM"/>
    <n v="15401"/>
    <n v="100"/>
    <m/>
    <m/>
    <n v="307511.9375"/>
    <n v="0"/>
    <n v="0"/>
    <m/>
    <m/>
    <m/>
    <n v="0"/>
  </r>
  <r>
    <x v="0"/>
    <x v="0"/>
    <x v="13"/>
    <s v="4"/>
    <x v="3"/>
    <s v="Area 1001 Wind 2033"/>
    <x v="37"/>
    <n v="35.008190155029297"/>
    <n v="100"/>
    <n v="35.008190155029297"/>
    <m/>
    <n v="0"/>
    <m/>
    <m/>
    <m/>
    <n v="16349.3251953125"/>
    <m/>
    <m/>
    <n v="-1"/>
    <n v="0"/>
    <s v="Wind"/>
    <m/>
    <n v="307511.9375"/>
    <m/>
    <n v="0"/>
    <n v="11776.544921875"/>
    <n v="11776.544921875"/>
    <n v="0"/>
    <n v="-1"/>
    <n v="0"/>
    <n v="0"/>
    <n v="0"/>
    <n v="0"/>
    <n v="8784"/>
    <n v="0.3500819206237793"/>
    <n v="38.296218872070313"/>
    <n v="-10385.03515625"/>
    <n v="-33.771160125732422"/>
    <n v="22161.580078125"/>
    <n v="72.067375183105469"/>
    <m/>
    <s v="1/1/2033"/>
    <s v="12/31/2099"/>
    <m/>
    <n v="0"/>
    <n v="0"/>
    <n v="2036"/>
    <m/>
    <m/>
    <m/>
    <n v="0"/>
    <n v="0"/>
    <s v="Real 2021 | 5/8/2023 1:03:19 PM"/>
    <n v="15402"/>
    <n v="100"/>
    <m/>
    <m/>
    <n v="307511.9375"/>
    <n v="0"/>
    <n v="0"/>
    <m/>
    <m/>
    <m/>
    <n v="0"/>
  </r>
  <r>
    <x v="0"/>
    <x v="0"/>
    <x v="13"/>
    <s v="7"/>
    <x v="6"/>
    <s v="Area 1001 Wind 2033"/>
    <x v="37"/>
    <n v="35.008190155029297"/>
    <n v="100"/>
    <n v="35.008190155029297"/>
    <m/>
    <n v="0"/>
    <m/>
    <m/>
    <m/>
    <n v="16349.3251953125"/>
    <m/>
    <m/>
    <n v="-1"/>
    <n v="0"/>
    <s v="Wind"/>
    <m/>
    <n v="307511.9375"/>
    <m/>
    <n v="0"/>
    <n v="11776.544921875"/>
    <n v="11776.544921875"/>
    <n v="0"/>
    <n v="-1"/>
    <n v="0"/>
    <n v="0"/>
    <n v="0"/>
    <n v="0"/>
    <n v="8784"/>
    <n v="0.3500819206237793"/>
    <n v="38.296218872070313"/>
    <n v="-10385.03515625"/>
    <n v="-33.771160125732422"/>
    <n v="22161.580078125"/>
    <n v="72.067375183105469"/>
    <m/>
    <s v="1/1/2033"/>
    <s v="12/31/2099"/>
    <m/>
    <n v="0"/>
    <n v="0"/>
    <n v="2036"/>
    <m/>
    <m/>
    <m/>
    <n v="0"/>
    <n v="0"/>
    <s v="Real 2021 | 5/8/2023 1:03:19 PM"/>
    <n v="15403"/>
    <n v="100"/>
    <m/>
    <m/>
    <n v="307511.9375"/>
    <n v="0"/>
    <n v="0"/>
    <m/>
    <m/>
    <m/>
    <n v="0"/>
  </r>
  <r>
    <x v="0"/>
    <x v="0"/>
    <x v="13"/>
    <s v="1"/>
    <x v="0"/>
    <s v="Area 1001 Wind 2034"/>
    <x v="38"/>
    <n v="35.008190155029297"/>
    <n v="100"/>
    <n v="35.008190155029297"/>
    <m/>
    <n v="0"/>
    <m/>
    <m/>
    <m/>
    <n v="16410.041015625"/>
    <m/>
    <m/>
    <n v="-1"/>
    <n v="0"/>
    <s v="Wind"/>
    <m/>
    <n v="307511.9375"/>
    <m/>
    <n v="0"/>
    <n v="11776.544921875"/>
    <n v="11776.544921875"/>
    <n v="0"/>
    <n v="-1"/>
    <n v="0"/>
    <n v="0"/>
    <n v="0"/>
    <n v="0"/>
    <n v="8784"/>
    <n v="0.3500819206237793"/>
    <n v="38.296218872070313"/>
    <n v="-10385.03515625"/>
    <n v="-33.771160125732422"/>
    <n v="22161.580078125"/>
    <n v="72.067375183105469"/>
    <m/>
    <s v="1/1/2034"/>
    <s v="12/31/2099"/>
    <m/>
    <n v="0"/>
    <n v="0"/>
    <n v="2036"/>
    <m/>
    <m/>
    <m/>
    <n v="0"/>
    <n v="0"/>
    <s v="Real 2021 | 5/8/2023 1:03:19 PM"/>
    <n v="15404"/>
    <n v="100"/>
    <m/>
    <m/>
    <n v="307511.9375"/>
    <n v="0"/>
    <n v="0"/>
    <m/>
    <m/>
    <m/>
    <n v="0"/>
  </r>
  <r>
    <x v="0"/>
    <x v="0"/>
    <x v="13"/>
    <s v="7"/>
    <x v="6"/>
    <s v="Area 1001 Wind 2034"/>
    <x v="38"/>
    <n v="35.008190155029297"/>
    <n v="100"/>
    <n v="35.008190155029297"/>
    <m/>
    <n v="0"/>
    <m/>
    <m/>
    <m/>
    <n v="16410.041015625"/>
    <m/>
    <m/>
    <n v="-1"/>
    <n v="0"/>
    <s v="Wind"/>
    <m/>
    <n v="307511.9375"/>
    <m/>
    <n v="0"/>
    <n v="11776.544921875"/>
    <n v="11776.544921875"/>
    <n v="0"/>
    <n v="-1"/>
    <n v="0"/>
    <n v="0"/>
    <n v="0"/>
    <n v="0"/>
    <n v="8784"/>
    <n v="0.3500819206237793"/>
    <n v="38.296218872070313"/>
    <n v="-10385.03515625"/>
    <n v="-33.771160125732422"/>
    <n v="22161.580078125"/>
    <n v="72.067375183105469"/>
    <m/>
    <s v="1/1/2034"/>
    <s v="12/31/2099"/>
    <m/>
    <n v="0"/>
    <n v="0"/>
    <n v="2036"/>
    <m/>
    <m/>
    <m/>
    <n v="0"/>
    <n v="0"/>
    <s v="Real 2021 | 5/8/2023 1:03:19 PM"/>
    <n v="15405"/>
    <n v="100"/>
    <m/>
    <m/>
    <n v="307511.9375"/>
    <n v="0"/>
    <n v="0"/>
    <m/>
    <m/>
    <m/>
    <n v="0"/>
  </r>
  <r>
    <x v="0"/>
    <x v="0"/>
    <x v="13"/>
    <s v="1"/>
    <x v="0"/>
    <s v="Area 1001 Wind 2035"/>
    <x v="39"/>
    <n v="35.008190155029297"/>
    <n v="100"/>
    <n v="35.008190155029297"/>
    <m/>
    <n v="0"/>
    <m/>
    <m/>
    <m/>
    <n v="16492.8359375"/>
    <m/>
    <m/>
    <n v="-1"/>
    <n v="0"/>
    <s v="Wind"/>
    <m/>
    <n v="307511.9375"/>
    <m/>
    <n v="0"/>
    <n v="11776.544921875"/>
    <n v="11776.544921875"/>
    <n v="0"/>
    <n v="-1"/>
    <n v="0"/>
    <n v="0"/>
    <n v="0"/>
    <n v="0"/>
    <n v="8784"/>
    <n v="0.3500819206237793"/>
    <n v="38.296218872070313"/>
    <n v="-10385.03515625"/>
    <n v="-33.771160125732422"/>
    <n v="22161.580078125"/>
    <n v="72.067375183105469"/>
    <m/>
    <s v="1/1/2035"/>
    <s v="12/31/2099"/>
    <m/>
    <n v="0"/>
    <n v="0"/>
    <n v="2036"/>
    <m/>
    <m/>
    <m/>
    <n v="0"/>
    <n v="0"/>
    <s v="Real 2021 | 5/8/2023 1:03:19 PM"/>
    <n v="15406"/>
    <n v="100"/>
    <m/>
    <m/>
    <n v="307511.9375"/>
    <n v="0"/>
    <n v="0"/>
    <m/>
    <m/>
    <m/>
    <n v="0"/>
  </r>
  <r>
    <x v="0"/>
    <x v="0"/>
    <x v="13"/>
    <s v="7"/>
    <x v="6"/>
    <s v="Area 1001 Wind 2035"/>
    <x v="39"/>
    <n v="35.008190155029297"/>
    <n v="100"/>
    <n v="35.008190155029297"/>
    <m/>
    <n v="0"/>
    <m/>
    <m/>
    <m/>
    <n v="16492.8359375"/>
    <m/>
    <m/>
    <n v="-1"/>
    <n v="0"/>
    <s v="Wind"/>
    <m/>
    <n v="307511.9375"/>
    <m/>
    <n v="0"/>
    <n v="11776.544921875"/>
    <n v="11776.544921875"/>
    <n v="0"/>
    <n v="-1"/>
    <n v="0"/>
    <n v="0"/>
    <n v="0"/>
    <n v="0"/>
    <n v="8784"/>
    <n v="0.3500819206237793"/>
    <n v="38.296218872070313"/>
    <n v="-10385.03515625"/>
    <n v="-33.771160125732422"/>
    <n v="22161.580078125"/>
    <n v="72.067375183105469"/>
    <m/>
    <s v="1/1/2035"/>
    <s v="12/31/2099"/>
    <m/>
    <n v="0"/>
    <n v="0"/>
    <n v="2036"/>
    <m/>
    <m/>
    <m/>
    <n v="0"/>
    <n v="0"/>
    <s v="Real 2021 | 5/8/2023 1:03:19 PM"/>
    <n v="15407"/>
    <n v="100"/>
    <m/>
    <m/>
    <n v="307511.9375"/>
    <n v="0"/>
    <n v="0"/>
    <m/>
    <m/>
    <m/>
    <n v="0"/>
  </r>
  <r>
    <x v="0"/>
    <x v="0"/>
    <x v="13"/>
    <s v="2"/>
    <x v="1"/>
    <s v="Area 1001 Wind 2037"/>
    <x v="40"/>
    <n v="0"/>
    <n v="0"/>
    <n v="0"/>
    <m/>
    <n v="0"/>
    <m/>
    <m/>
    <m/>
    <n v="0"/>
    <m/>
    <m/>
    <n v="-1"/>
    <n v="0"/>
    <s v="Wind"/>
    <m/>
    <n v="0"/>
    <m/>
    <n v="0"/>
    <n v="0"/>
    <n v="0"/>
    <n v="0"/>
    <n v="-1"/>
    <n v="0"/>
    <n v="0"/>
    <n v="0"/>
    <n v="0"/>
    <n v="0"/>
    <m/>
    <m/>
    <n v="0"/>
    <m/>
    <n v="0"/>
    <m/>
    <m/>
    <s v="1/1/2037"/>
    <s v="12/31/2099"/>
    <m/>
    <n v="0"/>
    <n v="0"/>
    <n v="2036"/>
    <m/>
    <m/>
    <m/>
    <n v="0"/>
    <n v="0"/>
    <s v="Real 2021 | 5/8/2023 1:03:19 PM"/>
    <n v="15408"/>
    <n v="0"/>
    <m/>
    <m/>
    <n v="0"/>
    <n v="0"/>
    <n v="0"/>
    <m/>
    <m/>
    <m/>
    <n v="0"/>
  </r>
  <r>
    <x v="0"/>
    <x v="0"/>
    <x v="13"/>
    <s v="5"/>
    <x v="4"/>
    <s v="Area 1001 4-Hour Li-on Battery 2029"/>
    <x v="41"/>
    <n v="100"/>
    <n v="100"/>
    <n v="-1.8438146114349365"/>
    <m/>
    <n v="86.816764831542969"/>
    <m/>
    <m/>
    <m/>
    <n v="14914.205078125"/>
    <m/>
    <m/>
    <n v="-1"/>
    <n v="0"/>
    <s v="4-Hour Li-on Battery Storage"/>
    <m/>
    <n v="-16196.0673828125"/>
    <m/>
    <n v="0"/>
    <n v="4032.54296875"/>
    <n v="4032.54296875"/>
    <n v="0"/>
    <n v="-1"/>
    <n v="0"/>
    <n v="0"/>
    <n v="0"/>
    <n v="805"/>
    <n v="4584"/>
    <n v="-1.8438147380948067E-2"/>
    <m/>
    <n v="0"/>
    <m/>
    <n v="1076.1884765625"/>
    <m/>
    <m/>
    <s v="1/1/2029"/>
    <s v="12/31/2038"/>
    <m/>
    <n v="0"/>
    <n v="0"/>
    <n v="2036"/>
    <m/>
    <m/>
    <m/>
    <n v="0"/>
    <n v="0"/>
    <s v="Real 2021 | 5/8/2023 1:03:19 PM"/>
    <n v="15409"/>
    <n v="100"/>
    <m/>
    <m/>
    <n v="81577.46875"/>
    <n v="83107.5078125"/>
    <n v="4074.855712890625"/>
    <m/>
    <m/>
    <m/>
    <n v="0"/>
  </r>
  <r>
    <x v="0"/>
    <x v="0"/>
    <x v="13"/>
    <s v="8"/>
    <x v="7"/>
    <s v="Area 1001 4-Hour Li-on Battery 2029"/>
    <x v="41"/>
    <n v="50"/>
    <n v="50"/>
    <n v="-0.92190730571746826"/>
    <m/>
    <n v="43.408382415771484"/>
    <m/>
    <m/>
    <m/>
    <n v="7457.1025390625"/>
    <m/>
    <m/>
    <n v="-1"/>
    <n v="0"/>
    <s v="4-Hour Li-on Battery Storage"/>
    <m/>
    <n v="-8098.03369140625"/>
    <m/>
    <n v="0"/>
    <n v="2016.271484375"/>
    <n v="2016.271484375"/>
    <n v="0"/>
    <n v="-1"/>
    <n v="0"/>
    <n v="0"/>
    <n v="0"/>
    <n v="805"/>
    <n v="4584"/>
    <n v="-1.8438147380948067E-2"/>
    <m/>
    <n v="0"/>
    <m/>
    <n v="538.09423828125"/>
    <m/>
    <m/>
    <s v="1/1/2029"/>
    <s v="12/31/2038"/>
    <m/>
    <n v="0"/>
    <n v="0"/>
    <n v="2036"/>
    <m/>
    <m/>
    <m/>
    <n v="0"/>
    <n v="0"/>
    <s v="Real 2021 | 5/8/2023 1:03:19 PM"/>
    <n v="15410"/>
    <n v="50"/>
    <m/>
    <m/>
    <n v="40788.734375"/>
    <n v="41553.75390625"/>
    <n v="2037.4278564453125"/>
    <m/>
    <m/>
    <m/>
    <n v="0"/>
  </r>
  <r>
    <x v="0"/>
    <x v="0"/>
    <x v="13"/>
    <s v="4"/>
    <x v="3"/>
    <s v="Area 1001 4-Hour Li-on Battery 2032"/>
    <x v="42"/>
    <n v="200"/>
    <n v="200"/>
    <n v="-3.6860702037811279"/>
    <m/>
    <n v="173.44978332519531"/>
    <m/>
    <m/>
    <m/>
    <n v="29221.244140625"/>
    <m/>
    <m/>
    <n v="-1"/>
    <n v="0"/>
    <s v="4-Hour Li-on Battery Storage"/>
    <m/>
    <n v="-32378.44140625"/>
    <m/>
    <n v="0"/>
    <n v="8063.08154296875"/>
    <n v="8063.08154296875"/>
    <n v="0"/>
    <n v="-1"/>
    <n v="0"/>
    <n v="0"/>
    <n v="0"/>
    <n v="805"/>
    <n v="4584"/>
    <n v="-1.8430352210998535E-2"/>
    <m/>
    <n v="0"/>
    <m/>
    <n v="2154.414794921875"/>
    <m/>
    <m/>
    <s v="1/1/2032"/>
    <s v="12/31/2041"/>
    <m/>
    <n v="0"/>
    <n v="0"/>
    <n v="2036"/>
    <m/>
    <m/>
    <m/>
    <n v="0"/>
    <n v="0"/>
    <s v="Real 2021 | 5/8/2023 1:03:19 PM"/>
    <n v="15411"/>
    <n v="200"/>
    <m/>
    <m/>
    <n v="163098.859375"/>
    <n v="166155.703125"/>
    <n v="8144.14013671875"/>
    <m/>
    <m/>
    <m/>
    <n v="0"/>
  </r>
  <r>
    <x v="0"/>
    <x v="0"/>
    <x v="13"/>
    <s v="3"/>
    <x v="2"/>
    <s v="Area 1001 4-Hour Li-on Battery 2035"/>
    <x v="43"/>
    <n v="50"/>
    <n v="50"/>
    <n v="-0.92120975255966187"/>
    <m/>
    <n v="43.320056915283203"/>
    <m/>
    <m/>
    <m/>
    <n v="7338.42919921875"/>
    <m/>
    <m/>
    <n v="-1"/>
    <n v="0"/>
    <s v="4-Hour Li-on Battery Storage"/>
    <m/>
    <n v="-8091.90625"/>
    <m/>
    <n v="0"/>
    <n v="2015.4715576171875"/>
    <n v="2015.4715576171875"/>
    <n v="0"/>
    <n v="-1"/>
    <n v="0"/>
    <n v="0"/>
    <n v="0"/>
    <n v="805"/>
    <n v="4588"/>
    <n v="-1.8424194306135178E-2"/>
    <m/>
    <n v="0"/>
    <m/>
    <n v="539.05010986328125"/>
    <m/>
    <m/>
    <s v="1/1/2035"/>
    <s v="12/31/2044"/>
    <m/>
    <n v="0"/>
    <n v="0"/>
    <n v="2036"/>
    <m/>
    <m/>
    <m/>
    <n v="0"/>
    <n v="0"/>
    <s v="Real 2021 | 5/8/2023 1:03:19 PM"/>
    <n v="15412"/>
    <n v="50"/>
    <m/>
    <m/>
    <n v="40764.35546875"/>
    <n v="41527.82421875"/>
    <n v="2035.0078125"/>
    <m/>
    <m/>
    <m/>
    <n v="0"/>
  </r>
  <r>
    <x v="0"/>
    <x v="0"/>
    <x v="13"/>
    <s v="5"/>
    <x v="4"/>
    <s v="Area 1001 4-Hour Li-on Battery 2035"/>
    <x v="43"/>
    <n v="50"/>
    <n v="50"/>
    <n v="-0.92120975255966187"/>
    <m/>
    <n v="43.320056915283203"/>
    <m/>
    <m/>
    <m/>
    <n v="7338.42919921875"/>
    <m/>
    <m/>
    <n v="-1"/>
    <n v="0"/>
    <s v="4-Hour Li-on Battery Storage"/>
    <m/>
    <n v="-8091.90625"/>
    <m/>
    <n v="0"/>
    <n v="2015.4715576171875"/>
    <n v="2015.4715576171875"/>
    <n v="0"/>
    <n v="-1"/>
    <n v="0"/>
    <n v="0"/>
    <n v="0"/>
    <n v="805"/>
    <n v="4588"/>
    <n v="-1.8424194306135178E-2"/>
    <m/>
    <n v="0"/>
    <m/>
    <n v="539.05010986328125"/>
    <m/>
    <m/>
    <s v="1/1/2035"/>
    <s v="12/31/2044"/>
    <m/>
    <n v="0"/>
    <n v="0"/>
    <n v="2036"/>
    <m/>
    <m/>
    <m/>
    <n v="0"/>
    <n v="0"/>
    <s v="Real 2021 | 5/8/2023 1:03:19 PM"/>
    <n v="15413"/>
    <n v="50"/>
    <m/>
    <m/>
    <n v="40764.35546875"/>
    <n v="41527.82421875"/>
    <n v="2035.0078125"/>
    <m/>
    <m/>
    <m/>
    <n v="0"/>
  </r>
  <r>
    <x v="0"/>
    <x v="0"/>
    <x v="13"/>
    <s v="6"/>
    <x v="5"/>
    <s v="Area 1001 4-Hour Li-on Battery 2035"/>
    <x v="43"/>
    <n v="50"/>
    <n v="50"/>
    <n v="-0.92120975255966187"/>
    <m/>
    <n v="43.320056915283203"/>
    <m/>
    <m/>
    <m/>
    <n v="7338.42919921875"/>
    <m/>
    <m/>
    <n v="-1"/>
    <n v="0"/>
    <s v="4-Hour Li-on Battery Storage"/>
    <m/>
    <n v="-8091.90625"/>
    <m/>
    <n v="0"/>
    <n v="2015.4715576171875"/>
    <n v="2015.4715576171875"/>
    <n v="0"/>
    <n v="-1"/>
    <n v="0"/>
    <n v="0"/>
    <n v="0"/>
    <n v="805"/>
    <n v="4588"/>
    <n v="-1.8424194306135178E-2"/>
    <m/>
    <n v="0"/>
    <m/>
    <n v="539.05010986328125"/>
    <m/>
    <m/>
    <s v="1/1/2035"/>
    <s v="12/31/2044"/>
    <m/>
    <n v="0"/>
    <n v="0"/>
    <n v="2036"/>
    <m/>
    <m/>
    <m/>
    <n v="0"/>
    <n v="0"/>
    <s v="Real 2021 | 5/8/2023 1:03:19 PM"/>
    <n v="15414"/>
    <n v="50"/>
    <m/>
    <m/>
    <n v="40764.35546875"/>
    <n v="41527.82421875"/>
    <n v="2035.0078125"/>
    <m/>
    <m/>
    <m/>
    <n v="0"/>
  </r>
  <r>
    <x v="0"/>
    <x v="0"/>
    <x v="13"/>
    <s v="9"/>
    <x v="8"/>
    <s v="Area 1001 4-Hour Li-on Battery 2035"/>
    <x v="43"/>
    <n v="50"/>
    <n v="50"/>
    <n v="-0.92120975255966187"/>
    <m/>
    <n v="43.320056915283203"/>
    <m/>
    <m/>
    <m/>
    <n v="7338.42919921875"/>
    <m/>
    <m/>
    <n v="-1"/>
    <n v="0"/>
    <s v="4-Hour Li-on Battery Storage"/>
    <m/>
    <n v="-8091.90625"/>
    <m/>
    <n v="0"/>
    <n v="2015.4715576171875"/>
    <n v="2015.4715576171875"/>
    <n v="0"/>
    <n v="-1"/>
    <n v="0"/>
    <n v="0"/>
    <n v="0"/>
    <n v="805"/>
    <n v="4588"/>
    <n v="-1.8424194306135178E-2"/>
    <m/>
    <n v="0"/>
    <m/>
    <n v="539.05010986328125"/>
    <m/>
    <m/>
    <s v="1/1/2035"/>
    <s v="12/31/2044"/>
    <m/>
    <n v="0"/>
    <n v="0"/>
    <n v="2036"/>
    <m/>
    <m/>
    <m/>
    <n v="0"/>
    <n v="0"/>
    <s v="Real 2021 | 5/8/2023 1:03:19 PM"/>
    <n v="15415"/>
    <n v="50"/>
    <m/>
    <m/>
    <n v="40764.35546875"/>
    <n v="41527.82421875"/>
    <n v="2035.0078125"/>
    <m/>
    <m/>
    <m/>
    <n v="0"/>
  </r>
  <r>
    <x v="0"/>
    <x v="0"/>
    <x v="13"/>
    <s v="4"/>
    <x v="3"/>
    <s v="Solar+Storage 3-1 2028"/>
    <x v="44"/>
    <n v="32.684444427490234"/>
    <n v="32.684444427490234"/>
    <n v="32.684444427490234"/>
    <m/>
    <n v="0"/>
    <m/>
    <m/>
    <m/>
    <n v="25346.421875"/>
    <m/>
    <m/>
    <n v="-1"/>
    <n v="0"/>
    <s v="Solar"/>
    <m/>
    <n v="287100.15625"/>
    <m/>
    <n v="0"/>
    <n v="10633.1142578125"/>
    <n v="10633.1142578125"/>
    <n v="0"/>
    <n v="-1"/>
    <n v="0"/>
    <n v="0"/>
    <n v="0"/>
    <n v="762"/>
    <n v="4748"/>
    <n v="1"/>
    <n v="37.0362548828125"/>
    <n v="0"/>
    <n v="0"/>
    <n v="10633.1142578125"/>
    <n v="37.0362548828125"/>
    <m/>
    <s v="1/1/2028"/>
    <s v="12/31/2099"/>
    <m/>
    <n v="0"/>
    <n v="0"/>
    <n v="2036"/>
    <m/>
    <m/>
    <m/>
    <n v="0"/>
    <n v="0"/>
    <s v="Real 2021 | 5/8/2023 1:03:19 PM"/>
    <n v="15416"/>
    <n v="200"/>
    <m/>
    <m/>
    <n v="287100.15625"/>
    <n v="0"/>
    <n v="0"/>
    <m/>
    <m/>
    <m/>
    <n v="0"/>
  </r>
  <r>
    <x v="0"/>
    <x v="0"/>
    <x v="13"/>
    <s v="8"/>
    <x v="7"/>
    <s v="Solar+Storage 3-1 2028"/>
    <x v="44"/>
    <n v="49.026664733886719"/>
    <n v="49.026664733886719"/>
    <n v="49.026664733886719"/>
    <m/>
    <n v="0"/>
    <m/>
    <m/>
    <m/>
    <n v="38019.6328125"/>
    <m/>
    <m/>
    <n v="-1"/>
    <n v="0"/>
    <s v="Solar"/>
    <m/>
    <n v="430650.25"/>
    <m/>
    <n v="0"/>
    <n v="15949.671875"/>
    <n v="15949.671875"/>
    <n v="0"/>
    <n v="-1"/>
    <n v="0"/>
    <n v="0"/>
    <n v="0"/>
    <n v="762"/>
    <n v="4748"/>
    <n v="1"/>
    <n v="37.0362548828125"/>
    <n v="0"/>
    <n v="0"/>
    <n v="15949.671875"/>
    <n v="37.0362548828125"/>
    <m/>
    <s v="1/1/2028"/>
    <s v="12/31/2099"/>
    <m/>
    <n v="0"/>
    <n v="0"/>
    <n v="2036"/>
    <m/>
    <m/>
    <m/>
    <n v="0"/>
    <n v="0"/>
    <s v="Real 2021 | 5/8/2023 1:03:19 PM"/>
    <n v="15417"/>
    <n v="300"/>
    <m/>
    <m/>
    <n v="430650.25"/>
    <n v="0"/>
    <n v="0"/>
    <m/>
    <m/>
    <m/>
    <n v="0"/>
  </r>
  <r>
    <x v="0"/>
    <x v="0"/>
    <x v="13"/>
    <s v="1"/>
    <x v="0"/>
    <s v="Tier 2 Area 1001 Solar 2028"/>
    <x v="45"/>
    <n v="22.859842300415039"/>
    <n v="100"/>
    <n v="22.859842300415039"/>
    <m/>
    <n v="0"/>
    <m/>
    <m/>
    <m/>
    <n v="15278.5048828125"/>
    <m/>
    <m/>
    <n v="-1"/>
    <n v="0"/>
    <s v="Solar"/>
    <m/>
    <n v="200800.859375"/>
    <m/>
    <n v="0"/>
    <n v="6523.73486328125"/>
    <n v="6523.73486328125"/>
    <n v="0"/>
    <n v="-1"/>
    <n v="0"/>
    <n v="0"/>
    <n v="0"/>
    <n v="366"/>
    <n v="4394"/>
    <n v="0.22859841585159302"/>
    <n v="32.488582611083984"/>
    <n v="-6781.27734375"/>
    <n v="-33.771160125732422"/>
    <n v="13305.0126953125"/>
    <n v="66.259742736816406"/>
    <m/>
    <s v="1/1/2028"/>
    <s v="12/31/2099"/>
    <m/>
    <n v="0"/>
    <n v="0"/>
    <n v="2036"/>
    <m/>
    <m/>
    <m/>
    <n v="0"/>
    <n v="0"/>
    <s v="Real 2021 | 5/8/2023 1:03:19 PM"/>
    <n v="15418"/>
    <n v="100"/>
    <m/>
    <m/>
    <n v="200800.859375"/>
    <n v="0"/>
    <n v="0"/>
    <m/>
    <m/>
    <m/>
    <n v="0"/>
  </r>
  <r>
    <x v="0"/>
    <x v="0"/>
    <x v="13"/>
    <s v="2"/>
    <x v="1"/>
    <s v="Tier 2 Area 1001 Solar 2028"/>
    <x v="45"/>
    <n v="57.149604797363281"/>
    <n v="250"/>
    <n v="57.149604797363281"/>
    <m/>
    <n v="0"/>
    <m/>
    <m/>
    <m/>
    <n v="38196.26171875"/>
    <m/>
    <m/>
    <n v="-1"/>
    <n v="0"/>
    <s v="Solar"/>
    <m/>
    <n v="502002.125"/>
    <m/>
    <n v="0"/>
    <n v="16309.337890625"/>
    <n v="16309.337890625"/>
    <n v="0"/>
    <n v="-1"/>
    <n v="0"/>
    <n v="0"/>
    <n v="0"/>
    <n v="366"/>
    <n v="4394"/>
    <n v="0.22859841585159302"/>
    <n v="32.488582611083984"/>
    <n v="-16953.193359375"/>
    <n v="-33.771160125732422"/>
    <n v="33262.53125"/>
    <n v="66.259742736816406"/>
    <m/>
    <s v="1/1/2028"/>
    <s v="12/31/2099"/>
    <m/>
    <n v="0"/>
    <n v="0"/>
    <n v="2036"/>
    <m/>
    <m/>
    <m/>
    <n v="0"/>
    <n v="0"/>
    <s v="Real 2021 | 5/8/2023 1:03:19 PM"/>
    <n v="15419"/>
    <n v="250"/>
    <m/>
    <m/>
    <n v="502002.125"/>
    <n v="0"/>
    <n v="0"/>
    <m/>
    <m/>
    <m/>
    <n v="0"/>
  </r>
  <r>
    <x v="0"/>
    <x v="0"/>
    <x v="13"/>
    <s v="3"/>
    <x v="2"/>
    <s v="Tier 2 Area 1001 Solar 2028"/>
    <x v="45"/>
    <n v="68.57952880859375"/>
    <n v="300"/>
    <n v="68.57952880859375"/>
    <m/>
    <n v="0"/>
    <m/>
    <m/>
    <m/>
    <n v="45835.515625"/>
    <m/>
    <m/>
    <n v="-1"/>
    <n v="0"/>
    <s v="Solar"/>
    <m/>
    <n v="602402.5625"/>
    <m/>
    <n v="0"/>
    <n v="19571.205078125"/>
    <n v="19571.205078125"/>
    <n v="0"/>
    <n v="-1"/>
    <n v="0"/>
    <n v="0"/>
    <n v="0"/>
    <n v="366"/>
    <n v="4394"/>
    <n v="0.22859841585159302"/>
    <n v="32.488582611083984"/>
    <n v="-20343.83203125"/>
    <n v="-33.771160125732422"/>
    <n v="39915.0390625"/>
    <n v="66.259742736816406"/>
    <m/>
    <s v="1/1/2028"/>
    <s v="12/31/2099"/>
    <m/>
    <n v="0"/>
    <n v="0"/>
    <n v="2036"/>
    <m/>
    <m/>
    <m/>
    <n v="0"/>
    <n v="0"/>
    <s v="Real 2021 | 5/8/2023 1:03:19 PM"/>
    <n v="15420"/>
    <n v="300"/>
    <m/>
    <m/>
    <n v="602402.5625"/>
    <n v="0"/>
    <n v="0"/>
    <m/>
    <m/>
    <m/>
    <n v="0"/>
  </r>
  <r>
    <x v="0"/>
    <x v="0"/>
    <x v="13"/>
    <s v="4"/>
    <x v="3"/>
    <s v="Tier 2 Area 1001 Solar 2028"/>
    <x v="45"/>
    <n v="68.57952880859375"/>
    <n v="300"/>
    <n v="68.57952880859375"/>
    <m/>
    <n v="0"/>
    <m/>
    <m/>
    <m/>
    <n v="45835.515625"/>
    <m/>
    <m/>
    <n v="-1"/>
    <n v="0"/>
    <s v="Solar"/>
    <m/>
    <n v="602402.5625"/>
    <m/>
    <n v="0"/>
    <n v="19571.205078125"/>
    <n v="19571.205078125"/>
    <n v="0"/>
    <n v="-1"/>
    <n v="0"/>
    <n v="0"/>
    <n v="0"/>
    <n v="366"/>
    <n v="4394"/>
    <n v="0.22859841585159302"/>
    <n v="32.488582611083984"/>
    <n v="-20343.83203125"/>
    <n v="-33.771160125732422"/>
    <n v="39915.0390625"/>
    <n v="66.259742736816406"/>
    <m/>
    <s v="1/1/2028"/>
    <s v="12/31/2099"/>
    <m/>
    <n v="0"/>
    <n v="0"/>
    <n v="2036"/>
    <m/>
    <m/>
    <m/>
    <n v="0"/>
    <n v="0"/>
    <s v="Real 2021 | 5/8/2023 1:03:19 PM"/>
    <n v="15421"/>
    <n v="300"/>
    <m/>
    <m/>
    <n v="602402.5625"/>
    <n v="0"/>
    <n v="0"/>
    <m/>
    <m/>
    <m/>
    <n v="0"/>
  </r>
  <r>
    <x v="0"/>
    <x v="0"/>
    <x v="13"/>
    <s v="5"/>
    <x v="4"/>
    <s v="Tier 2 Area 1001 Solar 2028"/>
    <x v="45"/>
    <n v="22.859842300415039"/>
    <n v="100"/>
    <n v="22.859842300415039"/>
    <m/>
    <n v="0"/>
    <m/>
    <m/>
    <m/>
    <n v="15278.5048828125"/>
    <m/>
    <m/>
    <n v="-1"/>
    <n v="0"/>
    <s v="Solar"/>
    <m/>
    <n v="200800.859375"/>
    <m/>
    <n v="0"/>
    <n v="6523.73486328125"/>
    <n v="6523.73486328125"/>
    <n v="0"/>
    <n v="-1"/>
    <n v="0"/>
    <n v="0"/>
    <n v="0"/>
    <n v="366"/>
    <n v="4394"/>
    <n v="0.22859841585159302"/>
    <n v="32.488582611083984"/>
    <n v="-6781.27734375"/>
    <n v="-33.771160125732422"/>
    <n v="13305.0126953125"/>
    <n v="66.259742736816406"/>
    <m/>
    <s v="1/1/2028"/>
    <s v="12/31/2099"/>
    <m/>
    <n v="0"/>
    <n v="0"/>
    <n v="2036"/>
    <m/>
    <m/>
    <m/>
    <n v="0"/>
    <n v="0"/>
    <s v="Real 2021 | 5/8/2023 1:03:19 PM"/>
    <n v="15422"/>
    <n v="100"/>
    <m/>
    <m/>
    <n v="200800.859375"/>
    <n v="0"/>
    <n v="0"/>
    <m/>
    <m/>
    <m/>
    <n v="0"/>
  </r>
  <r>
    <x v="0"/>
    <x v="0"/>
    <x v="13"/>
    <s v="6"/>
    <x v="5"/>
    <s v="Tier 2 Area 1001 Solar 2028"/>
    <x v="45"/>
    <n v="68.57952880859375"/>
    <n v="300"/>
    <n v="68.57952880859375"/>
    <m/>
    <n v="0"/>
    <m/>
    <m/>
    <m/>
    <n v="45835.515625"/>
    <m/>
    <m/>
    <n v="-1"/>
    <n v="0"/>
    <s v="Solar"/>
    <m/>
    <n v="602402.5625"/>
    <m/>
    <n v="0"/>
    <n v="19571.205078125"/>
    <n v="19571.205078125"/>
    <n v="0"/>
    <n v="-1"/>
    <n v="0"/>
    <n v="0"/>
    <n v="0"/>
    <n v="366"/>
    <n v="4394"/>
    <n v="0.22859841585159302"/>
    <n v="32.488582611083984"/>
    <n v="-20343.83203125"/>
    <n v="-33.771160125732422"/>
    <n v="39915.0390625"/>
    <n v="66.259742736816406"/>
    <m/>
    <s v="1/1/2028"/>
    <s v="12/31/2099"/>
    <m/>
    <n v="0"/>
    <n v="0"/>
    <n v="2036"/>
    <m/>
    <m/>
    <m/>
    <n v="0"/>
    <n v="0"/>
    <s v="Real 2021 | 5/8/2023 1:03:19 PM"/>
    <n v="15423"/>
    <n v="300"/>
    <m/>
    <m/>
    <n v="602402.5625"/>
    <n v="0"/>
    <n v="0"/>
    <m/>
    <m/>
    <m/>
    <n v="0"/>
  </r>
  <r>
    <x v="0"/>
    <x v="0"/>
    <x v="13"/>
    <s v="7"/>
    <x v="6"/>
    <s v="Tier 2 Area 1001 Solar 2028"/>
    <x v="45"/>
    <n v="22.859842300415039"/>
    <n v="100"/>
    <n v="22.859842300415039"/>
    <m/>
    <n v="0"/>
    <m/>
    <m/>
    <m/>
    <n v="15278.5048828125"/>
    <m/>
    <m/>
    <n v="-1"/>
    <n v="0"/>
    <s v="Solar"/>
    <m/>
    <n v="200800.859375"/>
    <m/>
    <n v="0"/>
    <n v="6523.73486328125"/>
    <n v="6523.73486328125"/>
    <n v="0"/>
    <n v="-1"/>
    <n v="0"/>
    <n v="0"/>
    <n v="0"/>
    <n v="366"/>
    <n v="4394"/>
    <n v="0.22859841585159302"/>
    <n v="32.488582611083984"/>
    <n v="-6781.27734375"/>
    <n v="-33.771160125732422"/>
    <n v="13305.0126953125"/>
    <n v="66.259742736816406"/>
    <m/>
    <s v="1/1/2028"/>
    <s v="12/31/2099"/>
    <m/>
    <n v="0"/>
    <n v="0"/>
    <n v="2036"/>
    <m/>
    <m/>
    <m/>
    <n v="0"/>
    <n v="0"/>
    <s v="Real 2021 | 5/8/2023 1:03:19 PM"/>
    <n v="15424"/>
    <n v="100"/>
    <m/>
    <m/>
    <n v="200800.859375"/>
    <n v="0"/>
    <n v="0"/>
    <m/>
    <m/>
    <m/>
    <n v="0"/>
  </r>
  <r>
    <x v="0"/>
    <x v="0"/>
    <x v="13"/>
    <s v="8"/>
    <x v="7"/>
    <s v="Tier 2 Area 1001 Solar 2028"/>
    <x v="45"/>
    <n v="68.57952880859375"/>
    <n v="300"/>
    <n v="68.57952880859375"/>
    <m/>
    <n v="0"/>
    <m/>
    <m/>
    <m/>
    <n v="45835.515625"/>
    <m/>
    <m/>
    <n v="-1"/>
    <n v="0"/>
    <s v="Solar"/>
    <m/>
    <n v="602402.5625"/>
    <m/>
    <n v="0"/>
    <n v="19571.205078125"/>
    <n v="19571.205078125"/>
    <n v="0"/>
    <n v="-1"/>
    <n v="0"/>
    <n v="0"/>
    <n v="0"/>
    <n v="366"/>
    <n v="4394"/>
    <n v="0.22859841585159302"/>
    <n v="32.488582611083984"/>
    <n v="-20343.83203125"/>
    <n v="-33.771160125732422"/>
    <n v="39915.0390625"/>
    <n v="66.259742736816406"/>
    <m/>
    <s v="1/1/2028"/>
    <s v="12/31/2099"/>
    <m/>
    <n v="0"/>
    <n v="0"/>
    <n v="2036"/>
    <m/>
    <m/>
    <m/>
    <n v="0"/>
    <n v="0"/>
    <s v="Real 2021 | 5/8/2023 1:03:19 PM"/>
    <n v="15425"/>
    <n v="300"/>
    <m/>
    <m/>
    <n v="602402.5625"/>
    <n v="0"/>
    <n v="0"/>
    <m/>
    <m/>
    <m/>
    <n v="0"/>
  </r>
  <r>
    <x v="0"/>
    <x v="0"/>
    <x v="13"/>
    <s v="9"/>
    <x v="8"/>
    <s v="Tier 2 Area 1001 Solar 2028"/>
    <x v="45"/>
    <n v="68.57952880859375"/>
    <n v="300"/>
    <n v="68.57952880859375"/>
    <m/>
    <n v="0"/>
    <m/>
    <m/>
    <m/>
    <n v="45835.515625"/>
    <m/>
    <m/>
    <n v="-1"/>
    <n v="0"/>
    <s v="Solar"/>
    <m/>
    <n v="602402.5625"/>
    <m/>
    <n v="0"/>
    <n v="19571.205078125"/>
    <n v="19571.205078125"/>
    <n v="0"/>
    <n v="-1"/>
    <n v="0"/>
    <n v="0"/>
    <n v="0"/>
    <n v="366"/>
    <n v="4394"/>
    <n v="0.22859841585159302"/>
    <n v="32.488582611083984"/>
    <n v="-20343.83203125"/>
    <n v="-33.771160125732422"/>
    <n v="39915.0390625"/>
    <n v="66.259742736816406"/>
    <m/>
    <s v="1/1/2028"/>
    <s v="12/31/2099"/>
    <m/>
    <n v="0"/>
    <n v="0"/>
    <n v="2036"/>
    <m/>
    <m/>
    <m/>
    <n v="0"/>
    <n v="0"/>
    <s v="Real 2021 | 5/8/2023 1:03:19 PM"/>
    <n v="15426"/>
    <n v="300"/>
    <m/>
    <m/>
    <n v="602402.5625"/>
    <n v="0"/>
    <n v="0"/>
    <m/>
    <m/>
    <m/>
    <n v="0"/>
  </r>
  <r>
    <x v="0"/>
    <x v="0"/>
    <x v="13"/>
    <s v="4"/>
    <x v="3"/>
    <s v="Tier 2 Area 1001 Solar 2029"/>
    <x v="46"/>
    <n v="34.289764404296875"/>
    <n v="150"/>
    <n v="34.289764404296875"/>
    <m/>
    <n v="0"/>
    <m/>
    <m/>
    <m/>
    <n v="22048.40625"/>
    <m/>
    <m/>
    <n v="-1"/>
    <n v="0"/>
    <s v="Solar"/>
    <m/>
    <n v="301201.28125"/>
    <m/>
    <n v="0"/>
    <n v="9785.6025390625"/>
    <n v="9785.6025390625"/>
    <n v="0"/>
    <n v="-1"/>
    <n v="0"/>
    <n v="0"/>
    <n v="0"/>
    <n v="366"/>
    <n v="4394"/>
    <n v="0.22859841585159302"/>
    <n v="32.488582611083984"/>
    <n v="-10171.916015625"/>
    <n v="-33.771160125732422"/>
    <n v="19957.51953125"/>
    <n v="66.259742736816406"/>
    <m/>
    <s v="1/1/2029"/>
    <s v="12/31/2099"/>
    <m/>
    <n v="0"/>
    <n v="0"/>
    <n v="2036"/>
    <m/>
    <m/>
    <m/>
    <n v="0"/>
    <n v="0"/>
    <s v="Real 2021 | 5/8/2023 1:03:19 PM"/>
    <n v="15427"/>
    <n v="150"/>
    <m/>
    <m/>
    <n v="301201.28125"/>
    <n v="0"/>
    <n v="0"/>
    <m/>
    <m/>
    <m/>
    <n v="0"/>
  </r>
  <r>
    <x v="0"/>
    <x v="0"/>
    <x v="13"/>
    <s v="8"/>
    <x v="7"/>
    <s v="Tier 2 Area 1001 Solar 2029"/>
    <x v="46"/>
    <n v="22.859842300415039"/>
    <n v="100"/>
    <n v="22.859842300415039"/>
    <m/>
    <n v="0"/>
    <m/>
    <m/>
    <m/>
    <n v="14698.9375"/>
    <m/>
    <m/>
    <n v="-1"/>
    <n v="0"/>
    <s v="Solar"/>
    <m/>
    <n v="200800.859375"/>
    <m/>
    <n v="0"/>
    <n v="6523.73486328125"/>
    <n v="6523.73486328125"/>
    <n v="0"/>
    <n v="-1"/>
    <n v="0"/>
    <n v="0"/>
    <n v="0"/>
    <n v="366"/>
    <n v="4394"/>
    <n v="0.22859841585159302"/>
    <n v="32.488582611083984"/>
    <n v="-6781.27734375"/>
    <n v="-33.771160125732422"/>
    <n v="13305.0126953125"/>
    <n v="66.259742736816406"/>
    <m/>
    <s v="1/1/2029"/>
    <s v="12/31/2099"/>
    <m/>
    <n v="0"/>
    <n v="0"/>
    <n v="2036"/>
    <m/>
    <m/>
    <m/>
    <n v="0"/>
    <n v="0"/>
    <s v="Real 2021 | 5/8/2023 1:03:19 PM"/>
    <n v="15428"/>
    <n v="100"/>
    <m/>
    <m/>
    <n v="200800.859375"/>
    <n v="0"/>
    <n v="0"/>
    <m/>
    <m/>
    <m/>
    <n v="0"/>
  </r>
  <r>
    <x v="0"/>
    <x v="0"/>
    <x v="13"/>
    <s v="2"/>
    <x v="1"/>
    <s v="Tier 2 Area 1001 Wind 2026"/>
    <x v="47"/>
    <n v="35.008190155029297"/>
    <n v="100"/>
    <n v="35.008190155029297"/>
    <m/>
    <n v="0"/>
    <m/>
    <m/>
    <m/>
    <n v="19738.416015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429"/>
    <n v="100"/>
    <m/>
    <m/>
    <n v="307511.9375"/>
    <n v="0"/>
    <n v="0"/>
    <m/>
    <m/>
    <m/>
    <n v="0"/>
  </r>
  <r>
    <x v="0"/>
    <x v="0"/>
    <x v="13"/>
    <s v="3"/>
    <x v="2"/>
    <s v="Tier 2 Area 1001 Wind 2026"/>
    <x v="47"/>
    <n v="35.008190155029297"/>
    <n v="100"/>
    <n v="35.008190155029297"/>
    <m/>
    <n v="0"/>
    <m/>
    <m/>
    <m/>
    <n v="19738.416015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430"/>
    <n v="100"/>
    <m/>
    <m/>
    <n v="307511.9375"/>
    <n v="0"/>
    <n v="0"/>
    <m/>
    <m/>
    <m/>
    <n v="0"/>
  </r>
  <r>
    <x v="0"/>
    <x v="0"/>
    <x v="13"/>
    <s v="4"/>
    <x v="3"/>
    <s v="Tier 2 Area 1001 Wind 2026"/>
    <x v="47"/>
    <n v="35.008190155029297"/>
    <n v="100"/>
    <n v="35.008190155029297"/>
    <m/>
    <n v="0"/>
    <m/>
    <m/>
    <m/>
    <n v="19738.416015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431"/>
    <n v="100"/>
    <m/>
    <m/>
    <n v="307511.9375"/>
    <n v="0"/>
    <n v="0"/>
    <m/>
    <m/>
    <m/>
    <n v="0"/>
  </r>
  <r>
    <x v="0"/>
    <x v="0"/>
    <x v="13"/>
    <s v="5"/>
    <x v="4"/>
    <s v="Tier 2 Area 1001 Wind 2026"/>
    <x v="47"/>
    <n v="35.008190155029297"/>
    <n v="100"/>
    <n v="35.008190155029297"/>
    <m/>
    <n v="0"/>
    <m/>
    <m/>
    <m/>
    <n v="19738.416015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432"/>
    <n v="100"/>
    <m/>
    <m/>
    <n v="307511.9375"/>
    <n v="0"/>
    <n v="0"/>
    <m/>
    <m/>
    <m/>
    <n v="0"/>
  </r>
  <r>
    <x v="0"/>
    <x v="0"/>
    <x v="13"/>
    <s v="2"/>
    <x v="1"/>
    <s v="Tier 2 Area 1001 Wind 2027"/>
    <x v="48"/>
    <n v="35.008190155029297"/>
    <n v="100"/>
    <n v="35.008190155029297"/>
    <m/>
    <n v="0"/>
    <m/>
    <m/>
    <m/>
    <n v="19197.486328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433"/>
    <n v="100"/>
    <m/>
    <m/>
    <n v="307511.9375"/>
    <n v="0"/>
    <n v="0"/>
    <m/>
    <m/>
    <m/>
    <n v="0"/>
  </r>
  <r>
    <x v="0"/>
    <x v="0"/>
    <x v="13"/>
    <s v="3"/>
    <x v="2"/>
    <s v="Tier 2 Area 1001 Wind 2027"/>
    <x v="48"/>
    <n v="35.008190155029297"/>
    <n v="100"/>
    <n v="35.008190155029297"/>
    <m/>
    <n v="0"/>
    <m/>
    <m/>
    <m/>
    <n v="19197.486328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434"/>
    <n v="100"/>
    <m/>
    <m/>
    <n v="307511.9375"/>
    <n v="0"/>
    <n v="0"/>
    <m/>
    <m/>
    <m/>
    <n v="0"/>
  </r>
  <r>
    <x v="0"/>
    <x v="0"/>
    <x v="13"/>
    <s v="4"/>
    <x v="3"/>
    <s v="Tier 2 Area 1001 Wind 2027"/>
    <x v="48"/>
    <n v="35.008190155029297"/>
    <n v="100"/>
    <n v="35.008190155029297"/>
    <m/>
    <n v="0"/>
    <m/>
    <m/>
    <m/>
    <n v="19197.486328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435"/>
    <n v="100"/>
    <m/>
    <m/>
    <n v="307511.9375"/>
    <n v="0"/>
    <n v="0"/>
    <m/>
    <m/>
    <m/>
    <n v="0"/>
  </r>
  <r>
    <x v="0"/>
    <x v="0"/>
    <x v="13"/>
    <s v="5"/>
    <x v="4"/>
    <s v="Tier 2 Area 1001 Wind 2027"/>
    <x v="48"/>
    <n v="35.008190155029297"/>
    <n v="100"/>
    <n v="35.008190155029297"/>
    <m/>
    <n v="0"/>
    <m/>
    <m/>
    <m/>
    <n v="19197.486328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436"/>
    <n v="100"/>
    <m/>
    <m/>
    <n v="307511.9375"/>
    <n v="0"/>
    <n v="0"/>
    <m/>
    <m/>
    <m/>
    <n v="0"/>
  </r>
  <r>
    <x v="0"/>
    <x v="0"/>
    <x v="13"/>
    <s v="6"/>
    <x v="5"/>
    <s v="Tier 2 Area 1001 Wind 2027"/>
    <x v="48"/>
    <n v="35.008190155029297"/>
    <n v="100"/>
    <n v="35.008190155029297"/>
    <m/>
    <n v="0"/>
    <m/>
    <m/>
    <m/>
    <n v="19197.486328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437"/>
    <n v="100"/>
    <m/>
    <m/>
    <n v="307511.9375"/>
    <n v="0"/>
    <n v="0"/>
    <m/>
    <m/>
    <m/>
    <n v="0"/>
  </r>
  <r>
    <x v="0"/>
    <x v="0"/>
    <x v="13"/>
    <s v="9"/>
    <x v="8"/>
    <s v="Tier 2 Area 1001 Wind 2027"/>
    <x v="48"/>
    <n v="35.008190155029297"/>
    <n v="100"/>
    <n v="35.008190155029297"/>
    <m/>
    <n v="0"/>
    <m/>
    <m/>
    <m/>
    <n v="19197.486328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438"/>
    <n v="100"/>
    <m/>
    <m/>
    <n v="307511.9375"/>
    <n v="0"/>
    <n v="0"/>
    <m/>
    <m/>
    <m/>
    <n v="0"/>
  </r>
  <r>
    <x v="0"/>
    <x v="0"/>
    <x v="13"/>
    <s v="1"/>
    <x v="0"/>
    <s v="Tier 2 Area 1001 Wind 2028"/>
    <x v="49"/>
    <n v="35.008190155029297"/>
    <n v="100"/>
    <n v="35.008190155029297"/>
    <m/>
    <n v="0"/>
    <m/>
    <m/>
    <m/>
    <n v="18606.87890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439"/>
    <n v="100"/>
    <m/>
    <m/>
    <n v="307511.9375"/>
    <n v="0"/>
    <n v="0"/>
    <m/>
    <m/>
    <m/>
    <n v="0"/>
  </r>
  <r>
    <x v="0"/>
    <x v="0"/>
    <x v="13"/>
    <s v="2"/>
    <x v="1"/>
    <s v="Tier 2 Area 1001 Wind 2028"/>
    <x v="49"/>
    <n v="35.008190155029297"/>
    <n v="100"/>
    <n v="35.008190155029297"/>
    <m/>
    <n v="0"/>
    <m/>
    <m/>
    <m/>
    <n v="18606.87890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440"/>
    <n v="100"/>
    <m/>
    <m/>
    <n v="307511.9375"/>
    <n v="0"/>
    <n v="0"/>
    <m/>
    <m/>
    <m/>
    <n v="0"/>
  </r>
  <r>
    <x v="0"/>
    <x v="0"/>
    <x v="13"/>
    <s v="3"/>
    <x v="2"/>
    <s v="Tier 2 Area 1001 Wind 2028"/>
    <x v="49"/>
    <n v="35.008190155029297"/>
    <n v="100"/>
    <n v="35.008190155029297"/>
    <m/>
    <n v="0"/>
    <m/>
    <m/>
    <m/>
    <n v="18606.87890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441"/>
    <n v="100"/>
    <m/>
    <m/>
    <n v="307511.9375"/>
    <n v="0"/>
    <n v="0"/>
    <m/>
    <m/>
    <m/>
    <n v="0"/>
  </r>
  <r>
    <x v="0"/>
    <x v="0"/>
    <x v="13"/>
    <s v="4"/>
    <x v="3"/>
    <s v="Tier 2 Area 1001 Wind 2028"/>
    <x v="49"/>
    <n v="35.008190155029297"/>
    <n v="100"/>
    <n v="35.008190155029297"/>
    <m/>
    <n v="0"/>
    <m/>
    <m/>
    <m/>
    <n v="18606.87890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442"/>
    <n v="100"/>
    <m/>
    <m/>
    <n v="307511.9375"/>
    <n v="0"/>
    <n v="0"/>
    <m/>
    <m/>
    <m/>
    <n v="0"/>
  </r>
  <r>
    <x v="0"/>
    <x v="0"/>
    <x v="13"/>
    <s v="5"/>
    <x v="4"/>
    <s v="Tier 2 Area 1001 Wind 2028"/>
    <x v="49"/>
    <n v="35.008190155029297"/>
    <n v="100"/>
    <n v="35.008190155029297"/>
    <m/>
    <n v="0"/>
    <m/>
    <m/>
    <m/>
    <n v="18606.87890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443"/>
    <n v="100"/>
    <m/>
    <m/>
    <n v="307511.9375"/>
    <n v="0"/>
    <n v="0"/>
    <m/>
    <m/>
    <m/>
    <n v="0"/>
  </r>
  <r>
    <x v="0"/>
    <x v="0"/>
    <x v="13"/>
    <s v="6"/>
    <x v="5"/>
    <s v="Tier 2 Area 1001 Wind 2028"/>
    <x v="49"/>
    <n v="35.008190155029297"/>
    <n v="100"/>
    <n v="35.008190155029297"/>
    <m/>
    <n v="0"/>
    <m/>
    <m/>
    <m/>
    <n v="18606.87890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444"/>
    <n v="100"/>
    <m/>
    <m/>
    <n v="307511.9375"/>
    <n v="0"/>
    <n v="0"/>
    <m/>
    <m/>
    <m/>
    <n v="0"/>
  </r>
  <r>
    <x v="0"/>
    <x v="0"/>
    <x v="13"/>
    <s v="7"/>
    <x v="6"/>
    <s v="Tier 2 Area 1001 Wind 2028"/>
    <x v="49"/>
    <n v="35.008190155029297"/>
    <n v="100"/>
    <n v="35.008190155029297"/>
    <m/>
    <n v="0"/>
    <m/>
    <m/>
    <m/>
    <n v="18606.87890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445"/>
    <n v="100"/>
    <m/>
    <m/>
    <n v="307511.9375"/>
    <n v="0"/>
    <n v="0"/>
    <m/>
    <m/>
    <m/>
    <n v="0"/>
  </r>
  <r>
    <x v="0"/>
    <x v="0"/>
    <x v="13"/>
    <s v="9"/>
    <x v="8"/>
    <s v="Tier 2 Area 1001 Wind 2028"/>
    <x v="49"/>
    <n v="35.008190155029297"/>
    <n v="100"/>
    <n v="35.008190155029297"/>
    <m/>
    <n v="0"/>
    <m/>
    <m/>
    <m/>
    <n v="18606.87890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446"/>
    <n v="100"/>
    <m/>
    <m/>
    <n v="307511.9375"/>
    <n v="0"/>
    <n v="0"/>
    <m/>
    <m/>
    <m/>
    <n v="0"/>
  </r>
  <r>
    <x v="0"/>
    <x v="0"/>
    <x v="13"/>
    <s v="1"/>
    <x v="0"/>
    <s v="Tier 2 Area 1001 Wind 2029"/>
    <x v="50"/>
    <n v="35.008190155029297"/>
    <n v="100"/>
    <n v="35.008190155029297"/>
    <m/>
    <n v="0"/>
    <m/>
    <m/>
    <m/>
    <n v="18071.46875"/>
    <m/>
    <m/>
    <n v="-1"/>
    <n v="0"/>
    <s v="Wind"/>
    <m/>
    <n v="307511.9375"/>
    <m/>
    <n v="0"/>
    <n v="11776.544921875"/>
    <n v="11776.544921875"/>
    <n v="0"/>
    <n v="-1"/>
    <n v="0"/>
    <n v="0"/>
    <n v="0"/>
    <n v="0"/>
    <n v="8784"/>
    <n v="0.3500819206237793"/>
    <n v="38.296218872070313"/>
    <n v="-10385.03515625"/>
    <n v="-33.771160125732422"/>
    <n v="22161.580078125"/>
    <n v="72.067375183105469"/>
    <m/>
    <s v="1/1/2029"/>
    <s v="12/31/2099"/>
    <m/>
    <n v="0"/>
    <n v="0"/>
    <n v="2036"/>
    <m/>
    <m/>
    <m/>
    <n v="0"/>
    <n v="0"/>
    <s v="Real 2021 | 5/8/2023 1:03:19 PM"/>
    <n v="15447"/>
    <n v="100"/>
    <m/>
    <m/>
    <n v="307511.9375"/>
    <n v="0"/>
    <n v="0"/>
    <m/>
    <m/>
    <m/>
    <n v="0"/>
  </r>
  <r>
    <x v="0"/>
    <x v="0"/>
    <x v="13"/>
    <s v="3"/>
    <x v="2"/>
    <s v="Tier 2 Area 1001 Wind 2029"/>
    <x v="50"/>
    <n v="35.008190155029297"/>
    <n v="100"/>
    <n v="35.008190155029297"/>
    <m/>
    <n v="0"/>
    <m/>
    <m/>
    <m/>
    <n v="18071.46875"/>
    <m/>
    <m/>
    <n v="-1"/>
    <n v="0"/>
    <s v="Wind"/>
    <m/>
    <n v="307511.9375"/>
    <m/>
    <n v="0"/>
    <n v="11776.544921875"/>
    <n v="11776.544921875"/>
    <n v="0"/>
    <n v="-1"/>
    <n v="0"/>
    <n v="0"/>
    <n v="0"/>
    <n v="0"/>
    <n v="8784"/>
    <n v="0.3500819206237793"/>
    <n v="38.296218872070313"/>
    <n v="-10385.03515625"/>
    <n v="-33.771160125732422"/>
    <n v="22161.580078125"/>
    <n v="72.067375183105469"/>
    <m/>
    <s v="1/1/2029"/>
    <s v="12/31/2099"/>
    <m/>
    <n v="0"/>
    <n v="0"/>
    <n v="2036"/>
    <m/>
    <m/>
    <m/>
    <n v="0"/>
    <n v="0"/>
    <s v="Real 2021 | 5/8/2023 1:03:19 PM"/>
    <n v="15448"/>
    <n v="100"/>
    <m/>
    <m/>
    <n v="307511.9375"/>
    <n v="0"/>
    <n v="0"/>
    <m/>
    <m/>
    <m/>
    <n v="0"/>
  </r>
  <r>
    <x v="0"/>
    <x v="0"/>
    <x v="13"/>
    <s v="4"/>
    <x v="3"/>
    <s v="Tier 2 Area 1001 Wind 2029"/>
    <x v="50"/>
    <n v="35.008190155029297"/>
    <n v="100"/>
    <n v="35.008190155029297"/>
    <m/>
    <n v="0"/>
    <m/>
    <m/>
    <m/>
    <n v="18071.46875"/>
    <m/>
    <m/>
    <n v="-1"/>
    <n v="0"/>
    <s v="Wind"/>
    <m/>
    <n v="307511.9375"/>
    <m/>
    <n v="0"/>
    <n v="11776.544921875"/>
    <n v="11776.544921875"/>
    <n v="0"/>
    <n v="-1"/>
    <n v="0"/>
    <n v="0"/>
    <n v="0"/>
    <n v="0"/>
    <n v="8784"/>
    <n v="0.3500819206237793"/>
    <n v="38.296218872070313"/>
    <n v="-10385.03515625"/>
    <n v="-33.771160125732422"/>
    <n v="22161.580078125"/>
    <n v="72.067375183105469"/>
    <m/>
    <s v="1/1/2029"/>
    <s v="12/31/2099"/>
    <m/>
    <n v="0"/>
    <n v="0"/>
    <n v="2036"/>
    <m/>
    <m/>
    <m/>
    <n v="0"/>
    <n v="0"/>
    <s v="Real 2021 | 5/8/2023 1:03:19 PM"/>
    <n v="15449"/>
    <n v="100"/>
    <m/>
    <m/>
    <n v="307511.9375"/>
    <n v="0"/>
    <n v="0"/>
    <m/>
    <m/>
    <m/>
    <n v="0"/>
  </r>
  <r>
    <x v="0"/>
    <x v="0"/>
    <x v="13"/>
    <s v="7"/>
    <x v="6"/>
    <s v="Tier 2 Area 1001 Wind 2029"/>
    <x v="50"/>
    <n v="35.008190155029297"/>
    <n v="100"/>
    <n v="35.008190155029297"/>
    <m/>
    <n v="0"/>
    <m/>
    <m/>
    <m/>
    <n v="18071.46875"/>
    <m/>
    <m/>
    <n v="-1"/>
    <n v="0"/>
    <s v="Wind"/>
    <m/>
    <n v="307511.9375"/>
    <m/>
    <n v="0"/>
    <n v="11776.544921875"/>
    <n v="11776.544921875"/>
    <n v="0"/>
    <n v="-1"/>
    <n v="0"/>
    <n v="0"/>
    <n v="0"/>
    <n v="0"/>
    <n v="8784"/>
    <n v="0.3500819206237793"/>
    <n v="38.296218872070313"/>
    <n v="-10385.03515625"/>
    <n v="-33.771160125732422"/>
    <n v="22161.580078125"/>
    <n v="72.067375183105469"/>
    <m/>
    <s v="1/1/2029"/>
    <s v="12/31/2099"/>
    <m/>
    <n v="0"/>
    <n v="0"/>
    <n v="2036"/>
    <m/>
    <m/>
    <m/>
    <n v="0"/>
    <n v="0"/>
    <s v="Real 2021 | 5/8/2023 1:03:19 PM"/>
    <n v="15450"/>
    <n v="100"/>
    <m/>
    <m/>
    <n v="307511.9375"/>
    <n v="0"/>
    <n v="0"/>
    <m/>
    <m/>
    <m/>
    <n v="0"/>
  </r>
  <r>
    <x v="0"/>
    <x v="0"/>
    <x v="13"/>
    <s v="6"/>
    <x v="5"/>
    <s v="Area 1001 Gas CC 1x1 2029"/>
    <x v="51"/>
    <n v="362.11285400390625"/>
    <n v="399.13861083984375"/>
    <n v="298.93936157226563"/>
    <m/>
    <n v="0"/>
    <m/>
    <m/>
    <m/>
    <n v="71708.734375"/>
    <m/>
    <m/>
    <n v="-1"/>
    <n v="17038226"/>
    <s v="TCO"/>
    <m/>
    <n v="2625883.25"/>
    <m/>
    <n v="108.63385772705078"/>
    <n v="106282.2265625"/>
    <n v="106282.2265625"/>
    <n v="0"/>
    <n v="-1"/>
    <n v="0"/>
    <n v="0"/>
    <n v="281.5469970703125"/>
    <n v="24"/>
    <n v="8213"/>
    <n v="0.74896126985549927"/>
    <n v="40.474845886230469"/>
    <n v="70229.8828125"/>
    <n v="26.745241165161133"/>
    <n v="36052.33984375"/>
    <n v="13.729604721069336"/>
    <m/>
    <s v="1/1/2029"/>
    <s v="12/31/2099"/>
    <m/>
    <n v="0"/>
    <n v="0"/>
    <n v="2036"/>
    <m/>
    <m/>
    <m/>
    <n v="0"/>
    <n v="0"/>
    <s v="Real 2021 | 5/8/2023 1:03:19 PM"/>
    <n v="15451"/>
    <n v="418"/>
    <m/>
    <m/>
    <n v="2625883.25"/>
    <n v="0"/>
    <n v="0"/>
    <m/>
    <m/>
    <m/>
    <n v="0"/>
  </r>
  <r>
    <x v="0"/>
    <x v="0"/>
    <x v="13"/>
    <s v="7"/>
    <x v="6"/>
    <s v="3102"/>
    <x v="1"/>
    <n v="0"/>
    <n v="0"/>
    <n v="0"/>
    <m/>
    <n v="0"/>
    <m/>
    <m/>
    <m/>
    <n v="0"/>
    <m/>
    <m/>
    <n v="-1"/>
    <n v="0"/>
    <s v="Mitchell 1 Coal Price"/>
    <m/>
    <n v="0"/>
    <m/>
    <n v="0"/>
    <n v="0"/>
    <n v="0"/>
    <n v="0"/>
    <n v="-1"/>
    <n v="0"/>
    <n v="0"/>
    <n v="0"/>
    <n v="0"/>
    <n v="0"/>
    <m/>
    <m/>
    <n v="0"/>
    <m/>
    <n v="0"/>
    <m/>
    <m/>
    <s v="5/1/1971"/>
    <s v="5/31/2028"/>
    <m/>
    <n v="0"/>
    <n v="0"/>
    <n v="2036"/>
    <m/>
    <m/>
    <m/>
    <n v="0"/>
    <n v="0"/>
    <s v="Real 2021 | 5/8/2023 1:03:19 PM"/>
    <n v="15452"/>
    <n v="0"/>
    <m/>
    <m/>
    <n v="0"/>
    <n v="0"/>
    <n v="0"/>
    <m/>
    <m/>
    <m/>
    <n v="0"/>
  </r>
  <r>
    <x v="0"/>
    <x v="0"/>
    <x v="13"/>
    <s v="9"/>
    <x v="8"/>
    <s v="3102"/>
    <x v="1"/>
    <n v="0"/>
    <n v="0"/>
    <n v="0"/>
    <m/>
    <n v="0"/>
    <m/>
    <m/>
    <m/>
    <n v="0"/>
    <m/>
    <m/>
    <n v="-1"/>
    <n v="0"/>
    <s v="Mitchell 1 Coal Price"/>
    <m/>
    <n v="0"/>
    <m/>
    <n v="0"/>
    <n v="0"/>
    <n v="0"/>
    <n v="0"/>
    <n v="-1"/>
    <n v="0"/>
    <n v="0"/>
    <n v="0"/>
    <n v="0"/>
    <n v="0"/>
    <m/>
    <m/>
    <n v="0"/>
    <m/>
    <n v="0"/>
    <m/>
    <m/>
    <s v="5/1/1971"/>
    <s v="5/31/2028"/>
    <m/>
    <n v="0"/>
    <n v="0"/>
    <n v="2036"/>
    <m/>
    <m/>
    <m/>
    <n v="0"/>
    <n v="0"/>
    <s v="Real 2021 | 5/8/2023 1:03:19 PM"/>
    <n v="15453"/>
    <n v="0"/>
    <m/>
    <m/>
    <n v="0"/>
    <n v="0"/>
    <n v="0"/>
    <m/>
    <m/>
    <m/>
    <n v="0"/>
  </r>
  <r>
    <x v="0"/>
    <x v="0"/>
    <x v="13"/>
    <s v="7"/>
    <x v="6"/>
    <s v="3105"/>
    <x v="2"/>
    <n v="0"/>
    <n v="0"/>
    <n v="0"/>
    <m/>
    <n v="0"/>
    <m/>
    <m/>
    <m/>
    <n v="0"/>
    <m/>
    <m/>
    <n v="-1"/>
    <n v="0"/>
    <s v="Mitchell 2 Coal Price"/>
    <m/>
    <n v="0"/>
    <m/>
    <n v="0"/>
    <n v="0"/>
    <n v="0"/>
    <n v="0"/>
    <n v="-1"/>
    <n v="0"/>
    <n v="0"/>
    <n v="0"/>
    <n v="0"/>
    <n v="0"/>
    <m/>
    <m/>
    <n v="0"/>
    <m/>
    <n v="0"/>
    <m/>
    <m/>
    <s v="5/1/1971"/>
    <s v="5/31/2028"/>
    <m/>
    <n v="0"/>
    <n v="0"/>
    <n v="2036"/>
    <m/>
    <m/>
    <m/>
    <n v="0"/>
    <n v="0"/>
    <s v="Real 2021 | 5/8/2023 1:03:19 PM"/>
    <n v="15454"/>
    <n v="0"/>
    <m/>
    <m/>
    <n v="0"/>
    <n v="0"/>
    <n v="0"/>
    <m/>
    <m/>
    <m/>
    <n v="0"/>
  </r>
  <r>
    <x v="0"/>
    <x v="0"/>
    <x v="13"/>
    <s v="9"/>
    <x v="8"/>
    <s v="3105"/>
    <x v="2"/>
    <n v="0"/>
    <n v="0"/>
    <n v="0"/>
    <m/>
    <n v="0"/>
    <m/>
    <m/>
    <m/>
    <n v="0"/>
    <m/>
    <m/>
    <n v="-1"/>
    <n v="0"/>
    <s v="Mitchell 2 Coal Price"/>
    <m/>
    <n v="0"/>
    <m/>
    <n v="0"/>
    <n v="0"/>
    <n v="0"/>
    <n v="0"/>
    <n v="-1"/>
    <n v="0"/>
    <n v="0"/>
    <n v="0"/>
    <n v="0"/>
    <n v="0"/>
    <m/>
    <m/>
    <n v="0"/>
    <m/>
    <n v="0"/>
    <m/>
    <m/>
    <s v="5/1/1971"/>
    <s v="5/31/2028"/>
    <m/>
    <n v="0"/>
    <n v="0"/>
    <n v="2036"/>
    <m/>
    <m/>
    <m/>
    <n v="0"/>
    <n v="0"/>
    <s v="Real 2021 | 5/8/2023 1:03:19 PM"/>
    <n v="15455"/>
    <n v="0"/>
    <m/>
    <m/>
    <n v="0"/>
    <n v="0"/>
    <n v="0"/>
    <m/>
    <m/>
    <m/>
    <n v="0"/>
  </r>
  <r>
    <x v="0"/>
    <x v="0"/>
    <x v="14"/>
    <s v="1"/>
    <x v="0"/>
    <s v="13555"/>
    <x v="0"/>
    <n v="0"/>
    <n v="0"/>
    <n v="0"/>
    <m/>
    <n v="0"/>
    <m/>
    <m/>
    <m/>
    <n v="0"/>
    <m/>
    <m/>
    <n v="-1"/>
    <n v="0"/>
    <s v="TCO"/>
    <m/>
    <n v="0"/>
    <m/>
    <n v="0"/>
    <n v="0"/>
    <n v="0"/>
    <n v="0"/>
    <n v="-1"/>
    <n v="0"/>
    <n v="0"/>
    <n v="0"/>
    <n v="0"/>
    <n v="0"/>
    <m/>
    <m/>
    <n v="0"/>
    <m/>
    <n v="0"/>
    <m/>
    <m/>
    <s v="5/30/2016"/>
    <s v="5/30/2031"/>
    <m/>
    <n v="0"/>
    <n v="0"/>
    <n v="2037"/>
    <m/>
    <m/>
    <m/>
    <n v="0"/>
    <n v="0"/>
    <s v="Real 2021 | 5/8/2023 1:03:19 PM"/>
    <n v="16284"/>
    <n v="0"/>
    <m/>
    <m/>
    <n v="0"/>
    <n v="0"/>
    <n v="0"/>
    <m/>
    <m/>
    <m/>
    <n v="0"/>
  </r>
  <r>
    <x v="0"/>
    <x v="0"/>
    <x v="14"/>
    <s v="2"/>
    <x v="1"/>
    <s v="13555"/>
    <x v="0"/>
    <n v="0"/>
    <n v="0"/>
    <n v="0"/>
    <m/>
    <n v="0"/>
    <m/>
    <m/>
    <m/>
    <n v="0"/>
    <m/>
    <m/>
    <n v="-1"/>
    <n v="0"/>
    <s v="TCO"/>
    <m/>
    <n v="0"/>
    <m/>
    <n v="0"/>
    <n v="0"/>
    <n v="0"/>
    <n v="0"/>
    <n v="-1"/>
    <n v="0"/>
    <n v="0"/>
    <n v="0"/>
    <n v="0"/>
    <n v="0"/>
    <m/>
    <m/>
    <n v="0"/>
    <m/>
    <n v="0"/>
    <m/>
    <m/>
    <s v="5/30/2016"/>
    <s v="5/30/2031"/>
    <m/>
    <n v="0"/>
    <n v="0"/>
    <n v="2037"/>
    <m/>
    <m/>
    <m/>
    <n v="0"/>
    <n v="0"/>
    <s v="Real 2021 | 5/8/2023 1:03:19 PM"/>
    <n v="16285"/>
    <n v="0"/>
    <m/>
    <m/>
    <n v="0"/>
    <n v="0"/>
    <n v="0"/>
    <m/>
    <m/>
    <m/>
    <n v="0"/>
  </r>
  <r>
    <x v="0"/>
    <x v="0"/>
    <x v="14"/>
    <s v="3"/>
    <x v="2"/>
    <s v="13555"/>
    <x v="0"/>
    <n v="0"/>
    <n v="0"/>
    <n v="0"/>
    <m/>
    <n v="0"/>
    <m/>
    <m/>
    <m/>
    <n v="0"/>
    <m/>
    <m/>
    <n v="-1"/>
    <n v="0"/>
    <s v="TCO"/>
    <m/>
    <n v="0"/>
    <m/>
    <n v="0"/>
    <n v="0"/>
    <n v="0"/>
    <n v="0"/>
    <n v="-1"/>
    <n v="0"/>
    <n v="0"/>
    <n v="0"/>
    <n v="0"/>
    <n v="0"/>
    <m/>
    <m/>
    <n v="0"/>
    <m/>
    <n v="0"/>
    <m/>
    <m/>
    <s v="5/30/2016"/>
    <s v="5/30/2031"/>
    <m/>
    <n v="0"/>
    <n v="0"/>
    <n v="2037"/>
    <m/>
    <m/>
    <m/>
    <n v="0"/>
    <n v="0"/>
    <s v="Real 2021 | 5/8/2023 1:03:19 PM"/>
    <n v="16286"/>
    <n v="0"/>
    <m/>
    <m/>
    <n v="0"/>
    <n v="0"/>
    <n v="0"/>
    <m/>
    <m/>
    <m/>
    <n v="0"/>
  </r>
  <r>
    <x v="0"/>
    <x v="0"/>
    <x v="14"/>
    <s v="4"/>
    <x v="3"/>
    <s v="13555"/>
    <x v="0"/>
    <n v="0"/>
    <n v="0"/>
    <n v="0"/>
    <m/>
    <n v="0"/>
    <m/>
    <m/>
    <m/>
    <n v="0"/>
    <m/>
    <m/>
    <n v="-1"/>
    <n v="0"/>
    <s v="TCO"/>
    <m/>
    <n v="0"/>
    <m/>
    <n v="0"/>
    <n v="0"/>
    <n v="0"/>
    <n v="0"/>
    <n v="-1"/>
    <n v="0"/>
    <n v="0"/>
    <n v="0"/>
    <n v="0"/>
    <n v="0"/>
    <m/>
    <m/>
    <n v="0"/>
    <m/>
    <n v="0"/>
    <m/>
    <m/>
    <s v="5/30/2016"/>
    <s v="5/30/2031"/>
    <m/>
    <n v="0"/>
    <n v="0"/>
    <n v="2037"/>
    <m/>
    <m/>
    <m/>
    <n v="0"/>
    <n v="0"/>
    <s v="Real 2021 | 5/8/2023 1:03:19 PM"/>
    <n v="16287"/>
    <n v="0"/>
    <m/>
    <m/>
    <n v="0"/>
    <n v="0"/>
    <n v="0"/>
    <m/>
    <m/>
    <m/>
    <n v="0"/>
  </r>
  <r>
    <x v="0"/>
    <x v="0"/>
    <x v="14"/>
    <s v="5"/>
    <x v="4"/>
    <s v="13555"/>
    <x v="0"/>
    <n v="0"/>
    <n v="0"/>
    <n v="0"/>
    <m/>
    <n v="0"/>
    <m/>
    <m/>
    <m/>
    <n v="0"/>
    <m/>
    <m/>
    <n v="-1"/>
    <n v="0"/>
    <s v="TCO"/>
    <m/>
    <n v="0"/>
    <m/>
    <n v="0"/>
    <n v="0"/>
    <n v="0"/>
    <n v="0"/>
    <n v="-1"/>
    <n v="0"/>
    <n v="0"/>
    <n v="0"/>
    <n v="0"/>
    <n v="0"/>
    <m/>
    <m/>
    <n v="0"/>
    <m/>
    <n v="0"/>
    <m/>
    <m/>
    <s v="5/30/2016"/>
    <s v="5/30/2031"/>
    <m/>
    <n v="0"/>
    <n v="0"/>
    <n v="2037"/>
    <m/>
    <m/>
    <m/>
    <n v="0"/>
    <n v="0"/>
    <s v="Real 2021 | 5/8/2023 1:03:19 PM"/>
    <n v="16288"/>
    <n v="0"/>
    <m/>
    <m/>
    <n v="0"/>
    <n v="0"/>
    <n v="0"/>
    <m/>
    <m/>
    <m/>
    <n v="0"/>
  </r>
  <r>
    <x v="0"/>
    <x v="0"/>
    <x v="14"/>
    <s v="6"/>
    <x v="5"/>
    <s v="13555"/>
    <x v="0"/>
    <n v="0"/>
    <n v="0"/>
    <n v="0"/>
    <m/>
    <n v="0"/>
    <m/>
    <m/>
    <m/>
    <n v="0"/>
    <m/>
    <m/>
    <n v="-1"/>
    <n v="0"/>
    <s v="TCO"/>
    <m/>
    <n v="0"/>
    <m/>
    <n v="0"/>
    <n v="0"/>
    <n v="0"/>
    <n v="0"/>
    <n v="-1"/>
    <n v="0"/>
    <n v="0"/>
    <n v="0"/>
    <n v="0"/>
    <n v="0"/>
    <m/>
    <m/>
    <n v="0"/>
    <m/>
    <n v="0"/>
    <m/>
    <m/>
    <s v="5/30/2016"/>
    <s v="5/30/2031"/>
    <m/>
    <n v="0"/>
    <n v="0"/>
    <n v="2037"/>
    <m/>
    <m/>
    <m/>
    <n v="0"/>
    <n v="0"/>
    <s v="Real 2021 | 5/8/2023 1:03:19 PM"/>
    <n v="16289"/>
    <n v="0"/>
    <m/>
    <m/>
    <n v="0"/>
    <n v="0"/>
    <n v="0"/>
    <m/>
    <m/>
    <m/>
    <n v="0"/>
  </r>
  <r>
    <x v="0"/>
    <x v="0"/>
    <x v="14"/>
    <s v="7"/>
    <x v="6"/>
    <s v="13555"/>
    <x v="0"/>
    <n v="0"/>
    <n v="0"/>
    <n v="0"/>
    <m/>
    <n v="0"/>
    <m/>
    <m/>
    <m/>
    <n v="0"/>
    <m/>
    <m/>
    <n v="-1"/>
    <n v="0"/>
    <s v="TCO"/>
    <m/>
    <n v="0"/>
    <m/>
    <n v="0"/>
    <n v="0"/>
    <n v="0"/>
    <n v="0"/>
    <n v="-1"/>
    <n v="0"/>
    <n v="0"/>
    <n v="0"/>
    <n v="0"/>
    <n v="0"/>
    <m/>
    <m/>
    <n v="0"/>
    <m/>
    <n v="0"/>
    <m/>
    <m/>
    <s v="5/30/2016"/>
    <s v="5/30/2031"/>
    <m/>
    <n v="0"/>
    <n v="0"/>
    <n v="2037"/>
    <m/>
    <m/>
    <m/>
    <n v="0"/>
    <n v="0"/>
    <s v="Real 2021 | 5/8/2023 1:03:19 PM"/>
    <n v="16290"/>
    <n v="0"/>
    <m/>
    <m/>
    <n v="0"/>
    <n v="0"/>
    <n v="0"/>
    <m/>
    <m/>
    <m/>
    <n v="0"/>
  </r>
  <r>
    <x v="0"/>
    <x v="0"/>
    <x v="14"/>
    <s v="8"/>
    <x v="7"/>
    <s v="13555"/>
    <x v="0"/>
    <n v="0"/>
    <n v="0"/>
    <n v="0"/>
    <m/>
    <n v="0"/>
    <m/>
    <m/>
    <m/>
    <n v="0"/>
    <m/>
    <m/>
    <n v="-1"/>
    <n v="0"/>
    <s v="TCO"/>
    <m/>
    <n v="0"/>
    <m/>
    <n v="0"/>
    <n v="0"/>
    <n v="0"/>
    <n v="0"/>
    <n v="-1"/>
    <n v="0"/>
    <n v="0"/>
    <n v="0"/>
    <n v="0"/>
    <n v="0"/>
    <m/>
    <m/>
    <n v="0"/>
    <m/>
    <n v="0"/>
    <m/>
    <m/>
    <s v="5/30/2016"/>
    <s v="5/30/2031"/>
    <m/>
    <n v="0"/>
    <n v="0"/>
    <n v="2037"/>
    <m/>
    <m/>
    <m/>
    <n v="0"/>
    <n v="0"/>
    <s v="Real 2021 | 5/8/2023 1:03:19 PM"/>
    <n v="16291"/>
    <n v="0"/>
    <m/>
    <m/>
    <n v="0"/>
    <n v="0"/>
    <n v="0"/>
    <m/>
    <m/>
    <m/>
    <n v="0"/>
  </r>
  <r>
    <x v="0"/>
    <x v="0"/>
    <x v="14"/>
    <s v="9"/>
    <x v="8"/>
    <s v="13555"/>
    <x v="0"/>
    <n v="0"/>
    <n v="0"/>
    <n v="0"/>
    <m/>
    <n v="0"/>
    <m/>
    <m/>
    <m/>
    <n v="0"/>
    <m/>
    <m/>
    <n v="-1"/>
    <n v="0"/>
    <s v="TCO"/>
    <m/>
    <n v="0"/>
    <m/>
    <n v="0"/>
    <n v="0"/>
    <n v="0"/>
    <n v="0"/>
    <n v="-1"/>
    <n v="0"/>
    <n v="0"/>
    <n v="0"/>
    <n v="0"/>
    <n v="0"/>
    <m/>
    <m/>
    <n v="0"/>
    <m/>
    <n v="0"/>
    <m/>
    <m/>
    <s v="5/30/2016"/>
    <s v="5/30/2031"/>
    <m/>
    <n v="0"/>
    <n v="0"/>
    <n v="2037"/>
    <m/>
    <m/>
    <m/>
    <n v="0"/>
    <n v="0"/>
    <s v="Real 2021 | 5/8/2023 1:03:19 PM"/>
    <n v="16292"/>
    <n v="0"/>
    <m/>
    <m/>
    <n v="0"/>
    <n v="0"/>
    <n v="0"/>
    <m/>
    <m/>
    <m/>
    <n v="0"/>
  </r>
  <r>
    <x v="0"/>
    <x v="0"/>
    <x v="14"/>
    <s v="1"/>
    <x v="0"/>
    <s v="3102"/>
    <x v="1"/>
    <n v="0"/>
    <n v="0"/>
    <n v="0"/>
    <m/>
    <n v="0"/>
    <m/>
    <m/>
    <m/>
    <n v="0"/>
    <m/>
    <m/>
    <n v="-1"/>
    <n v="0"/>
    <s v="Mitchell 1 Coal Price"/>
    <m/>
    <n v="0"/>
    <m/>
    <n v="0"/>
    <n v="0"/>
    <n v="0"/>
    <n v="0"/>
    <n v="-1"/>
    <n v="0"/>
    <n v="0"/>
    <n v="0"/>
    <n v="0"/>
    <n v="0"/>
    <m/>
    <m/>
    <n v="0"/>
    <m/>
    <n v="0"/>
    <m/>
    <m/>
    <s v="5/1/1971"/>
    <s v="5/31/2028"/>
    <m/>
    <n v="0"/>
    <n v="0"/>
    <n v="2037"/>
    <m/>
    <m/>
    <m/>
    <n v="0"/>
    <n v="0"/>
    <s v="Real 2021 | 5/8/2023 1:03:19 PM"/>
    <n v="16293"/>
    <n v="0"/>
    <m/>
    <m/>
    <n v="0"/>
    <n v="0"/>
    <n v="0"/>
    <m/>
    <m/>
    <m/>
    <n v="0"/>
  </r>
  <r>
    <x v="0"/>
    <x v="0"/>
    <x v="14"/>
    <s v="2"/>
    <x v="1"/>
    <s v="3102"/>
    <x v="1"/>
    <n v="0"/>
    <n v="0"/>
    <n v="0"/>
    <m/>
    <n v="0"/>
    <m/>
    <m/>
    <m/>
    <n v="0"/>
    <m/>
    <m/>
    <n v="-1"/>
    <n v="0"/>
    <s v="Mitchell 1 Coal Price"/>
    <m/>
    <n v="0"/>
    <m/>
    <n v="0"/>
    <n v="0"/>
    <n v="0"/>
    <n v="0"/>
    <n v="-1"/>
    <n v="0"/>
    <n v="0"/>
    <n v="0"/>
    <n v="0"/>
    <n v="0"/>
    <m/>
    <m/>
    <n v="0"/>
    <m/>
    <n v="0"/>
    <m/>
    <m/>
    <s v="5/1/1971"/>
    <s v="5/31/2028"/>
    <m/>
    <n v="0"/>
    <n v="0"/>
    <n v="2037"/>
    <m/>
    <m/>
    <m/>
    <n v="0"/>
    <n v="0"/>
    <s v="Real 2021 | 5/8/2023 1:03:19 PM"/>
    <n v="16294"/>
    <n v="0"/>
    <m/>
    <m/>
    <n v="0"/>
    <n v="0"/>
    <n v="0"/>
    <m/>
    <m/>
    <m/>
    <n v="0"/>
  </r>
  <r>
    <x v="0"/>
    <x v="0"/>
    <x v="14"/>
    <s v="3"/>
    <x v="2"/>
    <s v="3102"/>
    <x v="1"/>
    <n v="0"/>
    <n v="0"/>
    <n v="0"/>
    <m/>
    <n v="0"/>
    <m/>
    <m/>
    <m/>
    <n v="0"/>
    <m/>
    <m/>
    <n v="-1"/>
    <n v="0"/>
    <s v="Mitchell 1 Coal Price"/>
    <m/>
    <n v="0"/>
    <m/>
    <n v="0"/>
    <n v="0"/>
    <n v="0"/>
    <n v="0"/>
    <n v="-1"/>
    <n v="0"/>
    <n v="0"/>
    <n v="0"/>
    <n v="0"/>
    <n v="0"/>
    <m/>
    <m/>
    <n v="0"/>
    <m/>
    <n v="0"/>
    <m/>
    <m/>
    <s v="5/1/1971"/>
    <s v="5/31/2028"/>
    <m/>
    <n v="0"/>
    <n v="0"/>
    <n v="2037"/>
    <m/>
    <m/>
    <m/>
    <n v="0"/>
    <n v="0"/>
    <s v="Real 2021 | 5/8/2023 1:03:19 PM"/>
    <n v="16295"/>
    <n v="0"/>
    <m/>
    <m/>
    <n v="0"/>
    <n v="0"/>
    <n v="0"/>
    <m/>
    <m/>
    <m/>
    <n v="0"/>
  </r>
  <r>
    <x v="0"/>
    <x v="0"/>
    <x v="14"/>
    <s v="4"/>
    <x v="3"/>
    <s v="3102"/>
    <x v="1"/>
    <n v="0"/>
    <n v="0"/>
    <n v="0"/>
    <m/>
    <n v="0"/>
    <m/>
    <m/>
    <m/>
    <n v="0"/>
    <m/>
    <m/>
    <n v="-1"/>
    <n v="0"/>
    <s v="Mitchell 1 Coal Price"/>
    <m/>
    <n v="0"/>
    <m/>
    <n v="0"/>
    <n v="0"/>
    <n v="0"/>
    <n v="0"/>
    <n v="-1"/>
    <n v="0"/>
    <n v="0"/>
    <n v="0"/>
    <n v="0"/>
    <n v="0"/>
    <m/>
    <m/>
    <n v="0"/>
    <m/>
    <n v="0"/>
    <m/>
    <m/>
    <s v="5/1/1971"/>
    <s v="5/31/2028"/>
    <m/>
    <n v="0"/>
    <n v="0"/>
    <n v="2037"/>
    <m/>
    <m/>
    <m/>
    <n v="0"/>
    <n v="0"/>
    <s v="Real 2021 | 5/8/2023 1:03:19 PM"/>
    <n v="16296"/>
    <n v="0"/>
    <m/>
    <m/>
    <n v="0"/>
    <n v="0"/>
    <n v="0"/>
    <m/>
    <m/>
    <m/>
    <n v="0"/>
  </r>
  <r>
    <x v="0"/>
    <x v="0"/>
    <x v="14"/>
    <s v="5"/>
    <x v="4"/>
    <s v="3102"/>
    <x v="1"/>
    <n v="0"/>
    <n v="0"/>
    <n v="0"/>
    <m/>
    <n v="0"/>
    <m/>
    <m/>
    <m/>
    <n v="0"/>
    <m/>
    <m/>
    <n v="-1"/>
    <n v="0"/>
    <s v="Mitchell 1 Coal Price"/>
    <m/>
    <n v="0"/>
    <m/>
    <n v="0"/>
    <n v="0"/>
    <n v="0"/>
    <n v="0"/>
    <n v="-1"/>
    <n v="0"/>
    <n v="0"/>
    <n v="0"/>
    <n v="0"/>
    <n v="0"/>
    <m/>
    <m/>
    <n v="0"/>
    <m/>
    <n v="0"/>
    <m/>
    <m/>
    <s v="5/1/1971"/>
    <s v="5/31/2028"/>
    <m/>
    <n v="0"/>
    <n v="0"/>
    <n v="2037"/>
    <m/>
    <m/>
    <m/>
    <n v="0"/>
    <n v="0"/>
    <s v="Real 2021 | 5/8/2023 1:03:19 PM"/>
    <n v="16297"/>
    <n v="0"/>
    <m/>
    <m/>
    <n v="0"/>
    <n v="0"/>
    <n v="0"/>
    <m/>
    <m/>
    <m/>
    <n v="0"/>
  </r>
  <r>
    <x v="0"/>
    <x v="0"/>
    <x v="14"/>
    <s v="6"/>
    <x v="5"/>
    <s v="3102"/>
    <x v="1"/>
    <n v="0"/>
    <n v="0"/>
    <n v="0"/>
    <m/>
    <n v="0"/>
    <m/>
    <m/>
    <m/>
    <n v="0"/>
    <m/>
    <m/>
    <n v="-1"/>
    <n v="0"/>
    <s v="Mitchell 1 Coal Price"/>
    <m/>
    <n v="0"/>
    <m/>
    <n v="0"/>
    <n v="0"/>
    <n v="0"/>
    <n v="0"/>
    <n v="-1"/>
    <n v="0"/>
    <n v="0"/>
    <n v="0"/>
    <n v="0"/>
    <n v="0"/>
    <m/>
    <m/>
    <n v="0"/>
    <m/>
    <n v="0"/>
    <m/>
    <m/>
    <s v="5/1/1971"/>
    <s v="5/31/2028"/>
    <m/>
    <n v="0"/>
    <n v="0"/>
    <n v="2037"/>
    <m/>
    <m/>
    <m/>
    <n v="0"/>
    <n v="0"/>
    <s v="Real 2021 | 5/8/2023 1:03:19 PM"/>
    <n v="16298"/>
    <n v="0"/>
    <m/>
    <m/>
    <n v="0"/>
    <n v="0"/>
    <n v="0"/>
    <m/>
    <m/>
    <m/>
    <n v="0"/>
  </r>
  <r>
    <x v="0"/>
    <x v="0"/>
    <x v="14"/>
    <s v="8"/>
    <x v="7"/>
    <s v="3102"/>
    <x v="1"/>
    <n v="0"/>
    <n v="0"/>
    <n v="0"/>
    <m/>
    <n v="0"/>
    <m/>
    <m/>
    <m/>
    <n v="0"/>
    <m/>
    <m/>
    <n v="-1"/>
    <n v="0"/>
    <s v="Mitchell 1 Coal Price"/>
    <m/>
    <n v="0"/>
    <m/>
    <n v="0"/>
    <n v="0"/>
    <n v="0"/>
    <n v="0"/>
    <n v="-1"/>
    <n v="0"/>
    <n v="0"/>
    <n v="0"/>
    <n v="0"/>
    <n v="0"/>
    <m/>
    <m/>
    <n v="0"/>
    <m/>
    <n v="0"/>
    <m/>
    <m/>
    <s v="5/1/1971"/>
    <s v="5/31/2028"/>
    <m/>
    <n v="0"/>
    <n v="0"/>
    <n v="2037"/>
    <m/>
    <m/>
    <m/>
    <n v="0"/>
    <n v="0"/>
    <s v="Real 2021 | 5/8/2023 1:03:19 PM"/>
    <n v="16299"/>
    <n v="0"/>
    <m/>
    <m/>
    <n v="0"/>
    <n v="0"/>
    <n v="0"/>
    <m/>
    <m/>
    <m/>
    <n v="0"/>
  </r>
  <r>
    <x v="0"/>
    <x v="0"/>
    <x v="14"/>
    <s v="1"/>
    <x v="0"/>
    <s v="3105"/>
    <x v="2"/>
    <n v="0"/>
    <n v="0"/>
    <n v="0"/>
    <m/>
    <n v="0"/>
    <m/>
    <m/>
    <m/>
    <n v="0"/>
    <m/>
    <m/>
    <n v="-1"/>
    <n v="0"/>
    <s v="Mitchell 2 Coal Price"/>
    <m/>
    <n v="0"/>
    <m/>
    <n v="0"/>
    <n v="0"/>
    <n v="0"/>
    <n v="0"/>
    <n v="-1"/>
    <n v="0"/>
    <n v="0"/>
    <n v="0"/>
    <n v="0"/>
    <n v="0"/>
    <m/>
    <m/>
    <n v="0"/>
    <m/>
    <n v="0"/>
    <m/>
    <m/>
    <s v="5/1/1971"/>
    <s v="5/31/2028"/>
    <m/>
    <n v="0"/>
    <n v="0"/>
    <n v="2037"/>
    <m/>
    <m/>
    <m/>
    <n v="0"/>
    <n v="0"/>
    <s v="Real 2021 | 5/8/2023 1:03:19 PM"/>
    <n v="16300"/>
    <n v="0"/>
    <m/>
    <m/>
    <n v="0"/>
    <n v="0"/>
    <n v="0"/>
    <m/>
    <m/>
    <m/>
    <n v="0"/>
  </r>
  <r>
    <x v="0"/>
    <x v="0"/>
    <x v="14"/>
    <s v="2"/>
    <x v="1"/>
    <s v="3105"/>
    <x v="2"/>
    <n v="0"/>
    <n v="0"/>
    <n v="0"/>
    <m/>
    <n v="0"/>
    <m/>
    <m/>
    <m/>
    <n v="0"/>
    <m/>
    <m/>
    <n v="-1"/>
    <n v="0"/>
    <s v="Mitchell 2 Coal Price"/>
    <m/>
    <n v="0"/>
    <m/>
    <n v="0"/>
    <n v="0"/>
    <n v="0"/>
    <n v="0"/>
    <n v="-1"/>
    <n v="0"/>
    <n v="0"/>
    <n v="0"/>
    <n v="0"/>
    <n v="0"/>
    <m/>
    <m/>
    <n v="0"/>
    <m/>
    <n v="0"/>
    <m/>
    <m/>
    <s v="5/1/1971"/>
    <s v="5/31/2028"/>
    <m/>
    <n v="0"/>
    <n v="0"/>
    <n v="2037"/>
    <m/>
    <m/>
    <m/>
    <n v="0"/>
    <n v="0"/>
    <s v="Real 2021 | 5/8/2023 1:03:19 PM"/>
    <n v="16301"/>
    <n v="0"/>
    <m/>
    <m/>
    <n v="0"/>
    <n v="0"/>
    <n v="0"/>
    <m/>
    <m/>
    <m/>
    <n v="0"/>
  </r>
  <r>
    <x v="0"/>
    <x v="0"/>
    <x v="14"/>
    <s v="3"/>
    <x v="2"/>
    <s v="3105"/>
    <x v="2"/>
    <n v="0"/>
    <n v="0"/>
    <n v="0"/>
    <m/>
    <n v="0"/>
    <m/>
    <m/>
    <m/>
    <n v="0"/>
    <m/>
    <m/>
    <n v="-1"/>
    <n v="0"/>
    <s v="Mitchell 2 Coal Price"/>
    <m/>
    <n v="0"/>
    <m/>
    <n v="0"/>
    <n v="0"/>
    <n v="0"/>
    <n v="0"/>
    <n v="-1"/>
    <n v="0"/>
    <n v="0"/>
    <n v="0"/>
    <n v="0"/>
    <n v="0"/>
    <m/>
    <m/>
    <n v="0"/>
    <m/>
    <n v="0"/>
    <m/>
    <m/>
    <s v="5/1/1971"/>
    <s v="5/31/2028"/>
    <m/>
    <n v="0"/>
    <n v="0"/>
    <n v="2037"/>
    <m/>
    <m/>
    <m/>
    <n v="0"/>
    <n v="0"/>
    <s v="Real 2021 | 5/8/2023 1:03:19 PM"/>
    <n v="16302"/>
    <n v="0"/>
    <m/>
    <m/>
    <n v="0"/>
    <n v="0"/>
    <n v="0"/>
    <m/>
    <m/>
    <m/>
    <n v="0"/>
  </r>
  <r>
    <x v="0"/>
    <x v="0"/>
    <x v="14"/>
    <s v="4"/>
    <x v="3"/>
    <s v="3105"/>
    <x v="2"/>
    <n v="0"/>
    <n v="0"/>
    <n v="0"/>
    <m/>
    <n v="0"/>
    <m/>
    <m/>
    <m/>
    <n v="0"/>
    <m/>
    <m/>
    <n v="-1"/>
    <n v="0"/>
    <s v="Mitchell 2 Coal Price"/>
    <m/>
    <n v="0"/>
    <m/>
    <n v="0"/>
    <n v="0"/>
    <n v="0"/>
    <n v="0"/>
    <n v="-1"/>
    <n v="0"/>
    <n v="0"/>
    <n v="0"/>
    <n v="0"/>
    <n v="0"/>
    <m/>
    <m/>
    <n v="0"/>
    <m/>
    <n v="0"/>
    <m/>
    <m/>
    <s v="5/1/1971"/>
    <s v="5/31/2028"/>
    <m/>
    <n v="0"/>
    <n v="0"/>
    <n v="2037"/>
    <m/>
    <m/>
    <m/>
    <n v="0"/>
    <n v="0"/>
    <s v="Real 2021 | 5/8/2023 1:03:19 PM"/>
    <n v="16303"/>
    <n v="0"/>
    <m/>
    <m/>
    <n v="0"/>
    <n v="0"/>
    <n v="0"/>
    <m/>
    <m/>
    <m/>
    <n v="0"/>
  </r>
  <r>
    <x v="0"/>
    <x v="0"/>
    <x v="14"/>
    <s v="5"/>
    <x v="4"/>
    <s v="3105"/>
    <x v="2"/>
    <n v="0"/>
    <n v="0"/>
    <n v="0"/>
    <m/>
    <n v="0"/>
    <m/>
    <m/>
    <m/>
    <n v="0"/>
    <m/>
    <m/>
    <n v="-1"/>
    <n v="0"/>
    <s v="Mitchell 2 Coal Price"/>
    <m/>
    <n v="0"/>
    <m/>
    <n v="0"/>
    <n v="0"/>
    <n v="0"/>
    <n v="0"/>
    <n v="-1"/>
    <n v="0"/>
    <n v="0"/>
    <n v="0"/>
    <n v="0"/>
    <n v="0"/>
    <m/>
    <m/>
    <n v="0"/>
    <m/>
    <n v="0"/>
    <m/>
    <m/>
    <s v="5/1/1971"/>
    <s v="5/31/2028"/>
    <m/>
    <n v="0"/>
    <n v="0"/>
    <n v="2037"/>
    <m/>
    <m/>
    <m/>
    <n v="0"/>
    <n v="0"/>
    <s v="Real 2021 | 5/8/2023 1:03:19 PM"/>
    <n v="16304"/>
    <n v="0"/>
    <m/>
    <m/>
    <n v="0"/>
    <n v="0"/>
    <n v="0"/>
    <m/>
    <m/>
    <m/>
    <n v="0"/>
  </r>
  <r>
    <x v="0"/>
    <x v="0"/>
    <x v="14"/>
    <s v="6"/>
    <x v="5"/>
    <s v="3105"/>
    <x v="2"/>
    <n v="0"/>
    <n v="0"/>
    <n v="0"/>
    <m/>
    <n v="0"/>
    <m/>
    <m/>
    <m/>
    <n v="0"/>
    <m/>
    <m/>
    <n v="-1"/>
    <n v="0"/>
    <s v="Mitchell 2 Coal Price"/>
    <m/>
    <n v="0"/>
    <m/>
    <n v="0"/>
    <n v="0"/>
    <n v="0"/>
    <n v="0"/>
    <n v="-1"/>
    <n v="0"/>
    <n v="0"/>
    <n v="0"/>
    <n v="0"/>
    <n v="0"/>
    <m/>
    <m/>
    <n v="0"/>
    <m/>
    <n v="0"/>
    <m/>
    <m/>
    <s v="5/1/1971"/>
    <s v="5/31/2028"/>
    <m/>
    <n v="0"/>
    <n v="0"/>
    <n v="2037"/>
    <m/>
    <m/>
    <m/>
    <n v="0"/>
    <n v="0"/>
    <s v="Real 2021 | 5/8/2023 1:03:19 PM"/>
    <n v="16305"/>
    <n v="0"/>
    <m/>
    <m/>
    <n v="0"/>
    <n v="0"/>
    <n v="0"/>
    <m/>
    <m/>
    <m/>
    <n v="0"/>
  </r>
  <r>
    <x v="0"/>
    <x v="0"/>
    <x v="14"/>
    <s v="8"/>
    <x v="7"/>
    <s v="3105"/>
    <x v="2"/>
    <n v="0"/>
    <n v="0"/>
    <n v="0"/>
    <m/>
    <n v="0"/>
    <m/>
    <m/>
    <m/>
    <n v="0"/>
    <m/>
    <m/>
    <n v="-1"/>
    <n v="0"/>
    <s v="Mitchell 2 Coal Price"/>
    <m/>
    <n v="0"/>
    <m/>
    <n v="0"/>
    <n v="0"/>
    <n v="0"/>
    <n v="0"/>
    <n v="-1"/>
    <n v="0"/>
    <n v="0"/>
    <n v="0"/>
    <n v="0"/>
    <n v="0"/>
    <m/>
    <m/>
    <n v="0"/>
    <m/>
    <n v="0"/>
    <m/>
    <m/>
    <s v="5/1/1971"/>
    <s v="5/31/2028"/>
    <m/>
    <n v="0"/>
    <n v="0"/>
    <n v="2037"/>
    <m/>
    <m/>
    <m/>
    <n v="0"/>
    <n v="0"/>
    <s v="Real 2021 | 5/8/2023 1:03:19 PM"/>
    <n v="16306"/>
    <n v="0"/>
    <m/>
    <m/>
    <n v="0"/>
    <n v="0"/>
    <n v="0"/>
    <m/>
    <m/>
    <m/>
    <n v="0"/>
  </r>
  <r>
    <x v="0"/>
    <x v="0"/>
    <x v="14"/>
    <s v="1"/>
    <x v="0"/>
    <s v="Big Sandy #1_Ext Gas"/>
    <x v="3"/>
    <n v="263.68637084960938"/>
    <n v="295"/>
    <n v="53.260490417480469"/>
    <m/>
    <n v="0"/>
    <m/>
    <m/>
    <m/>
    <n v="2765.498291015625"/>
    <m/>
    <m/>
    <n v="-1"/>
    <n v="4607443.5"/>
    <s v="TCO"/>
    <m/>
    <n v="466561.875"/>
    <m/>
    <n v="52.737270355224609"/>
    <n v="24009.982421875"/>
    <n v="24009.982421875"/>
    <n v="0"/>
    <n v="-1"/>
    <n v="0"/>
    <n v="0"/>
    <n v="329.81878662109375"/>
    <n v="14"/>
    <n v="2193"/>
    <n v="0.18054403364658356"/>
    <n v="51.461521148681641"/>
    <n v="20245.556640625"/>
    <n v="43.393077850341797"/>
    <n v="3764.42724609375"/>
    <n v="8.0684413909912109"/>
    <m/>
    <s v="6/1/2031"/>
    <s v="5/31/2041"/>
    <m/>
    <n v="0"/>
    <n v="0"/>
    <n v="2037"/>
    <m/>
    <m/>
    <m/>
    <n v="0"/>
    <n v="0"/>
    <s v="Real 2021 | 5/8/2023 1:03:19 PM"/>
    <n v="16307"/>
    <n v="295.39999389648438"/>
    <m/>
    <m/>
    <n v="466561.875"/>
    <n v="0"/>
    <n v="0"/>
    <m/>
    <m/>
    <m/>
    <n v="0"/>
  </r>
  <r>
    <x v="0"/>
    <x v="0"/>
    <x v="14"/>
    <s v="2"/>
    <x v="1"/>
    <s v="Big Sandy #1_Ext Gas"/>
    <x v="3"/>
    <n v="263.68637084960938"/>
    <n v="295"/>
    <n v="53.260490417480469"/>
    <m/>
    <n v="0"/>
    <m/>
    <m/>
    <m/>
    <n v="2765.498291015625"/>
    <m/>
    <m/>
    <n v="-1"/>
    <n v="4607443.5"/>
    <s v="TCO"/>
    <m/>
    <n v="466561.875"/>
    <m/>
    <n v="52.737270355224609"/>
    <n v="24009.982421875"/>
    <n v="24009.982421875"/>
    <n v="0"/>
    <n v="-1"/>
    <n v="0"/>
    <n v="0"/>
    <n v="329.81878662109375"/>
    <n v="14"/>
    <n v="2193"/>
    <n v="0.18054403364658356"/>
    <n v="51.461521148681641"/>
    <n v="20245.556640625"/>
    <n v="43.393077850341797"/>
    <n v="3764.42724609375"/>
    <n v="8.0684413909912109"/>
    <m/>
    <s v="6/1/2031"/>
    <s v="5/31/2041"/>
    <m/>
    <n v="0"/>
    <n v="0"/>
    <n v="2037"/>
    <m/>
    <m/>
    <m/>
    <n v="0"/>
    <n v="0"/>
    <s v="Real 2021 | 5/8/2023 1:03:19 PM"/>
    <n v="16308"/>
    <n v="295.39999389648438"/>
    <m/>
    <m/>
    <n v="466561.875"/>
    <n v="0"/>
    <n v="0"/>
    <m/>
    <m/>
    <m/>
    <n v="0"/>
  </r>
  <r>
    <x v="0"/>
    <x v="0"/>
    <x v="14"/>
    <s v="3"/>
    <x v="2"/>
    <s v="Big Sandy #1_Ext Gas"/>
    <x v="3"/>
    <n v="263.68637084960938"/>
    <n v="295"/>
    <n v="53.260490417480469"/>
    <m/>
    <n v="0"/>
    <m/>
    <m/>
    <m/>
    <n v="2765.498291015625"/>
    <m/>
    <m/>
    <n v="-1"/>
    <n v="4607443.5"/>
    <s v="TCO"/>
    <m/>
    <n v="466561.875"/>
    <m/>
    <n v="52.737270355224609"/>
    <n v="24009.982421875"/>
    <n v="24009.982421875"/>
    <n v="0"/>
    <n v="-1"/>
    <n v="0"/>
    <n v="0"/>
    <n v="329.81878662109375"/>
    <n v="14"/>
    <n v="2193"/>
    <n v="0.18054403364658356"/>
    <n v="51.461521148681641"/>
    <n v="20245.556640625"/>
    <n v="43.393077850341797"/>
    <n v="3764.42724609375"/>
    <n v="8.0684413909912109"/>
    <m/>
    <s v="6/1/2031"/>
    <s v="5/31/2041"/>
    <m/>
    <n v="0"/>
    <n v="0"/>
    <n v="2037"/>
    <m/>
    <m/>
    <m/>
    <n v="0"/>
    <n v="0"/>
    <s v="Real 2021 | 5/8/2023 1:03:19 PM"/>
    <n v="16309"/>
    <n v="295.39999389648438"/>
    <m/>
    <m/>
    <n v="466561.875"/>
    <n v="0"/>
    <n v="0"/>
    <m/>
    <m/>
    <m/>
    <n v="0"/>
  </r>
  <r>
    <x v="0"/>
    <x v="0"/>
    <x v="14"/>
    <s v="5"/>
    <x v="4"/>
    <s v="Big Sandy #1_Ext Gas"/>
    <x v="3"/>
    <n v="263.68637084960938"/>
    <n v="295"/>
    <n v="53.260490417480469"/>
    <m/>
    <n v="0"/>
    <m/>
    <m/>
    <m/>
    <n v="2765.498291015625"/>
    <m/>
    <m/>
    <n v="-1"/>
    <n v="4607443.5"/>
    <s v="TCO"/>
    <m/>
    <n v="466561.875"/>
    <m/>
    <n v="52.737270355224609"/>
    <n v="24009.982421875"/>
    <n v="24009.982421875"/>
    <n v="0"/>
    <n v="-1"/>
    <n v="0"/>
    <n v="0"/>
    <n v="329.81878662109375"/>
    <n v="14"/>
    <n v="2193"/>
    <n v="0.18054403364658356"/>
    <n v="51.461521148681641"/>
    <n v="20245.556640625"/>
    <n v="43.393077850341797"/>
    <n v="3764.42724609375"/>
    <n v="8.0684413909912109"/>
    <m/>
    <s v="6/1/2031"/>
    <s v="5/31/2041"/>
    <m/>
    <n v="0"/>
    <n v="0"/>
    <n v="2037"/>
    <m/>
    <m/>
    <m/>
    <n v="0"/>
    <n v="0"/>
    <s v="Real 2021 | 5/8/2023 1:03:19 PM"/>
    <n v="16310"/>
    <n v="295.39999389648438"/>
    <m/>
    <m/>
    <n v="466561.875"/>
    <n v="0"/>
    <n v="0"/>
    <m/>
    <m/>
    <m/>
    <n v="0"/>
  </r>
  <r>
    <x v="0"/>
    <x v="0"/>
    <x v="14"/>
    <s v="6"/>
    <x v="5"/>
    <s v="Big Sandy #1_Ext Gas"/>
    <x v="3"/>
    <n v="263.68637084960938"/>
    <n v="295"/>
    <n v="53.260490417480469"/>
    <m/>
    <n v="0"/>
    <m/>
    <m/>
    <m/>
    <n v="2765.498291015625"/>
    <m/>
    <m/>
    <n v="-1"/>
    <n v="4607443.5"/>
    <s v="TCO"/>
    <m/>
    <n v="466561.875"/>
    <m/>
    <n v="52.737270355224609"/>
    <n v="24009.982421875"/>
    <n v="24009.982421875"/>
    <n v="0"/>
    <n v="-1"/>
    <n v="0"/>
    <n v="0"/>
    <n v="329.81878662109375"/>
    <n v="14"/>
    <n v="2193"/>
    <n v="0.18054403364658356"/>
    <n v="51.461521148681641"/>
    <n v="20245.556640625"/>
    <n v="43.393077850341797"/>
    <n v="3764.42724609375"/>
    <n v="8.0684413909912109"/>
    <m/>
    <s v="6/1/2031"/>
    <s v="5/31/2041"/>
    <m/>
    <n v="0"/>
    <n v="0"/>
    <n v="2037"/>
    <m/>
    <m/>
    <m/>
    <n v="0"/>
    <n v="0"/>
    <s v="Real 2021 | 5/8/2023 1:03:19 PM"/>
    <n v="16311"/>
    <n v="295.39999389648438"/>
    <m/>
    <m/>
    <n v="466561.875"/>
    <n v="0"/>
    <n v="0"/>
    <m/>
    <m/>
    <m/>
    <n v="0"/>
  </r>
  <r>
    <x v="0"/>
    <x v="0"/>
    <x v="14"/>
    <s v="7"/>
    <x v="6"/>
    <s v="Big Sandy #1_Ext Gas"/>
    <x v="3"/>
    <n v="263.68637084960938"/>
    <n v="295"/>
    <n v="53.260490417480469"/>
    <m/>
    <n v="0"/>
    <m/>
    <m/>
    <m/>
    <n v="2765.498291015625"/>
    <m/>
    <m/>
    <n v="-1"/>
    <n v="4607443.5"/>
    <s v="TCO"/>
    <m/>
    <n v="466561.875"/>
    <m/>
    <n v="52.737270355224609"/>
    <n v="24009.982421875"/>
    <n v="24009.982421875"/>
    <n v="0"/>
    <n v="-1"/>
    <n v="0"/>
    <n v="0"/>
    <n v="329.81878662109375"/>
    <n v="14"/>
    <n v="2193"/>
    <n v="0.18054403364658356"/>
    <n v="51.461521148681641"/>
    <n v="20245.556640625"/>
    <n v="43.393077850341797"/>
    <n v="3764.42724609375"/>
    <n v="8.0684413909912109"/>
    <m/>
    <s v="6/1/2031"/>
    <s v="5/31/2041"/>
    <m/>
    <n v="0"/>
    <n v="0"/>
    <n v="2037"/>
    <m/>
    <m/>
    <m/>
    <n v="0"/>
    <n v="0"/>
    <s v="Real 2021 | 5/8/2023 1:03:19 PM"/>
    <n v="16312"/>
    <n v="295.39999389648438"/>
    <m/>
    <m/>
    <n v="466561.875"/>
    <n v="0"/>
    <n v="0"/>
    <m/>
    <m/>
    <m/>
    <n v="0"/>
  </r>
  <r>
    <x v="0"/>
    <x v="0"/>
    <x v="14"/>
    <s v="8"/>
    <x v="7"/>
    <s v="Big Sandy #1_Ext Gas"/>
    <x v="3"/>
    <n v="263.68637084960938"/>
    <n v="295"/>
    <n v="53.260490417480469"/>
    <m/>
    <n v="0"/>
    <m/>
    <m/>
    <m/>
    <n v="2765.498291015625"/>
    <m/>
    <m/>
    <n v="-1"/>
    <n v="4607443.5"/>
    <s v="TCO"/>
    <m/>
    <n v="466561.875"/>
    <m/>
    <n v="52.737270355224609"/>
    <n v="24009.982421875"/>
    <n v="24009.982421875"/>
    <n v="0"/>
    <n v="-1"/>
    <n v="0"/>
    <n v="0"/>
    <n v="329.81878662109375"/>
    <n v="14"/>
    <n v="2193"/>
    <n v="0.18054403364658356"/>
    <n v="51.461521148681641"/>
    <n v="20245.556640625"/>
    <n v="43.393077850341797"/>
    <n v="3764.42724609375"/>
    <n v="8.0684413909912109"/>
    <m/>
    <s v="6/1/2031"/>
    <s v="5/31/2041"/>
    <m/>
    <n v="0"/>
    <n v="0"/>
    <n v="2037"/>
    <m/>
    <m/>
    <m/>
    <n v="0"/>
    <n v="0"/>
    <s v="Real 2021 | 5/8/2023 1:03:19 PM"/>
    <n v="16313"/>
    <n v="295.39999389648438"/>
    <m/>
    <m/>
    <n v="466561.875"/>
    <n v="0"/>
    <n v="0"/>
    <m/>
    <m/>
    <m/>
    <n v="0"/>
  </r>
  <r>
    <x v="0"/>
    <x v="0"/>
    <x v="14"/>
    <s v="9"/>
    <x v="8"/>
    <s v="Big Sandy #1_Ext Gas"/>
    <x v="3"/>
    <n v="263.68637084960938"/>
    <n v="295"/>
    <n v="53.260490417480469"/>
    <m/>
    <n v="0"/>
    <m/>
    <m/>
    <m/>
    <n v="2765.498291015625"/>
    <m/>
    <m/>
    <n v="-1"/>
    <n v="4607443.5"/>
    <s v="TCO"/>
    <m/>
    <n v="466561.875"/>
    <m/>
    <n v="52.737270355224609"/>
    <n v="24009.982421875"/>
    <n v="24009.982421875"/>
    <n v="0"/>
    <n v="-1"/>
    <n v="0"/>
    <n v="0"/>
    <n v="329.81878662109375"/>
    <n v="14"/>
    <n v="2193"/>
    <n v="0.18054403364658356"/>
    <n v="51.461521148681641"/>
    <n v="20245.556640625"/>
    <n v="43.393077850341797"/>
    <n v="3764.42724609375"/>
    <n v="8.0684413909912109"/>
    <m/>
    <s v="6/1/2031"/>
    <s v="5/31/2041"/>
    <m/>
    <n v="0"/>
    <n v="0"/>
    <n v="2037"/>
    <m/>
    <m/>
    <m/>
    <n v="0"/>
    <n v="0"/>
    <s v="Real 2021 | 5/8/2023 1:03:19 PM"/>
    <n v="16314"/>
    <n v="295.39999389648438"/>
    <m/>
    <m/>
    <n v="466561.875"/>
    <n v="0"/>
    <n v="0"/>
    <m/>
    <m/>
    <m/>
    <n v="0"/>
  </r>
  <r>
    <x v="0"/>
    <x v="0"/>
    <x v="14"/>
    <s v="1"/>
    <x v="0"/>
    <s v="Spicewood Solar 2027"/>
    <x v="4"/>
    <n v="22.833641052246094"/>
    <n v="100"/>
    <n v="22.833641052246094"/>
    <m/>
    <n v="0"/>
    <m/>
    <m/>
    <m/>
    <n v="14554.1884765625"/>
    <m/>
    <m/>
    <n v="-1"/>
    <n v="0"/>
    <s v="Solar"/>
    <m/>
    <n v="200022.6875"/>
    <m/>
    <n v="0"/>
    <n v="6378.76025390625"/>
    <n v="6378.76025390625"/>
    <n v="0"/>
    <n v="-1"/>
    <n v="0"/>
    <n v="0"/>
    <n v="0"/>
    <n v="365"/>
    <n v="4383"/>
    <n v="0.22833640873432159"/>
    <n v="31.890182495117188"/>
    <n v="0"/>
    <n v="0"/>
    <n v="6378.76025390625"/>
    <n v="31.890182495117188"/>
    <m/>
    <s v="1/1/2027"/>
    <s v="12/31/2099"/>
    <m/>
    <n v="0"/>
    <n v="0"/>
    <n v="2037"/>
    <m/>
    <m/>
    <m/>
    <n v="0"/>
    <n v="0"/>
    <s v="Real 2021 | 5/8/2023 1:03:19 PM"/>
    <n v="16315"/>
    <n v="100"/>
    <m/>
    <m/>
    <n v="200022.6875"/>
    <n v="0"/>
    <n v="0"/>
    <m/>
    <m/>
    <m/>
    <n v="0"/>
  </r>
  <r>
    <x v="0"/>
    <x v="0"/>
    <x v="14"/>
    <s v="2"/>
    <x v="1"/>
    <s v="Spicewood Solar 2027"/>
    <x v="4"/>
    <n v="22.833641052246094"/>
    <n v="100"/>
    <n v="22.833641052246094"/>
    <m/>
    <n v="0"/>
    <m/>
    <m/>
    <m/>
    <n v="14554.1884765625"/>
    <m/>
    <m/>
    <n v="-1"/>
    <n v="0"/>
    <s v="Solar"/>
    <m/>
    <n v="200022.6875"/>
    <m/>
    <n v="0"/>
    <n v="6378.76025390625"/>
    <n v="6378.76025390625"/>
    <n v="0"/>
    <n v="-1"/>
    <n v="0"/>
    <n v="0"/>
    <n v="0"/>
    <n v="365"/>
    <n v="4383"/>
    <n v="0.22833640873432159"/>
    <n v="31.890182495117188"/>
    <n v="0"/>
    <n v="0"/>
    <n v="6378.76025390625"/>
    <n v="31.890182495117188"/>
    <m/>
    <s v="1/1/2027"/>
    <s v="12/31/2099"/>
    <m/>
    <n v="0"/>
    <n v="0"/>
    <n v="2037"/>
    <m/>
    <m/>
    <m/>
    <n v="0"/>
    <n v="0"/>
    <s v="Real 2021 | 5/8/2023 1:03:19 PM"/>
    <n v="16316"/>
    <n v="100"/>
    <m/>
    <m/>
    <n v="200022.6875"/>
    <n v="0"/>
    <n v="0"/>
    <m/>
    <m/>
    <m/>
    <n v="0"/>
  </r>
  <r>
    <x v="0"/>
    <x v="0"/>
    <x v="14"/>
    <s v="3"/>
    <x v="2"/>
    <s v="Spicewood Solar 2027"/>
    <x v="4"/>
    <n v="22.833641052246094"/>
    <n v="100"/>
    <n v="22.833641052246094"/>
    <m/>
    <n v="0"/>
    <m/>
    <m/>
    <m/>
    <n v="14554.1884765625"/>
    <m/>
    <m/>
    <n v="-1"/>
    <n v="0"/>
    <s v="Solar"/>
    <m/>
    <n v="200022.6875"/>
    <m/>
    <n v="0"/>
    <n v="6378.76025390625"/>
    <n v="6378.76025390625"/>
    <n v="0"/>
    <n v="-1"/>
    <n v="0"/>
    <n v="0"/>
    <n v="0"/>
    <n v="365"/>
    <n v="4383"/>
    <n v="0.22833640873432159"/>
    <n v="31.890182495117188"/>
    <n v="0"/>
    <n v="0"/>
    <n v="6378.76025390625"/>
    <n v="31.890182495117188"/>
    <m/>
    <s v="1/1/2027"/>
    <s v="12/31/2099"/>
    <m/>
    <n v="0"/>
    <n v="0"/>
    <n v="2037"/>
    <m/>
    <m/>
    <m/>
    <n v="0"/>
    <n v="0"/>
    <s v="Real 2021 | 5/8/2023 1:03:19 PM"/>
    <n v="16317"/>
    <n v="100"/>
    <m/>
    <m/>
    <n v="200022.6875"/>
    <n v="0"/>
    <n v="0"/>
    <m/>
    <m/>
    <m/>
    <n v="0"/>
  </r>
  <r>
    <x v="0"/>
    <x v="0"/>
    <x v="14"/>
    <s v="4"/>
    <x v="3"/>
    <s v="Spicewood Solar 2027"/>
    <x v="4"/>
    <n v="22.833641052246094"/>
    <n v="100"/>
    <n v="22.833641052246094"/>
    <m/>
    <n v="0"/>
    <m/>
    <m/>
    <m/>
    <n v="14554.1884765625"/>
    <m/>
    <m/>
    <n v="-1"/>
    <n v="0"/>
    <s v="Solar"/>
    <m/>
    <n v="200022.6875"/>
    <m/>
    <n v="0"/>
    <n v="6378.76025390625"/>
    <n v="6378.76025390625"/>
    <n v="0"/>
    <n v="-1"/>
    <n v="0"/>
    <n v="0"/>
    <n v="0"/>
    <n v="365"/>
    <n v="4383"/>
    <n v="0.22833640873432159"/>
    <n v="31.890182495117188"/>
    <n v="0"/>
    <n v="0"/>
    <n v="6378.76025390625"/>
    <n v="31.890182495117188"/>
    <m/>
    <s v="1/1/2027"/>
    <s v="12/31/2099"/>
    <m/>
    <n v="0"/>
    <n v="0"/>
    <n v="2037"/>
    <m/>
    <m/>
    <m/>
    <n v="0"/>
    <n v="0"/>
    <s v="Real 2021 | 5/8/2023 1:03:19 PM"/>
    <n v="16318"/>
    <n v="100"/>
    <m/>
    <m/>
    <n v="200022.6875"/>
    <n v="0"/>
    <n v="0"/>
    <m/>
    <m/>
    <m/>
    <n v="0"/>
  </r>
  <r>
    <x v="0"/>
    <x v="0"/>
    <x v="14"/>
    <s v="5"/>
    <x v="4"/>
    <s v="Spicewood Solar 2027"/>
    <x v="4"/>
    <n v="22.833641052246094"/>
    <n v="100"/>
    <n v="22.833641052246094"/>
    <m/>
    <n v="0"/>
    <m/>
    <m/>
    <m/>
    <n v="14554.1884765625"/>
    <m/>
    <m/>
    <n v="-1"/>
    <n v="0"/>
    <s v="Solar"/>
    <m/>
    <n v="200022.6875"/>
    <m/>
    <n v="0"/>
    <n v="6378.76025390625"/>
    <n v="6378.76025390625"/>
    <n v="0"/>
    <n v="-1"/>
    <n v="0"/>
    <n v="0"/>
    <n v="0"/>
    <n v="365"/>
    <n v="4383"/>
    <n v="0.22833640873432159"/>
    <n v="31.890182495117188"/>
    <n v="0"/>
    <n v="0"/>
    <n v="6378.76025390625"/>
    <n v="31.890182495117188"/>
    <m/>
    <s v="1/1/2027"/>
    <s v="12/31/2099"/>
    <m/>
    <n v="0"/>
    <n v="0"/>
    <n v="2037"/>
    <m/>
    <m/>
    <m/>
    <n v="0"/>
    <n v="0"/>
    <s v="Real 2021 | 5/8/2023 1:03:19 PM"/>
    <n v="16319"/>
    <n v="100"/>
    <m/>
    <m/>
    <n v="200022.6875"/>
    <n v="0"/>
    <n v="0"/>
    <m/>
    <m/>
    <m/>
    <n v="0"/>
  </r>
  <r>
    <x v="0"/>
    <x v="0"/>
    <x v="14"/>
    <s v="6"/>
    <x v="5"/>
    <s v="Spicewood Solar 2027"/>
    <x v="4"/>
    <n v="22.833641052246094"/>
    <n v="100"/>
    <n v="22.833641052246094"/>
    <m/>
    <n v="0"/>
    <m/>
    <m/>
    <m/>
    <n v="14554.1884765625"/>
    <m/>
    <m/>
    <n v="-1"/>
    <n v="0"/>
    <s v="Solar"/>
    <m/>
    <n v="200022.6875"/>
    <m/>
    <n v="0"/>
    <n v="6378.76025390625"/>
    <n v="6378.76025390625"/>
    <n v="0"/>
    <n v="-1"/>
    <n v="0"/>
    <n v="0"/>
    <n v="0"/>
    <n v="365"/>
    <n v="4383"/>
    <n v="0.22833640873432159"/>
    <n v="31.890182495117188"/>
    <n v="0"/>
    <n v="0"/>
    <n v="6378.76025390625"/>
    <n v="31.890182495117188"/>
    <m/>
    <s v="1/1/2027"/>
    <s v="12/31/2099"/>
    <m/>
    <n v="0"/>
    <n v="0"/>
    <n v="2037"/>
    <m/>
    <m/>
    <m/>
    <n v="0"/>
    <n v="0"/>
    <s v="Real 2021 | 5/8/2023 1:03:19 PM"/>
    <n v="16320"/>
    <n v="100"/>
    <m/>
    <m/>
    <n v="200022.6875"/>
    <n v="0"/>
    <n v="0"/>
    <m/>
    <m/>
    <m/>
    <n v="0"/>
  </r>
  <r>
    <x v="0"/>
    <x v="0"/>
    <x v="14"/>
    <s v="7"/>
    <x v="6"/>
    <s v="Spicewood Solar 2027"/>
    <x v="4"/>
    <n v="22.833641052246094"/>
    <n v="100"/>
    <n v="22.833641052246094"/>
    <m/>
    <n v="0"/>
    <m/>
    <m/>
    <m/>
    <n v="14554.1884765625"/>
    <m/>
    <m/>
    <n v="-1"/>
    <n v="0"/>
    <s v="Solar"/>
    <m/>
    <n v="200022.6875"/>
    <m/>
    <n v="0"/>
    <n v="6378.76025390625"/>
    <n v="6378.76025390625"/>
    <n v="0"/>
    <n v="-1"/>
    <n v="0"/>
    <n v="0"/>
    <n v="0"/>
    <n v="365"/>
    <n v="4383"/>
    <n v="0.22833640873432159"/>
    <n v="31.890182495117188"/>
    <n v="0"/>
    <n v="0"/>
    <n v="6378.76025390625"/>
    <n v="31.890182495117188"/>
    <m/>
    <s v="1/1/2027"/>
    <s v="12/31/2099"/>
    <m/>
    <n v="0"/>
    <n v="0"/>
    <n v="2037"/>
    <m/>
    <m/>
    <m/>
    <n v="0"/>
    <n v="0"/>
    <s v="Real 2021 | 5/8/2023 1:03:19 PM"/>
    <n v="16321"/>
    <n v="100"/>
    <m/>
    <m/>
    <n v="200022.6875"/>
    <n v="0"/>
    <n v="0"/>
    <m/>
    <m/>
    <m/>
    <n v="0"/>
  </r>
  <r>
    <x v="0"/>
    <x v="0"/>
    <x v="14"/>
    <s v="8"/>
    <x v="7"/>
    <s v="Spicewood Solar 2027"/>
    <x v="4"/>
    <n v="22.833641052246094"/>
    <n v="100"/>
    <n v="22.833641052246094"/>
    <m/>
    <n v="0"/>
    <m/>
    <m/>
    <m/>
    <n v="14554.1884765625"/>
    <m/>
    <m/>
    <n v="-1"/>
    <n v="0"/>
    <s v="Solar"/>
    <m/>
    <n v="200022.6875"/>
    <m/>
    <n v="0"/>
    <n v="6378.76025390625"/>
    <n v="6378.76025390625"/>
    <n v="0"/>
    <n v="-1"/>
    <n v="0"/>
    <n v="0"/>
    <n v="0"/>
    <n v="365"/>
    <n v="4383"/>
    <n v="0.22833640873432159"/>
    <n v="31.890182495117188"/>
    <n v="0"/>
    <n v="0"/>
    <n v="6378.76025390625"/>
    <n v="31.890182495117188"/>
    <m/>
    <s v="1/1/2027"/>
    <s v="12/31/2099"/>
    <m/>
    <n v="0"/>
    <n v="0"/>
    <n v="2037"/>
    <m/>
    <m/>
    <m/>
    <n v="0"/>
    <n v="0"/>
    <s v="Real 2021 | 5/8/2023 1:03:19 PM"/>
    <n v="16322"/>
    <n v="100"/>
    <m/>
    <m/>
    <n v="200022.6875"/>
    <n v="0"/>
    <n v="0"/>
    <m/>
    <m/>
    <m/>
    <n v="0"/>
  </r>
  <r>
    <x v="0"/>
    <x v="0"/>
    <x v="14"/>
    <s v="9"/>
    <x v="8"/>
    <s v="Spicewood Solar 2027"/>
    <x v="4"/>
    <n v="22.833641052246094"/>
    <n v="100"/>
    <n v="22.833641052246094"/>
    <m/>
    <n v="0"/>
    <m/>
    <m/>
    <m/>
    <n v="14554.1884765625"/>
    <m/>
    <m/>
    <n v="-1"/>
    <n v="0"/>
    <s v="Solar"/>
    <m/>
    <n v="200022.6875"/>
    <m/>
    <n v="0"/>
    <n v="6378.76025390625"/>
    <n v="6378.76025390625"/>
    <n v="0"/>
    <n v="-1"/>
    <n v="0"/>
    <n v="0"/>
    <n v="0"/>
    <n v="365"/>
    <n v="4383"/>
    <n v="0.22833640873432159"/>
    <n v="31.890182495117188"/>
    <n v="0"/>
    <n v="0"/>
    <n v="6378.76025390625"/>
    <n v="31.890182495117188"/>
    <m/>
    <s v="1/1/2027"/>
    <s v="12/31/2099"/>
    <m/>
    <n v="0"/>
    <n v="0"/>
    <n v="2037"/>
    <m/>
    <m/>
    <m/>
    <n v="0"/>
    <n v="0"/>
    <s v="Real 2021 | 5/8/2023 1:03:19 PM"/>
    <n v="16323"/>
    <n v="100"/>
    <m/>
    <m/>
    <n v="200022.6875"/>
    <n v="0"/>
    <n v="0"/>
    <m/>
    <m/>
    <m/>
    <n v="0"/>
  </r>
  <r>
    <x v="0"/>
    <x v="0"/>
    <x v="14"/>
    <s v="1"/>
    <x v="0"/>
    <s v="DSM Resources"/>
    <x v="5"/>
    <n v="5.7328768074512482E-2"/>
    <n v="5.4000000953674316"/>
    <n v="5.7328768074512482E-2"/>
    <m/>
    <n v="0"/>
    <m/>
    <m/>
    <m/>
    <n v="0"/>
    <m/>
    <m/>
    <n v="-1"/>
    <n v="0"/>
    <s v="DSM_EE"/>
    <m/>
    <n v="502.20001220703125"/>
    <m/>
    <n v="0"/>
    <n v="19.548192977905273"/>
    <n v="19.548192977905273"/>
    <n v="0"/>
    <n v="-1"/>
    <n v="0"/>
    <n v="0"/>
    <n v="0"/>
    <n v="92"/>
    <n v="93"/>
    <n v="1.0616438463330269E-2"/>
    <n v="38.925117492675781"/>
    <n v="0"/>
    <n v="0"/>
    <n v="19.548192977905273"/>
    <n v="38.925117492675781"/>
    <m/>
    <s v="1/1/2022"/>
    <s v="12/31/2099"/>
    <m/>
    <n v="0"/>
    <n v="0"/>
    <n v="2037"/>
    <m/>
    <m/>
    <m/>
    <n v="0"/>
    <n v="0"/>
    <s v="Real 2021 | 5/8/2023 1:03:19 PM"/>
    <n v="16324"/>
    <n v="5.4000000953674316"/>
    <m/>
    <m/>
    <n v="502.20001220703125"/>
    <n v="0"/>
    <n v="0"/>
    <m/>
    <m/>
    <m/>
    <n v="0"/>
  </r>
  <r>
    <x v="0"/>
    <x v="0"/>
    <x v="14"/>
    <s v="2"/>
    <x v="1"/>
    <s v="DSM Resources"/>
    <x v="5"/>
    <n v="5.7328768074512482E-2"/>
    <n v="5.4000000953674316"/>
    <n v="5.7328768074512482E-2"/>
    <m/>
    <n v="0"/>
    <m/>
    <m/>
    <m/>
    <n v="0"/>
    <m/>
    <m/>
    <n v="-1"/>
    <n v="0"/>
    <s v="DSM_EE"/>
    <m/>
    <n v="502.20001220703125"/>
    <m/>
    <n v="0"/>
    <n v="19.548192977905273"/>
    <n v="19.548192977905273"/>
    <n v="0"/>
    <n v="-1"/>
    <n v="0"/>
    <n v="0"/>
    <n v="0"/>
    <n v="92"/>
    <n v="93"/>
    <n v="1.0616438463330269E-2"/>
    <n v="38.925117492675781"/>
    <n v="0"/>
    <n v="0"/>
    <n v="19.548192977905273"/>
    <n v="38.925117492675781"/>
    <m/>
    <s v="1/1/2022"/>
    <s v="12/31/2099"/>
    <m/>
    <n v="0"/>
    <n v="0"/>
    <n v="2037"/>
    <m/>
    <m/>
    <m/>
    <n v="0"/>
    <n v="0"/>
    <s v="Real 2021 | 5/8/2023 1:03:19 PM"/>
    <n v="16325"/>
    <n v="5.4000000953674316"/>
    <m/>
    <m/>
    <n v="502.20001220703125"/>
    <n v="0"/>
    <n v="0"/>
    <m/>
    <m/>
    <m/>
    <n v="0"/>
  </r>
  <r>
    <x v="0"/>
    <x v="0"/>
    <x v="14"/>
    <s v="3"/>
    <x v="2"/>
    <s v="DSM Resources"/>
    <x v="5"/>
    <n v="5.7328768074512482E-2"/>
    <n v="5.4000000953674316"/>
    <n v="5.7328768074512482E-2"/>
    <m/>
    <n v="0"/>
    <m/>
    <m/>
    <m/>
    <n v="0"/>
    <m/>
    <m/>
    <n v="-1"/>
    <n v="0"/>
    <s v="DSM_EE"/>
    <m/>
    <n v="502.20001220703125"/>
    <m/>
    <n v="0"/>
    <n v="19.548192977905273"/>
    <n v="19.548192977905273"/>
    <n v="0"/>
    <n v="-1"/>
    <n v="0"/>
    <n v="0"/>
    <n v="0"/>
    <n v="92"/>
    <n v="93"/>
    <n v="1.0616438463330269E-2"/>
    <n v="38.925117492675781"/>
    <n v="0"/>
    <n v="0"/>
    <n v="19.548192977905273"/>
    <n v="38.925117492675781"/>
    <m/>
    <s v="1/1/2022"/>
    <s v="12/31/2099"/>
    <m/>
    <n v="0"/>
    <n v="0"/>
    <n v="2037"/>
    <m/>
    <m/>
    <m/>
    <n v="0"/>
    <n v="0"/>
    <s v="Real 2021 | 5/8/2023 1:03:19 PM"/>
    <n v="16326"/>
    <n v="5.4000000953674316"/>
    <m/>
    <m/>
    <n v="502.20001220703125"/>
    <n v="0"/>
    <n v="0"/>
    <m/>
    <m/>
    <m/>
    <n v="0"/>
  </r>
  <r>
    <x v="0"/>
    <x v="0"/>
    <x v="14"/>
    <s v="4"/>
    <x v="3"/>
    <s v="DSM Resources"/>
    <x v="5"/>
    <n v="5.7328768074512482E-2"/>
    <n v="5.4000000953674316"/>
    <n v="5.7328768074512482E-2"/>
    <m/>
    <n v="0"/>
    <m/>
    <m/>
    <m/>
    <n v="0"/>
    <m/>
    <m/>
    <n v="-1"/>
    <n v="0"/>
    <s v="DSM_EE"/>
    <m/>
    <n v="502.20001220703125"/>
    <m/>
    <n v="0"/>
    <n v="19.548192977905273"/>
    <n v="19.548192977905273"/>
    <n v="0"/>
    <n v="-1"/>
    <n v="0"/>
    <n v="0"/>
    <n v="0"/>
    <n v="92"/>
    <n v="93"/>
    <n v="1.0616438463330269E-2"/>
    <n v="38.925117492675781"/>
    <n v="0"/>
    <n v="0"/>
    <n v="19.548192977905273"/>
    <n v="38.925117492675781"/>
    <m/>
    <s v="1/1/2022"/>
    <s v="12/31/2099"/>
    <m/>
    <n v="0"/>
    <n v="0"/>
    <n v="2037"/>
    <m/>
    <m/>
    <m/>
    <n v="0"/>
    <n v="0"/>
    <s v="Real 2021 | 5/8/2023 1:03:19 PM"/>
    <n v="16327"/>
    <n v="5.4000000953674316"/>
    <m/>
    <m/>
    <n v="502.20001220703125"/>
    <n v="0"/>
    <n v="0"/>
    <m/>
    <m/>
    <m/>
    <n v="0"/>
  </r>
  <r>
    <x v="0"/>
    <x v="0"/>
    <x v="14"/>
    <s v="5"/>
    <x v="4"/>
    <s v="DSM Resources"/>
    <x v="5"/>
    <n v="5.7328768074512482E-2"/>
    <n v="5.4000000953674316"/>
    <n v="5.7328768074512482E-2"/>
    <m/>
    <n v="0"/>
    <m/>
    <m/>
    <m/>
    <n v="0"/>
    <m/>
    <m/>
    <n v="-1"/>
    <n v="0"/>
    <s v="DSM_EE"/>
    <m/>
    <n v="502.20001220703125"/>
    <m/>
    <n v="0"/>
    <n v="19.548192977905273"/>
    <n v="19.548192977905273"/>
    <n v="0"/>
    <n v="-1"/>
    <n v="0"/>
    <n v="0"/>
    <n v="0"/>
    <n v="92"/>
    <n v="93"/>
    <n v="1.0616438463330269E-2"/>
    <n v="38.925117492675781"/>
    <n v="0"/>
    <n v="0"/>
    <n v="19.548192977905273"/>
    <n v="38.925117492675781"/>
    <m/>
    <s v="1/1/2022"/>
    <s v="12/31/2099"/>
    <m/>
    <n v="0"/>
    <n v="0"/>
    <n v="2037"/>
    <m/>
    <m/>
    <m/>
    <n v="0"/>
    <n v="0"/>
    <s v="Real 2021 | 5/8/2023 1:03:19 PM"/>
    <n v="16328"/>
    <n v="5.4000000953674316"/>
    <m/>
    <m/>
    <n v="502.20001220703125"/>
    <n v="0"/>
    <n v="0"/>
    <m/>
    <m/>
    <m/>
    <n v="0"/>
  </r>
  <r>
    <x v="0"/>
    <x v="0"/>
    <x v="14"/>
    <s v="6"/>
    <x v="5"/>
    <s v="DSM Resources"/>
    <x v="5"/>
    <n v="5.7328768074512482E-2"/>
    <n v="5.4000000953674316"/>
    <n v="5.7328768074512482E-2"/>
    <m/>
    <n v="0"/>
    <m/>
    <m/>
    <m/>
    <n v="0"/>
    <m/>
    <m/>
    <n v="-1"/>
    <n v="0"/>
    <s v="DSM_EE"/>
    <m/>
    <n v="502.20001220703125"/>
    <m/>
    <n v="0"/>
    <n v="19.548192977905273"/>
    <n v="19.548192977905273"/>
    <n v="0"/>
    <n v="-1"/>
    <n v="0"/>
    <n v="0"/>
    <n v="0"/>
    <n v="92"/>
    <n v="93"/>
    <n v="1.0616438463330269E-2"/>
    <n v="38.925117492675781"/>
    <n v="0"/>
    <n v="0"/>
    <n v="19.548192977905273"/>
    <n v="38.925117492675781"/>
    <m/>
    <s v="1/1/2022"/>
    <s v="12/31/2099"/>
    <m/>
    <n v="0"/>
    <n v="0"/>
    <n v="2037"/>
    <m/>
    <m/>
    <m/>
    <n v="0"/>
    <n v="0"/>
    <s v="Real 2021 | 5/8/2023 1:03:19 PM"/>
    <n v="16329"/>
    <n v="5.4000000953674316"/>
    <m/>
    <m/>
    <n v="502.20001220703125"/>
    <n v="0"/>
    <n v="0"/>
    <m/>
    <m/>
    <m/>
    <n v="0"/>
  </r>
  <r>
    <x v="0"/>
    <x v="0"/>
    <x v="14"/>
    <s v="7"/>
    <x v="6"/>
    <s v="DSM Resources"/>
    <x v="5"/>
    <n v="5.7328768074512482E-2"/>
    <n v="5.4000000953674316"/>
    <n v="5.7328768074512482E-2"/>
    <m/>
    <n v="0"/>
    <m/>
    <m/>
    <m/>
    <n v="0"/>
    <m/>
    <m/>
    <n v="-1"/>
    <n v="0"/>
    <s v="DSM_EE"/>
    <m/>
    <n v="502.20001220703125"/>
    <m/>
    <n v="0"/>
    <n v="19.548192977905273"/>
    <n v="19.548192977905273"/>
    <n v="0"/>
    <n v="-1"/>
    <n v="0"/>
    <n v="0"/>
    <n v="0"/>
    <n v="92"/>
    <n v="93"/>
    <n v="1.0616438463330269E-2"/>
    <n v="38.925117492675781"/>
    <n v="0"/>
    <n v="0"/>
    <n v="19.548192977905273"/>
    <n v="38.925117492675781"/>
    <m/>
    <s v="1/1/2022"/>
    <s v="12/31/2099"/>
    <m/>
    <n v="0"/>
    <n v="0"/>
    <n v="2037"/>
    <m/>
    <m/>
    <m/>
    <n v="0"/>
    <n v="0"/>
    <s v="Real 2021 | 5/8/2023 1:03:19 PM"/>
    <n v="16330"/>
    <n v="5.4000000953674316"/>
    <m/>
    <m/>
    <n v="502.20001220703125"/>
    <n v="0"/>
    <n v="0"/>
    <m/>
    <m/>
    <m/>
    <n v="0"/>
  </r>
  <r>
    <x v="0"/>
    <x v="0"/>
    <x v="14"/>
    <s v="8"/>
    <x v="7"/>
    <s v="DSM Resources"/>
    <x v="5"/>
    <n v="5.7328768074512482E-2"/>
    <n v="5.4000000953674316"/>
    <n v="5.7328768074512482E-2"/>
    <m/>
    <n v="0"/>
    <m/>
    <m/>
    <m/>
    <n v="0"/>
    <m/>
    <m/>
    <n v="-1"/>
    <n v="0"/>
    <s v="DSM_EE"/>
    <m/>
    <n v="502.20001220703125"/>
    <m/>
    <n v="0"/>
    <n v="19.548192977905273"/>
    <n v="19.548192977905273"/>
    <n v="0"/>
    <n v="-1"/>
    <n v="0"/>
    <n v="0"/>
    <n v="0"/>
    <n v="92"/>
    <n v="93"/>
    <n v="1.0616438463330269E-2"/>
    <n v="38.925117492675781"/>
    <n v="0"/>
    <n v="0"/>
    <n v="19.548192977905273"/>
    <n v="38.925117492675781"/>
    <m/>
    <s v="1/1/2022"/>
    <s v="12/31/2099"/>
    <m/>
    <n v="0"/>
    <n v="0"/>
    <n v="2037"/>
    <m/>
    <m/>
    <m/>
    <n v="0"/>
    <n v="0"/>
    <s v="Real 2021 | 5/8/2023 1:03:19 PM"/>
    <n v="16331"/>
    <n v="5.4000000953674316"/>
    <m/>
    <m/>
    <n v="502.20001220703125"/>
    <n v="0"/>
    <n v="0"/>
    <m/>
    <m/>
    <m/>
    <n v="0"/>
  </r>
  <r>
    <x v="0"/>
    <x v="0"/>
    <x v="14"/>
    <s v="9"/>
    <x v="8"/>
    <s v="DSM Resources"/>
    <x v="5"/>
    <n v="5.7328768074512482E-2"/>
    <n v="5.4000000953674316"/>
    <n v="5.7328768074512482E-2"/>
    <m/>
    <n v="0"/>
    <m/>
    <m/>
    <m/>
    <n v="0"/>
    <m/>
    <m/>
    <n v="-1"/>
    <n v="0"/>
    <s v="DSM_EE"/>
    <m/>
    <n v="502.20001220703125"/>
    <m/>
    <n v="0"/>
    <n v="19.548192977905273"/>
    <n v="19.548192977905273"/>
    <n v="0"/>
    <n v="-1"/>
    <n v="0"/>
    <n v="0"/>
    <n v="0"/>
    <n v="92"/>
    <n v="93"/>
    <n v="1.0616438463330269E-2"/>
    <n v="38.925117492675781"/>
    <n v="0"/>
    <n v="0"/>
    <n v="19.548192977905273"/>
    <n v="38.925117492675781"/>
    <m/>
    <s v="1/1/2022"/>
    <s v="12/31/2099"/>
    <m/>
    <n v="0"/>
    <n v="0"/>
    <n v="2037"/>
    <m/>
    <m/>
    <m/>
    <n v="0"/>
    <n v="0"/>
    <s v="Real 2021 | 5/8/2023 1:03:19 PM"/>
    <n v="16332"/>
    <n v="5.4000000953674316"/>
    <m/>
    <m/>
    <n v="502.20001220703125"/>
    <n v="0"/>
    <n v="0"/>
    <m/>
    <m/>
    <m/>
    <n v="0"/>
  </r>
  <r>
    <x v="0"/>
    <x v="0"/>
    <x v="14"/>
    <s v="1"/>
    <x v="0"/>
    <s v="Residential - Low/Medium_23-25"/>
    <x v="6"/>
    <n v="0"/>
    <n v="0"/>
    <n v="0"/>
    <m/>
    <n v="0"/>
    <m/>
    <m/>
    <m/>
    <n v="0"/>
    <m/>
    <m/>
    <n v="-1"/>
    <n v="0"/>
    <s v="DSM_EE"/>
    <m/>
    <n v="0"/>
    <m/>
    <n v="0"/>
    <n v="0"/>
    <n v="0"/>
    <n v="0"/>
    <n v="-1"/>
    <n v="0"/>
    <n v="0"/>
    <n v="0"/>
    <n v="0"/>
    <n v="0"/>
    <m/>
    <m/>
    <n v="0"/>
    <m/>
    <n v="0"/>
    <m/>
    <m/>
    <s v="1/1/2023"/>
    <s v="12/31/2099"/>
    <m/>
    <n v="0"/>
    <n v="0"/>
    <n v="2037"/>
    <m/>
    <m/>
    <m/>
    <n v="0"/>
    <n v="0"/>
    <s v="Real 2021 | 5/8/2023 1:03:19 PM"/>
    <n v="16333"/>
    <n v="0"/>
    <m/>
    <m/>
    <n v="0"/>
    <n v="0"/>
    <n v="0"/>
    <m/>
    <m/>
    <m/>
    <n v="0"/>
  </r>
  <r>
    <x v="0"/>
    <x v="0"/>
    <x v="14"/>
    <s v="5"/>
    <x v="4"/>
    <s v="Residential - Low/Medium_23-25"/>
    <x v="6"/>
    <n v="0"/>
    <n v="0"/>
    <n v="0"/>
    <m/>
    <n v="0"/>
    <m/>
    <m/>
    <m/>
    <n v="0"/>
    <m/>
    <m/>
    <n v="-1"/>
    <n v="0"/>
    <s v="DSM_EE"/>
    <m/>
    <n v="0"/>
    <m/>
    <n v="0"/>
    <n v="0"/>
    <n v="0"/>
    <n v="0"/>
    <n v="-1"/>
    <n v="0"/>
    <n v="0"/>
    <n v="0"/>
    <n v="0"/>
    <n v="0"/>
    <m/>
    <m/>
    <n v="0"/>
    <m/>
    <n v="0"/>
    <m/>
    <m/>
    <s v="1/1/2023"/>
    <s v="12/31/2099"/>
    <m/>
    <n v="0"/>
    <n v="0"/>
    <n v="2037"/>
    <m/>
    <m/>
    <m/>
    <n v="0"/>
    <n v="0"/>
    <s v="Real 2021 | 5/8/2023 1:03:19 PM"/>
    <n v="16334"/>
    <n v="0"/>
    <m/>
    <m/>
    <n v="0"/>
    <n v="0"/>
    <n v="0"/>
    <m/>
    <m/>
    <m/>
    <n v="0"/>
  </r>
  <r>
    <x v="0"/>
    <x v="0"/>
    <x v="14"/>
    <s v="6"/>
    <x v="5"/>
    <s v="Residential - Low/Medium_23-25"/>
    <x v="6"/>
    <n v="0"/>
    <n v="0"/>
    <n v="0"/>
    <m/>
    <n v="0"/>
    <m/>
    <m/>
    <m/>
    <n v="0"/>
    <m/>
    <m/>
    <n v="-1"/>
    <n v="0"/>
    <s v="DSM_EE"/>
    <m/>
    <n v="0"/>
    <m/>
    <n v="0"/>
    <n v="0"/>
    <n v="0"/>
    <n v="0"/>
    <n v="-1"/>
    <n v="0"/>
    <n v="0"/>
    <n v="0"/>
    <n v="0"/>
    <n v="0"/>
    <m/>
    <m/>
    <n v="0"/>
    <m/>
    <n v="0"/>
    <m/>
    <m/>
    <s v="1/1/2023"/>
    <s v="12/31/2099"/>
    <m/>
    <n v="0"/>
    <n v="0"/>
    <n v="2037"/>
    <m/>
    <m/>
    <m/>
    <n v="0"/>
    <n v="0"/>
    <s v="Real 2021 | 5/8/2023 1:03:19 PM"/>
    <n v="16335"/>
    <n v="0"/>
    <m/>
    <m/>
    <n v="0"/>
    <n v="0"/>
    <n v="0"/>
    <m/>
    <m/>
    <m/>
    <n v="0"/>
  </r>
  <r>
    <x v="0"/>
    <x v="0"/>
    <x v="14"/>
    <s v="7"/>
    <x v="6"/>
    <s v="Residential - Low/Medium_23-25"/>
    <x v="6"/>
    <n v="0"/>
    <n v="0"/>
    <n v="0"/>
    <m/>
    <n v="0"/>
    <m/>
    <m/>
    <m/>
    <n v="0"/>
    <m/>
    <m/>
    <n v="-1"/>
    <n v="0"/>
    <s v="DSM_EE"/>
    <m/>
    <n v="0"/>
    <m/>
    <n v="0"/>
    <n v="0"/>
    <n v="0"/>
    <n v="0"/>
    <n v="-1"/>
    <n v="0"/>
    <n v="0"/>
    <n v="0"/>
    <n v="0"/>
    <n v="0"/>
    <m/>
    <m/>
    <n v="0"/>
    <m/>
    <n v="0"/>
    <m/>
    <m/>
    <s v="1/1/2023"/>
    <s v="12/31/2099"/>
    <m/>
    <n v="0"/>
    <n v="0"/>
    <n v="2037"/>
    <m/>
    <m/>
    <m/>
    <n v="0"/>
    <n v="0"/>
    <s v="Real 2021 | 5/8/2023 1:03:19 PM"/>
    <n v="16336"/>
    <n v="0"/>
    <m/>
    <m/>
    <n v="0"/>
    <n v="0"/>
    <n v="0"/>
    <m/>
    <m/>
    <m/>
    <n v="0"/>
  </r>
  <r>
    <x v="0"/>
    <x v="0"/>
    <x v="14"/>
    <s v="9"/>
    <x v="8"/>
    <s v="Residential - Low/Medium_23-25"/>
    <x v="6"/>
    <n v="0"/>
    <n v="0"/>
    <n v="0"/>
    <m/>
    <n v="0"/>
    <m/>
    <m/>
    <m/>
    <n v="0"/>
    <m/>
    <m/>
    <n v="-1"/>
    <n v="0"/>
    <s v="DSM_EE"/>
    <m/>
    <n v="0"/>
    <m/>
    <n v="0"/>
    <n v="0"/>
    <n v="0"/>
    <n v="0"/>
    <n v="-1"/>
    <n v="0"/>
    <n v="0"/>
    <n v="0"/>
    <n v="0"/>
    <n v="0"/>
    <m/>
    <m/>
    <n v="0"/>
    <m/>
    <n v="0"/>
    <m/>
    <m/>
    <s v="1/1/2023"/>
    <s v="12/31/2099"/>
    <m/>
    <n v="0"/>
    <n v="0"/>
    <n v="2037"/>
    <m/>
    <m/>
    <m/>
    <n v="0"/>
    <n v="0"/>
    <s v="Real 2021 | 5/8/2023 1:03:19 PM"/>
    <n v="16337"/>
    <n v="0"/>
    <m/>
    <m/>
    <n v="0"/>
    <n v="0"/>
    <n v="0"/>
    <m/>
    <m/>
    <m/>
    <n v="0"/>
  </r>
  <r>
    <x v="0"/>
    <x v="0"/>
    <x v="14"/>
    <s v="5"/>
    <x v="4"/>
    <s v="Residential - High_23-25"/>
    <x v="7"/>
    <n v="0"/>
    <n v="0"/>
    <n v="0"/>
    <m/>
    <n v="0"/>
    <m/>
    <m/>
    <m/>
    <n v="0"/>
    <m/>
    <m/>
    <n v="-1"/>
    <n v="0"/>
    <s v="DSM_EE"/>
    <m/>
    <n v="0"/>
    <m/>
    <n v="0"/>
    <n v="0"/>
    <n v="0"/>
    <n v="0"/>
    <n v="-1"/>
    <n v="0"/>
    <n v="0"/>
    <n v="0"/>
    <n v="0"/>
    <n v="0"/>
    <m/>
    <m/>
    <n v="0"/>
    <m/>
    <n v="0"/>
    <m/>
    <m/>
    <s v="1/1/2023"/>
    <s v="12/31/2099"/>
    <m/>
    <n v="0"/>
    <n v="0"/>
    <n v="2037"/>
    <m/>
    <m/>
    <m/>
    <n v="0"/>
    <n v="0"/>
    <s v="Real 2021 | 5/8/2023 1:03:19 PM"/>
    <n v="16338"/>
    <n v="0"/>
    <m/>
    <m/>
    <n v="0"/>
    <n v="0"/>
    <n v="0"/>
    <m/>
    <m/>
    <m/>
    <n v="0"/>
  </r>
  <r>
    <x v="0"/>
    <x v="0"/>
    <x v="14"/>
    <s v="1"/>
    <x v="0"/>
    <s v="C&amp;I - Low_23-25"/>
    <x v="8"/>
    <n v="0.10617192089557648"/>
    <n v="930.06597900390625"/>
    <n v="0.10617192089557648"/>
    <m/>
    <n v="0"/>
    <m/>
    <m/>
    <m/>
    <n v="0"/>
    <m/>
    <m/>
    <n v="-1"/>
    <n v="0"/>
    <s v="DSM_EE"/>
    <m/>
    <n v="930.06597900390625"/>
    <m/>
    <n v="0"/>
    <n v="34.491622924804688"/>
    <n v="34.491622924804688"/>
    <n v="0"/>
    <n v="-1"/>
    <n v="0"/>
    <n v="0"/>
    <n v="0"/>
    <n v="365"/>
    <n v="8760"/>
    <n v="1.1415524932090193E-4"/>
    <n v="37.085136413574219"/>
    <n v="0"/>
    <n v="0"/>
    <n v="34.491622924804688"/>
    <n v="37.085136413574219"/>
    <m/>
    <s v="1/1/2023"/>
    <s v="12/31/2099"/>
    <m/>
    <n v="0"/>
    <n v="0"/>
    <n v="2037"/>
    <m/>
    <m/>
    <m/>
    <n v="0"/>
    <n v="0"/>
    <s v="Real 2021 | 5/8/2023 1:03:19 PM"/>
    <n v="16339"/>
    <n v="930.06597900390625"/>
    <m/>
    <m/>
    <n v="930.06597900390625"/>
    <n v="0"/>
    <n v="0"/>
    <m/>
    <m/>
    <m/>
    <n v="0"/>
  </r>
  <r>
    <x v="0"/>
    <x v="0"/>
    <x v="14"/>
    <s v="2"/>
    <x v="1"/>
    <s v="C&amp;I - Low_23-25"/>
    <x v="8"/>
    <n v="0.10617192089557648"/>
    <n v="930.06597900390625"/>
    <n v="0.10617192089557648"/>
    <m/>
    <n v="0"/>
    <m/>
    <m/>
    <m/>
    <n v="0"/>
    <m/>
    <m/>
    <n v="-1"/>
    <n v="0"/>
    <s v="DSM_EE"/>
    <m/>
    <n v="930.06597900390625"/>
    <m/>
    <n v="0"/>
    <n v="34.491622924804688"/>
    <n v="34.491622924804688"/>
    <n v="0"/>
    <n v="-1"/>
    <n v="0"/>
    <n v="0"/>
    <n v="0"/>
    <n v="365"/>
    <n v="8760"/>
    <n v="1.1415524932090193E-4"/>
    <n v="37.085136413574219"/>
    <n v="0"/>
    <n v="0"/>
    <n v="34.491622924804688"/>
    <n v="37.085136413574219"/>
    <m/>
    <s v="1/1/2023"/>
    <s v="12/31/2099"/>
    <m/>
    <n v="0"/>
    <n v="0"/>
    <n v="2037"/>
    <m/>
    <m/>
    <m/>
    <n v="0"/>
    <n v="0"/>
    <s v="Real 2021 | 5/8/2023 1:03:19 PM"/>
    <n v="16340"/>
    <n v="930.06597900390625"/>
    <m/>
    <m/>
    <n v="930.06597900390625"/>
    <n v="0"/>
    <n v="0"/>
    <m/>
    <m/>
    <m/>
    <n v="0"/>
  </r>
  <r>
    <x v="0"/>
    <x v="0"/>
    <x v="14"/>
    <s v="3"/>
    <x v="2"/>
    <s v="C&amp;I - Low_23-25"/>
    <x v="8"/>
    <n v="0.10617192089557648"/>
    <n v="930.06597900390625"/>
    <n v="0.10617192089557648"/>
    <m/>
    <n v="0"/>
    <m/>
    <m/>
    <m/>
    <n v="0"/>
    <m/>
    <m/>
    <n v="-1"/>
    <n v="0"/>
    <s v="DSM_EE"/>
    <m/>
    <n v="930.06597900390625"/>
    <m/>
    <n v="0"/>
    <n v="34.491622924804688"/>
    <n v="34.491622924804688"/>
    <n v="0"/>
    <n v="-1"/>
    <n v="0"/>
    <n v="0"/>
    <n v="0"/>
    <n v="365"/>
    <n v="8760"/>
    <n v="1.1415524932090193E-4"/>
    <n v="37.085136413574219"/>
    <n v="0"/>
    <n v="0"/>
    <n v="34.491622924804688"/>
    <n v="37.085136413574219"/>
    <m/>
    <s v="1/1/2023"/>
    <s v="12/31/2099"/>
    <m/>
    <n v="0"/>
    <n v="0"/>
    <n v="2037"/>
    <m/>
    <m/>
    <m/>
    <n v="0"/>
    <n v="0"/>
    <s v="Real 2021 | 5/8/2023 1:03:19 PM"/>
    <n v="16341"/>
    <n v="930.06597900390625"/>
    <m/>
    <m/>
    <n v="930.06597900390625"/>
    <n v="0"/>
    <n v="0"/>
    <m/>
    <m/>
    <m/>
    <n v="0"/>
  </r>
  <r>
    <x v="0"/>
    <x v="0"/>
    <x v="14"/>
    <s v="5"/>
    <x v="4"/>
    <s v="C&amp;I - Low_23-25"/>
    <x v="8"/>
    <n v="0.10617192089557648"/>
    <n v="930.06597900390625"/>
    <n v="0.10617192089557648"/>
    <m/>
    <n v="0"/>
    <m/>
    <m/>
    <m/>
    <n v="0"/>
    <m/>
    <m/>
    <n v="-1"/>
    <n v="0"/>
    <s v="DSM_EE"/>
    <m/>
    <n v="930.06597900390625"/>
    <m/>
    <n v="0"/>
    <n v="34.491622924804688"/>
    <n v="34.491622924804688"/>
    <n v="0"/>
    <n v="-1"/>
    <n v="0"/>
    <n v="0"/>
    <n v="0"/>
    <n v="365"/>
    <n v="8760"/>
    <n v="1.1415524932090193E-4"/>
    <n v="37.085136413574219"/>
    <n v="0"/>
    <n v="0"/>
    <n v="34.491622924804688"/>
    <n v="37.085136413574219"/>
    <m/>
    <s v="1/1/2023"/>
    <s v="12/31/2099"/>
    <m/>
    <n v="0"/>
    <n v="0"/>
    <n v="2037"/>
    <m/>
    <m/>
    <m/>
    <n v="0"/>
    <n v="0"/>
    <s v="Real 2021 | 5/8/2023 1:03:19 PM"/>
    <n v="16342"/>
    <n v="930.06597900390625"/>
    <m/>
    <m/>
    <n v="930.06597900390625"/>
    <n v="0"/>
    <n v="0"/>
    <m/>
    <m/>
    <m/>
    <n v="0"/>
  </r>
  <r>
    <x v="0"/>
    <x v="0"/>
    <x v="14"/>
    <s v="6"/>
    <x v="5"/>
    <s v="C&amp;I - Low_23-25"/>
    <x v="8"/>
    <n v="0.10617192089557648"/>
    <n v="930.06597900390625"/>
    <n v="0.10617192089557648"/>
    <m/>
    <n v="0"/>
    <m/>
    <m/>
    <m/>
    <n v="0"/>
    <m/>
    <m/>
    <n v="-1"/>
    <n v="0"/>
    <s v="DSM_EE"/>
    <m/>
    <n v="930.06597900390625"/>
    <m/>
    <n v="0"/>
    <n v="34.491622924804688"/>
    <n v="34.491622924804688"/>
    <n v="0"/>
    <n v="-1"/>
    <n v="0"/>
    <n v="0"/>
    <n v="0"/>
    <n v="365"/>
    <n v="8760"/>
    <n v="1.1415524932090193E-4"/>
    <n v="37.085136413574219"/>
    <n v="0"/>
    <n v="0"/>
    <n v="34.491622924804688"/>
    <n v="37.085136413574219"/>
    <m/>
    <s v="1/1/2023"/>
    <s v="12/31/2099"/>
    <m/>
    <n v="0"/>
    <n v="0"/>
    <n v="2037"/>
    <m/>
    <m/>
    <m/>
    <n v="0"/>
    <n v="0"/>
    <s v="Real 2021 | 5/8/2023 1:03:19 PM"/>
    <n v="16343"/>
    <n v="930.06597900390625"/>
    <m/>
    <m/>
    <n v="930.06597900390625"/>
    <n v="0"/>
    <n v="0"/>
    <m/>
    <m/>
    <m/>
    <n v="0"/>
  </r>
  <r>
    <x v="0"/>
    <x v="0"/>
    <x v="14"/>
    <s v="7"/>
    <x v="6"/>
    <s v="C&amp;I - Low_23-25"/>
    <x v="8"/>
    <n v="0.10617192089557648"/>
    <n v="930.06597900390625"/>
    <n v="0.10617192089557648"/>
    <m/>
    <n v="0"/>
    <m/>
    <m/>
    <m/>
    <n v="0"/>
    <m/>
    <m/>
    <n v="-1"/>
    <n v="0"/>
    <s v="DSM_EE"/>
    <m/>
    <n v="930.06597900390625"/>
    <m/>
    <n v="0"/>
    <n v="34.491622924804688"/>
    <n v="34.491622924804688"/>
    <n v="0"/>
    <n v="-1"/>
    <n v="0"/>
    <n v="0"/>
    <n v="0"/>
    <n v="365"/>
    <n v="8760"/>
    <n v="1.1415524932090193E-4"/>
    <n v="37.085136413574219"/>
    <n v="0"/>
    <n v="0"/>
    <n v="34.491622924804688"/>
    <n v="37.085136413574219"/>
    <m/>
    <s v="1/1/2023"/>
    <s v="12/31/2099"/>
    <m/>
    <n v="0"/>
    <n v="0"/>
    <n v="2037"/>
    <m/>
    <m/>
    <m/>
    <n v="0"/>
    <n v="0"/>
    <s v="Real 2021 | 5/8/2023 1:03:19 PM"/>
    <n v="16344"/>
    <n v="930.06597900390625"/>
    <m/>
    <m/>
    <n v="930.06597900390625"/>
    <n v="0"/>
    <n v="0"/>
    <m/>
    <m/>
    <m/>
    <n v="0"/>
  </r>
  <r>
    <x v="0"/>
    <x v="0"/>
    <x v="14"/>
    <s v="9"/>
    <x v="8"/>
    <s v="C&amp;I - Low_23-25"/>
    <x v="8"/>
    <n v="0.10617192089557648"/>
    <n v="930.06597900390625"/>
    <n v="0.10617192089557648"/>
    <m/>
    <n v="0"/>
    <m/>
    <m/>
    <m/>
    <n v="0"/>
    <m/>
    <m/>
    <n v="-1"/>
    <n v="0"/>
    <s v="DSM_EE"/>
    <m/>
    <n v="930.06597900390625"/>
    <m/>
    <n v="0"/>
    <n v="34.491622924804688"/>
    <n v="34.491622924804688"/>
    <n v="0"/>
    <n v="-1"/>
    <n v="0"/>
    <n v="0"/>
    <n v="0"/>
    <n v="365"/>
    <n v="8760"/>
    <n v="1.1415524932090193E-4"/>
    <n v="37.085136413574219"/>
    <n v="0"/>
    <n v="0"/>
    <n v="34.491622924804688"/>
    <n v="37.085136413574219"/>
    <m/>
    <s v="1/1/2023"/>
    <s v="12/31/2099"/>
    <m/>
    <n v="0"/>
    <n v="0"/>
    <n v="2037"/>
    <m/>
    <m/>
    <m/>
    <n v="0"/>
    <n v="0"/>
    <s v="Real 2021 | 5/8/2023 1:03:19 PM"/>
    <n v="16345"/>
    <n v="930.06597900390625"/>
    <m/>
    <m/>
    <n v="930.06597900390625"/>
    <n v="0"/>
    <n v="0"/>
    <m/>
    <m/>
    <m/>
    <n v="0"/>
  </r>
  <r>
    <x v="0"/>
    <x v="0"/>
    <x v="14"/>
    <s v="1"/>
    <x v="0"/>
    <s v="IQW_23-25"/>
    <x v="9"/>
    <n v="3.2136987429112196E-3"/>
    <n v="28.152000427246094"/>
    <n v="3.2136987429112196E-3"/>
    <m/>
    <n v="0"/>
    <m/>
    <m/>
    <m/>
    <n v="0"/>
    <m/>
    <m/>
    <n v="-1"/>
    <n v="0"/>
    <s v="DSM_EE"/>
    <m/>
    <n v="28.152000427246094"/>
    <m/>
    <n v="0"/>
    <n v="1.119275689125061"/>
    <n v="1.119275689125061"/>
    <n v="0"/>
    <n v="-1"/>
    <n v="0"/>
    <n v="0"/>
    <n v="0"/>
    <n v="365"/>
    <n v="8760"/>
    <n v="1.1415524932090193E-4"/>
    <n v="39.758304595947266"/>
    <n v="0"/>
    <n v="0"/>
    <n v="1.119275689125061"/>
    <n v="39.758304595947266"/>
    <m/>
    <s v="1/1/2023"/>
    <s v="12/31/2099"/>
    <m/>
    <n v="0"/>
    <n v="0"/>
    <n v="2037"/>
    <m/>
    <m/>
    <m/>
    <n v="0"/>
    <n v="0"/>
    <s v="Real 2021 | 5/8/2023 1:03:19 PM"/>
    <n v="16346"/>
    <n v="28.152000427246094"/>
    <m/>
    <m/>
    <n v="28.152000427246094"/>
    <n v="0"/>
    <n v="0"/>
    <m/>
    <m/>
    <m/>
    <n v="0"/>
  </r>
  <r>
    <x v="0"/>
    <x v="0"/>
    <x v="14"/>
    <s v="2"/>
    <x v="1"/>
    <s v="IQW_23-25"/>
    <x v="9"/>
    <n v="3.2136987429112196E-3"/>
    <n v="28.152000427246094"/>
    <n v="3.2136987429112196E-3"/>
    <m/>
    <n v="0"/>
    <m/>
    <m/>
    <m/>
    <n v="0"/>
    <m/>
    <m/>
    <n v="-1"/>
    <n v="0"/>
    <s v="DSM_EE"/>
    <m/>
    <n v="28.152000427246094"/>
    <m/>
    <n v="0"/>
    <n v="1.119275689125061"/>
    <n v="1.119275689125061"/>
    <n v="0"/>
    <n v="-1"/>
    <n v="0"/>
    <n v="0"/>
    <n v="0"/>
    <n v="365"/>
    <n v="8760"/>
    <n v="1.1415524932090193E-4"/>
    <n v="39.758304595947266"/>
    <n v="0"/>
    <n v="0"/>
    <n v="1.119275689125061"/>
    <n v="39.758304595947266"/>
    <m/>
    <s v="1/1/2023"/>
    <s v="12/31/2099"/>
    <m/>
    <n v="0"/>
    <n v="0"/>
    <n v="2037"/>
    <m/>
    <m/>
    <m/>
    <n v="0"/>
    <n v="0"/>
    <s v="Real 2021 | 5/8/2023 1:03:19 PM"/>
    <n v="16347"/>
    <n v="28.152000427246094"/>
    <m/>
    <m/>
    <n v="28.152000427246094"/>
    <n v="0"/>
    <n v="0"/>
    <m/>
    <m/>
    <m/>
    <n v="0"/>
  </r>
  <r>
    <x v="0"/>
    <x v="0"/>
    <x v="14"/>
    <s v="3"/>
    <x v="2"/>
    <s v="IQW_23-25"/>
    <x v="9"/>
    <n v="3.2136987429112196E-3"/>
    <n v="28.152000427246094"/>
    <n v="3.2136987429112196E-3"/>
    <m/>
    <n v="0"/>
    <m/>
    <m/>
    <m/>
    <n v="0"/>
    <m/>
    <m/>
    <n v="-1"/>
    <n v="0"/>
    <s v="DSM_EE"/>
    <m/>
    <n v="28.152000427246094"/>
    <m/>
    <n v="0"/>
    <n v="1.119275689125061"/>
    <n v="1.119275689125061"/>
    <n v="0"/>
    <n v="-1"/>
    <n v="0"/>
    <n v="0"/>
    <n v="0"/>
    <n v="365"/>
    <n v="8760"/>
    <n v="1.1415524932090193E-4"/>
    <n v="39.758304595947266"/>
    <n v="0"/>
    <n v="0"/>
    <n v="1.119275689125061"/>
    <n v="39.758304595947266"/>
    <m/>
    <s v="1/1/2023"/>
    <s v="12/31/2099"/>
    <m/>
    <n v="0"/>
    <n v="0"/>
    <n v="2037"/>
    <m/>
    <m/>
    <m/>
    <n v="0"/>
    <n v="0"/>
    <s v="Real 2021 | 5/8/2023 1:03:19 PM"/>
    <n v="16348"/>
    <n v="28.152000427246094"/>
    <m/>
    <m/>
    <n v="28.152000427246094"/>
    <n v="0"/>
    <n v="0"/>
    <m/>
    <m/>
    <m/>
    <n v="0"/>
  </r>
  <r>
    <x v="0"/>
    <x v="0"/>
    <x v="14"/>
    <s v="4"/>
    <x v="3"/>
    <s v="IQW_23-25"/>
    <x v="9"/>
    <n v="3.2136987429112196E-3"/>
    <n v="28.152000427246094"/>
    <n v="3.2136987429112196E-3"/>
    <m/>
    <n v="0"/>
    <m/>
    <m/>
    <m/>
    <n v="0"/>
    <m/>
    <m/>
    <n v="-1"/>
    <n v="0"/>
    <s v="DSM_EE"/>
    <m/>
    <n v="28.152000427246094"/>
    <m/>
    <n v="0"/>
    <n v="1.119275689125061"/>
    <n v="1.119275689125061"/>
    <n v="0"/>
    <n v="-1"/>
    <n v="0"/>
    <n v="0"/>
    <n v="0"/>
    <n v="365"/>
    <n v="8760"/>
    <n v="1.1415524932090193E-4"/>
    <n v="39.758304595947266"/>
    <n v="0"/>
    <n v="0"/>
    <n v="1.119275689125061"/>
    <n v="39.758304595947266"/>
    <m/>
    <s v="1/1/2023"/>
    <s v="12/31/2099"/>
    <m/>
    <n v="0"/>
    <n v="0"/>
    <n v="2037"/>
    <m/>
    <m/>
    <m/>
    <n v="0"/>
    <n v="0"/>
    <s v="Real 2021 | 5/8/2023 1:03:19 PM"/>
    <n v="16349"/>
    <n v="28.152000427246094"/>
    <m/>
    <m/>
    <n v="28.152000427246094"/>
    <n v="0"/>
    <n v="0"/>
    <m/>
    <m/>
    <m/>
    <n v="0"/>
  </r>
  <r>
    <x v="0"/>
    <x v="0"/>
    <x v="14"/>
    <s v="5"/>
    <x v="4"/>
    <s v="IQW_23-25"/>
    <x v="9"/>
    <n v="3.2136987429112196E-3"/>
    <n v="28.152000427246094"/>
    <n v="3.2136987429112196E-3"/>
    <m/>
    <n v="0"/>
    <m/>
    <m/>
    <m/>
    <n v="0"/>
    <m/>
    <m/>
    <n v="-1"/>
    <n v="0"/>
    <s v="DSM_EE"/>
    <m/>
    <n v="28.152000427246094"/>
    <m/>
    <n v="0"/>
    <n v="1.119275689125061"/>
    <n v="1.119275689125061"/>
    <n v="0"/>
    <n v="-1"/>
    <n v="0"/>
    <n v="0"/>
    <n v="0"/>
    <n v="365"/>
    <n v="8760"/>
    <n v="1.1415524932090193E-4"/>
    <n v="39.758304595947266"/>
    <n v="0"/>
    <n v="0"/>
    <n v="1.119275689125061"/>
    <n v="39.758304595947266"/>
    <m/>
    <s v="1/1/2023"/>
    <s v="12/31/2099"/>
    <m/>
    <n v="0"/>
    <n v="0"/>
    <n v="2037"/>
    <m/>
    <m/>
    <m/>
    <n v="0"/>
    <n v="0"/>
    <s v="Real 2021 | 5/8/2023 1:03:19 PM"/>
    <n v="16350"/>
    <n v="28.152000427246094"/>
    <m/>
    <m/>
    <n v="28.152000427246094"/>
    <n v="0"/>
    <n v="0"/>
    <m/>
    <m/>
    <m/>
    <n v="0"/>
  </r>
  <r>
    <x v="0"/>
    <x v="0"/>
    <x v="14"/>
    <s v="6"/>
    <x v="5"/>
    <s v="IQW_23-25"/>
    <x v="9"/>
    <n v="3.2136987429112196E-3"/>
    <n v="28.152000427246094"/>
    <n v="3.2136987429112196E-3"/>
    <m/>
    <n v="0"/>
    <m/>
    <m/>
    <m/>
    <n v="0"/>
    <m/>
    <m/>
    <n v="-1"/>
    <n v="0"/>
    <s v="DSM_EE"/>
    <m/>
    <n v="28.152000427246094"/>
    <m/>
    <n v="0"/>
    <n v="1.119275689125061"/>
    <n v="1.119275689125061"/>
    <n v="0"/>
    <n v="-1"/>
    <n v="0"/>
    <n v="0"/>
    <n v="0"/>
    <n v="365"/>
    <n v="8760"/>
    <n v="1.1415524932090193E-4"/>
    <n v="39.758304595947266"/>
    <n v="0"/>
    <n v="0"/>
    <n v="1.119275689125061"/>
    <n v="39.758304595947266"/>
    <m/>
    <s v="1/1/2023"/>
    <s v="12/31/2099"/>
    <m/>
    <n v="0"/>
    <n v="0"/>
    <n v="2037"/>
    <m/>
    <m/>
    <m/>
    <n v="0"/>
    <n v="0"/>
    <s v="Real 2021 | 5/8/2023 1:03:19 PM"/>
    <n v="16351"/>
    <n v="28.152000427246094"/>
    <m/>
    <m/>
    <n v="28.152000427246094"/>
    <n v="0"/>
    <n v="0"/>
    <m/>
    <m/>
    <m/>
    <n v="0"/>
  </r>
  <r>
    <x v="0"/>
    <x v="0"/>
    <x v="14"/>
    <s v="7"/>
    <x v="6"/>
    <s v="IQW_23-25"/>
    <x v="9"/>
    <n v="3.2136987429112196E-3"/>
    <n v="28.152000427246094"/>
    <n v="3.2136987429112196E-3"/>
    <m/>
    <n v="0"/>
    <m/>
    <m/>
    <m/>
    <n v="0"/>
    <m/>
    <m/>
    <n v="-1"/>
    <n v="0"/>
    <s v="DSM_EE"/>
    <m/>
    <n v="28.152000427246094"/>
    <m/>
    <n v="0"/>
    <n v="1.119275689125061"/>
    <n v="1.119275689125061"/>
    <n v="0"/>
    <n v="-1"/>
    <n v="0"/>
    <n v="0"/>
    <n v="0"/>
    <n v="365"/>
    <n v="8760"/>
    <n v="1.1415524932090193E-4"/>
    <n v="39.758304595947266"/>
    <n v="0"/>
    <n v="0"/>
    <n v="1.119275689125061"/>
    <n v="39.758304595947266"/>
    <m/>
    <s v="1/1/2023"/>
    <s v="12/31/2099"/>
    <m/>
    <n v="0"/>
    <n v="0"/>
    <n v="2037"/>
    <m/>
    <m/>
    <m/>
    <n v="0"/>
    <n v="0"/>
    <s v="Real 2021 | 5/8/2023 1:03:19 PM"/>
    <n v="16352"/>
    <n v="28.152000427246094"/>
    <m/>
    <m/>
    <n v="28.152000427246094"/>
    <n v="0"/>
    <n v="0"/>
    <m/>
    <m/>
    <m/>
    <n v="0"/>
  </r>
  <r>
    <x v="0"/>
    <x v="0"/>
    <x v="14"/>
    <s v="8"/>
    <x v="7"/>
    <s v="IQW_23-25"/>
    <x v="9"/>
    <n v="3.2136987429112196E-3"/>
    <n v="28.152000427246094"/>
    <n v="3.2136987429112196E-3"/>
    <m/>
    <n v="0"/>
    <m/>
    <m/>
    <m/>
    <n v="0"/>
    <m/>
    <m/>
    <n v="-1"/>
    <n v="0"/>
    <s v="DSM_EE"/>
    <m/>
    <n v="28.152000427246094"/>
    <m/>
    <n v="0"/>
    <n v="1.119275689125061"/>
    <n v="1.119275689125061"/>
    <n v="0"/>
    <n v="-1"/>
    <n v="0"/>
    <n v="0"/>
    <n v="0"/>
    <n v="365"/>
    <n v="8760"/>
    <n v="1.1415524932090193E-4"/>
    <n v="39.758304595947266"/>
    <n v="0"/>
    <n v="0"/>
    <n v="1.119275689125061"/>
    <n v="39.758304595947266"/>
    <m/>
    <s v="1/1/2023"/>
    <s v="12/31/2099"/>
    <m/>
    <n v="0"/>
    <n v="0"/>
    <n v="2037"/>
    <m/>
    <m/>
    <m/>
    <n v="0"/>
    <n v="0"/>
    <s v="Real 2021 | 5/8/2023 1:03:19 PM"/>
    <n v="16353"/>
    <n v="28.152000427246094"/>
    <m/>
    <m/>
    <n v="28.152000427246094"/>
    <n v="0"/>
    <n v="0"/>
    <m/>
    <m/>
    <m/>
    <n v="0"/>
  </r>
  <r>
    <x v="0"/>
    <x v="0"/>
    <x v="14"/>
    <s v="9"/>
    <x v="8"/>
    <s v="IQW_23-25"/>
    <x v="9"/>
    <n v="3.2136987429112196E-3"/>
    <n v="28.152000427246094"/>
    <n v="3.2136987429112196E-3"/>
    <m/>
    <n v="0"/>
    <m/>
    <m/>
    <m/>
    <n v="0"/>
    <m/>
    <m/>
    <n v="-1"/>
    <n v="0"/>
    <s v="DSM_EE"/>
    <m/>
    <n v="28.152000427246094"/>
    <m/>
    <n v="0"/>
    <n v="1.119275689125061"/>
    <n v="1.119275689125061"/>
    <n v="0"/>
    <n v="-1"/>
    <n v="0"/>
    <n v="0"/>
    <n v="0"/>
    <n v="365"/>
    <n v="8760"/>
    <n v="1.1415524932090193E-4"/>
    <n v="39.758304595947266"/>
    <n v="0"/>
    <n v="0"/>
    <n v="1.119275689125061"/>
    <n v="39.758304595947266"/>
    <m/>
    <s v="1/1/2023"/>
    <s v="12/31/2099"/>
    <m/>
    <n v="0"/>
    <n v="0"/>
    <n v="2037"/>
    <m/>
    <m/>
    <m/>
    <n v="0"/>
    <n v="0"/>
    <s v="Real 2021 | 5/8/2023 1:03:19 PM"/>
    <n v="16354"/>
    <n v="28.152000427246094"/>
    <m/>
    <m/>
    <n v="28.152000427246094"/>
    <n v="0"/>
    <n v="0"/>
    <m/>
    <m/>
    <m/>
    <n v="0"/>
  </r>
  <r>
    <x v="0"/>
    <x v="0"/>
    <x v="14"/>
    <s v="1"/>
    <x v="0"/>
    <s v="Residential - Low/Medium_26-30"/>
    <x v="10"/>
    <n v="1.1675631999969482"/>
    <n v="10227.853515625"/>
    <n v="1.1675631999969482"/>
    <m/>
    <n v="0"/>
    <m/>
    <m/>
    <m/>
    <n v="0"/>
    <m/>
    <m/>
    <n v="-1"/>
    <n v="0"/>
    <s v="DSM_EE"/>
    <m/>
    <n v="10227.853515625"/>
    <m/>
    <n v="0"/>
    <n v="396.53408813476563"/>
    <n v="396.53408813476563"/>
    <n v="0"/>
    <n v="-1"/>
    <n v="0"/>
    <n v="0"/>
    <n v="0"/>
    <n v="365"/>
    <n v="8760"/>
    <n v="1.1415524932090193E-4"/>
    <n v="38.77001953125"/>
    <n v="0"/>
    <n v="0"/>
    <n v="396.53408813476563"/>
    <n v="38.77001953125"/>
    <m/>
    <s v="1/1/2026"/>
    <s v="12/31/2099"/>
    <m/>
    <n v="0"/>
    <n v="0"/>
    <n v="2037"/>
    <m/>
    <m/>
    <m/>
    <n v="0"/>
    <n v="0"/>
    <s v="Real 2021 | 5/8/2023 1:03:19 PM"/>
    <n v="16355"/>
    <n v="10227.853515625"/>
    <m/>
    <m/>
    <n v="10227.853515625"/>
    <n v="0"/>
    <n v="0"/>
    <m/>
    <m/>
    <m/>
    <n v="0"/>
  </r>
  <r>
    <x v="0"/>
    <x v="0"/>
    <x v="14"/>
    <s v="3"/>
    <x v="2"/>
    <s v="Residential - Low/Medium_26-30"/>
    <x v="10"/>
    <n v="1.1675631999969482"/>
    <n v="10227.853515625"/>
    <n v="1.1675631999969482"/>
    <m/>
    <n v="0"/>
    <m/>
    <m/>
    <m/>
    <n v="0"/>
    <m/>
    <m/>
    <n v="-1"/>
    <n v="0"/>
    <s v="DSM_EE"/>
    <m/>
    <n v="10227.853515625"/>
    <m/>
    <n v="0"/>
    <n v="396.53408813476563"/>
    <n v="396.53408813476563"/>
    <n v="0"/>
    <n v="-1"/>
    <n v="0"/>
    <n v="0"/>
    <n v="0"/>
    <n v="365"/>
    <n v="8760"/>
    <n v="1.1415524932090193E-4"/>
    <n v="38.77001953125"/>
    <n v="0"/>
    <n v="0"/>
    <n v="396.53408813476563"/>
    <n v="38.77001953125"/>
    <m/>
    <s v="1/1/2026"/>
    <s v="12/31/2099"/>
    <m/>
    <n v="0"/>
    <n v="0"/>
    <n v="2037"/>
    <m/>
    <m/>
    <m/>
    <n v="0"/>
    <n v="0"/>
    <s v="Real 2021 | 5/8/2023 1:03:19 PM"/>
    <n v="16356"/>
    <n v="10227.853515625"/>
    <m/>
    <m/>
    <n v="10227.853515625"/>
    <n v="0"/>
    <n v="0"/>
    <m/>
    <m/>
    <m/>
    <n v="0"/>
  </r>
  <r>
    <x v="0"/>
    <x v="0"/>
    <x v="14"/>
    <s v="5"/>
    <x v="4"/>
    <s v="Residential - Low/Medium_26-30"/>
    <x v="10"/>
    <n v="1.1675631999969482"/>
    <n v="10227.853515625"/>
    <n v="1.1675631999969482"/>
    <m/>
    <n v="0"/>
    <m/>
    <m/>
    <m/>
    <n v="0"/>
    <m/>
    <m/>
    <n v="-1"/>
    <n v="0"/>
    <s v="DSM_EE"/>
    <m/>
    <n v="10227.853515625"/>
    <m/>
    <n v="0"/>
    <n v="396.53408813476563"/>
    <n v="396.53408813476563"/>
    <n v="0"/>
    <n v="-1"/>
    <n v="0"/>
    <n v="0"/>
    <n v="0"/>
    <n v="365"/>
    <n v="8760"/>
    <n v="1.1415524932090193E-4"/>
    <n v="38.77001953125"/>
    <n v="0"/>
    <n v="0"/>
    <n v="396.53408813476563"/>
    <n v="38.77001953125"/>
    <m/>
    <s v="1/1/2026"/>
    <s v="12/31/2099"/>
    <m/>
    <n v="0"/>
    <n v="0"/>
    <n v="2037"/>
    <m/>
    <m/>
    <m/>
    <n v="0"/>
    <n v="0"/>
    <s v="Real 2021 | 5/8/2023 1:03:19 PM"/>
    <n v="16357"/>
    <n v="10227.853515625"/>
    <m/>
    <m/>
    <n v="10227.853515625"/>
    <n v="0"/>
    <n v="0"/>
    <m/>
    <m/>
    <m/>
    <n v="0"/>
  </r>
  <r>
    <x v="0"/>
    <x v="0"/>
    <x v="14"/>
    <s v="6"/>
    <x v="5"/>
    <s v="Residential - Low/Medium_26-30"/>
    <x v="10"/>
    <n v="1.1675631999969482"/>
    <n v="10227.853515625"/>
    <n v="1.1675631999969482"/>
    <m/>
    <n v="0"/>
    <m/>
    <m/>
    <m/>
    <n v="0"/>
    <m/>
    <m/>
    <n v="-1"/>
    <n v="0"/>
    <s v="DSM_EE"/>
    <m/>
    <n v="10227.853515625"/>
    <m/>
    <n v="0"/>
    <n v="396.53408813476563"/>
    <n v="396.53408813476563"/>
    <n v="0"/>
    <n v="-1"/>
    <n v="0"/>
    <n v="0"/>
    <n v="0"/>
    <n v="365"/>
    <n v="8760"/>
    <n v="1.1415524932090193E-4"/>
    <n v="38.77001953125"/>
    <n v="0"/>
    <n v="0"/>
    <n v="396.53408813476563"/>
    <n v="38.77001953125"/>
    <m/>
    <s v="1/1/2026"/>
    <s v="12/31/2099"/>
    <m/>
    <n v="0"/>
    <n v="0"/>
    <n v="2037"/>
    <m/>
    <m/>
    <m/>
    <n v="0"/>
    <n v="0"/>
    <s v="Real 2021 | 5/8/2023 1:03:19 PM"/>
    <n v="16358"/>
    <n v="10227.853515625"/>
    <m/>
    <m/>
    <n v="10227.853515625"/>
    <n v="0"/>
    <n v="0"/>
    <m/>
    <m/>
    <m/>
    <n v="0"/>
  </r>
  <r>
    <x v="0"/>
    <x v="0"/>
    <x v="14"/>
    <s v="7"/>
    <x v="6"/>
    <s v="Residential - Low/Medium_26-30"/>
    <x v="10"/>
    <n v="1.1675631999969482"/>
    <n v="10227.853515625"/>
    <n v="1.1675631999969482"/>
    <m/>
    <n v="0"/>
    <m/>
    <m/>
    <m/>
    <n v="0"/>
    <m/>
    <m/>
    <n v="-1"/>
    <n v="0"/>
    <s v="DSM_EE"/>
    <m/>
    <n v="10227.853515625"/>
    <m/>
    <n v="0"/>
    <n v="396.53408813476563"/>
    <n v="396.53408813476563"/>
    <n v="0"/>
    <n v="-1"/>
    <n v="0"/>
    <n v="0"/>
    <n v="0"/>
    <n v="365"/>
    <n v="8760"/>
    <n v="1.1415524932090193E-4"/>
    <n v="38.77001953125"/>
    <n v="0"/>
    <n v="0"/>
    <n v="396.53408813476563"/>
    <n v="38.77001953125"/>
    <m/>
    <s v="1/1/2026"/>
    <s v="12/31/2099"/>
    <m/>
    <n v="0"/>
    <n v="0"/>
    <n v="2037"/>
    <m/>
    <m/>
    <m/>
    <n v="0"/>
    <n v="0"/>
    <s v="Real 2021 | 5/8/2023 1:03:19 PM"/>
    <n v="16359"/>
    <n v="10227.853515625"/>
    <m/>
    <m/>
    <n v="10227.853515625"/>
    <n v="0"/>
    <n v="0"/>
    <m/>
    <m/>
    <m/>
    <n v="0"/>
  </r>
  <r>
    <x v="0"/>
    <x v="0"/>
    <x v="14"/>
    <s v="9"/>
    <x v="8"/>
    <s v="Residential - Low/Medium_26-30"/>
    <x v="10"/>
    <n v="1.1675631999969482"/>
    <n v="10227.853515625"/>
    <n v="1.1675631999969482"/>
    <m/>
    <n v="0"/>
    <m/>
    <m/>
    <m/>
    <n v="0"/>
    <m/>
    <m/>
    <n v="-1"/>
    <n v="0"/>
    <s v="DSM_EE"/>
    <m/>
    <n v="10227.853515625"/>
    <m/>
    <n v="0"/>
    <n v="396.53408813476563"/>
    <n v="396.53408813476563"/>
    <n v="0"/>
    <n v="-1"/>
    <n v="0"/>
    <n v="0"/>
    <n v="0"/>
    <n v="365"/>
    <n v="8760"/>
    <n v="1.1415524932090193E-4"/>
    <n v="38.77001953125"/>
    <n v="0"/>
    <n v="0"/>
    <n v="396.53408813476563"/>
    <n v="38.77001953125"/>
    <m/>
    <s v="1/1/2026"/>
    <s v="12/31/2099"/>
    <m/>
    <n v="0"/>
    <n v="0"/>
    <n v="2037"/>
    <m/>
    <m/>
    <m/>
    <n v="0"/>
    <n v="0"/>
    <s v="Real 2021 | 5/8/2023 1:03:19 PM"/>
    <n v="16360"/>
    <n v="10227.853515625"/>
    <m/>
    <m/>
    <n v="10227.853515625"/>
    <n v="0"/>
    <n v="0"/>
    <m/>
    <m/>
    <m/>
    <n v="0"/>
  </r>
  <r>
    <x v="0"/>
    <x v="0"/>
    <x v="14"/>
    <s v="5"/>
    <x v="4"/>
    <s v="Residential - High_26-30"/>
    <x v="11"/>
    <n v="0.41924178600311279"/>
    <n v="3672.55810546875"/>
    <n v="0.41924178600311279"/>
    <m/>
    <n v="0"/>
    <m/>
    <m/>
    <m/>
    <n v="0"/>
    <m/>
    <m/>
    <n v="-1"/>
    <n v="0"/>
    <s v="DSM_EE"/>
    <m/>
    <n v="3672.55810546875"/>
    <m/>
    <n v="0"/>
    <n v="146.1749267578125"/>
    <n v="146.1749267578125"/>
    <n v="0"/>
    <n v="-1"/>
    <n v="0"/>
    <n v="0"/>
    <n v="0"/>
    <n v="365"/>
    <n v="8760"/>
    <n v="1.1415524932090193E-4"/>
    <n v="39.80194091796875"/>
    <n v="0"/>
    <n v="0"/>
    <n v="146.1749267578125"/>
    <n v="39.80194091796875"/>
    <m/>
    <s v="1/1/2026"/>
    <s v="12/31/2099"/>
    <m/>
    <n v="0"/>
    <n v="0"/>
    <n v="2037"/>
    <m/>
    <m/>
    <m/>
    <n v="0"/>
    <n v="0"/>
    <s v="Real 2021 | 5/8/2023 1:03:19 PM"/>
    <n v="16361"/>
    <n v="3672.55810546875"/>
    <m/>
    <m/>
    <n v="3672.55810546875"/>
    <n v="0"/>
    <n v="0"/>
    <m/>
    <m/>
    <m/>
    <n v="0"/>
  </r>
  <r>
    <x v="0"/>
    <x v="0"/>
    <x v="14"/>
    <s v="6"/>
    <x v="5"/>
    <s v="Residential - High_26-30"/>
    <x v="11"/>
    <n v="0.41924178600311279"/>
    <n v="3672.55810546875"/>
    <n v="0.41924178600311279"/>
    <m/>
    <n v="0"/>
    <m/>
    <m/>
    <m/>
    <n v="0"/>
    <m/>
    <m/>
    <n v="-1"/>
    <n v="0"/>
    <s v="DSM_EE"/>
    <m/>
    <n v="3672.55810546875"/>
    <m/>
    <n v="0"/>
    <n v="146.1749267578125"/>
    <n v="146.1749267578125"/>
    <n v="0"/>
    <n v="-1"/>
    <n v="0"/>
    <n v="0"/>
    <n v="0"/>
    <n v="365"/>
    <n v="8760"/>
    <n v="1.1415524932090193E-4"/>
    <n v="39.80194091796875"/>
    <n v="0"/>
    <n v="0"/>
    <n v="146.1749267578125"/>
    <n v="39.80194091796875"/>
    <m/>
    <s v="1/1/2026"/>
    <s v="12/31/2099"/>
    <m/>
    <n v="0"/>
    <n v="0"/>
    <n v="2037"/>
    <m/>
    <m/>
    <m/>
    <n v="0"/>
    <n v="0"/>
    <s v="Real 2021 | 5/8/2023 1:03:19 PM"/>
    <n v="16362"/>
    <n v="3672.55810546875"/>
    <m/>
    <m/>
    <n v="3672.55810546875"/>
    <n v="0"/>
    <n v="0"/>
    <m/>
    <m/>
    <m/>
    <n v="0"/>
  </r>
  <r>
    <x v="0"/>
    <x v="0"/>
    <x v="14"/>
    <s v="9"/>
    <x v="8"/>
    <s v="Residential - High_26-30"/>
    <x v="11"/>
    <n v="0.41924178600311279"/>
    <n v="3672.55810546875"/>
    <n v="0.41924178600311279"/>
    <m/>
    <n v="0"/>
    <m/>
    <m/>
    <m/>
    <n v="0"/>
    <m/>
    <m/>
    <n v="-1"/>
    <n v="0"/>
    <s v="DSM_EE"/>
    <m/>
    <n v="3672.55810546875"/>
    <m/>
    <n v="0"/>
    <n v="146.1749267578125"/>
    <n v="146.1749267578125"/>
    <n v="0"/>
    <n v="-1"/>
    <n v="0"/>
    <n v="0"/>
    <n v="0"/>
    <n v="365"/>
    <n v="8760"/>
    <n v="1.1415524932090193E-4"/>
    <n v="39.80194091796875"/>
    <n v="0"/>
    <n v="0"/>
    <n v="146.1749267578125"/>
    <n v="39.80194091796875"/>
    <m/>
    <s v="1/1/2026"/>
    <s v="12/31/2099"/>
    <m/>
    <n v="0"/>
    <n v="0"/>
    <n v="2037"/>
    <m/>
    <m/>
    <m/>
    <n v="0"/>
    <n v="0"/>
    <s v="Real 2021 | 5/8/2023 1:03:19 PM"/>
    <n v="16363"/>
    <n v="3672.55810546875"/>
    <m/>
    <m/>
    <n v="3672.55810546875"/>
    <n v="0"/>
    <n v="0"/>
    <m/>
    <m/>
    <m/>
    <n v="0"/>
  </r>
  <r>
    <x v="0"/>
    <x v="0"/>
    <x v="14"/>
    <s v="2"/>
    <x v="1"/>
    <s v="Residential - Behavior_26-30"/>
    <x v="12"/>
    <n v="0"/>
    <n v="0"/>
    <n v="0"/>
    <m/>
    <n v="0"/>
    <m/>
    <m/>
    <m/>
    <n v="0"/>
    <m/>
    <m/>
    <n v="-1"/>
    <n v="0"/>
    <s v="DSM_EE"/>
    <m/>
    <n v="0"/>
    <m/>
    <n v="0"/>
    <n v="0"/>
    <n v="0"/>
    <n v="0"/>
    <n v="-1"/>
    <n v="0"/>
    <n v="0"/>
    <n v="0"/>
    <n v="0"/>
    <n v="0"/>
    <m/>
    <m/>
    <n v="0"/>
    <m/>
    <n v="0"/>
    <m/>
    <m/>
    <s v="1/1/2026"/>
    <s v="12/31/2099"/>
    <m/>
    <n v="0"/>
    <n v="0"/>
    <n v="2037"/>
    <m/>
    <m/>
    <m/>
    <n v="0"/>
    <n v="0"/>
    <s v="Real 2021 | 5/8/2023 1:03:19 PM"/>
    <n v="16364"/>
    <n v="0"/>
    <m/>
    <m/>
    <n v="0"/>
    <n v="0"/>
    <n v="0"/>
    <m/>
    <m/>
    <m/>
    <n v="0"/>
  </r>
  <r>
    <x v="0"/>
    <x v="0"/>
    <x v="14"/>
    <s v="5"/>
    <x v="4"/>
    <s v="Residential - Behavior_26-30"/>
    <x v="12"/>
    <n v="0"/>
    <n v="0"/>
    <n v="0"/>
    <m/>
    <n v="0"/>
    <m/>
    <m/>
    <m/>
    <n v="0"/>
    <m/>
    <m/>
    <n v="-1"/>
    <n v="0"/>
    <s v="DSM_EE"/>
    <m/>
    <n v="0"/>
    <m/>
    <n v="0"/>
    <n v="0"/>
    <n v="0"/>
    <n v="0"/>
    <n v="-1"/>
    <n v="0"/>
    <n v="0"/>
    <n v="0"/>
    <n v="0"/>
    <n v="0"/>
    <m/>
    <m/>
    <n v="0"/>
    <m/>
    <n v="0"/>
    <m/>
    <m/>
    <s v="1/1/2026"/>
    <s v="12/31/2099"/>
    <m/>
    <n v="0"/>
    <n v="0"/>
    <n v="2037"/>
    <m/>
    <m/>
    <m/>
    <n v="0"/>
    <n v="0"/>
    <s v="Real 2021 | 5/8/2023 1:03:19 PM"/>
    <n v="16365"/>
    <n v="0"/>
    <m/>
    <m/>
    <n v="0"/>
    <n v="0"/>
    <n v="0"/>
    <m/>
    <m/>
    <m/>
    <n v="0"/>
  </r>
  <r>
    <x v="0"/>
    <x v="0"/>
    <x v="14"/>
    <s v="6"/>
    <x v="5"/>
    <s v="Residential - Behavior_26-30"/>
    <x v="12"/>
    <n v="0"/>
    <n v="0"/>
    <n v="0"/>
    <m/>
    <n v="0"/>
    <m/>
    <m/>
    <m/>
    <n v="0"/>
    <m/>
    <m/>
    <n v="-1"/>
    <n v="0"/>
    <s v="DSM_EE"/>
    <m/>
    <n v="0"/>
    <m/>
    <n v="0"/>
    <n v="0"/>
    <n v="0"/>
    <n v="0"/>
    <n v="-1"/>
    <n v="0"/>
    <n v="0"/>
    <n v="0"/>
    <n v="0"/>
    <n v="0"/>
    <m/>
    <m/>
    <n v="0"/>
    <m/>
    <n v="0"/>
    <m/>
    <m/>
    <s v="1/1/2026"/>
    <s v="12/31/2099"/>
    <m/>
    <n v="0"/>
    <n v="0"/>
    <n v="2037"/>
    <m/>
    <m/>
    <m/>
    <n v="0"/>
    <n v="0"/>
    <s v="Real 2021 | 5/8/2023 1:03:19 PM"/>
    <n v="16366"/>
    <n v="0"/>
    <m/>
    <m/>
    <n v="0"/>
    <n v="0"/>
    <n v="0"/>
    <m/>
    <m/>
    <m/>
    <n v="0"/>
  </r>
  <r>
    <x v="0"/>
    <x v="0"/>
    <x v="14"/>
    <s v="8"/>
    <x v="7"/>
    <s v="Residential - Behavior_26-30"/>
    <x v="12"/>
    <n v="0"/>
    <n v="0"/>
    <n v="0"/>
    <m/>
    <n v="0"/>
    <m/>
    <m/>
    <m/>
    <n v="0"/>
    <m/>
    <m/>
    <n v="-1"/>
    <n v="0"/>
    <s v="DSM_EE"/>
    <m/>
    <n v="0"/>
    <m/>
    <n v="0"/>
    <n v="0"/>
    <n v="0"/>
    <n v="0"/>
    <n v="-1"/>
    <n v="0"/>
    <n v="0"/>
    <n v="0"/>
    <n v="0"/>
    <n v="0"/>
    <m/>
    <m/>
    <n v="0"/>
    <m/>
    <n v="0"/>
    <m/>
    <m/>
    <s v="1/1/2026"/>
    <s v="12/31/2099"/>
    <m/>
    <n v="0"/>
    <n v="0"/>
    <n v="2037"/>
    <m/>
    <m/>
    <m/>
    <n v="0"/>
    <n v="0"/>
    <s v="Real 2021 | 5/8/2023 1:03:19 PM"/>
    <n v="16367"/>
    <n v="0"/>
    <m/>
    <m/>
    <n v="0"/>
    <n v="0"/>
    <n v="0"/>
    <m/>
    <m/>
    <m/>
    <n v="0"/>
  </r>
  <r>
    <x v="0"/>
    <x v="0"/>
    <x v="14"/>
    <s v="9"/>
    <x v="8"/>
    <s v="Residential - Behavior_26-30"/>
    <x v="12"/>
    <n v="0"/>
    <n v="0"/>
    <n v="0"/>
    <m/>
    <n v="0"/>
    <m/>
    <m/>
    <m/>
    <n v="0"/>
    <m/>
    <m/>
    <n v="-1"/>
    <n v="0"/>
    <s v="DSM_EE"/>
    <m/>
    <n v="0"/>
    <m/>
    <n v="0"/>
    <n v="0"/>
    <n v="0"/>
    <n v="0"/>
    <n v="-1"/>
    <n v="0"/>
    <n v="0"/>
    <n v="0"/>
    <n v="0"/>
    <n v="0"/>
    <m/>
    <m/>
    <n v="0"/>
    <m/>
    <n v="0"/>
    <m/>
    <m/>
    <s v="1/1/2026"/>
    <s v="12/31/2099"/>
    <m/>
    <n v="0"/>
    <n v="0"/>
    <n v="2037"/>
    <m/>
    <m/>
    <m/>
    <n v="0"/>
    <n v="0"/>
    <s v="Real 2021 | 5/8/2023 1:03:19 PM"/>
    <n v="16368"/>
    <n v="0"/>
    <m/>
    <m/>
    <n v="0"/>
    <n v="0"/>
    <n v="0"/>
    <m/>
    <m/>
    <m/>
    <n v="0"/>
  </r>
  <r>
    <x v="0"/>
    <x v="0"/>
    <x v="14"/>
    <s v="1"/>
    <x v="0"/>
    <s v="C&amp;I - Low_26-30"/>
    <x v="13"/>
    <n v="4.2889575958251953"/>
    <n v="37571.26953125"/>
    <n v="4.2889575958251953"/>
    <m/>
    <n v="0"/>
    <m/>
    <m/>
    <m/>
    <n v="0"/>
    <m/>
    <m/>
    <n v="-1"/>
    <n v="0"/>
    <s v="DSM_EE"/>
    <m/>
    <n v="37571.26953125"/>
    <m/>
    <n v="0"/>
    <n v="1403.969482421875"/>
    <n v="1403.969482421875"/>
    <n v="0"/>
    <n v="-1"/>
    <n v="0"/>
    <n v="0"/>
    <n v="0"/>
    <n v="365"/>
    <n v="8760"/>
    <n v="1.1415524932090193E-4"/>
    <n v="37.368167877197266"/>
    <n v="0"/>
    <n v="0"/>
    <n v="1403.969482421875"/>
    <n v="37.368167877197266"/>
    <m/>
    <s v="1/1/2026"/>
    <s v="12/31/2099"/>
    <m/>
    <n v="0"/>
    <n v="0"/>
    <n v="2037"/>
    <m/>
    <m/>
    <m/>
    <n v="0"/>
    <n v="0"/>
    <s v="Real 2021 | 5/8/2023 1:03:19 PM"/>
    <n v="16369"/>
    <n v="37571.26953125"/>
    <m/>
    <m/>
    <n v="37571.26953125"/>
    <n v="0"/>
    <n v="0"/>
    <m/>
    <m/>
    <m/>
    <n v="0"/>
  </r>
  <r>
    <x v="0"/>
    <x v="0"/>
    <x v="14"/>
    <s v="2"/>
    <x v="1"/>
    <s v="C&amp;I - Low_26-30"/>
    <x v="13"/>
    <n v="4.2889575958251953"/>
    <n v="37571.26953125"/>
    <n v="4.2889575958251953"/>
    <m/>
    <n v="0"/>
    <m/>
    <m/>
    <m/>
    <n v="0"/>
    <m/>
    <m/>
    <n v="-1"/>
    <n v="0"/>
    <s v="DSM_EE"/>
    <m/>
    <n v="37571.26953125"/>
    <m/>
    <n v="0"/>
    <n v="1403.969482421875"/>
    <n v="1403.969482421875"/>
    <n v="0"/>
    <n v="-1"/>
    <n v="0"/>
    <n v="0"/>
    <n v="0"/>
    <n v="365"/>
    <n v="8760"/>
    <n v="1.1415524932090193E-4"/>
    <n v="37.368167877197266"/>
    <n v="0"/>
    <n v="0"/>
    <n v="1403.969482421875"/>
    <n v="37.368167877197266"/>
    <m/>
    <s v="1/1/2026"/>
    <s v="12/31/2099"/>
    <m/>
    <n v="0"/>
    <n v="0"/>
    <n v="2037"/>
    <m/>
    <m/>
    <m/>
    <n v="0"/>
    <n v="0"/>
    <s v="Real 2021 | 5/8/2023 1:03:19 PM"/>
    <n v="16370"/>
    <n v="37571.26953125"/>
    <m/>
    <m/>
    <n v="37571.26953125"/>
    <n v="0"/>
    <n v="0"/>
    <m/>
    <m/>
    <m/>
    <n v="0"/>
  </r>
  <r>
    <x v="0"/>
    <x v="0"/>
    <x v="14"/>
    <s v="3"/>
    <x v="2"/>
    <s v="C&amp;I - Low_26-30"/>
    <x v="13"/>
    <n v="4.2889575958251953"/>
    <n v="37571.26953125"/>
    <n v="4.2889575958251953"/>
    <m/>
    <n v="0"/>
    <m/>
    <m/>
    <m/>
    <n v="0"/>
    <m/>
    <m/>
    <n v="-1"/>
    <n v="0"/>
    <s v="DSM_EE"/>
    <m/>
    <n v="37571.26953125"/>
    <m/>
    <n v="0"/>
    <n v="1403.969482421875"/>
    <n v="1403.969482421875"/>
    <n v="0"/>
    <n v="-1"/>
    <n v="0"/>
    <n v="0"/>
    <n v="0"/>
    <n v="365"/>
    <n v="8760"/>
    <n v="1.1415524932090193E-4"/>
    <n v="37.368167877197266"/>
    <n v="0"/>
    <n v="0"/>
    <n v="1403.969482421875"/>
    <n v="37.368167877197266"/>
    <m/>
    <s v="1/1/2026"/>
    <s v="12/31/2099"/>
    <m/>
    <n v="0"/>
    <n v="0"/>
    <n v="2037"/>
    <m/>
    <m/>
    <m/>
    <n v="0"/>
    <n v="0"/>
    <s v="Real 2021 | 5/8/2023 1:03:19 PM"/>
    <n v="16371"/>
    <n v="37571.26953125"/>
    <m/>
    <m/>
    <n v="37571.26953125"/>
    <n v="0"/>
    <n v="0"/>
    <m/>
    <m/>
    <m/>
    <n v="0"/>
  </r>
  <r>
    <x v="0"/>
    <x v="0"/>
    <x v="14"/>
    <s v="4"/>
    <x v="3"/>
    <s v="C&amp;I - Low_26-30"/>
    <x v="13"/>
    <n v="4.2889575958251953"/>
    <n v="37571.26953125"/>
    <n v="4.2889575958251953"/>
    <m/>
    <n v="0"/>
    <m/>
    <m/>
    <m/>
    <n v="0"/>
    <m/>
    <m/>
    <n v="-1"/>
    <n v="0"/>
    <s v="DSM_EE"/>
    <m/>
    <n v="37571.26953125"/>
    <m/>
    <n v="0"/>
    <n v="1403.969482421875"/>
    <n v="1403.969482421875"/>
    <n v="0"/>
    <n v="-1"/>
    <n v="0"/>
    <n v="0"/>
    <n v="0"/>
    <n v="365"/>
    <n v="8760"/>
    <n v="1.1415524932090193E-4"/>
    <n v="37.368167877197266"/>
    <n v="0"/>
    <n v="0"/>
    <n v="1403.969482421875"/>
    <n v="37.368167877197266"/>
    <m/>
    <s v="1/1/2026"/>
    <s v="12/31/2099"/>
    <m/>
    <n v="0"/>
    <n v="0"/>
    <n v="2037"/>
    <m/>
    <m/>
    <m/>
    <n v="0"/>
    <n v="0"/>
    <s v="Real 2021 | 5/8/2023 1:03:19 PM"/>
    <n v="16372"/>
    <n v="37571.26953125"/>
    <m/>
    <m/>
    <n v="37571.26953125"/>
    <n v="0"/>
    <n v="0"/>
    <m/>
    <m/>
    <m/>
    <n v="0"/>
  </r>
  <r>
    <x v="0"/>
    <x v="0"/>
    <x v="14"/>
    <s v="5"/>
    <x v="4"/>
    <s v="C&amp;I - Low_26-30"/>
    <x v="13"/>
    <n v="4.2889575958251953"/>
    <n v="37571.26953125"/>
    <n v="4.2889575958251953"/>
    <m/>
    <n v="0"/>
    <m/>
    <m/>
    <m/>
    <n v="0"/>
    <m/>
    <m/>
    <n v="-1"/>
    <n v="0"/>
    <s v="DSM_EE"/>
    <m/>
    <n v="37571.26953125"/>
    <m/>
    <n v="0"/>
    <n v="1403.969482421875"/>
    <n v="1403.969482421875"/>
    <n v="0"/>
    <n v="-1"/>
    <n v="0"/>
    <n v="0"/>
    <n v="0"/>
    <n v="365"/>
    <n v="8760"/>
    <n v="1.1415524932090193E-4"/>
    <n v="37.368167877197266"/>
    <n v="0"/>
    <n v="0"/>
    <n v="1403.969482421875"/>
    <n v="37.368167877197266"/>
    <m/>
    <s v="1/1/2026"/>
    <s v="12/31/2099"/>
    <m/>
    <n v="0"/>
    <n v="0"/>
    <n v="2037"/>
    <m/>
    <m/>
    <m/>
    <n v="0"/>
    <n v="0"/>
    <s v="Real 2021 | 5/8/2023 1:03:19 PM"/>
    <n v="16373"/>
    <n v="37571.26953125"/>
    <m/>
    <m/>
    <n v="37571.26953125"/>
    <n v="0"/>
    <n v="0"/>
    <m/>
    <m/>
    <m/>
    <n v="0"/>
  </r>
  <r>
    <x v="0"/>
    <x v="0"/>
    <x v="14"/>
    <s v="6"/>
    <x v="5"/>
    <s v="C&amp;I - Low_26-30"/>
    <x v="13"/>
    <n v="4.2889575958251953"/>
    <n v="37571.26953125"/>
    <n v="4.2889575958251953"/>
    <m/>
    <n v="0"/>
    <m/>
    <m/>
    <m/>
    <n v="0"/>
    <m/>
    <m/>
    <n v="-1"/>
    <n v="0"/>
    <s v="DSM_EE"/>
    <m/>
    <n v="37571.26953125"/>
    <m/>
    <n v="0"/>
    <n v="1403.969482421875"/>
    <n v="1403.969482421875"/>
    <n v="0"/>
    <n v="-1"/>
    <n v="0"/>
    <n v="0"/>
    <n v="0"/>
    <n v="365"/>
    <n v="8760"/>
    <n v="1.1415524932090193E-4"/>
    <n v="37.368167877197266"/>
    <n v="0"/>
    <n v="0"/>
    <n v="1403.969482421875"/>
    <n v="37.368167877197266"/>
    <m/>
    <s v="1/1/2026"/>
    <s v="12/31/2099"/>
    <m/>
    <n v="0"/>
    <n v="0"/>
    <n v="2037"/>
    <m/>
    <m/>
    <m/>
    <n v="0"/>
    <n v="0"/>
    <s v="Real 2021 | 5/8/2023 1:03:19 PM"/>
    <n v="16374"/>
    <n v="37571.26953125"/>
    <m/>
    <m/>
    <n v="37571.26953125"/>
    <n v="0"/>
    <n v="0"/>
    <m/>
    <m/>
    <m/>
    <n v="0"/>
  </r>
  <r>
    <x v="0"/>
    <x v="0"/>
    <x v="14"/>
    <s v="7"/>
    <x v="6"/>
    <s v="C&amp;I - Low_26-30"/>
    <x v="13"/>
    <n v="4.2889575958251953"/>
    <n v="37571.26953125"/>
    <n v="4.2889575958251953"/>
    <m/>
    <n v="0"/>
    <m/>
    <m/>
    <m/>
    <n v="0"/>
    <m/>
    <m/>
    <n v="-1"/>
    <n v="0"/>
    <s v="DSM_EE"/>
    <m/>
    <n v="37571.26953125"/>
    <m/>
    <n v="0"/>
    <n v="1403.969482421875"/>
    <n v="1403.969482421875"/>
    <n v="0"/>
    <n v="-1"/>
    <n v="0"/>
    <n v="0"/>
    <n v="0"/>
    <n v="365"/>
    <n v="8760"/>
    <n v="1.1415524932090193E-4"/>
    <n v="37.368167877197266"/>
    <n v="0"/>
    <n v="0"/>
    <n v="1403.969482421875"/>
    <n v="37.368167877197266"/>
    <m/>
    <s v="1/1/2026"/>
    <s v="12/31/2099"/>
    <m/>
    <n v="0"/>
    <n v="0"/>
    <n v="2037"/>
    <m/>
    <m/>
    <m/>
    <n v="0"/>
    <n v="0"/>
    <s v="Real 2021 | 5/8/2023 1:03:19 PM"/>
    <n v="16375"/>
    <n v="37571.26953125"/>
    <m/>
    <m/>
    <n v="37571.26953125"/>
    <n v="0"/>
    <n v="0"/>
    <m/>
    <m/>
    <m/>
    <n v="0"/>
  </r>
  <r>
    <x v="0"/>
    <x v="0"/>
    <x v="14"/>
    <s v="8"/>
    <x v="7"/>
    <s v="C&amp;I - Low_26-30"/>
    <x v="13"/>
    <n v="4.2889575958251953"/>
    <n v="37571.26953125"/>
    <n v="4.2889575958251953"/>
    <m/>
    <n v="0"/>
    <m/>
    <m/>
    <m/>
    <n v="0"/>
    <m/>
    <m/>
    <n v="-1"/>
    <n v="0"/>
    <s v="DSM_EE"/>
    <m/>
    <n v="37571.26953125"/>
    <m/>
    <n v="0"/>
    <n v="1403.969482421875"/>
    <n v="1403.969482421875"/>
    <n v="0"/>
    <n v="-1"/>
    <n v="0"/>
    <n v="0"/>
    <n v="0"/>
    <n v="365"/>
    <n v="8760"/>
    <n v="1.1415524932090193E-4"/>
    <n v="37.368167877197266"/>
    <n v="0"/>
    <n v="0"/>
    <n v="1403.969482421875"/>
    <n v="37.368167877197266"/>
    <m/>
    <s v="1/1/2026"/>
    <s v="12/31/2099"/>
    <m/>
    <n v="0"/>
    <n v="0"/>
    <n v="2037"/>
    <m/>
    <m/>
    <m/>
    <n v="0"/>
    <n v="0"/>
    <s v="Real 2021 | 5/8/2023 1:03:19 PM"/>
    <n v="16376"/>
    <n v="37571.26953125"/>
    <m/>
    <m/>
    <n v="37571.26953125"/>
    <n v="0"/>
    <n v="0"/>
    <m/>
    <m/>
    <m/>
    <n v="0"/>
  </r>
  <r>
    <x v="0"/>
    <x v="0"/>
    <x v="14"/>
    <s v="9"/>
    <x v="8"/>
    <s v="C&amp;I - Low_26-30"/>
    <x v="13"/>
    <n v="4.2889575958251953"/>
    <n v="37571.26953125"/>
    <n v="4.2889575958251953"/>
    <m/>
    <n v="0"/>
    <m/>
    <m/>
    <m/>
    <n v="0"/>
    <m/>
    <m/>
    <n v="-1"/>
    <n v="0"/>
    <s v="DSM_EE"/>
    <m/>
    <n v="37571.26953125"/>
    <m/>
    <n v="0"/>
    <n v="1403.969482421875"/>
    <n v="1403.969482421875"/>
    <n v="0"/>
    <n v="-1"/>
    <n v="0"/>
    <n v="0"/>
    <n v="0"/>
    <n v="365"/>
    <n v="8760"/>
    <n v="1.1415524932090193E-4"/>
    <n v="37.368167877197266"/>
    <n v="0"/>
    <n v="0"/>
    <n v="1403.969482421875"/>
    <n v="37.368167877197266"/>
    <m/>
    <s v="1/1/2026"/>
    <s v="12/31/2099"/>
    <m/>
    <n v="0"/>
    <n v="0"/>
    <n v="2037"/>
    <m/>
    <m/>
    <m/>
    <n v="0"/>
    <n v="0"/>
    <s v="Real 2021 | 5/8/2023 1:03:19 PM"/>
    <n v="16377"/>
    <n v="37571.26953125"/>
    <m/>
    <m/>
    <n v="37571.26953125"/>
    <n v="0"/>
    <n v="0"/>
    <m/>
    <m/>
    <m/>
    <n v="0"/>
  </r>
  <r>
    <x v="0"/>
    <x v="0"/>
    <x v="14"/>
    <s v="5"/>
    <x v="4"/>
    <s v="C&amp;I - High_26-30"/>
    <x v="14"/>
    <n v="0"/>
    <n v="0"/>
    <n v="0"/>
    <m/>
    <n v="0"/>
    <m/>
    <m/>
    <m/>
    <n v="0"/>
    <m/>
    <m/>
    <n v="-1"/>
    <n v="0"/>
    <s v="DSM_EE"/>
    <m/>
    <n v="0"/>
    <m/>
    <n v="0"/>
    <n v="0"/>
    <n v="0"/>
    <n v="0"/>
    <n v="-1"/>
    <n v="0"/>
    <n v="0"/>
    <n v="0"/>
    <n v="0"/>
    <n v="0"/>
    <m/>
    <m/>
    <n v="0"/>
    <m/>
    <n v="0"/>
    <m/>
    <m/>
    <s v="1/1/2026"/>
    <s v="12/31/2099"/>
    <m/>
    <n v="0"/>
    <n v="0"/>
    <n v="2037"/>
    <m/>
    <m/>
    <m/>
    <n v="0"/>
    <n v="0"/>
    <s v="Real 2021 | 5/8/2023 1:03:19 PM"/>
    <n v="16378"/>
    <n v="0"/>
    <m/>
    <m/>
    <n v="0"/>
    <n v="0"/>
    <n v="0"/>
    <m/>
    <m/>
    <m/>
    <n v="0"/>
  </r>
  <r>
    <x v="0"/>
    <x v="0"/>
    <x v="14"/>
    <s v="1"/>
    <x v="0"/>
    <s v="IQW_26-30"/>
    <x v="15"/>
    <n v="6.4957760274410248E-2"/>
    <n v="569.030029296875"/>
    <n v="6.4957760274410248E-2"/>
    <m/>
    <n v="0"/>
    <m/>
    <m/>
    <m/>
    <n v="0"/>
    <m/>
    <m/>
    <n v="-1"/>
    <n v="0"/>
    <s v="DSM_EE"/>
    <m/>
    <n v="569.030029296875"/>
    <m/>
    <n v="0"/>
    <n v="22.639802932739258"/>
    <n v="22.639802932739258"/>
    <n v="0"/>
    <n v="-1"/>
    <n v="0"/>
    <n v="0"/>
    <n v="0"/>
    <n v="365"/>
    <n v="8760"/>
    <n v="1.1415524932090193E-4"/>
    <n v="39.786659240722656"/>
    <n v="0"/>
    <n v="0"/>
    <n v="22.639802932739258"/>
    <n v="39.786659240722656"/>
    <m/>
    <s v="1/1/2026"/>
    <s v="12/31/2099"/>
    <m/>
    <n v="0"/>
    <n v="0"/>
    <n v="2037"/>
    <m/>
    <m/>
    <m/>
    <n v="0"/>
    <n v="0"/>
    <s v="Real 2021 | 5/8/2023 1:03:19 PM"/>
    <n v="16379"/>
    <n v="569.030029296875"/>
    <m/>
    <m/>
    <n v="569.030029296875"/>
    <n v="0"/>
    <n v="0"/>
    <m/>
    <m/>
    <m/>
    <n v="0"/>
  </r>
  <r>
    <x v="0"/>
    <x v="0"/>
    <x v="14"/>
    <s v="2"/>
    <x v="1"/>
    <s v="IQW_26-30"/>
    <x v="15"/>
    <n v="6.4957760274410248E-2"/>
    <n v="569.030029296875"/>
    <n v="6.4957760274410248E-2"/>
    <m/>
    <n v="0"/>
    <m/>
    <m/>
    <m/>
    <n v="0"/>
    <m/>
    <m/>
    <n v="-1"/>
    <n v="0"/>
    <s v="DSM_EE"/>
    <m/>
    <n v="569.030029296875"/>
    <m/>
    <n v="0"/>
    <n v="22.639802932739258"/>
    <n v="22.639802932739258"/>
    <n v="0"/>
    <n v="-1"/>
    <n v="0"/>
    <n v="0"/>
    <n v="0"/>
    <n v="365"/>
    <n v="8760"/>
    <n v="1.1415524932090193E-4"/>
    <n v="39.786659240722656"/>
    <n v="0"/>
    <n v="0"/>
    <n v="22.639802932739258"/>
    <n v="39.786659240722656"/>
    <m/>
    <s v="1/1/2026"/>
    <s v="12/31/2099"/>
    <m/>
    <n v="0"/>
    <n v="0"/>
    <n v="2037"/>
    <m/>
    <m/>
    <m/>
    <n v="0"/>
    <n v="0"/>
    <s v="Real 2021 | 5/8/2023 1:03:19 PM"/>
    <n v="16380"/>
    <n v="569.030029296875"/>
    <m/>
    <m/>
    <n v="569.030029296875"/>
    <n v="0"/>
    <n v="0"/>
    <m/>
    <m/>
    <m/>
    <n v="0"/>
  </r>
  <r>
    <x v="0"/>
    <x v="0"/>
    <x v="14"/>
    <s v="3"/>
    <x v="2"/>
    <s v="IQW_26-30"/>
    <x v="15"/>
    <n v="6.4957760274410248E-2"/>
    <n v="569.030029296875"/>
    <n v="6.4957760274410248E-2"/>
    <m/>
    <n v="0"/>
    <m/>
    <m/>
    <m/>
    <n v="0"/>
    <m/>
    <m/>
    <n v="-1"/>
    <n v="0"/>
    <s v="DSM_EE"/>
    <m/>
    <n v="569.030029296875"/>
    <m/>
    <n v="0"/>
    <n v="22.639802932739258"/>
    <n v="22.639802932739258"/>
    <n v="0"/>
    <n v="-1"/>
    <n v="0"/>
    <n v="0"/>
    <n v="0"/>
    <n v="365"/>
    <n v="8760"/>
    <n v="1.1415524932090193E-4"/>
    <n v="39.786659240722656"/>
    <n v="0"/>
    <n v="0"/>
    <n v="22.639802932739258"/>
    <n v="39.786659240722656"/>
    <m/>
    <s v="1/1/2026"/>
    <s v="12/31/2099"/>
    <m/>
    <n v="0"/>
    <n v="0"/>
    <n v="2037"/>
    <m/>
    <m/>
    <m/>
    <n v="0"/>
    <n v="0"/>
    <s v="Real 2021 | 5/8/2023 1:03:19 PM"/>
    <n v="16381"/>
    <n v="569.030029296875"/>
    <m/>
    <m/>
    <n v="569.030029296875"/>
    <n v="0"/>
    <n v="0"/>
    <m/>
    <m/>
    <m/>
    <n v="0"/>
  </r>
  <r>
    <x v="0"/>
    <x v="0"/>
    <x v="14"/>
    <s v="4"/>
    <x v="3"/>
    <s v="IQW_26-30"/>
    <x v="15"/>
    <n v="6.4957760274410248E-2"/>
    <n v="569.030029296875"/>
    <n v="6.4957760274410248E-2"/>
    <m/>
    <n v="0"/>
    <m/>
    <m/>
    <m/>
    <n v="0"/>
    <m/>
    <m/>
    <n v="-1"/>
    <n v="0"/>
    <s v="DSM_EE"/>
    <m/>
    <n v="569.030029296875"/>
    <m/>
    <n v="0"/>
    <n v="22.639802932739258"/>
    <n v="22.639802932739258"/>
    <n v="0"/>
    <n v="-1"/>
    <n v="0"/>
    <n v="0"/>
    <n v="0"/>
    <n v="365"/>
    <n v="8760"/>
    <n v="1.1415524932090193E-4"/>
    <n v="39.786659240722656"/>
    <n v="0"/>
    <n v="0"/>
    <n v="22.639802932739258"/>
    <n v="39.786659240722656"/>
    <m/>
    <s v="1/1/2026"/>
    <s v="12/31/2099"/>
    <m/>
    <n v="0"/>
    <n v="0"/>
    <n v="2037"/>
    <m/>
    <m/>
    <m/>
    <n v="0"/>
    <n v="0"/>
    <s v="Real 2021 | 5/8/2023 1:03:19 PM"/>
    <n v="16382"/>
    <n v="569.030029296875"/>
    <m/>
    <m/>
    <n v="569.030029296875"/>
    <n v="0"/>
    <n v="0"/>
    <m/>
    <m/>
    <m/>
    <n v="0"/>
  </r>
  <r>
    <x v="0"/>
    <x v="0"/>
    <x v="14"/>
    <s v="5"/>
    <x v="4"/>
    <s v="IQW_26-30"/>
    <x v="15"/>
    <n v="6.4957760274410248E-2"/>
    <n v="569.030029296875"/>
    <n v="6.4957760274410248E-2"/>
    <m/>
    <n v="0"/>
    <m/>
    <m/>
    <m/>
    <n v="0"/>
    <m/>
    <m/>
    <n v="-1"/>
    <n v="0"/>
    <s v="DSM_EE"/>
    <m/>
    <n v="569.030029296875"/>
    <m/>
    <n v="0"/>
    <n v="22.639802932739258"/>
    <n v="22.639802932739258"/>
    <n v="0"/>
    <n v="-1"/>
    <n v="0"/>
    <n v="0"/>
    <n v="0"/>
    <n v="365"/>
    <n v="8760"/>
    <n v="1.1415524932090193E-4"/>
    <n v="39.786659240722656"/>
    <n v="0"/>
    <n v="0"/>
    <n v="22.639802932739258"/>
    <n v="39.786659240722656"/>
    <m/>
    <s v="1/1/2026"/>
    <s v="12/31/2099"/>
    <m/>
    <n v="0"/>
    <n v="0"/>
    <n v="2037"/>
    <m/>
    <m/>
    <m/>
    <n v="0"/>
    <n v="0"/>
    <s v="Real 2021 | 5/8/2023 1:03:19 PM"/>
    <n v="16383"/>
    <n v="569.030029296875"/>
    <m/>
    <m/>
    <n v="569.030029296875"/>
    <n v="0"/>
    <n v="0"/>
    <m/>
    <m/>
    <m/>
    <n v="0"/>
  </r>
  <r>
    <x v="0"/>
    <x v="0"/>
    <x v="14"/>
    <s v="6"/>
    <x v="5"/>
    <s v="IQW_26-30"/>
    <x v="15"/>
    <n v="6.4957760274410248E-2"/>
    <n v="569.030029296875"/>
    <n v="6.4957760274410248E-2"/>
    <m/>
    <n v="0"/>
    <m/>
    <m/>
    <m/>
    <n v="0"/>
    <m/>
    <m/>
    <n v="-1"/>
    <n v="0"/>
    <s v="DSM_EE"/>
    <m/>
    <n v="569.030029296875"/>
    <m/>
    <n v="0"/>
    <n v="22.639802932739258"/>
    <n v="22.639802932739258"/>
    <n v="0"/>
    <n v="-1"/>
    <n v="0"/>
    <n v="0"/>
    <n v="0"/>
    <n v="365"/>
    <n v="8760"/>
    <n v="1.1415524932090193E-4"/>
    <n v="39.786659240722656"/>
    <n v="0"/>
    <n v="0"/>
    <n v="22.639802932739258"/>
    <n v="39.786659240722656"/>
    <m/>
    <s v="1/1/2026"/>
    <s v="12/31/2099"/>
    <m/>
    <n v="0"/>
    <n v="0"/>
    <n v="2037"/>
    <m/>
    <m/>
    <m/>
    <n v="0"/>
    <n v="0"/>
    <s v="Real 2021 | 5/8/2023 1:03:19 PM"/>
    <n v="16384"/>
    <n v="569.030029296875"/>
    <m/>
    <m/>
    <n v="569.030029296875"/>
    <n v="0"/>
    <n v="0"/>
    <m/>
    <m/>
    <m/>
    <n v="0"/>
  </r>
  <r>
    <x v="0"/>
    <x v="0"/>
    <x v="14"/>
    <s v="7"/>
    <x v="6"/>
    <s v="IQW_26-30"/>
    <x v="15"/>
    <n v="6.4957760274410248E-2"/>
    <n v="569.030029296875"/>
    <n v="6.4957760274410248E-2"/>
    <m/>
    <n v="0"/>
    <m/>
    <m/>
    <m/>
    <n v="0"/>
    <m/>
    <m/>
    <n v="-1"/>
    <n v="0"/>
    <s v="DSM_EE"/>
    <m/>
    <n v="569.030029296875"/>
    <m/>
    <n v="0"/>
    <n v="22.639802932739258"/>
    <n v="22.639802932739258"/>
    <n v="0"/>
    <n v="-1"/>
    <n v="0"/>
    <n v="0"/>
    <n v="0"/>
    <n v="365"/>
    <n v="8760"/>
    <n v="1.1415524932090193E-4"/>
    <n v="39.786659240722656"/>
    <n v="0"/>
    <n v="0"/>
    <n v="22.639802932739258"/>
    <n v="39.786659240722656"/>
    <m/>
    <s v="1/1/2026"/>
    <s v="12/31/2099"/>
    <m/>
    <n v="0"/>
    <n v="0"/>
    <n v="2037"/>
    <m/>
    <m/>
    <m/>
    <n v="0"/>
    <n v="0"/>
    <s v="Real 2021 | 5/8/2023 1:03:19 PM"/>
    <n v="16385"/>
    <n v="569.030029296875"/>
    <m/>
    <m/>
    <n v="569.030029296875"/>
    <n v="0"/>
    <n v="0"/>
    <m/>
    <m/>
    <m/>
    <n v="0"/>
  </r>
  <r>
    <x v="0"/>
    <x v="0"/>
    <x v="14"/>
    <s v="8"/>
    <x v="7"/>
    <s v="IQW_26-30"/>
    <x v="15"/>
    <n v="6.4957760274410248E-2"/>
    <n v="569.030029296875"/>
    <n v="6.4957760274410248E-2"/>
    <m/>
    <n v="0"/>
    <m/>
    <m/>
    <m/>
    <n v="0"/>
    <m/>
    <m/>
    <n v="-1"/>
    <n v="0"/>
    <s v="DSM_EE"/>
    <m/>
    <n v="569.030029296875"/>
    <m/>
    <n v="0"/>
    <n v="22.639802932739258"/>
    <n v="22.639802932739258"/>
    <n v="0"/>
    <n v="-1"/>
    <n v="0"/>
    <n v="0"/>
    <n v="0"/>
    <n v="365"/>
    <n v="8760"/>
    <n v="1.1415524932090193E-4"/>
    <n v="39.786659240722656"/>
    <n v="0"/>
    <n v="0"/>
    <n v="22.639802932739258"/>
    <n v="39.786659240722656"/>
    <m/>
    <s v="1/1/2026"/>
    <s v="12/31/2099"/>
    <m/>
    <n v="0"/>
    <n v="0"/>
    <n v="2037"/>
    <m/>
    <m/>
    <m/>
    <n v="0"/>
    <n v="0"/>
    <s v="Real 2021 | 5/8/2023 1:03:19 PM"/>
    <n v="16386"/>
    <n v="569.030029296875"/>
    <m/>
    <m/>
    <n v="569.030029296875"/>
    <n v="0"/>
    <n v="0"/>
    <m/>
    <m/>
    <m/>
    <n v="0"/>
  </r>
  <r>
    <x v="0"/>
    <x v="0"/>
    <x v="14"/>
    <s v="9"/>
    <x v="8"/>
    <s v="IQW_26-30"/>
    <x v="15"/>
    <n v="6.4957760274410248E-2"/>
    <n v="569.030029296875"/>
    <n v="6.4957760274410248E-2"/>
    <m/>
    <n v="0"/>
    <m/>
    <m/>
    <m/>
    <n v="0"/>
    <m/>
    <m/>
    <n v="-1"/>
    <n v="0"/>
    <s v="DSM_EE"/>
    <m/>
    <n v="569.030029296875"/>
    <m/>
    <n v="0"/>
    <n v="22.639802932739258"/>
    <n v="22.639802932739258"/>
    <n v="0"/>
    <n v="-1"/>
    <n v="0"/>
    <n v="0"/>
    <n v="0"/>
    <n v="365"/>
    <n v="8760"/>
    <n v="1.1415524932090193E-4"/>
    <n v="39.786659240722656"/>
    <n v="0"/>
    <n v="0"/>
    <n v="22.639802932739258"/>
    <n v="39.786659240722656"/>
    <m/>
    <s v="1/1/2026"/>
    <s v="12/31/2099"/>
    <m/>
    <n v="0"/>
    <n v="0"/>
    <n v="2037"/>
    <m/>
    <m/>
    <m/>
    <n v="0"/>
    <n v="0"/>
    <s v="Real 2021 | 5/8/2023 1:03:19 PM"/>
    <n v="16387"/>
    <n v="569.030029296875"/>
    <m/>
    <m/>
    <n v="569.030029296875"/>
    <n v="0"/>
    <n v="0"/>
    <m/>
    <m/>
    <m/>
    <n v="0"/>
  </r>
  <r>
    <x v="0"/>
    <x v="0"/>
    <x v="14"/>
    <s v="2"/>
    <x v="1"/>
    <s v="Residential - Low/Medium_31-42"/>
    <x v="16"/>
    <n v="6.6133012771606445"/>
    <n v="57932.51953125"/>
    <n v="6.6133012771606445"/>
    <m/>
    <n v="0"/>
    <m/>
    <m/>
    <m/>
    <n v="2796.71728515625"/>
    <m/>
    <m/>
    <n v="-1"/>
    <n v="0"/>
    <s v="DSM_EE"/>
    <m/>
    <n v="57932.51953125"/>
    <m/>
    <n v="0"/>
    <n v="2260.753662109375"/>
    <n v="2260.753662109375"/>
    <n v="0"/>
    <n v="-1"/>
    <n v="0"/>
    <n v="0"/>
    <n v="0"/>
    <n v="365"/>
    <n v="8760"/>
    <n v="1.1415524932090193E-4"/>
    <n v="39.023914337158203"/>
    <n v="0"/>
    <n v="0"/>
    <n v="2260.753662109375"/>
    <n v="39.023914337158203"/>
    <m/>
    <s v="1/1/2031"/>
    <s v="12/31/2099"/>
    <m/>
    <n v="0"/>
    <n v="0"/>
    <n v="2037"/>
    <m/>
    <m/>
    <m/>
    <n v="0"/>
    <n v="0"/>
    <s v="Real 2021 | 5/8/2023 1:03:19 PM"/>
    <n v="16388"/>
    <n v="57932.51953125"/>
    <m/>
    <m/>
    <n v="57932.51953125"/>
    <n v="0"/>
    <n v="0"/>
    <m/>
    <m/>
    <m/>
    <n v="0"/>
  </r>
  <r>
    <x v="0"/>
    <x v="0"/>
    <x v="14"/>
    <s v="4"/>
    <x v="3"/>
    <s v="Residential - Low/Medium_31-42"/>
    <x v="16"/>
    <n v="6.6133012771606445"/>
    <n v="57932.51953125"/>
    <n v="6.6133012771606445"/>
    <m/>
    <n v="0"/>
    <m/>
    <m/>
    <m/>
    <n v="2796.71728515625"/>
    <m/>
    <m/>
    <n v="-1"/>
    <n v="0"/>
    <s v="DSM_EE"/>
    <m/>
    <n v="57932.51953125"/>
    <m/>
    <n v="0"/>
    <n v="2260.753662109375"/>
    <n v="2260.753662109375"/>
    <n v="0"/>
    <n v="-1"/>
    <n v="0"/>
    <n v="0"/>
    <n v="0"/>
    <n v="365"/>
    <n v="8760"/>
    <n v="1.1415524932090193E-4"/>
    <n v="39.023914337158203"/>
    <n v="0"/>
    <n v="0"/>
    <n v="2260.753662109375"/>
    <n v="39.023914337158203"/>
    <m/>
    <s v="1/1/2031"/>
    <s v="12/31/2099"/>
    <m/>
    <n v="0"/>
    <n v="0"/>
    <n v="2037"/>
    <m/>
    <m/>
    <m/>
    <n v="0"/>
    <n v="0"/>
    <s v="Real 2021 | 5/8/2023 1:03:19 PM"/>
    <n v="16389"/>
    <n v="57932.51953125"/>
    <m/>
    <m/>
    <n v="57932.51953125"/>
    <n v="0"/>
    <n v="0"/>
    <m/>
    <m/>
    <m/>
    <n v="0"/>
  </r>
  <r>
    <x v="0"/>
    <x v="0"/>
    <x v="14"/>
    <s v="6"/>
    <x v="5"/>
    <s v="Residential - Low/Medium_31-42"/>
    <x v="16"/>
    <n v="6.6133012771606445"/>
    <n v="57932.51953125"/>
    <n v="6.6133012771606445"/>
    <m/>
    <n v="0"/>
    <m/>
    <m/>
    <m/>
    <n v="2796.71728515625"/>
    <m/>
    <m/>
    <n v="-1"/>
    <n v="0"/>
    <s v="DSM_EE"/>
    <m/>
    <n v="57932.51953125"/>
    <m/>
    <n v="0"/>
    <n v="2260.753662109375"/>
    <n v="2260.753662109375"/>
    <n v="0"/>
    <n v="-1"/>
    <n v="0"/>
    <n v="0"/>
    <n v="0"/>
    <n v="365"/>
    <n v="8760"/>
    <n v="1.1415524932090193E-4"/>
    <n v="39.023914337158203"/>
    <n v="0"/>
    <n v="0"/>
    <n v="2260.753662109375"/>
    <n v="39.023914337158203"/>
    <m/>
    <s v="1/1/2031"/>
    <s v="12/31/2099"/>
    <m/>
    <n v="0"/>
    <n v="0"/>
    <n v="2037"/>
    <m/>
    <m/>
    <m/>
    <n v="0"/>
    <n v="0"/>
    <s v="Real 2021 | 5/8/2023 1:03:19 PM"/>
    <n v="16390"/>
    <n v="57932.51953125"/>
    <m/>
    <m/>
    <n v="57932.51953125"/>
    <n v="0"/>
    <n v="0"/>
    <m/>
    <m/>
    <m/>
    <n v="0"/>
  </r>
  <r>
    <x v="0"/>
    <x v="0"/>
    <x v="14"/>
    <s v="8"/>
    <x v="7"/>
    <s v="Residential - Low/Medium_31-42"/>
    <x v="16"/>
    <n v="6.6133012771606445"/>
    <n v="57932.51953125"/>
    <n v="6.6133012771606445"/>
    <m/>
    <n v="0"/>
    <m/>
    <m/>
    <m/>
    <n v="2796.71728515625"/>
    <m/>
    <m/>
    <n v="-1"/>
    <n v="0"/>
    <s v="DSM_EE"/>
    <m/>
    <n v="57932.51953125"/>
    <m/>
    <n v="0"/>
    <n v="2260.753662109375"/>
    <n v="2260.753662109375"/>
    <n v="0"/>
    <n v="-1"/>
    <n v="0"/>
    <n v="0"/>
    <n v="0"/>
    <n v="365"/>
    <n v="8760"/>
    <n v="1.1415524932090193E-4"/>
    <n v="39.023914337158203"/>
    <n v="0"/>
    <n v="0"/>
    <n v="2260.753662109375"/>
    <n v="39.023914337158203"/>
    <m/>
    <s v="1/1/2031"/>
    <s v="12/31/2099"/>
    <m/>
    <n v="0"/>
    <n v="0"/>
    <n v="2037"/>
    <m/>
    <m/>
    <m/>
    <n v="0"/>
    <n v="0"/>
    <s v="Real 2021 | 5/8/2023 1:03:19 PM"/>
    <n v="16391"/>
    <n v="57932.51953125"/>
    <m/>
    <m/>
    <n v="57932.51953125"/>
    <n v="0"/>
    <n v="0"/>
    <m/>
    <m/>
    <m/>
    <n v="0"/>
  </r>
  <r>
    <x v="0"/>
    <x v="0"/>
    <x v="14"/>
    <s v="9"/>
    <x v="8"/>
    <s v="Residential - Low/Medium_31-42"/>
    <x v="16"/>
    <n v="6.6133012771606445"/>
    <n v="57932.51953125"/>
    <n v="6.6133012771606445"/>
    <m/>
    <n v="0"/>
    <m/>
    <m/>
    <m/>
    <n v="2796.71728515625"/>
    <m/>
    <m/>
    <n v="-1"/>
    <n v="0"/>
    <s v="DSM_EE"/>
    <m/>
    <n v="57932.51953125"/>
    <m/>
    <n v="0"/>
    <n v="2260.753662109375"/>
    <n v="2260.753662109375"/>
    <n v="0"/>
    <n v="-1"/>
    <n v="0"/>
    <n v="0"/>
    <n v="0"/>
    <n v="365"/>
    <n v="8760"/>
    <n v="1.1415524932090193E-4"/>
    <n v="39.023914337158203"/>
    <n v="0"/>
    <n v="0"/>
    <n v="2260.753662109375"/>
    <n v="39.023914337158203"/>
    <m/>
    <s v="1/1/2031"/>
    <s v="12/31/2099"/>
    <m/>
    <n v="0"/>
    <n v="0"/>
    <n v="2037"/>
    <m/>
    <m/>
    <m/>
    <n v="0"/>
    <n v="0"/>
    <s v="Real 2021 | 5/8/2023 1:03:19 PM"/>
    <n v="16392"/>
    <n v="57932.51953125"/>
    <m/>
    <m/>
    <n v="57932.51953125"/>
    <n v="0"/>
    <n v="0"/>
    <m/>
    <m/>
    <m/>
    <n v="0"/>
  </r>
  <r>
    <x v="0"/>
    <x v="0"/>
    <x v="14"/>
    <s v="1"/>
    <x v="0"/>
    <s v="C&amp;I - Low_31-42"/>
    <x v="17"/>
    <n v="17.233623504638672"/>
    <n v="150966.53125"/>
    <n v="17.233623504638672"/>
    <m/>
    <n v="0"/>
    <m/>
    <m/>
    <m/>
    <n v="4661.9765625"/>
    <m/>
    <m/>
    <n v="-1"/>
    <n v="0"/>
    <s v="DSM_EE"/>
    <m/>
    <n v="150966.53125"/>
    <m/>
    <n v="0"/>
    <n v="5643.8642578125"/>
    <n v="5643.8642578125"/>
    <n v="0"/>
    <n v="-1"/>
    <n v="0"/>
    <n v="0"/>
    <n v="0"/>
    <n v="365"/>
    <n v="8760"/>
    <n v="1.1415524932090193E-4"/>
    <n v="37.384868621826172"/>
    <n v="0"/>
    <n v="0"/>
    <n v="5643.8642578125"/>
    <n v="37.384868621826172"/>
    <m/>
    <s v="1/1/2031"/>
    <s v="12/31/2099"/>
    <m/>
    <n v="0"/>
    <n v="0"/>
    <n v="2037"/>
    <m/>
    <m/>
    <m/>
    <n v="0"/>
    <n v="0"/>
    <s v="Real 2021 | 5/8/2023 1:03:19 PM"/>
    <n v="16393"/>
    <n v="150966.53125"/>
    <m/>
    <m/>
    <n v="150966.53125"/>
    <n v="0"/>
    <n v="0"/>
    <m/>
    <m/>
    <m/>
    <n v="0"/>
  </r>
  <r>
    <x v="0"/>
    <x v="0"/>
    <x v="14"/>
    <s v="3"/>
    <x v="2"/>
    <s v="C&amp;I - Low_31-42"/>
    <x v="17"/>
    <n v="17.233623504638672"/>
    <n v="150966.53125"/>
    <n v="17.233623504638672"/>
    <m/>
    <n v="0"/>
    <m/>
    <m/>
    <m/>
    <n v="4661.9765625"/>
    <m/>
    <m/>
    <n v="-1"/>
    <n v="0"/>
    <s v="DSM_EE"/>
    <m/>
    <n v="150966.53125"/>
    <m/>
    <n v="0"/>
    <n v="5643.8642578125"/>
    <n v="5643.8642578125"/>
    <n v="0"/>
    <n v="-1"/>
    <n v="0"/>
    <n v="0"/>
    <n v="0"/>
    <n v="365"/>
    <n v="8760"/>
    <n v="1.1415524932090193E-4"/>
    <n v="37.384868621826172"/>
    <n v="0"/>
    <n v="0"/>
    <n v="5643.8642578125"/>
    <n v="37.384868621826172"/>
    <m/>
    <s v="1/1/2031"/>
    <s v="12/31/2099"/>
    <m/>
    <n v="0"/>
    <n v="0"/>
    <n v="2037"/>
    <m/>
    <m/>
    <m/>
    <n v="0"/>
    <n v="0"/>
    <s v="Real 2021 | 5/8/2023 1:03:19 PM"/>
    <n v="16394"/>
    <n v="150966.53125"/>
    <m/>
    <m/>
    <n v="150966.53125"/>
    <n v="0"/>
    <n v="0"/>
    <m/>
    <m/>
    <m/>
    <n v="0"/>
  </r>
  <r>
    <x v="0"/>
    <x v="0"/>
    <x v="14"/>
    <s v="4"/>
    <x v="3"/>
    <s v="C&amp;I - Low_31-42"/>
    <x v="17"/>
    <n v="17.233623504638672"/>
    <n v="150966.53125"/>
    <n v="17.233623504638672"/>
    <m/>
    <n v="0"/>
    <m/>
    <m/>
    <m/>
    <n v="4661.9765625"/>
    <m/>
    <m/>
    <n v="-1"/>
    <n v="0"/>
    <s v="DSM_EE"/>
    <m/>
    <n v="150966.53125"/>
    <m/>
    <n v="0"/>
    <n v="5643.8642578125"/>
    <n v="5643.8642578125"/>
    <n v="0"/>
    <n v="-1"/>
    <n v="0"/>
    <n v="0"/>
    <n v="0"/>
    <n v="365"/>
    <n v="8760"/>
    <n v="1.1415524932090193E-4"/>
    <n v="37.384868621826172"/>
    <n v="0"/>
    <n v="0"/>
    <n v="5643.8642578125"/>
    <n v="37.384868621826172"/>
    <m/>
    <s v="1/1/2031"/>
    <s v="12/31/2099"/>
    <m/>
    <n v="0"/>
    <n v="0"/>
    <n v="2037"/>
    <m/>
    <m/>
    <m/>
    <n v="0"/>
    <n v="0"/>
    <s v="Real 2021 | 5/8/2023 1:03:19 PM"/>
    <n v="16395"/>
    <n v="150966.53125"/>
    <m/>
    <m/>
    <n v="150966.53125"/>
    <n v="0"/>
    <n v="0"/>
    <m/>
    <m/>
    <m/>
    <n v="0"/>
  </r>
  <r>
    <x v="0"/>
    <x v="0"/>
    <x v="14"/>
    <s v="6"/>
    <x v="5"/>
    <s v="C&amp;I - Low_31-42"/>
    <x v="17"/>
    <n v="17.233623504638672"/>
    <n v="150966.53125"/>
    <n v="17.233623504638672"/>
    <m/>
    <n v="0"/>
    <m/>
    <m/>
    <m/>
    <n v="4661.9765625"/>
    <m/>
    <m/>
    <n v="-1"/>
    <n v="0"/>
    <s v="DSM_EE"/>
    <m/>
    <n v="150966.53125"/>
    <m/>
    <n v="0"/>
    <n v="5643.8642578125"/>
    <n v="5643.8642578125"/>
    <n v="0"/>
    <n v="-1"/>
    <n v="0"/>
    <n v="0"/>
    <n v="0"/>
    <n v="365"/>
    <n v="8760"/>
    <n v="1.1415524932090193E-4"/>
    <n v="37.384868621826172"/>
    <n v="0"/>
    <n v="0"/>
    <n v="5643.8642578125"/>
    <n v="37.384868621826172"/>
    <m/>
    <s v="1/1/2031"/>
    <s v="12/31/2099"/>
    <m/>
    <n v="0"/>
    <n v="0"/>
    <n v="2037"/>
    <m/>
    <m/>
    <m/>
    <n v="0"/>
    <n v="0"/>
    <s v="Real 2021 | 5/8/2023 1:03:19 PM"/>
    <n v="16396"/>
    <n v="150966.53125"/>
    <m/>
    <m/>
    <n v="150966.53125"/>
    <n v="0"/>
    <n v="0"/>
    <m/>
    <m/>
    <m/>
    <n v="0"/>
  </r>
  <r>
    <x v="0"/>
    <x v="0"/>
    <x v="14"/>
    <s v="7"/>
    <x v="6"/>
    <s v="C&amp;I - Low_31-42"/>
    <x v="17"/>
    <n v="17.233623504638672"/>
    <n v="150966.53125"/>
    <n v="17.233623504638672"/>
    <m/>
    <n v="0"/>
    <m/>
    <m/>
    <m/>
    <n v="4661.9765625"/>
    <m/>
    <m/>
    <n v="-1"/>
    <n v="0"/>
    <s v="DSM_EE"/>
    <m/>
    <n v="150966.53125"/>
    <m/>
    <n v="0"/>
    <n v="5643.8642578125"/>
    <n v="5643.8642578125"/>
    <n v="0"/>
    <n v="-1"/>
    <n v="0"/>
    <n v="0"/>
    <n v="0"/>
    <n v="365"/>
    <n v="8760"/>
    <n v="1.1415524932090193E-4"/>
    <n v="37.384868621826172"/>
    <n v="0"/>
    <n v="0"/>
    <n v="5643.8642578125"/>
    <n v="37.384868621826172"/>
    <m/>
    <s v="1/1/2031"/>
    <s v="12/31/2099"/>
    <m/>
    <n v="0"/>
    <n v="0"/>
    <n v="2037"/>
    <m/>
    <m/>
    <m/>
    <n v="0"/>
    <n v="0"/>
    <s v="Real 2021 | 5/8/2023 1:03:19 PM"/>
    <n v="16397"/>
    <n v="150966.53125"/>
    <m/>
    <m/>
    <n v="150966.53125"/>
    <n v="0"/>
    <n v="0"/>
    <m/>
    <m/>
    <m/>
    <n v="0"/>
  </r>
  <r>
    <x v="0"/>
    <x v="0"/>
    <x v="14"/>
    <s v="8"/>
    <x v="7"/>
    <s v="C&amp;I - Low_31-42"/>
    <x v="17"/>
    <n v="17.233623504638672"/>
    <n v="150966.53125"/>
    <n v="17.233623504638672"/>
    <m/>
    <n v="0"/>
    <m/>
    <m/>
    <m/>
    <n v="4661.9765625"/>
    <m/>
    <m/>
    <n v="-1"/>
    <n v="0"/>
    <s v="DSM_EE"/>
    <m/>
    <n v="150966.53125"/>
    <m/>
    <n v="0"/>
    <n v="5643.8642578125"/>
    <n v="5643.8642578125"/>
    <n v="0"/>
    <n v="-1"/>
    <n v="0"/>
    <n v="0"/>
    <n v="0"/>
    <n v="365"/>
    <n v="8760"/>
    <n v="1.1415524932090193E-4"/>
    <n v="37.384868621826172"/>
    <n v="0"/>
    <n v="0"/>
    <n v="5643.8642578125"/>
    <n v="37.384868621826172"/>
    <m/>
    <s v="1/1/2031"/>
    <s v="12/31/2099"/>
    <m/>
    <n v="0"/>
    <n v="0"/>
    <n v="2037"/>
    <m/>
    <m/>
    <m/>
    <n v="0"/>
    <n v="0"/>
    <s v="Real 2021 | 5/8/2023 1:03:19 PM"/>
    <n v="16398"/>
    <n v="150966.53125"/>
    <m/>
    <m/>
    <n v="150966.53125"/>
    <n v="0"/>
    <n v="0"/>
    <m/>
    <m/>
    <m/>
    <n v="0"/>
  </r>
  <r>
    <x v="0"/>
    <x v="0"/>
    <x v="14"/>
    <s v="9"/>
    <x v="8"/>
    <s v="C&amp;I - Low_31-42"/>
    <x v="17"/>
    <n v="17.233623504638672"/>
    <n v="150966.53125"/>
    <n v="17.233623504638672"/>
    <m/>
    <n v="0"/>
    <m/>
    <m/>
    <m/>
    <n v="4661.9765625"/>
    <m/>
    <m/>
    <n v="-1"/>
    <n v="0"/>
    <s v="DSM_EE"/>
    <m/>
    <n v="150966.53125"/>
    <m/>
    <n v="0"/>
    <n v="5643.8642578125"/>
    <n v="5643.8642578125"/>
    <n v="0"/>
    <n v="-1"/>
    <n v="0"/>
    <n v="0"/>
    <n v="0"/>
    <n v="365"/>
    <n v="8760"/>
    <n v="1.1415524932090193E-4"/>
    <n v="37.384868621826172"/>
    <n v="0"/>
    <n v="0"/>
    <n v="5643.8642578125"/>
    <n v="37.384868621826172"/>
    <m/>
    <s v="1/1/2031"/>
    <s v="12/31/2099"/>
    <m/>
    <n v="0"/>
    <n v="0"/>
    <n v="2037"/>
    <m/>
    <m/>
    <m/>
    <n v="0"/>
    <n v="0"/>
    <s v="Real 2021 | 5/8/2023 1:03:19 PM"/>
    <n v="16399"/>
    <n v="150966.53125"/>
    <m/>
    <m/>
    <n v="150966.53125"/>
    <n v="0"/>
    <n v="0"/>
    <m/>
    <m/>
    <m/>
    <n v="0"/>
  </r>
  <r>
    <x v="0"/>
    <x v="0"/>
    <x v="14"/>
    <s v="1"/>
    <x v="0"/>
    <s v="IQW_31-42"/>
    <x v="18"/>
    <n v="0.28622615337371826"/>
    <n v="2507.341064453125"/>
    <n v="0.28622615337371826"/>
    <m/>
    <n v="0"/>
    <m/>
    <m/>
    <m/>
    <n v="907.61517333984375"/>
    <m/>
    <m/>
    <n v="-1"/>
    <n v="0"/>
    <s v="DSM_EE"/>
    <m/>
    <n v="2507.341064453125"/>
    <m/>
    <n v="0"/>
    <n v="99.924812316894531"/>
    <n v="99.924812316894531"/>
    <n v="0"/>
    <n v="-1"/>
    <n v="0"/>
    <n v="0"/>
    <n v="0"/>
    <n v="365"/>
    <n v="8760"/>
    <n v="1.1415524932090193E-4"/>
    <n v="39.852901458740234"/>
    <n v="0"/>
    <n v="0"/>
    <n v="99.924812316894531"/>
    <n v="39.852901458740234"/>
    <m/>
    <s v="1/1/2031"/>
    <s v="12/31/2099"/>
    <m/>
    <n v="0"/>
    <n v="0"/>
    <n v="2037"/>
    <m/>
    <m/>
    <m/>
    <n v="0"/>
    <n v="0"/>
    <s v="Real 2021 | 5/8/2023 1:03:19 PM"/>
    <n v="16400"/>
    <n v="2507.341064453125"/>
    <m/>
    <m/>
    <n v="2507.341064453125"/>
    <n v="0"/>
    <n v="0"/>
    <m/>
    <m/>
    <m/>
    <n v="0"/>
  </r>
  <r>
    <x v="0"/>
    <x v="0"/>
    <x v="14"/>
    <s v="2"/>
    <x v="1"/>
    <s v="IQW_31-42"/>
    <x v="18"/>
    <n v="0.28622615337371826"/>
    <n v="2507.341064453125"/>
    <n v="0.28622615337371826"/>
    <m/>
    <n v="0"/>
    <m/>
    <m/>
    <m/>
    <n v="907.61517333984375"/>
    <m/>
    <m/>
    <n v="-1"/>
    <n v="0"/>
    <s v="DSM_EE"/>
    <m/>
    <n v="2507.341064453125"/>
    <m/>
    <n v="0"/>
    <n v="99.924812316894531"/>
    <n v="99.924812316894531"/>
    <n v="0"/>
    <n v="-1"/>
    <n v="0"/>
    <n v="0"/>
    <n v="0"/>
    <n v="365"/>
    <n v="8760"/>
    <n v="1.1415524932090193E-4"/>
    <n v="39.852901458740234"/>
    <n v="0"/>
    <n v="0"/>
    <n v="99.924812316894531"/>
    <n v="39.852901458740234"/>
    <m/>
    <s v="1/1/2031"/>
    <s v="12/31/2099"/>
    <m/>
    <n v="0"/>
    <n v="0"/>
    <n v="2037"/>
    <m/>
    <m/>
    <m/>
    <n v="0"/>
    <n v="0"/>
    <s v="Real 2021 | 5/8/2023 1:03:19 PM"/>
    <n v="16401"/>
    <n v="2507.341064453125"/>
    <m/>
    <m/>
    <n v="2507.341064453125"/>
    <n v="0"/>
    <n v="0"/>
    <m/>
    <m/>
    <m/>
    <n v="0"/>
  </r>
  <r>
    <x v="0"/>
    <x v="0"/>
    <x v="14"/>
    <s v="3"/>
    <x v="2"/>
    <s v="IQW_31-42"/>
    <x v="18"/>
    <n v="0.28622615337371826"/>
    <n v="2507.341064453125"/>
    <n v="0.28622615337371826"/>
    <m/>
    <n v="0"/>
    <m/>
    <m/>
    <m/>
    <n v="907.61517333984375"/>
    <m/>
    <m/>
    <n v="-1"/>
    <n v="0"/>
    <s v="DSM_EE"/>
    <m/>
    <n v="2507.341064453125"/>
    <m/>
    <n v="0"/>
    <n v="99.924812316894531"/>
    <n v="99.924812316894531"/>
    <n v="0"/>
    <n v="-1"/>
    <n v="0"/>
    <n v="0"/>
    <n v="0"/>
    <n v="365"/>
    <n v="8760"/>
    <n v="1.1415524932090193E-4"/>
    <n v="39.852901458740234"/>
    <n v="0"/>
    <n v="0"/>
    <n v="99.924812316894531"/>
    <n v="39.852901458740234"/>
    <m/>
    <s v="1/1/2031"/>
    <s v="12/31/2099"/>
    <m/>
    <n v="0"/>
    <n v="0"/>
    <n v="2037"/>
    <m/>
    <m/>
    <m/>
    <n v="0"/>
    <n v="0"/>
    <s v="Real 2021 | 5/8/2023 1:03:19 PM"/>
    <n v="16402"/>
    <n v="2507.341064453125"/>
    <m/>
    <m/>
    <n v="2507.341064453125"/>
    <n v="0"/>
    <n v="0"/>
    <m/>
    <m/>
    <m/>
    <n v="0"/>
  </r>
  <r>
    <x v="0"/>
    <x v="0"/>
    <x v="14"/>
    <s v="4"/>
    <x v="3"/>
    <s v="IQW_31-42"/>
    <x v="18"/>
    <n v="0.28622615337371826"/>
    <n v="2507.341064453125"/>
    <n v="0.28622615337371826"/>
    <m/>
    <n v="0"/>
    <m/>
    <m/>
    <m/>
    <n v="907.61517333984375"/>
    <m/>
    <m/>
    <n v="-1"/>
    <n v="0"/>
    <s v="DSM_EE"/>
    <m/>
    <n v="2507.341064453125"/>
    <m/>
    <n v="0"/>
    <n v="99.924812316894531"/>
    <n v="99.924812316894531"/>
    <n v="0"/>
    <n v="-1"/>
    <n v="0"/>
    <n v="0"/>
    <n v="0"/>
    <n v="365"/>
    <n v="8760"/>
    <n v="1.1415524932090193E-4"/>
    <n v="39.852901458740234"/>
    <n v="0"/>
    <n v="0"/>
    <n v="99.924812316894531"/>
    <n v="39.852901458740234"/>
    <m/>
    <s v="1/1/2031"/>
    <s v="12/31/2099"/>
    <m/>
    <n v="0"/>
    <n v="0"/>
    <n v="2037"/>
    <m/>
    <m/>
    <m/>
    <n v="0"/>
    <n v="0"/>
    <s v="Real 2021 | 5/8/2023 1:03:19 PM"/>
    <n v="16403"/>
    <n v="2507.341064453125"/>
    <m/>
    <m/>
    <n v="2507.341064453125"/>
    <n v="0"/>
    <n v="0"/>
    <m/>
    <m/>
    <m/>
    <n v="0"/>
  </r>
  <r>
    <x v="0"/>
    <x v="0"/>
    <x v="14"/>
    <s v="5"/>
    <x v="4"/>
    <s v="IQW_31-42"/>
    <x v="18"/>
    <n v="0.28622615337371826"/>
    <n v="2507.341064453125"/>
    <n v="0.28622615337371826"/>
    <m/>
    <n v="0"/>
    <m/>
    <m/>
    <m/>
    <n v="907.61517333984375"/>
    <m/>
    <m/>
    <n v="-1"/>
    <n v="0"/>
    <s v="DSM_EE"/>
    <m/>
    <n v="2507.341064453125"/>
    <m/>
    <n v="0"/>
    <n v="99.924812316894531"/>
    <n v="99.924812316894531"/>
    <n v="0"/>
    <n v="-1"/>
    <n v="0"/>
    <n v="0"/>
    <n v="0"/>
    <n v="365"/>
    <n v="8760"/>
    <n v="1.1415524932090193E-4"/>
    <n v="39.852901458740234"/>
    <n v="0"/>
    <n v="0"/>
    <n v="99.924812316894531"/>
    <n v="39.852901458740234"/>
    <m/>
    <s v="1/1/2031"/>
    <s v="12/31/2099"/>
    <m/>
    <n v="0"/>
    <n v="0"/>
    <n v="2037"/>
    <m/>
    <m/>
    <m/>
    <n v="0"/>
    <n v="0"/>
    <s v="Real 2021 | 5/8/2023 1:03:19 PM"/>
    <n v="16404"/>
    <n v="2507.341064453125"/>
    <m/>
    <m/>
    <n v="2507.341064453125"/>
    <n v="0"/>
    <n v="0"/>
    <m/>
    <m/>
    <m/>
    <n v="0"/>
  </r>
  <r>
    <x v="0"/>
    <x v="0"/>
    <x v="14"/>
    <s v="6"/>
    <x v="5"/>
    <s v="IQW_31-42"/>
    <x v="18"/>
    <n v="0.28622615337371826"/>
    <n v="2507.341064453125"/>
    <n v="0.28622615337371826"/>
    <m/>
    <n v="0"/>
    <m/>
    <m/>
    <m/>
    <n v="907.61517333984375"/>
    <m/>
    <m/>
    <n v="-1"/>
    <n v="0"/>
    <s v="DSM_EE"/>
    <m/>
    <n v="2507.341064453125"/>
    <m/>
    <n v="0"/>
    <n v="99.924812316894531"/>
    <n v="99.924812316894531"/>
    <n v="0"/>
    <n v="-1"/>
    <n v="0"/>
    <n v="0"/>
    <n v="0"/>
    <n v="365"/>
    <n v="8760"/>
    <n v="1.1415524932090193E-4"/>
    <n v="39.852901458740234"/>
    <n v="0"/>
    <n v="0"/>
    <n v="99.924812316894531"/>
    <n v="39.852901458740234"/>
    <m/>
    <s v="1/1/2031"/>
    <s v="12/31/2099"/>
    <m/>
    <n v="0"/>
    <n v="0"/>
    <n v="2037"/>
    <m/>
    <m/>
    <m/>
    <n v="0"/>
    <n v="0"/>
    <s v="Real 2021 | 5/8/2023 1:03:19 PM"/>
    <n v="16405"/>
    <n v="2507.341064453125"/>
    <m/>
    <m/>
    <n v="2507.341064453125"/>
    <n v="0"/>
    <n v="0"/>
    <m/>
    <m/>
    <m/>
    <n v="0"/>
  </r>
  <r>
    <x v="0"/>
    <x v="0"/>
    <x v="14"/>
    <s v="7"/>
    <x v="6"/>
    <s v="IQW_31-42"/>
    <x v="18"/>
    <n v="0.28622615337371826"/>
    <n v="2507.341064453125"/>
    <n v="0.28622615337371826"/>
    <m/>
    <n v="0"/>
    <m/>
    <m/>
    <m/>
    <n v="907.61517333984375"/>
    <m/>
    <m/>
    <n v="-1"/>
    <n v="0"/>
    <s v="DSM_EE"/>
    <m/>
    <n v="2507.341064453125"/>
    <m/>
    <n v="0"/>
    <n v="99.924812316894531"/>
    <n v="99.924812316894531"/>
    <n v="0"/>
    <n v="-1"/>
    <n v="0"/>
    <n v="0"/>
    <n v="0"/>
    <n v="365"/>
    <n v="8760"/>
    <n v="1.1415524932090193E-4"/>
    <n v="39.852901458740234"/>
    <n v="0"/>
    <n v="0"/>
    <n v="99.924812316894531"/>
    <n v="39.852901458740234"/>
    <m/>
    <s v="1/1/2031"/>
    <s v="12/31/2099"/>
    <m/>
    <n v="0"/>
    <n v="0"/>
    <n v="2037"/>
    <m/>
    <m/>
    <m/>
    <n v="0"/>
    <n v="0"/>
    <s v="Real 2021 | 5/8/2023 1:03:19 PM"/>
    <n v="16406"/>
    <n v="2507.341064453125"/>
    <m/>
    <m/>
    <n v="2507.341064453125"/>
    <n v="0"/>
    <n v="0"/>
    <m/>
    <m/>
    <m/>
    <n v="0"/>
  </r>
  <r>
    <x v="0"/>
    <x v="0"/>
    <x v="14"/>
    <s v="8"/>
    <x v="7"/>
    <s v="IQW_31-42"/>
    <x v="18"/>
    <n v="0.28622615337371826"/>
    <n v="2507.341064453125"/>
    <n v="0.28622615337371826"/>
    <m/>
    <n v="0"/>
    <m/>
    <m/>
    <m/>
    <n v="907.61517333984375"/>
    <m/>
    <m/>
    <n v="-1"/>
    <n v="0"/>
    <s v="DSM_EE"/>
    <m/>
    <n v="2507.341064453125"/>
    <m/>
    <n v="0"/>
    <n v="99.924812316894531"/>
    <n v="99.924812316894531"/>
    <n v="0"/>
    <n v="-1"/>
    <n v="0"/>
    <n v="0"/>
    <n v="0"/>
    <n v="365"/>
    <n v="8760"/>
    <n v="1.1415524932090193E-4"/>
    <n v="39.852901458740234"/>
    <n v="0"/>
    <n v="0"/>
    <n v="99.924812316894531"/>
    <n v="39.852901458740234"/>
    <m/>
    <s v="1/1/2031"/>
    <s v="12/31/2099"/>
    <m/>
    <n v="0"/>
    <n v="0"/>
    <n v="2037"/>
    <m/>
    <m/>
    <m/>
    <n v="0"/>
    <n v="0"/>
    <s v="Real 2021 | 5/8/2023 1:03:19 PM"/>
    <n v="16407"/>
    <n v="2507.341064453125"/>
    <m/>
    <m/>
    <n v="2507.341064453125"/>
    <n v="0"/>
    <n v="0"/>
    <m/>
    <m/>
    <m/>
    <n v="0"/>
  </r>
  <r>
    <x v="0"/>
    <x v="0"/>
    <x v="14"/>
    <s v="9"/>
    <x v="8"/>
    <s v="IQW_31-42"/>
    <x v="18"/>
    <n v="0.28622615337371826"/>
    <n v="2507.341064453125"/>
    <n v="0.28622615337371826"/>
    <m/>
    <n v="0"/>
    <m/>
    <m/>
    <m/>
    <n v="907.61517333984375"/>
    <m/>
    <m/>
    <n v="-1"/>
    <n v="0"/>
    <s v="DSM_EE"/>
    <m/>
    <n v="2507.341064453125"/>
    <m/>
    <n v="0"/>
    <n v="99.924812316894531"/>
    <n v="99.924812316894531"/>
    <n v="0"/>
    <n v="-1"/>
    <n v="0"/>
    <n v="0"/>
    <n v="0"/>
    <n v="365"/>
    <n v="8760"/>
    <n v="1.1415524932090193E-4"/>
    <n v="39.852901458740234"/>
    <n v="0"/>
    <n v="0"/>
    <n v="99.924812316894531"/>
    <n v="39.852901458740234"/>
    <m/>
    <s v="1/1/2031"/>
    <s v="12/31/2099"/>
    <m/>
    <n v="0"/>
    <n v="0"/>
    <n v="2037"/>
    <m/>
    <m/>
    <m/>
    <n v="0"/>
    <n v="0"/>
    <s v="Real 2021 | 5/8/2023 1:03:19 PM"/>
    <n v="16408"/>
    <n v="2507.341064453125"/>
    <m/>
    <m/>
    <n v="2507.341064453125"/>
    <n v="0"/>
    <n v="0"/>
    <m/>
    <m/>
    <m/>
    <n v="0"/>
  </r>
  <r>
    <x v="0"/>
    <x v="0"/>
    <x v="14"/>
    <s v="1"/>
    <x v="0"/>
    <s v="Area 1001 Gas CT 2029"/>
    <x v="19"/>
    <n v="419.15603637695313"/>
    <n v="458.28164672851563"/>
    <n v="127.01283264160156"/>
    <m/>
    <n v="0"/>
    <m/>
    <m/>
    <m/>
    <n v="48907.359375"/>
    <m/>
    <m/>
    <n v="-1"/>
    <n v="11158367"/>
    <s v="TCO"/>
    <m/>
    <n v="1112632.375"/>
    <m/>
    <n v="125.74681091308594"/>
    <n v="54505.5078125"/>
    <n v="54505.5078125"/>
    <n v="0"/>
    <n v="-1"/>
    <n v="0"/>
    <n v="0"/>
    <n v="1853.5029296875"/>
    <n v="36"/>
    <n v="3387"/>
    <n v="0.27715015411376953"/>
    <n v="48.987884521484375"/>
    <n v="43472"/>
    <n v="39.071308135986328"/>
    <n v="11033.5068359375"/>
    <n v="9.9165792465209961"/>
    <m/>
    <s v="1/1/2029"/>
    <s v="12/31/2099"/>
    <m/>
    <n v="0"/>
    <n v="0"/>
    <n v="2037"/>
    <m/>
    <m/>
    <m/>
    <n v="0"/>
    <n v="0"/>
    <s v="Real 2021 | 5/8/2023 1:03:19 PM"/>
    <n v="16409"/>
    <n v="480"/>
    <m/>
    <m/>
    <n v="1112632.375"/>
    <n v="0"/>
    <n v="0"/>
    <m/>
    <m/>
    <m/>
    <n v="0"/>
  </r>
  <r>
    <x v="0"/>
    <x v="0"/>
    <x v="14"/>
    <s v="2"/>
    <x v="1"/>
    <s v="Area 1001 Gas CT 2029"/>
    <x v="19"/>
    <n v="419.15603637695313"/>
    <n v="458.28164672851563"/>
    <n v="127.01283264160156"/>
    <m/>
    <n v="0"/>
    <m/>
    <m/>
    <m/>
    <n v="48907.359375"/>
    <m/>
    <m/>
    <n v="-1"/>
    <n v="11158367"/>
    <s v="TCO"/>
    <m/>
    <n v="1112632.375"/>
    <m/>
    <n v="125.74681091308594"/>
    <n v="54505.5078125"/>
    <n v="54505.5078125"/>
    <n v="0"/>
    <n v="-1"/>
    <n v="0"/>
    <n v="0"/>
    <n v="1853.5029296875"/>
    <n v="36"/>
    <n v="3387"/>
    <n v="0.27715015411376953"/>
    <n v="48.987884521484375"/>
    <n v="43472"/>
    <n v="39.071308135986328"/>
    <n v="11033.5068359375"/>
    <n v="9.9165792465209961"/>
    <m/>
    <s v="1/1/2029"/>
    <s v="12/31/2099"/>
    <m/>
    <n v="0"/>
    <n v="0"/>
    <n v="2037"/>
    <m/>
    <m/>
    <m/>
    <n v="0"/>
    <n v="0"/>
    <s v="Real 2021 | 5/8/2023 1:03:19 PM"/>
    <n v="16410"/>
    <n v="480"/>
    <m/>
    <m/>
    <n v="1112632.375"/>
    <n v="0"/>
    <n v="0"/>
    <m/>
    <m/>
    <m/>
    <n v="0"/>
  </r>
  <r>
    <x v="0"/>
    <x v="0"/>
    <x v="14"/>
    <s v="3"/>
    <x v="2"/>
    <s v="Area 1001 Gas CT 2029"/>
    <x v="19"/>
    <n v="419.15603637695313"/>
    <n v="458.28164672851563"/>
    <n v="127.01283264160156"/>
    <m/>
    <n v="0"/>
    <m/>
    <m/>
    <m/>
    <n v="48907.359375"/>
    <m/>
    <m/>
    <n v="-1"/>
    <n v="11158367"/>
    <s v="TCO"/>
    <m/>
    <n v="1112632.375"/>
    <m/>
    <n v="125.74681091308594"/>
    <n v="54505.5078125"/>
    <n v="54505.5078125"/>
    <n v="0"/>
    <n v="-1"/>
    <n v="0"/>
    <n v="0"/>
    <n v="1853.5029296875"/>
    <n v="36"/>
    <n v="3387"/>
    <n v="0.27715015411376953"/>
    <n v="48.987884521484375"/>
    <n v="43472"/>
    <n v="39.071308135986328"/>
    <n v="11033.5068359375"/>
    <n v="9.9165792465209961"/>
    <m/>
    <s v="1/1/2029"/>
    <s v="12/31/2099"/>
    <m/>
    <n v="0"/>
    <n v="0"/>
    <n v="2037"/>
    <m/>
    <m/>
    <m/>
    <n v="0"/>
    <n v="0"/>
    <s v="Real 2021 | 5/8/2023 1:03:19 PM"/>
    <n v="16411"/>
    <n v="480"/>
    <m/>
    <m/>
    <n v="1112632.375"/>
    <n v="0"/>
    <n v="0"/>
    <m/>
    <m/>
    <m/>
    <n v="0"/>
  </r>
  <r>
    <x v="0"/>
    <x v="0"/>
    <x v="14"/>
    <s v="4"/>
    <x v="3"/>
    <s v="Area 1001 Gas CT 2029"/>
    <x v="19"/>
    <n v="209.57801818847656"/>
    <n v="229.14082336425781"/>
    <n v="63.506416320800781"/>
    <m/>
    <n v="0"/>
    <m/>
    <m/>
    <m/>
    <n v="24453.6796875"/>
    <m/>
    <m/>
    <n v="-1"/>
    <n v="5579183.5"/>
    <s v="TCO"/>
    <m/>
    <n v="556316.1875"/>
    <m/>
    <n v="62.873405456542969"/>
    <n v="27252.75390625"/>
    <n v="27252.75390625"/>
    <n v="0"/>
    <n v="-1"/>
    <n v="0"/>
    <n v="0"/>
    <n v="926.75146484375"/>
    <n v="36"/>
    <n v="3387"/>
    <n v="0.27715015411376953"/>
    <n v="48.987884521484375"/>
    <n v="21736"/>
    <n v="39.071308135986328"/>
    <n v="5516.75341796875"/>
    <n v="9.9165792465209961"/>
    <m/>
    <s v="1/1/2029"/>
    <s v="12/31/2099"/>
    <m/>
    <n v="0"/>
    <n v="0"/>
    <n v="2037"/>
    <m/>
    <m/>
    <m/>
    <n v="0"/>
    <n v="0"/>
    <s v="Real 2021 | 5/8/2023 1:03:19 PM"/>
    <n v="16412"/>
    <n v="240"/>
    <m/>
    <m/>
    <n v="556316.1875"/>
    <n v="0"/>
    <n v="0"/>
    <m/>
    <m/>
    <m/>
    <n v="0"/>
  </r>
  <r>
    <x v="0"/>
    <x v="0"/>
    <x v="14"/>
    <s v="5"/>
    <x v="4"/>
    <s v="Area 1001 Gas CT 2029"/>
    <x v="19"/>
    <n v="419.15603637695313"/>
    <n v="458.28164672851563"/>
    <n v="127.01283264160156"/>
    <m/>
    <n v="0"/>
    <m/>
    <m/>
    <m/>
    <n v="48907.359375"/>
    <m/>
    <m/>
    <n v="-1"/>
    <n v="11158367"/>
    <s v="TCO"/>
    <m/>
    <n v="1112632.375"/>
    <m/>
    <n v="125.74681091308594"/>
    <n v="54505.5078125"/>
    <n v="54505.5078125"/>
    <n v="0"/>
    <n v="-1"/>
    <n v="0"/>
    <n v="0"/>
    <n v="1853.5029296875"/>
    <n v="36"/>
    <n v="3387"/>
    <n v="0.27715015411376953"/>
    <n v="48.987884521484375"/>
    <n v="43472"/>
    <n v="39.071308135986328"/>
    <n v="11033.5068359375"/>
    <n v="9.9165792465209961"/>
    <m/>
    <s v="1/1/2029"/>
    <s v="12/31/2099"/>
    <m/>
    <n v="0"/>
    <n v="0"/>
    <n v="2037"/>
    <m/>
    <m/>
    <m/>
    <n v="0"/>
    <n v="0"/>
    <s v="Real 2021 | 5/8/2023 1:03:19 PM"/>
    <n v="16413"/>
    <n v="480"/>
    <m/>
    <m/>
    <n v="1112632.375"/>
    <n v="0"/>
    <n v="0"/>
    <m/>
    <m/>
    <m/>
    <n v="0"/>
  </r>
  <r>
    <x v="0"/>
    <x v="0"/>
    <x v="14"/>
    <s v="7"/>
    <x v="6"/>
    <s v="Area 1001 Gas CT 2029"/>
    <x v="19"/>
    <n v="419.15603637695313"/>
    <n v="458.28164672851563"/>
    <n v="127.01283264160156"/>
    <m/>
    <n v="0"/>
    <m/>
    <m/>
    <m/>
    <n v="48907.359375"/>
    <m/>
    <m/>
    <n v="-1"/>
    <n v="11158367"/>
    <s v="TCO"/>
    <m/>
    <n v="1112632.375"/>
    <m/>
    <n v="125.74681091308594"/>
    <n v="54505.5078125"/>
    <n v="54505.5078125"/>
    <n v="0"/>
    <n v="-1"/>
    <n v="0"/>
    <n v="0"/>
    <n v="1853.5029296875"/>
    <n v="36"/>
    <n v="3387"/>
    <n v="0.27715015411376953"/>
    <n v="48.987884521484375"/>
    <n v="43472"/>
    <n v="39.071308135986328"/>
    <n v="11033.5068359375"/>
    <n v="9.9165792465209961"/>
    <m/>
    <s v="1/1/2029"/>
    <s v="12/31/2099"/>
    <m/>
    <n v="0"/>
    <n v="0"/>
    <n v="2037"/>
    <m/>
    <m/>
    <m/>
    <n v="0"/>
    <n v="0"/>
    <s v="Real 2021 | 5/8/2023 1:03:19 PM"/>
    <n v="16414"/>
    <n v="480"/>
    <m/>
    <m/>
    <n v="1112632.375"/>
    <n v="0"/>
    <n v="0"/>
    <m/>
    <m/>
    <m/>
    <n v="0"/>
  </r>
  <r>
    <x v="0"/>
    <x v="0"/>
    <x v="14"/>
    <s v="8"/>
    <x v="7"/>
    <s v="Area 1001 Gas CT 2029"/>
    <x v="19"/>
    <n v="209.57801818847656"/>
    <n v="229.14082336425781"/>
    <n v="63.506416320800781"/>
    <m/>
    <n v="0"/>
    <m/>
    <m/>
    <m/>
    <n v="24453.6796875"/>
    <m/>
    <m/>
    <n v="-1"/>
    <n v="5579183.5"/>
    <s v="TCO"/>
    <m/>
    <n v="556316.1875"/>
    <m/>
    <n v="62.873405456542969"/>
    <n v="27252.75390625"/>
    <n v="27252.75390625"/>
    <n v="0"/>
    <n v="-1"/>
    <n v="0"/>
    <n v="0"/>
    <n v="926.75146484375"/>
    <n v="36"/>
    <n v="3387"/>
    <n v="0.27715015411376953"/>
    <n v="48.987884521484375"/>
    <n v="21736"/>
    <n v="39.071308135986328"/>
    <n v="5516.75341796875"/>
    <n v="9.9165792465209961"/>
    <m/>
    <s v="1/1/2029"/>
    <s v="12/31/2099"/>
    <m/>
    <n v="0"/>
    <n v="0"/>
    <n v="2037"/>
    <m/>
    <m/>
    <m/>
    <n v="0"/>
    <n v="0"/>
    <s v="Real 2021 | 5/8/2023 1:03:19 PM"/>
    <n v="16415"/>
    <n v="240"/>
    <m/>
    <m/>
    <n v="556316.1875"/>
    <n v="0"/>
    <n v="0"/>
    <m/>
    <m/>
    <m/>
    <n v="0"/>
  </r>
  <r>
    <x v="0"/>
    <x v="0"/>
    <x v="14"/>
    <s v="9"/>
    <x v="8"/>
    <s v="Area 1001 Gas CT 2029"/>
    <x v="19"/>
    <n v="419.15603637695313"/>
    <n v="458.28164672851563"/>
    <n v="127.01283264160156"/>
    <m/>
    <n v="0"/>
    <m/>
    <m/>
    <m/>
    <n v="48907.359375"/>
    <m/>
    <m/>
    <n v="-1"/>
    <n v="11158367"/>
    <s v="TCO"/>
    <m/>
    <n v="1112632.375"/>
    <m/>
    <n v="125.74681091308594"/>
    <n v="54505.5078125"/>
    <n v="54505.5078125"/>
    <n v="0"/>
    <n v="-1"/>
    <n v="0"/>
    <n v="0"/>
    <n v="1853.5029296875"/>
    <n v="36"/>
    <n v="3387"/>
    <n v="0.27715015411376953"/>
    <n v="48.987884521484375"/>
    <n v="43472"/>
    <n v="39.071308135986328"/>
    <n v="11033.5068359375"/>
    <n v="9.9165792465209961"/>
    <m/>
    <s v="1/1/2029"/>
    <s v="12/31/2099"/>
    <m/>
    <n v="0"/>
    <n v="0"/>
    <n v="2037"/>
    <m/>
    <m/>
    <m/>
    <n v="0"/>
    <n v="0"/>
    <s v="Real 2021 | 5/8/2023 1:03:19 PM"/>
    <n v="16416"/>
    <n v="480"/>
    <m/>
    <m/>
    <n v="1112632.375"/>
    <n v="0"/>
    <n v="0"/>
    <m/>
    <m/>
    <m/>
    <n v="0"/>
  </r>
  <r>
    <x v="0"/>
    <x v="0"/>
    <x v="14"/>
    <s v="8"/>
    <x v="7"/>
    <s v="Area 1001 Solar 2026"/>
    <x v="20"/>
    <n v="22.833641052246094"/>
    <n v="100"/>
    <n v="22.833641052246094"/>
    <m/>
    <n v="0"/>
    <m/>
    <m/>
    <m/>
    <n v="15077.126953125"/>
    <m/>
    <m/>
    <n v="-1"/>
    <n v="0"/>
    <s v="Solar"/>
    <m/>
    <n v="200022.6875"/>
    <m/>
    <n v="0"/>
    <n v="6378.76025390625"/>
    <n v="6378.76025390625"/>
    <n v="0"/>
    <n v="-1"/>
    <n v="0"/>
    <n v="0"/>
    <n v="0"/>
    <n v="365"/>
    <n v="4383"/>
    <n v="0.22833640873432159"/>
    <n v="31.890182495117188"/>
    <n v="0"/>
    <n v="0"/>
    <n v="6378.76025390625"/>
    <n v="31.890182495117188"/>
    <m/>
    <s v="1/1/2026"/>
    <s v="12/31/2099"/>
    <m/>
    <n v="0"/>
    <n v="0"/>
    <n v="2037"/>
    <m/>
    <m/>
    <m/>
    <n v="0"/>
    <n v="0"/>
    <s v="Real 2021 | 5/8/2023 1:03:19 PM"/>
    <n v="16417"/>
    <n v="100"/>
    <m/>
    <m/>
    <n v="200022.6875"/>
    <n v="0"/>
    <n v="0"/>
    <m/>
    <m/>
    <m/>
    <n v="0"/>
  </r>
  <r>
    <x v="0"/>
    <x v="0"/>
    <x v="14"/>
    <s v="1"/>
    <x v="0"/>
    <s v="Area 1001 Solar 2027"/>
    <x v="21"/>
    <n v="34.250461578369141"/>
    <n v="150"/>
    <n v="34.250461578369141"/>
    <m/>
    <n v="0"/>
    <m/>
    <m/>
    <m/>
    <n v="21831.283203125"/>
    <m/>
    <m/>
    <n v="-1"/>
    <n v="0"/>
    <s v="Solar"/>
    <m/>
    <n v="300034.03125"/>
    <m/>
    <n v="0"/>
    <n v="9568.140625"/>
    <n v="9568.140625"/>
    <n v="0"/>
    <n v="-1"/>
    <n v="0"/>
    <n v="0"/>
    <n v="0"/>
    <n v="365"/>
    <n v="4383"/>
    <n v="0.22833640873432159"/>
    <n v="31.890182495117188"/>
    <n v="0"/>
    <n v="0"/>
    <n v="9568.140625"/>
    <n v="31.890182495117188"/>
    <m/>
    <s v="1/1/2027"/>
    <s v="12/31/2099"/>
    <m/>
    <n v="0"/>
    <n v="0"/>
    <n v="2037"/>
    <m/>
    <m/>
    <m/>
    <n v="0"/>
    <n v="0"/>
    <s v="Real 2021 | 5/8/2023 1:03:19 PM"/>
    <n v="16418"/>
    <n v="150"/>
    <m/>
    <m/>
    <n v="300034.03125"/>
    <n v="0"/>
    <n v="0"/>
    <m/>
    <m/>
    <m/>
    <n v="0"/>
  </r>
  <r>
    <x v="0"/>
    <x v="0"/>
    <x v="14"/>
    <s v="2"/>
    <x v="1"/>
    <s v="Area 1001 Solar 2027"/>
    <x v="21"/>
    <n v="22.833641052246094"/>
    <n v="100"/>
    <n v="22.833641052246094"/>
    <m/>
    <n v="0"/>
    <m/>
    <m/>
    <m/>
    <n v="14554.1884765625"/>
    <m/>
    <m/>
    <n v="-1"/>
    <n v="0"/>
    <s v="Solar"/>
    <m/>
    <n v="200022.6875"/>
    <m/>
    <n v="0"/>
    <n v="6378.76025390625"/>
    <n v="6378.76025390625"/>
    <n v="0"/>
    <n v="-1"/>
    <n v="0"/>
    <n v="0"/>
    <n v="0"/>
    <n v="365"/>
    <n v="4383"/>
    <n v="0.22833640873432159"/>
    <n v="31.890182495117188"/>
    <n v="0"/>
    <n v="0"/>
    <n v="6378.76025390625"/>
    <n v="31.890182495117188"/>
    <m/>
    <s v="1/1/2027"/>
    <s v="12/31/2099"/>
    <m/>
    <n v="0"/>
    <n v="0"/>
    <n v="2037"/>
    <m/>
    <m/>
    <m/>
    <n v="0"/>
    <n v="0"/>
    <s v="Real 2021 | 5/8/2023 1:03:19 PM"/>
    <n v="16419"/>
    <n v="100"/>
    <m/>
    <m/>
    <n v="200022.6875"/>
    <n v="0"/>
    <n v="0"/>
    <m/>
    <m/>
    <m/>
    <n v="0"/>
  </r>
  <r>
    <x v="0"/>
    <x v="0"/>
    <x v="14"/>
    <s v="3"/>
    <x v="2"/>
    <s v="Area 1001 Solar 2027"/>
    <x v="21"/>
    <n v="34.250461578369141"/>
    <n v="150"/>
    <n v="34.250461578369141"/>
    <m/>
    <n v="0"/>
    <m/>
    <m/>
    <m/>
    <n v="21831.283203125"/>
    <m/>
    <m/>
    <n v="-1"/>
    <n v="0"/>
    <s v="Solar"/>
    <m/>
    <n v="300034.03125"/>
    <m/>
    <n v="0"/>
    <n v="9568.140625"/>
    <n v="9568.140625"/>
    <n v="0"/>
    <n v="-1"/>
    <n v="0"/>
    <n v="0"/>
    <n v="0"/>
    <n v="365"/>
    <n v="4383"/>
    <n v="0.22833640873432159"/>
    <n v="31.890182495117188"/>
    <n v="0"/>
    <n v="0"/>
    <n v="9568.140625"/>
    <n v="31.890182495117188"/>
    <m/>
    <s v="1/1/2027"/>
    <s v="12/31/2099"/>
    <m/>
    <n v="0"/>
    <n v="0"/>
    <n v="2037"/>
    <m/>
    <m/>
    <m/>
    <n v="0"/>
    <n v="0"/>
    <s v="Real 2021 | 5/8/2023 1:03:19 PM"/>
    <n v="16420"/>
    <n v="150"/>
    <m/>
    <m/>
    <n v="300034.03125"/>
    <n v="0"/>
    <n v="0"/>
    <m/>
    <m/>
    <m/>
    <n v="0"/>
  </r>
  <r>
    <x v="0"/>
    <x v="0"/>
    <x v="14"/>
    <s v="5"/>
    <x v="4"/>
    <s v="Area 1001 Solar 2027"/>
    <x v="21"/>
    <n v="11.416820526123047"/>
    <n v="50"/>
    <n v="11.416820526123047"/>
    <m/>
    <n v="0"/>
    <m/>
    <m/>
    <m/>
    <n v="7277.09423828125"/>
    <m/>
    <m/>
    <n v="-1"/>
    <n v="0"/>
    <s v="Solar"/>
    <m/>
    <n v="100011.34375"/>
    <m/>
    <n v="0"/>
    <n v="3189.380126953125"/>
    <n v="3189.380126953125"/>
    <n v="0"/>
    <n v="-1"/>
    <n v="0"/>
    <n v="0"/>
    <n v="0"/>
    <n v="365"/>
    <n v="4383"/>
    <n v="0.22833640873432159"/>
    <n v="31.890182495117188"/>
    <n v="0"/>
    <n v="0"/>
    <n v="3189.380126953125"/>
    <n v="31.890182495117188"/>
    <m/>
    <s v="1/1/2027"/>
    <s v="12/31/2099"/>
    <m/>
    <n v="0"/>
    <n v="0"/>
    <n v="2037"/>
    <m/>
    <m/>
    <m/>
    <n v="0"/>
    <n v="0"/>
    <s v="Real 2021 | 5/8/2023 1:03:19 PM"/>
    <n v="16421"/>
    <n v="50"/>
    <m/>
    <m/>
    <n v="100011.34375"/>
    <n v="0"/>
    <n v="0"/>
    <m/>
    <m/>
    <m/>
    <n v="0"/>
  </r>
  <r>
    <x v="0"/>
    <x v="0"/>
    <x v="14"/>
    <s v="6"/>
    <x v="5"/>
    <s v="Area 1001 Solar 2027"/>
    <x v="21"/>
    <n v="34.250461578369141"/>
    <n v="150"/>
    <n v="34.250461578369141"/>
    <m/>
    <n v="0"/>
    <m/>
    <m/>
    <m/>
    <n v="21831.283203125"/>
    <m/>
    <m/>
    <n v="-1"/>
    <n v="0"/>
    <s v="Solar"/>
    <m/>
    <n v="300034.03125"/>
    <m/>
    <n v="0"/>
    <n v="9568.140625"/>
    <n v="9568.140625"/>
    <n v="0"/>
    <n v="-1"/>
    <n v="0"/>
    <n v="0"/>
    <n v="0"/>
    <n v="365"/>
    <n v="4383"/>
    <n v="0.22833640873432159"/>
    <n v="31.890182495117188"/>
    <n v="0"/>
    <n v="0"/>
    <n v="9568.140625"/>
    <n v="31.890182495117188"/>
    <m/>
    <s v="1/1/2027"/>
    <s v="12/31/2099"/>
    <m/>
    <n v="0"/>
    <n v="0"/>
    <n v="2037"/>
    <m/>
    <m/>
    <m/>
    <n v="0"/>
    <n v="0"/>
    <s v="Real 2021 | 5/8/2023 1:03:19 PM"/>
    <n v="16422"/>
    <n v="150"/>
    <m/>
    <m/>
    <n v="300034.03125"/>
    <n v="0"/>
    <n v="0"/>
    <m/>
    <m/>
    <m/>
    <n v="0"/>
  </r>
  <r>
    <x v="0"/>
    <x v="0"/>
    <x v="14"/>
    <s v="7"/>
    <x v="6"/>
    <s v="Area 1001 Solar 2027"/>
    <x v="21"/>
    <n v="34.250461578369141"/>
    <n v="150"/>
    <n v="34.250461578369141"/>
    <m/>
    <n v="0"/>
    <m/>
    <m/>
    <m/>
    <n v="21831.283203125"/>
    <m/>
    <m/>
    <n v="-1"/>
    <n v="0"/>
    <s v="Solar"/>
    <m/>
    <n v="300034.03125"/>
    <m/>
    <n v="0"/>
    <n v="9568.140625"/>
    <n v="9568.140625"/>
    <n v="0"/>
    <n v="-1"/>
    <n v="0"/>
    <n v="0"/>
    <n v="0"/>
    <n v="365"/>
    <n v="4383"/>
    <n v="0.22833640873432159"/>
    <n v="31.890182495117188"/>
    <n v="0"/>
    <n v="0"/>
    <n v="9568.140625"/>
    <n v="31.890182495117188"/>
    <m/>
    <s v="1/1/2027"/>
    <s v="12/31/2099"/>
    <m/>
    <n v="0"/>
    <n v="0"/>
    <n v="2037"/>
    <m/>
    <m/>
    <m/>
    <n v="0"/>
    <n v="0"/>
    <s v="Real 2021 | 5/8/2023 1:03:19 PM"/>
    <n v="16423"/>
    <n v="150"/>
    <m/>
    <m/>
    <n v="300034.03125"/>
    <n v="0"/>
    <n v="0"/>
    <m/>
    <m/>
    <m/>
    <n v="0"/>
  </r>
  <r>
    <x v="0"/>
    <x v="0"/>
    <x v="14"/>
    <s v="8"/>
    <x v="7"/>
    <s v="Area 1001 Solar 2027"/>
    <x v="21"/>
    <n v="34.250461578369141"/>
    <n v="150"/>
    <n v="34.250461578369141"/>
    <m/>
    <n v="0"/>
    <m/>
    <m/>
    <m/>
    <n v="21831.283203125"/>
    <m/>
    <m/>
    <n v="-1"/>
    <n v="0"/>
    <s v="Solar"/>
    <m/>
    <n v="300034.03125"/>
    <m/>
    <n v="0"/>
    <n v="9568.140625"/>
    <n v="9568.140625"/>
    <n v="0"/>
    <n v="-1"/>
    <n v="0"/>
    <n v="0"/>
    <n v="0"/>
    <n v="365"/>
    <n v="4383"/>
    <n v="0.22833640873432159"/>
    <n v="31.890182495117188"/>
    <n v="0"/>
    <n v="0"/>
    <n v="9568.140625"/>
    <n v="31.890182495117188"/>
    <m/>
    <s v="1/1/2027"/>
    <s v="12/31/2099"/>
    <m/>
    <n v="0"/>
    <n v="0"/>
    <n v="2037"/>
    <m/>
    <m/>
    <m/>
    <n v="0"/>
    <n v="0"/>
    <s v="Real 2021 | 5/8/2023 1:03:19 PM"/>
    <n v="16424"/>
    <n v="150"/>
    <m/>
    <m/>
    <n v="300034.03125"/>
    <n v="0"/>
    <n v="0"/>
    <m/>
    <m/>
    <m/>
    <n v="0"/>
  </r>
  <r>
    <x v="0"/>
    <x v="0"/>
    <x v="14"/>
    <s v="9"/>
    <x v="8"/>
    <s v="Area 1001 Solar 2027"/>
    <x v="21"/>
    <n v="34.250461578369141"/>
    <n v="150"/>
    <n v="34.250461578369141"/>
    <m/>
    <n v="0"/>
    <m/>
    <m/>
    <m/>
    <n v="21831.283203125"/>
    <m/>
    <m/>
    <n v="-1"/>
    <n v="0"/>
    <s v="Solar"/>
    <m/>
    <n v="300034.03125"/>
    <m/>
    <n v="0"/>
    <n v="9568.140625"/>
    <n v="9568.140625"/>
    <n v="0"/>
    <n v="-1"/>
    <n v="0"/>
    <n v="0"/>
    <n v="0"/>
    <n v="365"/>
    <n v="4383"/>
    <n v="0.22833640873432159"/>
    <n v="31.890182495117188"/>
    <n v="0"/>
    <n v="0"/>
    <n v="9568.140625"/>
    <n v="31.890182495117188"/>
    <m/>
    <s v="1/1/2027"/>
    <s v="12/31/2099"/>
    <m/>
    <n v="0"/>
    <n v="0"/>
    <n v="2037"/>
    <m/>
    <m/>
    <m/>
    <n v="0"/>
    <n v="0"/>
    <s v="Real 2021 | 5/8/2023 1:03:19 PM"/>
    <n v="16425"/>
    <n v="150"/>
    <m/>
    <m/>
    <n v="300034.03125"/>
    <n v="0"/>
    <n v="0"/>
    <m/>
    <m/>
    <m/>
    <n v="0"/>
  </r>
  <r>
    <x v="0"/>
    <x v="0"/>
    <x v="14"/>
    <s v="1"/>
    <x v="0"/>
    <s v="Area 1001 Solar 2028"/>
    <x v="22"/>
    <n v="34.250461578369141"/>
    <n v="150"/>
    <n v="34.250461578369141"/>
    <m/>
    <n v="0"/>
    <m/>
    <m/>
    <m/>
    <n v="20972.564453125"/>
    <m/>
    <m/>
    <n v="-1"/>
    <n v="0"/>
    <s v="Solar"/>
    <m/>
    <n v="300034.03125"/>
    <m/>
    <n v="0"/>
    <n v="9568.140625"/>
    <n v="9568.140625"/>
    <n v="0"/>
    <n v="-1"/>
    <n v="0"/>
    <n v="0"/>
    <n v="0"/>
    <n v="365"/>
    <n v="4383"/>
    <n v="0.22833640873432159"/>
    <n v="31.890182495117188"/>
    <n v="-9942.453125"/>
    <n v="-33.137752532958984"/>
    <n v="19510.59375"/>
    <n v="65.027938842773438"/>
    <m/>
    <s v="1/1/2028"/>
    <s v="12/31/2099"/>
    <m/>
    <n v="0"/>
    <n v="0"/>
    <n v="2037"/>
    <m/>
    <m/>
    <m/>
    <n v="0"/>
    <n v="0"/>
    <s v="Real 2021 | 5/8/2023 1:03:19 PM"/>
    <n v="16426"/>
    <n v="150"/>
    <m/>
    <m/>
    <n v="300034.03125"/>
    <n v="0"/>
    <n v="0"/>
    <m/>
    <m/>
    <m/>
    <n v="0"/>
  </r>
  <r>
    <x v="0"/>
    <x v="0"/>
    <x v="14"/>
    <s v="2"/>
    <x v="1"/>
    <s v="Area 1001 Solar 2028"/>
    <x v="22"/>
    <n v="34.250461578369141"/>
    <n v="150"/>
    <n v="34.250461578369141"/>
    <m/>
    <n v="0"/>
    <m/>
    <m/>
    <m/>
    <n v="20972.564453125"/>
    <m/>
    <m/>
    <n v="-1"/>
    <n v="0"/>
    <s v="Solar"/>
    <m/>
    <n v="300034.03125"/>
    <m/>
    <n v="0"/>
    <n v="9568.140625"/>
    <n v="9568.140625"/>
    <n v="0"/>
    <n v="-1"/>
    <n v="0"/>
    <n v="0"/>
    <n v="0"/>
    <n v="365"/>
    <n v="4383"/>
    <n v="0.22833640873432159"/>
    <n v="31.890182495117188"/>
    <n v="-9942.453125"/>
    <n v="-33.137752532958984"/>
    <n v="19510.59375"/>
    <n v="65.027938842773438"/>
    <m/>
    <s v="1/1/2028"/>
    <s v="12/31/2099"/>
    <m/>
    <n v="0"/>
    <n v="0"/>
    <n v="2037"/>
    <m/>
    <m/>
    <m/>
    <n v="0"/>
    <n v="0"/>
    <s v="Real 2021 | 5/8/2023 1:03:19 PM"/>
    <n v="16427"/>
    <n v="150"/>
    <m/>
    <m/>
    <n v="300034.03125"/>
    <n v="0"/>
    <n v="0"/>
    <m/>
    <m/>
    <m/>
    <n v="0"/>
  </r>
  <r>
    <x v="0"/>
    <x v="0"/>
    <x v="14"/>
    <s v="3"/>
    <x v="2"/>
    <s v="Area 1001 Solar 2028"/>
    <x v="22"/>
    <n v="34.250461578369141"/>
    <n v="150"/>
    <n v="34.250461578369141"/>
    <m/>
    <n v="0"/>
    <m/>
    <m/>
    <m/>
    <n v="20972.564453125"/>
    <m/>
    <m/>
    <n v="-1"/>
    <n v="0"/>
    <s v="Solar"/>
    <m/>
    <n v="300034.03125"/>
    <m/>
    <n v="0"/>
    <n v="9568.140625"/>
    <n v="9568.140625"/>
    <n v="0"/>
    <n v="-1"/>
    <n v="0"/>
    <n v="0"/>
    <n v="0"/>
    <n v="365"/>
    <n v="4383"/>
    <n v="0.22833640873432159"/>
    <n v="31.890182495117188"/>
    <n v="-9942.453125"/>
    <n v="-33.137752532958984"/>
    <n v="19510.59375"/>
    <n v="65.027938842773438"/>
    <m/>
    <s v="1/1/2028"/>
    <s v="12/31/2099"/>
    <m/>
    <n v="0"/>
    <n v="0"/>
    <n v="2037"/>
    <m/>
    <m/>
    <m/>
    <n v="0"/>
    <n v="0"/>
    <s v="Real 2021 | 5/8/2023 1:03:19 PM"/>
    <n v="16428"/>
    <n v="150"/>
    <m/>
    <m/>
    <n v="300034.03125"/>
    <n v="0"/>
    <n v="0"/>
    <m/>
    <m/>
    <m/>
    <n v="0"/>
  </r>
  <r>
    <x v="0"/>
    <x v="0"/>
    <x v="14"/>
    <s v="4"/>
    <x v="3"/>
    <s v="Area 1001 Solar 2028"/>
    <x v="22"/>
    <n v="34.250461578369141"/>
    <n v="150"/>
    <n v="34.250461578369141"/>
    <m/>
    <n v="0"/>
    <m/>
    <m/>
    <m/>
    <n v="20972.564453125"/>
    <m/>
    <m/>
    <n v="-1"/>
    <n v="0"/>
    <s v="Solar"/>
    <m/>
    <n v="300034.03125"/>
    <m/>
    <n v="0"/>
    <n v="9568.140625"/>
    <n v="9568.140625"/>
    <n v="0"/>
    <n v="-1"/>
    <n v="0"/>
    <n v="0"/>
    <n v="0"/>
    <n v="365"/>
    <n v="4383"/>
    <n v="0.22833640873432159"/>
    <n v="31.890182495117188"/>
    <n v="-9942.453125"/>
    <n v="-33.137752532958984"/>
    <n v="19510.59375"/>
    <n v="65.027938842773438"/>
    <m/>
    <s v="1/1/2028"/>
    <s v="12/31/2099"/>
    <m/>
    <n v="0"/>
    <n v="0"/>
    <n v="2037"/>
    <m/>
    <m/>
    <m/>
    <n v="0"/>
    <n v="0"/>
    <s v="Real 2021 | 5/8/2023 1:03:19 PM"/>
    <n v="16429"/>
    <n v="150"/>
    <m/>
    <m/>
    <n v="300034.03125"/>
    <n v="0"/>
    <n v="0"/>
    <m/>
    <m/>
    <m/>
    <n v="0"/>
  </r>
  <r>
    <x v="0"/>
    <x v="0"/>
    <x v="14"/>
    <s v="5"/>
    <x v="4"/>
    <s v="Area 1001 Solar 2028"/>
    <x v="22"/>
    <n v="34.250461578369141"/>
    <n v="150"/>
    <n v="34.250461578369141"/>
    <m/>
    <n v="0"/>
    <m/>
    <m/>
    <m/>
    <n v="20972.564453125"/>
    <m/>
    <m/>
    <n v="-1"/>
    <n v="0"/>
    <s v="Solar"/>
    <m/>
    <n v="300034.03125"/>
    <m/>
    <n v="0"/>
    <n v="9568.140625"/>
    <n v="9568.140625"/>
    <n v="0"/>
    <n v="-1"/>
    <n v="0"/>
    <n v="0"/>
    <n v="0"/>
    <n v="365"/>
    <n v="4383"/>
    <n v="0.22833640873432159"/>
    <n v="31.890182495117188"/>
    <n v="-9942.453125"/>
    <n v="-33.137752532958984"/>
    <n v="19510.59375"/>
    <n v="65.027938842773438"/>
    <m/>
    <s v="1/1/2028"/>
    <s v="12/31/2099"/>
    <m/>
    <n v="0"/>
    <n v="0"/>
    <n v="2037"/>
    <m/>
    <m/>
    <m/>
    <n v="0"/>
    <n v="0"/>
    <s v="Real 2021 | 5/8/2023 1:03:19 PM"/>
    <n v="16430"/>
    <n v="150"/>
    <m/>
    <m/>
    <n v="300034.03125"/>
    <n v="0"/>
    <n v="0"/>
    <m/>
    <m/>
    <m/>
    <n v="0"/>
  </r>
  <r>
    <x v="0"/>
    <x v="0"/>
    <x v="14"/>
    <s v="6"/>
    <x v="5"/>
    <s v="Area 1001 Solar 2028"/>
    <x v="22"/>
    <n v="34.250461578369141"/>
    <n v="150"/>
    <n v="34.250461578369141"/>
    <m/>
    <n v="0"/>
    <m/>
    <m/>
    <m/>
    <n v="20972.564453125"/>
    <m/>
    <m/>
    <n v="-1"/>
    <n v="0"/>
    <s v="Solar"/>
    <m/>
    <n v="300034.03125"/>
    <m/>
    <n v="0"/>
    <n v="9568.140625"/>
    <n v="9568.140625"/>
    <n v="0"/>
    <n v="-1"/>
    <n v="0"/>
    <n v="0"/>
    <n v="0"/>
    <n v="365"/>
    <n v="4383"/>
    <n v="0.22833640873432159"/>
    <n v="31.890182495117188"/>
    <n v="-9942.453125"/>
    <n v="-33.137752532958984"/>
    <n v="19510.59375"/>
    <n v="65.027938842773438"/>
    <m/>
    <s v="1/1/2028"/>
    <s v="12/31/2099"/>
    <m/>
    <n v="0"/>
    <n v="0"/>
    <n v="2037"/>
    <m/>
    <m/>
    <m/>
    <n v="0"/>
    <n v="0"/>
    <s v="Real 2021 | 5/8/2023 1:03:19 PM"/>
    <n v="16431"/>
    <n v="150"/>
    <m/>
    <m/>
    <n v="300034.03125"/>
    <n v="0"/>
    <n v="0"/>
    <m/>
    <m/>
    <m/>
    <n v="0"/>
  </r>
  <r>
    <x v="0"/>
    <x v="0"/>
    <x v="14"/>
    <s v="7"/>
    <x v="6"/>
    <s v="Area 1001 Solar 2028"/>
    <x v="22"/>
    <n v="34.250461578369141"/>
    <n v="150"/>
    <n v="34.250461578369141"/>
    <m/>
    <n v="0"/>
    <m/>
    <m/>
    <m/>
    <n v="20972.564453125"/>
    <m/>
    <m/>
    <n v="-1"/>
    <n v="0"/>
    <s v="Solar"/>
    <m/>
    <n v="300034.03125"/>
    <m/>
    <n v="0"/>
    <n v="9568.140625"/>
    <n v="9568.140625"/>
    <n v="0"/>
    <n v="-1"/>
    <n v="0"/>
    <n v="0"/>
    <n v="0"/>
    <n v="365"/>
    <n v="4383"/>
    <n v="0.22833640873432159"/>
    <n v="31.890182495117188"/>
    <n v="-9942.453125"/>
    <n v="-33.137752532958984"/>
    <n v="19510.59375"/>
    <n v="65.027938842773438"/>
    <m/>
    <s v="1/1/2028"/>
    <s v="12/31/2099"/>
    <m/>
    <n v="0"/>
    <n v="0"/>
    <n v="2037"/>
    <m/>
    <m/>
    <m/>
    <n v="0"/>
    <n v="0"/>
    <s v="Real 2021 | 5/8/2023 1:03:19 PM"/>
    <n v="16432"/>
    <n v="150"/>
    <m/>
    <m/>
    <n v="300034.03125"/>
    <n v="0"/>
    <n v="0"/>
    <m/>
    <m/>
    <m/>
    <n v="0"/>
  </r>
  <r>
    <x v="0"/>
    <x v="0"/>
    <x v="14"/>
    <s v="8"/>
    <x v="7"/>
    <s v="Area 1001 Solar 2028"/>
    <x v="22"/>
    <n v="34.250461578369141"/>
    <n v="150"/>
    <n v="34.250461578369141"/>
    <m/>
    <n v="0"/>
    <m/>
    <m/>
    <m/>
    <n v="20972.564453125"/>
    <m/>
    <m/>
    <n v="-1"/>
    <n v="0"/>
    <s v="Solar"/>
    <m/>
    <n v="300034.03125"/>
    <m/>
    <n v="0"/>
    <n v="9568.140625"/>
    <n v="9568.140625"/>
    <n v="0"/>
    <n v="-1"/>
    <n v="0"/>
    <n v="0"/>
    <n v="0"/>
    <n v="365"/>
    <n v="4383"/>
    <n v="0.22833640873432159"/>
    <n v="31.890182495117188"/>
    <n v="-9942.453125"/>
    <n v="-33.137752532958984"/>
    <n v="19510.59375"/>
    <n v="65.027938842773438"/>
    <m/>
    <s v="1/1/2028"/>
    <s v="12/31/2099"/>
    <m/>
    <n v="0"/>
    <n v="0"/>
    <n v="2037"/>
    <m/>
    <m/>
    <m/>
    <n v="0"/>
    <n v="0"/>
    <s v="Real 2021 | 5/8/2023 1:03:19 PM"/>
    <n v="16433"/>
    <n v="150"/>
    <m/>
    <m/>
    <n v="300034.03125"/>
    <n v="0"/>
    <n v="0"/>
    <m/>
    <m/>
    <m/>
    <n v="0"/>
  </r>
  <r>
    <x v="0"/>
    <x v="0"/>
    <x v="14"/>
    <s v="9"/>
    <x v="8"/>
    <s v="Area 1001 Solar 2028"/>
    <x v="22"/>
    <n v="34.250461578369141"/>
    <n v="150"/>
    <n v="34.250461578369141"/>
    <m/>
    <n v="0"/>
    <m/>
    <m/>
    <m/>
    <n v="20972.564453125"/>
    <m/>
    <m/>
    <n v="-1"/>
    <n v="0"/>
    <s v="Solar"/>
    <m/>
    <n v="300034.03125"/>
    <m/>
    <n v="0"/>
    <n v="9568.140625"/>
    <n v="9568.140625"/>
    <n v="0"/>
    <n v="-1"/>
    <n v="0"/>
    <n v="0"/>
    <n v="0"/>
    <n v="365"/>
    <n v="4383"/>
    <n v="0.22833640873432159"/>
    <n v="31.890182495117188"/>
    <n v="-9942.453125"/>
    <n v="-33.137752532958984"/>
    <n v="19510.59375"/>
    <n v="65.027938842773438"/>
    <m/>
    <s v="1/1/2028"/>
    <s v="12/31/2099"/>
    <m/>
    <n v="0"/>
    <n v="0"/>
    <n v="2037"/>
    <m/>
    <m/>
    <m/>
    <n v="0"/>
    <n v="0"/>
    <s v="Real 2021 | 5/8/2023 1:03:19 PM"/>
    <n v="16434"/>
    <n v="150"/>
    <m/>
    <m/>
    <n v="300034.03125"/>
    <n v="0"/>
    <n v="0"/>
    <m/>
    <m/>
    <m/>
    <n v="0"/>
  </r>
  <r>
    <x v="0"/>
    <x v="0"/>
    <x v="14"/>
    <s v="1"/>
    <x v="0"/>
    <s v="Area 1001 Solar 2029"/>
    <x v="23"/>
    <n v="22.833641052246094"/>
    <n v="100"/>
    <n v="22.833641052246094"/>
    <m/>
    <n v="0"/>
    <m/>
    <m/>
    <m/>
    <n v="13453.2666015625"/>
    <m/>
    <m/>
    <n v="-1"/>
    <n v="0"/>
    <s v="Solar"/>
    <m/>
    <n v="200022.6875"/>
    <m/>
    <n v="0"/>
    <n v="6378.76025390625"/>
    <n v="6378.76025390625"/>
    <n v="0"/>
    <n v="-1"/>
    <n v="0"/>
    <n v="0"/>
    <n v="0"/>
    <n v="365"/>
    <n v="4383"/>
    <n v="0.22833640873432159"/>
    <n v="31.890182495117188"/>
    <n v="-6628.30224609375"/>
    <n v="-33.137752532958984"/>
    <n v="13007.0625"/>
    <n v="65.027938842773438"/>
    <m/>
    <s v="1/1/2029"/>
    <s v="12/31/2099"/>
    <m/>
    <n v="0"/>
    <n v="0"/>
    <n v="2037"/>
    <m/>
    <m/>
    <m/>
    <n v="0"/>
    <n v="0"/>
    <s v="Real 2021 | 5/8/2023 1:03:19 PM"/>
    <n v="16435"/>
    <n v="100"/>
    <m/>
    <m/>
    <n v="200022.6875"/>
    <n v="0"/>
    <n v="0"/>
    <m/>
    <m/>
    <m/>
    <n v="0"/>
  </r>
  <r>
    <x v="0"/>
    <x v="0"/>
    <x v="14"/>
    <s v="3"/>
    <x v="2"/>
    <s v="Area 1001 Solar 2029"/>
    <x v="23"/>
    <n v="22.833641052246094"/>
    <n v="100"/>
    <n v="22.833641052246094"/>
    <m/>
    <n v="0"/>
    <m/>
    <m/>
    <m/>
    <n v="13453.2666015625"/>
    <m/>
    <m/>
    <n v="-1"/>
    <n v="0"/>
    <s v="Solar"/>
    <m/>
    <n v="200022.6875"/>
    <m/>
    <n v="0"/>
    <n v="6378.76025390625"/>
    <n v="6378.76025390625"/>
    <n v="0"/>
    <n v="-1"/>
    <n v="0"/>
    <n v="0"/>
    <n v="0"/>
    <n v="365"/>
    <n v="4383"/>
    <n v="0.22833640873432159"/>
    <n v="31.890182495117188"/>
    <n v="-6628.30224609375"/>
    <n v="-33.137752532958984"/>
    <n v="13007.0625"/>
    <n v="65.027938842773438"/>
    <m/>
    <s v="1/1/2029"/>
    <s v="12/31/2099"/>
    <m/>
    <n v="0"/>
    <n v="0"/>
    <n v="2037"/>
    <m/>
    <m/>
    <m/>
    <n v="0"/>
    <n v="0"/>
    <s v="Real 2021 | 5/8/2023 1:03:19 PM"/>
    <n v="16436"/>
    <n v="100"/>
    <m/>
    <m/>
    <n v="200022.6875"/>
    <n v="0"/>
    <n v="0"/>
    <m/>
    <m/>
    <m/>
    <n v="0"/>
  </r>
  <r>
    <x v="0"/>
    <x v="0"/>
    <x v="14"/>
    <s v="4"/>
    <x v="3"/>
    <s v="Area 1001 Solar 2029"/>
    <x v="23"/>
    <n v="34.250461578369141"/>
    <n v="150"/>
    <n v="34.250461578369141"/>
    <m/>
    <n v="0"/>
    <m/>
    <m/>
    <m/>
    <n v="20179.900390625"/>
    <m/>
    <m/>
    <n v="-1"/>
    <n v="0"/>
    <s v="Solar"/>
    <m/>
    <n v="300034.03125"/>
    <m/>
    <n v="0"/>
    <n v="9568.140625"/>
    <n v="9568.140625"/>
    <n v="0"/>
    <n v="-1"/>
    <n v="0"/>
    <n v="0"/>
    <n v="0"/>
    <n v="365"/>
    <n v="4383"/>
    <n v="0.22833640873432159"/>
    <n v="31.890182495117188"/>
    <n v="-9942.453125"/>
    <n v="-33.137752532958984"/>
    <n v="19510.59375"/>
    <n v="65.027938842773438"/>
    <m/>
    <s v="1/1/2029"/>
    <s v="12/31/2099"/>
    <m/>
    <n v="0"/>
    <n v="0"/>
    <n v="2037"/>
    <m/>
    <m/>
    <m/>
    <n v="0"/>
    <n v="0"/>
    <s v="Real 2021 | 5/8/2023 1:03:19 PM"/>
    <n v="16437"/>
    <n v="150"/>
    <m/>
    <m/>
    <n v="300034.03125"/>
    <n v="0"/>
    <n v="0"/>
    <m/>
    <m/>
    <m/>
    <n v="0"/>
  </r>
  <r>
    <x v="0"/>
    <x v="0"/>
    <x v="14"/>
    <s v="6"/>
    <x v="5"/>
    <s v="Area 1001 Solar 2029"/>
    <x v="23"/>
    <n v="22.833641052246094"/>
    <n v="100"/>
    <n v="22.833641052246094"/>
    <m/>
    <n v="0"/>
    <m/>
    <m/>
    <m/>
    <n v="13453.2666015625"/>
    <m/>
    <m/>
    <n v="-1"/>
    <n v="0"/>
    <s v="Solar"/>
    <m/>
    <n v="200022.6875"/>
    <m/>
    <n v="0"/>
    <n v="6378.76025390625"/>
    <n v="6378.76025390625"/>
    <n v="0"/>
    <n v="-1"/>
    <n v="0"/>
    <n v="0"/>
    <n v="0"/>
    <n v="365"/>
    <n v="4383"/>
    <n v="0.22833640873432159"/>
    <n v="31.890182495117188"/>
    <n v="-6628.30224609375"/>
    <n v="-33.137752532958984"/>
    <n v="13007.0625"/>
    <n v="65.027938842773438"/>
    <m/>
    <s v="1/1/2029"/>
    <s v="12/31/2099"/>
    <m/>
    <n v="0"/>
    <n v="0"/>
    <n v="2037"/>
    <m/>
    <m/>
    <m/>
    <n v="0"/>
    <n v="0"/>
    <s v="Real 2021 | 5/8/2023 1:03:19 PM"/>
    <n v="16438"/>
    <n v="100"/>
    <m/>
    <m/>
    <n v="200022.6875"/>
    <n v="0"/>
    <n v="0"/>
    <m/>
    <m/>
    <m/>
    <n v="0"/>
  </r>
  <r>
    <x v="0"/>
    <x v="0"/>
    <x v="14"/>
    <s v="7"/>
    <x v="6"/>
    <s v="Area 1001 Solar 2029"/>
    <x v="23"/>
    <n v="22.833641052246094"/>
    <n v="100"/>
    <n v="22.833641052246094"/>
    <m/>
    <n v="0"/>
    <m/>
    <m/>
    <m/>
    <n v="13453.2666015625"/>
    <m/>
    <m/>
    <n v="-1"/>
    <n v="0"/>
    <s v="Solar"/>
    <m/>
    <n v="200022.6875"/>
    <m/>
    <n v="0"/>
    <n v="6378.76025390625"/>
    <n v="6378.76025390625"/>
    <n v="0"/>
    <n v="-1"/>
    <n v="0"/>
    <n v="0"/>
    <n v="0"/>
    <n v="365"/>
    <n v="4383"/>
    <n v="0.22833640873432159"/>
    <n v="31.890182495117188"/>
    <n v="-6628.30224609375"/>
    <n v="-33.137752532958984"/>
    <n v="13007.0625"/>
    <n v="65.027938842773438"/>
    <m/>
    <s v="1/1/2029"/>
    <s v="12/31/2099"/>
    <m/>
    <n v="0"/>
    <n v="0"/>
    <n v="2037"/>
    <m/>
    <m/>
    <m/>
    <n v="0"/>
    <n v="0"/>
    <s v="Real 2021 | 5/8/2023 1:03:19 PM"/>
    <n v="16439"/>
    <n v="100"/>
    <m/>
    <m/>
    <n v="200022.6875"/>
    <n v="0"/>
    <n v="0"/>
    <m/>
    <m/>
    <m/>
    <n v="0"/>
  </r>
  <r>
    <x v="0"/>
    <x v="0"/>
    <x v="14"/>
    <s v="8"/>
    <x v="7"/>
    <s v="Area 1001 Solar 2029"/>
    <x v="23"/>
    <n v="34.250461578369141"/>
    <n v="150"/>
    <n v="34.250461578369141"/>
    <m/>
    <n v="0"/>
    <m/>
    <m/>
    <m/>
    <n v="20179.900390625"/>
    <m/>
    <m/>
    <n v="-1"/>
    <n v="0"/>
    <s v="Solar"/>
    <m/>
    <n v="300034.03125"/>
    <m/>
    <n v="0"/>
    <n v="9568.140625"/>
    <n v="9568.140625"/>
    <n v="0"/>
    <n v="-1"/>
    <n v="0"/>
    <n v="0"/>
    <n v="0"/>
    <n v="365"/>
    <n v="4383"/>
    <n v="0.22833640873432159"/>
    <n v="31.890182495117188"/>
    <n v="-9942.453125"/>
    <n v="-33.137752532958984"/>
    <n v="19510.59375"/>
    <n v="65.027938842773438"/>
    <m/>
    <s v="1/1/2029"/>
    <s v="12/31/2099"/>
    <m/>
    <n v="0"/>
    <n v="0"/>
    <n v="2037"/>
    <m/>
    <m/>
    <m/>
    <n v="0"/>
    <n v="0"/>
    <s v="Real 2021 | 5/8/2023 1:03:19 PM"/>
    <n v="16440"/>
    <n v="150"/>
    <m/>
    <m/>
    <n v="300034.03125"/>
    <n v="0"/>
    <n v="0"/>
    <m/>
    <m/>
    <m/>
    <n v="0"/>
  </r>
  <r>
    <x v="0"/>
    <x v="0"/>
    <x v="14"/>
    <s v="9"/>
    <x v="8"/>
    <s v="Area 1001 Solar 2029"/>
    <x v="23"/>
    <n v="22.833641052246094"/>
    <n v="100"/>
    <n v="22.833641052246094"/>
    <m/>
    <n v="0"/>
    <m/>
    <m/>
    <m/>
    <n v="13453.2666015625"/>
    <m/>
    <m/>
    <n v="-1"/>
    <n v="0"/>
    <s v="Solar"/>
    <m/>
    <n v="200022.6875"/>
    <m/>
    <n v="0"/>
    <n v="6378.76025390625"/>
    <n v="6378.76025390625"/>
    <n v="0"/>
    <n v="-1"/>
    <n v="0"/>
    <n v="0"/>
    <n v="0"/>
    <n v="365"/>
    <n v="4383"/>
    <n v="0.22833640873432159"/>
    <n v="31.890182495117188"/>
    <n v="-6628.30224609375"/>
    <n v="-33.137752532958984"/>
    <n v="13007.0625"/>
    <n v="65.027938842773438"/>
    <m/>
    <s v="1/1/2029"/>
    <s v="12/31/2099"/>
    <m/>
    <n v="0"/>
    <n v="0"/>
    <n v="2037"/>
    <m/>
    <m/>
    <m/>
    <n v="0"/>
    <n v="0"/>
    <s v="Real 2021 | 5/8/2023 1:03:19 PM"/>
    <n v="16441"/>
    <n v="100"/>
    <m/>
    <m/>
    <n v="200022.6875"/>
    <n v="0"/>
    <n v="0"/>
    <m/>
    <m/>
    <m/>
    <n v="0"/>
  </r>
  <r>
    <x v="0"/>
    <x v="0"/>
    <x v="14"/>
    <s v="3"/>
    <x v="2"/>
    <s v="Area 1001 Solar 2030"/>
    <x v="24"/>
    <n v="11.416820526123047"/>
    <n v="50"/>
    <n v="11.416820526123047"/>
    <m/>
    <n v="0"/>
    <m/>
    <m/>
    <m/>
    <n v="6451.40283203125"/>
    <m/>
    <m/>
    <n v="-1"/>
    <n v="0"/>
    <s v="Solar"/>
    <m/>
    <n v="100011.34375"/>
    <m/>
    <n v="0"/>
    <n v="3189.380126953125"/>
    <n v="3189.380126953125"/>
    <n v="0"/>
    <n v="-1"/>
    <n v="0"/>
    <n v="0"/>
    <n v="0"/>
    <n v="365"/>
    <n v="4383"/>
    <n v="0.22833640873432159"/>
    <n v="31.890182495117188"/>
    <n v="-3314.151123046875"/>
    <n v="-33.137752532958984"/>
    <n v="6503.53125"/>
    <n v="65.027938842773438"/>
    <m/>
    <s v="1/1/2030"/>
    <s v="12/31/2099"/>
    <m/>
    <n v="0"/>
    <n v="0"/>
    <n v="2037"/>
    <m/>
    <m/>
    <m/>
    <n v="0"/>
    <n v="0"/>
    <s v="Real 2021 | 5/8/2023 1:03:19 PM"/>
    <n v="16442"/>
    <n v="50"/>
    <m/>
    <m/>
    <n v="100011.34375"/>
    <n v="0"/>
    <n v="0"/>
    <m/>
    <m/>
    <m/>
    <n v="0"/>
  </r>
  <r>
    <x v="0"/>
    <x v="0"/>
    <x v="14"/>
    <s v="8"/>
    <x v="7"/>
    <s v="Area 1001 Solar 2030"/>
    <x v="24"/>
    <n v="11.416820526123047"/>
    <n v="50"/>
    <n v="11.416820526123047"/>
    <m/>
    <n v="0"/>
    <m/>
    <m/>
    <m/>
    <n v="6451.40283203125"/>
    <m/>
    <m/>
    <n v="-1"/>
    <n v="0"/>
    <s v="Solar"/>
    <m/>
    <n v="100011.34375"/>
    <m/>
    <n v="0"/>
    <n v="3189.380126953125"/>
    <n v="3189.380126953125"/>
    <n v="0"/>
    <n v="-1"/>
    <n v="0"/>
    <n v="0"/>
    <n v="0"/>
    <n v="365"/>
    <n v="4383"/>
    <n v="0.22833640873432159"/>
    <n v="31.890182495117188"/>
    <n v="-3314.151123046875"/>
    <n v="-33.137752532958984"/>
    <n v="6503.53125"/>
    <n v="65.027938842773438"/>
    <m/>
    <s v="1/1/2030"/>
    <s v="12/31/2099"/>
    <m/>
    <n v="0"/>
    <n v="0"/>
    <n v="2037"/>
    <m/>
    <m/>
    <m/>
    <n v="0"/>
    <n v="0"/>
    <s v="Real 2021 | 5/8/2023 1:03:19 PM"/>
    <n v="16443"/>
    <n v="50"/>
    <m/>
    <m/>
    <n v="100011.34375"/>
    <n v="0"/>
    <n v="0"/>
    <m/>
    <m/>
    <m/>
    <n v="0"/>
  </r>
  <r>
    <x v="0"/>
    <x v="0"/>
    <x v="14"/>
    <s v="4"/>
    <x v="3"/>
    <s v="Area 1001 Solar 2031"/>
    <x v="25"/>
    <n v="34.250461578369141"/>
    <n v="150"/>
    <n v="34.250461578369141"/>
    <m/>
    <n v="0"/>
    <m/>
    <m/>
    <m/>
    <n v="19494.576171875"/>
    <m/>
    <m/>
    <n v="-1"/>
    <n v="0"/>
    <s v="Solar"/>
    <m/>
    <n v="300034.03125"/>
    <m/>
    <n v="0"/>
    <n v="9568.140625"/>
    <n v="9568.140625"/>
    <n v="0"/>
    <n v="-1"/>
    <n v="0"/>
    <n v="0"/>
    <n v="0"/>
    <n v="365"/>
    <n v="4383"/>
    <n v="0.22833640873432159"/>
    <n v="31.890182495117188"/>
    <n v="-9942.453125"/>
    <n v="-33.137752532958984"/>
    <n v="19510.59375"/>
    <n v="65.027938842773438"/>
    <m/>
    <s v="1/1/2031"/>
    <s v="12/31/2099"/>
    <m/>
    <n v="0"/>
    <n v="0"/>
    <n v="2037"/>
    <m/>
    <m/>
    <m/>
    <n v="0"/>
    <n v="0"/>
    <s v="Real 2021 | 5/8/2023 1:03:19 PM"/>
    <n v="16444"/>
    <n v="150"/>
    <m/>
    <m/>
    <n v="300034.03125"/>
    <n v="0"/>
    <n v="0"/>
    <m/>
    <m/>
    <m/>
    <n v="0"/>
  </r>
  <r>
    <x v="0"/>
    <x v="0"/>
    <x v="14"/>
    <s v="8"/>
    <x v="7"/>
    <s v="Area 1001 Solar 2031"/>
    <x v="25"/>
    <n v="11.416820526123047"/>
    <n v="50"/>
    <n v="11.416820526123047"/>
    <m/>
    <n v="0"/>
    <m/>
    <m/>
    <m/>
    <n v="6498.19189453125"/>
    <m/>
    <m/>
    <n v="-1"/>
    <n v="0"/>
    <s v="Solar"/>
    <m/>
    <n v="100011.34375"/>
    <m/>
    <n v="0"/>
    <n v="3189.380126953125"/>
    <n v="3189.380126953125"/>
    <n v="0"/>
    <n v="-1"/>
    <n v="0"/>
    <n v="0"/>
    <n v="0"/>
    <n v="365"/>
    <n v="4383"/>
    <n v="0.22833640873432159"/>
    <n v="31.890182495117188"/>
    <n v="-3314.151123046875"/>
    <n v="-33.137752532958984"/>
    <n v="6503.53125"/>
    <n v="65.027938842773438"/>
    <m/>
    <s v="1/1/2031"/>
    <s v="12/31/2099"/>
    <m/>
    <n v="0"/>
    <n v="0"/>
    <n v="2037"/>
    <m/>
    <m/>
    <m/>
    <n v="0"/>
    <n v="0"/>
    <s v="Real 2021 | 5/8/2023 1:03:19 PM"/>
    <n v="16445"/>
    <n v="50"/>
    <m/>
    <m/>
    <n v="100011.34375"/>
    <n v="0"/>
    <n v="0"/>
    <m/>
    <m/>
    <m/>
    <n v="0"/>
  </r>
  <r>
    <x v="0"/>
    <x v="0"/>
    <x v="14"/>
    <s v="3"/>
    <x v="2"/>
    <s v="Area 1001 Solar 2032"/>
    <x v="26"/>
    <n v="11.416820526123047"/>
    <n v="50"/>
    <n v="11.416820526123047"/>
    <m/>
    <n v="0"/>
    <m/>
    <m/>
    <m/>
    <n v="6528.46728515625"/>
    <m/>
    <m/>
    <n v="-1"/>
    <n v="0"/>
    <s v="Solar"/>
    <m/>
    <n v="100011.34375"/>
    <m/>
    <n v="0"/>
    <n v="3189.380126953125"/>
    <n v="3189.380126953125"/>
    <n v="0"/>
    <n v="-1"/>
    <n v="0"/>
    <n v="0"/>
    <n v="0"/>
    <n v="365"/>
    <n v="4383"/>
    <n v="0.22833640873432159"/>
    <n v="31.890182495117188"/>
    <n v="-3314.151123046875"/>
    <n v="-33.137752532958984"/>
    <n v="6503.53125"/>
    <n v="65.027938842773438"/>
    <m/>
    <s v="1/1/2032"/>
    <s v="12/31/2099"/>
    <m/>
    <n v="0"/>
    <n v="0"/>
    <n v="2037"/>
    <m/>
    <m/>
    <m/>
    <n v="0"/>
    <n v="0"/>
    <s v="Real 2021 | 5/8/2023 1:03:19 PM"/>
    <n v="16446"/>
    <n v="50"/>
    <m/>
    <m/>
    <n v="100011.34375"/>
    <n v="0"/>
    <n v="0"/>
    <m/>
    <m/>
    <m/>
    <n v="0"/>
  </r>
  <r>
    <x v="0"/>
    <x v="0"/>
    <x v="14"/>
    <s v="4"/>
    <x v="3"/>
    <s v="Area 1001 Solar 2032"/>
    <x v="26"/>
    <n v="34.250461578369141"/>
    <n v="150"/>
    <n v="34.250461578369141"/>
    <m/>
    <n v="0"/>
    <m/>
    <m/>
    <m/>
    <n v="19585.40234375"/>
    <m/>
    <m/>
    <n v="-1"/>
    <n v="0"/>
    <s v="Solar"/>
    <m/>
    <n v="300034.03125"/>
    <m/>
    <n v="0"/>
    <n v="9568.140625"/>
    <n v="9568.140625"/>
    <n v="0"/>
    <n v="-1"/>
    <n v="0"/>
    <n v="0"/>
    <n v="0"/>
    <n v="365"/>
    <n v="4383"/>
    <n v="0.22833640873432159"/>
    <n v="31.890182495117188"/>
    <n v="-9942.453125"/>
    <n v="-33.137752532958984"/>
    <n v="19510.59375"/>
    <n v="65.027938842773438"/>
    <m/>
    <s v="1/1/2032"/>
    <s v="12/31/2099"/>
    <m/>
    <n v="0"/>
    <n v="0"/>
    <n v="2037"/>
    <m/>
    <m/>
    <m/>
    <n v="0"/>
    <n v="0"/>
    <s v="Real 2021 | 5/8/2023 1:03:19 PM"/>
    <n v="16447"/>
    <n v="150"/>
    <m/>
    <m/>
    <n v="300034.03125"/>
    <n v="0"/>
    <n v="0"/>
    <m/>
    <m/>
    <m/>
    <n v="0"/>
  </r>
  <r>
    <x v="0"/>
    <x v="0"/>
    <x v="14"/>
    <s v="8"/>
    <x v="7"/>
    <s v="Area 1001 Solar 2032"/>
    <x v="26"/>
    <n v="11.416820526123047"/>
    <n v="50"/>
    <n v="11.416820526123047"/>
    <m/>
    <n v="0"/>
    <m/>
    <m/>
    <m/>
    <n v="6528.46728515625"/>
    <m/>
    <m/>
    <n v="-1"/>
    <n v="0"/>
    <s v="Solar"/>
    <m/>
    <n v="100011.34375"/>
    <m/>
    <n v="0"/>
    <n v="3189.380126953125"/>
    <n v="3189.380126953125"/>
    <n v="0"/>
    <n v="-1"/>
    <n v="0"/>
    <n v="0"/>
    <n v="0"/>
    <n v="365"/>
    <n v="4383"/>
    <n v="0.22833640873432159"/>
    <n v="31.890182495117188"/>
    <n v="-3314.151123046875"/>
    <n v="-33.137752532958984"/>
    <n v="6503.53125"/>
    <n v="65.027938842773438"/>
    <m/>
    <s v="1/1/2032"/>
    <s v="12/31/2099"/>
    <m/>
    <n v="0"/>
    <n v="0"/>
    <n v="2037"/>
    <m/>
    <m/>
    <m/>
    <n v="0"/>
    <n v="0"/>
    <s v="Real 2021 | 5/8/2023 1:03:19 PM"/>
    <n v="16448"/>
    <n v="50"/>
    <m/>
    <m/>
    <n v="100011.34375"/>
    <n v="0"/>
    <n v="0"/>
    <m/>
    <m/>
    <m/>
    <n v="0"/>
  </r>
  <r>
    <x v="0"/>
    <x v="0"/>
    <x v="14"/>
    <s v="8"/>
    <x v="7"/>
    <s v="Area 1001 Solar 2035"/>
    <x v="27"/>
    <n v="11.416820526123047"/>
    <n v="50"/>
    <n v="11.416820526123047"/>
    <m/>
    <n v="0"/>
    <m/>
    <m/>
    <m/>
    <n v="6649.56884765625"/>
    <m/>
    <m/>
    <n v="-1"/>
    <n v="0"/>
    <s v="Solar"/>
    <m/>
    <n v="100011.34375"/>
    <m/>
    <n v="0"/>
    <n v="3189.380126953125"/>
    <n v="3189.380126953125"/>
    <n v="0"/>
    <n v="-1"/>
    <n v="0"/>
    <n v="0"/>
    <n v="0"/>
    <n v="365"/>
    <n v="4383"/>
    <n v="0.22833640873432159"/>
    <n v="31.890182495117188"/>
    <n v="-3314.151123046875"/>
    <n v="-33.137752532958984"/>
    <n v="6503.53125"/>
    <n v="65.027938842773438"/>
    <m/>
    <s v="1/1/2035"/>
    <s v="12/31/2099"/>
    <m/>
    <n v="0"/>
    <n v="0"/>
    <n v="2037"/>
    <m/>
    <m/>
    <m/>
    <n v="0"/>
    <n v="0"/>
    <s v="Real 2021 | 5/8/2023 1:03:19 PM"/>
    <n v="16449"/>
    <n v="50"/>
    <m/>
    <m/>
    <n v="100011.34375"/>
    <n v="0"/>
    <n v="0"/>
    <m/>
    <m/>
    <m/>
    <n v="0"/>
  </r>
  <r>
    <x v="0"/>
    <x v="0"/>
    <x v="14"/>
    <s v="4"/>
    <x v="3"/>
    <s v="Area 1001 Solar 2036"/>
    <x v="28"/>
    <n v="11.416820526123047"/>
    <n v="50"/>
    <n v="11.416820526123047"/>
    <m/>
    <n v="0"/>
    <m/>
    <m/>
    <m/>
    <n v="6699.1103515625"/>
    <m/>
    <m/>
    <n v="-1"/>
    <n v="0"/>
    <s v="Solar"/>
    <m/>
    <n v="100011.34375"/>
    <m/>
    <n v="0"/>
    <n v="3189.380126953125"/>
    <n v="3189.380126953125"/>
    <n v="0"/>
    <n v="-1"/>
    <n v="0"/>
    <n v="0"/>
    <n v="0"/>
    <n v="365"/>
    <n v="4383"/>
    <n v="0.22833640873432159"/>
    <n v="31.890182495117188"/>
    <n v="-3314.151123046875"/>
    <n v="-33.137752532958984"/>
    <n v="6503.53125"/>
    <n v="65.027938842773438"/>
    <m/>
    <s v="1/1/2036"/>
    <s v="12/31/2099"/>
    <m/>
    <n v="0"/>
    <n v="0"/>
    <n v="2037"/>
    <m/>
    <m/>
    <m/>
    <n v="0"/>
    <n v="0"/>
    <s v="Real 2021 | 5/8/2023 1:03:19 PM"/>
    <n v="16450"/>
    <n v="50"/>
    <m/>
    <m/>
    <n v="100011.34375"/>
    <n v="0"/>
    <n v="0"/>
    <m/>
    <m/>
    <m/>
    <n v="0"/>
  </r>
  <r>
    <x v="0"/>
    <x v="0"/>
    <x v="14"/>
    <s v="1"/>
    <x v="0"/>
    <s v="Area 1001 Solar 2037"/>
    <x v="29"/>
    <n v="11.416820526123047"/>
    <n v="50"/>
    <n v="11.416820526123047"/>
    <m/>
    <n v="0"/>
    <m/>
    <m/>
    <m/>
    <n v="6745.8994140625"/>
    <m/>
    <m/>
    <n v="-1"/>
    <n v="0"/>
    <s v="Solar"/>
    <m/>
    <n v="100011.34375"/>
    <m/>
    <n v="0"/>
    <n v="3189.380126953125"/>
    <n v="3189.380126953125"/>
    <n v="0"/>
    <n v="-1"/>
    <n v="0"/>
    <n v="0"/>
    <n v="0"/>
    <n v="365"/>
    <n v="4383"/>
    <n v="0.22833640873432159"/>
    <n v="31.890182495117188"/>
    <n v="-3314.151123046875"/>
    <n v="-33.137752532958984"/>
    <n v="6503.53125"/>
    <n v="65.027938842773438"/>
    <m/>
    <s v="1/1/2037"/>
    <s v="12/31/2099"/>
    <m/>
    <n v="0"/>
    <n v="0"/>
    <n v="2037"/>
    <m/>
    <m/>
    <m/>
    <n v="0"/>
    <n v="0"/>
    <s v="Real 2021 | 5/8/2023 1:03:19 PM"/>
    <n v="16451"/>
    <n v="50"/>
    <m/>
    <m/>
    <n v="100011.34375"/>
    <n v="0"/>
    <n v="0"/>
    <m/>
    <m/>
    <m/>
    <n v="0"/>
  </r>
  <r>
    <x v="0"/>
    <x v="0"/>
    <x v="14"/>
    <s v="3"/>
    <x v="2"/>
    <s v="Area 1001 Solar 2037"/>
    <x v="29"/>
    <n v="22.833641052246094"/>
    <n v="100"/>
    <n v="22.833641052246094"/>
    <m/>
    <n v="0"/>
    <m/>
    <m/>
    <m/>
    <n v="13491.798828125"/>
    <m/>
    <m/>
    <n v="-1"/>
    <n v="0"/>
    <s v="Solar"/>
    <m/>
    <n v="200022.6875"/>
    <m/>
    <n v="0"/>
    <n v="6378.76025390625"/>
    <n v="6378.76025390625"/>
    <n v="0"/>
    <n v="-1"/>
    <n v="0"/>
    <n v="0"/>
    <n v="0"/>
    <n v="365"/>
    <n v="4383"/>
    <n v="0.22833640873432159"/>
    <n v="31.890182495117188"/>
    <n v="-6628.30224609375"/>
    <n v="-33.137752532958984"/>
    <n v="13007.0625"/>
    <n v="65.027938842773438"/>
    <m/>
    <s v="1/1/2037"/>
    <s v="12/31/2099"/>
    <m/>
    <n v="0"/>
    <n v="0"/>
    <n v="2037"/>
    <m/>
    <m/>
    <m/>
    <n v="0"/>
    <n v="0"/>
    <s v="Real 2021 | 5/8/2023 1:03:19 PM"/>
    <n v="16452"/>
    <n v="100"/>
    <m/>
    <m/>
    <n v="200022.6875"/>
    <n v="0"/>
    <n v="0"/>
    <m/>
    <m/>
    <m/>
    <n v="0"/>
  </r>
  <r>
    <x v="0"/>
    <x v="0"/>
    <x v="14"/>
    <s v="7"/>
    <x v="6"/>
    <s v="Area 1001 Solar 2037"/>
    <x v="29"/>
    <n v="11.416820526123047"/>
    <n v="50"/>
    <n v="11.416820526123047"/>
    <m/>
    <n v="0"/>
    <m/>
    <m/>
    <m/>
    <n v="6745.8994140625"/>
    <m/>
    <m/>
    <n v="-1"/>
    <n v="0"/>
    <s v="Solar"/>
    <m/>
    <n v="100011.34375"/>
    <m/>
    <n v="0"/>
    <n v="3189.380126953125"/>
    <n v="3189.380126953125"/>
    <n v="0"/>
    <n v="-1"/>
    <n v="0"/>
    <n v="0"/>
    <n v="0"/>
    <n v="365"/>
    <n v="4383"/>
    <n v="0.22833640873432159"/>
    <n v="31.890182495117188"/>
    <n v="-3314.151123046875"/>
    <n v="-33.137752532958984"/>
    <n v="6503.53125"/>
    <n v="65.027938842773438"/>
    <m/>
    <s v="1/1/2037"/>
    <s v="12/31/2099"/>
    <m/>
    <n v="0"/>
    <n v="0"/>
    <n v="2037"/>
    <m/>
    <m/>
    <m/>
    <n v="0"/>
    <n v="0"/>
    <s v="Real 2021 | 5/8/2023 1:03:19 PM"/>
    <n v="16453"/>
    <n v="50"/>
    <m/>
    <m/>
    <n v="100011.34375"/>
    <n v="0"/>
    <n v="0"/>
    <m/>
    <m/>
    <m/>
    <n v="0"/>
  </r>
  <r>
    <x v="0"/>
    <x v="0"/>
    <x v="14"/>
    <s v="8"/>
    <x v="7"/>
    <s v="Area 1001 Solar 2037"/>
    <x v="29"/>
    <n v="22.833641052246094"/>
    <n v="100"/>
    <n v="22.833641052246094"/>
    <m/>
    <n v="0"/>
    <m/>
    <m/>
    <m/>
    <n v="13491.798828125"/>
    <m/>
    <m/>
    <n v="-1"/>
    <n v="0"/>
    <s v="Solar"/>
    <m/>
    <n v="200022.6875"/>
    <m/>
    <n v="0"/>
    <n v="6378.76025390625"/>
    <n v="6378.76025390625"/>
    <n v="0"/>
    <n v="-1"/>
    <n v="0"/>
    <n v="0"/>
    <n v="0"/>
    <n v="365"/>
    <n v="4383"/>
    <n v="0.22833640873432159"/>
    <n v="31.890182495117188"/>
    <n v="-6628.30224609375"/>
    <n v="-33.137752532958984"/>
    <n v="13007.0625"/>
    <n v="65.027938842773438"/>
    <m/>
    <s v="1/1/2037"/>
    <s v="12/31/2099"/>
    <m/>
    <n v="0"/>
    <n v="0"/>
    <n v="2037"/>
    <m/>
    <m/>
    <m/>
    <n v="0"/>
    <n v="0"/>
    <s v="Real 2021 | 5/8/2023 1:03:19 PM"/>
    <n v="16454"/>
    <n v="100"/>
    <m/>
    <m/>
    <n v="200022.6875"/>
    <n v="0"/>
    <n v="0"/>
    <m/>
    <m/>
    <m/>
    <n v="0"/>
  </r>
  <r>
    <x v="0"/>
    <x v="0"/>
    <x v="14"/>
    <s v="1"/>
    <x v="0"/>
    <s v="Area 1001 Wind 2026"/>
    <x v="30"/>
    <n v="34.998805999755859"/>
    <n v="100"/>
    <n v="34.998805999755859"/>
    <m/>
    <n v="0"/>
    <m/>
    <m/>
    <m/>
    <n v="18154.20312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455"/>
    <n v="100"/>
    <m/>
    <m/>
    <n v="306589.53125"/>
    <n v="0"/>
    <n v="0"/>
    <m/>
    <m/>
    <m/>
    <n v="0"/>
  </r>
  <r>
    <x v="0"/>
    <x v="0"/>
    <x v="14"/>
    <s v="2"/>
    <x v="1"/>
    <s v="Area 1001 Wind 2026"/>
    <x v="30"/>
    <n v="34.998805999755859"/>
    <n v="100"/>
    <n v="34.998805999755859"/>
    <m/>
    <n v="0"/>
    <m/>
    <m/>
    <m/>
    <n v="18154.20312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456"/>
    <n v="100"/>
    <m/>
    <m/>
    <n v="306589.53125"/>
    <n v="0"/>
    <n v="0"/>
    <m/>
    <m/>
    <m/>
    <n v="0"/>
  </r>
  <r>
    <x v="0"/>
    <x v="0"/>
    <x v="14"/>
    <s v="3"/>
    <x v="2"/>
    <s v="Area 1001 Wind 2026"/>
    <x v="30"/>
    <n v="34.998805999755859"/>
    <n v="100"/>
    <n v="34.998805999755859"/>
    <m/>
    <n v="0"/>
    <m/>
    <m/>
    <m/>
    <n v="18154.20312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457"/>
    <n v="100"/>
    <m/>
    <m/>
    <n v="306589.53125"/>
    <n v="0"/>
    <n v="0"/>
    <m/>
    <m/>
    <m/>
    <n v="0"/>
  </r>
  <r>
    <x v="0"/>
    <x v="0"/>
    <x v="14"/>
    <s v="4"/>
    <x v="3"/>
    <s v="Area 1001 Wind 2026"/>
    <x v="30"/>
    <n v="34.998805999755859"/>
    <n v="100"/>
    <n v="34.998805999755859"/>
    <m/>
    <n v="0"/>
    <m/>
    <m/>
    <m/>
    <n v="18154.20312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458"/>
    <n v="100"/>
    <m/>
    <m/>
    <n v="306589.53125"/>
    <n v="0"/>
    <n v="0"/>
    <m/>
    <m/>
    <m/>
    <n v="0"/>
  </r>
  <r>
    <x v="0"/>
    <x v="0"/>
    <x v="14"/>
    <s v="5"/>
    <x v="4"/>
    <s v="Area 1001 Wind 2026"/>
    <x v="30"/>
    <n v="34.998805999755859"/>
    <n v="100"/>
    <n v="34.998805999755859"/>
    <m/>
    <n v="0"/>
    <m/>
    <m/>
    <m/>
    <n v="18154.20312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459"/>
    <n v="100"/>
    <m/>
    <m/>
    <n v="306589.53125"/>
    <n v="0"/>
    <n v="0"/>
    <m/>
    <m/>
    <m/>
    <n v="0"/>
  </r>
  <r>
    <x v="0"/>
    <x v="0"/>
    <x v="14"/>
    <s v="6"/>
    <x v="5"/>
    <s v="Area 1001 Wind 2026"/>
    <x v="30"/>
    <n v="34.998805999755859"/>
    <n v="100"/>
    <n v="34.998805999755859"/>
    <m/>
    <n v="0"/>
    <m/>
    <m/>
    <m/>
    <n v="18154.20312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460"/>
    <n v="100"/>
    <m/>
    <m/>
    <n v="306589.53125"/>
    <n v="0"/>
    <n v="0"/>
    <m/>
    <m/>
    <m/>
    <n v="0"/>
  </r>
  <r>
    <x v="0"/>
    <x v="0"/>
    <x v="14"/>
    <s v="7"/>
    <x v="6"/>
    <s v="Area 1001 Wind 2026"/>
    <x v="30"/>
    <n v="34.998805999755859"/>
    <n v="100"/>
    <n v="34.998805999755859"/>
    <m/>
    <n v="0"/>
    <m/>
    <m/>
    <m/>
    <n v="18154.20312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461"/>
    <n v="100"/>
    <m/>
    <m/>
    <n v="306589.53125"/>
    <n v="0"/>
    <n v="0"/>
    <m/>
    <m/>
    <m/>
    <n v="0"/>
  </r>
  <r>
    <x v="0"/>
    <x v="0"/>
    <x v="14"/>
    <s v="9"/>
    <x v="8"/>
    <s v="Area 1001 Wind 2026"/>
    <x v="30"/>
    <n v="34.998805999755859"/>
    <n v="100"/>
    <n v="34.998805999755859"/>
    <m/>
    <n v="0"/>
    <m/>
    <m/>
    <m/>
    <n v="18154.20312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462"/>
    <n v="100"/>
    <m/>
    <m/>
    <n v="306589.53125"/>
    <n v="0"/>
    <n v="0"/>
    <m/>
    <m/>
    <m/>
    <n v="0"/>
  </r>
  <r>
    <x v="0"/>
    <x v="0"/>
    <x v="14"/>
    <s v="1"/>
    <x v="0"/>
    <s v="Area 1001 Wind 2027"/>
    <x v="31"/>
    <n v="34.998805999755859"/>
    <n v="100"/>
    <n v="34.998805999755859"/>
    <m/>
    <n v="0"/>
    <m/>
    <m/>
    <m/>
    <n v="17664.2929687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463"/>
    <n v="100"/>
    <m/>
    <m/>
    <n v="306589.53125"/>
    <n v="0"/>
    <n v="0"/>
    <m/>
    <m/>
    <m/>
    <n v="0"/>
  </r>
  <r>
    <x v="0"/>
    <x v="0"/>
    <x v="14"/>
    <s v="2"/>
    <x v="1"/>
    <s v="Area 1001 Wind 2027"/>
    <x v="31"/>
    <n v="34.998805999755859"/>
    <n v="100"/>
    <n v="34.998805999755859"/>
    <m/>
    <n v="0"/>
    <m/>
    <m/>
    <m/>
    <n v="17664.2929687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464"/>
    <n v="100"/>
    <m/>
    <m/>
    <n v="306589.53125"/>
    <n v="0"/>
    <n v="0"/>
    <m/>
    <m/>
    <m/>
    <n v="0"/>
  </r>
  <r>
    <x v="0"/>
    <x v="0"/>
    <x v="14"/>
    <s v="3"/>
    <x v="2"/>
    <s v="Area 1001 Wind 2027"/>
    <x v="31"/>
    <n v="34.998805999755859"/>
    <n v="100"/>
    <n v="34.998805999755859"/>
    <m/>
    <n v="0"/>
    <m/>
    <m/>
    <m/>
    <n v="17664.2929687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465"/>
    <n v="100"/>
    <m/>
    <m/>
    <n v="306589.53125"/>
    <n v="0"/>
    <n v="0"/>
    <m/>
    <m/>
    <m/>
    <n v="0"/>
  </r>
  <r>
    <x v="0"/>
    <x v="0"/>
    <x v="14"/>
    <s v="4"/>
    <x v="3"/>
    <s v="Area 1001 Wind 2027"/>
    <x v="31"/>
    <n v="34.998805999755859"/>
    <n v="100"/>
    <n v="34.998805999755859"/>
    <m/>
    <n v="0"/>
    <m/>
    <m/>
    <m/>
    <n v="17664.2929687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466"/>
    <n v="100"/>
    <m/>
    <m/>
    <n v="306589.53125"/>
    <n v="0"/>
    <n v="0"/>
    <m/>
    <m/>
    <m/>
    <n v="0"/>
  </r>
  <r>
    <x v="0"/>
    <x v="0"/>
    <x v="14"/>
    <s v="5"/>
    <x v="4"/>
    <s v="Area 1001 Wind 2027"/>
    <x v="31"/>
    <n v="34.998805999755859"/>
    <n v="100"/>
    <n v="34.998805999755859"/>
    <m/>
    <n v="0"/>
    <m/>
    <m/>
    <m/>
    <n v="17664.2929687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467"/>
    <n v="100"/>
    <m/>
    <m/>
    <n v="306589.53125"/>
    <n v="0"/>
    <n v="0"/>
    <m/>
    <m/>
    <m/>
    <n v="0"/>
  </r>
  <r>
    <x v="0"/>
    <x v="0"/>
    <x v="14"/>
    <s v="6"/>
    <x v="5"/>
    <s v="Area 1001 Wind 2027"/>
    <x v="31"/>
    <n v="34.998805999755859"/>
    <n v="100"/>
    <n v="34.998805999755859"/>
    <m/>
    <n v="0"/>
    <m/>
    <m/>
    <m/>
    <n v="17664.2929687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468"/>
    <n v="100"/>
    <m/>
    <m/>
    <n v="306589.53125"/>
    <n v="0"/>
    <n v="0"/>
    <m/>
    <m/>
    <m/>
    <n v="0"/>
  </r>
  <r>
    <x v="0"/>
    <x v="0"/>
    <x v="14"/>
    <s v="7"/>
    <x v="6"/>
    <s v="Area 1001 Wind 2027"/>
    <x v="31"/>
    <n v="34.998805999755859"/>
    <n v="100"/>
    <n v="34.998805999755859"/>
    <m/>
    <n v="0"/>
    <m/>
    <m/>
    <m/>
    <n v="17664.2929687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469"/>
    <n v="100"/>
    <m/>
    <m/>
    <n v="306589.53125"/>
    <n v="0"/>
    <n v="0"/>
    <m/>
    <m/>
    <m/>
    <n v="0"/>
  </r>
  <r>
    <x v="0"/>
    <x v="0"/>
    <x v="14"/>
    <s v="9"/>
    <x v="8"/>
    <s v="Area 1001 Wind 2027"/>
    <x v="31"/>
    <n v="34.998805999755859"/>
    <n v="100"/>
    <n v="34.998805999755859"/>
    <m/>
    <n v="0"/>
    <m/>
    <m/>
    <m/>
    <n v="17664.2929687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470"/>
    <n v="100"/>
    <m/>
    <m/>
    <n v="306589.53125"/>
    <n v="0"/>
    <n v="0"/>
    <m/>
    <m/>
    <m/>
    <n v="0"/>
  </r>
  <r>
    <x v="0"/>
    <x v="0"/>
    <x v="14"/>
    <s v="1"/>
    <x v="0"/>
    <s v="Area 1001 Wind 2028"/>
    <x v="32"/>
    <n v="34.998805999755859"/>
    <n v="100"/>
    <n v="34.998805999755859"/>
    <m/>
    <n v="0"/>
    <m/>
    <m/>
    <m/>
    <n v="17124.84179687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471"/>
    <n v="100"/>
    <m/>
    <m/>
    <n v="306589.53125"/>
    <n v="0"/>
    <n v="0"/>
    <m/>
    <m/>
    <m/>
    <n v="0"/>
  </r>
  <r>
    <x v="0"/>
    <x v="0"/>
    <x v="14"/>
    <s v="2"/>
    <x v="1"/>
    <s v="Area 1001 Wind 2028"/>
    <x v="32"/>
    <n v="34.998805999755859"/>
    <n v="100"/>
    <n v="34.998805999755859"/>
    <m/>
    <n v="0"/>
    <m/>
    <m/>
    <m/>
    <n v="17124.84179687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472"/>
    <n v="100"/>
    <m/>
    <m/>
    <n v="306589.53125"/>
    <n v="0"/>
    <n v="0"/>
    <m/>
    <m/>
    <m/>
    <n v="0"/>
  </r>
  <r>
    <x v="0"/>
    <x v="0"/>
    <x v="14"/>
    <s v="3"/>
    <x v="2"/>
    <s v="Area 1001 Wind 2028"/>
    <x v="32"/>
    <n v="34.998805999755859"/>
    <n v="100"/>
    <n v="34.998805999755859"/>
    <m/>
    <n v="0"/>
    <m/>
    <m/>
    <m/>
    <n v="17124.84179687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473"/>
    <n v="100"/>
    <m/>
    <m/>
    <n v="306589.53125"/>
    <n v="0"/>
    <n v="0"/>
    <m/>
    <m/>
    <m/>
    <n v="0"/>
  </r>
  <r>
    <x v="0"/>
    <x v="0"/>
    <x v="14"/>
    <s v="4"/>
    <x v="3"/>
    <s v="Area 1001 Wind 2028"/>
    <x v="32"/>
    <n v="34.998805999755859"/>
    <n v="100"/>
    <n v="34.998805999755859"/>
    <m/>
    <n v="0"/>
    <m/>
    <m/>
    <m/>
    <n v="17124.84179687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474"/>
    <n v="100"/>
    <m/>
    <m/>
    <n v="306589.53125"/>
    <n v="0"/>
    <n v="0"/>
    <m/>
    <m/>
    <m/>
    <n v="0"/>
  </r>
  <r>
    <x v="0"/>
    <x v="0"/>
    <x v="14"/>
    <s v="5"/>
    <x v="4"/>
    <s v="Area 1001 Wind 2028"/>
    <x v="32"/>
    <n v="34.998805999755859"/>
    <n v="100"/>
    <n v="34.998805999755859"/>
    <m/>
    <n v="0"/>
    <m/>
    <m/>
    <m/>
    <n v="17124.84179687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475"/>
    <n v="100"/>
    <m/>
    <m/>
    <n v="306589.53125"/>
    <n v="0"/>
    <n v="0"/>
    <m/>
    <m/>
    <m/>
    <n v="0"/>
  </r>
  <r>
    <x v="0"/>
    <x v="0"/>
    <x v="14"/>
    <s v="6"/>
    <x v="5"/>
    <s v="Area 1001 Wind 2028"/>
    <x v="32"/>
    <n v="34.998805999755859"/>
    <n v="100"/>
    <n v="34.998805999755859"/>
    <m/>
    <n v="0"/>
    <m/>
    <m/>
    <m/>
    <n v="17124.84179687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476"/>
    <n v="100"/>
    <m/>
    <m/>
    <n v="306589.53125"/>
    <n v="0"/>
    <n v="0"/>
    <m/>
    <m/>
    <m/>
    <n v="0"/>
  </r>
  <r>
    <x v="0"/>
    <x v="0"/>
    <x v="14"/>
    <s v="7"/>
    <x v="6"/>
    <s v="Area 1001 Wind 2028"/>
    <x v="32"/>
    <n v="34.998805999755859"/>
    <n v="100"/>
    <n v="34.998805999755859"/>
    <m/>
    <n v="0"/>
    <m/>
    <m/>
    <m/>
    <n v="17124.84179687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477"/>
    <n v="100"/>
    <m/>
    <m/>
    <n v="306589.53125"/>
    <n v="0"/>
    <n v="0"/>
    <m/>
    <m/>
    <m/>
    <n v="0"/>
  </r>
  <r>
    <x v="0"/>
    <x v="0"/>
    <x v="14"/>
    <s v="9"/>
    <x v="8"/>
    <s v="Area 1001 Wind 2028"/>
    <x v="32"/>
    <n v="34.998805999755859"/>
    <n v="100"/>
    <n v="34.998805999755859"/>
    <m/>
    <n v="0"/>
    <m/>
    <m/>
    <m/>
    <n v="17124.84179687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478"/>
    <n v="100"/>
    <m/>
    <m/>
    <n v="306589.53125"/>
    <n v="0"/>
    <n v="0"/>
    <m/>
    <m/>
    <m/>
    <n v="0"/>
  </r>
  <r>
    <x v="0"/>
    <x v="0"/>
    <x v="14"/>
    <s v="1"/>
    <x v="0"/>
    <s v="Area 1001 Wind 2029"/>
    <x v="33"/>
    <n v="34.998805999755859"/>
    <n v="100"/>
    <n v="34.998805999755859"/>
    <m/>
    <n v="0"/>
    <m/>
    <m/>
    <m/>
    <n v="16640.435546875"/>
    <m/>
    <m/>
    <n v="-1"/>
    <n v="0"/>
    <s v="Wind"/>
    <m/>
    <n v="306589.53125"/>
    <m/>
    <n v="0"/>
    <n v="11830.0224609375"/>
    <n v="11830.0224609375"/>
    <n v="0"/>
    <n v="-1"/>
    <n v="0"/>
    <n v="0"/>
    <n v="0"/>
    <n v="0"/>
    <n v="8760"/>
    <n v="0.34998807311058044"/>
    <n v="38.585865020751953"/>
    <n v="-10159.6884765625"/>
    <n v="-33.137752532958984"/>
    <n v="21989.7109375"/>
    <n v="71.723617553710938"/>
    <m/>
    <s v="1/1/2029"/>
    <s v="12/31/2099"/>
    <m/>
    <n v="0"/>
    <n v="0"/>
    <n v="2037"/>
    <m/>
    <m/>
    <m/>
    <n v="0"/>
    <n v="0"/>
    <s v="Real 2021 | 5/8/2023 1:03:19 PM"/>
    <n v="16479"/>
    <n v="100"/>
    <m/>
    <m/>
    <n v="306589.53125"/>
    <n v="0"/>
    <n v="0"/>
    <m/>
    <m/>
    <m/>
    <n v="0"/>
  </r>
  <r>
    <x v="0"/>
    <x v="0"/>
    <x v="14"/>
    <s v="2"/>
    <x v="1"/>
    <s v="Area 1001 Wind 2029"/>
    <x v="33"/>
    <n v="34.998805999755859"/>
    <n v="100"/>
    <n v="34.998805999755859"/>
    <m/>
    <n v="0"/>
    <m/>
    <m/>
    <m/>
    <n v="16640.435546875"/>
    <m/>
    <m/>
    <n v="-1"/>
    <n v="0"/>
    <s v="Wind"/>
    <m/>
    <n v="306589.53125"/>
    <m/>
    <n v="0"/>
    <n v="11830.0224609375"/>
    <n v="11830.0224609375"/>
    <n v="0"/>
    <n v="-1"/>
    <n v="0"/>
    <n v="0"/>
    <n v="0"/>
    <n v="0"/>
    <n v="8760"/>
    <n v="0.34998807311058044"/>
    <n v="38.585865020751953"/>
    <n v="-10159.6884765625"/>
    <n v="-33.137752532958984"/>
    <n v="21989.7109375"/>
    <n v="71.723617553710938"/>
    <m/>
    <s v="1/1/2029"/>
    <s v="12/31/2099"/>
    <m/>
    <n v="0"/>
    <n v="0"/>
    <n v="2037"/>
    <m/>
    <m/>
    <m/>
    <n v="0"/>
    <n v="0"/>
    <s v="Real 2021 | 5/8/2023 1:03:19 PM"/>
    <n v="16480"/>
    <n v="100"/>
    <m/>
    <m/>
    <n v="306589.53125"/>
    <n v="0"/>
    <n v="0"/>
    <m/>
    <m/>
    <m/>
    <n v="0"/>
  </r>
  <r>
    <x v="0"/>
    <x v="0"/>
    <x v="14"/>
    <s v="3"/>
    <x v="2"/>
    <s v="Area 1001 Wind 2029"/>
    <x v="33"/>
    <n v="34.998805999755859"/>
    <n v="100"/>
    <n v="34.998805999755859"/>
    <m/>
    <n v="0"/>
    <m/>
    <m/>
    <m/>
    <n v="16640.435546875"/>
    <m/>
    <m/>
    <n v="-1"/>
    <n v="0"/>
    <s v="Wind"/>
    <m/>
    <n v="306589.53125"/>
    <m/>
    <n v="0"/>
    <n v="11830.0224609375"/>
    <n v="11830.0224609375"/>
    <n v="0"/>
    <n v="-1"/>
    <n v="0"/>
    <n v="0"/>
    <n v="0"/>
    <n v="0"/>
    <n v="8760"/>
    <n v="0.34998807311058044"/>
    <n v="38.585865020751953"/>
    <n v="-10159.6884765625"/>
    <n v="-33.137752532958984"/>
    <n v="21989.7109375"/>
    <n v="71.723617553710938"/>
    <m/>
    <s v="1/1/2029"/>
    <s v="12/31/2099"/>
    <m/>
    <n v="0"/>
    <n v="0"/>
    <n v="2037"/>
    <m/>
    <m/>
    <m/>
    <n v="0"/>
    <n v="0"/>
    <s v="Real 2021 | 5/8/2023 1:03:19 PM"/>
    <n v="16481"/>
    <n v="100"/>
    <m/>
    <m/>
    <n v="306589.53125"/>
    <n v="0"/>
    <n v="0"/>
    <m/>
    <m/>
    <m/>
    <n v="0"/>
  </r>
  <r>
    <x v="0"/>
    <x v="0"/>
    <x v="14"/>
    <s v="4"/>
    <x v="3"/>
    <s v="Area 1001 Wind 2029"/>
    <x v="33"/>
    <n v="34.998805999755859"/>
    <n v="100"/>
    <n v="34.998805999755859"/>
    <m/>
    <n v="0"/>
    <m/>
    <m/>
    <m/>
    <n v="16640.435546875"/>
    <m/>
    <m/>
    <n v="-1"/>
    <n v="0"/>
    <s v="Wind"/>
    <m/>
    <n v="306589.53125"/>
    <m/>
    <n v="0"/>
    <n v="11830.0224609375"/>
    <n v="11830.0224609375"/>
    <n v="0"/>
    <n v="-1"/>
    <n v="0"/>
    <n v="0"/>
    <n v="0"/>
    <n v="0"/>
    <n v="8760"/>
    <n v="0.34998807311058044"/>
    <n v="38.585865020751953"/>
    <n v="-10159.6884765625"/>
    <n v="-33.137752532958984"/>
    <n v="21989.7109375"/>
    <n v="71.723617553710938"/>
    <m/>
    <s v="1/1/2029"/>
    <s v="12/31/2099"/>
    <m/>
    <n v="0"/>
    <n v="0"/>
    <n v="2037"/>
    <m/>
    <m/>
    <m/>
    <n v="0"/>
    <n v="0"/>
    <s v="Real 2021 | 5/8/2023 1:03:19 PM"/>
    <n v="16482"/>
    <n v="100"/>
    <m/>
    <m/>
    <n v="306589.53125"/>
    <n v="0"/>
    <n v="0"/>
    <m/>
    <m/>
    <m/>
    <n v="0"/>
  </r>
  <r>
    <x v="0"/>
    <x v="0"/>
    <x v="14"/>
    <s v="7"/>
    <x v="6"/>
    <s v="Area 1001 Wind 2029"/>
    <x v="33"/>
    <n v="34.998805999755859"/>
    <n v="100"/>
    <n v="34.998805999755859"/>
    <m/>
    <n v="0"/>
    <m/>
    <m/>
    <m/>
    <n v="16640.435546875"/>
    <m/>
    <m/>
    <n v="-1"/>
    <n v="0"/>
    <s v="Wind"/>
    <m/>
    <n v="306589.53125"/>
    <m/>
    <n v="0"/>
    <n v="11830.0224609375"/>
    <n v="11830.0224609375"/>
    <n v="0"/>
    <n v="-1"/>
    <n v="0"/>
    <n v="0"/>
    <n v="0"/>
    <n v="0"/>
    <n v="8760"/>
    <n v="0.34998807311058044"/>
    <n v="38.585865020751953"/>
    <n v="-10159.6884765625"/>
    <n v="-33.137752532958984"/>
    <n v="21989.7109375"/>
    <n v="71.723617553710938"/>
    <m/>
    <s v="1/1/2029"/>
    <s v="12/31/2099"/>
    <m/>
    <n v="0"/>
    <n v="0"/>
    <n v="2037"/>
    <m/>
    <m/>
    <m/>
    <n v="0"/>
    <n v="0"/>
    <s v="Real 2021 | 5/8/2023 1:03:19 PM"/>
    <n v="16483"/>
    <n v="100"/>
    <m/>
    <m/>
    <n v="306589.53125"/>
    <n v="0"/>
    <n v="0"/>
    <m/>
    <m/>
    <m/>
    <n v="0"/>
  </r>
  <r>
    <x v="0"/>
    <x v="0"/>
    <x v="14"/>
    <s v="1"/>
    <x v="0"/>
    <s v="Area 1001 Wind 2030"/>
    <x v="34"/>
    <n v="34.998805999755859"/>
    <n v="100"/>
    <n v="34.998805999755859"/>
    <m/>
    <n v="0"/>
    <m/>
    <m/>
    <m/>
    <n v="16123.0029296875"/>
    <m/>
    <m/>
    <n v="-1"/>
    <n v="0"/>
    <s v="Wind"/>
    <m/>
    <n v="306589.53125"/>
    <m/>
    <n v="0"/>
    <n v="11830.0224609375"/>
    <n v="11830.0224609375"/>
    <n v="0"/>
    <n v="-1"/>
    <n v="0"/>
    <n v="0"/>
    <n v="0"/>
    <n v="0"/>
    <n v="8760"/>
    <n v="0.34998807311058044"/>
    <n v="38.585865020751953"/>
    <n v="-10159.6884765625"/>
    <n v="-33.137752532958984"/>
    <n v="21989.7109375"/>
    <n v="71.723617553710938"/>
    <m/>
    <s v="1/1/2030"/>
    <s v="12/31/2099"/>
    <m/>
    <n v="0"/>
    <n v="0"/>
    <n v="2037"/>
    <m/>
    <m/>
    <m/>
    <n v="0"/>
    <n v="0"/>
    <s v="Real 2021 | 5/8/2023 1:03:19 PM"/>
    <n v="16484"/>
    <n v="100"/>
    <m/>
    <m/>
    <n v="306589.53125"/>
    <n v="0"/>
    <n v="0"/>
    <m/>
    <m/>
    <m/>
    <n v="0"/>
  </r>
  <r>
    <x v="0"/>
    <x v="0"/>
    <x v="14"/>
    <s v="2"/>
    <x v="1"/>
    <s v="Area 1001 Wind 2030"/>
    <x v="34"/>
    <n v="34.998805999755859"/>
    <n v="100"/>
    <n v="34.998805999755859"/>
    <m/>
    <n v="0"/>
    <m/>
    <m/>
    <m/>
    <n v="16123.0029296875"/>
    <m/>
    <m/>
    <n v="-1"/>
    <n v="0"/>
    <s v="Wind"/>
    <m/>
    <n v="306589.53125"/>
    <m/>
    <n v="0"/>
    <n v="11830.0224609375"/>
    <n v="11830.0224609375"/>
    <n v="0"/>
    <n v="-1"/>
    <n v="0"/>
    <n v="0"/>
    <n v="0"/>
    <n v="0"/>
    <n v="8760"/>
    <n v="0.34998807311058044"/>
    <n v="38.585865020751953"/>
    <n v="-10159.6884765625"/>
    <n v="-33.137752532958984"/>
    <n v="21989.7109375"/>
    <n v="71.723617553710938"/>
    <m/>
    <s v="1/1/2030"/>
    <s v="12/31/2099"/>
    <m/>
    <n v="0"/>
    <n v="0"/>
    <n v="2037"/>
    <m/>
    <m/>
    <m/>
    <n v="0"/>
    <n v="0"/>
    <s v="Real 2021 | 5/8/2023 1:03:19 PM"/>
    <n v="16485"/>
    <n v="100"/>
    <m/>
    <m/>
    <n v="306589.53125"/>
    <n v="0"/>
    <n v="0"/>
    <m/>
    <m/>
    <m/>
    <n v="0"/>
  </r>
  <r>
    <x v="0"/>
    <x v="0"/>
    <x v="14"/>
    <s v="3"/>
    <x v="2"/>
    <s v="Area 1001 Wind 2030"/>
    <x v="34"/>
    <n v="34.998805999755859"/>
    <n v="100"/>
    <n v="34.998805999755859"/>
    <m/>
    <n v="0"/>
    <m/>
    <m/>
    <m/>
    <n v="16123.0029296875"/>
    <m/>
    <m/>
    <n v="-1"/>
    <n v="0"/>
    <s v="Wind"/>
    <m/>
    <n v="306589.53125"/>
    <m/>
    <n v="0"/>
    <n v="11830.0224609375"/>
    <n v="11830.0224609375"/>
    <n v="0"/>
    <n v="-1"/>
    <n v="0"/>
    <n v="0"/>
    <n v="0"/>
    <n v="0"/>
    <n v="8760"/>
    <n v="0.34998807311058044"/>
    <n v="38.585865020751953"/>
    <n v="-10159.6884765625"/>
    <n v="-33.137752532958984"/>
    <n v="21989.7109375"/>
    <n v="71.723617553710938"/>
    <m/>
    <s v="1/1/2030"/>
    <s v="12/31/2099"/>
    <m/>
    <n v="0"/>
    <n v="0"/>
    <n v="2037"/>
    <m/>
    <m/>
    <m/>
    <n v="0"/>
    <n v="0"/>
    <s v="Real 2021 | 5/8/2023 1:03:19 PM"/>
    <n v="16486"/>
    <n v="100"/>
    <m/>
    <m/>
    <n v="306589.53125"/>
    <n v="0"/>
    <n v="0"/>
    <m/>
    <m/>
    <m/>
    <n v="0"/>
  </r>
  <r>
    <x v="0"/>
    <x v="0"/>
    <x v="14"/>
    <s v="4"/>
    <x v="3"/>
    <s v="Area 1001 Wind 2030"/>
    <x v="34"/>
    <n v="34.998805999755859"/>
    <n v="100"/>
    <n v="34.998805999755859"/>
    <m/>
    <n v="0"/>
    <m/>
    <m/>
    <m/>
    <n v="16123.0029296875"/>
    <m/>
    <m/>
    <n v="-1"/>
    <n v="0"/>
    <s v="Wind"/>
    <m/>
    <n v="306589.53125"/>
    <m/>
    <n v="0"/>
    <n v="11830.0224609375"/>
    <n v="11830.0224609375"/>
    <n v="0"/>
    <n v="-1"/>
    <n v="0"/>
    <n v="0"/>
    <n v="0"/>
    <n v="0"/>
    <n v="8760"/>
    <n v="0.34998807311058044"/>
    <n v="38.585865020751953"/>
    <n v="-10159.6884765625"/>
    <n v="-33.137752532958984"/>
    <n v="21989.7109375"/>
    <n v="71.723617553710938"/>
    <m/>
    <s v="1/1/2030"/>
    <s v="12/31/2099"/>
    <m/>
    <n v="0"/>
    <n v="0"/>
    <n v="2037"/>
    <m/>
    <m/>
    <m/>
    <n v="0"/>
    <n v="0"/>
    <s v="Real 2021 | 5/8/2023 1:03:19 PM"/>
    <n v="16487"/>
    <n v="100"/>
    <m/>
    <m/>
    <n v="306589.53125"/>
    <n v="0"/>
    <n v="0"/>
    <m/>
    <m/>
    <m/>
    <n v="0"/>
  </r>
  <r>
    <x v="0"/>
    <x v="0"/>
    <x v="14"/>
    <s v="6"/>
    <x v="5"/>
    <s v="Area 1001 Wind 2030"/>
    <x v="34"/>
    <n v="34.998805999755859"/>
    <n v="100"/>
    <n v="34.998805999755859"/>
    <m/>
    <n v="0"/>
    <m/>
    <m/>
    <m/>
    <n v="16123.0029296875"/>
    <m/>
    <m/>
    <n v="-1"/>
    <n v="0"/>
    <s v="Wind"/>
    <m/>
    <n v="306589.53125"/>
    <m/>
    <n v="0"/>
    <n v="11830.0224609375"/>
    <n v="11830.0224609375"/>
    <n v="0"/>
    <n v="-1"/>
    <n v="0"/>
    <n v="0"/>
    <n v="0"/>
    <n v="0"/>
    <n v="8760"/>
    <n v="0.34998807311058044"/>
    <n v="38.585865020751953"/>
    <n v="-10159.6884765625"/>
    <n v="-33.137752532958984"/>
    <n v="21989.7109375"/>
    <n v="71.723617553710938"/>
    <m/>
    <s v="1/1/2030"/>
    <s v="12/31/2099"/>
    <m/>
    <n v="0"/>
    <n v="0"/>
    <n v="2037"/>
    <m/>
    <m/>
    <m/>
    <n v="0"/>
    <n v="0"/>
    <s v="Real 2021 | 5/8/2023 1:03:19 PM"/>
    <n v="16488"/>
    <n v="100"/>
    <m/>
    <m/>
    <n v="306589.53125"/>
    <n v="0"/>
    <n v="0"/>
    <m/>
    <m/>
    <m/>
    <n v="0"/>
  </r>
  <r>
    <x v="0"/>
    <x v="0"/>
    <x v="14"/>
    <s v="7"/>
    <x v="6"/>
    <s v="Area 1001 Wind 2030"/>
    <x v="34"/>
    <n v="34.998805999755859"/>
    <n v="100"/>
    <n v="34.998805999755859"/>
    <m/>
    <n v="0"/>
    <m/>
    <m/>
    <m/>
    <n v="16123.0029296875"/>
    <m/>
    <m/>
    <n v="-1"/>
    <n v="0"/>
    <s v="Wind"/>
    <m/>
    <n v="306589.53125"/>
    <m/>
    <n v="0"/>
    <n v="11830.0224609375"/>
    <n v="11830.0224609375"/>
    <n v="0"/>
    <n v="-1"/>
    <n v="0"/>
    <n v="0"/>
    <n v="0"/>
    <n v="0"/>
    <n v="8760"/>
    <n v="0.34998807311058044"/>
    <n v="38.585865020751953"/>
    <n v="-10159.6884765625"/>
    <n v="-33.137752532958984"/>
    <n v="21989.7109375"/>
    <n v="71.723617553710938"/>
    <m/>
    <s v="1/1/2030"/>
    <s v="12/31/2099"/>
    <m/>
    <n v="0"/>
    <n v="0"/>
    <n v="2037"/>
    <m/>
    <m/>
    <m/>
    <n v="0"/>
    <n v="0"/>
    <s v="Real 2021 | 5/8/2023 1:03:19 PM"/>
    <n v="16489"/>
    <n v="100"/>
    <m/>
    <m/>
    <n v="306589.53125"/>
    <n v="0"/>
    <n v="0"/>
    <m/>
    <m/>
    <m/>
    <n v="0"/>
  </r>
  <r>
    <x v="0"/>
    <x v="0"/>
    <x v="14"/>
    <s v="9"/>
    <x v="8"/>
    <s v="Area 1001 Wind 2030"/>
    <x v="34"/>
    <n v="34.998805999755859"/>
    <n v="100"/>
    <n v="34.998805999755859"/>
    <m/>
    <n v="0"/>
    <m/>
    <m/>
    <m/>
    <n v="16123.0029296875"/>
    <m/>
    <m/>
    <n v="-1"/>
    <n v="0"/>
    <s v="Wind"/>
    <m/>
    <n v="306589.53125"/>
    <m/>
    <n v="0"/>
    <n v="11830.0224609375"/>
    <n v="11830.0224609375"/>
    <n v="0"/>
    <n v="-1"/>
    <n v="0"/>
    <n v="0"/>
    <n v="0"/>
    <n v="0"/>
    <n v="8760"/>
    <n v="0.34998807311058044"/>
    <n v="38.585865020751953"/>
    <n v="-10159.6884765625"/>
    <n v="-33.137752532958984"/>
    <n v="21989.7109375"/>
    <n v="71.723617553710938"/>
    <m/>
    <s v="1/1/2030"/>
    <s v="12/31/2099"/>
    <m/>
    <n v="0"/>
    <n v="0"/>
    <n v="2037"/>
    <m/>
    <m/>
    <m/>
    <n v="0"/>
    <n v="0"/>
    <s v="Real 2021 | 5/8/2023 1:03:19 PM"/>
    <n v="16490"/>
    <n v="100"/>
    <m/>
    <m/>
    <n v="306589.53125"/>
    <n v="0"/>
    <n v="0"/>
    <m/>
    <m/>
    <m/>
    <n v="0"/>
  </r>
  <r>
    <x v="0"/>
    <x v="0"/>
    <x v="14"/>
    <s v="1"/>
    <x v="0"/>
    <s v="Area 1001 Wind 2031"/>
    <x v="35"/>
    <n v="34.998805999755859"/>
    <n v="100"/>
    <n v="34.998805999755859"/>
    <m/>
    <n v="0"/>
    <m/>
    <m/>
    <m/>
    <n v="16200.0673828125"/>
    <m/>
    <m/>
    <n v="-1"/>
    <n v="0"/>
    <s v="Wind"/>
    <m/>
    <n v="306589.53125"/>
    <m/>
    <n v="0"/>
    <n v="11830.0224609375"/>
    <n v="11830.0224609375"/>
    <n v="0"/>
    <n v="-1"/>
    <n v="0"/>
    <n v="0"/>
    <n v="0"/>
    <n v="0"/>
    <n v="8760"/>
    <n v="0.34998807311058044"/>
    <n v="38.585865020751953"/>
    <n v="-10159.6884765625"/>
    <n v="-33.137752532958984"/>
    <n v="21989.7109375"/>
    <n v="71.723617553710938"/>
    <m/>
    <s v="1/1/2031"/>
    <s v="12/31/2099"/>
    <m/>
    <n v="0"/>
    <n v="0"/>
    <n v="2037"/>
    <m/>
    <m/>
    <m/>
    <n v="0"/>
    <n v="0"/>
    <s v="Real 2021 | 5/8/2023 1:03:19 PM"/>
    <n v="16491"/>
    <n v="100"/>
    <m/>
    <m/>
    <n v="306589.53125"/>
    <n v="0"/>
    <n v="0"/>
    <m/>
    <m/>
    <m/>
    <n v="0"/>
  </r>
  <r>
    <x v="0"/>
    <x v="0"/>
    <x v="14"/>
    <s v="2"/>
    <x v="1"/>
    <s v="Area 1001 Wind 2031"/>
    <x v="35"/>
    <n v="34.998805999755859"/>
    <n v="100"/>
    <n v="34.998805999755859"/>
    <m/>
    <n v="0"/>
    <m/>
    <m/>
    <m/>
    <n v="16200.0673828125"/>
    <m/>
    <m/>
    <n v="-1"/>
    <n v="0"/>
    <s v="Wind"/>
    <m/>
    <n v="306589.53125"/>
    <m/>
    <n v="0"/>
    <n v="11830.0224609375"/>
    <n v="11830.0224609375"/>
    <n v="0"/>
    <n v="-1"/>
    <n v="0"/>
    <n v="0"/>
    <n v="0"/>
    <n v="0"/>
    <n v="8760"/>
    <n v="0.34998807311058044"/>
    <n v="38.585865020751953"/>
    <n v="-10159.6884765625"/>
    <n v="-33.137752532958984"/>
    <n v="21989.7109375"/>
    <n v="71.723617553710938"/>
    <m/>
    <s v="1/1/2031"/>
    <s v="12/31/2099"/>
    <m/>
    <n v="0"/>
    <n v="0"/>
    <n v="2037"/>
    <m/>
    <m/>
    <m/>
    <n v="0"/>
    <n v="0"/>
    <s v="Real 2021 | 5/8/2023 1:03:19 PM"/>
    <n v="16492"/>
    <n v="100"/>
    <m/>
    <m/>
    <n v="306589.53125"/>
    <n v="0"/>
    <n v="0"/>
    <m/>
    <m/>
    <m/>
    <n v="0"/>
  </r>
  <r>
    <x v="0"/>
    <x v="0"/>
    <x v="14"/>
    <s v="3"/>
    <x v="2"/>
    <s v="Area 1001 Wind 2031"/>
    <x v="35"/>
    <n v="34.998805999755859"/>
    <n v="100"/>
    <n v="34.998805999755859"/>
    <m/>
    <n v="0"/>
    <m/>
    <m/>
    <m/>
    <n v="16200.0673828125"/>
    <m/>
    <m/>
    <n v="-1"/>
    <n v="0"/>
    <s v="Wind"/>
    <m/>
    <n v="306589.53125"/>
    <m/>
    <n v="0"/>
    <n v="11830.0224609375"/>
    <n v="11830.0224609375"/>
    <n v="0"/>
    <n v="-1"/>
    <n v="0"/>
    <n v="0"/>
    <n v="0"/>
    <n v="0"/>
    <n v="8760"/>
    <n v="0.34998807311058044"/>
    <n v="38.585865020751953"/>
    <n v="-10159.6884765625"/>
    <n v="-33.137752532958984"/>
    <n v="21989.7109375"/>
    <n v="71.723617553710938"/>
    <m/>
    <s v="1/1/2031"/>
    <s v="12/31/2099"/>
    <m/>
    <n v="0"/>
    <n v="0"/>
    <n v="2037"/>
    <m/>
    <m/>
    <m/>
    <n v="0"/>
    <n v="0"/>
    <s v="Real 2021 | 5/8/2023 1:03:19 PM"/>
    <n v="16493"/>
    <n v="100"/>
    <m/>
    <m/>
    <n v="306589.53125"/>
    <n v="0"/>
    <n v="0"/>
    <m/>
    <m/>
    <m/>
    <n v="0"/>
  </r>
  <r>
    <x v="0"/>
    <x v="0"/>
    <x v="14"/>
    <s v="4"/>
    <x v="3"/>
    <s v="Area 1001 Wind 2031"/>
    <x v="35"/>
    <n v="34.998805999755859"/>
    <n v="100"/>
    <n v="34.998805999755859"/>
    <m/>
    <n v="0"/>
    <m/>
    <m/>
    <m/>
    <n v="16200.0673828125"/>
    <m/>
    <m/>
    <n v="-1"/>
    <n v="0"/>
    <s v="Wind"/>
    <m/>
    <n v="306589.53125"/>
    <m/>
    <n v="0"/>
    <n v="11830.0224609375"/>
    <n v="11830.0224609375"/>
    <n v="0"/>
    <n v="-1"/>
    <n v="0"/>
    <n v="0"/>
    <n v="0"/>
    <n v="0"/>
    <n v="8760"/>
    <n v="0.34998807311058044"/>
    <n v="38.585865020751953"/>
    <n v="-10159.6884765625"/>
    <n v="-33.137752532958984"/>
    <n v="21989.7109375"/>
    <n v="71.723617553710938"/>
    <m/>
    <s v="1/1/2031"/>
    <s v="12/31/2099"/>
    <m/>
    <n v="0"/>
    <n v="0"/>
    <n v="2037"/>
    <m/>
    <m/>
    <m/>
    <n v="0"/>
    <n v="0"/>
    <s v="Real 2021 | 5/8/2023 1:03:19 PM"/>
    <n v="16494"/>
    <n v="100"/>
    <m/>
    <m/>
    <n v="306589.53125"/>
    <n v="0"/>
    <n v="0"/>
    <m/>
    <m/>
    <m/>
    <n v="0"/>
  </r>
  <r>
    <x v="0"/>
    <x v="0"/>
    <x v="14"/>
    <s v="6"/>
    <x v="5"/>
    <s v="Area 1001 Wind 2031"/>
    <x v="35"/>
    <n v="34.998805999755859"/>
    <n v="100"/>
    <n v="34.998805999755859"/>
    <m/>
    <n v="0"/>
    <m/>
    <m/>
    <m/>
    <n v="16200.0673828125"/>
    <m/>
    <m/>
    <n v="-1"/>
    <n v="0"/>
    <s v="Wind"/>
    <m/>
    <n v="306589.53125"/>
    <m/>
    <n v="0"/>
    <n v="11830.0224609375"/>
    <n v="11830.0224609375"/>
    <n v="0"/>
    <n v="-1"/>
    <n v="0"/>
    <n v="0"/>
    <n v="0"/>
    <n v="0"/>
    <n v="8760"/>
    <n v="0.34998807311058044"/>
    <n v="38.585865020751953"/>
    <n v="-10159.6884765625"/>
    <n v="-33.137752532958984"/>
    <n v="21989.7109375"/>
    <n v="71.723617553710938"/>
    <m/>
    <s v="1/1/2031"/>
    <s v="12/31/2099"/>
    <m/>
    <n v="0"/>
    <n v="0"/>
    <n v="2037"/>
    <m/>
    <m/>
    <m/>
    <n v="0"/>
    <n v="0"/>
    <s v="Real 2021 | 5/8/2023 1:03:19 PM"/>
    <n v="16495"/>
    <n v="100"/>
    <m/>
    <m/>
    <n v="306589.53125"/>
    <n v="0"/>
    <n v="0"/>
    <m/>
    <m/>
    <m/>
    <n v="0"/>
  </r>
  <r>
    <x v="0"/>
    <x v="0"/>
    <x v="14"/>
    <s v="7"/>
    <x v="6"/>
    <s v="Area 1001 Wind 2031"/>
    <x v="35"/>
    <n v="34.998805999755859"/>
    <n v="100"/>
    <n v="34.998805999755859"/>
    <m/>
    <n v="0"/>
    <m/>
    <m/>
    <m/>
    <n v="16200.0673828125"/>
    <m/>
    <m/>
    <n v="-1"/>
    <n v="0"/>
    <s v="Wind"/>
    <m/>
    <n v="306589.53125"/>
    <m/>
    <n v="0"/>
    <n v="11830.0224609375"/>
    <n v="11830.0224609375"/>
    <n v="0"/>
    <n v="-1"/>
    <n v="0"/>
    <n v="0"/>
    <n v="0"/>
    <n v="0"/>
    <n v="8760"/>
    <n v="0.34998807311058044"/>
    <n v="38.585865020751953"/>
    <n v="-10159.6884765625"/>
    <n v="-33.137752532958984"/>
    <n v="21989.7109375"/>
    <n v="71.723617553710938"/>
    <m/>
    <s v="1/1/2031"/>
    <s v="12/31/2099"/>
    <m/>
    <n v="0"/>
    <n v="0"/>
    <n v="2037"/>
    <m/>
    <m/>
    <m/>
    <n v="0"/>
    <n v="0"/>
    <s v="Real 2021 | 5/8/2023 1:03:19 PM"/>
    <n v="16496"/>
    <n v="100"/>
    <m/>
    <m/>
    <n v="306589.53125"/>
    <n v="0"/>
    <n v="0"/>
    <m/>
    <m/>
    <m/>
    <n v="0"/>
  </r>
  <r>
    <x v="0"/>
    <x v="0"/>
    <x v="14"/>
    <s v="9"/>
    <x v="8"/>
    <s v="Area 1001 Wind 2031"/>
    <x v="35"/>
    <n v="34.998805999755859"/>
    <n v="100"/>
    <n v="34.998805999755859"/>
    <m/>
    <n v="0"/>
    <m/>
    <m/>
    <m/>
    <n v="16200.0673828125"/>
    <m/>
    <m/>
    <n v="-1"/>
    <n v="0"/>
    <s v="Wind"/>
    <m/>
    <n v="306589.53125"/>
    <m/>
    <n v="0"/>
    <n v="11830.0224609375"/>
    <n v="11830.0224609375"/>
    <n v="0"/>
    <n v="-1"/>
    <n v="0"/>
    <n v="0"/>
    <n v="0"/>
    <n v="0"/>
    <n v="8760"/>
    <n v="0.34998807311058044"/>
    <n v="38.585865020751953"/>
    <n v="-10159.6884765625"/>
    <n v="-33.137752532958984"/>
    <n v="21989.7109375"/>
    <n v="71.723617553710938"/>
    <m/>
    <s v="1/1/2031"/>
    <s v="12/31/2099"/>
    <m/>
    <n v="0"/>
    <n v="0"/>
    <n v="2037"/>
    <m/>
    <m/>
    <m/>
    <n v="0"/>
    <n v="0"/>
    <s v="Real 2021 | 5/8/2023 1:03:19 PM"/>
    <n v="16497"/>
    <n v="100"/>
    <m/>
    <m/>
    <n v="306589.53125"/>
    <n v="0"/>
    <n v="0"/>
    <m/>
    <m/>
    <m/>
    <n v="0"/>
  </r>
  <r>
    <x v="0"/>
    <x v="0"/>
    <x v="14"/>
    <s v="1"/>
    <x v="0"/>
    <s v="Area 1001 Wind 2032"/>
    <x v="36"/>
    <n v="34.998805999755859"/>
    <n v="100"/>
    <n v="34.998805999755859"/>
    <m/>
    <n v="0"/>
    <m/>
    <m/>
    <m/>
    <n v="16255.11328125"/>
    <m/>
    <m/>
    <n v="-1"/>
    <n v="0"/>
    <s v="Wind"/>
    <m/>
    <n v="306589.53125"/>
    <m/>
    <n v="0"/>
    <n v="11830.0224609375"/>
    <n v="11830.0224609375"/>
    <n v="0"/>
    <n v="-1"/>
    <n v="0"/>
    <n v="0"/>
    <n v="0"/>
    <n v="0"/>
    <n v="8760"/>
    <n v="0.34998807311058044"/>
    <n v="38.585865020751953"/>
    <n v="-10159.6884765625"/>
    <n v="-33.137752532958984"/>
    <n v="21989.7109375"/>
    <n v="71.723617553710938"/>
    <m/>
    <s v="1/1/2032"/>
    <s v="12/31/2099"/>
    <m/>
    <n v="0"/>
    <n v="0"/>
    <n v="2037"/>
    <m/>
    <m/>
    <m/>
    <n v="0"/>
    <n v="0"/>
    <s v="Real 2021 | 5/8/2023 1:03:19 PM"/>
    <n v="16498"/>
    <n v="100"/>
    <m/>
    <m/>
    <n v="306589.53125"/>
    <n v="0"/>
    <n v="0"/>
    <m/>
    <m/>
    <m/>
    <n v="0"/>
  </r>
  <r>
    <x v="0"/>
    <x v="0"/>
    <x v="14"/>
    <s v="2"/>
    <x v="1"/>
    <s v="Area 1001 Wind 2032"/>
    <x v="36"/>
    <n v="34.998805999755859"/>
    <n v="100"/>
    <n v="34.998805999755859"/>
    <m/>
    <n v="0"/>
    <m/>
    <m/>
    <m/>
    <n v="16255.11328125"/>
    <m/>
    <m/>
    <n v="-1"/>
    <n v="0"/>
    <s v="Wind"/>
    <m/>
    <n v="306589.53125"/>
    <m/>
    <n v="0"/>
    <n v="11830.0224609375"/>
    <n v="11830.0224609375"/>
    <n v="0"/>
    <n v="-1"/>
    <n v="0"/>
    <n v="0"/>
    <n v="0"/>
    <n v="0"/>
    <n v="8760"/>
    <n v="0.34998807311058044"/>
    <n v="38.585865020751953"/>
    <n v="-10159.6884765625"/>
    <n v="-33.137752532958984"/>
    <n v="21989.7109375"/>
    <n v="71.723617553710938"/>
    <m/>
    <s v="1/1/2032"/>
    <s v="12/31/2099"/>
    <m/>
    <n v="0"/>
    <n v="0"/>
    <n v="2037"/>
    <m/>
    <m/>
    <m/>
    <n v="0"/>
    <n v="0"/>
    <s v="Real 2021 | 5/8/2023 1:03:19 PM"/>
    <n v="16499"/>
    <n v="100"/>
    <m/>
    <m/>
    <n v="306589.53125"/>
    <n v="0"/>
    <n v="0"/>
    <m/>
    <m/>
    <m/>
    <n v="0"/>
  </r>
  <r>
    <x v="0"/>
    <x v="0"/>
    <x v="14"/>
    <s v="3"/>
    <x v="2"/>
    <s v="Area 1001 Wind 2032"/>
    <x v="36"/>
    <n v="34.998805999755859"/>
    <n v="100"/>
    <n v="34.998805999755859"/>
    <m/>
    <n v="0"/>
    <m/>
    <m/>
    <m/>
    <n v="16255.11328125"/>
    <m/>
    <m/>
    <n v="-1"/>
    <n v="0"/>
    <s v="Wind"/>
    <m/>
    <n v="306589.53125"/>
    <m/>
    <n v="0"/>
    <n v="11830.0224609375"/>
    <n v="11830.0224609375"/>
    <n v="0"/>
    <n v="-1"/>
    <n v="0"/>
    <n v="0"/>
    <n v="0"/>
    <n v="0"/>
    <n v="8760"/>
    <n v="0.34998807311058044"/>
    <n v="38.585865020751953"/>
    <n v="-10159.6884765625"/>
    <n v="-33.137752532958984"/>
    <n v="21989.7109375"/>
    <n v="71.723617553710938"/>
    <m/>
    <s v="1/1/2032"/>
    <s v="12/31/2099"/>
    <m/>
    <n v="0"/>
    <n v="0"/>
    <n v="2037"/>
    <m/>
    <m/>
    <m/>
    <n v="0"/>
    <n v="0"/>
    <s v="Real 2021 | 5/8/2023 1:03:19 PM"/>
    <n v="16500"/>
    <n v="100"/>
    <m/>
    <m/>
    <n v="306589.53125"/>
    <n v="0"/>
    <n v="0"/>
    <m/>
    <m/>
    <m/>
    <n v="0"/>
  </r>
  <r>
    <x v="0"/>
    <x v="0"/>
    <x v="14"/>
    <s v="4"/>
    <x v="3"/>
    <s v="Area 1001 Wind 2032"/>
    <x v="36"/>
    <n v="34.998805999755859"/>
    <n v="100"/>
    <n v="34.998805999755859"/>
    <m/>
    <n v="0"/>
    <m/>
    <m/>
    <m/>
    <n v="16255.11328125"/>
    <m/>
    <m/>
    <n v="-1"/>
    <n v="0"/>
    <s v="Wind"/>
    <m/>
    <n v="306589.53125"/>
    <m/>
    <n v="0"/>
    <n v="11830.0224609375"/>
    <n v="11830.0224609375"/>
    <n v="0"/>
    <n v="-1"/>
    <n v="0"/>
    <n v="0"/>
    <n v="0"/>
    <n v="0"/>
    <n v="8760"/>
    <n v="0.34998807311058044"/>
    <n v="38.585865020751953"/>
    <n v="-10159.6884765625"/>
    <n v="-33.137752532958984"/>
    <n v="21989.7109375"/>
    <n v="71.723617553710938"/>
    <m/>
    <s v="1/1/2032"/>
    <s v="12/31/2099"/>
    <m/>
    <n v="0"/>
    <n v="0"/>
    <n v="2037"/>
    <m/>
    <m/>
    <m/>
    <n v="0"/>
    <n v="0"/>
    <s v="Real 2021 | 5/8/2023 1:03:19 PM"/>
    <n v="16501"/>
    <n v="100"/>
    <m/>
    <m/>
    <n v="306589.53125"/>
    <n v="0"/>
    <n v="0"/>
    <m/>
    <m/>
    <m/>
    <n v="0"/>
  </r>
  <r>
    <x v="0"/>
    <x v="0"/>
    <x v="14"/>
    <s v="7"/>
    <x v="6"/>
    <s v="Area 1001 Wind 2032"/>
    <x v="36"/>
    <n v="34.998805999755859"/>
    <n v="100"/>
    <n v="34.998805999755859"/>
    <m/>
    <n v="0"/>
    <m/>
    <m/>
    <m/>
    <n v="16255.11328125"/>
    <m/>
    <m/>
    <n v="-1"/>
    <n v="0"/>
    <s v="Wind"/>
    <m/>
    <n v="306589.53125"/>
    <m/>
    <n v="0"/>
    <n v="11830.0224609375"/>
    <n v="11830.0224609375"/>
    <n v="0"/>
    <n v="-1"/>
    <n v="0"/>
    <n v="0"/>
    <n v="0"/>
    <n v="0"/>
    <n v="8760"/>
    <n v="0.34998807311058044"/>
    <n v="38.585865020751953"/>
    <n v="-10159.6884765625"/>
    <n v="-33.137752532958984"/>
    <n v="21989.7109375"/>
    <n v="71.723617553710938"/>
    <m/>
    <s v="1/1/2032"/>
    <s v="12/31/2099"/>
    <m/>
    <n v="0"/>
    <n v="0"/>
    <n v="2037"/>
    <m/>
    <m/>
    <m/>
    <n v="0"/>
    <n v="0"/>
    <s v="Real 2021 | 5/8/2023 1:03:19 PM"/>
    <n v="16502"/>
    <n v="100"/>
    <m/>
    <m/>
    <n v="306589.53125"/>
    <n v="0"/>
    <n v="0"/>
    <m/>
    <m/>
    <m/>
    <n v="0"/>
  </r>
  <r>
    <x v="0"/>
    <x v="0"/>
    <x v="14"/>
    <s v="1"/>
    <x v="0"/>
    <s v="Area 1001 Wind 2033"/>
    <x v="37"/>
    <n v="34.998805999755859"/>
    <n v="100"/>
    <n v="34.998805999755859"/>
    <m/>
    <n v="0"/>
    <m/>
    <m/>
    <m/>
    <n v="16304.654296875"/>
    <m/>
    <m/>
    <n v="-1"/>
    <n v="0"/>
    <s v="Wind"/>
    <m/>
    <n v="306589.53125"/>
    <m/>
    <n v="0"/>
    <n v="11830.0224609375"/>
    <n v="11830.0224609375"/>
    <n v="0"/>
    <n v="-1"/>
    <n v="0"/>
    <n v="0"/>
    <n v="0"/>
    <n v="0"/>
    <n v="8760"/>
    <n v="0.34998807311058044"/>
    <n v="38.585865020751953"/>
    <n v="-10159.6884765625"/>
    <n v="-33.137752532958984"/>
    <n v="21989.7109375"/>
    <n v="71.723617553710938"/>
    <m/>
    <s v="1/1/2033"/>
    <s v="12/31/2099"/>
    <m/>
    <n v="0"/>
    <n v="0"/>
    <n v="2037"/>
    <m/>
    <m/>
    <m/>
    <n v="0"/>
    <n v="0"/>
    <s v="Real 2021 | 5/8/2023 1:03:19 PM"/>
    <n v="16503"/>
    <n v="100"/>
    <m/>
    <m/>
    <n v="306589.53125"/>
    <n v="0"/>
    <n v="0"/>
    <m/>
    <m/>
    <m/>
    <n v="0"/>
  </r>
  <r>
    <x v="0"/>
    <x v="0"/>
    <x v="14"/>
    <s v="2"/>
    <x v="1"/>
    <s v="Area 1001 Wind 2033"/>
    <x v="37"/>
    <n v="34.998805999755859"/>
    <n v="100"/>
    <n v="34.998805999755859"/>
    <m/>
    <n v="0"/>
    <m/>
    <m/>
    <m/>
    <n v="16304.654296875"/>
    <m/>
    <m/>
    <n v="-1"/>
    <n v="0"/>
    <s v="Wind"/>
    <m/>
    <n v="306589.53125"/>
    <m/>
    <n v="0"/>
    <n v="11830.0224609375"/>
    <n v="11830.0224609375"/>
    <n v="0"/>
    <n v="-1"/>
    <n v="0"/>
    <n v="0"/>
    <n v="0"/>
    <n v="0"/>
    <n v="8760"/>
    <n v="0.34998807311058044"/>
    <n v="38.585865020751953"/>
    <n v="-10159.6884765625"/>
    <n v="-33.137752532958984"/>
    <n v="21989.7109375"/>
    <n v="71.723617553710938"/>
    <m/>
    <s v="1/1/2033"/>
    <s v="12/31/2099"/>
    <m/>
    <n v="0"/>
    <n v="0"/>
    <n v="2037"/>
    <m/>
    <m/>
    <m/>
    <n v="0"/>
    <n v="0"/>
    <s v="Real 2021 | 5/8/2023 1:03:19 PM"/>
    <n v="16504"/>
    <n v="100"/>
    <m/>
    <m/>
    <n v="306589.53125"/>
    <n v="0"/>
    <n v="0"/>
    <m/>
    <m/>
    <m/>
    <n v="0"/>
  </r>
  <r>
    <x v="0"/>
    <x v="0"/>
    <x v="14"/>
    <s v="3"/>
    <x v="2"/>
    <s v="Area 1001 Wind 2033"/>
    <x v="37"/>
    <n v="34.998805999755859"/>
    <n v="100"/>
    <n v="34.998805999755859"/>
    <m/>
    <n v="0"/>
    <m/>
    <m/>
    <m/>
    <n v="16304.654296875"/>
    <m/>
    <m/>
    <n v="-1"/>
    <n v="0"/>
    <s v="Wind"/>
    <m/>
    <n v="306589.53125"/>
    <m/>
    <n v="0"/>
    <n v="11830.0224609375"/>
    <n v="11830.0224609375"/>
    <n v="0"/>
    <n v="-1"/>
    <n v="0"/>
    <n v="0"/>
    <n v="0"/>
    <n v="0"/>
    <n v="8760"/>
    <n v="0.34998807311058044"/>
    <n v="38.585865020751953"/>
    <n v="-10159.6884765625"/>
    <n v="-33.137752532958984"/>
    <n v="21989.7109375"/>
    <n v="71.723617553710938"/>
    <m/>
    <s v="1/1/2033"/>
    <s v="12/31/2099"/>
    <m/>
    <n v="0"/>
    <n v="0"/>
    <n v="2037"/>
    <m/>
    <m/>
    <m/>
    <n v="0"/>
    <n v="0"/>
    <s v="Real 2021 | 5/8/2023 1:03:19 PM"/>
    <n v="16505"/>
    <n v="100"/>
    <m/>
    <m/>
    <n v="306589.53125"/>
    <n v="0"/>
    <n v="0"/>
    <m/>
    <m/>
    <m/>
    <n v="0"/>
  </r>
  <r>
    <x v="0"/>
    <x v="0"/>
    <x v="14"/>
    <s v="4"/>
    <x v="3"/>
    <s v="Area 1001 Wind 2033"/>
    <x v="37"/>
    <n v="34.998805999755859"/>
    <n v="100"/>
    <n v="34.998805999755859"/>
    <m/>
    <n v="0"/>
    <m/>
    <m/>
    <m/>
    <n v="16304.654296875"/>
    <m/>
    <m/>
    <n v="-1"/>
    <n v="0"/>
    <s v="Wind"/>
    <m/>
    <n v="306589.53125"/>
    <m/>
    <n v="0"/>
    <n v="11830.0224609375"/>
    <n v="11830.0224609375"/>
    <n v="0"/>
    <n v="-1"/>
    <n v="0"/>
    <n v="0"/>
    <n v="0"/>
    <n v="0"/>
    <n v="8760"/>
    <n v="0.34998807311058044"/>
    <n v="38.585865020751953"/>
    <n v="-10159.6884765625"/>
    <n v="-33.137752532958984"/>
    <n v="21989.7109375"/>
    <n v="71.723617553710938"/>
    <m/>
    <s v="1/1/2033"/>
    <s v="12/31/2099"/>
    <m/>
    <n v="0"/>
    <n v="0"/>
    <n v="2037"/>
    <m/>
    <m/>
    <m/>
    <n v="0"/>
    <n v="0"/>
    <s v="Real 2021 | 5/8/2023 1:03:19 PM"/>
    <n v="16506"/>
    <n v="100"/>
    <m/>
    <m/>
    <n v="306589.53125"/>
    <n v="0"/>
    <n v="0"/>
    <m/>
    <m/>
    <m/>
    <n v="0"/>
  </r>
  <r>
    <x v="0"/>
    <x v="0"/>
    <x v="14"/>
    <s v="7"/>
    <x v="6"/>
    <s v="Area 1001 Wind 2033"/>
    <x v="37"/>
    <n v="34.998805999755859"/>
    <n v="100"/>
    <n v="34.998805999755859"/>
    <m/>
    <n v="0"/>
    <m/>
    <m/>
    <m/>
    <n v="16304.654296875"/>
    <m/>
    <m/>
    <n v="-1"/>
    <n v="0"/>
    <s v="Wind"/>
    <m/>
    <n v="306589.53125"/>
    <m/>
    <n v="0"/>
    <n v="11830.0224609375"/>
    <n v="11830.0224609375"/>
    <n v="0"/>
    <n v="-1"/>
    <n v="0"/>
    <n v="0"/>
    <n v="0"/>
    <n v="0"/>
    <n v="8760"/>
    <n v="0.34998807311058044"/>
    <n v="38.585865020751953"/>
    <n v="-10159.6884765625"/>
    <n v="-33.137752532958984"/>
    <n v="21989.7109375"/>
    <n v="71.723617553710938"/>
    <m/>
    <s v="1/1/2033"/>
    <s v="12/31/2099"/>
    <m/>
    <n v="0"/>
    <n v="0"/>
    <n v="2037"/>
    <m/>
    <m/>
    <m/>
    <n v="0"/>
    <n v="0"/>
    <s v="Real 2021 | 5/8/2023 1:03:19 PM"/>
    <n v="16507"/>
    <n v="100"/>
    <m/>
    <m/>
    <n v="306589.53125"/>
    <n v="0"/>
    <n v="0"/>
    <m/>
    <m/>
    <m/>
    <n v="0"/>
  </r>
  <r>
    <x v="0"/>
    <x v="0"/>
    <x v="14"/>
    <s v="1"/>
    <x v="0"/>
    <s v="Area 1001 Wind 2034"/>
    <x v="38"/>
    <n v="34.998805999755859"/>
    <n v="100"/>
    <n v="34.998805999755859"/>
    <m/>
    <n v="0"/>
    <m/>
    <m/>
    <m/>
    <n v="16365.205078125"/>
    <m/>
    <m/>
    <n v="-1"/>
    <n v="0"/>
    <s v="Wind"/>
    <m/>
    <n v="306589.53125"/>
    <m/>
    <n v="0"/>
    <n v="11830.0224609375"/>
    <n v="11830.0224609375"/>
    <n v="0"/>
    <n v="-1"/>
    <n v="0"/>
    <n v="0"/>
    <n v="0"/>
    <n v="0"/>
    <n v="8760"/>
    <n v="0.34998807311058044"/>
    <n v="38.585865020751953"/>
    <n v="-10159.6884765625"/>
    <n v="-33.137752532958984"/>
    <n v="21989.7109375"/>
    <n v="71.723617553710938"/>
    <m/>
    <s v="1/1/2034"/>
    <s v="12/31/2099"/>
    <m/>
    <n v="0"/>
    <n v="0"/>
    <n v="2037"/>
    <m/>
    <m/>
    <m/>
    <n v="0"/>
    <n v="0"/>
    <s v="Real 2021 | 5/8/2023 1:03:19 PM"/>
    <n v="16508"/>
    <n v="100"/>
    <m/>
    <m/>
    <n v="306589.53125"/>
    <n v="0"/>
    <n v="0"/>
    <m/>
    <m/>
    <m/>
    <n v="0"/>
  </r>
  <r>
    <x v="0"/>
    <x v="0"/>
    <x v="14"/>
    <s v="7"/>
    <x v="6"/>
    <s v="Area 1001 Wind 2034"/>
    <x v="38"/>
    <n v="34.998805999755859"/>
    <n v="100"/>
    <n v="34.998805999755859"/>
    <m/>
    <n v="0"/>
    <m/>
    <m/>
    <m/>
    <n v="16365.205078125"/>
    <m/>
    <m/>
    <n v="-1"/>
    <n v="0"/>
    <s v="Wind"/>
    <m/>
    <n v="306589.53125"/>
    <m/>
    <n v="0"/>
    <n v="11830.0224609375"/>
    <n v="11830.0224609375"/>
    <n v="0"/>
    <n v="-1"/>
    <n v="0"/>
    <n v="0"/>
    <n v="0"/>
    <n v="0"/>
    <n v="8760"/>
    <n v="0.34998807311058044"/>
    <n v="38.585865020751953"/>
    <n v="-10159.6884765625"/>
    <n v="-33.137752532958984"/>
    <n v="21989.7109375"/>
    <n v="71.723617553710938"/>
    <m/>
    <s v="1/1/2034"/>
    <s v="12/31/2099"/>
    <m/>
    <n v="0"/>
    <n v="0"/>
    <n v="2037"/>
    <m/>
    <m/>
    <m/>
    <n v="0"/>
    <n v="0"/>
    <s v="Real 2021 | 5/8/2023 1:03:19 PM"/>
    <n v="16509"/>
    <n v="100"/>
    <m/>
    <m/>
    <n v="306589.53125"/>
    <n v="0"/>
    <n v="0"/>
    <m/>
    <m/>
    <m/>
    <n v="0"/>
  </r>
  <r>
    <x v="0"/>
    <x v="0"/>
    <x v="14"/>
    <s v="1"/>
    <x v="0"/>
    <s v="Area 1001 Wind 2035"/>
    <x v="39"/>
    <n v="34.998805999755859"/>
    <n v="100"/>
    <n v="34.998805999755859"/>
    <m/>
    <n v="0"/>
    <m/>
    <m/>
    <m/>
    <n v="16447.775390625"/>
    <m/>
    <m/>
    <n v="-1"/>
    <n v="0"/>
    <s v="Wind"/>
    <m/>
    <n v="306589.53125"/>
    <m/>
    <n v="0"/>
    <n v="11830.0224609375"/>
    <n v="11830.0224609375"/>
    <n v="0"/>
    <n v="-1"/>
    <n v="0"/>
    <n v="0"/>
    <n v="0"/>
    <n v="0"/>
    <n v="8760"/>
    <n v="0.34998807311058044"/>
    <n v="38.585865020751953"/>
    <n v="-10159.6884765625"/>
    <n v="-33.137752532958984"/>
    <n v="21989.7109375"/>
    <n v="71.723617553710938"/>
    <m/>
    <s v="1/1/2035"/>
    <s v="12/31/2099"/>
    <m/>
    <n v="0"/>
    <n v="0"/>
    <n v="2037"/>
    <m/>
    <m/>
    <m/>
    <n v="0"/>
    <n v="0"/>
    <s v="Real 2021 | 5/8/2023 1:03:19 PM"/>
    <n v="16510"/>
    <n v="100"/>
    <m/>
    <m/>
    <n v="306589.53125"/>
    <n v="0"/>
    <n v="0"/>
    <m/>
    <m/>
    <m/>
    <n v="0"/>
  </r>
  <r>
    <x v="0"/>
    <x v="0"/>
    <x v="14"/>
    <s v="7"/>
    <x v="6"/>
    <s v="Area 1001 Wind 2035"/>
    <x v="39"/>
    <n v="34.998805999755859"/>
    <n v="100"/>
    <n v="34.998805999755859"/>
    <m/>
    <n v="0"/>
    <m/>
    <m/>
    <m/>
    <n v="16447.775390625"/>
    <m/>
    <m/>
    <n v="-1"/>
    <n v="0"/>
    <s v="Wind"/>
    <m/>
    <n v="306589.53125"/>
    <m/>
    <n v="0"/>
    <n v="11830.0224609375"/>
    <n v="11830.0224609375"/>
    <n v="0"/>
    <n v="-1"/>
    <n v="0"/>
    <n v="0"/>
    <n v="0"/>
    <n v="0"/>
    <n v="8760"/>
    <n v="0.34998807311058044"/>
    <n v="38.585865020751953"/>
    <n v="-10159.6884765625"/>
    <n v="-33.137752532958984"/>
    <n v="21989.7109375"/>
    <n v="71.723617553710938"/>
    <m/>
    <s v="1/1/2035"/>
    <s v="12/31/2099"/>
    <m/>
    <n v="0"/>
    <n v="0"/>
    <n v="2037"/>
    <m/>
    <m/>
    <m/>
    <n v="0"/>
    <n v="0"/>
    <s v="Real 2021 | 5/8/2023 1:03:19 PM"/>
    <n v="16511"/>
    <n v="100"/>
    <m/>
    <m/>
    <n v="306589.53125"/>
    <n v="0"/>
    <n v="0"/>
    <m/>
    <m/>
    <m/>
    <n v="0"/>
  </r>
  <r>
    <x v="0"/>
    <x v="0"/>
    <x v="14"/>
    <s v="2"/>
    <x v="1"/>
    <s v="Area 1001 Wind 2037"/>
    <x v="40"/>
    <n v="34.998805999755859"/>
    <n v="100"/>
    <n v="34.998805999755859"/>
    <m/>
    <n v="0"/>
    <m/>
    <m/>
    <m/>
    <n v="16612.912109375"/>
    <m/>
    <m/>
    <n v="-1"/>
    <n v="0"/>
    <s v="Wind"/>
    <m/>
    <n v="306589.53125"/>
    <m/>
    <n v="0"/>
    <n v="11830.0224609375"/>
    <n v="11830.0224609375"/>
    <n v="0"/>
    <n v="-1"/>
    <n v="0"/>
    <n v="0"/>
    <n v="0"/>
    <n v="1"/>
    <n v="8760"/>
    <n v="0.34998807311058044"/>
    <n v="38.585865020751953"/>
    <n v="-10159.6884765625"/>
    <n v="-33.137752532958984"/>
    <n v="21989.7109375"/>
    <n v="71.723617553710938"/>
    <m/>
    <s v="1/1/2037"/>
    <s v="12/31/2099"/>
    <m/>
    <n v="0"/>
    <n v="0"/>
    <n v="2037"/>
    <m/>
    <m/>
    <m/>
    <n v="0"/>
    <n v="0"/>
    <s v="Real 2021 | 5/8/2023 1:03:19 PM"/>
    <n v="16512"/>
    <n v="100"/>
    <m/>
    <m/>
    <n v="306589.53125"/>
    <n v="0"/>
    <n v="0"/>
    <m/>
    <m/>
    <m/>
    <n v="0"/>
  </r>
  <r>
    <x v="0"/>
    <x v="0"/>
    <x v="14"/>
    <s v="5"/>
    <x v="4"/>
    <s v="Area 1001 4-Hour Li-on Battery 2029"/>
    <x v="41"/>
    <n v="100"/>
    <n v="100"/>
    <n v="-1.7878799438476563"/>
    <m/>
    <n v="84.412879943847656"/>
    <m/>
    <m/>
    <m/>
    <n v="14873.4560546875"/>
    <m/>
    <m/>
    <n v="-1"/>
    <n v="0"/>
    <s v="4-Hour Li-on Battery Storage"/>
    <m/>
    <n v="-15661.8291015625"/>
    <m/>
    <n v="0"/>
    <n v="3881.62841796875"/>
    <n v="3881.62841796875"/>
    <n v="0"/>
    <n v="-1"/>
    <n v="0"/>
    <n v="0"/>
    <n v="0"/>
    <n v="813"/>
    <n v="4419"/>
    <n v="-1.7878800630569458E-2"/>
    <m/>
    <n v="0"/>
    <m/>
    <n v="1019.396484375"/>
    <m/>
    <m/>
    <s v="1/1/2029"/>
    <s v="12/31/2038"/>
    <m/>
    <n v="0"/>
    <n v="0"/>
    <n v="2037"/>
    <m/>
    <m/>
    <m/>
    <n v="0"/>
    <n v="0"/>
    <s v="Real 2021 | 5/8/2023 1:03:19 PM"/>
    <n v="16513"/>
    <n v="100"/>
    <m/>
    <m/>
    <n v="78862.0078125"/>
    <n v="80345.2578125"/>
    <n v="4020.739013671875"/>
    <m/>
    <m/>
    <m/>
    <n v="0"/>
  </r>
  <r>
    <x v="0"/>
    <x v="0"/>
    <x v="14"/>
    <s v="8"/>
    <x v="7"/>
    <s v="Area 1001 4-Hour Li-on Battery 2029"/>
    <x v="41"/>
    <n v="50"/>
    <n v="50"/>
    <n v="-0.89393997192382813"/>
    <m/>
    <n v="42.206439971923828"/>
    <m/>
    <m/>
    <m/>
    <n v="7436.72802734375"/>
    <m/>
    <m/>
    <n v="-1"/>
    <n v="0"/>
    <s v="4-Hour Li-on Battery Storage"/>
    <m/>
    <n v="-7830.91455078125"/>
    <m/>
    <n v="0"/>
    <n v="1940.814208984375"/>
    <n v="1940.814208984375"/>
    <n v="0"/>
    <n v="-1"/>
    <n v="0"/>
    <n v="0"/>
    <n v="0"/>
    <n v="813"/>
    <n v="4419"/>
    <n v="-1.7878800630569458E-2"/>
    <m/>
    <n v="0"/>
    <m/>
    <n v="509.6982421875"/>
    <m/>
    <m/>
    <s v="1/1/2029"/>
    <s v="12/31/2038"/>
    <m/>
    <n v="0"/>
    <n v="0"/>
    <n v="2037"/>
    <m/>
    <m/>
    <m/>
    <n v="0"/>
    <n v="0"/>
    <s v="Real 2021 | 5/8/2023 1:03:19 PM"/>
    <n v="16514"/>
    <n v="50"/>
    <m/>
    <m/>
    <n v="39431.00390625"/>
    <n v="40172.62890625"/>
    <n v="2010.3695068359375"/>
    <m/>
    <m/>
    <m/>
    <n v="0"/>
  </r>
  <r>
    <x v="0"/>
    <x v="0"/>
    <x v="14"/>
    <s v="4"/>
    <x v="3"/>
    <s v="Area 1001 4-Hour Li-on Battery 2032"/>
    <x v="42"/>
    <n v="200"/>
    <n v="200"/>
    <n v="-3.5726327896118164"/>
    <m/>
    <n v="168.72361755371094"/>
    <m/>
    <m/>
    <m/>
    <n v="29141.404296875"/>
    <m/>
    <m/>
    <n v="-1"/>
    <n v="0"/>
    <s v="4-Hour Li-on Battery Storage"/>
    <m/>
    <n v="-31296.263671875"/>
    <m/>
    <n v="0"/>
    <n v="7757.98046875"/>
    <n v="7757.98046875"/>
    <n v="0"/>
    <n v="-1"/>
    <n v="0"/>
    <n v="0"/>
    <n v="0"/>
    <n v="813"/>
    <n v="4419"/>
    <n v="-1.7863163724541664E-2"/>
    <m/>
    <n v="0"/>
    <m/>
    <n v="2039.95947265625"/>
    <m/>
    <m/>
    <s v="1/1/2032"/>
    <s v="12/31/2041"/>
    <m/>
    <n v="0"/>
    <n v="0"/>
    <n v="2037"/>
    <m/>
    <m/>
    <m/>
    <n v="0"/>
    <n v="0"/>
    <s v="Real 2021 | 5/8/2023 1:03:19 PM"/>
    <n v="16515"/>
    <n v="200"/>
    <m/>
    <m/>
    <n v="157580.703125"/>
    <n v="160545.421875"/>
    <n v="8032.427734375"/>
    <m/>
    <m/>
    <m/>
    <n v="0"/>
  </r>
  <r>
    <x v="0"/>
    <x v="0"/>
    <x v="14"/>
    <s v="3"/>
    <x v="2"/>
    <s v="Area 1001 4-Hour Li-on Battery 2035"/>
    <x v="43"/>
    <n v="50"/>
    <n v="50"/>
    <n v="-0.89246410131454468"/>
    <m/>
    <n v="42.158233642578125"/>
    <m/>
    <m/>
    <m/>
    <n v="7318.37890625"/>
    <m/>
    <m/>
    <n v="-1"/>
    <n v="0"/>
    <s v="4-Hour Li-on Battery Storage"/>
    <m/>
    <n v="-7817.98583984375"/>
    <m/>
    <n v="0"/>
    <n v="1938.323974609375"/>
    <n v="1938.323974609375"/>
    <n v="0"/>
    <n v="-1"/>
    <n v="0"/>
    <n v="0"/>
    <n v="0"/>
    <n v="813"/>
    <n v="4419"/>
    <n v="-1.7849283292889595E-2"/>
    <m/>
    <n v="0"/>
    <m/>
    <n v="510.24874877929688"/>
    <m/>
    <m/>
    <s v="1/1/2035"/>
    <s v="12/31/2044"/>
    <m/>
    <n v="0"/>
    <n v="0"/>
    <n v="2037"/>
    <m/>
    <m/>
    <m/>
    <n v="0"/>
    <n v="0"/>
    <s v="Real 2021 | 5/8/2023 1:03:19 PM"/>
    <n v="16516"/>
    <n v="50"/>
    <m/>
    <m/>
    <n v="39363.37109375"/>
    <n v="40104.15234375"/>
    <n v="2006.0980224609375"/>
    <m/>
    <m/>
    <m/>
    <n v="0"/>
  </r>
  <r>
    <x v="0"/>
    <x v="0"/>
    <x v="14"/>
    <s v="5"/>
    <x v="4"/>
    <s v="Area 1001 4-Hour Li-on Battery 2035"/>
    <x v="43"/>
    <n v="50"/>
    <n v="50"/>
    <n v="-0.89246410131454468"/>
    <m/>
    <n v="42.158233642578125"/>
    <m/>
    <m/>
    <m/>
    <n v="7318.37890625"/>
    <m/>
    <m/>
    <n v="-1"/>
    <n v="0"/>
    <s v="4-Hour Li-on Battery Storage"/>
    <m/>
    <n v="-7817.98583984375"/>
    <m/>
    <n v="0"/>
    <n v="1938.323974609375"/>
    <n v="1938.323974609375"/>
    <n v="0"/>
    <n v="-1"/>
    <n v="0"/>
    <n v="0"/>
    <n v="0"/>
    <n v="813"/>
    <n v="4419"/>
    <n v="-1.7849283292889595E-2"/>
    <m/>
    <n v="0"/>
    <m/>
    <n v="510.24874877929688"/>
    <m/>
    <m/>
    <s v="1/1/2035"/>
    <s v="12/31/2044"/>
    <m/>
    <n v="0"/>
    <n v="0"/>
    <n v="2037"/>
    <m/>
    <m/>
    <m/>
    <n v="0"/>
    <n v="0"/>
    <s v="Real 2021 | 5/8/2023 1:03:19 PM"/>
    <n v="16517"/>
    <n v="50"/>
    <m/>
    <m/>
    <n v="39363.37109375"/>
    <n v="40104.15234375"/>
    <n v="2006.0980224609375"/>
    <m/>
    <m/>
    <m/>
    <n v="0"/>
  </r>
  <r>
    <x v="0"/>
    <x v="0"/>
    <x v="14"/>
    <s v="6"/>
    <x v="5"/>
    <s v="Area 1001 4-Hour Li-on Battery 2035"/>
    <x v="43"/>
    <n v="50"/>
    <n v="50"/>
    <n v="-0.89246410131454468"/>
    <m/>
    <n v="42.158233642578125"/>
    <m/>
    <m/>
    <m/>
    <n v="7318.37890625"/>
    <m/>
    <m/>
    <n v="-1"/>
    <n v="0"/>
    <s v="4-Hour Li-on Battery Storage"/>
    <m/>
    <n v="-7817.98583984375"/>
    <m/>
    <n v="0"/>
    <n v="1938.323974609375"/>
    <n v="1938.323974609375"/>
    <n v="0"/>
    <n v="-1"/>
    <n v="0"/>
    <n v="0"/>
    <n v="0"/>
    <n v="813"/>
    <n v="4419"/>
    <n v="-1.7849283292889595E-2"/>
    <m/>
    <n v="0"/>
    <m/>
    <n v="510.24874877929688"/>
    <m/>
    <m/>
    <s v="1/1/2035"/>
    <s v="12/31/2044"/>
    <m/>
    <n v="0"/>
    <n v="0"/>
    <n v="2037"/>
    <m/>
    <m/>
    <m/>
    <n v="0"/>
    <n v="0"/>
    <s v="Real 2021 | 5/8/2023 1:03:19 PM"/>
    <n v="16518"/>
    <n v="50"/>
    <m/>
    <m/>
    <n v="39363.37109375"/>
    <n v="40104.15234375"/>
    <n v="2006.0980224609375"/>
    <m/>
    <m/>
    <m/>
    <n v="0"/>
  </r>
  <r>
    <x v="0"/>
    <x v="0"/>
    <x v="14"/>
    <s v="9"/>
    <x v="8"/>
    <s v="Area 1001 4-Hour Li-on Battery 2035"/>
    <x v="43"/>
    <n v="50"/>
    <n v="50"/>
    <n v="-0.89246410131454468"/>
    <m/>
    <n v="42.158233642578125"/>
    <m/>
    <m/>
    <m/>
    <n v="7318.37890625"/>
    <m/>
    <m/>
    <n v="-1"/>
    <n v="0"/>
    <s v="4-Hour Li-on Battery Storage"/>
    <m/>
    <n v="-7817.98583984375"/>
    <m/>
    <n v="0"/>
    <n v="1938.323974609375"/>
    <n v="1938.323974609375"/>
    <n v="0"/>
    <n v="-1"/>
    <n v="0"/>
    <n v="0"/>
    <n v="0"/>
    <n v="813"/>
    <n v="4419"/>
    <n v="-1.7849283292889595E-2"/>
    <m/>
    <n v="0"/>
    <m/>
    <n v="510.24874877929688"/>
    <m/>
    <m/>
    <s v="1/1/2035"/>
    <s v="12/31/2044"/>
    <m/>
    <n v="0"/>
    <n v="0"/>
    <n v="2037"/>
    <m/>
    <m/>
    <m/>
    <n v="0"/>
    <n v="0"/>
    <s v="Real 2021 | 5/8/2023 1:03:19 PM"/>
    <n v="16519"/>
    <n v="50"/>
    <m/>
    <m/>
    <n v="39363.37109375"/>
    <n v="40104.15234375"/>
    <n v="2006.0980224609375"/>
    <m/>
    <m/>
    <m/>
    <n v="0"/>
  </r>
  <r>
    <x v="0"/>
    <x v="0"/>
    <x v="14"/>
    <s v="4"/>
    <x v="3"/>
    <s v="Solar+Storage 3-1 2028"/>
    <x v="44"/>
    <n v="32.771026611328125"/>
    <n v="32.771026611328125"/>
    <n v="32.771026611328125"/>
    <m/>
    <n v="0"/>
    <m/>
    <m/>
    <m/>
    <n v="25277.16796875"/>
    <m/>
    <m/>
    <n v="-1"/>
    <n v="0"/>
    <s v="Solar"/>
    <m/>
    <n v="287074.1875"/>
    <m/>
    <n v="0"/>
    <n v="10496.9091796875"/>
    <n v="10496.9091796875"/>
    <n v="0"/>
    <n v="-1"/>
    <n v="0"/>
    <n v="0"/>
    <n v="0"/>
    <n v="773"/>
    <n v="4774"/>
    <n v="1"/>
    <n v="36.565147399902344"/>
    <n v="0"/>
    <n v="0"/>
    <n v="10496.9091796875"/>
    <n v="36.565147399902344"/>
    <m/>
    <s v="1/1/2028"/>
    <s v="12/31/2099"/>
    <m/>
    <n v="0"/>
    <n v="0"/>
    <n v="2037"/>
    <m/>
    <m/>
    <m/>
    <n v="0"/>
    <n v="0"/>
    <s v="Real 2021 | 5/8/2023 1:03:19 PM"/>
    <n v="16520"/>
    <n v="200"/>
    <m/>
    <m/>
    <n v="287074.1875"/>
    <n v="0"/>
    <n v="0"/>
    <m/>
    <m/>
    <m/>
    <n v="0"/>
  </r>
  <r>
    <x v="0"/>
    <x v="0"/>
    <x v="14"/>
    <s v="8"/>
    <x v="7"/>
    <s v="Solar+Storage 3-1 2028"/>
    <x v="44"/>
    <n v="49.156539916992188"/>
    <n v="49.156539916992188"/>
    <n v="49.156539916992188"/>
    <m/>
    <n v="0"/>
    <m/>
    <m/>
    <m/>
    <n v="37915.75390625"/>
    <m/>
    <m/>
    <n v="-1"/>
    <n v="0"/>
    <s v="Solar"/>
    <m/>
    <n v="430611.28125"/>
    <m/>
    <n v="0"/>
    <n v="15745.3642578125"/>
    <n v="15745.3642578125"/>
    <n v="0"/>
    <n v="-1"/>
    <n v="0"/>
    <n v="0"/>
    <n v="0"/>
    <n v="773"/>
    <n v="4774"/>
    <n v="1"/>
    <n v="36.565147399902344"/>
    <n v="0"/>
    <n v="0"/>
    <n v="15745.3642578125"/>
    <n v="36.565147399902344"/>
    <m/>
    <s v="1/1/2028"/>
    <s v="12/31/2099"/>
    <m/>
    <n v="0"/>
    <n v="0"/>
    <n v="2037"/>
    <m/>
    <m/>
    <m/>
    <n v="0"/>
    <n v="0"/>
    <s v="Real 2021 | 5/8/2023 1:03:19 PM"/>
    <n v="16521"/>
    <n v="300"/>
    <m/>
    <m/>
    <n v="430611.28125"/>
    <n v="0"/>
    <n v="0"/>
    <m/>
    <m/>
    <m/>
    <n v="0"/>
  </r>
  <r>
    <x v="0"/>
    <x v="0"/>
    <x v="14"/>
    <s v="1"/>
    <x v="0"/>
    <s v="Tier 2 Area 1001 Solar 2028"/>
    <x v="45"/>
    <n v="22.833641052246094"/>
    <n v="100"/>
    <n v="22.833641052246094"/>
    <m/>
    <n v="0"/>
    <m/>
    <m/>
    <m/>
    <n v="15236.7607421875"/>
    <m/>
    <m/>
    <n v="-1"/>
    <n v="0"/>
    <s v="Solar"/>
    <m/>
    <n v="200022.6875"/>
    <m/>
    <n v="0"/>
    <n v="6378.76025390625"/>
    <n v="6378.76025390625"/>
    <n v="0"/>
    <n v="-1"/>
    <n v="0"/>
    <n v="0"/>
    <n v="0"/>
    <n v="365"/>
    <n v="4383"/>
    <n v="0.22833640873432159"/>
    <n v="31.890182495117188"/>
    <n v="-6628.30224609375"/>
    <n v="-33.137752532958984"/>
    <n v="13007.0625"/>
    <n v="65.027938842773438"/>
    <m/>
    <s v="1/1/2028"/>
    <s v="12/31/2099"/>
    <m/>
    <n v="0"/>
    <n v="0"/>
    <n v="2037"/>
    <m/>
    <m/>
    <m/>
    <n v="0"/>
    <n v="0"/>
    <s v="Real 2021 | 5/8/2023 1:03:19 PM"/>
    <n v="16522"/>
    <n v="100"/>
    <m/>
    <m/>
    <n v="200022.6875"/>
    <n v="0"/>
    <n v="0"/>
    <m/>
    <m/>
    <m/>
    <n v="0"/>
  </r>
  <r>
    <x v="0"/>
    <x v="0"/>
    <x v="14"/>
    <s v="2"/>
    <x v="1"/>
    <s v="Tier 2 Area 1001 Solar 2028"/>
    <x v="45"/>
    <n v="57.084102630615234"/>
    <n v="250"/>
    <n v="57.084102630615234"/>
    <m/>
    <n v="0"/>
    <m/>
    <m/>
    <m/>
    <n v="38091.90234375"/>
    <m/>
    <m/>
    <n v="-1"/>
    <n v="0"/>
    <s v="Solar"/>
    <m/>
    <n v="500056.75"/>
    <m/>
    <n v="0"/>
    <n v="15946.9013671875"/>
    <n v="15946.9013671875"/>
    <n v="0"/>
    <n v="-1"/>
    <n v="0"/>
    <n v="0"/>
    <n v="0"/>
    <n v="365"/>
    <n v="4383"/>
    <n v="0.22833640873432159"/>
    <n v="31.890182495117188"/>
    <n v="-16570.755859375"/>
    <n v="-33.137752532958984"/>
    <n v="32517.65625"/>
    <n v="65.027938842773438"/>
    <m/>
    <s v="1/1/2028"/>
    <s v="12/31/2099"/>
    <m/>
    <n v="0"/>
    <n v="0"/>
    <n v="2037"/>
    <m/>
    <m/>
    <m/>
    <n v="0"/>
    <n v="0"/>
    <s v="Real 2021 | 5/8/2023 1:03:19 PM"/>
    <n v="16523"/>
    <n v="250"/>
    <m/>
    <m/>
    <n v="500056.75"/>
    <n v="0"/>
    <n v="0"/>
    <m/>
    <m/>
    <m/>
    <n v="0"/>
  </r>
  <r>
    <x v="0"/>
    <x v="0"/>
    <x v="14"/>
    <s v="3"/>
    <x v="2"/>
    <s v="Tier 2 Area 1001 Solar 2028"/>
    <x v="45"/>
    <n v="68.500923156738281"/>
    <n v="300"/>
    <n v="68.500923156738281"/>
    <m/>
    <n v="0"/>
    <m/>
    <m/>
    <m/>
    <n v="45710.28125"/>
    <m/>
    <m/>
    <n v="-1"/>
    <n v="0"/>
    <s v="Solar"/>
    <m/>
    <n v="600068.0625"/>
    <m/>
    <n v="0"/>
    <n v="19136.28125"/>
    <n v="19136.28125"/>
    <n v="0"/>
    <n v="-1"/>
    <n v="0"/>
    <n v="0"/>
    <n v="0"/>
    <n v="365"/>
    <n v="4383"/>
    <n v="0.22833640873432159"/>
    <n v="31.890182495117188"/>
    <n v="-19884.90625"/>
    <n v="-33.137752532958984"/>
    <n v="39021.1875"/>
    <n v="65.027938842773438"/>
    <m/>
    <s v="1/1/2028"/>
    <s v="12/31/2099"/>
    <m/>
    <n v="0"/>
    <n v="0"/>
    <n v="2037"/>
    <m/>
    <m/>
    <m/>
    <n v="0"/>
    <n v="0"/>
    <s v="Real 2021 | 5/8/2023 1:03:19 PM"/>
    <n v="16524"/>
    <n v="300"/>
    <m/>
    <m/>
    <n v="600068.0625"/>
    <n v="0"/>
    <n v="0"/>
    <m/>
    <m/>
    <m/>
    <n v="0"/>
  </r>
  <r>
    <x v="0"/>
    <x v="0"/>
    <x v="14"/>
    <s v="4"/>
    <x v="3"/>
    <s v="Tier 2 Area 1001 Solar 2028"/>
    <x v="45"/>
    <n v="68.500923156738281"/>
    <n v="300"/>
    <n v="68.500923156738281"/>
    <m/>
    <n v="0"/>
    <m/>
    <m/>
    <m/>
    <n v="45710.28125"/>
    <m/>
    <m/>
    <n v="-1"/>
    <n v="0"/>
    <s v="Solar"/>
    <m/>
    <n v="600068.0625"/>
    <m/>
    <n v="0"/>
    <n v="19136.28125"/>
    <n v="19136.28125"/>
    <n v="0"/>
    <n v="-1"/>
    <n v="0"/>
    <n v="0"/>
    <n v="0"/>
    <n v="365"/>
    <n v="4383"/>
    <n v="0.22833640873432159"/>
    <n v="31.890182495117188"/>
    <n v="-19884.90625"/>
    <n v="-33.137752532958984"/>
    <n v="39021.1875"/>
    <n v="65.027938842773438"/>
    <m/>
    <s v="1/1/2028"/>
    <s v="12/31/2099"/>
    <m/>
    <n v="0"/>
    <n v="0"/>
    <n v="2037"/>
    <m/>
    <m/>
    <m/>
    <n v="0"/>
    <n v="0"/>
    <s v="Real 2021 | 5/8/2023 1:03:19 PM"/>
    <n v="16525"/>
    <n v="300"/>
    <m/>
    <m/>
    <n v="600068.0625"/>
    <n v="0"/>
    <n v="0"/>
    <m/>
    <m/>
    <m/>
    <n v="0"/>
  </r>
  <r>
    <x v="0"/>
    <x v="0"/>
    <x v="14"/>
    <s v="5"/>
    <x v="4"/>
    <s v="Tier 2 Area 1001 Solar 2028"/>
    <x v="45"/>
    <n v="22.833641052246094"/>
    <n v="100"/>
    <n v="22.833641052246094"/>
    <m/>
    <n v="0"/>
    <m/>
    <m/>
    <m/>
    <n v="15236.7607421875"/>
    <m/>
    <m/>
    <n v="-1"/>
    <n v="0"/>
    <s v="Solar"/>
    <m/>
    <n v="200022.6875"/>
    <m/>
    <n v="0"/>
    <n v="6378.76025390625"/>
    <n v="6378.76025390625"/>
    <n v="0"/>
    <n v="-1"/>
    <n v="0"/>
    <n v="0"/>
    <n v="0"/>
    <n v="365"/>
    <n v="4383"/>
    <n v="0.22833640873432159"/>
    <n v="31.890182495117188"/>
    <n v="-6628.30224609375"/>
    <n v="-33.137752532958984"/>
    <n v="13007.0625"/>
    <n v="65.027938842773438"/>
    <m/>
    <s v="1/1/2028"/>
    <s v="12/31/2099"/>
    <m/>
    <n v="0"/>
    <n v="0"/>
    <n v="2037"/>
    <m/>
    <m/>
    <m/>
    <n v="0"/>
    <n v="0"/>
    <s v="Real 2021 | 5/8/2023 1:03:19 PM"/>
    <n v="16526"/>
    <n v="100"/>
    <m/>
    <m/>
    <n v="200022.6875"/>
    <n v="0"/>
    <n v="0"/>
    <m/>
    <m/>
    <m/>
    <n v="0"/>
  </r>
  <r>
    <x v="0"/>
    <x v="0"/>
    <x v="14"/>
    <s v="6"/>
    <x v="5"/>
    <s v="Tier 2 Area 1001 Solar 2028"/>
    <x v="45"/>
    <n v="68.500923156738281"/>
    <n v="300"/>
    <n v="68.500923156738281"/>
    <m/>
    <n v="0"/>
    <m/>
    <m/>
    <m/>
    <n v="45710.28125"/>
    <m/>
    <m/>
    <n v="-1"/>
    <n v="0"/>
    <s v="Solar"/>
    <m/>
    <n v="600068.0625"/>
    <m/>
    <n v="0"/>
    <n v="19136.28125"/>
    <n v="19136.28125"/>
    <n v="0"/>
    <n v="-1"/>
    <n v="0"/>
    <n v="0"/>
    <n v="0"/>
    <n v="365"/>
    <n v="4383"/>
    <n v="0.22833640873432159"/>
    <n v="31.890182495117188"/>
    <n v="-19884.90625"/>
    <n v="-33.137752532958984"/>
    <n v="39021.1875"/>
    <n v="65.027938842773438"/>
    <m/>
    <s v="1/1/2028"/>
    <s v="12/31/2099"/>
    <m/>
    <n v="0"/>
    <n v="0"/>
    <n v="2037"/>
    <m/>
    <m/>
    <m/>
    <n v="0"/>
    <n v="0"/>
    <s v="Real 2021 | 5/8/2023 1:03:19 PM"/>
    <n v="16527"/>
    <n v="300"/>
    <m/>
    <m/>
    <n v="600068.0625"/>
    <n v="0"/>
    <n v="0"/>
    <m/>
    <m/>
    <m/>
    <n v="0"/>
  </r>
  <r>
    <x v="0"/>
    <x v="0"/>
    <x v="14"/>
    <s v="7"/>
    <x v="6"/>
    <s v="Tier 2 Area 1001 Solar 2028"/>
    <x v="45"/>
    <n v="22.833641052246094"/>
    <n v="100"/>
    <n v="22.833641052246094"/>
    <m/>
    <n v="0"/>
    <m/>
    <m/>
    <m/>
    <n v="15236.7607421875"/>
    <m/>
    <m/>
    <n v="-1"/>
    <n v="0"/>
    <s v="Solar"/>
    <m/>
    <n v="200022.6875"/>
    <m/>
    <n v="0"/>
    <n v="6378.76025390625"/>
    <n v="6378.76025390625"/>
    <n v="0"/>
    <n v="-1"/>
    <n v="0"/>
    <n v="0"/>
    <n v="0"/>
    <n v="365"/>
    <n v="4383"/>
    <n v="0.22833640873432159"/>
    <n v="31.890182495117188"/>
    <n v="-6628.30224609375"/>
    <n v="-33.137752532958984"/>
    <n v="13007.0625"/>
    <n v="65.027938842773438"/>
    <m/>
    <s v="1/1/2028"/>
    <s v="12/31/2099"/>
    <m/>
    <n v="0"/>
    <n v="0"/>
    <n v="2037"/>
    <m/>
    <m/>
    <m/>
    <n v="0"/>
    <n v="0"/>
    <s v="Real 2021 | 5/8/2023 1:03:19 PM"/>
    <n v="16528"/>
    <n v="100"/>
    <m/>
    <m/>
    <n v="200022.6875"/>
    <n v="0"/>
    <n v="0"/>
    <m/>
    <m/>
    <m/>
    <n v="0"/>
  </r>
  <r>
    <x v="0"/>
    <x v="0"/>
    <x v="14"/>
    <s v="8"/>
    <x v="7"/>
    <s v="Tier 2 Area 1001 Solar 2028"/>
    <x v="45"/>
    <n v="68.500923156738281"/>
    <n v="300"/>
    <n v="68.500923156738281"/>
    <m/>
    <n v="0"/>
    <m/>
    <m/>
    <m/>
    <n v="45710.28125"/>
    <m/>
    <m/>
    <n v="-1"/>
    <n v="0"/>
    <s v="Solar"/>
    <m/>
    <n v="600068.0625"/>
    <m/>
    <n v="0"/>
    <n v="19136.28125"/>
    <n v="19136.28125"/>
    <n v="0"/>
    <n v="-1"/>
    <n v="0"/>
    <n v="0"/>
    <n v="0"/>
    <n v="365"/>
    <n v="4383"/>
    <n v="0.22833640873432159"/>
    <n v="31.890182495117188"/>
    <n v="-19884.90625"/>
    <n v="-33.137752532958984"/>
    <n v="39021.1875"/>
    <n v="65.027938842773438"/>
    <m/>
    <s v="1/1/2028"/>
    <s v="12/31/2099"/>
    <m/>
    <n v="0"/>
    <n v="0"/>
    <n v="2037"/>
    <m/>
    <m/>
    <m/>
    <n v="0"/>
    <n v="0"/>
    <s v="Real 2021 | 5/8/2023 1:03:19 PM"/>
    <n v="16529"/>
    <n v="300"/>
    <m/>
    <m/>
    <n v="600068.0625"/>
    <n v="0"/>
    <n v="0"/>
    <m/>
    <m/>
    <m/>
    <n v="0"/>
  </r>
  <r>
    <x v="0"/>
    <x v="0"/>
    <x v="14"/>
    <s v="9"/>
    <x v="8"/>
    <s v="Tier 2 Area 1001 Solar 2028"/>
    <x v="45"/>
    <n v="68.500923156738281"/>
    <n v="300"/>
    <n v="68.500923156738281"/>
    <m/>
    <n v="0"/>
    <m/>
    <m/>
    <m/>
    <n v="45710.28125"/>
    <m/>
    <m/>
    <n v="-1"/>
    <n v="0"/>
    <s v="Solar"/>
    <m/>
    <n v="600068.0625"/>
    <m/>
    <n v="0"/>
    <n v="19136.28125"/>
    <n v="19136.28125"/>
    <n v="0"/>
    <n v="-1"/>
    <n v="0"/>
    <n v="0"/>
    <n v="0"/>
    <n v="365"/>
    <n v="4383"/>
    <n v="0.22833640873432159"/>
    <n v="31.890182495117188"/>
    <n v="-19884.90625"/>
    <n v="-33.137752532958984"/>
    <n v="39021.1875"/>
    <n v="65.027938842773438"/>
    <m/>
    <s v="1/1/2028"/>
    <s v="12/31/2099"/>
    <m/>
    <n v="0"/>
    <n v="0"/>
    <n v="2037"/>
    <m/>
    <m/>
    <m/>
    <n v="0"/>
    <n v="0"/>
    <s v="Real 2021 | 5/8/2023 1:03:19 PM"/>
    <n v="16530"/>
    <n v="300"/>
    <m/>
    <m/>
    <n v="600068.0625"/>
    <n v="0"/>
    <n v="0"/>
    <m/>
    <m/>
    <m/>
    <n v="0"/>
  </r>
  <r>
    <x v="0"/>
    <x v="0"/>
    <x v="14"/>
    <s v="4"/>
    <x v="3"/>
    <s v="Tier 2 Area 1001 Solar 2029"/>
    <x v="46"/>
    <n v="34.250461578369141"/>
    <n v="150"/>
    <n v="34.250461578369141"/>
    <m/>
    <n v="0"/>
    <m/>
    <m/>
    <m/>
    <n v="21988.1640625"/>
    <m/>
    <m/>
    <n v="-1"/>
    <n v="0"/>
    <s v="Solar"/>
    <m/>
    <n v="300034.03125"/>
    <m/>
    <n v="0"/>
    <n v="9568.140625"/>
    <n v="9568.140625"/>
    <n v="0"/>
    <n v="-1"/>
    <n v="0"/>
    <n v="0"/>
    <n v="0"/>
    <n v="365"/>
    <n v="4383"/>
    <n v="0.22833640873432159"/>
    <n v="31.890182495117188"/>
    <n v="-9942.453125"/>
    <n v="-33.137752532958984"/>
    <n v="19510.59375"/>
    <n v="65.027938842773438"/>
    <m/>
    <s v="1/1/2029"/>
    <s v="12/31/2099"/>
    <m/>
    <n v="0"/>
    <n v="0"/>
    <n v="2037"/>
    <m/>
    <m/>
    <m/>
    <n v="0"/>
    <n v="0"/>
    <s v="Real 2021 | 5/8/2023 1:03:19 PM"/>
    <n v="16531"/>
    <n v="150"/>
    <m/>
    <m/>
    <n v="300034.03125"/>
    <n v="0"/>
    <n v="0"/>
    <m/>
    <m/>
    <m/>
    <n v="0"/>
  </r>
  <r>
    <x v="0"/>
    <x v="0"/>
    <x v="14"/>
    <s v="8"/>
    <x v="7"/>
    <s v="Tier 2 Area 1001 Solar 2029"/>
    <x v="46"/>
    <n v="22.833641052246094"/>
    <n v="100"/>
    <n v="22.833641052246094"/>
    <m/>
    <n v="0"/>
    <m/>
    <m/>
    <m/>
    <n v="14658.7763671875"/>
    <m/>
    <m/>
    <n v="-1"/>
    <n v="0"/>
    <s v="Solar"/>
    <m/>
    <n v="200022.6875"/>
    <m/>
    <n v="0"/>
    <n v="6378.76025390625"/>
    <n v="6378.76025390625"/>
    <n v="0"/>
    <n v="-1"/>
    <n v="0"/>
    <n v="0"/>
    <n v="0"/>
    <n v="365"/>
    <n v="4383"/>
    <n v="0.22833640873432159"/>
    <n v="31.890182495117188"/>
    <n v="-6628.30224609375"/>
    <n v="-33.137752532958984"/>
    <n v="13007.0625"/>
    <n v="65.027938842773438"/>
    <m/>
    <s v="1/1/2029"/>
    <s v="12/31/2099"/>
    <m/>
    <n v="0"/>
    <n v="0"/>
    <n v="2037"/>
    <m/>
    <m/>
    <m/>
    <n v="0"/>
    <n v="0"/>
    <s v="Real 2021 | 5/8/2023 1:03:19 PM"/>
    <n v="16532"/>
    <n v="100"/>
    <m/>
    <m/>
    <n v="200022.6875"/>
    <n v="0"/>
    <n v="0"/>
    <m/>
    <m/>
    <m/>
    <n v="0"/>
  </r>
  <r>
    <x v="0"/>
    <x v="0"/>
    <x v="14"/>
    <s v="2"/>
    <x v="1"/>
    <s v="Tier 2 Area 1001 Wind 2026"/>
    <x v="47"/>
    <n v="34.998805999755859"/>
    <n v="100"/>
    <n v="34.998805999755859"/>
    <m/>
    <n v="0"/>
    <m/>
    <m/>
    <m/>
    <n v="19684.48437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533"/>
    <n v="100"/>
    <m/>
    <m/>
    <n v="306589.53125"/>
    <n v="0"/>
    <n v="0"/>
    <m/>
    <m/>
    <m/>
    <n v="0"/>
  </r>
  <r>
    <x v="0"/>
    <x v="0"/>
    <x v="14"/>
    <s v="3"/>
    <x v="2"/>
    <s v="Tier 2 Area 1001 Wind 2026"/>
    <x v="47"/>
    <n v="34.998805999755859"/>
    <n v="100"/>
    <n v="34.998805999755859"/>
    <m/>
    <n v="0"/>
    <m/>
    <m/>
    <m/>
    <n v="19684.48437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534"/>
    <n v="100"/>
    <m/>
    <m/>
    <n v="306589.53125"/>
    <n v="0"/>
    <n v="0"/>
    <m/>
    <m/>
    <m/>
    <n v="0"/>
  </r>
  <r>
    <x v="0"/>
    <x v="0"/>
    <x v="14"/>
    <s v="4"/>
    <x v="3"/>
    <s v="Tier 2 Area 1001 Wind 2026"/>
    <x v="47"/>
    <n v="34.998805999755859"/>
    <n v="100"/>
    <n v="34.998805999755859"/>
    <m/>
    <n v="0"/>
    <m/>
    <m/>
    <m/>
    <n v="19684.48437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535"/>
    <n v="100"/>
    <m/>
    <m/>
    <n v="306589.53125"/>
    <n v="0"/>
    <n v="0"/>
    <m/>
    <m/>
    <m/>
    <n v="0"/>
  </r>
  <r>
    <x v="0"/>
    <x v="0"/>
    <x v="14"/>
    <s v="5"/>
    <x v="4"/>
    <s v="Tier 2 Area 1001 Wind 2026"/>
    <x v="47"/>
    <n v="34.998805999755859"/>
    <n v="100"/>
    <n v="34.998805999755859"/>
    <m/>
    <n v="0"/>
    <m/>
    <m/>
    <m/>
    <n v="19684.48437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536"/>
    <n v="100"/>
    <m/>
    <m/>
    <n v="306589.53125"/>
    <n v="0"/>
    <n v="0"/>
    <m/>
    <m/>
    <m/>
    <n v="0"/>
  </r>
  <r>
    <x v="0"/>
    <x v="0"/>
    <x v="14"/>
    <s v="2"/>
    <x v="1"/>
    <s v="Tier 2 Area 1001 Wind 2027"/>
    <x v="48"/>
    <n v="34.998805999755859"/>
    <n v="100"/>
    <n v="34.998805999755859"/>
    <m/>
    <n v="0"/>
    <m/>
    <m/>
    <m/>
    <n v="19145.03320312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537"/>
    <n v="100"/>
    <m/>
    <m/>
    <n v="306589.53125"/>
    <n v="0"/>
    <n v="0"/>
    <m/>
    <m/>
    <m/>
    <n v="0"/>
  </r>
  <r>
    <x v="0"/>
    <x v="0"/>
    <x v="14"/>
    <s v="3"/>
    <x v="2"/>
    <s v="Tier 2 Area 1001 Wind 2027"/>
    <x v="48"/>
    <n v="34.998805999755859"/>
    <n v="100"/>
    <n v="34.998805999755859"/>
    <m/>
    <n v="0"/>
    <m/>
    <m/>
    <m/>
    <n v="19145.03320312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538"/>
    <n v="100"/>
    <m/>
    <m/>
    <n v="306589.53125"/>
    <n v="0"/>
    <n v="0"/>
    <m/>
    <m/>
    <m/>
    <n v="0"/>
  </r>
  <r>
    <x v="0"/>
    <x v="0"/>
    <x v="14"/>
    <s v="4"/>
    <x v="3"/>
    <s v="Tier 2 Area 1001 Wind 2027"/>
    <x v="48"/>
    <n v="34.998805999755859"/>
    <n v="100"/>
    <n v="34.998805999755859"/>
    <m/>
    <n v="0"/>
    <m/>
    <m/>
    <m/>
    <n v="19145.03320312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539"/>
    <n v="100"/>
    <m/>
    <m/>
    <n v="306589.53125"/>
    <n v="0"/>
    <n v="0"/>
    <m/>
    <m/>
    <m/>
    <n v="0"/>
  </r>
  <r>
    <x v="0"/>
    <x v="0"/>
    <x v="14"/>
    <s v="5"/>
    <x v="4"/>
    <s v="Tier 2 Area 1001 Wind 2027"/>
    <x v="48"/>
    <n v="34.998805999755859"/>
    <n v="100"/>
    <n v="34.998805999755859"/>
    <m/>
    <n v="0"/>
    <m/>
    <m/>
    <m/>
    <n v="19145.03320312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540"/>
    <n v="100"/>
    <m/>
    <m/>
    <n v="306589.53125"/>
    <n v="0"/>
    <n v="0"/>
    <m/>
    <m/>
    <m/>
    <n v="0"/>
  </r>
  <r>
    <x v="0"/>
    <x v="0"/>
    <x v="14"/>
    <s v="6"/>
    <x v="5"/>
    <s v="Tier 2 Area 1001 Wind 2027"/>
    <x v="48"/>
    <n v="34.998805999755859"/>
    <n v="100"/>
    <n v="34.998805999755859"/>
    <m/>
    <n v="0"/>
    <m/>
    <m/>
    <m/>
    <n v="19145.03320312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541"/>
    <n v="100"/>
    <m/>
    <m/>
    <n v="306589.53125"/>
    <n v="0"/>
    <n v="0"/>
    <m/>
    <m/>
    <m/>
    <n v="0"/>
  </r>
  <r>
    <x v="0"/>
    <x v="0"/>
    <x v="14"/>
    <s v="9"/>
    <x v="8"/>
    <s v="Tier 2 Area 1001 Wind 2027"/>
    <x v="48"/>
    <n v="34.998805999755859"/>
    <n v="100"/>
    <n v="34.998805999755859"/>
    <m/>
    <n v="0"/>
    <m/>
    <m/>
    <m/>
    <n v="19145.03320312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542"/>
    <n v="100"/>
    <m/>
    <m/>
    <n v="306589.53125"/>
    <n v="0"/>
    <n v="0"/>
    <m/>
    <m/>
    <m/>
    <n v="0"/>
  </r>
  <r>
    <x v="0"/>
    <x v="0"/>
    <x v="14"/>
    <s v="1"/>
    <x v="0"/>
    <s v="Tier 2 Area 1001 Wind 2028"/>
    <x v="49"/>
    <n v="34.998805999755859"/>
    <n v="100"/>
    <n v="34.998805999755859"/>
    <m/>
    <n v="0"/>
    <m/>
    <m/>
    <m/>
    <n v="18556.04101562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543"/>
    <n v="100"/>
    <m/>
    <m/>
    <n v="306589.53125"/>
    <n v="0"/>
    <n v="0"/>
    <m/>
    <m/>
    <m/>
    <n v="0"/>
  </r>
  <r>
    <x v="0"/>
    <x v="0"/>
    <x v="14"/>
    <s v="2"/>
    <x v="1"/>
    <s v="Tier 2 Area 1001 Wind 2028"/>
    <x v="49"/>
    <n v="34.998805999755859"/>
    <n v="100"/>
    <n v="34.998805999755859"/>
    <m/>
    <n v="0"/>
    <m/>
    <m/>
    <m/>
    <n v="18556.04101562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544"/>
    <n v="100"/>
    <m/>
    <m/>
    <n v="306589.53125"/>
    <n v="0"/>
    <n v="0"/>
    <m/>
    <m/>
    <m/>
    <n v="0"/>
  </r>
  <r>
    <x v="0"/>
    <x v="0"/>
    <x v="14"/>
    <s v="3"/>
    <x v="2"/>
    <s v="Tier 2 Area 1001 Wind 2028"/>
    <x v="49"/>
    <n v="34.998805999755859"/>
    <n v="100"/>
    <n v="34.998805999755859"/>
    <m/>
    <n v="0"/>
    <m/>
    <m/>
    <m/>
    <n v="18556.04101562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545"/>
    <n v="100"/>
    <m/>
    <m/>
    <n v="306589.53125"/>
    <n v="0"/>
    <n v="0"/>
    <m/>
    <m/>
    <m/>
    <n v="0"/>
  </r>
  <r>
    <x v="0"/>
    <x v="0"/>
    <x v="14"/>
    <s v="4"/>
    <x v="3"/>
    <s v="Tier 2 Area 1001 Wind 2028"/>
    <x v="49"/>
    <n v="34.998805999755859"/>
    <n v="100"/>
    <n v="34.998805999755859"/>
    <m/>
    <n v="0"/>
    <m/>
    <m/>
    <m/>
    <n v="18556.04101562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546"/>
    <n v="100"/>
    <m/>
    <m/>
    <n v="306589.53125"/>
    <n v="0"/>
    <n v="0"/>
    <m/>
    <m/>
    <m/>
    <n v="0"/>
  </r>
  <r>
    <x v="0"/>
    <x v="0"/>
    <x v="14"/>
    <s v="5"/>
    <x v="4"/>
    <s v="Tier 2 Area 1001 Wind 2028"/>
    <x v="49"/>
    <n v="34.998805999755859"/>
    <n v="100"/>
    <n v="34.998805999755859"/>
    <m/>
    <n v="0"/>
    <m/>
    <m/>
    <m/>
    <n v="18556.04101562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547"/>
    <n v="100"/>
    <m/>
    <m/>
    <n v="306589.53125"/>
    <n v="0"/>
    <n v="0"/>
    <m/>
    <m/>
    <m/>
    <n v="0"/>
  </r>
  <r>
    <x v="0"/>
    <x v="0"/>
    <x v="14"/>
    <s v="6"/>
    <x v="5"/>
    <s v="Tier 2 Area 1001 Wind 2028"/>
    <x v="49"/>
    <n v="34.998805999755859"/>
    <n v="100"/>
    <n v="34.998805999755859"/>
    <m/>
    <n v="0"/>
    <m/>
    <m/>
    <m/>
    <n v="18556.04101562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548"/>
    <n v="100"/>
    <m/>
    <m/>
    <n v="306589.53125"/>
    <n v="0"/>
    <n v="0"/>
    <m/>
    <m/>
    <m/>
    <n v="0"/>
  </r>
  <r>
    <x v="0"/>
    <x v="0"/>
    <x v="14"/>
    <s v="7"/>
    <x v="6"/>
    <s v="Tier 2 Area 1001 Wind 2028"/>
    <x v="49"/>
    <n v="34.998805999755859"/>
    <n v="100"/>
    <n v="34.998805999755859"/>
    <m/>
    <n v="0"/>
    <m/>
    <m/>
    <m/>
    <n v="18556.04101562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549"/>
    <n v="100"/>
    <m/>
    <m/>
    <n v="306589.53125"/>
    <n v="0"/>
    <n v="0"/>
    <m/>
    <m/>
    <m/>
    <n v="0"/>
  </r>
  <r>
    <x v="0"/>
    <x v="0"/>
    <x v="14"/>
    <s v="9"/>
    <x v="8"/>
    <s v="Tier 2 Area 1001 Wind 2028"/>
    <x v="49"/>
    <n v="34.998805999755859"/>
    <n v="100"/>
    <n v="34.998805999755859"/>
    <m/>
    <n v="0"/>
    <m/>
    <m/>
    <m/>
    <n v="18556.04101562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550"/>
    <n v="100"/>
    <m/>
    <m/>
    <n v="306589.53125"/>
    <n v="0"/>
    <n v="0"/>
    <m/>
    <m/>
    <m/>
    <n v="0"/>
  </r>
  <r>
    <x v="0"/>
    <x v="0"/>
    <x v="14"/>
    <s v="1"/>
    <x v="0"/>
    <s v="Tier 2 Area 1001 Wind 2029"/>
    <x v="50"/>
    <n v="34.998805999755859"/>
    <n v="100"/>
    <n v="34.998805999755859"/>
    <m/>
    <n v="0"/>
    <m/>
    <m/>
    <m/>
    <n v="18022.09375"/>
    <m/>
    <m/>
    <n v="-1"/>
    <n v="0"/>
    <s v="Wind"/>
    <m/>
    <n v="306589.53125"/>
    <m/>
    <n v="0"/>
    <n v="11830.0224609375"/>
    <n v="11830.0224609375"/>
    <n v="0"/>
    <n v="-1"/>
    <n v="0"/>
    <n v="0"/>
    <n v="0"/>
    <n v="0"/>
    <n v="8760"/>
    <n v="0.34998807311058044"/>
    <n v="38.585865020751953"/>
    <n v="-10159.6884765625"/>
    <n v="-33.137752532958984"/>
    <n v="21989.7109375"/>
    <n v="71.723617553710938"/>
    <m/>
    <s v="1/1/2029"/>
    <s v="12/31/2099"/>
    <m/>
    <n v="0"/>
    <n v="0"/>
    <n v="2037"/>
    <m/>
    <m/>
    <m/>
    <n v="0"/>
    <n v="0"/>
    <s v="Real 2021 | 5/8/2023 1:03:19 PM"/>
    <n v="16551"/>
    <n v="100"/>
    <m/>
    <m/>
    <n v="306589.53125"/>
    <n v="0"/>
    <n v="0"/>
    <m/>
    <m/>
    <m/>
    <n v="0"/>
  </r>
  <r>
    <x v="0"/>
    <x v="0"/>
    <x v="14"/>
    <s v="3"/>
    <x v="2"/>
    <s v="Tier 2 Area 1001 Wind 2029"/>
    <x v="50"/>
    <n v="34.998805999755859"/>
    <n v="100"/>
    <n v="34.998805999755859"/>
    <m/>
    <n v="0"/>
    <m/>
    <m/>
    <m/>
    <n v="18022.09375"/>
    <m/>
    <m/>
    <n v="-1"/>
    <n v="0"/>
    <s v="Wind"/>
    <m/>
    <n v="306589.53125"/>
    <m/>
    <n v="0"/>
    <n v="11830.0224609375"/>
    <n v="11830.0224609375"/>
    <n v="0"/>
    <n v="-1"/>
    <n v="0"/>
    <n v="0"/>
    <n v="0"/>
    <n v="0"/>
    <n v="8760"/>
    <n v="0.34998807311058044"/>
    <n v="38.585865020751953"/>
    <n v="-10159.6884765625"/>
    <n v="-33.137752532958984"/>
    <n v="21989.7109375"/>
    <n v="71.723617553710938"/>
    <m/>
    <s v="1/1/2029"/>
    <s v="12/31/2099"/>
    <m/>
    <n v="0"/>
    <n v="0"/>
    <n v="2037"/>
    <m/>
    <m/>
    <m/>
    <n v="0"/>
    <n v="0"/>
    <s v="Real 2021 | 5/8/2023 1:03:19 PM"/>
    <n v="16552"/>
    <n v="100"/>
    <m/>
    <m/>
    <n v="306589.53125"/>
    <n v="0"/>
    <n v="0"/>
    <m/>
    <m/>
    <m/>
    <n v="0"/>
  </r>
  <r>
    <x v="0"/>
    <x v="0"/>
    <x v="14"/>
    <s v="4"/>
    <x v="3"/>
    <s v="Tier 2 Area 1001 Wind 2029"/>
    <x v="50"/>
    <n v="34.998805999755859"/>
    <n v="100"/>
    <n v="34.998805999755859"/>
    <m/>
    <n v="0"/>
    <m/>
    <m/>
    <m/>
    <n v="18022.09375"/>
    <m/>
    <m/>
    <n v="-1"/>
    <n v="0"/>
    <s v="Wind"/>
    <m/>
    <n v="306589.53125"/>
    <m/>
    <n v="0"/>
    <n v="11830.0224609375"/>
    <n v="11830.0224609375"/>
    <n v="0"/>
    <n v="-1"/>
    <n v="0"/>
    <n v="0"/>
    <n v="0"/>
    <n v="0"/>
    <n v="8760"/>
    <n v="0.34998807311058044"/>
    <n v="38.585865020751953"/>
    <n v="-10159.6884765625"/>
    <n v="-33.137752532958984"/>
    <n v="21989.7109375"/>
    <n v="71.723617553710938"/>
    <m/>
    <s v="1/1/2029"/>
    <s v="12/31/2099"/>
    <m/>
    <n v="0"/>
    <n v="0"/>
    <n v="2037"/>
    <m/>
    <m/>
    <m/>
    <n v="0"/>
    <n v="0"/>
    <s v="Real 2021 | 5/8/2023 1:03:19 PM"/>
    <n v="16553"/>
    <n v="100"/>
    <m/>
    <m/>
    <n v="306589.53125"/>
    <n v="0"/>
    <n v="0"/>
    <m/>
    <m/>
    <m/>
    <n v="0"/>
  </r>
  <r>
    <x v="0"/>
    <x v="0"/>
    <x v="14"/>
    <s v="7"/>
    <x v="6"/>
    <s v="Tier 2 Area 1001 Wind 2029"/>
    <x v="50"/>
    <n v="34.998805999755859"/>
    <n v="100"/>
    <n v="34.998805999755859"/>
    <m/>
    <n v="0"/>
    <m/>
    <m/>
    <m/>
    <n v="18022.09375"/>
    <m/>
    <m/>
    <n v="-1"/>
    <n v="0"/>
    <s v="Wind"/>
    <m/>
    <n v="306589.53125"/>
    <m/>
    <n v="0"/>
    <n v="11830.0224609375"/>
    <n v="11830.0224609375"/>
    <n v="0"/>
    <n v="-1"/>
    <n v="0"/>
    <n v="0"/>
    <n v="0"/>
    <n v="0"/>
    <n v="8760"/>
    <n v="0.34998807311058044"/>
    <n v="38.585865020751953"/>
    <n v="-10159.6884765625"/>
    <n v="-33.137752532958984"/>
    <n v="21989.7109375"/>
    <n v="71.723617553710938"/>
    <m/>
    <s v="1/1/2029"/>
    <s v="12/31/2099"/>
    <m/>
    <n v="0"/>
    <n v="0"/>
    <n v="2037"/>
    <m/>
    <m/>
    <m/>
    <n v="0"/>
    <n v="0"/>
    <s v="Real 2021 | 5/8/2023 1:03:19 PM"/>
    <n v="16554"/>
    <n v="100"/>
    <m/>
    <m/>
    <n v="306589.53125"/>
    <n v="0"/>
    <n v="0"/>
    <m/>
    <m/>
    <m/>
    <n v="0"/>
  </r>
  <r>
    <x v="0"/>
    <x v="0"/>
    <x v="14"/>
    <s v="6"/>
    <x v="5"/>
    <s v="Area 1001 Gas CC 1x1 2029"/>
    <x v="51"/>
    <n v="362.0284423828125"/>
    <n v="399.08694458007813"/>
    <n v="301.08041381835938"/>
    <m/>
    <n v="0"/>
    <m/>
    <m/>
    <m/>
    <n v="71512.8125"/>
    <m/>
    <m/>
    <n v="-1"/>
    <n v="17103600"/>
    <s v="TCO"/>
    <m/>
    <n v="2637464.5"/>
    <m/>
    <n v="108.60853576660156"/>
    <n v="107204.4375"/>
    <n v="107204.4375"/>
    <n v="0"/>
    <n v="-1"/>
    <n v="0"/>
    <n v="0"/>
    <n v="321.90475463867188"/>
    <n v="27"/>
    <n v="8186"/>
    <n v="0.75442314147949219"/>
    <n v="40.646781921386719"/>
    <n v="70958.6953125"/>
    <n v="26.904134750366211"/>
    <n v="36245.7421875"/>
    <n v="13.742647171020508"/>
    <m/>
    <s v="1/1/2029"/>
    <s v="12/31/2099"/>
    <m/>
    <n v="0"/>
    <n v="0"/>
    <n v="2037"/>
    <m/>
    <m/>
    <m/>
    <n v="0"/>
    <n v="0"/>
    <s v="Real 2021 | 5/8/2023 1:03:19 PM"/>
    <n v="16555"/>
    <n v="418"/>
    <m/>
    <m/>
    <n v="2637464.5"/>
    <n v="0"/>
    <n v="0"/>
    <m/>
    <m/>
    <m/>
    <n v="0"/>
  </r>
  <r>
    <x v="0"/>
    <x v="0"/>
    <x v="14"/>
    <s v="7"/>
    <x v="6"/>
    <s v="3102"/>
    <x v="1"/>
    <n v="0"/>
    <n v="0"/>
    <n v="0"/>
    <m/>
    <n v="0"/>
    <m/>
    <m/>
    <m/>
    <n v="0"/>
    <m/>
    <m/>
    <n v="-1"/>
    <n v="0"/>
    <s v="Mitchell 1 Coal Price"/>
    <m/>
    <n v="0"/>
    <m/>
    <n v="0"/>
    <n v="0"/>
    <n v="0"/>
    <n v="0"/>
    <n v="-1"/>
    <n v="0"/>
    <n v="0"/>
    <n v="0"/>
    <n v="0"/>
    <n v="0"/>
    <m/>
    <m/>
    <n v="0"/>
    <m/>
    <n v="0"/>
    <m/>
    <m/>
    <s v="5/1/1971"/>
    <s v="5/31/2028"/>
    <m/>
    <n v="0"/>
    <n v="0"/>
    <n v="2037"/>
    <m/>
    <m/>
    <m/>
    <n v="0"/>
    <n v="0"/>
    <s v="Real 2021 | 5/8/2023 1:03:19 PM"/>
    <n v="16556"/>
    <n v="0"/>
    <m/>
    <m/>
    <n v="0"/>
    <n v="0"/>
    <n v="0"/>
    <m/>
    <m/>
    <m/>
    <n v="0"/>
  </r>
  <r>
    <x v="0"/>
    <x v="0"/>
    <x v="14"/>
    <s v="9"/>
    <x v="8"/>
    <s v="3102"/>
    <x v="1"/>
    <n v="0"/>
    <n v="0"/>
    <n v="0"/>
    <m/>
    <n v="0"/>
    <m/>
    <m/>
    <m/>
    <n v="0"/>
    <m/>
    <m/>
    <n v="-1"/>
    <n v="0"/>
    <s v="Mitchell 1 Coal Price"/>
    <m/>
    <n v="0"/>
    <m/>
    <n v="0"/>
    <n v="0"/>
    <n v="0"/>
    <n v="0"/>
    <n v="-1"/>
    <n v="0"/>
    <n v="0"/>
    <n v="0"/>
    <n v="0"/>
    <n v="0"/>
    <m/>
    <m/>
    <n v="0"/>
    <m/>
    <n v="0"/>
    <m/>
    <m/>
    <s v="5/1/1971"/>
    <s v="5/31/2028"/>
    <m/>
    <n v="0"/>
    <n v="0"/>
    <n v="2037"/>
    <m/>
    <m/>
    <m/>
    <n v="0"/>
    <n v="0"/>
    <s v="Real 2021 | 5/8/2023 1:03:19 PM"/>
    <n v="16557"/>
    <n v="0"/>
    <m/>
    <m/>
    <n v="0"/>
    <n v="0"/>
    <n v="0"/>
    <m/>
    <m/>
    <m/>
    <n v="0"/>
  </r>
  <r>
    <x v="0"/>
    <x v="0"/>
    <x v="14"/>
    <s v="7"/>
    <x v="6"/>
    <s v="3105"/>
    <x v="2"/>
    <n v="0"/>
    <n v="0"/>
    <n v="0"/>
    <m/>
    <n v="0"/>
    <m/>
    <m/>
    <m/>
    <n v="0"/>
    <m/>
    <m/>
    <n v="-1"/>
    <n v="0"/>
    <s v="Mitchell 2 Coal Price"/>
    <m/>
    <n v="0"/>
    <m/>
    <n v="0"/>
    <n v="0"/>
    <n v="0"/>
    <n v="0"/>
    <n v="-1"/>
    <n v="0"/>
    <n v="0"/>
    <n v="0"/>
    <n v="0"/>
    <n v="0"/>
    <m/>
    <m/>
    <n v="0"/>
    <m/>
    <n v="0"/>
    <m/>
    <m/>
    <s v="5/1/1971"/>
    <s v="5/31/2028"/>
    <m/>
    <n v="0"/>
    <n v="0"/>
    <n v="2037"/>
    <m/>
    <m/>
    <m/>
    <n v="0"/>
    <n v="0"/>
    <s v="Real 2021 | 5/8/2023 1:03:19 PM"/>
    <n v="16558"/>
    <n v="0"/>
    <m/>
    <m/>
    <n v="0"/>
    <n v="0"/>
    <n v="0"/>
    <m/>
    <m/>
    <m/>
    <n v="0"/>
  </r>
  <r>
    <x v="0"/>
    <x v="0"/>
    <x v="14"/>
    <s v="9"/>
    <x v="8"/>
    <s v="3105"/>
    <x v="2"/>
    <n v="0"/>
    <n v="0"/>
    <n v="0"/>
    <m/>
    <n v="0"/>
    <m/>
    <m/>
    <m/>
    <n v="0"/>
    <m/>
    <m/>
    <n v="-1"/>
    <n v="0"/>
    <s v="Mitchell 2 Coal Price"/>
    <m/>
    <n v="0"/>
    <m/>
    <n v="0"/>
    <n v="0"/>
    <n v="0"/>
    <n v="0"/>
    <n v="-1"/>
    <n v="0"/>
    <n v="0"/>
    <n v="0"/>
    <n v="0"/>
    <n v="0"/>
    <m/>
    <m/>
    <n v="0"/>
    <m/>
    <n v="0"/>
    <m/>
    <m/>
    <s v="5/1/1971"/>
    <s v="5/31/2028"/>
    <m/>
    <n v="0"/>
    <n v="0"/>
    <n v="2037"/>
    <m/>
    <m/>
    <m/>
    <n v="0"/>
    <n v="0"/>
    <s v="Real 2021 | 5/8/2023 1:03:19 PM"/>
    <n v="16559"/>
    <n v="0"/>
    <m/>
    <m/>
    <n v="0"/>
    <n v="0"/>
    <n v="0"/>
    <m/>
    <m/>
    <m/>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C4424F-A948-4FB3-9BB3-4DC45FB2AAD7}" name="PivotTable1"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AQ6:BF11" firstHeaderRow="1" firstDataRow="2" firstDataCol="1" rowPageCount="3" colPageCount="1"/>
  <pivotFields count="64">
    <pivotField axis="axisPage" showAll="0">
      <items count="6">
        <item x="0"/>
        <item m="1" x="3"/>
        <item m="1" x="4"/>
        <item m="1" x="1"/>
        <item m="1" x="2"/>
        <item t="default"/>
      </items>
    </pivotField>
    <pivotField axis="axisPage" showAll="0">
      <items count="3">
        <item x="0"/>
        <item m="1" x="1"/>
        <item t="default"/>
      </items>
    </pivotField>
    <pivotField axis="axisCol" showAll="0">
      <items count="22">
        <item x="0"/>
        <item x="1"/>
        <item x="2"/>
        <item x="3"/>
        <item x="4"/>
        <item x="5"/>
        <item x="6"/>
        <item x="7"/>
        <item x="8"/>
        <item x="9"/>
        <item x="10"/>
        <item x="11"/>
        <item x="12"/>
        <item x="13"/>
        <item x="14"/>
        <item m="1" x="16"/>
        <item m="1" x="15"/>
        <item m="1" x="20"/>
        <item m="1" x="19"/>
        <item m="1" x="18"/>
        <item m="1" x="17"/>
        <item t="default"/>
      </items>
    </pivotField>
    <pivotField showAll="0"/>
    <pivotField axis="axisPage" showAll="0">
      <items count="10">
        <item x="5"/>
        <item x="2"/>
        <item x="3"/>
        <item x="4"/>
        <item x="8"/>
        <item x="6"/>
        <item x="7"/>
        <item x="0"/>
        <item x="1"/>
        <item t="default"/>
      </items>
    </pivotField>
    <pivotField showAll="0"/>
    <pivotField axis="axisRow" showAll="0">
      <items count="53">
        <item h="1" x="41"/>
        <item h="1" x="42"/>
        <item h="1" x="43"/>
        <item h="1" x="51"/>
        <item h="1" x="19"/>
        <item h="1" x="20"/>
        <item h="1" x="21"/>
        <item h="1" x="22"/>
        <item h="1" x="23"/>
        <item h="1" x="24"/>
        <item h="1" x="25"/>
        <item h="1" x="26"/>
        <item h="1" x="27"/>
        <item h="1" x="28"/>
        <item h="1" x="29"/>
        <item h="1" x="30"/>
        <item h="1" x="31"/>
        <item h="1" x="32"/>
        <item h="1" x="33"/>
        <item h="1" x="34"/>
        <item h="1" x="35"/>
        <item h="1" x="36"/>
        <item h="1" x="37"/>
        <item h="1" x="38"/>
        <item h="1" x="39"/>
        <item h="1" x="40"/>
        <item x="0"/>
        <item x="3"/>
        <item h="1" x="14"/>
        <item h="1" x="8"/>
        <item h="1" x="13"/>
        <item h="1" x="17"/>
        <item h="1" x="5"/>
        <item h="1" x="9"/>
        <item h="1" x="15"/>
        <item h="1" x="18"/>
        <item x="1"/>
        <item x="2"/>
        <item h="1" x="12"/>
        <item h="1" x="7"/>
        <item h="1" x="11"/>
        <item h="1" x="6"/>
        <item h="1" x="10"/>
        <item h="1" x="16"/>
        <item h="1" x="44"/>
        <item h="1" x="4"/>
        <item h="1" x="45"/>
        <item h="1" x="46"/>
        <item h="1" x="47"/>
        <item h="1" x="48"/>
        <item h="1" x="49"/>
        <item h="1" x="50"/>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4">
    <i>
      <x v="26"/>
    </i>
    <i>
      <x v="27"/>
    </i>
    <i>
      <x v="36"/>
    </i>
    <i>
      <x v="37"/>
    </i>
  </rowItems>
  <colFields count="1">
    <field x="2"/>
  </colFields>
  <colItems count="15">
    <i>
      <x/>
    </i>
    <i>
      <x v="1"/>
    </i>
    <i>
      <x v="2"/>
    </i>
    <i>
      <x v="3"/>
    </i>
    <i>
      <x v="4"/>
    </i>
    <i>
      <x v="5"/>
    </i>
    <i>
      <x v="6"/>
    </i>
    <i>
      <x v="7"/>
    </i>
    <i>
      <x v="8"/>
    </i>
    <i>
      <x v="9"/>
    </i>
    <i>
      <x v="10"/>
    </i>
    <i>
      <x v="11"/>
    </i>
    <i>
      <x v="12"/>
    </i>
    <i>
      <x v="13"/>
    </i>
    <i>
      <x v="14"/>
    </i>
  </colItems>
  <pageFields count="3">
    <pageField fld="0" item="0" hier="-1"/>
    <pageField fld="1" item="0" hier="-1"/>
    <pageField fld="4" item="7" hier="-1"/>
  </pageFields>
  <dataFields count="1">
    <dataField name="Average of Output_MWH" fld="10" subtotal="average" baseField="6" baseItem="26" numFmtId="3"/>
  </dataFields>
  <formats count="4">
    <format dxfId="73">
      <pivotArea outline="0" collapsedLevelsAreSubtotals="1" fieldPosition="0"/>
    </format>
    <format dxfId="72">
      <pivotArea dataOnly="0" labelOnly="1" fieldPosition="0">
        <references count="1">
          <reference field="6" count="0"/>
        </references>
      </pivotArea>
    </format>
    <format dxfId="71">
      <pivotArea outline="0" fieldPosition="0">
        <references count="1">
          <reference field="4294967294" count="1">
            <x v="0"/>
          </reference>
        </references>
      </pivotArea>
    </format>
    <format dxfId="7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64D5CE2-A855-4EFB-85CD-4ECD57FEFED1}" name="PivotTable3"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AQ18:BF23" firstHeaderRow="1" firstDataRow="2" firstDataCol="1" rowPageCount="3" colPageCount="1"/>
  <pivotFields count="64">
    <pivotField axis="axisPage" showAll="0">
      <items count="6">
        <item x="0"/>
        <item m="1" x="3"/>
        <item m="1" x="4"/>
        <item m="1" x="1"/>
        <item m="1" x="2"/>
        <item t="default"/>
      </items>
    </pivotField>
    <pivotField axis="axisPage" showAll="0">
      <items count="3">
        <item x="0"/>
        <item m="1" x="1"/>
        <item t="default"/>
      </items>
    </pivotField>
    <pivotField axis="axisCol" showAll="0">
      <items count="22">
        <item x="0"/>
        <item x="1"/>
        <item x="2"/>
        <item x="3"/>
        <item x="4"/>
        <item x="5"/>
        <item x="6"/>
        <item x="7"/>
        <item x="8"/>
        <item x="9"/>
        <item x="10"/>
        <item x="11"/>
        <item x="12"/>
        <item x="13"/>
        <item x="14"/>
        <item m="1" x="16"/>
        <item m="1" x="15"/>
        <item m="1" x="20"/>
        <item m="1" x="19"/>
        <item m="1" x="18"/>
        <item m="1" x="17"/>
        <item t="default"/>
      </items>
    </pivotField>
    <pivotField showAll="0"/>
    <pivotField axis="axisPage" showAll="0">
      <items count="10">
        <item x="5"/>
        <item x="2"/>
        <item x="3"/>
        <item x="4"/>
        <item x="8"/>
        <item x="6"/>
        <item x="7"/>
        <item x="0"/>
        <item x="1"/>
        <item t="default"/>
      </items>
    </pivotField>
    <pivotField showAll="0"/>
    <pivotField axis="axisRow" showAll="0">
      <items count="53">
        <item h="1" x="41"/>
        <item h="1" x="42"/>
        <item h="1" x="43"/>
        <item h="1" x="51"/>
        <item h="1" x="19"/>
        <item h="1" x="20"/>
        <item h="1" x="21"/>
        <item h="1" x="22"/>
        <item h="1" x="23"/>
        <item h="1" x="24"/>
        <item h="1" x="25"/>
        <item h="1" x="26"/>
        <item h="1" x="27"/>
        <item h="1" x="28"/>
        <item h="1" x="29"/>
        <item h="1" x="30"/>
        <item h="1" x="31"/>
        <item h="1" x="32"/>
        <item h="1" x="33"/>
        <item h="1" x="34"/>
        <item h="1" x="35"/>
        <item h="1" x="36"/>
        <item h="1" x="37"/>
        <item h="1" x="38"/>
        <item h="1" x="39"/>
        <item h="1" x="40"/>
        <item x="0"/>
        <item x="3"/>
        <item h="1" x="14"/>
        <item h="1" x="8"/>
        <item h="1" x="13"/>
        <item h="1" x="17"/>
        <item h="1" x="5"/>
        <item h="1" x="9"/>
        <item h="1" x="15"/>
        <item h="1" x="18"/>
        <item x="1"/>
        <item x="2"/>
        <item h="1" x="12"/>
        <item h="1" x="7"/>
        <item h="1" x="11"/>
        <item h="1" x="6"/>
        <item h="1" x="10"/>
        <item h="1" x="16"/>
        <item h="1" x="44"/>
        <item h="1" x="4"/>
        <item h="1" x="45"/>
        <item h="1" x="46"/>
        <item h="1" x="47"/>
        <item h="1" x="48"/>
        <item h="1" x="49"/>
        <item h="1" x="50"/>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4">
    <i>
      <x v="26"/>
    </i>
    <i>
      <x v="27"/>
    </i>
    <i>
      <x v="36"/>
    </i>
    <i>
      <x v="37"/>
    </i>
  </rowItems>
  <colFields count="1">
    <field x="2"/>
  </colFields>
  <colItems count="15">
    <i>
      <x/>
    </i>
    <i>
      <x v="1"/>
    </i>
    <i>
      <x v="2"/>
    </i>
    <i>
      <x v="3"/>
    </i>
    <i>
      <x v="4"/>
    </i>
    <i>
      <x v="5"/>
    </i>
    <i>
      <x v="6"/>
    </i>
    <i>
      <x v="7"/>
    </i>
    <i>
      <x v="8"/>
    </i>
    <i>
      <x v="9"/>
    </i>
    <i>
      <x v="10"/>
    </i>
    <i>
      <x v="11"/>
    </i>
    <i>
      <x v="12"/>
    </i>
    <i>
      <x v="13"/>
    </i>
    <i>
      <x v="14"/>
    </i>
  </colItems>
  <pageFields count="3">
    <pageField fld="0" item="0" hier="-1"/>
    <pageField fld="1" item="0" hier="-1"/>
    <pageField fld="4" item="7" hier="-1"/>
  </pageFields>
  <dataFields count="1">
    <dataField name="Average of Capacity" fld="8" subtotal="average" baseField="6" baseItem="26" numFmtId="3"/>
  </dataFields>
  <formats count="3">
    <format dxfId="76">
      <pivotArea dataOnly="0" labelOnly="1" fieldPosition="0">
        <references count="1">
          <reference field="6" count="0"/>
        </references>
      </pivotArea>
    </format>
    <format dxfId="75">
      <pivotArea outline="0" fieldPosition="0">
        <references count="1">
          <reference field="4294967294" count="1">
            <x v="0"/>
          </reference>
        </references>
      </pivotArea>
    </format>
    <format dxfId="7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EBDF305-6B37-4893-A9ED-93CA4E17C589}" name="PivotTable3" cacheId="0" dataOnRows="1"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AQ6:BF23" firstHeaderRow="1" firstDataRow="2" firstDataCol="1" rowPageCount="3" colPageCount="1"/>
  <pivotFields count="64">
    <pivotField axis="axisPage" showAll="0">
      <items count="6">
        <item x="0"/>
        <item m="1" x="3"/>
        <item m="1" x="4"/>
        <item m="1" x="1"/>
        <item m="1" x="2"/>
        <item t="default"/>
      </items>
    </pivotField>
    <pivotField axis="axisPage" showAll="0">
      <items count="3">
        <item x="0"/>
        <item m="1" x="1"/>
        <item t="default"/>
      </items>
    </pivotField>
    <pivotField axis="axisCol" showAll="0">
      <items count="22">
        <item x="0"/>
        <item x="1"/>
        <item x="2"/>
        <item x="3"/>
        <item x="4"/>
        <item x="5"/>
        <item x="6"/>
        <item x="7"/>
        <item x="8"/>
        <item x="9"/>
        <item x="10"/>
        <item x="11"/>
        <item x="12"/>
        <item x="13"/>
        <item x="14"/>
        <item m="1" x="16"/>
        <item m="1" x="15"/>
        <item m="1" x="20"/>
        <item m="1" x="19"/>
        <item m="1" x="18"/>
        <item m="1" x="17"/>
        <item t="default"/>
      </items>
    </pivotField>
    <pivotField showAll="0"/>
    <pivotField axis="axisPage" showAll="0">
      <items count="10">
        <item x="5"/>
        <item x="2"/>
        <item x="3"/>
        <item x="4"/>
        <item x="8"/>
        <item x="6"/>
        <item x="7"/>
        <item x="0"/>
        <item x="1"/>
        <item t="default"/>
      </items>
    </pivotField>
    <pivotField showAll="0"/>
    <pivotField axis="axisRow" showAll="0">
      <items count="53">
        <item h="1" x="41"/>
        <item h="1" x="42"/>
        <item h="1" x="43"/>
        <item h="1" x="51"/>
        <item h="1" x="19"/>
        <item h="1" x="20"/>
        <item h="1" x="21"/>
        <item h="1" x="22"/>
        <item h="1" x="23"/>
        <item h="1" x="24"/>
        <item h="1" x="25"/>
        <item h="1" x="26"/>
        <item h="1" x="27"/>
        <item h="1" x="28"/>
        <item h="1" x="29"/>
        <item h="1" x="30"/>
        <item h="1" x="31"/>
        <item h="1" x="32"/>
        <item h="1" x="33"/>
        <item h="1" x="34"/>
        <item h="1" x="35"/>
        <item h="1" x="36"/>
        <item h="1" x="37"/>
        <item h="1" x="38"/>
        <item h="1" x="39"/>
        <item h="1" x="40"/>
        <item x="0"/>
        <item x="3"/>
        <item h="1" x="14"/>
        <item h="1" x="8"/>
        <item h="1" x="13"/>
        <item h="1" x="17"/>
        <item h="1" x="5"/>
        <item h="1" x="9"/>
        <item h="1" x="15"/>
        <item h="1" x="18"/>
        <item x="1"/>
        <item x="2"/>
        <item h="1" x="12"/>
        <item h="1" x="7"/>
        <item h="1" x="11"/>
        <item h="1" x="6"/>
        <item h="1" x="10"/>
        <item h="1" x="16"/>
        <item h="1" x="44"/>
        <item h="1" x="4"/>
        <item h="1" x="45"/>
        <item h="1" x="46"/>
        <item h="1" x="47"/>
        <item h="1" x="48"/>
        <item h="1" x="49"/>
        <item h="1" x="50"/>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s>
  <rowFields count="2">
    <field x="6"/>
    <field x="-2"/>
  </rowFields>
  <rowItems count="16">
    <i>
      <x v="26"/>
    </i>
    <i r="1">
      <x/>
    </i>
    <i r="1" i="1">
      <x v="1"/>
    </i>
    <i r="1" i="2">
      <x v="2"/>
    </i>
    <i>
      <x v="27"/>
    </i>
    <i r="1">
      <x/>
    </i>
    <i r="1" i="1">
      <x v="1"/>
    </i>
    <i r="1" i="2">
      <x v="2"/>
    </i>
    <i>
      <x v="36"/>
    </i>
    <i r="1">
      <x/>
    </i>
    <i r="1" i="1">
      <x v="1"/>
    </i>
    <i r="1" i="2">
      <x v="2"/>
    </i>
    <i>
      <x v="37"/>
    </i>
    <i r="1">
      <x/>
    </i>
    <i r="1" i="1">
      <x v="1"/>
    </i>
    <i r="1" i="2">
      <x v="2"/>
    </i>
  </rowItems>
  <colFields count="1">
    <field x="2"/>
  </colFields>
  <colItems count="15">
    <i>
      <x/>
    </i>
    <i>
      <x v="1"/>
    </i>
    <i>
      <x v="2"/>
    </i>
    <i>
      <x v="3"/>
    </i>
    <i>
      <x v="4"/>
    </i>
    <i>
      <x v="5"/>
    </i>
    <i>
      <x v="6"/>
    </i>
    <i>
      <x v="7"/>
    </i>
    <i>
      <x v="8"/>
    </i>
    <i>
      <x v="9"/>
    </i>
    <i>
      <x v="10"/>
    </i>
    <i>
      <x v="11"/>
    </i>
    <i>
      <x v="12"/>
    </i>
    <i>
      <x v="13"/>
    </i>
    <i>
      <x v="14"/>
    </i>
  </colItems>
  <pageFields count="3">
    <pageField fld="0" item="0" hier="-1"/>
    <pageField fld="1" item="0" hier="-1"/>
    <pageField fld="4" item="7" hier="-1"/>
  </pageFields>
  <dataFields count="3">
    <dataField name="Sum of Forced_Outage" fld="55" baseField="0" baseItem="0"/>
    <dataField name="Sum of Maint_Outage" fld="56" baseField="0" baseItem="0"/>
    <dataField name="Sum of Capacity" fld="8" baseField="0" baseItem="0"/>
  </dataFields>
  <formats count="18">
    <format dxfId="69">
      <pivotArea outline="0" collapsedLevelsAreSubtotals="1" fieldPosition="0"/>
    </format>
    <format dxfId="68">
      <pivotArea dataOnly="0" labelOnly="1" fieldPosition="0">
        <references count="1">
          <reference field="6" count="0"/>
        </references>
      </pivotArea>
    </format>
    <format dxfId="67">
      <pivotArea collapsedLevelsAreSubtotals="1" fieldPosition="0">
        <references count="3">
          <reference field="4294967294" count="2">
            <x v="0"/>
            <x v="1"/>
          </reference>
          <reference field="2" count="9" selected="0">
            <x v="0"/>
            <x v="1"/>
            <x v="2"/>
            <x v="3"/>
            <x v="4"/>
            <x v="5"/>
            <x v="6"/>
            <x v="7"/>
            <x v="8"/>
          </reference>
          <reference field="6" count="1" selected="0">
            <x v="26"/>
          </reference>
        </references>
      </pivotArea>
    </format>
    <format dxfId="66">
      <pivotArea collapsedLevelsAreSubtotals="1" fieldPosition="0">
        <references count="3">
          <reference field="4294967294" count="2">
            <x v="0"/>
            <x v="1"/>
          </reference>
          <reference field="2" count="7" selected="0">
            <x v="8"/>
            <x v="9"/>
            <x v="10"/>
            <x v="11"/>
            <x v="12"/>
            <x v="13"/>
            <x v="14"/>
          </reference>
          <reference field="6" count="1" selected="0">
            <x v="27"/>
          </reference>
        </references>
      </pivotArea>
    </format>
    <format dxfId="65">
      <pivotArea collapsedLevelsAreSubtotals="1" fieldPosition="0">
        <references count="3">
          <reference field="4294967294" count="2">
            <x v="0"/>
            <x v="1"/>
          </reference>
          <reference field="2" count="6" selected="0">
            <x v="0"/>
            <x v="1"/>
            <x v="2"/>
            <x v="3"/>
            <x v="4"/>
            <x v="5"/>
          </reference>
          <reference field="6" count="1" selected="0">
            <x v="36"/>
          </reference>
        </references>
      </pivotArea>
    </format>
    <format dxfId="64">
      <pivotArea collapsedLevelsAreSubtotals="1" fieldPosition="0">
        <references count="3">
          <reference field="4294967294" count="2">
            <x v="0"/>
            <x v="1"/>
          </reference>
          <reference field="2" count="6" selected="0">
            <x v="0"/>
            <x v="1"/>
            <x v="2"/>
            <x v="3"/>
            <x v="4"/>
            <x v="5"/>
          </reference>
          <reference field="6" count="1" selected="0">
            <x v="37"/>
          </reference>
        </references>
      </pivotArea>
    </format>
    <format dxfId="25">
      <pivotArea collapsedLevelsAreSubtotals="1" fieldPosition="0">
        <references count="2">
          <reference field="4294967294" count="3">
            <x v="0"/>
            <x v="1"/>
            <x v="2"/>
          </reference>
          <reference field="6" count="1" selected="0">
            <x v="26"/>
          </reference>
        </references>
      </pivotArea>
    </format>
    <format dxfId="22">
      <pivotArea collapsedLevelsAreSubtotals="1" fieldPosition="0">
        <references count="1">
          <reference field="6" count="1">
            <x v="27"/>
          </reference>
        </references>
      </pivotArea>
    </format>
    <format dxfId="20">
      <pivotArea collapsedLevelsAreSubtotals="1" fieldPosition="0">
        <references count="2">
          <reference field="4294967294" count="3">
            <x v="0"/>
            <x v="1"/>
            <x v="2"/>
          </reference>
          <reference field="6" count="1" selected="0">
            <x v="27"/>
          </reference>
        </references>
      </pivotArea>
    </format>
    <format dxfId="18">
      <pivotArea collapsedLevelsAreSubtotals="1" fieldPosition="0">
        <references count="1">
          <reference field="6" count="1">
            <x v="36"/>
          </reference>
        </references>
      </pivotArea>
    </format>
    <format dxfId="16">
      <pivotArea collapsedLevelsAreSubtotals="1" fieldPosition="0">
        <references count="2">
          <reference field="4294967294" count="3">
            <x v="0"/>
            <x v="1"/>
            <x v="2"/>
          </reference>
          <reference field="6" count="1" selected="0">
            <x v="36"/>
          </reference>
        </references>
      </pivotArea>
    </format>
    <format dxfId="14">
      <pivotArea collapsedLevelsAreSubtotals="1" fieldPosition="0">
        <references count="1">
          <reference field="6" count="1">
            <x v="37"/>
          </reference>
        </references>
      </pivotArea>
    </format>
    <format dxfId="12">
      <pivotArea collapsedLevelsAreSubtotals="1" fieldPosition="0">
        <references count="2">
          <reference field="4294967294" count="3">
            <x v="0"/>
            <x v="1"/>
            <x v="2"/>
          </reference>
          <reference field="6" count="1" selected="0">
            <x v="37"/>
          </reference>
        </references>
      </pivotArea>
    </format>
    <format dxfId="11">
      <pivotArea collapsedLevelsAreSubtotals="1" fieldPosition="0">
        <references count="2">
          <reference field="4294967294" count="1">
            <x v="0"/>
          </reference>
          <reference field="6" count="1" selected="0">
            <x v="26"/>
          </reference>
        </references>
      </pivotArea>
    </format>
    <format dxfId="10">
      <pivotArea collapsedLevelsAreSubtotals="1" fieldPosition="0">
        <references count="2">
          <reference field="4294967294" count="1">
            <x v="1"/>
          </reference>
          <reference field="6" count="1" selected="0">
            <x v="26"/>
          </reference>
        </references>
      </pivotArea>
    </format>
    <format dxfId="9">
      <pivotArea collapsedLevelsAreSubtotals="1" fieldPosition="0">
        <references count="2">
          <reference field="4294967294" count="2">
            <x v="0"/>
            <x v="1"/>
          </reference>
          <reference field="6" count="1" selected="0">
            <x v="27"/>
          </reference>
        </references>
      </pivotArea>
    </format>
    <format dxfId="8">
      <pivotArea collapsedLevelsAreSubtotals="1" fieldPosition="0">
        <references count="2">
          <reference field="4294967294" count="2">
            <x v="0"/>
            <x v="1"/>
          </reference>
          <reference field="6" count="1" selected="0">
            <x v="36"/>
          </reference>
        </references>
      </pivotArea>
    </format>
    <format dxfId="7">
      <pivotArea collapsedLevelsAreSubtotals="1" fieldPosition="0">
        <references count="2">
          <reference field="4294967294" count="2">
            <x v="0"/>
            <x v="1"/>
          </reference>
          <reference field="6" count="1" selected="0">
            <x v="3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1A91594-F385-4C3D-B416-D40E927C7597}" name="PivotTable6"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AQ6:BF11" firstHeaderRow="1" firstDataRow="2" firstDataCol="1" rowPageCount="3" colPageCount="1"/>
  <pivotFields count="64">
    <pivotField axis="axisPage" showAll="0">
      <items count="6">
        <item x="0"/>
        <item m="1" x="3"/>
        <item m="1" x="4"/>
        <item m="1" x="1"/>
        <item m="1" x="2"/>
        <item t="default"/>
      </items>
    </pivotField>
    <pivotField axis="axisPage" showAll="0">
      <items count="3">
        <item x="0"/>
        <item m="1" x="1"/>
        <item t="default"/>
      </items>
    </pivotField>
    <pivotField axis="axisCol" showAll="0">
      <items count="22">
        <item x="0"/>
        <item x="1"/>
        <item x="2"/>
        <item x="3"/>
        <item x="4"/>
        <item x="5"/>
        <item x="6"/>
        <item x="7"/>
        <item x="8"/>
        <item x="9"/>
        <item x="10"/>
        <item x="11"/>
        <item x="12"/>
        <item x="13"/>
        <item x="14"/>
        <item m="1" x="16"/>
        <item m="1" x="15"/>
        <item m="1" x="20"/>
        <item m="1" x="19"/>
        <item m="1" x="18"/>
        <item m="1" x="17"/>
        <item t="default"/>
      </items>
    </pivotField>
    <pivotField showAll="0"/>
    <pivotField axis="axisPage" showAll="0">
      <items count="10">
        <item x="5"/>
        <item x="2"/>
        <item x="3"/>
        <item x="4"/>
        <item x="8"/>
        <item x="6"/>
        <item x="7"/>
        <item x="0"/>
        <item x="1"/>
        <item t="default"/>
      </items>
    </pivotField>
    <pivotField showAll="0"/>
    <pivotField axis="axisRow" showAll="0">
      <items count="53">
        <item h="1" x="41"/>
        <item h="1" x="42"/>
        <item h="1" x="43"/>
        <item h="1" x="51"/>
        <item h="1" x="19"/>
        <item h="1" x="20"/>
        <item h="1" x="21"/>
        <item h="1" x="22"/>
        <item h="1" x="23"/>
        <item h="1" x="24"/>
        <item h="1" x="25"/>
        <item h="1" x="26"/>
        <item h="1" x="27"/>
        <item h="1" x="28"/>
        <item h="1" x="29"/>
        <item h="1" x="30"/>
        <item h="1" x="31"/>
        <item h="1" x="32"/>
        <item h="1" x="33"/>
        <item h="1" x="34"/>
        <item h="1" x="35"/>
        <item h="1" x="36"/>
        <item h="1" x="37"/>
        <item h="1" x="38"/>
        <item h="1" x="39"/>
        <item h="1" x="40"/>
        <item x="0"/>
        <item x="3"/>
        <item h="1" x="14"/>
        <item h="1" x="8"/>
        <item h="1" x="13"/>
        <item h="1" x="17"/>
        <item h="1" x="5"/>
        <item h="1" x="9"/>
        <item h="1" x="15"/>
        <item h="1" x="18"/>
        <item x="1"/>
        <item x="2"/>
        <item h="1" x="12"/>
        <item h="1" x="7"/>
        <item h="1" x="11"/>
        <item h="1" x="6"/>
        <item h="1" x="10"/>
        <item h="1" x="16"/>
        <item h="1" x="44"/>
        <item h="1" x="4"/>
        <item h="1" x="45"/>
        <item h="1" x="46"/>
        <item h="1" x="47"/>
        <item h="1" x="48"/>
        <item h="1" x="49"/>
        <item h="1" x="5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4">
    <i>
      <x v="26"/>
    </i>
    <i>
      <x v="27"/>
    </i>
    <i>
      <x v="36"/>
    </i>
    <i>
      <x v="37"/>
    </i>
  </rowItems>
  <colFields count="1">
    <field x="2"/>
  </colFields>
  <colItems count="15">
    <i>
      <x/>
    </i>
    <i>
      <x v="1"/>
    </i>
    <i>
      <x v="2"/>
    </i>
    <i>
      <x v="3"/>
    </i>
    <i>
      <x v="4"/>
    </i>
    <i>
      <x v="5"/>
    </i>
    <i>
      <x v="6"/>
    </i>
    <i>
      <x v="7"/>
    </i>
    <i>
      <x v="8"/>
    </i>
    <i>
      <x v="9"/>
    </i>
    <i>
      <x v="10"/>
    </i>
    <i>
      <x v="11"/>
    </i>
    <i>
      <x v="12"/>
    </i>
    <i>
      <x v="13"/>
    </i>
    <i>
      <x v="14"/>
    </i>
  </colItems>
  <pageFields count="3">
    <pageField fld="0" item="0" hier="-1"/>
    <pageField fld="1" item="0" hier="-1"/>
    <pageField fld="4" item="7" hier="-1"/>
  </pageFields>
  <dataFields count="1">
    <dataField name="Sum of Net_Heat_Rate" fld="23" baseField="6" baseItem="26" numFmtId="3"/>
  </dataFields>
  <formats count="4">
    <format dxfId="63">
      <pivotArea outline="0" collapsedLevelsAreSubtotals="1" fieldPosition="0"/>
    </format>
    <format dxfId="62">
      <pivotArea dataOnly="0" labelOnly="1" fieldPosition="0">
        <references count="1">
          <reference field="6" count="0"/>
        </references>
      </pivotArea>
    </format>
    <format dxfId="61">
      <pivotArea outline="0" fieldPosition="0">
        <references count="1">
          <reference field="4294967294" count="1">
            <x v="0"/>
          </reference>
        </references>
      </pivotArea>
    </format>
    <format dxfId="6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3610C1E-C293-4857-8FBE-9158663D5732}" name="PivotTable5" cacheId="0" dataOnRows="1"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AU7:BJ12" firstHeaderRow="1" firstDataRow="2" firstDataCol="1" rowPageCount="3" colPageCount="1"/>
  <pivotFields count="64">
    <pivotField axis="axisPage" showAll="0">
      <items count="6">
        <item x="0"/>
        <item m="1" x="3"/>
        <item m="1" x="4"/>
        <item m="1" x="1"/>
        <item m="1" x="2"/>
        <item t="default"/>
      </items>
    </pivotField>
    <pivotField axis="axisPage" showAll="0">
      <items count="3">
        <item x="0"/>
        <item m="1" x="1"/>
        <item t="default"/>
      </items>
    </pivotField>
    <pivotField axis="axisCol" showAll="0">
      <items count="22">
        <item x="0"/>
        <item x="1"/>
        <item x="2"/>
        <item x="3"/>
        <item x="4"/>
        <item x="5"/>
        <item x="6"/>
        <item x="7"/>
        <item x="8"/>
        <item x="9"/>
        <item x="10"/>
        <item x="11"/>
        <item x="12"/>
        <item x="13"/>
        <item x="14"/>
        <item m="1" x="16"/>
        <item m="1" x="15"/>
        <item m="1" x="20"/>
        <item m="1" x="19"/>
        <item m="1" x="18"/>
        <item m="1" x="17"/>
        <item t="default"/>
      </items>
    </pivotField>
    <pivotField showAll="0"/>
    <pivotField axis="axisPage" showAll="0">
      <items count="10">
        <item x="5"/>
        <item x="2"/>
        <item x="3"/>
        <item x="4"/>
        <item x="8"/>
        <item x="6"/>
        <item x="7"/>
        <item x="0"/>
        <item x="1"/>
        <item t="default"/>
      </items>
    </pivotField>
    <pivotField showAll="0"/>
    <pivotField axis="axisRow" showAll="0">
      <items count="53">
        <item h="1" x="41"/>
        <item h="1" x="42"/>
        <item h="1" x="43"/>
        <item h="1" x="51"/>
        <item h="1" x="19"/>
        <item h="1" x="20"/>
        <item h="1" x="21"/>
        <item h="1" x="22"/>
        <item h="1" x="23"/>
        <item h="1" x="24"/>
        <item h="1" x="25"/>
        <item h="1" x="26"/>
        <item h="1" x="27"/>
        <item h="1" x="28"/>
        <item h="1" x="29"/>
        <item h="1" x="30"/>
        <item h="1" x="31"/>
        <item h="1" x="32"/>
        <item h="1" x="33"/>
        <item h="1" x="34"/>
        <item h="1" x="35"/>
        <item h="1" x="36"/>
        <item h="1" x="37"/>
        <item h="1" x="38"/>
        <item h="1" x="39"/>
        <item h="1" x="40"/>
        <item x="0"/>
        <item x="3"/>
        <item h="1" x="14"/>
        <item h="1" x="8"/>
        <item h="1" x="13"/>
        <item h="1" x="17"/>
        <item h="1" x="5"/>
        <item h="1" x="9"/>
        <item h="1" x="15"/>
        <item h="1" x="18"/>
        <item x="1"/>
        <item x="2"/>
        <item h="1" x="12"/>
        <item h="1" x="7"/>
        <item h="1" x="11"/>
        <item h="1" x="6"/>
        <item h="1" x="10"/>
        <item h="1" x="16"/>
        <item h="1" x="44"/>
        <item h="1" x="4"/>
        <item h="1" x="45"/>
        <item h="1" x="46"/>
        <item h="1" x="47"/>
        <item h="1" x="48"/>
        <item h="1" x="49"/>
        <item h="1" x="50"/>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4">
    <i>
      <x v="26"/>
    </i>
    <i>
      <x v="27"/>
    </i>
    <i>
      <x v="36"/>
    </i>
    <i>
      <x v="37"/>
    </i>
  </rowItems>
  <colFields count="1">
    <field x="2"/>
  </colFields>
  <colItems count="15">
    <i>
      <x/>
    </i>
    <i>
      <x v="1"/>
    </i>
    <i>
      <x v="2"/>
    </i>
    <i>
      <x v="3"/>
    </i>
    <i>
      <x v="4"/>
    </i>
    <i>
      <x v="5"/>
    </i>
    <i>
      <x v="6"/>
    </i>
    <i>
      <x v="7"/>
    </i>
    <i>
      <x v="8"/>
    </i>
    <i>
      <x v="9"/>
    </i>
    <i>
      <x v="10"/>
    </i>
    <i>
      <x v="11"/>
    </i>
    <i>
      <x v="12"/>
    </i>
    <i>
      <x v="13"/>
    </i>
    <i>
      <x v="14"/>
    </i>
  </colItems>
  <pageFields count="3">
    <pageField fld="0" item="0" hier="-1"/>
    <pageField fld="1" item="0" hier="-1"/>
    <pageField fld="4" item="7" hier="-1"/>
  </pageFields>
  <dataFields count="1">
    <dataField name="Sum of Fuel_Cost" fld="16" baseField="0" baseItem="0" numFmtId="43"/>
  </dataFields>
  <formats count="4">
    <format dxfId="59">
      <pivotArea outline="0" collapsedLevelsAreSubtotals="1" fieldPosition="0"/>
    </format>
    <format dxfId="58">
      <pivotArea dataOnly="0" labelOnly="1" fieldPosition="0">
        <references count="1">
          <reference field="6" count="0"/>
        </references>
      </pivotArea>
    </format>
    <format dxfId="57">
      <pivotArea outline="0" collapsedLevelsAreSubtotals="1" fieldPosition="0"/>
    </format>
    <format dxfId="5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8BB28BA-DA4E-4B49-9816-AC3298ABE8F1}" name="PivotTable8"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AQ6:BF11" firstHeaderRow="1" firstDataRow="2" firstDataCol="1" rowPageCount="3" colPageCount="1"/>
  <pivotFields count="64">
    <pivotField axis="axisPage" showAll="0">
      <items count="6">
        <item x="0"/>
        <item m="1" x="3"/>
        <item m="1" x="4"/>
        <item m="1" x="1"/>
        <item m="1" x="2"/>
        <item t="default"/>
      </items>
    </pivotField>
    <pivotField axis="axisPage" showAll="0">
      <items count="3">
        <item x="0"/>
        <item m="1" x="1"/>
        <item t="default"/>
      </items>
    </pivotField>
    <pivotField axis="axisCol" showAll="0">
      <items count="22">
        <item x="0"/>
        <item x="1"/>
        <item x="2"/>
        <item x="3"/>
        <item x="4"/>
        <item x="5"/>
        <item x="6"/>
        <item x="7"/>
        <item x="8"/>
        <item x="9"/>
        <item x="10"/>
        <item x="11"/>
        <item x="12"/>
        <item x="13"/>
        <item x="14"/>
        <item m="1" x="16"/>
        <item m="1" x="15"/>
        <item m="1" x="20"/>
        <item m="1" x="19"/>
        <item m="1" x="18"/>
        <item m="1" x="17"/>
        <item t="default"/>
      </items>
    </pivotField>
    <pivotField showAll="0"/>
    <pivotField axis="axisPage" showAll="0">
      <items count="10">
        <item x="5"/>
        <item x="2"/>
        <item x="3"/>
        <item x="4"/>
        <item x="8"/>
        <item x="6"/>
        <item x="7"/>
        <item x="0"/>
        <item x="1"/>
        <item t="default"/>
      </items>
    </pivotField>
    <pivotField showAll="0"/>
    <pivotField axis="axisRow" showAll="0">
      <items count="53">
        <item h="1" x="41"/>
        <item h="1" x="42"/>
        <item h="1" x="43"/>
        <item h="1" x="51"/>
        <item h="1" x="19"/>
        <item h="1" x="20"/>
        <item h="1" x="21"/>
        <item h="1" x="22"/>
        <item h="1" x="23"/>
        <item h="1" x="24"/>
        <item h="1" x="25"/>
        <item h="1" x="26"/>
        <item h="1" x="27"/>
        <item h="1" x="28"/>
        <item h="1" x="29"/>
        <item h="1" x="30"/>
        <item h="1" x="31"/>
        <item h="1" x="32"/>
        <item h="1" x="33"/>
        <item h="1" x="34"/>
        <item h="1" x="35"/>
        <item h="1" x="36"/>
        <item h="1" x="37"/>
        <item h="1" x="38"/>
        <item h="1" x="39"/>
        <item h="1" x="40"/>
        <item x="0"/>
        <item x="3"/>
        <item h="1" x="14"/>
        <item h="1" x="8"/>
        <item h="1" x="13"/>
        <item h="1" x="17"/>
        <item h="1" x="5"/>
        <item h="1" x="9"/>
        <item h="1" x="15"/>
        <item h="1" x="18"/>
        <item x="1"/>
        <item x="2"/>
        <item h="1" x="12"/>
        <item h="1" x="7"/>
        <item h="1" x="11"/>
        <item h="1" x="6"/>
        <item h="1" x="10"/>
        <item h="1" x="16"/>
        <item h="1" x="44"/>
        <item h="1" x="4"/>
        <item h="1" x="45"/>
        <item h="1" x="46"/>
        <item h="1" x="47"/>
        <item h="1" x="48"/>
        <item h="1" x="49"/>
        <item h="1" x="50"/>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4">
    <i>
      <x v="26"/>
    </i>
    <i>
      <x v="27"/>
    </i>
    <i>
      <x v="36"/>
    </i>
    <i>
      <x v="37"/>
    </i>
  </rowItems>
  <colFields count="1">
    <field x="2"/>
  </colFields>
  <colItems count="15">
    <i>
      <x/>
    </i>
    <i>
      <x v="1"/>
    </i>
    <i>
      <x v="2"/>
    </i>
    <i>
      <x v="3"/>
    </i>
    <i>
      <x v="4"/>
    </i>
    <i>
      <x v="5"/>
    </i>
    <i>
      <x v="6"/>
    </i>
    <i>
      <x v="7"/>
    </i>
    <i>
      <x v="8"/>
    </i>
    <i>
      <x v="9"/>
    </i>
    <i>
      <x v="10"/>
    </i>
    <i>
      <x v="11"/>
    </i>
    <i>
      <x v="12"/>
    </i>
    <i>
      <x v="13"/>
    </i>
    <i>
      <x v="14"/>
    </i>
  </colItems>
  <pageFields count="3">
    <pageField fld="0" item="0" hier="-1"/>
    <pageField fld="1" item="0" hier="-1"/>
    <pageField fld="4" item="7" hier="-1"/>
  </pageFields>
  <dataFields count="1">
    <dataField name="Sum of Dispatch_Cost" fld="13" baseField="0" baseItem="0" numFmtId="43"/>
  </dataFields>
  <formats count="4">
    <format dxfId="55">
      <pivotArea outline="0" collapsedLevelsAreSubtotals="1" fieldPosition="0"/>
    </format>
    <format dxfId="54">
      <pivotArea dataOnly="0" labelOnly="1" fieldPosition="0">
        <references count="1">
          <reference field="6" count="0"/>
        </references>
      </pivotArea>
    </format>
    <format dxfId="53">
      <pivotArea outline="0" collapsedLevelsAreSubtotals="1" fieldPosition="0"/>
    </format>
    <format dxfId="5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2E749170-B0C9-4D11-B26B-8512D04BC703}" autoFormatId="16" applyNumberFormats="0" applyBorderFormats="0" applyFontFormats="0" applyPatternFormats="0" applyAlignmentFormats="0" applyWidthHeightFormats="0">
  <queryTableRefresh nextId="65">
    <queryTableFields count="64">
      <queryTableField id="1" name="Run_ID" tableColumnId="1"/>
      <queryTableField id="2" name="Condition" tableColumnId="2"/>
      <queryTableField id="3" name="Time_Period" tableColumnId="3"/>
      <queryTableField id="4" name="Portfolio_ID" tableColumnId="4"/>
      <queryTableField id="5" name="Portfolio_Name" tableColumnId="5"/>
      <queryTableField id="6" name="ID" tableColumnId="6"/>
      <queryTableField id="7" name="Resource_Name" tableColumnId="7"/>
      <queryTableField id="8" name="Capability" tableColumnId="8"/>
      <queryTableField id="9" name="Capacity" tableColumnId="9"/>
      <queryTableField id="10" name="Output" tableColumnId="10"/>
      <queryTableField id="11" name="Output_MWH" tableColumnId="11"/>
      <queryTableField id="12" name="Storage_Contents" tableColumnId="12"/>
      <queryTableField id="13" name="Net_Cost" tableColumnId="13"/>
      <queryTableField id="14" name="Dispatch_Cost" tableColumnId="14"/>
      <queryTableField id="15" name="Variable_OM_Cost" tableColumnId="15"/>
      <queryTableField id="16" name="Fixed_Cost" tableColumnId="16"/>
      <queryTableField id="17" name="Fuel_Cost" tableColumnId="17"/>
      <queryTableField id="18" name="Total_Fuel_Cost" tableColumnId="18"/>
      <queryTableField id="19" name="Fuel_Limit" tableColumnId="19"/>
      <queryTableField id="20" name="Fuel_Usage" tableColumnId="20"/>
      <queryTableField id="21" name="Primary_Fuel" tableColumnId="21"/>
      <queryTableField id="22" name="Primary_Fuel_Usage" tableColumnId="22"/>
      <queryTableField id="23" name="Output_MWH_Primary" tableColumnId="23"/>
      <queryTableField id="24" name="Net_Heat_Rate" tableColumnId="24"/>
      <queryTableField id="25" name="Minimum_Capacity" tableColumnId="25"/>
      <queryTableField id="26" name="Revenue" tableColumnId="26"/>
      <queryTableField id="27" name="Energy_Revenue" tableColumnId="27"/>
      <queryTableField id="28" name="Capacity_Revenue" tableColumnId="28"/>
      <queryTableField id="29" name="Secondary_Fuel_Limit" tableColumnId="29"/>
      <queryTableField id="30" name="Secondary_Fuel_Usage" tableColumnId="30"/>
      <queryTableField id="31" name="Output_MWH_Secondary" tableColumnId="31"/>
      <queryTableField id="32" name="Startup_Cost" tableColumnId="32"/>
      <queryTableField id="33" name="Startups" tableColumnId="33"/>
      <queryTableField id="34" name="Total_Hours_Run" tableColumnId="34"/>
      <queryTableField id="35" name="Capacity_Factor" tableColumnId="35"/>
      <queryTableField id="36" name="Energy_Revenue_MWh" tableColumnId="36"/>
      <queryTableField id="37" name="Total_Cost" tableColumnId="37"/>
      <queryTableField id="38" name="Total_Cost_MWh" tableColumnId="38"/>
      <queryTableField id="39" name="Value" tableColumnId="39"/>
      <queryTableField id="40" name="Value_MWh" tableColumnId="40"/>
      <queryTableField id="41" name="Total_Emission_Cost" tableColumnId="41"/>
      <queryTableField id="42" name="Beg_Date" tableColumnId="42"/>
      <queryTableField id="43" name="End_Date" tableColumnId="43"/>
      <queryTableField id="44" name="Sec_Fuel" tableColumnId="44"/>
      <queryTableField id="45" name="Station_Service" tableColumnId="45"/>
      <queryTableField id="46" name="Station_Service_Supplied" tableColumnId="46"/>
      <queryTableField id="47" name="Report_Year" tableColumnId="47"/>
      <queryTableField id="48" name="Report_Month" tableColumnId="48"/>
      <queryTableField id="49" name="Report_Day" tableColumnId="49"/>
      <queryTableField id="50" name="Report_Hour" tableColumnId="50"/>
      <queryTableField id="51" name="LT_Iteration" tableColumnId="51"/>
      <queryTableField id="52" name="Risk_Iteration" tableColumnId="52"/>
      <queryTableField id="53" name="Study_Info" tableColumnId="53"/>
      <queryTableField id="54" name="Record_Number" tableColumnId="54"/>
      <queryTableField id="55" name="Nameplate_Capacity" tableColumnId="55"/>
      <queryTableField id="56" name="Forced_Outage" tableColumnId="56"/>
      <queryTableField id="57" name="Maint_Outage" tableColumnId="57"/>
      <queryTableField id="58" name="Generation_MWh" tableColumnId="58"/>
      <queryTableField id="59" name="Stored_MWh" tableColumnId="59"/>
      <queryTableField id="60" name="Storage_Charging_Cost" tableColumnId="60"/>
      <queryTableField id="61" name="Variable_OM_Cost_Base" tableColumnId="61"/>
      <queryTableField id="62" name="Variable_OM_Cost_Aux1" tableColumnId="62"/>
      <queryTableField id="63" name="Variable_OM_Cost_Aux2" tableColumnId="63"/>
      <queryTableField id="64" name="Spin_Reserve_Revenue" tableColumnId="6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742FDCB-33F5-4F2F-A6E6-64EFEFEE1BA6}" name="PortfolioResourcesYear1" displayName="PortfolioResourcesYear1" ref="A1:BL4141" tableType="queryTable" totalsRowShown="0">
  <autoFilter ref="A1:BL4141" xr:uid="{9742FDCB-33F5-4F2F-A6E6-64EFEFEE1BA6}"/>
  <tableColumns count="64">
    <tableColumn id="1" xr3:uid="{741D3D34-BBA9-4221-8570-141337200669}" uniqueName="1" name="Run_ID" queryTableFieldId="1" dataDxfId="51"/>
    <tableColumn id="2" xr3:uid="{B18D718B-47B8-47A8-BA51-CDB03942EDE4}" uniqueName="2" name="Condition" queryTableFieldId="2" dataDxfId="50"/>
    <tableColumn id="3" xr3:uid="{35AA3F18-F046-4143-9516-9ACD5DE0EAFE}" uniqueName="3" name="Time_Period" queryTableFieldId="3" dataDxfId="49"/>
    <tableColumn id="4" xr3:uid="{FB9E9C8F-8986-46A4-922B-AB3687C5633F}" uniqueName="4" name="Portfolio_ID" queryTableFieldId="4" dataDxfId="48"/>
    <tableColumn id="5" xr3:uid="{A94C07A7-B911-4EE3-9D06-D403C69D06D4}" uniqueName="5" name="Portfolio_Name" queryTableFieldId="5" dataDxfId="47"/>
    <tableColumn id="6" xr3:uid="{983A59D5-937A-40DA-BAA8-A006752BC5C2}" uniqueName="6" name="ID" queryTableFieldId="6" dataDxfId="46"/>
    <tableColumn id="7" xr3:uid="{DA9CA1DD-F8E4-4C0E-A073-9BE714993ECA}" uniqueName="7" name="Resource_Name" queryTableFieldId="7" dataDxfId="45"/>
    <tableColumn id="8" xr3:uid="{1E146EC1-F209-424A-BBA2-46C1D5B9F96C}" uniqueName="8" name="Capability" queryTableFieldId="8"/>
    <tableColumn id="9" xr3:uid="{F502F33E-8BB6-4825-96F2-389D20E36F4E}" uniqueName="9" name="Capacity" queryTableFieldId="9" dataDxfId="44"/>
    <tableColumn id="10" xr3:uid="{44845F93-866C-48F9-A8C0-946ECE547B75}" uniqueName="10" name="Output" queryTableFieldId="10"/>
    <tableColumn id="11" xr3:uid="{98FB9CDD-684E-474A-A6BD-929DBDD75003}" uniqueName="11" name="Output_MWH" queryTableFieldId="11" dataDxfId="43"/>
    <tableColumn id="12" xr3:uid="{120F5C8B-530E-417D-9CDF-C82A66903F0F}" uniqueName="12" name="Storage_Contents" queryTableFieldId="12"/>
    <tableColumn id="13" xr3:uid="{C9D41066-523F-4277-8FE0-F0A43EA33DDA}" uniqueName="13" name="Net_Cost" queryTableFieldId="13"/>
    <tableColumn id="14" xr3:uid="{96D95027-B0A4-4900-88F3-8246CA0B619D}" uniqueName="14" name="Dispatch_Cost" queryTableFieldId="14" dataDxfId="42"/>
    <tableColumn id="15" xr3:uid="{2E50DAA9-F6C6-4AFE-8A26-C95C5ED99887}" uniqueName="15" name="Variable_OM_Cost" queryTableFieldId="15" dataDxfId="41"/>
    <tableColumn id="16" xr3:uid="{D5B5718E-0D00-4DA5-A21E-395BCD467EAA}" uniqueName="16" name="Fixed_Cost" queryTableFieldId="16"/>
    <tableColumn id="17" xr3:uid="{8CCE49F3-DBA3-459B-B752-39B481983C8F}" uniqueName="17" name="Fuel_Cost" queryTableFieldId="17" dataDxfId="40"/>
    <tableColumn id="18" xr3:uid="{A91BFA73-521D-4A40-878D-8670D13AAAED}" uniqueName="18" name="Total_Fuel_Cost" queryTableFieldId="18" dataDxfId="39"/>
    <tableColumn id="19" xr3:uid="{2346236F-2D05-418C-86CD-8ADAF18EB302}" uniqueName="19" name="Fuel_Limit" queryTableFieldId="19"/>
    <tableColumn id="20" xr3:uid="{25F78174-D190-4FEC-A722-392D40CA548A}" uniqueName="20" name="Fuel_Usage" queryTableFieldId="20"/>
    <tableColumn id="21" xr3:uid="{6323B1A4-C0AA-4526-8367-B984B0AD8A99}" uniqueName="21" name="Primary_Fuel" queryTableFieldId="21" dataDxfId="38"/>
    <tableColumn id="22" xr3:uid="{1F9DFFF2-A035-49A1-8D46-CAB9C56D4080}" uniqueName="22" name="Primary_Fuel_Usage" queryTableFieldId="22" dataDxfId="37"/>
    <tableColumn id="23" xr3:uid="{DB471E99-B3A5-414D-9D20-347360EF3B8B}" uniqueName="23" name="Output_MWH_Primary" queryTableFieldId="23"/>
    <tableColumn id="24" xr3:uid="{C40DB90A-4E77-42CB-9C12-FB67F886F360}" uniqueName="24" name="Net_Heat_Rate" queryTableFieldId="24" dataDxfId="36"/>
    <tableColumn id="25" xr3:uid="{3114F80A-8E9A-4771-B077-1C7976141F9E}" uniqueName="25" name="Minimum_Capacity" queryTableFieldId="25"/>
    <tableColumn id="26" xr3:uid="{3A5C2881-9127-4841-9EE7-674587531D4B}" uniqueName="26" name="Revenue" queryTableFieldId="26"/>
    <tableColumn id="27" xr3:uid="{605C0962-2DA5-4D5C-BF60-B9968999D764}" uniqueName="27" name="Energy_Revenue" queryTableFieldId="27"/>
    <tableColumn id="28" xr3:uid="{8F831E94-40BC-4DC6-8C05-3210E8A23DB5}" uniqueName="28" name="Capacity_Revenue" queryTableFieldId="28"/>
    <tableColumn id="29" xr3:uid="{26F083DD-CA84-4EEE-AD06-C106FEE73EC6}" uniqueName="29" name="Secondary_Fuel_Limit" queryTableFieldId="29"/>
    <tableColumn id="30" xr3:uid="{4ADB9F50-EA25-4392-9DC1-8AD254D74652}" uniqueName="30" name="Secondary_Fuel_Usage" queryTableFieldId="30"/>
    <tableColumn id="31" xr3:uid="{F59C6B78-1EC6-43DB-96CB-7E0D71B7B4BB}" uniqueName="31" name="Output_MWH_Secondary" queryTableFieldId="31"/>
    <tableColumn id="32" xr3:uid="{AD0A7BB1-04C3-4619-AB71-9F92CBE32757}" uniqueName="32" name="Startup_Cost" queryTableFieldId="32"/>
    <tableColumn id="33" xr3:uid="{29D20B50-0FF3-44AE-B189-A786EAA0DE88}" uniqueName="33" name="Startups" queryTableFieldId="33"/>
    <tableColumn id="34" xr3:uid="{35B58E06-DCCF-4250-8521-00B254343D27}" uniqueName="34" name="Total_Hours_Run" queryTableFieldId="34"/>
    <tableColumn id="35" xr3:uid="{D59FF5D0-40B6-43C3-8994-9A84006F7E70}" uniqueName="35" name="Capacity_Factor" queryTableFieldId="35"/>
    <tableColumn id="36" xr3:uid="{567546E9-82F9-4391-803F-24B947F8C588}" uniqueName="36" name="Energy_Revenue_MWh" queryTableFieldId="36"/>
    <tableColumn id="37" xr3:uid="{BD52A431-C5BB-4FB3-8E1F-BF30245E77C5}" uniqueName="37" name="Total_Cost" queryTableFieldId="37"/>
    <tableColumn id="38" xr3:uid="{DDD3DF5F-2991-4DEE-85C3-94779B1DDD5B}" uniqueName="38" name="Total_Cost_MWh" queryTableFieldId="38"/>
    <tableColumn id="39" xr3:uid="{941891C4-4B71-4139-AFE3-AAF0EFD9C25E}" uniqueName="39" name="Value" queryTableFieldId="39"/>
    <tableColumn id="40" xr3:uid="{3C44D202-8427-419E-AC91-B50EB13B60AB}" uniqueName="40" name="Value_MWh" queryTableFieldId="40"/>
    <tableColumn id="41" xr3:uid="{0F621C9F-1C89-4AD3-988E-1A5A3F5FDEF7}" uniqueName="41" name="Total_Emission_Cost" queryTableFieldId="41" dataDxfId="35"/>
    <tableColumn id="42" xr3:uid="{CBDA1946-8DAD-46E0-9D76-FF1CAED45DC6}" uniqueName="42" name="Beg_Date" queryTableFieldId="42" dataDxfId="34"/>
    <tableColumn id="43" xr3:uid="{E494A076-EFE8-43EE-8A90-5BCE15894A77}" uniqueName="43" name="End_Date" queryTableFieldId="43" dataDxfId="33"/>
    <tableColumn id="44" xr3:uid="{413944F0-90A1-444C-AC59-E859DF860DAA}" uniqueName="44" name="Sec_Fuel" queryTableFieldId="44" dataDxfId="32"/>
    <tableColumn id="45" xr3:uid="{E089B242-D708-4B78-AC9F-120BA69673AA}" uniqueName="45" name="Station_Service" queryTableFieldId="45"/>
    <tableColumn id="46" xr3:uid="{C17C2EE1-F016-4C19-84F7-8383B49F5828}" uniqueName="46" name="Station_Service_Supplied" queryTableFieldId="46"/>
    <tableColumn id="47" xr3:uid="{A74B47F7-D96A-4A0A-A0AB-48A6AEE93A68}" uniqueName="47" name="Report_Year" queryTableFieldId="47"/>
    <tableColumn id="48" xr3:uid="{E2C64772-B45D-4ECB-A512-0F9E82355ECA}" uniqueName="48" name="Report_Month" queryTableFieldId="48"/>
    <tableColumn id="49" xr3:uid="{A95C13FF-A1E3-42B1-8B10-624DC4567AC2}" uniqueName="49" name="Report_Day" queryTableFieldId="49"/>
    <tableColumn id="50" xr3:uid="{12EBC6D1-D985-4D4B-8716-39094CAFD7F3}" uniqueName="50" name="Report_Hour" queryTableFieldId="50"/>
    <tableColumn id="51" xr3:uid="{359D2048-7EBF-4480-BD45-7E5AB1354D69}" uniqueName="51" name="LT_Iteration" queryTableFieldId="51"/>
    <tableColumn id="52" xr3:uid="{E15B151E-BDE5-414C-B671-DA57BFAAB5A2}" uniqueName="52" name="Risk_Iteration" queryTableFieldId="52"/>
    <tableColumn id="53" xr3:uid="{8F1C4C48-E6F7-4869-8DE1-2A834037BEB9}" uniqueName="53" name="Study_Info" queryTableFieldId="53" dataDxfId="31"/>
    <tableColumn id="54" xr3:uid="{34EC5751-6FBF-4D84-84D5-83D525F3EBE0}" uniqueName="54" name="Record_Number" queryTableFieldId="54"/>
    <tableColumn id="55" xr3:uid="{AD4D9CCD-F1BF-4517-8097-220221810E93}" uniqueName="55" name="Nameplate_Capacity" queryTableFieldId="55"/>
    <tableColumn id="56" xr3:uid="{269E7061-7431-495E-9BC9-391B4D7DC5E9}" uniqueName="56" name="Forced_Outage" queryTableFieldId="56" dataDxfId="30"/>
    <tableColumn id="57" xr3:uid="{87F598A9-DF31-4924-A1FD-AF55B7C15CA4}" uniqueName="57" name="Maint_Outage" queryTableFieldId="57" dataDxfId="29"/>
    <tableColumn id="58" xr3:uid="{E8D415F8-9355-4870-BE95-C925B0F846A7}" uniqueName="58" name="Generation_MWh" queryTableFieldId="58"/>
    <tableColumn id="59" xr3:uid="{1AFF2FDD-8F2B-4393-8D86-285D9503AF87}" uniqueName="59" name="Stored_MWh" queryTableFieldId="59"/>
    <tableColumn id="60" xr3:uid="{5E948403-ED14-40AB-B0A3-270C11BF1508}" uniqueName="60" name="Storage_Charging_Cost" queryTableFieldId="60"/>
    <tableColumn id="61" xr3:uid="{B0627807-4D87-4EFE-B841-EBBD21C6CFFD}" uniqueName="61" name="Variable_OM_Cost_Base" queryTableFieldId="61" dataDxfId="28"/>
    <tableColumn id="62" xr3:uid="{9ECDD213-28A4-4D1F-9475-F210E666A1BA}" uniqueName="62" name="Variable_OM_Cost_Aux1" queryTableFieldId="62" dataDxfId="27"/>
    <tableColumn id="63" xr3:uid="{99FA81D4-F9CB-41CE-A1B9-B5E57C1AF085}" uniqueName="63" name="Variable_OM_Cost_Aux2" queryTableFieldId="63" dataDxfId="26"/>
    <tableColumn id="64" xr3:uid="{4A7EF41B-D396-4552-B3D8-799408450BE3}" uniqueName="64" name="Spin_Reserve_Revenue" queryTableFieldId="64"/>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4608-B94E-4DED-91B3-E57D6ECB9635}">
  <sheetPr>
    <pageSetUpPr autoPageBreaks="0"/>
  </sheetPr>
  <dimension ref="B2:N44"/>
  <sheetViews>
    <sheetView view="pageLayout" zoomScaleNormal="55" workbookViewId="0"/>
  </sheetViews>
  <sheetFormatPr defaultColWidth="8.7109375" defaultRowHeight="15" x14ac:dyDescent="0.25"/>
  <cols>
    <col min="1" max="1" width="2" style="1" customWidth="1"/>
    <col min="2" max="2" width="10.5703125" style="1" customWidth="1"/>
    <col min="3" max="3" width="38" style="1" customWidth="1"/>
    <col min="4" max="4" width="14.42578125" style="1" customWidth="1"/>
    <col min="5" max="14" width="14.85546875" style="1" customWidth="1"/>
    <col min="15" max="15" width="1.42578125" style="1" customWidth="1"/>
    <col min="16" max="16384" width="8.7109375" style="1"/>
  </cols>
  <sheetData>
    <row r="2" spans="2:14" x14ac:dyDescent="0.25">
      <c r="G2" s="2"/>
    </row>
    <row r="3" spans="2:14" x14ac:dyDescent="0.25">
      <c r="G3" s="2" t="s">
        <v>0</v>
      </c>
    </row>
    <row r="4" spans="2:14" x14ac:dyDescent="0.25">
      <c r="G4" s="2" t="s">
        <v>232</v>
      </c>
    </row>
    <row r="6" spans="2:14" ht="15.75" thickBot="1" x14ac:dyDescent="0.3"/>
    <row r="7" spans="2:14" ht="51.95" customHeight="1" x14ac:dyDescent="0.25">
      <c r="B7" s="3"/>
      <c r="C7" s="14"/>
      <c r="D7" s="55" t="s">
        <v>1</v>
      </c>
      <c r="E7" s="4" t="s">
        <v>220</v>
      </c>
      <c r="F7" s="4" t="s">
        <v>2</v>
      </c>
      <c r="G7" s="4" t="s">
        <v>221</v>
      </c>
      <c r="H7" s="4" t="s">
        <v>3</v>
      </c>
      <c r="I7" s="4" t="s">
        <v>4</v>
      </c>
      <c r="J7" s="4" t="s">
        <v>5</v>
      </c>
      <c r="K7" s="4" t="s">
        <v>6</v>
      </c>
      <c r="L7" s="4" t="s">
        <v>7</v>
      </c>
      <c r="M7" s="4" t="s">
        <v>219</v>
      </c>
      <c r="N7" s="5" t="s">
        <v>222</v>
      </c>
    </row>
    <row r="8" spans="2:14" ht="15.75" thickBot="1" x14ac:dyDescent="0.3">
      <c r="B8" s="11" t="s">
        <v>8</v>
      </c>
      <c r="C8" s="15"/>
      <c r="D8" s="12" t="s">
        <v>9</v>
      </c>
      <c r="E8" s="12" t="s">
        <v>10</v>
      </c>
      <c r="F8" s="12" t="s">
        <v>11</v>
      </c>
      <c r="G8" s="12" t="s">
        <v>12</v>
      </c>
      <c r="H8" s="12" t="s">
        <v>13</v>
      </c>
      <c r="I8" s="12" t="s">
        <v>14</v>
      </c>
      <c r="J8" s="12" t="s">
        <v>15</v>
      </c>
      <c r="K8" s="12" t="s">
        <v>15</v>
      </c>
      <c r="L8" s="12" t="s">
        <v>15</v>
      </c>
      <c r="M8" s="12" t="s">
        <v>16</v>
      </c>
      <c r="N8" s="13" t="s">
        <v>13</v>
      </c>
    </row>
    <row r="9" spans="2:14" x14ac:dyDescent="0.25">
      <c r="B9" s="3"/>
      <c r="C9" s="14"/>
      <c r="D9" s="22"/>
      <c r="E9" s="22"/>
      <c r="F9" s="22"/>
      <c r="G9" s="22"/>
      <c r="H9" s="22"/>
      <c r="I9" s="22"/>
      <c r="J9" s="22"/>
      <c r="K9" s="22"/>
      <c r="L9" s="22"/>
      <c r="M9" s="22"/>
      <c r="N9" s="23"/>
    </row>
    <row r="10" spans="2:14" ht="15.75" thickBot="1" x14ac:dyDescent="0.3">
      <c r="B10" s="11" t="s">
        <v>17</v>
      </c>
      <c r="N10" s="7"/>
    </row>
    <row r="11" spans="2:14" x14ac:dyDescent="0.25">
      <c r="B11" s="6" t="s">
        <v>18</v>
      </c>
      <c r="D11" s="1">
        <v>600</v>
      </c>
      <c r="E11" s="24">
        <v>6875</v>
      </c>
      <c r="F11" s="24">
        <v>10443</v>
      </c>
      <c r="G11" s="30">
        <v>0.68619108200073242</v>
      </c>
      <c r="H11" s="1">
        <v>3.14</v>
      </c>
      <c r="I11" s="1">
        <v>99.46</v>
      </c>
      <c r="J11" s="30">
        <v>0</v>
      </c>
      <c r="K11" s="30">
        <v>0</v>
      </c>
      <c r="L11" s="30">
        <v>0</v>
      </c>
      <c r="M11" s="26">
        <v>0.87</v>
      </c>
      <c r="N11" s="7">
        <v>159</v>
      </c>
    </row>
    <row r="12" spans="2:14" x14ac:dyDescent="0.25">
      <c r="B12" s="119" t="s">
        <v>19</v>
      </c>
      <c r="C12" s="120"/>
      <c r="D12" s="1">
        <v>650</v>
      </c>
      <c r="E12" s="24">
        <v>6601</v>
      </c>
      <c r="F12" s="24">
        <v>12507</v>
      </c>
      <c r="G12" s="30">
        <v>2.4725232351393926</v>
      </c>
      <c r="H12" s="1">
        <v>11.49</v>
      </c>
      <c r="I12" s="1">
        <v>62.34</v>
      </c>
      <c r="J12" s="31">
        <v>0.42699999999999999</v>
      </c>
      <c r="K12" s="31">
        <v>7.3000000000000001E-3</v>
      </c>
      <c r="L12" s="30">
        <v>20.57</v>
      </c>
      <c r="M12" s="26">
        <v>0.52</v>
      </c>
      <c r="N12" s="7">
        <v>265</v>
      </c>
    </row>
    <row r="13" spans="2:14" x14ac:dyDescent="0.25">
      <c r="B13" s="119" t="s">
        <v>20</v>
      </c>
      <c r="C13" s="120"/>
      <c r="D13" s="1">
        <v>377</v>
      </c>
      <c r="E13" s="24">
        <v>3000</v>
      </c>
      <c r="F13" s="24">
        <v>7124</v>
      </c>
      <c r="G13" s="30">
        <v>2.8757633368174234</v>
      </c>
      <c r="H13" s="1">
        <v>6.11</v>
      </c>
      <c r="I13" s="1">
        <v>28.89</v>
      </c>
      <c r="J13" s="31">
        <v>5.1500000000000001E-3</v>
      </c>
      <c r="K13" s="31">
        <v>1.4E-2</v>
      </c>
      <c r="L13" s="30">
        <v>11.7</v>
      </c>
      <c r="M13" s="26">
        <v>0.34</v>
      </c>
      <c r="N13" s="7">
        <v>193</v>
      </c>
    </row>
    <row r="14" spans="2:14" x14ac:dyDescent="0.25">
      <c r="B14" s="121" t="s">
        <v>21</v>
      </c>
      <c r="C14" s="122"/>
      <c r="D14" s="1">
        <v>418</v>
      </c>
      <c r="E14" s="24">
        <v>1194</v>
      </c>
      <c r="F14" s="24">
        <v>6431</v>
      </c>
      <c r="G14" s="30">
        <v>2.8757633368174234</v>
      </c>
      <c r="H14" s="1">
        <v>2.67</v>
      </c>
      <c r="I14" s="1">
        <v>14.76</v>
      </c>
      <c r="J14" s="31">
        <v>7.5199999999999998E-3</v>
      </c>
      <c r="K14" s="31">
        <v>5.5999999999999995E-4</v>
      </c>
      <c r="L14" s="30">
        <v>122</v>
      </c>
      <c r="M14" s="26">
        <v>0.72</v>
      </c>
      <c r="N14" s="7">
        <v>70</v>
      </c>
    </row>
    <row r="15" spans="2:14" x14ac:dyDescent="0.25">
      <c r="B15" s="20" t="s">
        <v>22</v>
      </c>
      <c r="C15" s="21"/>
      <c r="D15" s="1">
        <v>1083</v>
      </c>
      <c r="E15" s="24">
        <v>1037</v>
      </c>
      <c r="F15" s="24">
        <v>6370</v>
      </c>
      <c r="G15" s="30">
        <v>2.8757633368174234</v>
      </c>
      <c r="H15" s="1">
        <v>1.96</v>
      </c>
      <c r="I15" s="1">
        <v>12.77</v>
      </c>
      <c r="J15" s="31">
        <v>7.5199999999999998E-3</v>
      </c>
      <c r="K15" s="31">
        <v>5.5999999999999995E-4</v>
      </c>
      <c r="L15" s="30">
        <v>122</v>
      </c>
      <c r="M15" s="26">
        <v>0.75</v>
      </c>
      <c r="N15" s="7">
        <v>64</v>
      </c>
    </row>
    <row r="16" spans="2:14" ht="15.75" thickBot="1" x14ac:dyDescent="0.3">
      <c r="B16" s="19" t="s">
        <v>23</v>
      </c>
      <c r="C16" s="18"/>
      <c r="E16" s="24"/>
      <c r="F16" s="24"/>
      <c r="J16" s="31"/>
      <c r="K16" s="31"/>
      <c r="L16" s="30"/>
      <c r="M16" s="26"/>
      <c r="N16" s="7"/>
    </row>
    <row r="17" spans="2:14" x14ac:dyDescent="0.25">
      <c r="B17" s="121" t="s">
        <v>223</v>
      </c>
      <c r="C17" s="122"/>
      <c r="D17" s="1">
        <v>240</v>
      </c>
      <c r="E17" s="24">
        <v>753</v>
      </c>
      <c r="F17" s="24">
        <v>9905</v>
      </c>
      <c r="G17" s="30">
        <v>2.8757633368174234</v>
      </c>
      <c r="H17" s="1">
        <v>0.62</v>
      </c>
      <c r="I17" s="1">
        <v>7.33</v>
      </c>
      <c r="J17" s="31">
        <v>7.5199999999999998E-3</v>
      </c>
      <c r="K17" s="31">
        <v>5.5999999999999995E-4</v>
      </c>
      <c r="L17" s="30">
        <v>122</v>
      </c>
      <c r="M17" s="26">
        <v>0.31</v>
      </c>
      <c r="N17" s="7">
        <v>100</v>
      </c>
    </row>
    <row r="18" spans="2:14" x14ac:dyDescent="0.25">
      <c r="B18" s="121" t="s">
        <v>24</v>
      </c>
      <c r="C18" s="122"/>
      <c r="D18" s="1">
        <v>105</v>
      </c>
      <c r="E18" s="24">
        <v>1242</v>
      </c>
      <c r="F18" s="24">
        <v>9124</v>
      </c>
      <c r="G18" s="30">
        <v>2.8757633368174234</v>
      </c>
      <c r="H18" s="1">
        <v>4.92</v>
      </c>
      <c r="I18" s="1">
        <v>17.059999999999999</v>
      </c>
      <c r="J18" s="31">
        <v>7.5199999999999998E-3</v>
      </c>
      <c r="K18" s="31">
        <v>5.5999999999999995E-4</v>
      </c>
      <c r="L18" s="30">
        <v>122</v>
      </c>
      <c r="M18" s="26">
        <v>0.27</v>
      </c>
      <c r="N18" s="7">
        <v>141</v>
      </c>
    </row>
    <row r="19" spans="2:14" x14ac:dyDescent="0.25">
      <c r="B19" s="121" t="s">
        <v>25</v>
      </c>
      <c r="C19" s="122"/>
      <c r="D19" s="1">
        <v>21</v>
      </c>
      <c r="E19" s="24">
        <v>1980</v>
      </c>
      <c r="F19" s="24">
        <v>8295</v>
      </c>
      <c r="G19" s="30">
        <v>2.8757633368174234</v>
      </c>
      <c r="H19" s="1">
        <v>5.96</v>
      </c>
      <c r="I19" s="1">
        <v>36.81</v>
      </c>
      <c r="J19" s="31">
        <v>7.5199999999999998E-3</v>
      </c>
      <c r="K19" s="31">
        <v>5.5999999999999995E-4</v>
      </c>
      <c r="L19" s="30">
        <v>122</v>
      </c>
      <c r="M19" s="26">
        <v>0.43</v>
      </c>
      <c r="N19" s="7">
        <v>154</v>
      </c>
    </row>
    <row r="20" spans="2:14" x14ac:dyDescent="0.25">
      <c r="B20" s="119" t="s">
        <v>224</v>
      </c>
      <c r="C20" s="120"/>
      <c r="D20" s="1">
        <v>240</v>
      </c>
      <c r="E20" s="24">
        <v>3295</v>
      </c>
      <c r="F20" s="28" t="s">
        <v>226</v>
      </c>
      <c r="G20" s="37" t="s">
        <v>231</v>
      </c>
      <c r="H20" s="1">
        <v>1.1200000000000001</v>
      </c>
      <c r="I20" s="1">
        <v>54.16</v>
      </c>
      <c r="J20" s="30">
        <v>0</v>
      </c>
      <c r="K20" s="30">
        <v>0</v>
      </c>
      <c r="L20" s="30">
        <v>0</v>
      </c>
      <c r="M20" s="28" t="s">
        <v>26</v>
      </c>
      <c r="N20" s="33" t="s">
        <v>27</v>
      </c>
    </row>
    <row r="21" spans="2:14" x14ac:dyDescent="0.25">
      <c r="B21" s="119" t="s">
        <v>225</v>
      </c>
      <c r="C21" s="120"/>
      <c r="D21" s="1">
        <v>240</v>
      </c>
      <c r="E21" s="24">
        <v>1576</v>
      </c>
      <c r="F21" s="24">
        <v>9655</v>
      </c>
      <c r="G21" s="30">
        <v>10.77208499681382</v>
      </c>
      <c r="H21" s="1">
        <v>0.62</v>
      </c>
      <c r="I21" s="1">
        <v>7.33</v>
      </c>
      <c r="J21" s="30">
        <v>0</v>
      </c>
      <c r="K21" s="30">
        <v>0</v>
      </c>
      <c r="L21" s="30">
        <v>0</v>
      </c>
      <c r="M21" s="28" t="s">
        <v>26</v>
      </c>
      <c r="N21" s="33" t="s">
        <v>27</v>
      </c>
    </row>
    <row r="22" spans="2:14" x14ac:dyDescent="0.25">
      <c r="B22" s="119" t="s">
        <v>28</v>
      </c>
      <c r="C22" s="120"/>
      <c r="D22" s="1">
        <v>50</v>
      </c>
      <c r="E22" s="24">
        <v>1432</v>
      </c>
      <c r="F22" s="29" t="s">
        <v>227</v>
      </c>
      <c r="G22" s="37" t="s">
        <v>27</v>
      </c>
      <c r="H22" s="37" t="s">
        <v>27</v>
      </c>
      <c r="I22" s="1">
        <v>25.57</v>
      </c>
      <c r="J22" s="30">
        <v>0</v>
      </c>
      <c r="K22" s="30">
        <v>0</v>
      </c>
      <c r="L22" s="30">
        <v>0</v>
      </c>
      <c r="M22" s="28" t="s">
        <v>27</v>
      </c>
      <c r="N22" s="33" t="s">
        <v>27</v>
      </c>
    </row>
    <row r="23" spans="2:14" x14ac:dyDescent="0.25">
      <c r="B23" s="121" t="s">
        <v>29</v>
      </c>
      <c r="C23" s="122"/>
      <c r="D23" s="1">
        <v>50</v>
      </c>
      <c r="E23" s="24">
        <v>3336</v>
      </c>
      <c r="F23" s="29" t="s">
        <v>228</v>
      </c>
      <c r="G23" s="37" t="s">
        <v>27</v>
      </c>
      <c r="H23" s="37" t="s">
        <v>27</v>
      </c>
      <c r="I23" s="1">
        <v>51.72</v>
      </c>
      <c r="J23" s="30">
        <v>0</v>
      </c>
      <c r="K23" s="30">
        <v>0</v>
      </c>
      <c r="L23" s="30">
        <v>0</v>
      </c>
      <c r="M23" s="28" t="s">
        <v>27</v>
      </c>
      <c r="N23" s="33" t="s">
        <v>27</v>
      </c>
    </row>
    <row r="24" spans="2:14" x14ac:dyDescent="0.25">
      <c r="B24" s="6" t="s">
        <v>30</v>
      </c>
      <c r="D24" s="1">
        <v>50</v>
      </c>
      <c r="E24" s="24">
        <v>3844</v>
      </c>
      <c r="F24" s="29" t="s">
        <v>229</v>
      </c>
      <c r="G24" s="37" t="s">
        <v>27</v>
      </c>
      <c r="H24" s="37" t="s">
        <v>27</v>
      </c>
      <c r="I24" s="1">
        <v>11.45</v>
      </c>
      <c r="J24" s="30">
        <v>0</v>
      </c>
      <c r="K24" s="30">
        <v>0</v>
      </c>
      <c r="L24" s="30">
        <v>0</v>
      </c>
      <c r="M24" s="28" t="s">
        <v>27</v>
      </c>
      <c r="N24" s="33" t="s">
        <v>27</v>
      </c>
    </row>
    <row r="25" spans="2:14" x14ac:dyDescent="0.25">
      <c r="B25" s="6" t="s">
        <v>31</v>
      </c>
      <c r="D25" s="1">
        <v>50</v>
      </c>
      <c r="E25" s="24">
        <v>1788</v>
      </c>
      <c r="F25" s="29" t="s">
        <v>230</v>
      </c>
      <c r="G25" s="37" t="s">
        <v>27</v>
      </c>
      <c r="H25" s="37" t="s">
        <v>27</v>
      </c>
      <c r="I25" s="1">
        <v>17.37</v>
      </c>
      <c r="J25" s="30">
        <v>0</v>
      </c>
      <c r="K25" s="30">
        <v>0</v>
      </c>
      <c r="L25" s="30">
        <v>0</v>
      </c>
      <c r="M25" s="28" t="s">
        <v>27</v>
      </c>
      <c r="N25" s="33" t="s">
        <v>27</v>
      </c>
    </row>
    <row r="26" spans="2:14" ht="14.45" customHeight="1" thickBot="1" x14ac:dyDescent="0.3">
      <c r="B26" s="19" t="s">
        <v>32</v>
      </c>
      <c r="C26" s="18"/>
      <c r="E26" s="24"/>
      <c r="M26" s="26"/>
      <c r="N26" s="7"/>
    </row>
    <row r="27" spans="2:14" x14ac:dyDescent="0.25">
      <c r="B27" s="119" t="s">
        <v>33</v>
      </c>
      <c r="C27" s="120"/>
      <c r="D27" s="1">
        <v>100</v>
      </c>
      <c r="E27" s="24">
        <v>1411</v>
      </c>
      <c r="F27" s="37" t="s">
        <v>27</v>
      </c>
      <c r="G27" s="37" t="s">
        <v>27</v>
      </c>
      <c r="H27" s="37" t="s">
        <v>27</v>
      </c>
      <c r="I27" s="1">
        <v>27.57</v>
      </c>
      <c r="J27" s="30">
        <v>0</v>
      </c>
      <c r="K27" s="30">
        <v>0</v>
      </c>
      <c r="L27" s="30">
        <v>0</v>
      </c>
      <c r="M27" s="26">
        <v>0.35</v>
      </c>
      <c r="N27" s="7">
        <v>46</v>
      </c>
    </row>
    <row r="28" spans="2:14" x14ac:dyDescent="0.25">
      <c r="B28" s="119" t="s">
        <v>34</v>
      </c>
      <c r="C28" s="120"/>
      <c r="D28" s="1">
        <v>100</v>
      </c>
      <c r="E28" s="24">
        <v>1552</v>
      </c>
      <c r="F28" s="37" t="s">
        <v>27</v>
      </c>
      <c r="G28" s="37" t="s">
        <v>27</v>
      </c>
      <c r="H28" s="37" t="s">
        <v>27</v>
      </c>
      <c r="I28" s="1">
        <v>27.57</v>
      </c>
      <c r="J28" s="30">
        <v>0</v>
      </c>
      <c r="K28" s="30">
        <v>0</v>
      </c>
      <c r="L28" s="30">
        <v>0</v>
      </c>
      <c r="M28" s="26">
        <v>0.35</v>
      </c>
      <c r="N28" s="7">
        <v>52</v>
      </c>
    </row>
    <row r="29" spans="2:14" x14ac:dyDescent="0.25">
      <c r="B29" s="119" t="s">
        <v>35</v>
      </c>
      <c r="C29" s="120"/>
      <c r="D29" s="1">
        <v>50</v>
      </c>
      <c r="E29" s="24">
        <v>1320</v>
      </c>
      <c r="F29" s="37" t="s">
        <v>27</v>
      </c>
      <c r="G29" s="37" t="s">
        <v>27</v>
      </c>
      <c r="H29" s="37" t="s">
        <v>27</v>
      </c>
      <c r="I29" s="1">
        <v>14.81</v>
      </c>
      <c r="J29" s="30">
        <v>0</v>
      </c>
      <c r="K29" s="30">
        <v>0</v>
      </c>
      <c r="L29" s="30">
        <v>0</v>
      </c>
      <c r="M29" s="26">
        <v>0.23</v>
      </c>
      <c r="N29" s="7">
        <v>69</v>
      </c>
    </row>
    <row r="30" spans="2:14" x14ac:dyDescent="0.25">
      <c r="B30" s="119" t="s">
        <v>36</v>
      </c>
      <c r="C30" s="120"/>
      <c r="D30" s="1">
        <v>50</v>
      </c>
      <c r="E30" s="24">
        <v>1452</v>
      </c>
      <c r="F30" s="37" t="s">
        <v>27</v>
      </c>
      <c r="G30" s="37" t="s">
        <v>27</v>
      </c>
      <c r="H30" s="37" t="s">
        <v>27</v>
      </c>
      <c r="I30" s="1">
        <v>14.81</v>
      </c>
      <c r="J30" s="30">
        <v>0</v>
      </c>
      <c r="K30" s="30">
        <v>0</v>
      </c>
      <c r="L30" s="30">
        <v>0</v>
      </c>
      <c r="M30" s="26">
        <v>0.23</v>
      </c>
      <c r="N30" s="7">
        <v>77</v>
      </c>
    </row>
    <row r="31" spans="2:14" ht="15.75" thickBot="1" x14ac:dyDescent="0.3">
      <c r="B31" s="123" t="s">
        <v>37</v>
      </c>
      <c r="C31" s="124"/>
      <c r="D31" s="9">
        <v>50</v>
      </c>
      <c r="E31" s="25">
        <v>1721</v>
      </c>
      <c r="F31" s="38" t="s">
        <v>27</v>
      </c>
      <c r="G31" s="38" t="s">
        <v>27</v>
      </c>
      <c r="H31" s="38" t="s">
        <v>27</v>
      </c>
      <c r="I31" s="9">
        <v>33.67</v>
      </c>
      <c r="J31" s="32">
        <v>0</v>
      </c>
      <c r="K31" s="32">
        <v>0</v>
      </c>
      <c r="L31" s="32">
        <v>0</v>
      </c>
      <c r="M31" s="27">
        <v>0.16</v>
      </c>
      <c r="N31" s="10">
        <v>114</v>
      </c>
    </row>
    <row r="35" spans="2:3" x14ac:dyDescent="0.25">
      <c r="B35" t="s">
        <v>38</v>
      </c>
    </row>
    <row r="36" spans="2:3" ht="14.45" customHeight="1" x14ac:dyDescent="0.25">
      <c r="B36" s="1" t="s">
        <v>39</v>
      </c>
      <c r="C36" s="1" t="s">
        <v>40</v>
      </c>
    </row>
    <row r="37" spans="2:3" x14ac:dyDescent="0.25">
      <c r="B37" s="1" t="s">
        <v>41</v>
      </c>
      <c r="C37" s="1" t="s">
        <v>218</v>
      </c>
    </row>
    <row r="38" spans="2:3" x14ac:dyDescent="0.25">
      <c r="B38" s="1" t="s">
        <v>42</v>
      </c>
      <c r="C38" s="1" t="s">
        <v>44</v>
      </c>
    </row>
    <row r="39" spans="2:3" x14ac:dyDescent="0.25">
      <c r="B39" s="1" t="s">
        <v>43</v>
      </c>
      <c r="C39" s="1" t="s">
        <v>46</v>
      </c>
    </row>
    <row r="40" spans="2:3" x14ac:dyDescent="0.25">
      <c r="B40" s="1" t="s">
        <v>45</v>
      </c>
      <c r="C40" s="1" t="s">
        <v>48</v>
      </c>
    </row>
    <row r="41" spans="2:3" x14ac:dyDescent="0.25">
      <c r="B41" s="1" t="s">
        <v>47</v>
      </c>
      <c r="C41" s="1" t="s">
        <v>50</v>
      </c>
    </row>
    <row r="42" spans="2:3" x14ac:dyDescent="0.25">
      <c r="B42" s="1" t="s">
        <v>49</v>
      </c>
      <c r="C42" s="1" t="s">
        <v>52</v>
      </c>
    </row>
    <row r="43" spans="2:3" x14ac:dyDescent="0.25">
      <c r="B43" s="1" t="s">
        <v>51</v>
      </c>
      <c r="C43" s="1" t="s">
        <v>54</v>
      </c>
    </row>
    <row r="44" spans="2:3" x14ac:dyDescent="0.25">
      <c r="B44" s="1" t="s">
        <v>53</v>
      </c>
      <c r="C44" s="1" t="s">
        <v>217</v>
      </c>
    </row>
  </sheetData>
  <mergeCells count="15">
    <mergeCell ref="B29:C29"/>
    <mergeCell ref="B30:C30"/>
    <mergeCell ref="B31:C31"/>
    <mergeCell ref="B22:C22"/>
    <mergeCell ref="B23:C23"/>
    <mergeCell ref="B19:C19"/>
    <mergeCell ref="B20:C20"/>
    <mergeCell ref="B27:C27"/>
    <mergeCell ref="B28:C28"/>
    <mergeCell ref="B21:C21"/>
    <mergeCell ref="B12:C12"/>
    <mergeCell ref="B13:C13"/>
    <mergeCell ref="B14:C14"/>
    <mergeCell ref="B17:C17"/>
    <mergeCell ref="B18:C18"/>
  </mergeCells>
  <pageMargins left="0.7" right="0.7" top="1.7291666666666667" bottom="0.75" header="0.3" footer="0.3"/>
  <pageSetup orientation="portrait" r:id="rId1"/>
  <headerFooter>
    <oddHeader>&amp;R&amp;"Times New Roman,Regular"&amp;12KPSC Case No. 2023-00092​
Commission Staff's First Set of Data Requests​
Dated May 15, 2023​
Item No. 8​
Public Attachment 6​
Page 1 of 1</oddHead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1D8F-385F-420C-87F9-AA2C8F9DBF1C}">
  <sheetPr>
    <pageSetUpPr autoPageBreaks="0"/>
  </sheetPr>
  <dimension ref="C1:AI34"/>
  <sheetViews>
    <sheetView zoomScale="55" zoomScaleNormal="55" workbookViewId="0"/>
  </sheetViews>
  <sheetFormatPr defaultColWidth="8.7109375" defaultRowHeight="15" x14ac:dyDescent="0.25"/>
  <cols>
    <col min="1" max="2" width="8.7109375" style="1"/>
    <col min="3" max="3" width="2.7109375" style="1" customWidth="1"/>
    <col min="4" max="4" width="7.140625" style="1" customWidth="1"/>
    <col min="5" max="5" width="2.7109375" style="1" customWidth="1"/>
    <col min="6" max="6" width="13.5703125" style="1" customWidth="1"/>
    <col min="7" max="7" width="2.7109375" style="1" customWidth="1"/>
    <col min="8" max="8" width="13.5703125" style="1" customWidth="1"/>
    <col min="9" max="9" width="2.7109375" style="1" customWidth="1"/>
    <col min="10" max="10" width="13.5703125" style="1" customWidth="1"/>
    <col min="11" max="11" width="2.7109375" style="1" customWidth="1"/>
    <col min="12" max="12" width="7.5703125" style="1" customWidth="1"/>
    <col min="13" max="13" width="2.7109375" style="1" customWidth="1"/>
    <col min="14" max="14" width="7.5703125" style="1" customWidth="1"/>
    <col min="15" max="15" width="2.7109375" style="1" customWidth="1"/>
    <col min="16" max="16" width="7.5703125" style="1" customWidth="1"/>
    <col min="17" max="17" width="2.7109375" style="1" customWidth="1"/>
    <col min="18" max="18" width="7.140625" style="1" customWidth="1"/>
    <col min="19" max="19" width="2.7109375" style="1" customWidth="1"/>
    <col min="20" max="20" width="13.5703125" style="1" customWidth="1"/>
    <col min="21" max="21" width="2.7109375" style="1" customWidth="1"/>
    <col min="22" max="22" width="7.140625" style="1" customWidth="1"/>
    <col min="23" max="23" width="2.7109375" style="1" customWidth="1"/>
    <col min="24" max="24" width="7.5703125" style="1" customWidth="1"/>
    <col min="25" max="25" width="2.7109375" style="1" customWidth="1"/>
    <col min="26" max="26" width="25.5703125" style="1" customWidth="1"/>
    <col min="27" max="27" width="2.7109375" style="1" customWidth="1"/>
    <col min="28" max="28" width="13.5703125" style="1" customWidth="1"/>
    <col min="29" max="29" width="2.7109375" style="1" customWidth="1"/>
    <col min="30" max="30" width="13.5703125" style="1" customWidth="1"/>
    <col min="31" max="31" width="2.7109375" style="1" customWidth="1"/>
    <col min="32" max="32" width="13.5703125" style="1" customWidth="1"/>
    <col min="33" max="33" width="2.7109375" style="1" customWidth="1"/>
    <col min="34" max="34" width="13.5703125" style="1" customWidth="1"/>
    <col min="35" max="35" width="2.7109375" style="1" customWidth="1"/>
    <col min="36" max="36" width="7.140625" style="1" customWidth="1"/>
    <col min="37" max="16384" width="8.7109375" style="1"/>
  </cols>
  <sheetData>
    <row r="1" spans="3:35" ht="15.75" thickBot="1" x14ac:dyDescent="0.3"/>
    <row r="2" spans="3:35" x14ac:dyDescent="0.25">
      <c r="C2" s="34"/>
      <c r="D2" s="35"/>
      <c r="E2" s="35"/>
      <c r="F2" s="35"/>
      <c r="G2" s="35"/>
      <c r="H2" s="35"/>
      <c r="I2" s="35"/>
      <c r="J2" s="35"/>
      <c r="K2" s="35"/>
      <c r="L2" s="35"/>
      <c r="M2" s="35"/>
      <c r="N2" s="35"/>
      <c r="O2" s="35"/>
      <c r="P2" s="35"/>
      <c r="Q2" s="35"/>
      <c r="R2" s="35"/>
      <c r="S2" s="35"/>
      <c r="T2" s="35"/>
      <c r="U2" s="48" t="s">
        <v>62</v>
      </c>
      <c r="V2" s="35"/>
      <c r="W2" s="35"/>
      <c r="X2" s="35"/>
      <c r="Y2" s="35"/>
      <c r="Z2" s="35"/>
      <c r="AA2" s="35"/>
      <c r="AB2" s="35"/>
      <c r="AC2" s="35"/>
      <c r="AD2" s="35"/>
      <c r="AE2" s="35"/>
      <c r="AF2" s="35"/>
      <c r="AG2" s="35"/>
      <c r="AH2" s="35"/>
      <c r="AI2" s="36"/>
    </row>
    <row r="3" spans="3:35" x14ac:dyDescent="0.25">
      <c r="C3" s="6"/>
      <c r="U3" s="43" t="s">
        <v>141</v>
      </c>
      <c r="AI3" s="7"/>
    </row>
    <row r="4" spans="3:35" x14ac:dyDescent="0.25">
      <c r="C4" s="6"/>
      <c r="U4" s="43" t="s">
        <v>64</v>
      </c>
      <c r="AI4" s="7"/>
    </row>
    <row r="5" spans="3:35" x14ac:dyDescent="0.25">
      <c r="C5" s="6"/>
      <c r="AI5" s="7"/>
    </row>
    <row r="6" spans="3:35" x14ac:dyDescent="0.25">
      <c r="C6" s="6"/>
      <c r="AI6" s="7"/>
    </row>
    <row r="7" spans="3:35" ht="15.75" thickBot="1" x14ac:dyDescent="0.3">
      <c r="C7" s="6"/>
      <c r="F7" s="9"/>
      <c r="G7" s="9"/>
      <c r="H7" s="50" t="s">
        <v>142</v>
      </c>
      <c r="I7" s="9"/>
      <c r="J7" s="9"/>
      <c r="L7" s="50"/>
      <c r="M7" s="50"/>
      <c r="N7" s="50"/>
      <c r="O7" s="50"/>
      <c r="P7" s="50"/>
      <c r="R7" s="50" t="s">
        <v>143</v>
      </c>
      <c r="S7" s="50"/>
      <c r="T7" s="50"/>
      <c r="U7" s="50"/>
      <c r="V7" s="50"/>
      <c r="W7" s="9"/>
      <c r="X7" s="9"/>
      <c r="Z7" s="17" t="s">
        <v>144</v>
      </c>
      <c r="AB7" s="9"/>
      <c r="AC7" s="9"/>
      <c r="AD7" s="9"/>
      <c r="AE7" s="17" t="s">
        <v>145</v>
      </c>
      <c r="AF7" s="9"/>
      <c r="AG7" s="9"/>
      <c r="AH7" s="9"/>
      <c r="AI7" s="7"/>
    </row>
    <row r="8" spans="3:35" ht="15.75" thickBot="1" x14ac:dyDescent="0.3">
      <c r="C8" s="6"/>
      <c r="F8" s="9"/>
      <c r="G8" s="9"/>
      <c r="H8" s="50"/>
      <c r="I8" s="9"/>
      <c r="J8" s="9"/>
      <c r="L8" s="52"/>
      <c r="M8" s="52"/>
      <c r="N8" s="52"/>
      <c r="O8" s="52"/>
      <c r="P8" s="52"/>
      <c r="Q8" s="52"/>
      <c r="R8" s="52"/>
      <c r="S8" s="52"/>
      <c r="T8" s="52"/>
      <c r="U8" s="52"/>
      <c r="V8" s="52"/>
      <c r="W8" s="9"/>
      <c r="X8" s="9"/>
      <c r="Z8" s="17"/>
      <c r="AB8" s="9"/>
      <c r="AC8" s="9"/>
      <c r="AD8" s="9"/>
      <c r="AE8" s="9"/>
      <c r="AF8" s="9"/>
      <c r="AG8" s="9"/>
      <c r="AH8" s="9"/>
      <c r="AI8" s="7"/>
    </row>
    <row r="9" spans="3:35" ht="15.75" thickBot="1" x14ac:dyDescent="0.3">
      <c r="C9" s="41"/>
      <c r="F9" s="12"/>
      <c r="G9" s="9"/>
      <c r="H9" s="50" t="s">
        <v>146</v>
      </c>
      <c r="I9" s="9"/>
      <c r="J9" s="12"/>
      <c r="L9" s="12"/>
      <c r="M9" s="9"/>
      <c r="N9" s="50" t="s">
        <v>147</v>
      </c>
      <c r="O9" s="9"/>
      <c r="P9" s="12"/>
      <c r="R9" s="12"/>
      <c r="S9" s="9"/>
      <c r="T9" s="9"/>
      <c r="U9" s="50" t="s">
        <v>148</v>
      </c>
      <c r="V9" s="12"/>
      <c r="W9" s="9"/>
      <c r="X9" s="12"/>
      <c r="Z9" s="17" t="s">
        <v>149</v>
      </c>
      <c r="AB9" s="12"/>
      <c r="AC9" s="17" t="s">
        <v>150</v>
      </c>
      <c r="AD9" s="12"/>
      <c r="AF9" s="12"/>
      <c r="AG9" s="17" t="s">
        <v>151</v>
      </c>
      <c r="AH9" s="12"/>
      <c r="AI9" s="7"/>
    </row>
    <row r="10" spans="3:35" x14ac:dyDescent="0.25">
      <c r="C10" s="6"/>
      <c r="F10" s="16"/>
      <c r="H10" s="16"/>
      <c r="J10" s="16"/>
      <c r="L10" s="16"/>
      <c r="N10" s="16"/>
      <c r="P10" s="39"/>
      <c r="R10" s="16"/>
      <c r="T10" s="16"/>
      <c r="V10" s="16"/>
      <c r="X10" s="16"/>
      <c r="AB10" s="16"/>
      <c r="AD10" s="16"/>
      <c r="AF10" s="16"/>
      <c r="AH10" s="16"/>
      <c r="AI10" s="7"/>
    </row>
    <row r="11" spans="3:35" ht="75.75" thickBot="1" x14ac:dyDescent="0.3">
      <c r="C11" s="6"/>
      <c r="D11" s="17" t="s">
        <v>152</v>
      </c>
      <c r="E11" s="16"/>
      <c r="F11" s="51" t="s">
        <v>153</v>
      </c>
      <c r="G11" s="16"/>
      <c r="H11" s="51" t="s">
        <v>154</v>
      </c>
      <c r="I11" s="16"/>
      <c r="J11" s="51" t="s">
        <v>155</v>
      </c>
      <c r="K11" s="16"/>
      <c r="L11" s="17" t="s">
        <v>78</v>
      </c>
      <c r="M11" s="16"/>
      <c r="N11" s="17" t="s">
        <v>156</v>
      </c>
      <c r="O11" s="16"/>
      <c r="P11" s="40" t="s">
        <v>157</v>
      </c>
      <c r="Q11" s="16"/>
      <c r="R11" s="51" t="s">
        <v>158</v>
      </c>
      <c r="S11" s="16"/>
      <c r="T11" s="51" t="s">
        <v>159</v>
      </c>
      <c r="U11" s="16"/>
      <c r="V11" s="17" t="s">
        <v>160</v>
      </c>
      <c r="W11" s="16"/>
      <c r="X11" s="17" t="s">
        <v>161</v>
      </c>
      <c r="Y11" s="16"/>
      <c r="Z11" s="17" t="s">
        <v>162</v>
      </c>
      <c r="AA11" s="16"/>
      <c r="AB11" s="17" t="s">
        <v>163</v>
      </c>
      <c r="AC11" s="16"/>
      <c r="AD11" s="17" t="s">
        <v>164</v>
      </c>
      <c r="AE11" s="16"/>
      <c r="AF11" s="17" t="s">
        <v>165</v>
      </c>
      <c r="AG11" s="16"/>
      <c r="AH11" s="17" t="s">
        <v>164</v>
      </c>
      <c r="AI11" s="7"/>
    </row>
    <row r="12" spans="3:35" x14ac:dyDescent="0.25">
      <c r="C12" s="6"/>
      <c r="F12" s="16"/>
      <c r="H12" s="16"/>
      <c r="J12" s="16"/>
      <c r="L12" s="16"/>
      <c r="N12" s="16"/>
      <c r="P12" s="39"/>
      <c r="R12" s="16"/>
      <c r="T12" s="16"/>
      <c r="V12" s="16"/>
      <c r="X12" s="16"/>
      <c r="AI12" s="7"/>
    </row>
    <row r="13" spans="3:35" x14ac:dyDescent="0.25">
      <c r="C13" s="6"/>
      <c r="D13" s="16">
        <v>2023</v>
      </c>
      <c r="F13" s="71">
        <v>5643.4451736755373</v>
      </c>
      <c r="H13" s="71">
        <v>19.008673675537111</v>
      </c>
      <c r="I13" s="71"/>
      <c r="J13" s="71">
        <v>5624.4364999999998</v>
      </c>
      <c r="K13" s="71"/>
      <c r="L13" s="71">
        <v>4322.0249999999996</v>
      </c>
      <c r="M13" s="71"/>
      <c r="N13" s="71">
        <v>1858.1111249999999</v>
      </c>
      <c r="O13" s="71"/>
      <c r="P13" s="71">
        <f>SUM(L13:N13)</f>
        <v>6180.1361249999991</v>
      </c>
      <c r="Q13" s="71"/>
      <c r="R13" s="71">
        <v>0</v>
      </c>
      <c r="S13" s="71"/>
      <c r="T13" s="71">
        <v>0</v>
      </c>
      <c r="U13" s="71"/>
      <c r="V13" s="71">
        <v>0</v>
      </c>
      <c r="W13" s="71"/>
      <c r="X13" s="71">
        <f>SUM(R13:V13)</f>
        <v>0</v>
      </c>
      <c r="Y13" s="71"/>
      <c r="Z13" s="71">
        <v>555.69993750000003</v>
      </c>
      <c r="AA13" s="71"/>
      <c r="AB13" s="71">
        <f>AD13/24.86</f>
        <v>1765.0324215607402</v>
      </c>
      <c r="AC13" s="71"/>
      <c r="AD13" s="71">
        <v>43878.705999999998</v>
      </c>
      <c r="AE13" s="71"/>
      <c r="AF13" s="71">
        <f>AH13/1.037</f>
        <v>17370.239151398266</v>
      </c>
      <c r="AG13" s="71"/>
      <c r="AH13" s="71">
        <v>18012.937999999998</v>
      </c>
      <c r="AI13" s="7"/>
    </row>
    <row r="14" spans="3:35" x14ac:dyDescent="0.25">
      <c r="C14" s="6"/>
      <c r="D14" s="16">
        <v>2024</v>
      </c>
      <c r="F14" s="71">
        <v>6117.5976880798344</v>
      </c>
      <c r="H14" s="71">
        <v>46.073688079833985</v>
      </c>
      <c r="I14" s="71"/>
      <c r="J14" s="71">
        <v>6071.5240000000003</v>
      </c>
      <c r="K14" s="71"/>
      <c r="L14" s="71">
        <v>4022.127125</v>
      </c>
      <c r="M14" s="71"/>
      <c r="N14" s="71">
        <v>2048.2350000000001</v>
      </c>
      <c r="O14" s="71"/>
      <c r="P14" s="71">
        <f t="shared" ref="P14:P27" si="0">SUM(L14:N14)</f>
        <v>6070.3621249999997</v>
      </c>
      <c r="Q14" s="71"/>
      <c r="R14" s="71">
        <v>0</v>
      </c>
      <c r="S14" s="71"/>
      <c r="T14" s="71">
        <v>0</v>
      </c>
      <c r="U14" s="71"/>
      <c r="V14" s="71">
        <v>0</v>
      </c>
      <c r="W14" s="71"/>
      <c r="X14" s="71">
        <f t="shared" ref="X14:X27" si="1">SUM(R14:V14)</f>
        <v>0</v>
      </c>
      <c r="Y14" s="71"/>
      <c r="Z14" s="71">
        <v>-1.1620000000000346</v>
      </c>
      <c r="AA14" s="71"/>
      <c r="AB14" s="71">
        <f t="shared" ref="AB14:AB18" si="2">AD14/24.86</f>
        <v>1643.1075623491554</v>
      </c>
      <c r="AC14" s="71"/>
      <c r="AD14" s="71">
        <v>40847.654000000002</v>
      </c>
      <c r="AE14" s="71"/>
      <c r="AF14" s="71">
        <f t="shared" ref="AF14:AF27" si="3">AH14/1.037</f>
        <v>19152.358727097399</v>
      </c>
      <c r="AG14" s="71"/>
      <c r="AH14" s="71">
        <v>19860.995999999999</v>
      </c>
      <c r="AI14" s="7"/>
    </row>
    <row r="15" spans="3:35" x14ac:dyDescent="0.25">
      <c r="C15" s="6"/>
      <c r="D15" s="16">
        <v>2025</v>
      </c>
      <c r="F15" s="71">
        <v>6059.6791281433107</v>
      </c>
      <c r="H15" s="71">
        <v>79.392128143310543</v>
      </c>
      <c r="I15" s="71"/>
      <c r="J15" s="71">
        <v>5980.2870000000003</v>
      </c>
      <c r="K15" s="71"/>
      <c r="L15" s="71">
        <v>2758.27925</v>
      </c>
      <c r="M15" s="71"/>
      <c r="N15" s="71">
        <v>1819.8376249999999</v>
      </c>
      <c r="O15" s="71"/>
      <c r="P15" s="71">
        <f t="shared" si="0"/>
        <v>4578.1168749999997</v>
      </c>
      <c r="Q15" s="71"/>
      <c r="R15" s="71">
        <v>0</v>
      </c>
      <c r="S15" s="71"/>
      <c r="T15" s="71">
        <v>0</v>
      </c>
      <c r="U15" s="71"/>
      <c r="V15" s="71">
        <v>0</v>
      </c>
      <c r="W15" s="71"/>
      <c r="X15" s="71">
        <f t="shared" si="1"/>
        <v>0</v>
      </c>
      <c r="Y15" s="71"/>
      <c r="Z15" s="71">
        <v>-1402.1701250000001</v>
      </c>
      <c r="AA15" s="71"/>
      <c r="AB15" s="71">
        <f t="shared" si="2"/>
        <v>1128.1737329042639</v>
      </c>
      <c r="AC15" s="71"/>
      <c r="AD15" s="71">
        <v>28046.399000000001</v>
      </c>
      <c r="AE15" s="71"/>
      <c r="AF15" s="71">
        <f t="shared" si="3"/>
        <v>17041.506268081004</v>
      </c>
      <c r="AG15" s="71"/>
      <c r="AH15" s="71">
        <v>17672.042000000001</v>
      </c>
      <c r="AI15" s="7"/>
    </row>
    <row r="16" spans="3:35" x14ac:dyDescent="0.25">
      <c r="C16" s="6"/>
      <c r="D16" s="16">
        <v>2026</v>
      </c>
      <c r="F16" s="71">
        <v>5948.2532143249509</v>
      </c>
      <c r="H16" s="71">
        <v>131.07471432495117</v>
      </c>
      <c r="I16" s="71"/>
      <c r="J16" s="71">
        <v>5817.1785</v>
      </c>
      <c r="K16" s="71"/>
      <c r="L16" s="71">
        <v>2384.7325000000001</v>
      </c>
      <c r="M16" s="71"/>
      <c r="N16" s="71">
        <v>1622.502375</v>
      </c>
      <c r="O16" s="71"/>
      <c r="P16" s="71">
        <f t="shared" si="0"/>
        <v>4007.2348750000001</v>
      </c>
      <c r="Q16" s="71"/>
      <c r="R16" s="71">
        <v>0</v>
      </c>
      <c r="S16" s="71"/>
      <c r="T16" s="71">
        <v>0</v>
      </c>
      <c r="U16" s="71"/>
      <c r="V16" s="71">
        <v>0</v>
      </c>
      <c r="W16" s="71"/>
      <c r="X16" s="71">
        <f t="shared" si="1"/>
        <v>0</v>
      </c>
      <c r="Y16" s="71"/>
      <c r="Z16" s="71">
        <v>-1503.3538125</v>
      </c>
      <c r="AA16" s="71"/>
      <c r="AB16" s="71">
        <f t="shared" si="2"/>
        <v>977.54207562349154</v>
      </c>
      <c r="AC16" s="71"/>
      <c r="AD16" s="71">
        <v>24301.696</v>
      </c>
      <c r="AE16" s="71"/>
      <c r="AF16" s="71">
        <f t="shared" si="3"/>
        <v>15205.772420443589</v>
      </c>
      <c r="AG16" s="71"/>
      <c r="AH16" s="71">
        <v>15768.386</v>
      </c>
      <c r="AI16" s="7"/>
    </row>
    <row r="17" spans="3:35" x14ac:dyDescent="0.25">
      <c r="C17" s="6"/>
      <c r="D17" s="16">
        <v>2027</v>
      </c>
      <c r="F17" s="71">
        <v>5917.9619060058594</v>
      </c>
      <c r="H17" s="71">
        <v>167.46490600585938</v>
      </c>
      <c r="I17" s="71"/>
      <c r="J17" s="71">
        <v>5750.4970000000003</v>
      </c>
      <c r="K17" s="71"/>
      <c r="L17" s="71">
        <v>1525.5579375</v>
      </c>
      <c r="M17" s="71"/>
      <c r="N17" s="71">
        <v>1590.0796250000001</v>
      </c>
      <c r="O17" s="71"/>
      <c r="P17" s="71">
        <f t="shared" si="0"/>
        <v>3115.6375625000001</v>
      </c>
      <c r="Q17" s="71"/>
      <c r="R17" s="71">
        <v>500.05671875000002</v>
      </c>
      <c r="S17" s="71"/>
      <c r="T17" s="71">
        <v>0</v>
      </c>
      <c r="U17" s="71"/>
      <c r="V17" s="71">
        <v>917.48596874999998</v>
      </c>
      <c r="W17" s="71"/>
      <c r="X17" s="71">
        <f t="shared" si="1"/>
        <v>1417.5426875000001</v>
      </c>
      <c r="Y17" s="71"/>
      <c r="Z17" s="71">
        <v>-1217.3168124999997</v>
      </c>
      <c r="AA17" s="71"/>
      <c r="AB17" s="71">
        <f t="shared" si="2"/>
        <v>625.7338696701529</v>
      </c>
      <c r="AC17" s="71"/>
      <c r="AD17" s="71">
        <v>15555.744000000001</v>
      </c>
      <c r="AE17" s="71"/>
      <c r="AF17" s="71">
        <f t="shared" si="3"/>
        <v>15010.865959498555</v>
      </c>
      <c r="AG17" s="71"/>
      <c r="AH17" s="71">
        <v>15566.268</v>
      </c>
      <c r="AI17" s="7"/>
    </row>
    <row r="18" spans="3:35" x14ac:dyDescent="0.25">
      <c r="C18" s="6"/>
      <c r="D18" s="16">
        <v>2028</v>
      </c>
      <c r="F18" s="71">
        <v>5911.0917195434567</v>
      </c>
      <c r="H18" s="71">
        <v>198.47221954345704</v>
      </c>
      <c r="I18" s="71"/>
      <c r="J18" s="71">
        <v>5712.6194999999998</v>
      </c>
      <c r="K18" s="71"/>
      <c r="L18" s="71">
        <v>796.45528124999998</v>
      </c>
      <c r="M18" s="71"/>
      <c r="N18" s="71">
        <v>799.39549999999997</v>
      </c>
      <c r="O18" s="71"/>
      <c r="P18" s="71">
        <f t="shared" si="0"/>
        <v>1595.85078125</v>
      </c>
      <c r="Q18" s="71"/>
      <c r="R18" s="71">
        <v>1405.6059843749999</v>
      </c>
      <c r="S18" s="71"/>
      <c r="T18" s="71">
        <v>0</v>
      </c>
      <c r="U18" s="71"/>
      <c r="V18" s="71">
        <v>1524.8807812499999</v>
      </c>
      <c r="W18" s="71"/>
      <c r="X18" s="71">
        <f t="shared" si="1"/>
        <v>2930.4867656249999</v>
      </c>
      <c r="Y18" s="71"/>
      <c r="Z18" s="71">
        <v>-1186.2819374999999</v>
      </c>
      <c r="AA18" s="71"/>
      <c r="AB18" s="71">
        <f t="shared" si="2"/>
        <v>328.03553901850364</v>
      </c>
      <c r="AC18" s="71"/>
      <c r="AD18" s="71">
        <v>8154.9634999999998</v>
      </c>
      <c r="AE18" s="71"/>
      <c r="AF18" s="71">
        <f t="shared" si="3"/>
        <v>7483.9069431051112</v>
      </c>
      <c r="AG18" s="71"/>
      <c r="AH18" s="71">
        <v>7760.8114999999998</v>
      </c>
      <c r="AI18" s="7"/>
    </row>
    <row r="19" spans="3:35" x14ac:dyDescent="0.25">
      <c r="C19" s="41"/>
      <c r="D19" s="16">
        <v>2029</v>
      </c>
      <c r="F19" s="71">
        <v>5872.4060914001466</v>
      </c>
      <c r="H19" s="71">
        <v>222.39209140014648</v>
      </c>
      <c r="I19" s="71"/>
      <c r="J19" s="71">
        <v>5650.0140000000001</v>
      </c>
      <c r="K19" s="71"/>
      <c r="L19" s="71">
        <v>0</v>
      </c>
      <c r="M19" s="71"/>
      <c r="N19" s="71">
        <v>3602.7703750000001</v>
      </c>
      <c r="O19" s="71"/>
      <c r="P19" s="71">
        <f t="shared" si="0"/>
        <v>3602.7703750000001</v>
      </c>
      <c r="Q19" s="71"/>
      <c r="R19" s="71">
        <v>1600.1814999999999</v>
      </c>
      <c r="S19" s="71"/>
      <c r="T19" s="71">
        <v>0</v>
      </c>
      <c r="U19" s="71"/>
      <c r="V19" s="71">
        <v>1519.2107812500001</v>
      </c>
      <c r="W19" s="71"/>
      <c r="X19" s="71">
        <f t="shared" si="1"/>
        <v>3119.39228125</v>
      </c>
      <c r="Y19" s="71"/>
      <c r="Z19" s="71">
        <v>1072.1487500000001</v>
      </c>
      <c r="AA19" s="71"/>
      <c r="AB19" s="71">
        <v>0</v>
      </c>
      <c r="AC19" s="71"/>
      <c r="AD19" s="71">
        <v>0</v>
      </c>
      <c r="AE19" s="71"/>
      <c r="AF19" s="71">
        <f t="shared" si="3"/>
        <v>34720.549662487945</v>
      </c>
      <c r="AG19" s="71"/>
      <c r="AH19" s="71">
        <v>36005.21</v>
      </c>
      <c r="AI19" s="7"/>
    </row>
    <row r="20" spans="3:35" x14ac:dyDescent="0.25">
      <c r="C20" s="6"/>
      <c r="D20" s="16">
        <v>2030</v>
      </c>
      <c r="F20" s="71">
        <v>5849.5952388305668</v>
      </c>
      <c r="H20" s="71">
        <v>241.47723883056639</v>
      </c>
      <c r="I20" s="71"/>
      <c r="J20" s="71">
        <v>5608.1180000000004</v>
      </c>
      <c r="K20" s="71"/>
      <c r="L20" s="71">
        <v>0</v>
      </c>
      <c r="M20" s="71"/>
      <c r="N20" s="71">
        <v>2455.56025</v>
      </c>
      <c r="O20" s="71"/>
      <c r="P20" s="71">
        <f t="shared" si="0"/>
        <v>2455.56025</v>
      </c>
      <c r="Q20" s="71"/>
      <c r="R20" s="71">
        <v>1600.1814999999999</v>
      </c>
      <c r="S20" s="71"/>
      <c r="T20" s="71">
        <v>0</v>
      </c>
      <c r="U20" s="71"/>
      <c r="V20" s="71">
        <v>1835.4168749999999</v>
      </c>
      <c r="W20" s="71"/>
      <c r="X20" s="71">
        <f t="shared" si="1"/>
        <v>3435.5983749999996</v>
      </c>
      <c r="Y20" s="71"/>
      <c r="Z20" s="71">
        <v>283.04087499999991</v>
      </c>
      <c r="AA20" s="71"/>
      <c r="AB20" s="71">
        <v>0</v>
      </c>
      <c r="AC20" s="71"/>
      <c r="AD20" s="71">
        <v>0</v>
      </c>
      <c r="AE20" s="71"/>
      <c r="AF20" s="71">
        <f t="shared" si="3"/>
        <v>23680.608486017361</v>
      </c>
      <c r="AG20" s="71"/>
      <c r="AH20" s="71">
        <v>24556.791000000001</v>
      </c>
      <c r="AI20" s="7"/>
    </row>
    <row r="21" spans="3:35" x14ac:dyDescent="0.25">
      <c r="C21" s="6"/>
      <c r="D21" s="16">
        <v>2031</v>
      </c>
      <c r="F21" s="71">
        <v>5831.5421036376956</v>
      </c>
      <c r="H21" s="71">
        <v>243.9256036376953</v>
      </c>
      <c r="I21" s="71"/>
      <c r="J21" s="71">
        <v>5587.6165000000001</v>
      </c>
      <c r="K21" s="71"/>
      <c r="L21" s="71">
        <v>0</v>
      </c>
      <c r="M21" s="71"/>
      <c r="N21" s="71">
        <v>2455.9908437499998</v>
      </c>
      <c r="O21" s="71"/>
      <c r="P21" s="71">
        <f t="shared" si="0"/>
        <v>2455.9908437499998</v>
      </c>
      <c r="Q21" s="71"/>
      <c r="R21" s="71">
        <v>1600.1814999999999</v>
      </c>
      <c r="S21" s="71"/>
      <c r="T21" s="71">
        <v>0</v>
      </c>
      <c r="U21" s="71"/>
      <c r="V21" s="71">
        <v>2145.9615625000001</v>
      </c>
      <c r="W21" s="71"/>
      <c r="X21" s="71">
        <f t="shared" si="1"/>
        <v>3746.1430625000003</v>
      </c>
      <c r="Y21" s="71"/>
      <c r="Z21" s="71">
        <v>102.39025000000015</v>
      </c>
      <c r="AA21" s="71"/>
      <c r="AB21" s="71">
        <v>0</v>
      </c>
      <c r="AC21" s="71"/>
      <c r="AD21" s="71">
        <v>0</v>
      </c>
      <c r="AE21" s="71"/>
      <c r="AF21" s="71">
        <f t="shared" si="3"/>
        <v>18711.719141755064</v>
      </c>
      <c r="AG21" s="71"/>
      <c r="AH21" s="71">
        <v>19404.052749999999</v>
      </c>
      <c r="AI21" s="7"/>
    </row>
    <row r="22" spans="3:35" x14ac:dyDescent="0.25">
      <c r="C22" s="6"/>
      <c r="D22" s="16">
        <v>2032</v>
      </c>
      <c r="F22" s="71">
        <v>5832.4368162841802</v>
      </c>
      <c r="H22" s="71">
        <v>253.5828162841797</v>
      </c>
      <c r="I22" s="71"/>
      <c r="J22" s="71">
        <v>5578.8540000000003</v>
      </c>
      <c r="K22" s="71"/>
      <c r="L22" s="71">
        <v>0</v>
      </c>
      <c r="M22" s="71"/>
      <c r="N22" s="71">
        <v>2163.8932500000001</v>
      </c>
      <c r="O22" s="71"/>
      <c r="P22" s="71">
        <f t="shared" si="0"/>
        <v>2163.8932500000001</v>
      </c>
      <c r="Q22" s="71"/>
      <c r="R22" s="71">
        <v>1606.40684375</v>
      </c>
      <c r="S22" s="71"/>
      <c r="T22" s="71">
        <v>0</v>
      </c>
      <c r="U22" s="71"/>
      <c r="V22" s="71">
        <v>2152.6227187499999</v>
      </c>
      <c r="W22" s="71"/>
      <c r="X22" s="71">
        <f t="shared" si="1"/>
        <v>3759.0295624999999</v>
      </c>
      <c r="Y22" s="71"/>
      <c r="Z22" s="71">
        <v>-123.5653749999999</v>
      </c>
      <c r="AA22" s="71"/>
      <c r="AB22" s="71">
        <v>0</v>
      </c>
      <c r="AC22" s="71"/>
      <c r="AD22" s="71">
        <v>0</v>
      </c>
      <c r="AE22" s="71"/>
      <c r="AF22" s="71">
        <f t="shared" si="3"/>
        <v>16315.916586306657</v>
      </c>
      <c r="AG22" s="71"/>
      <c r="AH22" s="71">
        <v>16919.605500000001</v>
      </c>
      <c r="AI22" s="7"/>
    </row>
    <row r="23" spans="3:35" x14ac:dyDescent="0.25">
      <c r="C23" s="6"/>
      <c r="D23" s="16">
        <v>2033</v>
      </c>
      <c r="F23" s="71">
        <v>5794.8987906341554</v>
      </c>
      <c r="H23" s="71">
        <v>258.94479063415525</v>
      </c>
      <c r="I23" s="71"/>
      <c r="J23" s="71">
        <v>5535.9539999999997</v>
      </c>
      <c r="K23" s="71"/>
      <c r="L23" s="71">
        <v>0</v>
      </c>
      <c r="M23" s="71"/>
      <c r="N23" s="71">
        <v>2335.50225</v>
      </c>
      <c r="O23" s="71"/>
      <c r="P23" s="71">
        <f t="shared" si="0"/>
        <v>2335.50225</v>
      </c>
      <c r="Q23" s="71"/>
      <c r="R23" s="71">
        <v>1600.1814999999999</v>
      </c>
      <c r="S23" s="71"/>
      <c r="T23" s="71">
        <v>0</v>
      </c>
      <c r="U23" s="71"/>
      <c r="V23" s="71">
        <v>2127.0764374999999</v>
      </c>
      <c r="W23" s="71"/>
      <c r="X23" s="71">
        <f t="shared" si="1"/>
        <v>3727.2579374999996</v>
      </c>
      <c r="Y23" s="71"/>
      <c r="Z23" s="71">
        <v>-75.188249999999925</v>
      </c>
      <c r="AA23" s="71"/>
      <c r="AB23" s="71">
        <v>0</v>
      </c>
      <c r="AC23" s="71"/>
      <c r="AD23" s="71">
        <v>0</v>
      </c>
      <c r="AE23" s="71"/>
      <c r="AF23" s="71">
        <f t="shared" si="3"/>
        <v>16715.543876567022</v>
      </c>
      <c r="AG23" s="71"/>
      <c r="AH23" s="71">
        <v>17334.019</v>
      </c>
      <c r="AI23" s="7"/>
    </row>
    <row r="24" spans="3:35" x14ac:dyDescent="0.25">
      <c r="C24" s="6"/>
      <c r="D24" s="16">
        <v>2034</v>
      </c>
      <c r="F24" s="71">
        <v>5780.0180338211067</v>
      </c>
      <c r="H24" s="71">
        <v>262.99403382110597</v>
      </c>
      <c r="I24" s="71"/>
      <c r="J24" s="71">
        <v>5517.0240000000003</v>
      </c>
      <c r="K24" s="71"/>
      <c r="L24" s="71">
        <v>0</v>
      </c>
      <c r="M24" s="71"/>
      <c r="N24" s="71">
        <v>2025.8925625000002</v>
      </c>
      <c r="O24" s="71"/>
      <c r="P24" s="71">
        <f t="shared" si="0"/>
        <v>2025.8925625000002</v>
      </c>
      <c r="Q24" s="71"/>
      <c r="R24" s="71">
        <v>1600.1814999999999</v>
      </c>
      <c r="S24" s="71"/>
      <c r="T24" s="71">
        <v>0</v>
      </c>
      <c r="U24" s="71"/>
      <c r="V24" s="71">
        <v>2121.9218125000002</v>
      </c>
      <c r="W24" s="71"/>
      <c r="X24" s="71">
        <f t="shared" si="1"/>
        <v>3722.1033125000004</v>
      </c>
      <c r="Y24" s="71"/>
      <c r="Z24" s="71">
        <v>-276.97212500000001</v>
      </c>
      <c r="AA24" s="71"/>
      <c r="AB24" s="71">
        <v>0</v>
      </c>
      <c r="AC24" s="71"/>
      <c r="AD24" s="71">
        <v>0</v>
      </c>
      <c r="AE24" s="71"/>
      <c r="AF24" s="71">
        <f t="shared" si="3"/>
        <v>14623.592092574736</v>
      </c>
      <c r="AG24" s="71"/>
      <c r="AH24" s="71">
        <v>15164.665000000001</v>
      </c>
      <c r="AI24" s="7"/>
    </row>
    <row r="25" spans="3:35" x14ac:dyDescent="0.25">
      <c r="C25" s="6"/>
      <c r="D25" s="16">
        <v>2035</v>
      </c>
      <c r="F25" s="71">
        <v>5814.203412742615</v>
      </c>
      <c r="H25" s="71">
        <v>265.94432289886475</v>
      </c>
      <c r="I25" s="71"/>
      <c r="J25" s="71">
        <v>5498.8545000000004</v>
      </c>
      <c r="K25" s="71"/>
      <c r="L25" s="71">
        <v>0</v>
      </c>
      <c r="M25" s="71"/>
      <c r="N25" s="71">
        <v>1948.4344374999998</v>
      </c>
      <c r="O25" s="71"/>
      <c r="P25" s="71">
        <f t="shared" si="0"/>
        <v>1948.4344374999998</v>
      </c>
      <c r="Q25" s="71"/>
      <c r="R25" s="71">
        <v>1600.1814999999999</v>
      </c>
      <c r="S25" s="71"/>
      <c r="T25" s="71">
        <v>0</v>
      </c>
      <c r="U25" s="71"/>
      <c r="V25" s="71">
        <v>2126.8950937499999</v>
      </c>
      <c r="W25" s="71"/>
      <c r="X25" s="71">
        <f t="shared" si="1"/>
        <v>3727.07659375</v>
      </c>
      <c r="Y25" s="71"/>
      <c r="Z25" s="71">
        <v>-281.09675000000004</v>
      </c>
      <c r="AA25" s="71"/>
      <c r="AB25" s="71">
        <v>0</v>
      </c>
      <c r="AC25" s="71"/>
      <c r="AD25" s="71">
        <v>0</v>
      </c>
      <c r="AE25" s="71"/>
      <c r="AF25" s="71">
        <f t="shared" si="3"/>
        <v>14411.911764705883</v>
      </c>
      <c r="AG25" s="71"/>
      <c r="AH25" s="71">
        <v>14945.1525</v>
      </c>
      <c r="AI25" s="7"/>
    </row>
    <row r="26" spans="3:35" x14ac:dyDescent="0.25">
      <c r="C26" s="6"/>
      <c r="D26" s="16">
        <v>2036</v>
      </c>
      <c r="F26" s="71">
        <v>5817.0108687667844</v>
      </c>
      <c r="H26" s="71">
        <v>267.26810704803466</v>
      </c>
      <c r="I26" s="71"/>
      <c r="J26" s="71">
        <v>5500.8864999999996</v>
      </c>
      <c r="K26" s="71"/>
      <c r="L26" s="71">
        <v>0</v>
      </c>
      <c r="M26" s="71"/>
      <c r="N26" s="71">
        <v>2310.3666249999997</v>
      </c>
      <c r="O26" s="71"/>
      <c r="P26" s="71">
        <f t="shared" si="0"/>
        <v>2310.3666249999997</v>
      </c>
      <c r="Q26" s="71"/>
      <c r="R26" s="71">
        <v>1606.40684375</v>
      </c>
      <c r="S26" s="71"/>
      <c r="T26" s="71">
        <v>0</v>
      </c>
      <c r="U26" s="71"/>
      <c r="V26" s="71">
        <v>2152.5835625</v>
      </c>
      <c r="W26" s="71"/>
      <c r="X26" s="71">
        <f t="shared" si="1"/>
        <v>3758.99040625</v>
      </c>
      <c r="Y26" s="71"/>
      <c r="Z26" s="71">
        <v>-19.985999999999876</v>
      </c>
      <c r="AA26" s="71"/>
      <c r="AB26" s="71">
        <v>0</v>
      </c>
      <c r="AC26" s="71"/>
      <c r="AD26" s="71">
        <v>0</v>
      </c>
      <c r="AE26" s="71"/>
      <c r="AF26" s="71">
        <f t="shared" si="3"/>
        <v>16652.751205400193</v>
      </c>
      <c r="AG26" s="71"/>
      <c r="AH26" s="71">
        <v>17268.902999999998</v>
      </c>
      <c r="AI26" s="7"/>
    </row>
    <row r="27" spans="3:35" x14ac:dyDescent="0.25">
      <c r="C27" s="6"/>
      <c r="D27" s="16">
        <v>2037</v>
      </c>
      <c r="F27" s="71">
        <v>5781.384376487732</v>
      </c>
      <c r="H27" s="71">
        <v>264.90752101898192</v>
      </c>
      <c r="I27" s="71"/>
      <c r="J27" s="71">
        <v>5469.2955000000002</v>
      </c>
      <c r="K27" s="71"/>
      <c r="L27" s="71">
        <v>0</v>
      </c>
      <c r="M27" s="71"/>
      <c r="N27" s="71">
        <v>1558.36653125</v>
      </c>
      <c r="O27" s="71"/>
      <c r="P27" s="71">
        <f t="shared" si="0"/>
        <v>1558.36653125</v>
      </c>
      <c r="Q27" s="71"/>
      <c r="R27" s="71">
        <v>1600.1814999999999</v>
      </c>
      <c r="S27" s="71"/>
      <c r="T27" s="71">
        <v>0</v>
      </c>
      <c r="U27" s="71"/>
      <c r="V27" s="71">
        <v>2146.1267187499998</v>
      </c>
      <c r="W27" s="71"/>
      <c r="X27" s="71">
        <f t="shared" si="1"/>
        <v>3746.3082187499995</v>
      </c>
      <c r="Y27" s="71"/>
      <c r="Z27" s="71">
        <v>-172.438625</v>
      </c>
      <c r="AA27" s="71"/>
      <c r="AB27" s="71">
        <v>0</v>
      </c>
      <c r="AC27" s="71"/>
      <c r="AD27" s="71">
        <v>0</v>
      </c>
      <c r="AE27" s="71"/>
      <c r="AF27" s="71">
        <f t="shared" si="3"/>
        <v>14996.091610414658</v>
      </c>
      <c r="AG27" s="71"/>
      <c r="AH27" s="71">
        <v>15550.947</v>
      </c>
      <c r="AI27" s="7"/>
    </row>
    <row r="28" spans="3:35" x14ac:dyDescent="0.25">
      <c r="C28" s="6"/>
      <c r="AI28" s="7"/>
    </row>
    <row r="29" spans="3:35" ht="15.75" thickBot="1" x14ac:dyDescent="0.3">
      <c r="C29" s="8"/>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10"/>
    </row>
    <row r="32" spans="3:35" ht="17.25" x14ac:dyDescent="0.25">
      <c r="C32" s="73" t="s">
        <v>87</v>
      </c>
      <c r="D32" s="1" t="s">
        <v>166</v>
      </c>
    </row>
    <row r="33" spans="3:4" ht="17.25" x14ac:dyDescent="0.25">
      <c r="C33" s="73" t="s">
        <v>89</v>
      </c>
      <c r="D33" s="1" t="s">
        <v>167</v>
      </c>
    </row>
    <row r="34" spans="3:4" ht="17.25" x14ac:dyDescent="0.25">
      <c r="C34" s="73" t="s">
        <v>168</v>
      </c>
      <c r="D34" s="1" t="s">
        <v>169</v>
      </c>
    </row>
  </sheetData>
  <pageMargins left="0.7" right="0.7" top="1.7291666666666667" bottom="0.75" header="0.3" footer="0.3"/>
  <pageSetup orientation="portrait" r:id="rId1"/>
  <headerFooter>
    <oddHeader>&amp;R&amp;"Times New Roman,Regular"&amp;12KPSC Case No. 2023-00092​
Commission Staff's First Set of Data Requests​
Dated May 15, 2023​
Item No. 8​
Public Attachment 6​
Page 1 of 1</oddHead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CF748-5704-418B-8C43-6287F11EDDB8}">
  <sheetPr>
    <pageSetUpPr autoPageBreaks="0"/>
  </sheetPr>
  <dimension ref="C1:BJ80"/>
  <sheetViews>
    <sheetView zoomScale="70" zoomScaleNormal="70" workbookViewId="0"/>
  </sheetViews>
  <sheetFormatPr defaultColWidth="8.7109375" defaultRowHeight="15" x14ac:dyDescent="0.25"/>
  <cols>
    <col min="1" max="2" width="8.7109375" style="1"/>
    <col min="3" max="3" width="3.7109375" style="1" customWidth="1"/>
    <col min="4" max="4" width="46.140625" style="1" customWidth="1"/>
    <col min="5" max="5" width="2.7109375" style="1" customWidth="1"/>
    <col min="6" max="6" width="7.140625" style="1" customWidth="1"/>
    <col min="7" max="7" width="2.7109375" style="1" customWidth="1"/>
    <col min="8" max="8" width="7.140625" style="1" customWidth="1"/>
    <col min="9" max="9" width="2.7109375" style="1" customWidth="1"/>
    <col min="10" max="10" width="7.140625" style="1" customWidth="1"/>
    <col min="11" max="11" width="2.7109375" style="1" customWidth="1"/>
    <col min="12" max="12" width="7.140625" style="1" customWidth="1"/>
    <col min="13" max="13" width="2.7109375" style="1" customWidth="1"/>
    <col min="14" max="14" width="7.140625" style="1" customWidth="1"/>
    <col min="15" max="15" width="2.7109375" style="1" customWidth="1"/>
    <col min="16" max="16" width="7.140625" style="1" customWidth="1"/>
    <col min="17" max="17" width="2.7109375" style="1" customWidth="1"/>
    <col min="18" max="18" width="7.140625" style="1" customWidth="1"/>
    <col min="19" max="19" width="2.7109375" style="1" customWidth="1"/>
    <col min="20" max="20" width="7.140625" style="1" customWidth="1"/>
    <col min="21" max="21" width="2.7109375" style="1" customWidth="1"/>
    <col min="22" max="22" width="7.140625" style="1" customWidth="1"/>
    <col min="23" max="23" width="2.7109375" style="1" customWidth="1"/>
    <col min="24" max="24" width="7.140625" style="1" customWidth="1"/>
    <col min="25" max="25" width="2.7109375" style="1" customWidth="1"/>
    <col min="26" max="26" width="7.140625" style="1" customWidth="1"/>
    <col min="27" max="27" width="2.7109375" style="1" customWidth="1"/>
    <col min="28" max="28" width="7.140625" style="1" customWidth="1"/>
    <col min="29" max="29" width="2.7109375" style="1" customWidth="1"/>
    <col min="30" max="30" width="7.140625" style="1" customWidth="1"/>
    <col min="31" max="31" width="2.7109375" style="1" customWidth="1"/>
    <col min="32" max="32" width="7.140625" style="1" customWidth="1"/>
    <col min="33" max="33" width="2.7109375" style="1" customWidth="1"/>
    <col min="34" max="34" width="7.140625" style="1" customWidth="1"/>
    <col min="35" max="35" width="2.7109375" style="1" customWidth="1"/>
    <col min="36" max="36" width="7.140625" style="1" customWidth="1"/>
    <col min="37" max="16384" width="8.7109375" style="1"/>
  </cols>
  <sheetData>
    <row r="1" spans="3:35" ht="15.75" thickBot="1" x14ac:dyDescent="0.3"/>
    <row r="2" spans="3:35" x14ac:dyDescent="0.25">
      <c r="C2" s="34"/>
      <c r="D2" s="35"/>
      <c r="E2" s="35"/>
      <c r="F2" s="35"/>
      <c r="G2" s="35"/>
      <c r="H2" s="35"/>
      <c r="I2" s="35"/>
      <c r="J2" s="35"/>
      <c r="K2" s="35"/>
      <c r="L2" s="35"/>
      <c r="M2" s="35"/>
      <c r="N2" s="35"/>
      <c r="O2" s="48" t="s">
        <v>62</v>
      </c>
      <c r="P2" s="35"/>
      <c r="Q2" s="35"/>
      <c r="R2" s="35"/>
      <c r="S2" s="35"/>
      <c r="T2" s="35"/>
      <c r="U2" s="35"/>
      <c r="V2" s="35"/>
      <c r="W2" s="35"/>
      <c r="X2" s="35"/>
      <c r="Y2" s="35"/>
      <c r="Z2" s="35"/>
      <c r="AA2" s="35"/>
      <c r="AB2" s="35"/>
      <c r="AC2" s="35"/>
      <c r="AD2" s="35"/>
      <c r="AE2" s="35"/>
      <c r="AF2" s="35"/>
      <c r="AG2" s="35"/>
      <c r="AH2" s="35"/>
      <c r="AI2" s="36"/>
    </row>
    <row r="3" spans="3:35" x14ac:dyDescent="0.25">
      <c r="C3" s="6"/>
      <c r="O3" s="43" t="s">
        <v>170</v>
      </c>
      <c r="AI3" s="7"/>
    </row>
    <row r="4" spans="3:35" x14ac:dyDescent="0.25">
      <c r="C4" s="6"/>
      <c r="O4" s="43" t="s">
        <v>64</v>
      </c>
      <c r="AI4" s="7"/>
    </row>
    <row r="5" spans="3:35" x14ac:dyDescent="0.25">
      <c r="C5" s="6"/>
      <c r="AI5" s="7"/>
    </row>
    <row r="6" spans="3:35" ht="15.75" thickBot="1" x14ac:dyDescent="0.3">
      <c r="C6" s="41"/>
      <c r="D6" s="44"/>
      <c r="F6" s="12">
        <v>2023</v>
      </c>
      <c r="H6" s="12">
        <v>2024</v>
      </c>
      <c r="J6" s="12">
        <v>2025</v>
      </c>
      <c r="L6" s="12">
        <v>2026</v>
      </c>
      <c r="N6" s="12">
        <v>2027</v>
      </c>
      <c r="P6" s="12">
        <v>2028</v>
      </c>
      <c r="R6" s="12">
        <v>2029</v>
      </c>
      <c r="T6" s="12">
        <v>2030</v>
      </c>
      <c r="V6" s="12">
        <v>2031</v>
      </c>
      <c r="X6" s="12">
        <v>2032</v>
      </c>
      <c r="Z6" s="12">
        <v>2033</v>
      </c>
      <c r="AB6" s="12">
        <v>2034</v>
      </c>
      <c r="AD6" s="12">
        <v>2035</v>
      </c>
      <c r="AF6" s="12">
        <v>2036</v>
      </c>
      <c r="AH6" s="12">
        <v>2037</v>
      </c>
      <c r="AI6" s="7"/>
    </row>
    <row r="7" spans="3:35" x14ac:dyDescent="0.25">
      <c r="C7" s="6"/>
      <c r="F7" s="16"/>
      <c r="H7" s="16"/>
      <c r="J7" s="16"/>
      <c r="L7" s="16"/>
      <c r="N7" s="16"/>
      <c r="P7" s="39"/>
      <c r="R7" s="16"/>
      <c r="T7" s="16"/>
      <c r="V7" s="16"/>
      <c r="X7" s="16"/>
      <c r="AI7" s="7"/>
    </row>
    <row r="8" spans="3:35" ht="17.25" x14ac:dyDescent="0.25">
      <c r="C8" s="6"/>
      <c r="D8" s="16" t="s">
        <v>171</v>
      </c>
      <c r="F8" s="16"/>
      <c r="H8" s="16"/>
      <c r="J8" s="16"/>
      <c r="L8" s="16"/>
      <c r="N8" s="16"/>
      <c r="P8" s="39"/>
      <c r="R8" s="16"/>
      <c r="T8" s="16"/>
      <c r="V8" s="16"/>
      <c r="X8" s="16"/>
      <c r="AI8" s="7"/>
    </row>
    <row r="9" spans="3:35" x14ac:dyDescent="0.25">
      <c r="C9" s="6"/>
      <c r="D9" s="79" t="s">
        <v>172</v>
      </c>
      <c r="F9" s="59">
        <v>6.2030384928625626</v>
      </c>
      <c r="G9" s="59"/>
      <c r="H9" s="59">
        <v>13.524545437387735</v>
      </c>
      <c r="I9" s="59"/>
      <c r="J9" s="59">
        <v>21.785004171983726</v>
      </c>
      <c r="K9" s="59"/>
      <c r="L9" s="59">
        <v>43.958391286501296</v>
      </c>
      <c r="M9" s="59"/>
      <c r="N9" s="59">
        <v>54.908187903672882</v>
      </c>
      <c r="O9" s="59"/>
      <c r="P9" s="59">
        <v>63.573897112279447</v>
      </c>
      <c r="Q9" s="59"/>
      <c r="R9" s="59">
        <v>70.494745002444105</v>
      </c>
      <c r="S9" s="59"/>
      <c r="T9" s="59">
        <v>76.010095300610828</v>
      </c>
      <c r="U9" s="59"/>
      <c r="V9" s="59">
        <v>67.667459849158732</v>
      </c>
      <c r="W9" s="59"/>
      <c r="X9" s="59">
        <v>68.718566615005869</v>
      </c>
      <c r="Y9" s="59"/>
      <c r="Z9" s="59">
        <v>69.824019519803869</v>
      </c>
      <c r="AA9" s="59"/>
      <c r="AB9" s="59">
        <v>71.187072916325974</v>
      </c>
      <c r="AC9" s="59"/>
      <c r="AD9" s="59">
        <v>72.703041231374186</v>
      </c>
      <c r="AE9" s="59"/>
      <c r="AF9" s="59">
        <v>74.111292011051177</v>
      </c>
      <c r="AG9" s="59"/>
      <c r="AH9" s="59">
        <v>74.937452043067339</v>
      </c>
      <c r="AI9" s="7"/>
    </row>
    <row r="10" spans="3:35" x14ac:dyDescent="0.25">
      <c r="C10" s="6"/>
      <c r="D10" s="79" t="s">
        <v>173</v>
      </c>
      <c r="F10" s="69">
        <v>1.6730614237258006</v>
      </c>
      <c r="G10" s="69"/>
      <c r="H10" s="69">
        <v>3.6048032892398099</v>
      </c>
      <c r="I10" s="69"/>
      <c r="J10" s="69">
        <v>5.7377919022845747</v>
      </c>
      <c r="K10" s="69"/>
      <c r="L10" s="69">
        <v>11.353402147405733</v>
      </c>
      <c r="M10" s="69"/>
      <c r="N10" s="69">
        <v>15.211048229063733</v>
      </c>
      <c r="O10" s="69"/>
      <c r="P10" s="69">
        <v>18.347085154253854</v>
      </c>
      <c r="Q10" s="69"/>
      <c r="R10" s="69">
        <v>20.895653931631401</v>
      </c>
      <c r="S10" s="69"/>
      <c r="T10" s="69">
        <v>22.934376579296455</v>
      </c>
      <c r="U10" s="69"/>
      <c r="V10" s="69">
        <v>21.412039518766619</v>
      </c>
      <c r="W10" s="69"/>
      <c r="X10" s="69">
        <v>20.873261949276205</v>
      </c>
      <c r="Y10" s="69"/>
      <c r="Z10" s="69">
        <v>20.323415511688385</v>
      </c>
      <c r="AA10" s="69"/>
      <c r="AB10" s="69">
        <v>19.837048227153588</v>
      </c>
      <c r="AC10" s="69"/>
      <c r="AD10" s="69">
        <v>19.406025138866926</v>
      </c>
      <c r="AE10" s="69"/>
      <c r="AF10" s="69">
        <v>18.956737459387803</v>
      </c>
      <c r="AG10" s="69"/>
      <c r="AH10" s="69">
        <v>18.295133206611421</v>
      </c>
      <c r="AI10" s="7"/>
    </row>
    <row r="11" spans="3:35" x14ac:dyDescent="0.25">
      <c r="C11" s="6"/>
      <c r="D11" s="79" t="s">
        <v>174</v>
      </c>
      <c r="F11" s="71">
        <v>1580.8439802675284</v>
      </c>
      <c r="G11" s="71"/>
      <c r="H11" s="71">
        <v>2136.789115140105</v>
      </c>
      <c r="I11" s="71"/>
      <c r="J11" s="71">
        <v>2757.1859976646228</v>
      </c>
      <c r="K11" s="71"/>
      <c r="L11" s="71">
        <v>8444.30117986599</v>
      </c>
      <c r="M11" s="71"/>
      <c r="N11" s="71">
        <v>8315.0653790189135</v>
      </c>
      <c r="O11" s="71"/>
      <c r="P11" s="71">
        <v>8185.1066938596387</v>
      </c>
      <c r="Q11" s="71"/>
      <c r="R11" s="71">
        <v>8111.2462430322303</v>
      </c>
      <c r="S11" s="71"/>
      <c r="T11" s="71">
        <v>8038.307100480818</v>
      </c>
      <c r="U11" s="71"/>
      <c r="V11" s="71">
        <v>3430.8446657988384</v>
      </c>
      <c r="W11" s="71"/>
      <c r="X11" s="71">
        <v>3456.0990931788388</v>
      </c>
      <c r="Y11" s="71"/>
      <c r="Z11" s="71">
        <v>3483.3695914882869</v>
      </c>
      <c r="AA11" s="71"/>
      <c r="AB11" s="71">
        <v>3554.4100950774587</v>
      </c>
      <c r="AC11" s="71"/>
      <c r="AD11" s="71">
        <v>3601.2497877811588</v>
      </c>
      <c r="AE11" s="71"/>
      <c r="AF11" s="71">
        <v>3640.0938823398269</v>
      </c>
      <c r="AG11" s="71"/>
      <c r="AH11" s="71">
        <v>3694.365068228024</v>
      </c>
      <c r="AI11" s="7"/>
    </row>
    <row r="12" spans="3:35" x14ac:dyDescent="0.25">
      <c r="C12" s="6"/>
      <c r="D12" s="79" t="s">
        <v>175</v>
      </c>
      <c r="R12" s="43"/>
      <c r="AI12" s="7"/>
    </row>
    <row r="13" spans="3:35" x14ac:dyDescent="0.25">
      <c r="C13" s="6"/>
      <c r="R13" s="43"/>
      <c r="AI13" s="7"/>
    </row>
    <row r="14" spans="3:35" ht="17.25" x14ac:dyDescent="0.25">
      <c r="C14" s="6"/>
      <c r="D14" s="1" t="s">
        <v>176</v>
      </c>
      <c r="R14" s="43"/>
      <c r="AI14" s="7"/>
    </row>
    <row r="15" spans="3:35" x14ac:dyDescent="0.25">
      <c r="C15" s="6"/>
      <c r="D15" s="79" t="s">
        <v>172</v>
      </c>
      <c r="F15" s="59">
        <v>11.998135471571286</v>
      </c>
      <c r="G15" s="59"/>
      <c r="H15" s="59">
        <v>31.889441103919257</v>
      </c>
      <c r="I15" s="59"/>
      <c r="J15" s="59">
        <v>57.099525253698232</v>
      </c>
      <c r="K15" s="59"/>
      <c r="L15" s="59">
        <v>86.614124316208446</v>
      </c>
      <c r="M15" s="59"/>
      <c r="N15" s="59">
        <v>112.05452030114535</v>
      </c>
      <c r="O15" s="59"/>
      <c r="P15" s="59">
        <v>133.78143248363457</v>
      </c>
      <c r="Q15" s="59"/>
      <c r="R15" s="59">
        <v>151.39514620924317</v>
      </c>
      <c r="S15" s="59"/>
      <c r="T15" s="59">
        <v>164.96495045347206</v>
      </c>
      <c r="U15" s="59"/>
      <c r="V15" s="59">
        <v>175.75594047529233</v>
      </c>
      <c r="W15" s="59"/>
      <c r="X15" s="59">
        <v>183.55211110581703</v>
      </c>
      <c r="Y15" s="59"/>
      <c r="Z15" s="59">
        <v>188.61857248645242</v>
      </c>
      <c r="AA15" s="59"/>
      <c r="AB15" s="59">
        <v>191.3047596351399</v>
      </c>
      <c r="AC15" s="59"/>
      <c r="AD15" s="59">
        <v>192.73908395582637</v>
      </c>
      <c r="AE15" s="59"/>
      <c r="AF15" s="59">
        <v>191.74645087229382</v>
      </c>
      <c r="AG15" s="59"/>
      <c r="AH15" s="59">
        <v>189.46787185228686</v>
      </c>
      <c r="AI15" s="7"/>
    </row>
    <row r="16" spans="3:35" x14ac:dyDescent="0.25">
      <c r="C16" s="41"/>
      <c r="D16" s="79" t="s">
        <v>173</v>
      </c>
      <c r="F16" s="69">
        <v>1.7637259143209789</v>
      </c>
      <c r="G16" s="69"/>
      <c r="H16" s="69">
        <v>4.6877478422761296</v>
      </c>
      <c r="I16" s="69"/>
      <c r="J16" s="69">
        <v>8.3936302122936386</v>
      </c>
      <c r="K16" s="69"/>
      <c r="L16" s="69">
        <v>12.73227627448264</v>
      </c>
      <c r="M16" s="69"/>
      <c r="N16" s="69">
        <v>16.472014484268364</v>
      </c>
      <c r="O16" s="69"/>
      <c r="P16" s="69">
        <v>19.665870575094281</v>
      </c>
      <c r="Q16" s="69"/>
      <c r="R16" s="69">
        <v>22.25508649275875</v>
      </c>
      <c r="S16" s="69"/>
      <c r="T16" s="69">
        <v>24.249847716660391</v>
      </c>
      <c r="U16" s="69"/>
      <c r="V16" s="69">
        <v>25.836123249867978</v>
      </c>
      <c r="W16" s="69"/>
      <c r="X16" s="69">
        <v>26.982160332555104</v>
      </c>
      <c r="Y16" s="69"/>
      <c r="Z16" s="69">
        <v>27.726930155508505</v>
      </c>
      <c r="AA16" s="69"/>
      <c r="AB16" s="69">
        <v>28.121799666365568</v>
      </c>
      <c r="AC16" s="69"/>
      <c r="AD16" s="69">
        <v>28.332645341506478</v>
      </c>
      <c r="AE16" s="69"/>
      <c r="AF16" s="69">
        <v>28.186728278227189</v>
      </c>
      <c r="AG16" s="69"/>
      <c r="AH16" s="69">
        <v>27.851777162286162</v>
      </c>
      <c r="AI16" s="7"/>
    </row>
    <row r="17" spans="3:62" ht="17.25" x14ac:dyDescent="0.25">
      <c r="C17" s="6"/>
      <c r="D17" s="79" t="s">
        <v>177</v>
      </c>
      <c r="F17" s="71">
        <v>2089.994989905937</v>
      </c>
      <c r="G17" s="71"/>
      <c r="H17" s="71">
        <v>3685.1033657150874</v>
      </c>
      <c r="I17" s="71"/>
      <c r="J17" s="71">
        <v>4954.3106702201567</v>
      </c>
      <c r="K17" s="71"/>
      <c r="L17" s="71">
        <v>6213.6585859472043</v>
      </c>
      <c r="M17" s="71"/>
      <c r="N17" s="71">
        <v>5947.5492570117167</v>
      </c>
      <c r="O17" s="71"/>
      <c r="P17" s="71">
        <v>5890.2097128066407</v>
      </c>
      <c r="Q17" s="71"/>
      <c r="R17" s="71">
        <v>5695.1545130351869</v>
      </c>
      <c r="S17" s="71"/>
      <c r="T17" s="71">
        <v>5612.7268796436647</v>
      </c>
      <c r="U17" s="71"/>
      <c r="V17" s="71">
        <v>5469.2443990690672</v>
      </c>
      <c r="W17" s="71"/>
      <c r="X17" s="71">
        <v>5330.8832491773319</v>
      </c>
      <c r="Y17" s="71"/>
      <c r="Z17" s="71">
        <v>5155.8010951148599</v>
      </c>
      <c r="AA17" s="71"/>
      <c r="AB17" s="71">
        <v>5021.0839991530665</v>
      </c>
      <c r="AC17" s="71"/>
      <c r="AD17" s="71">
        <v>4906.4768396881336</v>
      </c>
      <c r="AE17" s="71"/>
      <c r="AF17" s="71">
        <v>4814.2923840825561</v>
      </c>
      <c r="AG17" s="71"/>
      <c r="AH17" s="71">
        <v>4648.5306047373551</v>
      </c>
      <c r="AI17" s="7"/>
    </row>
    <row r="18" spans="3:62" x14ac:dyDescent="0.25">
      <c r="C18" s="6"/>
      <c r="D18" s="79" t="s">
        <v>175</v>
      </c>
      <c r="F18" s="16"/>
      <c r="H18" s="16"/>
      <c r="J18" s="16"/>
      <c r="L18" s="16"/>
      <c r="N18" s="16"/>
      <c r="P18" s="39"/>
      <c r="R18" s="16"/>
      <c r="T18" s="16"/>
      <c r="V18" s="16"/>
      <c r="X18" s="16"/>
      <c r="AI18" s="7"/>
    </row>
    <row r="19" spans="3:62" ht="15.75" thickBot="1" x14ac:dyDescent="0.3">
      <c r="C19" s="8"/>
      <c r="D19" s="9"/>
      <c r="E19" s="9"/>
      <c r="F19" s="17"/>
      <c r="G19" s="9"/>
      <c r="H19" s="17"/>
      <c r="I19" s="9"/>
      <c r="J19" s="17"/>
      <c r="K19" s="9"/>
      <c r="L19" s="17"/>
      <c r="M19" s="9"/>
      <c r="N19" s="17"/>
      <c r="O19" s="9"/>
      <c r="P19" s="40"/>
      <c r="Q19" s="9"/>
      <c r="R19" s="17"/>
      <c r="S19" s="9"/>
      <c r="T19" s="17"/>
      <c r="U19" s="9"/>
      <c r="V19" s="17"/>
      <c r="W19" s="9"/>
      <c r="X19" s="17"/>
      <c r="Y19" s="9"/>
      <c r="Z19" s="9"/>
      <c r="AA19" s="9"/>
      <c r="AB19" s="9"/>
      <c r="AC19" s="9"/>
      <c r="AD19" s="9"/>
      <c r="AE19" s="9"/>
      <c r="AF19" s="9"/>
      <c r="AG19" s="9"/>
      <c r="AH19" s="9"/>
      <c r="AI19" s="10"/>
    </row>
    <row r="21" spans="3:62" ht="17.25" x14ac:dyDescent="0.25">
      <c r="C21" s="73" t="s">
        <v>87</v>
      </c>
      <c r="D21" s="21" t="s">
        <v>178</v>
      </c>
    </row>
    <row r="22" spans="3:62" ht="17.25" customHeight="1" x14ac:dyDescent="0.25">
      <c r="C22" s="80" t="s">
        <v>89</v>
      </c>
      <c r="D22" s="125" t="s">
        <v>179</v>
      </c>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row>
    <row r="23" spans="3:62" ht="17.25" x14ac:dyDescent="0.25">
      <c r="C23" s="73" t="s">
        <v>168</v>
      </c>
      <c r="D23" s="21" t="s">
        <v>180</v>
      </c>
    </row>
    <row r="24" spans="3:62" ht="17.25" x14ac:dyDescent="0.25">
      <c r="C24" s="67" t="s">
        <v>93</v>
      </c>
      <c r="D24" s="21" t="s">
        <v>181</v>
      </c>
    </row>
    <row r="25" spans="3:62" ht="17.25" x14ac:dyDescent="0.25">
      <c r="C25" s="67" t="s">
        <v>182</v>
      </c>
      <c r="D25" s="1" t="s">
        <v>183</v>
      </c>
    </row>
    <row r="26" spans="3:62" ht="17.25" x14ac:dyDescent="0.25">
      <c r="C26" s="75" t="s">
        <v>184</v>
      </c>
      <c r="D26" s="21" t="s">
        <v>185</v>
      </c>
      <c r="AV26" s="68"/>
      <c r="AW26" s="68"/>
      <c r="AX26" s="68"/>
      <c r="AY26" s="68"/>
      <c r="AZ26" s="68"/>
      <c r="BA26" s="68"/>
      <c r="BB26" s="68"/>
      <c r="BC26" s="68"/>
      <c r="BD26" s="68"/>
      <c r="BE26" s="68"/>
      <c r="BF26" s="68"/>
      <c r="BG26" s="68"/>
      <c r="BH26" s="68"/>
      <c r="BI26" s="68"/>
      <c r="BJ26" s="68"/>
    </row>
    <row r="27" spans="3:62" x14ac:dyDescent="0.25">
      <c r="AV27" s="68"/>
      <c r="AW27" s="68"/>
      <c r="AX27" s="68"/>
      <c r="AY27" s="68"/>
      <c r="AZ27" s="68"/>
      <c r="BA27" s="68"/>
      <c r="BB27" s="68"/>
      <c r="BC27" s="68"/>
      <c r="BD27" s="68"/>
      <c r="BE27" s="68"/>
      <c r="BF27" s="68"/>
      <c r="BG27" s="68"/>
      <c r="BH27" s="68"/>
      <c r="BI27" s="68"/>
      <c r="BJ27" s="68"/>
    </row>
    <row r="53" spans="48:62" x14ac:dyDescent="0.25">
      <c r="AV53" s="54"/>
      <c r="AW53" s="54"/>
      <c r="AX53" s="54"/>
      <c r="AY53" s="54"/>
      <c r="AZ53" s="54"/>
      <c r="BA53" s="54"/>
      <c r="BB53" s="54"/>
      <c r="BC53" s="54"/>
      <c r="BD53" s="54"/>
      <c r="BE53" s="54"/>
      <c r="BF53" s="54"/>
      <c r="BG53" s="54"/>
      <c r="BH53" s="54"/>
      <c r="BI53" s="54"/>
      <c r="BJ53" s="54"/>
    </row>
    <row r="54" spans="48:62" x14ac:dyDescent="0.25">
      <c r="AV54" s="54"/>
      <c r="AW54" s="54"/>
      <c r="AX54" s="54"/>
      <c r="AY54" s="54"/>
      <c r="AZ54" s="54"/>
      <c r="BA54" s="54"/>
      <c r="BB54" s="54"/>
      <c r="BC54" s="54"/>
      <c r="BD54" s="54"/>
      <c r="BE54" s="54"/>
      <c r="BF54" s="54"/>
      <c r="BG54" s="54"/>
      <c r="BH54" s="54"/>
      <c r="BI54" s="54"/>
      <c r="BJ54" s="54"/>
    </row>
    <row r="79" spans="48:62" x14ac:dyDescent="0.25">
      <c r="AV79" s="54"/>
      <c r="AW79" s="54"/>
      <c r="AX79" s="54"/>
      <c r="AY79" s="54"/>
      <c r="AZ79" s="54"/>
      <c r="BA79" s="54"/>
      <c r="BB79" s="54"/>
      <c r="BC79" s="54"/>
      <c r="BD79" s="54"/>
      <c r="BE79" s="54"/>
      <c r="BF79" s="54"/>
      <c r="BG79" s="54"/>
      <c r="BH79" s="54"/>
      <c r="BI79" s="54"/>
      <c r="BJ79" s="54"/>
    </row>
    <row r="80" spans="48:62" x14ac:dyDescent="0.25">
      <c r="AV80" s="54"/>
      <c r="AW80" s="54"/>
      <c r="AX80" s="54"/>
      <c r="AY80" s="54"/>
      <c r="AZ80" s="54"/>
      <c r="BA80" s="54"/>
      <c r="BB80" s="54"/>
      <c r="BC80" s="54"/>
      <c r="BD80" s="54"/>
      <c r="BE80" s="54"/>
      <c r="BF80" s="54"/>
      <c r="BG80" s="54"/>
      <c r="BH80" s="54"/>
      <c r="BI80" s="54"/>
      <c r="BJ80" s="54"/>
    </row>
  </sheetData>
  <mergeCells count="1">
    <mergeCell ref="D22:AI22"/>
  </mergeCells>
  <pageMargins left="0.7" right="0.7" top="1.7291666666666667" bottom="0.75" header="0.3" footer="0.3"/>
  <pageSetup orientation="portrait" r:id="rId1"/>
  <headerFooter>
    <oddHeader>&amp;R&amp;"Times New Roman,Regular"&amp;12KPSC Case No. 2023-00092​
Commission Staff's First Set of Data Requests​
Dated May 15, 2023​
Item No. 8​
Public Attachment 6​
Page 1 of 1</oddHead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76187-27F0-43DD-8F8F-E12E3AF7867C}">
  <sheetPr>
    <pageSetUpPr autoPageBreaks="0"/>
  </sheetPr>
  <dimension ref="C1:AL51"/>
  <sheetViews>
    <sheetView zoomScale="25" zoomScaleNormal="25" workbookViewId="0"/>
  </sheetViews>
  <sheetFormatPr defaultColWidth="8.7109375" defaultRowHeight="15" x14ac:dyDescent="0.25"/>
  <cols>
    <col min="1" max="2" width="8.7109375" style="1"/>
    <col min="3" max="3" width="3.7109375" style="1" customWidth="1"/>
    <col min="4" max="4" width="41.28515625" style="1" customWidth="1"/>
    <col min="5" max="5" width="2.7109375" style="1" customWidth="1"/>
    <col min="6" max="6" width="8.28515625" style="1" customWidth="1"/>
    <col min="7" max="7" width="2.7109375" style="1" customWidth="1"/>
    <col min="8" max="8" width="8.28515625" style="1" customWidth="1"/>
    <col min="9" max="9" width="2.7109375" style="1" customWidth="1"/>
    <col min="10" max="10" width="8.28515625" style="1" customWidth="1"/>
    <col min="11" max="11" width="2.7109375" style="1" customWidth="1"/>
    <col min="12" max="12" width="8.28515625" style="1" customWidth="1"/>
    <col min="13" max="13" width="2.7109375" style="1" customWidth="1"/>
    <col min="14" max="14" width="8.28515625" style="1" customWidth="1"/>
    <col min="15" max="15" width="2.7109375" style="1" customWidth="1"/>
    <col min="16" max="16" width="8.28515625" style="1" customWidth="1"/>
    <col min="17" max="17" width="2.7109375" style="1" customWidth="1"/>
    <col min="18" max="18" width="8.28515625" style="1" customWidth="1"/>
    <col min="19" max="19" width="2.7109375" style="1" customWidth="1"/>
    <col min="20" max="20" width="8.28515625" style="1" customWidth="1"/>
    <col min="21" max="21" width="2.5703125" style="1" bestFit="1" customWidth="1"/>
    <col min="22" max="22" width="8.28515625" style="1" customWidth="1"/>
    <col min="23" max="23" width="2.7109375" style="1" customWidth="1"/>
    <col min="24" max="24" width="8.28515625" style="1" customWidth="1"/>
    <col min="25" max="25" width="2.7109375" style="1" customWidth="1"/>
    <col min="26" max="26" width="8.28515625" style="1" customWidth="1"/>
    <col min="27" max="27" width="2.7109375" style="1" customWidth="1"/>
    <col min="28" max="28" width="8.28515625" style="1" customWidth="1"/>
    <col min="29" max="29" width="2.7109375" style="1" customWidth="1"/>
    <col min="30" max="30" width="8.28515625" style="1" customWidth="1"/>
    <col min="31" max="31" width="2.7109375" style="1" customWidth="1"/>
    <col min="32" max="32" width="8.28515625" style="1" customWidth="1"/>
    <col min="33" max="33" width="2.7109375" style="1" customWidth="1"/>
    <col min="34" max="34" width="8.28515625" style="1" customWidth="1"/>
    <col min="35" max="35" width="2.7109375" style="1" customWidth="1"/>
    <col min="36" max="36" width="7.140625" style="1" customWidth="1"/>
    <col min="37" max="16384" width="8.7109375" style="1"/>
  </cols>
  <sheetData>
    <row r="1" spans="3:38" ht="15.75" thickBot="1" x14ac:dyDescent="0.3"/>
    <row r="2" spans="3:38" x14ac:dyDescent="0.25">
      <c r="C2" s="34"/>
      <c r="D2" s="35"/>
      <c r="E2" s="35"/>
      <c r="F2" s="35"/>
      <c r="G2" s="35"/>
      <c r="H2" s="35"/>
      <c r="I2" s="35"/>
      <c r="J2" s="35"/>
      <c r="K2" s="35"/>
      <c r="L2" s="35"/>
      <c r="M2" s="35"/>
      <c r="N2" s="35"/>
      <c r="O2" s="35"/>
      <c r="P2" s="48" t="s">
        <v>62</v>
      </c>
      <c r="Q2" s="35"/>
      <c r="R2" s="35"/>
      <c r="S2" s="35"/>
      <c r="T2" s="35"/>
      <c r="U2" s="35"/>
      <c r="V2" s="35"/>
      <c r="W2" s="35"/>
      <c r="X2" s="35"/>
      <c r="Y2" s="35"/>
      <c r="Z2" s="35"/>
      <c r="AA2" s="35"/>
      <c r="AB2" s="35"/>
      <c r="AC2" s="35"/>
      <c r="AD2" s="35"/>
      <c r="AE2" s="35"/>
      <c r="AF2" s="35"/>
      <c r="AG2" s="35"/>
      <c r="AH2" s="35"/>
      <c r="AI2" s="36"/>
    </row>
    <row r="3" spans="3:38" x14ac:dyDescent="0.25">
      <c r="C3" s="6"/>
      <c r="P3" s="43" t="s">
        <v>186</v>
      </c>
      <c r="AI3" s="7"/>
    </row>
    <row r="4" spans="3:38" ht="17.25" x14ac:dyDescent="0.25">
      <c r="C4" s="6"/>
      <c r="P4" s="43" t="s">
        <v>187</v>
      </c>
      <c r="AI4" s="7"/>
    </row>
    <row r="5" spans="3:38" x14ac:dyDescent="0.25">
      <c r="C5" s="6"/>
      <c r="P5" s="43" t="s">
        <v>64</v>
      </c>
      <c r="AI5" s="7"/>
    </row>
    <row r="6" spans="3:38" x14ac:dyDescent="0.25">
      <c r="C6" s="6"/>
      <c r="AI6" s="7"/>
    </row>
    <row r="7" spans="3:38" ht="15.75" thickBot="1" x14ac:dyDescent="0.3">
      <c r="C7" s="41"/>
      <c r="D7" s="44"/>
      <c r="F7" s="12">
        <v>2023</v>
      </c>
      <c r="H7" s="12">
        <v>2024</v>
      </c>
      <c r="J7" s="12">
        <v>2025</v>
      </c>
      <c r="L7" s="12">
        <v>2026</v>
      </c>
      <c r="N7" s="12">
        <v>2027</v>
      </c>
      <c r="P7" s="12">
        <v>2028</v>
      </c>
      <c r="R7" s="12">
        <v>2029</v>
      </c>
      <c r="T7" s="12">
        <v>2030</v>
      </c>
      <c r="V7" s="12">
        <v>2031</v>
      </c>
      <c r="X7" s="12">
        <v>2032</v>
      </c>
      <c r="Z7" s="12">
        <v>2033</v>
      </c>
      <c r="AB7" s="12">
        <v>2034</v>
      </c>
      <c r="AD7" s="12">
        <v>2035</v>
      </c>
      <c r="AF7" s="12">
        <v>2036</v>
      </c>
      <c r="AH7" s="12">
        <v>2037</v>
      </c>
      <c r="AI7" s="7"/>
    </row>
    <row r="8" spans="3:38" x14ac:dyDescent="0.25">
      <c r="C8" s="6"/>
      <c r="D8" s="21"/>
      <c r="F8" s="16"/>
      <c r="H8" s="16"/>
      <c r="J8" s="16"/>
      <c r="L8" s="16"/>
      <c r="N8" s="16"/>
      <c r="P8" s="39"/>
      <c r="R8" s="16"/>
      <c r="T8" s="16"/>
      <c r="V8" s="16"/>
      <c r="X8" s="16"/>
      <c r="AI8" s="7"/>
    </row>
    <row r="9" spans="3:38" ht="17.25" x14ac:dyDescent="0.25">
      <c r="C9" s="20" t="s">
        <v>188</v>
      </c>
      <c r="D9" s="21"/>
      <c r="F9" s="16"/>
      <c r="H9" s="16"/>
      <c r="J9" s="16"/>
      <c r="L9" s="16"/>
      <c r="N9" s="16"/>
      <c r="P9" s="39"/>
      <c r="R9" s="16"/>
      <c r="T9" s="16"/>
      <c r="V9" s="16"/>
      <c r="X9" s="16"/>
      <c r="AI9" s="7"/>
    </row>
    <row r="10" spans="3:38" x14ac:dyDescent="0.25">
      <c r="C10" s="6"/>
      <c r="D10" s="21" t="s">
        <v>78</v>
      </c>
      <c r="F10" s="16">
        <v>780</v>
      </c>
      <c r="G10" s="16"/>
      <c r="H10" s="16">
        <v>780</v>
      </c>
      <c r="I10" s="16"/>
      <c r="J10" s="16">
        <v>780</v>
      </c>
      <c r="K10" s="16"/>
      <c r="L10" s="16">
        <v>780</v>
      </c>
      <c r="M10" s="16"/>
      <c r="N10" s="16">
        <v>780</v>
      </c>
      <c r="O10" s="16"/>
      <c r="P10" s="16">
        <v>780</v>
      </c>
      <c r="Q10" s="16"/>
      <c r="R10" s="16">
        <v>0</v>
      </c>
      <c r="S10" s="16"/>
      <c r="T10" s="16">
        <v>0</v>
      </c>
      <c r="U10" s="16"/>
      <c r="V10" s="16">
        <v>0</v>
      </c>
      <c r="W10" s="16"/>
      <c r="X10" s="16">
        <v>0</v>
      </c>
      <c r="Y10" s="16"/>
      <c r="Z10" s="16">
        <v>0</v>
      </c>
      <c r="AA10" s="16"/>
      <c r="AB10" s="16">
        <v>0</v>
      </c>
      <c r="AC10" s="16"/>
      <c r="AD10" s="16">
        <v>0</v>
      </c>
      <c r="AE10" s="16"/>
      <c r="AF10" s="16">
        <v>0</v>
      </c>
      <c r="AG10" s="16"/>
      <c r="AH10" s="16">
        <v>0</v>
      </c>
      <c r="AI10" s="7"/>
    </row>
    <row r="11" spans="3:38" ht="17.25" x14ac:dyDescent="0.25">
      <c r="C11" s="6"/>
      <c r="D11" s="21" t="s">
        <v>189</v>
      </c>
      <c r="F11" s="16">
        <v>295</v>
      </c>
      <c r="G11" s="16"/>
      <c r="H11" s="16">
        <v>295</v>
      </c>
      <c r="I11" s="16"/>
      <c r="J11" s="16">
        <v>295</v>
      </c>
      <c r="K11" s="16"/>
      <c r="L11" s="16">
        <v>295</v>
      </c>
      <c r="M11" s="16"/>
      <c r="N11" s="16">
        <v>295</v>
      </c>
      <c r="O11" s="16"/>
      <c r="P11" s="16">
        <v>295</v>
      </c>
      <c r="Q11" s="16"/>
      <c r="R11" s="16">
        <v>295</v>
      </c>
      <c r="S11" s="16"/>
      <c r="T11" s="16">
        <v>295</v>
      </c>
      <c r="U11" s="16"/>
      <c r="V11" s="16">
        <v>295</v>
      </c>
      <c r="W11" s="16"/>
      <c r="X11" s="16">
        <v>295</v>
      </c>
      <c r="Y11" s="16"/>
      <c r="Z11" s="16">
        <v>295</v>
      </c>
      <c r="AA11" s="16"/>
      <c r="AB11" s="16">
        <v>295</v>
      </c>
      <c r="AC11" s="16"/>
      <c r="AD11" s="16">
        <v>295</v>
      </c>
      <c r="AE11" s="16"/>
      <c r="AF11" s="16">
        <v>295</v>
      </c>
      <c r="AG11" s="16"/>
      <c r="AH11" s="16">
        <v>295</v>
      </c>
      <c r="AI11" s="7"/>
    </row>
    <row r="12" spans="3:38" x14ac:dyDescent="0.25">
      <c r="C12" s="6"/>
      <c r="D12" s="21" t="s">
        <v>57</v>
      </c>
      <c r="F12" s="16">
        <v>70</v>
      </c>
      <c r="G12" s="16"/>
      <c r="H12" s="16">
        <v>78</v>
      </c>
      <c r="I12" s="16"/>
      <c r="J12" s="16">
        <v>78</v>
      </c>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7"/>
    </row>
    <row r="13" spans="3:38" x14ac:dyDescent="0.25">
      <c r="C13" s="6" t="s">
        <v>190</v>
      </c>
      <c r="D13" s="21"/>
      <c r="F13" s="58">
        <v>1148</v>
      </c>
      <c r="G13" s="58"/>
      <c r="H13" s="58">
        <v>1153</v>
      </c>
      <c r="I13" s="58"/>
      <c r="J13" s="58">
        <v>1153</v>
      </c>
      <c r="K13" s="58"/>
      <c r="L13" s="58">
        <v>1075</v>
      </c>
      <c r="M13" s="58"/>
      <c r="N13" s="58">
        <v>1075</v>
      </c>
      <c r="O13" s="58"/>
      <c r="P13" s="58">
        <v>1075</v>
      </c>
      <c r="Q13" s="58"/>
      <c r="R13" s="58">
        <v>295</v>
      </c>
      <c r="S13" s="58"/>
      <c r="T13" s="58">
        <v>295</v>
      </c>
      <c r="U13" s="58"/>
      <c r="V13" s="58">
        <v>295</v>
      </c>
      <c r="W13" s="58"/>
      <c r="X13" s="58">
        <v>295</v>
      </c>
      <c r="Y13" s="58"/>
      <c r="Z13" s="58">
        <v>295</v>
      </c>
      <c r="AA13" s="58"/>
      <c r="AB13" s="58">
        <v>295</v>
      </c>
      <c r="AC13" s="58"/>
      <c r="AD13" s="58">
        <v>295</v>
      </c>
      <c r="AE13" s="58"/>
      <c r="AF13" s="58">
        <v>295</v>
      </c>
      <c r="AG13" s="58"/>
      <c r="AH13" s="58">
        <v>295</v>
      </c>
      <c r="AI13" s="7"/>
    </row>
    <row r="14" spans="3:38" x14ac:dyDescent="0.25">
      <c r="C14" s="6"/>
      <c r="D14" s="21"/>
      <c r="F14" s="16"/>
      <c r="G14" s="16"/>
      <c r="H14" s="16"/>
      <c r="I14" s="16"/>
      <c r="J14" s="16"/>
      <c r="K14" s="16"/>
      <c r="L14" s="16"/>
      <c r="M14" s="16"/>
      <c r="N14" s="16"/>
      <c r="O14" s="16"/>
      <c r="P14" s="16"/>
      <c r="Q14" s="16"/>
      <c r="R14" s="43"/>
      <c r="S14" s="16"/>
      <c r="T14" s="16"/>
      <c r="U14" s="16"/>
      <c r="V14" s="16"/>
      <c r="W14" s="16"/>
      <c r="X14" s="16"/>
      <c r="Y14" s="16"/>
      <c r="Z14" s="16"/>
      <c r="AA14" s="16"/>
      <c r="AB14" s="16"/>
      <c r="AC14" s="16"/>
      <c r="AD14" s="16"/>
      <c r="AE14" s="16"/>
      <c r="AF14" s="16"/>
      <c r="AG14" s="16"/>
      <c r="AH14" s="16"/>
      <c r="AI14" s="7"/>
    </row>
    <row r="15" spans="3:38" x14ac:dyDescent="0.25">
      <c r="C15" s="6" t="s">
        <v>191</v>
      </c>
      <c r="D15" s="21"/>
      <c r="F15" s="76">
        <v>9.9560180025656031E-2</v>
      </c>
      <c r="G15" s="77"/>
      <c r="H15" s="76">
        <v>0.11294819857315987</v>
      </c>
      <c r="I15" s="77"/>
      <c r="J15" s="76">
        <v>0.10785329866531047</v>
      </c>
      <c r="K15" s="77"/>
      <c r="L15" s="76">
        <v>0.11660273889088467</v>
      </c>
      <c r="M15" s="77"/>
      <c r="N15" s="76">
        <v>0.11416609841395482</v>
      </c>
      <c r="O15" s="77"/>
      <c r="P15" s="76">
        <v>0.11858013178372251</v>
      </c>
      <c r="Q15" s="77"/>
      <c r="R15" s="76">
        <v>2.6695889941716597E-2</v>
      </c>
      <c r="S15" s="77"/>
      <c r="T15" s="76">
        <v>2.8364381951800847E-2</v>
      </c>
      <c r="U15" s="77"/>
      <c r="V15" s="76">
        <v>2.6689559822217178E-2</v>
      </c>
      <c r="W15" s="77"/>
      <c r="X15" s="76">
        <v>2.836612119513043E-2</v>
      </c>
      <c r="Y15" s="77"/>
      <c r="Z15" s="76">
        <v>2.6060274091817565E-2</v>
      </c>
      <c r="AA15" s="77"/>
      <c r="AB15" s="76">
        <v>2.4471232850672837E-2</v>
      </c>
      <c r="AC15" s="77"/>
      <c r="AD15" s="78">
        <v>2.8364381951800847E-2</v>
      </c>
      <c r="AE15" s="77"/>
      <c r="AF15" s="76">
        <v>2.606830596923828E-2</v>
      </c>
      <c r="AG15" s="77"/>
      <c r="AH15" s="76">
        <v>2.6695889941716597E-2</v>
      </c>
      <c r="AI15" s="74"/>
      <c r="AJ15" s="16"/>
      <c r="AK15" s="16"/>
      <c r="AL15" s="16"/>
    </row>
    <row r="16" spans="3:38" x14ac:dyDescent="0.25">
      <c r="C16" s="6"/>
      <c r="D16" s="21"/>
      <c r="F16" s="16"/>
      <c r="G16" s="16"/>
      <c r="H16" s="16"/>
      <c r="I16" s="16"/>
      <c r="J16" s="16"/>
      <c r="K16" s="16"/>
      <c r="L16" s="16"/>
      <c r="M16" s="16"/>
      <c r="N16" s="16"/>
      <c r="O16" s="16"/>
      <c r="P16" s="16"/>
      <c r="Q16" s="16"/>
      <c r="R16" s="43"/>
      <c r="S16" s="16"/>
      <c r="T16" s="16"/>
      <c r="U16" s="16"/>
      <c r="V16" s="16"/>
      <c r="W16" s="16"/>
      <c r="X16" s="16"/>
      <c r="Y16" s="16"/>
      <c r="Z16" s="16"/>
      <c r="AA16" s="16"/>
      <c r="AB16" s="16"/>
      <c r="AC16" s="16"/>
      <c r="AD16" s="16"/>
      <c r="AE16" s="16"/>
      <c r="AF16" s="16"/>
      <c r="AG16" s="16"/>
      <c r="AH16" s="16"/>
      <c r="AI16" s="7"/>
    </row>
    <row r="17" spans="3:35" x14ac:dyDescent="0.25">
      <c r="C17" s="6"/>
      <c r="D17" s="21"/>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7"/>
    </row>
    <row r="18" spans="3:35" x14ac:dyDescent="0.25">
      <c r="C18" s="6" t="s">
        <v>192</v>
      </c>
      <c r="D18" s="21"/>
      <c r="F18" s="2"/>
      <c r="G18" s="16"/>
      <c r="H18" s="2"/>
      <c r="I18" s="16"/>
      <c r="J18" s="2"/>
      <c r="K18" s="16"/>
      <c r="L18" s="2"/>
      <c r="M18" s="16"/>
      <c r="N18" s="2"/>
      <c r="O18" s="16"/>
      <c r="P18" s="2"/>
      <c r="Q18" s="16"/>
      <c r="R18" s="2"/>
      <c r="S18" s="16"/>
      <c r="T18" s="2"/>
      <c r="U18" s="16"/>
      <c r="V18" s="2"/>
      <c r="W18" s="16"/>
      <c r="X18" s="2"/>
      <c r="Y18" s="16"/>
      <c r="Z18" s="2"/>
      <c r="AA18" s="16"/>
      <c r="AB18" s="2"/>
      <c r="AC18" s="16"/>
      <c r="AD18" s="2"/>
      <c r="AE18" s="16"/>
      <c r="AF18" s="2"/>
      <c r="AG18" s="16"/>
      <c r="AH18" s="2"/>
      <c r="AI18" s="7"/>
    </row>
    <row r="19" spans="3:35" x14ac:dyDescent="0.25">
      <c r="C19" s="6"/>
      <c r="D19" s="21" t="s">
        <v>78</v>
      </c>
      <c r="F19" s="16">
        <v>649</v>
      </c>
      <c r="G19" s="16"/>
      <c r="H19" s="16">
        <v>649</v>
      </c>
      <c r="I19" s="16"/>
      <c r="J19" s="16">
        <v>649</v>
      </c>
      <c r="K19" s="16"/>
      <c r="L19" s="16">
        <v>649</v>
      </c>
      <c r="M19" s="16"/>
      <c r="N19" s="16">
        <v>649</v>
      </c>
      <c r="O19" s="16"/>
      <c r="P19" s="16">
        <v>649</v>
      </c>
      <c r="Q19" s="16"/>
      <c r="R19" s="16">
        <v>0</v>
      </c>
      <c r="S19" s="16"/>
      <c r="T19" s="16">
        <v>0</v>
      </c>
      <c r="U19" s="16"/>
      <c r="V19" s="16">
        <v>0</v>
      </c>
      <c r="W19" s="16"/>
      <c r="X19" s="16">
        <v>0</v>
      </c>
      <c r="Y19" s="16"/>
      <c r="Z19" s="16">
        <v>0</v>
      </c>
      <c r="AA19" s="16"/>
      <c r="AB19" s="16">
        <v>0</v>
      </c>
      <c r="AC19" s="16"/>
      <c r="AD19" s="16">
        <v>0</v>
      </c>
      <c r="AE19" s="16"/>
      <c r="AF19" s="16">
        <v>0</v>
      </c>
      <c r="AG19" s="16"/>
      <c r="AH19" s="16">
        <v>0</v>
      </c>
      <c r="AI19" s="7"/>
    </row>
    <row r="20" spans="3:35" x14ac:dyDescent="0.25">
      <c r="C20" s="6"/>
      <c r="D20" s="21" t="s">
        <v>193</v>
      </c>
      <c r="F20" s="16">
        <v>285</v>
      </c>
      <c r="G20" s="16"/>
      <c r="H20" s="16">
        <v>285</v>
      </c>
      <c r="I20" s="16"/>
      <c r="J20" s="16">
        <v>285</v>
      </c>
      <c r="K20" s="16"/>
      <c r="L20" s="16">
        <v>285</v>
      </c>
      <c r="M20" s="16"/>
      <c r="N20" s="16">
        <v>285</v>
      </c>
      <c r="O20" s="16"/>
      <c r="P20" s="16">
        <v>285</v>
      </c>
      <c r="Q20" s="16"/>
      <c r="R20" s="16">
        <v>285</v>
      </c>
      <c r="S20" s="16"/>
      <c r="T20" s="16">
        <v>285</v>
      </c>
      <c r="U20" s="16"/>
      <c r="V20" s="16">
        <v>285</v>
      </c>
      <c r="W20" s="16"/>
      <c r="X20" s="16">
        <v>285</v>
      </c>
      <c r="Y20" s="16"/>
      <c r="Z20" s="16">
        <v>285</v>
      </c>
      <c r="AA20" s="16"/>
      <c r="AB20" s="16">
        <v>285</v>
      </c>
      <c r="AC20" s="16"/>
      <c r="AD20" s="16">
        <v>285</v>
      </c>
      <c r="AE20" s="16"/>
      <c r="AF20" s="16">
        <v>285</v>
      </c>
      <c r="AG20" s="16"/>
      <c r="AH20" s="16">
        <v>285</v>
      </c>
      <c r="AI20" s="7"/>
    </row>
    <row r="21" spans="3:35" x14ac:dyDescent="0.25">
      <c r="C21" s="6"/>
      <c r="D21" s="21" t="s">
        <v>194</v>
      </c>
      <c r="F21" s="59">
        <v>8.5310081046411632</v>
      </c>
      <c r="G21" s="16"/>
      <c r="H21" s="59">
        <v>5.4157228163300752</v>
      </c>
      <c r="I21" s="59"/>
      <c r="J21" s="59">
        <v>5.4157228163300752</v>
      </c>
      <c r="K21" s="59"/>
      <c r="L21" s="59">
        <v>5.4157228163300752</v>
      </c>
      <c r="M21" s="59"/>
      <c r="N21" s="59">
        <v>5.4157228163300752</v>
      </c>
      <c r="O21" s="59"/>
      <c r="P21" s="59">
        <v>5.4157228163300752</v>
      </c>
      <c r="Q21" s="16"/>
      <c r="R21" s="59">
        <v>5.4157228163300752</v>
      </c>
      <c r="S21" s="59"/>
      <c r="T21" s="59">
        <v>5.4157228163300752</v>
      </c>
      <c r="U21" s="59"/>
      <c r="V21" s="59">
        <v>5.4157228163300752</v>
      </c>
      <c r="W21" s="59"/>
      <c r="X21" s="59">
        <v>5.4157228163300752</v>
      </c>
      <c r="Y21" s="59"/>
      <c r="Z21" s="59">
        <v>5.4157228163300752</v>
      </c>
      <c r="AA21" s="16"/>
      <c r="AB21" s="59">
        <v>5.4157228163300752</v>
      </c>
      <c r="AC21" s="59"/>
      <c r="AD21" s="59">
        <v>5.4157228163300752</v>
      </c>
      <c r="AE21" s="59"/>
      <c r="AF21" s="59">
        <v>5.4157228163300752</v>
      </c>
      <c r="AG21" s="16"/>
      <c r="AH21" s="59">
        <v>5.4157228163300752</v>
      </c>
      <c r="AI21" s="7"/>
    </row>
    <row r="22" spans="3:35" x14ac:dyDescent="0.25">
      <c r="C22" s="6" t="s">
        <v>195</v>
      </c>
      <c r="D22" s="21"/>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7"/>
    </row>
    <row r="23" spans="3:35" x14ac:dyDescent="0.25">
      <c r="C23" s="6"/>
      <c r="D23" s="21"/>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7"/>
    </row>
    <row r="24" spans="3:35" x14ac:dyDescent="0.25">
      <c r="C24" s="6" t="s">
        <v>196</v>
      </c>
      <c r="D24" s="21"/>
      <c r="F24" s="61">
        <v>930.49199934464957</v>
      </c>
      <c r="G24" s="61"/>
      <c r="H24" s="61">
        <v>935.7164429518732</v>
      </c>
      <c r="I24" s="61"/>
      <c r="J24" s="61">
        <v>919.95479242274519</v>
      </c>
      <c r="K24" s="61"/>
      <c r="L24" s="61">
        <v>967.56352515590527</v>
      </c>
      <c r="M24" s="61"/>
      <c r="N24" s="61">
        <v>963.73159040281257</v>
      </c>
      <c r="O24" s="61"/>
      <c r="P24" s="61">
        <v>957.98368827317347</v>
      </c>
      <c r="Q24" s="61"/>
      <c r="R24" s="61">
        <v>955.10973720835398</v>
      </c>
      <c r="S24" s="61"/>
      <c r="T24" s="61">
        <v>952.23578614353448</v>
      </c>
      <c r="U24" s="61"/>
      <c r="V24" s="61">
        <v>950.31981876698808</v>
      </c>
      <c r="W24" s="61"/>
      <c r="X24" s="61">
        <v>945.52990032562218</v>
      </c>
      <c r="Y24" s="61"/>
      <c r="Z24" s="61">
        <v>946.48788401389538</v>
      </c>
      <c r="AA24" s="61"/>
      <c r="AB24" s="61">
        <v>941.69796557252948</v>
      </c>
      <c r="AC24" s="61"/>
      <c r="AD24" s="61">
        <v>940.73998188425639</v>
      </c>
      <c r="AE24" s="61"/>
      <c r="AF24" s="61">
        <v>936.9080471311637</v>
      </c>
      <c r="AG24" s="61"/>
      <c r="AH24" s="61">
        <v>937.86603081943679</v>
      </c>
      <c r="AI24" s="7"/>
    </row>
    <row r="25" spans="3:35" x14ac:dyDescent="0.25">
      <c r="C25" s="6"/>
      <c r="D25" s="21"/>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7"/>
    </row>
    <row r="26" spans="3:35" x14ac:dyDescent="0.25">
      <c r="C26" s="6" t="s">
        <v>197</v>
      </c>
      <c r="D26" s="21"/>
      <c r="F26" s="16">
        <v>1.089</v>
      </c>
      <c r="G26" s="16"/>
      <c r="H26" s="16">
        <v>1.089</v>
      </c>
      <c r="I26" s="16"/>
      <c r="J26" s="16">
        <v>1.089</v>
      </c>
      <c r="K26" s="16"/>
      <c r="L26" s="16">
        <v>1.089</v>
      </c>
      <c r="M26" s="16"/>
      <c r="N26" s="16">
        <v>1.089</v>
      </c>
      <c r="O26" s="16"/>
      <c r="P26" s="16">
        <v>1.089</v>
      </c>
      <c r="Q26" s="16"/>
      <c r="R26" s="16">
        <v>1.089</v>
      </c>
      <c r="S26" s="16"/>
      <c r="T26" s="16">
        <v>1.089</v>
      </c>
      <c r="U26" s="16"/>
      <c r="V26" s="16">
        <v>1.089</v>
      </c>
      <c r="W26" s="16"/>
      <c r="X26" s="16">
        <v>1.089</v>
      </c>
      <c r="Y26" s="16"/>
      <c r="Z26" s="16">
        <v>1.089</v>
      </c>
      <c r="AA26" s="16"/>
      <c r="AB26" s="16">
        <v>1.089</v>
      </c>
      <c r="AC26" s="16"/>
      <c r="AD26" s="16">
        <v>1.089</v>
      </c>
      <c r="AE26" s="16"/>
      <c r="AF26" s="16">
        <v>1.089</v>
      </c>
      <c r="AG26" s="16"/>
      <c r="AH26" s="16">
        <v>1.089</v>
      </c>
      <c r="AI26" s="7"/>
    </row>
    <row r="27" spans="3:35" x14ac:dyDescent="0.25">
      <c r="C27" s="6"/>
      <c r="D27" s="21"/>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7"/>
    </row>
    <row r="28" spans="3:35" x14ac:dyDescent="0.25">
      <c r="C28" s="6" t="s">
        <v>198</v>
      </c>
      <c r="D28" s="21"/>
      <c r="F28" s="61">
        <v>1013.6779840860612</v>
      </c>
      <c r="G28" s="61"/>
      <c r="H28" s="61">
        <v>1019.3694929517706</v>
      </c>
      <c r="I28" s="61"/>
      <c r="J28" s="61">
        <v>1002.1987508653385</v>
      </c>
      <c r="K28" s="61"/>
      <c r="L28" s="61">
        <v>1054.0637043048432</v>
      </c>
      <c r="M28" s="61"/>
      <c r="N28" s="61">
        <v>1049.8891945848241</v>
      </c>
      <c r="O28" s="61"/>
      <c r="P28" s="61">
        <v>1043.6274300047951</v>
      </c>
      <c r="Q28" s="61"/>
      <c r="R28" s="61">
        <v>1040.4965477147807</v>
      </c>
      <c r="S28" s="61"/>
      <c r="T28" s="61">
        <v>1037.3656654247663</v>
      </c>
      <c r="U28" s="61"/>
      <c r="V28" s="61">
        <v>1035.2784105647568</v>
      </c>
      <c r="W28" s="61"/>
      <c r="X28" s="61">
        <v>1030.0602734147328</v>
      </c>
      <c r="Y28" s="61"/>
      <c r="Z28" s="61">
        <v>1031.1039008447376</v>
      </c>
      <c r="AA28" s="61"/>
      <c r="AB28" s="61">
        <v>1025.8857636947137</v>
      </c>
      <c r="AC28" s="61"/>
      <c r="AD28" s="61">
        <v>1024.8421362647089</v>
      </c>
      <c r="AE28" s="61"/>
      <c r="AF28" s="61">
        <v>1020.6676265446897</v>
      </c>
      <c r="AG28" s="61"/>
      <c r="AH28" s="61">
        <v>1021.7112539746944</v>
      </c>
      <c r="AI28" s="7"/>
    </row>
    <row r="29" spans="3:35" x14ac:dyDescent="0.25">
      <c r="C29" s="6"/>
      <c r="D29" s="21"/>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7"/>
    </row>
    <row r="30" spans="3:35" ht="17.25" x14ac:dyDescent="0.25">
      <c r="C30" s="56" t="s">
        <v>199</v>
      </c>
      <c r="E30" s="67" t="s">
        <v>184</v>
      </c>
      <c r="F30" s="61">
        <f>SUM(F19:F21,F12)-F28</f>
        <v>-1.1469759814200415</v>
      </c>
      <c r="G30" s="61"/>
      <c r="H30" s="61">
        <f t="shared" ref="H30:AH30" si="0">SUM(H19:H21,H12)-H28</f>
        <v>-1.9537701354404362</v>
      </c>
      <c r="I30" s="61"/>
      <c r="J30" s="61">
        <f t="shared" si="0"/>
        <v>15.216971950991592</v>
      </c>
      <c r="K30" s="61"/>
      <c r="L30" s="61">
        <f t="shared" si="0"/>
        <v>-114.6479814885131</v>
      </c>
      <c r="M30" s="61"/>
      <c r="N30" s="61">
        <f t="shared" si="0"/>
        <v>-110.47347176849394</v>
      </c>
      <c r="O30" s="61"/>
      <c r="P30" s="61">
        <f t="shared" si="0"/>
        <v>-104.21170718846497</v>
      </c>
      <c r="Q30" s="61"/>
      <c r="R30" s="61">
        <f t="shared" si="0"/>
        <v>-750.0808248984506</v>
      </c>
      <c r="S30" s="61"/>
      <c r="T30" s="61">
        <f t="shared" si="0"/>
        <v>-746.94994260843623</v>
      </c>
      <c r="U30" s="61"/>
      <c r="V30" s="61">
        <f t="shared" si="0"/>
        <v>-744.86268774842665</v>
      </c>
      <c r="W30" s="61"/>
      <c r="X30" s="61">
        <f t="shared" si="0"/>
        <v>-739.6445505984027</v>
      </c>
      <c r="Y30" s="61"/>
      <c r="Z30" s="61">
        <f t="shared" si="0"/>
        <v>-740.68817802840749</v>
      </c>
      <c r="AA30" s="61"/>
      <c r="AB30" s="61">
        <f t="shared" si="0"/>
        <v>-735.47004087838354</v>
      </c>
      <c r="AC30" s="61"/>
      <c r="AD30" s="61">
        <f t="shared" si="0"/>
        <v>-734.42641344837875</v>
      </c>
      <c r="AE30" s="61"/>
      <c r="AF30" s="61">
        <f t="shared" si="0"/>
        <v>-730.25190372835959</v>
      </c>
      <c r="AG30" s="61"/>
      <c r="AH30" s="61">
        <f t="shared" si="0"/>
        <v>-731.29553115836438</v>
      </c>
      <c r="AI30" s="7"/>
    </row>
    <row r="31" spans="3:35" ht="17.25" x14ac:dyDescent="0.25">
      <c r="C31" s="56" t="s">
        <v>200</v>
      </c>
      <c r="E31" s="67" t="s">
        <v>184</v>
      </c>
      <c r="F31" s="60">
        <f>SUM(F19:F21,F12)/F24-1</f>
        <v>8.8167344606694176E-2</v>
      </c>
      <c r="G31" s="60"/>
      <c r="H31" s="60">
        <f t="shared" ref="H31:AH31" si="1">SUM(H19:H21,H12)/H24-1</f>
        <v>8.7312006195726211E-2</v>
      </c>
      <c r="I31" s="60"/>
      <c r="J31" s="60">
        <f t="shared" si="1"/>
        <v>0.10594099970599302</v>
      </c>
      <c r="K31" s="60"/>
      <c r="L31" s="60">
        <f t="shared" si="1"/>
        <v>-2.9091425635375923E-2</v>
      </c>
      <c r="M31" s="60"/>
      <c r="N31" s="60">
        <f t="shared" si="1"/>
        <v>-2.5230954166729269E-2</v>
      </c>
      <c r="O31" s="60"/>
      <c r="P31" s="60">
        <f t="shared" si="1"/>
        <v>-1.938233989172955E-2</v>
      </c>
      <c r="Q31" s="60"/>
      <c r="R31" s="60">
        <f t="shared" si="1"/>
        <v>-0.69593470624100984</v>
      </c>
      <c r="S31" s="60"/>
      <c r="T31" s="60">
        <f t="shared" si="1"/>
        <v>-0.69501700414716983</v>
      </c>
      <c r="U31" s="60"/>
      <c r="V31" s="60">
        <f t="shared" si="1"/>
        <v>-0.69440211907488592</v>
      </c>
      <c r="W31" s="60"/>
      <c r="X31" s="60">
        <f t="shared" si="1"/>
        <v>-0.69285400417658227</v>
      </c>
      <c r="Y31" s="60"/>
      <c r="Z31" s="60">
        <f t="shared" si="1"/>
        <v>-0.69316488069057369</v>
      </c>
      <c r="AA31" s="60"/>
      <c r="AB31" s="60">
        <f t="shared" si="1"/>
        <v>-0.69160417306438127</v>
      </c>
      <c r="AC31" s="60"/>
      <c r="AD31" s="60">
        <f t="shared" si="1"/>
        <v>-0.69129012436078086</v>
      </c>
      <c r="AE31" s="60"/>
      <c r="AF31" s="60">
        <f t="shared" si="1"/>
        <v>-0.69002750728250184</v>
      </c>
      <c r="AG31" s="60"/>
      <c r="AH31" s="60">
        <f t="shared" si="1"/>
        <v>-0.69034412882766782</v>
      </c>
      <c r="AI31" s="7"/>
    </row>
    <row r="32" spans="3:35" x14ac:dyDescent="0.25">
      <c r="C32" s="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7"/>
    </row>
    <row r="33" spans="3:35" x14ac:dyDescent="0.25">
      <c r="C33" s="6" t="s">
        <v>201</v>
      </c>
      <c r="AI33" s="7"/>
    </row>
    <row r="34" spans="3:35" x14ac:dyDescent="0.25">
      <c r="C34" s="6"/>
      <c r="D34" s="1" t="s">
        <v>128</v>
      </c>
      <c r="F34" s="61">
        <v>0</v>
      </c>
      <c r="G34" s="61"/>
      <c r="H34" s="61">
        <v>0</v>
      </c>
      <c r="I34" s="61"/>
      <c r="J34" s="61">
        <v>0</v>
      </c>
      <c r="K34" s="61"/>
      <c r="L34" s="61">
        <v>100</v>
      </c>
      <c r="M34" s="61"/>
      <c r="N34" s="61">
        <v>200</v>
      </c>
      <c r="O34" s="61"/>
      <c r="P34" s="61">
        <v>300</v>
      </c>
      <c r="Q34" s="61"/>
      <c r="R34" s="61">
        <v>300</v>
      </c>
      <c r="S34" s="61"/>
      <c r="T34" s="61">
        <v>400</v>
      </c>
      <c r="U34" s="61"/>
      <c r="V34" s="61">
        <v>500</v>
      </c>
      <c r="W34" s="61"/>
      <c r="X34" s="61">
        <v>500</v>
      </c>
      <c r="Y34" s="61"/>
      <c r="Z34" s="61">
        <v>500</v>
      </c>
      <c r="AA34" s="61"/>
      <c r="AB34" s="61">
        <v>500</v>
      </c>
      <c r="AC34" s="61"/>
      <c r="AD34" s="61">
        <v>500</v>
      </c>
      <c r="AE34" s="61"/>
      <c r="AF34" s="61">
        <v>500</v>
      </c>
      <c r="AG34" s="61"/>
      <c r="AH34" s="61">
        <v>500</v>
      </c>
      <c r="AI34" s="7"/>
    </row>
    <row r="35" spans="3:35" x14ac:dyDescent="0.25">
      <c r="C35" s="6"/>
      <c r="D35" s="1" t="s">
        <v>129</v>
      </c>
      <c r="F35" s="61">
        <v>0</v>
      </c>
      <c r="G35" s="61"/>
      <c r="H35" s="61">
        <v>0</v>
      </c>
      <c r="I35" s="61"/>
      <c r="J35" s="61">
        <v>0</v>
      </c>
      <c r="K35" s="61"/>
      <c r="L35" s="61">
        <v>0</v>
      </c>
      <c r="M35" s="61"/>
      <c r="N35" s="61">
        <v>100</v>
      </c>
      <c r="O35" s="61"/>
      <c r="P35" s="61">
        <v>200</v>
      </c>
      <c r="Q35" s="61"/>
      <c r="R35" s="61">
        <v>200</v>
      </c>
      <c r="S35" s="61"/>
      <c r="T35" s="61">
        <v>200</v>
      </c>
      <c r="U35" s="61"/>
      <c r="V35" s="61">
        <v>200</v>
      </c>
      <c r="W35" s="61"/>
      <c r="X35" s="61">
        <v>200</v>
      </c>
      <c r="Y35" s="61"/>
      <c r="Z35" s="61">
        <v>200</v>
      </c>
      <c r="AA35" s="61"/>
      <c r="AB35" s="61">
        <v>200</v>
      </c>
      <c r="AC35" s="61"/>
      <c r="AD35" s="61">
        <v>200</v>
      </c>
      <c r="AE35" s="61"/>
      <c r="AF35" s="61">
        <v>200</v>
      </c>
      <c r="AG35" s="61"/>
      <c r="AH35" s="61">
        <v>200</v>
      </c>
      <c r="AI35" s="7"/>
    </row>
    <row r="36" spans="3:35" x14ac:dyDescent="0.25">
      <c r="C36" s="6"/>
      <c r="D36" s="1" t="s">
        <v>130</v>
      </c>
      <c r="F36" s="61">
        <v>0</v>
      </c>
      <c r="G36" s="61"/>
      <c r="H36" s="61">
        <v>0</v>
      </c>
      <c r="I36" s="61"/>
      <c r="J36" s="61">
        <v>0</v>
      </c>
      <c r="K36" s="61"/>
      <c r="L36" s="61">
        <v>0</v>
      </c>
      <c r="M36" s="61"/>
      <c r="N36" s="61">
        <v>250</v>
      </c>
      <c r="O36" s="61"/>
      <c r="P36" s="61">
        <v>400</v>
      </c>
      <c r="Q36" s="61"/>
      <c r="R36" s="61">
        <v>500</v>
      </c>
      <c r="S36" s="61"/>
      <c r="T36" s="61">
        <v>500</v>
      </c>
      <c r="U36" s="61"/>
      <c r="V36" s="61">
        <v>500</v>
      </c>
      <c r="W36" s="61"/>
      <c r="X36" s="61">
        <v>500</v>
      </c>
      <c r="Y36" s="61"/>
      <c r="Z36" s="61">
        <v>500</v>
      </c>
      <c r="AA36" s="61"/>
      <c r="AB36" s="61">
        <v>500</v>
      </c>
      <c r="AC36" s="61"/>
      <c r="AD36" s="61">
        <v>500</v>
      </c>
      <c r="AE36" s="61"/>
      <c r="AF36" s="61">
        <v>500</v>
      </c>
      <c r="AG36" s="61"/>
      <c r="AH36" s="61">
        <v>500</v>
      </c>
      <c r="AI36" s="7"/>
    </row>
    <row r="37" spans="3:35" x14ac:dyDescent="0.25">
      <c r="C37" s="6"/>
      <c r="D37" s="1" t="s">
        <v>131</v>
      </c>
      <c r="F37" s="61">
        <v>0</v>
      </c>
      <c r="G37" s="61"/>
      <c r="H37" s="61">
        <v>0</v>
      </c>
      <c r="I37" s="61"/>
      <c r="J37" s="61">
        <v>0</v>
      </c>
      <c r="K37" s="61"/>
      <c r="L37" s="61">
        <v>0</v>
      </c>
      <c r="M37" s="61"/>
      <c r="N37" s="61">
        <v>0</v>
      </c>
      <c r="O37" s="61"/>
      <c r="P37" s="61">
        <v>300</v>
      </c>
      <c r="Q37" s="61"/>
      <c r="R37" s="61">
        <v>300</v>
      </c>
      <c r="S37" s="61"/>
      <c r="T37" s="61">
        <v>300</v>
      </c>
      <c r="U37" s="61"/>
      <c r="V37" s="61">
        <v>300</v>
      </c>
      <c r="W37" s="61"/>
      <c r="X37" s="61">
        <v>300</v>
      </c>
      <c r="Y37" s="61"/>
      <c r="Z37" s="61">
        <v>300</v>
      </c>
      <c r="AA37" s="61"/>
      <c r="AB37" s="61">
        <v>300</v>
      </c>
      <c r="AC37" s="61"/>
      <c r="AD37" s="61">
        <v>300</v>
      </c>
      <c r="AE37" s="61"/>
      <c r="AF37" s="61">
        <v>300</v>
      </c>
      <c r="AG37" s="61"/>
      <c r="AH37" s="61">
        <v>300</v>
      </c>
      <c r="AI37" s="7"/>
    </row>
    <row r="38" spans="3:35" x14ac:dyDescent="0.25">
      <c r="C38" s="6"/>
      <c r="D38" s="1" t="s">
        <v>56</v>
      </c>
      <c r="F38" s="61">
        <v>11.967795442687942</v>
      </c>
      <c r="G38" s="61"/>
      <c r="H38" s="61">
        <v>13.708273947846017</v>
      </c>
      <c r="I38" s="61"/>
      <c r="J38" s="61">
        <v>19.547144930908289</v>
      </c>
      <c r="K38" s="61"/>
      <c r="L38" s="61">
        <v>29.501401238218445</v>
      </c>
      <c r="M38" s="61"/>
      <c r="N38" s="61">
        <v>37.098785529662173</v>
      </c>
      <c r="O38" s="61"/>
      <c r="P38" s="61">
        <v>43.42867854567821</v>
      </c>
      <c r="Q38" s="61"/>
      <c r="R38" s="61">
        <v>48.566463240720232</v>
      </c>
      <c r="S38" s="61"/>
      <c r="T38" s="61">
        <v>52.599947112286927</v>
      </c>
      <c r="U38" s="61"/>
      <c r="V38" s="61">
        <v>52.663885584964675</v>
      </c>
      <c r="W38" s="61"/>
      <c r="X38" s="61">
        <v>53.271145098161391</v>
      </c>
      <c r="Y38" s="61"/>
      <c r="Z38" s="61">
        <v>53.466068483526968</v>
      </c>
      <c r="AA38" s="61"/>
      <c r="AB38" s="61">
        <v>53.37457070984923</v>
      </c>
      <c r="AC38" s="61"/>
      <c r="AD38" s="61">
        <v>53.154393296703475</v>
      </c>
      <c r="AE38" s="61"/>
      <c r="AF38" s="61">
        <v>52.55918855394507</v>
      </c>
      <c r="AG38" s="61"/>
      <c r="AH38" s="61">
        <v>51.562633185227654</v>
      </c>
      <c r="AI38" s="7"/>
    </row>
    <row r="39" spans="3:35" x14ac:dyDescent="0.25">
      <c r="C39" s="6"/>
      <c r="D39" s="1" t="s">
        <v>202</v>
      </c>
      <c r="F39" s="61">
        <v>3</v>
      </c>
      <c r="G39" s="61"/>
      <c r="H39" s="61">
        <v>0</v>
      </c>
      <c r="I39" s="61"/>
      <c r="J39" s="61">
        <v>0</v>
      </c>
      <c r="K39" s="61"/>
      <c r="L39" s="61">
        <v>78</v>
      </c>
      <c r="M39" s="61"/>
      <c r="N39" s="61">
        <v>0</v>
      </c>
      <c r="O39" s="61"/>
      <c r="P39" s="61">
        <v>407</v>
      </c>
      <c r="Q39" s="61"/>
      <c r="R39" s="61"/>
      <c r="S39" s="61"/>
      <c r="T39" s="61"/>
      <c r="U39" s="61"/>
      <c r="V39" s="61"/>
      <c r="W39" s="61"/>
      <c r="X39" s="61"/>
      <c r="Y39" s="61"/>
      <c r="Z39" s="61"/>
      <c r="AA39" s="61"/>
      <c r="AB39" s="61"/>
      <c r="AC39" s="61"/>
      <c r="AD39" s="61"/>
      <c r="AE39" s="61"/>
      <c r="AF39" s="61"/>
      <c r="AG39" s="61"/>
      <c r="AH39" s="61"/>
      <c r="AI39" s="7"/>
    </row>
    <row r="40" spans="3:35" x14ac:dyDescent="0.25">
      <c r="C40" s="6" t="s">
        <v>203</v>
      </c>
      <c r="F40" s="61">
        <f>SUM(F34:F39)</f>
        <v>14.967795442687942</v>
      </c>
      <c r="G40" s="61"/>
      <c r="H40" s="61">
        <f t="shared" ref="H40:AH40" si="2">SUM(H34:H39)</f>
        <v>13.708273947846017</v>
      </c>
      <c r="I40" s="61"/>
      <c r="J40" s="61">
        <f t="shared" si="2"/>
        <v>19.547144930908289</v>
      </c>
      <c r="K40" s="61"/>
      <c r="L40" s="61">
        <f t="shared" si="2"/>
        <v>207.50140123821845</v>
      </c>
      <c r="M40" s="61"/>
      <c r="N40" s="61">
        <f t="shared" si="2"/>
        <v>587.09878552966222</v>
      </c>
      <c r="O40" s="61"/>
      <c r="P40" s="61">
        <f t="shared" si="2"/>
        <v>1650.4286785456782</v>
      </c>
      <c r="Q40" s="61"/>
      <c r="R40" s="61">
        <f t="shared" si="2"/>
        <v>1348.5664632407202</v>
      </c>
      <c r="S40" s="61"/>
      <c r="T40" s="61">
        <f t="shared" si="2"/>
        <v>1452.5999471122868</v>
      </c>
      <c r="U40" s="61"/>
      <c r="V40" s="61">
        <f t="shared" si="2"/>
        <v>1552.6638855849646</v>
      </c>
      <c r="W40" s="61"/>
      <c r="X40" s="61">
        <f t="shared" si="2"/>
        <v>1553.2711450981615</v>
      </c>
      <c r="Y40" s="61"/>
      <c r="Z40" s="61">
        <f t="shared" si="2"/>
        <v>1553.4660684835269</v>
      </c>
      <c r="AA40" s="61"/>
      <c r="AB40" s="61">
        <f t="shared" si="2"/>
        <v>1553.3745707098492</v>
      </c>
      <c r="AC40" s="61"/>
      <c r="AD40" s="61">
        <f t="shared" si="2"/>
        <v>1553.1543932967036</v>
      </c>
      <c r="AE40" s="61"/>
      <c r="AF40" s="61">
        <f t="shared" si="2"/>
        <v>1552.559188553945</v>
      </c>
      <c r="AG40" s="61"/>
      <c r="AH40" s="61">
        <f t="shared" si="2"/>
        <v>1551.5626331852277</v>
      </c>
      <c r="AI40" s="72"/>
    </row>
    <row r="41" spans="3:35" x14ac:dyDescent="0.25">
      <c r="C41" s="6"/>
      <c r="AI41" s="7"/>
    </row>
    <row r="42" spans="3:35" ht="17.25" x14ac:dyDescent="0.25">
      <c r="C42" s="56" t="s">
        <v>204</v>
      </c>
      <c r="D42" s="57"/>
      <c r="E42" s="67" t="s">
        <v>184</v>
      </c>
      <c r="F42" s="54">
        <v>5.2898113566267284</v>
      </c>
      <c r="H42" s="54">
        <v>6.3387809960754566</v>
      </c>
      <c r="J42" s="54">
        <v>29.348394065569892</v>
      </c>
      <c r="L42" s="54">
        <v>0.77103026670852159</v>
      </c>
      <c r="N42" s="54">
        <v>61.162400064873509</v>
      </c>
      <c r="P42" s="54">
        <v>1.3135934607873878</v>
      </c>
      <c r="R42" s="54">
        <v>64.385837869587704</v>
      </c>
      <c r="T42" s="54">
        <v>69.815703703599183</v>
      </c>
      <c r="V42" s="54">
        <v>74.314029361777784</v>
      </c>
      <c r="X42" s="54">
        <v>69.833593900990763</v>
      </c>
      <c r="Z42" s="54">
        <v>63.679057732343836</v>
      </c>
      <c r="AB42" s="54">
        <v>63.499864984682517</v>
      </c>
      <c r="AD42" s="54">
        <v>93.730816210867033</v>
      </c>
      <c r="AF42" s="54">
        <v>91.184289064120094</v>
      </c>
      <c r="AH42" s="54">
        <v>82.866689420934676</v>
      </c>
      <c r="AI42" s="7"/>
    </row>
    <row r="43" spans="3:35" ht="17.25" x14ac:dyDescent="0.25">
      <c r="C43" s="56" t="s">
        <v>205</v>
      </c>
      <c r="D43" s="57"/>
      <c r="E43" s="67" t="s">
        <v>184</v>
      </c>
      <c r="F43" s="26">
        <v>9.5084961676567215E-2</v>
      </c>
      <c r="H43" s="26">
        <v>9.6174254149129501E-2</v>
      </c>
      <c r="J43" s="26">
        <v>0.12130199595382218</v>
      </c>
      <c r="L43" s="26">
        <v>9.0196878185940577E-2</v>
      </c>
      <c r="N43" s="26">
        <v>0.1528641436204341</v>
      </c>
      <c r="P43" s="26">
        <v>9.0771206500556589E-2</v>
      </c>
      <c r="R43" s="26">
        <v>0.15681197933734614</v>
      </c>
      <c r="T43" s="26">
        <v>0.16271766430071488</v>
      </c>
      <c r="V43" s="26">
        <v>0.16759896827806675</v>
      </c>
      <c r="X43" s="26">
        <v>0.16325656855160409</v>
      </c>
      <c r="Z43" s="26">
        <v>0.15667931631020116</v>
      </c>
      <c r="AB43" s="26">
        <v>0.15683124367490398</v>
      </c>
      <c r="AD43" s="26">
        <v>0.18903519996580642</v>
      </c>
      <c r="AF43" s="26">
        <v>0.18672469407571923</v>
      </c>
      <c r="AH43" s="26">
        <v>0.17775663804619501</v>
      </c>
      <c r="AI43" s="7"/>
    </row>
    <row r="44" spans="3:35" ht="15.75" thickBot="1" x14ac:dyDescent="0.3">
      <c r="C44" s="8"/>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10"/>
    </row>
    <row r="46" spans="3:35" ht="17.25" x14ac:dyDescent="0.25">
      <c r="C46" s="73" t="s">
        <v>87</v>
      </c>
      <c r="D46" s="1" t="s">
        <v>206</v>
      </c>
    </row>
    <row r="47" spans="3:35" ht="17.25" x14ac:dyDescent="0.25">
      <c r="C47" s="73" t="s">
        <v>89</v>
      </c>
      <c r="D47" s="1" t="s">
        <v>207</v>
      </c>
    </row>
    <row r="48" spans="3:35" ht="17.25" x14ac:dyDescent="0.25">
      <c r="C48" s="73" t="s">
        <v>168</v>
      </c>
      <c r="D48" s="1" t="s">
        <v>208</v>
      </c>
    </row>
    <row r="49" spans="3:35" ht="17.25" x14ac:dyDescent="0.25">
      <c r="C49" s="67" t="s">
        <v>93</v>
      </c>
      <c r="D49" s="1" t="s">
        <v>209</v>
      </c>
    </row>
    <row r="50" spans="3:35" ht="17.25" x14ac:dyDescent="0.25">
      <c r="C50" s="67" t="s">
        <v>182</v>
      </c>
      <c r="D50" s="1" t="s">
        <v>210</v>
      </c>
    </row>
    <row r="51" spans="3:35" ht="35.25" customHeight="1" x14ac:dyDescent="0.25">
      <c r="C51" s="75" t="s">
        <v>184</v>
      </c>
      <c r="D51" s="126" t="s">
        <v>211</v>
      </c>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6"/>
      <c r="AI51" s="126"/>
    </row>
  </sheetData>
  <mergeCells count="1">
    <mergeCell ref="D51:AI51"/>
  </mergeCells>
  <pageMargins left="0.7" right="0.7" top="1.7291666666666667" bottom="0.75" header="0.3" footer="0.3"/>
  <pageSetup orientation="portrait" r:id="rId1"/>
  <headerFooter>
    <oddHeader>&amp;R&amp;"Times New Roman,Regular"&amp;12KPSC Case No. 2023-00092​
Commission Staff's First Set of Data Requests​
Dated May 15, 2023​
Item No. 8​
Public Attachment 6​
Page 1 of 1</oddHead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1E3C1-B36B-4135-B05A-E6F1925C5B34}">
  <sheetPr>
    <pageSetUpPr autoPageBreaks="0"/>
  </sheetPr>
  <dimension ref="C1:AQ17"/>
  <sheetViews>
    <sheetView zoomScale="55" zoomScaleNormal="55" workbookViewId="0"/>
  </sheetViews>
  <sheetFormatPr defaultColWidth="8.7109375" defaultRowHeight="15" x14ac:dyDescent="0.25"/>
  <cols>
    <col min="1" max="2" width="8.7109375" style="1"/>
    <col min="3" max="3" width="2.7109375" style="1" customWidth="1"/>
    <col min="4" max="4" width="39.5703125" style="1" bestFit="1" customWidth="1"/>
    <col min="5" max="5" width="2.7109375" style="1" customWidth="1"/>
    <col min="6" max="6" width="10.28515625" style="1" customWidth="1"/>
    <col min="7" max="7" width="2.7109375" style="1" customWidth="1"/>
    <col min="8" max="8" width="10.28515625" style="1" customWidth="1"/>
    <col min="9" max="9" width="2.7109375" style="1" customWidth="1"/>
    <col min="10" max="10" width="10.28515625" style="1" customWidth="1"/>
    <col min="11" max="11" width="2.7109375" style="1" customWidth="1"/>
    <col min="12" max="12" width="10.28515625" style="1" customWidth="1"/>
    <col min="13" max="13" width="2.7109375" style="1" customWidth="1"/>
    <col min="14" max="14" width="10.28515625" style="1" customWidth="1"/>
    <col min="15" max="15" width="2.7109375" style="1" customWidth="1"/>
    <col min="16" max="16" width="10.28515625" style="1" customWidth="1"/>
    <col min="17" max="17" width="2.7109375" style="1" customWidth="1"/>
    <col min="18" max="18" width="10.28515625" style="1" customWidth="1"/>
    <col min="19" max="19" width="2.7109375" style="1" customWidth="1"/>
    <col min="20" max="20" width="10.28515625" style="1" customWidth="1"/>
    <col min="21" max="21" width="2.7109375" style="1" customWidth="1"/>
    <col min="22" max="22" width="10.28515625" style="1" customWidth="1"/>
    <col min="23" max="23" width="2.7109375" style="1" customWidth="1"/>
    <col min="24" max="24" width="10.28515625" style="1" customWidth="1"/>
    <col min="25" max="25" width="2.7109375" style="1" customWidth="1"/>
    <col min="26" max="26" width="10.28515625" style="1" customWidth="1"/>
    <col min="27" max="27" width="2.7109375" style="1" customWidth="1"/>
    <col min="28" max="28" width="10.28515625" style="1" customWidth="1"/>
    <col min="29" max="29" width="2.7109375" style="1" customWidth="1"/>
    <col min="30" max="30" width="10.28515625" style="1" customWidth="1"/>
    <col min="31" max="31" width="2.7109375" style="1" customWidth="1"/>
    <col min="32" max="32" width="10.28515625" style="1" customWidth="1"/>
    <col min="33" max="33" width="2.7109375" style="1" customWidth="1"/>
    <col min="34" max="34" width="10.28515625" style="1" customWidth="1"/>
    <col min="35" max="35" width="2.7109375" style="1" customWidth="1"/>
    <col min="36" max="36" width="7.140625" style="1" customWidth="1"/>
    <col min="37" max="16384" width="8.7109375" style="1"/>
  </cols>
  <sheetData>
    <row r="1" spans="3:35" ht="15.75" thickBot="1" x14ac:dyDescent="0.3"/>
    <row r="2" spans="3:35" x14ac:dyDescent="0.25">
      <c r="C2" s="34"/>
      <c r="D2" s="35"/>
      <c r="E2" s="35"/>
      <c r="F2" s="35"/>
      <c r="G2" s="35"/>
      <c r="H2" s="35"/>
      <c r="I2" s="35"/>
      <c r="J2" s="35"/>
      <c r="K2" s="35"/>
      <c r="L2" s="35"/>
      <c r="M2" s="35"/>
      <c r="N2" s="35"/>
      <c r="O2" s="35"/>
      <c r="P2" s="35"/>
      <c r="Q2" s="35"/>
      <c r="R2" s="48" t="s">
        <v>62</v>
      </c>
      <c r="S2" s="35"/>
      <c r="T2" s="35"/>
      <c r="U2" s="35"/>
      <c r="V2" s="35"/>
      <c r="W2" s="35"/>
      <c r="X2" s="35"/>
      <c r="Y2" s="35"/>
      <c r="Z2" s="35"/>
      <c r="AA2" s="35"/>
      <c r="AB2" s="35"/>
      <c r="AC2" s="35"/>
      <c r="AD2" s="35"/>
      <c r="AE2" s="35"/>
      <c r="AF2" s="35"/>
      <c r="AG2" s="35"/>
      <c r="AH2" s="35"/>
      <c r="AI2" s="36"/>
    </row>
    <row r="3" spans="3:35" x14ac:dyDescent="0.25">
      <c r="C3" s="6"/>
      <c r="R3" s="43" t="s">
        <v>212</v>
      </c>
      <c r="AI3" s="7"/>
    </row>
    <row r="4" spans="3:35" x14ac:dyDescent="0.25">
      <c r="C4" s="6"/>
      <c r="R4" s="43" t="s">
        <v>64</v>
      </c>
      <c r="AI4" s="7"/>
    </row>
    <row r="5" spans="3:35" x14ac:dyDescent="0.25">
      <c r="C5" s="6"/>
      <c r="AI5" s="7"/>
    </row>
    <row r="6" spans="3:35" ht="15.75" thickBot="1" x14ac:dyDescent="0.3">
      <c r="C6" s="41"/>
      <c r="D6" s="44"/>
      <c r="F6" s="12">
        <v>2023</v>
      </c>
      <c r="H6" s="12">
        <v>2024</v>
      </c>
      <c r="J6" s="12">
        <v>2025</v>
      </c>
      <c r="L6" s="12">
        <v>2026</v>
      </c>
      <c r="N6" s="12">
        <v>2027</v>
      </c>
      <c r="P6" s="12">
        <v>2028</v>
      </c>
      <c r="R6" s="12">
        <v>2029</v>
      </c>
      <c r="T6" s="12">
        <v>2030</v>
      </c>
      <c r="V6" s="12">
        <v>2031</v>
      </c>
      <c r="X6" s="12">
        <v>2032</v>
      </c>
      <c r="Z6" s="12">
        <v>2033</v>
      </c>
      <c r="AB6" s="12">
        <v>2034</v>
      </c>
      <c r="AD6" s="12">
        <v>2035</v>
      </c>
      <c r="AF6" s="12">
        <v>2036</v>
      </c>
      <c r="AH6" s="12">
        <v>2037</v>
      </c>
      <c r="AI6" s="7"/>
    </row>
    <row r="7" spans="3:35" x14ac:dyDescent="0.25">
      <c r="C7" s="6"/>
      <c r="D7" s="1" t="s">
        <v>213</v>
      </c>
      <c r="F7" s="65">
        <v>260594.84455457015</v>
      </c>
      <c r="G7" s="65"/>
      <c r="H7" s="65">
        <v>291548.96359066403</v>
      </c>
      <c r="I7" s="65"/>
      <c r="J7" s="65">
        <v>296659.54671454296</v>
      </c>
      <c r="K7" s="65"/>
      <c r="L7" s="65">
        <v>301215.56786561391</v>
      </c>
      <c r="M7" s="65"/>
      <c r="N7" s="65">
        <v>335397.71198005171</v>
      </c>
      <c r="O7" s="65"/>
      <c r="P7" s="65">
        <v>391596.58253141749</v>
      </c>
      <c r="Q7" s="65"/>
      <c r="R7" s="65">
        <v>440654.68262176868</v>
      </c>
      <c r="S7" s="65"/>
      <c r="T7" s="65">
        <v>449330.57457126601</v>
      </c>
      <c r="U7" s="65"/>
      <c r="V7" s="65">
        <v>434079.85343625868</v>
      </c>
      <c r="W7" s="65"/>
      <c r="X7" s="65">
        <v>420721.15084309102</v>
      </c>
      <c r="Y7" s="65"/>
      <c r="Z7" s="65">
        <v>411361.80979565275</v>
      </c>
      <c r="AA7" s="65"/>
      <c r="AB7" s="65">
        <v>402476.27929244528</v>
      </c>
      <c r="AC7" s="65"/>
      <c r="AD7" s="65">
        <v>406994.79796101421</v>
      </c>
      <c r="AE7" s="65"/>
      <c r="AF7" s="65">
        <v>402795.57327056926</v>
      </c>
      <c r="AG7" s="65"/>
      <c r="AH7" s="65">
        <v>435288.34187369893</v>
      </c>
      <c r="AI7" s="7"/>
    </row>
    <row r="8" spans="3:35" x14ac:dyDescent="0.25">
      <c r="C8" s="6"/>
      <c r="D8" s="53" t="s">
        <v>214</v>
      </c>
      <c r="E8" s="53"/>
      <c r="F8" s="66">
        <v>260594.84455457015</v>
      </c>
      <c r="G8" s="66" t="s">
        <v>127</v>
      </c>
      <c r="H8" s="66">
        <v>284994.78878416202</v>
      </c>
      <c r="I8" s="66" t="s">
        <v>127</v>
      </c>
      <c r="J8" s="66">
        <v>284175.41603763041</v>
      </c>
      <c r="K8" s="66" t="s">
        <v>127</v>
      </c>
      <c r="L8" s="66">
        <v>282648.27364247746</v>
      </c>
      <c r="M8" s="66" t="s">
        <v>127</v>
      </c>
      <c r="N8" s="66">
        <v>308682.90094911162</v>
      </c>
      <c r="O8" s="66" t="s">
        <v>127</v>
      </c>
      <c r="P8" s="66">
        <v>353726.70950431487</v>
      </c>
      <c r="Q8" s="66" t="s">
        <v>127</v>
      </c>
      <c r="R8" s="66">
        <v>390981.21436846949</v>
      </c>
      <c r="S8" s="66" t="s">
        <v>127</v>
      </c>
      <c r="T8" s="66">
        <v>391677.85963900783</v>
      </c>
      <c r="U8" s="66" t="s">
        <v>127</v>
      </c>
      <c r="V8" s="66">
        <v>371814.31419468648</v>
      </c>
      <c r="W8" s="66" t="s">
        <v>127</v>
      </c>
      <c r="X8" s="66">
        <v>353861.33331882546</v>
      </c>
      <c r="Y8" s="66" t="s">
        <v>127</v>
      </c>
      <c r="Z8" s="66">
        <v>339644.76821611437</v>
      </c>
      <c r="AA8" s="66" t="s">
        <v>127</v>
      </c>
      <c r="AB8" s="66">
        <v>326203.07004685444</v>
      </c>
      <c r="AC8" s="66" t="s">
        <v>127</v>
      </c>
      <c r="AD8" s="66">
        <v>323788.82910146361</v>
      </c>
      <c r="AE8" s="66" t="s">
        <v>127</v>
      </c>
      <c r="AF8" s="66">
        <v>314463.55172581668</v>
      </c>
      <c r="AG8" s="66" t="s">
        <v>127</v>
      </c>
      <c r="AH8" s="66">
        <v>333439.70688367408</v>
      </c>
      <c r="AI8" s="7"/>
    </row>
    <row r="9" spans="3:35" x14ac:dyDescent="0.25">
      <c r="C9" s="6"/>
      <c r="AI9" s="7"/>
    </row>
    <row r="10" spans="3:35" x14ac:dyDescent="0.25">
      <c r="C10" s="6"/>
      <c r="D10" s="1" t="s">
        <v>215</v>
      </c>
      <c r="AI10" s="7"/>
    </row>
    <row r="11" spans="3:35" x14ac:dyDescent="0.25">
      <c r="C11" s="6"/>
      <c r="D11" s="1" t="s">
        <v>216</v>
      </c>
      <c r="AI11" s="7"/>
    </row>
    <row r="12" spans="3:35" ht="15.75" thickBot="1" x14ac:dyDescent="0.3">
      <c r="C12" s="8"/>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10"/>
    </row>
    <row r="17" spans="6:43" x14ac:dyDescent="0.25">
      <c r="F17"/>
      <c r="H17"/>
      <c r="J17"/>
      <c r="L17"/>
      <c r="N17"/>
      <c r="P17"/>
      <c r="R17"/>
      <c r="T17"/>
      <c r="V17"/>
      <c r="X17"/>
      <c r="Z17"/>
      <c r="AB17"/>
      <c r="AD17"/>
      <c r="AF17"/>
      <c r="AH17"/>
      <c r="AQ17"/>
    </row>
  </sheetData>
  <pageMargins left="0.7" right="0.7" top="1.7291666666666667" bottom="0.75" header="0.3" footer="0.3"/>
  <pageSetup orientation="portrait" horizontalDpi="1200" verticalDpi="1200" r:id="rId1"/>
  <headerFooter>
    <oddHeader>&amp;R&amp;"Times New Roman,Regular"&amp;12KPSC Case No. 2023-00092​
Commission Staff's First Set of Data Requests​
Dated May 15, 2023​
Item No. 8​
Public Attachment 6​
Page 1 of 1</oddHead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2512F-09D2-43B3-955E-583ACD486601}">
  <sheetPr>
    <tabColor theme="2" tint="-0.499984740745262"/>
    <pageSetUpPr autoPageBreaks="0"/>
  </sheetPr>
  <dimension ref="A1"/>
  <sheetViews>
    <sheetView view="pageLayout" zoomScale="55" zoomScaleNormal="100" zoomScalePageLayoutView="55" workbookViewId="0"/>
  </sheetViews>
  <sheetFormatPr defaultRowHeight="15" x14ac:dyDescent="0.25"/>
  <sheetData/>
  <pageMargins left="0.7" right="0.7" top="1.7291666666666667" bottom="0.75" header="0.3" footer="0.3"/>
  <pageSetup orientation="portrait" horizontalDpi="1200" verticalDpi="1200" r:id="rId1"/>
  <headerFooter>
    <oddHeader>&amp;R&amp;"Times New Roman,Regular"&amp;12KPSC Case No. 2023-00092​
Commission Staff's First Set of Data Requests​
Dated May 15, 2023​
Item No. 8​
Public Attachment 6​
Page 1 of 1</oddHead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CEBAF-55D5-4846-A5AC-A3BE6567AD94}">
  <sheetPr>
    <pageSetUpPr autoPageBreaks="0"/>
  </sheetPr>
  <dimension ref="A1:BL4141"/>
  <sheetViews>
    <sheetView topLeftCell="AJ1" zoomScale="70" zoomScaleNormal="70" workbookViewId="0"/>
  </sheetViews>
  <sheetFormatPr defaultRowHeight="15" x14ac:dyDescent="0.25"/>
  <cols>
    <col min="1" max="1" width="15.140625" bestFit="1" customWidth="1"/>
    <col min="2" max="2" width="18.140625" bestFit="1" customWidth="1"/>
    <col min="3" max="4" width="21.5703125" bestFit="1" customWidth="1"/>
    <col min="5" max="5" width="25.7109375" bestFit="1" customWidth="1"/>
    <col min="6" max="7" width="34.42578125" bestFit="1" customWidth="1"/>
    <col min="8" max="8" width="18.85546875" bestFit="1" customWidth="1"/>
    <col min="9" max="9" width="17.28515625" bestFit="1" customWidth="1"/>
    <col min="10" max="10" width="14.85546875" bestFit="1" customWidth="1"/>
    <col min="11" max="11" width="21.85546875" bestFit="1" customWidth="1"/>
    <col min="12" max="12" width="28.42578125" bestFit="1" customWidth="1"/>
    <col min="13" max="13" width="17.5703125" bestFit="1" customWidth="1"/>
    <col min="14" max="14" width="23.85546875" bestFit="1" customWidth="1"/>
    <col min="15" max="15" width="28.42578125" bestFit="1" customWidth="1"/>
    <col min="16" max="16" width="20" bestFit="1" customWidth="1"/>
    <col min="17" max="17" width="18.42578125" bestFit="1" customWidth="1"/>
    <col min="18" max="18" width="26.28515625" bestFit="1" customWidth="1"/>
    <col min="19" max="19" width="19.140625" bestFit="1" customWidth="1"/>
    <col min="20" max="20" width="20.28515625" bestFit="1" customWidth="1"/>
    <col min="21" max="21" width="28.42578125" bestFit="1" customWidth="1"/>
    <col min="22" max="22" width="31.42578125" bestFit="1" customWidth="1"/>
    <col min="23" max="23" width="33.140625" bestFit="1" customWidth="1"/>
    <col min="24" max="24" width="25.140625" bestFit="1" customWidth="1"/>
    <col min="25" max="25" width="29.5703125" bestFit="1" customWidth="1"/>
    <col min="26" max="26" width="16.7109375" bestFit="1" customWidth="1"/>
    <col min="27" max="27" width="26.5703125" bestFit="1" customWidth="1"/>
    <col min="28" max="28" width="29.28515625" bestFit="1" customWidth="1"/>
    <col min="29" max="29" width="33.85546875" bestFit="1" customWidth="1"/>
    <col min="30" max="30" width="34.7109375" bestFit="1" customWidth="1"/>
    <col min="31" max="31" width="36.42578125" bestFit="1" customWidth="1"/>
    <col min="32" max="32" width="22.7109375" bestFit="1" customWidth="1"/>
    <col min="33" max="33" width="17" bestFit="1" customWidth="1"/>
    <col min="34" max="34" width="27.140625" bestFit="1" customWidth="1"/>
    <col min="35" max="35" width="26.85546875" bestFit="1" customWidth="1"/>
    <col min="36" max="36" width="33.42578125" bestFit="1" customWidth="1"/>
    <col min="37" max="37" width="19.42578125" bestFit="1" customWidth="1"/>
    <col min="38" max="38" width="26.5703125" bestFit="1" customWidth="1"/>
    <col min="39" max="39" width="13.140625" bestFit="1" customWidth="1"/>
    <col min="40" max="40" width="20" bestFit="1" customWidth="1"/>
    <col min="41" max="41" width="31.42578125" bestFit="1" customWidth="1"/>
    <col min="42" max="42" width="18.140625" bestFit="1" customWidth="1"/>
    <col min="43" max="43" width="17.85546875" bestFit="1" customWidth="1"/>
    <col min="44" max="44" width="17.5703125" bestFit="1" customWidth="1"/>
    <col min="45" max="45" width="26.5703125" bestFit="1" customWidth="1"/>
    <col min="46" max="46" width="38.85546875" bestFit="1" customWidth="1"/>
    <col min="47" max="47" width="21.5703125" bestFit="1" customWidth="1"/>
    <col min="48" max="48" width="23.5703125" bestFit="1" customWidth="1"/>
    <col min="49" max="49" width="20.85546875" bestFit="1" customWidth="1"/>
    <col min="50" max="50" width="21.85546875" bestFit="1" customWidth="1"/>
    <col min="51" max="51" width="21.5703125" bestFit="1" customWidth="1"/>
    <col min="52" max="52" width="23.85546875" bestFit="1" customWidth="1"/>
    <col min="53" max="53" width="29.5703125" bestFit="1" customWidth="1"/>
    <col min="54" max="54" width="25.7109375" bestFit="1" customWidth="1"/>
    <col min="55" max="55" width="31.7109375" bestFit="1" customWidth="1"/>
    <col min="56" max="56" width="24.85546875" bestFit="1" customWidth="1"/>
    <col min="57" max="57" width="23.28515625" bestFit="1" customWidth="1"/>
    <col min="58" max="58" width="26.85546875" bestFit="1" customWidth="1"/>
    <col min="59" max="59" width="21.5703125" bestFit="1" customWidth="1"/>
    <col min="60" max="60" width="35.5703125" bestFit="1" customWidth="1"/>
    <col min="61" max="62" width="35.85546875" bestFit="1" customWidth="1"/>
    <col min="63" max="63" width="36.140625" bestFit="1" customWidth="1"/>
    <col min="64" max="64" width="35" bestFit="1" customWidth="1"/>
  </cols>
  <sheetData>
    <row r="1" spans="1:64" x14ac:dyDescent="0.25">
      <c r="A1" t="s">
        <v>233</v>
      </c>
      <c r="B1" t="s">
        <v>234</v>
      </c>
      <c r="C1" t="s">
        <v>235</v>
      </c>
      <c r="D1" t="s">
        <v>236</v>
      </c>
      <c r="E1" t="s">
        <v>237</v>
      </c>
      <c r="F1" t="s">
        <v>238</v>
      </c>
      <c r="G1" t="s">
        <v>239</v>
      </c>
      <c r="H1" t="s">
        <v>240</v>
      </c>
      <c r="I1" t="s">
        <v>241</v>
      </c>
      <c r="J1" t="s">
        <v>242</v>
      </c>
      <c r="K1" t="s">
        <v>243</v>
      </c>
      <c r="L1" t="s">
        <v>244</v>
      </c>
      <c r="M1" t="s">
        <v>245</v>
      </c>
      <c r="N1" t="s">
        <v>246</v>
      </c>
      <c r="O1" t="s">
        <v>247</v>
      </c>
      <c r="P1" t="s">
        <v>248</v>
      </c>
      <c r="Q1" t="s">
        <v>249</v>
      </c>
      <c r="R1" t="s">
        <v>250</v>
      </c>
      <c r="S1" t="s">
        <v>251</v>
      </c>
      <c r="T1" t="s">
        <v>252</v>
      </c>
      <c r="U1" t="s">
        <v>253</v>
      </c>
      <c r="V1" t="s">
        <v>254</v>
      </c>
      <c r="W1" t="s">
        <v>255</v>
      </c>
      <c r="X1" t="s">
        <v>256</v>
      </c>
      <c r="Y1" t="s">
        <v>257</v>
      </c>
      <c r="Z1" t="s">
        <v>258</v>
      </c>
      <c r="AA1" t="s">
        <v>259</v>
      </c>
      <c r="AB1" t="s">
        <v>260</v>
      </c>
      <c r="AC1" t="s">
        <v>261</v>
      </c>
      <c r="AD1" t="s">
        <v>262</v>
      </c>
      <c r="AE1" t="s">
        <v>263</v>
      </c>
      <c r="AF1" t="s">
        <v>264</v>
      </c>
      <c r="AG1" t="s">
        <v>265</v>
      </c>
      <c r="AH1" t="s">
        <v>266</v>
      </c>
      <c r="AI1" t="s">
        <v>267</v>
      </c>
      <c r="AJ1" t="s">
        <v>268</v>
      </c>
      <c r="AK1" t="s">
        <v>269</v>
      </c>
      <c r="AL1" t="s">
        <v>270</v>
      </c>
      <c r="AM1" t="s">
        <v>271</v>
      </c>
      <c r="AN1" t="s">
        <v>272</v>
      </c>
      <c r="AO1" t="s">
        <v>273</v>
      </c>
      <c r="AP1" t="s">
        <v>274</v>
      </c>
      <c r="AQ1" t="s">
        <v>275</v>
      </c>
      <c r="AR1" t="s">
        <v>276</v>
      </c>
      <c r="AS1" t="s">
        <v>277</v>
      </c>
      <c r="AT1" t="s">
        <v>278</v>
      </c>
      <c r="AU1" t="s">
        <v>279</v>
      </c>
      <c r="AV1" t="s">
        <v>280</v>
      </c>
      <c r="AW1" t="s">
        <v>281</v>
      </c>
      <c r="AX1" t="s">
        <v>282</v>
      </c>
      <c r="AY1" t="s">
        <v>283</v>
      </c>
      <c r="AZ1" t="s">
        <v>284</v>
      </c>
      <c r="BA1" t="s">
        <v>285</v>
      </c>
      <c r="BB1" t="s">
        <v>286</v>
      </c>
      <c r="BC1" t="s">
        <v>287</v>
      </c>
      <c r="BD1" t="s">
        <v>288</v>
      </c>
      <c r="BE1" t="s">
        <v>289</v>
      </c>
      <c r="BF1" t="s">
        <v>290</v>
      </c>
      <c r="BG1" t="s">
        <v>291</v>
      </c>
      <c r="BH1" t="s">
        <v>292</v>
      </c>
      <c r="BI1" t="s">
        <v>293</v>
      </c>
      <c r="BJ1" t="s">
        <v>294</v>
      </c>
      <c r="BK1" t="s">
        <v>295</v>
      </c>
      <c r="BL1" t="s">
        <v>296</v>
      </c>
    </row>
    <row r="2" spans="1:64" x14ac:dyDescent="0.25">
      <c r="A2" s="82" t="s">
        <v>297</v>
      </c>
      <c r="B2" s="82" t="s">
        <v>397</v>
      </c>
      <c r="C2" s="82" t="s">
        <v>97</v>
      </c>
      <c r="D2" s="82" t="s">
        <v>298</v>
      </c>
      <c r="E2" s="82" t="s">
        <v>55</v>
      </c>
      <c r="F2" s="82" t="s">
        <v>299</v>
      </c>
      <c r="G2" s="82" t="s">
        <v>117</v>
      </c>
      <c r="H2">
        <v>257.40811157226563</v>
      </c>
      <c r="I2">
        <v>295</v>
      </c>
      <c r="J2">
        <v>211.54698181152344</v>
      </c>
      <c r="K2" s="92"/>
      <c r="L2">
        <v>0</v>
      </c>
      <c r="M2" s="92"/>
      <c r="N2" s="92"/>
      <c r="O2" s="92"/>
      <c r="P2">
        <v>5786.4814453125</v>
      </c>
      <c r="Q2" s="92"/>
      <c r="R2" s="92"/>
      <c r="S2">
        <v>-1</v>
      </c>
      <c r="T2">
        <v>17957142</v>
      </c>
      <c r="U2" s="82" t="s">
        <v>300</v>
      </c>
      <c r="V2" s="92"/>
      <c r="W2">
        <v>1853151.625</v>
      </c>
      <c r="X2" s="92"/>
      <c r="Y2">
        <v>51.481620788574219</v>
      </c>
      <c r="Z2">
        <v>111269.6484375</v>
      </c>
      <c r="AA2">
        <v>111269.6484375</v>
      </c>
      <c r="AB2">
        <v>0</v>
      </c>
      <c r="AC2">
        <v>-1</v>
      </c>
      <c r="AD2">
        <v>0</v>
      </c>
      <c r="AE2">
        <v>0</v>
      </c>
      <c r="AF2">
        <v>162.41650390625</v>
      </c>
      <c r="AG2">
        <v>9</v>
      </c>
      <c r="AH2">
        <v>7029</v>
      </c>
      <c r="AI2">
        <v>0.71710842847824097</v>
      </c>
      <c r="AJ2">
        <v>60.043468475341797</v>
      </c>
      <c r="AK2">
        <v>81578.40625</v>
      </c>
      <c r="AL2">
        <v>44.021442413330078</v>
      </c>
      <c r="AM2">
        <v>29691.240234375</v>
      </c>
      <c r="AN2">
        <v>16.022024154663086</v>
      </c>
      <c r="AO2" s="92"/>
      <c r="AP2" s="82" t="s">
        <v>301</v>
      </c>
      <c r="AQ2" s="82" t="s">
        <v>302</v>
      </c>
      <c r="AR2" s="82"/>
      <c r="AS2">
        <v>0</v>
      </c>
      <c r="AT2">
        <v>0</v>
      </c>
      <c r="AU2">
        <v>2023</v>
      </c>
      <c r="AY2">
        <v>0</v>
      </c>
      <c r="AZ2">
        <v>0</v>
      </c>
      <c r="BA2" s="82" t="s">
        <v>398</v>
      </c>
      <c r="BB2">
        <v>828</v>
      </c>
      <c r="BC2">
        <v>295.39999389648438</v>
      </c>
      <c r="BD2" s="92"/>
      <c r="BE2" s="92"/>
      <c r="BF2">
        <v>1853151.625</v>
      </c>
      <c r="BG2">
        <v>0</v>
      </c>
      <c r="BH2">
        <v>0</v>
      </c>
      <c r="BI2" s="92"/>
      <c r="BJ2" s="92"/>
      <c r="BK2" s="92"/>
      <c r="BL2">
        <v>0</v>
      </c>
    </row>
    <row r="3" spans="1:64" x14ac:dyDescent="0.25">
      <c r="A3" s="82" t="s">
        <v>297</v>
      </c>
      <c r="B3" s="82" t="s">
        <v>397</v>
      </c>
      <c r="C3" s="82" t="s">
        <v>97</v>
      </c>
      <c r="D3" s="82" t="s">
        <v>303</v>
      </c>
      <c r="E3" s="82" t="s">
        <v>304</v>
      </c>
      <c r="F3" s="82" t="s">
        <v>299</v>
      </c>
      <c r="G3" s="82" t="s">
        <v>117</v>
      </c>
      <c r="H3">
        <v>257.40811157226563</v>
      </c>
      <c r="I3">
        <v>295</v>
      </c>
      <c r="J3">
        <v>211.54698181152344</v>
      </c>
      <c r="K3" s="92"/>
      <c r="L3">
        <v>0</v>
      </c>
      <c r="M3" s="92"/>
      <c r="N3" s="92"/>
      <c r="O3" s="92"/>
      <c r="P3">
        <v>5786.4814453125</v>
      </c>
      <c r="Q3" s="92"/>
      <c r="R3" s="92"/>
      <c r="S3">
        <v>-1</v>
      </c>
      <c r="T3">
        <v>17957142</v>
      </c>
      <c r="U3" s="82" t="s">
        <v>300</v>
      </c>
      <c r="V3" s="92"/>
      <c r="W3">
        <v>1853151.625</v>
      </c>
      <c r="X3" s="92"/>
      <c r="Y3">
        <v>51.481620788574219</v>
      </c>
      <c r="Z3">
        <v>111269.6484375</v>
      </c>
      <c r="AA3">
        <v>111269.6484375</v>
      </c>
      <c r="AB3">
        <v>0</v>
      </c>
      <c r="AC3">
        <v>-1</v>
      </c>
      <c r="AD3">
        <v>0</v>
      </c>
      <c r="AE3">
        <v>0</v>
      </c>
      <c r="AF3">
        <v>162.41650390625</v>
      </c>
      <c r="AG3">
        <v>9</v>
      </c>
      <c r="AH3">
        <v>7029</v>
      </c>
      <c r="AI3">
        <v>0.71710842847824097</v>
      </c>
      <c r="AJ3">
        <v>60.043468475341797</v>
      </c>
      <c r="AK3">
        <v>81578.40625</v>
      </c>
      <c r="AL3">
        <v>44.021442413330078</v>
      </c>
      <c r="AM3">
        <v>29691.240234375</v>
      </c>
      <c r="AN3">
        <v>16.022024154663086</v>
      </c>
      <c r="AO3" s="92"/>
      <c r="AP3" s="82" t="s">
        <v>301</v>
      </c>
      <c r="AQ3" s="82" t="s">
        <v>302</v>
      </c>
      <c r="AR3" s="82"/>
      <c r="AS3">
        <v>0</v>
      </c>
      <c r="AT3">
        <v>0</v>
      </c>
      <c r="AU3">
        <v>2023</v>
      </c>
      <c r="AY3">
        <v>0</v>
      </c>
      <c r="AZ3">
        <v>0</v>
      </c>
      <c r="BA3" s="82" t="s">
        <v>398</v>
      </c>
      <c r="BB3">
        <v>829</v>
      </c>
      <c r="BC3">
        <v>295.39999389648438</v>
      </c>
      <c r="BD3" s="92"/>
      <c r="BE3" s="92"/>
      <c r="BF3">
        <v>1853151.625</v>
      </c>
      <c r="BG3">
        <v>0</v>
      </c>
      <c r="BH3">
        <v>0</v>
      </c>
      <c r="BI3" s="92"/>
      <c r="BJ3" s="92"/>
      <c r="BK3" s="92"/>
      <c r="BL3">
        <v>0</v>
      </c>
    </row>
    <row r="4" spans="1:64" x14ac:dyDescent="0.25">
      <c r="A4" s="82" t="s">
        <v>297</v>
      </c>
      <c r="B4" s="82" t="s">
        <v>397</v>
      </c>
      <c r="C4" s="82" t="s">
        <v>97</v>
      </c>
      <c r="D4" s="82" t="s">
        <v>305</v>
      </c>
      <c r="E4" s="82" t="s">
        <v>58</v>
      </c>
      <c r="F4" s="82" t="s">
        <v>299</v>
      </c>
      <c r="G4" s="82" t="s">
        <v>117</v>
      </c>
      <c r="H4">
        <v>257.40811157226563</v>
      </c>
      <c r="I4">
        <v>295</v>
      </c>
      <c r="J4">
        <v>211.54698181152344</v>
      </c>
      <c r="K4" s="92"/>
      <c r="L4">
        <v>0</v>
      </c>
      <c r="M4" s="92"/>
      <c r="N4" s="92"/>
      <c r="O4" s="92"/>
      <c r="P4">
        <v>5786.4814453125</v>
      </c>
      <c r="Q4" s="92"/>
      <c r="R4" s="92"/>
      <c r="S4">
        <v>-1</v>
      </c>
      <c r="T4">
        <v>17957142</v>
      </c>
      <c r="U4" s="82" t="s">
        <v>300</v>
      </c>
      <c r="V4" s="92"/>
      <c r="W4">
        <v>1853151.625</v>
      </c>
      <c r="X4" s="92"/>
      <c r="Y4">
        <v>51.481620788574219</v>
      </c>
      <c r="Z4">
        <v>111269.6484375</v>
      </c>
      <c r="AA4">
        <v>111269.6484375</v>
      </c>
      <c r="AB4">
        <v>0</v>
      </c>
      <c r="AC4">
        <v>-1</v>
      </c>
      <c r="AD4">
        <v>0</v>
      </c>
      <c r="AE4">
        <v>0</v>
      </c>
      <c r="AF4">
        <v>162.41650390625</v>
      </c>
      <c r="AG4">
        <v>9</v>
      </c>
      <c r="AH4">
        <v>7029</v>
      </c>
      <c r="AI4">
        <v>0.71710842847824097</v>
      </c>
      <c r="AJ4">
        <v>60.043468475341797</v>
      </c>
      <c r="AK4">
        <v>81578.40625</v>
      </c>
      <c r="AL4">
        <v>44.021442413330078</v>
      </c>
      <c r="AM4">
        <v>29691.240234375</v>
      </c>
      <c r="AN4">
        <v>16.022024154663086</v>
      </c>
      <c r="AO4" s="92"/>
      <c r="AP4" s="82" t="s">
        <v>301</v>
      </c>
      <c r="AQ4" s="82" t="s">
        <v>302</v>
      </c>
      <c r="AR4" s="82"/>
      <c r="AS4">
        <v>0</v>
      </c>
      <c r="AT4">
        <v>0</v>
      </c>
      <c r="AU4">
        <v>2023</v>
      </c>
      <c r="AY4">
        <v>0</v>
      </c>
      <c r="AZ4">
        <v>0</v>
      </c>
      <c r="BA4" s="82" t="s">
        <v>398</v>
      </c>
      <c r="BB4">
        <v>830</v>
      </c>
      <c r="BC4">
        <v>295.39999389648438</v>
      </c>
      <c r="BD4" s="92"/>
      <c r="BE4" s="92"/>
      <c r="BF4">
        <v>1853151.625</v>
      </c>
      <c r="BG4">
        <v>0</v>
      </c>
      <c r="BH4">
        <v>0</v>
      </c>
      <c r="BI4" s="92"/>
      <c r="BJ4" s="92"/>
      <c r="BK4" s="92"/>
      <c r="BL4">
        <v>0</v>
      </c>
    </row>
    <row r="5" spans="1:64" x14ac:dyDescent="0.25">
      <c r="A5" s="82" t="s">
        <v>297</v>
      </c>
      <c r="B5" s="82" t="s">
        <v>397</v>
      </c>
      <c r="C5" s="82" t="s">
        <v>97</v>
      </c>
      <c r="D5" s="82" t="s">
        <v>306</v>
      </c>
      <c r="E5" s="82" t="s">
        <v>59</v>
      </c>
      <c r="F5" s="82" t="s">
        <v>299</v>
      </c>
      <c r="G5" s="82" t="s">
        <v>117</v>
      </c>
      <c r="H5">
        <v>257.40811157226563</v>
      </c>
      <c r="I5">
        <v>295</v>
      </c>
      <c r="J5">
        <v>211.54698181152344</v>
      </c>
      <c r="K5" s="92"/>
      <c r="L5">
        <v>0</v>
      </c>
      <c r="M5" s="92"/>
      <c r="N5" s="92"/>
      <c r="O5" s="92"/>
      <c r="P5">
        <v>5786.4814453125</v>
      </c>
      <c r="Q5" s="92"/>
      <c r="R5" s="92"/>
      <c r="S5">
        <v>-1</v>
      </c>
      <c r="T5">
        <v>17957142</v>
      </c>
      <c r="U5" s="82" t="s">
        <v>300</v>
      </c>
      <c r="V5" s="92"/>
      <c r="W5">
        <v>1853151.625</v>
      </c>
      <c r="X5" s="92"/>
      <c r="Y5">
        <v>51.481620788574219</v>
      </c>
      <c r="Z5">
        <v>111269.6484375</v>
      </c>
      <c r="AA5">
        <v>111269.6484375</v>
      </c>
      <c r="AB5">
        <v>0</v>
      </c>
      <c r="AC5">
        <v>-1</v>
      </c>
      <c r="AD5">
        <v>0</v>
      </c>
      <c r="AE5">
        <v>0</v>
      </c>
      <c r="AF5">
        <v>162.41650390625</v>
      </c>
      <c r="AG5">
        <v>9</v>
      </c>
      <c r="AH5">
        <v>7029</v>
      </c>
      <c r="AI5">
        <v>0.71710842847824097</v>
      </c>
      <c r="AJ5">
        <v>60.043468475341797</v>
      </c>
      <c r="AK5">
        <v>81578.40625</v>
      </c>
      <c r="AL5">
        <v>44.021442413330078</v>
      </c>
      <c r="AM5">
        <v>29691.240234375</v>
      </c>
      <c r="AN5">
        <v>16.022024154663086</v>
      </c>
      <c r="AO5" s="92"/>
      <c r="AP5" s="82" t="s">
        <v>301</v>
      </c>
      <c r="AQ5" s="82" t="s">
        <v>302</v>
      </c>
      <c r="AR5" s="82"/>
      <c r="AS5">
        <v>0</v>
      </c>
      <c r="AT5">
        <v>0</v>
      </c>
      <c r="AU5">
        <v>2023</v>
      </c>
      <c r="AY5">
        <v>0</v>
      </c>
      <c r="AZ5">
        <v>0</v>
      </c>
      <c r="BA5" s="82" t="s">
        <v>398</v>
      </c>
      <c r="BB5">
        <v>831</v>
      </c>
      <c r="BC5">
        <v>295.39999389648438</v>
      </c>
      <c r="BD5" s="92"/>
      <c r="BE5" s="92"/>
      <c r="BF5">
        <v>1853151.625</v>
      </c>
      <c r="BG5">
        <v>0</v>
      </c>
      <c r="BH5">
        <v>0</v>
      </c>
      <c r="BI5" s="92"/>
      <c r="BJ5" s="92"/>
      <c r="BK5" s="92"/>
      <c r="BL5">
        <v>0</v>
      </c>
    </row>
    <row r="6" spans="1:64" x14ac:dyDescent="0.25">
      <c r="A6" s="82" t="s">
        <v>297</v>
      </c>
      <c r="B6" s="82" t="s">
        <v>397</v>
      </c>
      <c r="C6" s="82" t="s">
        <v>97</v>
      </c>
      <c r="D6" s="82" t="s">
        <v>307</v>
      </c>
      <c r="E6" s="82" t="s">
        <v>60</v>
      </c>
      <c r="F6" s="82" t="s">
        <v>299</v>
      </c>
      <c r="G6" s="82" t="s">
        <v>117</v>
      </c>
      <c r="H6">
        <v>257.40811157226563</v>
      </c>
      <c r="I6">
        <v>295</v>
      </c>
      <c r="J6">
        <v>211.54698181152344</v>
      </c>
      <c r="K6" s="92"/>
      <c r="L6">
        <v>0</v>
      </c>
      <c r="M6" s="92"/>
      <c r="N6" s="92"/>
      <c r="O6" s="92"/>
      <c r="P6">
        <v>5786.4814453125</v>
      </c>
      <c r="Q6" s="92"/>
      <c r="R6" s="92"/>
      <c r="S6">
        <v>-1</v>
      </c>
      <c r="T6">
        <v>17957142</v>
      </c>
      <c r="U6" s="82" t="s">
        <v>300</v>
      </c>
      <c r="V6" s="92"/>
      <c r="W6">
        <v>1853151.625</v>
      </c>
      <c r="X6" s="92"/>
      <c r="Y6">
        <v>51.481620788574219</v>
      </c>
      <c r="Z6">
        <v>111269.6484375</v>
      </c>
      <c r="AA6">
        <v>111269.6484375</v>
      </c>
      <c r="AB6">
        <v>0</v>
      </c>
      <c r="AC6">
        <v>-1</v>
      </c>
      <c r="AD6">
        <v>0</v>
      </c>
      <c r="AE6">
        <v>0</v>
      </c>
      <c r="AF6">
        <v>162.41650390625</v>
      </c>
      <c r="AG6">
        <v>9</v>
      </c>
      <c r="AH6">
        <v>7029</v>
      </c>
      <c r="AI6">
        <v>0.71710842847824097</v>
      </c>
      <c r="AJ6">
        <v>60.043468475341797</v>
      </c>
      <c r="AK6">
        <v>81578.40625</v>
      </c>
      <c r="AL6">
        <v>44.021442413330078</v>
      </c>
      <c r="AM6">
        <v>29691.240234375</v>
      </c>
      <c r="AN6">
        <v>16.022024154663086</v>
      </c>
      <c r="AO6" s="92"/>
      <c r="AP6" s="82" t="s">
        <v>301</v>
      </c>
      <c r="AQ6" s="82" t="s">
        <v>302</v>
      </c>
      <c r="AR6" s="82"/>
      <c r="AS6">
        <v>0</v>
      </c>
      <c r="AT6">
        <v>0</v>
      </c>
      <c r="AU6">
        <v>2023</v>
      </c>
      <c r="AY6">
        <v>0</v>
      </c>
      <c r="AZ6">
        <v>0</v>
      </c>
      <c r="BA6" s="82" t="s">
        <v>398</v>
      </c>
      <c r="BB6">
        <v>832</v>
      </c>
      <c r="BC6">
        <v>295.39999389648438</v>
      </c>
      <c r="BD6" s="92"/>
      <c r="BE6" s="92"/>
      <c r="BF6">
        <v>1853151.625</v>
      </c>
      <c r="BG6">
        <v>0</v>
      </c>
      <c r="BH6">
        <v>0</v>
      </c>
      <c r="BI6" s="92"/>
      <c r="BJ6" s="92"/>
      <c r="BK6" s="92"/>
      <c r="BL6">
        <v>0</v>
      </c>
    </row>
    <row r="7" spans="1:64" x14ac:dyDescent="0.25">
      <c r="A7" s="82" t="s">
        <v>297</v>
      </c>
      <c r="B7" s="82" t="s">
        <v>397</v>
      </c>
      <c r="C7" s="82" t="s">
        <v>97</v>
      </c>
      <c r="D7" s="82" t="s">
        <v>308</v>
      </c>
      <c r="E7" s="82" t="s">
        <v>61</v>
      </c>
      <c r="F7" s="82" t="s">
        <v>299</v>
      </c>
      <c r="G7" s="82" t="s">
        <v>117</v>
      </c>
      <c r="H7">
        <v>257.40811157226563</v>
      </c>
      <c r="I7">
        <v>295</v>
      </c>
      <c r="J7">
        <v>211.54698181152344</v>
      </c>
      <c r="K7" s="92"/>
      <c r="L7">
        <v>0</v>
      </c>
      <c r="M7" s="92"/>
      <c r="N7" s="92"/>
      <c r="O7" s="92"/>
      <c r="P7">
        <v>5786.4814453125</v>
      </c>
      <c r="Q7" s="92"/>
      <c r="R7" s="92"/>
      <c r="S7">
        <v>-1</v>
      </c>
      <c r="T7">
        <v>17957142</v>
      </c>
      <c r="U7" s="82" t="s">
        <v>300</v>
      </c>
      <c r="V7" s="92"/>
      <c r="W7">
        <v>1853151.625</v>
      </c>
      <c r="X7" s="92"/>
      <c r="Y7">
        <v>51.481620788574219</v>
      </c>
      <c r="Z7">
        <v>111269.6484375</v>
      </c>
      <c r="AA7">
        <v>111269.6484375</v>
      </c>
      <c r="AB7">
        <v>0</v>
      </c>
      <c r="AC7">
        <v>-1</v>
      </c>
      <c r="AD7">
        <v>0</v>
      </c>
      <c r="AE7">
        <v>0</v>
      </c>
      <c r="AF7">
        <v>162.41650390625</v>
      </c>
      <c r="AG7">
        <v>9</v>
      </c>
      <c r="AH7">
        <v>7029</v>
      </c>
      <c r="AI7">
        <v>0.71710842847824097</v>
      </c>
      <c r="AJ7">
        <v>60.043468475341797</v>
      </c>
      <c r="AK7">
        <v>81578.40625</v>
      </c>
      <c r="AL7">
        <v>44.021442413330078</v>
      </c>
      <c r="AM7">
        <v>29691.240234375</v>
      </c>
      <c r="AN7">
        <v>16.022024154663086</v>
      </c>
      <c r="AO7" s="92"/>
      <c r="AP7" s="82" t="s">
        <v>301</v>
      </c>
      <c r="AQ7" s="82" t="s">
        <v>302</v>
      </c>
      <c r="AR7" s="82"/>
      <c r="AS7">
        <v>0</v>
      </c>
      <c r="AT7">
        <v>0</v>
      </c>
      <c r="AU7">
        <v>2023</v>
      </c>
      <c r="AY7">
        <v>0</v>
      </c>
      <c r="AZ7">
        <v>0</v>
      </c>
      <c r="BA7" s="82" t="s">
        <v>398</v>
      </c>
      <c r="BB7">
        <v>833</v>
      </c>
      <c r="BC7">
        <v>295.39999389648438</v>
      </c>
      <c r="BD7" s="92"/>
      <c r="BE7" s="92"/>
      <c r="BF7">
        <v>1853151.625</v>
      </c>
      <c r="BG7">
        <v>0</v>
      </c>
      <c r="BH7">
        <v>0</v>
      </c>
      <c r="BI7" s="92"/>
      <c r="BJ7" s="92"/>
      <c r="BK7" s="92"/>
      <c r="BL7">
        <v>0</v>
      </c>
    </row>
    <row r="8" spans="1:64" x14ac:dyDescent="0.25">
      <c r="A8" s="82" t="s">
        <v>297</v>
      </c>
      <c r="B8" s="82" t="s">
        <v>397</v>
      </c>
      <c r="C8" s="82" t="s">
        <v>97</v>
      </c>
      <c r="D8" s="82" t="s">
        <v>309</v>
      </c>
      <c r="E8" s="82" t="s">
        <v>310</v>
      </c>
      <c r="F8" s="82" t="s">
        <v>299</v>
      </c>
      <c r="G8" s="82" t="s">
        <v>117</v>
      </c>
      <c r="H8">
        <v>257.40811157226563</v>
      </c>
      <c r="I8">
        <v>295</v>
      </c>
      <c r="J8">
        <v>211.54698181152344</v>
      </c>
      <c r="K8" s="92"/>
      <c r="L8">
        <v>0</v>
      </c>
      <c r="M8" s="92"/>
      <c r="N8" s="92"/>
      <c r="O8" s="92"/>
      <c r="P8">
        <v>5786.4814453125</v>
      </c>
      <c r="Q8" s="92"/>
      <c r="R8" s="92"/>
      <c r="S8">
        <v>-1</v>
      </c>
      <c r="T8">
        <v>17957142</v>
      </c>
      <c r="U8" s="82" t="s">
        <v>300</v>
      </c>
      <c r="V8" s="92"/>
      <c r="W8">
        <v>1853151.625</v>
      </c>
      <c r="X8" s="92"/>
      <c r="Y8">
        <v>51.481620788574219</v>
      </c>
      <c r="Z8">
        <v>111269.6484375</v>
      </c>
      <c r="AA8">
        <v>111269.6484375</v>
      </c>
      <c r="AB8">
        <v>0</v>
      </c>
      <c r="AC8">
        <v>-1</v>
      </c>
      <c r="AD8">
        <v>0</v>
      </c>
      <c r="AE8">
        <v>0</v>
      </c>
      <c r="AF8">
        <v>162.41650390625</v>
      </c>
      <c r="AG8">
        <v>9</v>
      </c>
      <c r="AH8">
        <v>7029</v>
      </c>
      <c r="AI8">
        <v>0.71710842847824097</v>
      </c>
      <c r="AJ8">
        <v>60.043468475341797</v>
      </c>
      <c r="AK8">
        <v>81578.40625</v>
      </c>
      <c r="AL8">
        <v>44.021442413330078</v>
      </c>
      <c r="AM8">
        <v>29691.240234375</v>
      </c>
      <c r="AN8">
        <v>16.022024154663086</v>
      </c>
      <c r="AO8" s="92"/>
      <c r="AP8" s="82" t="s">
        <v>301</v>
      </c>
      <c r="AQ8" s="82" t="s">
        <v>302</v>
      </c>
      <c r="AR8" s="82"/>
      <c r="AS8">
        <v>0</v>
      </c>
      <c r="AT8">
        <v>0</v>
      </c>
      <c r="AU8">
        <v>2023</v>
      </c>
      <c r="AY8">
        <v>0</v>
      </c>
      <c r="AZ8">
        <v>0</v>
      </c>
      <c r="BA8" s="82" t="s">
        <v>398</v>
      </c>
      <c r="BB8">
        <v>834</v>
      </c>
      <c r="BC8">
        <v>295.39999389648438</v>
      </c>
      <c r="BD8" s="92"/>
      <c r="BE8" s="92"/>
      <c r="BF8">
        <v>1853151.625</v>
      </c>
      <c r="BG8">
        <v>0</v>
      </c>
      <c r="BH8">
        <v>0</v>
      </c>
      <c r="BI8" s="92"/>
      <c r="BJ8" s="92"/>
      <c r="BK8" s="92"/>
      <c r="BL8">
        <v>0</v>
      </c>
    </row>
    <row r="9" spans="1:64" x14ac:dyDescent="0.25">
      <c r="A9" s="82" t="s">
        <v>297</v>
      </c>
      <c r="B9" s="82" t="s">
        <v>397</v>
      </c>
      <c r="C9" s="82" t="s">
        <v>97</v>
      </c>
      <c r="D9" s="82" t="s">
        <v>311</v>
      </c>
      <c r="E9" s="82" t="s">
        <v>312</v>
      </c>
      <c r="F9" s="82" t="s">
        <v>299</v>
      </c>
      <c r="G9" s="82" t="s">
        <v>117</v>
      </c>
      <c r="H9">
        <v>257.40811157226563</v>
      </c>
      <c r="I9">
        <v>295</v>
      </c>
      <c r="J9">
        <v>211.54698181152344</v>
      </c>
      <c r="K9" s="92"/>
      <c r="L9">
        <v>0</v>
      </c>
      <c r="M9" s="92"/>
      <c r="N9" s="92"/>
      <c r="O9" s="92"/>
      <c r="P9">
        <v>5786.4814453125</v>
      </c>
      <c r="Q9" s="92"/>
      <c r="R9" s="92"/>
      <c r="S9">
        <v>-1</v>
      </c>
      <c r="T9">
        <v>17957142</v>
      </c>
      <c r="U9" s="82" t="s">
        <v>300</v>
      </c>
      <c r="V9" s="92"/>
      <c r="W9">
        <v>1853151.625</v>
      </c>
      <c r="X9" s="92"/>
      <c r="Y9">
        <v>51.481620788574219</v>
      </c>
      <c r="Z9">
        <v>111269.6484375</v>
      </c>
      <c r="AA9">
        <v>111269.6484375</v>
      </c>
      <c r="AB9">
        <v>0</v>
      </c>
      <c r="AC9">
        <v>-1</v>
      </c>
      <c r="AD9">
        <v>0</v>
      </c>
      <c r="AE9">
        <v>0</v>
      </c>
      <c r="AF9">
        <v>162.41650390625</v>
      </c>
      <c r="AG9">
        <v>9</v>
      </c>
      <c r="AH9">
        <v>7029</v>
      </c>
      <c r="AI9">
        <v>0.71710842847824097</v>
      </c>
      <c r="AJ9">
        <v>60.043468475341797</v>
      </c>
      <c r="AK9">
        <v>81578.40625</v>
      </c>
      <c r="AL9">
        <v>44.021442413330078</v>
      </c>
      <c r="AM9">
        <v>29691.240234375</v>
      </c>
      <c r="AN9">
        <v>16.022024154663086</v>
      </c>
      <c r="AO9" s="92"/>
      <c r="AP9" s="82" t="s">
        <v>301</v>
      </c>
      <c r="AQ9" s="82" t="s">
        <v>302</v>
      </c>
      <c r="AR9" s="82"/>
      <c r="AS9">
        <v>0</v>
      </c>
      <c r="AT9">
        <v>0</v>
      </c>
      <c r="AU9">
        <v>2023</v>
      </c>
      <c r="AY9">
        <v>0</v>
      </c>
      <c r="AZ9">
        <v>0</v>
      </c>
      <c r="BA9" s="82" t="s">
        <v>398</v>
      </c>
      <c r="BB9">
        <v>835</v>
      </c>
      <c r="BC9">
        <v>295.39999389648438</v>
      </c>
      <c r="BD9" s="92"/>
      <c r="BE9" s="92"/>
      <c r="BF9">
        <v>1853151.625</v>
      </c>
      <c r="BG9">
        <v>0</v>
      </c>
      <c r="BH9">
        <v>0</v>
      </c>
      <c r="BI9" s="92"/>
      <c r="BJ9" s="92"/>
      <c r="BK9" s="92"/>
      <c r="BL9">
        <v>0</v>
      </c>
    </row>
    <row r="10" spans="1:64" x14ac:dyDescent="0.25">
      <c r="A10" s="82" t="s">
        <v>297</v>
      </c>
      <c r="B10" s="82" t="s">
        <v>397</v>
      </c>
      <c r="C10" s="82" t="s">
        <v>97</v>
      </c>
      <c r="D10" s="82" t="s">
        <v>313</v>
      </c>
      <c r="E10" s="82" t="s">
        <v>314</v>
      </c>
      <c r="F10" s="82" t="s">
        <v>299</v>
      </c>
      <c r="G10" s="82" t="s">
        <v>117</v>
      </c>
      <c r="H10">
        <v>257.40811157226563</v>
      </c>
      <c r="I10">
        <v>295</v>
      </c>
      <c r="J10">
        <v>211.54698181152344</v>
      </c>
      <c r="K10" s="92"/>
      <c r="L10">
        <v>0</v>
      </c>
      <c r="M10" s="92"/>
      <c r="N10" s="92"/>
      <c r="O10" s="92"/>
      <c r="P10">
        <v>5786.4814453125</v>
      </c>
      <c r="Q10" s="92"/>
      <c r="R10" s="92"/>
      <c r="S10">
        <v>-1</v>
      </c>
      <c r="T10">
        <v>17957142</v>
      </c>
      <c r="U10" s="82" t="s">
        <v>300</v>
      </c>
      <c r="V10" s="92"/>
      <c r="W10">
        <v>1853151.625</v>
      </c>
      <c r="X10" s="92"/>
      <c r="Y10">
        <v>51.481620788574219</v>
      </c>
      <c r="Z10">
        <v>111269.6484375</v>
      </c>
      <c r="AA10">
        <v>111269.6484375</v>
      </c>
      <c r="AB10">
        <v>0</v>
      </c>
      <c r="AC10">
        <v>-1</v>
      </c>
      <c r="AD10">
        <v>0</v>
      </c>
      <c r="AE10">
        <v>0</v>
      </c>
      <c r="AF10">
        <v>162.41650390625</v>
      </c>
      <c r="AG10">
        <v>9</v>
      </c>
      <c r="AH10">
        <v>7029</v>
      </c>
      <c r="AI10">
        <v>0.71710842847824097</v>
      </c>
      <c r="AJ10">
        <v>60.043468475341797</v>
      </c>
      <c r="AK10">
        <v>81578.40625</v>
      </c>
      <c r="AL10">
        <v>44.021442413330078</v>
      </c>
      <c r="AM10">
        <v>29691.240234375</v>
      </c>
      <c r="AN10">
        <v>16.022024154663086</v>
      </c>
      <c r="AO10" s="92"/>
      <c r="AP10" s="82" t="s">
        <v>301</v>
      </c>
      <c r="AQ10" s="82" t="s">
        <v>302</v>
      </c>
      <c r="AR10" s="82"/>
      <c r="AS10">
        <v>0</v>
      </c>
      <c r="AT10">
        <v>0</v>
      </c>
      <c r="AU10">
        <v>2023</v>
      </c>
      <c r="AY10">
        <v>0</v>
      </c>
      <c r="AZ10">
        <v>0</v>
      </c>
      <c r="BA10" s="82" t="s">
        <v>398</v>
      </c>
      <c r="BB10">
        <v>836</v>
      </c>
      <c r="BC10">
        <v>295.39999389648438</v>
      </c>
      <c r="BD10" s="92"/>
      <c r="BE10" s="92"/>
      <c r="BF10">
        <v>1853151.625</v>
      </c>
      <c r="BG10">
        <v>0</v>
      </c>
      <c r="BH10">
        <v>0</v>
      </c>
      <c r="BI10" s="92"/>
      <c r="BJ10" s="92"/>
      <c r="BK10" s="92"/>
      <c r="BL10">
        <v>0</v>
      </c>
    </row>
    <row r="11" spans="1:64" x14ac:dyDescent="0.25">
      <c r="A11" s="82" t="s">
        <v>297</v>
      </c>
      <c r="B11" s="82" t="s">
        <v>397</v>
      </c>
      <c r="C11" s="82" t="s">
        <v>97</v>
      </c>
      <c r="D11" s="82" t="s">
        <v>298</v>
      </c>
      <c r="E11" s="82" t="s">
        <v>55</v>
      </c>
      <c r="F11" s="82" t="s">
        <v>315</v>
      </c>
      <c r="G11" s="82" t="s">
        <v>112</v>
      </c>
      <c r="H11">
        <v>234.28825378417969</v>
      </c>
      <c r="I11">
        <v>385</v>
      </c>
      <c r="J11">
        <v>229.33827209472656</v>
      </c>
      <c r="K11" s="92"/>
      <c r="L11">
        <v>0</v>
      </c>
      <c r="M11" s="92"/>
      <c r="N11" s="92"/>
      <c r="O11" s="92"/>
      <c r="P11">
        <v>29965.3828125</v>
      </c>
      <c r="Q11" s="92"/>
      <c r="R11" s="92"/>
      <c r="S11">
        <v>-1</v>
      </c>
      <c r="T11">
        <v>20199316</v>
      </c>
      <c r="U11" s="82" t="s">
        <v>316</v>
      </c>
      <c r="V11" s="92"/>
      <c r="W11">
        <v>2009003.25</v>
      </c>
      <c r="X11" s="92"/>
      <c r="Y11">
        <v>112.45836639404297</v>
      </c>
      <c r="Z11">
        <v>115599.796875</v>
      </c>
      <c r="AA11">
        <v>115599.796875</v>
      </c>
      <c r="AB11">
        <v>0</v>
      </c>
      <c r="AC11">
        <v>-1</v>
      </c>
      <c r="AD11">
        <v>0</v>
      </c>
      <c r="AE11">
        <v>0</v>
      </c>
      <c r="AF11">
        <v>68.06829833984375</v>
      </c>
      <c r="AG11">
        <v>4</v>
      </c>
      <c r="AH11">
        <v>7016</v>
      </c>
      <c r="AI11">
        <v>0.59568381309509277</v>
      </c>
      <c r="AJ11">
        <v>57.540870666503906</v>
      </c>
      <c r="AK11">
        <v>63254.96875</v>
      </c>
      <c r="AL11">
        <v>31.485746383666992</v>
      </c>
      <c r="AM11">
        <v>52344.83203125</v>
      </c>
      <c r="AN11">
        <v>26.055126190185547</v>
      </c>
      <c r="AO11" s="92"/>
      <c r="AP11" s="82" t="s">
        <v>317</v>
      </c>
      <c r="AQ11" s="82" t="s">
        <v>318</v>
      </c>
      <c r="AR11" s="82"/>
      <c r="AS11">
        <v>0</v>
      </c>
      <c r="AT11">
        <v>0</v>
      </c>
      <c r="AU11">
        <v>2023</v>
      </c>
      <c r="AY11">
        <v>0</v>
      </c>
      <c r="AZ11">
        <v>0</v>
      </c>
      <c r="BA11" s="82" t="s">
        <v>398</v>
      </c>
      <c r="BB11">
        <v>837</v>
      </c>
      <c r="BC11">
        <v>408</v>
      </c>
      <c r="BD11" s="92"/>
      <c r="BE11" s="92"/>
      <c r="BF11">
        <v>2009003.25</v>
      </c>
      <c r="BG11">
        <v>0</v>
      </c>
      <c r="BH11">
        <v>0</v>
      </c>
      <c r="BI11" s="92"/>
      <c r="BJ11" s="92"/>
      <c r="BK11" s="92"/>
      <c r="BL11">
        <v>0</v>
      </c>
    </row>
    <row r="12" spans="1:64" x14ac:dyDescent="0.25">
      <c r="A12" s="82" t="s">
        <v>297</v>
      </c>
      <c r="B12" s="82" t="s">
        <v>397</v>
      </c>
      <c r="C12" s="82" t="s">
        <v>97</v>
      </c>
      <c r="D12" s="82" t="s">
        <v>303</v>
      </c>
      <c r="E12" s="82" t="s">
        <v>304</v>
      </c>
      <c r="F12" s="82" t="s">
        <v>315</v>
      </c>
      <c r="G12" s="82" t="s">
        <v>112</v>
      </c>
      <c r="H12">
        <v>234.28825378417969</v>
      </c>
      <c r="I12">
        <v>385</v>
      </c>
      <c r="J12">
        <v>229.33827209472656</v>
      </c>
      <c r="K12" s="92"/>
      <c r="L12">
        <v>0</v>
      </c>
      <c r="M12" s="92"/>
      <c r="N12" s="92"/>
      <c r="O12" s="92"/>
      <c r="P12">
        <v>29965.3828125</v>
      </c>
      <c r="Q12" s="92"/>
      <c r="R12" s="92"/>
      <c r="S12">
        <v>-1</v>
      </c>
      <c r="T12">
        <v>20199316</v>
      </c>
      <c r="U12" s="82" t="s">
        <v>316</v>
      </c>
      <c r="V12" s="92"/>
      <c r="W12">
        <v>2009003.25</v>
      </c>
      <c r="X12" s="92"/>
      <c r="Y12">
        <v>112.45836639404297</v>
      </c>
      <c r="Z12">
        <v>115599.796875</v>
      </c>
      <c r="AA12">
        <v>115599.796875</v>
      </c>
      <c r="AB12">
        <v>0</v>
      </c>
      <c r="AC12">
        <v>-1</v>
      </c>
      <c r="AD12">
        <v>0</v>
      </c>
      <c r="AE12">
        <v>0</v>
      </c>
      <c r="AF12">
        <v>68.06829833984375</v>
      </c>
      <c r="AG12">
        <v>4</v>
      </c>
      <c r="AH12">
        <v>7016</v>
      </c>
      <c r="AI12">
        <v>0.59568381309509277</v>
      </c>
      <c r="AJ12">
        <v>57.540870666503906</v>
      </c>
      <c r="AK12">
        <v>63254.96875</v>
      </c>
      <c r="AL12">
        <v>31.485746383666992</v>
      </c>
      <c r="AM12">
        <v>52344.83203125</v>
      </c>
      <c r="AN12">
        <v>26.055126190185547</v>
      </c>
      <c r="AO12" s="92"/>
      <c r="AP12" s="82" t="s">
        <v>317</v>
      </c>
      <c r="AQ12" s="82" t="s">
        <v>318</v>
      </c>
      <c r="AR12" s="82"/>
      <c r="AS12">
        <v>0</v>
      </c>
      <c r="AT12">
        <v>0</v>
      </c>
      <c r="AU12">
        <v>2023</v>
      </c>
      <c r="AY12">
        <v>0</v>
      </c>
      <c r="AZ12">
        <v>0</v>
      </c>
      <c r="BA12" s="82" t="s">
        <v>398</v>
      </c>
      <c r="BB12">
        <v>838</v>
      </c>
      <c r="BC12">
        <v>408</v>
      </c>
      <c r="BD12" s="92"/>
      <c r="BE12" s="92"/>
      <c r="BF12">
        <v>2009003.25</v>
      </c>
      <c r="BG12">
        <v>0</v>
      </c>
      <c r="BH12">
        <v>0</v>
      </c>
      <c r="BI12" s="92"/>
      <c r="BJ12" s="92"/>
      <c r="BK12" s="92"/>
      <c r="BL12">
        <v>0</v>
      </c>
    </row>
    <row r="13" spans="1:64" x14ac:dyDescent="0.25">
      <c r="A13" s="82" t="s">
        <v>297</v>
      </c>
      <c r="B13" s="82" t="s">
        <v>397</v>
      </c>
      <c r="C13" s="82" t="s">
        <v>97</v>
      </c>
      <c r="D13" s="82" t="s">
        <v>305</v>
      </c>
      <c r="E13" s="82" t="s">
        <v>58</v>
      </c>
      <c r="F13" s="82" t="s">
        <v>315</v>
      </c>
      <c r="G13" s="82" t="s">
        <v>112</v>
      </c>
      <c r="H13">
        <v>234.28825378417969</v>
      </c>
      <c r="I13">
        <v>385</v>
      </c>
      <c r="J13">
        <v>229.33827209472656</v>
      </c>
      <c r="K13" s="92"/>
      <c r="L13">
        <v>0</v>
      </c>
      <c r="M13" s="92"/>
      <c r="N13" s="92"/>
      <c r="O13" s="92"/>
      <c r="P13">
        <v>29965.3828125</v>
      </c>
      <c r="Q13" s="92"/>
      <c r="R13" s="92"/>
      <c r="S13">
        <v>-1</v>
      </c>
      <c r="T13">
        <v>20199316</v>
      </c>
      <c r="U13" s="82" t="s">
        <v>316</v>
      </c>
      <c r="V13" s="92"/>
      <c r="W13">
        <v>2009003.25</v>
      </c>
      <c r="X13" s="92"/>
      <c r="Y13">
        <v>112.45836639404297</v>
      </c>
      <c r="Z13">
        <v>115599.796875</v>
      </c>
      <c r="AA13">
        <v>115599.796875</v>
      </c>
      <c r="AB13">
        <v>0</v>
      </c>
      <c r="AC13">
        <v>-1</v>
      </c>
      <c r="AD13">
        <v>0</v>
      </c>
      <c r="AE13">
        <v>0</v>
      </c>
      <c r="AF13">
        <v>68.06829833984375</v>
      </c>
      <c r="AG13">
        <v>4</v>
      </c>
      <c r="AH13">
        <v>7016</v>
      </c>
      <c r="AI13">
        <v>0.59568381309509277</v>
      </c>
      <c r="AJ13">
        <v>57.540870666503906</v>
      </c>
      <c r="AK13">
        <v>63254.96875</v>
      </c>
      <c r="AL13">
        <v>31.485746383666992</v>
      </c>
      <c r="AM13">
        <v>52344.83203125</v>
      </c>
      <c r="AN13">
        <v>26.055126190185547</v>
      </c>
      <c r="AO13" s="92"/>
      <c r="AP13" s="82" t="s">
        <v>317</v>
      </c>
      <c r="AQ13" s="82" t="s">
        <v>318</v>
      </c>
      <c r="AR13" s="82"/>
      <c r="AS13">
        <v>0</v>
      </c>
      <c r="AT13">
        <v>0</v>
      </c>
      <c r="AU13">
        <v>2023</v>
      </c>
      <c r="AY13">
        <v>0</v>
      </c>
      <c r="AZ13">
        <v>0</v>
      </c>
      <c r="BA13" s="82" t="s">
        <v>398</v>
      </c>
      <c r="BB13">
        <v>839</v>
      </c>
      <c r="BC13">
        <v>408</v>
      </c>
      <c r="BD13" s="92"/>
      <c r="BE13" s="92"/>
      <c r="BF13">
        <v>2009003.25</v>
      </c>
      <c r="BG13">
        <v>0</v>
      </c>
      <c r="BH13">
        <v>0</v>
      </c>
      <c r="BI13" s="92"/>
      <c r="BJ13" s="92"/>
      <c r="BK13" s="92"/>
      <c r="BL13">
        <v>0</v>
      </c>
    </row>
    <row r="14" spans="1:64" x14ac:dyDescent="0.25">
      <c r="A14" s="82" t="s">
        <v>297</v>
      </c>
      <c r="B14" s="82" t="s">
        <v>397</v>
      </c>
      <c r="C14" s="82" t="s">
        <v>97</v>
      </c>
      <c r="D14" s="82" t="s">
        <v>306</v>
      </c>
      <c r="E14" s="82" t="s">
        <v>59</v>
      </c>
      <c r="F14" s="82" t="s">
        <v>315</v>
      </c>
      <c r="G14" s="82" t="s">
        <v>112</v>
      </c>
      <c r="H14">
        <v>234.28825378417969</v>
      </c>
      <c r="I14">
        <v>385</v>
      </c>
      <c r="J14">
        <v>229.33827209472656</v>
      </c>
      <c r="K14" s="92"/>
      <c r="L14">
        <v>0</v>
      </c>
      <c r="M14" s="92"/>
      <c r="N14" s="92"/>
      <c r="O14" s="92"/>
      <c r="P14">
        <v>29965.3828125</v>
      </c>
      <c r="Q14" s="92"/>
      <c r="R14" s="92"/>
      <c r="S14">
        <v>-1</v>
      </c>
      <c r="T14">
        <v>20199316</v>
      </c>
      <c r="U14" s="82" t="s">
        <v>316</v>
      </c>
      <c r="V14" s="92"/>
      <c r="W14">
        <v>2009003.25</v>
      </c>
      <c r="X14" s="92"/>
      <c r="Y14">
        <v>112.45836639404297</v>
      </c>
      <c r="Z14">
        <v>115599.796875</v>
      </c>
      <c r="AA14">
        <v>115599.796875</v>
      </c>
      <c r="AB14">
        <v>0</v>
      </c>
      <c r="AC14">
        <v>-1</v>
      </c>
      <c r="AD14">
        <v>0</v>
      </c>
      <c r="AE14">
        <v>0</v>
      </c>
      <c r="AF14">
        <v>68.06829833984375</v>
      </c>
      <c r="AG14">
        <v>4</v>
      </c>
      <c r="AH14">
        <v>7016</v>
      </c>
      <c r="AI14">
        <v>0.59568381309509277</v>
      </c>
      <c r="AJ14">
        <v>57.540870666503906</v>
      </c>
      <c r="AK14">
        <v>63254.96875</v>
      </c>
      <c r="AL14">
        <v>31.485746383666992</v>
      </c>
      <c r="AM14">
        <v>52344.83203125</v>
      </c>
      <c r="AN14">
        <v>26.055126190185547</v>
      </c>
      <c r="AO14" s="92"/>
      <c r="AP14" s="82" t="s">
        <v>317</v>
      </c>
      <c r="AQ14" s="82" t="s">
        <v>318</v>
      </c>
      <c r="AR14" s="82"/>
      <c r="AS14">
        <v>0</v>
      </c>
      <c r="AT14">
        <v>0</v>
      </c>
      <c r="AU14">
        <v>2023</v>
      </c>
      <c r="AY14">
        <v>0</v>
      </c>
      <c r="AZ14">
        <v>0</v>
      </c>
      <c r="BA14" s="82" t="s">
        <v>398</v>
      </c>
      <c r="BB14">
        <v>840</v>
      </c>
      <c r="BC14">
        <v>408</v>
      </c>
      <c r="BD14" s="92"/>
      <c r="BE14" s="92"/>
      <c r="BF14">
        <v>2009003.25</v>
      </c>
      <c r="BG14">
        <v>0</v>
      </c>
      <c r="BH14">
        <v>0</v>
      </c>
      <c r="BI14" s="92"/>
      <c r="BJ14" s="92"/>
      <c r="BK14" s="92"/>
      <c r="BL14">
        <v>0</v>
      </c>
    </row>
    <row r="15" spans="1:64" x14ac:dyDescent="0.25">
      <c r="A15" s="82" t="s">
        <v>297</v>
      </c>
      <c r="B15" s="82" t="s">
        <v>397</v>
      </c>
      <c r="C15" s="82" t="s">
        <v>97</v>
      </c>
      <c r="D15" s="82" t="s">
        <v>307</v>
      </c>
      <c r="E15" s="82" t="s">
        <v>60</v>
      </c>
      <c r="F15" s="82" t="s">
        <v>315</v>
      </c>
      <c r="G15" s="82" t="s">
        <v>112</v>
      </c>
      <c r="H15">
        <v>234.28825378417969</v>
      </c>
      <c r="I15">
        <v>385</v>
      </c>
      <c r="J15">
        <v>229.33827209472656</v>
      </c>
      <c r="K15" s="92"/>
      <c r="L15">
        <v>0</v>
      </c>
      <c r="M15" s="92"/>
      <c r="N15" s="92"/>
      <c r="O15" s="92"/>
      <c r="P15">
        <v>29965.3828125</v>
      </c>
      <c r="Q15" s="92"/>
      <c r="R15" s="92"/>
      <c r="S15">
        <v>-1</v>
      </c>
      <c r="T15">
        <v>20199316</v>
      </c>
      <c r="U15" s="82" t="s">
        <v>316</v>
      </c>
      <c r="V15" s="92"/>
      <c r="W15">
        <v>2009003.25</v>
      </c>
      <c r="X15" s="92"/>
      <c r="Y15">
        <v>112.45836639404297</v>
      </c>
      <c r="Z15">
        <v>115599.796875</v>
      </c>
      <c r="AA15">
        <v>115599.796875</v>
      </c>
      <c r="AB15">
        <v>0</v>
      </c>
      <c r="AC15">
        <v>-1</v>
      </c>
      <c r="AD15">
        <v>0</v>
      </c>
      <c r="AE15">
        <v>0</v>
      </c>
      <c r="AF15">
        <v>68.06829833984375</v>
      </c>
      <c r="AG15">
        <v>4</v>
      </c>
      <c r="AH15">
        <v>7016</v>
      </c>
      <c r="AI15">
        <v>0.59568381309509277</v>
      </c>
      <c r="AJ15">
        <v>57.540870666503906</v>
      </c>
      <c r="AK15">
        <v>63254.96875</v>
      </c>
      <c r="AL15">
        <v>31.485746383666992</v>
      </c>
      <c r="AM15">
        <v>52344.83203125</v>
      </c>
      <c r="AN15">
        <v>26.055126190185547</v>
      </c>
      <c r="AO15" s="92"/>
      <c r="AP15" s="82" t="s">
        <v>317</v>
      </c>
      <c r="AQ15" s="82" t="s">
        <v>318</v>
      </c>
      <c r="AR15" s="82"/>
      <c r="AS15">
        <v>0</v>
      </c>
      <c r="AT15">
        <v>0</v>
      </c>
      <c r="AU15">
        <v>2023</v>
      </c>
      <c r="AY15">
        <v>0</v>
      </c>
      <c r="AZ15">
        <v>0</v>
      </c>
      <c r="BA15" s="82" t="s">
        <v>398</v>
      </c>
      <c r="BB15">
        <v>841</v>
      </c>
      <c r="BC15">
        <v>408</v>
      </c>
      <c r="BD15" s="92"/>
      <c r="BE15" s="92"/>
      <c r="BF15">
        <v>2009003.25</v>
      </c>
      <c r="BG15">
        <v>0</v>
      </c>
      <c r="BH15">
        <v>0</v>
      </c>
      <c r="BI15" s="92"/>
      <c r="BJ15" s="92"/>
      <c r="BK15" s="92"/>
      <c r="BL15">
        <v>0</v>
      </c>
    </row>
    <row r="16" spans="1:64" x14ac:dyDescent="0.25">
      <c r="A16" s="82" t="s">
        <v>297</v>
      </c>
      <c r="B16" s="82" t="s">
        <v>397</v>
      </c>
      <c r="C16" s="82" t="s">
        <v>97</v>
      </c>
      <c r="D16" s="82" t="s">
        <v>308</v>
      </c>
      <c r="E16" s="82" t="s">
        <v>61</v>
      </c>
      <c r="F16" s="82" t="s">
        <v>315</v>
      </c>
      <c r="G16" s="82" t="s">
        <v>112</v>
      </c>
      <c r="H16">
        <v>234.28825378417969</v>
      </c>
      <c r="I16">
        <v>385</v>
      </c>
      <c r="J16">
        <v>229.33827209472656</v>
      </c>
      <c r="K16" s="92"/>
      <c r="L16">
        <v>0</v>
      </c>
      <c r="M16" s="92"/>
      <c r="N16" s="92"/>
      <c r="O16" s="92"/>
      <c r="P16">
        <v>29965.3828125</v>
      </c>
      <c r="Q16" s="92"/>
      <c r="R16" s="92"/>
      <c r="S16">
        <v>-1</v>
      </c>
      <c r="T16">
        <v>20199316</v>
      </c>
      <c r="U16" s="82" t="s">
        <v>316</v>
      </c>
      <c r="V16" s="92"/>
      <c r="W16">
        <v>2009003.25</v>
      </c>
      <c r="X16" s="92"/>
      <c r="Y16">
        <v>112.45836639404297</v>
      </c>
      <c r="Z16">
        <v>115599.796875</v>
      </c>
      <c r="AA16">
        <v>115599.796875</v>
      </c>
      <c r="AB16">
        <v>0</v>
      </c>
      <c r="AC16">
        <v>-1</v>
      </c>
      <c r="AD16">
        <v>0</v>
      </c>
      <c r="AE16">
        <v>0</v>
      </c>
      <c r="AF16">
        <v>68.06829833984375</v>
      </c>
      <c r="AG16">
        <v>4</v>
      </c>
      <c r="AH16">
        <v>7016</v>
      </c>
      <c r="AI16">
        <v>0.59568381309509277</v>
      </c>
      <c r="AJ16">
        <v>57.540870666503906</v>
      </c>
      <c r="AK16">
        <v>63254.96875</v>
      </c>
      <c r="AL16">
        <v>31.485746383666992</v>
      </c>
      <c r="AM16">
        <v>52344.83203125</v>
      </c>
      <c r="AN16">
        <v>26.055126190185547</v>
      </c>
      <c r="AO16" s="92"/>
      <c r="AP16" s="82" t="s">
        <v>317</v>
      </c>
      <c r="AQ16" s="82" t="s">
        <v>318</v>
      </c>
      <c r="AR16" s="82"/>
      <c r="AS16">
        <v>0</v>
      </c>
      <c r="AT16">
        <v>0</v>
      </c>
      <c r="AU16">
        <v>2023</v>
      </c>
      <c r="AY16">
        <v>0</v>
      </c>
      <c r="AZ16">
        <v>0</v>
      </c>
      <c r="BA16" s="82" t="s">
        <v>398</v>
      </c>
      <c r="BB16">
        <v>842</v>
      </c>
      <c r="BC16">
        <v>408</v>
      </c>
      <c r="BD16" s="92"/>
      <c r="BE16" s="92"/>
      <c r="BF16">
        <v>2009003.25</v>
      </c>
      <c r="BG16">
        <v>0</v>
      </c>
      <c r="BH16">
        <v>0</v>
      </c>
      <c r="BI16" s="92"/>
      <c r="BJ16" s="92"/>
      <c r="BK16" s="92"/>
      <c r="BL16">
        <v>0</v>
      </c>
    </row>
    <row r="17" spans="1:64" x14ac:dyDescent="0.25">
      <c r="A17" s="82" t="s">
        <v>297</v>
      </c>
      <c r="B17" s="82" t="s">
        <v>397</v>
      </c>
      <c r="C17" s="82" t="s">
        <v>97</v>
      </c>
      <c r="D17" s="82" t="s">
        <v>311</v>
      </c>
      <c r="E17" s="82" t="s">
        <v>312</v>
      </c>
      <c r="F17" s="82" t="s">
        <v>315</v>
      </c>
      <c r="G17" s="82" t="s">
        <v>112</v>
      </c>
      <c r="H17">
        <v>234.28825378417969</v>
      </c>
      <c r="I17">
        <v>385</v>
      </c>
      <c r="J17">
        <v>229.33827209472656</v>
      </c>
      <c r="K17" s="92"/>
      <c r="L17">
        <v>0</v>
      </c>
      <c r="M17" s="92"/>
      <c r="N17" s="92"/>
      <c r="O17" s="92"/>
      <c r="P17">
        <v>29965.3828125</v>
      </c>
      <c r="Q17" s="92"/>
      <c r="R17" s="92"/>
      <c r="S17">
        <v>-1</v>
      </c>
      <c r="T17">
        <v>20199316</v>
      </c>
      <c r="U17" s="82" t="s">
        <v>316</v>
      </c>
      <c r="V17" s="92"/>
      <c r="W17">
        <v>2009003.25</v>
      </c>
      <c r="X17" s="92"/>
      <c r="Y17">
        <v>112.45836639404297</v>
      </c>
      <c r="Z17">
        <v>115599.796875</v>
      </c>
      <c r="AA17">
        <v>115599.796875</v>
      </c>
      <c r="AB17">
        <v>0</v>
      </c>
      <c r="AC17">
        <v>-1</v>
      </c>
      <c r="AD17">
        <v>0</v>
      </c>
      <c r="AE17">
        <v>0</v>
      </c>
      <c r="AF17">
        <v>68.06829833984375</v>
      </c>
      <c r="AG17">
        <v>4</v>
      </c>
      <c r="AH17">
        <v>7016</v>
      </c>
      <c r="AI17">
        <v>0.59568381309509277</v>
      </c>
      <c r="AJ17">
        <v>57.540870666503906</v>
      </c>
      <c r="AK17">
        <v>63254.96875</v>
      </c>
      <c r="AL17">
        <v>31.485746383666992</v>
      </c>
      <c r="AM17">
        <v>52344.83203125</v>
      </c>
      <c r="AN17">
        <v>26.055126190185547</v>
      </c>
      <c r="AO17" s="92"/>
      <c r="AP17" s="82" t="s">
        <v>317</v>
      </c>
      <c r="AQ17" s="82" t="s">
        <v>318</v>
      </c>
      <c r="AR17" s="82"/>
      <c r="AS17">
        <v>0</v>
      </c>
      <c r="AT17">
        <v>0</v>
      </c>
      <c r="AU17">
        <v>2023</v>
      </c>
      <c r="AY17">
        <v>0</v>
      </c>
      <c r="AZ17">
        <v>0</v>
      </c>
      <c r="BA17" s="82" t="s">
        <v>398</v>
      </c>
      <c r="BB17">
        <v>843</v>
      </c>
      <c r="BC17">
        <v>408</v>
      </c>
      <c r="BD17" s="92"/>
      <c r="BE17" s="92"/>
      <c r="BF17">
        <v>2009003.25</v>
      </c>
      <c r="BG17">
        <v>0</v>
      </c>
      <c r="BH17">
        <v>0</v>
      </c>
      <c r="BI17" s="92"/>
      <c r="BJ17" s="92"/>
      <c r="BK17" s="92"/>
      <c r="BL17">
        <v>0</v>
      </c>
    </row>
    <row r="18" spans="1:64" x14ac:dyDescent="0.25">
      <c r="A18" s="82" t="s">
        <v>297</v>
      </c>
      <c r="B18" s="82" t="s">
        <v>397</v>
      </c>
      <c r="C18" s="82" t="s">
        <v>97</v>
      </c>
      <c r="D18" s="82" t="s">
        <v>298</v>
      </c>
      <c r="E18" s="82" t="s">
        <v>55</v>
      </c>
      <c r="F18" s="82" t="s">
        <v>319</v>
      </c>
      <c r="G18" s="82" t="s">
        <v>116</v>
      </c>
      <c r="H18">
        <v>287.18789672851563</v>
      </c>
      <c r="I18">
        <v>395</v>
      </c>
      <c r="J18">
        <v>263.994873046875</v>
      </c>
      <c r="K18" s="92"/>
      <c r="L18">
        <v>0</v>
      </c>
      <c r="M18" s="92"/>
      <c r="N18" s="92"/>
      <c r="O18" s="92"/>
      <c r="P18">
        <v>27049.083984375</v>
      </c>
      <c r="Q18" s="92"/>
      <c r="R18" s="92"/>
      <c r="S18">
        <v>-1</v>
      </c>
      <c r="T18">
        <v>23675016</v>
      </c>
      <c r="U18" s="82" t="s">
        <v>320</v>
      </c>
      <c r="V18" s="92"/>
      <c r="W18">
        <v>2312595</v>
      </c>
      <c r="X18" s="92"/>
      <c r="Y18">
        <v>137.85018920898438</v>
      </c>
      <c r="Z18">
        <v>138523.6875</v>
      </c>
      <c r="AA18">
        <v>138523.6875</v>
      </c>
      <c r="AB18">
        <v>0</v>
      </c>
      <c r="AC18">
        <v>-1</v>
      </c>
      <c r="AD18">
        <v>0</v>
      </c>
      <c r="AE18">
        <v>0</v>
      </c>
      <c r="AF18">
        <v>102.10244750976563</v>
      </c>
      <c r="AG18">
        <v>6</v>
      </c>
      <c r="AH18">
        <v>6677</v>
      </c>
      <c r="AI18">
        <v>0.66834145784378052</v>
      </c>
      <c r="AJ18">
        <v>59.899673461914063</v>
      </c>
      <c r="AK18">
        <v>81567.8671875</v>
      </c>
      <c r="AL18">
        <v>35.271141052246094</v>
      </c>
      <c r="AM18">
        <v>56955.828125</v>
      </c>
      <c r="AN18">
        <v>24.628534317016602</v>
      </c>
      <c r="AO18" s="92"/>
      <c r="AP18" s="82" t="s">
        <v>317</v>
      </c>
      <c r="AQ18" s="82" t="s">
        <v>318</v>
      </c>
      <c r="AR18" s="82"/>
      <c r="AS18">
        <v>0</v>
      </c>
      <c r="AT18">
        <v>0</v>
      </c>
      <c r="AU18">
        <v>2023</v>
      </c>
      <c r="AY18">
        <v>0</v>
      </c>
      <c r="AZ18">
        <v>0</v>
      </c>
      <c r="BA18" s="82" t="s">
        <v>398</v>
      </c>
      <c r="BB18">
        <v>844</v>
      </c>
      <c r="BC18">
        <v>408</v>
      </c>
      <c r="BD18" s="92"/>
      <c r="BE18" s="92"/>
      <c r="BF18">
        <v>2312595</v>
      </c>
      <c r="BG18">
        <v>0</v>
      </c>
      <c r="BH18">
        <v>0</v>
      </c>
      <c r="BI18" s="92"/>
      <c r="BJ18" s="92"/>
      <c r="BK18" s="92"/>
      <c r="BL18">
        <v>0</v>
      </c>
    </row>
    <row r="19" spans="1:64" x14ac:dyDescent="0.25">
      <c r="A19" s="82" t="s">
        <v>297</v>
      </c>
      <c r="B19" s="82" t="s">
        <v>397</v>
      </c>
      <c r="C19" s="82" t="s">
        <v>97</v>
      </c>
      <c r="D19" s="82" t="s">
        <v>303</v>
      </c>
      <c r="E19" s="82" t="s">
        <v>304</v>
      </c>
      <c r="F19" s="82" t="s">
        <v>319</v>
      </c>
      <c r="G19" s="82" t="s">
        <v>116</v>
      </c>
      <c r="H19">
        <v>287.18789672851563</v>
      </c>
      <c r="I19">
        <v>395</v>
      </c>
      <c r="J19">
        <v>263.994873046875</v>
      </c>
      <c r="K19" s="92"/>
      <c r="L19">
        <v>0</v>
      </c>
      <c r="M19" s="92"/>
      <c r="N19" s="92"/>
      <c r="O19" s="92"/>
      <c r="P19">
        <v>27049.083984375</v>
      </c>
      <c r="Q19" s="92"/>
      <c r="R19" s="92"/>
      <c r="S19">
        <v>-1</v>
      </c>
      <c r="T19">
        <v>23675016</v>
      </c>
      <c r="U19" s="82" t="s">
        <v>320</v>
      </c>
      <c r="V19" s="92"/>
      <c r="W19">
        <v>2312595</v>
      </c>
      <c r="X19" s="92"/>
      <c r="Y19">
        <v>137.85018920898438</v>
      </c>
      <c r="Z19">
        <v>138523.6875</v>
      </c>
      <c r="AA19">
        <v>138523.6875</v>
      </c>
      <c r="AB19">
        <v>0</v>
      </c>
      <c r="AC19">
        <v>-1</v>
      </c>
      <c r="AD19">
        <v>0</v>
      </c>
      <c r="AE19">
        <v>0</v>
      </c>
      <c r="AF19">
        <v>102.10244750976563</v>
      </c>
      <c r="AG19">
        <v>6</v>
      </c>
      <c r="AH19">
        <v>6677</v>
      </c>
      <c r="AI19">
        <v>0.66834145784378052</v>
      </c>
      <c r="AJ19">
        <v>59.899673461914063</v>
      </c>
      <c r="AK19">
        <v>81567.8671875</v>
      </c>
      <c r="AL19">
        <v>35.271141052246094</v>
      </c>
      <c r="AM19">
        <v>56955.828125</v>
      </c>
      <c r="AN19">
        <v>24.628534317016602</v>
      </c>
      <c r="AO19" s="92"/>
      <c r="AP19" s="82" t="s">
        <v>317</v>
      </c>
      <c r="AQ19" s="82" t="s">
        <v>318</v>
      </c>
      <c r="AR19" s="82"/>
      <c r="AS19">
        <v>0</v>
      </c>
      <c r="AT19">
        <v>0</v>
      </c>
      <c r="AU19">
        <v>2023</v>
      </c>
      <c r="AY19">
        <v>0</v>
      </c>
      <c r="AZ19">
        <v>0</v>
      </c>
      <c r="BA19" s="82" t="s">
        <v>398</v>
      </c>
      <c r="BB19">
        <v>845</v>
      </c>
      <c r="BC19">
        <v>408</v>
      </c>
      <c r="BD19" s="92"/>
      <c r="BE19" s="92"/>
      <c r="BF19">
        <v>2312595</v>
      </c>
      <c r="BG19">
        <v>0</v>
      </c>
      <c r="BH19">
        <v>0</v>
      </c>
      <c r="BI19" s="92"/>
      <c r="BJ19" s="92"/>
      <c r="BK19" s="92"/>
      <c r="BL19">
        <v>0</v>
      </c>
    </row>
    <row r="20" spans="1:64" x14ac:dyDescent="0.25">
      <c r="A20" s="82" t="s">
        <v>297</v>
      </c>
      <c r="B20" s="82" t="s">
        <v>397</v>
      </c>
      <c r="C20" s="82" t="s">
        <v>97</v>
      </c>
      <c r="D20" s="82" t="s">
        <v>305</v>
      </c>
      <c r="E20" s="82" t="s">
        <v>58</v>
      </c>
      <c r="F20" s="82" t="s">
        <v>319</v>
      </c>
      <c r="G20" s="82" t="s">
        <v>116</v>
      </c>
      <c r="H20">
        <v>287.18789672851563</v>
      </c>
      <c r="I20">
        <v>395</v>
      </c>
      <c r="J20">
        <v>263.994873046875</v>
      </c>
      <c r="K20" s="92"/>
      <c r="L20">
        <v>0</v>
      </c>
      <c r="M20" s="92"/>
      <c r="N20" s="92"/>
      <c r="O20" s="92"/>
      <c r="P20">
        <v>27049.083984375</v>
      </c>
      <c r="Q20" s="92"/>
      <c r="R20" s="92"/>
      <c r="S20">
        <v>-1</v>
      </c>
      <c r="T20">
        <v>23675016</v>
      </c>
      <c r="U20" s="82" t="s">
        <v>320</v>
      </c>
      <c r="V20" s="92"/>
      <c r="W20">
        <v>2312595</v>
      </c>
      <c r="X20" s="92"/>
      <c r="Y20">
        <v>137.85018920898438</v>
      </c>
      <c r="Z20">
        <v>138523.6875</v>
      </c>
      <c r="AA20">
        <v>138523.6875</v>
      </c>
      <c r="AB20">
        <v>0</v>
      </c>
      <c r="AC20">
        <v>-1</v>
      </c>
      <c r="AD20">
        <v>0</v>
      </c>
      <c r="AE20">
        <v>0</v>
      </c>
      <c r="AF20">
        <v>102.10244750976563</v>
      </c>
      <c r="AG20">
        <v>6</v>
      </c>
      <c r="AH20">
        <v>6677</v>
      </c>
      <c r="AI20">
        <v>0.66834145784378052</v>
      </c>
      <c r="AJ20">
        <v>59.899673461914063</v>
      </c>
      <c r="AK20">
        <v>81567.8671875</v>
      </c>
      <c r="AL20">
        <v>35.271141052246094</v>
      </c>
      <c r="AM20">
        <v>56955.828125</v>
      </c>
      <c r="AN20">
        <v>24.628534317016602</v>
      </c>
      <c r="AO20" s="92"/>
      <c r="AP20" s="82" t="s">
        <v>317</v>
      </c>
      <c r="AQ20" s="82" t="s">
        <v>318</v>
      </c>
      <c r="AR20" s="82"/>
      <c r="AS20">
        <v>0</v>
      </c>
      <c r="AT20">
        <v>0</v>
      </c>
      <c r="AU20">
        <v>2023</v>
      </c>
      <c r="AY20">
        <v>0</v>
      </c>
      <c r="AZ20">
        <v>0</v>
      </c>
      <c r="BA20" s="82" t="s">
        <v>398</v>
      </c>
      <c r="BB20">
        <v>846</v>
      </c>
      <c r="BC20">
        <v>408</v>
      </c>
      <c r="BD20" s="92"/>
      <c r="BE20" s="92"/>
      <c r="BF20">
        <v>2312595</v>
      </c>
      <c r="BG20">
        <v>0</v>
      </c>
      <c r="BH20">
        <v>0</v>
      </c>
      <c r="BI20" s="92"/>
      <c r="BJ20" s="92"/>
      <c r="BK20" s="92"/>
      <c r="BL20">
        <v>0</v>
      </c>
    </row>
    <row r="21" spans="1:64" x14ac:dyDescent="0.25">
      <c r="A21" s="82" t="s">
        <v>297</v>
      </c>
      <c r="B21" s="82" t="s">
        <v>397</v>
      </c>
      <c r="C21" s="82" t="s">
        <v>97</v>
      </c>
      <c r="D21" s="82" t="s">
        <v>306</v>
      </c>
      <c r="E21" s="82" t="s">
        <v>59</v>
      </c>
      <c r="F21" s="82" t="s">
        <v>319</v>
      </c>
      <c r="G21" s="82" t="s">
        <v>116</v>
      </c>
      <c r="H21">
        <v>287.18789672851563</v>
      </c>
      <c r="I21">
        <v>395</v>
      </c>
      <c r="J21">
        <v>263.994873046875</v>
      </c>
      <c r="K21" s="92"/>
      <c r="L21">
        <v>0</v>
      </c>
      <c r="M21" s="92"/>
      <c r="N21" s="92"/>
      <c r="O21" s="92"/>
      <c r="P21">
        <v>27049.083984375</v>
      </c>
      <c r="Q21" s="92"/>
      <c r="R21" s="92"/>
      <c r="S21">
        <v>-1</v>
      </c>
      <c r="T21">
        <v>23675016</v>
      </c>
      <c r="U21" s="82" t="s">
        <v>320</v>
      </c>
      <c r="V21" s="92"/>
      <c r="W21">
        <v>2312595</v>
      </c>
      <c r="X21" s="92"/>
      <c r="Y21">
        <v>137.85018920898438</v>
      </c>
      <c r="Z21">
        <v>138523.6875</v>
      </c>
      <c r="AA21">
        <v>138523.6875</v>
      </c>
      <c r="AB21">
        <v>0</v>
      </c>
      <c r="AC21">
        <v>-1</v>
      </c>
      <c r="AD21">
        <v>0</v>
      </c>
      <c r="AE21">
        <v>0</v>
      </c>
      <c r="AF21">
        <v>102.10244750976563</v>
      </c>
      <c r="AG21">
        <v>6</v>
      </c>
      <c r="AH21">
        <v>6677</v>
      </c>
      <c r="AI21">
        <v>0.66834145784378052</v>
      </c>
      <c r="AJ21">
        <v>59.899673461914063</v>
      </c>
      <c r="AK21">
        <v>81567.8671875</v>
      </c>
      <c r="AL21">
        <v>35.271141052246094</v>
      </c>
      <c r="AM21">
        <v>56955.828125</v>
      </c>
      <c r="AN21">
        <v>24.628534317016602</v>
      </c>
      <c r="AO21" s="92"/>
      <c r="AP21" s="82" t="s">
        <v>317</v>
      </c>
      <c r="AQ21" s="82" t="s">
        <v>318</v>
      </c>
      <c r="AR21" s="82"/>
      <c r="AS21">
        <v>0</v>
      </c>
      <c r="AT21">
        <v>0</v>
      </c>
      <c r="AU21">
        <v>2023</v>
      </c>
      <c r="AY21">
        <v>0</v>
      </c>
      <c r="AZ21">
        <v>0</v>
      </c>
      <c r="BA21" s="82" t="s">
        <v>398</v>
      </c>
      <c r="BB21">
        <v>847</v>
      </c>
      <c r="BC21">
        <v>408</v>
      </c>
      <c r="BD21" s="92"/>
      <c r="BE21" s="92"/>
      <c r="BF21">
        <v>2312595</v>
      </c>
      <c r="BG21">
        <v>0</v>
      </c>
      <c r="BH21">
        <v>0</v>
      </c>
      <c r="BI21" s="92"/>
      <c r="BJ21" s="92"/>
      <c r="BK21" s="92"/>
      <c r="BL21">
        <v>0</v>
      </c>
    </row>
    <row r="22" spans="1:64" x14ac:dyDescent="0.25">
      <c r="A22" s="82" t="s">
        <v>297</v>
      </c>
      <c r="B22" s="82" t="s">
        <v>397</v>
      </c>
      <c r="C22" s="82" t="s">
        <v>97</v>
      </c>
      <c r="D22" s="82" t="s">
        <v>307</v>
      </c>
      <c r="E22" s="82" t="s">
        <v>60</v>
      </c>
      <c r="F22" s="82" t="s">
        <v>319</v>
      </c>
      <c r="G22" s="82" t="s">
        <v>116</v>
      </c>
      <c r="H22">
        <v>287.18789672851563</v>
      </c>
      <c r="I22">
        <v>395</v>
      </c>
      <c r="J22">
        <v>263.994873046875</v>
      </c>
      <c r="K22" s="92"/>
      <c r="L22">
        <v>0</v>
      </c>
      <c r="M22" s="92"/>
      <c r="N22" s="92"/>
      <c r="O22" s="92"/>
      <c r="P22">
        <v>27049.083984375</v>
      </c>
      <c r="Q22" s="92"/>
      <c r="R22" s="92"/>
      <c r="S22">
        <v>-1</v>
      </c>
      <c r="T22">
        <v>23675016</v>
      </c>
      <c r="U22" s="82" t="s">
        <v>320</v>
      </c>
      <c r="V22" s="92"/>
      <c r="W22">
        <v>2312595</v>
      </c>
      <c r="X22" s="92"/>
      <c r="Y22">
        <v>137.85018920898438</v>
      </c>
      <c r="Z22">
        <v>138523.6875</v>
      </c>
      <c r="AA22">
        <v>138523.6875</v>
      </c>
      <c r="AB22">
        <v>0</v>
      </c>
      <c r="AC22">
        <v>-1</v>
      </c>
      <c r="AD22">
        <v>0</v>
      </c>
      <c r="AE22">
        <v>0</v>
      </c>
      <c r="AF22">
        <v>102.10244750976563</v>
      </c>
      <c r="AG22">
        <v>6</v>
      </c>
      <c r="AH22">
        <v>6677</v>
      </c>
      <c r="AI22">
        <v>0.66834145784378052</v>
      </c>
      <c r="AJ22">
        <v>59.899673461914063</v>
      </c>
      <c r="AK22">
        <v>81567.8671875</v>
      </c>
      <c r="AL22">
        <v>35.271141052246094</v>
      </c>
      <c r="AM22">
        <v>56955.828125</v>
      </c>
      <c r="AN22">
        <v>24.628534317016602</v>
      </c>
      <c r="AO22" s="92"/>
      <c r="AP22" s="82" t="s">
        <v>317</v>
      </c>
      <c r="AQ22" s="82" t="s">
        <v>318</v>
      </c>
      <c r="AR22" s="82"/>
      <c r="AS22">
        <v>0</v>
      </c>
      <c r="AT22">
        <v>0</v>
      </c>
      <c r="AU22">
        <v>2023</v>
      </c>
      <c r="AY22">
        <v>0</v>
      </c>
      <c r="AZ22">
        <v>0</v>
      </c>
      <c r="BA22" s="82" t="s">
        <v>398</v>
      </c>
      <c r="BB22">
        <v>848</v>
      </c>
      <c r="BC22">
        <v>408</v>
      </c>
      <c r="BD22" s="92"/>
      <c r="BE22" s="92"/>
      <c r="BF22">
        <v>2312595</v>
      </c>
      <c r="BG22">
        <v>0</v>
      </c>
      <c r="BH22">
        <v>0</v>
      </c>
      <c r="BI22" s="92"/>
      <c r="BJ22" s="92"/>
      <c r="BK22" s="92"/>
      <c r="BL22">
        <v>0</v>
      </c>
    </row>
    <row r="23" spans="1:64" x14ac:dyDescent="0.25">
      <c r="A23" s="82" t="s">
        <v>297</v>
      </c>
      <c r="B23" s="82" t="s">
        <v>397</v>
      </c>
      <c r="C23" s="82" t="s">
        <v>97</v>
      </c>
      <c r="D23" s="82" t="s">
        <v>308</v>
      </c>
      <c r="E23" s="82" t="s">
        <v>61</v>
      </c>
      <c r="F23" s="82" t="s">
        <v>319</v>
      </c>
      <c r="G23" s="82" t="s">
        <v>116</v>
      </c>
      <c r="H23">
        <v>287.18789672851563</v>
      </c>
      <c r="I23">
        <v>395</v>
      </c>
      <c r="J23">
        <v>263.994873046875</v>
      </c>
      <c r="K23" s="92"/>
      <c r="L23">
        <v>0</v>
      </c>
      <c r="M23" s="92"/>
      <c r="N23" s="92"/>
      <c r="O23" s="92"/>
      <c r="P23">
        <v>27049.083984375</v>
      </c>
      <c r="Q23" s="92"/>
      <c r="R23" s="92"/>
      <c r="S23">
        <v>-1</v>
      </c>
      <c r="T23">
        <v>23675016</v>
      </c>
      <c r="U23" s="82" t="s">
        <v>320</v>
      </c>
      <c r="V23" s="92"/>
      <c r="W23">
        <v>2312595</v>
      </c>
      <c r="X23" s="92"/>
      <c r="Y23">
        <v>137.85018920898438</v>
      </c>
      <c r="Z23">
        <v>138523.6875</v>
      </c>
      <c r="AA23">
        <v>138523.6875</v>
      </c>
      <c r="AB23">
        <v>0</v>
      </c>
      <c r="AC23">
        <v>-1</v>
      </c>
      <c r="AD23">
        <v>0</v>
      </c>
      <c r="AE23">
        <v>0</v>
      </c>
      <c r="AF23">
        <v>102.10244750976563</v>
      </c>
      <c r="AG23">
        <v>6</v>
      </c>
      <c r="AH23">
        <v>6677</v>
      </c>
      <c r="AI23">
        <v>0.66834145784378052</v>
      </c>
      <c r="AJ23">
        <v>59.899673461914063</v>
      </c>
      <c r="AK23">
        <v>81567.8671875</v>
      </c>
      <c r="AL23">
        <v>35.271141052246094</v>
      </c>
      <c r="AM23">
        <v>56955.828125</v>
      </c>
      <c r="AN23">
        <v>24.628534317016602</v>
      </c>
      <c r="AO23" s="92"/>
      <c r="AP23" s="82" t="s">
        <v>317</v>
      </c>
      <c r="AQ23" s="82" t="s">
        <v>318</v>
      </c>
      <c r="AR23" s="82"/>
      <c r="AS23">
        <v>0</v>
      </c>
      <c r="AT23">
        <v>0</v>
      </c>
      <c r="AU23">
        <v>2023</v>
      </c>
      <c r="AY23">
        <v>0</v>
      </c>
      <c r="AZ23">
        <v>0</v>
      </c>
      <c r="BA23" s="82" t="s">
        <v>398</v>
      </c>
      <c r="BB23">
        <v>849</v>
      </c>
      <c r="BC23">
        <v>408</v>
      </c>
      <c r="BD23" s="92"/>
      <c r="BE23" s="92"/>
      <c r="BF23">
        <v>2312595</v>
      </c>
      <c r="BG23">
        <v>0</v>
      </c>
      <c r="BH23">
        <v>0</v>
      </c>
      <c r="BI23" s="92"/>
      <c r="BJ23" s="92"/>
      <c r="BK23" s="92"/>
      <c r="BL23">
        <v>0</v>
      </c>
    </row>
    <row r="24" spans="1:64" x14ac:dyDescent="0.25">
      <c r="A24" s="82" t="s">
        <v>297</v>
      </c>
      <c r="B24" s="82" t="s">
        <v>397</v>
      </c>
      <c r="C24" s="82" t="s">
        <v>97</v>
      </c>
      <c r="D24" s="82" t="s">
        <v>311</v>
      </c>
      <c r="E24" s="82" t="s">
        <v>312</v>
      </c>
      <c r="F24" s="82" t="s">
        <v>319</v>
      </c>
      <c r="G24" s="82" t="s">
        <v>116</v>
      </c>
      <c r="H24">
        <v>287.18789672851563</v>
      </c>
      <c r="I24">
        <v>395</v>
      </c>
      <c r="J24">
        <v>263.994873046875</v>
      </c>
      <c r="K24" s="92"/>
      <c r="L24">
        <v>0</v>
      </c>
      <c r="M24" s="92"/>
      <c r="N24" s="92"/>
      <c r="O24" s="92"/>
      <c r="P24">
        <v>27049.083984375</v>
      </c>
      <c r="Q24" s="92"/>
      <c r="R24" s="92"/>
      <c r="S24">
        <v>-1</v>
      </c>
      <c r="T24">
        <v>23675016</v>
      </c>
      <c r="U24" s="82" t="s">
        <v>320</v>
      </c>
      <c r="V24" s="92"/>
      <c r="W24">
        <v>2312595</v>
      </c>
      <c r="X24" s="92"/>
      <c r="Y24">
        <v>137.85018920898438</v>
      </c>
      <c r="Z24">
        <v>138523.6875</v>
      </c>
      <c r="AA24">
        <v>138523.6875</v>
      </c>
      <c r="AB24">
        <v>0</v>
      </c>
      <c r="AC24">
        <v>-1</v>
      </c>
      <c r="AD24">
        <v>0</v>
      </c>
      <c r="AE24">
        <v>0</v>
      </c>
      <c r="AF24">
        <v>102.10244750976563</v>
      </c>
      <c r="AG24">
        <v>6</v>
      </c>
      <c r="AH24">
        <v>6677</v>
      </c>
      <c r="AI24">
        <v>0.66834145784378052</v>
      </c>
      <c r="AJ24">
        <v>59.899673461914063</v>
      </c>
      <c r="AK24">
        <v>81567.8671875</v>
      </c>
      <c r="AL24">
        <v>35.271141052246094</v>
      </c>
      <c r="AM24">
        <v>56955.828125</v>
      </c>
      <c r="AN24">
        <v>24.628534317016602</v>
      </c>
      <c r="AO24" s="92"/>
      <c r="AP24" s="82" t="s">
        <v>317</v>
      </c>
      <c r="AQ24" s="82" t="s">
        <v>318</v>
      </c>
      <c r="AR24" s="82"/>
      <c r="AS24">
        <v>0</v>
      </c>
      <c r="AT24">
        <v>0</v>
      </c>
      <c r="AU24">
        <v>2023</v>
      </c>
      <c r="AY24">
        <v>0</v>
      </c>
      <c r="AZ24">
        <v>0</v>
      </c>
      <c r="BA24" s="82" t="s">
        <v>398</v>
      </c>
      <c r="BB24">
        <v>850</v>
      </c>
      <c r="BC24">
        <v>408</v>
      </c>
      <c r="BD24" s="92"/>
      <c r="BE24" s="92"/>
      <c r="BF24">
        <v>2312595</v>
      </c>
      <c r="BG24">
        <v>0</v>
      </c>
      <c r="BH24">
        <v>0</v>
      </c>
      <c r="BI24" s="92"/>
      <c r="BJ24" s="92"/>
      <c r="BK24" s="92"/>
      <c r="BL24">
        <v>0</v>
      </c>
    </row>
    <row r="25" spans="1:64" x14ac:dyDescent="0.25">
      <c r="A25" s="82" t="s">
        <v>297</v>
      </c>
      <c r="B25" s="82" t="s">
        <v>397</v>
      </c>
      <c r="C25" s="82" t="s">
        <v>97</v>
      </c>
      <c r="D25" s="82" t="s">
        <v>298</v>
      </c>
      <c r="E25" s="82" t="s">
        <v>55</v>
      </c>
      <c r="F25" s="82" t="s">
        <v>118</v>
      </c>
      <c r="G25" s="82" t="s">
        <v>118</v>
      </c>
      <c r="H25">
        <v>0</v>
      </c>
      <c r="I25">
        <v>0</v>
      </c>
      <c r="J25">
        <v>0</v>
      </c>
      <c r="K25" s="92"/>
      <c r="L25">
        <v>0</v>
      </c>
      <c r="M25" s="92"/>
      <c r="N25" s="92"/>
      <c r="O25" s="92"/>
      <c r="P25">
        <v>0</v>
      </c>
      <c r="Q25" s="92"/>
      <c r="R25" s="92"/>
      <c r="S25">
        <v>-1</v>
      </c>
      <c r="T25">
        <v>0</v>
      </c>
      <c r="U25" s="82" t="s">
        <v>300</v>
      </c>
      <c r="V25" s="92"/>
      <c r="W25">
        <v>0</v>
      </c>
      <c r="X25" s="92"/>
      <c r="Y25">
        <v>0</v>
      </c>
      <c r="Z25">
        <v>0</v>
      </c>
      <c r="AA25">
        <v>0</v>
      </c>
      <c r="AB25">
        <v>0</v>
      </c>
      <c r="AC25">
        <v>-1</v>
      </c>
      <c r="AD25">
        <v>0</v>
      </c>
      <c r="AE25">
        <v>0</v>
      </c>
      <c r="AF25">
        <v>0</v>
      </c>
      <c r="AG25">
        <v>0</v>
      </c>
      <c r="AH25">
        <v>0</v>
      </c>
      <c r="AK25">
        <v>0</v>
      </c>
      <c r="AM25">
        <v>0</v>
      </c>
      <c r="AO25" s="92"/>
      <c r="AP25" s="82" t="s">
        <v>321</v>
      </c>
      <c r="AQ25" s="82" t="s">
        <v>322</v>
      </c>
      <c r="AR25" s="82"/>
      <c r="AS25">
        <v>0</v>
      </c>
      <c r="AT25">
        <v>0</v>
      </c>
      <c r="AU25">
        <v>2023</v>
      </c>
      <c r="AY25">
        <v>0</v>
      </c>
      <c r="AZ25">
        <v>0</v>
      </c>
      <c r="BA25" s="82" t="s">
        <v>398</v>
      </c>
      <c r="BB25">
        <v>851</v>
      </c>
      <c r="BC25">
        <v>0</v>
      </c>
      <c r="BD25" s="92"/>
      <c r="BE25" s="92"/>
      <c r="BF25">
        <v>0</v>
      </c>
      <c r="BG25">
        <v>0</v>
      </c>
      <c r="BH25">
        <v>0</v>
      </c>
      <c r="BI25" s="92"/>
      <c r="BJ25" s="92"/>
      <c r="BK25" s="92"/>
      <c r="BL25">
        <v>0</v>
      </c>
    </row>
    <row r="26" spans="1:64" x14ac:dyDescent="0.25">
      <c r="A26" s="82" t="s">
        <v>297</v>
      </c>
      <c r="B26" s="82" t="s">
        <v>397</v>
      </c>
      <c r="C26" s="82" t="s">
        <v>97</v>
      </c>
      <c r="D26" s="82" t="s">
        <v>303</v>
      </c>
      <c r="E26" s="82" t="s">
        <v>304</v>
      </c>
      <c r="F26" s="82" t="s">
        <v>118</v>
      </c>
      <c r="G26" s="82" t="s">
        <v>118</v>
      </c>
      <c r="H26">
        <v>0</v>
      </c>
      <c r="I26">
        <v>0</v>
      </c>
      <c r="J26">
        <v>0</v>
      </c>
      <c r="K26" s="92"/>
      <c r="L26">
        <v>0</v>
      </c>
      <c r="M26" s="92"/>
      <c r="N26" s="92"/>
      <c r="O26" s="92"/>
      <c r="P26">
        <v>0</v>
      </c>
      <c r="Q26" s="92"/>
      <c r="R26" s="92"/>
      <c r="S26">
        <v>-1</v>
      </c>
      <c r="T26">
        <v>0</v>
      </c>
      <c r="U26" s="82" t="s">
        <v>300</v>
      </c>
      <c r="V26" s="92"/>
      <c r="W26">
        <v>0</v>
      </c>
      <c r="X26" s="92"/>
      <c r="Y26">
        <v>0</v>
      </c>
      <c r="Z26">
        <v>0</v>
      </c>
      <c r="AA26">
        <v>0</v>
      </c>
      <c r="AB26">
        <v>0</v>
      </c>
      <c r="AC26">
        <v>-1</v>
      </c>
      <c r="AD26">
        <v>0</v>
      </c>
      <c r="AE26">
        <v>0</v>
      </c>
      <c r="AF26">
        <v>0</v>
      </c>
      <c r="AG26">
        <v>0</v>
      </c>
      <c r="AH26">
        <v>0</v>
      </c>
      <c r="AK26">
        <v>0</v>
      </c>
      <c r="AM26">
        <v>0</v>
      </c>
      <c r="AO26" s="92"/>
      <c r="AP26" s="82" t="s">
        <v>321</v>
      </c>
      <c r="AQ26" s="82" t="s">
        <v>322</v>
      </c>
      <c r="AR26" s="82"/>
      <c r="AS26">
        <v>0</v>
      </c>
      <c r="AT26">
        <v>0</v>
      </c>
      <c r="AU26">
        <v>2023</v>
      </c>
      <c r="AY26">
        <v>0</v>
      </c>
      <c r="AZ26">
        <v>0</v>
      </c>
      <c r="BA26" s="82" t="s">
        <v>398</v>
      </c>
      <c r="BB26">
        <v>852</v>
      </c>
      <c r="BC26">
        <v>0</v>
      </c>
      <c r="BD26" s="92"/>
      <c r="BE26" s="92"/>
      <c r="BF26">
        <v>0</v>
      </c>
      <c r="BG26">
        <v>0</v>
      </c>
      <c r="BH26">
        <v>0</v>
      </c>
      <c r="BI26" s="92"/>
      <c r="BJ26" s="92"/>
      <c r="BK26" s="92"/>
      <c r="BL26">
        <v>0</v>
      </c>
    </row>
    <row r="27" spans="1:64" x14ac:dyDescent="0.25">
      <c r="A27" s="82" t="s">
        <v>297</v>
      </c>
      <c r="B27" s="82" t="s">
        <v>397</v>
      </c>
      <c r="C27" s="82" t="s">
        <v>97</v>
      </c>
      <c r="D27" s="82" t="s">
        <v>305</v>
      </c>
      <c r="E27" s="82" t="s">
        <v>58</v>
      </c>
      <c r="F27" s="82" t="s">
        <v>118</v>
      </c>
      <c r="G27" s="82" t="s">
        <v>118</v>
      </c>
      <c r="H27">
        <v>0</v>
      </c>
      <c r="I27">
        <v>0</v>
      </c>
      <c r="J27">
        <v>0</v>
      </c>
      <c r="K27" s="92"/>
      <c r="L27">
        <v>0</v>
      </c>
      <c r="M27" s="92"/>
      <c r="N27" s="92"/>
      <c r="O27" s="92"/>
      <c r="P27">
        <v>0</v>
      </c>
      <c r="Q27" s="92"/>
      <c r="R27" s="92"/>
      <c r="S27">
        <v>-1</v>
      </c>
      <c r="T27">
        <v>0</v>
      </c>
      <c r="U27" s="82" t="s">
        <v>300</v>
      </c>
      <c r="V27" s="92"/>
      <c r="W27">
        <v>0</v>
      </c>
      <c r="X27" s="92"/>
      <c r="Y27">
        <v>0</v>
      </c>
      <c r="Z27">
        <v>0</v>
      </c>
      <c r="AA27">
        <v>0</v>
      </c>
      <c r="AB27">
        <v>0</v>
      </c>
      <c r="AC27">
        <v>-1</v>
      </c>
      <c r="AD27">
        <v>0</v>
      </c>
      <c r="AE27">
        <v>0</v>
      </c>
      <c r="AF27">
        <v>0</v>
      </c>
      <c r="AG27">
        <v>0</v>
      </c>
      <c r="AH27">
        <v>0</v>
      </c>
      <c r="AK27">
        <v>0</v>
      </c>
      <c r="AM27">
        <v>0</v>
      </c>
      <c r="AO27" s="92"/>
      <c r="AP27" s="82" t="s">
        <v>321</v>
      </c>
      <c r="AQ27" s="82" t="s">
        <v>322</v>
      </c>
      <c r="AR27" s="82"/>
      <c r="AS27">
        <v>0</v>
      </c>
      <c r="AT27">
        <v>0</v>
      </c>
      <c r="AU27">
        <v>2023</v>
      </c>
      <c r="AY27">
        <v>0</v>
      </c>
      <c r="AZ27">
        <v>0</v>
      </c>
      <c r="BA27" s="82" t="s">
        <v>398</v>
      </c>
      <c r="BB27">
        <v>853</v>
      </c>
      <c r="BC27">
        <v>0</v>
      </c>
      <c r="BD27" s="92"/>
      <c r="BE27" s="92"/>
      <c r="BF27">
        <v>0</v>
      </c>
      <c r="BG27">
        <v>0</v>
      </c>
      <c r="BH27">
        <v>0</v>
      </c>
      <c r="BI27" s="92"/>
      <c r="BJ27" s="92"/>
      <c r="BK27" s="92"/>
      <c r="BL27">
        <v>0</v>
      </c>
    </row>
    <row r="28" spans="1:64" x14ac:dyDescent="0.25">
      <c r="A28" s="82" t="s">
        <v>297</v>
      </c>
      <c r="B28" s="82" t="s">
        <v>397</v>
      </c>
      <c r="C28" s="82" t="s">
        <v>97</v>
      </c>
      <c r="D28" s="82" t="s">
        <v>307</v>
      </c>
      <c r="E28" s="82" t="s">
        <v>60</v>
      </c>
      <c r="F28" s="82" t="s">
        <v>118</v>
      </c>
      <c r="G28" s="82" t="s">
        <v>118</v>
      </c>
      <c r="H28">
        <v>0</v>
      </c>
      <c r="I28">
        <v>0</v>
      </c>
      <c r="J28">
        <v>0</v>
      </c>
      <c r="K28" s="92"/>
      <c r="L28">
        <v>0</v>
      </c>
      <c r="M28" s="92"/>
      <c r="N28" s="92"/>
      <c r="O28" s="92"/>
      <c r="P28">
        <v>0</v>
      </c>
      <c r="Q28" s="92"/>
      <c r="R28" s="92"/>
      <c r="S28">
        <v>-1</v>
      </c>
      <c r="T28">
        <v>0</v>
      </c>
      <c r="U28" s="82" t="s">
        <v>300</v>
      </c>
      <c r="V28" s="92"/>
      <c r="W28">
        <v>0</v>
      </c>
      <c r="X28" s="92"/>
      <c r="Y28">
        <v>0</v>
      </c>
      <c r="Z28">
        <v>0</v>
      </c>
      <c r="AA28">
        <v>0</v>
      </c>
      <c r="AB28">
        <v>0</v>
      </c>
      <c r="AC28">
        <v>-1</v>
      </c>
      <c r="AD28">
        <v>0</v>
      </c>
      <c r="AE28">
        <v>0</v>
      </c>
      <c r="AF28">
        <v>0</v>
      </c>
      <c r="AG28">
        <v>0</v>
      </c>
      <c r="AH28">
        <v>0</v>
      </c>
      <c r="AK28">
        <v>0</v>
      </c>
      <c r="AM28">
        <v>0</v>
      </c>
      <c r="AO28" s="92"/>
      <c r="AP28" s="82" t="s">
        <v>321</v>
      </c>
      <c r="AQ28" s="82" t="s">
        <v>322</v>
      </c>
      <c r="AR28" s="82"/>
      <c r="AS28">
        <v>0</v>
      </c>
      <c r="AT28">
        <v>0</v>
      </c>
      <c r="AU28">
        <v>2023</v>
      </c>
      <c r="AY28">
        <v>0</v>
      </c>
      <c r="AZ28">
        <v>0</v>
      </c>
      <c r="BA28" s="82" t="s">
        <v>398</v>
      </c>
      <c r="BB28">
        <v>854</v>
      </c>
      <c r="BC28">
        <v>0</v>
      </c>
      <c r="BD28" s="92"/>
      <c r="BE28" s="92"/>
      <c r="BF28">
        <v>0</v>
      </c>
      <c r="BG28">
        <v>0</v>
      </c>
      <c r="BH28">
        <v>0</v>
      </c>
      <c r="BI28" s="92"/>
      <c r="BJ28" s="92"/>
      <c r="BK28" s="92"/>
      <c r="BL28">
        <v>0</v>
      </c>
    </row>
    <row r="29" spans="1:64" x14ac:dyDescent="0.25">
      <c r="A29" s="82" t="s">
        <v>297</v>
      </c>
      <c r="B29" s="82" t="s">
        <v>397</v>
      </c>
      <c r="C29" s="82" t="s">
        <v>97</v>
      </c>
      <c r="D29" s="82" t="s">
        <v>308</v>
      </c>
      <c r="E29" s="82" t="s">
        <v>61</v>
      </c>
      <c r="F29" s="82" t="s">
        <v>118</v>
      </c>
      <c r="G29" s="82" t="s">
        <v>118</v>
      </c>
      <c r="H29">
        <v>0</v>
      </c>
      <c r="I29">
        <v>0</v>
      </c>
      <c r="J29">
        <v>0</v>
      </c>
      <c r="K29" s="92"/>
      <c r="L29">
        <v>0</v>
      </c>
      <c r="M29" s="92"/>
      <c r="N29" s="92"/>
      <c r="O29" s="92"/>
      <c r="P29">
        <v>0</v>
      </c>
      <c r="Q29" s="92"/>
      <c r="R29" s="92"/>
      <c r="S29">
        <v>-1</v>
      </c>
      <c r="T29">
        <v>0</v>
      </c>
      <c r="U29" s="82" t="s">
        <v>300</v>
      </c>
      <c r="V29" s="92"/>
      <c r="W29">
        <v>0</v>
      </c>
      <c r="X29" s="92"/>
      <c r="Y29">
        <v>0</v>
      </c>
      <c r="Z29">
        <v>0</v>
      </c>
      <c r="AA29">
        <v>0</v>
      </c>
      <c r="AB29">
        <v>0</v>
      </c>
      <c r="AC29">
        <v>-1</v>
      </c>
      <c r="AD29">
        <v>0</v>
      </c>
      <c r="AE29">
        <v>0</v>
      </c>
      <c r="AF29">
        <v>0</v>
      </c>
      <c r="AG29">
        <v>0</v>
      </c>
      <c r="AH29">
        <v>0</v>
      </c>
      <c r="AK29">
        <v>0</v>
      </c>
      <c r="AM29">
        <v>0</v>
      </c>
      <c r="AO29" s="92"/>
      <c r="AP29" s="82" t="s">
        <v>321</v>
      </c>
      <c r="AQ29" s="82" t="s">
        <v>322</v>
      </c>
      <c r="AR29" s="82"/>
      <c r="AS29">
        <v>0</v>
      </c>
      <c r="AT29">
        <v>0</v>
      </c>
      <c r="AU29">
        <v>2023</v>
      </c>
      <c r="AY29">
        <v>0</v>
      </c>
      <c r="AZ29">
        <v>0</v>
      </c>
      <c r="BA29" s="82" t="s">
        <v>398</v>
      </c>
      <c r="BB29">
        <v>855</v>
      </c>
      <c r="BC29">
        <v>0</v>
      </c>
      <c r="BD29" s="92"/>
      <c r="BE29" s="92"/>
      <c r="BF29">
        <v>0</v>
      </c>
      <c r="BG29">
        <v>0</v>
      </c>
      <c r="BH29">
        <v>0</v>
      </c>
      <c r="BI29" s="92"/>
      <c r="BJ29" s="92"/>
      <c r="BK29" s="92"/>
      <c r="BL29">
        <v>0</v>
      </c>
    </row>
    <row r="30" spans="1:64" x14ac:dyDescent="0.25">
      <c r="A30" s="82" t="s">
        <v>297</v>
      </c>
      <c r="B30" s="82" t="s">
        <v>397</v>
      </c>
      <c r="C30" s="82" t="s">
        <v>97</v>
      </c>
      <c r="D30" s="82" t="s">
        <v>309</v>
      </c>
      <c r="E30" s="82" t="s">
        <v>310</v>
      </c>
      <c r="F30" s="82" t="s">
        <v>118</v>
      </c>
      <c r="G30" s="82" t="s">
        <v>118</v>
      </c>
      <c r="H30">
        <v>0</v>
      </c>
      <c r="I30">
        <v>0</v>
      </c>
      <c r="J30">
        <v>0</v>
      </c>
      <c r="K30" s="92"/>
      <c r="L30">
        <v>0</v>
      </c>
      <c r="M30" s="92"/>
      <c r="N30" s="92"/>
      <c r="O30" s="92"/>
      <c r="P30">
        <v>0</v>
      </c>
      <c r="Q30" s="92"/>
      <c r="R30" s="92"/>
      <c r="S30">
        <v>-1</v>
      </c>
      <c r="T30">
        <v>0</v>
      </c>
      <c r="U30" s="82" t="s">
        <v>300</v>
      </c>
      <c r="V30" s="92"/>
      <c r="W30">
        <v>0</v>
      </c>
      <c r="X30" s="92"/>
      <c r="Y30">
        <v>0</v>
      </c>
      <c r="Z30">
        <v>0</v>
      </c>
      <c r="AA30">
        <v>0</v>
      </c>
      <c r="AB30">
        <v>0</v>
      </c>
      <c r="AC30">
        <v>-1</v>
      </c>
      <c r="AD30">
        <v>0</v>
      </c>
      <c r="AE30">
        <v>0</v>
      </c>
      <c r="AF30">
        <v>0</v>
      </c>
      <c r="AG30">
        <v>0</v>
      </c>
      <c r="AH30">
        <v>0</v>
      </c>
      <c r="AK30">
        <v>0</v>
      </c>
      <c r="AM30">
        <v>0</v>
      </c>
      <c r="AO30" s="92"/>
      <c r="AP30" s="82" t="s">
        <v>321</v>
      </c>
      <c r="AQ30" s="82" t="s">
        <v>322</v>
      </c>
      <c r="AR30" s="82"/>
      <c r="AS30">
        <v>0</v>
      </c>
      <c r="AT30">
        <v>0</v>
      </c>
      <c r="AU30">
        <v>2023</v>
      </c>
      <c r="AY30">
        <v>0</v>
      </c>
      <c r="AZ30">
        <v>0</v>
      </c>
      <c r="BA30" s="82" t="s">
        <v>398</v>
      </c>
      <c r="BB30">
        <v>856</v>
      </c>
      <c r="BC30">
        <v>0</v>
      </c>
      <c r="BD30" s="92"/>
      <c r="BE30" s="92"/>
      <c r="BF30">
        <v>0</v>
      </c>
      <c r="BG30">
        <v>0</v>
      </c>
      <c r="BH30">
        <v>0</v>
      </c>
      <c r="BI30" s="92"/>
      <c r="BJ30" s="92"/>
      <c r="BK30" s="92"/>
      <c r="BL30">
        <v>0</v>
      </c>
    </row>
    <row r="31" spans="1:64" x14ac:dyDescent="0.25">
      <c r="A31" s="82" t="s">
        <v>297</v>
      </c>
      <c r="B31" s="82" t="s">
        <v>397</v>
      </c>
      <c r="C31" s="82" t="s">
        <v>97</v>
      </c>
      <c r="D31" s="82" t="s">
        <v>311</v>
      </c>
      <c r="E31" s="82" t="s">
        <v>312</v>
      </c>
      <c r="F31" s="82" t="s">
        <v>118</v>
      </c>
      <c r="G31" s="82" t="s">
        <v>118</v>
      </c>
      <c r="H31">
        <v>0</v>
      </c>
      <c r="I31">
        <v>0</v>
      </c>
      <c r="J31">
        <v>0</v>
      </c>
      <c r="K31" s="92"/>
      <c r="L31">
        <v>0</v>
      </c>
      <c r="M31" s="92"/>
      <c r="N31" s="92"/>
      <c r="O31" s="92"/>
      <c r="P31">
        <v>0</v>
      </c>
      <c r="Q31" s="92"/>
      <c r="R31" s="92"/>
      <c r="S31">
        <v>-1</v>
      </c>
      <c r="T31">
        <v>0</v>
      </c>
      <c r="U31" s="82" t="s">
        <v>300</v>
      </c>
      <c r="V31" s="92"/>
      <c r="W31">
        <v>0</v>
      </c>
      <c r="X31" s="92"/>
      <c r="Y31">
        <v>0</v>
      </c>
      <c r="Z31">
        <v>0</v>
      </c>
      <c r="AA31">
        <v>0</v>
      </c>
      <c r="AB31">
        <v>0</v>
      </c>
      <c r="AC31">
        <v>-1</v>
      </c>
      <c r="AD31">
        <v>0</v>
      </c>
      <c r="AE31">
        <v>0</v>
      </c>
      <c r="AF31">
        <v>0</v>
      </c>
      <c r="AG31">
        <v>0</v>
      </c>
      <c r="AH31">
        <v>0</v>
      </c>
      <c r="AK31">
        <v>0</v>
      </c>
      <c r="AM31">
        <v>0</v>
      </c>
      <c r="AO31" s="92"/>
      <c r="AP31" s="82" t="s">
        <v>321</v>
      </c>
      <c r="AQ31" s="82" t="s">
        <v>322</v>
      </c>
      <c r="AR31" s="82"/>
      <c r="AS31">
        <v>0</v>
      </c>
      <c r="AT31">
        <v>0</v>
      </c>
      <c r="AU31">
        <v>2023</v>
      </c>
      <c r="AY31">
        <v>0</v>
      </c>
      <c r="AZ31">
        <v>0</v>
      </c>
      <c r="BA31" s="82" t="s">
        <v>398</v>
      </c>
      <c r="BB31">
        <v>857</v>
      </c>
      <c r="BC31">
        <v>0</v>
      </c>
      <c r="BD31" s="92"/>
      <c r="BE31" s="92"/>
      <c r="BF31">
        <v>0</v>
      </c>
      <c r="BG31">
        <v>0</v>
      </c>
      <c r="BH31">
        <v>0</v>
      </c>
      <c r="BI31" s="92"/>
      <c r="BJ31" s="92"/>
      <c r="BK31" s="92"/>
      <c r="BL31">
        <v>0</v>
      </c>
    </row>
    <row r="32" spans="1:64" x14ac:dyDescent="0.25">
      <c r="A32" s="82" t="s">
        <v>297</v>
      </c>
      <c r="B32" s="82" t="s">
        <v>397</v>
      </c>
      <c r="C32" s="82" t="s">
        <v>97</v>
      </c>
      <c r="D32" s="82" t="s">
        <v>313</v>
      </c>
      <c r="E32" s="82" t="s">
        <v>314</v>
      </c>
      <c r="F32" s="82" t="s">
        <v>118</v>
      </c>
      <c r="G32" s="82" t="s">
        <v>118</v>
      </c>
      <c r="H32">
        <v>0</v>
      </c>
      <c r="I32">
        <v>0</v>
      </c>
      <c r="J32">
        <v>0</v>
      </c>
      <c r="K32" s="92"/>
      <c r="L32">
        <v>0</v>
      </c>
      <c r="M32" s="92"/>
      <c r="N32" s="92"/>
      <c r="O32" s="92"/>
      <c r="P32">
        <v>0</v>
      </c>
      <c r="Q32" s="92"/>
      <c r="R32" s="92"/>
      <c r="S32">
        <v>-1</v>
      </c>
      <c r="T32">
        <v>0</v>
      </c>
      <c r="U32" s="82" t="s">
        <v>300</v>
      </c>
      <c r="V32" s="92"/>
      <c r="W32">
        <v>0</v>
      </c>
      <c r="X32" s="92"/>
      <c r="Y32">
        <v>0</v>
      </c>
      <c r="Z32">
        <v>0</v>
      </c>
      <c r="AA32">
        <v>0</v>
      </c>
      <c r="AB32">
        <v>0</v>
      </c>
      <c r="AC32">
        <v>-1</v>
      </c>
      <c r="AD32">
        <v>0</v>
      </c>
      <c r="AE32">
        <v>0</v>
      </c>
      <c r="AF32">
        <v>0</v>
      </c>
      <c r="AG32">
        <v>0</v>
      </c>
      <c r="AH32">
        <v>0</v>
      </c>
      <c r="AK32">
        <v>0</v>
      </c>
      <c r="AM32">
        <v>0</v>
      </c>
      <c r="AO32" s="92"/>
      <c r="AP32" s="82" t="s">
        <v>321</v>
      </c>
      <c r="AQ32" s="82" t="s">
        <v>322</v>
      </c>
      <c r="AR32" s="82"/>
      <c r="AS32">
        <v>0</v>
      </c>
      <c r="AT32">
        <v>0</v>
      </c>
      <c r="AU32">
        <v>2023</v>
      </c>
      <c r="AY32">
        <v>0</v>
      </c>
      <c r="AZ32">
        <v>0</v>
      </c>
      <c r="BA32" s="82" t="s">
        <v>398</v>
      </c>
      <c r="BB32">
        <v>858</v>
      </c>
      <c r="BC32">
        <v>0</v>
      </c>
      <c r="BD32" s="92"/>
      <c r="BE32" s="92"/>
      <c r="BF32">
        <v>0</v>
      </c>
      <c r="BG32">
        <v>0</v>
      </c>
      <c r="BH32">
        <v>0</v>
      </c>
      <c r="BI32" s="92"/>
      <c r="BJ32" s="92"/>
      <c r="BK32" s="92"/>
      <c r="BL32">
        <v>0</v>
      </c>
    </row>
    <row r="33" spans="1:64" x14ac:dyDescent="0.25">
      <c r="A33" s="82" t="s">
        <v>297</v>
      </c>
      <c r="B33" s="82" t="s">
        <v>397</v>
      </c>
      <c r="C33" s="82" t="s">
        <v>97</v>
      </c>
      <c r="D33" s="82" t="s">
        <v>298</v>
      </c>
      <c r="E33" s="82" t="s">
        <v>55</v>
      </c>
      <c r="F33" s="82" t="s">
        <v>323</v>
      </c>
      <c r="G33" s="82" t="s">
        <v>323</v>
      </c>
      <c r="H33">
        <v>0</v>
      </c>
      <c r="I33">
        <v>0</v>
      </c>
      <c r="J33">
        <v>0</v>
      </c>
      <c r="K33" s="92"/>
      <c r="L33">
        <v>0</v>
      </c>
      <c r="M33" s="92"/>
      <c r="N33" s="92"/>
      <c r="O33" s="92"/>
      <c r="P33">
        <v>0</v>
      </c>
      <c r="Q33" s="92"/>
      <c r="R33" s="92"/>
      <c r="S33">
        <v>-1</v>
      </c>
      <c r="T33">
        <v>0</v>
      </c>
      <c r="U33" s="82" t="s">
        <v>324</v>
      </c>
      <c r="V33" s="92"/>
      <c r="W33">
        <v>0</v>
      </c>
      <c r="X33" s="92"/>
      <c r="Y33">
        <v>0</v>
      </c>
      <c r="Z33">
        <v>0</v>
      </c>
      <c r="AA33">
        <v>0</v>
      </c>
      <c r="AB33">
        <v>0</v>
      </c>
      <c r="AC33">
        <v>-1</v>
      </c>
      <c r="AD33">
        <v>0</v>
      </c>
      <c r="AE33">
        <v>0</v>
      </c>
      <c r="AF33">
        <v>0</v>
      </c>
      <c r="AG33">
        <v>0</v>
      </c>
      <c r="AH33">
        <v>0</v>
      </c>
      <c r="AK33">
        <v>0</v>
      </c>
      <c r="AM33">
        <v>0</v>
      </c>
      <c r="AO33" s="92"/>
      <c r="AP33" s="82" t="s">
        <v>325</v>
      </c>
      <c r="AQ33" s="82" t="s">
        <v>326</v>
      </c>
      <c r="AR33" s="82"/>
      <c r="AS33">
        <v>0</v>
      </c>
      <c r="AT33">
        <v>0</v>
      </c>
      <c r="AU33">
        <v>2023</v>
      </c>
      <c r="AY33">
        <v>0</v>
      </c>
      <c r="AZ33">
        <v>0</v>
      </c>
      <c r="BA33" s="82" t="s">
        <v>398</v>
      </c>
      <c r="BB33">
        <v>859</v>
      </c>
      <c r="BC33">
        <v>0</v>
      </c>
      <c r="BD33" s="92"/>
      <c r="BE33" s="92"/>
      <c r="BF33">
        <v>0</v>
      </c>
      <c r="BG33">
        <v>0</v>
      </c>
      <c r="BH33">
        <v>0</v>
      </c>
      <c r="BI33" s="92"/>
      <c r="BJ33" s="92"/>
      <c r="BK33" s="92"/>
      <c r="BL33">
        <v>0</v>
      </c>
    </row>
    <row r="34" spans="1:64" x14ac:dyDescent="0.25">
      <c r="A34" s="82" t="s">
        <v>297</v>
      </c>
      <c r="B34" s="82" t="s">
        <v>397</v>
      </c>
      <c r="C34" s="82" t="s">
        <v>97</v>
      </c>
      <c r="D34" s="82" t="s">
        <v>303</v>
      </c>
      <c r="E34" s="82" t="s">
        <v>304</v>
      </c>
      <c r="F34" s="82" t="s">
        <v>323</v>
      </c>
      <c r="G34" s="82" t="s">
        <v>323</v>
      </c>
      <c r="H34">
        <v>0</v>
      </c>
      <c r="I34">
        <v>0</v>
      </c>
      <c r="J34">
        <v>0</v>
      </c>
      <c r="K34" s="92"/>
      <c r="L34">
        <v>0</v>
      </c>
      <c r="M34" s="92"/>
      <c r="N34" s="92"/>
      <c r="O34" s="92"/>
      <c r="P34">
        <v>0</v>
      </c>
      <c r="Q34" s="92"/>
      <c r="R34" s="92"/>
      <c r="S34">
        <v>-1</v>
      </c>
      <c r="T34">
        <v>0</v>
      </c>
      <c r="U34" s="82" t="s">
        <v>324</v>
      </c>
      <c r="V34" s="92"/>
      <c r="W34">
        <v>0</v>
      </c>
      <c r="X34" s="92"/>
      <c r="Y34">
        <v>0</v>
      </c>
      <c r="Z34">
        <v>0</v>
      </c>
      <c r="AA34">
        <v>0</v>
      </c>
      <c r="AB34">
        <v>0</v>
      </c>
      <c r="AC34">
        <v>-1</v>
      </c>
      <c r="AD34">
        <v>0</v>
      </c>
      <c r="AE34">
        <v>0</v>
      </c>
      <c r="AF34">
        <v>0</v>
      </c>
      <c r="AG34">
        <v>0</v>
      </c>
      <c r="AH34">
        <v>0</v>
      </c>
      <c r="AK34">
        <v>0</v>
      </c>
      <c r="AM34">
        <v>0</v>
      </c>
      <c r="AO34" s="92"/>
      <c r="AP34" s="82" t="s">
        <v>325</v>
      </c>
      <c r="AQ34" s="82" t="s">
        <v>326</v>
      </c>
      <c r="AR34" s="82"/>
      <c r="AS34">
        <v>0</v>
      </c>
      <c r="AT34">
        <v>0</v>
      </c>
      <c r="AU34">
        <v>2023</v>
      </c>
      <c r="AY34">
        <v>0</v>
      </c>
      <c r="AZ34">
        <v>0</v>
      </c>
      <c r="BA34" s="82" t="s">
        <v>398</v>
      </c>
      <c r="BB34">
        <v>860</v>
      </c>
      <c r="BC34">
        <v>0</v>
      </c>
      <c r="BD34" s="92"/>
      <c r="BE34" s="92"/>
      <c r="BF34">
        <v>0</v>
      </c>
      <c r="BG34">
        <v>0</v>
      </c>
      <c r="BH34">
        <v>0</v>
      </c>
      <c r="BI34" s="92"/>
      <c r="BJ34" s="92"/>
      <c r="BK34" s="92"/>
      <c r="BL34">
        <v>0</v>
      </c>
    </row>
    <row r="35" spans="1:64" x14ac:dyDescent="0.25">
      <c r="A35" s="82" t="s">
        <v>297</v>
      </c>
      <c r="B35" s="82" t="s">
        <v>397</v>
      </c>
      <c r="C35" s="82" t="s">
        <v>97</v>
      </c>
      <c r="D35" s="82" t="s">
        <v>305</v>
      </c>
      <c r="E35" s="82" t="s">
        <v>58</v>
      </c>
      <c r="F35" s="82" t="s">
        <v>323</v>
      </c>
      <c r="G35" s="82" t="s">
        <v>323</v>
      </c>
      <c r="H35">
        <v>0</v>
      </c>
      <c r="I35">
        <v>0</v>
      </c>
      <c r="J35">
        <v>0</v>
      </c>
      <c r="K35" s="92"/>
      <c r="L35">
        <v>0</v>
      </c>
      <c r="M35" s="92"/>
      <c r="N35" s="92"/>
      <c r="O35" s="92"/>
      <c r="P35">
        <v>0</v>
      </c>
      <c r="Q35" s="92"/>
      <c r="R35" s="92"/>
      <c r="S35">
        <v>-1</v>
      </c>
      <c r="T35">
        <v>0</v>
      </c>
      <c r="U35" s="82" t="s">
        <v>324</v>
      </c>
      <c r="V35" s="92"/>
      <c r="W35">
        <v>0</v>
      </c>
      <c r="X35" s="92"/>
      <c r="Y35">
        <v>0</v>
      </c>
      <c r="Z35">
        <v>0</v>
      </c>
      <c r="AA35">
        <v>0</v>
      </c>
      <c r="AB35">
        <v>0</v>
      </c>
      <c r="AC35">
        <v>-1</v>
      </c>
      <c r="AD35">
        <v>0</v>
      </c>
      <c r="AE35">
        <v>0</v>
      </c>
      <c r="AF35">
        <v>0</v>
      </c>
      <c r="AG35">
        <v>0</v>
      </c>
      <c r="AH35">
        <v>0</v>
      </c>
      <c r="AK35">
        <v>0</v>
      </c>
      <c r="AM35">
        <v>0</v>
      </c>
      <c r="AO35" s="92"/>
      <c r="AP35" s="82" t="s">
        <v>325</v>
      </c>
      <c r="AQ35" s="82" t="s">
        <v>326</v>
      </c>
      <c r="AR35" s="82"/>
      <c r="AS35">
        <v>0</v>
      </c>
      <c r="AT35">
        <v>0</v>
      </c>
      <c r="AU35">
        <v>2023</v>
      </c>
      <c r="AY35">
        <v>0</v>
      </c>
      <c r="AZ35">
        <v>0</v>
      </c>
      <c r="BA35" s="82" t="s">
        <v>398</v>
      </c>
      <c r="BB35">
        <v>861</v>
      </c>
      <c r="BC35">
        <v>0</v>
      </c>
      <c r="BD35" s="92"/>
      <c r="BE35" s="92"/>
      <c r="BF35">
        <v>0</v>
      </c>
      <c r="BG35">
        <v>0</v>
      </c>
      <c r="BH35">
        <v>0</v>
      </c>
      <c r="BI35" s="92"/>
      <c r="BJ35" s="92"/>
      <c r="BK35" s="92"/>
      <c r="BL35">
        <v>0</v>
      </c>
    </row>
    <row r="36" spans="1:64" x14ac:dyDescent="0.25">
      <c r="A36" s="82" t="s">
        <v>297</v>
      </c>
      <c r="B36" s="82" t="s">
        <v>397</v>
      </c>
      <c r="C36" s="82" t="s">
        <v>97</v>
      </c>
      <c r="D36" s="82" t="s">
        <v>306</v>
      </c>
      <c r="E36" s="82" t="s">
        <v>59</v>
      </c>
      <c r="F36" s="82" t="s">
        <v>323</v>
      </c>
      <c r="G36" s="82" t="s">
        <v>323</v>
      </c>
      <c r="H36">
        <v>0</v>
      </c>
      <c r="I36">
        <v>0</v>
      </c>
      <c r="J36">
        <v>0</v>
      </c>
      <c r="K36" s="92"/>
      <c r="L36">
        <v>0</v>
      </c>
      <c r="M36" s="92"/>
      <c r="N36" s="92"/>
      <c r="O36" s="92"/>
      <c r="P36">
        <v>0</v>
      </c>
      <c r="Q36" s="92"/>
      <c r="R36" s="92"/>
      <c r="S36">
        <v>-1</v>
      </c>
      <c r="T36">
        <v>0</v>
      </c>
      <c r="U36" s="82" t="s">
        <v>324</v>
      </c>
      <c r="V36" s="92"/>
      <c r="W36">
        <v>0</v>
      </c>
      <c r="X36" s="92"/>
      <c r="Y36">
        <v>0</v>
      </c>
      <c r="Z36">
        <v>0</v>
      </c>
      <c r="AA36">
        <v>0</v>
      </c>
      <c r="AB36">
        <v>0</v>
      </c>
      <c r="AC36">
        <v>-1</v>
      </c>
      <c r="AD36">
        <v>0</v>
      </c>
      <c r="AE36">
        <v>0</v>
      </c>
      <c r="AF36">
        <v>0</v>
      </c>
      <c r="AG36">
        <v>0</v>
      </c>
      <c r="AH36">
        <v>0</v>
      </c>
      <c r="AK36">
        <v>0</v>
      </c>
      <c r="AM36">
        <v>0</v>
      </c>
      <c r="AO36" s="92"/>
      <c r="AP36" s="82" t="s">
        <v>325</v>
      </c>
      <c r="AQ36" s="82" t="s">
        <v>326</v>
      </c>
      <c r="AR36" s="82"/>
      <c r="AS36">
        <v>0</v>
      </c>
      <c r="AT36">
        <v>0</v>
      </c>
      <c r="AU36">
        <v>2023</v>
      </c>
      <c r="AY36">
        <v>0</v>
      </c>
      <c r="AZ36">
        <v>0</v>
      </c>
      <c r="BA36" s="82" t="s">
        <v>398</v>
      </c>
      <c r="BB36">
        <v>862</v>
      </c>
      <c r="BC36">
        <v>0</v>
      </c>
      <c r="BD36" s="92"/>
      <c r="BE36" s="92"/>
      <c r="BF36">
        <v>0</v>
      </c>
      <c r="BG36">
        <v>0</v>
      </c>
      <c r="BH36">
        <v>0</v>
      </c>
      <c r="BI36" s="92"/>
      <c r="BJ36" s="92"/>
      <c r="BK36" s="92"/>
      <c r="BL36">
        <v>0</v>
      </c>
    </row>
    <row r="37" spans="1:64" x14ac:dyDescent="0.25">
      <c r="A37" s="82" t="s">
        <v>297</v>
      </c>
      <c r="B37" s="82" t="s">
        <v>397</v>
      </c>
      <c r="C37" s="82" t="s">
        <v>97</v>
      </c>
      <c r="D37" s="82" t="s">
        <v>307</v>
      </c>
      <c r="E37" s="82" t="s">
        <v>60</v>
      </c>
      <c r="F37" s="82" t="s">
        <v>323</v>
      </c>
      <c r="G37" s="82" t="s">
        <v>323</v>
      </c>
      <c r="H37">
        <v>0</v>
      </c>
      <c r="I37">
        <v>0</v>
      </c>
      <c r="J37">
        <v>0</v>
      </c>
      <c r="K37" s="92"/>
      <c r="L37">
        <v>0</v>
      </c>
      <c r="M37" s="92"/>
      <c r="N37" s="92"/>
      <c r="O37" s="92"/>
      <c r="P37">
        <v>0</v>
      </c>
      <c r="Q37" s="92"/>
      <c r="R37" s="92"/>
      <c r="S37">
        <v>-1</v>
      </c>
      <c r="T37">
        <v>0</v>
      </c>
      <c r="U37" s="82" t="s">
        <v>324</v>
      </c>
      <c r="V37" s="92"/>
      <c r="W37">
        <v>0</v>
      </c>
      <c r="X37" s="92"/>
      <c r="Y37">
        <v>0</v>
      </c>
      <c r="Z37">
        <v>0</v>
      </c>
      <c r="AA37">
        <v>0</v>
      </c>
      <c r="AB37">
        <v>0</v>
      </c>
      <c r="AC37">
        <v>-1</v>
      </c>
      <c r="AD37">
        <v>0</v>
      </c>
      <c r="AE37">
        <v>0</v>
      </c>
      <c r="AF37">
        <v>0</v>
      </c>
      <c r="AG37">
        <v>0</v>
      </c>
      <c r="AH37">
        <v>0</v>
      </c>
      <c r="AK37">
        <v>0</v>
      </c>
      <c r="AM37">
        <v>0</v>
      </c>
      <c r="AO37" s="92"/>
      <c r="AP37" s="82" t="s">
        <v>325</v>
      </c>
      <c r="AQ37" s="82" t="s">
        <v>326</v>
      </c>
      <c r="AR37" s="82"/>
      <c r="AS37">
        <v>0</v>
      </c>
      <c r="AT37">
        <v>0</v>
      </c>
      <c r="AU37">
        <v>2023</v>
      </c>
      <c r="AY37">
        <v>0</v>
      </c>
      <c r="AZ37">
        <v>0</v>
      </c>
      <c r="BA37" s="82" t="s">
        <v>398</v>
      </c>
      <c r="BB37">
        <v>863</v>
      </c>
      <c r="BC37">
        <v>0</v>
      </c>
      <c r="BD37" s="92"/>
      <c r="BE37" s="92"/>
      <c r="BF37">
        <v>0</v>
      </c>
      <c r="BG37">
        <v>0</v>
      </c>
      <c r="BH37">
        <v>0</v>
      </c>
      <c r="BI37" s="92"/>
      <c r="BJ37" s="92"/>
      <c r="BK37" s="92"/>
      <c r="BL37">
        <v>0</v>
      </c>
    </row>
    <row r="38" spans="1:64" x14ac:dyDescent="0.25">
      <c r="A38" s="82" t="s">
        <v>297</v>
      </c>
      <c r="B38" s="82" t="s">
        <v>397</v>
      </c>
      <c r="C38" s="82" t="s">
        <v>97</v>
      </c>
      <c r="D38" s="82" t="s">
        <v>308</v>
      </c>
      <c r="E38" s="82" t="s">
        <v>61</v>
      </c>
      <c r="F38" s="82" t="s">
        <v>323</v>
      </c>
      <c r="G38" s="82" t="s">
        <v>323</v>
      </c>
      <c r="H38">
        <v>0</v>
      </c>
      <c r="I38">
        <v>0</v>
      </c>
      <c r="J38">
        <v>0</v>
      </c>
      <c r="K38" s="92"/>
      <c r="L38">
        <v>0</v>
      </c>
      <c r="M38" s="92"/>
      <c r="N38" s="92"/>
      <c r="O38" s="92"/>
      <c r="P38">
        <v>0</v>
      </c>
      <c r="Q38" s="92"/>
      <c r="R38" s="92"/>
      <c r="S38">
        <v>-1</v>
      </c>
      <c r="T38">
        <v>0</v>
      </c>
      <c r="U38" s="82" t="s">
        <v>324</v>
      </c>
      <c r="V38" s="92"/>
      <c r="W38">
        <v>0</v>
      </c>
      <c r="X38" s="92"/>
      <c r="Y38">
        <v>0</v>
      </c>
      <c r="Z38">
        <v>0</v>
      </c>
      <c r="AA38">
        <v>0</v>
      </c>
      <c r="AB38">
        <v>0</v>
      </c>
      <c r="AC38">
        <v>-1</v>
      </c>
      <c r="AD38">
        <v>0</v>
      </c>
      <c r="AE38">
        <v>0</v>
      </c>
      <c r="AF38">
        <v>0</v>
      </c>
      <c r="AG38">
        <v>0</v>
      </c>
      <c r="AH38">
        <v>0</v>
      </c>
      <c r="AK38">
        <v>0</v>
      </c>
      <c r="AM38">
        <v>0</v>
      </c>
      <c r="AO38" s="92"/>
      <c r="AP38" s="82" t="s">
        <v>325</v>
      </c>
      <c r="AQ38" s="82" t="s">
        <v>326</v>
      </c>
      <c r="AR38" s="82"/>
      <c r="AS38">
        <v>0</v>
      </c>
      <c r="AT38">
        <v>0</v>
      </c>
      <c r="AU38">
        <v>2023</v>
      </c>
      <c r="AY38">
        <v>0</v>
      </c>
      <c r="AZ38">
        <v>0</v>
      </c>
      <c r="BA38" s="82" t="s">
        <v>398</v>
      </c>
      <c r="BB38">
        <v>864</v>
      </c>
      <c r="BC38">
        <v>0</v>
      </c>
      <c r="BD38" s="92"/>
      <c r="BE38" s="92"/>
      <c r="BF38">
        <v>0</v>
      </c>
      <c r="BG38">
        <v>0</v>
      </c>
      <c r="BH38">
        <v>0</v>
      </c>
      <c r="BI38" s="92"/>
      <c r="BJ38" s="92"/>
      <c r="BK38" s="92"/>
      <c r="BL38">
        <v>0</v>
      </c>
    </row>
    <row r="39" spans="1:64" x14ac:dyDescent="0.25">
      <c r="A39" s="82" t="s">
        <v>297</v>
      </c>
      <c r="B39" s="82" t="s">
        <v>397</v>
      </c>
      <c r="C39" s="82" t="s">
        <v>97</v>
      </c>
      <c r="D39" s="82" t="s">
        <v>309</v>
      </c>
      <c r="E39" s="82" t="s">
        <v>310</v>
      </c>
      <c r="F39" s="82" t="s">
        <v>323</v>
      </c>
      <c r="G39" s="82" t="s">
        <v>323</v>
      </c>
      <c r="H39">
        <v>0</v>
      </c>
      <c r="I39">
        <v>0</v>
      </c>
      <c r="J39">
        <v>0</v>
      </c>
      <c r="K39" s="92"/>
      <c r="L39">
        <v>0</v>
      </c>
      <c r="M39" s="92"/>
      <c r="N39" s="92"/>
      <c r="O39" s="92"/>
      <c r="P39">
        <v>0</v>
      </c>
      <c r="Q39" s="92"/>
      <c r="R39" s="92"/>
      <c r="S39">
        <v>-1</v>
      </c>
      <c r="T39">
        <v>0</v>
      </c>
      <c r="U39" s="82" t="s">
        <v>324</v>
      </c>
      <c r="V39" s="92"/>
      <c r="W39">
        <v>0</v>
      </c>
      <c r="X39" s="92"/>
      <c r="Y39">
        <v>0</v>
      </c>
      <c r="Z39">
        <v>0</v>
      </c>
      <c r="AA39">
        <v>0</v>
      </c>
      <c r="AB39">
        <v>0</v>
      </c>
      <c r="AC39">
        <v>-1</v>
      </c>
      <c r="AD39">
        <v>0</v>
      </c>
      <c r="AE39">
        <v>0</v>
      </c>
      <c r="AF39">
        <v>0</v>
      </c>
      <c r="AG39">
        <v>0</v>
      </c>
      <c r="AH39">
        <v>0</v>
      </c>
      <c r="AK39">
        <v>0</v>
      </c>
      <c r="AM39">
        <v>0</v>
      </c>
      <c r="AO39" s="92"/>
      <c r="AP39" s="82" t="s">
        <v>325</v>
      </c>
      <c r="AQ39" s="82" t="s">
        <v>326</v>
      </c>
      <c r="AR39" s="82"/>
      <c r="AS39">
        <v>0</v>
      </c>
      <c r="AT39">
        <v>0</v>
      </c>
      <c r="AU39">
        <v>2023</v>
      </c>
      <c r="AY39">
        <v>0</v>
      </c>
      <c r="AZ39">
        <v>0</v>
      </c>
      <c r="BA39" s="82" t="s">
        <v>398</v>
      </c>
      <c r="BB39">
        <v>865</v>
      </c>
      <c r="BC39">
        <v>0</v>
      </c>
      <c r="BD39" s="92"/>
      <c r="BE39" s="92"/>
      <c r="BF39">
        <v>0</v>
      </c>
      <c r="BG39">
        <v>0</v>
      </c>
      <c r="BH39">
        <v>0</v>
      </c>
      <c r="BI39" s="92"/>
      <c r="BJ39" s="92"/>
      <c r="BK39" s="92"/>
      <c r="BL39">
        <v>0</v>
      </c>
    </row>
    <row r="40" spans="1:64" x14ac:dyDescent="0.25">
      <c r="A40" s="82" t="s">
        <v>297</v>
      </c>
      <c r="B40" s="82" t="s">
        <v>397</v>
      </c>
      <c r="C40" s="82" t="s">
        <v>97</v>
      </c>
      <c r="D40" s="82" t="s">
        <v>311</v>
      </c>
      <c r="E40" s="82" t="s">
        <v>312</v>
      </c>
      <c r="F40" s="82" t="s">
        <v>323</v>
      </c>
      <c r="G40" s="82" t="s">
        <v>323</v>
      </c>
      <c r="H40">
        <v>0</v>
      </c>
      <c r="I40">
        <v>0</v>
      </c>
      <c r="J40">
        <v>0</v>
      </c>
      <c r="K40" s="92"/>
      <c r="L40">
        <v>0</v>
      </c>
      <c r="M40" s="92"/>
      <c r="N40" s="92"/>
      <c r="O40" s="92"/>
      <c r="P40">
        <v>0</v>
      </c>
      <c r="Q40" s="92"/>
      <c r="R40" s="92"/>
      <c r="S40">
        <v>-1</v>
      </c>
      <c r="T40">
        <v>0</v>
      </c>
      <c r="U40" s="82" t="s">
        <v>324</v>
      </c>
      <c r="V40" s="92"/>
      <c r="W40">
        <v>0</v>
      </c>
      <c r="X40" s="92"/>
      <c r="Y40">
        <v>0</v>
      </c>
      <c r="Z40">
        <v>0</v>
      </c>
      <c r="AA40">
        <v>0</v>
      </c>
      <c r="AB40">
        <v>0</v>
      </c>
      <c r="AC40">
        <v>-1</v>
      </c>
      <c r="AD40">
        <v>0</v>
      </c>
      <c r="AE40">
        <v>0</v>
      </c>
      <c r="AF40">
        <v>0</v>
      </c>
      <c r="AG40">
        <v>0</v>
      </c>
      <c r="AH40">
        <v>0</v>
      </c>
      <c r="AK40">
        <v>0</v>
      </c>
      <c r="AM40">
        <v>0</v>
      </c>
      <c r="AO40" s="92"/>
      <c r="AP40" s="82" t="s">
        <v>325</v>
      </c>
      <c r="AQ40" s="82" t="s">
        <v>326</v>
      </c>
      <c r="AR40" s="82"/>
      <c r="AS40">
        <v>0</v>
      </c>
      <c r="AT40">
        <v>0</v>
      </c>
      <c r="AU40">
        <v>2023</v>
      </c>
      <c r="AY40">
        <v>0</v>
      </c>
      <c r="AZ40">
        <v>0</v>
      </c>
      <c r="BA40" s="82" t="s">
        <v>398</v>
      </c>
      <c r="BB40">
        <v>866</v>
      </c>
      <c r="BC40">
        <v>0</v>
      </c>
      <c r="BD40" s="92"/>
      <c r="BE40" s="92"/>
      <c r="BF40">
        <v>0</v>
      </c>
      <c r="BG40">
        <v>0</v>
      </c>
      <c r="BH40">
        <v>0</v>
      </c>
      <c r="BI40" s="92"/>
      <c r="BJ40" s="92"/>
      <c r="BK40" s="92"/>
      <c r="BL40">
        <v>0</v>
      </c>
    </row>
    <row r="41" spans="1:64" x14ac:dyDescent="0.25">
      <c r="A41" s="82" t="s">
        <v>297</v>
      </c>
      <c r="B41" s="82" t="s">
        <v>397</v>
      </c>
      <c r="C41" s="82" t="s">
        <v>97</v>
      </c>
      <c r="D41" s="82" t="s">
        <v>313</v>
      </c>
      <c r="E41" s="82" t="s">
        <v>314</v>
      </c>
      <c r="F41" s="82" t="s">
        <v>323</v>
      </c>
      <c r="G41" s="82" t="s">
        <v>323</v>
      </c>
      <c r="H41">
        <v>0</v>
      </c>
      <c r="I41">
        <v>0</v>
      </c>
      <c r="J41">
        <v>0</v>
      </c>
      <c r="K41" s="92"/>
      <c r="L41">
        <v>0</v>
      </c>
      <c r="M41" s="92"/>
      <c r="N41" s="92"/>
      <c r="O41" s="92"/>
      <c r="P41">
        <v>0</v>
      </c>
      <c r="Q41" s="92"/>
      <c r="R41" s="92"/>
      <c r="S41">
        <v>-1</v>
      </c>
      <c r="T41">
        <v>0</v>
      </c>
      <c r="U41" s="82" t="s">
        <v>324</v>
      </c>
      <c r="V41" s="92"/>
      <c r="W41">
        <v>0</v>
      </c>
      <c r="X41" s="92"/>
      <c r="Y41">
        <v>0</v>
      </c>
      <c r="Z41">
        <v>0</v>
      </c>
      <c r="AA41">
        <v>0</v>
      </c>
      <c r="AB41">
        <v>0</v>
      </c>
      <c r="AC41">
        <v>-1</v>
      </c>
      <c r="AD41">
        <v>0</v>
      </c>
      <c r="AE41">
        <v>0</v>
      </c>
      <c r="AF41">
        <v>0</v>
      </c>
      <c r="AG41">
        <v>0</v>
      </c>
      <c r="AH41">
        <v>0</v>
      </c>
      <c r="AK41">
        <v>0</v>
      </c>
      <c r="AM41">
        <v>0</v>
      </c>
      <c r="AO41" s="92"/>
      <c r="AP41" s="82" t="s">
        <v>325</v>
      </c>
      <c r="AQ41" s="82" t="s">
        <v>326</v>
      </c>
      <c r="AR41" s="82"/>
      <c r="AS41">
        <v>0</v>
      </c>
      <c r="AT41">
        <v>0</v>
      </c>
      <c r="AU41">
        <v>2023</v>
      </c>
      <c r="AY41">
        <v>0</v>
      </c>
      <c r="AZ41">
        <v>0</v>
      </c>
      <c r="BA41" s="82" t="s">
        <v>398</v>
      </c>
      <c r="BB41">
        <v>867</v>
      </c>
      <c r="BC41">
        <v>0</v>
      </c>
      <c r="BD41" s="92"/>
      <c r="BE41" s="92"/>
      <c r="BF41">
        <v>0</v>
      </c>
      <c r="BG41">
        <v>0</v>
      </c>
      <c r="BH41">
        <v>0</v>
      </c>
      <c r="BI41" s="92"/>
      <c r="BJ41" s="92"/>
      <c r="BK41" s="92"/>
      <c r="BL41">
        <v>0</v>
      </c>
    </row>
    <row r="42" spans="1:64" x14ac:dyDescent="0.25">
      <c r="A42" s="82" t="s">
        <v>297</v>
      </c>
      <c r="B42" s="82" t="s">
        <v>397</v>
      </c>
      <c r="C42" s="82" t="s">
        <v>97</v>
      </c>
      <c r="D42" s="82" t="s">
        <v>298</v>
      </c>
      <c r="E42" s="82" t="s">
        <v>55</v>
      </c>
      <c r="F42" s="82" t="s">
        <v>327</v>
      </c>
      <c r="G42" s="82" t="s">
        <v>327</v>
      </c>
      <c r="H42">
        <v>9.2180363833904266E-2</v>
      </c>
      <c r="I42">
        <v>8.5</v>
      </c>
      <c r="J42">
        <v>9.2180363833904266E-2</v>
      </c>
      <c r="K42" s="92"/>
      <c r="L42">
        <v>0</v>
      </c>
      <c r="M42" s="92"/>
      <c r="N42" s="92"/>
      <c r="O42" s="92"/>
      <c r="P42">
        <v>0</v>
      </c>
      <c r="Q42" s="92"/>
      <c r="R42" s="92"/>
      <c r="S42">
        <v>-1</v>
      </c>
      <c r="T42">
        <v>0</v>
      </c>
      <c r="U42" s="82" t="s">
        <v>328</v>
      </c>
      <c r="V42" s="92"/>
      <c r="W42">
        <v>807.5</v>
      </c>
      <c r="X42" s="92"/>
      <c r="Y42">
        <v>0</v>
      </c>
      <c r="Z42">
        <v>53.176429748535156</v>
      </c>
      <c r="AA42">
        <v>53.176429748535156</v>
      </c>
      <c r="AB42">
        <v>0</v>
      </c>
      <c r="AC42">
        <v>-1</v>
      </c>
      <c r="AD42">
        <v>0</v>
      </c>
      <c r="AE42">
        <v>0</v>
      </c>
      <c r="AF42">
        <v>0</v>
      </c>
      <c r="AG42">
        <v>92</v>
      </c>
      <c r="AH42">
        <v>95</v>
      </c>
      <c r="AI42">
        <v>1.0844748467206955E-2</v>
      </c>
      <c r="AJ42">
        <v>65.853164672851563</v>
      </c>
      <c r="AK42">
        <v>0</v>
      </c>
      <c r="AL42">
        <v>0</v>
      </c>
      <c r="AM42">
        <v>53.176429748535156</v>
      </c>
      <c r="AN42">
        <v>65.853164672851563</v>
      </c>
      <c r="AO42" s="92"/>
      <c r="AP42" s="82" t="s">
        <v>329</v>
      </c>
      <c r="AQ42" s="82" t="s">
        <v>326</v>
      </c>
      <c r="AR42" s="82"/>
      <c r="AS42">
        <v>0</v>
      </c>
      <c r="AT42">
        <v>0</v>
      </c>
      <c r="AU42">
        <v>2023</v>
      </c>
      <c r="AY42">
        <v>0</v>
      </c>
      <c r="AZ42">
        <v>0</v>
      </c>
      <c r="BA42" s="82" t="s">
        <v>398</v>
      </c>
      <c r="BB42">
        <v>868</v>
      </c>
      <c r="BC42">
        <v>8.5</v>
      </c>
      <c r="BD42" s="92"/>
      <c r="BE42" s="92"/>
      <c r="BF42">
        <v>807.5</v>
      </c>
      <c r="BG42">
        <v>0</v>
      </c>
      <c r="BH42">
        <v>0</v>
      </c>
      <c r="BI42" s="92"/>
      <c r="BJ42" s="92"/>
      <c r="BK42" s="92"/>
      <c r="BL42">
        <v>0</v>
      </c>
    </row>
    <row r="43" spans="1:64" x14ac:dyDescent="0.25">
      <c r="A43" s="82" t="s">
        <v>297</v>
      </c>
      <c r="B43" s="82" t="s">
        <v>397</v>
      </c>
      <c r="C43" s="82" t="s">
        <v>97</v>
      </c>
      <c r="D43" s="82" t="s">
        <v>303</v>
      </c>
      <c r="E43" s="82" t="s">
        <v>304</v>
      </c>
      <c r="F43" s="82" t="s">
        <v>327</v>
      </c>
      <c r="G43" s="82" t="s">
        <v>327</v>
      </c>
      <c r="H43">
        <v>9.2180363833904266E-2</v>
      </c>
      <c r="I43">
        <v>8.5</v>
      </c>
      <c r="J43">
        <v>9.2180363833904266E-2</v>
      </c>
      <c r="K43" s="92"/>
      <c r="L43">
        <v>0</v>
      </c>
      <c r="M43" s="92"/>
      <c r="N43" s="92"/>
      <c r="O43" s="92"/>
      <c r="P43">
        <v>0</v>
      </c>
      <c r="Q43" s="92"/>
      <c r="R43" s="92"/>
      <c r="S43">
        <v>-1</v>
      </c>
      <c r="T43">
        <v>0</v>
      </c>
      <c r="U43" s="82" t="s">
        <v>328</v>
      </c>
      <c r="V43" s="92"/>
      <c r="W43">
        <v>807.5</v>
      </c>
      <c r="X43" s="92"/>
      <c r="Y43">
        <v>0</v>
      </c>
      <c r="Z43">
        <v>53.176429748535156</v>
      </c>
      <c r="AA43">
        <v>53.176429748535156</v>
      </c>
      <c r="AB43">
        <v>0</v>
      </c>
      <c r="AC43">
        <v>-1</v>
      </c>
      <c r="AD43">
        <v>0</v>
      </c>
      <c r="AE43">
        <v>0</v>
      </c>
      <c r="AF43">
        <v>0</v>
      </c>
      <c r="AG43">
        <v>92</v>
      </c>
      <c r="AH43">
        <v>95</v>
      </c>
      <c r="AI43">
        <v>1.0844748467206955E-2</v>
      </c>
      <c r="AJ43">
        <v>65.853164672851563</v>
      </c>
      <c r="AK43">
        <v>0</v>
      </c>
      <c r="AL43">
        <v>0</v>
      </c>
      <c r="AM43">
        <v>53.176429748535156</v>
      </c>
      <c r="AN43">
        <v>65.853164672851563</v>
      </c>
      <c r="AO43" s="92"/>
      <c r="AP43" s="82" t="s">
        <v>329</v>
      </c>
      <c r="AQ43" s="82" t="s">
        <v>326</v>
      </c>
      <c r="AR43" s="82"/>
      <c r="AS43">
        <v>0</v>
      </c>
      <c r="AT43">
        <v>0</v>
      </c>
      <c r="AU43">
        <v>2023</v>
      </c>
      <c r="AY43">
        <v>0</v>
      </c>
      <c r="AZ43">
        <v>0</v>
      </c>
      <c r="BA43" s="82" t="s">
        <v>398</v>
      </c>
      <c r="BB43">
        <v>869</v>
      </c>
      <c r="BC43">
        <v>8.5</v>
      </c>
      <c r="BD43" s="92"/>
      <c r="BE43" s="92"/>
      <c r="BF43">
        <v>807.5</v>
      </c>
      <c r="BG43">
        <v>0</v>
      </c>
      <c r="BH43">
        <v>0</v>
      </c>
      <c r="BI43" s="92"/>
      <c r="BJ43" s="92"/>
      <c r="BK43" s="92"/>
      <c r="BL43">
        <v>0</v>
      </c>
    </row>
    <row r="44" spans="1:64" x14ac:dyDescent="0.25">
      <c r="A44" s="82" t="s">
        <v>297</v>
      </c>
      <c r="B44" s="82" t="s">
        <v>397</v>
      </c>
      <c r="C44" s="82" t="s">
        <v>97</v>
      </c>
      <c r="D44" s="82" t="s">
        <v>305</v>
      </c>
      <c r="E44" s="82" t="s">
        <v>58</v>
      </c>
      <c r="F44" s="82" t="s">
        <v>327</v>
      </c>
      <c r="G44" s="82" t="s">
        <v>327</v>
      </c>
      <c r="H44">
        <v>9.2180363833904266E-2</v>
      </c>
      <c r="I44">
        <v>8.5</v>
      </c>
      <c r="J44">
        <v>9.2180363833904266E-2</v>
      </c>
      <c r="K44" s="92"/>
      <c r="L44">
        <v>0</v>
      </c>
      <c r="M44" s="92"/>
      <c r="N44" s="92"/>
      <c r="O44" s="92"/>
      <c r="P44">
        <v>0</v>
      </c>
      <c r="Q44" s="92"/>
      <c r="R44" s="92"/>
      <c r="S44">
        <v>-1</v>
      </c>
      <c r="T44">
        <v>0</v>
      </c>
      <c r="U44" s="82" t="s">
        <v>328</v>
      </c>
      <c r="V44" s="92"/>
      <c r="W44">
        <v>807.5</v>
      </c>
      <c r="X44" s="92"/>
      <c r="Y44">
        <v>0</v>
      </c>
      <c r="Z44">
        <v>53.176429748535156</v>
      </c>
      <c r="AA44">
        <v>53.176429748535156</v>
      </c>
      <c r="AB44">
        <v>0</v>
      </c>
      <c r="AC44">
        <v>-1</v>
      </c>
      <c r="AD44">
        <v>0</v>
      </c>
      <c r="AE44">
        <v>0</v>
      </c>
      <c r="AF44">
        <v>0</v>
      </c>
      <c r="AG44">
        <v>92</v>
      </c>
      <c r="AH44">
        <v>95</v>
      </c>
      <c r="AI44">
        <v>1.0844748467206955E-2</v>
      </c>
      <c r="AJ44">
        <v>65.853164672851563</v>
      </c>
      <c r="AK44">
        <v>0</v>
      </c>
      <c r="AL44">
        <v>0</v>
      </c>
      <c r="AM44">
        <v>53.176429748535156</v>
      </c>
      <c r="AN44">
        <v>65.853164672851563</v>
      </c>
      <c r="AO44" s="92"/>
      <c r="AP44" s="82" t="s">
        <v>329</v>
      </c>
      <c r="AQ44" s="82" t="s">
        <v>326</v>
      </c>
      <c r="AR44" s="82"/>
      <c r="AS44">
        <v>0</v>
      </c>
      <c r="AT44">
        <v>0</v>
      </c>
      <c r="AU44">
        <v>2023</v>
      </c>
      <c r="AY44">
        <v>0</v>
      </c>
      <c r="AZ44">
        <v>0</v>
      </c>
      <c r="BA44" s="82" t="s">
        <v>398</v>
      </c>
      <c r="BB44">
        <v>870</v>
      </c>
      <c r="BC44">
        <v>8.5</v>
      </c>
      <c r="BD44" s="92"/>
      <c r="BE44" s="92"/>
      <c r="BF44">
        <v>807.5</v>
      </c>
      <c r="BG44">
        <v>0</v>
      </c>
      <c r="BH44">
        <v>0</v>
      </c>
      <c r="BI44" s="92"/>
      <c r="BJ44" s="92"/>
      <c r="BK44" s="92"/>
      <c r="BL44">
        <v>0</v>
      </c>
    </row>
    <row r="45" spans="1:64" x14ac:dyDescent="0.25">
      <c r="A45" s="82" t="s">
        <v>297</v>
      </c>
      <c r="B45" s="82" t="s">
        <v>397</v>
      </c>
      <c r="C45" s="82" t="s">
        <v>97</v>
      </c>
      <c r="D45" s="82" t="s">
        <v>306</v>
      </c>
      <c r="E45" s="82" t="s">
        <v>59</v>
      </c>
      <c r="F45" s="82" t="s">
        <v>327</v>
      </c>
      <c r="G45" s="82" t="s">
        <v>327</v>
      </c>
      <c r="H45">
        <v>9.2180363833904266E-2</v>
      </c>
      <c r="I45">
        <v>8.5</v>
      </c>
      <c r="J45">
        <v>9.2180363833904266E-2</v>
      </c>
      <c r="K45" s="92"/>
      <c r="L45">
        <v>0</v>
      </c>
      <c r="M45" s="92"/>
      <c r="N45" s="92"/>
      <c r="O45" s="92"/>
      <c r="P45">
        <v>0</v>
      </c>
      <c r="Q45" s="92"/>
      <c r="R45" s="92"/>
      <c r="S45">
        <v>-1</v>
      </c>
      <c r="T45">
        <v>0</v>
      </c>
      <c r="U45" s="82" t="s">
        <v>328</v>
      </c>
      <c r="V45" s="92"/>
      <c r="W45">
        <v>807.5</v>
      </c>
      <c r="X45" s="92"/>
      <c r="Y45">
        <v>0</v>
      </c>
      <c r="Z45">
        <v>53.176429748535156</v>
      </c>
      <c r="AA45">
        <v>53.176429748535156</v>
      </c>
      <c r="AB45">
        <v>0</v>
      </c>
      <c r="AC45">
        <v>-1</v>
      </c>
      <c r="AD45">
        <v>0</v>
      </c>
      <c r="AE45">
        <v>0</v>
      </c>
      <c r="AF45">
        <v>0</v>
      </c>
      <c r="AG45">
        <v>92</v>
      </c>
      <c r="AH45">
        <v>95</v>
      </c>
      <c r="AI45">
        <v>1.0844748467206955E-2</v>
      </c>
      <c r="AJ45">
        <v>65.853164672851563</v>
      </c>
      <c r="AK45">
        <v>0</v>
      </c>
      <c r="AL45">
        <v>0</v>
      </c>
      <c r="AM45">
        <v>53.176429748535156</v>
      </c>
      <c r="AN45">
        <v>65.853164672851563</v>
      </c>
      <c r="AO45" s="92"/>
      <c r="AP45" s="82" t="s">
        <v>329</v>
      </c>
      <c r="AQ45" s="82" t="s">
        <v>326</v>
      </c>
      <c r="AR45" s="82"/>
      <c r="AS45">
        <v>0</v>
      </c>
      <c r="AT45">
        <v>0</v>
      </c>
      <c r="AU45">
        <v>2023</v>
      </c>
      <c r="AY45">
        <v>0</v>
      </c>
      <c r="AZ45">
        <v>0</v>
      </c>
      <c r="BA45" s="82" t="s">
        <v>398</v>
      </c>
      <c r="BB45">
        <v>871</v>
      </c>
      <c r="BC45">
        <v>8.5</v>
      </c>
      <c r="BD45" s="92"/>
      <c r="BE45" s="92"/>
      <c r="BF45">
        <v>807.5</v>
      </c>
      <c r="BG45">
        <v>0</v>
      </c>
      <c r="BH45">
        <v>0</v>
      </c>
      <c r="BI45" s="92"/>
      <c r="BJ45" s="92"/>
      <c r="BK45" s="92"/>
      <c r="BL45">
        <v>0</v>
      </c>
    </row>
    <row r="46" spans="1:64" x14ac:dyDescent="0.25">
      <c r="A46" s="82" t="s">
        <v>297</v>
      </c>
      <c r="B46" s="82" t="s">
        <v>397</v>
      </c>
      <c r="C46" s="82" t="s">
        <v>97</v>
      </c>
      <c r="D46" s="82" t="s">
        <v>307</v>
      </c>
      <c r="E46" s="82" t="s">
        <v>60</v>
      </c>
      <c r="F46" s="82" t="s">
        <v>327</v>
      </c>
      <c r="G46" s="82" t="s">
        <v>327</v>
      </c>
      <c r="H46">
        <v>9.2180363833904266E-2</v>
      </c>
      <c r="I46">
        <v>8.5</v>
      </c>
      <c r="J46">
        <v>9.2180363833904266E-2</v>
      </c>
      <c r="K46" s="92"/>
      <c r="L46">
        <v>0</v>
      </c>
      <c r="M46" s="92"/>
      <c r="N46" s="92"/>
      <c r="O46" s="92"/>
      <c r="P46">
        <v>0</v>
      </c>
      <c r="Q46" s="92"/>
      <c r="R46" s="92"/>
      <c r="S46">
        <v>-1</v>
      </c>
      <c r="T46">
        <v>0</v>
      </c>
      <c r="U46" s="82" t="s">
        <v>328</v>
      </c>
      <c r="V46" s="92"/>
      <c r="W46">
        <v>807.5</v>
      </c>
      <c r="X46" s="92"/>
      <c r="Y46">
        <v>0</v>
      </c>
      <c r="Z46">
        <v>53.176429748535156</v>
      </c>
      <c r="AA46">
        <v>53.176429748535156</v>
      </c>
      <c r="AB46">
        <v>0</v>
      </c>
      <c r="AC46">
        <v>-1</v>
      </c>
      <c r="AD46">
        <v>0</v>
      </c>
      <c r="AE46">
        <v>0</v>
      </c>
      <c r="AF46">
        <v>0</v>
      </c>
      <c r="AG46">
        <v>92</v>
      </c>
      <c r="AH46">
        <v>95</v>
      </c>
      <c r="AI46">
        <v>1.0844748467206955E-2</v>
      </c>
      <c r="AJ46">
        <v>65.853164672851563</v>
      </c>
      <c r="AK46">
        <v>0</v>
      </c>
      <c r="AL46">
        <v>0</v>
      </c>
      <c r="AM46">
        <v>53.176429748535156</v>
      </c>
      <c r="AN46">
        <v>65.853164672851563</v>
      </c>
      <c r="AO46" s="92"/>
      <c r="AP46" s="82" t="s">
        <v>329</v>
      </c>
      <c r="AQ46" s="82" t="s">
        <v>326</v>
      </c>
      <c r="AR46" s="82"/>
      <c r="AS46">
        <v>0</v>
      </c>
      <c r="AT46">
        <v>0</v>
      </c>
      <c r="AU46">
        <v>2023</v>
      </c>
      <c r="AY46">
        <v>0</v>
      </c>
      <c r="AZ46">
        <v>0</v>
      </c>
      <c r="BA46" s="82" t="s">
        <v>398</v>
      </c>
      <c r="BB46">
        <v>872</v>
      </c>
      <c r="BC46">
        <v>8.5</v>
      </c>
      <c r="BD46" s="92"/>
      <c r="BE46" s="92"/>
      <c r="BF46">
        <v>807.5</v>
      </c>
      <c r="BG46">
        <v>0</v>
      </c>
      <c r="BH46">
        <v>0</v>
      </c>
      <c r="BI46" s="92"/>
      <c r="BJ46" s="92"/>
      <c r="BK46" s="92"/>
      <c r="BL46">
        <v>0</v>
      </c>
    </row>
    <row r="47" spans="1:64" x14ac:dyDescent="0.25">
      <c r="A47" s="82" t="s">
        <v>297</v>
      </c>
      <c r="B47" s="82" t="s">
        <v>397</v>
      </c>
      <c r="C47" s="82" t="s">
        <v>97</v>
      </c>
      <c r="D47" s="82" t="s">
        <v>308</v>
      </c>
      <c r="E47" s="82" t="s">
        <v>61</v>
      </c>
      <c r="F47" s="82" t="s">
        <v>327</v>
      </c>
      <c r="G47" s="82" t="s">
        <v>327</v>
      </c>
      <c r="H47">
        <v>9.2180363833904266E-2</v>
      </c>
      <c r="I47">
        <v>8.5</v>
      </c>
      <c r="J47">
        <v>9.2180363833904266E-2</v>
      </c>
      <c r="K47" s="92"/>
      <c r="L47">
        <v>0</v>
      </c>
      <c r="M47" s="92"/>
      <c r="N47" s="92"/>
      <c r="O47" s="92"/>
      <c r="P47">
        <v>0</v>
      </c>
      <c r="Q47" s="92"/>
      <c r="R47" s="92"/>
      <c r="S47">
        <v>-1</v>
      </c>
      <c r="T47">
        <v>0</v>
      </c>
      <c r="U47" s="82" t="s">
        <v>328</v>
      </c>
      <c r="V47" s="92"/>
      <c r="W47">
        <v>807.5</v>
      </c>
      <c r="X47" s="92"/>
      <c r="Y47">
        <v>0</v>
      </c>
      <c r="Z47">
        <v>53.176429748535156</v>
      </c>
      <c r="AA47">
        <v>53.176429748535156</v>
      </c>
      <c r="AB47">
        <v>0</v>
      </c>
      <c r="AC47">
        <v>-1</v>
      </c>
      <c r="AD47">
        <v>0</v>
      </c>
      <c r="AE47">
        <v>0</v>
      </c>
      <c r="AF47">
        <v>0</v>
      </c>
      <c r="AG47">
        <v>92</v>
      </c>
      <c r="AH47">
        <v>95</v>
      </c>
      <c r="AI47">
        <v>1.0844748467206955E-2</v>
      </c>
      <c r="AJ47">
        <v>65.853164672851563</v>
      </c>
      <c r="AK47">
        <v>0</v>
      </c>
      <c r="AL47">
        <v>0</v>
      </c>
      <c r="AM47">
        <v>53.176429748535156</v>
      </c>
      <c r="AN47">
        <v>65.853164672851563</v>
      </c>
      <c r="AO47" s="92"/>
      <c r="AP47" s="82" t="s">
        <v>329</v>
      </c>
      <c r="AQ47" s="82" t="s">
        <v>326</v>
      </c>
      <c r="AR47" s="82"/>
      <c r="AS47">
        <v>0</v>
      </c>
      <c r="AT47">
        <v>0</v>
      </c>
      <c r="AU47">
        <v>2023</v>
      </c>
      <c r="AY47">
        <v>0</v>
      </c>
      <c r="AZ47">
        <v>0</v>
      </c>
      <c r="BA47" s="82" t="s">
        <v>398</v>
      </c>
      <c r="BB47">
        <v>873</v>
      </c>
      <c r="BC47">
        <v>8.5</v>
      </c>
      <c r="BD47" s="92"/>
      <c r="BE47" s="92"/>
      <c r="BF47">
        <v>807.5</v>
      </c>
      <c r="BG47">
        <v>0</v>
      </c>
      <c r="BH47">
        <v>0</v>
      </c>
      <c r="BI47" s="92"/>
      <c r="BJ47" s="92"/>
      <c r="BK47" s="92"/>
      <c r="BL47">
        <v>0</v>
      </c>
    </row>
    <row r="48" spans="1:64" x14ac:dyDescent="0.25">
      <c r="A48" s="82" t="s">
        <v>297</v>
      </c>
      <c r="B48" s="82" t="s">
        <v>397</v>
      </c>
      <c r="C48" s="82" t="s">
        <v>97</v>
      </c>
      <c r="D48" s="82" t="s">
        <v>309</v>
      </c>
      <c r="E48" s="82" t="s">
        <v>310</v>
      </c>
      <c r="F48" s="82" t="s">
        <v>327</v>
      </c>
      <c r="G48" s="82" t="s">
        <v>327</v>
      </c>
      <c r="H48">
        <v>9.2180363833904266E-2</v>
      </c>
      <c r="I48">
        <v>8.5</v>
      </c>
      <c r="J48">
        <v>9.2180363833904266E-2</v>
      </c>
      <c r="K48" s="92"/>
      <c r="L48">
        <v>0</v>
      </c>
      <c r="M48" s="92"/>
      <c r="N48" s="92"/>
      <c r="O48" s="92"/>
      <c r="P48">
        <v>0</v>
      </c>
      <c r="Q48" s="92"/>
      <c r="R48" s="92"/>
      <c r="S48">
        <v>-1</v>
      </c>
      <c r="T48">
        <v>0</v>
      </c>
      <c r="U48" s="82" t="s">
        <v>328</v>
      </c>
      <c r="V48" s="92"/>
      <c r="W48">
        <v>807.5</v>
      </c>
      <c r="X48" s="92"/>
      <c r="Y48">
        <v>0</v>
      </c>
      <c r="Z48">
        <v>53.176429748535156</v>
      </c>
      <c r="AA48">
        <v>53.176429748535156</v>
      </c>
      <c r="AB48">
        <v>0</v>
      </c>
      <c r="AC48">
        <v>-1</v>
      </c>
      <c r="AD48">
        <v>0</v>
      </c>
      <c r="AE48">
        <v>0</v>
      </c>
      <c r="AF48">
        <v>0</v>
      </c>
      <c r="AG48">
        <v>92</v>
      </c>
      <c r="AH48">
        <v>95</v>
      </c>
      <c r="AI48">
        <v>1.0844748467206955E-2</v>
      </c>
      <c r="AJ48">
        <v>65.853164672851563</v>
      </c>
      <c r="AK48">
        <v>0</v>
      </c>
      <c r="AL48">
        <v>0</v>
      </c>
      <c r="AM48">
        <v>53.176429748535156</v>
      </c>
      <c r="AN48">
        <v>65.853164672851563</v>
      </c>
      <c r="AO48" s="92"/>
      <c r="AP48" s="82" t="s">
        <v>329</v>
      </c>
      <c r="AQ48" s="82" t="s">
        <v>326</v>
      </c>
      <c r="AR48" s="82"/>
      <c r="AS48">
        <v>0</v>
      </c>
      <c r="AT48">
        <v>0</v>
      </c>
      <c r="AU48">
        <v>2023</v>
      </c>
      <c r="AY48">
        <v>0</v>
      </c>
      <c r="AZ48">
        <v>0</v>
      </c>
      <c r="BA48" s="82" t="s">
        <v>398</v>
      </c>
      <c r="BB48">
        <v>874</v>
      </c>
      <c r="BC48">
        <v>8.5</v>
      </c>
      <c r="BD48" s="92"/>
      <c r="BE48" s="92"/>
      <c r="BF48">
        <v>807.5</v>
      </c>
      <c r="BG48">
        <v>0</v>
      </c>
      <c r="BH48">
        <v>0</v>
      </c>
      <c r="BI48" s="92"/>
      <c r="BJ48" s="92"/>
      <c r="BK48" s="92"/>
      <c r="BL48">
        <v>0</v>
      </c>
    </row>
    <row r="49" spans="1:64" x14ac:dyDescent="0.25">
      <c r="A49" s="82" t="s">
        <v>297</v>
      </c>
      <c r="B49" s="82" t="s">
        <v>397</v>
      </c>
      <c r="C49" s="82" t="s">
        <v>97</v>
      </c>
      <c r="D49" s="82" t="s">
        <v>311</v>
      </c>
      <c r="E49" s="82" t="s">
        <v>312</v>
      </c>
      <c r="F49" s="82" t="s">
        <v>327</v>
      </c>
      <c r="G49" s="82" t="s">
        <v>327</v>
      </c>
      <c r="H49">
        <v>9.2180363833904266E-2</v>
      </c>
      <c r="I49">
        <v>8.5</v>
      </c>
      <c r="J49">
        <v>9.2180363833904266E-2</v>
      </c>
      <c r="K49" s="92"/>
      <c r="L49">
        <v>0</v>
      </c>
      <c r="M49" s="92"/>
      <c r="N49" s="92"/>
      <c r="O49" s="92"/>
      <c r="P49">
        <v>0</v>
      </c>
      <c r="Q49" s="92"/>
      <c r="R49" s="92"/>
      <c r="S49">
        <v>-1</v>
      </c>
      <c r="T49">
        <v>0</v>
      </c>
      <c r="U49" s="82" t="s">
        <v>328</v>
      </c>
      <c r="V49" s="92"/>
      <c r="W49">
        <v>807.5</v>
      </c>
      <c r="X49" s="92"/>
      <c r="Y49">
        <v>0</v>
      </c>
      <c r="Z49">
        <v>53.176429748535156</v>
      </c>
      <c r="AA49">
        <v>53.176429748535156</v>
      </c>
      <c r="AB49">
        <v>0</v>
      </c>
      <c r="AC49">
        <v>-1</v>
      </c>
      <c r="AD49">
        <v>0</v>
      </c>
      <c r="AE49">
        <v>0</v>
      </c>
      <c r="AF49">
        <v>0</v>
      </c>
      <c r="AG49">
        <v>92</v>
      </c>
      <c r="AH49">
        <v>95</v>
      </c>
      <c r="AI49">
        <v>1.0844748467206955E-2</v>
      </c>
      <c r="AJ49">
        <v>65.853164672851563</v>
      </c>
      <c r="AK49">
        <v>0</v>
      </c>
      <c r="AL49">
        <v>0</v>
      </c>
      <c r="AM49">
        <v>53.176429748535156</v>
      </c>
      <c r="AN49">
        <v>65.853164672851563</v>
      </c>
      <c r="AO49" s="92"/>
      <c r="AP49" s="82" t="s">
        <v>329</v>
      </c>
      <c r="AQ49" s="82" t="s">
        <v>326</v>
      </c>
      <c r="AR49" s="82"/>
      <c r="AS49">
        <v>0</v>
      </c>
      <c r="AT49">
        <v>0</v>
      </c>
      <c r="AU49">
        <v>2023</v>
      </c>
      <c r="AY49">
        <v>0</v>
      </c>
      <c r="AZ49">
        <v>0</v>
      </c>
      <c r="BA49" s="82" t="s">
        <v>398</v>
      </c>
      <c r="BB49">
        <v>875</v>
      </c>
      <c r="BC49">
        <v>8.5</v>
      </c>
      <c r="BD49" s="92"/>
      <c r="BE49" s="92"/>
      <c r="BF49">
        <v>807.5</v>
      </c>
      <c r="BG49">
        <v>0</v>
      </c>
      <c r="BH49">
        <v>0</v>
      </c>
      <c r="BI49" s="92"/>
      <c r="BJ49" s="92"/>
      <c r="BK49" s="92"/>
      <c r="BL49">
        <v>0</v>
      </c>
    </row>
    <row r="50" spans="1:64" x14ac:dyDescent="0.25">
      <c r="A50" s="82" t="s">
        <v>297</v>
      </c>
      <c r="B50" s="82" t="s">
        <v>397</v>
      </c>
      <c r="C50" s="82" t="s">
        <v>97</v>
      </c>
      <c r="D50" s="82" t="s">
        <v>313</v>
      </c>
      <c r="E50" s="82" t="s">
        <v>314</v>
      </c>
      <c r="F50" s="82" t="s">
        <v>327</v>
      </c>
      <c r="G50" s="82" t="s">
        <v>327</v>
      </c>
      <c r="H50">
        <v>9.2180363833904266E-2</v>
      </c>
      <c r="I50">
        <v>8.5</v>
      </c>
      <c r="J50">
        <v>9.2180363833904266E-2</v>
      </c>
      <c r="K50" s="92"/>
      <c r="L50">
        <v>0</v>
      </c>
      <c r="M50" s="92"/>
      <c r="N50" s="92"/>
      <c r="O50" s="92"/>
      <c r="P50">
        <v>0</v>
      </c>
      <c r="Q50" s="92"/>
      <c r="R50" s="92"/>
      <c r="S50">
        <v>-1</v>
      </c>
      <c r="T50">
        <v>0</v>
      </c>
      <c r="U50" s="82" t="s">
        <v>328</v>
      </c>
      <c r="V50" s="92"/>
      <c r="W50">
        <v>807.5</v>
      </c>
      <c r="X50" s="92"/>
      <c r="Y50">
        <v>0</v>
      </c>
      <c r="Z50">
        <v>53.176429748535156</v>
      </c>
      <c r="AA50">
        <v>53.176429748535156</v>
      </c>
      <c r="AB50">
        <v>0</v>
      </c>
      <c r="AC50">
        <v>-1</v>
      </c>
      <c r="AD50">
        <v>0</v>
      </c>
      <c r="AE50">
        <v>0</v>
      </c>
      <c r="AF50">
        <v>0</v>
      </c>
      <c r="AG50">
        <v>92</v>
      </c>
      <c r="AH50">
        <v>95</v>
      </c>
      <c r="AI50">
        <v>1.0844748467206955E-2</v>
      </c>
      <c r="AJ50">
        <v>65.853164672851563</v>
      </c>
      <c r="AK50">
        <v>0</v>
      </c>
      <c r="AL50">
        <v>0</v>
      </c>
      <c r="AM50">
        <v>53.176429748535156</v>
      </c>
      <c r="AN50">
        <v>65.853164672851563</v>
      </c>
      <c r="AO50" s="92"/>
      <c r="AP50" s="82" t="s">
        <v>329</v>
      </c>
      <c r="AQ50" s="82" t="s">
        <v>326</v>
      </c>
      <c r="AR50" s="82"/>
      <c r="AS50">
        <v>0</v>
      </c>
      <c r="AT50">
        <v>0</v>
      </c>
      <c r="AU50">
        <v>2023</v>
      </c>
      <c r="AY50">
        <v>0</v>
      </c>
      <c r="AZ50">
        <v>0</v>
      </c>
      <c r="BA50" s="82" t="s">
        <v>398</v>
      </c>
      <c r="BB50">
        <v>876</v>
      </c>
      <c r="BC50">
        <v>8.5</v>
      </c>
      <c r="BD50" s="92"/>
      <c r="BE50" s="92"/>
      <c r="BF50">
        <v>807.5</v>
      </c>
      <c r="BG50">
        <v>0</v>
      </c>
      <c r="BH50">
        <v>0</v>
      </c>
      <c r="BI50" s="92"/>
      <c r="BJ50" s="92"/>
      <c r="BK50" s="92"/>
      <c r="BL50">
        <v>0</v>
      </c>
    </row>
    <row r="51" spans="1:64" x14ac:dyDescent="0.25">
      <c r="A51" s="82" t="s">
        <v>297</v>
      </c>
      <c r="B51" s="82" t="s">
        <v>397</v>
      </c>
      <c r="C51" s="82" t="s">
        <v>97</v>
      </c>
      <c r="D51" s="82" t="s">
        <v>298</v>
      </c>
      <c r="E51" s="82" t="s">
        <v>55</v>
      </c>
      <c r="F51" s="82" t="s">
        <v>330</v>
      </c>
      <c r="G51" s="82" t="s">
        <v>330</v>
      </c>
      <c r="H51">
        <v>0.68556928634643555</v>
      </c>
      <c r="I51">
        <v>6005.5869140625</v>
      </c>
      <c r="J51">
        <v>0.68556928634643555</v>
      </c>
      <c r="K51" s="92"/>
      <c r="L51">
        <v>0</v>
      </c>
      <c r="M51" s="92"/>
      <c r="N51" s="92"/>
      <c r="O51" s="92"/>
      <c r="P51">
        <v>1298.5345458984375</v>
      </c>
      <c r="Q51" s="92"/>
      <c r="R51" s="92"/>
      <c r="S51">
        <v>-1</v>
      </c>
      <c r="T51">
        <v>0</v>
      </c>
      <c r="U51" s="82" t="s">
        <v>328</v>
      </c>
      <c r="V51" s="92"/>
      <c r="W51">
        <v>6005.5869140625</v>
      </c>
      <c r="X51" s="92"/>
      <c r="Y51">
        <v>0</v>
      </c>
      <c r="Z51">
        <v>349.81051635742188</v>
      </c>
      <c r="AA51">
        <v>349.81051635742188</v>
      </c>
      <c r="AB51">
        <v>0</v>
      </c>
      <c r="AC51">
        <v>-1</v>
      </c>
      <c r="AD51">
        <v>0</v>
      </c>
      <c r="AE51">
        <v>0</v>
      </c>
      <c r="AF51">
        <v>0</v>
      </c>
      <c r="AG51">
        <v>365</v>
      </c>
      <c r="AH51">
        <v>8760</v>
      </c>
      <c r="AI51">
        <v>1.1415524932090193E-4</v>
      </c>
      <c r="AJ51">
        <v>58.247512817382813</v>
      </c>
      <c r="AK51">
        <v>0</v>
      </c>
      <c r="AL51">
        <v>0</v>
      </c>
      <c r="AM51">
        <v>349.81051635742188</v>
      </c>
      <c r="AN51">
        <v>58.247512817382813</v>
      </c>
      <c r="AO51" s="92"/>
      <c r="AP51" s="82" t="s">
        <v>331</v>
      </c>
      <c r="AQ51" s="82" t="s">
        <v>326</v>
      </c>
      <c r="AR51" s="82"/>
      <c r="AS51">
        <v>0</v>
      </c>
      <c r="AT51">
        <v>0</v>
      </c>
      <c r="AU51">
        <v>2023</v>
      </c>
      <c r="AY51">
        <v>0</v>
      </c>
      <c r="AZ51">
        <v>0</v>
      </c>
      <c r="BA51" s="82" t="s">
        <v>398</v>
      </c>
      <c r="BB51">
        <v>877</v>
      </c>
      <c r="BC51">
        <v>6005.5869140625</v>
      </c>
      <c r="BD51" s="92"/>
      <c r="BE51" s="92"/>
      <c r="BF51">
        <v>6005.5869140625</v>
      </c>
      <c r="BG51">
        <v>0</v>
      </c>
      <c r="BH51">
        <v>0</v>
      </c>
      <c r="BI51" s="92"/>
      <c r="BJ51" s="92"/>
      <c r="BK51" s="92"/>
      <c r="BL51">
        <v>0</v>
      </c>
    </row>
    <row r="52" spans="1:64" x14ac:dyDescent="0.25">
      <c r="A52" s="82" t="s">
        <v>297</v>
      </c>
      <c r="B52" s="82" t="s">
        <v>397</v>
      </c>
      <c r="C52" s="82" t="s">
        <v>97</v>
      </c>
      <c r="D52" s="82" t="s">
        <v>307</v>
      </c>
      <c r="E52" s="82" t="s">
        <v>60</v>
      </c>
      <c r="F52" s="82" t="s">
        <v>330</v>
      </c>
      <c r="G52" s="82" t="s">
        <v>330</v>
      </c>
      <c r="H52">
        <v>0.68556928634643555</v>
      </c>
      <c r="I52">
        <v>6005.5869140625</v>
      </c>
      <c r="J52">
        <v>0.68556928634643555</v>
      </c>
      <c r="K52" s="92"/>
      <c r="L52">
        <v>0</v>
      </c>
      <c r="M52" s="92"/>
      <c r="N52" s="92"/>
      <c r="O52" s="92"/>
      <c r="P52">
        <v>1298.5345458984375</v>
      </c>
      <c r="Q52" s="92"/>
      <c r="R52" s="92"/>
      <c r="S52">
        <v>-1</v>
      </c>
      <c r="T52">
        <v>0</v>
      </c>
      <c r="U52" s="82" t="s">
        <v>328</v>
      </c>
      <c r="V52" s="92"/>
      <c r="W52">
        <v>6005.5869140625</v>
      </c>
      <c r="X52" s="92"/>
      <c r="Y52">
        <v>0</v>
      </c>
      <c r="Z52">
        <v>349.81051635742188</v>
      </c>
      <c r="AA52">
        <v>349.81051635742188</v>
      </c>
      <c r="AB52">
        <v>0</v>
      </c>
      <c r="AC52">
        <v>-1</v>
      </c>
      <c r="AD52">
        <v>0</v>
      </c>
      <c r="AE52">
        <v>0</v>
      </c>
      <c r="AF52">
        <v>0</v>
      </c>
      <c r="AG52">
        <v>365</v>
      </c>
      <c r="AH52">
        <v>8760</v>
      </c>
      <c r="AI52">
        <v>1.1415524932090193E-4</v>
      </c>
      <c r="AJ52">
        <v>58.247512817382813</v>
      </c>
      <c r="AK52">
        <v>0</v>
      </c>
      <c r="AL52">
        <v>0</v>
      </c>
      <c r="AM52">
        <v>349.81051635742188</v>
      </c>
      <c r="AN52">
        <v>58.247512817382813</v>
      </c>
      <c r="AO52" s="92"/>
      <c r="AP52" s="82" t="s">
        <v>331</v>
      </c>
      <c r="AQ52" s="82" t="s">
        <v>326</v>
      </c>
      <c r="AR52" s="82"/>
      <c r="AS52">
        <v>0</v>
      </c>
      <c r="AT52">
        <v>0</v>
      </c>
      <c r="AU52">
        <v>2023</v>
      </c>
      <c r="AY52">
        <v>0</v>
      </c>
      <c r="AZ52">
        <v>0</v>
      </c>
      <c r="BA52" s="82" t="s">
        <v>398</v>
      </c>
      <c r="BB52">
        <v>878</v>
      </c>
      <c r="BC52">
        <v>6005.5869140625</v>
      </c>
      <c r="BD52" s="92"/>
      <c r="BE52" s="92"/>
      <c r="BF52">
        <v>6005.5869140625</v>
      </c>
      <c r="BG52">
        <v>0</v>
      </c>
      <c r="BH52">
        <v>0</v>
      </c>
      <c r="BI52" s="92"/>
      <c r="BJ52" s="92"/>
      <c r="BK52" s="92"/>
      <c r="BL52">
        <v>0</v>
      </c>
    </row>
    <row r="53" spans="1:64" x14ac:dyDescent="0.25">
      <c r="A53" s="82" t="s">
        <v>297</v>
      </c>
      <c r="B53" s="82" t="s">
        <v>397</v>
      </c>
      <c r="C53" s="82" t="s">
        <v>97</v>
      </c>
      <c r="D53" s="82" t="s">
        <v>308</v>
      </c>
      <c r="E53" s="82" t="s">
        <v>61</v>
      </c>
      <c r="F53" s="82" t="s">
        <v>330</v>
      </c>
      <c r="G53" s="82" t="s">
        <v>330</v>
      </c>
      <c r="H53">
        <v>0.68556928634643555</v>
      </c>
      <c r="I53">
        <v>6005.5869140625</v>
      </c>
      <c r="J53">
        <v>0.68556928634643555</v>
      </c>
      <c r="K53" s="92"/>
      <c r="L53">
        <v>0</v>
      </c>
      <c r="M53" s="92"/>
      <c r="N53" s="92"/>
      <c r="O53" s="92"/>
      <c r="P53">
        <v>1298.5345458984375</v>
      </c>
      <c r="Q53" s="92"/>
      <c r="R53" s="92"/>
      <c r="S53">
        <v>-1</v>
      </c>
      <c r="T53">
        <v>0</v>
      </c>
      <c r="U53" s="82" t="s">
        <v>328</v>
      </c>
      <c r="V53" s="92"/>
      <c r="W53">
        <v>6005.5869140625</v>
      </c>
      <c r="X53" s="92"/>
      <c r="Y53">
        <v>0</v>
      </c>
      <c r="Z53">
        <v>349.81051635742188</v>
      </c>
      <c r="AA53">
        <v>349.81051635742188</v>
      </c>
      <c r="AB53">
        <v>0</v>
      </c>
      <c r="AC53">
        <v>-1</v>
      </c>
      <c r="AD53">
        <v>0</v>
      </c>
      <c r="AE53">
        <v>0</v>
      </c>
      <c r="AF53">
        <v>0</v>
      </c>
      <c r="AG53">
        <v>365</v>
      </c>
      <c r="AH53">
        <v>8760</v>
      </c>
      <c r="AI53">
        <v>1.1415524932090193E-4</v>
      </c>
      <c r="AJ53">
        <v>58.247512817382813</v>
      </c>
      <c r="AK53">
        <v>0</v>
      </c>
      <c r="AL53">
        <v>0</v>
      </c>
      <c r="AM53">
        <v>349.81051635742188</v>
      </c>
      <c r="AN53">
        <v>58.247512817382813</v>
      </c>
      <c r="AO53" s="92"/>
      <c r="AP53" s="82" t="s">
        <v>331</v>
      </c>
      <c r="AQ53" s="82" t="s">
        <v>326</v>
      </c>
      <c r="AR53" s="82"/>
      <c r="AS53">
        <v>0</v>
      </c>
      <c r="AT53">
        <v>0</v>
      </c>
      <c r="AU53">
        <v>2023</v>
      </c>
      <c r="AY53">
        <v>0</v>
      </c>
      <c r="AZ53">
        <v>0</v>
      </c>
      <c r="BA53" s="82" t="s">
        <v>398</v>
      </c>
      <c r="BB53">
        <v>879</v>
      </c>
      <c r="BC53">
        <v>6005.5869140625</v>
      </c>
      <c r="BD53" s="92"/>
      <c r="BE53" s="92"/>
      <c r="BF53">
        <v>6005.5869140625</v>
      </c>
      <c r="BG53">
        <v>0</v>
      </c>
      <c r="BH53">
        <v>0</v>
      </c>
      <c r="BI53" s="92"/>
      <c r="BJ53" s="92"/>
      <c r="BK53" s="92"/>
      <c r="BL53">
        <v>0</v>
      </c>
    </row>
    <row r="54" spans="1:64" x14ac:dyDescent="0.25">
      <c r="A54" s="82" t="s">
        <v>297</v>
      </c>
      <c r="B54" s="82" t="s">
        <v>397</v>
      </c>
      <c r="C54" s="82" t="s">
        <v>97</v>
      </c>
      <c r="D54" s="82" t="s">
        <v>309</v>
      </c>
      <c r="E54" s="82" t="s">
        <v>310</v>
      </c>
      <c r="F54" s="82" t="s">
        <v>330</v>
      </c>
      <c r="G54" s="82" t="s">
        <v>330</v>
      </c>
      <c r="H54">
        <v>0.68556928634643555</v>
      </c>
      <c r="I54">
        <v>6005.5869140625</v>
      </c>
      <c r="J54">
        <v>0.68556928634643555</v>
      </c>
      <c r="K54" s="92"/>
      <c r="L54">
        <v>0</v>
      </c>
      <c r="M54" s="92"/>
      <c r="N54" s="92"/>
      <c r="O54" s="92"/>
      <c r="P54">
        <v>1298.5345458984375</v>
      </c>
      <c r="Q54" s="92"/>
      <c r="R54" s="92"/>
      <c r="S54">
        <v>-1</v>
      </c>
      <c r="T54">
        <v>0</v>
      </c>
      <c r="U54" s="82" t="s">
        <v>328</v>
      </c>
      <c r="V54" s="92"/>
      <c r="W54">
        <v>6005.5869140625</v>
      </c>
      <c r="X54" s="92"/>
      <c r="Y54">
        <v>0</v>
      </c>
      <c r="Z54">
        <v>349.81051635742188</v>
      </c>
      <c r="AA54">
        <v>349.81051635742188</v>
      </c>
      <c r="AB54">
        <v>0</v>
      </c>
      <c r="AC54">
        <v>-1</v>
      </c>
      <c r="AD54">
        <v>0</v>
      </c>
      <c r="AE54">
        <v>0</v>
      </c>
      <c r="AF54">
        <v>0</v>
      </c>
      <c r="AG54">
        <v>365</v>
      </c>
      <c r="AH54">
        <v>8760</v>
      </c>
      <c r="AI54">
        <v>1.1415524932090193E-4</v>
      </c>
      <c r="AJ54">
        <v>58.247512817382813</v>
      </c>
      <c r="AK54">
        <v>0</v>
      </c>
      <c r="AL54">
        <v>0</v>
      </c>
      <c r="AM54">
        <v>349.81051635742188</v>
      </c>
      <c r="AN54">
        <v>58.247512817382813</v>
      </c>
      <c r="AO54" s="92"/>
      <c r="AP54" s="82" t="s">
        <v>331</v>
      </c>
      <c r="AQ54" s="82" t="s">
        <v>326</v>
      </c>
      <c r="AR54" s="82"/>
      <c r="AS54">
        <v>0</v>
      </c>
      <c r="AT54">
        <v>0</v>
      </c>
      <c r="AU54">
        <v>2023</v>
      </c>
      <c r="AY54">
        <v>0</v>
      </c>
      <c r="AZ54">
        <v>0</v>
      </c>
      <c r="BA54" s="82" t="s">
        <v>398</v>
      </c>
      <c r="BB54">
        <v>880</v>
      </c>
      <c r="BC54">
        <v>6005.5869140625</v>
      </c>
      <c r="BD54" s="92"/>
      <c r="BE54" s="92"/>
      <c r="BF54">
        <v>6005.5869140625</v>
      </c>
      <c r="BG54">
        <v>0</v>
      </c>
      <c r="BH54">
        <v>0</v>
      </c>
      <c r="BI54" s="92"/>
      <c r="BJ54" s="92"/>
      <c r="BK54" s="92"/>
      <c r="BL54">
        <v>0</v>
      </c>
    </row>
    <row r="55" spans="1:64" x14ac:dyDescent="0.25">
      <c r="A55" s="82" t="s">
        <v>297</v>
      </c>
      <c r="B55" s="82" t="s">
        <v>397</v>
      </c>
      <c r="C55" s="82" t="s">
        <v>97</v>
      </c>
      <c r="D55" s="82" t="s">
        <v>313</v>
      </c>
      <c r="E55" s="82" t="s">
        <v>314</v>
      </c>
      <c r="F55" s="82" t="s">
        <v>330</v>
      </c>
      <c r="G55" s="82" t="s">
        <v>330</v>
      </c>
      <c r="H55">
        <v>0.68556928634643555</v>
      </c>
      <c r="I55">
        <v>6005.5869140625</v>
      </c>
      <c r="J55">
        <v>0.68556928634643555</v>
      </c>
      <c r="K55" s="92"/>
      <c r="L55">
        <v>0</v>
      </c>
      <c r="M55" s="92"/>
      <c r="N55" s="92"/>
      <c r="O55" s="92"/>
      <c r="P55">
        <v>1298.5345458984375</v>
      </c>
      <c r="Q55" s="92"/>
      <c r="R55" s="92"/>
      <c r="S55">
        <v>-1</v>
      </c>
      <c r="T55">
        <v>0</v>
      </c>
      <c r="U55" s="82" t="s">
        <v>328</v>
      </c>
      <c r="V55" s="92"/>
      <c r="W55">
        <v>6005.5869140625</v>
      </c>
      <c r="X55" s="92"/>
      <c r="Y55">
        <v>0</v>
      </c>
      <c r="Z55">
        <v>349.81051635742188</v>
      </c>
      <c r="AA55">
        <v>349.81051635742188</v>
      </c>
      <c r="AB55">
        <v>0</v>
      </c>
      <c r="AC55">
        <v>-1</v>
      </c>
      <c r="AD55">
        <v>0</v>
      </c>
      <c r="AE55">
        <v>0</v>
      </c>
      <c r="AF55">
        <v>0</v>
      </c>
      <c r="AG55">
        <v>365</v>
      </c>
      <c r="AH55">
        <v>8760</v>
      </c>
      <c r="AI55">
        <v>1.1415524932090193E-4</v>
      </c>
      <c r="AJ55">
        <v>58.247512817382813</v>
      </c>
      <c r="AK55">
        <v>0</v>
      </c>
      <c r="AL55">
        <v>0</v>
      </c>
      <c r="AM55">
        <v>349.81051635742188</v>
      </c>
      <c r="AN55">
        <v>58.247512817382813</v>
      </c>
      <c r="AO55" s="92"/>
      <c r="AP55" s="82" t="s">
        <v>331</v>
      </c>
      <c r="AQ55" s="82" t="s">
        <v>326</v>
      </c>
      <c r="AR55" s="82"/>
      <c r="AS55">
        <v>0</v>
      </c>
      <c r="AT55">
        <v>0</v>
      </c>
      <c r="AU55">
        <v>2023</v>
      </c>
      <c r="AY55">
        <v>0</v>
      </c>
      <c r="AZ55">
        <v>0</v>
      </c>
      <c r="BA55" s="82" t="s">
        <v>398</v>
      </c>
      <c r="BB55">
        <v>881</v>
      </c>
      <c r="BC55">
        <v>6005.5869140625</v>
      </c>
      <c r="BD55" s="92"/>
      <c r="BE55" s="92"/>
      <c r="BF55">
        <v>6005.5869140625</v>
      </c>
      <c r="BG55">
        <v>0</v>
      </c>
      <c r="BH55">
        <v>0</v>
      </c>
      <c r="BI55" s="92"/>
      <c r="BJ55" s="92"/>
      <c r="BK55" s="92"/>
      <c r="BL55">
        <v>0</v>
      </c>
    </row>
    <row r="56" spans="1:64" x14ac:dyDescent="0.25">
      <c r="A56" s="82" t="s">
        <v>297</v>
      </c>
      <c r="B56" s="82" t="s">
        <v>397</v>
      </c>
      <c r="C56" s="82" t="s">
        <v>97</v>
      </c>
      <c r="D56" s="82" t="s">
        <v>307</v>
      </c>
      <c r="E56" s="82" t="s">
        <v>60</v>
      </c>
      <c r="F56" s="82" t="s">
        <v>332</v>
      </c>
      <c r="G56" s="82" t="s">
        <v>332</v>
      </c>
      <c r="H56">
        <v>0.23451073467731476</v>
      </c>
      <c r="I56">
        <v>2054.31396484375</v>
      </c>
      <c r="J56">
        <v>0.23451073467731476</v>
      </c>
      <c r="K56" s="92"/>
      <c r="L56">
        <v>0</v>
      </c>
      <c r="M56" s="92"/>
      <c r="N56" s="92"/>
      <c r="O56" s="92"/>
      <c r="P56">
        <v>2339.32666015625</v>
      </c>
      <c r="Q56" s="92"/>
      <c r="R56" s="92"/>
      <c r="S56">
        <v>-1</v>
      </c>
      <c r="T56">
        <v>0</v>
      </c>
      <c r="U56" s="82" t="s">
        <v>328</v>
      </c>
      <c r="V56" s="92"/>
      <c r="W56">
        <v>2054.31396484375</v>
      </c>
      <c r="X56" s="92"/>
      <c r="Y56">
        <v>0</v>
      </c>
      <c r="Z56">
        <v>124.80758666992188</v>
      </c>
      <c r="AA56">
        <v>124.80758666992188</v>
      </c>
      <c r="AB56">
        <v>0</v>
      </c>
      <c r="AC56">
        <v>-1</v>
      </c>
      <c r="AD56">
        <v>0</v>
      </c>
      <c r="AE56">
        <v>0</v>
      </c>
      <c r="AF56">
        <v>0</v>
      </c>
      <c r="AG56">
        <v>365</v>
      </c>
      <c r="AH56">
        <v>8760</v>
      </c>
      <c r="AI56">
        <v>1.1415524932090193E-4</v>
      </c>
      <c r="AJ56">
        <v>60.753902435302734</v>
      </c>
      <c r="AK56">
        <v>0</v>
      </c>
      <c r="AL56">
        <v>0</v>
      </c>
      <c r="AM56">
        <v>124.80758666992188</v>
      </c>
      <c r="AN56">
        <v>60.753902435302734</v>
      </c>
      <c r="AO56" s="92"/>
      <c r="AP56" s="82" t="s">
        <v>331</v>
      </c>
      <c r="AQ56" s="82" t="s">
        <v>326</v>
      </c>
      <c r="AR56" s="82"/>
      <c r="AS56">
        <v>0</v>
      </c>
      <c r="AT56">
        <v>0</v>
      </c>
      <c r="AU56">
        <v>2023</v>
      </c>
      <c r="AY56">
        <v>0</v>
      </c>
      <c r="AZ56">
        <v>0</v>
      </c>
      <c r="BA56" s="82" t="s">
        <v>398</v>
      </c>
      <c r="BB56">
        <v>882</v>
      </c>
      <c r="BC56">
        <v>2054.31396484375</v>
      </c>
      <c r="BD56" s="92"/>
      <c r="BE56" s="92"/>
      <c r="BF56">
        <v>2054.31396484375</v>
      </c>
      <c r="BG56">
        <v>0</v>
      </c>
      <c r="BH56">
        <v>0</v>
      </c>
      <c r="BI56" s="92"/>
      <c r="BJ56" s="92"/>
      <c r="BK56" s="92"/>
      <c r="BL56">
        <v>0</v>
      </c>
    </row>
    <row r="57" spans="1:64" x14ac:dyDescent="0.25">
      <c r="A57" s="82" t="s">
        <v>297</v>
      </c>
      <c r="B57" s="82" t="s">
        <v>397</v>
      </c>
      <c r="C57" s="82" t="s">
        <v>97</v>
      </c>
      <c r="D57" s="82" t="s">
        <v>298</v>
      </c>
      <c r="E57" s="82" t="s">
        <v>55</v>
      </c>
      <c r="F57" s="82" t="s">
        <v>333</v>
      </c>
      <c r="G57" s="82" t="s">
        <v>333</v>
      </c>
      <c r="H57">
        <v>1.36965012550354</v>
      </c>
      <c r="I57">
        <v>11998.134765625</v>
      </c>
      <c r="J57">
        <v>1.36965012550354</v>
      </c>
      <c r="K57" s="92"/>
      <c r="L57">
        <v>0</v>
      </c>
      <c r="M57" s="92"/>
      <c r="N57" s="92"/>
      <c r="O57" s="92"/>
      <c r="P57">
        <v>2095.609619140625</v>
      </c>
      <c r="Q57" s="92"/>
      <c r="R57" s="92"/>
      <c r="S57">
        <v>-1</v>
      </c>
      <c r="T57">
        <v>0</v>
      </c>
      <c r="U57" s="82" t="s">
        <v>328</v>
      </c>
      <c r="V57" s="92"/>
      <c r="W57">
        <v>11998.134765625</v>
      </c>
      <c r="X57" s="92"/>
      <c r="Y57">
        <v>0</v>
      </c>
      <c r="Z57">
        <v>683.4874267578125</v>
      </c>
      <c r="AA57">
        <v>683.4874267578125</v>
      </c>
      <c r="AB57">
        <v>0</v>
      </c>
      <c r="AC57">
        <v>-1</v>
      </c>
      <c r="AD57">
        <v>0</v>
      </c>
      <c r="AE57">
        <v>0</v>
      </c>
      <c r="AF57">
        <v>0</v>
      </c>
      <c r="AG57">
        <v>365</v>
      </c>
      <c r="AH57">
        <v>8760</v>
      </c>
      <c r="AI57">
        <v>1.1415524932090193E-4</v>
      </c>
      <c r="AJ57">
        <v>56.966136932373047</v>
      </c>
      <c r="AK57">
        <v>0</v>
      </c>
      <c r="AL57">
        <v>0</v>
      </c>
      <c r="AM57">
        <v>683.4874267578125</v>
      </c>
      <c r="AN57">
        <v>56.966136932373047</v>
      </c>
      <c r="AO57" s="92"/>
      <c r="AP57" s="82" t="s">
        <v>331</v>
      </c>
      <c r="AQ57" s="82" t="s">
        <v>326</v>
      </c>
      <c r="AR57" s="82"/>
      <c r="AS57">
        <v>0</v>
      </c>
      <c r="AT57">
        <v>0</v>
      </c>
      <c r="AU57">
        <v>2023</v>
      </c>
      <c r="AY57">
        <v>0</v>
      </c>
      <c r="AZ57">
        <v>0</v>
      </c>
      <c r="BA57" s="82" t="s">
        <v>398</v>
      </c>
      <c r="BB57">
        <v>883</v>
      </c>
      <c r="BC57">
        <v>11998.134765625</v>
      </c>
      <c r="BD57" s="92"/>
      <c r="BE57" s="92"/>
      <c r="BF57">
        <v>11998.134765625</v>
      </c>
      <c r="BG57">
        <v>0</v>
      </c>
      <c r="BH57">
        <v>0</v>
      </c>
      <c r="BI57" s="92"/>
      <c r="BJ57" s="92"/>
      <c r="BK57" s="92"/>
      <c r="BL57">
        <v>0</v>
      </c>
    </row>
    <row r="58" spans="1:64" x14ac:dyDescent="0.25">
      <c r="A58" s="82" t="s">
        <v>297</v>
      </c>
      <c r="B58" s="82" t="s">
        <v>397</v>
      </c>
      <c r="C58" s="82" t="s">
        <v>97</v>
      </c>
      <c r="D58" s="82" t="s">
        <v>303</v>
      </c>
      <c r="E58" s="82" t="s">
        <v>304</v>
      </c>
      <c r="F58" s="82" t="s">
        <v>333</v>
      </c>
      <c r="G58" s="82" t="s">
        <v>333</v>
      </c>
      <c r="H58">
        <v>1.36965012550354</v>
      </c>
      <c r="I58">
        <v>11998.134765625</v>
      </c>
      <c r="J58">
        <v>1.36965012550354</v>
      </c>
      <c r="K58" s="92"/>
      <c r="L58">
        <v>0</v>
      </c>
      <c r="M58" s="92"/>
      <c r="N58" s="92"/>
      <c r="O58" s="92"/>
      <c r="P58">
        <v>2095.609619140625</v>
      </c>
      <c r="Q58" s="92"/>
      <c r="R58" s="92"/>
      <c r="S58">
        <v>-1</v>
      </c>
      <c r="T58">
        <v>0</v>
      </c>
      <c r="U58" s="82" t="s">
        <v>328</v>
      </c>
      <c r="V58" s="92"/>
      <c r="W58">
        <v>11998.134765625</v>
      </c>
      <c r="X58" s="92"/>
      <c r="Y58">
        <v>0</v>
      </c>
      <c r="Z58">
        <v>683.4874267578125</v>
      </c>
      <c r="AA58">
        <v>683.4874267578125</v>
      </c>
      <c r="AB58">
        <v>0</v>
      </c>
      <c r="AC58">
        <v>-1</v>
      </c>
      <c r="AD58">
        <v>0</v>
      </c>
      <c r="AE58">
        <v>0</v>
      </c>
      <c r="AF58">
        <v>0</v>
      </c>
      <c r="AG58">
        <v>365</v>
      </c>
      <c r="AH58">
        <v>8760</v>
      </c>
      <c r="AI58">
        <v>1.1415524932090193E-4</v>
      </c>
      <c r="AJ58">
        <v>56.966136932373047</v>
      </c>
      <c r="AK58">
        <v>0</v>
      </c>
      <c r="AL58">
        <v>0</v>
      </c>
      <c r="AM58">
        <v>683.4874267578125</v>
      </c>
      <c r="AN58">
        <v>56.966136932373047</v>
      </c>
      <c r="AO58" s="92"/>
      <c r="AP58" s="82" t="s">
        <v>331</v>
      </c>
      <c r="AQ58" s="82" t="s">
        <v>326</v>
      </c>
      <c r="AR58" s="82"/>
      <c r="AS58">
        <v>0</v>
      </c>
      <c r="AT58">
        <v>0</v>
      </c>
      <c r="AU58">
        <v>2023</v>
      </c>
      <c r="AY58">
        <v>0</v>
      </c>
      <c r="AZ58">
        <v>0</v>
      </c>
      <c r="BA58" s="82" t="s">
        <v>398</v>
      </c>
      <c r="BB58">
        <v>884</v>
      </c>
      <c r="BC58">
        <v>11998.134765625</v>
      </c>
      <c r="BD58" s="92"/>
      <c r="BE58" s="92"/>
      <c r="BF58">
        <v>11998.134765625</v>
      </c>
      <c r="BG58">
        <v>0</v>
      </c>
      <c r="BH58">
        <v>0</v>
      </c>
      <c r="BI58" s="92"/>
      <c r="BJ58" s="92"/>
      <c r="BK58" s="92"/>
      <c r="BL58">
        <v>0</v>
      </c>
    </row>
    <row r="59" spans="1:64" x14ac:dyDescent="0.25">
      <c r="A59" s="82" t="s">
        <v>297</v>
      </c>
      <c r="B59" s="82" t="s">
        <v>397</v>
      </c>
      <c r="C59" s="82" t="s">
        <v>97</v>
      </c>
      <c r="D59" s="82" t="s">
        <v>305</v>
      </c>
      <c r="E59" s="82" t="s">
        <v>58</v>
      </c>
      <c r="F59" s="82" t="s">
        <v>333</v>
      </c>
      <c r="G59" s="82" t="s">
        <v>333</v>
      </c>
      <c r="H59">
        <v>1.36965012550354</v>
      </c>
      <c r="I59">
        <v>11998.134765625</v>
      </c>
      <c r="J59">
        <v>1.36965012550354</v>
      </c>
      <c r="K59" s="92"/>
      <c r="L59">
        <v>0</v>
      </c>
      <c r="M59" s="92"/>
      <c r="N59" s="92"/>
      <c r="O59" s="92"/>
      <c r="P59">
        <v>2095.609619140625</v>
      </c>
      <c r="Q59" s="92"/>
      <c r="R59" s="92"/>
      <c r="S59">
        <v>-1</v>
      </c>
      <c r="T59">
        <v>0</v>
      </c>
      <c r="U59" s="82" t="s">
        <v>328</v>
      </c>
      <c r="V59" s="92"/>
      <c r="W59">
        <v>11998.134765625</v>
      </c>
      <c r="X59" s="92"/>
      <c r="Y59">
        <v>0</v>
      </c>
      <c r="Z59">
        <v>683.4874267578125</v>
      </c>
      <c r="AA59">
        <v>683.4874267578125</v>
      </c>
      <c r="AB59">
        <v>0</v>
      </c>
      <c r="AC59">
        <v>-1</v>
      </c>
      <c r="AD59">
        <v>0</v>
      </c>
      <c r="AE59">
        <v>0</v>
      </c>
      <c r="AF59">
        <v>0</v>
      </c>
      <c r="AG59">
        <v>365</v>
      </c>
      <c r="AH59">
        <v>8760</v>
      </c>
      <c r="AI59">
        <v>1.1415524932090193E-4</v>
      </c>
      <c r="AJ59">
        <v>56.966136932373047</v>
      </c>
      <c r="AK59">
        <v>0</v>
      </c>
      <c r="AL59">
        <v>0</v>
      </c>
      <c r="AM59">
        <v>683.4874267578125</v>
      </c>
      <c r="AN59">
        <v>56.966136932373047</v>
      </c>
      <c r="AO59" s="92"/>
      <c r="AP59" s="82" t="s">
        <v>331</v>
      </c>
      <c r="AQ59" s="82" t="s">
        <v>326</v>
      </c>
      <c r="AR59" s="82"/>
      <c r="AS59">
        <v>0</v>
      </c>
      <c r="AT59">
        <v>0</v>
      </c>
      <c r="AU59">
        <v>2023</v>
      </c>
      <c r="AY59">
        <v>0</v>
      </c>
      <c r="AZ59">
        <v>0</v>
      </c>
      <c r="BA59" s="82" t="s">
        <v>398</v>
      </c>
      <c r="BB59">
        <v>885</v>
      </c>
      <c r="BC59">
        <v>11998.134765625</v>
      </c>
      <c r="BD59" s="92"/>
      <c r="BE59" s="92"/>
      <c r="BF59">
        <v>11998.134765625</v>
      </c>
      <c r="BG59">
        <v>0</v>
      </c>
      <c r="BH59">
        <v>0</v>
      </c>
      <c r="BI59" s="92"/>
      <c r="BJ59" s="92"/>
      <c r="BK59" s="92"/>
      <c r="BL59">
        <v>0</v>
      </c>
    </row>
    <row r="60" spans="1:64" x14ac:dyDescent="0.25">
      <c r="A60" s="82" t="s">
        <v>297</v>
      </c>
      <c r="B60" s="82" t="s">
        <v>397</v>
      </c>
      <c r="C60" s="82" t="s">
        <v>97</v>
      </c>
      <c r="D60" s="82" t="s">
        <v>307</v>
      </c>
      <c r="E60" s="82" t="s">
        <v>60</v>
      </c>
      <c r="F60" s="82" t="s">
        <v>333</v>
      </c>
      <c r="G60" s="82" t="s">
        <v>333</v>
      </c>
      <c r="H60">
        <v>1.36965012550354</v>
      </c>
      <c r="I60">
        <v>11998.134765625</v>
      </c>
      <c r="J60">
        <v>1.36965012550354</v>
      </c>
      <c r="K60" s="92"/>
      <c r="L60">
        <v>0</v>
      </c>
      <c r="M60" s="92"/>
      <c r="N60" s="92"/>
      <c r="O60" s="92"/>
      <c r="P60">
        <v>2095.609619140625</v>
      </c>
      <c r="Q60" s="92"/>
      <c r="R60" s="92"/>
      <c r="S60">
        <v>-1</v>
      </c>
      <c r="T60">
        <v>0</v>
      </c>
      <c r="U60" s="82" t="s">
        <v>328</v>
      </c>
      <c r="V60" s="92"/>
      <c r="W60">
        <v>11998.134765625</v>
      </c>
      <c r="X60" s="92"/>
      <c r="Y60">
        <v>0</v>
      </c>
      <c r="Z60">
        <v>683.4874267578125</v>
      </c>
      <c r="AA60">
        <v>683.4874267578125</v>
      </c>
      <c r="AB60">
        <v>0</v>
      </c>
      <c r="AC60">
        <v>-1</v>
      </c>
      <c r="AD60">
        <v>0</v>
      </c>
      <c r="AE60">
        <v>0</v>
      </c>
      <c r="AF60">
        <v>0</v>
      </c>
      <c r="AG60">
        <v>365</v>
      </c>
      <c r="AH60">
        <v>8760</v>
      </c>
      <c r="AI60">
        <v>1.1415524932090193E-4</v>
      </c>
      <c r="AJ60">
        <v>56.966136932373047</v>
      </c>
      <c r="AK60">
        <v>0</v>
      </c>
      <c r="AL60">
        <v>0</v>
      </c>
      <c r="AM60">
        <v>683.4874267578125</v>
      </c>
      <c r="AN60">
        <v>56.966136932373047</v>
      </c>
      <c r="AO60" s="92"/>
      <c r="AP60" s="82" t="s">
        <v>331</v>
      </c>
      <c r="AQ60" s="82" t="s">
        <v>326</v>
      </c>
      <c r="AR60" s="82"/>
      <c r="AS60">
        <v>0</v>
      </c>
      <c r="AT60">
        <v>0</v>
      </c>
      <c r="AU60">
        <v>2023</v>
      </c>
      <c r="AY60">
        <v>0</v>
      </c>
      <c r="AZ60">
        <v>0</v>
      </c>
      <c r="BA60" s="82" t="s">
        <v>398</v>
      </c>
      <c r="BB60">
        <v>886</v>
      </c>
      <c r="BC60">
        <v>11998.134765625</v>
      </c>
      <c r="BD60" s="92"/>
      <c r="BE60" s="92"/>
      <c r="BF60">
        <v>11998.134765625</v>
      </c>
      <c r="BG60">
        <v>0</v>
      </c>
      <c r="BH60">
        <v>0</v>
      </c>
      <c r="BI60" s="92"/>
      <c r="BJ60" s="92"/>
      <c r="BK60" s="92"/>
      <c r="BL60">
        <v>0</v>
      </c>
    </row>
    <row r="61" spans="1:64" x14ac:dyDescent="0.25">
      <c r="A61" s="82" t="s">
        <v>297</v>
      </c>
      <c r="B61" s="82" t="s">
        <v>397</v>
      </c>
      <c r="C61" s="82" t="s">
        <v>97</v>
      </c>
      <c r="D61" s="82" t="s">
        <v>308</v>
      </c>
      <c r="E61" s="82" t="s">
        <v>61</v>
      </c>
      <c r="F61" s="82" t="s">
        <v>333</v>
      </c>
      <c r="G61" s="82" t="s">
        <v>333</v>
      </c>
      <c r="H61">
        <v>1.36965012550354</v>
      </c>
      <c r="I61">
        <v>11998.134765625</v>
      </c>
      <c r="J61">
        <v>1.36965012550354</v>
      </c>
      <c r="K61" s="92"/>
      <c r="L61">
        <v>0</v>
      </c>
      <c r="M61" s="92"/>
      <c r="N61" s="92"/>
      <c r="O61" s="92"/>
      <c r="P61">
        <v>2095.609619140625</v>
      </c>
      <c r="Q61" s="92"/>
      <c r="R61" s="92"/>
      <c r="S61">
        <v>-1</v>
      </c>
      <c r="T61">
        <v>0</v>
      </c>
      <c r="U61" s="82" t="s">
        <v>328</v>
      </c>
      <c r="V61" s="92"/>
      <c r="W61">
        <v>11998.134765625</v>
      </c>
      <c r="X61" s="92"/>
      <c r="Y61">
        <v>0</v>
      </c>
      <c r="Z61">
        <v>683.4874267578125</v>
      </c>
      <c r="AA61">
        <v>683.4874267578125</v>
      </c>
      <c r="AB61">
        <v>0</v>
      </c>
      <c r="AC61">
        <v>-1</v>
      </c>
      <c r="AD61">
        <v>0</v>
      </c>
      <c r="AE61">
        <v>0</v>
      </c>
      <c r="AF61">
        <v>0</v>
      </c>
      <c r="AG61">
        <v>365</v>
      </c>
      <c r="AH61">
        <v>8760</v>
      </c>
      <c r="AI61">
        <v>1.1415524932090193E-4</v>
      </c>
      <c r="AJ61">
        <v>56.966136932373047</v>
      </c>
      <c r="AK61">
        <v>0</v>
      </c>
      <c r="AL61">
        <v>0</v>
      </c>
      <c r="AM61">
        <v>683.4874267578125</v>
      </c>
      <c r="AN61">
        <v>56.966136932373047</v>
      </c>
      <c r="AO61" s="92"/>
      <c r="AP61" s="82" t="s">
        <v>331</v>
      </c>
      <c r="AQ61" s="82" t="s">
        <v>326</v>
      </c>
      <c r="AR61" s="82"/>
      <c r="AS61">
        <v>0</v>
      </c>
      <c r="AT61">
        <v>0</v>
      </c>
      <c r="AU61">
        <v>2023</v>
      </c>
      <c r="AY61">
        <v>0</v>
      </c>
      <c r="AZ61">
        <v>0</v>
      </c>
      <c r="BA61" s="82" t="s">
        <v>398</v>
      </c>
      <c r="BB61">
        <v>887</v>
      </c>
      <c r="BC61">
        <v>11998.134765625</v>
      </c>
      <c r="BD61" s="92"/>
      <c r="BE61" s="92"/>
      <c r="BF61">
        <v>11998.134765625</v>
      </c>
      <c r="BG61">
        <v>0</v>
      </c>
      <c r="BH61">
        <v>0</v>
      </c>
      <c r="BI61" s="92"/>
      <c r="BJ61" s="92"/>
      <c r="BK61" s="92"/>
      <c r="BL61">
        <v>0</v>
      </c>
    </row>
    <row r="62" spans="1:64" x14ac:dyDescent="0.25">
      <c r="A62" s="82" t="s">
        <v>297</v>
      </c>
      <c r="B62" s="82" t="s">
        <v>397</v>
      </c>
      <c r="C62" s="82" t="s">
        <v>97</v>
      </c>
      <c r="D62" s="82" t="s">
        <v>309</v>
      </c>
      <c r="E62" s="82" t="s">
        <v>310</v>
      </c>
      <c r="F62" s="82" t="s">
        <v>333</v>
      </c>
      <c r="G62" s="82" t="s">
        <v>333</v>
      </c>
      <c r="H62">
        <v>1.36965012550354</v>
      </c>
      <c r="I62">
        <v>11998.134765625</v>
      </c>
      <c r="J62">
        <v>1.36965012550354</v>
      </c>
      <c r="K62" s="92"/>
      <c r="L62">
        <v>0</v>
      </c>
      <c r="M62" s="92"/>
      <c r="N62" s="92"/>
      <c r="O62" s="92"/>
      <c r="P62">
        <v>2095.609619140625</v>
      </c>
      <c r="Q62" s="92"/>
      <c r="R62" s="92"/>
      <c r="S62">
        <v>-1</v>
      </c>
      <c r="T62">
        <v>0</v>
      </c>
      <c r="U62" s="82" t="s">
        <v>328</v>
      </c>
      <c r="V62" s="92"/>
      <c r="W62">
        <v>11998.134765625</v>
      </c>
      <c r="X62" s="92"/>
      <c r="Y62">
        <v>0</v>
      </c>
      <c r="Z62">
        <v>683.4874267578125</v>
      </c>
      <c r="AA62">
        <v>683.4874267578125</v>
      </c>
      <c r="AB62">
        <v>0</v>
      </c>
      <c r="AC62">
        <v>-1</v>
      </c>
      <c r="AD62">
        <v>0</v>
      </c>
      <c r="AE62">
        <v>0</v>
      </c>
      <c r="AF62">
        <v>0</v>
      </c>
      <c r="AG62">
        <v>365</v>
      </c>
      <c r="AH62">
        <v>8760</v>
      </c>
      <c r="AI62">
        <v>1.1415524932090193E-4</v>
      </c>
      <c r="AJ62">
        <v>56.966136932373047</v>
      </c>
      <c r="AK62">
        <v>0</v>
      </c>
      <c r="AL62">
        <v>0</v>
      </c>
      <c r="AM62">
        <v>683.4874267578125</v>
      </c>
      <c r="AN62">
        <v>56.966136932373047</v>
      </c>
      <c r="AO62" s="92"/>
      <c r="AP62" s="82" t="s">
        <v>331</v>
      </c>
      <c r="AQ62" s="82" t="s">
        <v>326</v>
      </c>
      <c r="AR62" s="82"/>
      <c r="AS62">
        <v>0</v>
      </c>
      <c r="AT62">
        <v>0</v>
      </c>
      <c r="AU62">
        <v>2023</v>
      </c>
      <c r="AY62">
        <v>0</v>
      </c>
      <c r="AZ62">
        <v>0</v>
      </c>
      <c r="BA62" s="82" t="s">
        <v>398</v>
      </c>
      <c r="BB62">
        <v>888</v>
      </c>
      <c r="BC62">
        <v>11998.134765625</v>
      </c>
      <c r="BD62" s="92"/>
      <c r="BE62" s="92"/>
      <c r="BF62">
        <v>11998.134765625</v>
      </c>
      <c r="BG62">
        <v>0</v>
      </c>
      <c r="BH62">
        <v>0</v>
      </c>
      <c r="BI62" s="92"/>
      <c r="BJ62" s="92"/>
      <c r="BK62" s="92"/>
      <c r="BL62">
        <v>0</v>
      </c>
    </row>
    <row r="63" spans="1:64" x14ac:dyDescent="0.25">
      <c r="A63" s="82" t="s">
        <v>297</v>
      </c>
      <c r="B63" s="82" t="s">
        <v>397</v>
      </c>
      <c r="C63" s="82" t="s">
        <v>97</v>
      </c>
      <c r="D63" s="82" t="s">
        <v>313</v>
      </c>
      <c r="E63" s="82" t="s">
        <v>314</v>
      </c>
      <c r="F63" s="82" t="s">
        <v>333</v>
      </c>
      <c r="G63" s="82" t="s">
        <v>333</v>
      </c>
      <c r="H63">
        <v>1.36965012550354</v>
      </c>
      <c r="I63">
        <v>11998.134765625</v>
      </c>
      <c r="J63">
        <v>1.36965012550354</v>
      </c>
      <c r="K63" s="92"/>
      <c r="L63">
        <v>0</v>
      </c>
      <c r="M63" s="92"/>
      <c r="N63" s="92"/>
      <c r="O63" s="92"/>
      <c r="P63">
        <v>2095.609619140625</v>
      </c>
      <c r="Q63" s="92"/>
      <c r="R63" s="92"/>
      <c r="S63">
        <v>-1</v>
      </c>
      <c r="T63">
        <v>0</v>
      </c>
      <c r="U63" s="82" t="s">
        <v>328</v>
      </c>
      <c r="V63" s="92"/>
      <c r="W63">
        <v>11998.134765625</v>
      </c>
      <c r="X63" s="92"/>
      <c r="Y63">
        <v>0</v>
      </c>
      <c r="Z63">
        <v>683.4874267578125</v>
      </c>
      <c r="AA63">
        <v>683.4874267578125</v>
      </c>
      <c r="AB63">
        <v>0</v>
      </c>
      <c r="AC63">
        <v>-1</v>
      </c>
      <c r="AD63">
        <v>0</v>
      </c>
      <c r="AE63">
        <v>0</v>
      </c>
      <c r="AF63">
        <v>0</v>
      </c>
      <c r="AG63">
        <v>365</v>
      </c>
      <c r="AH63">
        <v>8760</v>
      </c>
      <c r="AI63">
        <v>1.1415524932090193E-4</v>
      </c>
      <c r="AJ63">
        <v>56.966136932373047</v>
      </c>
      <c r="AK63">
        <v>0</v>
      </c>
      <c r="AL63">
        <v>0</v>
      </c>
      <c r="AM63">
        <v>683.4874267578125</v>
      </c>
      <c r="AN63">
        <v>56.966136932373047</v>
      </c>
      <c r="AO63" s="92"/>
      <c r="AP63" s="82" t="s">
        <v>331</v>
      </c>
      <c r="AQ63" s="82" t="s">
        <v>326</v>
      </c>
      <c r="AR63" s="82"/>
      <c r="AS63">
        <v>0</v>
      </c>
      <c r="AT63">
        <v>0</v>
      </c>
      <c r="AU63">
        <v>2023</v>
      </c>
      <c r="AY63">
        <v>0</v>
      </c>
      <c r="AZ63">
        <v>0</v>
      </c>
      <c r="BA63" s="82" t="s">
        <v>398</v>
      </c>
      <c r="BB63">
        <v>889</v>
      </c>
      <c r="BC63">
        <v>11998.134765625</v>
      </c>
      <c r="BD63" s="92"/>
      <c r="BE63" s="92"/>
      <c r="BF63">
        <v>11998.134765625</v>
      </c>
      <c r="BG63">
        <v>0</v>
      </c>
      <c r="BH63">
        <v>0</v>
      </c>
      <c r="BI63" s="92"/>
      <c r="BJ63" s="92"/>
      <c r="BK63" s="92"/>
      <c r="BL63">
        <v>0</v>
      </c>
    </row>
    <row r="64" spans="1:64" x14ac:dyDescent="0.25">
      <c r="A64" s="82" t="s">
        <v>297</v>
      </c>
      <c r="B64" s="82" t="s">
        <v>397</v>
      </c>
      <c r="C64" s="82" t="s">
        <v>97</v>
      </c>
      <c r="D64" s="82" t="s">
        <v>298</v>
      </c>
      <c r="E64" s="82" t="s">
        <v>55</v>
      </c>
      <c r="F64" s="82" t="s">
        <v>334</v>
      </c>
      <c r="G64" s="82" t="s">
        <v>334</v>
      </c>
      <c r="H64">
        <v>2.2540181875228882E-2</v>
      </c>
      <c r="I64">
        <v>197.45199584960938</v>
      </c>
      <c r="J64">
        <v>2.2540181875228882E-2</v>
      </c>
      <c r="K64" s="92"/>
      <c r="L64">
        <v>0</v>
      </c>
      <c r="M64" s="92"/>
      <c r="N64" s="92"/>
      <c r="O64" s="92"/>
      <c r="P64">
        <v>286.58193969726563</v>
      </c>
      <c r="Q64" s="92"/>
      <c r="R64" s="92"/>
      <c r="S64">
        <v>-1</v>
      </c>
      <c r="T64">
        <v>0</v>
      </c>
      <c r="U64" s="82" t="s">
        <v>328</v>
      </c>
      <c r="V64" s="92"/>
      <c r="W64">
        <v>197.45199584960938</v>
      </c>
      <c r="X64" s="92"/>
      <c r="Y64">
        <v>0</v>
      </c>
      <c r="Z64">
        <v>11.933931350708008</v>
      </c>
      <c r="AA64">
        <v>11.933931350708008</v>
      </c>
      <c r="AB64">
        <v>0</v>
      </c>
      <c r="AC64">
        <v>-1</v>
      </c>
      <c r="AD64">
        <v>0</v>
      </c>
      <c r="AE64">
        <v>0</v>
      </c>
      <c r="AF64">
        <v>0</v>
      </c>
      <c r="AG64">
        <v>365</v>
      </c>
      <c r="AH64">
        <v>8760</v>
      </c>
      <c r="AI64">
        <v>1.1415524932090193E-4</v>
      </c>
      <c r="AJ64">
        <v>60.439659118652344</v>
      </c>
      <c r="AK64">
        <v>0</v>
      </c>
      <c r="AL64">
        <v>0</v>
      </c>
      <c r="AM64">
        <v>11.933931350708008</v>
      </c>
      <c r="AN64">
        <v>60.439659118652344</v>
      </c>
      <c r="AO64" s="92"/>
      <c r="AP64" s="82" t="s">
        <v>331</v>
      </c>
      <c r="AQ64" s="82" t="s">
        <v>326</v>
      </c>
      <c r="AR64" s="82"/>
      <c r="AS64">
        <v>0</v>
      </c>
      <c r="AT64">
        <v>0</v>
      </c>
      <c r="AU64">
        <v>2023</v>
      </c>
      <c r="AY64">
        <v>0</v>
      </c>
      <c r="AZ64">
        <v>0</v>
      </c>
      <c r="BA64" s="82" t="s">
        <v>398</v>
      </c>
      <c r="BB64">
        <v>890</v>
      </c>
      <c r="BC64">
        <v>197.45199584960938</v>
      </c>
      <c r="BD64" s="92"/>
      <c r="BE64" s="92"/>
      <c r="BF64">
        <v>197.45199584960938</v>
      </c>
      <c r="BG64">
        <v>0</v>
      </c>
      <c r="BH64">
        <v>0</v>
      </c>
      <c r="BI64" s="92"/>
      <c r="BJ64" s="92"/>
      <c r="BK64" s="92"/>
      <c r="BL64">
        <v>0</v>
      </c>
    </row>
    <row r="65" spans="1:64" x14ac:dyDescent="0.25">
      <c r="A65" s="82" t="s">
        <v>297</v>
      </c>
      <c r="B65" s="82" t="s">
        <v>397</v>
      </c>
      <c r="C65" s="82" t="s">
        <v>97</v>
      </c>
      <c r="D65" s="82" t="s">
        <v>303</v>
      </c>
      <c r="E65" s="82" t="s">
        <v>304</v>
      </c>
      <c r="F65" s="82" t="s">
        <v>334</v>
      </c>
      <c r="G65" s="82" t="s">
        <v>334</v>
      </c>
      <c r="H65">
        <v>2.2540181875228882E-2</v>
      </c>
      <c r="I65">
        <v>197.45199584960938</v>
      </c>
      <c r="J65">
        <v>2.2540181875228882E-2</v>
      </c>
      <c r="K65" s="92"/>
      <c r="L65">
        <v>0</v>
      </c>
      <c r="M65" s="92"/>
      <c r="N65" s="92"/>
      <c r="O65" s="92"/>
      <c r="P65">
        <v>286.58193969726563</v>
      </c>
      <c r="Q65" s="92"/>
      <c r="R65" s="92"/>
      <c r="S65">
        <v>-1</v>
      </c>
      <c r="T65">
        <v>0</v>
      </c>
      <c r="U65" s="82" t="s">
        <v>328</v>
      </c>
      <c r="V65" s="92"/>
      <c r="W65">
        <v>197.45199584960938</v>
      </c>
      <c r="X65" s="92"/>
      <c r="Y65">
        <v>0</v>
      </c>
      <c r="Z65">
        <v>11.933931350708008</v>
      </c>
      <c r="AA65">
        <v>11.933931350708008</v>
      </c>
      <c r="AB65">
        <v>0</v>
      </c>
      <c r="AC65">
        <v>-1</v>
      </c>
      <c r="AD65">
        <v>0</v>
      </c>
      <c r="AE65">
        <v>0</v>
      </c>
      <c r="AF65">
        <v>0</v>
      </c>
      <c r="AG65">
        <v>365</v>
      </c>
      <c r="AH65">
        <v>8760</v>
      </c>
      <c r="AI65">
        <v>1.1415524932090193E-4</v>
      </c>
      <c r="AJ65">
        <v>60.439659118652344</v>
      </c>
      <c r="AK65">
        <v>0</v>
      </c>
      <c r="AL65">
        <v>0</v>
      </c>
      <c r="AM65">
        <v>11.933931350708008</v>
      </c>
      <c r="AN65">
        <v>60.439659118652344</v>
      </c>
      <c r="AO65" s="92"/>
      <c r="AP65" s="82" t="s">
        <v>331</v>
      </c>
      <c r="AQ65" s="82" t="s">
        <v>326</v>
      </c>
      <c r="AR65" s="82"/>
      <c r="AS65">
        <v>0</v>
      </c>
      <c r="AT65">
        <v>0</v>
      </c>
      <c r="AU65">
        <v>2023</v>
      </c>
      <c r="AY65">
        <v>0</v>
      </c>
      <c r="AZ65">
        <v>0</v>
      </c>
      <c r="BA65" s="82" t="s">
        <v>398</v>
      </c>
      <c r="BB65">
        <v>891</v>
      </c>
      <c r="BC65">
        <v>197.45199584960938</v>
      </c>
      <c r="BD65" s="92"/>
      <c r="BE65" s="92"/>
      <c r="BF65">
        <v>197.45199584960938</v>
      </c>
      <c r="BG65">
        <v>0</v>
      </c>
      <c r="BH65">
        <v>0</v>
      </c>
      <c r="BI65" s="92"/>
      <c r="BJ65" s="92"/>
      <c r="BK65" s="92"/>
      <c r="BL65">
        <v>0</v>
      </c>
    </row>
    <row r="66" spans="1:64" x14ac:dyDescent="0.25">
      <c r="A66" s="82" t="s">
        <v>297</v>
      </c>
      <c r="B66" s="82" t="s">
        <v>397</v>
      </c>
      <c r="C66" s="82" t="s">
        <v>97</v>
      </c>
      <c r="D66" s="82" t="s">
        <v>305</v>
      </c>
      <c r="E66" s="82" t="s">
        <v>58</v>
      </c>
      <c r="F66" s="82" t="s">
        <v>334</v>
      </c>
      <c r="G66" s="82" t="s">
        <v>334</v>
      </c>
      <c r="H66">
        <v>2.2540181875228882E-2</v>
      </c>
      <c r="I66">
        <v>197.45199584960938</v>
      </c>
      <c r="J66">
        <v>2.2540181875228882E-2</v>
      </c>
      <c r="K66" s="92"/>
      <c r="L66">
        <v>0</v>
      </c>
      <c r="M66" s="92"/>
      <c r="N66" s="92"/>
      <c r="O66" s="92"/>
      <c r="P66">
        <v>286.58193969726563</v>
      </c>
      <c r="Q66" s="92"/>
      <c r="R66" s="92"/>
      <c r="S66">
        <v>-1</v>
      </c>
      <c r="T66">
        <v>0</v>
      </c>
      <c r="U66" s="82" t="s">
        <v>328</v>
      </c>
      <c r="V66" s="92"/>
      <c r="W66">
        <v>197.45199584960938</v>
      </c>
      <c r="X66" s="92"/>
      <c r="Y66">
        <v>0</v>
      </c>
      <c r="Z66">
        <v>11.933931350708008</v>
      </c>
      <c r="AA66">
        <v>11.933931350708008</v>
      </c>
      <c r="AB66">
        <v>0</v>
      </c>
      <c r="AC66">
        <v>-1</v>
      </c>
      <c r="AD66">
        <v>0</v>
      </c>
      <c r="AE66">
        <v>0</v>
      </c>
      <c r="AF66">
        <v>0</v>
      </c>
      <c r="AG66">
        <v>365</v>
      </c>
      <c r="AH66">
        <v>8760</v>
      </c>
      <c r="AI66">
        <v>1.1415524932090193E-4</v>
      </c>
      <c r="AJ66">
        <v>60.439659118652344</v>
      </c>
      <c r="AK66">
        <v>0</v>
      </c>
      <c r="AL66">
        <v>0</v>
      </c>
      <c r="AM66">
        <v>11.933931350708008</v>
      </c>
      <c r="AN66">
        <v>60.439659118652344</v>
      </c>
      <c r="AO66" s="92"/>
      <c r="AP66" s="82" t="s">
        <v>331</v>
      </c>
      <c r="AQ66" s="82" t="s">
        <v>326</v>
      </c>
      <c r="AR66" s="82"/>
      <c r="AS66">
        <v>0</v>
      </c>
      <c r="AT66">
        <v>0</v>
      </c>
      <c r="AU66">
        <v>2023</v>
      </c>
      <c r="AY66">
        <v>0</v>
      </c>
      <c r="AZ66">
        <v>0</v>
      </c>
      <c r="BA66" s="82" t="s">
        <v>398</v>
      </c>
      <c r="BB66">
        <v>892</v>
      </c>
      <c r="BC66">
        <v>197.45199584960938</v>
      </c>
      <c r="BD66" s="92"/>
      <c r="BE66" s="92"/>
      <c r="BF66">
        <v>197.45199584960938</v>
      </c>
      <c r="BG66">
        <v>0</v>
      </c>
      <c r="BH66">
        <v>0</v>
      </c>
      <c r="BI66" s="92"/>
      <c r="BJ66" s="92"/>
      <c r="BK66" s="92"/>
      <c r="BL66">
        <v>0</v>
      </c>
    </row>
    <row r="67" spans="1:64" x14ac:dyDescent="0.25">
      <c r="A67" s="82" t="s">
        <v>297</v>
      </c>
      <c r="B67" s="82" t="s">
        <v>397</v>
      </c>
      <c r="C67" s="82" t="s">
        <v>97</v>
      </c>
      <c r="D67" s="82" t="s">
        <v>306</v>
      </c>
      <c r="E67" s="82" t="s">
        <v>59</v>
      </c>
      <c r="F67" s="82" t="s">
        <v>334</v>
      </c>
      <c r="G67" s="82" t="s">
        <v>334</v>
      </c>
      <c r="H67">
        <v>2.2540181875228882E-2</v>
      </c>
      <c r="I67">
        <v>197.45199584960938</v>
      </c>
      <c r="J67">
        <v>2.2540181875228882E-2</v>
      </c>
      <c r="K67" s="92"/>
      <c r="L67">
        <v>0</v>
      </c>
      <c r="M67" s="92"/>
      <c r="N67" s="92"/>
      <c r="O67" s="92"/>
      <c r="P67">
        <v>286.58193969726563</v>
      </c>
      <c r="Q67" s="92"/>
      <c r="R67" s="92"/>
      <c r="S67">
        <v>-1</v>
      </c>
      <c r="T67">
        <v>0</v>
      </c>
      <c r="U67" s="82" t="s">
        <v>328</v>
      </c>
      <c r="V67" s="92"/>
      <c r="W67">
        <v>197.45199584960938</v>
      </c>
      <c r="X67" s="92"/>
      <c r="Y67">
        <v>0</v>
      </c>
      <c r="Z67">
        <v>11.933931350708008</v>
      </c>
      <c r="AA67">
        <v>11.933931350708008</v>
      </c>
      <c r="AB67">
        <v>0</v>
      </c>
      <c r="AC67">
        <v>-1</v>
      </c>
      <c r="AD67">
        <v>0</v>
      </c>
      <c r="AE67">
        <v>0</v>
      </c>
      <c r="AF67">
        <v>0</v>
      </c>
      <c r="AG67">
        <v>365</v>
      </c>
      <c r="AH67">
        <v>8760</v>
      </c>
      <c r="AI67">
        <v>1.1415524932090193E-4</v>
      </c>
      <c r="AJ67">
        <v>60.439659118652344</v>
      </c>
      <c r="AK67">
        <v>0</v>
      </c>
      <c r="AL67">
        <v>0</v>
      </c>
      <c r="AM67">
        <v>11.933931350708008</v>
      </c>
      <c r="AN67">
        <v>60.439659118652344</v>
      </c>
      <c r="AO67" s="92"/>
      <c r="AP67" s="82" t="s">
        <v>331</v>
      </c>
      <c r="AQ67" s="82" t="s">
        <v>326</v>
      </c>
      <c r="AR67" s="82"/>
      <c r="AS67">
        <v>0</v>
      </c>
      <c r="AT67">
        <v>0</v>
      </c>
      <c r="AU67">
        <v>2023</v>
      </c>
      <c r="AY67">
        <v>0</v>
      </c>
      <c r="AZ67">
        <v>0</v>
      </c>
      <c r="BA67" s="82" t="s">
        <v>398</v>
      </c>
      <c r="BB67">
        <v>893</v>
      </c>
      <c r="BC67">
        <v>197.45199584960938</v>
      </c>
      <c r="BD67" s="92"/>
      <c r="BE67" s="92"/>
      <c r="BF67">
        <v>197.45199584960938</v>
      </c>
      <c r="BG67">
        <v>0</v>
      </c>
      <c r="BH67">
        <v>0</v>
      </c>
      <c r="BI67" s="92"/>
      <c r="BJ67" s="92"/>
      <c r="BK67" s="92"/>
      <c r="BL67">
        <v>0</v>
      </c>
    </row>
    <row r="68" spans="1:64" x14ac:dyDescent="0.25">
      <c r="A68" s="82" t="s">
        <v>297</v>
      </c>
      <c r="B68" s="82" t="s">
        <v>397</v>
      </c>
      <c r="C68" s="82" t="s">
        <v>97</v>
      </c>
      <c r="D68" s="82" t="s">
        <v>307</v>
      </c>
      <c r="E68" s="82" t="s">
        <v>60</v>
      </c>
      <c r="F68" s="82" t="s">
        <v>334</v>
      </c>
      <c r="G68" s="82" t="s">
        <v>334</v>
      </c>
      <c r="H68">
        <v>2.2540181875228882E-2</v>
      </c>
      <c r="I68">
        <v>197.45199584960938</v>
      </c>
      <c r="J68">
        <v>2.2540181875228882E-2</v>
      </c>
      <c r="K68" s="92"/>
      <c r="L68">
        <v>0</v>
      </c>
      <c r="M68" s="92"/>
      <c r="N68" s="92"/>
      <c r="O68" s="92"/>
      <c r="P68">
        <v>286.58193969726563</v>
      </c>
      <c r="Q68" s="92"/>
      <c r="R68" s="92"/>
      <c r="S68">
        <v>-1</v>
      </c>
      <c r="T68">
        <v>0</v>
      </c>
      <c r="U68" s="82" t="s">
        <v>328</v>
      </c>
      <c r="V68" s="92"/>
      <c r="W68">
        <v>197.45199584960938</v>
      </c>
      <c r="X68" s="92"/>
      <c r="Y68">
        <v>0</v>
      </c>
      <c r="Z68">
        <v>11.933931350708008</v>
      </c>
      <c r="AA68">
        <v>11.933931350708008</v>
      </c>
      <c r="AB68">
        <v>0</v>
      </c>
      <c r="AC68">
        <v>-1</v>
      </c>
      <c r="AD68">
        <v>0</v>
      </c>
      <c r="AE68">
        <v>0</v>
      </c>
      <c r="AF68">
        <v>0</v>
      </c>
      <c r="AG68">
        <v>365</v>
      </c>
      <c r="AH68">
        <v>8760</v>
      </c>
      <c r="AI68">
        <v>1.1415524932090193E-4</v>
      </c>
      <c r="AJ68">
        <v>60.439659118652344</v>
      </c>
      <c r="AK68">
        <v>0</v>
      </c>
      <c r="AL68">
        <v>0</v>
      </c>
      <c r="AM68">
        <v>11.933931350708008</v>
      </c>
      <c r="AN68">
        <v>60.439659118652344</v>
      </c>
      <c r="AO68" s="92"/>
      <c r="AP68" s="82" t="s">
        <v>331</v>
      </c>
      <c r="AQ68" s="82" t="s">
        <v>326</v>
      </c>
      <c r="AR68" s="82"/>
      <c r="AS68">
        <v>0</v>
      </c>
      <c r="AT68">
        <v>0</v>
      </c>
      <c r="AU68">
        <v>2023</v>
      </c>
      <c r="AY68">
        <v>0</v>
      </c>
      <c r="AZ68">
        <v>0</v>
      </c>
      <c r="BA68" s="82" t="s">
        <v>398</v>
      </c>
      <c r="BB68">
        <v>894</v>
      </c>
      <c r="BC68">
        <v>197.45199584960938</v>
      </c>
      <c r="BD68" s="92"/>
      <c r="BE68" s="92"/>
      <c r="BF68">
        <v>197.45199584960938</v>
      </c>
      <c r="BG68">
        <v>0</v>
      </c>
      <c r="BH68">
        <v>0</v>
      </c>
      <c r="BI68" s="92"/>
      <c r="BJ68" s="92"/>
      <c r="BK68" s="92"/>
      <c r="BL68">
        <v>0</v>
      </c>
    </row>
    <row r="69" spans="1:64" x14ac:dyDescent="0.25">
      <c r="A69" s="82" t="s">
        <v>297</v>
      </c>
      <c r="B69" s="82" t="s">
        <v>397</v>
      </c>
      <c r="C69" s="82" t="s">
        <v>97</v>
      </c>
      <c r="D69" s="82" t="s">
        <v>308</v>
      </c>
      <c r="E69" s="82" t="s">
        <v>61</v>
      </c>
      <c r="F69" s="82" t="s">
        <v>334</v>
      </c>
      <c r="G69" s="82" t="s">
        <v>334</v>
      </c>
      <c r="H69">
        <v>2.2540181875228882E-2</v>
      </c>
      <c r="I69">
        <v>197.45199584960938</v>
      </c>
      <c r="J69">
        <v>2.2540181875228882E-2</v>
      </c>
      <c r="K69" s="92"/>
      <c r="L69">
        <v>0</v>
      </c>
      <c r="M69" s="92"/>
      <c r="N69" s="92"/>
      <c r="O69" s="92"/>
      <c r="P69">
        <v>286.58193969726563</v>
      </c>
      <c r="Q69" s="92"/>
      <c r="R69" s="92"/>
      <c r="S69">
        <v>-1</v>
      </c>
      <c r="T69">
        <v>0</v>
      </c>
      <c r="U69" s="82" t="s">
        <v>328</v>
      </c>
      <c r="V69" s="92"/>
      <c r="W69">
        <v>197.45199584960938</v>
      </c>
      <c r="X69" s="92"/>
      <c r="Y69">
        <v>0</v>
      </c>
      <c r="Z69">
        <v>11.933931350708008</v>
      </c>
      <c r="AA69">
        <v>11.933931350708008</v>
      </c>
      <c r="AB69">
        <v>0</v>
      </c>
      <c r="AC69">
        <v>-1</v>
      </c>
      <c r="AD69">
        <v>0</v>
      </c>
      <c r="AE69">
        <v>0</v>
      </c>
      <c r="AF69">
        <v>0</v>
      </c>
      <c r="AG69">
        <v>365</v>
      </c>
      <c r="AH69">
        <v>8760</v>
      </c>
      <c r="AI69">
        <v>1.1415524932090193E-4</v>
      </c>
      <c r="AJ69">
        <v>60.439659118652344</v>
      </c>
      <c r="AK69">
        <v>0</v>
      </c>
      <c r="AL69">
        <v>0</v>
      </c>
      <c r="AM69">
        <v>11.933931350708008</v>
      </c>
      <c r="AN69">
        <v>60.439659118652344</v>
      </c>
      <c r="AO69" s="92"/>
      <c r="AP69" s="82" t="s">
        <v>331</v>
      </c>
      <c r="AQ69" s="82" t="s">
        <v>326</v>
      </c>
      <c r="AR69" s="82"/>
      <c r="AS69">
        <v>0</v>
      </c>
      <c r="AT69">
        <v>0</v>
      </c>
      <c r="AU69">
        <v>2023</v>
      </c>
      <c r="AY69">
        <v>0</v>
      </c>
      <c r="AZ69">
        <v>0</v>
      </c>
      <c r="BA69" s="82" t="s">
        <v>398</v>
      </c>
      <c r="BB69">
        <v>895</v>
      </c>
      <c r="BC69">
        <v>197.45199584960938</v>
      </c>
      <c r="BD69" s="92"/>
      <c r="BE69" s="92"/>
      <c r="BF69">
        <v>197.45199584960938</v>
      </c>
      <c r="BG69">
        <v>0</v>
      </c>
      <c r="BH69">
        <v>0</v>
      </c>
      <c r="BI69" s="92"/>
      <c r="BJ69" s="92"/>
      <c r="BK69" s="92"/>
      <c r="BL69">
        <v>0</v>
      </c>
    </row>
    <row r="70" spans="1:64" x14ac:dyDescent="0.25">
      <c r="A70" s="82" t="s">
        <v>297</v>
      </c>
      <c r="B70" s="82" t="s">
        <v>397</v>
      </c>
      <c r="C70" s="82" t="s">
        <v>97</v>
      </c>
      <c r="D70" s="82" t="s">
        <v>309</v>
      </c>
      <c r="E70" s="82" t="s">
        <v>310</v>
      </c>
      <c r="F70" s="82" t="s">
        <v>334</v>
      </c>
      <c r="G70" s="82" t="s">
        <v>334</v>
      </c>
      <c r="H70">
        <v>2.2540181875228882E-2</v>
      </c>
      <c r="I70">
        <v>197.45199584960938</v>
      </c>
      <c r="J70">
        <v>2.2540181875228882E-2</v>
      </c>
      <c r="K70" s="92"/>
      <c r="L70">
        <v>0</v>
      </c>
      <c r="M70" s="92"/>
      <c r="N70" s="92"/>
      <c r="O70" s="92"/>
      <c r="P70">
        <v>286.58193969726563</v>
      </c>
      <c r="Q70" s="92"/>
      <c r="R70" s="92"/>
      <c r="S70">
        <v>-1</v>
      </c>
      <c r="T70">
        <v>0</v>
      </c>
      <c r="U70" s="82" t="s">
        <v>328</v>
      </c>
      <c r="V70" s="92"/>
      <c r="W70">
        <v>197.45199584960938</v>
      </c>
      <c r="X70" s="92"/>
      <c r="Y70">
        <v>0</v>
      </c>
      <c r="Z70">
        <v>11.933931350708008</v>
      </c>
      <c r="AA70">
        <v>11.933931350708008</v>
      </c>
      <c r="AB70">
        <v>0</v>
      </c>
      <c r="AC70">
        <v>-1</v>
      </c>
      <c r="AD70">
        <v>0</v>
      </c>
      <c r="AE70">
        <v>0</v>
      </c>
      <c r="AF70">
        <v>0</v>
      </c>
      <c r="AG70">
        <v>365</v>
      </c>
      <c r="AH70">
        <v>8760</v>
      </c>
      <c r="AI70">
        <v>1.1415524932090193E-4</v>
      </c>
      <c r="AJ70">
        <v>60.439659118652344</v>
      </c>
      <c r="AK70">
        <v>0</v>
      </c>
      <c r="AL70">
        <v>0</v>
      </c>
      <c r="AM70">
        <v>11.933931350708008</v>
      </c>
      <c r="AN70">
        <v>60.439659118652344</v>
      </c>
      <c r="AO70" s="92"/>
      <c r="AP70" s="82" t="s">
        <v>331</v>
      </c>
      <c r="AQ70" s="82" t="s">
        <v>326</v>
      </c>
      <c r="AR70" s="82"/>
      <c r="AS70">
        <v>0</v>
      </c>
      <c r="AT70">
        <v>0</v>
      </c>
      <c r="AU70">
        <v>2023</v>
      </c>
      <c r="AY70">
        <v>0</v>
      </c>
      <c r="AZ70">
        <v>0</v>
      </c>
      <c r="BA70" s="82" t="s">
        <v>398</v>
      </c>
      <c r="BB70">
        <v>896</v>
      </c>
      <c r="BC70">
        <v>197.45199584960938</v>
      </c>
      <c r="BD70" s="92"/>
      <c r="BE70" s="92"/>
      <c r="BF70">
        <v>197.45199584960938</v>
      </c>
      <c r="BG70">
        <v>0</v>
      </c>
      <c r="BH70">
        <v>0</v>
      </c>
      <c r="BI70" s="92"/>
      <c r="BJ70" s="92"/>
      <c r="BK70" s="92"/>
      <c r="BL70">
        <v>0</v>
      </c>
    </row>
    <row r="71" spans="1:64" x14ac:dyDescent="0.25">
      <c r="A71" s="82" t="s">
        <v>297</v>
      </c>
      <c r="B71" s="82" t="s">
        <v>397</v>
      </c>
      <c r="C71" s="82" t="s">
        <v>97</v>
      </c>
      <c r="D71" s="82" t="s">
        <v>311</v>
      </c>
      <c r="E71" s="82" t="s">
        <v>312</v>
      </c>
      <c r="F71" s="82" t="s">
        <v>334</v>
      </c>
      <c r="G71" s="82" t="s">
        <v>334</v>
      </c>
      <c r="H71">
        <v>2.2540181875228882E-2</v>
      </c>
      <c r="I71">
        <v>197.45199584960938</v>
      </c>
      <c r="J71">
        <v>2.2540181875228882E-2</v>
      </c>
      <c r="K71" s="92"/>
      <c r="L71">
        <v>0</v>
      </c>
      <c r="M71" s="92"/>
      <c r="N71" s="92"/>
      <c r="O71" s="92"/>
      <c r="P71">
        <v>286.58193969726563</v>
      </c>
      <c r="Q71" s="92"/>
      <c r="R71" s="92"/>
      <c r="S71">
        <v>-1</v>
      </c>
      <c r="T71">
        <v>0</v>
      </c>
      <c r="U71" s="82" t="s">
        <v>328</v>
      </c>
      <c r="V71" s="92"/>
      <c r="W71">
        <v>197.45199584960938</v>
      </c>
      <c r="X71" s="92"/>
      <c r="Y71">
        <v>0</v>
      </c>
      <c r="Z71">
        <v>11.933931350708008</v>
      </c>
      <c r="AA71">
        <v>11.933931350708008</v>
      </c>
      <c r="AB71">
        <v>0</v>
      </c>
      <c r="AC71">
        <v>-1</v>
      </c>
      <c r="AD71">
        <v>0</v>
      </c>
      <c r="AE71">
        <v>0</v>
      </c>
      <c r="AF71">
        <v>0</v>
      </c>
      <c r="AG71">
        <v>365</v>
      </c>
      <c r="AH71">
        <v>8760</v>
      </c>
      <c r="AI71">
        <v>1.1415524932090193E-4</v>
      </c>
      <c r="AJ71">
        <v>60.439659118652344</v>
      </c>
      <c r="AK71">
        <v>0</v>
      </c>
      <c r="AL71">
        <v>0</v>
      </c>
      <c r="AM71">
        <v>11.933931350708008</v>
      </c>
      <c r="AN71">
        <v>60.439659118652344</v>
      </c>
      <c r="AO71" s="92"/>
      <c r="AP71" s="82" t="s">
        <v>331</v>
      </c>
      <c r="AQ71" s="82" t="s">
        <v>326</v>
      </c>
      <c r="AR71" s="82"/>
      <c r="AS71">
        <v>0</v>
      </c>
      <c r="AT71">
        <v>0</v>
      </c>
      <c r="AU71">
        <v>2023</v>
      </c>
      <c r="AY71">
        <v>0</v>
      </c>
      <c r="AZ71">
        <v>0</v>
      </c>
      <c r="BA71" s="82" t="s">
        <v>398</v>
      </c>
      <c r="BB71">
        <v>897</v>
      </c>
      <c r="BC71">
        <v>197.45199584960938</v>
      </c>
      <c r="BD71" s="92"/>
      <c r="BE71" s="92"/>
      <c r="BF71">
        <v>197.45199584960938</v>
      </c>
      <c r="BG71">
        <v>0</v>
      </c>
      <c r="BH71">
        <v>0</v>
      </c>
      <c r="BI71" s="92"/>
      <c r="BJ71" s="92"/>
      <c r="BK71" s="92"/>
      <c r="BL71">
        <v>0</v>
      </c>
    </row>
    <row r="72" spans="1:64" x14ac:dyDescent="0.25">
      <c r="A72" s="82" t="s">
        <v>297</v>
      </c>
      <c r="B72" s="82" t="s">
        <v>397</v>
      </c>
      <c r="C72" s="82" t="s">
        <v>97</v>
      </c>
      <c r="D72" s="82" t="s">
        <v>313</v>
      </c>
      <c r="E72" s="82" t="s">
        <v>314</v>
      </c>
      <c r="F72" s="82" t="s">
        <v>334</v>
      </c>
      <c r="G72" s="82" t="s">
        <v>334</v>
      </c>
      <c r="H72">
        <v>2.2540181875228882E-2</v>
      </c>
      <c r="I72">
        <v>197.45199584960938</v>
      </c>
      <c r="J72">
        <v>2.2540181875228882E-2</v>
      </c>
      <c r="K72" s="92"/>
      <c r="L72">
        <v>0</v>
      </c>
      <c r="M72" s="92"/>
      <c r="N72" s="92"/>
      <c r="O72" s="92"/>
      <c r="P72">
        <v>286.58193969726563</v>
      </c>
      <c r="Q72" s="92"/>
      <c r="R72" s="92"/>
      <c r="S72">
        <v>-1</v>
      </c>
      <c r="T72">
        <v>0</v>
      </c>
      <c r="U72" s="82" t="s">
        <v>328</v>
      </c>
      <c r="V72" s="92"/>
      <c r="W72">
        <v>197.45199584960938</v>
      </c>
      <c r="X72" s="92"/>
      <c r="Y72">
        <v>0</v>
      </c>
      <c r="Z72">
        <v>11.933931350708008</v>
      </c>
      <c r="AA72">
        <v>11.933931350708008</v>
      </c>
      <c r="AB72">
        <v>0</v>
      </c>
      <c r="AC72">
        <v>-1</v>
      </c>
      <c r="AD72">
        <v>0</v>
      </c>
      <c r="AE72">
        <v>0</v>
      </c>
      <c r="AF72">
        <v>0</v>
      </c>
      <c r="AG72">
        <v>365</v>
      </c>
      <c r="AH72">
        <v>8760</v>
      </c>
      <c r="AI72">
        <v>1.1415524932090193E-4</v>
      </c>
      <c r="AJ72">
        <v>60.439659118652344</v>
      </c>
      <c r="AK72">
        <v>0</v>
      </c>
      <c r="AL72">
        <v>0</v>
      </c>
      <c r="AM72">
        <v>11.933931350708008</v>
      </c>
      <c r="AN72">
        <v>60.439659118652344</v>
      </c>
      <c r="AO72" s="92"/>
      <c r="AP72" s="82" t="s">
        <v>331</v>
      </c>
      <c r="AQ72" s="82" t="s">
        <v>326</v>
      </c>
      <c r="AR72" s="82"/>
      <c r="AS72">
        <v>0</v>
      </c>
      <c r="AT72">
        <v>0</v>
      </c>
      <c r="AU72">
        <v>2023</v>
      </c>
      <c r="AY72">
        <v>0</v>
      </c>
      <c r="AZ72">
        <v>0</v>
      </c>
      <c r="BA72" s="82" t="s">
        <v>398</v>
      </c>
      <c r="BB72">
        <v>898</v>
      </c>
      <c r="BC72">
        <v>197.45199584960938</v>
      </c>
      <c r="BD72" s="92"/>
      <c r="BE72" s="92"/>
      <c r="BF72">
        <v>197.45199584960938</v>
      </c>
      <c r="BG72">
        <v>0</v>
      </c>
      <c r="BH72">
        <v>0</v>
      </c>
      <c r="BI72" s="92"/>
      <c r="BJ72" s="92"/>
      <c r="BK72" s="92"/>
      <c r="BL72">
        <v>0</v>
      </c>
    </row>
    <row r="73" spans="1:64" x14ac:dyDescent="0.25">
      <c r="A73" s="82" t="s">
        <v>297</v>
      </c>
      <c r="B73" s="82" t="s">
        <v>397</v>
      </c>
      <c r="C73" s="82" t="s">
        <v>97</v>
      </c>
      <c r="D73" s="82" t="s">
        <v>298</v>
      </c>
      <c r="E73" s="82" t="s">
        <v>55</v>
      </c>
      <c r="F73" s="82" t="s">
        <v>335</v>
      </c>
      <c r="G73" s="82" t="s">
        <v>335</v>
      </c>
      <c r="H73">
        <v>0</v>
      </c>
      <c r="I73">
        <v>0</v>
      </c>
      <c r="J73">
        <v>0</v>
      </c>
      <c r="K73" s="92"/>
      <c r="L73">
        <v>0</v>
      </c>
      <c r="M73" s="92"/>
      <c r="N73" s="92"/>
      <c r="O73" s="92"/>
      <c r="P73">
        <v>0</v>
      </c>
      <c r="Q73" s="92"/>
      <c r="R73" s="92"/>
      <c r="S73">
        <v>-1</v>
      </c>
      <c r="T73">
        <v>0</v>
      </c>
      <c r="U73" s="82" t="s">
        <v>328</v>
      </c>
      <c r="V73" s="92"/>
      <c r="W73">
        <v>0</v>
      </c>
      <c r="X73" s="92"/>
      <c r="Y73">
        <v>0</v>
      </c>
      <c r="Z73">
        <v>0</v>
      </c>
      <c r="AA73">
        <v>0</v>
      </c>
      <c r="AB73">
        <v>0</v>
      </c>
      <c r="AC73">
        <v>-1</v>
      </c>
      <c r="AD73">
        <v>0</v>
      </c>
      <c r="AE73">
        <v>0</v>
      </c>
      <c r="AF73">
        <v>0</v>
      </c>
      <c r="AG73">
        <v>0</v>
      </c>
      <c r="AH73">
        <v>0</v>
      </c>
      <c r="AK73">
        <v>0</v>
      </c>
      <c r="AM73">
        <v>0</v>
      </c>
      <c r="AO73" s="92"/>
      <c r="AP73" s="82" t="s">
        <v>336</v>
      </c>
      <c r="AQ73" s="82" t="s">
        <v>326</v>
      </c>
      <c r="AR73" s="82"/>
      <c r="AS73">
        <v>0</v>
      </c>
      <c r="AT73">
        <v>0</v>
      </c>
      <c r="AU73">
        <v>2023</v>
      </c>
      <c r="AY73">
        <v>0</v>
      </c>
      <c r="AZ73">
        <v>0</v>
      </c>
      <c r="BA73" s="82" t="s">
        <v>398</v>
      </c>
      <c r="BB73">
        <v>899</v>
      </c>
      <c r="BC73">
        <v>0</v>
      </c>
      <c r="BD73" s="92"/>
      <c r="BE73" s="92"/>
      <c r="BF73">
        <v>0</v>
      </c>
      <c r="BG73">
        <v>0</v>
      </c>
      <c r="BH73">
        <v>0</v>
      </c>
      <c r="BI73" s="92"/>
      <c r="BJ73" s="92"/>
      <c r="BK73" s="92"/>
      <c r="BL73">
        <v>0</v>
      </c>
    </row>
    <row r="74" spans="1:64" x14ac:dyDescent="0.25">
      <c r="A74" s="82" t="s">
        <v>297</v>
      </c>
      <c r="B74" s="82" t="s">
        <v>397</v>
      </c>
      <c r="C74" s="82" t="s">
        <v>97</v>
      </c>
      <c r="D74" s="82" t="s">
        <v>305</v>
      </c>
      <c r="E74" s="82" t="s">
        <v>58</v>
      </c>
      <c r="F74" s="82" t="s">
        <v>335</v>
      </c>
      <c r="G74" s="82" t="s">
        <v>335</v>
      </c>
      <c r="H74">
        <v>0</v>
      </c>
      <c r="I74">
        <v>0</v>
      </c>
      <c r="J74">
        <v>0</v>
      </c>
      <c r="K74" s="92"/>
      <c r="L74">
        <v>0</v>
      </c>
      <c r="M74" s="92"/>
      <c r="N74" s="92"/>
      <c r="O74" s="92"/>
      <c r="P74">
        <v>0</v>
      </c>
      <c r="Q74" s="92"/>
      <c r="R74" s="92"/>
      <c r="S74">
        <v>-1</v>
      </c>
      <c r="T74">
        <v>0</v>
      </c>
      <c r="U74" s="82" t="s">
        <v>328</v>
      </c>
      <c r="V74" s="92"/>
      <c r="W74">
        <v>0</v>
      </c>
      <c r="X74" s="92"/>
      <c r="Y74">
        <v>0</v>
      </c>
      <c r="Z74">
        <v>0</v>
      </c>
      <c r="AA74">
        <v>0</v>
      </c>
      <c r="AB74">
        <v>0</v>
      </c>
      <c r="AC74">
        <v>-1</v>
      </c>
      <c r="AD74">
        <v>0</v>
      </c>
      <c r="AE74">
        <v>0</v>
      </c>
      <c r="AF74">
        <v>0</v>
      </c>
      <c r="AG74">
        <v>0</v>
      </c>
      <c r="AH74">
        <v>0</v>
      </c>
      <c r="AK74">
        <v>0</v>
      </c>
      <c r="AM74">
        <v>0</v>
      </c>
      <c r="AO74" s="92"/>
      <c r="AP74" s="82" t="s">
        <v>336</v>
      </c>
      <c r="AQ74" s="82" t="s">
        <v>326</v>
      </c>
      <c r="AR74" s="82"/>
      <c r="AS74">
        <v>0</v>
      </c>
      <c r="AT74">
        <v>0</v>
      </c>
      <c r="AU74">
        <v>2023</v>
      </c>
      <c r="AY74">
        <v>0</v>
      </c>
      <c r="AZ74">
        <v>0</v>
      </c>
      <c r="BA74" s="82" t="s">
        <v>398</v>
      </c>
      <c r="BB74">
        <v>900</v>
      </c>
      <c r="BC74">
        <v>0</v>
      </c>
      <c r="BD74" s="92"/>
      <c r="BE74" s="92"/>
      <c r="BF74">
        <v>0</v>
      </c>
      <c r="BG74">
        <v>0</v>
      </c>
      <c r="BH74">
        <v>0</v>
      </c>
      <c r="BI74" s="92"/>
      <c r="BJ74" s="92"/>
      <c r="BK74" s="92"/>
      <c r="BL74">
        <v>0</v>
      </c>
    </row>
    <row r="75" spans="1:64" x14ac:dyDescent="0.25">
      <c r="A75" s="82" t="s">
        <v>297</v>
      </c>
      <c r="B75" s="82" t="s">
        <v>397</v>
      </c>
      <c r="C75" s="82" t="s">
        <v>97</v>
      </c>
      <c r="D75" s="82" t="s">
        <v>307</v>
      </c>
      <c r="E75" s="82" t="s">
        <v>60</v>
      </c>
      <c r="F75" s="82" t="s">
        <v>335</v>
      </c>
      <c r="G75" s="82" t="s">
        <v>335</v>
      </c>
      <c r="H75">
        <v>0</v>
      </c>
      <c r="I75">
        <v>0</v>
      </c>
      <c r="J75">
        <v>0</v>
      </c>
      <c r="K75" s="92"/>
      <c r="L75">
        <v>0</v>
      </c>
      <c r="M75" s="92"/>
      <c r="N75" s="92"/>
      <c r="O75" s="92"/>
      <c r="P75">
        <v>0</v>
      </c>
      <c r="Q75" s="92"/>
      <c r="R75" s="92"/>
      <c r="S75">
        <v>-1</v>
      </c>
      <c r="T75">
        <v>0</v>
      </c>
      <c r="U75" s="82" t="s">
        <v>328</v>
      </c>
      <c r="V75" s="92"/>
      <c r="W75">
        <v>0</v>
      </c>
      <c r="X75" s="92"/>
      <c r="Y75">
        <v>0</v>
      </c>
      <c r="Z75">
        <v>0</v>
      </c>
      <c r="AA75">
        <v>0</v>
      </c>
      <c r="AB75">
        <v>0</v>
      </c>
      <c r="AC75">
        <v>-1</v>
      </c>
      <c r="AD75">
        <v>0</v>
      </c>
      <c r="AE75">
        <v>0</v>
      </c>
      <c r="AF75">
        <v>0</v>
      </c>
      <c r="AG75">
        <v>0</v>
      </c>
      <c r="AH75">
        <v>0</v>
      </c>
      <c r="AK75">
        <v>0</v>
      </c>
      <c r="AM75">
        <v>0</v>
      </c>
      <c r="AO75" s="92"/>
      <c r="AP75" s="82" t="s">
        <v>336</v>
      </c>
      <c r="AQ75" s="82" t="s">
        <v>326</v>
      </c>
      <c r="AR75" s="82"/>
      <c r="AS75">
        <v>0</v>
      </c>
      <c r="AT75">
        <v>0</v>
      </c>
      <c r="AU75">
        <v>2023</v>
      </c>
      <c r="AY75">
        <v>0</v>
      </c>
      <c r="AZ75">
        <v>0</v>
      </c>
      <c r="BA75" s="82" t="s">
        <v>398</v>
      </c>
      <c r="BB75">
        <v>901</v>
      </c>
      <c r="BC75">
        <v>0</v>
      </c>
      <c r="BD75" s="92"/>
      <c r="BE75" s="92"/>
      <c r="BF75">
        <v>0</v>
      </c>
      <c r="BG75">
        <v>0</v>
      </c>
      <c r="BH75">
        <v>0</v>
      </c>
      <c r="BI75" s="92"/>
      <c r="BJ75" s="92"/>
      <c r="BK75" s="92"/>
      <c r="BL75">
        <v>0</v>
      </c>
    </row>
    <row r="76" spans="1:64" x14ac:dyDescent="0.25">
      <c r="A76" s="82" t="s">
        <v>297</v>
      </c>
      <c r="B76" s="82" t="s">
        <v>397</v>
      </c>
      <c r="C76" s="82" t="s">
        <v>97</v>
      </c>
      <c r="D76" s="82" t="s">
        <v>308</v>
      </c>
      <c r="E76" s="82" t="s">
        <v>61</v>
      </c>
      <c r="F76" s="82" t="s">
        <v>335</v>
      </c>
      <c r="G76" s="82" t="s">
        <v>335</v>
      </c>
      <c r="H76">
        <v>0</v>
      </c>
      <c r="I76">
        <v>0</v>
      </c>
      <c r="J76">
        <v>0</v>
      </c>
      <c r="K76" s="92"/>
      <c r="L76">
        <v>0</v>
      </c>
      <c r="M76" s="92"/>
      <c r="N76" s="92"/>
      <c r="O76" s="92"/>
      <c r="P76">
        <v>0</v>
      </c>
      <c r="Q76" s="92"/>
      <c r="R76" s="92"/>
      <c r="S76">
        <v>-1</v>
      </c>
      <c r="T76">
        <v>0</v>
      </c>
      <c r="U76" s="82" t="s">
        <v>328</v>
      </c>
      <c r="V76" s="92"/>
      <c r="W76">
        <v>0</v>
      </c>
      <c r="X76" s="92"/>
      <c r="Y76">
        <v>0</v>
      </c>
      <c r="Z76">
        <v>0</v>
      </c>
      <c r="AA76">
        <v>0</v>
      </c>
      <c r="AB76">
        <v>0</v>
      </c>
      <c r="AC76">
        <v>-1</v>
      </c>
      <c r="AD76">
        <v>0</v>
      </c>
      <c r="AE76">
        <v>0</v>
      </c>
      <c r="AF76">
        <v>0</v>
      </c>
      <c r="AG76">
        <v>0</v>
      </c>
      <c r="AH76">
        <v>0</v>
      </c>
      <c r="AK76">
        <v>0</v>
      </c>
      <c r="AM76">
        <v>0</v>
      </c>
      <c r="AO76" s="92"/>
      <c r="AP76" s="82" t="s">
        <v>336</v>
      </c>
      <c r="AQ76" s="82" t="s">
        <v>326</v>
      </c>
      <c r="AR76" s="82"/>
      <c r="AS76">
        <v>0</v>
      </c>
      <c r="AT76">
        <v>0</v>
      </c>
      <c r="AU76">
        <v>2023</v>
      </c>
      <c r="AY76">
        <v>0</v>
      </c>
      <c r="AZ76">
        <v>0</v>
      </c>
      <c r="BA76" s="82" t="s">
        <v>398</v>
      </c>
      <c r="BB76">
        <v>902</v>
      </c>
      <c r="BC76">
        <v>0</v>
      </c>
      <c r="BD76" s="92"/>
      <c r="BE76" s="92"/>
      <c r="BF76">
        <v>0</v>
      </c>
      <c r="BG76">
        <v>0</v>
      </c>
      <c r="BH76">
        <v>0</v>
      </c>
      <c r="BI76" s="92"/>
      <c r="BJ76" s="92"/>
      <c r="BK76" s="92"/>
      <c r="BL76">
        <v>0</v>
      </c>
    </row>
    <row r="77" spans="1:64" x14ac:dyDescent="0.25">
      <c r="A77" s="82" t="s">
        <v>297</v>
      </c>
      <c r="B77" s="82" t="s">
        <v>397</v>
      </c>
      <c r="C77" s="82" t="s">
        <v>97</v>
      </c>
      <c r="D77" s="82" t="s">
        <v>309</v>
      </c>
      <c r="E77" s="82" t="s">
        <v>310</v>
      </c>
      <c r="F77" s="82" t="s">
        <v>335</v>
      </c>
      <c r="G77" s="82" t="s">
        <v>335</v>
      </c>
      <c r="H77">
        <v>0</v>
      </c>
      <c r="I77">
        <v>0</v>
      </c>
      <c r="J77">
        <v>0</v>
      </c>
      <c r="K77" s="92"/>
      <c r="L77">
        <v>0</v>
      </c>
      <c r="M77" s="92"/>
      <c r="N77" s="92"/>
      <c r="O77" s="92"/>
      <c r="P77">
        <v>0</v>
      </c>
      <c r="Q77" s="92"/>
      <c r="R77" s="92"/>
      <c r="S77">
        <v>-1</v>
      </c>
      <c r="T77">
        <v>0</v>
      </c>
      <c r="U77" s="82" t="s">
        <v>328</v>
      </c>
      <c r="V77" s="92"/>
      <c r="W77">
        <v>0</v>
      </c>
      <c r="X77" s="92"/>
      <c r="Y77">
        <v>0</v>
      </c>
      <c r="Z77">
        <v>0</v>
      </c>
      <c r="AA77">
        <v>0</v>
      </c>
      <c r="AB77">
        <v>0</v>
      </c>
      <c r="AC77">
        <v>-1</v>
      </c>
      <c r="AD77">
        <v>0</v>
      </c>
      <c r="AE77">
        <v>0</v>
      </c>
      <c r="AF77">
        <v>0</v>
      </c>
      <c r="AG77">
        <v>0</v>
      </c>
      <c r="AH77">
        <v>0</v>
      </c>
      <c r="AK77">
        <v>0</v>
      </c>
      <c r="AM77">
        <v>0</v>
      </c>
      <c r="AO77" s="92"/>
      <c r="AP77" s="82" t="s">
        <v>336</v>
      </c>
      <c r="AQ77" s="82" t="s">
        <v>326</v>
      </c>
      <c r="AR77" s="82"/>
      <c r="AS77">
        <v>0</v>
      </c>
      <c r="AT77">
        <v>0</v>
      </c>
      <c r="AU77">
        <v>2023</v>
      </c>
      <c r="AY77">
        <v>0</v>
      </c>
      <c r="AZ77">
        <v>0</v>
      </c>
      <c r="BA77" s="82" t="s">
        <v>398</v>
      </c>
      <c r="BB77">
        <v>903</v>
      </c>
      <c r="BC77">
        <v>0</v>
      </c>
      <c r="BD77" s="92"/>
      <c r="BE77" s="92"/>
      <c r="BF77">
        <v>0</v>
      </c>
      <c r="BG77">
        <v>0</v>
      </c>
      <c r="BH77">
        <v>0</v>
      </c>
      <c r="BI77" s="92"/>
      <c r="BJ77" s="92"/>
      <c r="BK77" s="92"/>
      <c r="BL77">
        <v>0</v>
      </c>
    </row>
    <row r="78" spans="1:64" x14ac:dyDescent="0.25">
      <c r="A78" s="82" t="s">
        <v>297</v>
      </c>
      <c r="B78" s="82" t="s">
        <v>397</v>
      </c>
      <c r="C78" s="82" t="s">
        <v>97</v>
      </c>
      <c r="D78" s="82" t="s">
        <v>313</v>
      </c>
      <c r="E78" s="82" t="s">
        <v>314</v>
      </c>
      <c r="F78" s="82" t="s">
        <v>335</v>
      </c>
      <c r="G78" s="82" t="s">
        <v>335</v>
      </c>
      <c r="H78">
        <v>0</v>
      </c>
      <c r="I78">
        <v>0</v>
      </c>
      <c r="J78">
        <v>0</v>
      </c>
      <c r="K78" s="92"/>
      <c r="L78">
        <v>0</v>
      </c>
      <c r="M78" s="92"/>
      <c r="N78" s="92"/>
      <c r="O78" s="92"/>
      <c r="P78">
        <v>0</v>
      </c>
      <c r="Q78" s="92"/>
      <c r="R78" s="92"/>
      <c r="S78">
        <v>-1</v>
      </c>
      <c r="T78">
        <v>0</v>
      </c>
      <c r="U78" s="82" t="s">
        <v>328</v>
      </c>
      <c r="V78" s="92"/>
      <c r="W78">
        <v>0</v>
      </c>
      <c r="X78" s="92"/>
      <c r="Y78">
        <v>0</v>
      </c>
      <c r="Z78">
        <v>0</v>
      </c>
      <c r="AA78">
        <v>0</v>
      </c>
      <c r="AB78">
        <v>0</v>
      </c>
      <c r="AC78">
        <v>-1</v>
      </c>
      <c r="AD78">
        <v>0</v>
      </c>
      <c r="AE78">
        <v>0</v>
      </c>
      <c r="AF78">
        <v>0</v>
      </c>
      <c r="AG78">
        <v>0</v>
      </c>
      <c r="AH78">
        <v>0</v>
      </c>
      <c r="AK78">
        <v>0</v>
      </c>
      <c r="AM78">
        <v>0</v>
      </c>
      <c r="AO78" s="92"/>
      <c r="AP78" s="82" t="s">
        <v>336</v>
      </c>
      <c r="AQ78" s="82" t="s">
        <v>326</v>
      </c>
      <c r="AR78" s="82"/>
      <c r="AS78">
        <v>0</v>
      </c>
      <c r="AT78">
        <v>0</v>
      </c>
      <c r="AU78">
        <v>2023</v>
      </c>
      <c r="AY78">
        <v>0</v>
      </c>
      <c r="AZ78">
        <v>0</v>
      </c>
      <c r="BA78" s="82" t="s">
        <v>398</v>
      </c>
      <c r="BB78">
        <v>904</v>
      </c>
      <c r="BC78">
        <v>0</v>
      </c>
      <c r="BD78" s="92"/>
      <c r="BE78" s="92"/>
      <c r="BF78">
        <v>0</v>
      </c>
      <c r="BG78">
        <v>0</v>
      </c>
      <c r="BH78">
        <v>0</v>
      </c>
      <c r="BI78" s="92"/>
      <c r="BJ78" s="92"/>
      <c r="BK78" s="92"/>
      <c r="BL78">
        <v>0</v>
      </c>
    </row>
    <row r="79" spans="1:64" x14ac:dyDescent="0.25">
      <c r="A79" s="82" t="s">
        <v>297</v>
      </c>
      <c r="B79" s="82" t="s">
        <v>397</v>
      </c>
      <c r="C79" s="82" t="s">
        <v>97</v>
      </c>
      <c r="D79" s="82" t="s">
        <v>307</v>
      </c>
      <c r="E79" s="82" t="s">
        <v>60</v>
      </c>
      <c r="F79" s="82" t="s">
        <v>337</v>
      </c>
      <c r="G79" s="82" t="s">
        <v>337</v>
      </c>
      <c r="H79">
        <v>0</v>
      </c>
      <c r="I79">
        <v>0</v>
      </c>
      <c r="J79">
        <v>0</v>
      </c>
      <c r="K79" s="92"/>
      <c r="L79">
        <v>0</v>
      </c>
      <c r="M79" s="92"/>
      <c r="N79" s="92"/>
      <c r="O79" s="92"/>
      <c r="P79">
        <v>0</v>
      </c>
      <c r="Q79" s="92"/>
      <c r="R79" s="92"/>
      <c r="S79">
        <v>-1</v>
      </c>
      <c r="T79">
        <v>0</v>
      </c>
      <c r="U79" s="82" t="s">
        <v>328</v>
      </c>
      <c r="V79" s="92"/>
      <c r="W79">
        <v>0</v>
      </c>
      <c r="X79" s="92"/>
      <c r="Y79">
        <v>0</v>
      </c>
      <c r="Z79">
        <v>0</v>
      </c>
      <c r="AA79">
        <v>0</v>
      </c>
      <c r="AB79">
        <v>0</v>
      </c>
      <c r="AC79">
        <v>-1</v>
      </c>
      <c r="AD79">
        <v>0</v>
      </c>
      <c r="AE79">
        <v>0</v>
      </c>
      <c r="AF79">
        <v>0</v>
      </c>
      <c r="AG79">
        <v>0</v>
      </c>
      <c r="AH79">
        <v>0</v>
      </c>
      <c r="AK79">
        <v>0</v>
      </c>
      <c r="AM79">
        <v>0</v>
      </c>
      <c r="AO79" s="92"/>
      <c r="AP79" s="82" t="s">
        <v>336</v>
      </c>
      <c r="AQ79" s="82" t="s">
        <v>326</v>
      </c>
      <c r="AR79" s="82"/>
      <c r="AS79">
        <v>0</v>
      </c>
      <c r="AT79">
        <v>0</v>
      </c>
      <c r="AU79">
        <v>2023</v>
      </c>
      <c r="AY79">
        <v>0</v>
      </c>
      <c r="AZ79">
        <v>0</v>
      </c>
      <c r="BA79" s="82" t="s">
        <v>398</v>
      </c>
      <c r="BB79">
        <v>905</v>
      </c>
      <c r="BC79">
        <v>0</v>
      </c>
      <c r="BD79" s="92"/>
      <c r="BE79" s="92"/>
      <c r="BF79">
        <v>0</v>
      </c>
      <c r="BG79">
        <v>0</v>
      </c>
      <c r="BH79">
        <v>0</v>
      </c>
      <c r="BI79" s="92"/>
      <c r="BJ79" s="92"/>
      <c r="BK79" s="92"/>
      <c r="BL79">
        <v>0</v>
      </c>
    </row>
    <row r="80" spans="1:64" x14ac:dyDescent="0.25">
      <c r="A80" s="82" t="s">
        <v>297</v>
      </c>
      <c r="B80" s="82" t="s">
        <v>397</v>
      </c>
      <c r="C80" s="82" t="s">
        <v>97</v>
      </c>
      <c r="D80" s="82" t="s">
        <v>308</v>
      </c>
      <c r="E80" s="82" t="s">
        <v>61</v>
      </c>
      <c r="F80" s="82" t="s">
        <v>337</v>
      </c>
      <c r="G80" s="82" t="s">
        <v>337</v>
      </c>
      <c r="H80">
        <v>0</v>
      </c>
      <c r="I80">
        <v>0</v>
      </c>
      <c r="J80">
        <v>0</v>
      </c>
      <c r="K80" s="92"/>
      <c r="L80">
        <v>0</v>
      </c>
      <c r="M80" s="92"/>
      <c r="N80" s="92"/>
      <c r="O80" s="92"/>
      <c r="P80">
        <v>0</v>
      </c>
      <c r="Q80" s="92"/>
      <c r="R80" s="92"/>
      <c r="S80">
        <v>-1</v>
      </c>
      <c r="T80">
        <v>0</v>
      </c>
      <c r="U80" s="82" t="s">
        <v>328</v>
      </c>
      <c r="V80" s="92"/>
      <c r="W80">
        <v>0</v>
      </c>
      <c r="X80" s="92"/>
      <c r="Y80">
        <v>0</v>
      </c>
      <c r="Z80">
        <v>0</v>
      </c>
      <c r="AA80">
        <v>0</v>
      </c>
      <c r="AB80">
        <v>0</v>
      </c>
      <c r="AC80">
        <v>-1</v>
      </c>
      <c r="AD80">
        <v>0</v>
      </c>
      <c r="AE80">
        <v>0</v>
      </c>
      <c r="AF80">
        <v>0</v>
      </c>
      <c r="AG80">
        <v>0</v>
      </c>
      <c r="AH80">
        <v>0</v>
      </c>
      <c r="AK80">
        <v>0</v>
      </c>
      <c r="AM80">
        <v>0</v>
      </c>
      <c r="AO80" s="92"/>
      <c r="AP80" s="82" t="s">
        <v>336</v>
      </c>
      <c r="AQ80" s="82" t="s">
        <v>326</v>
      </c>
      <c r="AR80" s="82"/>
      <c r="AS80">
        <v>0</v>
      </c>
      <c r="AT80">
        <v>0</v>
      </c>
      <c r="AU80">
        <v>2023</v>
      </c>
      <c r="AY80">
        <v>0</v>
      </c>
      <c r="AZ80">
        <v>0</v>
      </c>
      <c r="BA80" s="82" t="s">
        <v>398</v>
      </c>
      <c r="BB80">
        <v>906</v>
      </c>
      <c r="BC80">
        <v>0</v>
      </c>
      <c r="BD80" s="92"/>
      <c r="BE80" s="92"/>
      <c r="BF80">
        <v>0</v>
      </c>
      <c r="BG80">
        <v>0</v>
      </c>
      <c r="BH80">
        <v>0</v>
      </c>
      <c r="BI80" s="92"/>
      <c r="BJ80" s="92"/>
      <c r="BK80" s="92"/>
      <c r="BL80">
        <v>0</v>
      </c>
    </row>
    <row r="81" spans="1:64" x14ac:dyDescent="0.25">
      <c r="A81" s="82" t="s">
        <v>297</v>
      </c>
      <c r="B81" s="82" t="s">
        <v>397</v>
      </c>
      <c r="C81" s="82" t="s">
        <v>97</v>
      </c>
      <c r="D81" s="82" t="s">
        <v>313</v>
      </c>
      <c r="E81" s="82" t="s">
        <v>314</v>
      </c>
      <c r="F81" s="82" t="s">
        <v>337</v>
      </c>
      <c r="G81" s="82" t="s">
        <v>337</v>
      </c>
      <c r="H81">
        <v>0</v>
      </c>
      <c r="I81">
        <v>0</v>
      </c>
      <c r="J81">
        <v>0</v>
      </c>
      <c r="K81" s="92"/>
      <c r="L81">
        <v>0</v>
      </c>
      <c r="M81" s="92"/>
      <c r="N81" s="92"/>
      <c r="O81" s="92"/>
      <c r="P81">
        <v>0</v>
      </c>
      <c r="Q81" s="92"/>
      <c r="R81" s="92"/>
      <c r="S81">
        <v>-1</v>
      </c>
      <c r="T81">
        <v>0</v>
      </c>
      <c r="U81" s="82" t="s">
        <v>328</v>
      </c>
      <c r="V81" s="92"/>
      <c r="W81">
        <v>0</v>
      </c>
      <c r="X81" s="92"/>
      <c r="Y81">
        <v>0</v>
      </c>
      <c r="Z81">
        <v>0</v>
      </c>
      <c r="AA81">
        <v>0</v>
      </c>
      <c r="AB81">
        <v>0</v>
      </c>
      <c r="AC81">
        <v>-1</v>
      </c>
      <c r="AD81">
        <v>0</v>
      </c>
      <c r="AE81">
        <v>0</v>
      </c>
      <c r="AF81">
        <v>0</v>
      </c>
      <c r="AG81">
        <v>0</v>
      </c>
      <c r="AH81">
        <v>0</v>
      </c>
      <c r="AK81">
        <v>0</v>
      </c>
      <c r="AM81">
        <v>0</v>
      </c>
      <c r="AO81" s="92"/>
      <c r="AP81" s="82" t="s">
        <v>336</v>
      </c>
      <c r="AQ81" s="82" t="s">
        <v>326</v>
      </c>
      <c r="AR81" s="82"/>
      <c r="AS81">
        <v>0</v>
      </c>
      <c r="AT81">
        <v>0</v>
      </c>
      <c r="AU81">
        <v>2023</v>
      </c>
      <c r="AY81">
        <v>0</v>
      </c>
      <c r="AZ81">
        <v>0</v>
      </c>
      <c r="BA81" s="82" t="s">
        <v>398</v>
      </c>
      <c r="BB81">
        <v>907</v>
      </c>
      <c r="BC81">
        <v>0</v>
      </c>
      <c r="BD81" s="92"/>
      <c r="BE81" s="92"/>
      <c r="BF81">
        <v>0</v>
      </c>
      <c r="BG81">
        <v>0</v>
      </c>
      <c r="BH81">
        <v>0</v>
      </c>
      <c r="BI81" s="92"/>
      <c r="BJ81" s="92"/>
      <c r="BK81" s="92"/>
      <c r="BL81">
        <v>0</v>
      </c>
    </row>
    <row r="82" spans="1:64" x14ac:dyDescent="0.25">
      <c r="A82" s="82" t="s">
        <v>297</v>
      </c>
      <c r="B82" s="82" t="s">
        <v>397</v>
      </c>
      <c r="C82" s="82" t="s">
        <v>97</v>
      </c>
      <c r="D82" s="82" t="s">
        <v>303</v>
      </c>
      <c r="E82" s="82" t="s">
        <v>304</v>
      </c>
      <c r="F82" s="82" t="s">
        <v>338</v>
      </c>
      <c r="G82" s="82" t="s">
        <v>338</v>
      </c>
      <c r="H82">
        <v>0</v>
      </c>
      <c r="I82">
        <v>0</v>
      </c>
      <c r="J82">
        <v>0</v>
      </c>
      <c r="K82" s="92"/>
      <c r="L82">
        <v>0</v>
      </c>
      <c r="M82" s="92"/>
      <c r="N82" s="92"/>
      <c r="O82" s="92"/>
      <c r="P82">
        <v>0</v>
      </c>
      <c r="Q82" s="92"/>
      <c r="R82" s="92"/>
      <c r="S82">
        <v>-1</v>
      </c>
      <c r="T82">
        <v>0</v>
      </c>
      <c r="U82" s="82" t="s">
        <v>328</v>
      </c>
      <c r="V82" s="92"/>
      <c r="W82">
        <v>0</v>
      </c>
      <c r="X82" s="92"/>
      <c r="Y82">
        <v>0</v>
      </c>
      <c r="Z82">
        <v>0</v>
      </c>
      <c r="AA82">
        <v>0</v>
      </c>
      <c r="AB82">
        <v>0</v>
      </c>
      <c r="AC82">
        <v>-1</v>
      </c>
      <c r="AD82">
        <v>0</v>
      </c>
      <c r="AE82">
        <v>0</v>
      </c>
      <c r="AF82">
        <v>0</v>
      </c>
      <c r="AG82">
        <v>0</v>
      </c>
      <c r="AH82">
        <v>0</v>
      </c>
      <c r="AK82">
        <v>0</v>
      </c>
      <c r="AM82">
        <v>0</v>
      </c>
      <c r="AO82" s="92"/>
      <c r="AP82" s="82" t="s">
        <v>336</v>
      </c>
      <c r="AQ82" s="82" t="s">
        <v>326</v>
      </c>
      <c r="AR82" s="82"/>
      <c r="AS82">
        <v>0</v>
      </c>
      <c r="AT82">
        <v>0</v>
      </c>
      <c r="AU82">
        <v>2023</v>
      </c>
      <c r="AY82">
        <v>0</v>
      </c>
      <c r="AZ82">
        <v>0</v>
      </c>
      <c r="BA82" s="82" t="s">
        <v>398</v>
      </c>
      <c r="BB82">
        <v>908</v>
      </c>
      <c r="BC82">
        <v>0</v>
      </c>
      <c r="BD82" s="92"/>
      <c r="BE82" s="92"/>
      <c r="BF82">
        <v>0</v>
      </c>
      <c r="BG82">
        <v>0</v>
      </c>
      <c r="BH82">
        <v>0</v>
      </c>
      <c r="BI82" s="92"/>
      <c r="BJ82" s="92"/>
      <c r="BK82" s="92"/>
      <c r="BL82">
        <v>0</v>
      </c>
    </row>
    <row r="83" spans="1:64" x14ac:dyDescent="0.25">
      <c r="A83" s="82" t="s">
        <v>297</v>
      </c>
      <c r="B83" s="82" t="s">
        <v>397</v>
      </c>
      <c r="C83" s="82" t="s">
        <v>97</v>
      </c>
      <c r="D83" s="82" t="s">
        <v>307</v>
      </c>
      <c r="E83" s="82" t="s">
        <v>60</v>
      </c>
      <c r="F83" s="82" t="s">
        <v>338</v>
      </c>
      <c r="G83" s="82" t="s">
        <v>338</v>
      </c>
      <c r="H83">
        <v>0</v>
      </c>
      <c r="I83">
        <v>0</v>
      </c>
      <c r="J83">
        <v>0</v>
      </c>
      <c r="K83" s="92"/>
      <c r="L83">
        <v>0</v>
      </c>
      <c r="M83" s="92"/>
      <c r="N83" s="92"/>
      <c r="O83" s="92"/>
      <c r="P83">
        <v>0</v>
      </c>
      <c r="Q83" s="92"/>
      <c r="R83" s="92"/>
      <c r="S83">
        <v>-1</v>
      </c>
      <c r="T83">
        <v>0</v>
      </c>
      <c r="U83" s="82" t="s">
        <v>328</v>
      </c>
      <c r="V83" s="92"/>
      <c r="W83">
        <v>0</v>
      </c>
      <c r="X83" s="92"/>
      <c r="Y83">
        <v>0</v>
      </c>
      <c r="Z83">
        <v>0</v>
      </c>
      <c r="AA83">
        <v>0</v>
      </c>
      <c r="AB83">
        <v>0</v>
      </c>
      <c r="AC83">
        <v>-1</v>
      </c>
      <c r="AD83">
        <v>0</v>
      </c>
      <c r="AE83">
        <v>0</v>
      </c>
      <c r="AF83">
        <v>0</v>
      </c>
      <c r="AG83">
        <v>0</v>
      </c>
      <c r="AH83">
        <v>0</v>
      </c>
      <c r="AK83">
        <v>0</v>
      </c>
      <c r="AM83">
        <v>0</v>
      </c>
      <c r="AO83" s="92"/>
      <c r="AP83" s="82" t="s">
        <v>336</v>
      </c>
      <c r="AQ83" s="82" t="s">
        <v>326</v>
      </c>
      <c r="AR83" s="82"/>
      <c r="AS83">
        <v>0</v>
      </c>
      <c r="AT83">
        <v>0</v>
      </c>
      <c r="AU83">
        <v>2023</v>
      </c>
      <c r="AY83">
        <v>0</v>
      </c>
      <c r="AZ83">
        <v>0</v>
      </c>
      <c r="BA83" s="82" t="s">
        <v>398</v>
      </c>
      <c r="BB83">
        <v>909</v>
      </c>
      <c r="BC83">
        <v>0</v>
      </c>
      <c r="BD83" s="92"/>
      <c r="BE83" s="92"/>
      <c r="BF83">
        <v>0</v>
      </c>
      <c r="BG83">
        <v>0</v>
      </c>
      <c r="BH83">
        <v>0</v>
      </c>
      <c r="BI83" s="92"/>
      <c r="BJ83" s="92"/>
      <c r="BK83" s="92"/>
      <c r="BL83">
        <v>0</v>
      </c>
    </row>
    <row r="84" spans="1:64" x14ac:dyDescent="0.25">
      <c r="A84" s="82" t="s">
        <v>297</v>
      </c>
      <c r="B84" s="82" t="s">
        <v>397</v>
      </c>
      <c r="C84" s="82" t="s">
        <v>97</v>
      </c>
      <c r="D84" s="82" t="s">
        <v>308</v>
      </c>
      <c r="E84" s="82" t="s">
        <v>61</v>
      </c>
      <c r="F84" s="82" t="s">
        <v>338</v>
      </c>
      <c r="G84" s="82" t="s">
        <v>338</v>
      </c>
      <c r="H84">
        <v>0</v>
      </c>
      <c r="I84">
        <v>0</v>
      </c>
      <c r="J84">
        <v>0</v>
      </c>
      <c r="K84" s="92"/>
      <c r="L84">
        <v>0</v>
      </c>
      <c r="M84" s="92"/>
      <c r="N84" s="92"/>
      <c r="O84" s="92"/>
      <c r="P84">
        <v>0</v>
      </c>
      <c r="Q84" s="92"/>
      <c r="R84" s="92"/>
      <c r="S84">
        <v>-1</v>
      </c>
      <c r="T84">
        <v>0</v>
      </c>
      <c r="U84" s="82" t="s">
        <v>328</v>
      </c>
      <c r="V84" s="92"/>
      <c r="W84">
        <v>0</v>
      </c>
      <c r="X84" s="92"/>
      <c r="Y84">
        <v>0</v>
      </c>
      <c r="Z84">
        <v>0</v>
      </c>
      <c r="AA84">
        <v>0</v>
      </c>
      <c r="AB84">
        <v>0</v>
      </c>
      <c r="AC84">
        <v>-1</v>
      </c>
      <c r="AD84">
        <v>0</v>
      </c>
      <c r="AE84">
        <v>0</v>
      </c>
      <c r="AF84">
        <v>0</v>
      </c>
      <c r="AG84">
        <v>0</v>
      </c>
      <c r="AH84">
        <v>0</v>
      </c>
      <c r="AK84">
        <v>0</v>
      </c>
      <c r="AM84">
        <v>0</v>
      </c>
      <c r="AO84" s="92"/>
      <c r="AP84" s="82" t="s">
        <v>336</v>
      </c>
      <c r="AQ84" s="82" t="s">
        <v>326</v>
      </c>
      <c r="AR84" s="82"/>
      <c r="AS84">
        <v>0</v>
      </c>
      <c r="AT84">
        <v>0</v>
      </c>
      <c r="AU84">
        <v>2023</v>
      </c>
      <c r="AY84">
        <v>0</v>
      </c>
      <c r="AZ84">
        <v>0</v>
      </c>
      <c r="BA84" s="82" t="s">
        <v>398</v>
      </c>
      <c r="BB84">
        <v>910</v>
      </c>
      <c r="BC84">
        <v>0</v>
      </c>
      <c r="BD84" s="92"/>
      <c r="BE84" s="92"/>
      <c r="BF84">
        <v>0</v>
      </c>
      <c r="BG84">
        <v>0</v>
      </c>
      <c r="BH84">
        <v>0</v>
      </c>
      <c r="BI84" s="92"/>
      <c r="BJ84" s="92"/>
      <c r="BK84" s="92"/>
      <c r="BL84">
        <v>0</v>
      </c>
    </row>
    <row r="85" spans="1:64" x14ac:dyDescent="0.25">
      <c r="A85" s="82" t="s">
        <v>297</v>
      </c>
      <c r="B85" s="82" t="s">
        <v>397</v>
      </c>
      <c r="C85" s="82" t="s">
        <v>97</v>
      </c>
      <c r="D85" s="82" t="s">
        <v>311</v>
      </c>
      <c r="E85" s="82" t="s">
        <v>312</v>
      </c>
      <c r="F85" s="82" t="s">
        <v>338</v>
      </c>
      <c r="G85" s="82" t="s">
        <v>338</v>
      </c>
      <c r="H85">
        <v>0</v>
      </c>
      <c r="I85">
        <v>0</v>
      </c>
      <c r="J85">
        <v>0</v>
      </c>
      <c r="K85" s="92"/>
      <c r="L85">
        <v>0</v>
      </c>
      <c r="M85" s="92"/>
      <c r="N85" s="92"/>
      <c r="O85" s="92"/>
      <c r="P85">
        <v>0</v>
      </c>
      <c r="Q85" s="92"/>
      <c r="R85" s="92"/>
      <c r="S85">
        <v>-1</v>
      </c>
      <c r="T85">
        <v>0</v>
      </c>
      <c r="U85" s="82" t="s">
        <v>328</v>
      </c>
      <c r="V85" s="92"/>
      <c r="W85">
        <v>0</v>
      </c>
      <c r="X85" s="92"/>
      <c r="Y85">
        <v>0</v>
      </c>
      <c r="Z85">
        <v>0</v>
      </c>
      <c r="AA85">
        <v>0</v>
      </c>
      <c r="AB85">
        <v>0</v>
      </c>
      <c r="AC85">
        <v>-1</v>
      </c>
      <c r="AD85">
        <v>0</v>
      </c>
      <c r="AE85">
        <v>0</v>
      </c>
      <c r="AF85">
        <v>0</v>
      </c>
      <c r="AG85">
        <v>0</v>
      </c>
      <c r="AH85">
        <v>0</v>
      </c>
      <c r="AK85">
        <v>0</v>
      </c>
      <c r="AM85">
        <v>0</v>
      </c>
      <c r="AO85" s="92"/>
      <c r="AP85" s="82" t="s">
        <v>336</v>
      </c>
      <c r="AQ85" s="82" t="s">
        <v>326</v>
      </c>
      <c r="AR85" s="82"/>
      <c r="AS85">
        <v>0</v>
      </c>
      <c r="AT85">
        <v>0</v>
      </c>
      <c r="AU85">
        <v>2023</v>
      </c>
      <c r="AY85">
        <v>0</v>
      </c>
      <c r="AZ85">
        <v>0</v>
      </c>
      <c r="BA85" s="82" t="s">
        <v>398</v>
      </c>
      <c r="BB85">
        <v>911</v>
      </c>
      <c r="BC85">
        <v>0</v>
      </c>
      <c r="BD85" s="92"/>
      <c r="BE85" s="92"/>
      <c r="BF85">
        <v>0</v>
      </c>
      <c r="BG85">
        <v>0</v>
      </c>
      <c r="BH85">
        <v>0</v>
      </c>
      <c r="BI85" s="92"/>
      <c r="BJ85" s="92"/>
      <c r="BK85" s="92"/>
      <c r="BL85">
        <v>0</v>
      </c>
    </row>
    <row r="86" spans="1:64" x14ac:dyDescent="0.25">
      <c r="A86" s="82" t="s">
        <v>297</v>
      </c>
      <c r="B86" s="82" t="s">
        <v>397</v>
      </c>
      <c r="C86" s="82" t="s">
        <v>97</v>
      </c>
      <c r="D86" s="82" t="s">
        <v>313</v>
      </c>
      <c r="E86" s="82" t="s">
        <v>314</v>
      </c>
      <c r="F86" s="82" t="s">
        <v>338</v>
      </c>
      <c r="G86" s="82" t="s">
        <v>338</v>
      </c>
      <c r="H86">
        <v>0</v>
      </c>
      <c r="I86">
        <v>0</v>
      </c>
      <c r="J86">
        <v>0</v>
      </c>
      <c r="K86" s="92"/>
      <c r="L86">
        <v>0</v>
      </c>
      <c r="M86" s="92"/>
      <c r="N86" s="92"/>
      <c r="O86" s="92"/>
      <c r="P86">
        <v>0</v>
      </c>
      <c r="Q86" s="92"/>
      <c r="R86" s="92"/>
      <c r="S86">
        <v>-1</v>
      </c>
      <c r="T86">
        <v>0</v>
      </c>
      <c r="U86" s="82" t="s">
        <v>328</v>
      </c>
      <c r="V86" s="92"/>
      <c r="W86">
        <v>0</v>
      </c>
      <c r="X86" s="92"/>
      <c r="Y86">
        <v>0</v>
      </c>
      <c r="Z86">
        <v>0</v>
      </c>
      <c r="AA86">
        <v>0</v>
      </c>
      <c r="AB86">
        <v>0</v>
      </c>
      <c r="AC86">
        <v>-1</v>
      </c>
      <c r="AD86">
        <v>0</v>
      </c>
      <c r="AE86">
        <v>0</v>
      </c>
      <c r="AF86">
        <v>0</v>
      </c>
      <c r="AG86">
        <v>0</v>
      </c>
      <c r="AH86">
        <v>0</v>
      </c>
      <c r="AK86">
        <v>0</v>
      </c>
      <c r="AM86">
        <v>0</v>
      </c>
      <c r="AO86" s="92"/>
      <c r="AP86" s="82" t="s">
        <v>336</v>
      </c>
      <c r="AQ86" s="82" t="s">
        <v>326</v>
      </c>
      <c r="AR86" s="82"/>
      <c r="AS86">
        <v>0</v>
      </c>
      <c r="AT86">
        <v>0</v>
      </c>
      <c r="AU86">
        <v>2023</v>
      </c>
      <c r="AY86">
        <v>0</v>
      </c>
      <c r="AZ86">
        <v>0</v>
      </c>
      <c r="BA86" s="82" t="s">
        <v>398</v>
      </c>
      <c r="BB86">
        <v>912</v>
      </c>
      <c r="BC86">
        <v>0</v>
      </c>
      <c r="BD86" s="92"/>
      <c r="BE86" s="92"/>
      <c r="BF86">
        <v>0</v>
      </c>
      <c r="BG86">
        <v>0</v>
      </c>
      <c r="BH86">
        <v>0</v>
      </c>
      <c r="BI86" s="92"/>
      <c r="BJ86" s="92"/>
      <c r="BK86" s="92"/>
      <c r="BL86">
        <v>0</v>
      </c>
    </row>
    <row r="87" spans="1:64" x14ac:dyDescent="0.25">
      <c r="A87" s="82" t="s">
        <v>297</v>
      </c>
      <c r="B87" s="82" t="s">
        <v>397</v>
      </c>
      <c r="C87" s="82" t="s">
        <v>97</v>
      </c>
      <c r="D87" s="82" t="s">
        <v>298</v>
      </c>
      <c r="E87" s="82" t="s">
        <v>55</v>
      </c>
      <c r="F87" s="82" t="s">
        <v>339</v>
      </c>
      <c r="G87" s="82" t="s">
        <v>339</v>
      </c>
      <c r="H87">
        <v>0</v>
      </c>
      <c r="I87">
        <v>0</v>
      </c>
      <c r="J87">
        <v>0</v>
      </c>
      <c r="K87" s="92"/>
      <c r="L87">
        <v>0</v>
      </c>
      <c r="M87" s="92"/>
      <c r="N87" s="92"/>
      <c r="O87" s="92"/>
      <c r="P87">
        <v>0</v>
      </c>
      <c r="Q87" s="92"/>
      <c r="R87" s="92"/>
      <c r="S87">
        <v>-1</v>
      </c>
      <c r="T87">
        <v>0</v>
      </c>
      <c r="U87" s="82" t="s">
        <v>328</v>
      </c>
      <c r="V87" s="92"/>
      <c r="W87">
        <v>0</v>
      </c>
      <c r="X87" s="92"/>
      <c r="Y87">
        <v>0</v>
      </c>
      <c r="Z87">
        <v>0</v>
      </c>
      <c r="AA87">
        <v>0</v>
      </c>
      <c r="AB87">
        <v>0</v>
      </c>
      <c r="AC87">
        <v>-1</v>
      </c>
      <c r="AD87">
        <v>0</v>
      </c>
      <c r="AE87">
        <v>0</v>
      </c>
      <c r="AF87">
        <v>0</v>
      </c>
      <c r="AG87">
        <v>0</v>
      </c>
      <c r="AH87">
        <v>0</v>
      </c>
      <c r="AK87">
        <v>0</v>
      </c>
      <c r="AM87">
        <v>0</v>
      </c>
      <c r="AO87" s="92"/>
      <c r="AP87" s="82" t="s">
        <v>336</v>
      </c>
      <c r="AQ87" s="82" t="s">
        <v>326</v>
      </c>
      <c r="AR87" s="82"/>
      <c r="AS87">
        <v>0</v>
      </c>
      <c r="AT87">
        <v>0</v>
      </c>
      <c r="AU87">
        <v>2023</v>
      </c>
      <c r="AY87">
        <v>0</v>
      </c>
      <c r="AZ87">
        <v>0</v>
      </c>
      <c r="BA87" s="82" t="s">
        <v>398</v>
      </c>
      <c r="BB87">
        <v>913</v>
      </c>
      <c r="BC87">
        <v>0</v>
      </c>
      <c r="BD87" s="92"/>
      <c r="BE87" s="92"/>
      <c r="BF87">
        <v>0</v>
      </c>
      <c r="BG87">
        <v>0</v>
      </c>
      <c r="BH87">
        <v>0</v>
      </c>
      <c r="BI87" s="92"/>
      <c r="BJ87" s="92"/>
      <c r="BK87" s="92"/>
      <c r="BL87">
        <v>0</v>
      </c>
    </row>
    <row r="88" spans="1:64" x14ac:dyDescent="0.25">
      <c r="A88" s="82" t="s">
        <v>297</v>
      </c>
      <c r="B88" s="82" t="s">
        <v>397</v>
      </c>
      <c r="C88" s="82" t="s">
        <v>97</v>
      </c>
      <c r="D88" s="82" t="s">
        <v>303</v>
      </c>
      <c r="E88" s="82" t="s">
        <v>304</v>
      </c>
      <c r="F88" s="82" t="s">
        <v>339</v>
      </c>
      <c r="G88" s="82" t="s">
        <v>339</v>
      </c>
      <c r="H88">
        <v>0</v>
      </c>
      <c r="I88">
        <v>0</v>
      </c>
      <c r="J88">
        <v>0</v>
      </c>
      <c r="K88" s="92"/>
      <c r="L88">
        <v>0</v>
      </c>
      <c r="M88" s="92"/>
      <c r="N88" s="92"/>
      <c r="O88" s="92"/>
      <c r="P88">
        <v>0</v>
      </c>
      <c r="Q88" s="92"/>
      <c r="R88" s="92"/>
      <c r="S88">
        <v>-1</v>
      </c>
      <c r="T88">
        <v>0</v>
      </c>
      <c r="U88" s="82" t="s">
        <v>328</v>
      </c>
      <c r="V88" s="92"/>
      <c r="W88">
        <v>0</v>
      </c>
      <c r="X88" s="92"/>
      <c r="Y88">
        <v>0</v>
      </c>
      <c r="Z88">
        <v>0</v>
      </c>
      <c r="AA88">
        <v>0</v>
      </c>
      <c r="AB88">
        <v>0</v>
      </c>
      <c r="AC88">
        <v>-1</v>
      </c>
      <c r="AD88">
        <v>0</v>
      </c>
      <c r="AE88">
        <v>0</v>
      </c>
      <c r="AF88">
        <v>0</v>
      </c>
      <c r="AG88">
        <v>0</v>
      </c>
      <c r="AH88">
        <v>0</v>
      </c>
      <c r="AK88">
        <v>0</v>
      </c>
      <c r="AM88">
        <v>0</v>
      </c>
      <c r="AO88" s="92"/>
      <c r="AP88" s="82" t="s">
        <v>336</v>
      </c>
      <c r="AQ88" s="82" t="s">
        <v>326</v>
      </c>
      <c r="AR88" s="82"/>
      <c r="AS88">
        <v>0</v>
      </c>
      <c r="AT88">
        <v>0</v>
      </c>
      <c r="AU88">
        <v>2023</v>
      </c>
      <c r="AY88">
        <v>0</v>
      </c>
      <c r="AZ88">
        <v>0</v>
      </c>
      <c r="BA88" s="82" t="s">
        <v>398</v>
      </c>
      <c r="BB88">
        <v>914</v>
      </c>
      <c r="BC88">
        <v>0</v>
      </c>
      <c r="BD88" s="92"/>
      <c r="BE88" s="92"/>
      <c r="BF88">
        <v>0</v>
      </c>
      <c r="BG88">
        <v>0</v>
      </c>
      <c r="BH88">
        <v>0</v>
      </c>
      <c r="BI88" s="92"/>
      <c r="BJ88" s="92"/>
      <c r="BK88" s="92"/>
      <c r="BL88">
        <v>0</v>
      </c>
    </row>
    <row r="89" spans="1:64" x14ac:dyDescent="0.25">
      <c r="A89" s="82" t="s">
        <v>297</v>
      </c>
      <c r="B89" s="82" t="s">
        <v>397</v>
      </c>
      <c r="C89" s="82" t="s">
        <v>97</v>
      </c>
      <c r="D89" s="82" t="s">
        <v>305</v>
      </c>
      <c r="E89" s="82" t="s">
        <v>58</v>
      </c>
      <c r="F89" s="82" t="s">
        <v>339</v>
      </c>
      <c r="G89" s="82" t="s">
        <v>339</v>
      </c>
      <c r="H89">
        <v>0</v>
      </c>
      <c r="I89">
        <v>0</v>
      </c>
      <c r="J89">
        <v>0</v>
      </c>
      <c r="K89" s="92"/>
      <c r="L89">
        <v>0</v>
      </c>
      <c r="M89" s="92"/>
      <c r="N89" s="92"/>
      <c r="O89" s="92"/>
      <c r="P89">
        <v>0</v>
      </c>
      <c r="Q89" s="92"/>
      <c r="R89" s="92"/>
      <c r="S89">
        <v>-1</v>
      </c>
      <c r="T89">
        <v>0</v>
      </c>
      <c r="U89" s="82" t="s">
        <v>328</v>
      </c>
      <c r="V89" s="92"/>
      <c r="W89">
        <v>0</v>
      </c>
      <c r="X89" s="92"/>
      <c r="Y89">
        <v>0</v>
      </c>
      <c r="Z89">
        <v>0</v>
      </c>
      <c r="AA89">
        <v>0</v>
      </c>
      <c r="AB89">
        <v>0</v>
      </c>
      <c r="AC89">
        <v>-1</v>
      </c>
      <c r="AD89">
        <v>0</v>
      </c>
      <c r="AE89">
        <v>0</v>
      </c>
      <c r="AF89">
        <v>0</v>
      </c>
      <c r="AG89">
        <v>0</v>
      </c>
      <c r="AH89">
        <v>0</v>
      </c>
      <c r="AK89">
        <v>0</v>
      </c>
      <c r="AM89">
        <v>0</v>
      </c>
      <c r="AO89" s="92"/>
      <c r="AP89" s="82" t="s">
        <v>336</v>
      </c>
      <c r="AQ89" s="82" t="s">
        <v>326</v>
      </c>
      <c r="AR89" s="82"/>
      <c r="AS89">
        <v>0</v>
      </c>
      <c r="AT89">
        <v>0</v>
      </c>
      <c r="AU89">
        <v>2023</v>
      </c>
      <c r="AY89">
        <v>0</v>
      </c>
      <c r="AZ89">
        <v>0</v>
      </c>
      <c r="BA89" s="82" t="s">
        <v>398</v>
      </c>
      <c r="BB89">
        <v>915</v>
      </c>
      <c r="BC89">
        <v>0</v>
      </c>
      <c r="BD89" s="92"/>
      <c r="BE89" s="92"/>
      <c r="BF89">
        <v>0</v>
      </c>
      <c r="BG89">
        <v>0</v>
      </c>
      <c r="BH89">
        <v>0</v>
      </c>
      <c r="BI89" s="92"/>
      <c r="BJ89" s="92"/>
      <c r="BK89" s="92"/>
      <c r="BL89">
        <v>0</v>
      </c>
    </row>
    <row r="90" spans="1:64" x14ac:dyDescent="0.25">
      <c r="A90" s="82" t="s">
        <v>297</v>
      </c>
      <c r="B90" s="82" t="s">
        <v>397</v>
      </c>
      <c r="C90" s="82" t="s">
        <v>97</v>
      </c>
      <c r="D90" s="82" t="s">
        <v>306</v>
      </c>
      <c r="E90" s="82" t="s">
        <v>59</v>
      </c>
      <c r="F90" s="82" t="s">
        <v>339</v>
      </c>
      <c r="G90" s="82" t="s">
        <v>339</v>
      </c>
      <c r="H90">
        <v>0</v>
      </c>
      <c r="I90">
        <v>0</v>
      </c>
      <c r="J90">
        <v>0</v>
      </c>
      <c r="K90" s="92"/>
      <c r="L90">
        <v>0</v>
      </c>
      <c r="M90" s="92"/>
      <c r="N90" s="92"/>
      <c r="O90" s="92"/>
      <c r="P90">
        <v>0</v>
      </c>
      <c r="Q90" s="92"/>
      <c r="R90" s="92"/>
      <c r="S90">
        <v>-1</v>
      </c>
      <c r="T90">
        <v>0</v>
      </c>
      <c r="U90" s="82" t="s">
        <v>328</v>
      </c>
      <c r="V90" s="92"/>
      <c r="W90">
        <v>0</v>
      </c>
      <c r="X90" s="92"/>
      <c r="Y90">
        <v>0</v>
      </c>
      <c r="Z90">
        <v>0</v>
      </c>
      <c r="AA90">
        <v>0</v>
      </c>
      <c r="AB90">
        <v>0</v>
      </c>
      <c r="AC90">
        <v>-1</v>
      </c>
      <c r="AD90">
        <v>0</v>
      </c>
      <c r="AE90">
        <v>0</v>
      </c>
      <c r="AF90">
        <v>0</v>
      </c>
      <c r="AG90">
        <v>0</v>
      </c>
      <c r="AH90">
        <v>0</v>
      </c>
      <c r="AK90">
        <v>0</v>
      </c>
      <c r="AM90">
        <v>0</v>
      </c>
      <c r="AO90" s="92"/>
      <c r="AP90" s="82" t="s">
        <v>336</v>
      </c>
      <c r="AQ90" s="82" t="s">
        <v>326</v>
      </c>
      <c r="AR90" s="82"/>
      <c r="AS90">
        <v>0</v>
      </c>
      <c r="AT90">
        <v>0</v>
      </c>
      <c r="AU90">
        <v>2023</v>
      </c>
      <c r="AY90">
        <v>0</v>
      </c>
      <c r="AZ90">
        <v>0</v>
      </c>
      <c r="BA90" s="82" t="s">
        <v>398</v>
      </c>
      <c r="BB90">
        <v>916</v>
      </c>
      <c r="BC90">
        <v>0</v>
      </c>
      <c r="BD90" s="92"/>
      <c r="BE90" s="92"/>
      <c r="BF90">
        <v>0</v>
      </c>
      <c r="BG90">
        <v>0</v>
      </c>
      <c r="BH90">
        <v>0</v>
      </c>
      <c r="BI90" s="92"/>
      <c r="BJ90" s="92"/>
      <c r="BK90" s="92"/>
      <c r="BL90">
        <v>0</v>
      </c>
    </row>
    <row r="91" spans="1:64" x14ac:dyDescent="0.25">
      <c r="A91" s="82" t="s">
        <v>297</v>
      </c>
      <c r="B91" s="82" t="s">
        <v>397</v>
      </c>
      <c r="C91" s="82" t="s">
        <v>97</v>
      </c>
      <c r="D91" s="82" t="s">
        <v>307</v>
      </c>
      <c r="E91" s="82" t="s">
        <v>60</v>
      </c>
      <c r="F91" s="82" t="s">
        <v>339</v>
      </c>
      <c r="G91" s="82" t="s">
        <v>339</v>
      </c>
      <c r="H91">
        <v>0</v>
      </c>
      <c r="I91">
        <v>0</v>
      </c>
      <c r="J91">
        <v>0</v>
      </c>
      <c r="K91" s="92"/>
      <c r="L91">
        <v>0</v>
      </c>
      <c r="M91" s="92"/>
      <c r="N91" s="92"/>
      <c r="O91" s="92"/>
      <c r="P91">
        <v>0</v>
      </c>
      <c r="Q91" s="92"/>
      <c r="R91" s="92"/>
      <c r="S91">
        <v>-1</v>
      </c>
      <c r="T91">
        <v>0</v>
      </c>
      <c r="U91" s="82" t="s">
        <v>328</v>
      </c>
      <c r="V91" s="92"/>
      <c r="W91">
        <v>0</v>
      </c>
      <c r="X91" s="92"/>
      <c r="Y91">
        <v>0</v>
      </c>
      <c r="Z91">
        <v>0</v>
      </c>
      <c r="AA91">
        <v>0</v>
      </c>
      <c r="AB91">
        <v>0</v>
      </c>
      <c r="AC91">
        <v>-1</v>
      </c>
      <c r="AD91">
        <v>0</v>
      </c>
      <c r="AE91">
        <v>0</v>
      </c>
      <c r="AF91">
        <v>0</v>
      </c>
      <c r="AG91">
        <v>0</v>
      </c>
      <c r="AH91">
        <v>0</v>
      </c>
      <c r="AK91">
        <v>0</v>
      </c>
      <c r="AM91">
        <v>0</v>
      </c>
      <c r="AO91" s="92"/>
      <c r="AP91" s="82" t="s">
        <v>336</v>
      </c>
      <c r="AQ91" s="82" t="s">
        <v>326</v>
      </c>
      <c r="AR91" s="82"/>
      <c r="AS91">
        <v>0</v>
      </c>
      <c r="AT91">
        <v>0</v>
      </c>
      <c r="AU91">
        <v>2023</v>
      </c>
      <c r="AY91">
        <v>0</v>
      </c>
      <c r="AZ91">
        <v>0</v>
      </c>
      <c r="BA91" s="82" t="s">
        <v>398</v>
      </c>
      <c r="BB91">
        <v>917</v>
      </c>
      <c r="BC91">
        <v>0</v>
      </c>
      <c r="BD91" s="92"/>
      <c r="BE91" s="92"/>
      <c r="BF91">
        <v>0</v>
      </c>
      <c r="BG91">
        <v>0</v>
      </c>
      <c r="BH91">
        <v>0</v>
      </c>
      <c r="BI91" s="92"/>
      <c r="BJ91" s="92"/>
      <c r="BK91" s="92"/>
      <c r="BL91">
        <v>0</v>
      </c>
    </row>
    <row r="92" spans="1:64" x14ac:dyDescent="0.25">
      <c r="A92" s="82" t="s">
        <v>297</v>
      </c>
      <c r="B92" s="82" t="s">
        <v>397</v>
      </c>
      <c r="C92" s="82" t="s">
        <v>97</v>
      </c>
      <c r="D92" s="82" t="s">
        <v>308</v>
      </c>
      <c r="E92" s="82" t="s">
        <v>61</v>
      </c>
      <c r="F92" s="82" t="s">
        <v>339</v>
      </c>
      <c r="G92" s="82" t="s">
        <v>339</v>
      </c>
      <c r="H92">
        <v>0</v>
      </c>
      <c r="I92">
        <v>0</v>
      </c>
      <c r="J92">
        <v>0</v>
      </c>
      <c r="K92" s="92"/>
      <c r="L92">
        <v>0</v>
      </c>
      <c r="M92" s="92"/>
      <c r="N92" s="92"/>
      <c r="O92" s="92"/>
      <c r="P92">
        <v>0</v>
      </c>
      <c r="Q92" s="92"/>
      <c r="R92" s="92"/>
      <c r="S92">
        <v>-1</v>
      </c>
      <c r="T92">
        <v>0</v>
      </c>
      <c r="U92" s="82" t="s">
        <v>328</v>
      </c>
      <c r="V92" s="92"/>
      <c r="W92">
        <v>0</v>
      </c>
      <c r="X92" s="92"/>
      <c r="Y92">
        <v>0</v>
      </c>
      <c r="Z92">
        <v>0</v>
      </c>
      <c r="AA92">
        <v>0</v>
      </c>
      <c r="AB92">
        <v>0</v>
      </c>
      <c r="AC92">
        <v>-1</v>
      </c>
      <c r="AD92">
        <v>0</v>
      </c>
      <c r="AE92">
        <v>0</v>
      </c>
      <c r="AF92">
        <v>0</v>
      </c>
      <c r="AG92">
        <v>0</v>
      </c>
      <c r="AH92">
        <v>0</v>
      </c>
      <c r="AK92">
        <v>0</v>
      </c>
      <c r="AM92">
        <v>0</v>
      </c>
      <c r="AO92" s="92"/>
      <c r="AP92" s="82" t="s">
        <v>336</v>
      </c>
      <c r="AQ92" s="82" t="s">
        <v>326</v>
      </c>
      <c r="AR92" s="82"/>
      <c r="AS92">
        <v>0</v>
      </c>
      <c r="AT92">
        <v>0</v>
      </c>
      <c r="AU92">
        <v>2023</v>
      </c>
      <c r="AY92">
        <v>0</v>
      </c>
      <c r="AZ92">
        <v>0</v>
      </c>
      <c r="BA92" s="82" t="s">
        <v>398</v>
      </c>
      <c r="BB92">
        <v>918</v>
      </c>
      <c r="BC92">
        <v>0</v>
      </c>
      <c r="BD92" s="92"/>
      <c r="BE92" s="92"/>
      <c r="BF92">
        <v>0</v>
      </c>
      <c r="BG92">
        <v>0</v>
      </c>
      <c r="BH92">
        <v>0</v>
      </c>
      <c r="BI92" s="92"/>
      <c r="BJ92" s="92"/>
      <c r="BK92" s="92"/>
      <c r="BL92">
        <v>0</v>
      </c>
    </row>
    <row r="93" spans="1:64" x14ac:dyDescent="0.25">
      <c r="A93" s="82" t="s">
        <v>297</v>
      </c>
      <c r="B93" s="82" t="s">
        <v>397</v>
      </c>
      <c r="C93" s="82" t="s">
        <v>97</v>
      </c>
      <c r="D93" s="82" t="s">
        <v>309</v>
      </c>
      <c r="E93" s="82" t="s">
        <v>310</v>
      </c>
      <c r="F93" s="82" t="s">
        <v>339</v>
      </c>
      <c r="G93" s="82" t="s">
        <v>339</v>
      </c>
      <c r="H93">
        <v>0</v>
      </c>
      <c r="I93">
        <v>0</v>
      </c>
      <c r="J93">
        <v>0</v>
      </c>
      <c r="K93" s="92"/>
      <c r="L93">
        <v>0</v>
      </c>
      <c r="M93" s="92"/>
      <c r="N93" s="92"/>
      <c r="O93" s="92"/>
      <c r="P93">
        <v>0</v>
      </c>
      <c r="Q93" s="92"/>
      <c r="R93" s="92"/>
      <c r="S93">
        <v>-1</v>
      </c>
      <c r="T93">
        <v>0</v>
      </c>
      <c r="U93" s="82" t="s">
        <v>328</v>
      </c>
      <c r="V93" s="92"/>
      <c r="W93">
        <v>0</v>
      </c>
      <c r="X93" s="92"/>
      <c r="Y93">
        <v>0</v>
      </c>
      <c r="Z93">
        <v>0</v>
      </c>
      <c r="AA93">
        <v>0</v>
      </c>
      <c r="AB93">
        <v>0</v>
      </c>
      <c r="AC93">
        <v>-1</v>
      </c>
      <c r="AD93">
        <v>0</v>
      </c>
      <c r="AE93">
        <v>0</v>
      </c>
      <c r="AF93">
        <v>0</v>
      </c>
      <c r="AG93">
        <v>0</v>
      </c>
      <c r="AH93">
        <v>0</v>
      </c>
      <c r="AK93">
        <v>0</v>
      </c>
      <c r="AM93">
        <v>0</v>
      </c>
      <c r="AO93" s="92"/>
      <c r="AP93" s="82" t="s">
        <v>336</v>
      </c>
      <c r="AQ93" s="82" t="s">
        <v>326</v>
      </c>
      <c r="AR93" s="82"/>
      <c r="AS93">
        <v>0</v>
      </c>
      <c r="AT93">
        <v>0</v>
      </c>
      <c r="AU93">
        <v>2023</v>
      </c>
      <c r="AY93">
        <v>0</v>
      </c>
      <c r="AZ93">
        <v>0</v>
      </c>
      <c r="BA93" s="82" t="s">
        <v>398</v>
      </c>
      <c r="BB93">
        <v>919</v>
      </c>
      <c r="BC93">
        <v>0</v>
      </c>
      <c r="BD93" s="92"/>
      <c r="BE93" s="92"/>
      <c r="BF93">
        <v>0</v>
      </c>
      <c r="BG93">
        <v>0</v>
      </c>
      <c r="BH93">
        <v>0</v>
      </c>
      <c r="BI93" s="92"/>
      <c r="BJ93" s="92"/>
      <c r="BK93" s="92"/>
      <c r="BL93">
        <v>0</v>
      </c>
    </row>
    <row r="94" spans="1:64" x14ac:dyDescent="0.25">
      <c r="A94" s="82" t="s">
        <v>297</v>
      </c>
      <c r="B94" s="82" t="s">
        <v>397</v>
      </c>
      <c r="C94" s="82" t="s">
        <v>97</v>
      </c>
      <c r="D94" s="82" t="s">
        <v>311</v>
      </c>
      <c r="E94" s="82" t="s">
        <v>312</v>
      </c>
      <c r="F94" s="82" t="s">
        <v>339</v>
      </c>
      <c r="G94" s="82" t="s">
        <v>339</v>
      </c>
      <c r="H94">
        <v>0</v>
      </c>
      <c r="I94">
        <v>0</v>
      </c>
      <c r="J94">
        <v>0</v>
      </c>
      <c r="K94" s="92"/>
      <c r="L94">
        <v>0</v>
      </c>
      <c r="M94" s="92"/>
      <c r="N94" s="92"/>
      <c r="O94" s="92"/>
      <c r="P94">
        <v>0</v>
      </c>
      <c r="Q94" s="92"/>
      <c r="R94" s="92"/>
      <c r="S94">
        <v>-1</v>
      </c>
      <c r="T94">
        <v>0</v>
      </c>
      <c r="U94" s="82" t="s">
        <v>328</v>
      </c>
      <c r="V94" s="92"/>
      <c r="W94">
        <v>0</v>
      </c>
      <c r="X94" s="92"/>
      <c r="Y94">
        <v>0</v>
      </c>
      <c r="Z94">
        <v>0</v>
      </c>
      <c r="AA94">
        <v>0</v>
      </c>
      <c r="AB94">
        <v>0</v>
      </c>
      <c r="AC94">
        <v>-1</v>
      </c>
      <c r="AD94">
        <v>0</v>
      </c>
      <c r="AE94">
        <v>0</v>
      </c>
      <c r="AF94">
        <v>0</v>
      </c>
      <c r="AG94">
        <v>0</v>
      </c>
      <c r="AH94">
        <v>0</v>
      </c>
      <c r="AK94">
        <v>0</v>
      </c>
      <c r="AM94">
        <v>0</v>
      </c>
      <c r="AO94" s="92"/>
      <c r="AP94" s="82" t="s">
        <v>336</v>
      </c>
      <c r="AQ94" s="82" t="s">
        <v>326</v>
      </c>
      <c r="AR94" s="82"/>
      <c r="AS94">
        <v>0</v>
      </c>
      <c r="AT94">
        <v>0</v>
      </c>
      <c r="AU94">
        <v>2023</v>
      </c>
      <c r="AY94">
        <v>0</v>
      </c>
      <c r="AZ94">
        <v>0</v>
      </c>
      <c r="BA94" s="82" t="s">
        <v>398</v>
      </c>
      <c r="BB94">
        <v>920</v>
      </c>
      <c r="BC94">
        <v>0</v>
      </c>
      <c r="BD94" s="92"/>
      <c r="BE94" s="92"/>
      <c r="BF94">
        <v>0</v>
      </c>
      <c r="BG94">
        <v>0</v>
      </c>
      <c r="BH94">
        <v>0</v>
      </c>
      <c r="BI94" s="92"/>
      <c r="BJ94" s="92"/>
      <c r="BK94" s="92"/>
      <c r="BL94">
        <v>0</v>
      </c>
    </row>
    <row r="95" spans="1:64" x14ac:dyDescent="0.25">
      <c r="A95" s="82" t="s">
        <v>297</v>
      </c>
      <c r="B95" s="82" t="s">
        <v>397</v>
      </c>
      <c r="C95" s="82" t="s">
        <v>97</v>
      </c>
      <c r="D95" s="82" t="s">
        <v>313</v>
      </c>
      <c r="E95" s="82" t="s">
        <v>314</v>
      </c>
      <c r="F95" s="82" t="s">
        <v>339</v>
      </c>
      <c r="G95" s="82" t="s">
        <v>339</v>
      </c>
      <c r="H95">
        <v>0</v>
      </c>
      <c r="I95">
        <v>0</v>
      </c>
      <c r="J95">
        <v>0</v>
      </c>
      <c r="K95" s="92"/>
      <c r="L95">
        <v>0</v>
      </c>
      <c r="M95" s="92"/>
      <c r="N95" s="92"/>
      <c r="O95" s="92"/>
      <c r="P95">
        <v>0</v>
      </c>
      <c r="Q95" s="92"/>
      <c r="R95" s="92"/>
      <c r="S95">
        <v>-1</v>
      </c>
      <c r="T95">
        <v>0</v>
      </c>
      <c r="U95" s="82" t="s">
        <v>328</v>
      </c>
      <c r="V95" s="92"/>
      <c r="W95">
        <v>0</v>
      </c>
      <c r="X95" s="92"/>
      <c r="Y95">
        <v>0</v>
      </c>
      <c r="Z95">
        <v>0</v>
      </c>
      <c r="AA95">
        <v>0</v>
      </c>
      <c r="AB95">
        <v>0</v>
      </c>
      <c r="AC95">
        <v>-1</v>
      </c>
      <c r="AD95">
        <v>0</v>
      </c>
      <c r="AE95">
        <v>0</v>
      </c>
      <c r="AF95">
        <v>0</v>
      </c>
      <c r="AG95">
        <v>0</v>
      </c>
      <c r="AH95">
        <v>0</v>
      </c>
      <c r="AK95">
        <v>0</v>
      </c>
      <c r="AM95">
        <v>0</v>
      </c>
      <c r="AO95" s="92"/>
      <c r="AP95" s="82" t="s">
        <v>336</v>
      </c>
      <c r="AQ95" s="82" t="s">
        <v>326</v>
      </c>
      <c r="AR95" s="82"/>
      <c r="AS95">
        <v>0</v>
      </c>
      <c r="AT95">
        <v>0</v>
      </c>
      <c r="AU95">
        <v>2023</v>
      </c>
      <c r="AY95">
        <v>0</v>
      </c>
      <c r="AZ95">
        <v>0</v>
      </c>
      <c r="BA95" s="82" t="s">
        <v>398</v>
      </c>
      <c r="BB95">
        <v>921</v>
      </c>
      <c r="BC95">
        <v>0</v>
      </c>
      <c r="BD95" s="92"/>
      <c r="BE95" s="92"/>
      <c r="BF95">
        <v>0</v>
      </c>
      <c r="BG95">
        <v>0</v>
      </c>
      <c r="BH95">
        <v>0</v>
      </c>
      <c r="BI95" s="92"/>
      <c r="BJ95" s="92"/>
      <c r="BK95" s="92"/>
      <c r="BL95">
        <v>0</v>
      </c>
    </row>
    <row r="96" spans="1:64" x14ac:dyDescent="0.25">
      <c r="A96" s="82" t="s">
        <v>297</v>
      </c>
      <c r="B96" s="82" t="s">
        <v>397</v>
      </c>
      <c r="C96" s="82" t="s">
        <v>97</v>
      </c>
      <c r="D96" s="82" t="s">
        <v>307</v>
      </c>
      <c r="E96" s="82" t="s">
        <v>60</v>
      </c>
      <c r="F96" s="82" t="s">
        <v>340</v>
      </c>
      <c r="G96" s="82" t="s">
        <v>340</v>
      </c>
      <c r="H96">
        <v>0</v>
      </c>
      <c r="I96">
        <v>0</v>
      </c>
      <c r="J96">
        <v>0</v>
      </c>
      <c r="K96" s="92"/>
      <c r="L96">
        <v>0</v>
      </c>
      <c r="M96" s="92"/>
      <c r="N96" s="92"/>
      <c r="O96" s="92"/>
      <c r="P96">
        <v>0</v>
      </c>
      <c r="Q96" s="92"/>
      <c r="R96" s="92"/>
      <c r="S96">
        <v>-1</v>
      </c>
      <c r="T96">
        <v>0</v>
      </c>
      <c r="U96" s="82" t="s">
        <v>328</v>
      </c>
      <c r="V96" s="92"/>
      <c r="W96">
        <v>0</v>
      </c>
      <c r="X96" s="92"/>
      <c r="Y96">
        <v>0</v>
      </c>
      <c r="Z96">
        <v>0</v>
      </c>
      <c r="AA96">
        <v>0</v>
      </c>
      <c r="AB96">
        <v>0</v>
      </c>
      <c r="AC96">
        <v>-1</v>
      </c>
      <c r="AD96">
        <v>0</v>
      </c>
      <c r="AE96">
        <v>0</v>
      </c>
      <c r="AF96">
        <v>0</v>
      </c>
      <c r="AG96">
        <v>0</v>
      </c>
      <c r="AH96">
        <v>0</v>
      </c>
      <c r="AK96">
        <v>0</v>
      </c>
      <c r="AM96">
        <v>0</v>
      </c>
      <c r="AO96" s="92"/>
      <c r="AP96" s="82" t="s">
        <v>336</v>
      </c>
      <c r="AQ96" s="82" t="s">
        <v>326</v>
      </c>
      <c r="AR96" s="82"/>
      <c r="AS96">
        <v>0</v>
      </c>
      <c r="AT96">
        <v>0</v>
      </c>
      <c r="AU96">
        <v>2023</v>
      </c>
      <c r="AY96">
        <v>0</v>
      </c>
      <c r="AZ96">
        <v>0</v>
      </c>
      <c r="BA96" s="82" t="s">
        <v>398</v>
      </c>
      <c r="BB96">
        <v>922</v>
      </c>
      <c r="BC96">
        <v>0</v>
      </c>
      <c r="BD96" s="92"/>
      <c r="BE96" s="92"/>
      <c r="BF96">
        <v>0</v>
      </c>
      <c r="BG96">
        <v>0</v>
      </c>
      <c r="BH96">
        <v>0</v>
      </c>
      <c r="BI96" s="92"/>
      <c r="BJ96" s="92"/>
      <c r="BK96" s="92"/>
      <c r="BL96">
        <v>0</v>
      </c>
    </row>
    <row r="97" spans="1:64" x14ac:dyDescent="0.25">
      <c r="A97" s="82" t="s">
        <v>297</v>
      </c>
      <c r="B97" s="82" t="s">
        <v>397</v>
      </c>
      <c r="C97" s="82" t="s">
        <v>97</v>
      </c>
      <c r="D97" s="82" t="s">
        <v>298</v>
      </c>
      <c r="E97" s="82" t="s">
        <v>55</v>
      </c>
      <c r="F97" s="82" t="s">
        <v>341</v>
      </c>
      <c r="G97" s="82" t="s">
        <v>341</v>
      </c>
      <c r="H97">
        <v>0</v>
      </c>
      <c r="I97">
        <v>0</v>
      </c>
      <c r="J97">
        <v>0</v>
      </c>
      <c r="K97" s="92"/>
      <c r="L97">
        <v>0</v>
      </c>
      <c r="M97" s="92"/>
      <c r="N97" s="92"/>
      <c r="O97" s="92"/>
      <c r="P97">
        <v>0</v>
      </c>
      <c r="Q97" s="92"/>
      <c r="R97" s="92"/>
      <c r="S97">
        <v>-1</v>
      </c>
      <c r="T97">
        <v>0</v>
      </c>
      <c r="U97" s="82" t="s">
        <v>328</v>
      </c>
      <c r="V97" s="92"/>
      <c r="W97">
        <v>0</v>
      </c>
      <c r="X97" s="92"/>
      <c r="Y97">
        <v>0</v>
      </c>
      <c r="Z97">
        <v>0</v>
      </c>
      <c r="AA97">
        <v>0</v>
      </c>
      <c r="AB97">
        <v>0</v>
      </c>
      <c r="AC97">
        <v>-1</v>
      </c>
      <c r="AD97">
        <v>0</v>
      </c>
      <c r="AE97">
        <v>0</v>
      </c>
      <c r="AF97">
        <v>0</v>
      </c>
      <c r="AG97">
        <v>0</v>
      </c>
      <c r="AH97">
        <v>0</v>
      </c>
      <c r="AK97">
        <v>0</v>
      </c>
      <c r="AM97">
        <v>0</v>
      </c>
      <c r="AO97" s="92"/>
      <c r="AP97" s="82" t="s">
        <v>336</v>
      </c>
      <c r="AQ97" s="82" t="s">
        <v>326</v>
      </c>
      <c r="AR97" s="82"/>
      <c r="AS97">
        <v>0</v>
      </c>
      <c r="AT97">
        <v>0</v>
      </c>
      <c r="AU97">
        <v>2023</v>
      </c>
      <c r="AY97">
        <v>0</v>
      </c>
      <c r="AZ97">
        <v>0</v>
      </c>
      <c r="BA97" s="82" t="s">
        <v>398</v>
      </c>
      <c r="BB97">
        <v>923</v>
      </c>
      <c r="BC97">
        <v>0</v>
      </c>
      <c r="BD97" s="92"/>
      <c r="BE97" s="92"/>
      <c r="BF97">
        <v>0</v>
      </c>
      <c r="BG97">
        <v>0</v>
      </c>
      <c r="BH97">
        <v>0</v>
      </c>
      <c r="BI97" s="92"/>
      <c r="BJ97" s="92"/>
      <c r="BK97" s="92"/>
      <c r="BL97">
        <v>0</v>
      </c>
    </row>
    <row r="98" spans="1:64" x14ac:dyDescent="0.25">
      <c r="A98" s="82" t="s">
        <v>297</v>
      </c>
      <c r="B98" s="82" t="s">
        <v>397</v>
      </c>
      <c r="C98" s="82" t="s">
        <v>97</v>
      </c>
      <c r="D98" s="82" t="s">
        <v>303</v>
      </c>
      <c r="E98" s="82" t="s">
        <v>304</v>
      </c>
      <c r="F98" s="82" t="s">
        <v>341</v>
      </c>
      <c r="G98" s="82" t="s">
        <v>341</v>
      </c>
      <c r="H98">
        <v>0</v>
      </c>
      <c r="I98">
        <v>0</v>
      </c>
      <c r="J98">
        <v>0</v>
      </c>
      <c r="K98" s="92"/>
      <c r="L98">
        <v>0</v>
      </c>
      <c r="M98" s="92"/>
      <c r="N98" s="92"/>
      <c r="O98" s="92"/>
      <c r="P98">
        <v>0</v>
      </c>
      <c r="Q98" s="92"/>
      <c r="R98" s="92"/>
      <c r="S98">
        <v>-1</v>
      </c>
      <c r="T98">
        <v>0</v>
      </c>
      <c r="U98" s="82" t="s">
        <v>328</v>
      </c>
      <c r="V98" s="92"/>
      <c r="W98">
        <v>0</v>
      </c>
      <c r="X98" s="92"/>
      <c r="Y98">
        <v>0</v>
      </c>
      <c r="Z98">
        <v>0</v>
      </c>
      <c r="AA98">
        <v>0</v>
      </c>
      <c r="AB98">
        <v>0</v>
      </c>
      <c r="AC98">
        <v>-1</v>
      </c>
      <c r="AD98">
        <v>0</v>
      </c>
      <c r="AE98">
        <v>0</v>
      </c>
      <c r="AF98">
        <v>0</v>
      </c>
      <c r="AG98">
        <v>0</v>
      </c>
      <c r="AH98">
        <v>0</v>
      </c>
      <c r="AK98">
        <v>0</v>
      </c>
      <c r="AM98">
        <v>0</v>
      </c>
      <c r="AO98" s="92"/>
      <c r="AP98" s="82" t="s">
        <v>336</v>
      </c>
      <c r="AQ98" s="82" t="s">
        <v>326</v>
      </c>
      <c r="AR98" s="82"/>
      <c r="AS98">
        <v>0</v>
      </c>
      <c r="AT98">
        <v>0</v>
      </c>
      <c r="AU98">
        <v>2023</v>
      </c>
      <c r="AY98">
        <v>0</v>
      </c>
      <c r="AZ98">
        <v>0</v>
      </c>
      <c r="BA98" s="82" t="s">
        <v>398</v>
      </c>
      <c r="BB98">
        <v>924</v>
      </c>
      <c r="BC98">
        <v>0</v>
      </c>
      <c r="BD98" s="92"/>
      <c r="BE98" s="92"/>
      <c r="BF98">
        <v>0</v>
      </c>
      <c r="BG98">
        <v>0</v>
      </c>
      <c r="BH98">
        <v>0</v>
      </c>
      <c r="BI98" s="92"/>
      <c r="BJ98" s="92"/>
      <c r="BK98" s="92"/>
      <c r="BL98">
        <v>0</v>
      </c>
    </row>
    <row r="99" spans="1:64" x14ac:dyDescent="0.25">
      <c r="A99" s="82" t="s">
        <v>297</v>
      </c>
      <c r="B99" s="82" t="s">
        <v>397</v>
      </c>
      <c r="C99" s="82" t="s">
        <v>97</v>
      </c>
      <c r="D99" s="82" t="s">
        <v>305</v>
      </c>
      <c r="E99" s="82" t="s">
        <v>58</v>
      </c>
      <c r="F99" s="82" t="s">
        <v>341</v>
      </c>
      <c r="G99" s="82" t="s">
        <v>341</v>
      </c>
      <c r="H99">
        <v>0</v>
      </c>
      <c r="I99">
        <v>0</v>
      </c>
      <c r="J99">
        <v>0</v>
      </c>
      <c r="K99" s="92"/>
      <c r="L99">
        <v>0</v>
      </c>
      <c r="M99" s="92"/>
      <c r="N99" s="92"/>
      <c r="O99" s="92"/>
      <c r="P99">
        <v>0</v>
      </c>
      <c r="Q99" s="92"/>
      <c r="R99" s="92"/>
      <c r="S99">
        <v>-1</v>
      </c>
      <c r="T99">
        <v>0</v>
      </c>
      <c r="U99" s="82" t="s">
        <v>328</v>
      </c>
      <c r="V99" s="92"/>
      <c r="W99">
        <v>0</v>
      </c>
      <c r="X99" s="92"/>
      <c r="Y99">
        <v>0</v>
      </c>
      <c r="Z99">
        <v>0</v>
      </c>
      <c r="AA99">
        <v>0</v>
      </c>
      <c r="AB99">
        <v>0</v>
      </c>
      <c r="AC99">
        <v>-1</v>
      </c>
      <c r="AD99">
        <v>0</v>
      </c>
      <c r="AE99">
        <v>0</v>
      </c>
      <c r="AF99">
        <v>0</v>
      </c>
      <c r="AG99">
        <v>0</v>
      </c>
      <c r="AH99">
        <v>0</v>
      </c>
      <c r="AK99">
        <v>0</v>
      </c>
      <c r="AM99">
        <v>0</v>
      </c>
      <c r="AO99" s="92"/>
      <c r="AP99" s="82" t="s">
        <v>336</v>
      </c>
      <c r="AQ99" s="82" t="s">
        <v>326</v>
      </c>
      <c r="AR99" s="82"/>
      <c r="AS99">
        <v>0</v>
      </c>
      <c r="AT99">
        <v>0</v>
      </c>
      <c r="AU99">
        <v>2023</v>
      </c>
      <c r="AY99">
        <v>0</v>
      </c>
      <c r="AZ99">
        <v>0</v>
      </c>
      <c r="BA99" s="82" t="s">
        <v>398</v>
      </c>
      <c r="BB99">
        <v>925</v>
      </c>
      <c r="BC99">
        <v>0</v>
      </c>
      <c r="BD99" s="92"/>
      <c r="BE99" s="92"/>
      <c r="BF99">
        <v>0</v>
      </c>
      <c r="BG99">
        <v>0</v>
      </c>
      <c r="BH99">
        <v>0</v>
      </c>
      <c r="BI99" s="92"/>
      <c r="BJ99" s="92"/>
      <c r="BK99" s="92"/>
      <c r="BL99">
        <v>0</v>
      </c>
    </row>
    <row r="100" spans="1:64" x14ac:dyDescent="0.25">
      <c r="A100" s="82" t="s">
        <v>297</v>
      </c>
      <c r="B100" s="82" t="s">
        <v>397</v>
      </c>
      <c r="C100" s="82" t="s">
        <v>97</v>
      </c>
      <c r="D100" s="82" t="s">
        <v>306</v>
      </c>
      <c r="E100" s="82" t="s">
        <v>59</v>
      </c>
      <c r="F100" s="82" t="s">
        <v>341</v>
      </c>
      <c r="G100" s="82" t="s">
        <v>341</v>
      </c>
      <c r="H100">
        <v>0</v>
      </c>
      <c r="I100">
        <v>0</v>
      </c>
      <c r="J100">
        <v>0</v>
      </c>
      <c r="K100" s="92"/>
      <c r="L100">
        <v>0</v>
      </c>
      <c r="M100" s="92"/>
      <c r="N100" s="92"/>
      <c r="O100" s="92"/>
      <c r="P100">
        <v>0</v>
      </c>
      <c r="Q100" s="92"/>
      <c r="R100" s="92"/>
      <c r="S100">
        <v>-1</v>
      </c>
      <c r="T100">
        <v>0</v>
      </c>
      <c r="U100" s="82" t="s">
        <v>328</v>
      </c>
      <c r="V100" s="92"/>
      <c r="W100">
        <v>0</v>
      </c>
      <c r="X100" s="92"/>
      <c r="Y100">
        <v>0</v>
      </c>
      <c r="Z100">
        <v>0</v>
      </c>
      <c r="AA100">
        <v>0</v>
      </c>
      <c r="AB100">
        <v>0</v>
      </c>
      <c r="AC100">
        <v>-1</v>
      </c>
      <c r="AD100">
        <v>0</v>
      </c>
      <c r="AE100">
        <v>0</v>
      </c>
      <c r="AF100">
        <v>0</v>
      </c>
      <c r="AG100">
        <v>0</v>
      </c>
      <c r="AH100">
        <v>0</v>
      </c>
      <c r="AK100">
        <v>0</v>
      </c>
      <c r="AM100">
        <v>0</v>
      </c>
      <c r="AO100" s="92"/>
      <c r="AP100" s="82" t="s">
        <v>336</v>
      </c>
      <c r="AQ100" s="82" t="s">
        <v>326</v>
      </c>
      <c r="AR100" s="82"/>
      <c r="AS100">
        <v>0</v>
      </c>
      <c r="AT100">
        <v>0</v>
      </c>
      <c r="AU100">
        <v>2023</v>
      </c>
      <c r="AY100">
        <v>0</v>
      </c>
      <c r="AZ100">
        <v>0</v>
      </c>
      <c r="BA100" s="82" t="s">
        <v>398</v>
      </c>
      <c r="BB100">
        <v>926</v>
      </c>
      <c r="BC100">
        <v>0</v>
      </c>
      <c r="BD100" s="92"/>
      <c r="BE100" s="92"/>
      <c r="BF100">
        <v>0</v>
      </c>
      <c r="BG100">
        <v>0</v>
      </c>
      <c r="BH100">
        <v>0</v>
      </c>
      <c r="BI100" s="92"/>
      <c r="BJ100" s="92"/>
      <c r="BK100" s="92"/>
      <c r="BL100">
        <v>0</v>
      </c>
    </row>
    <row r="101" spans="1:64" x14ac:dyDescent="0.25">
      <c r="A101" s="82" t="s">
        <v>297</v>
      </c>
      <c r="B101" s="82" t="s">
        <v>397</v>
      </c>
      <c r="C101" s="82" t="s">
        <v>97</v>
      </c>
      <c r="D101" s="82" t="s">
        <v>307</v>
      </c>
      <c r="E101" s="82" t="s">
        <v>60</v>
      </c>
      <c r="F101" s="82" t="s">
        <v>341</v>
      </c>
      <c r="G101" s="82" t="s">
        <v>341</v>
      </c>
      <c r="H101">
        <v>0</v>
      </c>
      <c r="I101">
        <v>0</v>
      </c>
      <c r="J101">
        <v>0</v>
      </c>
      <c r="K101" s="92"/>
      <c r="L101">
        <v>0</v>
      </c>
      <c r="M101" s="92"/>
      <c r="N101" s="92"/>
      <c r="O101" s="92"/>
      <c r="P101">
        <v>0</v>
      </c>
      <c r="Q101" s="92"/>
      <c r="R101" s="92"/>
      <c r="S101">
        <v>-1</v>
      </c>
      <c r="T101">
        <v>0</v>
      </c>
      <c r="U101" s="82" t="s">
        <v>328</v>
      </c>
      <c r="V101" s="92"/>
      <c r="W101">
        <v>0</v>
      </c>
      <c r="X101" s="92"/>
      <c r="Y101">
        <v>0</v>
      </c>
      <c r="Z101">
        <v>0</v>
      </c>
      <c r="AA101">
        <v>0</v>
      </c>
      <c r="AB101">
        <v>0</v>
      </c>
      <c r="AC101">
        <v>-1</v>
      </c>
      <c r="AD101">
        <v>0</v>
      </c>
      <c r="AE101">
        <v>0</v>
      </c>
      <c r="AF101">
        <v>0</v>
      </c>
      <c r="AG101">
        <v>0</v>
      </c>
      <c r="AH101">
        <v>0</v>
      </c>
      <c r="AK101">
        <v>0</v>
      </c>
      <c r="AM101">
        <v>0</v>
      </c>
      <c r="AO101" s="92"/>
      <c r="AP101" s="82" t="s">
        <v>336</v>
      </c>
      <c r="AQ101" s="82" t="s">
        <v>326</v>
      </c>
      <c r="AR101" s="82"/>
      <c r="AS101">
        <v>0</v>
      </c>
      <c r="AT101">
        <v>0</v>
      </c>
      <c r="AU101">
        <v>2023</v>
      </c>
      <c r="AY101">
        <v>0</v>
      </c>
      <c r="AZ101">
        <v>0</v>
      </c>
      <c r="BA101" s="82" t="s">
        <v>398</v>
      </c>
      <c r="BB101">
        <v>927</v>
      </c>
      <c r="BC101">
        <v>0</v>
      </c>
      <c r="BD101" s="92"/>
      <c r="BE101" s="92"/>
      <c r="BF101">
        <v>0</v>
      </c>
      <c r="BG101">
        <v>0</v>
      </c>
      <c r="BH101">
        <v>0</v>
      </c>
      <c r="BI101" s="92"/>
      <c r="BJ101" s="92"/>
      <c r="BK101" s="92"/>
      <c r="BL101">
        <v>0</v>
      </c>
    </row>
    <row r="102" spans="1:64" x14ac:dyDescent="0.25">
      <c r="A102" s="82" t="s">
        <v>297</v>
      </c>
      <c r="B102" s="82" t="s">
        <v>397</v>
      </c>
      <c r="C102" s="82" t="s">
        <v>97</v>
      </c>
      <c r="D102" s="82" t="s">
        <v>308</v>
      </c>
      <c r="E102" s="82" t="s">
        <v>61</v>
      </c>
      <c r="F102" s="82" t="s">
        <v>341</v>
      </c>
      <c r="G102" s="82" t="s">
        <v>341</v>
      </c>
      <c r="H102">
        <v>0</v>
      </c>
      <c r="I102">
        <v>0</v>
      </c>
      <c r="J102">
        <v>0</v>
      </c>
      <c r="K102" s="92"/>
      <c r="L102">
        <v>0</v>
      </c>
      <c r="M102" s="92"/>
      <c r="N102" s="92"/>
      <c r="O102" s="92"/>
      <c r="P102">
        <v>0</v>
      </c>
      <c r="Q102" s="92"/>
      <c r="R102" s="92"/>
      <c r="S102">
        <v>-1</v>
      </c>
      <c r="T102">
        <v>0</v>
      </c>
      <c r="U102" s="82" t="s">
        <v>328</v>
      </c>
      <c r="V102" s="92"/>
      <c r="W102">
        <v>0</v>
      </c>
      <c r="X102" s="92"/>
      <c r="Y102">
        <v>0</v>
      </c>
      <c r="Z102">
        <v>0</v>
      </c>
      <c r="AA102">
        <v>0</v>
      </c>
      <c r="AB102">
        <v>0</v>
      </c>
      <c r="AC102">
        <v>-1</v>
      </c>
      <c r="AD102">
        <v>0</v>
      </c>
      <c r="AE102">
        <v>0</v>
      </c>
      <c r="AF102">
        <v>0</v>
      </c>
      <c r="AG102">
        <v>0</v>
      </c>
      <c r="AH102">
        <v>0</v>
      </c>
      <c r="AK102">
        <v>0</v>
      </c>
      <c r="AM102">
        <v>0</v>
      </c>
      <c r="AO102" s="92"/>
      <c r="AP102" s="82" t="s">
        <v>336</v>
      </c>
      <c r="AQ102" s="82" t="s">
        <v>326</v>
      </c>
      <c r="AR102" s="82"/>
      <c r="AS102">
        <v>0</v>
      </c>
      <c r="AT102">
        <v>0</v>
      </c>
      <c r="AU102">
        <v>2023</v>
      </c>
      <c r="AY102">
        <v>0</v>
      </c>
      <c r="AZ102">
        <v>0</v>
      </c>
      <c r="BA102" s="82" t="s">
        <v>398</v>
      </c>
      <c r="BB102">
        <v>928</v>
      </c>
      <c r="BC102">
        <v>0</v>
      </c>
      <c r="BD102" s="92"/>
      <c r="BE102" s="92"/>
      <c r="BF102">
        <v>0</v>
      </c>
      <c r="BG102">
        <v>0</v>
      </c>
      <c r="BH102">
        <v>0</v>
      </c>
      <c r="BI102" s="92"/>
      <c r="BJ102" s="92"/>
      <c r="BK102" s="92"/>
      <c r="BL102">
        <v>0</v>
      </c>
    </row>
    <row r="103" spans="1:64" x14ac:dyDescent="0.25">
      <c r="A103" s="82" t="s">
        <v>297</v>
      </c>
      <c r="B103" s="82" t="s">
        <v>397</v>
      </c>
      <c r="C103" s="82" t="s">
        <v>97</v>
      </c>
      <c r="D103" s="82" t="s">
        <v>309</v>
      </c>
      <c r="E103" s="82" t="s">
        <v>310</v>
      </c>
      <c r="F103" s="82" t="s">
        <v>341</v>
      </c>
      <c r="G103" s="82" t="s">
        <v>341</v>
      </c>
      <c r="H103">
        <v>0</v>
      </c>
      <c r="I103">
        <v>0</v>
      </c>
      <c r="J103">
        <v>0</v>
      </c>
      <c r="K103" s="92"/>
      <c r="L103">
        <v>0</v>
      </c>
      <c r="M103" s="92"/>
      <c r="N103" s="92"/>
      <c r="O103" s="92"/>
      <c r="P103">
        <v>0</v>
      </c>
      <c r="Q103" s="92"/>
      <c r="R103" s="92"/>
      <c r="S103">
        <v>-1</v>
      </c>
      <c r="T103">
        <v>0</v>
      </c>
      <c r="U103" s="82" t="s">
        <v>328</v>
      </c>
      <c r="V103" s="92"/>
      <c r="W103">
        <v>0</v>
      </c>
      <c r="X103" s="92"/>
      <c r="Y103">
        <v>0</v>
      </c>
      <c r="Z103">
        <v>0</v>
      </c>
      <c r="AA103">
        <v>0</v>
      </c>
      <c r="AB103">
        <v>0</v>
      </c>
      <c r="AC103">
        <v>-1</v>
      </c>
      <c r="AD103">
        <v>0</v>
      </c>
      <c r="AE103">
        <v>0</v>
      </c>
      <c r="AF103">
        <v>0</v>
      </c>
      <c r="AG103">
        <v>0</v>
      </c>
      <c r="AH103">
        <v>0</v>
      </c>
      <c r="AK103">
        <v>0</v>
      </c>
      <c r="AM103">
        <v>0</v>
      </c>
      <c r="AO103" s="92"/>
      <c r="AP103" s="82" t="s">
        <v>336</v>
      </c>
      <c r="AQ103" s="82" t="s">
        <v>326</v>
      </c>
      <c r="AR103" s="82"/>
      <c r="AS103">
        <v>0</v>
      </c>
      <c r="AT103">
        <v>0</v>
      </c>
      <c r="AU103">
        <v>2023</v>
      </c>
      <c r="AY103">
        <v>0</v>
      </c>
      <c r="AZ103">
        <v>0</v>
      </c>
      <c r="BA103" s="82" t="s">
        <v>398</v>
      </c>
      <c r="BB103">
        <v>929</v>
      </c>
      <c r="BC103">
        <v>0</v>
      </c>
      <c r="BD103" s="92"/>
      <c r="BE103" s="92"/>
      <c r="BF103">
        <v>0</v>
      </c>
      <c r="BG103">
        <v>0</v>
      </c>
      <c r="BH103">
        <v>0</v>
      </c>
      <c r="BI103" s="92"/>
      <c r="BJ103" s="92"/>
      <c r="BK103" s="92"/>
      <c r="BL103">
        <v>0</v>
      </c>
    </row>
    <row r="104" spans="1:64" x14ac:dyDescent="0.25">
      <c r="A104" s="82" t="s">
        <v>297</v>
      </c>
      <c r="B104" s="82" t="s">
        <v>397</v>
      </c>
      <c r="C104" s="82" t="s">
        <v>97</v>
      </c>
      <c r="D104" s="82" t="s">
        <v>311</v>
      </c>
      <c r="E104" s="82" t="s">
        <v>312</v>
      </c>
      <c r="F104" s="82" t="s">
        <v>341</v>
      </c>
      <c r="G104" s="82" t="s">
        <v>341</v>
      </c>
      <c r="H104">
        <v>0</v>
      </c>
      <c r="I104">
        <v>0</v>
      </c>
      <c r="J104">
        <v>0</v>
      </c>
      <c r="K104" s="92"/>
      <c r="L104">
        <v>0</v>
      </c>
      <c r="M104" s="92"/>
      <c r="N104" s="92"/>
      <c r="O104" s="92"/>
      <c r="P104">
        <v>0</v>
      </c>
      <c r="Q104" s="92"/>
      <c r="R104" s="92"/>
      <c r="S104">
        <v>-1</v>
      </c>
      <c r="T104">
        <v>0</v>
      </c>
      <c r="U104" s="82" t="s">
        <v>328</v>
      </c>
      <c r="V104" s="92"/>
      <c r="W104">
        <v>0</v>
      </c>
      <c r="X104" s="92"/>
      <c r="Y104">
        <v>0</v>
      </c>
      <c r="Z104">
        <v>0</v>
      </c>
      <c r="AA104">
        <v>0</v>
      </c>
      <c r="AB104">
        <v>0</v>
      </c>
      <c r="AC104">
        <v>-1</v>
      </c>
      <c r="AD104">
        <v>0</v>
      </c>
      <c r="AE104">
        <v>0</v>
      </c>
      <c r="AF104">
        <v>0</v>
      </c>
      <c r="AG104">
        <v>0</v>
      </c>
      <c r="AH104">
        <v>0</v>
      </c>
      <c r="AK104">
        <v>0</v>
      </c>
      <c r="AM104">
        <v>0</v>
      </c>
      <c r="AO104" s="92"/>
      <c r="AP104" s="82" t="s">
        <v>336</v>
      </c>
      <c r="AQ104" s="82" t="s">
        <v>326</v>
      </c>
      <c r="AR104" s="82"/>
      <c r="AS104">
        <v>0</v>
      </c>
      <c r="AT104">
        <v>0</v>
      </c>
      <c r="AU104">
        <v>2023</v>
      </c>
      <c r="AY104">
        <v>0</v>
      </c>
      <c r="AZ104">
        <v>0</v>
      </c>
      <c r="BA104" s="82" t="s">
        <v>398</v>
      </c>
      <c r="BB104">
        <v>930</v>
      </c>
      <c r="BC104">
        <v>0</v>
      </c>
      <c r="BD104" s="92"/>
      <c r="BE104" s="92"/>
      <c r="BF104">
        <v>0</v>
      </c>
      <c r="BG104">
        <v>0</v>
      </c>
      <c r="BH104">
        <v>0</v>
      </c>
      <c r="BI104" s="92"/>
      <c r="BJ104" s="92"/>
      <c r="BK104" s="92"/>
      <c r="BL104">
        <v>0</v>
      </c>
    </row>
    <row r="105" spans="1:64" x14ac:dyDescent="0.25">
      <c r="A105" s="82" t="s">
        <v>297</v>
      </c>
      <c r="B105" s="82" t="s">
        <v>397</v>
      </c>
      <c r="C105" s="82" t="s">
        <v>97</v>
      </c>
      <c r="D105" s="82" t="s">
        <v>313</v>
      </c>
      <c r="E105" s="82" t="s">
        <v>314</v>
      </c>
      <c r="F105" s="82" t="s">
        <v>341</v>
      </c>
      <c r="G105" s="82" t="s">
        <v>341</v>
      </c>
      <c r="H105">
        <v>0</v>
      </c>
      <c r="I105">
        <v>0</v>
      </c>
      <c r="J105">
        <v>0</v>
      </c>
      <c r="K105" s="92"/>
      <c r="L105">
        <v>0</v>
      </c>
      <c r="M105" s="92"/>
      <c r="N105" s="92"/>
      <c r="O105" s="92"/>
      <c r="P105">
        <v>0</v>
      </c>
      <c r="Q105" s="92"/>
      <c r="R105" s="92"/>
      <c r="S105">
        <v>-1</v>
      </c>
      <c r="T105">
        <v>0</v>
      </c>
      <c r="U105" s="82" t="s">
        <v>328</v>
      </c>
      <c r="V105" s="92"/>
      <c r="W105">
        <v>0</v>
      </c>
      <c r="X105" s="92"/>
      <c r="Y105">
        <v>0</v>
      </c>
      <c r="Z105">
        <v>0</v>
      </c>
      <c r="AA105">
        <v>0</v>
      </c>
      <c r="AB105">
        <v>0</v>
      </c>
      <c r="AC105">
        <v>-1</v>
      </c>
      <c r="AD105">
        <v>0</v>
      </c>
      <c r="AE105">
        <v>0</v>
      </c>
      <c r="AF105">
        <v>0</v>
      </c>
      <c r="AG105">
        <v>0</v>
      </c>
      <c r="AH105">
        <v>0</v>
      </c>
      <c r="AK105">
        <v>0</v>
      </c>
      <c r="AM105">
        <v>0</v>
      </c>
      <c r="AO105" s="92"/>
      <c r="AP105" s="82" t="s">
        <v>336</v>
      </c>
      <c r="AQ105" s="82" t="s">
        <v>326</v>
      </c>
      <c r="AR105" s="82"/>
      <c r="AS105">
        <v>0</v>
      </c>
      <c r="AT105">
        <v>0</v>
      </c>
      <c r="AU105">
        <v>2023</v>
      </c>
      <c r="AY105">
        <v>0</v>
      </c>
      <c r="AZ105">
        <v>0</v>
      </c>
      <c r="BA105" s="82" t="s">
        <v>398</v>
      </c>
      <c r="BB105">
        <v>931</v>
      </c>
      <c r="BC105">
        <v>0</v>
      </c>
      <c r="BD105" s="92"/>
      <c r="BE105" s="92"/>
      <c r="BF105">
        <v>0</v>
      </c>
      <c r="BG105">
        <v>0</v>
      </c>
      <c r="BH105">
        <v>0</v>
      </c>
      <c r="BI105" s="92"/>
      <c r="BJ105" s="92"/>
      <c r="BK105" s="92"/>
      <c r="BL105">
        <v>0</v>
      </c>
    </row>
    <row r="106" spans="1:64" x14ac:dyDescent="0.25">
      <c r="A106" s="82" t="s">
        <v>297</v>
      </c>
      <c r="B106" s="82" t="s">
        <v>397</v>
      </c>
      <c r="C106" s="82" t="s">
        <v>97</v>
      </c>
      <c r="D106" s="82" t="s">
        <v>303</v>
      </c>
      <c r="E106" s="82" t="s">
        <v>304</v>
      </c>
      <c r="F106" s="82" t="s">
        <v>342</v>
      </c>
      <c r="G106" s="82" t="s">
        <v>342</v>
      </c>
      <c r="H106">
        <v>0</v>
      </c>
      <c r="I106">
        <v>0</v>
      </c>
      <c r="J106">
        <v>0</v>
      </c>
      <c r="K106" s="92"/>
      <c r="L106">
        <v>0</v>
      </c>
      <c r="M106" s="92"/>
      <c r="N106" s="92"/>
      <c r="O106" s="92"/>
      <c r="P106">
        <v>0</v>
      </c>
      <c r="Q106" s="92"/>
      <c r="R106" s="92"/>
      <c r="S106">
        <v>-1</v>
      </c>
      <c r="T106">
        <v>0</v>
      </c>
      <c r="U106" s="82" t="s">
        <v>328</v>
      </c>
      <c r="V106" s="92"/>
      <c r="W106">
        <v>0</v>
      </c>
      <c r="X106" s="92"/>
      <c r="Y106">
        <v>0</v>
      </c>
      <c r="Z106">
        <v>0</v>
      </c>
      <c r="AA106">
        <v>0</v>
      </c>
      <c r="AB106">
        <v>0</v>
      </c>
      <c r="AC106">
        <v>-1</v>
      </c>
      <c r="AD106">
        <v>0</v>
      </c>
      <c r="AE106">
        <v>0</v>
      </c>
      <c r="AF106">
        <v>0</v>
      </c>
      <c r="AG106">
        <v>0</v>
      </c>
      <c r="AH106">
        <v>0</v>
      </c>
      <c r="AK106">
        <v>0</v>
      </c>
      <c r="AM106">
        <v>0</v>
      </c>
      <c r="AO106" s="92"/>
      <c r="AP106" s="82" t="s">
        <v>343</v>
      </c>
      <c r="AQ106" s="82" t="s">
        <v>326</v>
      </c>
      <c r="AR106" s="82"/>
      <c r="AS106">
        <v>0</v>
      </c>
      <c r="AT106">
        <v>0</v>
      </c>
      <c r="AU106">
        <v>2023</v>
      </c>
      <c r="AY106">
        <v>0</v>
      </c>
      <c r="AZ106">
        <v>0</v>
      </c>
      <c r="BA106" s="82" t="s">
        <v>398</v>
      </c>
      <c r="BB106">
        <v>932</v>
      </c>
      <c r="BC106">
        <v>0</v>
      </c>
      <c r="BD106" s="92"/>
      <c r="BE106" s="92"/>
      <c r="BF106">
        <v>0</v>
      </c>
      <c r="BG106">
        <v>0</v>
      </c>
      <c r="BH106">
        <v>0</v>
      </c>
      <c r="BI106" s="92"/>
      <c r="BJ106" s="92"/>
      <c r="BK106" s="92"/>
      <c r="BL106">
        <v>0</v>
      </c>
    </row>
    <row r="107" spans="1:64" x14ac:dyDescent="0.25">
      <c r="A107" s="82" t="s">
        <v>297</v>
      </c>
      <c r="B107" s="82" t="s">
        <v>397</v>
      </c>
      <c r="C107" s="82" t="s">
        <v>97</v>
      </c>
      <c r="D107" s="82" t="s">
        <v>306</v>
      </c>
      <c r="E107" s="82" t="s">
        <v>59</v>
      </c>
      <c r="F107" s="82" t="s">
        <v>342</v>
      </c>
      <c r="G107" s="82" t="s">
        <v>342</v>
      </c>
      <c r="H107">
        <v>0</v>
      </c>
      <c r="I107">
        <v>0</v>
      </c>
      <c r="J107">
        <v>0</v>
      </c>
      <c r="K107" s="92"/>
      <c r="L107">
        <v>0</v>
      </c>
      <c r="M107" s="92"/>
      <c r="N107" s="92"/>
      <c r="O107" s="92"/>
      <c r="P107">
        <v>0</v>
      </c>
      <c r="Q107" s="92"/>
      <c r="R107" s="92"/>
      <c r="S107">
        <v>-1</v>
      </c>
      <c r="T107">
        <v>0</v>
      </c>
      <c r="U107" s="82" t="s">
        <v>328</v>
      </c>
      <c r="V107" s="92"/>
      <c r="W107">
        <v>0</v>
      </c>
      <c r="X107" s="92"/>
      <c r="Y107">
        <v>0</v>
      </c>
      <c r="Z107">
        <v>0</v>
      </c>
      <c r="AA107">
        <v>0</v>
      </c>
      <c r="AB107">
        <v>0</v>
      </c>
      <c r="AC107">
        <v>-1</v>
      </c>
      <c r="AD107">
        <v>0</v>
      </c>
      <c r="AE107">
        <v>0</v>
      </c>
      <c r="AF107">
        <v>0</v>
      </c>
      <c r="AG107">
        <v>0</v>
      </c>
      <c r="AH107">
        <v>0</v>
      </c>
      <c r="AK107">
        <v>0</v>
      </c>
      <c r="AM107">
        <v>0</v>
      </c>
      <c r="AO107" s="92"/>
      <c r="AP107" s="82" t="s">
        <v>343</v>
      </c>
      <c r="AQ107" s="82" t="s">
        <v>326</v>
      </c>
      <c r="AR107" s="82"/>
      <c r="AS107">
        <v>0</v>
      </c>
      <c r="AT107">
        <v>0</v>
      </c>
      <c r="AU107">
        <v>2023</v>
      </c>
      <c r="AY107">
        <v>0</v>
      </c>
      <c r="AZ107">
        <v>0</v>
      </c>
      <c r="BA107" s="82" t="s">
        <v>398</v>
      </c>
      <c r="BB107">
        <v>933</v>
      </c>
      <c r="BC107">
        <v>0</v>
      </c>
      <c r="BD107" s="92"/>
      <c r="BE107" s="92"/>
      <c r="BF107">
        <v>0</v>
      </c>
      <c r="BG107">
        <v>0</v>
      </c>
      <c r="BH107">
        <v>0</v>
      </c>
      <c r="BI107" s="92"/>
      <c r="BJ107" s="92"/>
      <c r="BK107" s="92"/>
      <c r="BL107">
        <v>0</v>
      </c>
    </row>
    <row r="108" spans="1:64" x14ac:dyDescent="0.25">
      <c r="A108" s="82" t="s">
        <v>297</v>
      </c>
      <c r="B108" s="82" t="s">
        <v>397</v>
      </c>
      <c r="C108" s="82" t="s">
        <v>97</v>
      </c>
      <c r="D108" s="82" t="s">
        <v>308</v>
      </c>
      <c r="E108" s="82" t="s">
        <v>61</v>
      </c>
      <c r="F108" s="82" t="s">
        <v>342</v>
      </c>
      <c r="G108" s="82" t="s">
        <v>342</v>
      </c>
      <c r="H108">
        <v>0</v>
      </c>
      <c r="I108">
        <v>0</v>
      </c>
      <c r="J108">
        <v>0</v>
      </c>
      <c r="K108" s="92"/>
      <c r="L108">
        <v>0</v>
      </c>
      <c r="M108" s="92"/>
      <c r="N108" s="92"/>
      <c r="O108" s="92"/>
      <c r="P108">
        <v>0</v>
      </c>
      <c r="Q108" s="92"/>
      <c r="R108" s="92"/>
      <c r="S108">
        <v>-1</v>
      </c>
      <c r="T108">
        <v>0</v>
      </c>
      <c r="U108" s="82" t="s">
        <v>328</v>
      </c>
      <c r="V108" s="92"/>
      <c r="W108">
        <v>0</v>
      </c>
      <c r="X108" s="92"/>
      <c r="Y108">
        <v>0</v>
      </c>
      <c r="Z108">
        <v>0</v>
      </c>
      <c r="AA108">
        <v>0</v>
      </c>
      <c r="AB108">
        <v>0</v>
      </c>
      <c r="AC108">
        <v>-1</v>
      </c>
      <c r="AD108">
        <v>0</v>
      </c>
      <c r="AE108">
        <v>0</v>
      </c>
      <c r="AF108">
        <v>0</v>
      </c>
      <c r="AG108">
        <v>0</v>
      </c>
      <c r="AH108">
        <v>0</v>
      </c>
      <c r="AK108">
        <v>0</v>
      </c>
      <c r="AM108">
        <v>0</v>
      </c>
      <c r="AO108" s="92"/>
      <c r="AP108" s="82" t="s">
        <v>343</v>
      </c>
      <c r="AQ108" s="82" t="s">
        <v>326</v>
      </c>
      <c r="AR108" s="82"/>
      <c r="AS108">
        <v>0</v>
      </c>
      <c r="AT108">
        <v>0</v>
      </c>
      <c r="AU108">
        <v>2023</v>
      </c>
      <c r="AY108">
        <v>0</v>
      </c>
      <c r="AZ108">
        <v>0</v>
      </c>
      <c r="BA108" s="82" t="s">
        <v>398</v>
      </c>
      <c r="BB108">
        <v>934</v>
      </c>
      <c r="BC108">
        <v>0</v>
      </c>
      <c r="BD108" s="92"/>
      <c r="BE108" s="92"/>
      <c r="BF108">
        <v>0</v>
      </c>
      <c r="BG108">
        <v>0</v>
      </c>
      <c r="BH108">
        <v>0</v>
      </c>
      <c r="BI108" s="92"/>
      <c r="BJ108" s="92"/>
      <c r="BK108" s="92"/>
      <c r="BL108">
        <v>0</v>
      </c>
    </row>
    <row r="109" spans="1:64" x14ac:dyDescent="0.25">
      <c r="A109" s="82" t="s">
        <v>297</v>
      </c>
      <c r="B109" s="82" t="s">
        <v>397</v>
      </c>
      <c r="C109" s="82" t="s">
        <v>97</v>
      </c>
      <c r="D109" s="82" t="s">
        <v>311</v>
      </c>
      <c r="E109" s="82" t="s">
        <v>312</v>
      </c>
      <c r="F109" s="82" t="s">
        <v>342</v>
      </c>
      <c r="G109" s="82" t="s">
        <v>342</v>
      </c>
      <c r="H109">
        <v>0</v>
      </c>
      <c r="I109">
        <v>0</v>
      </c>
      <c r="J109">
        <v>0</v>
      </c>
      <c r="K109" s="92"/>
      <c r="L109">
        <v>0</v>
      </c>
      <c r="M109" s="92"/>
      <c r="N109" s="92"/>
      <c r="O109" s="92"/>
      <c r="P109">
        <v>0</v>
      </c>
      <c r="Q109" s="92"/>
      <c r="R109" s="92"/>
      <c r="S109">
        <v>-1</v>
      </c>
      <c r="T109">
        <v>0</v>
      </c>
      <c r="U109" s="82" t="s">
        <v>328</v>
      </c>
      <c r="V109" s="92"/>
      <c r="W109">
        <v>0</v>
      </c>
      <c r="X109" s="92"/>
      <c r="Y109">
        <v>0</v>
      </c>
      <c r="Z109">
        <v>0</v>
      </c>
      <c r="AA109">
        <v>0</v>
      </c>
      <c r="AB109">
        <v>0</v>
      </c>
      <c r="AC109">
        <v>-1</v>
      </c>
      <c r="AD109">
        <v>0</v>
      </c>
      <c r="AE109">
        <v>0</v>
      </c>
      <c r="AF109">
        <v>0</v>
      </c>
      <c r="AG109">
        <v>0</v>
      </c>
      <c r="AH109">
        <v>0</v>
      </c>
      <c r="AK109">
        <v>0</v>
      </c>
      <c r="AM109">
        <v>0</v>
      </c>
      <c r="AO109" s="92"/>
      <c r="AP109" s="82" t="s">
        <v>343</v>
      </c>
      <c r="AQ109" s="82" t="s">
        <v>326</v>
      </c>
      <c r="AR109" s="82"/>
      <c r="AS109">
        <v>0</v>
      </c>
      <c r="AT109">
        <v>0</v>
      </c>
      <c r="AU109">
        <v>2023</v>
      </c>
      <c r="AY109">
        <v>0</v>
      </c>
      <c r="AZ109">
        <v>0</v>
      </c>
      <c r="BA109" s="82" t="s">
        <v>398</v>
      </c>
      <c r="BB109">
        <v>935</v>
      </c>
      <c r="BC109">
        <v>0</v>
      </c>
      <c r="BD109" s="92"/>
      <c r="BE109" s="92"/>
      <c r="BF109">
        <v>0</v>
      </c>
      <c r="BG109">
        <v>0</v>
      </c>
      <c r="BH109">
        <v>0</v>
      </c>
      <c r="BI109" s="92"/>
      <c r="BJ109" s="92"/>
      <c r="BK109" s="92"/>
      <c r="BL109">
        <v>0</v>
      </c>
    </row>
    <row r="110" spans="1:64" x14ac:dyDescent="0.25">
      <c r="A110" s="82" t="s">
        <v>297</v>
      </c>
      <c r="B110" s="82" t="s">
        <v>397</v>
      </c>
      <c r="C110" s="82" t="s">
        <v>97</v>
      </c>
      <c r="D110" s="82" t="s">
        <v>313</v>
      </c>
      <c r="E110" s="82" t="s">
        <v>314</v>
      </c>
      <c r="F110" s="82" t="s">
        <v>342</v>
      </c>
      <c r="G110" s="82" t="s">
        <v>342</v>
      </c>
      <c r="H110">
        <v>0</v>
      </c>
      <c r="I110">
        <v>0</v>
      </c>
      <c r="J110">
        <v>0</v>
      </c>
      <c r="K110" s="92"/>
      <c r="L110">
        <v>0</v>
      </c>
      <c r="M110" s="92"/>
      <c r="N110" s="92"/>
      <c r="O110" s="92"/>
      <c r="P110">
        <v>0</v>
      </c>
      <c r="Q110" s="92"/>
      <c r="R110" s="92"/>
      <c r="S110">
        <v>-1</v>
      </c>
      <c r="T110">
        <v>0</v>
      </c>
      <c r="U110" s="82" t="s">
        <v>328</v>
      </c>
      <c r="V110" s="92"/>
      <c r="W110">
        <v>0</v>
      </c>
      <c r="X110" s="92"/>
      <c r="Y110">
        <v>0</v>
      </c>
      <c r="Z110">
        <v>0</v>
      </c>
      <c r="AA110">
        <v>0</v>
      </c>
      <c r="AB110">
        <v>0</v>
      </c>
      <c r="AC110">
        <v>-1</v>
      </c>
      <c r="AD110">
        <v>0</v>
      </c>
      <c r="AE110">
        <v>0</v>
      </c>
      <c r="AF110">
        <v>0</v>
      </c>
      <c r="AG110">
        <v>0</v>
      </c>
      <c r="AH110">
        <v>0</v>
      </c>
      <c r="AK110">
        <v>0</v>
      </c>
      <c r="AM110">
        <v>0</v>
      </c>
      <c r="AO110" s="92"/>
      <c r="AP110" s="82" t="s">
        <v>343</v>
      </c>
      <c r="AQ110" s="82" t="s">
        <v>326</v>
      </c>
      <c r="AR110" s="82"/>
      <c r="AS110">
        <v>0</v>
      </c>
      <c r="AT110">
        <v>0</v>
      </c>
      <c r="AU110">
        <v>2023</v>
      </c>
      <c r="AY110">
        <v>0</v>
      </c>
      <c r="AZ110">
        <v>0</v>
      </c>
      <c r="BA110" s="82" t="s">
        <v>398</v>
      </c>
      <c r="BB110">
        <v>936</v>
      </c>
      <c r="BC110">
        <v>0</v>
      </c>
      <c r="BD110" s="92"/>
      <c r="BE110" s="92"/>
      <c r="BF110">
        <v>0</v>
      </c>
      <c r="BG110">
        <v>0</v>
      </c>
      <c r="BH110">
        <v>0</v>
      </c>
      <c r="BI110" s="92"/>
      <c r="BJ110" s="92"/>
      <c r="BK110" s="92"/>
      <c r="BL110">
        <v>0</v>
      </c>
    </row>
    <row r="111" spans="1:64" x14ac:dyDescent="0.25">
      <c r="A111" s="82" t="s">
        <v>297</v>
      </c>
      <c r="B111" s="82" t="s">
        <v>397</v>
      </c>
      <c r="C111" s="82" t="s">
        <v>97</v>
      </c>
      <c r="D111" s="82" t="s">
        <v>298</v>
      </c>
      <c r="E111" s="82" t="s">
        <v>55</v>
      </c>
      <c r="F111" s="82" t="s">
        <v>344</v>
      </c>
      <c r="G111" s="82" t="s">
        <v>344</v>
      </c>
      <c r="H111">
        <v>0</v>
      </c>
      <c r="I111">
        <v>0</v>
      </c>
      <c r="J111">
        <v>0</v>
      </c>
      <c r="K111" s="92"/>
      <c r="L111">
        <v>0</v>
      </c>
      <c r="M111" s="92"/>
      <c r="N111" s="92"/>
      <c r="O111" s="92"/>
      <c r="P111">
        <v>0</v>
      </c>
      <c r="Q111" s="92"/>
      <c r="R111" s="92"/>
      <c r="S111">
        <v>-1</v>
      </c>
      <c r="T111">
        <v>0</v>
      </c>
      <c r="U111" s="82" t="s">
        <v>328</v>
      </c>
      <c r="V111" s="92"/>
      <c r="W111">
        <v>0</v>
      </c>
      <c r="X111" s="92"/>
      <c r="Y111">
        <v>0</v>
      </c>
      <c r="Z111">
        <v>0</v>
      </c>
      <c r="AA111">
        <v>0</v>
      </c>
      <c r="AB111">
        <v>0</v>
      </c>
      <c r="AC111">
        <v>-1</v>
      </c>
      <c r="AD111">
        <v>0</v>
      </c>
      <c r="AE111">
        <v>0</v>
      </c>
      <c r="AF111">
        <v>0</v>
      </c>
      <c r="AG111">
        <v>0</v>
      </c>
      <c r="AH111">
        <v>0</v>
      </c>
      <c r="AK111">
        <v>0</v>
      </c>
      <c r="AM111">
        <v>0</v>
      </c>
      <c r="AO111" s="92"/>
      <c r="AP111" s="82" t="s">
        <v>343</v>
      </c>
      <c r="AQ111" s="82" t="s">
        <v>326</v>
      </c>
      <c r="AR111" s="82"/>
      <c r="AS111">
        <v>0</v>
      </c>
      <c r="AT111">
        <v>0</v>
      </c>
      <c r="AU111">
        <v>2023</v>
      </c>
      <c r="AY111">
        <v>0</v>
      </c>
      <c r="AZ111">
        <v>0</v>
      </c>
      <c r="BA111" s="82" t="s">
        <v>398</v>
      </c>
      <c r="BB111">
        <v>937</v>
      </c>
      <c r="BC111">
        <v>0</v>
      </c>
      <c r="BD111" s="92"/>
      <c r="BE111" s="92"/>
      <c r="BF111">
        <v>0</v>
      </c>
      <c r="BG111">
        <v>0</v>
      </c>
      <c r="BH111">
        <v>0</v>
      </c>
      <c r="BI111" s="92"/>
      <c r="BJ111" s="92"/>
      <c r="BK111" s="92"/>
      <c r="BL111">
        <v>0</v>
      </c>
    </row>
    <row r="112" spans="1:64" x14ac:dyDescent="0.25">
      <c r="A112" s="82" t="s">
        <v>297</v>
      </c>
      <c r="B112" s="82" t="s">
        <v>397</v>
      </c>
      <c r="C112" s="82" t="s">
        <v>97</v>
      </c>
      <c r="D112" s="82" t="s">
        <v>305</v>
      </c>
      <c r="E112" s="82" t="s">
        <v>58</v>
      </c>
      <c r="F112" s="82" t="s">
        <v>344</v>
      </c>
      <c r="G112" s="82" t="s">
        <v>344</v>
      </c>
      <c r="H112">
        <v>0</v>
      </c>
      <c r="I112">
        <v>0</v>
      </c>
      <c r="J112">
        <v>0</v>
      </c>
      <c r="K112" s="92"/>
      <c r="L112">
        <v>0</v>
      </c>
      <c r="M112" s="92"/>
      <c r="N112" s="92"/>
      <c r="O112" s="92"/>
      <c r="P112">
        <v>0</v>
      </c>
      <c r="Q112" s="92"/>
      <c r="R112" s="92"/>
      <c r="S112">
        <v>-1</v>
      </c>
      <c r="T112">
        <v>0</v>
      </c>
      <c r="U112" s="82" t="s">
        <v>328</v>
      </c>
      <c r="V112" s="92"/>
      <c r="W112">
        <v>0</v>
      </c>
      <c r="X112" s="92"/>
      <c r="Y112">
        <v>0</v>
      </c>
      <c r="Z112">
        <v>0</v>
      </c>
      <c r="AA112">
        <v>0</v>
      </c>
      <c r="AB112">
        <v>0</v>
      </c>
      <c r="AC112">
        <v>-1</v>
      </c>
      <c r="AD112">
        <v>0</v>
      </c>
      <c r="AE112">
        <v>0</v>
      </c>
      <c r="AF112">
        <v>0</v>
      </c>
      <c r="AG112">
        <v>0</v>
      </c>
      <c r="AH112">
        <v>0</v>
      </c>
      <c r="AK112">
        <v>0</v>
      </c>
      <c r="AM112">
        <v>0</v>
      </c>
      <c r="AO112" s="92"/>
      <c r="AP112" s="82" t="s">
        <v>343</v>
      </c>
      <c r="AQ112" s="82" t="s">
        <v>326</v>
      </c>
      <c r="AR112" s="82"/>
      <c r="AS112">
        <v>0</v>
      </c>
      <c r="AT112">
        <v>0</v>
      </c>
      <c r="AU112">
        <v>2023</v>
      </c>
      <c r="AY112">
        <v>0</v>
      </c>
      <c r="AZ112">
        <v>0</v>
      </c>
      <c r="BA112" s="82" t="s">
        <v>398</v>
      </c>
      <c r="BB112">
        <v>938</v>
      </c>
      <c r="BC112">
        <v>0</v>
      </c>
      <c r="BD112" s="92"/>
      <c r="BE112" s="92"/>
      <c r="BF112">
        <v>0</v>
      </c>
      <c r="BG112">
        <v>0</v>
      </c>
      <c r="BH112">
        <v>0</v>
      </c>
      <c r="BI112" s="92"/>
      <c r="BJ112" s="92"/>
      <c r="BK112" s="92"/>
      <c r="BL112">
        <v>0</v>
      </c>
    </row>
    <row r="113" spans="1:64" x14ac:dyDescent="0.25">
      <c r="A113" s="82" t="s">
        <v>297</v>
      </c>
      <c r="B113" s="82" t="s">
        <v>397</v>
      </c>
      <c r="C113" s="82" t="s">
        <v>97</v>
      </c>
      <c r="D113" s="82" t="s">
        <v>306</v>
      </c>
      <c r="E113" s="82" t="s">
        <v>59</v>
      </c>
      <c r="F113" s="82" t="s">
        <v>344</v>
      </c>
      <c r="G113" s="82" t="s">
        <v>344</v>
      </c>
      <c r="H113">
        <v>0</v>
      </c>
      <c r="I113">
        <v>0</v>
      </c>
      <c r="J113">
        <v>0</v>
      </c>
      <c r="K113" s="92"/>
      <c r="L113">
        <v>0</v>
      </c>
      <c r="M113" s="92"/>
      <c r="N113" s="92"/>
      <c r="O113" s="92"/>
      <c r="P113">
        <v>0</v>
      </c>
      <c r="Q113" s="92"/>
      <c r="R113" s="92"/>
      <c r="S113">
        <v>-1</v>
      </c>
      <c r="T113">
        <v>0</v>
      </c>
      <c r="U113" s="82" t="s">
        <v>328</v>
      </c>
      <c r="V113" s="92"/>
      <c r="W113">
        <v>0</v>
      </c>
      <c r="X113" s="92"/>
      <c r="Y113">
        <v>0</v>
      </c>
      <c r="Z113">
        <v>0</v>
      </c>
      <c r="AA113">
        <v>0</v>
      </c>
      <c r="AB113">
        <v>0</v>
      </c>
      <c r="AC113">
        <v>-1</v>
      </c>
      <c r="AD113">
        <v>0</v>
      </c>
      <c r="AE113">
        <v>0</v>
      </c>
      <c r="AF113">
        <v>0</v>
      </c>
      <c r="AG113">
        <v>0</v>
      </c>
      <c r="AH113">
        <v>0</v>
      </c>
      <c r="AK113">
        <v>0</v>
      </c>
      <c r="AM113">
        <v>0</v>
      </c>
      <c r="AO113" s="92"/>
      <c r="AP113" s="82" t="s">
        <v>343</v>
      </c>
      <c r="AQ113" s="82" t="s">
        <v>326</v>
      </c>
      <c r="AR113" s="82"/>
      <c r="AS113">
        <v>0</v>
      </c>
      <c r="AT113">
        <v>0</v>
      </c>
      <c r="AU113">
        <v>2023</v>
      </c>
      <c r="AY113">
        <v>0</v>
      </c>
      <c r="AZ113">
        <v>0</v>
      </c>
      <c r="BA113" s="82" t="s">
        <v>398</v>
      </c>
      <c r="BB113">
        <v>939</v>
      </c>
      <c r="BC113">
        <v>0</v>
      </c>
      <c r="BD113" s="92"/>
      <c r="BE113" s="92"/>
      <c r="BF113">
        <v>0</v>
      </c>
      <c r="BG113">
        <v>0</v>
      </c>
      <c r="BH113">
        <v>0</v>
      </c>
      <c r="BI113" s="92"/>
      <c r="BJ113" s="92"/>
      <c r="BK113" s="92"/>
      <c r="BL113">
        <v>0</v>
      </c>
    </row>
    <row r="114" spans="1:64" x14ac:dyDescent="0.25">
      <c r="A114" s="82" t="s">
        <v>297</v>
      </c>
      <c r="B114" s="82" t="s">
        <v>397</v>
      </c>
      <c r="C114" s="82" t="s">
        <v>97</v>
      </c>
      <c r="D114" s="82" t="s">
        <v>308</v>
      </c>
      <c r="E114" s="82" t="s">
        <v>61</v>
      </c>
      <c r="F114" s="82" t="s">
        <v>344</v>
      </c>
      <c r="G114" s="82" t="s">
        <v>344</v>
      </c>
      <c r="H114">
        <v>0</v>
      </c>
      <c r="I114">
        <v>0</v>
      </c>
      <c r="J114">
        <v>0</v>
      </c>
      <c r="K114" s="92"/>
      <c r="L114">
        <v>0</v>
      </c>
      <c r="M114" s="92"/>
      <c r="N114" s="92"/>
      <c r="O114" s="92"/>
      <c r="P114">
        <v>0</v>
      </c>
      <c r="Q114" s="92"/>
      <c r="R114" s="92"/>
      <c r="S114">
        <v>-1</v>
      </c>
      <c r="T114">
        <v>0</v>
      </c>
      <c r="U114" s="82" t="s">
        <v>328</v>
      </c>
      <c r="V114" s="92"/>
      <c r="W114">
        <v>0</v>
      </c>
      <c r="X114" s="92"/>
      <c r="Y114">
        <v>0</v>
      </c>
      <c r="Z114">
        <v>0</v>
      </c>
      <c r="AA114">
        <v>0</v>
      </c>
      <c r="AB114">
        <v>0</v>
      </c>
      <c r="AC114">
        <v>-1</v>
      </c>
      <c r="AD114">
        <v>0</v>
      </c>
      <c r="AE114">
        <v>0</v>
      </c>
      <c r="AF114">
        <v>0</v>
      </c>
      <c r="AG114">
        <v>0</v>
      </c>
      <c r="AH114">
        <v>0</v>
      </c>
      <c r="AK114">
        <v>0</v>
      </c>
      <c r="AM114">
        <v>0</v>
      </c>
      <c r="AO114" s="92"/>
      <c r="AP114" s="82" t="s">
        <v>343</v>
      </c>
      <c r="AQ114" s="82" t="s">
        <v>326</v>
      </c>
      <c r="AR114" s="82"/>
      <c r="AS114">
        <v>0</v>
      </c>
      <c r="AT114">
        <v>0</v>
      </c>
      <c r="AU114">
        <v>2023</v>
      </c>
      <c r="AY114">
        <v>0</v>
      </c>
      <c r="AZ114">
        <v>0</v>
      </c>
      <c r="BA114" s="82" t="s">
        <v>398</v>
      </c>
      <c r="BB114">
        <v>940</v>
      </c>
      <c r="BC114">
        <v>0</v>
      </c>
      <c r="BD114" s="92"/>
      <c r="BE114" s="92"/>
      <c r="BF114">
        <v>0</v>
      </c>
      <c r="BG114">
        <v>0</v>
      </c>
      <c r="BH114">
        <v>0</v>
      </c>
      <c r="BI114" s="92"/>
      <c r="BJ114" s="92"/>
      <c r="BK114" s="92"/>
      <c r="BL114">
        <v>0</v>
      </c>
    </row>
    <row r="115" spans="1:64" x14ac:dyDescent="0.25">
      <c r="A115" s="82" t="s">
        <v>297</v>
      </c>
      <c r="B115" s="82" t="s">
        <v>397</v>
      </c>
      <c r="C115" s="82" t="s">
        <v>97</v>
      </c>
      <c r="D115" s="82" t="s">
        <v>309</v>
      </c>
      <c r="E115" s="82" t="s">
        <v>310</v>
      </c>
      <c r="F115" s="82" t="s">
        <v>344</v>
      </c>
      <c r="G115" s="82" t="s">
        <v>344</v>
      </c>
      <c r="H115">
        <v>0</v>
      </c>
      <c r="I115">
        <v>0</v>
      </c>
      <c r="J115">
        <v>0</v>
      </c>
      <c r="K115" s="92"/>
      <c r="L115">
        <v>0</v>
      </c>
      <c r="M115" s="92"/>
      <c r="N115" s="92"/>
      <c r="O115" s="92"/>
      <c r="P115">
        <v>0</v>
      </c>
      <c r="Q115" s="92"/>
      <c r="R115" s="92"/>
      <c r="S115">
        <v>-1</v>
      </c>
      <c r="T115">
        <v>0</v>
      </c>
      <c r="U115" s="82" t="s">
        <v>328</v>
      </c>
      <c r="V115" s="92"/>
      <c r="W115">
        <v>0</v>
      </c>
      <c r="X115" s="92"/>
      <c r="Y115">
        <v>0</v>
      </c>
      <c r="Z115">
        <v>0</v>
      </c>
      <c r="AA115">
        <v>0</v>
      </c>
      <c r="AB115">
        <v>0</v>
      </c>
      <c r="AC115">
        <v>-1</v>
      </c>
      <c r="AD115">
        <v>0</v>
      </c>
      <c r="AE115">
        <v>0</v>
      </c>
      <c r="AF115">
        <v>0</v>
      </c>
      <c r="AG115">
        <v>0</v>
      </c>
      <c r="AH115">
        <v>0</v>
      </c>
      <c r="AK115">
        <v>0</v>
      </c>
      <c r="AM115">
        <v>0</v>
      </c>
      <c r="AO115" s="92"/>
      <c r="AP115" s="82" t="s">
        <v>343</v>
      </c>
      <c r="AQ115" s="82" t="s">
        <v>326</v>
      </c>
      <c r="AR115" s="82"/>
      <c r="AS115">
        <v>0</v>
      </c>
      <c r="AT115">
        <v>0</v>
      </c>
      <c r="AU115">
        <v>2023</v>
      </c>
      <c r="AY115">
        <v>0</v>
      </c>
      <c r="AZ115">
        <v>0</v>
      </c>
      <c r="BA115" s="82" t="s">
        <v>398</v>
      </c>
      <c r="BB115">
        <v>941</v>
      </c>
      <c r="BC115">
        <v>0</v>
      </c>
      <c r="BD115" s="92"/>
      <c r="BE115" s="92"/>
      <c r="BF115">
        <v>0</v>
      </c>
      <c r="BG115">
        <v>0</v>
      </c>
      <c r="BH115">
        <v>0</v>
      </c>
      <c r="BI115" s="92"/>
      <c r="BJ115" s="92"/>
      <c r="BK115" s="92"/>
      <c r="BL115">
        <v>0</v>
      </c>
    </row>
    <row r="116" spans="1:64" x14ac:dyDescent="0.25">
      <c r="A116" s="82" t="s">
        <v>297</v>
      </c>
      <c r="B116" s="82" t="s">
        <v>397</v>
      </c>
      <c r="C116" s="82" t="s">
        <v>97</v>
      </c>
      <c r="D116" s="82" t="s">
        <v>311</v>
      </c>
      <c r="E116" s="82" t="s">
        <v>312</v>
      </c>
      <c r="F116" s="82" t="s">
        <v>344</v>
      </c>
      <c r="G116" s="82" t="s">
        <v>344</v>
      </c>
      <c r="H116">
        <v>0</v>
      </c>
      <c r="I116">
        <v>0</v>
      </c>
      <c r="J116">
        <v>0</v>
      </c>
      <c r="K116" s="92"/>
      <c r="L116">
        <v>0</v>
      </c>
      <c r="M116" s="92"/>
      <c r="N116" s="92"/>
      <c r="O116" s="92"/>
      <c r="P116">
        <v>0</v>
      </c>
      <c r="Q116" s="92"/>
      <c r="R116" s="92"/>
      <c r="S116">
        <v>-1</v>
      </c>
      <c r="T116">
        <v>0</v>
      </c>
      <c r="U116" s="82" t="s">
        <v>328</v>
      </c>
      <c r="V116" s="92"/>
      <c r="W116">
        <v>0</v>
      </c>
      <c r="X116" s="92"/>
      <c r="Y116">
        <v>0</v>
      </c>
      <c r="Z116">
        <v>0</v>
      </c>
      <c r="AA116">
        <v>0</v>
      </c>
      <c r="AB116">
        <v>0</v>
      </c>
      <c r="AC116">
        <v>-1</v>
      </c>
      <c r="AD116">
        <v>0</v>
      </c>
      <c r="AE116">
        <v>0</v>
      </c>
      <c r="AF116">
        <v>0</v>
      </c>
      <c r="AG116">
        <v>0</v>
      </c>
      <c r="AH116">
        <v>0</v>
      </c>
      <c r="AK116">
        <v>0</v>
      </c>
      <c r="AM116">
        <v>0</v>
      </c>
      <c r="AO116" s="92"/>
      <c r="AP116" s="82" t="s">
        <v>343</v>
      </c>
      <c r="AQ116" s="82" t="s">
        <v>326</v>
      </c>
      <c r="AR116" s="82"/>
      <c r="AS116">
        <v>0</v>
      </c>
      <c r="AT116">
        <v>0</v>
      </c>
      <c r="AU116">
        <v>2023</v>
      </c>
      <c r="AY116">
        <v>0</v>
      </c>
      <c r="AZ116">
        <v>0</v>
      </c>
      <c r="BA116" s="82" t="s">
        <v>398</v>
      </c>
      <c r="BB116">
        <v>942</v>
      </c>
      <c r="BC116">
        <v>0</v>
      </c>
      <c r="BD116" s="92"/>
      <c r="BE116" s="92"/>
      <c r="BF116">
        <v>0</v>
      </c>
      <c r="BG116">
        <v>0</v>
      </c>
      <c r="BH116">
        <v>0</v>
      </c>
      <c r="BI116" s="92"/>
      <c r="BJ116" s="92"/>
      <c r="BK116" s="92"/>
      <c r="BL116">
        <v>0</v>
      </c>
    </row>
    <row r="117" spans="1:64" x14ac:dyDescent="0.25">
      <c r="A117" s="82" t="s">
        <v>297</v>
      </c>
      <c r="B117" s="82" t="s">
        <v>397</v>
      </c>
      <c r="C117" s="82" t="s">
        <v>97</v>
      </c>
      <c r="D117" s="82" t="s">
        <v>313</v>
      </c>
      <c r="E117" s="82" t="s">
        <v>314</v>
      </c>
      <c r="F117" s="82" t="s">
        <v>344</v>
      </c>
      <c r="G117" s="82" t="s">
        <v>344</v>
      </c>
      <c r="H117">
        <v>0</v>
      </c>
      <c r="I117">
        <v>0</v>
      </c>
      <c r="J117">
        <v>0</v>
      </c>
      <c r="K117" s="92"/>
      <c r="L117">
        <v>0</v>
      </c>
      <c r="M117" s="92"/>
      <c r="N117" s="92"/>
      <c r="O117" s="92"/>
      <c r="P117">
        <v>0</v>
      </c>
      <c r="Q117" s="92"/>
      <c r="R117" s="92"/>
      <c r="S117">
        <v>-1</v>
      </c>
      <c r="T117">
        <v>0</v>
      </c>
      <c r="U117" s="82" t="s">
        <v>328</v>
      </c>
      <c r="V117" s="92"/>
      <c r="W117">
        <v>0</v>
      </c>
      <c r="X117" s="92"/>
      <c r="Y117">
        <v>0</v>
      </c>
      <c r="Z117">
        <v>0</v>
      </c>
      <c r="AA117">
        <v>0</v>
      </c>
      <c r="AB117">
        <v>0</v>
      </c>
      <c r="AC117">
        <v>-1</v>
      </c>
      <c r="AD117">
        <v>0</v>
      </c>
      <c r="AE117">
        <v>0</v>
      </c>
      <c r="AF117">
        <v>0</v>
      </c>
      <c r="AG117">
        <v>0</v>
      </c>
      <c r="AH117">
        <v>0</v>
      </c>
      <c r="AK117">
        <v>0</v>
      </c>
      <c r="AM117">
        <v>0</v>
      </c>
      <c r="AO117" s="92"/>
      <c r="AP117" s="82" t="s">
        <v>343</v>
      </c>
      <c r="AQ117" s="82" t="s">
        <v>326</v>
      </c>
      <c r="AR117" s="82"/>
      <c r="AS117">
        <v>0</v>
      </c>
      <c r="AT117">
        <v>0</v>
      </c>
      <c r="AU117">
        <v>2023</v>
      </c>
      <c r="AY117">
        <v>0</v>
      </c>
      <c r="AZ117">
        <v>0</v>
      </c>
      <c r="BA117" s="82" t="s">
        <v>398</v>
      </c>
      <c r="BB117">
        <v>943</v>
      </c>
      <c r="BC117">
        <v>0</v>
      </c>
      <c r="BD117" s="92"/>
      <c r="BE117" s="92"/>
      <c r="BF117">
        <v>0</v>
      </c>
      <c r="BG117">
        <v>0</v>
      </c>
      <c r="BH117">
        <v>0</v>
      </c>
      <c r="BI117" s="92"/>
      <c r="BJ117" s="92"/>
      <c r="BK117" s="92"/>
      <c r="BL117">
        <v>0</v>
      </c>
    </row>
    <row r="118" spans="1:64" x14ac:dyDescent="0.25">
      <c r="A118" s="82" t="s">
        <v>297</v>
      </c>
      <c r="B118" s="82" t="s">
        <v>397</v>
      </c>
      <c r="C118" s="82" t="s">
        <v>97</v>
      </c>
      <c r="D118" s="82" t="s">
        <v>298</v>
      </c>
      <c r="E118" s="82" t="s">
        <v>55</v>
      </c>
      <c r="F118" s="82" t="s">
        <v>345</v>
      </c>
      <c r="G118" s="82" t="s">
        <v>345</v>
      </c>
      <c r="H118">
        <v>0</v>
      </c>
      <c r="I118">
        <v>0</v>
      </c>
      <c r="J118">
        <v>0</v>
      </c>
      <c r="K118" s="92"/>
      <c r="L118">
        <v>0</v>
      </c>
      <c r="M118" s="92"/>
      <c r="N118" s="92"/>
      <c r="O118" s="92"/>
      <c r="P118">
        <v>0</v>
      </c>
      <c r="Q118" s="92"/>
      <c r="R118" s="92"/>
      <c r="S118">
        <v>-1</v>
      </c>
      <c r="T118">
        <v>0</v>
      </c>
      <c r="U118" s="82" t="s">
        <v>328</v>
      </c>
      <c r="V118" s="92"/>
      <c r="W118">
        <v>0</v>
      </c>
      <c r="X118" s="92"/>
      <c r="Y118">
        <v>0</v>
      </c>
      <c r="Z118">
        <v>0</v>
      </c>
      <c r="AA118">
        <v>0</v>
      </c>
      <c r="AB118">
        <v>0</v>
      </c>
      <c r="AC118">
        <v>-1</v>
      </c>
      <c r="AD118">
        <v>0</v>
      </c>
      <c r="AE118">
        <v>0</v>
      </c>
      <c r="AF118">
        <v>0</v>
      </c>
      <c r="AG118">
        <v>0</v>
      </c>
      <c r="AH118">
        <v>0</v>
      </c>
      <c r="AK118">
        <v>0</v>
      </c>
      <c r="AM118">
        <v>0</v>
      </c>
      <c r="AO118" s="92"/>
      <c r="AP118" s="82" t="s">
        <v>343</v>
      </c>
      <c r="AQ118" s="82" t="s">
        <v>326</v>
      </c>
      <c r="AR118" s="82"/>
      <c r="AS118">
        <v>0</v>
      </c>
      <c r="AT118">
        <v>0</v>
      </c>
      <c r="AU118">
        <v>2023</v>
      </c>
      <c r="AY118">
        <v>0</v>
      </c>
      <c r="AZ118">
        <v>0</v>
      </c>
      <c r="BA118" s="82" t="s">
        <v>398</v>
      </c>
      <c r="BB118">
        <v>944</v>
      </c>
      <c r="BC118">
        <v>0</v>
      </c>
      <c r="BD118" s="92"/>
      <c r="BE118" s="92"/>
      <c r="BF118">
        <v>0</v>
      </c>
      <c r="BG118">
        <v>0</v>
      </c>
      <c r="BH118">
        <v>0</v>
      </c>
      <c r="BI118" s="92"/>
      <c r="BJ118" s="92"/>
      <c r="BK118" s="92"/>
      <c r="BL118">
        <v>0</v>
      </c>
    </row>
    <row r="119" spans="1:64" x14ac:dyDescent="0.25">
      <c r="A119" s="82" t="s">
        <v>297</v>
      </c>
      <c r="B119" s="82" t="s">
        <v>397</v>
      </c>
      <c r="C119" s="82" t="s">
        <v>97</v>
      </c>
      <c r="D119" s="82" t="s">
        <v>303</v>
      </c>
      <c r="E119" s="82" t="s">
        <v>304</v>
      </c>
      <c r="F119" s="82" t="s">
        <v>345</v>
      </c>
      <c r="G119" s="82" t="s">
        <v>345</v>
      </c>
      <c r="H119">
        <v>0</v>
      </c>
      <c r="I119">
        <v>0</v>
      </c>
      <c r="J119">
        <v>0</v>
      </c>
      <c r="K119" s="92"/>
      <c r="L119">
        <v>0</v>
      </c>
      <c r="M119" s="92"/>
      <c r="N119" s="92"/>
      <c r="O119" s="92"/>
      <c r="P119">
        <v>0</v>
      </c>
      <c r="Q119" s="92"/>
      <c r="R119" s="92"/>
      <c r="S119">
        <v>-1</v>
      </c>
      <c r="T119">
        <v>0</v>
      </c>
      <c r="U119" s="82" t="s">
        <v>328</v>
      </c>
      <c r="V119" s="92"/>
      <c r="W119">
        <v>0</v>
      </c>
      <c r="X119" s="92"/>
      <c r="Y119">
        <v>0</v>
      </c>
      <c r="Z119">
        <v>0</v>
      </c>
      <c r="AA119">
        <v>0</v>
      </c>
      <c r="AB119">
        <v>0</v>
      </c>
      <c r="AC119">
        <v>-1</v>
      </c>
      <c r="AD119">
        <v>0</v>
      </c>
      <c r="AE119">
        <v>0</v>
      </c>
      <c r="AF119">
        <v>0</v>
      </c>
      <c r="AG119">
        <v>0</v>
      </c>
      <c r="AH119">
        <v>0</v>
      </c>
      <c r="AK119">
        <v>0</v>
      </c>
      <c r="AM119">
        <v>0</v>
      </c>
      <c r="AO119" s="92"/>
      <c r="AP119" s="82" t="s">
        <v>343</v>
      </c>
      <c r="AQ119" s="82" t="s">
        <v>326</v>
      </c>
      <c r="AR119" s="82"/>
      <c r="AS119">
        <v>0</v>
      </c>
      <c r="AT119">
        <v>0</v>
      </c>
      <c r="AU119">
        <v>2023</v>
      </c>
      <c r="AY119">
        <v>0</v>
      </c>
      <c r="AZ119">
        <v>0</v>
      </c>
      <c r="BA119" s="82" t="s">
        <v>398</v>
      </c>
      <c r="BB119">
        <v>945</v>
      </c>
      <c r="BC119">
        <v>0</v>
      </c>
      <c r="BD119" s="92"/>
      <c r="BE119" s="92"/>
      <c r="BF119">
        <v>0</v>
      </c>
      <c r="BG119">
        <v>0</v>
      </c>
      <c r="BH119">
        <v>0</v>
      </c>
      <c r="BI119" s="92"/>
      <c r="BJ119" s="92"/>
      <c r="BK119" s="92"/>
      <c r="BL119">
        <v>0</v>
      </c>
    </row>
    <row r="120" spans="1:64" x14ac:dyDescent="0.25">
      <c r="A120" s="82" t="s">
        <v>297</v>
      </c>
      <c r="B120" s="82" t="s">
        <v>397</v>
      </c>
      <c r="C120" s="82" t="s">
        <v>97</v>
      </c>
      <c r="D120" s="82" t="s">
        <v>305</v>
      </c>
      <c r="E120" s="82" t="s">
        <v>58</v>
      </c>
      <c r="F120" s="82" t="s">
        <v>345</v>
      </c>
      <c r="G120" s="82" t="s">
        <v>345</v>
      </c>
      <c r="H120">
        <v>0</v>
      </c>
      <c r="I120">
        <v>0</v>
      </c>
      <c r="J120">
        <v>0</v>
      </c>
      <c r="K120" s="92"/>
      <c r="L120">
        <v>0</v>
      </c>
      <c r="M120" s="92"/>
      <c r="N120" s="92"/>
      <c r="O120" s="92"/>
      <c r="P120">
        <v>0</v>
      </c>
      <c r="Q120" s="92"/>
      <c r="R120" s="92"/>
      <c r="S120">
        <v>-1</v>
      </c>
      <c r="T120">
        <v>0</v>
      </c>
      <c r="U120" s="82" t="s">
        <v>328</v>
      </c>
      <c r="V120" s="92"/>
      <c r="W120">
        <v>0</v>
      </c>
      <c r="X120" s="92"/>
      <c r="Y120">
        <v>0</v>
      </c>
      <c r="Z120">
        <v>0</v>
      </c>
      <c r="AA120">
        <v>0</v>
      </c>
      <c r="AB120">
        <v>0</v>
      </c>
      <c r="AC120">
        <v>-1</v>
      </c>
      <c r="AD120">
        <v>0</v>
      </c>
      <c r="AE120">
        <v>0</v>
      </c>
      <c r="AF120">
        <v>0</v>
      </c>
      <c r="AG120">
        <v>0</v>
      </c>
      <c r="AH120">
        <v>0</v>
      </c>
      <c r="AK120">
        <v>0</v>
      </c>
      <c r="AM120">
        <v>0</v>
      </c>
      <c r="AO120" s="92"/>
      <c r="AP120" s="82" t="s">
        <v>343</v>
      </c>
      <c r="AQ120" s="82" t="s">
        <v>326</v>
      </c>
      <c r="AR120" s="82"/>
      <c r="AS120">
        <v>0</v>
      </c>
      <c r="AT120">
        <v>0</v>
      </c>
      <c r="AU120">
        <v>2023</v>
      </c>
      <c r="AY120">
        <v>0</v>
      </c>
      <c r="AZ120">
        <v>0</v>
      </c>
      <c r="BA120" s="82" t="s">
        <v>398</v>
      </c>
      <c r="BB120">
        <v>946</v>
      </c>
      <c r="BC120">
        <v>0</v>
      </c>
      <c r="BD120" s="92"/>
      <c r="BE120" s="92"/>
      <c r="BF120">
        <v>0</v>
      </c>
      <c r="BG120">
        <v>0</v>
      </c>
      <c r="BH120">
        <v>0</v>
      </c>
      <c r="BI120" s="92"/>
      <c r="BJ120" s="92"/>
      <c r="BK120" s="92"/>
      <c r="BL120">
        <v>0</v>
      </c>
    </row>
    <row r="121" spans="1:64" x14ac:dyDescent="0.25">
      <c r="A121" s="82" t="s">
        <v>297</v>
      </c>
      <c r="B121" s="82" t="s">
        <v>397</v>
      </c>
      <c r="C121" s="82" t="s">
        <v>97</v>
      </c>
      <c r="D121" s="82" t="s">
        <v>306</v>
      </c>
      <c r="E121" s="82" t="s">
        <v>59</v>
      </c>
      <c r="F121" s="82" t="s">
        <v>345</v>
      </c>
      <c r="G121" s="82" t="s">
        <v>345</v>
      </c>
      <c r="H121">
        <v>0</v>
      </c>
      <c r="I121">
        <v>0</v>
      </c>
      <c r="J121">
        <v>0</v>
      </c>
      <c r="K121" s="92"/>
      <c r="L121">
        <v>0</v>
      </c>
      <c r="M121" s="92"/>
      <c r="N121" s="92"/>
      <c r="O121" s="92"/>
      <c r="P121">
        <v>0</v>
      </c>
      <c r="Q121" s="92"/>
      <c r="R121" s="92"/>
      <c r="S121">
        <v>-1</v>
      </c>
      <c r="T121">
        <v>0</v>
      </c>
      <c r="U121" s="82" t="s">
        <v>328</v>
      </c>
      <c r="V121" s="92"/>
      <c r="W121">
        <v>0</v>
      </c>
      <c r="X121" s="92"/>
      <c r="Y121">
        <v>0</v>
      </c>
      <c r="Z121">
        <v>0</v>
      </c>
      <c r="AA121">
        <v>0</v>
      </c>
      <c r="AB121">
        <v>0</v>
      </c>
      <c r="AC121">
        <v>-1</v>
      </c>
      <c r="AD121">
        <v>0</v>
      </c>
      <c r="AE121">
        <v>0</v>
      </c>
      <c r="AF121">
        <v>0</v>
      </c>
      <c r="AG121">
        <v>0</v>
      </c>
      <c r="AH121">
        <v>0</v>
      </c>
      <c r="AK121">
        <v>0</v>
      </c>
      <c r="AM121">
        <v>0</v>
      </c>
      <c r="AO121" s="92"/>
      <c r="AP121" s="82" t="s">
        <v>343</v>
      </c>
      <c r="AQ121" s="82" t="s">
        <v>326</v>
      </c>
      <c r="AR121" s="82"/>
      <c r="AS121">
        <v>0</v>
      </c>
      <c r="AT121">
        <v>0</v>
      </c>
      <c r="AU121">
        <v>2023</v>
      </c>
      <c r="AY121">
        <v>0</v>
      </c>
      <c r="AZ121">
        <v>0</v>
      </c>
      <c r="BA121" s="82" t="s">
        <v>398</v>
      </c>
      <c r="BB121">
        <v>947</v>
      </c>
      <c r="BC121">
        <v>0</v>
      </c>
      <c r="BD121" s="92"/>
      <c r="BE121" s="92"/>
      <c r="BF121">
        <v>0</v>
      </c>
      <c r="BG121">
        <v>0</v>
      </c>
      <c r="BH121">
        <v>0</v>
      </c>
      <c r="BI121" s="92"/>
      <c r="BJ121" s="92"/>
      <c r="BK121" s="92"/>
      <c r="BL121">
        <v>0</v>
      </c>
    </row>
    <row r="122" spans="1:64" x14ac:dyDescent="0.25">
      <c r="A122" s="82" t="s">
        <v>297</v>
      </c>
      <c r="B122" s="82" t="s">
        <v>397</v>
      </c>
      <c r="C122" s="82" t="s">
        <v>97</v>
      </c>
      <c r="D122" s="82" t="s">
        <v>307</v>
      </c>
      <c r="E122" s="82" t="s">
        <v>60</v>
      </c>
      <c r="F122" s="82" t="s">
        <v>345</v>
      </c>
      <c r="G122" s="82" t="s">
        <v>345</v>
      </c>
      <c r="H122">
        <v>0</v>
      </c>
      <c r="I122">
        <v>0</v>
      </c>
      <c r="J122">
        <v>0</v>
      </c>
      <c r="K122" s="92"/>
      <c r="L122">
        <v>0</v>
      </c>
      <c r="M122" s="92"/>
      <c r="N122" s="92"/>
      <c r="O122" s="92"/>
      <c r="P122">
        <v>0</v>
      </c>
      <c r="Q122" s="92"/>
      <c r="R122" s="92"/>
      <c r="S122">
        <v>-1</v>
      </c>
      <c r="T122">
        <v>0</v>
      </c>
      <c r="U122" s="82" t="s">
        <v>328</v>
      </c>
      <c r="V122" s="92"/>
      <c r="W122">
        <v>0</v>
      </c>
      <c r="X122" s="92"/>
      <c r="Y122">
        <v>0</v>
      </c>
      <c r="Z122">
        <v>0</v>
      </c>
      <c r="AA122">
        <v>0</v>
      </c>
      <c r="AB122">
        <v>0</v>
      </c>
      <c r="AC122">
        <v>-1</v>
      </c>
      <c r="AD122">
        <v>0</v>
      </c>
      <c r="AE122">
        <v>0</v>
      </c>
      <c r="AF122">
        <v>0</v>
      </c>
      <c r="AG122">
        <v>0</v>
      </c>
      <c r="AH122">
        <v>0</v>
      </c>
      <c r="AK122">
        <v>0</v>
      </c>
      <c r="AM122">
        <v>0</v>
      </c>
      <c r="AO122" s="92"/>
      <c r="AP122" s="82" t="s">
        <v>343</v>
      </c>
      <c r="AQ122" s="82" t="s">
        <v>326</v>
      </c>
      <c r="AR122" s="82"/>
      <c r="AS122">
        <v>0</v>
      </c>
      <c r="AT122">
        <v>0</v>
      </c>
      <c r="AU122">
        <v>2023</v>
      </c>
      <c r="AY122">
        <v>0</v>
      </c>
      <c r="AZ122">
        <v>0</v>
      </c>
      <c r="BA122" s="82" t="s">
        <v>398</v>
      </c>
      <c r="BB122">
        <v>948</v>
      </c>
      <c r="BC122">
        <v>0</v>
      </c>
      <c r="BD122" s="92"/>
      <c r="BE122" s="92"/>
      <c r="BF122">
        <v>0</v>
      </c>
      <c r="BG122">
        <v>0</v>
      </c>
      <c r="BH122">
        <v>0</v>
      </c>
      <c r="BI122" s="92"/>
      <c r="BJ122" s="92"/>
      <c r="BK122" s="92"/>
      <c r="BL122">
        <v>0</v>
      </c>
    </row>
    <row r="123" spans="1:64" x14ac:dyDescent="0.25">
      <c r="A123" s="82" t="s">
        <v>297</v>
      </c>
      <c r="B123" s="82" t="s">
        <v>397</v>
      </c>
      <c r="C123" s="82" t="s">
        <v>97</v>
      </c>
      <c r="D123" s="82" t="s">
        <v>308</v>
      </c>
      <c r="E123" s="82" t="s">
        <v>61</v>
      </c>
      <c r="F123" s="82" t="s">
        <v>345</v>
      </c>
      <c r="G123" s="82" t="s">
        <v>345</v>
      </c>
      <c r="H123">
        <v>0</v>
      </c>
      <c r="I123">
        <v>0</v>
      </c>
      <c r="J123">
        <v>0</v>
      </c>
      <c r="K123" s="92"/>
      <c r="L123">
        <v>0</v>
      </c>
      <c r="M123" s="92"/>
      <c r="N123" s="92"/>
      <c r="O123" s="92"/>
      <c r="P123">
        <v>0</v>
      </c>
      <c r="Q123" s="92"/>
      <c r="R123" s="92"/>
      <c r="S123">
        <v>-1</v>
      </c>
      <c r="T123">
        <v>0</v>
      </c>
      <c r="U123" s="82" t="s">
        <v>328</v>
      </c>
      <c r="V123" s="92"/>
      <c r="W123">
        <v>0</v>
      </c>
      <c r="X123" s="92"/>
      <c r="Y123">
        <v>0</v>
      </c>
      <c r="Z123">
        <v>0</v>
      </c>
      <c r="AA123">
        <v>0</v>
      </c>
      <c r="AB123">
        <v>0</v>
      </c>
      <c r="AC123">
        <v>-1</v>
      </c>
      <c r="AD123">
        <v>0</v>
      </c>
      <c r="AE123">
        <v>0</v>
      </c>
      <c r="AF123">
        <v>0</v>
      </c>
      <c r="AG123">
        <v>0</v>
      </c>
      <c r="AH123">
        <v>0</v>
      </c>
      <c r="AK123">
        <v>0</v>
      </c>
      <c r="AM123">
        <v>0</v>
      </c>
      <c r="AO123" s="92"/>
      <c r="AP123" s="82" t="s">
        <v>343</v>
      </c>
      <c r="AQ123" s="82" t="s">
        <v>326</v>
      </c>
      <c r="AR123" s="82"/>
      <c r="AS123">
        <v>0</v>
      </c>
      <c r="AT123">
        <v>0</v>
      </c>
      <c r="AU123">
        <v>2023</v>
      </c>
      <c r="AY123">
        <v>0</v>
      </c>
      <c r="AZ123">
        <v>0</v>
      </c>
      <c r="BA123" s="82" t="s">
        <v>398</v>
      </c>
      <c r="BB123">
        <v>949</v>
      </c>
      <c r="BC123">
        <v>0</v>
      </c>
      <c r="BD123" s="92"/>
      <c r="BE123" s="92"/>
      <c r="BF123">
        <v>0</v>
      </c>
      <c r="BG123">
        <v>0</v>
      </c>
      <c r="BH123">
        <v>0</v>
      </c>
      <c r="BI123" s="92"/>
      <c r="BJ123" s="92"/>
      <c r="BK123" s="92"/>
      <c r="BL123">
        <v>0</v>
      </c>
    </row>
    <row r="124" spans="1:64" x14ac:dyDescent="0.25">
      <c r="A124" s="82" t="s">
        <v>297</v>
      </c>
      <c r="B124" s="82" t="s">
        <v>397</v>
      </c>
      <c r="C124" s="82" t="s">
        <v>97</v>
      </c>
      <c r="D124" s="82" t="s">
        <v>309</v>
      </c>
      <c r="E124" s="82" t="s">
        <v>310</v>
      </c>
      <c r="F124" s="82" t="s">
        <v>345</v>
      </c>
      <c r="G124" s="82" t="s">
        <v>345</v>
      </c>
      <c r="H124">
        <v>0</v>
      </c>
      <c r="I124">
        <v>0</v>
      </c>
      <c r="J124">
        <v>0</v>
      </c>
      <c r="K124" s="92"/>
      <c r="L124">
        <v>0</v>
      </c>
      <c r="M124" s="92"/>
      <c r="N124" s="92"/>
      <c r="O124" s="92"/>
      <c r="P124">
        <v>0</v>
      </c>
      <c r="Q124" s="92"/>
      <c r="R124" s="92"/>
      <c r="S124">
        <v>-1</v>
      </c>
      <c r="T124">
        <v>0</v>
      </c>
      <c r="U124" s="82" t="s">
        <v>328</v>
      </c>
      <c r="V124" s="92"/>
      <c r="W124">
        <v>0</v>
      </c>
      <c r="X124" s="92"/>
      <c r="Y124">
        <v>0</v>
      </c>
      <c r="Z124">
        <v>0</v>
      </c>
      <c r="AA124">
        <v>0</v>
      </c>
      <c r="AB124">
        <v>0</v>
      </c>
      <c r="AC124">
        <v>-1</v>
      </c>
      <c r="AD124">
        <v>0</v>
      </c>
      <c r="AE124">
        <v>0</v>
      </c>
      <c r="AF124">
        <v>0</v>
      </c>
      <c r="AG124">
        <v>0</v>
      </c>
      <c r="AH124">
        <v>0</v>
      </c>
      <c r="AK124">
        <v>0</v>
      </c>
      <c r="AM124">
        <v>0</v>
      </c>
      <c r="AO124" s="92"/>
      <c r="AP124" s="82" t="s">
        <v>343</v>
      </c>
      <c r="AQ124" s="82" t="s">
        <v>326</v>
      </c>
      <c r="AR124" s="82"/>
      <c r="AS124">
        <v>0</v>
      </c>
      <c r="AT124">
        <v>0</v>
      </c>
      <c r="AU124">
        <v>2023</v>
      </c>
      <c r="AY124">
        <v>0</v>
      </c>
      <c r="AZ124">
        <v>0</v>
      </c>
      <c r="BA124" s="82" t="s">
        <v>398</v>
      </c>
      <c r="BB124">
        <v>950</v>
      </c>
      <c r="BC124">
        <v>0</v>
      </c>
      <c r="BD124" s="92"/>
      <c r="BE124" s="92"/>
      <c r="BF124">
        <v>0</v>
      </c>
      <c r="BG124">
        <v>0</v>
      </c>
      <c r="BH124">
        <v>0</v>
      </c>
      <c r="BI124" s="92"/>
      <c r="BJ124" s="92"/>
      <c r="BK124" s="92"/>
      <c r="BL124">
        <v>0</v>
      </c>
    </row>
    <row r="125" spans="1:64" x14ac:dyDescent="0.25">
      <c r="A125" s="82" t="s">
        <v>297</v>
      </c>
      <c r="B125" s="82" t="s">
        <v>397</v>
      </c>
      <c r="C125" s="82" t="s">
        <v>97</v>
      </c>
      <c r="D125" s="82" t="s">
        <v>311</v>
      </c>
      <c r="E125" s="82" t="s">
        <v>312</v>
      </c>
      <c r="F125" s="82" t="s">
        <v>345</v>
      </c>
      <c r="G125" s="82" t="s">
        <v>345</v>
      </c>
      <c r="H125">
        <v>0</v>
      </c>
      <c r="I125">
        <v>0</v>
      </c>
      <c r="J125">
        <v>0</v>
      </c>
      <c r="K125" s="92"/>
      <c r="L125">
        <v>0</v>
      </c>
      <c r="M125" s="92"/>
      <c r="N125" s="92"/>
      <c r="O125" s="92"/>
      <c r="P125">
        <v>0</v>
      </c>
      <c r="Q125" s="92"/>
      <c r="R125" s="92"/>
      <c r="S125">
        <v>-1</v>
      </c>
      <c r="T125">
        <v>0</v>
      </c>
      <c r="U125" s="82" t="s">
        <v>328</v>
      </c>
      <c r="V125" s="92"/>
      <c r="W125">
        <v>0</v>
      </c>
      <c r="X125" s="92"/>
      <c r="Y125">
        <v>0</v>
      </c>
      <c r="Z125">
        <v>0</v>
      </c>
      <c r="AA125">
        <v>0</v>
      </c>
      <c r="AB125">
        <v>0</v>
      </c>
      <c r="AC125">
        <v>-1</v>
      </c>
      <c r="AD125">
        <v>0</v>
      </c>
      <c r="AE125">
        <v>0</v>
      </c>
      <c r="AF125">
        <v>0</v>
      </c>
      <c r="AG125">
        <v>0</v>
      </c>
      <c r="AH125">
        <v>0</v>
      </c>
      <c r="AK125">
        <v>0</v>
      </c>
      <c r="AM125">
        <v>0</v>
      </c>
      <c r="AO125" s="92"/>
      <c r="AP125" s="82" t="s">
        <v>343</v>
      </c>
      <c r="AQ125" s="82" t="s">
        <v>326</v>
      </c>
      <c r="AR125" s="82"/>
      <c r="AS125">
        <v>0</v>
      </c>
      <c r="AT125">
        <v>0</v>
      </c>
      <c r="AU125">
        <v>2023</v>
      </c>
      <c r="AY125">
        <v>0</v>
      </c>
      <c r="AZ125">
        <v>0</v>
      </c>
      <c r="BA125" s="82" t="s">
        <v>398</v>
      </c>
      <c r="BB125">
        <v>951</v>
      </c>
      <c r="BC125">
        <v>0</v>
      </c>
      <c r="BD125" s="92"/>
      <c r="BE125" s="92"/>
      <c r="BF125">
        <v>0</v>
      </c>
      <c r="BG125">
        <v>0</v>
      </c>
      <c r="BH125">
        <v>0</v>
      </c>
      <c r="BI125" s="92"/>
      <c r="BJ125" s="92"/>
      <c r="BK125" s="92"/>
      <c r="BL125">
        <v>0</v>
      </c>
    </row>
    <row r="126" spans="1:64" x14ac:dyDescent="0.25">
      <c r="A126" s="82" t="s">
        <v>297</v>
      </c>
      <c r="B126" s="82" t="s">
        <v>397</v>
      </c>
      <c r="C126" s="82" t="s">
        <v>97</v>
      </c>
      <c r="D126" s="82" t="s">
        <v>313</v>
      </c>
      <c r="E126" s="82" t="s">
        <v>314</v>
      </c>
      <c r="F126" s="82" t="s">
        <v>345</v>
      </c>
      <c r="G126" s="82" t="s">
        <v>345</v>
      </c>
      <c r="H126">
        <v>0</v>
      </c>
      <c r="I126">
        <v>0</v>
      </c>
      <c r="J126">
        <v>0</v>
      </c>
      <c r="K126" s="92"/>
      <c r="L126">
        <v>0</v>
      </c>
      <c r="M126" s="92"/>
      <c r="N126" s="92"/>
      <c r="O126" s="92"/>
      <c r="P126">
        <v>0</v>
      </c>
      <c r="Q126" s="92"/>
      <c r="R126" s="92"/>
      <c r="S126">
        <v>-1</v>
      </c>
      <c r="T126">
        <v>0</v>
      </c>
      <c r="U126" s="82" t="s">
        <v>328</v>
      </c>
      <c r="V126" s="92"/>
      <c r="W126">
        <v>0</v>
      </c>
      <c r="X126" s="92"/>
      <c r="Y126">
        <v>0</v>
      </c>
      <c r="Z126">
        <v>0</v>
      </c>
      <c r="AA126">
        <v>0</v>
      </c>
      <c r="AB126">
        <v>0</v>
      </c>
      <c r="AC126">
        <v>-1</v>
      </c>
      <c r="AD126">
        <v>0</v>
      </c>
      <c r="AE126">
        <v>0</v>
      </c>
      <c r="AF126">
        <v>0</v>
      </c>
      <c r="AG126">
        <v>0</v>
      </c>
      <c r="AH126">
        <v>0</v>
      </c>
      <c r="AK126">
        <v>0</v>
      </c>
      <c r="AM126">
        <v>0</v>
      </c>
      <c r="AO126" s="92"/>
      <c r="AP126" s="82" t="s">
        <v>343</v>
      </c>
      <c r="AQ126" s="82" t="s">
        <v>326</v>
      </c>
      <c r="AR126" s="82"/>
      <c r="AS126">
        <v>0</v>
      </c>
      <c r="AT126">
        <v>0</v>
      </c>
      <c r="AU126">
        <v>2023</v>
      </c>
      <c r="AY126">
        <v>0</v>
      </c>
      <c r="AZ126">
        <v>0</v>
      </c>
      <c r="BA126" s="82" t="s">
        <v>398</v>
      </c>
      <c r="BB126">
        <v>952</v>
      </c>
      <c r="BC126">
        <v>0</v>
      </c>
      <c r="BD126" s="92"/>
      <c r="BE126" s="92"/>
      <c r="BF126">
        <v>0</v>
      </c>
      <c r="BG126">
        <v>0</v>
      </c>
      <c r="BH126">
        <v>0</v>
      </c>
      <c r="BI126" s="92"/>
      <c r="BJ126" s="92"/>
      <c r="BK126" s="92"/>
      <c r="BL126">
        <v>0</v>
      </c>
    </row>
    <row r="127" spans="1:64" x14ac:dyDescent="0.25">
      <c r="A127" s="82" t="s">
        <v>297</v>
      </c>
      <c r="B127" s="82" t="s">
        <v>397</v>
      </c>
      <c r="C127" s="82" t="s">
        <v>97</v>
      </c>
      <c r="D127" s="82" t="s">
        <v>298</v>
      </c>
      <c r="E127" s="82" t="s">
        <v>55</v>
      </c>
      <c r="F127" s="82" t="s">
        <v>346</v>
      </c>
      <c r="G127" s="82" t="s">
        <v>346</v>
      </c>
      <c r="H127">
        <v>0</v>
      </c>
      <c r="I127">
        <v>0</v>
      </c>
      <c r="J127">
        <v>0</v>
      </c>
      <c r="K127" s="92"/>
      <c r="L127">
        <v>0</v>
      </c>
      <c r="M127" s="92"/>
      <c r="N127" s="92"/>
      <c r="O127" s="92"/>
      <c r="P127">
        <v>0</v>
      </c>
      <c r="Q127" s="92"/>
      <c r="R127" s="92"/>
      <c r="S127">
        <v>-1</v>
      </c>
      <c r="T127">
        <v>0</v>
      </c>
      <c r="U127" s="82" t="s">
        <v>300</v>
      </c>
      <c r="V127" s="92"/>
      <c r="W127">
        <v>0</v>
      </c>
      <c r="X127" s="92"/>
      <c r="Y127">
        <v>0</v>
      </c>
      <c r="Z127">
        <v>0</v>
      </c>
      <c r="AA127">
        <v>0</v>
      </c>
      <c r="AB127">
        <v>0</v>
      </c>
      <c r="AC127">
        <v>-1</v>
      </c>
      <c r="AD127">
        <v>0</v>
      </c>
      <c r="AE127">
        <v>0</v>
      </c>
      <c r="AF127">
        <v>0</v>
      </c>
      <c r="AG127">
        <v>0</v>
      </c>
      <c r="AH127">
        <v>0</v>
      </c>
      <c r="AK127">
        <v>0</v>
      </c>
      <c r="AM127">
        <v>0</v>
      </c>
      <c r="AO127" s="92"/>
      <c r="AP127" s="82" t="s">
        <v>347</v>
      </c>
      <c r="AQ127" s="82" t="s">
        <v>326</v>
      </c>
      <c r="AR127" s="82"/>
      <c r="AS127">
        <v>0</v>
      </c>
      <c r="AT127">
        <v>0</v>
      </c>
      <c r="AU127">
        <v>2023</v>
      </c>
      <c r="AY127">
        <v>0</v>
      </c>
      <c r="AZ127">
        <v>0</v>
      </c>
      <c r="BA127" s="82" t="s">
        <v>398</v>
      </c>
      <c r="BB127">
        <v>953</v>
      </c>
      <c r="BC127">
        <v>0</v>
      </c>
      <c r="BD127" s="92"/>
      <c r="BE127" s="92"/>
      <c r="BF127">
        <v>0</v>
      </c>
      <c r="BG127">
        <v>0</v>
      </c>
      <c r="BH127">
        <v>0</v>
      </c>
      <c r="BI127" s="92"/>
      <c r="BJ127" s="92"/>
      <c r="BK127" s="92"/>
      <c r="BL127">
        <v>0</v>
      </c>
    </row>
    <row r="128" spans="1:64" x14ac:dyDescent="0.25">
      <c r="A128" s="82" t="s">
        <v>297</v>
      </c>
      <c r="B128" s="82" t="s">
        <v>397</v>
      </c>
      <c r="C128" s="82" t="s">
        <v>97</v>
      </c>
      <c r="D128" s="82" t="s">
        <v>303</v>
      </c>
      <c r="E128" s="82" t="s">
        <v>304</v>
      </c>
      <c r="F128" s="82" t="s">
        <v>346</v>
      </c>
      <c r="G128" s="82" t="s">
        <v>346</v>
      </c>
      <c r="H128">
        <v>0</v>
      </c>
      <c r="I128">
        <v>0</v>
      </c>
      <c r="J128">
        <v>0</v>
      </c>
      <c r="K128" s="92"/>
      <c r="L128">
        <v>0</v>
      </c>
      <c r="M128" s="92"/>
      <c r="N128" s="92"/>
      <c r="O128" s="92"/>
      <c r="P128">
        <v>0</v>
      </c>
      <c r="Q128" s="92"/>
      <c r="R128" s="92"/>
      <c r="S128">
        <v>-1</v>
      </c>
      <c r="T128">
        <v>0</v>
      </c>
      <c r="U128" s="82" t="s">
        <v>300</v>
      </c>
      <c r="V128" s="92"/>
      <c r="W128">
        <v>0</v>
      </c>
      <c r="X128" s="92"/>
      <c r="Y128">
        <v>0</v>
      </c>
      <c r="Z128">
        <v>0</v>
      </c>
      <c r="AA128">
        <v>0</v>
      </c>
      <c r="AB128">
        <v>0</v>
      </c>
      <c r="AC128">
        <v>-1</v>
      </c>
      <c r="AD128">
        <v>0</v>
      </c>
      <c r="AE128">
        <v>0</v>
      </c>
      <c r="AF128">
        <v>0</v>
      </c>
      <c r="AG128">
        <v>0</v>
      </c>
      <c r="AH128">
        <v>0</v>
      </c>
      <c r="AK128">
        <v>0</v>
      </c>
      <c r="AM128">
        <v>0</v>
      </c>
      <c r="AO128" s="92"/>
      <c r="AP128" s="82" t="s">
        <v>347</v>
      </c>
      <c r="AQ128" s="82" t="s">
        <v>326</v>
      </c>
      <c r="AR128" s="82"/>
      <c r="AS128">
        <v>0</v>
      </c>
      <c r="AT128">
        <v>0</v>
      </c>
      <c r="AU128">
        <v>2023</v>
      </c>
      <c r="AY128">
        <v>0</v>
      </c>
      <c r="AZ128">
        <v>0</v>
      </c>
      <c r="BA128" s="82" t="s">
        <v>398</v>
      </c>
      <c r="BB128">
        <v>954</v>
      </c>
      <c r="BC128">
        <v>0</v>
      </c>
      <c r="BD128" s="92"/>
      <c r="BE128" s="92"/>
      <c r="BF128">
        <v>0</v>
      </c>
      <c r="BG128">
        <v>0</v>
      </c>
      <c r="BH128">
        <v>0</v>
      </c>
      <c r="BI128" s="92"/>
      <c r="BJ128" s="92"/>
      <c r="BK128" s="92"/>
      <c r="BL128">
        <v>0</v>
      </c>
    </row>
    <row r="129" spans="1:64" x14ac:dyDescent="0.25">
      <c r="A129" s="82" t="s">
        <v>297</v>
      </c>
      <c r="B129" s="82" t="s">
        <v>397</v>
      </c>
      <c r="C129" s="82" t="s">
        <v>97</v>
      </c>
      <c r="D129" s="82" t="s">
        <v>305</v>
      </c>
      <c r="E129" s="82" t="s">
        <v>58</v>
      </c>
      <c r="F129" s="82" t="s">
        <v>346</v>
      </c>
      <c r="G129" s="82" t="s">
        <v>346</v>
      </c>
      <c r="H129">
        <v>0</v>
      </c>
      <c r="I129">
        <v>0</v>
      </c>
      <c r="J129">
        <v>0</v>
      </c>
      <c r="K129" s="92"/>
      <c r="L129">
        <v>0</v>
      </c>
      <c r="M129" s="92"/>
      <c r="N129" s="92"/>
      <c r="O129" s="92"/>
      <c r="P129">
        <v>0</v>
      </c>
      <c r="Q129" s="92"/>
      <c r="R129" s="92"/>
      <c r="S129">
        <v>-1</v>
      </c>
      <c r="T129">
        <v>0</v>
      </c>
      <c r="U129" s="82" t="s">
        <v>300</v>
      </c>
      <c r="V129" s="92"/>
      <c r="W129">
        <v>0</v>
      </c>
      <c r="X129" s="92"/>
      <c r="Y129">
        <v>0</v>
      </c>
      <c r="Z129">
        <v>0</v>
      </c>
      <c r="AA129">
        <v>0</v>
      </c>
      <c r="AB129">
        <v>0</v>
      </c>
      <c r="AC129">
        <v>-1</v>
      </c>
      <c r="AD129">
        <v>0</v>
      </c>
      <c r="AE129">
        <v>0</v>
      </c>
      <c r="AF129">
        <v>0</v>
      </c>
      <c r="AG129">
        <v>0</v>
      </c>
      <c r="AH129">
        <v>0</v>
      </c>
      <c r="AK129">
        <v>0</v>
      </c>
      <c r="AM129">
        <v>0</v>
      </c>
      <c r="AO129" s="92"/>
      <c r="AP129" s="82" t="s">
        <v>347</v>
      </c>
      <c r="AQ129" s="82" t="s">
        <v>326</v>
      </c>
      <c r="AR129" s="82"/>
      <c r="AS129">
        <v>0</v>
      </c>
      <c r="AT129">
        <v>0</v>
      </c>
      <c r="AU129">
        <v>2023</v>
      </c>
      <c r="AY129">
        <v>0</v>
      </c>
      <c r="AZ129">
        <v>0</v>
      </c>
      <c r="BA129" s="82" t="s">
        <v>398</v>
      </c>
      <c r="BB129">
        <v>955</v>
      </c>
      <c r="BC129">
        <v>0</v>
      </c>
      <c r="BD129" s="92"/>
      <c r="BE129" s="92"/>
      <c r="BF129">
        <v>0</v>
      </c>
      <c r="BG129">
        <v>0</v>
      </c>
      <c r="BH129">
        <v>0</v>
      </c>
      <c r="BI129" s="92"/>
      <c r="BJ129" s="92"/>
      <c r="BK129" s="92"/>
      <c r="BL129">
        <v>0</v>
      </c>
    </row>
    <row r="130" spans="1:64" x14ac:dyDescent="0.25">
      <c r="A130" s="82" t="s">
        <v>297</v>
      </c>
      <c r="B130" s="82" t="s">
        <v>397</v>
      </c>
      <c r="C130" s="82" t="s">
        <v>97</v>
      </c>
      <c r="D130" s="82" t="s">
        <v>306</v>
      </c>
      <c r="E130" s="82" t="s">
        <v>59</v>
      </c>
      <c r="F130" s="82" t="s">
        <v>346</v>
      </c>
      <c r="G130" s="82" t="s">
        <v>346</v>
      </c>
      <c r="H130">
        <v>0</v>
      </c>
      <c r="I130">
        <v>0</v>
      </c>
      <c r="J130">
        <v>0</v>
      </c>
      <c r="K130" s="92"/>
      <c r="L130">
        <v>0</v>
      </c>
      <c r="M130" s="92"/>
      <c r="N130" s="92"/>
      <c r="O130" s="92"/>
      <c r="P130">
        <v>0</v>
      </c>
      <c r="Q130" s="92"/>
      <c r="R130" s="92"/>
      <c r="S130">
        <v>-1</v>
      </c>
      <c r="T130">
        <v>0</v>
      </c>
      <c r="U130" s="82" t="s">
        <v>300</v>
      </c>
      <c r="V130" s="92"/>
      <c r="W130">
        <v>0</v>
      </c>
      <c r="X130" s="92"/>
      <c r="Y130">
        <v>0</v>
      </c>
      <c r="Z130">
        <v>0</v>
      </c>
      <c r="AA130">
        <v>0</v>
      </c>
      <c r="AB130">
        <v>0</v>
      </c>
      <c r="AC130">
        <v>-1</v>
      </c>
      <c r="AD130">
        <v>0</v>
      </c>
      <c r="AE130">
        <v>0</v>
      </c>
      <c r="AF130">
        <v>0</v>
      </c>
      <c r="AG130">
        <v>0</v>
      </c>
      <c r="AH130">
        <v>0</v>
      </c>
      <c r="AK130">
        <v>0</v>
      </c>
      <c r="AM130">
        <v>0</v>
      </c>
      <c r="AO130" s="92"/>
      <c r="AP130" s="82" t="s">
        <v>347</v>
      </c>
      <c r="AQ130" s="82" t="s">
        <v>326</v>
      </c>
      <c r="AR130" s="82"/>
      <c r="AS130">
        <v>0</v>
      </c>
      <c r="AT130">
        <v>0</v>
      </c>
      <c r="AU130">
        <v>2023</v>
      </c>
      <c r="AY130">
        <v>0</v>
      </c>
      <c r="AZ130">
        <v>0</v>
      </c>
      <c r="BA130" s="82" t="s">
        <v>398</v>
      </c>
      <c r="BB130">
        <v>956</v>
      </c>
      <c r="BC130">
        <v>0</v>
      </c>
      <c r="BD130" s="92"/>
      <c r="BE130" s="92"/>
      <c r="BF130">
        <v>0</v>
      </c>
      <c r="BG130">
        <v>0</v>
      </c>
      <c r="BH130">
        <v>0</v>
      </c>
      <c r="BI130" s="92"/>
      <c r="BJ130" s="92"/>
      <c r="BK130" s="92"/>
      <c r="BL130">
        <v>0</v>
      </c>
    </row>
    <row r="131" spans="1:64" x14ac:dyDescent="0.25">
      <c r="A131" s="82" t="s">
        <v>297</v>
      </c>
      <c r="B131" s="82" t="s">
        <v>397</v>
      </c>
      <c r="C131" s="82" t="s">
        <v>97</v>
      </c>
      <c r="D131" s="82" t="s">
        <v>307</v>
      </c>
      <c r="E131" s="82" t="s">
        <v>60</v>
      </c>
      <c r="F131" s="82" t="s">
        <v>346</v>
      </c>
      <c r="G131" s="82" t="s">
        <v>346</v>
      </c>
      <c r="H131">
        <v>0</v>
      </c>
      <c r="I131">
        <v>0</v>
      </c>
      <c r="J131">
        <v>0</v>
      </c>
      <c r="K131" s="92"/>
      <c r="L131">
        <v>0</v>
      </c>
      <c r="M131" s="92"/>
      <c r="N131" s="92"/>
      <c r="O131" s="92"/>
      <c r="P131">
        <v>0</v>
      </c>
      <c r="Q131" s="92"/>
      <c r="R131" s="92"/>
      <c r="S131">
        <v>-1</v>
      </c>
      <c r="T131">
        <v>0</v>
      </c>
      <c r="U131" s="82" t="s">
        <v>300</v>
      </c>
      <c r="V131" s="92"/>
      <c r="W131">
        <v>0</v>
      </c>
      <c r="X131" s="92"/>
      <c r="Y131">
        <v>0</v>
      </c>
      <c r="Z131">
        <v>0</v>
      </c>
      <c r="AA131">
        <v>0</v>
      </c>
      <c r="AB131">
        <v>0</v>
      </c>
      <c r="AC131">
        <v>-1</v>
      </c>
      <c r="AD131">
        <v>0</v>
      </c>
      <c r="AE131">
        <v>0</v>
      </c>
      <c r="AF131">
        <v>0</v>
      </c>
      <c r="AG131">
        <v>0</v>
      </c>
      <c r="AH131">
        <v>0</v>
      </c>
      <c r="AK131">
        <v>0</v>
      </c>
      <c r="AM131">
        <v>0</v>
      </c>
      <c r="AO131" s="92"/>
      <c r="AP131" s="82" t="s">
        <v>347</v>
      </c>
      <c r="AQ131" s="82" t="s">
        <v>326</v>
      </c>
      <c r="AR131" s="82"/>
      <c r="AS131">
        <v>0</v>
      </c>
      <c r="AT131">
        <v>0</v>
      </c>
      <c r="AU131">
        <v>2023</v>
      </c>
      <c r="AY131">
        <v>0</v>
      </c>
      <c r="AZ131">
        <v>0</v>
      </c>
      <c r="BA131" s="82" t="s">
        <v>398</v>
      </c>
      <c r="BB131">
        <v>957</v>
      </c>
      <c r="BC131">
        <v>0</v>
      </c>
      <c r="BD131" s="92"/>
      <c r="BE131" s="92"/>
      <c r="BF131">
        <v>0</v>
      </c>
      <c r="BG131">
        <v>0</v>
      </c>
      <c r="BH131">
        <v>0</v>
      </c>
      <c r="BI131" s="92"/>
      <c r="BJ131" s="92"/>
      <c r="BK131" s="92"/>
      <c r="BL131">
        <v>0</v>
      </c>
    </row>
    <row r="132" spans="1:64" x14ac:dyDescent="0.25">
      <c r="A132" s="82" t="s">
        <v>297</v>
      </c>
      <c r="B132" s="82" t="s">
        <v>397</v>
      </c>
      <c r="C132" s="82" t="s">
        <v>97</v>
      </c>
      <c r="D132" s="82" t="s">
        <v>309</v>
      </c>
      <c r="E132" s="82" t="s">
        <v>310</v>
      </c>
      <c r="F132" s="82" t="s">
        <v>346</v>
      </c>
      <c r="G132" s="82" t="s">
        <v>346</v>
      </c>
      <c r="H132">
        <v>0</v>
      </c>
      <c r="I132">
        <v>0</v>
      </c>
      <c r="J132">
        <v>0</v>
      </c>
      <c r="K132" s="92"/>
      <c r="L132">
        <v>0</v>
      </c>
      <c r="M132" s="92"/>
      <c r="N132" s="92"/>
      <c r="O132" s="92"/>
      <c r="P132">
        <v>0</v>
      </c>
      <c r="Q132" s="92"/>
      <c r="R132" s="92"/>
      <c r="S132">
        <v>-1</v>
      </c>
      <c r="T132">
        <v>0</v>
      </c>
      <c r="U132" s="82" t="s">
        <v>300</v>
      </c>
      <c r="V132" s="92"/>
      <c r="W132">
        <v>0</v>
      </c>
      <c r="X132" s="92"/>
      <c r="Y132">
        <v>0</v>
      </c>
      <c r="Z132">
        <v>0</v>
      </c>
      <c r="AA132">
        <v>0</v>
      </c>
      <c r="AB132">
        <v>0</v>
      </c>
      <c r="AC132">
        <v>-1</v>
      </c>
      <c r="AD132">
        <v>0</v>
      </c>
      <c r="AE132">
        <v>0</v>
      </c>
      <c r="AF132">
        <v>0</v>
      </c>
      <c r="AG132">
        <v>0</v>
      </c>
      <c r="AH132">
        <v>0</v>
      </c>
      <c r="AK132">
        <v>0</v>
      </c>
      <c r="AM132">
        <v>0</v>
      </c>
      <c r="AO132" s="92"/>
      <c r="AP132" s="82" t="s">
        <v>347</v>
      </c>
      <c r="AQ132" s="82" t="s">
        <v>326</v>
      </c>
      <c r="AR132" s="82"/>
      <c r="AS132">
        <v>0</v>
      </c>
      <c r="AT132">
        <v>0</v>
      </c>
      <c r="AU132">
        <v>2023</v>
      </c>
      <c r="AY132">
        <v>0</v>
      </c>
      <c r="AZ132">
        <v>0</v>
      </c>
      <c r="BA132" s="82" t="s">
        <v>398</v>
      </c>
      <c r="BB132">
        <v>958</v>
      </c>
      <c r="BC132">
        <v>0</v>
      </c>
      <c r="BD132" s="92"/>
      <c r="BE132" s="92"/>
      <c r="BF132">
        <v>0</v>
      </c>
      <c r="BG132">
        <v>0</v>
      </c>
      <c r="BH132">
        <v>0</v>
      </c>
      <c r="BI132" s="92"/>
      <c r="BJ132" s="92"/>
      <c r="BK132" s="92"/>
      <c r="BL132">
        <v>0</v>
      </c>
    </row>
    <row r="133" spans="1:64" x14ac:dyDescent="0.25">
      <c r="A133" s="82" t="s">
        <v>297</v>
      </c>
      <c r="B133" s="82" t="s">
        <v>397</v>
      </c>
      <c r="C133" s="82" t="s">
        <v>97</v>
      </c>
      <c r="D133" s="82" t="s">
        <v>311</v>
      </c>
      <c r="E133" s="82" t="s">
        <v>312</v>
      </c>
      <c r="F133" s="82" t="s">
        <v>346</v>
      </c>
      <c r="G133" s="82" t="s">
        <v>346</v>
      </c>
      <c r="H133">
        <v>0</v>
      </c>
      <c r="I133">
        <v>0</v>
      </c>
      <c r="J133">
        <v>0</v>
      </c>
      <c r="K133" s="92"/>
      <c r="L133">
        <v>0</v>
      </c>
      <c r="M133" s="92"/>
      <c r="N133" s="92"/>
      <c r="O133" s="92"/>
      <c r="P133">
        <v>0</v>
      </c>
      <c r="Q133" s="92"/>
      <c r="R133" s="92"/>
      <c r="S133">
        <v>-1</v>
      </c>
      <c r="T133">
        <v>0</v>
      </c>
      <c r="U133" s="82" t="s">
        <v>300</v>
      </c>
      <c r="V133" s="92"/>
      <c r="W133">
        <v>0</v>
      </c>
      <c r="X133" s="92"/>
      <c r="Y133">
        <v>0</v>
      </c>
      <c r="Z133">
        <v>0</v>
      </c>
      <c r="AA133">
        <v>0</v>
      </c>
      <c r="AB133">
        <v>0</v>
      </c>
      <c r="AC133">
        <v>-1</v>
      </c>
      <c r="AD133">
        <v>0</v>
      </c>
      <c r="AE133">
        <v>0</v>
      </c>
      <c r="AF133">
        <v>0</v>
      </c>
      <c r="AG133">
        <v>0</v>
      </c>
      <c r="AH133">
        <v>0</v>
      </c>
      <c r="AK133">
        <v>0</v>
      </c>
      <c r="AM133">
        <v>0</v>
      </c>
      <c r="AO133" s="92"/>
      <c r="AP133" s="82" t="s">
        <v>347</v>
      </c>
      <c r="AQ133" s="82" t="s">
        <v>326</v>
      </c>
      <c r="AR133" s="82"/>
      <c r="AS133">
        <v>0</v>
      </c>
      <c r="AT133">
        <v>0</v>
      </c>
      <c r="AU133">
        <v>2023</v>
      </c>
      <c r="AY133">
        <v>0</v>
      </c>
      <c r="AZ133">
        <v>0</v>
      </c>
      <c r="BA133" s="82" t="s">
        <v>398</v>
      </c>
      <c r="BB133">
        <v>959</v>
      </c>
      <c r="BC133">
        <v>0</v>
      </c>
      <c r="BD133" s="92"/>
      <c r="BE133" s="92"/>
      <c r="BF133">
        <v>0</v>
      </c>
      <c r="BG133">
        <v>0</v>
      </c>
      <c r="BH133">
        <v>0</v>
      </c>
      <c r="BI133" s="92"/>
      <c r="BJ133" s="92"/>
      <c r="BK133" s="92"/>
      <c r="BL133">
        <v>0</v>
      </c>
    </row>
    <row r="134" spans="1:64" x14ac:dyDescent="0.25">
      <c r="A134" s="82" t="s">
        <v>297</v>
      </c>
      <c r="B134" s="82" t="s">
        <v>397</v>
      </c>
      <c r="C134" s="82" t="s">
        <v>97</v>
      </c>
      <c r="D134" s="82" t="s">
        <v>313</v>
      </c>
      <c r="E134" s="82" t="s">
        <v>314</v>
      </c>
      <c r="F134" s="82" t="s">
        <v>346</v>
      </c>
      <c r="G134" s="82" t="s">
        <v>346</v>
      </c>
      <c r="H134">
        <v>0</v>
      </c>
      <c r="I134">
        <v>0</v>
      </c>
      <c r="J134">
        <v>0</v>
      </c>
      <c r="K134" s="92"/>
      <c r="L134">
        <v>0</v>
      </c>
      <c r="M134" s="92"/>
      <c r="N134" s="92"/>
      <c r="O134" s="92"/>
      <c r="P134">
        <v>0</v>
      </c>
      <c r="Q134" s="92"/>
      <c r="R134" s="92"/>
      <c r="S134">
        <v>-1</v>
      </c>
      <c r="T134">
        <v>0</v>
      </c>
      <c r="U134" s="82" t="s">
        <v>300</v>
      </c>
      <c r="V134" s="92"/>
      <c r="W134">
        <v>0</v>
      </c>
      <c r="X134" s="92"/>
      <c r="Y134">
        <v>0</v>
      </c>
      <c r="Z134">
        <v>0</v>
      </c>
      <c r="AA134">
        <v>0</v>
      </c>
      <c r="AB134">
        <v>0</v>
      </c>
      <c r="AC134">
        <v>-1</v>
      </c>
      <c r="AD134">
        <v>0</v>
      </c>
      <c r="AE134">
        <v>0</v>
      </c>
      <c r="AF134">
        <v>0</v>
      </c>
      <c r="AG134">
        <v>0</v>
      </c>
      <c r="AH134">
        <v>0</v>
      </c>
      <c r="AK134">
        <v>0</v>
      </c>
      <c r="AM134">
        <v>0</v>
      </c>
      <c r="AO134" s="92"/>
      <c r="AP134" s="82" t="s">
        <v>347</v>
      </c>
      <c r="AQ134" s="82" t="s">
        <v>326</v>
      </c>
      <c r="AR134" s="82"/>
      <c r="AS134">
        <v>0</v>
      </c>
      <c r="AT134">
        <v>0</v>
      </c>
      <c r="AU134">
        <v>2023</v>
      </c>
      <c r="AY134">
        <v>0</v>
      </c>
      <c r="AZ134">
        <v>0</v>
      </c>
      <c r="BA134" s="82" t="s">
        <v>398</v>
      </c>
      <c r="BB134">
        <v>960</v>
      </c>
      <c r="BC134">
        <v>0</v>
      </c>
      <c r="BD134" s="92"/>
      <c r="BE134" s="92"/>
      <c r="BF134">
        <v>0</v>
      </c>
      <c r="BG134">
        <v>0</v>
      </c>
      <c r="BH134">
        <v>0</v>
      </c>
      <c r="BI134" s="92"/>
      <c r="BJ134" s="92"/>
      <c r="BK134" s="92"/>
      <c r="BL134">
        <v>0</v>
      </c>
    </row>
    <row r="135" spans="1:64" x14ac:dyDescent="0.25">
      <c r="A135" s="82" t="s">
        <v>297</v>
      </c>
      <c r="B135" s="82" t="s">
        <v>397</v>
      </c>
      <c r="C135" s="82" t="s">
        <v>97</v>
      </c>
      <c r="D135" s="82" t="s">
        <v>311</v>
      </c>
      <c r="E135" s="82" t="s">
        <v>312</v>
      </c>
      <c r="F135" s="82" t="s">
        <v>348</v>
      </c>
      <c r="G135" s="82" t="s">
        <v>348</v>
      </c>
      <c r="H135">
        <v>0</v>
      </c>
      <c r="I135">
        <v>0</v>
      </c>
      <c r="J135">
        <v>0</v>
      </c>
      <c r="K135" s="92"/>
      <c r="L135">
        <v>0</v>
      </c>
      <c r="M135" s="92"/>
      <c r="N135" s="92"/>
      <c r="O135" s="92"/>
      <c r="P135">
        <v>0</v>
      </c>
      <c r="Q135" s="92"/>
      <c r="R135" s="92"/>
      <c r="S135">
        <v>-1</v>
      </c>
      <c r="T135">
        <v>0</v>
      </c>
      <c r="U135" s="82" t="s">
        <v>324</v>
      </c>
      <c r="V135" s="92"/>
      <c r="W135">
        <v>0</v>
      </c>
      <c r="X135" s="92"/>
      <c r="Y135">
        <v>0</v>
      </c>
      <c r="Z135">
        <v>0</v>
      </c>
      <c r="AA135">
        <v>0</v>
      </c>
      <c r="AB135">
        <v>0</v>
      </c>
      <c r="AC135">
        <v>-1</v>
      </c>
      <c r="AD135">
        <v>0</v>
      </c>
      <c r="AE135">
        <v>0</v>
      </c>
      <c r="AF135">
        <v>0</v>
      </c>
      <c r="AG135">
        <v>0</v>
      </c>
      <c r="AH135">
        <v>0</v>
      </c>
      <c r="AK135">
        <v>0</v>
      </c>
      <c r="AM135">
        <v>0</v>
      </c>
      <c r="AO135" s="92"/>
      <c r="AP135" s="82" t="s">
        <v>336</v>
      </c>
      <c r="AQ135" s="82" t="s">
        <v>326</v>
      </c>
      <c r="AR135" s="82"/>
      <c r="AS135">
        <v>0</v>
      </c>
      <c r="AT135">
        <v>0</v>
      </c>
      <c r="AU135">
        <v>2023</v>
      </c>
      <c r="AY135">
        <v>0</v>
      </c>
      <c r="AZ135">
        <v>0</v>
      </c>
      <c r="BA135" s="82" t="s">
        <v>398</v>
      </c>
      <c r="BB135">
        <v>961</v>
      </c>
      <c r="BC135">
        <v>0</v>
      </c>
      <c r="BD135" s="92"/>
      <c r="BE135" s="92"/>
      <c r="BF135">
        <v>0</v>
      </c>
      <c r="BG135">
        <v>0</v>
      </c>
      <c r="BH135">
        <v>0</v>
      </c>
      <c r="BI135" s="92"/>
      <c r="BJ135" s="92"/>
      <c r="BK135" s="92"/>
      <c r="BL135">
        <v>0</v>
      </c>
    </row>
    <row r="136" spans="1:64" x14ac:dyDescent="0.25">
      <c r="A136" s="82" t="s">
        <v>297</v>
      </c>
      <c r="B136" s="82" t="s">
        <v>397</v>
      </c>
      <c r="C136" s="82" t="s">
        <v>97</v>
      </c>
      <c r="D136" s="82" t="s">
        <v>298</v>
      </c>
      <c r="E136" s="82" t="s">
        <v>55</v>
      </c>
      <c r="F136" s="82" t="s">
        <v>349</v>
      </c>
      <c r="G136" s="82" t="s">
        <v>349</v>
      </c>
      <c r="H136">
        <v>0</v>
      </c>
      <c r="I136">
        <v>0</v>
      </c>
      <c r="J136">
        <v>0</v>
      </c>
      <c r="K136" s="92"/>
      <c r="L136">
        <v>0</v>
      </c>
      <c r="M136" s="92"/>
      <c r="N136" s="92"/>
      <c r="O136" s="92"/>
      <c r="P136">
        <v>0</v>
      </c>
      <c r="Q136" s="92"/>
      <c r="R136" s="92"/>
      <c r="S136">
        <v>-1</v>
      </c>
      <c r="T136">
        <v>0</v>
      </c>
      <c r="U136" s="82" t="s">
        <v>324</v>
      </c>
      <c r="V136" s="92"/>
      <c r="W136">
        <v>0</v>
      </c>
      <c r="X136" s="92"/>
      <c r="Y136">
        <v>0</v>
      </c>
      <c r="Z136">
        <v>0</v>
      </c>
      <c r="AA136">
        <v>0</v>
      </c>
      <c r="AB136">
        <v>0</v>
      </c>
      <c r="AC136">
        <v>-1</v>
      </c>
      <c r="AD136">
        <v>0</v>
      </c>
      <c r="AE136">
        <v>0</v>
      </c>
      <c r="AF136">
        <v>0</v>
      </c>
      <c r="AG136">
        <v>0</v>
      </c>
      <c r="AH136">
        <v>0</v>
      </c>
      <c r="AK136">
        <v>0</v>
      </c>
      <c r="AM136">
        <v>0</v>
      </c>
      <c r="AO136" s="92"/>
      <c r="AP136" s="82" t="s">
        <v>325</v>
      </c>
      <c r="AQ136" s="82" t="s">
        <v>326</v>
      </c>
      <c r="AR136" s="82"/>
      <c r="AS136">
        <v>0</v>
      </c>
      <c r="AT136">
        <v>0</v>
      </c>
      <c r="AU136">
        <v>2023</v>
      </c>
      <c r="AY136">
        <v>0</v>
      </c>
      <c r="AZ136">
        <v>0</v>
      </c>
      <c r="BA136" s="82" t="s">
        <v>398</v>
      </c>
      <c r="BB136">
        <v>962</v>
      </c>
      <c r="BC136">
        <v>0</v>
      </c>
      <c r="BD136" s="92"/>
      <c r="BE136" s="92"/>
      <c r="BF136">
        <v>0</v>
      </c>
      <c r="BG136">
        <v>0</v>
      </c>
      <c r="BH136">
        <v>0</v>
      </c>
      <c r="BI136" s="92"/>
      <c r="BJ136" s="92"/>
      <c r="BK136" s="92"/>
      <c r="BL136">
        <v>0</v>
      </c>
    </row>
    <row r="137" spans="1:64" x14ac:dyDescent="0.25">
      <c r="A137" s="82" t="s">
        <v>297</v>
      </c>
      <c r="B137" s="82" t="s">
        <v>397</v>
      </c>
      <c r="C137" s="82" t="s">
        <v>97</v>
      </c>
      <c r="D137" s="82" t="s">
        <v>303</v>
      </c>
      <c r="E137" s="82" t="s">
        <v>304</v>
      </c>
      <c r="F137" s="82" t="s">
        <v>349</v>
      </c>
      <c r="G137" s="82" t="s">
        <v>349</v>
      </c>
      <c r="H137">
        <v>0</v>
      </c>
      <c r="I137">
        <v>0</v>
      </c>
      <c r="J137">
        <v>0</v>
      </c>
      <c r="K137" s="92"/>
      <c r="L137">
        <v>0</v>
      </c>
      <c r="M137" s="92"/>
      <c r="N137" s="92"/>
      <c r="O137" s="92"/>
      <c r="P137">
        <v>0</v>
      </c>
      <c r="Q137" s="92"/>
      <c r="R137" s="92"/>
      <c r="S137">
        <v>-1</v>
      </c>
      <c r="T137">
        <v>0</v>
      </c>
      <c r="U137" s="82" t="s">
        <v>324</v>
      </c>
      <c r="V137" s="92"/>
      <c r="W137">
        <v>0</v>
      </c>
      <c r="X137" s="92"/>
      <c r="Y137">
        <v>0</v>
      </c>
      <c r="Z137">
        <v>0</v>
      </c>
      <c r="AA137">
        <v>0</v>
      </c>
      <c r="AB137">
        <v>0</v>
      </c>
      <c r="AC137">
        <v>-1</v>
      </c>
      <c r="AD137">
        <v>0</v>
      </c>
      <c r="AE137">
        <v>0</v>
      </c>
      <c r="AF137">
        <v>0</v>
      </c>
      <c r="AG137">
        <v>0</v>
      </c>
      <c r="AH137">
        <v>0</v>
      </c>
      <c r="AK137">
        <v>0</v>
      </c>
      <c r="AM137">
        <v>0</v>
      </c>
      <c r="AO137" s="92"/>
      <c r="AP137" s="82" t="s">
        <v>325</v>
      </c>
      <c r="AQ137" s="82" t="s">
        <v>326</v>
      </c>
      <c r="AR137" s="82"/>
      <c r="AS137">
        <v>0</v>
      </c>
      <c r="AT137">
        <v>0</v>
      </c>
      <c r="AU137">
        <v>2023</v>
      </c>
      <c r="AY137">
        <v>0</v>
      </c>
      <c r="AZ137">
        <v>0</v>
      </c>
      <c r="BA137" s="82" t="s">
        <v>398</v>
      </c>
      <c r="BB137">
        <v>963</v>
      </c>
      <c r="BC137">
        <v>0</v>
      </c>
      <c r="BD137" s="92"/>
      <c r="BE137" s="92"/>
      <c r="BF137">
        <v>0</v>
      </c>
      <c r="BG137">
        <v>0</v>
      </c>
      <c r="BH137">
        <v>0</v>
      </c>
      <c r="BI137" s="92"/>
      <c r="BJ137" s="92"/>
      <c r="BK137" s="92"/>
      <c r="BL137">
        <v>0</v>
      </c>
    </row>
    <row r="138" spans="1:64" x14ac:dyDescent="0.25">
      <c r="A138" s="82" t="s">
        <v>297</v>
      </c>
      <c r="B138" s="82" t="s">
        <v>397</v>
      </c>
      <c r="C138" s="82" t="s">
        <v>97</v>
      </c>
      <c r="D138" s="82" t="s">
        <v>305</v>
      </c>
      <c r="E138" s="82" t="s">
        <v>58</v>
      </c>
      <c r="F138" s="82" t="s">
        <v>349</v>
      </c>
      <c r="G138" s="82" t="s">
        <v>349</v>
      </c>
      <c r="H138">
        <v>0</v>
      </c>
      <c r="I138">
        <v>0</v>
      </c>
      <c r="J138">
        <v>0</v>
      </c>
      <c r="K138" s="92"/>
      <c r="L138">
        <v>0</v>
      </c>
      <c r="M138" s="92"/>
      <c r="N138" s="92"/>
      <c r="O138" s="92"/>
      <c r="P138">
        <v>0</v>
      </c>
      <c r="Q138" s="92"/>
      <c r="R138" s="92"/>
      <c r="S138">
        <v>-1</v>
      </c>
      <c r="T138">
        <v>0</v>
      </c>
      <c r="U138" s="82" t="s">
        <v>324</v>
      </c>
      <c r="V138" s="92"/>
      <c r="W138">
        <v>0</v>
      </c>
      <c r="X138" s="92"/>
      <c r="Y138">
        <v>0</v>
      </c>
      <c r="Z138">
        <v>0</v>
      </c>
      <c r="AA138">
        <v>0</v>
      </c>
      <c r="AB138">
        <v>0</v>
      </c>
      <c r="AC138">
        <v>-1</v>
      </c>
      <c r="AD138">
        <v>0</v>
      </c>
      <c r="AE138">
        <v>0</v>
      </c>
      <c r="AF138">
        <v>0</v>
      </c>
      <c r="AG138">
        <v>0</v>
      </c>
      <c r="AH138">
        <v>0</v>
      </c>
      <c r="AK138">
        <v>0</v>
      </c>
      <c r="AM138">
        <v>0</v>
      </c>
      <c r="AO138" s="92"/>
      <c r="AP138" s="82" t="s">
        <v>325</v>
      </c>
      <c r="AQ138" s="82" t="s">
        <v>326</v>
      </c>
      <c r="AR138" s="82"/>
      <c r="AS138">
        <v>0</v>
      </c>
      <c r="AT138">
        <v>0</v>
      </c>
      <c r="AU138">
        <v>2023</v>
      </c>
      <c r="AY138">
        <v>0</v>
      </c>
      <c r="AZ138">
        <v>0</v>
      </c>
      <c r="BA138" s="82" t="s">
        <v>398</v>
      </c>
      <c r="BB138">
        <v>964</v>
      </c>
      <c r="BC138">
        <v>0</v>
      </c>
      <c r="BD138" s="92"/>
      <c r="BE138" s="92"/>
      <c r="BF138">
        <v>0</v>
      </c>
      <c r="BG138">
        <v>0</v>
      </c>
      <c r="BH138">
        <v>0</v>
      </c>
      <c r="BI138" s="92"/>
      <c r="BJ138" s="92"/>
      <c r="BK138" s="92"/>
      <c r="BL138">
        <v>0</v>
      </c>
    </row>
    <row r="139" spans="1:64" x14ac:dyDescent="0.25">
      <c r="A139" s="82" t="s">
        <v>297</v>
      </c>
      <c r="B139" s="82" t="s">
        <v>397</v>
      </c>
      <c r="C139" s="82" t="s">
        <v>97</v>
      </c>
      <c r="D139" s="82" t="s">
        <v>307</v>
      </c>
      <c r="E139" s="82" t="s">
        <v>60</v>
      </c>
      <c r="F139" s="82" t="s">
        <v>349</v>
      </c>
      <c r="G139" s="82" t="s">
        <v>349</v>
      </c>
      <c r="H139">
        <v>0</v>
      </c>
      <c r="I139">
        <v>0</v>
      </c>
      <c r="J139">
        <v>0</v>
      </c>
      <c r="K139" s="92"/>
      <c r="L139">
        <v>0</v>
      </c>
      <c r="M139" s="92"/>
      <c r="N139" s="92"/>
      <c r="O139" s="92"/>
      <c r="P139">
        <v>0</v>
      </c>
      <c r="Q139" s="92"/>
      <c r="R139" s="92"/>
      <c r="S139">
        <v>-1</v>
      </c>
      <c r="T139">
        <v>0</v>
      </c>
      <c r="U139" s="82" t="s">
        <v>324</v>
      </c>
      <c r="V139" s="92"/>
      <c r="W139">
        <v>0</v>
      </c>
      <c r="X139" s="92"/>
      <c r="Y139">
        <v>0</v>
      </c>
      <c r="Z139">
        <v>0</v>
      </c>
      <c r="AA139">
        <v>0</v>
      </c>
      <c r="AB139">
        <v>0</v>
      </c>
      <c r="AC139">
        <v>-1</v>
      </c>
      <c r="AD139">
        <v>0</v>
      </c>
      <c r="AE139">
        <v>0</v>
      </c>
      <c r="AF139">
        <v>0</v>
      </c>
      <c r="AG139">
        <v>0</v>
      </c>
      <c r="AH139">
        <v>0</v>
      </c>
      <c r="AK139">
        <v>0</v>
      </c>
      <c r="AM139">
        <v>0</v>
      </c>
      <c r="AO139" s="92"/>
      <c r="AP139" s="82" t="s">
        <v>325</v>
      </c>
      <c r="AQ139" s="82" t="s">
        <v>326</v>
      </c>
      <c r="AR139" s="82"/>
      <c r="AS139">
        <v>0</v>
      </c>
      <c r="AT139">
        <v>0</v>
      </c>
      <c r="AU139">
        <v>2023</v>
      </c>
      <c r="AY139">
        <v>0</v>
      </c>
      <c r="AZ139">
        <v>0</v>
      </c>
      <c r="BA139" s="82" t="s">
        <v>398</v>
      </c>
      <c r="BB139">
        <v>965</v>
      </c>
      <c r="BC139">
        <v>0</v>
      </c>
      <c r="BD139" s="92"/>
      <c r="BE139" s="92"/>
      <c r="BF139">
        <v>0</v>
      </c>
      <c r="BG139">
        <v>0</v>
      </c>
      <c r="BH139">
        <v>0</v>
      </c>
      <c r="BI139" s="92"/>
      <c r="BJ139" s="92"/>
      <c r="BK139" s="92"/>
      <c r="BL139">
        <v>0</v>
      </c>
    </row>
    <row r="140" spans="1:64" x14ac:dyDescent="0.25">
      <c r="A140" s="82" t="s">
        <v>297</v>
      </c>
      <c r="B140" s="82" t="s">
        <v>397</v>
      </c>
      <c r="C140" s="82" t="s">
        <v>97</v>
      </c>
      <c r="D140" s="82" t="s">
        <v>308</v>
      </c>
      <c r="E140" s="82" t="s">
        <v>61</v>
      </c>
      <c r="F140" s="82" t="s">
        <v>349</v>
      </c>
      <c r="G140" s="82" t="s">
        <v>349</v>
      </c>
      <c r="H140">
        <v>0</v>
      </c>
      <c r="I140">
        <v>0</v>
      </c>
      <c r="J140">
        <v>0</v>
      </c>
      <c r="K140" s="92"/>
      <c r="L140">
        <v>0</v>
      </c>
      <c r="M140" s="92"/>
      <c r="N140" s="92"/>
      <c r="O140" s="92"/>
      <c r="P140">
        <v>0</v>
      </c>
      <c r="Q140" s="92"/>
      <c r="R140" s="92"/>
      <c r="S140">
        <v>-1</v>
      </c>
      <c r="T140">
        <v>0</v>
      </c>
      <c r="U140" s="82" t="s">
        <v>324</v>
      </c>
      <c r="V140" s="92"/>
      <c r="W140">
        <v>0</v>
      </c>
      <c r="X140" s="92"/>
      <c r="Y140">
        <v>0</v>
      </c>
      <c r="Z140">
        <v>0</v>
      </c>
      <c r="AA140">
        <v>0</v>
      </c>
      <c r="AB140">
        <v>0</v>
      </c>
      <c r="AC140">
        <v>-1</v>
      </c>
      <c r="AD140">
        <v>0</v>
      </c>
      <c r="AE140">
        <v>0</v>
      </c>
      <c r="AF140">
        <v>0</v>
      </c>
      <c r="AG140">
        <v>0</v>
      </c>
      <c r="AH140">
        <v>0</v>
      </c>
      <c r="AK140">
        <v>0</v>
      </c>
      <c r="AM140">
        <v>0</v>
      </c>
      <c r="AO140" s="92"/>
      <c r="AP140" s="82" t="s">
        <v>325</v>
      </c>
      <c r="AQ140" s="82" t="s">
        <v>326</v>
      </c>
      <c r="AR140" s="82"/>
      <c r="AS140">
        <v>0</v>
      </c>
      <c r="AT140">
        <v>0</v>
      </c>
      <c r="AU140">
        <v>2023</v>
      </c>
      <c r="AY140">
        <v>0</v>
      </c>
      <c r="AZ140">
        <v>0</v>
      </c>
      <c r="BA140" s="82" t="s">
        <v>398</v>
      </c>
      <c r="BB140">
        <v>966</v>
      </c>
      <c r="BC140">
        <v>0</v>
      </c>
      <c r="BD140" s="92"/>
      <c r="BE140" s="92"/>
      <c r="BF140">
        <v>0</v>
      </c>
      <c r="BG140">
        <v>0</v>
      </c>
      <c r="BH140">
        <v>0</v>
      </c>
      <c r="BI140" s="92"/>
      <c r="BJ140" s="92"/>
      <c r="BK140" s="92"/>
      <c r="BL140">
        <v>0</v>
      </c>
    </row>
    <row r="141" spans="1:64" x14ac:dyDescent="0.25">
      <c r="A141" s="82" t="s">
        <v>297</v>
      </c>
      <c r="B141" s="82" t="s">
        <v>397</v>
      </c>
      <c r="C141" s="82" t="s">
        <v>97</v>
      </c>
      <c r="D141" s="82" t="s">
        <v>309</v>
      </c>
      <c r="E141" s="82" t="s">
        <v>310</v>
      </c>
      <c r="F141" s="82" t="s">
        <v>349</v>
      </c>
      <c r="G141" s="82" t="s">
        <v>349</v>
      </c>
      <c r="H141">
        <v>0</v>
      </c>
      <c r="I141">
        <v>0</v>
      </c>
      <c r="J141">
        <v>0</v>
      </c>
      <c r="K141" s="92"/>
      <c r="L141">
        <v>0</v>
      </c>
      <c r="M141" s="92"/>
      <c r="N141" s="92"/>
      <c r="O141" s="92"/>
      <c r="P141">
        <v>0</v>
      </c>
      <c r="Q141" s="92"/>
      <c r="R141" s="92"/>
      <c r="S141">
        <v>-1</v>
      </c>
      <c r="T141">
        <v>0</v>
      </c>
      <c r="U141" s="82" t="s">
        <v>324</v>
      </c>
      <c r="V141" s="92"/>
      <c r="W141">
        <v>0</v>
      </c>
      <c r="X141" s="92"/>
      <c r="Y141">
        <v>0</v>
      </c>
      <c r="Z141">
        <v>0</v>
      </c>
      <c r="AA141">
        <v>0</v>
      </c>
      <c r="AB141">
        <v>0</v>
      </c>
      <c r="AC141">
        <v>-1</v>
      </c>
      <c r="AD141">
        <v>0</v>
      </c>
      <c r="AE141">
        <v>0</v>
      </c>
      <c r="AF141">
        <v>0</v>
      </c>
      <c r="AG141">
        <v>0</v>
      </c>
      <c r="AH141">
        <v>0</v>
      </c>
      <c r="AK141">
        <v>0</v>
      </c>
      <c r="AM141">
        <v>0</v>
      </c>
      <c r="AO141" s="92"/>
      <c r="AP141" s="82" t="s">
        <v>325</v>
      </c>
      <c r="AQ141" s="82" t="s">
        <v>326</v>
      </c>
      <c r="AR141" s="82"/>
      <c r="AS141">
        <v>0</v>
      </c>
      <c r="AT141">
        <v>0</v>
      </c>
      <c r="AU141">
        <v>2023</v>
      </c>
      <c r="AY141">
        <v>0</v>
      </c>
      <c r="AZ141">
        <v>0</v>
      </c>
      <c r="BA141" s="82" t="s">
        <v>398</v>
      </c>
      <c r="BB141">
        <v>967</v>
      </c>
      <c r="BC141">
        <v>0</v>
      </c>
      <c r="BD141" s="92"/>
      <c r="BE141" s="92"/>
      <c r="BF141">
        <v>0</v>
      </c>
      <c r="BG141">
        <v>0</v>
      </c>
      <c r="BH141">
        <v>0</v>
      </c>
      <c r="BI141" s="92"/>
      <c r="BJ141" s="92"/>
      <c r="BK141" s="92"/>
      <c r="BL141">
        <v>0</v>
      </c>
    </row>
    <row r="142" spans="1:64" x14ac:dyDescent="0.25">
      <c r="A142" s="82" t="s">
        <v>297</v>
      </c>
      <c r="B142" s="82" t="s">
        <v>397</v>
      </c>
      <c r="C142" s="82" t="s">
        <v>97</v>
      </c>
      <c r="D142" s="82" t="s">
        <v>311</v>
      </c>
      <c r="E142" s="82" t="s">
        <v>312</v>
      </c>
      <c r="F142" s="82" t="s">
        <v>349</v>
      </c>
      <c r="G142" s="82" t="s">
        <v>349</v>
      </c>
      <c r="H142">
        <v>0</v>
      </c>
      <c r="I142">
        <v>0</v>
      </c>
      <c r="J142">
        <v>0</v>
      </c>
      <c r="K142" s="92"/>
      <c r="L142">
        <v>0</v>
      </c>
      <c r="M142" s="92"/>
      <c r="N142" s="92"/>
      <c r="O142" s="92"/>
      <c r="P142">
        <v>0</v>
      </c>
      <c r="Q142" s="92"/>
      <c r="R142" s="92"/>
      <c r="S142">
        <v>-1</v>
      </c>
      <c r="T142">
        <v>0</v>
      </c>
      <c r="U142" s="82" t="s">
        <v>324</v>
      </c>
      <c r="V142" s="92"/>
      <c r="W142">
        <v>0</v>
      </c>
      <c r="X142" s="92"/>
      <c r="Y142">
        <v>0</v>
      </c>
      <c r="Z142">
        <v>0</v>
      </c>
      <c r="AA142">
        <v>0</v>
      </c>
      <c r="AB142">
        <v>0</v>
      </c>
      <c r="AC142">
        <v>-1</v>
      </c>
      <c r="AD142">
        <v>0</v>
      </c>
      <c r="AE142">
        <v>0</v>
      </c>
      <c r="AF142">
        <v>0</v>
      </c>
      <c r="AG142">
        <v>0</v>
      </c>
      <c r="AH142">
        <v>0</v>
      </c>
      <c r="AK142">
        <v>0</v>
      </c>
      <c r="AM142">
        <v>0</v>
      </c>
      <c r="AO142" s="92"/>
      <c r="AP142" s="82" t="s">
        <v>325</v>
      </c>
      <c r="AQ142" s="82" t="s">
        <v>326</v>
      </c>
      <c r="AR142" s="82"/>
      <c r="AS142">
        <v>0</v>
      </c>
      <c r="AT142">
        <v>0</v>
      </c>
      <c r="AU142">
        <v>2023</v>
      </c>
      <c r="AY142">
        <v>0</v>
      </c>
      <c r="AZ142">
        <v>0</v>
      </c>
      <c r="BA142" s="82" t="s">
        <v>398</v>
      </c>
      <c r="BB142">
        <v>968</v>
      </c>
      <c r="BC142">
        <v>0</v>
      </c>
      <c r="BD142" s="92"/>
      <c r="BE142" s="92"/>
      <c r="BF142">
        <v>0</v>
      </c>
      <c r="BG142">
        <v>0</v>
      </c>
      <c r="BH142">
        <v>0</v>
      </c>
      <c r="BI142" s="92"/>
      <c r="BJ142" s="92"/>
      <c r="BK142" s="92"/>
      <c r="BL142">
        <v>0</v>
      </c>
    </row>
    <row r="143" spans="1:64" x14ac:dyDescent="0.25">
      <c r="A143" s="82" t="s">
        <v>297</v>
      </c>
      <c r="B143" s="82" t="s">
        <v>397</v>
      </c>
      <c r="C143" s="82" t="s">
        <v>97</v>
      </c>
      <c r="D143" s="82" t="s">
        <v>313</v>
      </c>
      <c r="E143" s="82" t="s">
        <v>314</v>
      </c>
      <c r="F143" s="82" t="s">
        <v>349</v>
      </c>
      <c r="G143" s="82" t="s">
        <v>349</v>
      </c>
      <c r="H143">
        <v>0</v>
      </c>
      <c r="I143">
        <v>0</v>
      </c>
      <c r="J143">
        <v>0</v>
      </c>
      <c r="K143" s="92"/>
      <c r="L143">
        <v>0</v>
      </c>
      <c r="M143" s="92"/>
      <c r="N143" s="92"/>
      <c r="O143" s="92"/>
      <c r="P143">
        <v>0</v>
      </c>
      <c r="Q143" s="92"/>
      <c r="R143" s="92"/>
      <c r="S143">
        <v>-1</v>
      </c>
      <c r="T143">
        <v>0</v>
      </c>
      <c r="U143" s="82" t="s">
        <v>324</v>
      </c>
      <c r="V143" s="92"/>
      <c r="W143">
        <v>0</v>
      </c>
      <c r="X143" s="92"/>
      <c r="Y143">
        <v>0</v>
      </c>
      <c r="Z143">
        <v>0</v>
      </c>
      <c r="AA143">
        <v>0</v>
      </c>
      <c r="AB143">
        <v>0</v>
      </c>
      <c r="AC143">
        <v>-1</v>
      </c>
      <c r="AD143">
        <v>0</v>
      </c>
      <c r="AE143">
        <v>0</v>
      </c>
      <c r="AF143">
        <v>0</v>
      </c>
      <c r="AG143">
        <v>0</v>
      </c>
      <c r="AH143">
        <v>0</v>
      </c>
      <c r="AK143">
        <v>0</v>
      </c>
      <c r="AM143">
        <v>0</v>
      </c>
      <c r="AO143" s="92"/>
      <c r="AP143" s="82" t="s">
        <v>325</v>
      </c>
      <c r="AQ143" s="82" t="s">
        <v>326</v>
      </c>
      <c r="AR143" s="82"/>
      <c r="AS143">
        <v>0</v>
      </c>
      <c r="AT143">
        <v>0</v>
      </c>
      <c r="AU143">
        <v>2023</v>
      </c>
      <c r="AY143">
        <v>0</v>
      </c>
      <c r="AZ143">
        <v>0</v>
      </c>
      <c r="BA143" s="82" t="s">
        <v>398</v>
      </c>
      <c r="BB143">
        <v>969</v>
      </c>
      <c r="BC143">
        <v>0</v>
      </c>
      <c r="BD143" s="92"/>
      <c r="BE143" s="92"/>
      <c r="BF143">
        <v>0</v>
      </c>
      <c r="BG143">
        <v>0</v>
      </c>
      <c r="BH143">
        <v>0</v>
      </c>
      <c r="BI143" s="92"/>
      <c r="BJ143" s="92"/>
      <c r="BK143" s="92"/>
      <c r="BL143">
        <v>0</v>
      </c>
    </row>
    <row r="144" spans="1:64" x14ac:dyDescent="0.25">
      <c r="A144" s="82" t="s">
        <v>297</v>
      </c>
      <c r="B144" s="82" t="s">
        <v>397</v>
      </c>
      <c r="C144" s="82" t="s">
        <v>97</v>
      </c>
      <c r="D144" s="82" t="s">
        <v>298</v>
      </c>
      <c r="E144" s="82" t="s">
        <v>55</v>
      </c>
      <c r="F144" s="82" t="s">
        <v>350</v>
      </c>
      <c r="G144" s="82" t="s">
        <v>350</v>
      </c>
      <c r="H144">
        <v>0</v>
      </c>
      <c r="I144">
        <v>0</v>
      </c>
      <c r="J144">
        <v>0</v>
      </c>
      <c r="K144" s="92"/>
      <c r="L144">
        <v>0</v>
      </c>
      <c r="M144" s="92"/>
      <c r="N144" s="92"/>
      <c r="O144" s="92"/>
      <c r="P144">
        <v>0</v>
      </c>
      <c r="Q144" s="92"/>
      <c r="R144" s="92"/>
      <c r="S144">
        <v>-1</v>
      </c>
      <c r="T144">
        <v>0</v>
      </c>
      <c r="U144" s="82" t="s">
        <v>324</v>
      </c>
      <c r="V144" s="92"/>
      <c r="W144">
        <v>0</v>
      </c>
      <c r="X144" s="92"/>
      <c r="Y144">
        <v>0</v>
      </c>
      <c r="Z144">
        <v>0</v>
      </c>
      <c r="AA144">
        <v>0</v>
      </c>
      <c r="AB144">
        <v>0</v>
      </c>
      <c r="AC144">
        <v>-1</v>
      </c>
      <c r="AD144">
        <v>0</v>
      </c>
      <c r="AE144">
        <v>0</v>
      </c>
      <c r="AF144">
        <v>0</v>
      </c>
      <c r="AG144">
        <v>0</v>
      </c>
      <c r="AH144">
        <v>0</v>
      </c>
      <c r="AK144">
        <v>0</v>
      </c>
      <c r="AM144">
        <v>0</v>
      </c>
      <c r="AO144" s="92"/>
      <c r="AP144" s="82" t="s">
        <v>351</v>
      </c>
      <c r="AQ144" s="82" t="s">
        <v>326</v>
      </c>
      <c r="AR144" s="82"/>
      <c r="AS144">
        <v>0</v>
      </c>
      <c r="AT144">
        <v>0</v>
      </c>
      <c r="AU144">
        <v>2023</v>
      </c>
      <c r="AY144">
        <v>0</v>
      </c>
      <c r="AZ144">
        <v>0</v>
      </c>
      <c r="BA144" s="82" t="s">
        <v>398</v>
      </c>
      <c r="BB144">
        <v>970</v>
      </c>
      <c r="BC144">
        <v>0</v>
      </c>
      <c r="BD144" s="92"/>
      <c r="BE144" s="92"/>
      <c r="BF144">
        <v>0</v>
      </c>
      <c r="BG144">
        <v>0</v>
      </c>
      <c r="BH144">
        <v>0</v>
      </c>
      <c r="BI144" s="92"/>
      <c r="BJ144" s="92"/>
      <c r="BK144" s="92"/>
      <c r="BL144">
        <v>0</v>
      </c>
    </row>
    <row r="145" spans="1:64" x14ac:dyDescent="0.25">
      <c r="A145" s="82" t="s">
        <v>297</v>
      </c>
      <c r="B145" s="82" t="s">
        <v>397</v>
      </c>
      <c r="C145" s="82" t="s">
        <v>97</v>
      </c>
      <c r="D145" s="82" t="s">
        <v>303</v>
      </c>
      <c r="E145" s="82" t="s">
        <v>304</v>
      </c>
      <c r="F145" s="82" t="s">
        <v>350</v>
      </c>
      <c r="G145" s="82" t="s">
        <v>350</v>
      </c>
      <c r="H145">
        <v>0</v>
      </c>
      <c r="I145">
        <v>0</v>
      </c>
      <c r="J145">
        <v>0</v>
      </c>
      <c r="K145" s="92"/>
      <c r="L145">
        <v>0</v>
      </c>
      <c r="M145" s="92"/>
      <c r="N145" s="92"/>
      <c r="O145" s="92"/>
      <c r="P145">
        <v>0</v>
      </c>
      <c r="Q145" s="92"/>
      <c r="R145" s="92"/>
      <c r="S145">
        <v>-1</v>
      </c>
      <c r="T145">
        <v>0</v>
      </c>
      <c r="U145" s="82" t="s">
        <v>324</v>
      </c>
      <c r="V145" s="92"/>
      <c r="W145">
        <v>0</v>
      </c>
      <c r="X145" s="92"/>
      <c r="Y145">
        <v>0</v>
      </c>
      <c r="Z145">
        <v>0</v>
      </c>
      <c r="AA145">
        <v>0</v>
      </c>
      <c r="AB145">
        <v>0</v>
      </c>
      <c r="AC145">
        <v>-1</v>
      </c>
      <c r="AD145">
        <v>0</v>
      </c>
      <c r="AE145">
        <v>0</v>
      </c>
      <c r="AF145">
        <v>0</v>
      </c>
      <c r="AG145">
        <v>0</v>
      </c>
      <c r="AH145">
        <v>0</v>
      </c>
      <c r="AK145">
        <v>0</v>
      </c>
      <c r="AM145">
        <v>0</v>
      </c>
      <c r="AO145" s="92"/>
      <c r="AP145" s="82" t="s">
        <v>351</v>
      </c>
      <c r="AQ145" s="82" t="s">
        <v>326</v>
      </c>
      <c r="AR145" s="82"/>
      <c r="AS145">
        <v>0</v>
      </c>
      <c r="AT145">
        <v>0</v>
      </c>
      <c r="AU145">
        <v>2023</v>
      </c>
      <c r="AY145">
        <v>0</v>
      </c>
      <c r="AZ145">
        <v>0</v>
      </c>
      <c r="BA145" s="82" t="s">
        <v>398</v>
      </c>
      <c r="BB145">
        <v>971</v>
      </c>
      <c r="BC145">
        <v>0</v>
      </c>
      <c r="BD145" s="92"/>
      <c r="BE145" s="92"/>
      <c r="BF145">
        <v>0</v>
      </c>
      <c r="BG145">
        <v>0</v>
      </c>
      <c r="BH145">
        <v>0</v>
      </c>
      <c r="BI145" s="92"/>
      <c r="BJ145" s="92"/>
      <c r="BK145" s="92"/>
      <c r="BL145">
        <v>0</v>
      </c>
    </row>
    <row r="146" spans="1:64" x14ac:dyDescent="0.25">
      <c r="A146" s="82" t="s">
        <v>297</v>
      </c>
      <c r="B146" s="82" t="s">
        <v>397</v>
      </c>
      <c r="C146" s="82" t="s">
        <v>97</v>
      </c>
      <c r="D146" s="82" t="s">
        <v>305</v>
      </c>
      <c r="E146" s="82" t="s">
        <v>58</v>
      </c>
      <c r="F146" s="82" t="s">
        <v>350</v>
      </c>
      <c r="G146" s="82" t="s">
        <v>350</v>
      </c>
      <c r="H146">
        <v>0</v>
      </c>
      <c r="I146">
        <v>0</v>
      </c>
      <c r="J146">
        <v>0</v>
      </c>
      <c r="K146" s="92"/>
      <c r="L146">
        <v>0</v>
      </c>
      <c r="M146" s="92"/>
      <c r="N146" s="92"/>
      <c r="O146" s="92"/>
      <c r="P146">
        <v>0</v>
      </c>
      <c r="Q146" s="92"/>
      <c r="R146" s="92"/>
      <c r="S146">
        <v>-1</v>
      </c>
      <c r="T146">
        <v>0</v>
      </c>
      <c r="U146" s="82" t="s">
        <v>324</v>
      </c>
      <c r="V146" s="92"/>
      <c r="W146">
        <v>0</v>
      </c>
      <c r="X146" s="92"/>
      <c r="Y146">
        <v>0</v>
      </c>
      <c r="Z146">
        <v>0</v>
      </c>
      <c r="AA146">
        <v>0</v>
      </c>
      <c r="AB146">
        <v>0</v>
      </c>
      <c r="AC146">
        <v>-1</v>
      </c>
      <c r="AD146">
        <v>0</v>
      </c>
      <c r="AE146">
        <v>0</v>
      </c>
      <c r="AF146">
        <v>0</v>
      </c>
      <c r="AG146">
        <v>0</v>
      </c>
      <c r="AH146">
        <v>0</v>
      </c>
      <c r="AK146">
        <v>0</v>
      </c>
      <c r="AM146">
        <v>0</v>
      </c>
      <c r="AO146" s="92"/>
      <c r="AP146" s="82" t="s">
        <v>351</v>
      </c>
      <c r="AQ146" s="82" t="s">
        <v>326</v>
      </c>
      <c r="AR146" s="82"/>
      <c r="AS146">
        <v>0</v>
      </c>
      <c r="AT146">
        <v>0</v>
      </c>
      <c r="AU146">
        <v>2023</v>
      </c>
      <c r="AY146">
        <v>0</v>
      </c>
      <c r="AZ146">
        <v>0</v>
      </c>
      <c r="BA146" s="82" t="s">
        <v>398</v>
      </c>
      <c r="BB146">
        <v>972</v>
      </c>
      <c r="BC146">
        <v>0</v>
      </c>
      <c r="BD146" s="92"/>
      <c r="BE146" s="92"/>
      <c r="BF146">
        <v>0</v>
      </c>
      <c r="BG146">
        <v>0</v>
      </c>
      <c r="BH146">
        <v>0</v>
      </c>
      <c r="BI146" s="92"/>
      <c r="BJ146" s="92"/>
      <c r="BK146" s="92"/>
      <c r="BL146">
        <v>0</v>
      </c>
    </row>
    <row r="147" spans="1:64" x14ac:dyDescent="0.25">
      <c r="A147" s="82" t="s">
        <v>297</v>
      </c>
      <c r="B147" s="82" t="s">
        <v>397</v>
      </c>
      <c r="C147" s="82" t="s">
        <v>97</v>
      </c>
      <c r="D147" s="82" t="s">
        <v>306</v>
      </c>
      <c r="E147" s="82" t="s">
        <v>59</v>
      </c>
      <c r="F147" s="82" t="s">
        <v>350</v>
      </c>
      <c r="G147" s="82" t="s">
        <v>350</v>
      </c>
      <c r="H147">
        <v>0</v>
      </c>
      <c r="I147">
        <v>0</v>
      </c>
      <c r="J147">
        <v>0</v>
      </c>
      <c r="K147" s="92"/>
      <c r="L147">
        <v>0</v>
      </c>
      <c r="M147" s="92"/>
      <c r="N147" s="92"/>
      <c r="O147" s="92"/>
      <c r="P147">
        <v>0</v>
      </c>
      <c r="Q147" s="92"/>
      <c r="R147" s="92"/>
      <c r="S147">
        <v>-1</v>
      </c>
      <c r="T147">
        <v>0</v>
      </c>
      <c r="U147" s="82" t="s">
        <v>324</v>
      </c>
      <c r="V147" s="92"/>
      <c r="W147">
        <v>0</v>
      </c>
      <c r="X147" s="92"/>
      <c r="Y147">
        <v>0</v>
      </c>
      <c r="Z147">
        <v>0</v>
      </c>
      <c r="AA147">
        <v>0</v>
      </c>
      <c r="AB147">
        <v>0</v>
      </c>
      <c r="AC147">
        <v>-1</v>
      </c>
      <c r="AD147">
        <v>0</v>
      </c>
      <c r="AE147">
        <v>0</v>
      </c>
      <c r="AF147">
        <v>0</v>
      </c>
      <c r="AG147">
        <v>0</v>
      </c>
      <c r="AH147">
        <v>0</v>
      </c>
      <c r="AK147">
        <v>0</v>
      </c>
      <c r="AM147">
        <v>0</v>
      </c>
      <c r="AO147" s="92"/>
      <c r="AP147" s="82" t="s">
        <v>351</v>
      </c>
      <c r="AQ147" s="82" t="s">
        <v>326</v>
      </c>
      <c r="AR147" s="82"/>
      <c r="AS147">
        <v>0</v>
      </c>
      <c r="AT147">
        <v>0</v>
      </c>
      <c r="AU147">
        <v>2023</v>
      </c>
      <c r="AY147">
        <v>0</v>
      </c>
      <c r="AZ147">
        <v>0</v>
      </c>
      <c r="BA147" s="82" t="s">
        <v>398</v>
      </c>
      <c r="BB147">
        <v>973</v>
      </c>
      <c r="BC147">
        <v>0</v>
      </c>
      <c r="BD147" s="92"/>
      <c r="BE147" s="92"/>
      <c r="BF147">
        <v>0</v>
      </c>
      <c r="BG147">
        <v>0</v>
      </c>
      <c r="BH147">
        <v>0</v>
      </c>
      <c r="BI147" s="92"/>
      <c r="BJ147" s="92"/>
      <c r="BK147" s="92"/>
      <c r="BL147">
        <v>0</v>
      </c>
    </row>
    <row r="148" spans="1:64" x14ac:dyDescent="0.25">
      <c r="A148" s="82" t="s">
        <v>297</v>
      </c>
      <c r="B148" s="82" t="s">
        <v>397</v>
      </c>
      <c r="C148" s="82" t="s">
        <v>97</v>
      </c>
      <c r="D148" s="82" t="s">
        <v>307</v>
      </c>
      <c r="E148" s="82" t="s">
        <v>60</v>
      </c>
      <c r="F148" s="82" t="s">
        <v>350</v>
      </c>
      <c r="G148" s="82" t="s">
        <v>350</v>
      </c>
      <c r="H148">
        <v>0</v>
      </c>
      <c r="I148">
        <v>0</v>
      </c>
      <c r="J148">
        <v>0</v>
      </c>
      <c r="K148" s="92"/>
      <c r="L148">
        <v>0</v>
      </c>
      <c r="M148" s="92"/>
      <c r="N148" s="92"/>
      <c r="O148" s="92"/>
      <c r="P148">
        <v>0</v>
      </c>
      <c r="Q148" s="92"/>
      <c r="R148" s="92"/>
      <c r="S148">
        <v>-1</v>
      </c>
      <c r="T148">
        <v>0</v>
      </c>
      <c r="U148" s="82" t="s">
        <v>324</v>
      </c>
      <c r="V148" s="92"/>
      <c r="W148">
        <v>0</v>
      </c>
      <c r="X148" s="92"/>
      <c r="Y148">
        <v>0</v>
      </c>
      <c r="Z148">
        <v>0</v>
      </c>
      <c r="AA148">
        <v>0</v>
      </c>
      <c r="AB148">
        <v>0</v>
      </c>
      <c r="AC148">
        <v>-1</v>
      </c>
      <c r="AD148">
        <v>0</v>
      </c>
      <c r="AE148">
        <v>0</v>
      </c>
      <c r="AF148">
        <v>0</v>
      </c>
      <c r="AG148">
        <v>0</v>
      </c>
      <c r="AH148">
        <v>0</v>
      </c>
      <c r="AK148">
        <v>0</v>
      </c>
      <c r="AM148">
        <v>0</v>
      </c>
      <c r="AO148" s="92"/>
      <c r="AP148" s="82" t="s">
        <v>351</v>
      </c>
      <c r="AQ148" s="82" t="s">
        <v>326</v>
      </c>
      <c r="AR148" s="82"/>
      <c r="AS148">
        <v>0</v>
      </c>
      <c r="AT148">
        <v>0</v>
      </c>
      <c r="AU148">
        <v>2023</v>
      </c>
      <c r="AY148">
        <v>0</v>
      </c>
      <c r="AZ148">
        <v>0</v>
      </c>
      <c r="BA148" s="82" t="s">
        <v>398</v>
      </c>
      <c r="BB148">
        <v>974</v>
      </c>
      <c r="BC148">
        <v>0</v>
      </c>
      <c r="BD148" s="92"/>
      <c r="BE148" s="92"/>
      <c r="BF148">
        <v>0</v>
      </c>
      <c r="BG148">
        <v>0</v>
      </c>
      <c r="BH148">
        <v>0</v>
      </c>
      <c r="BI148" s="92"/>
      <c r="BJ148" s="92"/>
      <c r="BK148" s="92"/>
      <c r="BL148">
        <v>0</v>
      </c>
    </row>
    <row r="149" spans="1:64" x14ac:dyDescent="0.25">
      <c r="A149" s="82" t="s">
        <v>297</v>
      </c>
      <c r="B149" s="82" t="s">
        <v>397</v>
      </c>
      <c r="C149" s="82" t="s">
        <v>97</v>
      </c>
      <c r="D149" s="82" t="s">
        <v>308</v>
      </c>
      <c r="E149" s="82" t="s">
        <v>61</v>
      </c>
      <c r="F149" s="82" t="s">
        <v>350</v>
      </c>
      <c r="G149" s="82" t="s">
        <v>350</v>
      </c>
      <c r="H149">
        <v>0</v>
      </c>
      <c r="I149">
        <v>0</v>
      </c>
      <c r="J149">
        <v>0</v>
      </c>
      <c r="K149" s="92"/>
      <c r="L149">
        <v>0</v>
      </c>
      <c r="M149" s="92"/>
      <c r="N149" s="92"/>
      <c r="O149" s="92"/>
      <c r="P149">
        <v>0</v>
      </c>
      <c r="Q149" s="92"/>
      <c r="R149" s="92"/>
      <c r="S149">
        <v>-1</v>
      </c>
      <c r="T149">
        <v>0</v>
      </c>
      <c r="U149" s="82" t="s">
        <v>324</v>
      </c>
      <c r="V149" s="92"/>
      <c r="W149">
        <v>0</v>
      </c>
      <c r="X149" s="92"/>
      <c r="Y149">
        <v>0</v>
      </c>
      <c r="Z149">
        <v>0</v>
      </c>
      <c r="AA149">
        <v>0</v>
      </c>
      <c r="AB149">
        <v>0</v>
      </c>
      <c r="AC149">
        <v>-1</v>
      </c>
      <c r="AD149">
        <v>0</v>
      </c>
      <c r="AE149">
        <v>0</v>
      </c>
      <c r="AF149">
        <v>0</v>
      </c>
      <c r="AG149">
        <v>0</v>
      </c>
      <c r="AH149">
        <v>0</v>
      </c>
      <c r="AK149">
        <v>0</v>
      </c>
      <c r="AM149">
        <v>0</v>
      </c>
      <c r="AO149" s="92"/>
      <c r="AP149" s="82" t="s">
        <v>351</v>
      </c>
      <c r="AQ149" s="82" t="s">
        <v>326</v>
      </c>
      <c r="AR149" s="82"/>
      <c r="AS149">
        <v>0</v>
      </c>
      <c r="AT149">
        <v>0</v>
      </c>
      <c r="AU149">
        <v>2023</v>
      </c>
      <c r="AY149">
        <v>0</v>
      </c>
      <c r="AZ149">
        <v>0</v>
      </c>
      <c r="BA149" s="82" t="s">
        <v>398</v>
      </c>
      <c r="BB149">
        <v>975</v>
      </c>
      <c r="BC149">
        <v>0</v>
      </c>
      <c r="BD149" s="92"/>
      <c r="BE149" s="92"/>
      <c r="BF149">
        <v>0</v>
      </c>
      <c r="BG149">
        <v>0</v>
      </c>
      <c r="BH149">
        <v>0</v>
      </c>
      <c r="BI149" s="92"/>
      <c r="BJ149" s="92"/>
      <c r="BK149" s="92"/>
      <c r="BL149">
        <v>0</v>
      </c>
    </row>
    <row r="150" spans="1:64" x14ac:dyDescent="0.25">
      <c r="A150" s="82" t="s">
        <v>297</v>
      </c>
      <c r="B150" s="82" t="s">
        <v>397</v>
      </c>
      <c r="C150" s="82" t="s">
        <v>97</v>
      </c>
      <c r="D150" s="82" t="s">
        <v>309</v>
      </c>
      <c r="E150" s="82" t="s">
        <v>310</v>
      </c>
      <c r="F150" s="82" t="s">
        <v>350</v>
      </c>
      <c r="G150" s="82" t="s">
        <v>350</v>
      </c>
      <c r="H150">
        <v>0</v>
      </c>
      <c r="I150">
        <v>0</v>
      </c>
      <c r="J150">
        <v>0</v>
      </c>
      <c r="K150" s="92"/>
      <c r="L150">
        <v>0</v>
      </c>
      <c r="M150" s="92"/>
      <c r="N150" s="92"/>
      <c r="O150" s="92"/>
      <c r="P150">
        <v>0</v>
      </c>
      <c r="Q150" s="92"/>
      <c r="R150" s="92"/>
      <c r="S150">
        <v>-1</v>
      </c>
      <c r="T150">
        <v>0</v>
      </c>
      <c r="U150" s="82" t="s">
        <v>324</v>
      </c>
      <c r="V150" s="92"/>
      <c r="W150">
        <v>0</v>
      </c>
      <c r="X150" s="92"/>
      <c r="Y150">
        <v>0</v>
      </c>
      <c r="Z150">
        <v>0</v>
      </c>
      <c r="AA150">
        <v>0</v>
      </c>
      <c r="AB150">
        <v>0</v>
      </c>
      <c r="AC150">
        <v>-1</v>
      </c>
      <c r="AD150">
        <v>0</v>
      </c>
      <c r="AE150">
        <v>0</v>
      </c>
      <c r="AF150">
        <v>0</v>
      </c>
      <c r="AG150">
        <v>0</v>
      </c>
      <c r="AH150">
        <v>0</v>
      </c>
      <c r="AK150">
        <v>0</v>
      </c>
      <c r="AM150">
        <v>0</v>
      </c>
      <c r="AO150" s="92"/>
      <c r="AP150" s="82" t="s">
        <v>351</v>
      </c>
      <c r="AQ150" s="82" t="s">
        <v>326</v>
      </c>
      <c r="AR150" s="82"/>
      <c r="AS150">
        <v>0</v>
      </c>
      <c r="AT150">
        <v>0</v>
      </c>
      <c r="AU150">
        <v>2023</v>
      </c>
      <c r="AY150">
        <v>0</v>
      </c>
      <c r="AZ150">
        <v>0</v>
      </c>
      <c r="BA150" s="82" t="s">
        <v>398</v>
      </c>
      <c r="BB150">
        <v>976</v>
      </c>
      <c r="BC150">
        <v>0</v>
      </c>
      <c r="BD150" s="92"/>
      <c r="BE150" s="92"/>
      <c r="BF150">
        <v>0</v>
      </c>
      <c r="BG150">
        <v>0</v>
      </c>
      <c r="BH150">
        <v>0</v>
      </c>
      <c r="BI150" s="92"/>
      <c r="BJ150" s="92"/>
      <c r="BK150" s="92"/>
      <c r="BL150">
        <v>0</v>
      </c>
    </row>
    <row r="151" spans="1:64" x14ac:dyDescent="0.25">
      <c r="A151" s="82" t="s">
        <v>297</v>
      </c>
      <c r="B151" s="82" t="s">
        <v>397</v>
      </c>
      <c r="C151" s="82" t="s">
        <v>97</v>
      </c>
      <c r="D151" s="82" t="s">
        <v>311</v>
      </c>
      <c r="E151" s="82" t="s">
        <v>312</v>
      </c>
      <c r="F151" s="82" t="s">
        <v>350</v>
      </c>
      <c r="G151" s="82" t="s">
        <v>350</v>
      </c>
      <c r="H151">
        <v>0</v>
      </c>
      <c r="I151">
        <v>0</v>
      </c>
      <c r="J151">
        <v>0</v>
      </c>
      <c r="K151" s="92"/>
      <c r="L151">
        <v>0</v>
      </c>
      <c r="M151" s="92"/>
      <c r="N151" s="92"/>
      <c r="O151" s="92"/>
      <c r="P151">
        <v>0</v>
      </c>
      <c r="Q151" s="92"/>
      <c r="R151" s="92"/>
      <c r="S151">
        <v>-1</v>
      </c>
      <c r="T151">
        <v>0</v>
      </c>
      <c r="U151" s="82" t="s">
        <v>324</v>
      </c>
      <c r="V151" s="92"/>
      <c r="W151">
        <v>0</v>
      </c>
      <c r="X151" s="92"/>
      <c r="Y151">
        <v>0</v>
      </c>
      <c r="Z151">
        <v>0</v>
      </c>
      <c r="AA151">
        <v>0</v>
      </c>
      <c r="AB151">
        <v>0</v>
      </c>
      <c r="AC151">
        <v>-1</v>
      </c>
      <c r="AD151">
        <v>0</v>
      </c>
      <c r="AE151">
        <v>0</v>
      </c>
      <c r="AF151">
        <v>0</v>
      </c>
      <c r="AG151">
        <v>0</v>
      </c>
      <c r="AH151">
        <v>0</v>
      </c>
      <c r="AK151">
        <v>0</v>
      </c>
      <c r="AM151">
        <v>0</v>
      </c>
      <c r="AO151" s="92"/>
      <c r="AP151" s="82" t="s">
        <v>351</v>
      </c>
      <c r="AQ151" s="82" t="s">
        <v>326</v>
      </c>
      <c r="AR151" s="82"/>
      <c r="AS151">
        <v>0</v>
      </c>
      <c r="AT151">
        <v>0</v>
      </c>
      <c r="AU151">
        <v>2023</v>
      </c>
      <c r="AY151">
        <v>0</v>
      </c>
      <c r="AZ151">
        <v>0</v>
      </c>
      <c r="BA151" s="82" t="s">
        <v>398</v>
      </c>
      <c r="BB151">
        <v>977</v>
      </c>
      <c r="BC151">
        <v>0</v>
      </c>
      <c r="BD151" s="92"/>
      <c r="BE151" s="92"/>
      <c r="BF151">
        <v>0</v>
      </c>
      <c r="BG151">
        <v>0</v>
      </c>
      <c r="BH151">
        <v>0</v>
      </c>
      <c r="BI151" s="92"/>
      <c r="BJ151" s="92"/>
      <c r="BK151" s="92"/>
      <c r="BL151">
        <v>0</v>
      </c>
    </row>
    <row r="152" spans="1:64" x14ac:dyDescent="0.25">
      <c r="A152" s="82" t="s">
        <v>297</v>
      </c>
      <c r="B152" s="82" t="s">
        <v>397</v>
      </c>
      <c r="C152" s="82" t="s">
        <v>97</v>
      </c>
      <c r="D152" s="82" t="s">
        <v>313</v>
      </c>
      <c r="E152" s="82" t="s">
        <v>314</v>
      </c>
      <c r="F152" s="82" t="s">
        <v>350</v>
      </c>
      <c r="G152" s="82" t="s">
        <v>350</v>
      </c>
      <c r="H152">
        <v>0</v>
      </c>
      <c r="I152">
        <v>0</v>
      </c>
      <c r="J152">
        <v>0</v>
      </c>
      <c r="K152" s="92"/>
      <c r="L152">
        <v>0</v>
      </c>
      <c r="M152" s="92"/>
      <c r="N152" s="92"/>
      <c r="O152" s="92"/>
      <c r="P152">
        <v>0</v>
      </c>
      <c r="Q152" s="92"/>
      <c r="R152" s="92"/>
      <c r="S152">
        <v>-1</v>
      </c>
      <c r="T152">
        <v>0</v>
      </c>
      <c r="U152" s="82" t="s">
        <v>324</v>
      </c>
      <c r="V152" s="92"/>
      <c r="W152">
        <v>0</v>
      </c>
      <c r="X152" s="92"/>
      <c r="Y152">
        <v>0</v>
      </c>
      <c r="Z152">
        <v>0</v>
      </c>
      <c r="AA152">
        <v>0</v>
      </c>
      <c r="AB152">
        <v>0</v>
      </c>
      <c r="AC152">
        <v>-1</v>
      </c>
      <c r="AD152">
        <v>0</v>
      </c>
      <c r="AE152">
        <v>0</v>
      </c>
      <c r="AF152">
        <v>0</v>
      </c>
      <c r="AG152">
        <v>0</v>
      </c>
      <c r="AH152">
        <v>0</v>
      </c>
      <c r="AK152">
        <v>0</v>
      </c>
      <c r="AM152">
        <v>0</v>
      </c>
      <c r="AO152" s="92"/>
      <c r="AP152" s="82" t="s">
        <v>351</v>
      </c>
      <c r="AQ152" s="82" t="s">
        <v>326</v>
      </c>
      <c r="AR152" s="82"/>
      <c r="AS152">
        <v>0</v>
      </c>
      <c r="AT152">
        <v>0</v>
      </c>
      <c r="AU152">
        <v>2023</v>
      </c>
      <c r="AY152">
        <v>0</v>
      </c>
      <c r="AZ152">
        <v>0</v>
      </c>
      <c r="BA152" s="82" t="s">
        <v>398</v>
      </c>
      <c r="BB152">
        <v>978</v>
      </c>
      <c r="BC152">
        <v>0</v>
      </c>
      <c r="BD152" s="92"/>
      <c r="BE152" s="92"/>
      <c r="BF152">
        <v>0</v>
      </c>
      <c r="BG152">
        <v>0</v>
      </c>
      <c r="BH152">
        <v>0</v>
      </c>
      <c r="BI152" s="92"/>
      <c r="BJ152" s="92"/>
      <c r="BK152" s="92"/>
      <c r="BL152">
        <v>0</v>
      </c>
    </row>
    <row r="153" spans="1:64" x14ac:dyDescent="0.25">
      <c r="A153" s="82" t="s">
        <v>297</v>
      </c>
      <c r="B153" s="82" t="s">
        <v>397</v>
      </c>
      <c r="C153" s="82" t="s">
        <v>97</v>
      </c>
      <c r="D153" s="82" t="s">
        <v>298</v>
      </c>
      <c r="E153" s="82" t="s">
        <v>55</v>
      </c>
      <c r="F153" s="82" t="s">
        <v>352</v>
      </c>
      <c r="G153" s="82" t="s">
        <v>352</v>
      </c>
      <c r="H153">
        <v>0</v>
      </c>
      <c r="I153">
        <v>0</v>
      </c>
      <c r="J153">
        <v>0</v>
      </c>
      <c r="K153" s="92"/>
      <c r="L153">
        <v>0</v>
      </c>
      <c r="M153" s="92"/>
      <c r="N153" s="92"/>
      <c r="O153" s="92"/>
      <c r="P153">
        <v>0</v>
      </c>
      <c r="Q153" s="92"/>
      <c r="R153" s="92"/>
      <c r="S153">
        <v>-1</v>
      </c>
      <c r="T153">
        <v>0</v>
      </c>
      <c r="U153" s="82" t="s">
        <v>324</v>
      </c>
      <c r="V153" s="92"/>
      <c r="W153">
        <v>0</v>
      </c>
      <c r="X153" s="92"/>
      <c r="Y153">
        <v>0</v>
      </c>
      <c r="Z153">
        <v>0</v>
      </c>
      <c r="AA153">
        <v>0</v>
      </c>
      <c r="AB153">
        <v>0</v>
      </c>
      <c r="AC153">
        <v>-1</v>
      </c>
      <c r="AD153">
        <v>0</v>
      </c>
      <c r="AE153">
        <v>0</v>
      </c>
      <c r="AF153">
        <v>0</v>
      </c>
      <c r="AG153">
        <v>0</v>
      </c>
      <c r="AH153">
        <v>0</v>
      </c>
      <c r="AK153">
        <v>0</v>
      </c>
      <c r="AM153">
        <v>0</v>
      </c>
      <c r="AO153" s="92"/>
      <c r="AP153" s="82" t="s">
        <v>347</v>
      </c>
      <c r="AQ153" s="82" t="s">
        <v>326</v>
      </c>
      <c r="AR153" s="82"/>
      <c r="AS153">
        <v>0</v>
      </c>
      <c r="AT153">
        <v>0</v>
      </c>
      <c r="AU153">
        <v>2023</v>
      </c>
      <c r="AY153">
        <v>0</v>
      </c>
      <c r="AZ153">
        <v>0</v>
      </c>
      <c r="BA153" s="82" t="s">
        <v>398</v>
      </c>
      <c r="BB153">
        <v>979</v>
      </c>
      <c r="BC153">
        <v>0</v>
      </c>
      <c r="BD153" s="92"/>
      <c r="BE153" s="92"/>
      <c r="BF153">
        <v>0</v>
      </c>
      <c r="BG153">
        <v>0</v>
      </c>
      <c r="BH153">
        <v>0</v>
      </c>
      <c r="BI153" s="92"/>
      <c r="BJ153" s="92"/>
      <c r="BK153" s="92"/>
      <c r="BL153">
        <v>0</v>
      </c>
    </row>
    <row r="154" spans="1:64" x14ac:dyDescent="0.25">
      <c r="A154" s="82" t="s">
        <v>297</v>
      </c>
      <c r="B154" s="82" t="s">
        <v>397</v>
      </c>
      <c r="C154" s="82" t="s">
        <v>97</v>
      </c>
      <c r="D154" s="82" t="s">
        <v>305</v>
      </c>
      <c r="E154" s="82" t="s">
        <v>58</v>
      </c>
      <c r="F154" s="82" t="s">
        <v>352</v>
      </c>
      <c r="G154" s="82" t="s">
        <v>352</v>
      </c>
      <c r="H154">
        <v>0</v>
      </c>
      <c r="I154">
        <v>0</v>
      </c>
      <c r="J154">
        <v>0</v>
      </c>
      <c r="K154" s="92"/>
      <c r="L154">
        <v>0</v>
      </c>
      <c r="M154" s="92"/>
      <c r="N154" s="92"/>
      <c r="O154" s="92"/>
      <c r="P154">
        <v>0</v>
      </c>
      <c r="Q154" s="92"/>
      <c r="R154" s="92"/>
      <c r="S154">
        <v>-1</v>
      </c>
      <c r="T154">
        <v>0</v>
      </c>
      <c r="U154" s="82" t="s">
        <v>324</v>
      </c>
      <c r="V154" s="92"/>
      <c r="W154">
        <v>0</v>
      </c>
      <c r="X154" s="92"/>
      <c r="Y154">
        <v>0</v>
      </c>
      <c r="Z154">
        <v>0</v>
      </c>
      <c r="AA154">
        <v>0</v>
      </c>
      <c r="AB154">
        <v>0</v>
      </c>
      <c r="AC154">
        <v>-1</v>
      </c>
      <c r="AD154">
        <v>0</v>
      </c>
      <c r="AE154">
        <v>0</v>
      </c>
      <c r="AF154">
        <v>0</v>
      </c>
      <c r="AG154">
        <v>0</v>
      </c>
      <c r="AH154">
        <v>0</v>
      </c>
      <c r="AK154">
        <v>0</v>
      </c>
      <c r="AM154">
        <v>0</v>
      </c>
      <c r="AO154" s="92"/>
      <c r="AP154" s="82" t="s">
        <v>347</v>
      </c>
      <c r="AQ154" s="82" t="s">
        <v>326</v>
      </c>
      <c r="AR154" s="82"/>
      <c r="AS154">
        <v>0</v>
      </c>
      <c r="AT154">
        <v>0</v>
      </c>
      <c r="AU154">
        <v>2023</v>
      </c>
      <c r="AY154">
        <v>0</v>
      </c>
      <c r="AZ154">
        <v>0</v>
      </c>
      <c r="BA154" s="82" t="s">
        <v>398</v>
      </c>
      <c r="BB154">
        <v>980</v>
      </c>
      <c r="BC154">
        <v>0</v>
      </c>
      <c r="BD154" s="92"/>
      <c r="BE154" s="92"/>
      <c r="BF154">
        <v>0</v>
      </c>
      <c r="BG154">
        <v>0</v>
      </c>
      <c r="BH154">
        <v>0</v>
      </c>
      <c r="BI154" s="92"/>
      <c r="BJ154" s="92"/>
      <c r="BK154" s="92"/>
      <c r="BL154">
        <v>0</v>
      </c>
    </row>
    <row r="155" spans="1:64" x14ac:dyDescent="0.25">
      <c r="A155" s="82" t="s">
        <v>297</v>
      </c>
      <c r="B155" s="82" t="s">
        <v>397</v>
      </c>
      <c r="C155" s="82" t="s">
        <v>97</v>
      </c>
      <c r="D155" s="82" t="s">
        <v>306</v>
      </c>
      <c r="E155" s="82" t="s">
        <v>59</v>
      </c>
      <c r="F155" s="82" t="s">
        <v>352</v>
      </c>
      <c r="G155" s="82" t="s">
        <v>352</v>
      </c>
      <c r="H155">
        <v>0</v>
      </c>
      <c r="I155">
        <v>0</v>
      </c>
      <c r="J155">
        <v>0</v>
      </c>
      <c r="K155" s="92"/>
      <c r="L155">
        <v>0</v>
      </c>
      <c r="M155" s="92"/>
      <c r="N155" s="92"/>
      <c r="O155" s="92"/>
      <c r="P155">
        <v>0</v>
      </c>
      <c r="Q155" s="92"/>
      <c r="R155" s="92"/>
      <c r="S155">
        <v>-1</v>
      </c>
      <c r="T155">
        <v>0</v>
      </c>
      <c r="U155" s="82" t="s">
        <v>324</v>
      </c>
      <c r="V155" s="92"/>
      <c r="W155">
        <v>0</v>
      </c>
      <c r="X155" s="92"/>
      <c r="Y155">
        <v>0</v>
      </c>
      <c r="Z155">
        <v>0</v>
      </c>
      <c r="AA155">
        <v>0</v>
      </c>
      <c r="AB155">
        <v>0</v>
      </c>
      <c r="AC155">
        <v>-1</v>
      </c>
      <c r="AD155">
        <v>0</v>
      </c>
      <c r="AE155">
        <v>0</v>
      </c>
      <c r="AF155">
        <v>0</v>
      </c>
      <c r="AG155">
        <v>0</v>
      </c>
      <c r="AH155">
        <v>0</v>
      </c>
      <c r="AK155">
        <v>0</v>
      </c>
      <c r="AM155">
        <v>0</v>
      </c>
      <c r="AO155" s="92"/>
      <c r="AP155" s="82" t="s">
        <v>347</v>
      </c>
      <c r="AQ155" s="82" t="s">
        <v>326</v>
      </c>
      <c r="AR155" s="82"/>
      <c r="AS155">
        <v>0</v>
      </c>
      <c r="AT155">
        <v>0</v>
      </c>
      <c r="AU155">
        <v>2023</v>
      </c>
      <c r="AY155">
        <v>0</v>
      </c>
      <c r="AZ155">
        <v>0</v>
      </c>
      <c r="BA155" s="82" t="s">
        <v>398</v>
      </c>
      <c r="BB155">
        <v>981</v>
      </c>
      <c r="BC155">
        <v>0</v>
      </c>
      <c r="BD155" s="92"/>
      <c r="BE155" s="92"/>
      <c r="BF155">
        <v>0</v>
      </c>
      <c r="BG155">
        <v>0</v>
      </c>
      <c r="BH155">
        <v>0</v>
      </c>
      <c r="BI155" s="92"/>
      <c r="BJ155" s="92"/>
      <c r="BK155" s="92"/>
      <c r="BL155">
        <v>0</v>
      </c>
    </row>
    <row r="156" spans="1:64" x14ac:dyDescent="0.25">
      <c r="A156" s="82" t="s">
        <v>297</v>
      </c>
      <c r="B156" s="82" t="s">
        <v>397</v>
      </c>
      <c r="C156" s="82" t="s">
        <v>97</v>
      </c>
      <c r="D156" s="82" t="s">
        <v>308</v>
      </c>
      <c r="E156" s="82" t="s">
        <v>61</v>
      </c>
      <c r="F156" s="82" t="s">
        <v>352</v>
      </c>
      <c r="G156" s="82" t="s">
        <v>352</v>
      </c>
      <c r="H156">
        <v>0</v>
      </c>
      <c r="I156">
        <v>0</v>
      </c>
      <c r="J156">
        <v>0</v>
      </c>
      <c r="K156" s="92"/>
      <c r="L156">
        <v>0</v>
      </c>
      <c r="M156" s="92"/>
      <c r="N156" s="92"/>
      <c r="O156" s="92"/>
      <c r="P156">
        <v>0</v>
      </c>
      <c r="Q156" s="92"/>
      <c r="R156" s="92"/>
      <c r="S156">
        <v>-1</v>
      </c>
      <c r="T156">
        <v>0</v>
      </c>
      <c r="U156" s="82" t="s">
        <v>324</v>
      </c>
      <c r="V156" s="92"/>
      <c r="W156">
        <v>0</v>
      </c>
      <c r="X156" s="92"/>
      <c r="Y156">
        <v>0</v>
      </c>
      <c r="Z156">
        <v>0</v>
      </c>
      <c r="AA156">
        <v>0</v>
      </c>
      <c r="AB156">
        <v>0</v>
      </c>
      <c r="AC156">
        <v>-1</v>
      </c>
      <c r="AD156">
        <v>0</v>
      </c>
      <c r="AE156">
        <v>0</v>
      </c>
      <c r="AF156">
        <v>0</v>
      </c>
      <c r="AG156">
        <v>0</v>
      </c>
      <c r="AH156">
        <v>0</v>
      </c>
      <c r="AK156">
        <v>0</v>
      </c>
      <c r="AM156">
        <v>0</v>
      </c>
      <c r="AO156" s="92"/>
      <c r="AP156" s="82" t="s">
        <v>347</v>
      </c>
      <c r="AQ156" s="82" t="s">
        <v>326</v>
      </c>
      <c r="AR156" s="82"/>
      <c r="AS156">
        <v>0</v>
      </c>
      <c r="AT156">
        <v>0</v>
      </c>
      <c r="AU156">
        <v>2023</v>
      </c>
      <c r="AY156">
        <v>0</v>
      </c>
      <c r="AZ156">
        <v>0</v>
      </c>
      <c r="BA156" s="82" t="s">
        <v>398</v>
      </c>
      <c r="BB156">
        <v>982</v>
      </c>
      <c r="BC156">
        <v>0</v>
      </c>
      <c r="BD156" s="92"/>
      <c r="BE156" s="92"/>
      <c r="BF156">
        <v>0</v>
      </c>
      <c r="BG156">
        <v>0</v>
      </c>
      <c r="BH156">
        <v>0</v>
      </c>
      <c r="BI156" s="92"/>
      <c r="BJ156" s="92"/>
      <c r="BK156" s="92"/>
      <c r="BL156">
        <v>0</v>
      </c>
    </row>
    <row r="157" spans="1:64" x14ac:dyDescent="0.25">
      <c r="A157" s="82" t="s">
        <v>297</v>
      </c>
      <c r="B157" s="82" t="s">
        <v>397</v>
      </c>
      <c r="C157" s="82" t="s">
        <v>97</v>
      </c>
      <c r="D157" s="82" t="s">
        <v>309</v>
      </c>
      <c r="E157" s="82" t="s">
        <v>310</v>
      </c>
      <c r="F157" s="82" t="s">
        <v>352</v>
      </c>
      <c r="G157" s="82" t="s">
        <v>352</v>
      </c>
      <c r="H157">
        <v>0</v>
      </c>
      <c r="I157">
        <v>0</v>
      </c>
      <c r="J157">
        <v>0</v>
      </c>
      <c r="K157" s="92"/>
      <c r="L157">
        <v>0</v>
      </c>
      <c r="M157" s="92"/>
      <c r="N157" s="92"/>
      <c r="O157" s="92"/>
      <c r="P157">
        <v>0</v>
      </c>
      <c r="Q157" s="92"/>
      <c r="R157" s="92"/>
      <c r="S157">
        <v>-1</v>
      </c>
      <c r="T157">
        <v>0</v>
      </c>
      <c r="U157" s="82" t="s">
        <v>324</v>
      </c>
      <c r="V157" s="92"/>
      <c r="W157">
        <v>0</v>
      </c>
      <c r="X157" s="92"/>
      <c r="Y157">
        <v>0</v>
      </c>
      <c r="Z157">
        <v>0</v>
      </c>
      <c r="AA157">
        <v>0</v>
      </c>
      <c r="AB157">
        <v>0</v>
      </c>
      <c r="AC157">
        <v>-1</v>
      </c>
      <c r="AD157">
        <v>0</v>
      </c>
      <c r="AE157">
        <v>0</v>
      </c>
      <c r="AF157">
        <v>0</v>
      </c>
      <c r="AG157">
        <v>0</v>
      </c>
      <c r="AH157">
        <v>0</v>
      </c>
      <c r="AK157">
        <v>0</v>
      </c>
      <c r="AM157">
        <v>0</v>
      </c>
      <c r="AO157" s="92"/>
      <c r="AP157" s="82" t="s">
        <v>347</v>
      </c>
      <c r="AQ157" s="82" t="s">
        <v>326</v>
      </c>
      <c r="AR157" s="82"/>
      <c r="AS157">
        <v>0</v>
      </c>
      <c r="AT157">
        <v>0</v>
      </c>
      <c r="AU157">
        <v>2023</v>
      </c>
      <c r="AY157">
        <v>0</v>
      </c>
      <c r="AZ157">
        <v>0</v>
      </c>
      <c r="BA157" s="82" t="s">
        <v>398</v>
      </c>
      <c r="BB157">
        <v>983</v>
      </c>
      <c r="BC157">
        <v>0</v>
      </c>
      <c r="BD157" s="92"/>
      <c r="BE157" s="92"/>
      <c r="BF157">
        <v>0</v>
      </c>
      <c r="BG157">
        <v>0</v>
      </c>
      <c r="BH157">
        <v>0</v>
      </c>
      <c r="BI157" s="92"/>
      <c r="BJ157" s="92"/>
      <c r="BK157" s="92"/>
      <c r="BL157">
        <v>0</v>
      </c>
    </row>
    <row r="158" spans="1:64" x14ac:dyDescent="0.25">
      <c r="A158" s="82" t="s">
        <v>297</v>
      </c>
      <c r="B158" s="82" t="s">
        <v>397</v>
      </c>
      <c r="C158" s="82" t="s">
        <v>97</v>
      </c>
      <c r="D158" s="82" t="s">
        <v>311</v>
      </c>
      <c r="E158" s="82" t="s">
        <v>312</v>
      </c>
      <c r="F158" s="82" t="s">
        <v>352</v>
      </c>
      <c r="G158" s="82" t="s">
        <v>352</v>
      </c>
      <c r="H158">
        <v>0</v>
      </c>
      <c r="I158">
        <v>0</v>
      </c>
      <c r="J158">
        <v>0</v>
      </c>
      <c r="K158" s="92"/>
      <c r="L158">
        <v>0</v>
      </c>
      <c r="M158" s="92"/>
      <c r="N158" s="92"/>
      <c r="O158" s="92"/>
      <c r="P158">
        <v>0</v>
      </c>
      <c r="Q158" s="92"/>
      <c r="R158" s="92"/>
      <c r="S158">
        <v>-1</v>
      </c>
      <c r="T158">
        <v>0</v>
      </c>
      <c r="U158" s="82" t="s">
        <v>324</v>
      </c>
      <c r="V158" s="92"/>
      <c r="W158">
        <v>0</v>
      </c>
      <c r="X158" s="92"/>
      <c r="Y158">
        <v>0</v>
      </c>
      <c r="Z158">
        <v>0</v>
      </c>
      <c r="AA158">
        <v>0</v>
      </c>
      <c r="AB158">
        <v>0</v>
      </c>
      <c r="AC158">
        <v>-1</v>
      </c>
      <c r="AD158">
        <v>0</v>
      </c>
      <c r="AE158">
        <v>0</v>
      </c>
      <c r="AF158">
        <v>0</v>
      </c>
      <c r="AG158">
        <v>0</v>
      </c>
      <c r="AH158">
        <v>0</v>
      </c>
      <c r="AK158">
        <v>0</v>
      </c>
      <c r="AM158">
        <v>0</v>
      </c>
      <c r="AO158" s="92"/>
      <c r="AP158" s="82" t="s">
        <v>347</v>
      </c>
      <c r="AQ158" s="82" t="s">
        <v>326</v>
      </c>
      <c r="AR158" s="82"/>
      <c r="AS158">
        <v>0</v>
      </c>
      <c r="AT158">
        <v>0</v>
      </c>
      <c r="AU158">
        <v>2023</v>
      </c>
      <c r="AY158">
        <v>0</v>
      </c>
      <c r="AZ158">
        <v>0</v>
      </c>
      <c r="BA158" s="82" t="s">
        <v>398</v>
      </c>
      <c r="BB158">
        <v>984</v>
      </c>
      <c r="BC158">
        <v>0</v>
      </c>
      <c r="BD158" s="92"/>
      <c r="BE158" s="92"/>
      <c r="BF158">
        <v>0</v>
      </c>
      <c r="BG158">
        <v>0</v>
      </c>
      <c r="BH158">
        <v>0</v>
      </c>
      <c r="BI158" s="92"/>
      <c r="BJ158" s="92"/>
      <c r="BK158" s="92"/>
      <c r="BL158">
        <v>0</v>
      </c>
    </row>
    <row r="159" spans="1:64" x14ac:dyDescent="0.25">
      <c r="A159" s="82" t="s">
        <v>297</v>
      </c>
      <c r="B159" s="82" t="s">
        <v>397</v>
      </c>
      <c r="C159" s="82" t="s">
        <v>97</v>
      </c>
      <c r="D159" s="82" t="s">
        <v>313</v>
      </c>
      <c r="E159" s="82" t="s">
        <v>314</v>
      </c>
      <c r="F159" s="82" t="s">
        <v>352</v>
      </c>
      <c r="G159" s="82" t="s">
        <v>352</v>
      </c>
      <c r="H159">
        <v>0</v>
      </c>
      <c r="I159">
        <v>0</v>
      </c>
      <c r="J159">
        <v>0</v>
      </c>
      <c r="K159" s="92"/>
      <c r="L159">
        <v>0</v>
      </c>
      <c r="M159" s="92"/>
      <c r="N159" s="92"/>
      <c r="O159" s="92"/>
      <c r="P159">
        <v>0</v>
      </c>
      <c r="Q159" s="92"/>
      <c r="R159" s="92"/>
      <c r="S159">
        <v>-1</v>
      </c>
      <c r="T159">
        <v>0</v>
      </c>
      <c r="U159" s="82" t="s">
        <v>324</v>
      </c>
      <c r="V159" s="92"/>
      <c r="W159">
        <v>0</v>
      </c>
      <c r="X159" s="92"/>
      <c r="Y159">
        <v>0</v>
      </c>
      <c r="Z159">
        <v>0</v>
      </c>
      <c r="AA159">
        <v>0</v>
      </c>
      <c r="AB159">
        <v>0</v>
      </c>
      <c r="AC159">
        <v>-1</v>
      </c>
      <c r="AD159">
        <v>0</v>
      </c>
      <c r="AE159">
        <v>0</v>
      </c>
      <c r="AF159">
        <v>0</v>
      </c>
      <c r="AG159">
        <v>0</v>
      </c>
      <c r="AH159">
        <v>0</v>
      </c>
      <c r="AK159">
        <v>0</v>
      </c>
      <c r="AM159">
        <v>0</v>
      </c>
      <c r="AO159" s="92"/>
      <c r="AP159" s="82" t="s">
        <v>347</v>
      </c>
      <c r="AQ159" s="82" t="s">
        <v>326</v>
      </c>
      <c r="AR159" s="82"/>
      <c r="AS159">
        <v>0</v>
      </c>
      <c r="AT159">
        <v>0</v>
      </c>
      <c r="AU159">
        <v>2023</v>
      </c>
      <c r="AY159">
        <v>0</v>
      </c>
      <c r="AZ159">
        <v>0</v>
      </c>
      <c r="BA159" s="82" t="s">
        <v>398</v>
      </c>
      <c r="BB159">
        <v>985</v>
      </c>
      <c r="BC159">
        <v>0</v>
      </c>
      <c r="BD159" s="92"/>
      <c r="BE159" s="92"/>
      <c r="BF159">
        <v>0</v>
      </c>
      <c r="BG159">
        <v>0</v>
      </c>
      <c r="BH159">
        <v>0</v>
      </c>
      <c r="BI159" s="92"/>
      <c r="BJ159" s="92"/>
      <c r="BK159" s="92"/>
      <c r="BL159">
        <v>0</v>
      </c>
    </row>
    <row r="160" spans="1:64" x14ac:dyDescent="0.25">
      <c r="A160" s="82" t="s">
        <v>297</v>
      </c>
      <c r="B160" s="82" t="s">
        <v>397</v>
      </c>
      <c r="C160" s="82" t="s">
        <v>97</v>
      </c>
      <c r="D160" s="82" t="s">
        <v>305</v>
      </c>
      <c r="E160" s="82" t="s">
        <v>58</v>
      </c>
      <c r="F160" s="82" t="s">
        <v>353</v>
      </c>
      <c r="G160" s="82" t="s">
        <v>353</v>
      </c>
      <c r="H160">
        <v>0</v>
      </c>
      <c r="I160">
        <v>0</v>
      </c>
      <c r="J160">
        <v>0</v>
      </c>
      <c r="K160" s="92"/>
      <c r="L160">
        <v>0</v>
      </c>
      <c r="M160" s="92"/>
      <c r="N160" s="92"/>
      <c r="O160" s="92"/>
      <c r="P160">
        <v>0</v>
      </c>
      <c r="Q160" s="92"/>
      <c r="R160" s="92"/>
      <c r="S160">
        <v>-1</v>
      </c>
      <c r="T160">
        <v>0</v>
      </c>
      <c r="U160" s="82" t="s">
        <v>324</v>
      </c>
      <c r="V160" s="92"/>
      <c r="W160">
        <v>0</v>
      </c>
      <c r="X160" s="92"/>
      <c r="Y160">
        <v>0</v>
      </c>
      <c r="Z160">
        <v>0</v>
      </c>
      <c r="AA160">
        <v>0</v>
      </c>
      <c r="AB160">
        <v>0</v>
      </c>
      <c r="AC160">
        <v>-1</v>
      </c>
      <c r="AD160">
        <v>0</v>
      </c>
      <c r="AE160">
        <v>0</v>
      </c>
      <c r="AF160">
        <v>0</v>
      </c>
      <c r="AG160">
        <v>0</v>
      </c>
      <c r="AH160">
        <v>0</v>
      </c>
      <c r="AK160">
        <v>0</v>
      </c>
      <c r="AM160">
        <v>0</v>
      </c>
      <c r="AO160" s="92"/>
      <c r="AP160" s="82" t="s">
        <v>354</v>
      </c>
      <c r="AQ160" s="82" t="s">
        <v>326</v>
      </c>
      <c r="AR160" s="82"/>
      <c r="AS160">
        <v>0</v>
      </c>
      <c r="AT160">
        <v>0</v>
      </c>
      <c r="AU160">
        <v>2023</v>
      </c>
      <c r="AY160">
        <v>0</v>
      </c>
      <c r="AZ160">
        <v>0</v>
      </c>
      <c r="BA160" s="82" t="s">
        <v>398</v>
      </c>
      <c r="BB160">
        <v>986</v>
      </c>
      <c r="BC160">
        <v>0</v>
      </c>
      <c r="BD160" s="92"/>
      <c r="BE160" s="92"/>
      <c r="BF160">
        <v>0</v>
      </c>
      <c r="BG160">
        <v>0</v>
      </c>
      <c r="BH160">
        <v>0</v>
      </c>
      <c r="BI160" s="92"/>
      <c r="BJ160" s="92"/>
      <c r="BK160" s="92"/>
      <c r="BL160">
        <v>0</v>
      </c>
    </row>
    <row r="161" spans="1:64" x14ac:dyDescent="0.25">
      <c r="A161" s="82" t="s">
        <v>297</v>
      </c>
      <c r="B161" s="82" t="s">
        <v>397</v>
      </c>
      <c r="C161" s="82" t="s">
        <v>97</v>
      </c>
      <c r="D161" s="82" t="s">
        <v>311</v>
      </c>
      <c r="E161" s="82" t="s">
        <v>312</v>
      </c>
      <c r="F161" s="82" t="s">
        <v>353</v>
      </c>
      <c r="G161" s="82" t="s">
        <v>353</v>
      </c>
      <c r="H161">
        <v>0</v>
      </c>
      <c r="I161">
        <v>0</v>
      </c>
      <c r="J161">
        <v>0</v>
      </c>
      <c r="K161" s="92"/>
      <c r="L161">
        <v>0</v>
      </c>
      <c r="M161" s="92"/>
      <c r="N161" s="92"/>
      <c r="O161" s="92"/>
      <c r="P161">
        <v>0</v>
      </c>
      <c r="Q161" s="92"/>
      <c r="R161" s="92"/>
      <c r="S161">
        <v>-1</v>
      </c>
      <c r="T161">
        <v>0</v>
      </c>
      <c r="U161" s="82" t="s">
        <v>324</v>
      </c>
      <c r="V161" s="92"/>
      <c r="W161">
        <v>0</v>
      </c>
      <c r="X161" s="92"/>
      <c r="Y161">
        <v>0</v>
      </c>
      <c r="Z161">
        <v>0</v>
      </c>
      <c r="AA161">
        <v>0</v>
      </c>
      <c r="AB161">
        <v>0</v>
      </c>
      <c r="AC161">
        <v>-1</v>
      </c>
      <c r="AD161">
        <v>0</v>
      </c>
      <c r="AE161">
        <v>0</v>
      </c>
      <c r="AF161">
        <v>0</v>
      </c>
      <c r="AG161">
        <v>0</v>
      </c>
      <c r="AH161">
        <v>0</v>
      </c>
      <c r="AK161">
        <v>0</v>
      </c>
      <c r="AM161">
        <v>0</v>
      </c>
      <c r="AO161" s="92"/>
      <c r="AP161" s="82" t="s">
        <v>354</v>
      </c>
      <c r="AQ161" s="82" t="s">
        <v>326</v>
      </c>
      <c r="AR161" s="82"/>
      <c r="AS161">
        <v>0</v>
      </c>
      <c r="AT161">
        <v>0</v>
      </c>
      <c r="AU161">
        <v>2023</v>
      </c>
      <c r="AY161">
        <v>0</v>
      </c>
      <c r="AZ161">
        <v>0</v>
      </c>
      <c r="BA161" s="82" t="s">
        <v>398</v>
      </c>
      <c r="BB161">
        <v>987</v>
      </c>
      <c r="BC161">
        <v>0</v>
      </c>
      <c r="BD161" s="92"/>
      <c r="BE161" s="92"/>
      <c r="BF161">
        <v>0</v>
      </c>
      <c r="BG161">
        <v>0</v>
      </c>
      <c r="BH161">
        <v>0</v>
      </c>
      <c r="BI161" s="92"/>
      <c r="BJ161" s="92"/>
      <c r="BK161" s="92"/>
      <c r="BL161">
        <v>0</v>
      </c>
    </row>
    <row r="162" spans="1:64" x14ac:dyDescent="0.25">
      <c r="A162" s="82" t="s">
        <v>297</v>
      </c>
      <c r="B162" s="82" t="s">
        <v>397</v>
      </c>
      <c r="C162" s="82" t="s">
        <v>97</v>
      </c>
      <c r="D162" s="82" t="s">
        <v>306</v>
      </c>
      <c r="E162" s="82" t="s">
        <v>59</v>
      </c>
      <c r="F162" s="82" t="s">
        <v>355</v>
      </c>
      <c r="G162" s="82" t="s">
        <v>355</v>
      </c>
      <c r="H162">
        <v>0</v>
      </c>
      <c r="I162">
        <v>0</v>
      </c>
      <c r="J162">
        <v>0</v>
      </c>
      <c r="K162" s="92"/>
      <c r="L162">
        <v>0</v>
      </c>
      <c r="M162" s="92"/>
      <c r="N162" s="92"/>
      <c r="O162" s="92"/>
      <c r="P162">
        <v>0</v>
      </c>
      <c r="Q162" s="92"/>
      <c r="R162" s="92"/>
      <c r="S162">
        <v>-1</v>
      </c>
      <c r="T162">
        <v>0</v>
      </c>
      <c r="U162" s="82" t="s">
        <v>324</v>
      </c>
      <c r="V162" s="92"/>
      <c r="W162">
        <v>0</v>
      </c>
      <c r="X162" s="92"/>
      <c r="Y162">
        <v>0</v>
      </c>
      <c r="Z162">
        <v>0</v>
      </c>
      <c r="AA162">
        <v>0</v>
      </c>
      <c r="AB162">
        <v>0</v>
      </c>
      <c r="AC162">
        <v>-1</v>
      </c>
      <c r="AD162">
        <v>0</v>
      </c>
      <c r="AE162">
        <v>0</v>
      </c>
      <c r="AF162">
        <v>0</v>
      </c>
      <c r="AG162">
        <v>0</v>
      </c>
      <c r="AH162">
        <v>0</v>
      </c>
      <c r="AK162">
        <v>0</v>
      </c>
      <c r="AM162">
        <v>0</v>
      </c>
      <c r="AO162" s="92"/>
      <c r="AP162" s="82" t="s">
        <v>343</v>
      </c>
      <c r="AQ162" s="82" t="s">
        <v>326</v>
      </c>
      <c r="AR162" s="82"/>
      <c r="AS162">
        <v>0</v>
      </c>
      <c r="AT162">
        <v>0</v>
      </c>
      <c r="AU162">
        <v>2023</v>
      </c>
      <c r="AY162">
        <v>0</v>
      </c>
      <c r="AZ162">
        <v>0</v>
      </c>
      <c r="BA162" s="82" t="s">
        <v>398</v>
      </c>
      <c r="BB162">
        <v>988</v>
      </c>
      <c r="BC162">
        <v>0</v>
      </c>
      <c r="BD162" s="92"/>
      <c r="BE162" s="92"/>
      <c r="BF162">
        <v>0</v>
      </c>
      <c r="BG162">
        <v>0</v>
      </c>
      <c r="BH162">
        <v>0</v>
      </c>
      <c r="BI162" s="92"/>
      <c r="BJ162" s="92"/>
      <c r="BK162" s="92"/>
      <c r="BL162">
        <v>0</v>
      </c>
    </row>
    <row r="163" spans="1:64" x14ac:dyDescent="0.25">
      <c r="A163" s="82" t="s">
        <v>297</v>
      </c>
      <c r="B163" s="82" t="s">
        <v>397</v>
      </c>
      <c r="C163" s="82" t="s">
        <v>97</v>
      </c>
      <c r="D163" s="82" t="s">
        <v>311</v>
      </c>
      <c r="E163" s="82" t="s">
        <v>312</v>
      </c>
      <c r="F163" s="82" t="s">
        <v>355</v>
      </c>
      <c r="G163" s="82" t="s">
        <v>355</v>
      </c>
      <c r="H163">
        <v>0</v>
      </c>
      <c r="I163">
        <v>0</v>
      </c>
      <c r="J163">
        <v>0</v>
      </c>
      <c r="K163" s="92"/>
      <c r="L163">
        <v>0</v>
      </c>
      <c r="M163" s="92"/>
      <c r="N163" s="92"/>
      <c r="O163" s="92"/>
      <c r="P163">
        <v>0</v>
      </c>
      <c r="Q163" s="92"/>
      <c r="R163" s="92"/>
      <c r="S163">
        <v>-1</v>
      </c>
      <c r="T163">
        <v>0</v>
      </c>
      <c r="U163" s="82" t="s">
        <v>324</v>
      </c>
      <c r="V163" s="92"/>
      <c r="W163">
        <v>0</v>
      </c>
      <c r="X163" s="92"/>
      <c r="Y163">
        <v>0</v>
      </c>
      <c r="Z163">
        <v>0</v>
      </c>
      <c r="AA163">
        <v>0</v>
      </c>
      <c r="AB163">
        <v>0</v>
      </c>
      <c r="AC163">
        <v>-1</v>
      </c>
      <c r="AD163">
        <v>0</v>
      </c>
      <c r="AE163">
        <v>0</v>
      </c>
      <c r="AF163">
        <v>0</v>
      </c>
      <c r="AG163">
        <v>0</v>
      </c>
      <c r="AH163">
        <v>0</v>
      </c>
      <c r="AK163">
        <v>0</v>
      </c>
      <c r="AM163">
        <v>0</v>
      </c>
      <c r="AO163" s="92"/>
      <c r="AP163" s="82" t="s">
        <v>343</v>
      </c>
      <c r="AQ163" s="82" t="s">
        <v>326</v>
      </c>
      <c r="AR163" s="82"/>
      <c r="AS163">
        <v>0</v>
      </c>
      <c r="AT163">
        <v>0</v>
      </c>
      <c r="AU163">
        <v>2023</v>
      </c>
      <c r="AY163">
        <v>0</v>
      </c>
      <c r="AZ163">
        <v>0</v>
      </c>
      <c r="BA163" s="82" t="s">
        <v>398</v>
      </c>
      <c r="BB163">
        <v>989</v>
      </c>
      <c r="BC163">
        <v>0</v>
      </c>
      <c r="BD163" s="92"/>
      <c r="BE163" s="92"/>
      <c r="BF163">
        <v>0</v>
      </c>
      <c r="BG163">
        <v>0</v>
      </c>
      <c r="BH163">
        <v>0</v>
      </c>
      <c r="BI163" s="92"/>
      <c r="BJ163" s="92"/>
      <c r="BK163" s="92"/>
      <c r="BL163">
        <v>0</v>
      </c>
    </row>
    <row r="164" spans="1:64" x14ac:dyDescent="0.25">
      <c r="A164" s="82" t="s">
        <v>297</v>
      </c>
      <c r="B164" s="82" t="s">
        <v>397</v>
      </c>
      <c r="C164" s="82" t="s">
        <v>97</v>
      </c>
      <c r="D164" s="82" t="s">
        <v>305</v>
      </c>
      <c r="E164" s="82" t="s">
        <v>58</v>
      </c>
      <c r="F164" s="82" t="s">
        <v>356</v>
      </c>
      <c r="G164" s="82" t="s">
        <v>356</v>
      </c>
      <c r="H164">
        <v>0</v>
      </c>
      <c r="I164">
        <v>0</v>
      </c>
      <c r="J164">
        <v>0</v>
      </c>
      <c r="K164" s="92"/>
      <c r="L164">
        <v>0</v>
      </c>
      <c r="M164" s="92"/>
      <c r="N164" s="92"/>
      <c r="O164" s="92"/>
      <c r="P164">
        <v>0</v>
      </c>
      <c r="Q164" s="92"/>
      <c r="R164" s="92"/>
      <c r="S164">
        <v>-1</v>
      </c>
      <c r="T164">
        <v>0</v>
      </c>
      <c r="U164" s="82" t="s">
        <v>324</v>
      </c>
      <c r="V164" s="92"/>
      <c r="W164">
        <v>0</v>
      </c>
      <c r="X164" s="92"/>
      <c r="Y164">
        <v>0</v>
      </c>
      <c r="Z164">
        <v>0</v>
      </c>
      <c r="AA164">
        <v>0</v>
      </c>
      <c r="AB164">
        <v>0</v>
      </c>
      <c r="AC164">
        <v>-1</v>
      </c>
      <c r="AD164">
        <v>0</v>
      </c>
      <c r="AE164">
        <v>0</v>
      </c>
      <c r="AF164">
        <v>0</v>
      </c>
      <c r="AG164">
        <v>0</v>
      </c>
      <c r="AH164">
        <v>0</v>
      </c>
      <c r="AK164">
        <v>0</v>
      </c>
      <c r="AM164">
        <v>0</v>
      </c>
      <c r="AO164" s="92"/>
      <c r="AP164" s="82" t="s">
        <v>357</v>
      </c>
      <c r="AQ164" s="82" t="s">
        <v>326</v>
      </c>
      <c r="AR164" s="82"/>
      <c r="AS164">
        <v>0</v>
      </c>
      <c r="AT164">
        <v>0</v>
      </c>
      <c r="AU164">
        <v>2023</v>
      </c>
      <c r="AY164">
        <v>0</v>
      </c>
      <c r="AZ164">
        <v>0</v>
      </c>
      <c r="BA164" s="82" t="s">
        <v>398</v>
      </c>
      <c r="BB164">
        <v>990</v>
      </c>
      <c r="BC164">
        <v>0</v>
      </c>
      <c r="BD164" s="92"/>
      <c r="BE164" s="92"/>
      <c r="BF164">
        <v>0</v>
      </c>
      <c r="BG164">
        <v>0</v>
      </c>
      <c r="BH164">
        <v>0</v>
      </c>
      <c r="BI164" s="92"/>
      <c r="BJ164" s="92"/>
      <c r="BK164" s="92"/>
      <c r="BL164">
        <v>0</v>
      </c>
    </row>
    <row r="165" spans="1:64" x14ac:dyDescent="0.25">
      <c r="A165" s="82" t="s">
        <v>297</v>
      </c>
      <c r="B165" s="82" t="s">
        <v>397</v>
      </c>
      <c r="C165" s="82" t="s">
        <v>97</v>
      </c>
      <c r="D165" s="82" t="s">
        <v>306</v>
      </c>
      <c r="E165" s="82" t="s">
        <v>59</v>
      </c>
      <c r="F165" s="82" t="s">
        <v>356</v>
      </c>
      <c r="G165" s="82" t="s">
        <v>356</v>
      </c>
      <c r="H165">
        <v>0</v>
      </c>
      <c r="I165">
        <v>0</v>
      </c>
      <c r="J165">
        <v>0</v>
      </c>
      <c r="K165" s="92"/>
      <c r="L165">
        <v>0</v>
      </c>
      <c r="M165" s="92"/>
      <c r="N165" s="92"/>
      <c r="O165" s="92"/>
      <c r="P165">
        <v>0</v>
      </c>
      <c r="Q165" s="92"/>
      <c r="R165" s="92"/>
      <c r="S165">
        <v>-1</v>
      </c>
      <c r="T165">
        <v>0</v>
      </c>
      <c r="U165" s="82" t="s">
        <v>324</v>
      </c>
      <c r="V165" s="92"/>
      <c r="W165">
        <v>0</v>
      </c>
      <c r="X165" s="92"/>
      <c r="Y165">
        <v>0</v>
      </c>
      <c r="Z165">
        <v>0</v>
      </c>
      <c r="AA165">
        <v>0</v>
      </c>
      <c r="AB165">
        <v>0</v>
      </c>
      <c r="AC165">
        <v>-1</v>
      </c>
      <c r="AD165">
        <v>0</v>
      </c>
      <c r="AE165">
        <v>0</v>
      </c>
      <c r="AF165">
        <v>0</v>
      </c>
      <c r="AG165">
        <v>0</v>
      </c>
      <c r="AH165">
        <v>0</v>
      </c>
      <c r="AK165">
        <v>0</v>
      </c>
      <c r="AM165">
        <v>0</v>
      </c>
      <c r="AO165" s="92"/>
      <c r="AP165" s="82" t="s">
        <v>357</v>
      </c>
      <c r="AQ165" s="82" t="s">
        <v>326</v>
      </c>
      <c r="AR165" s="82"/>
      <c r="AS165">
        <v>0</v>
      </c>
      <c r="AT165">
        <v>0</v>
      </c>
      <c r="AU165">
        <v>2023</v>
      </c>
      <c r="AY165">
        <v>0</v>
      </c>
      <c r="AZ165">
        <v>0</v>
      </c>
      <c r="BA165" s="82" t="s">
        <v>398</v>
      </c>
      <c r="BB165">
        <v>991</v>
      </c>
      <c r="BC165">
        <v>0</v>
      </c>
      <c r="BD165" s="92"/>
      <c r="BE165" s="92"/>
      <c r="BF165">
        <v>0</v>
      </c>
      <c r="BG165">
        <v>0</v>
      </c>
      <c r="BH165">
        <v>0</v>
      </c>
      <c r="BI165" s="92"/>
      <c r="BJ165" s="92"/>
      <c r="BK165" s="92"/>
      <c r="BL165">
        <v>0</v>
      </c>
    </row>
    <row r="166" spans="1:64" x14ac:dyDescent="0.25">
      <c r="A166" s="82" t="s">
        <v>297</v>
      </c>
      <c r="B166" s="82" t="s">
        <v>397</v>
      </c>
      <c r="C166" s="82" t="s">
        <v>97</v>
      </c>
      <c r="D166" s="82" t="s">
        <v>311</v>
      </c>
      <c r="E166" s="82" t="s">
        <v>312</v>
      </c>
      <c r="F166" s="82" t="s">
        <v>356</v>
      </c>
      <c r="G166" s="82" t="s">
        <v>356</v>
      </c>
      <c r="H166">
        <v>0</v>
      </c>
      <c r="I166">
        <v>0</v>
      </c>
      <c r="J166">
        <v>0</v>
      </c>
      <c r="K166" s="92"/>
      <c r="L166">
        <v>0</v>
      </c>
      <c r="M166" s="92"/>
      <c r="N166" s="92"/>
      <c r="O166" s="92"/>
      <c r="P166">
        <v>0</v>
      </c>
      <c r="Q166" s="92"/>
      <c r="R166" s="92"/>
      <c r="S166">
        <v>-1</v>
      </c>
      <c r="T166">
        <v>0</v>
      </c>
      <c r="U166" s="82" t="s">
        <v>324</v>
      </c>
      <c r="V166" s="92"/>
      <c r="W166">
        <v>0</v>
      </c>
      <c r="X166" s="92"/>
      <c r="Y166">
        <v>0</v>
      </c>
      <c r="Z166">
        <v>0</v>
      </c>
      <c r="AA166">
        <v>0</v>
      </c>
      <c r="AB166">
        <v>0</v>
      </c>
      <c r="AC166">
        <v>-1</v>
      </c>
      <c r="AD166">
        <v>0</v>
      </c>
      <c r="AE166">
        <v>0</v>
      </c>
      <c r="AF166">
        <v>0</v>
      </c>
      <c r="AG166">
        <v>0</v>
      </c>
      <c r="AH166">
        <v>0</v>
      </c>
      <c r="AK166">
        <v>0</v>
      </c>
      <c r="AM166">
        <v>0</v>
      </c>
      <c r="AO166" s="92"/>
      <c r="AP166" s="82" t="s">
        <v>357</v>
      </c>
      <c r="AQ166" s="82" t="s">
        <v>326</v>
      </c>
      <c r="AR166" s="82"/>
      <c r="AS166">
        <v>0</v>
      </c>
      <c r="AT166">
        <v>0</v>
      </c>
      <c r="AU166">
        <v>2023</v>
      </c>
      <c r="AY166">
        <v>0</v>
      </c>
      <c r="AZ166">
        <v>0</v>
      </c>
      <c r="BA166" s="82" t="s">
        <v>398</v>
      </c>
      <c r="BB166">
        <v>992</v>
      </c>
      <c r="BC166">
        <v>0</v>
      </c>
      <c r="BD166" s="92"/>
      <c r="BE166" s="92"/>
      <c r="BF166">
        <v>0</v>
      </c>
      <c r="BG166">
        <v>0</v>
      </c>
      <c r="BH166">
        <v>0</v>
      </c>
      <c r="BI166" s="92"/>
      <c r="BJ166" s="92"/>
      <c r="BK166" s="92"/>
      <c r="BL166">
        <v>0</v>
      </c>
    </row>
    <row r="167" spans="1:64" x14ac:dyDescent="0.25">
      <c r="A167" s="82" t="s">
        <v>297</v>
      </c>
      <c r="B167" s="82" t="s">
        <v>397</v>
      </c>
      <c r="C167" s="82" t="s">
        <v>97</v>
      </c>
      <c r="D167" s="82" t="s">
        <v>311</v>
      </c>
      <c r="E167" s="82" t="s">
        <v>312</v>
      </c>
      <c r="F167" s="82" t="s">
        <v>358</v>
      </c>
      <c r="G167" s="82" t="s">
        <v>358</v>
      </c>
      <c r="H167">
        <v>0</v>
      </c>
      <c r="I167">
        <v>0</v>
      </c>
      <c r="J167">
        <v>0</v>
      </c>
      <c r="K167" s="92"/>
      <c r="L167">
        <v>0</v>
      </c>
      <c r="M167" s="92"/>
      <c r="N167" s="92"/>
      <c r="O167" s="92"/>
      <c r="P167">
        <v>0</v>
      </c>
      <c r="Q167" s="92"/>
      <c r="R167" s="92"/>
      <c r="S167">
        <v>-1</v>
      </c>
      <c r="T167">
        <v>0</v>
      </c>
      <c r="U167" s="82" t="s">
        <v>324</v>
      </c>
      <c r="V167" s="92"/>
      <c r="W167">
        <v>0</v>
      </c>
      <c r="X167" s="92"/>
      <c r="Y167">
        <v>0</v>
      </c>
      <c r="Z167">
        <v>0</v>
      </c>
      <c r="AA167">
        <v>0</v>
      </c>
      <c r="AB167">
        <v>0</v>
      </c>
      <c r="AC167">
        <v>-1</v>
      </c>
      <c r="AD167">
        <v>0</v>
      </c>
      <c r="AE167">
        <v>0</v>
      </c>
      <c r="AF167">
        <v>0</v>
      </c>
      <c r="AG167">
        <v>0</v>
      </c>
      <c r="AH167">
        <v>0</v>
      </c>
      <c r="AK167">
        <v>0</v>
      </c>
      <c r="AM167">
        <v>0</v>
      </c>
      <c r="AO167" s="92"/>
      <c r="AP167" s="82" t="s">
        <v>359</v>
      </c>
      <c r="AQ167" s="82" t="s">
        <v>326</v>
      </c>
      <c r="AR167" s="82"/>
      <c r="AS167">
        <v>0</v>
      </c>
      <c r="AT167">
        <v>0</v>
      </c>
      <c r="AU167">
        <v>2023</v>
      </c>
      <c r="AY167">
        <v>0</v>
      </c>
      <c r="AZ167">
        <v>0</v>
      </c>
      <c r="BA167" s="82" t="s">
        <v>398</v>
      </c>
      <c r="BB167">
        <v>993</v>
      </c>
      <c r="BC167">
        <v>0</v>
      </c>
      <c r="BD167" s="92"/>
      <c r="BE167" s="92"/>
      <c r="BF167">
        <v>0</v>
      </c>
      <c r="BG167">
        <v>0</v>
      </c>
      <c r="BH167">
        <v>0</v>
      </c>
      <c r="BI167" s="92"/>
      <c r="BJ167" s="92"/>
      <c r="BK167" s="92"/>
      <c r="BL167">
        <v>0</v>
      </c>
    </row>
    <row r="168" spans="1:64" x14ac:dyDescent="0.25">
      <c r="A168" s="82" t="s">
        <v>297</v>
      </c>
      <c r="B168" s="82" t="s">
        <v>397</v>
      </c>
      <c r="C168" s="82" t="s">
        <v>97</v>
      </c>
      <c r="D168" s="82" t="s">
        <v>306</v>
      </c>
      <c r="E168" s="82" t="s">
        <v>59</v>
      </c>
      <c r="F168" s="82" t="s">
        <v>360</v>
      </c>
      <c r="G168" s="82" t="s">
        <v>360</v>
      </c>
      <c r="H168">
        <v>0</v>
      </c>
      <c r="I168">
        <v>0</v>
      </c>
      <c r="J168">
        <v>0</v>
      </c>
      <c r="K168" s="92"/>
      <c r="L168">
        <v>0</v>
      </c>
      <c r="M168" s="92"/>
      <c r="N168" s="92"/>
      <c r="O168" s="92"/>
      <c r="P168">
        <v>0</v>
      </c>
      <c r="Q168" s="92"/>
      <c r="R168" s="92"/>
      <c r="S168">
        <v>-1</v>
      </c>
      <c r="T168">
        <v>0</v>
      </c>
      <c r="U168" s="82" t="s">
        <v>324</v>
      </c>
      <c r="V168" s="92"/>
      <c r="W168">
        <v>0</v>
      </c>
      <c r="X168" s="92"/>
      <c r="Y168">
        <v>0</v>
      </c>
      <c r="Z168">
        <v>0</v>
      </c>
      <c r="AA168">
        <v>0</v>
      </c>
      <c r="AB168">
        <v>0</v>
      </c>
      <c r="AC168">
        <v>-1</v>
      </c>
      <c r="AD168">
        <v>0</v>
      </c>
      <c r="AE168">
        <v>0</v>
      </c>
      <c r="AF168">
        <v>0</v>
      </c>
      <c r="AG168">
        <v>0</v>
      </c>
      <c r="AH168">
        <v>0</v>
      </c>
      <c r="AK168">
        <v>0</v>
      </c>
      <c r="AM168">
        <v>0</v>
      </c>
      <c r="AO168" s="92"/>
      <c r="AP168" s="82" t="s">
        <v>361</v>
      </c>
      <c r="AQ168" s="82" t="s">
        <v>326</v>
      </c>
      <c r="AR168" s="82"/>
      <c r="AS168">
        <v>0</v>
      </c>
      <c r="AT168">
        <v>0</v>
      </c>
      <c r="AU168">
        <v>2023</v>
      </c>
      <c r="AY168">
        <v>0</v>
      </c>
      <c r="AZ168">
        <v>0</v>
      </c>
      <c r="BA168" s="82" t="s">
        <v>398</v>
      </c>
      <c r="BB168">
        <v>994</v>
      </c>
      <c r="BC168">
        <v>0</v>
      </c>
      <c r="BD168" s="92"/>
      <c r="BE168" s="92"/>
      <c r="BF168">
        <v>0</v>
      </c>
      <c r="BG168">
        <v>0</v>
      </c>
      <c r="BH168">
        <v>0</v>
      </c>
      <c r="BI168" s="92"/>
      <c r="BJ168" s="92"/>
      <c r="BK168" s="92"/>
      <c r="BL168">
        <v>0</v>
      </c>
    </row>
    <row r="169" spans="1:64" x14ac:dyDescent="0.25">
      <c r="A169" s="82" t="s">
        <v>297</v>
      </c>
      <c r="B169" s="82" t="s">
        <v>397</v>
      </c>
      <c r="C169" s="82" t="s">
        <v>97</v>
      </c>
      <c r="D169" s="82" t="s">
        <v>298</v>
      </c>
      <c r="E169" s="82" t="s">
        <v>55</v>
      </c>
      <c r="F169" s="82" t="s">
        <v>362</v>
      </c>
      <c r="G169" s="82" t="s">
        <v>362</v>
      </c>
      <c r="H169">
        <v>0</v>
      </c>
      <c r="I169">
        <v>0</v>
      </c>
      <c r="J169">
        <v>0</v>
      </c>
      <c r="K169" s="92"/>
      <c r="L169">
        <v>0</v>
      </c>
      <c r="M169" s="92"/>
      <c r="N169" s="92"/>
      <c r="O169" s="92"/>
      <c r="P169">
        <v>0</v>
      </c>
      <c r="Q169" s="92"/>
      <c r="R169" s="92"/>
      <c r="S169">
        <v>-1</v>
      </c>
      <c r="T169">
        <v>0</v>
      </c>
      <c r="U169" s="82" t="s">
        <v>324</v>
      </c>
      <c r="V169" s="92"/>
      <c r="W169">
        <v>0</v>
      </c>
      <c r="X169" s="92"/>
      <c r="Y169">
        <v>0</v>
      </c>
      <c r="Z169">
        <v>0</v>
      </c>
      <c r="AA169">
        <v>0</v>
      </c>
      <c r="AB169">
        <v>0</v>
      </c>
      <c r="AC169">
        <v>-1</v>
      </c>
      <c r="AD169">
        <v>0</v>
      </c>
      <c r="AE169">
        <v>0</v>
      </c>
      <c r="AF169">
        <v>0</v>
      </c>
      <c r="AG169">
        <v>0</v>
      </c>
      <c r="AH169">
        <v>0</v>
      </c>
      <c r="AK169">
        <v>0</v>
      </c>
      <c r="AM169">
        <v>0</v>
      </c>
      <c r="AO169" s="92"/>
      <c r="AP169" s="82" t="s">
        <v>363</v>
      </c>
      <c r="AQ169" s="82" t="s">
        <v>326</v>
      </c>
      <c r="AR169" s="82"/>
      <c r="AS169">
        <v>0</v>
      </c>
      <c r="AT169">
        <v>0</v>
      </c>
      <c r="AU169">
        <v>2023</v>
      </c>
      <c r="AY169">
        <v>0</v>
      </c>
      <c r="AZ169">
        <v>0</v>
      </c>
      <c r="BA169" s="82" t="s">
        <v>398</v>
      </c>
      <c r="BB169">
        <v>995</v>
      </c>
      <c r="BC169">
        <v>0</v>
      </c>
      <c r="BD169" s="92"/>
      <c r="BE169" s="92"/>
      <c r="BF169">
        <v>0</v>
      </c>
      <c r="BG169">
        <v>0</v>
      </c>
      <c r="BH169">
        <v>0</v>
      </c>
      <c r="BI169" s="92"/>
      <c r="BJ169" s="92"/>
      <c r="BK169" s="92"/>
      <c r="BL169">
        <v>0</v>
      </c>
    </row>
    <row r="170" spans="1:64" x14ac:dyDescent="0.25">
      <c r="A170" s="82" t="s">
        <v>297</v>
      </c>
      <c r="B170" s="82" t="s">
        <v>397</v>
      </c>
      <c r="C170" s="82" t="s">
        <v>97</v>
      </c>
      <c r="D170" s="82" t="s">
        <v>305</v>
      </c>
      <c r="E170" s="82" t="s">
        <v>58</v>
      </c>
      <c r="F170" s="82" t="s">
        <v>362</v>
      </c>
      <c r="G170" s="82" t="s">
        <v>362</v>
      </c>
      <c r="H170">
        <v>0</v>
      </c>
      <c r="I170">
        <v>0</v>
      </c>
      <c r="J170">
        <v>0</v>
      </c>
      <c r="K170" s="92"/>
      <c r="L170">
        <v>0</v>
      </c>
      <c r="M170" s="92"/>
      <c r="N170" s="92"/>
      <c r="O170" s="92"/>
      <c r="P170">
        <v>0</v>
      </c>
      <c r="Q170" s="92"/>
      <c r="R170" s="92"/>
      <c r="S170">
        <v>-1</v>
      </c>
      <c r="T170">
        <v>0</v>
      </c>
      <c r="U170" s="82" t="s">
        <v>324</v>
      </c>
      <c r="V170" s="92"/>
      <c r="W170">
        <v>0</v>
      </c>
      <c r="X170" s="92"/>
      <c r="Y170">
        <v>0</v>
      </c>
      <c r="Z170">
        <v>0</v>
      </c>
      <c r="AA170">
        <v>0</v>
      </c>
      <c r="AB170">
        <v>0</v>
      </c>
      <c r="AC170">
        <v>-1</v>
      </c>
      <c r="AD170">
        <v>0</v>
      </c>
      <c r="AE170">
        <v>0</v>
      </c>
      <c r="AF170">
        <v>0</v>
      </c>
      <c r="AG170">
        <v>0</v>
      </c>
      <c r="AH170">
        <v>0</v>
      </c>
      <c r="AK170">
        <v>0</v>
      </c>
      <c r="AM170">
        <v>0</v>
      </c>
      <c r="AO170" s="92"/>
      <c r="AP170" s="82" t="s">
        <v>363</v>
      </c>
      <c r="AQ170" s="82" t="s">
        <v>326</v>
      </c>
      <c r="AR170" s="82"/>
      <c r="AS170">
        <v>0</v>
      </c>
      <c r="AT170">
        <v>0</v>
      </c>
      <c r="AU170">
        <v>2023</v>
      </c>
      <c r="AY170">
        <v>0</v>
      </c>
      <c r="AZ170">
        <v>0</v>
      </c>
      <c r="BA170" s="82" t="s">
        <v>398</v>
      </c>
      <c r="BB170">
        <v>996</v>
      </c>
      <c r="BC170">
        <v>0</v>
      </c>
      <c r="BD170" s="92"/>
      <c r="BE170" s="92"/>
      <c r="BF170">
        <v>0</v>
      </c>
      <c r="BG170">
        <v>0</v>
      </c>
      <c r="BH170">
        <v>0</v>
      </c>
      <c r="BI170" s="92"/>
      <c r="BJ170" s="92"/>
      <c r="BK170" s="92"/>
      <c r="BL170">
        <v>0</v>
      </c>
    </row>
    <row r="171" spans="1:64" x14ac:dyDescent="0.25">
      <c r="A171" s="82" t="s">
        <v>297</v>
      </c>
      <c r="B171" s="82" t="s">
        <v>397</v>
      </c>
      <c r="C171" s="82" t="s">
        <v>97</v>
      </c>
      <c r="D171" s="82" t="s">
        <v>309</v>
      </c>
      <c r="E171" s="82" t="s">
        <v>310</v>
      </c>
      <c r="F171" s="82" t="s">
        <v>362</v>
      </c>
      <c r="G171" s="82" t="s">
        <v>362</v>
      </c>
      <c r="H171">
        <v>0</v>
      </c>
      <c r="I171">
        <v>0</v>
      </c>
      <c r="J171">
        <v>0</v>
      </c>
      <c r="K171" s="92"/>
      <c r="L171">
        <v>0</v>
      </c>
      <c r="M171" s="92"/>
      <c r="N171" s="92"/>
      <c r="O171" s="92"/>
      <c r="P171">
        <v>0</v>
      </c>
      <c r="Q171" s="92"/>
      <c r="R171" s="92"/>
      <c r="S171">
        <v>-1</v>
      </c>
      <c r="T171">
        <v>0</v>
      </c>
      <c r="U171" s="82" t="s">
        <v>324</v>
      </c>
      <c r="V171" s="92"/>
      <c r="W171">
        <v>0</v>
      </c>
      <c r="X171" s="92"/>
      <c r="Y171">
        <v>0</v>
      </c>
      <c r="Z171">
        <v>0</v>
      </c>
      <c r="AA171">
        <v>0</v>
      </c>
      <c r="AB171">
        <v>0</v>
      </c>
      <c r="AC171">
        <v>-1</v>
      </c>
      <c r="AD171">
        <v>0</v>
      </c>
      <c r="AE171">
        <v>0</v>
      </c>
      <c r="AF171">
        <v>0</v>
      </c>
      <c r="AG171">
        <v>0</v>
      </c>
      <c r="AH171">
        <v>0</v>
      </c>
      <c r="AK171">
        <v>0</v>
      </c>
      <c r="AM171">
        <v>0</v>
      </c>
      <c r="AO171" s="92"/>
      <c r="AP171" s="82" t="s">
        <v>363</v>
      </c>
      <c r="AQ171" s="82" t="s">
        <v>326</v>
      </c>
      <c r="AR171" s="82"/>
      <c r="AS171">
        <v>0</v>
      </c>
      <c r="AT171">
        <v>0</v>
      </c>
      <c r="AU171">
        <v>2023</v>
      </c>
      <c r="AY171">
        <v>0</v>
      </c>
      <c r="AZ171">
        <v>0</v>
      </c>
      <c r="BA171" s="82" t="s">
        <v>398</v>
      </c>
      <c r="BB171">
        <v>997</v>
      </c>
      <c r="BC171">
        <v>0</v>
      </c>
      <c r="BD171" s="92"/>
      <c r="BE171" s="92"/>
      <c r="BF171">
        <v>0</v>
      </c>
      <c r="BG171">
        <v>0</v>
      </c>
      <c r="BH171">
        <v>0</v>
      </c>
      <c r="BI171" s="92"/>
      <c r="BJ171" s="92"/>
      <c r="BK171" s="92"/>
      <c r="BL171">
        <v>0</v>
      </c>
    </row>
    <row r="172" spans="1:64" x14ac:dyDescent="0.25">
      <c r="A172" s="82" t="s">
        <v>297</v>
      </c>
      <c r="B172" s="82" t="s">
        <v>397</v>
      </c>
      <c r="C172" s="82" t="s">
        <v>97</v>
      </c>
      <c r="D172" s="82" t="s">
        <v>311</v>
      </c>
      <c r="E172" s="82" t="s">
        <v>312</v>
      </c>
      <c r="F172" s="82" t="s">
        <v>362</v>
      </c>
      <c r="G172" s="82" t="s">
        <v>362</v>
      </c>
      <c r="H172">
        <v>0</v>
      </c>
      <c r="I172">
        <v>0</v>
      </c>
      <c r="J172">
        <v>0</v>
      </c>
      <c r="K172" s="92"/>
      <c r="L172">
        <v>0</v>
      </c>
      <c r="M172" s="92"/>
      <c r="N172" s="92"/>
      <c r="O172" s="92"/>
      <c r="P172">
        <v>0</v>
      </c>
      <c r="Q172" s="92"/>
      <c r="R172" s="92"/>
      <c r="S172">
        <v>-1</v>
      </c>
      <c r="T172">
        <v>0</v>
      </c>
      <c r="U172" s="82" t="s">
        <v>324</v>
      </c>
      <c r="V172" s="92"/>
      <c r="W172">
        <v>0</v>
      </c>
      <c r="X172" s="92"/>
      <c r="Y172">
        <v>0</v>
      </c>
      <c r="Z172">
        <v>0</v>
      </c>
      <c r="AA172">
        <v>0</v>
      </c>
      <c r="AB172">
        <v>0</v>
      </c>
      <c r="AC172">
        <v>-1</v>
      </c>
      <c r="AD172">
        <v>0</v>
      </c>
      <c r="AE172">
        <v>0</v>
      </c>
      <c r="AF172">
        <v>0</v>
      </c>
      <c r="AG172">
        <v>0</v>
      </c>
      <c r="AH172">
        <v>0</v>
      </c>
      <c r="AK172">
        <v>0</v>
      </c>
      <c r="AM172">
        <v>0</v>
      </c>
      <c r="AO172" s="92"/>
      <c r="AP172" s="82" t="s">
        <v>363</v>
      </c>
      <c r="AQ172" s="82" t="s">
        <v>326</v>
      </c>
      <c r="AR172" s="82"/>
      <c r="AS172">
        <v>0</v>
      </c>
      <c r="AT172">
        <v>0</v>
      </c>
      <c r="AU172">
        <v>2023</v>
      </c>
      <c r="AY172">
        <v>0</v>
      </c>
      <c r="AZ172">
        <v>0</v>
      </c>
      <c r="BA172" s="82" t="s">
        <v>398</v>
      </c>
      <c r="BB172">
        <v>998</v>
      </c>
      <c r="BC172">
        <v>0</v>
      </c>
      <c r="BD172" s="92"/>
      <c r="BE172" s="92"/>
      <c r="BF172">
        <v>0</v>
      </c>
      <c r="BG172">
        <v>0</v>
      </c>
      <c r="BH172">
        <v>0</v>
      </c>
      <c r="BI172" s="92"/>
      <c r="BJ172" s="92"/>
      <c r="BK172" s="92"/>
      <c r="BL172">
        <v>0</v>
      </c>
    </row>
    <row r="173" spans="1:64" x14ac:dyDescent="0.25">
      <c r="A173" s="82" t="s">
        <v>297</v>
      </c>
      <c r="B173" s="82" t="s">
        <v>397</v>
      </c>
      <c r="C173" s="82" t="s">
        <v>97</v>
      </c>
      <c r="D173" s="82" t="s">
        <v>298</v>
      </c>
      <c r="E173" s="82" t="s">
        <v>55</v>
      </c>
      <c r="F173" s="82" t="s">
        <v>364</v>
      </c>
      <c r="G173" s="82" t="s">
        <v>364</v>
      </c>
      <c r="H173">
        <v>0</v>
      </c>
      <c r="I173">
        <v>0</v>
      </c>
      <c r="J173">
        <v>0</v>
      </c>
      <c r="K173" s="92"/>
      <c r="L173">
        <v>0</v>
      </c>
      <c r="M173" s="92"/>
      <c r="N173" s="92"/>
      <c r="O173" s="92"/>
      <c r="P173">
        <v>0</v>
      </c>
      <c r="Q173" s="92"/>
      <c r="R173" s="92"/>
      <c r="S173">
        <v>-1</v>
      </c>
      <c r="T173">
        <v>0</v>
      </c>
      <c r="U173" s="82" t="s">
        <v>160</v>
      </c>
      <c r="V173" s="92"/>
      <c r="W173">
        <v>0</v>
      </c>
      <c r="X173" s="92"/>
      <c r="Y173">
        <v>0</v>
      </c>
      <c r="Z173">
        <v>0</v>
      </c>
      <c r="AA173">
        <v>0</v>
      </c>
      <c r="AB173">
        <v>0</v>
      </c>
      <c r="AC173">
        <v>-1</v>
      </c>
      <c r="AD173">
        <v>0</v>
      </c>
      <c r="AE173">
        <v>0</v>
      </c>
      <c r="AF173">
        <v>0</v>
      </c>
      <c r="AG173">
        <v>0</v>
      </c>
      <c r="AH173">
        <v>0</v>
      </c>
      <c r="AK173">
        <v>0</v>
      </c>
      <c r="AM173">
        <v>0</v>
      </c>
      <c r="AO173" s="92"/>
      <c r="AP173" s="82" t="s">
        <v>336</v>
      </c>
      <c r="AQ173" s="82" t="s">
        <v>326</v>
      </c>
      <c r="AR173" s="82"/>
      <c r="AS173">
        <v>0</v>
      </c>
      <c r="AT173">
        <v>0</v>
      </c>
      <c r="AU173">
        <v>2023</v>
      </c>
      <c r="AY173">
        <v>0</v>
      </c>
      <c r="AZ173">
        <v>0</v>
      </c>
      <c r="BA173" s="82" t="s">
        <v>398</v>
      </c>
      <c r="BB173">
        <v>999</v>
      </c>
      <c r="BC173">
        <v>0</v>
      </c>
      <c r="BD173" s="92"/>
      <c r="BE173" s="92"/>
      <c r="BF173">
        <v>0</v>
      </c>
      <c r="BG173">
        <v>0</v>
      </c>
      <c r="BH173">
        <v>0</v>
      </c>
      <c r="BI173" s="92"/>
      <c r="BJ173" s="92"/>
      <c r="BK173" s="92"/>
      <c r="BL173">
        <v>0</v>
      </c>
    </row>
    <row r="174" spans="1:64" x14ac:dyDescent="0.25">
      <c r="A174" s="82" t="s">
        <v>297</v>
      </c>
      <c r="B174" s="82" t="s">
        <v>397</v>
      </c>
      <c r="C174" s="82" t="s">
        <v>97</v>
      </c>
      <c r="D174" s="82" t="s">
        <v>303</v>
      </c>
      <c r="E174" s="82" t="s">
        <v>304</v>
      </c>
      <c r="F174" s="82" t="s">
        <v>364</v>
      </c>
      <c r="G174" s="82" t="s">
        <v>364</v>
      </c>
      <c r="H174">
        <v>0</v>
      </c>
      <c r="I174">
        <v>0</v>
      </c>
      <c r="J174">
        <v>0</v>
      </c>
      <c r="K174" s="92"/>
      <c r="L174">
        <v>0</v>
      </c>
      <c r="M174" s="92"/>
      <c r="N174" s="92"/>
      <c r="O174" s="92"/>
      <c r="P174">
        <v>0</v>
      </c>
      <c r="Q174" s="92"/>
      <c r="R174" s="92"/>
      <c r="S174">
        <v>-1</v>
      </c>
      <c r="T174">
        <v>0</v>
      </c>
      <c r="U174" s="82" t="s">
        <v>160</v>
      </c>
      <c r="V174" s="92"/>
      <c r="W174">
        <v>0</v>
      </c>
      <c r="X174" s="92"/>
      <c r="Y174">
        <v>0</v>
      </c>
      <c r="Z174">
        <v>0</v>
      </c>
      <c r="AA174">
        <v>0</v>
      </c>
      <c r="AB174">
        <v>0</v>
      </c>
      <c r="AC174">
        <v>-1</v>
      </c>
      <c r="AD174">
        <v>0</v>
      </c>
      <c r="AE174">
        <v>0</v>
      </c>
      <c r="AF174">
        <v>0</v>
      </c>
      <c r="AG174">
        <v>0</v>
      </c>
      <c r="AH174">
        <v>0</v>
      </c>
      <c r="AK174">
        <v>0</v>
      </c>
      <c r="AM174">
        <v>0</v>
      </c>
      <c r="AO174" s="92"/>
      <c r="AP174" s="82" t="s">
        <v>336</v>
      </c>
      <c r="AQ174" s="82" t="s">
        <v>326</v>
      </c>
      <c r="AR174" s="82"/>
      <c r="AS174">
        <v>0</v>
      </c>
      <c r="AT174">
        <v>0</v>
      </c>
      <c r="AU174">
        <v>2023</v>
      </c>
      <c r="AY174">
        <v>0</v>
      </c>
      <c r="AZ174">
        <v>0</v>
      </c>
      <c r="BA174" s="82" t="s">
        <v>398</v>
      </c>
      <c r="BB174">
        <v>1000</v>
      </c>
      <c r="BC174">
        <v>0</v>
      </c>
      <c r="BD174" s="92"/>
      <c r="BE174" s="92"/>
      <c r="BF174">
        <v>0</v>
      </c>
      <c r="BG174">
        <v>0</v>
      </c>
      <c r="BH174">
        <v>0</v>
      </c>
      <c r="BI174" s="92"/>
      <c r="BJ174" s="92"/>
      <c r="BK174" s="92"/>
      <c r="BL174">
        <v>0</v>
      </c>
    </row>
    <row r="175" spans="1:64" x14ac:dyDescent="0.25">
      <c r="A175" s="82" t="s">
        <v>297</v>
      </c>
      <c r="B175" s="82" t="s">
        <v>397</v>
      </c>
      <c r="C175" s="82" t="s">
        <v>97</v>
      </c>
      <c r="D175" s="82" t="s">
        <v>305</v>
      </c>
      <c r="E175" s="82" t="s">
        <v>58</v>
      </c>
      <c r="F175" s="82" t="s">
        <v>364</v>
      </c>
      <c r="G175" s="82" t="s">
        <v>364</v>
      </c>
      <c r="H175">
        <v>0</v>
      </c>
      <c r="I175">
        <v>0</v>
      </c>
      <c r="J175">
        <v>0</v>
      </c>
      <c r="K175" s="92"/>
      <c r="L175">
        <v>0</v>
      </c>
      <c r="M175" s="92"/>
      <c r="N175" s="92"/>
      <c r="O175" s="92"/>
      <c r="P175">
        <v>0</v>
      </c>
      <c r="Q175" s="92"/>
      <c r="R175" s="92"/>
      <c r="S175">
        <v>-1</v>
      </c>
      <c r="T175">
        <v>0</v>
      </c>
      <c r="U175" s="82" t="s">
        <v>160</v>
      </c>
      <c r="V175" s="92"/>
      <c r="W175">
        <v>0</v>
      </c>
      <c r="X175" s="92"/>
      <c r="Y175">
        <v>0</v>
      </c>
      <c r="Z175">
        <v>0</v>
      </c>
      <c r="AA175">
        <v>0</v>
      </c>
      <c r="AB175">
        <v>0</v>
      </c>
      <c r="AC175">
        <v>-1</v>
      </c>
      <c r="AD175">
        <v>0</v>
      </c>
      <c r="AE175">
        <v>0</v>
      </c>
      <c r="AF175">
        <v>0</v>
      </c>
      <c r="AG175">
        <v>0</v>
      </c>
      <c r="AH175">
        <v>0</v>
      </c>
      <c r="AK175">
        <v>0</v>
      </c>
      <c r="AM175">
        <v>0</v>
      </c>
      <c r="AO175" s="92"/>
      <c r="AP175" s="82" t="s">
        <v>336</v>
      </c>
      <c r="AQ175" s="82" t="s">
        <v>326</v>
      </c>
      <c r="AR175" s="82"/>
      <c r="AS175">
        <v>0</v>
      </c>
      <c r="AT175">
        <v>0</v>
      </c>
      <c r="AU175">
        <v>2023</v>
      </c>
      <c r="AY175">
        <v>0</v>
      </c>
      <c r="AZ175">
        <v>0</v>
      </c>
      <c r="BA175" s="82" t="s">
        <v>398</v>
      </c>
      <c r="BB175">
        <v>1001</v>
      </c>
      <c r="BC175">
        <v>0</v>
      </c>
      <c r="BD175" s="92"/>
      <c r="BE175" s="92"/>
      <c r="BF175">
        <v>0</v>
      </c>
      <c r="BG175">
        <v>0</v>
      </c>
      <c r="BH175">
        <v>0</v>
      </c>
      <c r="BI175" s="92"/>
      <c r="BJ175" s="92"/>
      <c r="BK175" s="92"/>
      <c r="BL175">
        <v>0</v>
      </c>
    </row>
    <row r="176" spans="1:64" x14ac:dyDescent="0.25">
      <c r="A176" s="82" t="s">
        <v>297</v>
      </c>
      <c r="B176" s="82" t="s">
        <v>397</v>
      </c>
      <c r="C176" s="82" t="s">
        <v>97</v>
      </c>
      <c r="D176" s="82" t="s">
        <v>306</v>
      </c>
      <c r="E176" s="82" t="s">
        <v>59</v>
      </c>
      <c r="F176" s="82" t="s">
        <v>364</v>
      </c>
      <c r="G176" s="82" t="s">
        <v>364</v>
      </c>
      <c r="H176">
        <v>0</v>
      </c>
      <c r="I176">
        <v>0</v>
      </c>
      <c r="J176">
        <v>0</v>
      </c>
      <c r="K176" s="92"/>
      <c r="L176">
        <v>0</v>
      </c>
      <c r="M176" s="92"/>
      <c r="N176" s="92"/>
      <c r="O176" s="92"/>
      <c r="P176">
        <v>0</v>
      </c>
      <c r="Q176" s="92"/>
      <c r="R176" s="92"/>
      <c r="S176">
        <v>-1</v>
      </c>
      <c r="T176">
        <v>0</v>
      </c>
      <c r="U176" s="82" t="s">
        <v>160</v>
      </c>
      <c r="V176" s="92"/>
      <c r="W176">
        <v>0</v>
      </c>
      <c r="X176" s="92"/>
      <c r="Y176">
        <v>0</v>
      </c>
      <c r="Z176">
        <v>0</v>
      </c>
      <c r="AA176">
        <v>0</v>
      </c>
      <c r="AB176">
        <v>0</v>
      </c>
      <c r="AC176">
        <v>-1</v>
      </c>
      <c r="AD176">
        <v>0</v>
      </c>
      <c r="AE176">
        <v>0</v>
      </c>
      <c r="AF176">
        <v>0</v>
      </c>
      <c r="AG176">
        <v>0</v>
      </c>
      <c r="AH176">
        <v>0</v>
      </c>
      <c r="AK176">
        <v>0</v>
      </c>
      <c r="AM176">
        <v>0</v>
      </c>
      <c r="AO176" s="92"/>
      <c r="AP176" s="82" t="s">
        <v>336</v>
      </c>
      <c r="AQ176" s="82" t="s">
        <v>326</v>
      </c>
      <c r="AR176" s="82"/>
      <c r="AS176">
        <v>0</v>
      </c>
      <c r="AT176">
        <v>0</v>
      </c>
      <c r="AU176">
        <v>2023</v>
      </c>
      <c r="AY176">
        <v>0</v>
      </c>
      <c r="AZ176">
        <v>0</v>
      </c>
      <c r="BA176" s="82" t="s">
        <v>398</v>
      </c>
      <c r="BB176">
        <v>1002</v>
      </c>
      <c r="BC176">
        <v>0</v>
      </c>
      <c r="BD176" s="92"/>
      <c r="BE176" s="92"/>
      <c r="BF176">
        <v>0</v>
      </c>
      <c r="BG176">
        <v>0</v>
      </c>
      <c r="BH176">
        <v>0</v>
      </c>
      <c r="BI176" s="92"/>
      <c r="BJ176" s="92"/>
      <c r="BK176" s="92"/>
      <c r="BL176">
        <v>0</v>
      </c>
    </row>
    <row r="177" spans="1:64" x14ac:dyDescent="0.25">
      <c r="A177" s="82" t="s">
        <v>297</v>
      </c>
      <c r="B177" s="82" t="s">
        <v>397</v>
      </c>
      <c r="C177" s="82" t="s">
        <v>97</v>
      </c>
      <c r="D177" s="82" t="s">
        <v>307</v>
      </c>
      <c r="E177" s="82" t="s">
        <v>60</v>
      </c>
      <c r="F177" s="82" t="s">
        <v>364</v>
      </c>
      <c r="G177" s="82" t="s">
        <v>364</v>
      </c>
      <c r="H177">
        <v>0</v>
      </c>
      <c r="I177">
        <v>0</v>
      </c>
      <c r="J177">
        <v>0</v>
      </c>
      <c r="K177" s="92"/>
      <c r="L177">
        <v>0</v>
      </c>
      <c r="M177" s="92"/>
      <c r="N177" s="92"/>
      <c r="O177" s="92"/>
      <c r="P177">
        <v>0</v>
      </c>
      <c r="Q177" s="92"/>
      <c r="R177" s="92"/>
      <c r="S177">
        <v>-1</v>
      </c>
      <c r="T177">
        <v>0</v>
      </c>
      <c r="U177" s="82" t="s">
        <v>160</v>
      </c>
      <c r="V177" s="92"/>
      <c r="W177">
        <v>0</v>
      </c>
      <c r="X177" s="92"/>
      <c r="Y177">
        <v>0</v>
      </c>
      <c r="Z177">
        <v>0</v>
      </c>
      <c r="AA177">
        <v>0</v>
      </c>
      <c r="AB177">
        <v>0</v>
      </c>
      <c r="AC177">
        <v>-1</v>
      </c>
      <c r="AD177">
        <v>0</v>
      </c>
      <c r="AE177">
        <v>0</v>
      </c>
      <c r="AF177">
        <v>0</v>
      </c>
      <c r="AG177">
        <v>0</v>
      </c>
      <c r="AH177">
        <v>0</v>
      </c>
      <c r="AK177">
        <v>0</v>
      </c>
      <c r="AM177">
        <v>0</v>
      </c>
      <c r="AO177" s="92"/>
      <c r="AP177" s="82" t="s">
        <v>336</v>
      </c>
      <c r="AQ177" s="82" t="s">
        <v>326</v>
      </c>
      <c r="AR177" s="82"/>
      <c r="AS177">
        <v>0</v>
      </c>
      <c r="AT177">
        <v>0</v>
      </c>
      <c r="AU177">
        <v>2023</v>
      </c>
      <c r="AY177">
        <v>0</v>
      </c>
      <c r="AZ177">
        <v>0</v>
      </c>
      <c r="BA177" s="82" t="s">
        <v>398</v>
      </c>
      <c r="BB177">
        <v>1003</v>
      </c>
      <c r="BC177">
        <v>0</v>
      </c>
      <c r="BD177" s="92"/>
      <c r="BE177" s="92"/>
      <c r="BF177">
        <v>0</v>
      </c>
      <c r="BG177">
        <v>0</v>
      </c>
      <c r="BH177">
        <v>0</v>
      </c>
      <c r="BI177" s="92"/>
      <c r="BJ177" s="92"/>
      <c r="BK177" s="92"/>
      <c r="BL177">
        <v>0</v>
      </c>
    </row>
    <row r="178" spans="1:64" x14ac:dyDescent="0.25">
      <c r="A178" s="82" t="s">
        <v>297</v>
      </c>
      <c r="B178" s="82" t="s">
        <v>397</v>
      </c>
      <c r="C178" s="82" t="s">
        <v>97</v>
      </c>
      <c r="D178" s="82" t="s">
        <v>308</v>
      </c>
      <c r="E178" s="82" t="s">
        <v>61</v>
      </c>
      <c r="F178" s="82" t="s">
        <v>364</v>
      </c>
      <c r="G178" s="82" t="s">
        <v>364</v>
      </c>
      <c r="H178">
        <v>0</v>
      </c>
      <c r="I178">
        <v>0</v>
      </c>
      <c r="J178">
        <v>0</v>
      </c>
      <c r="K178" s="92"/>
      <c r="L178">
        <v>0</v>
      </c>
      <c r="M178" s="92"/>
      <c r="N178" s="92"/>
      <c r="O178" s="92"/>
      <c r="P178">
        <v>0</v>
      </c>
      <c r="Q178" s="92"/>
      <c r="R178" s="92"/>
      <c r="S178">
        <v>-1</v>
      </c>
      <c r="T178">
        <v>0</v>
      </c>
      <c r="U178" s="82" t="s">
        <v>160</v>
      </c>
      <c r="V178" s="92"/>
      <c r="W178">
        <v>0</v>
      </c>
      <c r="X178" s="92"/>
      <c r="Y178">
        <v>0</v>
      </c>
      <c r="Z178">
        <v>0</v>
      </c>
      <c r="AA178">
        <v>0</v>
      </c>
      <c r="AB178">
        <v>0</v>
      </c>
      <c r="AC178">
        <v>-1</v>
      </c>
      <c r="AD178">
        <v>0</v>
      </c>
      <c r="AE178">
        <v>0</v>
      </c>
      <c r="AF178">
        <v>0</v>
      </c>
      <c r="AG178">
        <v>0</v>
      </c>
      <c r="AH178">
        <v>0</v>
      </c>
      <c r="AK178">
        <v>0</v>
      </c>
      <c r="AM178">
        <v>0</v>
      </c>
      <c r="AO178" s="92"/>
      <c r="AP178" s="82" t="s">
        <v>336</v>
      </c>
      <c r="AQ178" s="82" t="s">
        <v>326</v>
      </c>
      <c r="AR178" s="82"/>
      <c r="AS178">
        <v>0</v>
      </c>
      <c r="AT178">
        <v>0</v>
      </c>
      <c r="AU178">
        <v>2023</v>
      </c>
      <c r="AY178">
        <v>0</v>
      </c>
      <c r="AZ178">
        <v>0</v>
      </c>
      <c r="BA178" s="82" t="s">
        <v>398</v>
      </c>
      <c r="BB178">
        <v>1004</v>
      </c>
      <c r="BC178">
        <v>0</v>
      </c>
      <c r="BD178" s="92"/>
      <c r="BE178" s="92"/>
      <c r="BF178">
        <v>0</v>
      </c>
      <c r="BG178">
        <v>0</v>
      </c>
      <c r="BH178">
        <v>0</v>
      </c>
      <c r="BI178" s="92"/>
      <c r="BJ178" s="92"/>
      <c r="BK178" s="92"/>
      <c r="BL178">
        <v>0</v>
      </c>
    </row>
    <row r="179" spans="1:64" x14ac:dyDescent="0.25">
      <c r="A179" s="82" t="s">
        <v>297</v>
      </c>
      <c r="B179" s="82" t="s">
        <v>397</v>
      </c>
      <c r="C179" s="82" t="s">
        <v>97</v>
      </c>
      <c r="D179" s="82" t="s">
        <v>309</v>
      </c>
      <c r="E179" s="82" t="s">
        <v>310</v>
      </c>
      <c r="F179" s="82" t="s">
        <v>364</v>
      </c>
      <c r="G179" s="82" t="s">
        <v>364</v>
      </c>
      <c r="H179">
        <v>0</v>
      </c>
      <c r="I179">
        <v>0</v>
      </c>
      <c r="J179">
        <v>0</v>
      </c>
      <c r="K179" s="92"/>
      <c r="L179">
        <v>0</v>
      </c>
      <c r="M179" s="92"/>
      <c r="N179" s="92"/>
      <c r="O179" s="92"/>
      <c r="P179">
        <v>0</v>
      </c>
      <c r="Q179" s="92"/>
      <c r="R179" s="92"/>
      <c r="S179">
        <v>-1</v>
      </c>
      <c r="T179">
        <v>0</v>
      </c>
      <c r="U179" s="82" t="s">
        <v>160</v>
      </c>
      <c r="V179" s="92"/>
      <c r="W179">
        <v>0</v>
      </c>
      <c r="X179" s="92"/>
      <c r="Y179">
        <v>0</v>
      </c>
      <c r="Z179">
        <v>0</v>
      </c>
      <c r="AA179">
        <v>0</v>
      </c>
      <c r="AB179">
        <v>0</v>
      </c>
      <c r="AC179">
        <v>-1</v>
      </c>
      <c r="AD179">
        <v>0</v>
      </c>
      <c r="AE179">
        <v>0</v>
      </c>
      <c r="AF179">
        <v>0</v>
      </c>
      <c r="AG179">
        <v>0</v>
      </c>
      <c r="AH179">
        <v>0</v>
      </c>
      <c r="AK179">
        <v>0</v>
      </c>
      <c r="AM179">
        <v>0</v>
      </c>
      <c r="AO179" s="92"/>
      <c r="AP179" s="82" t="s">
        <v>336</v>
      </c>
      <c r="AQ179" s="82" t="s">
        <v>326</v>
      </c>
      <c r="AR179" s="82"/>
      <c r="AS179">
        <v>0</v>
      </c>
      <c r="AT179">
        <v>0</v>
      </c>
      <c r="AU179">
        <v>2023</v>
      </c>
      <c r="AY179">
        <v>0</v>
      </c>
      <c r="AZ179">
        <v>0</v>
      </c>
      <c r="BA179" s="82" t="s">
        <v>398</v>
      </c>
      <c r="BB179">
        <v>1005</v>
      </c>
      <c r="BC179">
        <v>0</v>
      </c>
      <c r="BD179" s="92"/>
      <c r="BE179" s="92"/>
      <c r="BF179">
        <v>0</v>
      </c>
      <c r="BG179">
        <v>0</v>
      </c>
      <c r="BH179">
        <v>0</v>
      </c>
      <c r="BI179" s="92"/>
      <c r="BJ179" s="92"/>
      <c r="BK179" s="92"/>
      <c r="BL179">
        <v>0</v>
      </c>
    </row>
    <row r="180" spans="1:64" x14ac:dyDescent="0.25">
      <c r="A180" s="82" t="s">
        <v>297</v>
      </c>
      <c r="B180" s="82" t="s">
        <v>397</v>
      </c>
      <c r="C180" s="82" t="s">
        <v>97</v>
      </c>
      <c r="D180" s="82" t="s">
        <v>313</v>
      </c>
      <c r="E180" s="82" t="s">
        <v>314</v>
      </c>
      <c r="F180" s="82" t="s">
        <v>364</v>
      </c>
      <c r="G180" s="82" t="s">
        <v>364</v>
      </c>
      <c r="H180">
        <v>0</v>
      </c>
      <c r="I180">
        <v>0</v>
      </c>
      <c r="J180">
        <v>0</v>
      </c>
      <c r="K180" s="92"/>
      <c r="L180">
        <v>0</v>
      </c>
      <c r="M180" s="92"/>
      <c r="N180" s="92"/>
      <c r="O180" s="92"/>
      <c r="P180">
        <v>0</v>
      </c>
      <c r="Q180" s="92"/>
      <c r="R180" s="92"/>
      <c r="S180">
        <v>-1</v>
      </c>
      <c r="T180">
        <v>0</v>
      </c>
      <c r="U180" s="82" t="s">
        <v>160</v>
      </c>
      <c r="V180" s="92"/>
      <c r="W180">
        <v>0</v>
      </c>
      <c r="X180" s="92"/>
      <c r="Y180">
        <v>0</v>
      </c>
      <c r="Z180">
        <v>0</v>
      </c>
      <c r="AA180">
        <v>0</v>
      </c>
      <c r="AB180">
        <v>0</v>
      </c>
      <c r="AC180">
        <v>-1</v>
      </c>
      <c r="AD180">
        <v>0</v>
      </c>
      <c r="AE180">
        <v>0</v>
      </c>
      <c r="AF180">
        <v>0</v>
      </c>
      <c r="AG180">
        <v>0</v>
      </c>
      <c r="AH180">
        <v>0</v>
      </c>
      <c r="AK180">
        <v>0</v>
      </c>
      <c r="AM180">
        <v>0</v>
      </c>
      <c r="AO180" s="92"/>
      <c r="AP180" s="82" t="s">
        <v>336</v>
      </c>
      <c r="AQ180" s="82" t="s">
        <v>326</v>
      </c>
      <c r="AR180" s="82"/>
      <c r="AS180">
        <v>0</v>
      </c>
      <c r="AT180">
        <v>0</v>
      </c>
      <c r="AU180">
        <v>2023</v>
      </c>
      <c r="AY180">
        <v>0</v>
      </c>
      <c r="AZ180">
        <v>0</v>
      </c>
      <c r="BA180" s="82" t="s">
        <v>398</v>
      </c>
      <c r="BB180">
        <v>1006</v>
      </c>
      <c r="BC180">
        <v>0</v>
      </c>
      <c r="BD180" s="92"/>
      <c r="BE180" s="92"/>
      <c r="BF180">
        <v>0</v>
      </c>
      <c r="BG180">
        <v>0</v>
      </c>
      <c r="BH180">
        <v>0</v>
      </c>
      <c r="BI180" s="92"/>
      <c r="BJ180" s="92"/>
      <c r="BK180" s="92"/>
      <c r="BL180">
        <v>0</v>
      </c>
    </row>
    <row r="181" spans="1:64" x14ac:dyDescent="0.25">
      <c r="A181" s="82" t="s">
        <v>297</v>
      </c>
      <c r="B181" s="82" t="s">
        <v>397</v>
      </c>
      <c r="C181" s="82" t="s">
        <v>97</v>
      </c>
      <c r="D181" s="82" t="s">
        <v>298</v>
      </c>
      <c r="E181" s="82" t="s">
        <v>55</v>
      </c>
      <c r="F181" s="82" t="s">
        <v>365</v>
      </c>
      <c r="G181" s="82" t="s">
        <v>365</v>
      </c>
      <c r="H181">
        <v>0</v>
      </c>
      <c r="I181">
        <v>0</v>
      </c>
      <c r="J181">
        <v>0</v>
      </c>
      <c r="K181" s="92"/>
      <c r="L181">
        <v>0</v>
      </c>
      <c r="M181" s="92"/>
      <c r="N181" s="92"/>
      <c r="O181" s="92"/>
      <c r="P181">
        <v>0</v>
      </c>
      <c r="Q181" s="92"/>
      <c r="R181" s="92"/>
      <c r="S181">
        <v>-1</v>
      </c>
      <c r="T181">
        <v>0</v>
      </c>
      <c r="U181" s="82" t="s">
        <v>160</v>
      </c>
      <c r="V181" s="92"/>
      <c r="W181">
        <v>0</v>
      </c>
      <c r="X181" s="92"/>
      <c r="Y181">
        <v>0</v>
      </c>
      <c r="Z181">
        <v>0</v>
      </c>
      <c r="AA181">
        <v>0</v>
      </c>
      <c r="AB181">
        <v>0</v>
      </c>
      <c r="AC181">
        <v>-1</v>
      </c>
      <c r="AD181">
        <v>0</v>
      </c>
      <c r="AE181">
        <v>0</v>
      </c>
      <c r="AF181">
        <v>0</v>
      </c>
      <c r="AG181">
        <v>0</v>
      </c>
      <c r="AH181">
        <v>0</v>
      </c>
      <c r="AK181">
        <v>0</v>
      </c>
      <c r="AM181">
        <v>0</v>
      </c>
      <c r="AO181" s="92"/>
      <c r="AP181" s="82" t="s">
        <v>325</v>
      </c>
      <c r="AQ181" s="82" t="s">
        <v>326</v>
      </c>
      <c r="AR181" s="82"/>
      <c r="AS181">
        <v>0</v>
      </c>
      <c r="AT181">
        <v>0</v>
      </c>
      <c r="AU181">
        <v>2023</v>
      </c>
      <c r="AY181">
        <v>0</v>
      </c>
      <c r="AZ181">
        <v>0</v>
      </c>
      <c r="BA181" s="82" t="s">
        <v>398</v>
      </c>
      <c r="BB181">
        <v>1007</v>
      </c>
      <c r="BC181">
        <v>0</v>
      </c>
      <c r="BD181" s="92"/>
      <c r="BE181" s="92"/>
      <c r="BF181">
        <v>0</v>
      </c>
      <c r="BG181">
        <v>0</v>
      </c>
      <c r="BH181">
        <v>0</v>
      </c>
      <c r="BI181" s="92"/>
      <c r="BJ181" s="92"/>
      <c r="BK181" s="92"/>
      <c r="BL181">
        <v>0</v>
      </c>
    </row>
    <row r="182" spans="1:64" x14ac:dyDescent="0.25">
      <c r="A182" s="82" t="s">
        <v>297</v>
      </c>
      <c r="B182" s="82" t="s">
        <v>397</v>
      </c>
      <c r="C182" s="82" t="s">
        <v>97</v>
      </c>
      <c r="D182" s="82" t="s">
        <v>303</v>
      </c>
      <c r="E182" s="82" t="s">
        <v>304</v>
      </c>
      <c r="F182" s="82" t="s">
        <v>365</v>
      </c>
      <c r="G182" s="82" t="s">
        <v>365</v>
      </c>
      <c r="H182">
        <v>0</v>
      </c>
      <c r="I182">
        <v>0</v>
      </c>
      <c r="J182">
        <v>0</v>
      </c>
      <c r="K182" s="92"/>
      <c r="L182">
        <v>0</v>
      </c>
      <c r="M182" s="92"/>
      <c r="N182" s="92"/>
      <c r="O182" s="92"/>
      <c r="P182">
        <v>0</v>
      </c>
      <c r="Q182" s="92"/>
      <c r="R182" s="92"/>
      <c r="S182">
        <v>-1</v>
      </c>
      <c r="T182">
        <v>0</v>
      </c>
      <c r="U182" s="82" t="s">
        <v>160</v>
      </c>
      <c r="V182" s="92"/>
      <c r="W182">
        <v>0</v>
      </c>
      <c r="X182" s="92"/>
      <c r="Y182">
        <v>0</v>
      </c>
      <c r="Z182">
        <v>0</v>
      </c>
      <c r="AA182">
        <v>0</v>
      </c>
      <c r="AB182">
        <v>0</v>
      </c>
      <c r="AC182">
        <v>-1</v>
      </c>
      <c r="AD182">
        <v>0</v>
      </c>
      <c r="AE182">
        <v>0</v>
      </c>
      <c r="AF182">
        <v>0</v>
      </c>
      <c r="AG182">
        <v>0</v>
      </c>
      <c r="AH182">
        <v>0</v>
      </c>
      <c r="AK182">
        <v>0</v>
      </c>
      <c r="AM182">
        <v>0</v>
      </c>
      <c r="AO182" s="92"/>
      <c r="AP182" s="82" t="s">
        <v>325</v>
      </c>
      <c r="AQ182" s="82" t="s">
        <v>326</v>
      </c>
      <c r="AR182" s="82"/>
      <c r="AS182">
        <v>0</v>
      </c>
      <c r="AT182">
        <v>0</v>
      </c>
      <c r="AU182">
        <v>2023</v>
      </c>
      <c r="AY182">
        <v>0</v>
      </c>
      <c r="AZ182">
        <v>0</v>
      </c>
      <c r="BA182" s="82" t="s">
        <v>398</v>
      </c>
      <c r="BB182">
        <v>1008</v>
      </c>
      <c r="BC182">
        <v>0</v>
      </c>
      <c r="BD182" s="92"/>
      <c r="BE182" s="92"/>
      <c r="BF182">
        <v>0</v>
      </c>
      <c r="BG182">
        <v>0</v>
      </c>
      <c r="BH182">
        <v>0</v>
      </c>
      <c r="BI182" s="92"/>
      <c r="BJ182" s="92"/>
      <c r="BK182" s="92"/>
      <c r="BL182">
        <v>0</v>
      </c>
    </row>
    <row r="183" spans="1:64" x14ac:dyDescent="0.25">
      <c r="A183" s="82" t="s">
        <v>297</v>
      </c>
      <c r="B183" s="82" t="s">
        <v>397</v>
      </c>
      <c r="C183" s="82" t="s">
        <v>97</v>
      </c>
      <c r="D183" s="82" t="s">
        <v>305</v>
      </c>
      <c r="E183" s="82" t="s">
        <v>58</v>
      </c>
      <c r="F183" s="82" t="s">
        <v>365</v>
      </c>
      <c r="G183" s="82" t="s">
        <v>365</v>
      </c>
      <c r="H183">
        <v>0</v>
      </c>
      <c r="I183">
        <v>0</v>
      </c>
      <c r="J183">
        <v>0</v>
      </c>
      <c r="K183" s="92"/>
      <c r="L183">
        <v>0</v>
      </c>
      <c r="M183" s="92"/>
      <c r="N183" s="92"/>
      <c r="O183" s="92"/>
      <c r="P183">
        <v>0</v>
      </c>
      <c r="Q183" s="92"/>
      <c r="R183" s="92"/>
      <c r="S183">
        <v>-1</v>
      </c>
      <c r="T183">
        <v>0</v>
      </c>
      <c r="U183" s="82" t="s">
        <v>160</v>
      </c>
      <c r="V183" s="92"/>
      <c r="W183">
        <v>0</v>
      </c>
      <c r="X183" s="92"/>
      <c r="Y183">
        <v>0</v>
      </c>
      <c r="Z183">
        <v>0</v>
      </c>
      <c r="AA183">
        <v>0</v>
      </c>
      <c r="AB183">
        <v>0</v>
      </c>
      <c r="AC183">
        <v>-1</v>
      </c>
      <c r="AD183">
        <v>0</v>
      </c>
      <c r="AE183">
        <v>0</v>
      </c>
      <c r="AF183">
        <v>0</v>
      </c>
      <c r="AG183">
        <v>0</v>
      </c>
      <c r="AH183">
        <v>0</v>
      </c>
      <c r="AK183">
        <v>0</v>
      </c>
      <c r="AM183">
        <v>0</v>
      </c>
      <c r="AO183" s="92"/>
      <c r="AP183" s="82" t="s">
        <v>325</v>
      </c>
      <c r="AQ183" s="82" t="s">
        <v>326</v>
      </c>
      <c r="AR183" s="82"/>
      <c r="AS183">
        <v>0</v>
      </c>
      <c r="AT183">
        <v>0</v>
      </c>
      <c r="AU183">
        <v>2023</v>
      </c>
      <c r="AY183">
        <v>0</v>
      </c>
      <c r="AZ183">
        <v>0</v>
      </c>
      <c r="BA183" s="82" t="s">
        <v>398</v>
      </c>
      <c r="BB183">
        <v>1009</v>
      </c>
      <c r="BC183">
        <v>0</v>
      </c>
      <c r="BD183" s="92"/>
      <c r="BE183" s="92"/>
      <c r="BF183">
        <v>0</v>
      </c>
      <c r="BG183">
        <v>0</v>
      </c>
      <c r="BH183">
        <v>0</v>
      </c>
      <c r="BI183" s="92"/>
      <c r="BJ183" s="92"/>
      <c r="BK183" s="92"/>
      <c r="BL183">
        <v>0</v>
      </c>
    </row>
    <row r="184" spans="1:64" x14ac:dyDescent="0.25">
      <c r="A184" s="82" t="s">
        <v>297</v>
      </c>
      <c r="B184" s="82" t="s">
        <v>397</v>
      </c>
      <c r="C184" s="82" t="s">
        <v>97</v>
      </c>
      <c r="D184" s="82" t="s">
        <v>306</v>
      </c>
      <c r="E184" s="82" t="s">
        <v>59</v>
      </c>
      <c r="F184" s="82" t="s">
        <v>365</v>
      </c>
      <c r="G184" s="82" t="s">
        <v>365</v>
      </c>
      <c r="H184">
        <v>0</v>
      </c>
      <c r="I184">
        <v>0</v>
      </c>
      <c r="J184">
        <v>0</v>
      </c>
      <c r="K184" s="92"/>
      <c r="L184">
        <v>0</v>
      </c>
      <c r="M184" s="92"/>
      <c r="N184" s="92"/>
      <c r="O184" s="92"/>
      <c r="P184">
        <v>0</v>
      </c>
      <c r="Q184" s="92"/>
      <c r="R184" s="92"/>
      <c r="S184">
        <v>-1</v>
      </c>
      <c r="T184">
        <v>0</v>
      </c>
      <c r="U184" s="82" t="s">
        <v>160</v>
      </c>
      <c r="V184" s="92"/>
      <c r="W184">
        <v>0</v>
      </c>
      <c r="X184" s="92"/>
      <c r="Y184">
        <v>0</v>
      </c>
      <c r="Z184">
        <v>0</v>
      </c>
      <c r="AA184">
        <v>0</v>
      </c>
      <c r="AB184">
        <v>0</v>
      </c>
      <c r="AC184">
        <v>-1</v>
      </c>
      <c r="AD184">
        <v>0</v>
      </c>
      <c r="AE184">
        <v>0</v>
      </c>
      <c r="AF184">
        <v>0</v>
      </c>
      <c r="AG184">
        <v>0</v>
      </c>
      <c r="AH184">
        <v>0</v>
      </c>
      <c r="AK184">
        <v>0</v>
      </c>
      <c r="AM184">
        <v>0</v>
      </c>
      <c r="AO184" s="92"/>
      <c r="AP184" s="82" t="s">
        <v>325</v>
      </c>
      <c r="AQ184" s="82" t="s">
        <v>326</v>
      </c>
      <c r="AR184" s="82"/>
      <c r="AS184">
        <v>0</v>
      </c>
      <c r="AT184">
        <v>0</v>
      </c>
      <c r="AU184">
        <v>2023</v>
      </c>
      <c r="AY184">
        <v>0</v>
      </c>
      <c r="AZ184">
        <v>0</v>
      </c>
      <c r="BA184" s="82" t="s">
        <v>398</v>
      </c>
      <c r="BB184">
        <v>1010</v>
      </c>
      <c r="BC184">
        <v>0</v>
      </c>
      <c r="BD184" s="92"/>
      <c r="BE184" s="92"/>
      <c r="BF184">
        <v>0</v>
      </c>
      <c r="BG184">
        <v>0</v>
      </c>
      <c r="BH184">
        <v>0</v>
      </c>
      <c r="BI184" s="92"/>
      <c r="BJ184" s="92"/>
      <c r="BK184" s="92"/>
      <c r="BL184">
        <v>0</v>
      </c>
    </row>
    <row r="185" spans="1:64" x14ac:dyDescent="0.25">
      <c r="A185" s="82" t="s">
        <v>297</v>
      </c>
      <c r="B185" s="82" t="s">
        <v>397</v>
      </c>
      <c r="C185" s="82" t="s">
        <v>97</v>
      </c>
      <c r="D185" s="82" t="s">
        <v>307</v>
      </c>
      <c r="E185" s="82" t="s">
        <v>60</v>
      </c>
      <c r="F185" s="82" t="s">
        <v>365</v>
      </c>
      <c r="G185" s="82" t="s">
        <v>365</v>
      </c>
      <c r="H185">
        <v>0</v>
      </c>
      <c r="I185">
        <v>0</v>
      </c>
      <c r="J185">
        <v>0</v>
      </c>
      <c r="K185" s="92"/>
      <c r="L185">
        <v>0</v>
      </c>
      <c r="M185" s="92"/>
      <c r="N185" s="92"/>
      <c r="O185" s="92"/>
      <c r="P185">
        <v>0</v>
      </c>
      <c r="Q185" s="92"/>
      <c r="R185" s="92"/>
      <c r="S185">
        <v>-1</v>
      </c>
      <c r="T185">
        <v>0</v>
      </c>
      <c r="U185" s="82" t="s">
        <v>160</v>
      </c>
      <c r="V185" s="92"/>
      <c r="W185">
        <v>0</v>
      </c>
      <c r="X185" s="92"/>
      <c r="Y185">
        <v>0</v>
      </c>
      <c r="Z185">
        <v>0</v>
      </c>
      <c r="AA185">
        <v>0</v>
      </c>
      <c r="AB185">
        <v>0</v>
      </c>
      <c r="AC185">
        <v>-1</v>
      </c>
      <c r="AD185">
        <v>0</v>
      </c>
      <c r="AE185">
        <v>0</v>
      </c>
      <c r="AF185">
        <v>0</v>
      </c>
      <c r="AG185">
        <v>0</v>
      </c>
      <c r="AH185">
        <v>0</v>
      </c>
      <c r="AK185">
        <v>0</v>
      </c>
      <c r="AM185">
        <v>0</v>
      </c>
      <c r="AO185" s="92"/>
      <c r="AP185" s="82" t="s">
        <v>325</v>
      </c>
      <c r="AQ185" s="82" t="s">
        <v>326</v>
      </c>
      <c r="AR185" s="82"/>
      <c r="AS185">
        <v>0</v>
      </c>
      <c r="AT185">
        <v>0</v>
      </c>
      <c r="AU185">
        <v>2023</v>
      </c>
      <c r="AY185">
        <v>0</v>
      </c>
      <c r="AZ185">
        <v>0</v>
      </c>
      <c r="BA185" s="82" t="s">
        <v>398</v>
      </c>
      <c r="BB185">
        <v>1011</v>
      </c>
      <c r="BC185">
        <v>0</v>
      </c>
      <c r="BD185" s="92"/>
      <c r="BE185" s="92"/>
      <c r="BF185">
        <v>0</v>
      </c>
      <c r="BG185">
        <v>0</v>
      </c>
      <c r="BH185">
        <v>0</v>
      </c>
      <c r="BI185" s="92"/>
      <c r="BJ185" s="92"/>
      <c r="BK185" s="92"/>
      <c r="BL185">
        <v>0</v>
      </c>
    </row>
    <row r="186" spans="1:64" x14ac:dyDescent="0.25">
      <c r="A186" s="82" t="s">
        <v>297</v>
      </c>
      <c r="B186" s="82" t="s">
        <v>397</v>
      </c>
      <c r="C186" s="82" t="s">
        <v>97</v>
      </c>
      <c r="D186" s="82" t="s">
        <v>308</v>
      </c>
      <c r="E186" s="82" t="s">
        <v>61</v>
      </c>
      <c r="F186" s="82" t="s">
        <v>365</v>
      </c>
      <c r="G186" s="82" t="s">
        <v>365</v>
      </c>
      <c r="H186">
        <v>0</v>
      </c>
      <c r="I186">
        <v>0</v>
      </c>
      <c r="J186">
        <v>0</v>
      </c>
      <c r="K186" s="92"/>
      <c r="L186">
        <v>0</v>
      </c>
      <c r="M186" s="92"/>
      <c r="N186" s="92"/>
      <c r="O186" s="92"/>
      <c r="P186">
        <v>0</v>
      </c>
      <c r="Q186" s="92"/>
      <c r="R186" s="92"/>
      <c r="S186">
        <v>-1</v>
      </c>
      <c r="T186">
        <v>0</v>
      </c>
      <c r="U186" s="82" t="s">
        <v>160</v>
      </c>
      <c r="V186" s="92"/>
      <c r="W186">
        <v>0</v>
      </c>
      <c r="X186" s="92"/>
      <c r="Y186">
        <v>0</v>
      </c>
      <c r="Z186">
        <v>0</v>
      </c>
      <c r="AA186">
        <v>0</v>
      </c>
      <c r="AB186">
        <v>0</v>
      </c>
      <c r="AC186">
        <v>-1</v>
      </c>
      <c r="AD186">
        <v>0</v>
      </c>
      <c r="AE186">
        <v>0</v>
      </c>
      <c r="AF186">
        <v>0</v>
      </c>
      <c r="AG186">
        <v>0</v>
      </c>
      <c r="AH186">
        <v>0</v>
      </c>
      <c r="AK186">
        <v>0</v>
      </c>
      <c r="AM186">
        <v>0</v>
      </c>
      <c r="AO186" s="92"/>
      <c r="AP186" s="82" t="s">
        <v>325</v>
      </c>
      <c r="AQ186" s="82" t="s">
        <v>326</v>
      </c>
      <c r="AR186" s="82"/>
      <c r="AS186">
        <v>0</v>
      </c>
      <c r="AT186">
        <v>0</v>
      </c>
      <c r="AU186">
        <v>2023</v>
      </c>
      <c r="AY186">
        <v>0</v>
      </c>
      <c r="AZ186">
        <v>0</v>
      </c>
      <c r="BA186" s="82" t="s">
        <v>398</v>
      </c>
      <c r="BB186">
        <v>1012</v>
      </c>
      <c r="BC186">
        <v>0</v>
      </c>
      <c r="BD186" s="92"/>
      <c r="BE186" s="92"/>
      <c r="BF186">
        <v>0</v>
      </c>
      <c r="BG186">
        <v>0</v>
      </c>
      <c r="BH186">
        <v>0</v>
      </c>
      <c r="BI186" s="92"/>
      <c r="BJ186" s="92"/>
      <c r="BK186" s="92"/>
      <c r="BL186">
        <v>0</v>
      </c>
    </row>
    <row r="187" spans="1:64" x14ac:dyDescent="0.25">
      <c r="A187" s="82" t="s">
        <v>297</v>
      </c>
      <c r="B187" s="82" t="s">
        <v>397</v>
      </c>
      <c r="C187" s="82" t="s">
        <v>97</v>
      </c>
      <c r="D187" s="82" t="s">
        <v>309</v>
      </c>
      <c r="E187" s="82" t="s">
        <v>310</v>
      </c>
      <c r="F187" s="82" t="s">
        <v>365</v>
      </c>
      <c r="G187" s="82" t="s">
        <v>365</v>
      </c>
      <c r="H187">
        <v>0</v>
      </c>
      <c r="I187">
        <v>0</v>
      </c>
      <c r="J187">
        <v>0</v>
      </c>
      <c r="K187" s="92"/>
      <c r="L187">
        <v>0</v>
      </c>
      <c r="M187" s="92"/>
      <c r="N187" s="92"/>
      <c r="O187" s="92"/>
      <c r="P187">
        <v>0</v>
      </c>
      <c r="Q187" s="92"/>
      <c r="R187" s="92"/>
      <c r="S187">
        <v>-1</v>
      </c>
      <c r="T187">
        <v>0</v>
      </c>
      <c r="U187" s="82" t="s">
        <v>160</v>
      </c>
      <c r="V187" s="92"/>
      <c r="W187">
        <v>0</v>
      </c>
      <c r="X187" s="92"/>
      <c r="Y187">
        <v>0</v>
      </c>
      <c r="Z187">
        <v>0</v>
      </c>
      <c r="AA187">
        <v>0</v>
      </c>
      <c r="AB187">
        <v>0</v>
      </c>
      <c r="AC187">
        <v>-1</v>
      </c>
      <c r="AD187">
        <v>0</v>
      </c>
      <c r="AE187">
        <v>0</v>
      </c>
      <c r="AF187">
        <v>0</v>
      </c>
      <c r="AG187">
        <v>0</v>
      </c>
      <c r="AH187">
        <v>0</v>
      </c>
      <c r="AK187">
        <v>0</v>
      </c>
      <c r="AM187">
        <v>0</v>
      </c>
      <c r="AO187" s="92"/>
      <c r="AP187" s="82" t="s">
        <v>325</v>
      </c>
      <c r="AQ187" s="82" t="s">
        <v>326</v>
      </c>
      <c r="AR187" s="82"/>
      <c r="AS187">
        <v>0</v>
      </c>
      <c r="AT187">
        <v>0</v>
      </c>
      <c r="AU187">
        <v>2023</v>
      </c>
      <c r="AY187">
        <v>0</v>
      </c>
      <c r="AZ187">
        <v>0</v>
      </c>
      <c r="BA187" s="82" t="s">
        <v>398</v>
      </c>
      <c r="BB187">
        <v>1013</v>
      </c>
      <c r="BC187">
        <v>0</v>
      </c>
      <c r="BD187" s="92"/>
      <c r="BE187" s="92"/>
      <c r="BF187">
        <v>0</v>
      </c>
      <c r="BG187">
        <v>0</v>
      </c>
      <c r="BH187">
        <v>0</v>
      </c>
      <c r="BI187" s="92"/>
      <c r="BJ187" s="92"/>
      <c r="BK187" s="92"/>
      <c r="BL187">
        <v>0</v>
      </c>
    </row>
    <row r="188" spans="1:64" x14ac:dyDescent="0.25">
      <c r="A188" s="82" t="s">
        <v>297</v>
      </c>
      <c r="B188" s="82" t="s">
        <v>397</v>
      </c>
      <c r="C188" s="82" t="s">
        <v>97</v>
      </c>
      <c r="D188" s="82" t="s">
        <v>313</v>
      </c>
      <c r="E188" s="82" t="s">
        <v>314</v>
      </c>
      <c r="F188" s="82" t="s">
        <v>365</v>
      </c>
      <c r="G188" s="82" t="s">
        <v>365</v>
      </c>
      <c r="H188">
        <v>0</v>
      </c>
      <c r="I188">
        <v>0</v>
      </c>
      <c r="J188">
        <v>0</v>
      </c>
      <c r="K188" s="92"/>
      <c r="L188">
        <v>0</v>
      </c>
      <c r="M188" s="92"/>
      <c r="N188" s="92"/>
      <c r="O188" s="92"/>
      <c r="P188">
        <v>0</v>
      </c>
      <c r="Q188" s="92"/>
      <c r="R188" s="92"/>
      <c r="S188">
        <v>-1</v>
      </c>
      <c r="T188">
        <v>0</v>
      </c>
      <c r="U188" s="82" t="s">
        <v>160</v>
      </c>
      <c r="V188" s="92"/>
      <c r="W188">
        <v>0</v>
      </c>
      <c r="X188" s="92"/>
      <c r="Y188">
        <v>0</v>
      </c>
      <c r="Z188">
        <v>0</v>
      </c>
      <c r="AA188">
        <v>0</v>
      </c>
      <c r="AB188">
        <v>0</v>
      </c>
      <c r="AC188">
        <v>-1</v>
      </c>
      <c r="AD188">
        <v>0</v>
      </c>
      <c r="AE188">
        <v>0</v>
      </c>
      <c r="AF188">
        <v>0</v>
      </c>
      <c r="AG188">
        <v>0</v>
      </c>
      <c r="AH188">
        <v>0</v>
      </c>
      <c r="AK188">
        <v>0</v>
      </c>
      <c r="AM188">
        <v>0</v>
      </c>
      <c r="AO188" s="92"/>
      <c r="AP188" s="82" t="s">
        <v>325</v>
      </c>
      <c r="AQ188" s="82" t="s">
        <v>326</v>
      </c>
      <c r="AR188" s="82"/>
      <c r="AS188">
        <v>0</v>
      </c>
      <c r="AT188">
        <v>0</v>
      </c>
      <c r="AU188">
        <v>2023</v>
      </c>
      <c r="AY188">
        <v>0</v>
      </c>
      <c r="AZ188">
        <v>0</v>
      </c>
      <c r="BA188" s="82" t="s">
        <v>398</v>
      </c>
      <c r="BB188">
        <v>1014</v>
      </c>
      <c r="BC188">
        <v>0</v>
      </c>
      <c r="BD188" s="92"/>
      <c r="BE188" s="92"/>
      <c r="BF188">
        <v>0</v>
      </c>
      <c r="BG188">
        <v>0</v>
      </c>
      <c r="BH188">
        <v>0</v>
      </c>
      <c r="BI188" s="92"/>
      <c r="BJ188" s="92"/>
      <c r="BK188" s="92"/>
      <c r="BL188">
        <v>0</v>
      </c>
    </row>
    <row r="189" spans="1:64" x14ac:dyDescent="0.25">
      <c r="A189" s="82" t="s">
        <v>297</v>
      </c>
      <c r="B189" s="82" t="s">
        <v>397</v>
      </c>
      <c r="C189" s="82" t="s">
        <v>97</v>
      </c>
      <c r="D189" s="82" t="s">
        <v>298</v>
      </c>
      <c r="E189" s="82" t="s">
        <v>55</v>
      </c>
      <c r="F189" s="82" t="s">
        <v>366</v>
      </c>
      <c r="G189" s="82" t="s">
        <v>366</v>
      </c>
      <c r="H189">
        <v>0</v>
      </c>
      <c r="I189">
        <v>0</v>
      </c>
      <c r="J189">
        <v>0</v>
      </c>
      <c r="K189" s="92"/>
      <c r="L189">
        <v>0</v>
      </c>
      <c r="M189" s="92"/>
      <c r="N189" s="92"/>
      <c r="O189" s="92"/>
      <c r="P189">
        <v>0</v>
      </c>
      <c r="Q189" s="92"/>
      <c r="R189" s="92"/>
      <c r="S189">
        <v>-1</v>
      </c>
      <c r="T189">
        <v>0</v>
      </c>
      <c r="U189" s="82" t="s">
        <v>160</v>
      </c>
      <c r="V189" s="92"/>
      <c r="W189">
        <v>0</v>
      </c>
      <c r="X189" s="92"/>
      <c r="Y189">
        <v>0</v>
      </c>
      <c r="Z189">
        <v>0</v>
      </c>
      <c r="AA189">
        <v>0</v>
      </c>
      <c r="AB189">
        <v>0</v>
      </c>
      <c r="AC189">
        <v>-1</v>
      </c>
      <c r="AD189">
        <v>0</v>
      </c>
      <c r="AE189">
        <v>0</v>
      </c>
      <c r="AF189">
        <v>0</v>
      </c>
      <c r="AG189">
        <v>0</v>
      </c>
      <c r="AH189">
        <v>0</v>
      </c>
      <c r="AK189">
        <v>0</v>
      </c>
      <c r="AM189">
        <v>0</v>
      </c>
      <c r="AO189" s="92"/>
      <c r="AP189" s="82" t="s">
        <v>351</v>
      </c>
      <c r="AQ189" s="82" t="s">
        <v>326</v>
      </c>
      <c r="AR189" s="82"/>
      <c r="AS189">
        <v>0</v>
      </c>
      <c r="AT189">
        <v>0</v>
      </c>
      <c r="AU189">
        <v>2023</v>
      </c>
      <c r="AY189">
        <v>0</v>
      </c>
      <c r="AZ189">
        <v>0</v>
      </c>
      <c r="BA189" s="82" t="s">
        <v>398</v>
      </c>
      <c r="BB189">
        <v>1015</v>
      </c>
      <c r="BC189">
        <v>0</v>
      </c>
      <c r="BD189" s="92"/>
      <c r="BE189" s="92"/>
      <c r="BF189">
        <v>0</v>
      </c>
      <c r="BG189">
        <v>0</v>
      </c>
      <c r="BH189">
        <v>0</v>
      </c>
      <c r="BI189" s="92"/>
      <c r="BJ189" s="92"/>
      <c r="BK189" s="92"/>
      <c r="BL189">
        <v>0</v>
      </c>
    </row>
    <row r="190" spans="1:64" x14ac:dyDescent="0.25">
      <c r="A190" s="82" t="s">
        <v>297</v>
      </c>
      <c r="B190" s="82" t="s">
        <v>397</v>
      </c>
      <c r="C190" s="82" t="s">
        <v>97</v>
      </c>
      <c r="D190" s="82" t="s">
        <v>303</v>
      </c>
      <c r="E190" s="82" t="s">
        <v>304</v>
      </c>
      <c r="F190" s="82" t="s">
        <v>366</v>
      </c>
      <c r="G190" s="82" t="s">
        <v>366</v>
      </c>
      <c r="H190">
        <v>0</v>
      </c>
      <c r="I190">
        <v>0</v>
      </c>
      <c r="J190">
        <v>0</v>
      </c>
      <c r="K190" s="92"/>
      <c r="L190">
        <v>0</v>
      </c>
      <c r="M190" s="92"/>
      <c r="N190" s="92"/>
      <c r="O190" s="92"/>
      <c r="P190">
        <v>0</v>
      </c>
      <c r="Q190" s="92"/>
      <c r="R190" s="92"/>
      <c r="S190">
        <v>-1</v>
      </c>
      <c r="T190">
        <v>0</v>
      </c>
      <c r="U190" s="82" t="s">
        <v>160</v>
      </c>
      <c r="V190" s="92"/>
      <c r="W190">
        <v>0</v>
      </c>
      <c r="X190" s="92"/>
      <c r="Y190">
        <v>0</v>
      </c>
      <c r="Z190">
        <v>0</v>
      </c>
      <c r="AA190">
        <v>0</v>
      </c>
      <c r="AB190">
        <v>0</v>
      </c>
      <c r="AC190">
        <v>-1</v>
      </c>
      <c r="AD190">
        <v>0</v>
      </c>
      <c r="AE190">
        <v>0</v>
      </c>
      <c r="AF190">
        <v>0</v>
      </c>
      <c r="AG190">
        <v>0</v>
      </c>
      <c r="AH190">
        <v>0</v>
      </c>
      <c r="AK190">
        <v>0</v>
      </c>
      <c r="AM190">
        <v>0</v>
      </c>
      <c r="AO190" s="92"/>
      <c r="AP190" s="82" t="s">
        <v>351</v>
      </c>
      <c r="AQ190" s="82" t="s">
        <v>326</v>
      </c>
      <c r="AR190" s="82"/>
      <c r="AS190">
        <v>0</v>
      </c>
      <c r="AT190">
        <v>0</v>
      </c>
      <c r="AU190">
        <v>2023</v>
      </c>
      <c r="AY190">
        <v>0</v>
      </c>
      <c r="AZ190">
        <v>0</v>
      </c>
      <c r="BA190" s="82" t="s">
        <v>398</v>
      </c>
      <c r="BB190">
        <v>1016</v>
      </c>
      <c r="BC190">
        <v>0</v>
      </c>
      <c r="BD190" s="92"/>
      <c r="BE190" s="92"/>
      <c r="BF190">
        <v>0</v>
      </c>
      <c r="BG190">
        <v>0</v>
      </c>
      <c r="BH190">
        <v>0</v>
      </c>
      <c r="BI190" s="92"/>
      <c r="BJ190" s="92"/>
      <c r="BK190" s="92"/>
      <c r="BL190">
        <v>0</v>
      </c>
    </row>
    <row r="191" spans="1:64" x14ac:dyDescent="0.25">
      <c r="A191" s="82" t="s">
        <v>297</v>
      </c>
      <c r="B191" s="82" t="s">
        <v>397</v>
      </c>
      <c r="C191" s="82" t="s">
        <v>97</v>
      </c>
      <c r="D191" s="82" t="s">
        <v>305</v>
      </c>
      <c r="E191" s="82" t="s">
        <v>58</v>
      </c>
      <c r="F191" s="82" t="s">
        <v>366</v>
      </c>
      <c r="G191" s="82" t="s">
        <v>366</v>
      </c>
      <c r="H191">
        <v>0</v>
      </c>
      <c r="I191">
        <v>0</v>
      </c>
      <c r="J191">
        <v>0</v>
      </c>
      <c r="K191" s="92"/>
      <c r="L191">
        <v>0</v>
      </c>
      <c r="M191" s="92"/>
      <c r="N191" s="92"/>
      <c r="O191" s="92"/>
      <c r="P191">
        <v>0</v>
      </c>
      <c r="Q191" s="92"/>
      <c r="R191" s="92"/>
      <c r="S191">
        <v>-1</v>
      </c>
      <c r="T191">
        <v>0</v>
      </c>
      <c r="U191" s="82" t="s">
        <v>160</v>
      </c>
      <c r="V191" s="92"/>
      <c r="W191">
        <v>0</v>
      </c>
      <c r="X191" s="92"/>
      <c r="Y191">
        <v>0</v>
      </c>
      <c r="Z191">
        <v>0</v>
      </c>
      <c r="AA191">
        <v>0</v>
      </c>
      <c r="AB191">
        <v>0</v>
      </c>
      <c r="AC191">
        <v>-1</v>
      </c>
      <c r="AD191">
        <v>0</v>
      </c>
      <c r="AE191">
        <v>0</v>
      </c>
      <c r="AF191">
        <v>0</v>
      </c>
      <c r="AG191">
        <v>0</v>
      </c>
      <c r="AH191">
        <v>0</v>
      </c>
      <c r="AK191">
        <v>0</v>
      </c>
      <c r="AM191">
        <v>0</v>
      </c>
      <c r="AO191" s="92"/>
      <c r="AP191" s="82" t="s">
        <v>351</v>
      </c>
      <c r="AQ191" s="82" t="s">
        <v>326</v>
      </c>
      <c r="AR191" s="82"/>
      <c r="AS191">
        <v>0</v>
      </c>
      <c r="AT191">
        <v>0</v>
      </c>
      <c r="AU191">
        <v>2023</v>
      </c>
      <c r="AY191">
        <v>0</v>
      </c>
      <c r="AZ191">
        <v>0</v>
      </c>
      <c r="BA191" s="82" t="s">
        <v>398</v>
      </c>
      <c r="BB191">
        <v>1017</v>
      </c>
      <c r="BC191">
        <v>0</v>
      </c>
      <c r="BD191" s="92"/>
      <c r="BE191" s="92"/>
      <c r="BF191">
        <v>0</v>
      </c>
      <c r="BG191">
        <v>0</v>
      </c>
      <c r="BH191">
        <v>0</v>
      </c>
      <c r="BI191" s="92"/>
      <c r="BJ191" s="92"/>
      <c r="BK191" s="92"/>
      <c r="BL191">
        <v>0</v>
      </c>
    </row>
    <row r="192" spans="1:64" x14ac:dyDescent="0.25">
      <c r="A192" s="82" t="s">
        <v>297</v>
      </c>
      <c r="B192" s="82" t="s">
        <v>397</v>
      </c>
      <c r="C192" s="82" t="s">
        <v>97</v>
      </c>
      <c r="D192" s="82" t="s">
        <v>306</v>
      </c>
      <c r="E192" s="82" t="s">
        <v>59</v>
      </c>
      <c r="F192" s="82" t="s">
        <v>366</v>
      </c>
      <c r="G192" s="82" t="s">
        <v>366</v>
      </c>
      <c r="H192">
        <v>0</v>
      </c>
      <c r="I192">
        <v>0</v>
      </c>
      <c r="J192">
        <v>0</v>
      </c>
      <c r="K192" s="92"/>
      <c r="L192">
        <v>0</v>
      </c>
      <c r="M192" s="92"/>
      <c r="N192" s="92"/>
      <c r="O192" s="92"/>
      <c r="P192">
        <v>0</v>
      </c>
      <c r="Q192" s="92"/>
      <c r="R192" s="92"/>
      <c r="S192">
        <v>-1</v>
      </c>
      <c r="T192">
        <v>0</v>
      </c>
      <c r="U192" s="82" t="s">
        <v>160</v>
      </c>
      <c r="V192" s="92"/>
      <c r="W192">
        <v>0</v>
      </c>
      <c r="X192" s="92"/>
      <c r="Y192">
        <v>0</v>
      </c>
      <c r="Z192">
        <v>0</v>
      </c>
      <c r="AA192">
        <v>0</v>
      </c>
      <c r="AB192">
        <v>0</v>
      </c>
      <c r="AC192">
        <v>-1</v>
      </c>
      <c r="AD192">
        <v>0</v>
      </c>
      <c r="AE192">
        <v>0</v>
      </c>
      <c r="AF192">
        <v>0</v>
      </c>
      <c r="AG192">
        <v>0</v>
      </c>
      <c r="AH192">
        <v>0</v>
      </c>
      <c r="AK192">
        <v>0</v>
      </c>
      <c r="AM192">
        <v>0</v>
      </c>
      <c r="AO192" s="92"/>
      <c r="AP192" s="82" t="s">
        <v>351</v>
      </c>
      <c r="AQ192" s="82" t="s">
        <v>326</v>
      </c>
      <c r="AR192" s="82"/>
      <c r="AS192">
        <v>0</v>
      </c>
      <c r="AT192">
        <v>0</v>
      </c>
      <c r="AU192">
        <v>2023</v>
      </c>
      <c r="AY192">
        <v>0</v>
      </c>
      <c r="AZ192">
        <v>0</v>
      </c>
      <c r="BA192" s="82" t="s">
        <v>398</v>
      </c>
      <c r="BB192">
        <v>1018</v>
      </c>
      <c r="BC192">
        <v>0</v>
      </c>
      <c r="BD192" s="92"/>
      <c r="BE192" s="92"/>
      <c r="BF192">
        <v>0</v>
      </c>
      <c r="BG192">
        <v>0</v>
      </c>
      <c r="BH192">
        <v>0</v>
      </c>
      <c r="BI192" s="92"/>
      <c r="BJ192" s="92"/>
      <c r="BK192" s="92"/>
      <c r="BL192">
        <v>0</v>
      </c>
    </row>
    <row r="193" spans="1:64" x14ac:dyDescent="0.25">
      <c r="A193" s="82" t="s">
        <v>297</v>
      </c>
      <c r="B193" s="82" t="s">
        <v>397</v>
      </c>
      <c r="C193" s="82" t="s">
        <v>97</v>
      </c>
      <c r="D193" s="82" t="s">
        <v>307</v>
      </c>
      <c r="E193" s="82" t="s">
        <v>60</v>
      </c>
      <c r="F193" s="82" t="s">
        <v>366</v>
      </c>
      <c r="G193" s="82" t="s">
        <v>366</v>
      </c>
      <c r="H193">
        <v>0</v>
      </c>
      <c r="I193">
        <v>0</v>
      </c>
      <c r="J193">
        <v>0</v>
      </c>
      <c r="K193" s="92"/>
      <c r="L193">
        <v>0</v>
      </c>
      <c r="M193" s="92"/>
      <c r="N193" s="92"/>
      <c r="O193" s="92"/>
      <c r="P193">
        <v>0</v>
      </c>
      <c r="Q193" s="92"/>
      <c r="R193" s="92"/>
      <c r="S193">
        <v>-1</v>
      </c>
      <c r="T193">
        <v>0</v>
      </c>
      <c r="U193" s="82" t="s">
        <v>160</v>
      </c>
      <c r="V193" s="92"/>
      <c r="W193">
        <v>0</v>
      </c>
      <c r="X193" s="92"/>
      <c r="Y193">
        <v>0</v>
      </c>
      <c r="Z193">
        <v>0</v>
      </c>
      <c r="AA193">
        <v>0</v>
      </c>
      <c r="AB193">
        <v>0</v>
      </c>
      <c r="AC193">
        <v>-1</v>
      </c>
      <c r="AD193">
        <v>0</v>
      </c>
      <c r="AE193">
        <v>0</v>
      </c>
      <c r="AF193">
        <v>0</v>
      </c>
      <c r="AG193">
        <v>0</v>
      </c>
      <c r="AH193">
        <v>0</v>
      </c>
      <c r="AK193">
        <v>0</v>
      </c>
      <c r="AM193">
        <v>0</v>
      </c>
      <c r="AO193" s="92"/>
      <c r="AP193" s="82" t="s">
        <v>351</v>
      </c>
      <c r="AQ193" s="82" t="s">
        <v>326</v>
      </c>
      <c r="AR193" s="82"/>
      <c r="AS193">
        <v>0</v>
      </c>
      <c r="AT193">
        <v>0</v>
      </c>
      <c r="AU193">
        <v>2023</v>
      </c>
      <c r="AY193">
        <v>0</v>
      </c>
      <c r="AZ193">
        <v>0</v>
      </c>
      <c r="BA193" s="82" t="s">
        <v>398</v>
      </c>
      <c r="BB193">
        <v>1019</v>
      </c>
      <c r="BC193">
        <v>0</v>
      </c>
      <c r="BD193" s="92"/>
      <c r="BE193" s="92"/>
      <c r="BF193">
        <v>0</v>
      </c>
      <c r="BG193">
        <v>0</v>
      </c>
      <c r="BH193">
        <v>0</v>
      </c>
      <c r="BI193" s="92"/>
      <c r="BJ193" s="92"/>
      <c r="BK193" s="92"/>
      <c r="BL193">
        <v>0</v>
      </c>
    </row>
    <row r="194" spans="1:64" x14ac:dyDescent="0.25">
      <c r="A194" s="82" t="s">
        <v>297</v>
      </c>
      <c r="B194" s="82" t="s">
        <v>397</v>
      </c>
      <c r="C194" s="82" t="s">
        <v>97</v>
      </c>
      <c r="D194" s="82" t="s">
        <v>308</v>
      </c>
      <c r="E194" s="82" t="s">
        <v>61</v>
      </c>
      <c r="F194" s="82" t="s">
        <v>366</v>
      </c>
      <c r="G194" s="82" t="s">
        <v>366</v>
      </c>
      <c r="H194">
        <v>0</v>
      </c>
      <c r="I194">
        <v>0</v>
      </c>
      <c r="J194">
        <v>0</v>
      </c>
      <c r="K194" s="92"/>
      <c r="L194">
        <v>0</v>
      </c>
      <c r="M194" s="92"/>
      <c r="N194" s="92"/>
      <c r="O194" s="92"/>
      <c r="P194">
        <v>0</v>
      </c>
      <c r="Q194" s="92"/>
      <c r="R194" s="92"/>
      <c r="S194">
        <v>-1</v>
      </c>
      <c r="T194">
        <v>0</v>
      </c>
      <c r="U194" s="82" t="s">
        <v>160</v>
      </c>
      <c r="V194" s="92"/>
      <c r="W194">
        <v>0</v>
      </c>
      <c r="X194" s="92"/>
      <c r="Y194">
        <v>0</v>
      </c>
      <c r="Z194">
        <v>0</v>
      </c>
      <c r="AA194">
        <v>0</v>
      </c>
      <c r="AB194">
        <v>0</v>
      </c>
      <c r="AC194">
        <v>-1</v>
      </c>
      <c r="AD194">
        <v>0</v>
      </c>
      <c r="AE194">
        <v>0</v>
      </c>
      <c r="AF194">
        <v>0</v>
      </c>
      <c r="AG194">
        <v>0</v>
      </c>
      <c r="AH194">
        <v>0</v>
      </c>
      <c r="AK194">
        <v>0</v>
      </c>
      <c r="AM194">
        <v>0</v>
      </c>
      <c r="AO194" s="92"/>
      <c r="AP194" s="82" t="s">
        <v>351</v>
      </c>
      <c r="AQ194" s="82" t="s">
        <v>326</v>
      </c>
      <c r="AR194" s="82"/>
      <c r="AS194">
        <v>0</v>
      </c>
      <c r="AT194">
        <v>0</v>
      </c>
      <c r="AU194">
        <v>2023</v>
      </c>
      <c r="AY194">
        <v>0</v>
      </c>
      <c r="AZ194">
        <v>0</v>
      </c>
      <c r="BA194" s="82" t="s">
        <v>398</v>
      </c>
      <c r="BB194">
        <v>1020</v>
      </c>
      <c r="BC194">
        <v>0</v>
      </c>
      <c r="BD194" s="92"/>
      <c r="BE194" s="92"/>
      <c r="BF194">
        <v>0</v>
      </c>
      <c r="BG194">
        <v>0</v>
      </c>
      <c r="BH194">
        <v>0</v>
      </c>
      <c r="BI194" s="92"/>
      <c r="BJ194" s="92"/>
      <c r="BK194" s="92"/>
      <c r="BL194">
        <v>0</v>
      </c>
    </row>
    <row r="195" spans="1:64" x14ac:dyDescent="0.25">
      <c r="A195" s="82" t="s">
        <v>297</v>
      </c>
      <c r="B195" s="82" t="s">
        <v>397</v>
      </c>
      <c r="C195" s="82" t="s">
        <v>97</v>
      </c>
      <c r="D195" s="82" t="s">
        <v>309</v>
      </c>
      <c r="E195" s="82" t="s">
        <v>310</v>
      </c>
      <c r="F195" s="82" t="s">
        <v>366</v>
      </c>
      <c r="G195" s="82" t="s">
        <v>366</v>
      </c>
      <c r="H195">
        <v>0</v>
      </c>
      <c r="I195">
        <v>0</v>
      </c>
      <c r="J195">
        <v>0</v>
      </c>
      <c r="K195" s="92"/>
      <c r="L195">
        <v>0</v>
      </c>
      <c r="M195" s="92"/>
      <c r="N195" s="92"/>
      <c r="O195" s="92"/>
      <c r="P195">
        <v>0</v>
      </c>
      <c r="Q195" s="92"/>
      <c r="R195" s="92"/>
      <c r="S195">
        <v>-1</v>
      </c>
      <c r="T195">
        <v>0</v>
      </c>
      <c r="U195" s="82" t="s">
        <v>160</v>
      </c>
      <c r="V195" s="92"/>
      <c r="W195">
        <v>0</v>
      </c>
      <c r="X195" s="92"/>
      <c r="Y195">
        <v>0</v>
      </c>
      <c r="Z195">
        <v>0</v>
      </c>
      <c r="AA195">
        <v>0</v>
      </c>
      <c r="AB195">
        <v>0</v>
      </c>
      <c r="AC195">
        <v>-1</v>
      </c>
      <c r="AD195">
        <v>0</v>
      </c>
      <c r="AE195">
        <v>0</v>
      </c>
      <c r="AF195">
        <v>0</v>
      </c>
      <c r="AG195">
        <v>0</v>
      </c>
      <c r="AH195">
        <v>0</v>
      </c>
      <c r="AK195">
        <v>0</v>
      </c>
      <c r="AM195">
        <v>0</v>
      </c>
      <c r="AO195" s="92"/>
      <c r="AP195" s="82" t="s">
        <v>351</v>
      </c>
      <c r="AQ195" s="82" t="s">
        <v>326</v>
      </c>
      <c r="AR195" s="82"/>
      <c r="AS195">
        <v>0</v>
      </c>
      <c r="AT195">
        <v>0</v>
      </c>
      <c r="AU195">
        <v>2023</v>
      </c>
      <c r="AY195">
        <v>0</v>
      </c>
      <c r="AZ195">
        <v>0</v>
      </c>
      <c r="BA195" s="82" t="s">
        <v>398</v>
      </c>
      <c r="BB195">
        <v>1021</v>
      </c>
      <c r="BC195">
        <v>0</v>
      </c>
      <c r="BD195" s="92"/>
      <c r="BE195" s="92"/>
      <c r="BF195">
        <v>0</v>
      </c>
      <c r="BG195">
        <v>0</v>
      </c>
      <c r="BH195">
        <v>0</v>
      </c>
      <c r="BI195" s="92"/>
      <c r="BJ195" s="92"/>
      <c r="BK195" s="92"/>
      <c r="BL195">
        <v>0</v>
      </c>
    </row>
    <row r="196" spans="1:64" x14ac:dyDescent="0.25">
      <c r="A196" s="82" t="s">
        <v>297</v>
      </c>
      <c r="B196" s="82" t="s">
        <v>397</v>
      </c>
      <c r="C196" s="82" t="s">
        <v>97</v>
      </c>
      <c r="D196" s="82" t="s">
        <v>313</v>
      </c>
      <c r="E196" s="82" t="s">
        <v>314</v>
      </c>
      <c r="F196" s="82" t="s">
        <v>366</v>
      </c>
      <c r="G196" s="82" t="s">
        <v>366</v>
      </c>
      <c r="H196">
        <v>0</v>
      </c>
      <c r="I196">
        <v>0</v>
      </c>
      <c r="J196">
        <v>0</v>
      </c>
      <c r="K196" s="92"/>
      <c r="L196">
        <v>0</v>
      </c>
      <c r="M196" s="92"/>
      <c r="N196" s="92"/>
      <c r="O196" s="92"/>
      <c r="P196">
        <v>0</v>
      </c>
      <c r="Q196" s="92"/>
      <c r="R196" s="92"/>
      <c r="S196">
        <v>-1</v>
      </c>
      <c r="T196">
        <v>0</v>
      </c>
      <c r="U196" s="82" t="s">
        <v>160</v>
      </c>
      <c r="V196" s="92"/>
      <c r="W196">
        <v>0</v>
      </c>
      <c r="X196" s="92"/>
      <c r="Y196">
        <v>0</v>
      </c>
      <c r="Z196">
        <v>0</v>
      </c>
      <c r="AA196">
        <v>0</v>
      </c>
      <c r="AB196">
        <v>0</v>
      </c>
      <c r="AC196">
        <v>-1</v>
      </c>
      <c r="AD196">
        <v>0</v>
      </c>
      <c r="AE196">
        <v>0</v>
      </c>
      <c r="AF196">
        <v>0</v>
      </c>
      <c r="AG196">
        <v>0</v>
      </c>
      <c r="AH196">
        <v>0</v>
      </c>
      <c r="AK196">
        <v>0</v>
      </c>
      <c r="AM196">
        <v>0</v>
      </c>
      <c r="AO196" s="92"/>
      <c r="AP196" s="82" t="s">
        <v>351</v>
      </c>
      <c r="AQ196" s="82" t="s">
        <v>326</v>
      </c>
      <c r="AR196" s="82"/>
      <c r="AS196">
        <v>0</v>
      </c>
      <c r="AT196">
        <v>0</v>
      </c>
      <c r="AU196">
        <v>2023</v>
      </c>
      <c r="AY196">
        <v>0</v>
      </c>
      <c r="AZ196">
        <v>0</v>
      </c>
      <c r="BA196" s="82" t="s">
        <v>398</v>
      </c>
      <c r="BB196">
        <v>1022</v>
      </c>
      <c r="BC196">
        <v>0</v>
      </c>
      <c r="BD196" s="92"/>
      <c r="BE196" s="92"/>
      <c r="BF196">
        <v>0</v>
      </c>
      <c r="BG196">
        <v>0</v>
      </c>
      <c r="BH196">
        <v>0</v>
      </c>
      <c r="BI196" s="92"/>
      <c r="BJ196" s="92"/>
      <c r="BK196" s="92"/>
      <c r="BL196">
        <v>0</v>
      </c>
    </row>
    <row r="197" spans="1:64" x14ac:dyDescent="0.25">
      <c r="A197" s="82" t="s">
        <v>297</v>
      </c>
      <c r="B197" s="82" t="s">
        <v>397</v>
      </c>
      <c r="C197" s="82" t="s">
        <v>97</v>
      </c>
      <c r="D197" s="82" t="s">
        <v>298</v>
      </c>
      <c r="E197" s="82" t="s">
        <v>55</v>
      </c>
      <c r="F197" s="82" t="s">
        <v>367</v>
      </c>
      <c r="G197" s="82" t="s">
        <v>367</v>
      </c>
      <c r="H197">
        <v>0</v>
      </c>
      <c r="I197">
        <v>0</v>
      </c>
      <c r="J197">
        <v>0</v>
      </c>
      <c r="K197" s="92"/>
      <c r="L197">
        <v>0</v>
      </c>
      <c r="M197" s="92"/>
      <c r="N197" s="92"/>
      <c r="O197" s="92"/>
      <c r="P197">
        <v>0</v>
      </c>
      <c r="Q197" s="92"/>
      <c r="R197" s="92"/>
      <c r="S197">
        <v>-1</v>
      </c>
      <c r="T197">
        <v>0</v>
      </c>
      <c r="U197" s="82" t="s">
        <v>160</v>
      </c>
      <c r="V197" s="92"/>
      <c r="W197">
        <v>0</v>
      </c>
      <c r="X197" s="92"/>
      <c r="Y197">
        <v>0</v>
      </c>
      <c r="Z197">
        <v>0</v>
      </c>
      <c r="AA197">
        <v>0</v>
      </c>
      <c r="AB197">
        <v>0</v>
      </c>
      <c r="AC197">
        <v>-1</v>
      </c>
      <c r="AD197">
        <v>0</v>
      </c>
      <c r="AE197">
        <v>0</v>
      </c>
      <c r="AF197">
        <v>0</v>
      </c>
      <c r="AG197">
        <v>0</v>
      </c>
      <c r="AH197">
        <v>0</v>
      </c>
      <c r="AK197">
        <v>0</v>
      </c>
      <c r="AM197">
        <v>0</v>
      </c>
      <c r="AO197" s="92"/>
      <c r="AP197" s="82" t="s">
        <v>347</v>
      </c>
      <c r="AQ197" s="82" t="s">
        <v>326</v>
      </c>
      <c r="AR197" s="82"/>
      <c r="AS197">
        <v>0</v>
      </c>
      <c r="AT197">
        <v>0</v>
      </c>
      <c r="AU197">
        <v>2023</v>
      </c>
      <c r="AY197">
        <v>0</v>
      </c>
      <c r="AZ197">
        <v>0</v>
      </c>
      <c r="BA197" s="82" t="s">
        <v>398</v>
      </c>
      <c r="BB197">
        <v>1023</v>
      </c>
      <c r="BC197">
        <v>0</v>
      </c>
      <c r="BD197" s="92"/>
      <c r="BE197" s="92"/>
      <c r="BF197">
        <v>0</v>
      </c>
      <c r="BG197">
        <v>0</v>
      </c>
      <c r="BH197">
        <v>0</v>
      </c>
      <c r="BI197" s="92"/>
      <c r="BJ197" s="92"/>
      <c r="BK197" s="92"/>
      <c r="BL197">
        <v>0</v>
      </c>
    </row>
    <row r="198" spans="1:64" x14ac:dyDescent="0.25">
      <c r="A198" s="82" t="s">
        <v>297</v>
      </c>
      <c r="B198" s="82" t="s">
        <v>397</v>
      </c>
      <c r="C198" s="82" t="s">
        <v>97</v>
      </c>
      <c r="D198" s="82" t="s">
        <v>303</v>
      </c>
      <c r="E198" s="82" t="s">
        <v>304</v>
      </c>
      <c r="F198" s="82" t="s">
        <v>367</v>
      </c>
      <c r="G198" s="82" t="s">
        <v>367</v>
      </c>
      <c r="H198">
        <v>0</v>
      </c>
      <c r="I198">
        <v>0</v>
      </c>
      <c r="J198">
        <v>0</v>
      </c>
      <c r="K198" s="92"/>
      <c r="L198">
        <v>0</v>
      </c>
      <c r="M198" s="92"/>
      <c r="N198" s="92"/>
      <c r="O198" s="92"/>
      <c r="P198">
        <v>0</v>
      </c>
      <c r="Q198" s="92"/>
      <c r="R198" s="92"/>
      <c r="S198">
        <v>-1</v>
      </c>
      <c r="T198">
        <v>0</v>
      </c>
      <c r="U198" s="82" t="s">
        <v>160</v>
      </c>
      <c r="V198" s="92"/>
      <c r="W198">
        <v>0</v>
      </c>
      <c r="X198" s="92"/>
      <c r="Y198">
        <v>0</v>
      </c>
      <c r="Z198">
        <v>0</v>
      </c>
      <c r="AA198">
        <v>0</v>
      </c>
      <c r="AB198">
        <v>0</v>
      </c>
      <c r="AC198">
        <v>-1</v>
      </c>
      <c r="AD198">
        <v>0</v>
      </c>
      <c r="AE198">
        <v>0</v>
      </c>
      <c r="AF198">
        <v>0</v>
      </c>
      <c r="AG198">
        <v>0</v>
      </c>
      <c r="AH198">
        <v>0</v>
      </c>
      <c r="AK198">
        <v>0</v>
      </c>
      <c r="AM198">
        <v>0</v>
      </c>
      <c r="AO198" s="92"/>
      <c r="AP198" s="82" t="s">
        <v>347</v>
      </c>
      <c r="AQ198" s="82" t="s">
        <v>326</v>
      </c>
      <c r="AR198" s="82"/>
      <c r="AS198">
        <v>0</v>
      </c>
      <c r="AT198">
        <v>0</v>
      </c>
      <c r="AU198">
        <v>2023</v>
      </c>
      <c r="AY198">
        <v>0</v>
      </c>
      <c r="AZ198">
        <v>0</v>
      </c>
      <c r="BA198" s="82" t="s">
        <v>398</v>
      </c>
      <c r="BB198">
        <v>1024</v>
      </c>
      <c r="BC198">
        <v>0</v>
      </c>
      <c r="BD198" s="92"/>
      <c r="BE198" s="92"/>
      <c r="BF198">
        <v>0</v>
      </c>
      <c r="BG198">
        <v>0</v>
      </c>
      <c r="BH198">
        <v>0</v>
      </c>
      <c r="BI198" s="92"/>
      <c r="BJ198" s="92"/>
      <c r="BK198" s="92"/>
      <c r="BL198">
        <v>0</v>
      </c>
    </row>
    <row r="199" spans="1:64" x14ac:dyDescent="0.25">
      <c r="A199" s="82" t="s">
        <v>297</v>
      </c>
      <c r="B199" s="82" t="s">
        <v>397</v>
      </c>
      <c r="C199" s="82" t="s">
        <v>97</v>
      </c>
      <c r="D199" s="82" t="s">
        <v>305</v>
      </c>
      <c r="E199" s="82" t="s">
        <v>58</v>
      </c>
      <c r="F199" s="82" t="s">
        <v>367</v>
      </c>
      <c r="G199" s="82" t="s">
        <v>367</v>
      </c>
      <c r="H199">
        <v>0</v>
      </c>
      <c r="I199">
        <v>0</v>
      </c>
      <c r="J199">
        <v>0</v>
      </c>
      <c r="K199" s="92"/>
      <c r="L199">
        <v>0</v>
      </c>
      <c r="M199" s="92"/>
      <c r="N199" s="92"/>
      <c r="O199" s="92"/>
      <c r="P199">
        <v>0</v>
      </c>
      <c r="Q199" s="92"/>
      <c r="R199" s="92"/>
      <c r="S199">
        <v>-1</v>
      </c>
      <c r="T199">
        <v>0</v>
      </c>
      <c r="U199" s="82" t="s">
        <v>160</v>
      </c>
      <c r="V199" s="92"/>
      <c r="W199">
        <v>0</v>
      </c>
      <c r="X199" s="92"/>
      <c r="Y199">
        <v>0</v>
      </c>
      <c r="Z199">
        <v>0</v>
      </c>
      <c r="AA199">
        <v>0</v>
      </c>
      <c r="AB199">
        <v>0</v>
      </c>
      <c r="AC199">
        <v>-1</v>
      </c>
      <c r="AD199">
        <v>0</v>
      </c>
      <c r="AE199">
        <v>0</v>
      </c>
      <c r="AF199">
        <v>0</v>
      </c>
      <c r="AG199">
        <v>0</v>
      </c>
      <c r="AH199">
        <v>0</v>
      </c>
      <c r="AK199">
        <v>0</v>
      </c>
      <c r="AM199">
        <v>0</v>
      </c>
      <c r="AO199" s="92"/>
      <c r="AP199" s="82" t="s">
        <v>347</v>
      </c>
      <c r="AQ199" s="82" t="s">
        <v>326</v>
      </c>
      <c r="AR199" s="82"/>
      <c r="AS199">
        <v>0</v>
      </c>
      <c r="AT199">
        <v>0</v>
      </c>
      <c r="AU199">
        <v>2023</v>
      </c>
      <c r="AY199">
        <v>0</v>
      </c>
      <c r="AZ199">
        <v>0</v>
      </c>
      <c r="BA199" s="82" t="s">
        <v>398</v>
      </c>
      <c r="BB199">
        <v>1025</v>
      </c>
      <c r="BC199">
        <v>0</v>
      </c>
      <c r="BD199" s="92"/>
      <c r="BE199" s="92"/>
      <c r="BF199">
        <v>0</v>
      </c>
      <c r="BG199">
        <v>0</v>
      </c>
      <c r="BH199">
        <v>0</v>
      </c>
      <c r="BI199" s="92"/>
      <c r="BJ199" s="92"/>
      <c r="BK199" s="92"/>
      <c r="BL199">
        <v>0</v>
      </c>
    </row>
    <row r="200" spans="1:64" x14ac:dyDescent="0.25">
      <c r="A200" s="82" t="s">
        <v>297</v>
      </c>
      <c r="B200" s="82" t="s">
        <v>397</v>
      </c>
      <c r="C200" s="82" t="s">
        <v>97</v>
      </c>
      <c r="D200" s="82" t="s">
        <v>306</v>
      </c>
      <c r="E200" s="82" t="s">
        <v>59</v>
      </c>
      <c r="F200" s="82" t="s">
        <v>367</v>
      </c>
      <c r="G200" s="82" t="s">
        <v>367</v>
      </c>
      <c r="H200">
        <v>0</v>
      </c>
      <c r="I200">
        <v>0</v>
      </c>
      <c r="J200">
        <v>0</v>
      </c>
      <c r="K200" s="92"/>
      <c r="L200">
        <v>0</v>
      </c>
      <c r="M200" s="92"/>
      <c r="N200" s="92"/>
      <c r="O200" s="92"/>
      <c r="P200">
        <v>0</v>
      </c>
      <c r="Q200" s="92"/>
      <c r="R200" s="92"/>
      <c r="S200">
        <v>-1</v>
      </c>
      <c r="T200">
        <v>0</v>
      </c>
      <c r="U200" s="82" t="s">
        <v>160</v>
      </c>
      <c r="V200" s="92"/>
      <c r="W200">
        <v>0</v>
      </c>
      <c r="X200" s="92"/>
      <c r="Y200">
        <v>0</v>
      </c>
      <c r="Z200">
        <v>0</v>
      </c>
      <c r="AA200">
        <v>0</v>
      </c>
      <c r="AB200">
        <v>0</v>
      </c>
      <c r="AC200">
        <v>-1</v>
      </c>
      <c r="AD200">
        <v>0</v>
      </c>
      <c r="AE200">
        <v>0</v>
      </c>
      <c r="AF200">
        <v>0</v>
      </c>
      <c r="AG200">
        <v>0</v>
      </c>
      <c r="AH200">
        <v>0</v>
      </c>
      <c r="AK200">
        <v>0</v>
      </c>
      <c r="AM200">
        <v>0</v>
      </c>
      <c r="AO200" s="92"/>
      <c r="AP200" s="82" t="s">
        <v>347</v>
      </c>
      <c r="AQ200" s="82" t="s">
        <v>326</v>
      </c>
      <c r="AR200" s="82"/>
      <c r="AS200">
        <v>0</v>
      </c>
      <c r="AT200">
        <v>0</v>
      </c>
      <c r="AU200">
        <v>2023</v>
      </c>
      <c r="AY200">
        <v>0</v>
      </c>
      <c r="AZ200">
        <v>0</v>
      </c>
      <c r="BA200" s="82" t="s">
        <v>398</v>
      </c>
      <c r="BB200">
        <v>1026</v>
      </c>
      <c r="BC200">
        <v>0</v>
      </c>
      <c r="BD200" s="92"/>
      <c r="BE200" s="92"/>
      <c r="BF200">
        <v>0</v>
      </c>
      <c r="BG200">
        <v>0</v>
      </c>
      <c r="BH200">
        <v>0</v>
      </c>
      <c r="BI200" s="92"/>
      <c r="BJ200" s="92"/>
      <c r="BK200" s="92"/>
      <c r="BL200">
        <v>0</v>
      </c>
    </row>
    <row r="201" spans="1:64" x14ac:dyDescent="0.25">
      <c r="A201" s="82" t="s">
        <v>297</v>
      </c>
      <c r="B201" s="82" t="s">
        <v>397</v>
      </c>
      <c r="C201" s="82" t="s">
        <v>97</v>
      </c>
      <c r="D201" s="82" t="s">
        <v>309</v>
      </c>
      <c r="E201" s="82" t="s">
        <v>310</v>
      </c>
      <c r="F201" s="82" t="s">
        <v>367</v>
      </c>
      <c r="G201" s="82" t="s">
        <v>367</v>
      </c>
      <c r="H201">
        <v>0</v>
      </c>
      <c r="I201">
        <v>0</v>
      </c>
      <c r="J201">
        <v>0</v>
      </c>
      <c r="K201" s="92"/>
      <c r="L201">
        <v>0</v>
      </c>
      <c r="M201" s="92"/>
      <c r="N201" s="92"/>
      <c r="O201" s="92"/>
      <c r="P201">
        <v>0</v>
      </c>
      <c r="Q201" s="92"/>
      <c r="R201" s="92"/>
      <c r="S201">
        <v>-1</v>
      </c>
      <c r="T201">
        <v>0</v>
      </c>
      <c r="U201" s="82" t="s">
        <v>160</v>
      </c>
      <c r="V201" s="92"/>
      <c r="W201">
        <v>0</v>
      </c>
      <c r="X201" s="92"/>
      <c r="Y201">
        <v>0</v>
      </c>
      <c r="Z201">
        <v>0</v>
      </c>
      <c r="AA201">
        <v>0</v>
      </c>
      <c r="AB201">
        <v>0</v>
      </c>
      <c r="AC201">
        <v>-1</v>
      </c>
      <c r="AD201">
        <v>0</v>
      </c>
      <c r="AE201">
        <v>0</v>
      </c>
      <c r="AF201">
        <v>0</v>
      </c>
      <c r="AG201">
        <v>0</v>
      </c>
      <c r="AH201">
        <v>0</v>
      </c>
      <c r="AK201">
        <v>0</v>
      </c>
      <c r="AM201">
        <v>0</v>
      </c>
      <c r="AO201" s="92"/>
      <c r="AP201" s="82" t="s">
        <v>347</v>
      </c>
      <c r="AQ201" s="82" t="s">
        <v>326</v>
      </c>
      <c r="AR201" s="82"/>
      <c r="AS201">
        <v>0</v>
      </c>
      <c r="AT201">
        <v>0</v>
      </c>
      <c r="AU201">
        <v>2023</v>
      </c>
      <c r="AY201">
        <v>0</v>
      </c>
      <c r="AZ201">
        <v>0</v>
      </c>
      <c r="BA201" s="82" t="s">
        <v>398</v>
      </c>
      <c r="BB201">
        <v>1027</v>
      </c>
      <c r="BC201">
        <v>0</v>
      </c>
      <c r="BD201" s="92"/>
      <c r="BE201" s="92"/>
      <c r="BF201">
        <v>0</v>
      </c>
      <c r="BG201">
        <v>0</v>
      </c>
      <c r="BH201">
        <v>0</v>
      </c>
      <c r="BI201" s="92"/>
      <c r="BJ201" s="92"/>
      <c r="BK201" s="92"/>
      <c r="BL201">
        <v>0</v>
      </c>
    </row>
    <row r="202" spans="1:64" x14ac:dyDescent="0.25">
      <c r="A202" s="82" t="s">
        <v>297</v>
      </c>
      <c r="B202" s="82" t="s">
        <v>397</v>
      </c>
      <c r="C202" s="82" t="s">
        <v>97</v>
      </c>
      <c r="D202" s="82" t="s">
        <v>298</v>
      </c>
      <c r="E202" s="82" t="s">
        <v>55</v>
      </c>
      <c r="F202" s="82" t="s">
        <v>368</v>
      </c>
      <c r="G202" s="82" t="s">
        <v>368</v>
      </c>
      <c r="H202">
        <v>0</v>
      </c>
      <c r="I202">
        <v>0</v>
      </c>
      <c r="J202">
        <v>0</v>
      </c>
      <c r="K202" s="92"/>
      <c r="L202">
        <v>0</v>
      </c>
      <c r="M202" s="92"/>
      <c r="N202" s="92"/>
      <c r="O202" s="92"/>
      <c r="P202">
        <v>0</v>
      </c>
      <c r="Q202" s="92"/>
      <c r="R202" s="92"/>
      <c r="S202">
        <v>-1</v>
      </c>
      <c r="T202">
        <v>0</v>
      </c>
      <c r="U202" s="82" t="s">
        <v>160</v>
      </c>
      <c r="V202" s="92"/>
      <c r="W202">
        <v>0</v>
      </c>
      <c r="X202" s="92"/>
      <c r="Y202">
        <v>0</v>
      </c>
      <c r="Z202">
        <v>0</v>
      </c>
      <c r="AA202">
        <v>0</v>
      </c>
      <c r="AB202">
        <v>0</v>
      </c>
      <c r="AC202">
        <v>-1</v>
      </c>
      <c r="AD202">
        <v>0</v>
      </c>
      <c r="AE202">
        <v>0</v>
      </c>
      <c r="AF202">
        <v>0</v>
      </c>
      <c r="AG202">
        <v>0</v>
      </c>
      <c r="AH202">
        <v>0</v>
      </c>
      <c r="AK202">
        <v>0</v>
      </c>
      <c r="AM202">
        <v>0</v>
      </c>
      <c r="AO202" s="92"/>
      <c r="AP202" s="82" t="s">
        <v>354</v>
      </c>
      <c r="AQ202" s="82" t="s">
        <v>326</v>
      </c>
      <c r="AR202" s="82"/>
      <c r="AS202">
        <v>0</v>
      </c>
      <c r="AT202">
        <v>0</v>
      </c>
      <c r="AU202">
        <v>2023</v>
      </c>
      <c r="AY202">
        <v>0</v>
      </c>
      <c r="AZ202">
        <v>0</v>
      </c>
      <c r="BA202" s="82" t="s">
        <v>398</v>
      </c>
      <c r="BB202">
        <v>1028</v>
      </c>
      <c r="BC202">
        <v>0</v>
      </c>
      <c r="BD202" s="92"/>
      <c r="BE202" s="92"/>
      <c r="BF202">
        <v>0</v>
      </c>
      <c r="BG202">
        <v>0</v>
      </c>
      <c r="BH202">
        <v>0</v>
      </c>
      <c r="BI202" s="92"/>
      <c r="BJ202" s="92"/>
      <c r="BK202" s="92"/>
      <c r="BL202">
        <v>0</v>
      </c>
    </row>
    <row r="203" spans="1:64" x14ac:dyDescent="0.25">
      <c r="A203" s="82" t="s">
        <v>297</v>
      </c>
      <c r="B203" s="82" t="s">
        <v>397</v>
      </c>
      <c r="C203" s="82" t="s">
        <v>97</v>
      </c>
      <c r="D203" s="82" t="s">
        <v>303</v>
      </c>
      <c r="E203" s="82" t="s">
        <v>304</v>
      </c>
      <c r="F203" s="82" t="s">
        <v>368</v>
      </c>
      <c r="G203" s="82" t="s">
        <v>368</v>
      </c>
      <c r="H203">
        <v>0</v>
      </c>
      <c r="I203">
        <v>0</v>
      </c>
      <c r="J203">
        <v>0</v>
      </c>
      <c r="K203" s="92"/>
      <c r="L203">
        <v>0</v>
      </c>
      <c r="M203" s="92"/>
      <c r="N203" s="92"/>
      <c r="O203" s="92"/>
      <c r="P203">
        <v>0</v>
      </c>
      <c r="Q203" s="92"/>
      <c r="R203" s="92"/>
      <c r="S203">
        <v>-1</v>
      </c>
      <c r="T203">
        <v>0</v>
      </c>
      <c r="U203" s="82" t="s">
        <v>160</v>
      </c>
      <c r="V203" s="92"/>
      <c r="W203">
        <v>0</v>
      </c>
      <c r="X203" s="92"/>
      <c r="Y203">
        <v>0</v>
      </c>
      <c r="Z203">
        <v>0</v>
      </c>
      <c r="AA203">
        <v>0</v>
      </c>
      <c r="AB203">
        <v>0</v>
      </c>
      <c r="AC203">
        <v>-1</v>
      </c>
      <c r="AD203">
        <v>0</v>
      </c>
      <c r="AE203">
        <v>0</v>
      </c>
      <c r="AF203">
        <v>0</v>
      </c>
      <c r="AG203">
        <v>0</v>
      </c>
      <c r="AH203">
        <v>0</v>
      </c>
      <c r="AK203">
        <v>0</v>
      </c>
      <c r="AM203">
        <v>0</v>
      </c>
      <c r="AO203" s="92"/>
      <c r="AP203" s="82" t="s">
        <v>354</v>
      </c>
      <c r="AQ203" s="82" t="s">
        <v>326</v>
      </c>
      <c r="AR203" s="82"/>
      <c r="AS203">
        <v>0</v>
      </c>
      <c r="AT203">
        <v>0</v>
      </c>
      <c r="AU203">
        <v>2023</v>
      </c>
      <c r="AY203">
        <v>0</v>
      </c>
      <c r="AZ203">
        <v>0</v>
      </c>
      <c r="BA203" s="82" t="s">
        <v>398</v>
      </c>
      <c r="BB203">
        <v>1029</v>
      </c>
      <c r="BC203">
        <v>0</v>
      </c>
      <c r="BD203" s="92"/>
      <c r="BE203" s="92"/>
      <c r="BF203">
        <v>0</v>
      </c>
      <c r="BG203">
        <v>0</v>
      </c>
      <c r="BH203">
        <v>0</v>
      </c>
      <c r="BI203" s="92"/>
      <c r="BJ203" s="92"/>
      <c r="BK203" s="92"/>
      <c r="BL203">
        <v>0</v>
      </c>
    </row>
    <row r="204" spans="1:64" x14ac:dyDescent="0.25">
      <c r="A204" s="82" t="s">
        <v>297</v>
      </c>
      <c r="B204" s="82" t="s">
        <v>397</v>
      </c>
      <c r="C204" s="82" t="s">
        <v>97</v>
      </c>
      <c r="D204" s="82" t="s">
        <v>305</v>
      </c>
      <c r="E204" s="82" t="s">
        <v>58</v>
      </c>
      <c r="F204" s="82" t="s">
        <v>368</v>
      </c>
      <c r="G204" s="82" t="s">
        <v>368</v>
      </c>
      <c r="H204">
        <v>0</v>
      </c>
      <c r="I204">
        <v>0</v>
      </c>
      <c r="J204">
        <v>0</v>
      </c>
      <c r="K204" s="92"/>
      <c r="L204">
        <v>0</v>
      </c>
      <c r="M204" s="92"/>
      <c r="N204" s="92"/>
      <c r="O204" s="92"/>
      <c r="P204">
        <v>0</v>
      </c>
      <c r="Q204" s="92"/>
      <c r="R204" s="92"/>
      <c r="S204">
        <v>-1</v>
      </c>
      <c r="T204">
        <v>0</v>
      </c>
      <c r="U204" s="82" t="s">
        <v>160</v>
      </c>
      <c r="V204" s="92"/>
      <c r="W204">
        <v>0</v>
      </c>
      <c r="X204" s="92"/>
      <c r="Y204">
        <v>0</v>
      </c>
      <c r="Z204">
        <v>0</v>
      </c>
      <c r="AA204">
        <v>0</v>
      </c>
      <c r="AB204">
        <v>0</v>
      </c>
      <c r="AC204">
        <v>-1</v>
      </c>
      <c r="AD204">
        <v>0</v>
      </c>
      <c r="AE204">
        <v>0</v>
      </c>
      <c r="AF204">
        <v>0</v>
      </c>
      <c r="AG204">
        <v>0</v>
      </c>
      <c r="AH204">
        <v>0</v>
      </c>
      <c r="AK204">
        <v>0</v>
      </c>
      <c r="AM204">
        <v>0</v>
      </c>
      <c r="AO204" s="92"/>
      <c r="AP204" s="82" t="s">
        <v>354</v>
      </c>
      <c r="AQ204" s="82" t="s">
        <v>326</v>
      </c>
      <c r="AR204" s="82"/>
      <c r="AS204">
        <v>0</v>
      </c>
      <c r="AT204">
        <v>0</v>
      </c>
      <c r="AU204">
        <v>2023</v>
      </c>
      <c r="AY204">
        <v>0</v>
      </c>
      <c r="AZ204">
        <v>0</v>
      </c>
      <c r="BA204" s="82" t="s">
        <v>398</v>
      </c>
      <c r="BB204">
        <v>1030</v>
      </c>
      <c r="BC204">
        <v>0</v>
      </c>
      <c r="BD204" s="92"/>
      <c r="BE204" s="92"/>
      <c r="BF204">
        <v>0</v>
      </c>
      <c r="BG204">
        <v>0</v>
      </c>
      <c r="BH204">
        <v>0</v>
      </c>
      <c r="BI204" s="92"/>
      <c r="BJ204" s="92"/>
      <c r="BK204" s="92"/>
      <c r="BL204">
        <v>0</v>
      </c>
    </row>
    <row r="205" spans="1:64" x14ac:dyDescent="0.25">
      <c r="A205" s="82" t="s">
        <v>297</v>
      </c>
      <c r="B205" s="82" t="s">
        <v>397</v>
      </c>
      <c r="C205" s="82" t="s">
        <v>97</v>
      </c>
      <c r="D205" s="82" t="s">
        <v>306</v>
      </c>
      <c r="E205" s="82" t="s">
        <v>59</v>
      </c>
      <c r="F205" s="82" t="s">
        <v>368</v>
      </c>
      <c r="G205" s="82" t="s">
        <v>368</v>
      </c>
      <c r="H205">
        <v>0</v>
      </c>
      <c r="I205">
        <v>0</v>
      </c>
      <c r="J205">
        <v>0</v>
      </c>
      <c r="K205" s="92"/>
      <c r="L205">
        <v>0</v>
      </c>
      <c r="M205" s="92"/>
      <c r="N205" s="92"/>
      <c r="O205" s="92"/>
      <c r="P205">
        <v>0</v>
      </c>
      <c r="Q205" s="92"/>
      <c r="R205" s="92"/>
      <c r="S205">
        <v>-1</v>
      </c>
      <c r="T205">
        <v>0</v>
      </c>
      <c r="U205" s="82" t="s">
        <v>160</v>
      </c>
      <c r="V205" s="92"/>
      <c r="W205">
        <v>0</v>
      </c>
      <c r="X205" s="92"/>
      <c r="Y205">
        <v>0</v>
      </c>
      <c r="Z205">
        <v>0</v>
      </c>
      <c r="AA205">
        <v>0</v>
      </c>
      <c r="AB205">
        <v>0</v>
      </c>
      <c r="AC205">
        <v>-1</v>
      </c>
      <c r="AD205">
        <v>0</v>
      </c>
      <c r="AE205">
        <v>0</v>
      </c>
      <c r="AF205">
        <v>0</v>
      </c>
      <c r="AG205">
        <v>0</v>
      </c>
      <c r="AH205">
        <v>0</v>
      </c>
      <c r="AK205">
        <v>0</v>
      </c>
      <c r="AM205">
        <v>0</v>
      </c>
      <c r="AO205" s="92"/>
      <c r="AP205" s="82" t="s">
        <v>354</v>
      </c>
      <c r="AQ205" s="82" t="s">
        <v>326</v>
      </c>
      <c r="AR205" s="82"/>
      <c r="AS205">
        <v>0</v>
      </c>
      <c r="AT205">
        <v>0</v>
      </c>
      <c r="AU205">
        <v>2023</v>
      </c>
      <c r="AY205">
        <v>0</v>
      </c>
      <c r="AZ205">
        <v>0</v>
      </c>
      <c r="BA205" s="82" t="s">
        <v>398</v>
      </c>
      <c r="BB205">
        <v>1031</v>
      </c>
      <c r="BC205">
        <v>0</v>
      </c>
      <c r="BD205" s="92"/>
      <c r="BE205" s="92"/>
      <c r="BF205">
        <v>0</v>
      </c>
      <c r="BG205">
        <v>0</v>
      </c>
      <c r="BH205">
        <v>0</v>
      </c>
      <c r="BI205" s="92"/>
      <c r="BJ205" s="92"/>
      <c r="BK205" s="92"/>
      <c r="BL205">
        <v>0</v>
      </c>
    </row>
    <row r="206" spans="1:64" x14ac:dyDescent="0.25">
      <c r="A206" s="82" t="s">
        <v>297</v>
      </c>
      <c r="B206" s="82" t="s">
        <v>397</v>
      </c>
      <c r="C206" s="82" t="s">
        <v>97</v>
      </c>
      <c r="D206" s="82" t="s">
        <v>308</v>
      </c>
      <c r="E206" s="82" t="s">
        <v>61</v>
      </c>
      <c r="F206" s="82" t="s">
        <v>368</v>
      </c>
      <c r="G206" s="82" t="s">
        <v>368</v>
      </c>
      <c r="H206">
        <v>0</v>
      </c>
      <c r="I206">
        <v>0</v>
      </c>
      <c r="J206">
        <v>0</v>
      </c>
      <c r="K206" s="92"/>
      <c r="L206">
        <v>0</v>
      </c>
      <c r="M206" s="92"/>
      <c r="N206" s="92"/>
      <c r="O206" s="92"/>
      <c r="P206">
        <v>0</v>
      </c>
      <c r="Q206" s="92"/>
      <c r="R206" s="92"/>
      <c r="S206">
        <v>-1</v>
      </c>
      <c r="T206">
        <v>0</v>
      </c>
      <c r="U206" s="82" t="s">
        <v>160</v>
      </c>
      <c r="V206" s="92"/>
      <c r="W206">
        <v>0</v>
      </c>
      <c r="X206" s="92"/>
      <c r="Y206">
        <v>0</v>
      </c>
      <c r="Z206">
        <v>0</v>
      </c>
      <c r="AA206">
        <v>0</v>
      </c>
      <c r="AB206">
        <v>0</v>
      </c>
      <c r="AC206">
        <v>-1</v>
      </c>
      <c r="AD206">
        <v>0</v>
      </c>
      <c r="AE206">
        <v>0</v>
      </c>
      <c r="AF206">
        <v>0</v>
      </c>
      <c r="AG206">
        <v>0</v>
      </c>
      <c r="AH206">
        <v>0</v>
      </c>
      <c r="AK206">
        <v>0</v>
      </c>
      <c r="AM206">
        <v>0</v>
      </c>
      <c r="AO206" s="92"/>
      <c r="AP206" s="82" t="s">
        <v>354</v>
      </c>
      <c r="AQ206" s="82" t="s">
        <v>326</v>
      </c>
      <c r="AR206" s="82"/>
      <c r="AS206">
        <v>0</v>
      </c>
      <c r="AT206">
        <v>0</v>
      </c>
      <c r="AU206">
        <v>2023</v>
      </c>
      <c r="AY206">
        <v>0</v>
      </c>
      <c r="AZ206">
        <v>0</v>
      </c>
      <c r="BA206" s="82" t="s">
        <v>398</v>
      </c>
      <c r="BB206">
        <v>1032</v>
      </c>
      <c r="BC206">
        <v>0</v>
      </c>
      <c r="BD206" s="92"/>
      <c r="BE206" s="92"/>
      <c r="BF206">
        <v>0</v>
      </c>
      <c r="BG206">
        <v>0</v>
      </c>
      <c r="BH206">
        <v>0</v>
      </c>
      <c r="BI206" s="92"/>
      <c r="BJ206" s="92"/>
      <c r="BK206" s="92"/>
      <c r="BL206">
        <v>0</v>
      </c>
    </row>
    <row r="207" spans="1:64" x14ac:dyDescent="0.25">
      <c r="A207" s="82" t="s">
        <v>297</v>
      </c>
      <c r="B207" s="82" t="s">
        <v>397</v>
      </c>
      <c r="C207" s="82" t="s">
        <v>97</v>
      </c>
      <c r="D207" s="82" t="s">
        <v>309</v>
      </c>
      <c r="E207" s="82" t="s">
        <v>310</v>
      </c>
      <c r="F207" s="82" t="s">
        <v>368</v>
      </c>
      <c r="G207" s="82" t="s">
        <v>368</v>
      </c>
      <c r="H207">
        <v>0</v>
      </c>
      <c r="I207">
        <v>0</v>
      </c>
      <c r="J207">
        <v>0</v>
      </c>
      <c r="K207" s="92"/>
      <c r="L207">
        <v>0</v>
      </c>
      <c r="M207" s="92"/>
      <c r="N207" s="92"/>
      <c r="O207" s="92"/>
      <c r="P207">
        <v>0</v>
      </c>
      <c r="Q207" s="92"/>
      <c r="R207" s="92"/>
      <c r="S207">
        <v>-1</v>
      </c>
      <c r="T207">
        <v>0</v>
      </c>
      <c r="U207" s="82" t="s">
        <v>160</v>
      </c>
      <c r="V207" s="92"/>
      <c r="W207">
        <v>0</v>
      </c>
      <c r="X207" s="92"/>
      <c r="Y207">
        <v>0</v>
      </c>
      <c r="Z207">
        <v>0</v>
      </c>
      <c r="AA207">
        <v>0</v>
      </c>
      <c r="AB207">
        <v>0</v>
      </c>
      <c r="AC207">
        <v>-1</v>
      </c>
      <c r="AD207">
        <v>0</v>
      </c>
      <c r="AE207">
        <v>0</v>
      </c>
      <c r="AF207">
        <v>0</v>
      </c>
      <c r="AG207">
        <v>0</v>
      </c>
      <c r="AH207">
        <v>0</v>
      </c>
      <c r="AK207">
        <v>0</v>
      </c>
      <c r="AM207">
        <v>0</v>
      </c>
      <c r="AO207" s="92"/>
      <c r="AP207" s="82" t="s">
        <v>354</v>
      </c>
      <c r="AQ207" s="82" t="s">
        <v>326</v>
      </c>
      <c r="AR207" s="82"/>
      <c r="AS207">
        <v>0</v>
      </c>
      <c r="AT207">
        <v>0</v>
      </c>
      <c r="AU207">
        <v>2023</v>
      </c>
      <c r="AY207">
        <v>0</v>
      </c>
      <c r="AZ207">
        <v>0</v>
      </c>
      <c r="BA207" s="82" t="s">
        <v>398</v>
      </c>
      <c r="BB207">
        <v>1033</v>
      </c>
      <c r="BC207">
        <v>0</v>
      </c>
      <c r="BD207" s="92"/>
      <c r="BE207" s="92"/>
      <c r="BF207">
        <v>0</v>
      </c>
      <c r="BG207">
        <v>0</v>
      </c>
      <c r="BH207">
        <v>0</v>
      </c>
      <c r="BI207" s="92"/>
      <c r="BJ207" s="92"/>
      <c r="BK207" s="92"/>
      <c r="BL207">
        <v>0</v>
      </c>
    </row>
    <row r="208" spans="1:64" x14ac:dyDescent="0.25">
      <c r="A208" s="82" t="s">
        <v>297</v>
      </c>
      <c r="B208" s="82" t="s">
        <v>397</v>
      </c>
      <c r="C208" s="82" t="s">
        <v>97</v>
      </c>
      <c r="D208" s="82" t="s">
        <v>313</v>
      </c>
      <c r="E208" s="82" t="s">
        <v>314</v>
      </c>
      <c r="F208" s="82" t="s">
        <v>368</v>
      </c>
      <c r="G208" s="82" t="s">
        <v>368</v>
      </c>
      <c r="H208">
        <v>0</v>
      </c>
      <c r="I208">
        <v>0</v>
      </c>
      <c r="J208">
        <v>0</v>
      </c>
      <c r="K208" s="92"/>
      <c r="L208">
        <v>0</v>
      </c>
      <c r="M208" s="92"/>
      <c r="N208" s="92"/>
      <c r="O208" s="92"/>
      <c r="P208">
        <v>0</v>
      </c>
      <c r="Q208" s="92"/>
      <c r="R208" s="92"/>
      <c r="S208">
        <v>-1</v>
      </c>
      <c r="T208">
        <v>0</v>
      </c>
      <c r="U208" s="82" t="s">
        <v>160</v>
      </c>
      <c r="V208" s="92"/>
      <c r="W208">
        <v>0</v>
      </c>
      <c r="X208" s="92"/>
      <c r="Y208">
        <v>0</v>
      </c>
      <c r="Z208">
        <v>0</v>
      </c>
      <c r="AA208">
        <v>0</v>
      </c>
      <c r="AB208">
        <v>0</v>
      </c>
      <c r="AC208">
        <v>-1</v>
      </c>
      <c r="AD208">
        <v>0</v>
      </c>
      <c r="AE208">
        <v>0</v>
      </c>
      <c r="AF208">
        <v>0</v>
      </c>
      <c r="AG208">
        <v>0</v>
      </c>
      <c r="AH208">
        <v>0</v>
      </c>
      <c r="AK208">
        <v>0</v>
      </c>
      <c r="AM208">
        <v>0</v>
      </c>
      <c r="AO208" s="92"/>
      <c r="AP208" s="82" t="s">
        <v>354</v>
      </c>
      <c r="AQ208" s="82" t="s">
        <v>326</v>
      </c>
      <c r="AR208" s="82"/>
      <c r="AS208">
        <v>0</v>
      </c>
      <c r="AT208">
        <v>0</v>
      </c>
      <c r="AU208">
        <v>2023</v>
      </c>
      <c r="AY208">
        <v>0</v>
      </c>
      <c r="AZ208">
        <v>0</v>
      </c>
      <c r="BA208" s="82" t="s">
        <v>398</v>
      </c>
      <c r="BB208">
        <v>1034</v>
      </c>
      <c r="BC208">
        <v>0</v>
      </c>
      <c r="BD208" s="92"/>
      <c r="BE208" s="92"/>
      <c r="BF208">
        <v>0</v>
      </c>
      <c r="BG208">
        <v>0</v>
      </c>
      <c r="BH208">
        <v>0</v>
      </c>
      <c r="BI208" s="92"/>
      <c r="BJ208" s="92"/>
      <c r="BK208" s="92"/>
      <c r="BL208">
        <v>0</v>
      </c>
    </row>
    <row r="209" spans="1:64" x14ac:dyDescent="0.25">
      <c r="A209" s="82" t="s">
        <v>297</v>
      </c>
      <c r="B209" s="82" t="s">
        <v>397</v>
      </c>
      <c r="C209" s="82" t="s">
        <v>97</v>
      </c>
      <c r="D209" s="82" t="s">
        <v>298</v>
      </c>
      <c r="E209" s="82" t="s">
        <v>55</v>
      </c>
      <c r="F209" s="82" t="s">
        <v>369</v>
      </c>
      <c r="G209" s="82" t="s">
        <v>369</v>
      </c>
      <c r="H209">
        <v>0</v>
      </c>
      <c r="I209">
        <v>0</v>
      </c>
      <c r="J209">
        <v>0</v>
      </c>
      <c r="K209" s="92"/>
      <c r="L209">
        <v>0</v>
      </c>
      <c r="M209" s="92"/>
      <c r="N209" s="92"/>
      <c r="O209" s="92"/>
      <c r="P209">
        <v>0</v>
      </c>
      <c r="Q209" s="92"/>
      <c r="R209" s="92"/>
      <c r="S209">
        <v>-1</v>
      </c>
      <c r="T209">
        <v>0</v>
      </c>
      <c r="U209" s="82" t="s">
        <v>160</v>
      </c>
      <c r="V209" s="92"/>
      <c r="W209">
        <v>0</v>
      </c>
      <c r="X209" s="92"/>
      <c r="Y209">
        <v>0</v>
      </c>
      <c r="Z209">
        <v>0</v>
      </c>
      <c r="AA209">
        <v>0</v>
      </c>
      <c r="AB209">
        <v>0</v>
      </c>
      <c r="AC209">
        <v>-1</v>
      </c>
      <c r="AD209">
        <v>0</v>
      </c>
      <c r="AE209">
        <v>0</v>
      </c>
      <c r="AF209">
        <v>0</v>
      </c>
      <c r="AG209">
        <v>0</v>
      </c>
      <c r="AH209">
        <v>0</v>
      </c>
      <c r="AK209">
        <v>0</v>
      </c>
      <c r="AM209">
        <v>0</v>
      </c>
      <c r="AO209" s="92"/>
      <c r="AP209" s="82" t="s">
        <v>343</v>
      </c>
      <c r="AQ209" s="82" t="s">
        <v>326</v>
      </c>
      <c r="AR209" s="82"/>
      <c r="AS209">
        <v>0</v>
      </c>
      <c r="AT209">
        <v>0</v>
      </c>
      <c r="AU209">
        <v>2023</v>
      </c>
      <c r="AY209">
        <v>0</v>
      </c>
      <c r="AZ209">
        <v>0</v>
      </c>
      <c r="BA209" s="82" t="s">
        <v>398</v>
      </c>
      <c r="BB209">
        <v>1035</v>
      </c>
      <c r="BC209">
        <v>0</v>
      </c>
      <c r="BD209" s="92"/>
      <c r="BE209" s="92"/>
      <c r="BF209">
        <v>0</v>
      </c>
      <c r="BG209">
        <v>0</v>
      </c>
      <c r="BH209">
        <v>0</v>
      </c>
      <c r="BI209" s="92"/>
      <c r="BJ209" s="92"/>
      <c r="BK209" s="92"/>
      <c r="BL209">
        <v>0</v>
      </c>
    </row>
    <row r="210" spans="1:64" x14ac:dyDescent="0.25">
      <c r="A210" s="82" t="s">
        <v>297</v>
      </c>
      <c r="B210" s="82" t="s">
        <v>397</v>
      </c>
      <c r="C210" s="82" t="s">
        <v>97</v>
      </c>
      <c r="D210" s="82" t="s">
        <v>303</v>
      </c>
      <c r="E210" s="82" t="s">
        <v>304</v>
      </c>
      <c r="F210" s="82" t="s">
        <v>369</v>
      </c>
      <c r="G210" s="82" t="s">
        <v>369</v>
      </c>
      <c r="H210">
        <v>0</v>
      </c>
      <c r="I210">
        <v>0</v>
      </c>
      <c r="J210">
        <v>0</v>
      </c>
      <c r="K210" s="92"/>
      <c r="L210">
        <v>0</v>
      </c>
      <c r="M210" s="92"/>
      <c r="N210" s="92"/>
      <c r="O210" s="92"/>
      <c r="P210">
        <v>0</v>
      </c>
      <c r="Q210" s="92"/>
      <c r="R210" s="92"/>
      <c r="S210">
        <v>-1</v>
      </c>
      <c r="T210">
        <v>0</v>
      </c>
      <c r="U210" s="82" t="s">
        <v>160</v>
      </c>
      <c r="V210" s="92"/>
      <c r="W210">
        <v>0</v>
      </c>
      <c r="X210" s="92"/>
      <c r="Y210">
        <v>0</v>
      </c>
      <c r="Z210">
        <v>0</v>
      </c>
      <c r="AA210">
        <v>0</v>
      </c>
      <c r="AB210">
        <v>0</v>
      </c>
      <c r="AC210">
        <v>-1</v>
      </c>
      <c r="AD210">
        <v>0</v>
      </c>
      <c r="AE210">
        <v>0</v>
      </c>
      <c r="AF210">
        <v>0</v>
      </c>
      <c r="AG210">
        <v>0</v>
      </c>
      <c r="AH210">
        <v>0</v>
      </c>
      <c r="AK210">
        <v>0</v>
      </c>
      <c r="AM210">
        <v>0</v>
      </c>
      <c r="AO210" s="92"/>
      <c r="AP210" s="82" t="s">
        <v>343</v>
      </c>
      <c r="AQ210" s="82" t="s">
        <v>326</v>
      </c>
      <c r="AR210" s="82"/>
      <c r="AS210">
        <v>0</v>
      </c>
      <c r="AT210">
        <v>0</v>
      </c>
      <c r="AU210">
        <v>2023</v>
      </c>
      <c r="AY210">
        <v>0</v>
      </c>
      <c r="AZ210">
        <v>0</v>
      </c>
      <c r="BA210" s="82" t="s">
        <v>398</v>
      </c>
      <c r="BB210">
        <v>1036</v>
      </c>
      <c r="BC210">
        <v>0</v>
      </c>
      <c r="BD210" s="92"/>
      <c r="BE210" s="92"/>
      <c r="BF210">
        <v>0</v>
      </c>
      <c r="BG210">
        <v>0</v>
      </c>
      <c r="BH210">
        <v>0</v>
      </c>
      <c r="BI210" s="92"/>
      <c r="BJ210" s="92"/>
      <c r="BK210" s="92"/>
      <c r="BL210">
        <v>0</v>
      </c>
    </row>
    <row r="211" spans="1:64" x14ac:dyDescent="0.25">
      <c r="A211" s="82" t="s">
        <v>297</v>
      </c>
      <c r="B211" s="82" t="s">
        <v>397</v>
      </c>
      <c r="C211" s="82" t="s">
        <v>97</v>
      </c>
      <c r="D211" s="82" t="s">
        <v>305</v>
      </c>
      <c r="E211" s="82" t="s">
        <v>58</v>
      </c>
      <c r="F211" s="82" t="s">
        <v>369</v>
      </c>
      <c r="G211" s="82" t="s">
        <v>369</v>
      </c>
      <c r="H211">
        <v>0</v>
      </c>
      <c r="I211">
        <v>0</v>
      </c>
      <c r="J211">
        <v>0</v>
      </c>
      <c r="K211" s="92"/>
      <c r="L211">
        <v>0</v>
      </c>
      <c r="M211" s="92"/>
      <c r="N211" s="92"/>
      <c r="O211" s="92"/>
      <c r="P211">
        <v>0</v>
      </c>
      <c r="Q211" s="92"/>
      <c r="R211" s="92"/>
      <c r="S211">
        <v>-1</v>
      </c>
      <c r="T211">
        <v>0</v>
      </c>
      <c r="U211" s="82" t="s">
        <v>160</v>
      </c>
      <c r="V211" s="92"/>
      <c r="W211">
        <v>0</v>
      </c>
      <c r="X211" s="92"/>
      <c r="Y211">
        <v>0</v>
      </c>
      <c r="Z211">
        <v>0</v>
      </c>
      <c r="AA211">
        <v>0</v>
      </c>
      <c r="AB211">
        <v>0</v>
      </c>
      <c r="AC211">
        <v>-1</v>
      </c>
      <c r="AD211">
        <v>0</v>
      </c>
      <c r="AE211">
        <v>0</v>
      </c>
      <c r="AF211">
        <v>0</v>
      </c>
      <c r="AG211">
        <v>0</v>
      </c>
      <c r="AH211">
        <v>0</v>
      </c>
      <c r="AK211">
        <v>0</v>
      </c>
      <c r="AM211">
        <v>0</v>
      </c>
      <c r="AO211" s="92"/>
      <c r="AP211" s="82" t="s">
        <v>343</v>
      </c>
      <c r="AQ211" s="82" t="s">
        <v>326</v>
      </c>
      <c r="AR211" s="82"/>
      <c r="AS211">
        <v>0</v>
      </c>
      <c r="AT211">
        <v>0</v>
      </c>
      <c r="AU211">
        <v>2023</v>
      </c>
      <c r="AY211">
        <v>0</v>
      </c>
      <c r="AZ211">
        <v>0</v>
      </c>
      <c r="BA211" s="82" t="s">
        <v>398</v>
      </c>
      <c r="BB211">
        <v>1037</v>
      </c>
      <c r="BC211">
        <v>0</v>
      </c>
      <c r="BD211" s="92"/>
      <c r="BE211" s="92"/>
      <c r="BF211">
        <v>0</v>
      </c>
      <c r="BG211">
        <v>0</v>
      </c>
      <c r="BH211">
        <v>0</v>
      </c>
      <c r="BI211" s="92"/>
      <c r="BJ211" s="92"/>
      <c r="BK211" s="92"/>
      <c r="BL211">
        <v>0</v>
      </c>
    </row>
    <row r="212" spans="1:64" x14ac:dyDescent="0.25">
      <c r="A212" s="82" t="s">
        <v>297</v>
      </c>
      <c r="B212" s="82" t="s">
        <v>397</v>
      </c>
      <c r="C212" s="82" t="s">
        <v>97</v>
      </c>
      <c r="D212" s="82" t="s">
        <v>306</v>
      </c>
      <c r="E212" s="82" t="s">
        <v>59</v>
      </c>
      <c r="F212" s="82" t="s">
        <v>369</v>
      </c>
      <c r="G212" s="82" t="s">
        <v>369</v>
      </c>
      <c r="H212">
        <v>0</v>
      </c>
      <c r="I212">
        <v>0</v>
      </c>
      <c r="J212">
        <v>0</v>
      </c>
      <c r="K212" s="92"/>
      <c r="L212">
        <v>0</v>
      </c>
      <c r="M212" s="92"/>
      <c r="N212" s="92"/>
      <c r="O212" s="92"/>
      <c r="P212">
        <v>0</v>
      </c>
      <c r="Q212" s="92"/>
      <c r="R212" s="92"/>
      <c r="S212">
        <v>-1</v>
      </c>
      <c r="T212">
        <v>0</v>
      </c>
      <c r="U212" s="82" t="s">
        <v>160</v>
      </c>
      <c r="V212" s="92"/>
      <c r="W212">
        <v>0</v>
      </c>
      <c r="X212" s="92"/>
      <c r="Y212">
        <v>0</v>
      </c>
      <c r="Z212">
        <v>0</v>
      </c>
      <c r="AA212">
        <v>0</v>
      </c>
      <c r="AB212">
        <v>0</v>
      </c>
      <c r="AC212">
        <v>-1</v>
      </c>
      <c r="AD212">
        <v>0</v>
      </c>
      <c r="AE212">
        <v>0</v>
      </c>
      <c r="AF212">
        <v>0</v>
      </c>
      <c r="AG212">
        <v>0</v>
      </c>
      <c r="AH212">
        <v>0</v>
      </c>
      <c r="AK212">
        <v>0</v>
      </c>
      <c r="AM212">
        <v>0</v>
      </c>
      <c r="AO212" s="92"/>
      <c r="AP212" s="82" t="s">
        <v>343</v>
      </c>
      <c r="AQ212" s="82" t="s">
        <v>326</v>
      </c>
      <c r="AR212" s="82"/>
      <c r="AS212">
        <v>0</v>
      </c>
      <c r="AT212">
        <v>0</v>
      </c>
      <c r="AU212">
        <v>2023</v>
      </c>
      <c r="AY212">
        <v>0</v>
      </c>
      <c r="AZ212">
        <v>0</v>
      </c>
      <c r="BA212" s="82" t="s">
        <v>398</v>
      </c>
      <c r="BB212">
        <v>1038</v>
      </c>
      <c r="BC212">
        <v>0</v>
      </c>
      <c r="BD212" s="92"/>
      <c r="BE212" s="92"/>
      <c r="BF212">
        <v>0</v>
      </c>
      <c r="BG212">
        <v>0</v>
      </c>
      <c r="BH212">
        <v>0</v>
      </c>
      <c r="BI212" s="92"/>
      <c r="BJ212" s="92"/>
      <c r="BK212" s="92"/>
      <c r="BL212">
        <v>0</v>
      </c>
    </row>
    <row r="213" spans="1:64" x14ac:dyDescent="0.25">
      <c r="A213" s="82" t="s">
        <v>297</v>
      </c>
      <c r="B213" s="82" t="s">
        <v>397</v>
      </c>
      <c r="C213" s="82" t="s">
        <v>97</v>
      </c>
      <c r="D213" s="82" t="s">
        <v>308</v>
      </c>
      <c r="E213" s="82" t="s">
        <v>61</v>
      </c>
      <c r="F213" s="82" t="s">
        <v>369</v>
      </c>
      <c r="G213" s="82" t="s">
        <v>369</v>
      </c>
      <c r="H213">
        <v>0</v>
      </c>
      <c r="I213">
        <v>0</v>
      </c>
      <c r="J213">
        <v>0</v>
      </c>
      <c r="K213" s="92"/>
      <c r="L213">
        <v>0</v>
      </c>
      <c r="M213" s="92"/>
      <c r="N213" s="92"/>
      <c r="O213" s="92"/>
      <c r="P213">
        <v>0</v>
      </c>
      <c r="Q213" s="92"/>
      <c r="R213" s="92"/>
      <c r="S213">
        <v>-1</v>
      </c>
      <c r="T213">
        <v>0</v>
      </c>
      <c r="U213" s="82" t="s">
        <v>160</v>
      </c>
      <c r="V213" s="92"/>
      <c r="W213">
        <v>0</v>
      </c>
      <c r="X213" s="92"/>
      <c r="Y213">
        <v>0</v>
      </c>
      <c r="Z213">
        <v>0</v>
      </c>
      <c r="AA213">
        <v>0</v>
      </c>
      <c r="AB213">
        <v>0</v>
      </c>
      <c r="AC213">
        <v>-1</v>
      </c>
      <c r="AD213">
        <v>0</v>
      </c>
      <c r="AE213">
        <v>0</v>
      </c>
      <c r="AF213">
        <v>0</v>
      </c>
      <c r="AG213">
        <v>0</v>
      </c>
      <c r="AH213">
        <v>0</v>
      </c>
      <c r="AK213">
        <v>0</v>
      </c>
      <c r="AM213">
        <v>0</v>
      </c>
      <c r="AO213" s="92"/>
      <c r="AP213" s="82" t="s">
        <v>343</v>
      </c>
      <c r="AQ213" s="82" t="s">
        <v>326</v>
      </c>
      <c r="AR213" s="82"/>
      <c r="AS213">
        <v>0</v>
      </c>
      <c r="AT213">
        <v>0</v>
      </c>
      <c r="AU213">
        <v>2023</v>
      </c>
      <c r="AY213">
        <v>0</v>
      </c>
      <c r="AZ213">
        <v>0</v>
      </c>
      <c r="BA213" s="82" t="s">
        <v>398</v>
      </c>
      <c r="BB213">
        <v>1039</v>
      </c>
      <c r="BC213">
        <v>0</v>
      </c>
      <c r="BD213" s="92"/>
      <c r="BE213" s="92"/>
      <c r="BF213">
        <v>0</v>
      </c>
      <c r="BG213">
        <v>0</v>
      </c>
      <c r="BH213">
        <v>0</v>
      </c>
      <c r="BI213" s="92"/>
      <c r="BJ213" s="92"/>
      <c r="BK213" s="92"/>
      <c r="BL213">
        <v>0</v>
      </c>
    </row>
    <row r="214" spans="1:64" x14ac:dyDescent="0.25">
      <c r="A214" s="82" t="s">
        <v>297</v>
      </c>
      <c r="B214" s="82" t="s">
        <v>397</v>
      </c>
      <c r="C214" s="82" t="s">
        <v>97</v>
      </c>
      <c r="D214" s="82" t="s">
        <v>309</v>
      </c>
      <c r="E214" s="82" t="s">
        <v>310</v>
      </c>
      <c r="F214" s="82" t="s">
        <v>369</v>
      </c>
      <c r="G214" s="82" t="s">
        <v>369</v>
      </c>
      <c r="H214">
        <v>0</v>
      </c>
      <c r="I214">
        <v>0</v>
      </c>
      <c r="J214">
        <v>0</v>
      </c>
      <c r="K214" s="92"/>
      <c r="L214">
        <v>0</v>
      </c>
      <c r="M214" s="92"/>
      <c r="N214" s="92"/>
      <c r="O214" s="92"/>
      <c r="P214">
        <v>0</v>
      </c>
      <c r="Q214" s="92"/>
      <c r="R214" s="92"/>
      <c r="S214">
        <v>-1</v>
      </c>
      <c r="T214">
        <v>0</v>
      </c>
      <c r="U214" s="82" t="s">
        <v>160</v>
      </c>
      <c r="V214" s="92"/>
      <c r="W214">
        <v>0</v>
      </c>
      <c r="X214" s="92"/>
      <c r="Y214">
        <v>0</v>
      </c>
      <c r="Z214">
        <v>0</v>
      </c>
      <c r="AA214">
        <v>0</v>
      </c>
      <c r="AB214">
        <v>0</v>
      </c>
      <c r="AC214">
        <v>-1</v>
      </c>
      <c r="AD214">
        <v>0</v>
      </c>
      <c r="AE214">
        <v>0</v>
      </c>
      <c r="AF214">
        <v>0</v>
      </c>
      <c r="AG214">
        <v>0</v>
      </c>
      <c r="AH214">
        <v>0</v>
      </c>
      <c r="AK214">
        <v>0</v>
      </c>
      <c r="AM214">
        <v>0</v>
      </c>
      <c r="AO214" s="92"/>
      <c r="AP214" s="82" t="s">
        <v>343</v>
      </c>
      <c r="AQ214" s="82" t="s">
        <v>326</v>
      </c>
      <c r="AR214" s="82"/>
      <c r="AS214">
        <v>0</v>
      </c>
      <c r="AT214">
        <v>0</v>
      </c>
      <c r="AU214">
        <v>2023</v>
      </c>
      <c r="AY214">
        <v>0</v>
      </c>
      <c r="AZ214">
        <v>0</v>
      </c>
      <c r="BA214" s="82" t="s">
        <v>398</v>
      </c>
      <c r="BB214">
        <v>1040</v>
      </c>
      <c r="BC214">
        <v>0</v>
      </c>
      <c r="BD214" s="92"/>
      <c r="BE214" s="92"/>
      <c r="BF214">
        <v>0</v>
      </c>
      <c r="BG214">
        <v>0</v>
      </c>
      <c r="BH214">
        <v>0</v>
      </c>
      <c r="BI214" s="92"/>
      <c r="BJ214" s="92"/>
      <c r="BK214" s="92"/>
      <c r="BL214">
        <v>0</v>
      </c>
    </row>
    <row r="215" spans="1:64" x14ac:dyDescent="0.25">
      <c r="A215" s="82" t="s">
        <v>297</v>
      </c>
      <c r="B215" s="82" t="s">
        <v>397</v>
      </c>
      <c r="C215" s="82" t="s">
        <v>97</v>
      </c>
      <c r="D215" s="82" t="s">
        <v>313</v>
      </c>
      <c r="E215" s="82" t="s">
        <v>314</v>
      </c>
      <c r="F215" s="82" t="s">
        <v>369</v>
      </c>
      <c r="G215" s="82" t="s">
        <v>369</v>
      </c>
      <c r="H215">
        <v>0</v>
      </c>
      <c r="I215">
        <v>0</v>
      </c>
      <c r="J215">
        <v>0</v>
      </c>
      <c r="K215" s="92"/>
      <c r="L215">
        <v>0</v>
      </c>
      <c r="M215" s="92"/>
      <c r="N215" s="92"/>
      <c r="O215" s="92"/>
      <c r="P215">
        <v>0</v>
      </c>
      <c r="Q215" s="92"/>
      <c r="R215" s="92"/>
      <c r="S215">
        <v>-1</v>
      </c>
      <c r="T215">
        <v>0</v>
      </c>
      <c r="U215" s="82" t="s">
        <v>160</v>
      </c>
      <c r="V215" s="92"/>
      <c r="W215">
        <v>0</v>
      </c>
      <c r="X215" s="92"/>
      <c r="Y215">
        <v>0</v>
      </c>
      <c r="Z215">
        <v>0</v>
      </c>
      <c r="AA215">
        <v>0</v>
      </c>
      <c r="AB215">
        <v>0</v>
      </c>
      <c r="AC215">
        <v>-1</v>
      </c>
      <c r="AD215">
        <v>0</v>
      </c>
      <c r="AE215">
        <v>0</v>
      </c>
      <c r="AF215">
        <v>0</v>
      </c>
      <c r="AG215">
        <v>0</v>
      </c>
      <c r="AH215">
        <v>0</v>
      </c>
      <c r="AK215">
        <v>0</v>
      </c>
      <c r="AM215">
        <v>0</v>
      </c>
      <c r="AO215" s="92"/>
      <c r="AP215" s="82" t="s">
        <v>343</v>
      </c>
      <c r="AQ215" s="82" t="s">
        <v>326</v>
      </c>
      <c r="AR215" s="82"/>
      <c r="AS215">
        <v>0</v>
      </c>
      <c r="AT215">
        <v>0</v>
      </c>
      <c r="AU215">
        <v>2023</v>
      </c>
      <c r="AY215">
        <v>0</v>
      </c>
      <c r="AZ215">
        <v>0</v>
      </c>
      <c r="BA215" s="82" t="s">
        <v>398</v>
      </c>
      <c r="BB215">
        <v>1041</v>
      </c>
      <c r="BC215">
        <v>0</v>
      </c>
      <c r="BD215" s="92"/>
      <c r="BE215" s="92"/>
      <c r="BF215">
        <v>0</v>
      </c>
      <c r="BG215">
        <v>0</v>
      </c>
      <c r="BH215">
        <v>0</v>
      </c>
      <c r="BI215" s="92"/>
      <c r="BJ215" s="92"/>
      <c r="BK215" s="92"/>
      <c r="BL215">
        <v>0</v>
      </c>
    </row>
    <row r="216" spans="1:64" x14ac:dyDescent="0.25">
      <c r="A216" s="82" t="s">
        <v>297</v>
      </c>
      <c r="B216" s="82" t="s">
        <v>397</v>
      </c>
      <c r="C216" s="82" t="s">
        <v>97</v>
      </c>
      <c r="D216" s="82" t="s">
        <v>298</v>
      </c>
      <c r="E216" s="82" t="s">
        <v>55</v>
      </c>
      <c r="F216" s="82" t="s">
        <v>370</v>
      </c>
      <c r="G216" s="82" t="s">
        <v>370</v>
      </c>
      <c r="H216">
        <v>0</v>
      </c>
      <c r="I216">
        <v>0</v>
      </c>
      <c r="J216">
        <v>0</v>
      </c>
      <c r="K216" s="92"/>
      <c r="L216">
        <v>0</v>
      </c>
      <c r="M216" s="92"/>
      <c r="N216" s="92"/>
      <c r="O216" s="92"/>
      <c r="P216">
        <v>0</v>
      </c>
      <c r="Q216" s="92"/>
      <c r="R216" s="92"/>
      <c r="S216">
        <v>-1</v>
      </c>
      <c r="T216">
        <v>0</v>
      </c>
      <c r="U216" s="82" t="s">
        <v>160</v>
      </c>
      <c r="V216" s="92"/>
      <c r="W216">
        <v>0</v>
      </c>
      <c r="X216" s="92"/>
      <c r="Y216">
        <v>0</v>
      </c>
      <c r="Z216">
        <v>0</v>
      </c>
      <c r="AA216">
        <v>0</v>
      </c>
      <c r="AB216">
        <v>0</v>
      </c>
      <c r="AC216">
        <v>-1</v>
      </c>
      <c r="AD216">
        <v>0</v>
      </c>
      <c r="AE216">
        <v>0</v>
      </c>
      <c r="AF216">
        <v>0</v>
      </c>
      <c r="AG216">
        <v>0</v>
      </c>
      <c r="AH216">
        <v>0</v>
      </c>
      <c r="AK216">
        <v>0</v>
      </c>
      <c r="AM216">
        <v>0</v>
      </c>
      <c r="AO216" s="92"/>
      <c r="AP216" s="82" t="s">
        <v>357</v>
      </c>
      <c r="AQ216" s="82" t="s">
        <v>326</v>
      </c>
      <c r="AR216" s="82"/>
      <c r="AS216">
        <v>0</v>
      </c>
      <c r="AT216">
        <v>0</v>
      </c>
      <c r="AU216">
        <v>2023</v>
      </c>
      <c r="AY216">
        <v>0</v>
      </c>
      <c r="AZ216">
        <v>0</v>
      </c>
      <c r="BA216" s="82" t="s">
        <v>398</v>
      </c>
      <c r="BB216">
        <v>1042</v>
      </c>
      <c r="BC216">
        <v>0</v>
      </c>
      <c r="BD216" s="92"/>
      <c r="BE216" s="92"/>
      <c r="BF216">
        <v>0</v>
      </c>
      <c r="BG216">
        <v>0</v>
      </c>
      <c r="BH216">
        <v>0</v>
      </c>
      <c r="BI216" s="92"/>
      <c r="BJ216" s="92"/>
      <c r="BK216" s="92"/>
      <c r="BL216">
        <v>0</v>
      </c>
    </row>
    <row r="217" spans="1:64" x14ac:dyDescent="0.25">
      <c r="A217" s="82" t="s">
        <v>297</v>
      </c>
      <c r="B217" s="82" t="s">
        <v>397</v>
      </c>
      <c r="C217" s="82" t="s">
        <v>97</v>
      </c>
      <c r="D217" s="82" t="s">
        <v>303</v>
      </c>
      <c r="E217" s="82" t="s">
        <v>304</v>
      </c>
      <c r="F217" s="82" t="s">
        <v>370</v>
      </c>
      <c r="G217" s="82" t="s">
        <v>370</v>
      </c>
      <c r="H217">
        <v>0</v>
      </c>
      <c r="I217">
        <v>0</v>
      </c>
      <c r="J217">
        <v>0</v>
      </c>
      <c r="K217" s="92"/>
      <c r="L217">
        <v>0</v>
      </c>
      <c r="M217" s="92"/>
      <c r="N217" s="92"/>
      <c r="O217" s="92"/>
      <c r="P217">
        <v>0</v>
      </c>
      <c r="Q217" s="92"/>
      <c r="R217" s="92"/>
      <c r="S217">
        <v>-1</v>
      </c>
      <c r="T217">
        <v>0</v>
      </c>
      <c r="U217" s="82" t="s">
        <v>160</v>
      </c>
      <c r="V217" s="92"/>
      <c r="W217">
        <v>0</v>
      </c>
      <c r="X217" s="92"/>
      <c r="Y217">
        <v>0</v>
      </c>
      <c r="Z217">
        <v>0</v>
      </c>
      <c r="AA217">
        <v>0</v>
      </c>
      <c r="AB217">
        <v>0</v>
      </c>
      <c r="AC217">
        <v>-1</v>
      </c>
      <c r="AD217">
        <v>0</v>
      </c>
      <c r="AE217">
        <v>0</v>
      </c>
      <c r="AF217">
        <v>0</v>
      </c>
      <c r="AG217">
        <v>0</v>
      </c>
      <c r="AH217">
        <v>0</v>
      </c>
      <c r="AK217">
        <v>0</v>
      </c>
      <c r="AM217">
        <v>0</v>
      </c>
      <c r="AO217" s="92"/>
      <c r="AP217" s="82" t="s">
        <v>357</v>
      </c>
      <c r="AQ217" s="82" t="s">
        <v>326</v>
      </c>
      <c r="AR217" s="82"/>
      <c r="AS217">
        <v>0</v>
      </c>
      <c r="AT217">
        <v>0</v>
      </c>
      <c r="AU217">
        <v>2023</v>
      </c>
      <c r="AY217">
        <v>0</v>
      </c>
      <c r="AZ217">
        <v>0</v>
      </c>
      <c r="BA217" s="82" t="s">
        <v>398</v>
      </c>
      <c r="BB217">
        <v>1043</v>
      </c>
      <c r="BC217">
        <v>0</v>
      </c>
      <c r="BD217" s="92"/>
      <c r="BE217" s="92"/>
      <c r="BF217">
        <v>0</v>
      </c>
      <c r="BG217">
        <v>0</v>
      </c>
      <c r="BH217">
        <v>0</v>
      </c>
      <c r="BI217" s="92"/>
      <c r="BJ217" s="92"/>
      <c r="BK217" s="92"/>
      <c r="BL217">
        <v>0</v>
      </c>
    </row>
    <row r="218" spans="1:64" x14ac:dyDescent="0.25">
      <c r="A218" s="82" t="s">
        <v>297</v>
      </c>
      <c r="B218" s="82" t="s">
        <v>397</v>
      </c>
      <c r="C218" s="82" t="s">
        <v>97</v>
      </c>
      <c r="D218" s="82" t="s">
        <v>305</v>
      </c>
      <c r="E218" s="82" t="s">
        <v>58</v>
      </c>
      <c r="F218" s="82" t="s">
        <v>370</v>
      </c>
      <c r="G218" s="82" t="s">
        <v>370</v>
      </c>
      <c r="H218">
        <v>0</v>
      </c>
      <c r="I218">
        <v>0</v>
      </c>
      <c r="J218">
        <v>0</v>
      </c>
      <c r="K218" s="92"/>
      <c r="L218">
        <v>0</v>
      </c>
      <c r="M218" s="92"/>
      <c r="N218" s="92"/>
      <c r="O218" s="92"/>
      <c r="P218">
        <v>0</v>
      </c>
      <c r="Q218" s="92"/>
      <c r="R218" s="92"/>
      <c r="S218">
        <v>-1</v>
      </c>
      <c r="T218">
        <v>0</v>
      </c>
      <c r="U218" s="82" t="s">
        <v>160</v>
      </c>
      <c r="V218" s="92"/>
      <c r="W218">
        <v>0</v>
      </c>
      <c r="X218" s="92"/>
      <c r="Y218">
        <v>0</v>
      </c>
      <c r="Z218">
        <v>0</v>
      </c>
      <c r="AA218">
        <v>0</v>
      </c>
      <c r="AB218">
        <v>0</v>
      </c>
      <c r="AC218">
        <v>-1</v>
      </c>
      <c r="AD218">
        <v>0</v>
      </c>
      <c r="AE218">
        <v>0</v>
      </c>
      <c r="AF218">
        <v>0</v>
      </c>
      <c r="AG218">
        <v>0</v>
      </c>
      <c r="AH218">
        <v>0</v>
      </c>
      <c r="AK218">
        <v>0</v>
      </c>
      <c r="AM218">
        <v>0</v>
      </c>
      <c r="AO218" s="92"/>
      <c r="AP218" s="82" t="s">
        <v>357</v>
      </c>
      <c r="AQ218" s="82" t="s">
        <v>326</v>
      </c>
      <c r="AR218" s="82"/>
      <c r="AS218">
        <v>0</v>
      </c>
      <c r="AT218">
        <v>0</v>
      </c>
      <c r="AU218">
        <v>2023</v>
      </c>
      <c r="AY218">
        <v>0</v>
      </c>
      <c r="AZ218">
        <v>0</v>
      </c>
      <c r="BA218" s="82" t="s">
        <v>398</v>
      </c>
      <c r="BB218">
        <v>1044</v>
      </c>
      <c r="BC218">
        <v>0</v>
      </c>
      <c r="BD218" s="92"/>
      <c r="BE218" s="92"/>
      <c r="BF218">
        <v>0</v>
      </c>
      <c r="BG218">
        <v>0</v>
      </c>
      <c r="BH218">
        <v>0</v>
      </c>
      <c r="BI218" s="92"/>
      <c r="BJ218" s="92"/>
      <c r="BK218" s="92"/>
      <c r="BL218">
        <v>0</v>
      </c>
    </row>
    <row r="219" spans="1:64" x14ac:dyDescent="0.25">
      <c r="A219" s="82" t="s">
        <v>297</v>
      </c>
      <c r="B219" s="82" t="s">
        <v>397</v>
      </c>
      <c r="C219" s="82" t="s">
        <v>97</v>
      </c>
      <c r="D219" s="82" t="s">
        <v>306</v>
      </c>
      <c r="E219" s="82" t="s">
        <v>59</v>
      </c>
      <c r="F219" s="82" t="s">
        <v>370</v>
      </c>
      <c r="G219" s="82" t="s">
        <v>370</v>
      </c>
      <c r="H219">
        <v>0</v>
      </c>
      <c r="I219">
        <v>0</v>
      </c>
      <c r="J219">
        <v>0</v>
      </c>
      <c r="K219" s="92"/>
      <c r="L219">
        <v>0</v>
      </c>
      <c r="M219" s="92"/>
      <c r="N219" s="92"/>
      <c r="O219" s="92"/>
      <c r="P219">
        <v>0</v>
      </c>
      <c r="Q219" s="92"/>
      <c r="R219" s="92"/>
      <c r="S219">
        <v>-1</v>
      </c>
      <c r="T219">
        <v>0</v>
      </c>
      <c r="U219" s="82" t="s">
        <v>160</v>
      </c>
      <c r="V219" s="92"/>
      <c r="W219">
        <v>0</v>
      </c>
      <c r="X219" s="92"/>
      <c r="Y219">
        <v>0</v>
      </c>
      <c r="Z219">
        <v>0</v>
      </c>
      <c r="AA219">
        <v>0</v>
      </c>
      <c r="AB219">
        <v>0</v>
      </c>
      <c r="AC219">
        <v>-1</v>
      </c>
      <c r="AD219">
        <v>0</v>
      </c>
      <c r="AE219">
        <v>0</v>
      </c>
      <c r="AF219">
        <v>0</v>
      </c>
      <c r="AG219">
        <v>0</v>
      </c>
      <c r="AH219">
        <v>0</v>
      </c>
      <c r="AK219">
        <v>0</v>
      </c>
      <c r="AM219">
        <v>0</v>
      </c>
      <c r="AO219" s="92"/>
      <c r="AP219" s="82" t="s">
        <v>357</v>
      </c>
      <c r="AQ219" s="82" t="s">
        <v>326</v>
      </c>
      <c r="AR219" s="82"/>
      <c r="AS219">
        <v>0</v>
      </c>
      <c r="AT219">
        <v>0</v>
      </c>
      <c r="AU219">
        <v>2023</v>
      </c>
      <c r="AY219">
        <v>0</v>
      </c>
      <c r="AZ219">
        <v>0</v>
      </c>
      <c r="BA219" s="82" t="s">
        <v>398</v>
      </c>
      <c r="BB219">
        <v>1045</v>
      </c>
      <c r="BC219">
        <v>0</v>
      </c>
      <c r="BD219" s="92"/>
      <c r="BE219" s="92"/>
      <c r="BF219">
        <v>0</v>
      </c>
      <c r="BG219">
        <v>0</v>
      </c>
      <c r="BH219">
        <v>0</v>
      </c>
      <c r="BI219" s="92"/>
      <c r="BJ219" s="92"/>
      <c r="BK219" s="92"/>
      <c r="BL219">
        <v>0</v>
      </c>
    </row>
    <row r="220" spans="1:64" x14ac:dyDescent="0.25">
      <c r="A220" s="82" t="s">
        <v>297</v>
      </c>
      <c r="B220" s="82" t="s">
        <v>397</v>
      </c>
      <c r="C220" s="82" t="s">
        <v>97</v>
      </c>
      <c r="D220" s="82" t="s">
        <v>309</v>
      </c>
      <c r="E220" s="82" t="s">
        <v>310</v>
      </c>
      <c r="F220" s="82" t="s">
        <v>370</v>
      </c>
      <c r="G220" s="82" t="s">
        <v>370</v>
      </c>
      <c r="H220">
        <v>0</v>
      </c>
      <c r="I220">
        <v>0</v>
      </c>
      <c r="J220">
        <v>0</v>
      </c>
      <c r="K220" s="92"/>
      <c r="L220">
        <v>0</v>
      </c>
      <c r="M220" s="92"/>
      <c r="N220" s="92"/>
      <c r="O220" s="92"/>
      <c r="P220">
        <v>0</v>
      </c>
      <c r="Q220" s="92"/>
      <c r="R220" s="92"/>
      <c r="S220">
        <v>-1</v>
      </c>
      <c r="T220">
        <v>0</v>
      </c>
      <c r="U220" s="82" t="s">
        <v>160</v>
      </c>
      <c r="V220" s="92"/>
      <c r="W220">
        <v>0</v>
      </c>
      <c r="X220" s="92"/>
      <c r="Y220">
        <v>0</v>
      </c>
      <c r="Z220">
        <v>0</v>
      </c>
      <c r="AA220">
        <v>0</v>
      </c>
      <c r="AB220">
        <v>0</v>
      </c>
      <c r="AC220">
        <v>-1</v>
      </c>
      <c r="AD220">
        <v>0</v>
      </c>
      <c r="AE220">
        <v>0</v>
      </c>
      <c r="AF220">
        <v>0</v>
      </c>
      <c r="AG220">
        <v>0</v>
      </c>
      <c r="AH220">
        <v>0</v>
      </c>
      <c r="AK220">
        <v>0</v>
      </c>
      <c r="AM220">
        <v>0</v>
      </c>
      <c r="AO220" s="92"/>
      <c r="AP220" s="82" t="s">
        <v>357</v>
      </c>
      <c r="AQ220" s="82" t="s">
        <v>326</v>
      </c>
      <c r="AR220" s="82"/>
      <c r="AS220">
        <v>0</v>
      </c>
      <c r="AT220">
        <v>0</v>
      </c>
      <c r="AU220">
        <v>2023</v>
      </c>
      <c r="AY220">
        <v>0</v>
      </c>
      <c r="AZ220">
        <v>0</v>
      </c>
      <c r="BA220" s="82" t="s">
        <v>398</v>
      </c>
      <c r="BB220">
        <v>1046</v>
      </c>
      <c r="BC220">
        <v>0</v>
      </c>
      <c r="BD220" s="92"/>
      <c r="BE220" s="92"/>
      <c r="BF220">
        <v>0</v>
      </c>
      <c r="BG220">
        <v>0</v>
      </c>
      <c r="BH220">
        <v>0</v>
      </c>
      <c r="BI220" s="92"/>
      <c r="BJ220" s="92"/>
      <c r="BK220" s="92"/>
      <c r="BL220">
        <v>0</v>
      </c>
    </row>
    <row r="221" spans="1:64" x14ac:dyDescent="0.25">
      <c r="A221" s="82" t="s">
        <v>297</v>
      </c>
      <c r="B221" s="82" t="s">
        <v>397</v>
      </c>
      <c r="C221" s="82" t="s">
        <v>97</v>
      </c>
      <c r="D221" s="82" t="s">
        <v>298</v>
      </c>
      <c r="E221" s="82" t="s">
        <v>55</v>
      </c>
      <c r="F221" s="82" t="s">
        <v>371</v>
      </c>
      <c r="G221" s="82" t="s">
        <v>371</v>
      </c>
      <c r="H221">
        <v>0</v>
      </c>
      <c r="I221">
        <v>0</v>
      </c>
      <c r="J221">
        <v>0</v>
      </c>
      <c r="K221" s="92"/>
      <c r="L221">
        <v>0</v>
      </c>
      <c r="M221" s="92"/>
      <c r="N221" s="92"/>
      <c r="O221" s="92"/>
      <c r="P221">
        <v>0</v>
      </c>
      <c r="Q221" s="92"/>
      <c r="R221" s="92"/>
      <c r="S221">
        <v>-1</v>
      </c>
      <c r="T221">
        <v>0</v>
      </c>
      <c r="U221" s="82" t="s">
        <v>160</v>
      </c>
      <c r="V221" s="92"/>
      <c r="W221">
        <v>0</v>
      </c>
      <c r="X221" s="92"/>
      <c r="Y221">
        <v>0</v>
      </c>
      <c r="Z221">
        <v>0</v>
      </c>
      <c r="AA221">
        <v>0</v>
      </c>
      <c r="AB221">
        <v>0</v>
      </c>
      <c r="AC221">
        <v>-1</v>
      </c>
      <c r="AD221">
        <v>0</v>
      </c>
      <c r="AE221">
        <v>0</v>
      </c>
      <c r="AF221">
        <v>0</v>
      </c>
      <c r="AG221">
        <v>0</v>
      </c>
      <c r="AH221">
        <v>0</v>
      </c>
      <c r="AK221">
        <v>0</v>
      </c>
      <c r="AM221">
        <v>0</v>
      </c>
      <c r="AO221" s="92"/>
      <c r="AP221" s="82" t="s">
        <v>372</v>
      </c>
      <c r="AQ221" s="82" t="s">
        <v>326</v>
      </c>
      <c r="AR221" s="82"/>
      <c r="AS221">
        <v>0</v>
      </c>
      <c r="AT221">
        <v>0</v>
      </c>
      <c r="AU221">
        <v>2023</v>
      </c>
      <c r="AY221">
        <v>0</v>
      </c>
      <c r="AZ221">
        <v>0</v>
      </c>
      <c r="BA221" s="82" t="s">
        <v>398</v>
      </c>
      <c r="BB221">
        <v>1047</v>
      </c>
      <c r="BC221">
        <v>0</v>
      </c>
      <c r="BD221" s="92"/>
      <c r="BE221" s="92"/>
      <c r="BF221">
        <v>0</v>
      </c>
      <c r="BG221">
        <v>0</v>
      </c>
      <c r="BH221">
        <v>0</v>
      </c>
      <c r="BI221" s="92"/>
      <c r="BJ221" s="92"/>
      <c r="BK221" s="92"/>
      <c r="BL221">
        <v>0</v>
      </c>
    </row>
    <row r="222" spans="1:64" x14ac:dyDescent="0.25">
      <c r="A222" s="82" t="s">
        <v>297</v>
      </c>
      <c r="B222" s="82" t="s">
        <v>397</v>
      </c>
      <c r="C222" s="82" t="s">
        <v>97</v>
      </c>
      <c r="D222" s="82" t="s">
        <v>303</v>
      </c>
      <c r="E222" s="82" t="s">
        <v>304</v>
      </c>
      <c r="F222" s="82" t="s">
        <v>371</v>
      </c>
      <c r="G222" s="82" t="s">
        <v>371</v>
      </c>
      <c r="H222">
        <v>0</v>
      </c>
      <c r="I222">
        <v>0</v>
      </c>
      <c r="J222">
        <v>0</v>
      </c>
      <c r="K222" s="92"/>
      <c r="L222">
        <v>0</v>
      </c>
      <c r="M222" s="92"/>
      <c r="N222" s="92"/>
      <c r="O222" s="92"/>
      <c r="P222">
        <v>0</v>
      </c>
      <c r="Q222" s="92"/>
      <c r="R222" s="92"/>
      <c r="S222">
        <v>-1</v>
      </c>
      <c r="T222">
        <v>0</v>
      </c>
      <c r="U222" s="82" t="s">
        <v>160</v>
      </c>
      <c r="V222" s="92"/>
      <c r="W222">
        <v>0</v>
      </c>
      <c r="X222" s="92"/>
      <c r="Y222">
        <v>0</v>
      </c>
      <c r="Z222">
        <v>0</v>
      </c>
      <c r="AA222">
        <v>0</v>
      </c>
      <c r="AB222">
        <v>0</v>
      </c>
      <c r="AC222">
        <v>-1</v>
      </c>
      <c r="AD222">
        <v>0</v>
      </c>
      <c r="AE222">
        <v>0</v>
      </c>
      <c r="AF222">
        <v>0</v>
      </c>
      <c r="AG222">
        <v>0</v>
      </c>
      <c r="AH222">
        <v>0</v>
      </c>
      <c r="AK222">
        <v>0</v>
      </c>
      <c r="AM222">
        <v>0</v>
      </c>
      <c r="AO222" s="92"/>
      <c r="AP222" s="82" t="s">
        <v>372</v>
      </c>
      <c r="AQ222" s="82" t="s">
        <v>326</v>
      </c>
      <c r="AR222" s="82"/>
      <c r="AS222">
        <v>0</v>
      </c>
      <c r="AT222">
        <v>0</v>
      </c>
      <c r="AU222">
        <v>2023</v>
      </c>
      <c r="AY222">
        <v>0</v>
      </c>
      <c r="AZ222">
        <v>0</v>
      </c>
      <c r="BA222" s="82" t="s">
        <v>398</v>
      </c>
      <c r="BB222">
        <v>1048</v>
      </c>
      <c r="BC222">
        <v>0</v>
      </c>
      <c r="BD222" s="92"/>
      <c r="BE222" s="92"/>
      <c r="BF222">
        <v>0</v>
      </c>
      <c r="BG222">
        <v>0</v>
      </c>
      <c r="BH222">
        <v>0</v>
      </c>
      <c r="BI222" s="92"/>
      <c r="BJ222" s="92"/>
      <c r="BK222" s="92"/>
      <c r="BL222">
        <v>0</v>
      </c>
    </row>
    <row r="223" spans="1:64" x14ac:dyDescent="0.25">
      <c r="A223" s="82" t="s">
        <v>297</v>
      </c>
      <c r="B223" s="82" t="s">
        <v>397</v>
      </c>
      <c r="C223" s="82" t="s">
        <v>97</v>
      </c>
      <c r="D223" s="82" t="s">
        <v>305</v>
      </c>
      <c r="E223" s="82" t="s">
        <v>58</v>
      </c>
      <c r="F223" s="82" t="s">
        <v>371</v>
      </c>
      <c r="G223" s="82" t="s">
        <v>371</v>
      </c>
      <c r="H223">
        <v>0</v>
      </c>
      <c r="I223">
        <v>0</v>
      </c>
      <c r="J223">
        <v>0</v>
      </c>
      <c r="K223" s="92"/>
      <c r="L223">
        <v>0</v>
      </c>
      <c r="M223" s="92"/>
      <c r="N223" s="92"/>
      <c r="O223" s="92"/>
      <c r="P223">
        <v>0</v>
      </c>
      <c r="Q223" s="92"/>
      <c r="R223" s="92"/>
      <c r="S223">
        <v>-1</v>
      </c>
      <c r="T223">
        <v>0</v>
      </c>
      <c r="U223" s="82" t="s">
        <v>160</v>
      </c>
      <c r="V223" s="92"/>
      <c r="W223">
        <v>0</v>
      </c>
      <c r="X223" s="92"/>
      <c r="Y223">
        <v>0</v>
      </c>
      <c r="Z223">
        <v>0</v>
      </c>
      <c r="AA223">
        <v>0</v>
      </c>
      <c r="AB223">
        <v>0</v>
      </c>
      <c r="AC223">
        <v>-1</v>
      </c>
      <c r="AD223">
        <v>0</v>
      </c>
      <c r="AE223">
        <v>0</v>
      </c>
      <c r="AF223">
        <v>0</v>
      </c>
      <c r="AG223">
        <v>0</v>
      </c>
      <c r="AH223">
        <v>0</v>
      </c>
      <c r="AK223">
        <v>0</v>
      </c>
      <c r="AM223">
        <v>0</v>
      </c>
      <c r="AO223" s="92"/>
      <c r="AP223" s="82" t="s">
        <v>372</v>
      </c>
      <c r="AQ223" s="82" t="s">
        <v>326</v>
      </c>
      <c r="AR223" s="82"/>
      <c r="AS223">
        <v>0</v>
      </c>
      <c r="AT223">
        <v>0</v>
      </c>
      <c r="AU223">
        <v>2023</v>
      </c>
      <c r="AY223">
        <v>0</v>
      </c>
      <c r="AZ223">
        <v>0</v>
      </c>
      <c r="BA223" s="82" t="s">
        <v>398</v>
      </c>
      <c r="BB223">
        <v>1049</v>
      </c>
      <c r="BC223">
        <v>0</v>
      </c>
      <c r="BD223" s="92"/>
      <c r="BE223" s="92"/>
      <c r="BF223">
        <v>0</v>
      </c>
      <c r="BG223">
        <v>0</v>
      </c>
      <c r="BH223">
        <v>0</v>
      </c>
      <c r="BI223" s="92"/>
      <c r="BJ223" s="92"/>
      <c r="BK223" s="92"/>
      <c r="BL223">
        <v>0</v>
      </c>
    </row>
    <row r="224" spans="1:64" x14ac:dyDescent="0.25">
      <c r="A224" s="82" t="s">
        <v>297</v>
      </c>
      <c r="B224" s="82" t="s">
        <v>397</v>
      </c>
      <c r="C224" s="82" t="s">
        <v>97</v>
      </c>
      <c r="D224" s="82" t="s">
        <v>306</v>
      </c>
      <c r="E224" s="82" t="s">
        <v>59</v>
      </c>
      <c r="F224" s="82" t="s">
        <v>371</v>
      </c>
      <c r="G224" s="82" t="s">
        <v>371</v>
      </c>
      <c r="H224">
        <v>0</v>
      </c>
      <c r="I224">
        <v>0</v>
      </c>
      <c r="J224">
        <v>0</v>
      </c>
      <c r="K224" s="92"/>
      <c r="L224">
        <v>0</v>
      </c>
      <c r="M224" s="92"/>
      <c r="N224" s="92"/>
      <c r="O224" s="92"/>
      <c r="P224">
        <v>0</v>
      </c>
      <c r="Q224" s="92"/>
      <c r="R224" s="92"/>
      <c r="S224">
        <v>-1</v>
      </c>
      <c r="T224">
        <v>0</v>
      </c>
      <c r="U224" s="82" t="s">
        <v>160</v>
      </c>
      <c r="V224" s="92"/>
      <c r="W224">
        <v>0</v>
      </c>
      <c r="X224" s="92"/>
      <c r="Y224">
        <v>0</v>
      </c>
      <c r="Z224">
        <v>0</v>
      </c>
      <c r="AA224">
        <v>0</v>
      </c>
      <c r="AB224">
        <v>0</v>
      </c>
      <c r="AC224">
        <v>-1</v>
      </c>
      <c r="AD224">
        <v>0</v>
      </c>
      <c r="AE224">
        <v>0</v>
      </c>
      <c r="AF224">
        <v>0</v>
      </c>
      <c r="AG224">
        <v>0</v>
      </c>
      <c r="AH224">
        <v>0</v>
      </c>
      <c r="AK224">
        <v>0</v>
      </c>
      <c r="AM224">
        <v>0</v>
      </c>
      <c r="AO224" s="92"/>
      <c r="AP224" s="82" t="s">
        <v>372</v>
      </c>
      <c r="AQ224" s="82" t="s">
        <v>326</v>
      </c>
      <c r="AR224" s="82"/>
      <c r="AS224">
        <v>0</v>
      </c>
      <c r="AT224">
        <v>0</v>
      </c>
      <c r="AU224">
        <v>2023</v>
      </c>
      <c r="AY224">
        <v>0</v>
      </c>
      <c r="AZ224">
        <v>0</v>
      </c>
      <c r="BA224" s="82" t="s">
        <v>398</v>
      </c>
      <c r="BB224">
        <v>1050</v>
      </c>
      <c r="BC224">
        <v>0</v>
      </c>
      <c r="BD224" s="92"/>
      <c r="BE224" s="92"/>
      <c r="BF224">
        <v>0</v>
      </c>
      <c r="BG224">
        <v>0</v>
      </c>
      <c r="BH224">
        <v>0</v>
      </c>
      <c r="BI224" s="92"/>
      <c r="BJ224" s="92"/>
      <c r="BK224" s="92"/>
      <c r="BL224">
        <v>0</v>
      </c>
    </row>
    <row r="225" spans="1:64" x14ac:dyDescent="0.25">
      <c r="A225" s="82" t="s">
        <v>297</v>
      </c>
      <c r="B225" s="82" t="s">
        <v>397</v>
      </c>
      <c r="C225" s="82" t="s">
        <v>97</v>
      </c>
      <c r="D225" s="82" t="s">
        <v>309</v>
      </c>
      <c r="E225" s="82" t="s">
        <v>310</v>
      </c>
      <c r="F225" s="82" t="s">
        <v>371</v>
      </c>
      <c r="G225" s="82" t="s">
        <v>371</v>
      </c>
      <c r="H225">
        <v>0</v>
      </c>
      <c r="I225">
        <v>0</v>
      </c>
      <c r="J225">
        <v>0</v>
      </c>
      <c r="K225" s="92"/>
      <c r="L225">
        <v>0</v>
      </c>
      <c r="M225" s="92"/>
      <c r="N225" s="92"/>
      <c r="O225" s="92"/>
      <c r="P225">
        <v>0</v>
      </c>
      <c r="Q225" s="92"/>
      <c r="R225" s="92"/>
      <c r="S225">
        <v>-1</v>
      </c>
      <c r="T225">
        <v>0</v>
      </c>
      <c r="U225" s="82" t="s">
        <v>160</v>
      </c>
      <c r="V225" s="92"/>
      <c r="W225">
        <v>0</v>
      </c>
      <c r="X225" s="92"/>
      <c r="Y225">
        <v>0</v>
      </c>
      <c r="Z225">
        <v>0</v>
      </c>
      <c r="AA225">
        <v>0</v>
      </c>
      <c r="AB225">
        <v>0</v>
      </c>
      <c r="AC225">
        <v>-1</v>
      </c>
      <c r="AD225">
        <v>0</v>
      </c>
      <c r="AE225">
        <v>0</v>
      </c>
      <c r="AF225">
        <v>0</v>
      </c>
      <c r="AG225">
        <v>0</v>
      </c>
      <c r="AH225">
        <v>0</v>
      </c>
      <c r="AK225">
        <v>0</v>
      </c>
      <c r="AM225">
        <v>0</v>
      </c>
      <c r="AO225" s="92"/>
      <c r="AP225" s="82" t="s">
        <v>372</v>
      </c>
      <c r="AQ225" s="82" t="s">
        <v>326</v>
      </c>
      <c r="AR225" s="82"/>
      <c r="AS225">
        <v>0</v>
      </c>
      <c r="AT225">
        <v>0</v>
      </c>
      <c r="AU225">
        <v>2023</v>
      </c>
      <c r="AY225">
        <v>0</v>
      </c>
      <c r="AZ225">
        <v>0</v>
      </c>
      <c r="BA225" s="82" t="s">
        <v>398</v>
      </c>
      <c r="BB225">
        <v>1051</v>
      </c>
      <c r="BC225">
        <v>0</v>
      </c>
      <c r="BD225" s="92"/>
      <c r="BE225" s="92"/>
      <c r="BF225">
        <v>0</v>
      </c>
      <c r="BG225">
        <v>0</v>
      </c>
      <c r="BH225">
        <v>0</v>
      </c>
      <c r="BI225" s="92"/>
      <c r="BJ225" s="92"/>
      <c r="BK225" s="92"/>
      <c r="BL225">
        <v>0</v>
      </c>
    </row>
    <row r="226" spans="1:64" x14ac:dyDescent="0.25">
      <c r="A226" s="82" t="s">
        <v>297</v>
      </c>
      <c r="B226" s="82" t="s">
        <v>397</v>
      </c>
      <c r="C226" s="82" t="s">
        <v>97</v>
      </c>
      <c r="D226" s="82" t="s">
        <v>298</v>
      </c>
      <c r="E226" s="82" t="s">
        <v>55</v>
      </c>
      <c r="F226" s="82" t="s">
        <v>373</v>
      </c>
      <c r="G226" s="82" t="s">
        <v>373</v>
      </c>
      <c r="H226">
        <v>0</v>
      </c>
      <c r="I226">
        <v>0</v>
      </c>
      <c r="J226">
        <v>0</v>
      </c>
      <c r="K226" s="92"/>
      <c r="L226">
        <v>0</v>
      </c>
      <c r="M226" s="92"/>
      <c r="N226" s="92"/>
      <c r="O226" s="92"/>
      <c r="P226">
        <v>0</v>
      </c>
      <c r="Q226" s="92"/>
      <c r="R226" s="92"/>
      <c r="S226">
        <v>-1</v>
      </c>
      <c r="T226">
        <v>0</v>
      </c>
      <c r="U226" s="82" t="s">
        <v>160</v>
      </c>
      <c r="V226" s="92"/>
      <c r="W226">
        <v>0</v>
      </c>
      <c r="X226" s="92"/>
      <c r="Y226">
        <v>0</v>
      </c>
      <c r="Z226">
        <v>0</v>
      </c>
      <c r="AA226">
        <v>0</v>
      </c>
      <c r="AB226">
        <v>0</v>
      </c>
      <c r="AC226">
        <v>-1</v>
      </c>
      <c r="AD226">
        <v>0</v>
      </c>
      <c r="AE226">
        <v>0</v>
      </c>
      <c r="AF226">
        <v>0</v>
      </c>
      <c r="AG226">
        <v>0</v>
      </c>
      <c r="AH226">
        <v>0</v>
      </c>
      <c r="AK226">
        <v>0</v>
      </c>
      <c r="AM226">
        <v>0</v>
      </c>
      <c r="AO226" s="92"/>
      <c r="AP226" s="82" t="s">
        <v>374</v>
      </c>
      <c r="AQ226" s="82" t="s">
        <v>326</v>
      </c>
      <c r="AR226" s="82"/>
      <c r="AS226">
        <v>0</v>
      </c>
      <c r="AT226">
        <v>0</v>
      </c>
      <c r="AU226">
        <v>2023</v>
      </c>
      <c r="AY226">
        <v>0</v>
      </c>
      <c r="AZ226">
        <v>0</v>
      </c>
      <c r="BA226" s="82" t="s">
        <v>398</v>
      </c>
      <c r="BB226">
        <v>1052</v>
      </c>
      <c r="BC226">
        <v>0</v>
      </c>
      <c r="BD226" s="92"/>
      <c r="BE226" s="92"/>
      <c r="BF226">
        <v>0</v>
      </c>
      <c r="BG226">
        <v>0</v>
      </c>
      <c r="BH226">
        <v>0</v>
      </c>
      <c r="BI226" s="92"/>
      <c r="BJ226" s="92"/>
      <c r="BK226" s="92"/>
      <c r="BL226">
        <v>0</v>
      </c>
    </row>
    <row r="227" spans="1:64" x14ac:dyDescent="0.25">
      <c r="A227" s="82" t="s">
        <v>297</v>
      </c>
      <c r="B227" s="82" t="s">
        <v>397</v>
      </c>
      <c r="C227" s="82" t="s">
        <v>97</v>
      </c>
      <c r="D227" s="82" t="s">
        <v>309</v>
      </c>
      <c r="E227" s="82" t="s">
        <v>310</v>
      </c>
      <c r="F227" s="82" t="s">
        <v>373</v>
      </c>
      <c r="G227" s="82" t="s">
        <v>373</v>
      </c>
      <c r="H227">
        <v>0</v>
      </c>
      <c r="I227">
        <v>0</v>
      </c>
      <c r="J227">
        <v>0</v>
      </c>
      <c r="K227" s="92"/>
      <c r="L227">
        <v>0</v>
      </c>
      <c r="M227" s="92"/>
      <c r="N227" s="92"/>
      <c r="O227" s="92"/>
      <c r="P227">
        <v>0</v>
      </c>
      <c r="Q227" s="92"/>
      <c r="R227" s="92"/>
      <c r="S227">
        <v>-1</v>
      </c>
      <c r="T227">
        <v>0</v>
      </c>
      <c r="U227" s="82" t="s">
        <v>160</v>
      </c>
      <c r="V227" s="92"/>
      <c r="W227">
        <v>0</v>
      </c>
      <c r="X227" s="92"/>
      <c r="Y227">
        <v>0</v>
      </c>
      <c r="Z227">
        <v>0</v>
      </c>
      <c r="AA227">
        <v>0</v>
      </c>
      <c r="AB227">
        <v>0</v>
      </c>
      <c r="AC227">
        <v>-1</v>
      </c>
      <c r="AD227">
        <v>0</v>
      </c>
      <c r="AE227">
        <v>0</v>
      </c>
      <c r="AF227">
        <v>0</v>
      </c>
      <c r="AG227">
        <v>0</v>
      </c>
      <c r="AH227">
        <v>0</v>
      </c>
      <c r="AK227">
        <v>0</v>
      </c>
      <c r="AM227">
        <v>0</v>
      </c>
      <c r="AO227" s="92"/>
      <c r="AP227" s="82" t="s">
        <v>374</v>
      </c>
      <c r="AQ227" s="82" t="s">
        <v>326</v>
      </c>
      <c r="AR227" s="82"/>
      <c r="AS227">
        <v>0</v>
      </c>
      <c r="AT227">
        <v>0</v>
      </c>
      <c r="AU227">
        <v>2023</v>
      </c>
      <c r="AY227">
        <v>0</v>
      </c>
      <c r="AZ227">
        <v>0</v>
      </c>
      <c r="BA227" s="82" t="s">
        <v>398</v>
      </c>
      <c r="BB227">
        <v>1053</v>
      </c>
      <c r="BC227">
        <v>0</v>
      </c>
      <c r="BD227" s="92"/>
      <c r="BE227" s="92"/>
      <c r="BF227">
        <v>0</v>
      </c>
      <c r="BG227">
        <v>0</v>
      </c>
      <c r="BH227">
        <v>0</v>
      </c>
      <c r="BI227" s="92"/>
      <c r="BJ227" s="92"/>
      <c r="BK227" s="92"/>
      <c r="BL227">
        <v>0</v>
      </c>
    </row>
    <row r="228" spans="1:64" x14ac:dyDescent="0.25">
      <c r="A228" s="82" t="s">
        <v>297</v>
      </c>
      <c r="B228" s="82" t="s">
        <v>397</v>
      </c>
      <c r="C228" s="82" t="s">
        <v>97</v>
      </c>
      <c r="D228" s="82" t="s">
        <v>298</v>
      </c>
      <c r="E228" s="82" t="s">
        <v>55</v>
      </c>
      <c r="F228" s="82" t="s">
        <v>375</v>
      </c>
      <c r="G228" s="82" t="s">
        <v>375</v>
      </c>
      <c r="H228">
        <v>0</v>
      </c>
      <c r="I228">
        <v>0</v>
      </c>
      <c r="J228">
        <v>0</v>
      </c>
      <c r="K228" s="92"/>
      <c r="L228">
        <v>0</v>
      </c>
      <c r="M228" s="92"/>
      <c r="N228" s="92"/>
      <c r="O228" s="92"/>
      <c r="P228">
        <v>0</v>
      </c>
      <c r="Q228" s="92"/>
      <c r="R228" s="92"/>
      <c r="S228">
        <v>-1</v>
      </c>
      <c r="T228">
        <v>0</v>
      </c>
      <c r="U228" s="82" t="s">
        <v>160</v>
      </c>
      <c r="V228" s="92"/>
      <c r="W228">
        <v>0</v>
      </c>
      <c r="X228" s="92"/>
      <c r="Y228">
        <v>0</v>
      </c>
      <c r="Z228">
        <v>0</v>
      </c>
      <c r="AA228">
        <v>0</v>
      </c>
      <c r="AB228">
        <v>0</v>
      </c>
      <c r="AC228">
        <v>-1</v>
      </c>
      <c r="AD228">
        <v>0</v>
      </c>
      <c r="AE228">
        <v>0</v>
      </c>
      <c r="AF228">
        <v>0</v>
      </c>
      <c r="AG228">
        <v>0</v>
      </c>
      <c r="AH228">
        <v>0</v>
      </c>
      <c r="AK228">
        <v>0</v>
      </c>
      <c r="AM228">
        <v>0</v>
      </c>
      <c r="AO228" s="92"/>
      <c r="AP228" s="82" t="s">
        <v>359</v>
      </c>
      <c r="AQ228" s="82" t="s">
        <v>326</v>
      </c>
      <c r="AR228" s="82"/>
      <c r="AS228">
        <v>0</v>
      </c>
      <c r="AT228">
        <v>0</v>
      </c>
      <c r="AU228">
        <v>2023</v>
      </c>
      <c r="AY228">
        <v>0</v>
      </c>
      <c r="AZ228">
        <v>0</v>
      </c>
      <c r="BA228" s="82" t="s">
        <v>398</v>
      </c>
      <c r="BB228">
        <v>1054</v>
      </c>
      <c r="BC228">
        <v>0</v>
      </c>
      <c r="BD228" s="92"/>
      <c r="BE228" s="92"/>
      <c r="BF228">
        <v>0</v>
      </c>
      <c r="BG228">
        <v>0</v>
      </c>
      <c r="BH228">
        <v>0</v>
      </c>
      <c r="BI228" s="92"/>
      <c r="BJ228" s="92"/>
      <c r="BK228" s="92"/>
      <c r="BL228">
        <v>0</v>
      </c>
    </row>
    <row r="229" spans="1:64" x14ac:dyDescent="0.25">
      <c r="A229" s="82" t="s">
        <v>297</v>
      </c>
      <c r="B229" s="82" t="s">
        <v>397</v>
      </c>
      <c r="C229" s="82" t="s">
        <v>97</v>
      </c>
      <c r="D229" s="82" t="s">
        <v>309</v>
      </c>
      <c r="E229" s="82" t="s">
        <v>310</v>
      </c>
      <c r="F229" s="82" t="s">
        <v>375</v>
      </c>
      <c r="G229" s="82" t="s">
        <v>375</v>
      </c>
      <c r="H229">
        <v>0</v>
      </c>
      <c r="I229">
        <v>0</v>
      </c>
      <c r="J229">
        <v>0</v>
      </c>
      <c r="K229" s="92"/>
      <c r="L229">
        <v>0</v>
      </c>
      <c r="M229" s="92"/>
      <c r="N229" s="92"/>
      <c r="O229" s="92"/>
      <c r="P229">
        <v>0</v>
      </c>
      <c r="Q229" s="92"/>
      <c r="R229" s="92"/>
      <c r="S229">
        <v>-1</v>
      </c>
      <c r="T229">
        <v>0</v>
      </c>
      <c r="U229" s="82" t="s">
        <v>160</v>
      </c>
      <c r="V229" s="92"/>
      <c r="W229">
        <v>0</v>
      </c>
      <c r="X229" s="92"/>
      <c r="Y229">
        <v>0</v>
      </c>
      <c r="Z229">
        <v>0</v>
      </c>
      <c r="AA229">
        <v>0</v>
      </c>
      <c r="AB229">
        <v>0</v>
      </c>
      <c r="AC229">
        <v>-1</v>
      </c>
      <c r="AD229">
        <v>0</v>
      </c>
      <c r="AE229">
        <v>0</v>
      </c>
      <c r="AF229">
        <v>0</v>
      </c>
      <c r="AG229">
        <v>0</v>
      </c>
      <c r="AH229">
        <v>0</v>
      </c>
      <c r="AK229">
        <v>0</v>
      </c>
      <c r="AM229">
        <v>0</v>
      </c>
      <c r="AO229" s="92"/>
      <c r="AP229" s="82" t="s">
        <v>359</v>
      </c>
      <c r="AQ229" s="82" t="s">
        <v>326</v>
      </c>
      <c r="AR229" s="82"/>
      <c r="AS229">
        <v>0</v>
      </c>
      <c r="AT229">
        <v>0</v>
      </c>
      <c r="AU229">
        <v>2023</v>
      </c>
      <c r="AY229">
        <v>0</v>
      </c>
      <c r="AZ229">
        <v>0</v>
      </c>
      <c r="BA229" s="82" t="s">
        <v>398</v>
      </c>
      <c r="BB229">
        <v>1055</v>
      </c>
      <c r="BC229">
        <v>0</v>
      </c>
      <c r="BD229" s="92"/>
      <c r="BE229" s="92"/>
      <c r="BF229">
        <v>0</v>
      </c>
      <c r="BG229">
        <v>0</v>
      </c>
      <c r="BH229">
        <v>0</v>
      </c>
      <c r="BI229" s="92"/>
      <c r="BJ229" s="92"/>
      <c r="BK229" s="92"/>
      <c r="BL229">
        <v>0</v>
      </c>
    </row>
    <row r="230" spans="1:64" x14ac:dyDescent="0.25">
      <c r="A230" s="82" t="s">
        <v>297</v>
      </c>
      <c r="B230" s="82" t="s">
        <v>397</v>
      </c>
      <c r="C230" s="82" t="s">
        <v>97</v>
      </c>
      <c r="D230" s="82" t="s">
        <v>303</v>
      </c>
      <c r="E230" s="82" t="s">
        <v>304</v>
      </c>
      <c r="F230" s="82" t="s">
        <v>376</v>
      </c>
      <c r="G230" s="82" t="s">
        <v>376</v>
      </c>
      <c r="H230">
        <v>0</v>
      </c>
      <c r="I230">
        <v>0</v>
      </c>
      <c r="J230">
        <v>0</v>
      </c>
      <c r="K230" s="92"/>
      <c r="L230">
        <v>0</v>
      </c>
      <c r="M230" s="92"/>
      <c r="N230" s="92"/>
      <c r="O230" s="92"/>
      <c r="P230">
        <v>0</v>
      </c>
      <c r="Q230" s="92"/>
      <c r="R230" s="92"/>
      <c r="S230">
        <v>-1</v>
      </c>
      <c r="T230">
        <v>0</v>
      </c>
      <c r="U230" s="82" t="s">
        <v>160</v>
      </c>
      <c r="V230" s="92"/>
      <c r="W230">
        <v>0</v>
      </c>
      <c r="X230" s="92"/>
      <c r="Y230">
        <v>0</v>
      </c>
      <c r="Z230">
        <v>0</v>
      </c>
      <c r="AA230">
        <v>0</v>
      </c>
      <c r="AB230">
        <v>0</v>
      </c>
      <c r="AC230">
        <v>-1</v>
      </c>
      <c r="AD230">
        <v>0</v>
      </c>
      <c r="AE230">
        <v>0</v>
      </c>
      <c r="AF230">
        <v>0</v>
      </c>
      <c r="AG230">
        <v>0</v>
      </c>
      <c r="AH230">
        <v>0</v>
      </c>
      <c r="AK230">
        <v>0</v>
      </c>
      <c r="AM230">
        <v>0</v>
      </c>
      <c r="AO230" s="92"/>
      <c r="AP230" s="82" t="s">
        <v>363</v>
      </c>
      <c r="AQ230" s="82" t="s">
        <v>326</v>
      </c>
      <c r="AR230" s="82"/>
      <c r="AS230">
        <v>0</v>
      </c>
      <c r="AT230">
        <v>0</v>
      </c>
      <c r="AU230">
        <v>2023</v>
      </c>
      <c r="AY230">
        <v>0</v>
      </c>
      <c r="AZ230">
        <v>0</v>
      </c>
      <c r="BA230" s="82" t="s">
        <v>398</v>
      </c>
      <c r="BB230">
        <v>1056</v>
      </c>
      <c r="BC230">
        <v>0</v>
      </c>
      <c r="BD230" s="92"/>
      <c r="BE230" s="92"/>
      <c r="BF230">
        <v>0</v>
      </c>
      <c r="BG230">
        <v>0</v>
      </c>
      <c r="BH230">
        <v>0</v>
      </c>
      <c r="BI230" s="92"/>
      <c r="BJ230" s="92"/>
      <c r="BK230" s="92"/>
      <c r="BL230">
        <v>0</v>
      </c>
    </row>
    <row r="231" spans="1:64" x14ac:dyDescent="0.25">
      <c r="A231" s="82" t="s">
        <v>297</v>
      </c>
      <c r="B231" s="82" t="s">
        <v>397</v>
      </c>
      <c r="C231" s="82" t="s">
        <v>97</v>
      </c>
      <c r="D231" s="82" t="s">
        <v>307</v>
      </c>
      <c r="E231" s="82" t="s">
        <v>60</v>
      </c>
      <c r="F231" s="82" t="s">
        <v>377</v>
      </c>
      <c r="G231" s="82" t="s">
        <v>377</v>
      </c>
      <c r="H231">
        <v>0</v>
      </c>
      <c r="I231">
        <v>0</v>
      </c>
      <c r="J231">
        <v>0</v>
      </c>
      <c r="K231" s="92"/>
      <c r="L231">
        <v>5.7077517509460449</v>
      </c>
      <c r="M231" s="92"/>
      <c r="N231" s="92"/>
      <c r="O231" s="92"/>
      <c r="P231">
        <v>0</v>
      </c>
      <c r="Q231" s="92"/>
      <c r="R231" s="92"/>
      <c r="S231">
        <v>-1</v>
      </c>
      <c r="T231">
        <v>0</v>
      </c>
      <c r="U231" s="82" t="s">
        <v>378</v>
      </c>
      <c r="V231" s="92"/>
      <c r="W231">
        <v>0</v>
      </c>
      <c r="X231" s="92"/>
      <c r="Y231">
        <v>0</v>
      </c>
      <c r="Z231">
        <v>0</v>
      </c>
      <c r="AA231">
        <v>0</v>
      </c>
      <c r="AB231">
        <v>0</v>
      </c>
      <c r="AC231">
        <v>-1</v>
      </c>
      <c r="AD231">
        <v>0</v>
      </c>
      <c r="AE231">
        <v>0</v>
      </c>
      <c r="AF231">
        <v>0</v>
      </c>
      <c r="AG231">
        <v>0</v>
      </c>
      <c r="AH231">
        <v>0</v>
      </c>
      <c r="AK231">
        <v>0</v>
      </c>
      <c r="AM231">
        <v>0</v>
      </c>
      <c r="AO231" s="92"/>
      <c r="AP231" s="82" t="s">
        <v>347</v>
      </c>
      <c r="AQ231" s="82" t="s">
        <v>379</v>
      </c>
      <c r="AR231" s="82"/>
      <c r="AS231">
        <v>0</v>
      </c>
      <c r="AT231">
        <v>0</v>
      </c>
      <c r="AU231">
        <v>2023</v>
      </c>
      <c r="AY231">
        <v>0</v>
      </c>
      <c r="AZ231">
        <v>0</v>
      </c>
      <c r="BA231" s="82" t="s">
        <v>398</v>
      </c>
      <c r="BB231">
        <v>1057</v>
      </c>
      <c r="BC231">
        <v>0</v>
      </c>
      <c r="BD231" s="92"/>
      <c r="BE231" s="92"/>
      <c r="BF231">
        <v>0</v>
      </c>
      <c r="BG231">
        <v>0</v>
      </c>
      <c r="BH231">
        <v>0</v>
      </c>
      <c r="BI231" s="92"/>
      <c r="BJ231" s="92"/>
      <c r="BK231" s="92"/>
      <c r="BL231">
        <v>0</v>
      </c>
    </row>
    <row r="232" spans="1:64" x14ac:dyDescent="0.25">
      <c r="A232" s="82" t="s">
        <v>297</v>
      </c>
      <c r="B232" s="82" t="s">
        <v>397</v>
      </c>
      <c r="C232" s="82" t="s">
        <v>97</v>
      </c>
      <c r="D232" s="82" t="s">
        <v>311</v>
      </c>
      <c r="E232" s="82" t="s">
        <v>312</v>
      </c>
      <c r="F232" s="82" t="s">
        <v>377</v>
      </c>
      <c r="G232" s="82" t="s">
        <v>377</v>
      </c>
      <c r="H232">
        <v>0</v>
      </c>
      <c r="I232">
        <v>0</v>
      </c>
      <c r="J232">
        <v>0</v>
      </c>
      <c r="K232" s="92"/>
      <c r="L232">
        <v>2.8538758754730225</v>
      </c>
      <c r="M232" s="92"/>
      <c r="N232" s="92"/>
      <c r="O232" s="92"/>
      <c r="P232">
        <v>0</v>
      </c>
      <c r="Q232" s="92"/>
      <c r="R232" s="92"/>
      <c r="S232">
        <v>-1</v>
      </c>
      <c r="T232">
        <v>0</v>
      </c>
      <c r="U232" s="82" t="s">
        <v>378</v>
      </c>
      <c r="V232" s="92"/>
      <c r="W232">
        <v>0</v>
      </c>
      <c r="X232" s="92"/>
      <c r="Y232">
        <v>0</v>
      </c>
      <c r="Z232">
        <v>0</v>
      </c>
      <c r="AA232">
        <v>0</v>
      </c>
      <c r="AB232">
        <v>0</v>
      </c>
      <c r="AC232">
        <v>-1</v>
      </c>
      <c r="AD232">
        <v>0</v>
      </c>
      <c r="AE232">
        <v>0</v>
      </c>
      <c r="AF232">
        <v>0</v>
      </c>
      <c r="AG232">
        <v>0</v>
      </c>
      <c r="AH232">
        <v>0</v>
      </c>
      <c r="AK232">
        <v>0</v>
      </c>
      <c r="AM232">
        <v>0</v>
      </c>
      <c r="AO232" s="92"/>
      <c r="AP232" s="82" t="s">
        <v>347</v>
      </c>
      <c r="AQ232" s="82" t="s">
        <v>379</v>
      </c>
      <c r="AR232" s="82"/>
      <c r="AS232">
        <v>0</v>
      </c>
      <c r="AT232">
        <v>0</v>
      </c>
      <c r="AU232">
        <v>2023</v>
      </c>
      <c r="AY232">
        <v>0</v>
      </c>
      <c r="AZ232">
        <v>0</v>
      </c>
      <c r="BA232" s="82" t="s">
        <v>398</v>
      </c>
      <c r="BB232">
        <v>1058</v>
      </c>
      <c r="BC232">
        <v>0</v>
      </c>
      <c r="BD232" s="92"/>
      <c r="BE232" s="92"/>
      <c r="BF232">
        <v>0</v>
      </c>
      <c r="BG232">
        <v>0</v>
      </c>
      <c r="BH232">
        <v>0</v>
      </c>
      <c r="BI232" s="92"/>
      <c r="BJ232" s="92"/>
      <c r="BK232" s="92"/>
      <c r="BL232">
        <v>0</v>
      </c>
    </row>
    <row r="233" spans="1:64" x14ac:dyDescent="0.25">
      <c r="A233" s="82" t="s">
        <v>297</v>
      </c>
      <c r="B233" s="82" t="s">
        <v>397</v>
      </c>
      <c r="C233" s="82" t="s">
        <v>97</v>
      </c>
      <c r="D233" s="82" t="s">
        <v>306</v>
      </c>
      <c r="E233" s="82" t="s">
        <v>59</v>
      </c>
      <c r="F233" s="82" t="s">
        <v>380</v>
      </c>
      <c r="G233" s="82" t="s">
        <v>380</v>
      </c>
      <c r="H233">
        <v>0</v>
      </c>
      <c r="I233">
        <v>0</v>
      </c>
      <c r="J233">
        <v>0</v>
      </c>
      <c r="K233" s="92"/>
      <c r="L233">
        <v>11.41550350189209</v>
      </c>
      <c r="M233" s="92"/>
      <c r="N233" s="92"/>
      <c r="O233" s="92"/>
      <c r="P233">
        <v>0</v>
      </c>
      <c r="Q233" s="92"/>
      <c r="R233" s="92"/>
      <c r="S233">
        <v>-1</v>
      </c>
      <c r="T233">
        <v>0</v>
      </c>
      <c r="U233" s="82" t="s">
        <v>378</v>
      </c>
      <c r="V233" s="92"/>
      <c r="W233">
        <v>0</v>
      </c>
      <c r="X233" s="92"/>
      <c r="Y233">
        <v>0</v>
      </c>
      <c r="Z233">
        <v>0</v>
      </c>
      <c r="AA233">
        <v>0</v>
      </c>
      <c r="AB233">
        <v>0</v>
      </c>
      <c r="AC233">
        <v>-1</v>
      </c>
      <c r="AD233">
        <v>0</v>
      </c>
      <c r="AE233">
        <v>0</v>
      </c>
      <c r="AF233">
        <v>0</v>
      </c>
      <c r="AG233">
        <v>0</v>
      </c>
      <c r="AH233">
        <v>0</v>
      </c>
      <c r="AK233">
        <v>0</v>
      </c>
      <c r="AM233">
        <v>0</v>
      </c>
      <c r="AO233" s="92"/>
      <c r="AP233" s="82" t="s">
        <v>357</v>
      </c>
      <c r="AQ233" s="82" t="s">
        <v>381</v>
      </c>
      <c r="AR233" s="82"/>
      <c r="AS233">
        <v>0</v>
      </c>
      <c r="AT233">
        <v>0</v>
      </c>
      <c r="AU233">
        <v>2023</v>
      </c>
      <c r="AY233">
        <v>0</v>
      </c>
      <c r="AZ233">
        <v>0</v>
      </c>
      <c r="BA233" s="82" t="s">
        <v>398</v>
      </c>
      <c r="BB233">
        <v>1059</v>
      </c>
      <c r="BC233">
        <v>0</v>
      </c>
      <c r="BD233" s="92"/>
      <c r="BE233" s="92"/>
      <c r="BF233">
        <v>0</v>
      </c>
      <c r="BG233">
        <v>0</v>
      </c>
      <c r="BH233">
        <v>0</v>
      </c>
      <c r="BI233" s="92"/>
      <c r="BJ233" s="92"/>
      <c r="BK233" s="92"/>
      <c r="BL233">
        <v>0</v>
      </c>
    </row>
    <row r="234" spans="1:64" x14ac:dyDescent="0.25">
      <c r="A234" s="82" t="s">
        <v>297</v>
      </c>
      <c r="B234" s="82" t="s">
        <v>397</v>
      </c>
      <c r="C234" s="82" t="s">
        <v>97</v>
      </c>
      <c r="D234" s="82" t="s">
        <v>305</v>
      </c>
      <c r="E234" s="82" t="s">
        <v>58</v>
      </c>
      <c r="F234" s="82" t="s">
        <v>382</v>
      </c>
      <c r="G234" s="82" t="s">
        <v>382</v>
      </c>
      <c r="H234">
        <v>0</v>
      </c>
      <c r="I234">
        <v>0</v>
      </c>
      <c r="J234">
        <v>0</v>
      </c>
      <c r="K234" s="92"/>
      <c r="L234">
        <v>2.8538758754730225</v>
      </c>
      <c r="M234" s="92"/>
      <c r="N234" s="92"/>
      <c r="O234" s="92"/>
      <c r="P234">
        <v>0</v>
      </c>
      <c r="Q234" s="92"/>
      <c r="R234" s="92"/>
      <c r="S234">
        <v>-1</v>
      </c>
      <c r="T234">
        <v>0</v>
      </c>
      <c r="U234" s="82" t="s">
        <v>378</v>
      </c>
      <c r="V234" s="92"/>
      <c r="W234">
        <v>0</v>
      </c>
      <c r="X234" s="92"/>
      <c r="Y234">
        <v>0</v>
      </c>
      <c r="Z234">
        <v>0</v>
      </c>
      <c r="AA234">
        <v>0</v>
      </c>
      <c r="AB234">
        <v>0</v>
      </c>
      <c r="AC234">
        <v>-1</v>
      </c>
      <c r="AD234">
        <v>0</v>
      </c>
      <c r="AE234">
        <v>0</v>
      </c>
      <c r="AF234">
        <v>0</v>
      </c>
      <c r="AG234">
        <v>0</v>
      </c>
      <c r="AH234">
        <v>0</v>
      </c>
      <c r="AK234">
        <v>0</v>
      </c>
      <c r="AM234">
        <v>0</v>
      </c>
      <c r="AO234" s="92"/>
      <c r="AP234" s="82" t="s">
        <v>359</v>
      </c>
      <c r="AQ234" s="82" t="s">
        <v>383</v>
      </c>
      <c r="AR234" s="82"/>
      <c r="AS234">
        <v>0</v>
      </c>
      <c r="AT234">
        <v>0</v>
      </c>
      <c r="AU234">
        <v>2023</v>
      </c>
      <c r="AY234">
        <v>0</v>
      </c>
      <c r="AZ234">
        <v>0</v>
      </c>
      <c r="BA234" s="82" t="s">
        <v>398</v>
      </c>
      <c r="BB234">
        <v>1060</v>
      </c>
      <c r="BC234">
        <v>0</v>
      </c>
      <c r="BD234" s="92"/>
      <c r="BE234" s="92"/>
      <c r="BF234">
        <v>0</v>
      </c>
      <c r="BG234">
        <v>0</v>
      </c>
      <c r="BH234">
        <v>0</v>
      </c>
      <c r="BI234" s="92"/>
      <c r="BJ234" s="92"/>
      <c r="BK234" s="92"/>
      <c r="BL234">
        <v>0</v>
      </c>
    </row>
    <row r="235" spans="1:64" x14ac:dyDescent="0.25">
      <c r="A235" s="82" t="s">
        <v>297</v>
      </c>
      <c r="B235" s="82" t="s">
        <v>397</v>
      </c>
      <c r="C235" s="82" t="s">
        <v>97</v>
      </c>
      <c r="D235" s="82" t="s">
        <v>307</v>
      </c>
      <c r="E235" s="82" t="s">
        <v>60</v>
      </c>
      <c r="F235" s="82" t="s">
        <v>382</v>
      </c>
      <c r="G235" s="82" t="s">
        <v>382</v>
      </c>
      <c r="H235">
        <v>0</v>
      </c>
      <c r="I235">
        <v>0</v>
      </c>
      <c r="J235">
        <v>0</v>
      </c>
      <c r="K235" s="92"/>
      <c r="L235">
        <v>2.8538758754730225</v>
      </c>
      <c r="M235" s="92"/>
      <c r="N235" s="92"/>
      <c r="O235" s="92"/>
      <c r="P235">
        <v>0</v>
      </c>
      <c r="Q235" s="92"/>
      <c r="R235" s="92"/>
      <c r="S235">
        <v>-1</v>
      </c>
      <c r="T235">
        <v>0</v>
      </c>
      <c r="U235" s="82" t="s">
        <v>378</v>
      </c>
      <c r="V235" s="92"/>
      <c r="W235">
        <v>0</v>
      </c>
      <c r="X235" s="92"/>
      <c r="Y235">
        <v>0</v>
      </c>
      <c r="Z235">
        <v>0</v>
      </c>
      <c r="AA235">
        <v>0</v>
      </c>
      <c r="AB235">
        <v>0</v>
      </c>
      <c r="AC235">
        <v>-1</v>
      </c>
      <c r="AD235">
        <v>0</v>
      </c>
      <c r="AE235">
        <v>0</v>
      </c>
      <c r="AF235">
        <v>0</v>
      </c>
      <c r="AG235">
        <v>0</v>
      </c>
      <c r="AH235">
        <v>0</v>
      </c>
      <c r="AK235">
        <v>0</v>
      </c>
      <c r="AM235">
        <v>0</v>
      </c>
      <c r="AO235" s="92"/>
      <c r="AP235" s="82" t="s">
        <v>359</v>
      </c>
      <c r="AQ235" s="82" t="s">
        <v>383</v>
      </c>
      <c r="AR235" s="82"/>
      <c r="AS235">
        <v>0</v>
      </c>
      <c r="AT235">
        <v>0</v>
      </c>
      <c r="AU235">
        <v>2023</v>
      </c>
      <c r="AY235">
        <v>0</v>
      </c>
      <c r="AZ235">
        <v>0</v>
      </c>
      <c r="BA235" s="82" t="s">
        <v>398</v>
      </c>
      <c r="BB235">
        <v>1061</v>
      </c>
      <c r="BC235">
        <v>0</v>
      </c>
      <c r="BD235" s="92"/>
      <c r="BE235" s="92"/>
      <c r="BF235">
        <v>0</v>
      </c>
      <c r="BG235">
        <v>0</v>
      </c>
      <c r="BH235">
        <v>0</v>
      </c>
      <c r="BI235" s="92"/>
      <c r="BJ235" s="92"/>
      <c r="BK235" s="92"/>
      <c r="BL235">
        <v>0</v>
      </c>
    </row>
    <row r="236" spans="1:64" x14ac:dyDescent="0.25">
      <c r="A236" s="82" t="s">
        <v>297</v>
      </c>
      <c r="B236" s="82" t="s">
        <v>397</v>
      </c>
      <c r="C236" s="82" t="s">
        <v>97</v>
      </c>
      <c r="D236" s="82" t="s">
        <v>308</v>
      </c>
      <c r="E236" s="82" t="s">
        <v>61</v>
      </c>
      <c r="F236" s="82" t="s">
        <v>382</v>
      </c>
      <c r="G236" s="82" t="s">
        <v>382</v>
      </c>
      <c r="H236">
        <v>0</v>
      </c>
      <c r="I236">
        <v>0</v>
      </c>
      <c r="J236">
        <v>0</v>
      </c>
      <c r="K236" s="92"/>
      <c r="L236">
        <v>2.8538758754730225</v>
      </c>
      <c r="M236" s="92"/>
      <c r="N236" s="92"/>
      <c r="O236" s="92"/>
      <c r="P236">
        <v>0</v>
      </c>
      <c r="Q236" s="92"/>
      <c r="R236" s="92"/>
      <c r="S236">
        <v>-1</v>
      </c>
      <c r="T236">
        <v>0</v>
      </c>
      <c r="U236" s="82" t="s">
        <v>378</v>
      </c>
      <c r="V236" s="92"/>
      <c r="W236">
        <v>0</v>
      </c>
      <c r="X236" s="92"/>
      <c r="Y236">
        <v>0</v>
      </c>
      <c r="Z236">
        <v>0</v>
      </c>
      <c r="AA236">
        <v>0</v>
      </c>
      <c r="AB236">
        <v>0</v>
      </c>
      <c r="AC236">
        <v>-1</v>
      </c>
      <c r="AD236">
        <v>0</v>
      </c>
      <c r="AE236">
        <v>0</v>
      </c>
      <c r="AF236">
        <v>0</v>
      </c>
      <c r="AG236">
        <v>0</v>
      </c>
      <c r="AH236">
        <v>0</v>
      </c>
      <c r="AK236">
        <v>0</v>
      </c>
      <c r="AM236">
        <v>0</v>
      </c>
      <c r="AO236" s="92"/>
      <c r="AP236" s="82" t="s">
        <v>359</v>
      </c>
      <c r="AQ236" s="82" t="s">
        <v>383</v>
      </c>
      <c r="AR236" s="82"/>
      <c r="AS236">
        <v>0</v>
      </c>
      <c r="AT236">
        <v>0</v>
      </c>
      <c r="AU236">
        <v>2023</v>
      </c>
      <c r="AY236">
        <v>0</v>
      </c>
      <c r="AZ236">
        <v>0</v>
      </c>
      <c r="BA236" s="82" t="s">
        <v>398</v>
      </c>
      <c r="BB236">
        <v>1062</v>
      </c>
      <c r="BC236">
        <v>0</v>
      </c>
      <c r="BD236" s="92"/>
      <c r="BE236" s="92"/>
      <c r="BF236">
        <v>0</v>
      </c>
      <c r="BG236">
        <v>0</v>
      </c>
      <c r="BH236">
        <v>0</v>
      </c>
      <c r="BI236" s="92"/>
      <c r="BJ236" s="92"/>
      <c r="BK236" s="92"/>
      <c r="BL236">
        <v>0</v>
      </c>
    </row>
    <row r="237" spans="1:64" x14ac:dyDescent="0.25">
      <c r="A237" s="82" t="s">
        <v>297</v>
      </c>
      <c r="B237" s="82" t="s">
        <v>397</v>
      </c>
      <c r="C237" s="82" t="s">
        <v>97</v>
      </c>
      <c r="D237" s="82" t="s">
        <v>313</v>
      </c>
      <c r="E237" s="82" t="s">
        <v>314</v>
      </c>
      <c r="F237" s="82" t="s">
        <v>382</v>
      </c>
      <c r="G237" s="82" t="s">
        <v>382</v>
      </c>
      <c r="H237">
        <v>0</v>
      </c>
      <c r="I237">
        <v>0</v>
      </c>
      <c r="J237">
        <v>0</v>
      </c>
      <c r="K237" s="92"/>
      <c r="L237">
        <v>2.8538758754730225</v>
      </c>
      <c r="M237" s="92"/>
      <c r="N237" s="92"/>
      <c r="O237" s="92"/>
      <c r="P237">
        <v>0</v>
      </c>
      <c r="Q237" s="92"/>
      <c r="R237" s="92"/>
      <c r="S237">
        <v>-1</v>
      </c>
      <c r="T237">
        <v>0</v>
      </c>
      <c r="U237" s="82" t="s">
        <v>378</v>
      </c>
      <c r="V237" s="92"/>
      <c r="W237">
        <v>0</v>
      </c>
      <c r="X237" s="92"/>
      <c r="Y237">
        <v>0</v>
      </c>
      <c r="Z237">
        <v>0</v>
      </c>
      <c r="AA237">
        <v>0</v>
      </c>
      <c r="AB237">
        <v>0</v>
      </c>
      <c r="AC237">
        <v>-1</v>
      </c>
      <c r="AD237">
        <v>0</v>
      </c>
      <c r="AE237">
        <v>0</v>
      </c>
      <c r="AF237">
        <v>0</v>
      </c>
      <c r="AG237">
        <v>0</v>
      </c>
      <c r="AH237">
        <v>0</v>
      </c>
      <c r="AK237">
        <v>0</v>
      </c>
      <c r="AM237">
        <v>0</v>
      </c>
      <c r="AO237" s="92"/>
      <c r="AP237" s="82" t="s">
        <v>359</v>
      </c>
      <c r="AQ237" s="82" t="s">
        <v>383</v>
      </c>
      <c r="AR237" s="82"/>
      <c r="AS237">
        <v>0</v>
      </c>
      <c r="AT237">
        <v>0</v>
      </c>
      <c r="AU237">
        <v>2023</v>
      </c>
      <c r="AY237">
        <v>0</v>
      </c>
      <c r="AZ237">
        <v>0</v>
      </c>
      <c r="BA237" s="82" t="s">
        <v>398</v>
      </c>
      <c r="BB237">
        <v>1063</v>
      </c>
      <c r="BC237">
        <v>0</v>
      </c>
      <c r="BD237" s="92"/>
      <c r="BE237" s="92"/>
      <c r="BF237">
        <v>0</v>
      </c>
      <c r="BG237">
        <v>0</v>
      </c>
      <c r="BH237">
        <v>0</v>
      </c>
      <c r="BI237" s="92"/>
      <c r="BJ237" s="92"/>
      <c r="BK237" s="92"/>
      <c r="BL237">
        <v>0</v>
      </c>
    </row>
    <row r="238" spans="1:64" x14ac:dyDescent="0.25">
      <c r="A238" s="82" t="s">
        <v>297</v>
      </c>
      <c r="B238" s="82" t="s">
        <v>397</v>
      </c>
      <c r="C238" s="82" t="s">
        <v>97</v>
      </c>
      <c r="D238" s="82" t="s">
        <v>306</v>
      </c>
      <c r="E238" s="82" t="s">
        <v>59</v>
      </c>
      <c r="F238" s="82" t="s">
        <v>384</v>
      </c>
      <c r="G238" s="82" t="s">
        <v>384</v>
      </c>
      <c r="H238">
        <v>0</v>
      </c>
      <c r="I238">
        <v>0</v>
      </c>
      <c r="J238">
        <v>0</v>
      </c>
      <c r="K238" s="92"/>
      <c r="L238">
        <v>0</v>
      </c>
      <c r="M238" s="92"/>
      <c r="N238" s="92"/>
      <c r="O238" s="92"/>
      <c r="P238">
        <v>0</v>
      </c>
      <c r="Q238" s="92"/>
      <c r="R238" s="92"/>
      <c r="S238">
        <v>-1</v>
      </c>
      <c r="T238">
        <v>0</v>
      </c>
      <c r="U238" s="82" t="s">
        <v>324</v>
      </c>
      <c r="V238" s="92"/>
      <c r="W238">
        <v>0</v>
      </c>
      <c r="X238" s="92"/>
      <c r="Y238">
        <v>0</v>
      </c>
      <c r="Z238">
        <v>0</v>
      </c>
      <c r="AA238">
        <v>0</v>
      </c>
      <c r="AB238">
        <v>0</v>
      </c>
      <c r="AC238">
        <v>-1</v>
      </c>
      <c r="AD238">
        <v>0</v>
      </c>
      <c r="AE238">
        <v>0</v>
      </c>
      <c r="AF238">
        <v>0</v>
      </c>
      <c r="AG238">
        <v>0</v>
      </c>
      <c r="AH238">
        <v>0</v>
      </c>
      <c r="AK238">
        <v>0</v>
      </c>
      <c r="AM238">
        <v>0</v>
      </c>
      <c r="AO238" s="92"/>
      <c r="AP238" s="82" t="s">
        <v>351</v>
      </c>
      <c r="AQ238" s="82" t="s">
        <v>326</v>
      </c>
      <c r="AR238" s="82"/>
      <c r="AS238">
        <v>0</v>
      </c>
      <c r="AT238">
        <v>0</v>
      </c>
      <c r="AU238">
        <v>2023</v>
      </c>
      <c r="AY238">
        <v>0</v>
      </c>
      <c r="AZ238">
        <v>0</v>
      </c>
      <c r="BA238" s="82" t="s">
        <v>398</v>
      </c>
      <c r="BB238">
        <v>1064</v>
      </c>
      <c r="BC238">
        <v>0</v>
      </c>
      <c r="BD238" s="92"/>
      <c r="BE238" s="92"/>
      <c r="BF238">
        <v>0</v>
      </c>
      <c r="BG238">
        <v>0</v>
      </c>
      <c r="BH238">
        <v>0</v>
      </c>
      <c r="BI238" s="92"/>
      <c r="BJ238" s="92"/>
      <c r="BK238" s="92"/>
      <c r="BL238">
        <v>0</v>
      </c>
    </row>
    <row r="239" spans="1:64" x14ac:dyDescent="0.25">
      <c r="A239" s="82" t="s">
        <v>297</v>
      </c>
      <c r="B239" s="82" t="s">
        <v>397</v>
      </c>
      <c r="C239" s="82" t="s">
        <v>97</v>
      </c>
      <c r="D239" s="82" t="s">
        <v>311</v>
      </c>
      <c r="E239" s="82" t="s">
        <v>312</v>
      </c>
      <c r="F239" s="82" t="s">
        <v>384</v>
      </c>
      <c r="G239" s="82" t="s">
        <v>384</v>
      </c>
      <c r="H239">
        <v>0</v>
      </c>
      <c r="I239">
        <v>0</v>
      </c>
      <c r="J239">
        <v>0</v>
      </c>
      <c r="K239" s="92"/>
      <c r="L239">
        <v>0</v>
      </c>
      <c r="M239" s="92"/>
      <c r="N239" s="92"/>
      <c r="O239" s="92"/>
      <c r="P239">
        <v>0</v>
      </c>
      <c r="Q239" s="92"/>
      <c r="R239" s="92"/>
      <c r="S239">
        <v>-1</v>
      </c>
      <c r="T239">
        <v>0</v>
      </c>
      <c r="U239" s="82" t="s">
        <v>324</v>
      </c>
      <c r="V239" s="92"/>
      <c r="W239">
        <v>0</v>
      </c>
      <c r="X239" s="92"/>
      <c r="Y239">
        <v>0</v>
      </c>
      <c r="Z239">
        <v>0</v>
      </c>
      <c r="AA239">
        <v>0</v>
      </c>
      <c r="AB239">
        <v>0</v>
      </c>
      <c r="AC239">
        <v>-1</v>
      </c>
      <c r="AD239">
        <v>0</v>
      </c>
      <c r="AE239">
        <v>0</v>
      </c>
      <c r="AF239">
        <v>0</v>
      </c>
      <c r="AG239">
        <v>0</v>
      </c>
      <c r="AH239">
        <v>0</v>
      </c>
      <c r="AK239">
        <v>0</v>
      </c>
      <c r="AM239">
        <v>0</v>
      </c>
      <c r="AO239" s="92"/>
      <c r="AP239" s="82" t="s">
        <v>351</v>
      </c>
      <c r="AQ239" s="82" t="s">
        <v>326</v>
      </c>
      <c r="AR239" s="82"/>
      <c r="AS239">
        <v>0</v>
      </c>
      <c r="AT239">
        <v>0</v>
      </c>
      <c r="AU239">
        <v>2023</v>
      </c>
      <c r="AY239">
        <v>0</v>
      </c>
      <c r="AZ239">
        <v>0</v>
      </c>
      <c r="BA239" s="82" t="s">
        <v>398</v>
      </c>
      <c r="BB239">
        <v>1065</v>
      </c>
      <c r="BC239">
        <v>0</v>
      </c>
      <c r="BD239" s="92"/>
      <c r="BE239" s="92"/>
      <c r="BF239">
        <v>0</v>
      </c>
      <c r="BG239">
        <v>0</v>
      </c>
      <c r="BH239">
        <v>0</v>
      </c>
      <c r="BI239" s="92"/>
      <c r="BJ239" s="92"/>
      <c r="BK239" s="92"/>
      <c r="BL239">
        <v>0</v>
      </c>
    </row>
    <row r="240" spans="1:64" x14ac:dyDescent="0.25">
      <c r="A240" s="82" t="s">
        <v>297</v>
      </c>
      <c r="B240" s="82" t="s">
        <v>397</v>
      </c>
      <c r="C240" s="82" t="s">
        <v>97</v>
      </c>
      <c r="D240" s="82" t="s">
        <v>298</v>
      </c>
      <c r="E240" s="82" t="s">
        <v>55</v>
      </c>
      <c r="F240" s="82" t="s">
        <v>385</v>
      </c>
      <c r="G240" s="82" t="s">
        <v>385</v>
      </c>
      <c r="H240">
        <v>0</v>
      </c>
      <c r="I240">
        <v>0</v>
      </c>
      <c r="J240">
        <v>0</v>
      </c>
      <c r="K240" s="92"/>
      <c r="L240">
        <v>0</v>
      </c>
      <c r="M240" s="92"/>
      <c r="N240" s="92"/>
      <c r="O240" s="92"/>
      <c r="P240">
        <v>0</v>
      </c>
      <c r="Q240" s="92"/>
      <c r="R240" s="92"/>
      <c r="S240">
        <v>-1</v>
      </c>
      <c r="T240">
        <v>0</v>
      </c>
      <c r="U240" s="82" t="s">
        <v>324</v>
      </c>
      <c r="V240" s="92"/>
      <c r="W240">
        <v>0</v>
      </c>
      <c r="X240" s="92"/>
      <c r="Y240">
        <v>0</v>
      </c>
      <c r="Z240">
        <v>0</v>
      </c>
      <c r="AA240">
        <v>0</v>
      </c>
      <c r="AB240">
        <v>0</v>
      </c>
      <c r="AC240">
        <v>-1</v>
      </c>
      <c r="AD240">
        <v>0</v>
      </c>
      <c r="AE240">
        <v>0</v>
      </c>
      <c r="AF240">
        <v>0</v>
      </c>
      <c r="AG240">
        <v>0</v>
      </c>
      <c r="AH240">
        <v>0</v>
      </c>
      <c r="AK240">
        <v>0</v>
      </c>
      <c r="AM240">
        <v>0</v>
      </c>
      <c r="AO240" s="92"/>
      <c r="AP240" s="82" t="s">
        <v>351</v>
      </c>
      <c r="AQ240" s="82" t="s">
        <v>326</v>
      </c>
      <c r="AR240" s="82"/>
      <c r="AS240">
        <v>0</v>
      </c>
      <c r="AT240">
        <v>0</v>
      </c>
      <c r="AU240">
        <v>2023</v>
      </c>
      <c r="AY240">
        <v>0</v>
      </c>
      <c r="AZ240">
        <v>0</v>
      </c>
      <c r="BA240" s="82" t="s">
        <v>398</v>
      </c>
      <c r="BB240">
        <v>1066</v>
      </c>
      <c r="BC240">
        <v>0</v>
      </c>
      <c r="BD240" s="92"/>
      <c r="BE240" s="92"/>
      <c r="BF240">
        <v>0</v>
      </c>
      <c r="BG240">
        <v>0</v>
      </c>
      <c r="BH240">
        <v>0</v>
      </c>
      <c r="BI240" s="92"/>
      <c r="BJ240" s="92"/>
      <c r="BK240" s="92"/>
      <c r="BL240">
        <v>0</v>
      </c>
    </row>
    <row r="241" spans="1:64" x14ac:dyDescent="0.25">
      <c r="A241" s="82" t="s">
        <v>297</v>
      </c>
      <c r="B241" s="82" t="s">
        <v>397</v>
      </c>
      <c r="C241" s="82" t="s">
        <v>97</v>
      </c>
      <c r="D241" s="82" t="s">
        <v>303</v>
      </c>
      <c r="E241" s="82" t="s">
        <v>304</v>
      </c>
      <c r="F241" s="82" t="s">
        <v>385</v>
      </c>
      <c r="G241" s="82" t="s">
        <v>385</v>
      </c>
      <c r="H241">
        <v>0</v>
      </c>
      <c r="I241">
        <v>0</v>
      </c>
      <c r="J241">
        <v>0</v>
      </c>
      <c r="K241" s="92"/>
      <c r="L241">
        <v>0</v>
      </c>
      <c r="M241" s="92"/>
      <c r="N241" s="92"/>
      <c r="O241" s="92"/>
      <c r="P241">
        <v>0</v>
      </c>
      <c r="Q241" s="92"/>
      <c r="R241" s="92"/>
      <c r="S241">
        <v>-1</v>
      </c>
      <c r="T241">
        <v>0</v>
      </c>
      <c r="U241" s="82" t="s">
        <v>324</v>
      </c>
      <c r="V241" s="92"/>
      <c r="W241">
        <v>0</v>
      </c>
      <c r="X241" s="92"/>
      <c r="Y241">
        <v>0</v>
      </c>
      <c r="Z241">
        <v>0</v>
      </c>
      <c r="AA241">
        <v>0</v>
      </c>
      <c r="AB241">
        <v>0</v>
      </c>
      <c r="AC241">
        <v>-1</v>
      </c>
      <c r="AD241">
        <v>0</v>
      </c>
      <c r="AE241">
        <v>0</v>
      </c>
      <c r="AF241">
        <v>0</v>
      </c>
      <c r="AG241">
        <v>0</v>
      </c>
      <c r="AH241">
        <v>0</v>
      </c>
      <c r="AK241">
        <v>0</v>
      </c>
      <c r="AM241">
        <v>0</v>
      </c>
      <c r="AO241" s="92"/>
      <c r="AP241" s="82" t="s">
        <v>351</v>
      </c>
      <c r="AQ241" s="82" t="s">
        <v>326</v>
      </c>
      <c r="AR241" s="82"/>
      <c r="AS241">
        <v>0</v>
      </c>
      <c r="AT241">
        <v>0</v>
      </c>
      <c r="AU241">
        <v>2023</v>
      </c>
      <c r="AY241">
        <v>0</v>
      </c>
      <c r="AZ241">
        <v>0</v>
      </c>
      <c r="BA241" s="82" t="s">
        <v>398</v>
      </c>
      <c r="BB241">
        <v>1067</v>
      </c>
      <c r="BC241">
        <v>0</v>
      </c>
      <c r="BD241" s="92"/>
      <c r="BE241" s="92"/>
      <c r="BF241">
        <v>0</v>
      </c>
      <c r="BG241">
        <v>0</v>
      </c>
      <c r="BH241">
        <v>0</v>
      </c>
      <c r="BI241" s="92"/>
      <c r="BJ241" s="92"/>
      <c r="BK241" s="92"/>
      <c r="BL241">
        <v>0</v>
      </c>
    </row>
    <row r="242" spans="1:64" x14ac:dyDescent="0.25">
      <c r="A242" s="82" t="s">
        <v>297</v>
      </c>
      <c r="B242" s="82" t="s">
        <v>397</v>
      </c>
      <c r="C242" s="82" t="s">
        <v>97</v>
      </c>
      <c r="D242" s="82" t="s">
        <v>305</v>
      </c>
      <c r="E242" s="82" t="s">
        <v>58</v>
      </c>
      <c r="F242" s="82" t="s">
        <v>385</v>
      </c>
      <c r="G242" s="82" t="s">
        <v>385</v>
      </c>
      <c r="H242">
        <v>0</v>
      </c>
      <c r="I242">
        <v>0</v>
      </c>
      <c r="J242">
        <v>0</v>
      </c>
      <c r="K242" s="92"/>
      <c r="L242">
        <v>0</v>
      </c>
      <c r="M242" s="92"/>
      <c r="N242" s="92"/>
      <c r="O242" s="92"/>
      <c r="P242">
        <v>0</v>
      </c>
      <c r="Q242" s="92"/>
      <c r="R242" s="92"/>
      <c r="S242">
        <v>-1</v>
      </c>
      <c r="T242">
        <v>0</v>
      </c>
      <c r="U242" s="82" t="s">
        <v>324</v>
      </c>
      <c r="V242" s="92"/>
      <c r="W242">
        <v>0</v>
      </c>
      <c r="X242" s="92"/>
      <c r="Y242">
        <v>0</v>
      </c>
      <c r="Z242">
        <v>0</v>
      </c>
      <c r="AA242">
        <v>0</v>
      </c>
      <c r="AB242">
        <v>0</v>
      </c>
      <c r="AC242">
        <v>-1</v>
      </c>
      <c r="AD242">
        <v>0</v>
      </c>
      <c r="AE242">
        <v>0</v>
      </c>
      <c r="AF242">
        <v>0</v>
      </c>
      <c r="AG242">
        <v>0</v>
      </c>
      <c r="AH242">
        <v>0</v>
      </c>
      <c r="AK242">
        <v>0</v>
      </c>
      <c r="AM242">
        <v>0</v>
      </c>
      <c r="AO242" s="92"/>
      <c r="AP242" s="82" t="s">
        <v>351</v>
      </c>
      <c r="AQ242" s="82" t="s">
        <v>326</v>
      </c>
      <c r="AR242" s="82"/>
      <c r="AS242">
        <v>0</v>
      </c>
      <c r="AT242">
        <v>0</v>
      </c>
      <c r="AU242">
        <v>2023</v>
      </c>
      <c r="AY242">
        <v>0</v>
      </c>
      <c r="AZ242">
        <v>0</v>
      </c>
      <c r="BA242" s="82" t="s">
        <v>398</v>
      </c>
      <c r="BB242">
        <v>1068</v>
      </c>
      <c r="BC242">
        <v>0</v>
      </c>
      <c r="BD242" s="92"/>
      <c r="BE242" s="92"/>
      <c r="BF242">
        <v>0</v>
      </c>
      <c r="BG242">
        <v>0</v>
      </c>
      <c r="BH242">
        <v>0</v>
      </c>
      <c r="BI242" s="92"/>
      <c r="BJ242" s="92"/>
      <c r="BK242" s="92"/>
      <c r="BL242">
        <v>0</v>
      </c>
    </row>
    <row r="243" spans="1:64" x14ac:dyDescent="0.25">
      <c r="A243" s="82" t="s">
        <v>297</v>
      </c>
      <c r="B243" s="82" t="s">
        <v>397</v>
      </c>
      <c r="C243" s="82" t="s">
        <v>97</v>
      </c>
      <c r="D243" s="82" t="s">
        <v>306</v>
      </c>
      <c r="E243" s="82" t="s">
        <v>59</v>
      </c>
      <c r="F243" s="82" t="s">
        <v>385</v>
      </c>
      <c r="G243" s="82" t="s">
        <v>385</v>
      </c>
      <c r="H243">
        <v>0</v>
      </c>
      <c r="I243">
        <v>0</v>
      </c>
      <c r="J243">
        <v>0</v>
      </c>
      <c r="K243" s="92"/>
      <c r="L243">
        <v>0</v>
      </c>
      <c r="M243" s="92"/>
      <c r="N243" s="92"/>
      <c r="O243" s="92"/>
      <c r="P243">
        <v>0</v>
      </c>
      <c r="Q243" s="92"/>
      <c r="R243" s="92"/>
      <c r="S243">
        <v>-1</v>
      </c>
      <c r="T243">
        <v>0</v>
      </c>
      <c r="U243" s="82" t="s">
        <v>324</v>
      </c>
      <c r="V243" s="92"/>
      <c r="W243">
        <v>0</v>
      </c>
      <c r="X243" s="92"/>
      <c r="Y243">
        <v>0</v>
      </c>
      <c r="Z243">
        <v>0</v>
      </c>
      <c r="AA243">
        <v>0</v>
      </c>
      <c r="AB243">
        <v>0</v>
      </c>
      <c r="AC243">
        <v>-1</v>
      </c>
      <c r="AD243">
        <v>0</v>
      </c>
      <c r="AE243">
        <v>0</v>
      </c>
      <c r="AF243">
        <v>0</v>
      </c>
      <c r="AG243">
        <v>0</v>
      </c>
      <c r="AH243">
        <v>0</v>
      </c>
      <c r="AK243">
        <v>0</v>
      </c>
      <c r="AM243">
        <v>0</v>
      </c>
      <c r="AO243" s="92"/>
      <c r="AP243" s="82" t="s">
        <v>351</v>
      </c>
      <c r="AQ243" s="82" t="s">
        <v>326</v>
      </c>
      <c r="AR243" s="82"/>
      <c r="AS243">
        <v>0</v>
      </c>
      <c r="AT243">
        <v>0</v>
      </c>
      <c r="AU243">
        <v>2023</v>
      </c>
      <c r="AY243">
        <v>0</v>
      </c>
      <c r="AZ243">
        <v>0</v>
      </c>
      <c r="BA243" s="82" t="s">
        <v>398</v>
      </c>
      <c r="BB243">
        <v>1069</v>
      </c>
      <c r="BC243">
        <v>0</v>
      </c>
      <c r="BD243" s="92"/>
      <c r="BE243" s="92"/>
      <c r="BF243">
        <v>0</v>
      </c>
      <c r="BG243">
        <v>0</v>
      </c>
      <c r="BH243">
        <v>0</v>
      </c>
      <c r="BI243" s="92"/>
      <c r="BJ243" s="92"/>
      <c r="BK243" s="92"/>
      <c r="BL243">
        <v>0</v>
      </c>
    </row>
    <row r="244" spans="1:64" x14ac:dyDescent="0.25">
      <c r="A244" s="82" t="s">
        <v>297</v>
      </c>
      <c r="B244" s="82" t="s">
        <v>397</v>
      </c>
      <c r="C244" s="82" t="s">
        <v>97</v>
      </c>
      <c r="D244" s="82" t="s">
        <v>307</v>
      </c>
      <c r="E244" s="82" t="s">
        <v>60</v>
      </c>
      <c r="F244" s="82" t="s">
        <v>385</v>
      </c>
      <c r="G244" s="82" t="s">
        <v>385</v>
      </c>
      <c r="H244">
        <v>0</v>
      </c>
      <c r="I244">
        <v>0</v>
      </c>
      <c r="J244">
        <v>0</v>
      </c>
      <c r="K244" s="92"/>
      <c r="L244">
        <v>0</v>
      </c>
      <c r="M244" s="92"/>
      <c r="N244" s="92"/>
      <c r="O244" s="92"/>
      <c r="P244">
        <v>0</v>
      </c>
      <c r="Q244" s="92"/>
      <c r="R244" s="92"/>
      <c r="S244">
        <v>-1</v>
      </c>
      <c r="T244">
        <v>0</v>
      </c>
      <c r="U244" s="82" t="s">
        <v>324</v>
      </c>
      <c r="V244" s="92"/>
      <c r="W244">
        <v>0</v>
      </c>
      <c r="X244" s="92"/>
      <c r="Y244">
        <v>0</v>
      </c>
      <c r="Z244">
        <v>0</v>
      </c>
      <c r="AA244">
        <v>0</v>
      </c>
      <c r="AB244">
        <v>0</v>
      </c>
      <c r="AC244">
        <v>-1</v>
      </c>
      <c r="AD244">
        <v>0</v>
      </c>
      <c r="AE244">
        <v>0</v>
      </c>
      <c r="AF244">
        <v>0</v>
      </c>
      <c r="AG244">
        <v>0</v>
      </c>
      <c r="AH244">
        <v>0</v>
      </c>
      <c r="AK244">
        <v>0</v>
      </c>
      <c r="AM244">
        <v>0</v>
      </c>
      <c r="AO244" s="92"/>
      <c r="AP244" s="82" t="s">
        <v>351</v>
      </c>
      <c r="AQ244" s="82" t="s">
        <v>326</v>
      </c>
      <c r="AR244" s="82"/>
      <c r="AS244">
        <v>0</v>
      </c>
      <c r="AT244">
        <v>0</v>
      </c>
      <c r="AU244">
        <v>2023</v>
      </c>
      <c r="AY244">
        <v>0</v>
      </c>
      <c r="AZ244">
        <v>0</v>
      </c>
      <c r="BA244" s="82" t="s">
        <v>398</v>
      </c>
      <c r="BB244">
        <v>1070</v>
      </c>
      <c r="BC244">
        <v>0</v>
      </c>
      <c r="BD244" s="92"/>
      <c r="BE244" s="92"/>
      <c r="BF244">
        <v>0</v>
      </c>
      <c r="BG244">
        <v>0</v>
      </c>
      <c r="BH244">
        <v>0</v>
      </c>
      <c r="BI244" s="92"/>
      <c r="BJ244" s="92"/>
      <c r="BK244" s="92"/>
      <c r="BL244">
        <v>0</v>
      </c>
    </row>
    <row r="245" spans="1:64" x14ac:dyDescent="0.25">
      <c r="A245" s="82" t="s">
        <v>297</v>
      </c>
      <c r="B245" s="82" t="s">
        <v>397</v>
      </c>
      <c r="C245" s="82" t="s">
        <v>97</v>
      </c>
      <c r="D245" s="82" t="s">
        <v>308</v>
      </c>
      <c r="E245" s="82" t="s">
        <v>61</v>
      </c>
      <c r="F245" s="82" t="s">
        <v>385</v>
      </c>
      <c r="G245" s="82" t="s">
        <v>385</v>
      </c>
      <c r="H245">
        <v>0</v>
      </c>
      <c r="I245">
        <v>0</v>
      </c>
      <c r="J245">
        <v>0</v>
      </c>
      <c r="K245" s="92"/>
      <c r="L245">
        <v>0</v>
      </c>
      <c r="M245" s="92"/>
      <c r="N245" s="92"/>
      <c r="O245" s="92"/>
      <c r="P245">
        <v>0</v>
      </c>
      <c r="Q245" s="92"/>
      <c r="R245" s="92"/>
      <c r="S245">
        <v>-1</v>
      </c>
      <c r="T245">
        <v>0</v>
      </c>
      <c r="U245" s="82" t="s">
        <v>324</v>
      </c>
      <c r="V245" s="92"/>
      <c r="W245">
        <v>0</v>
      </c>
      <c r="X245" s="92"/>
      <c r="Y245">
        <v>0</v>
      </c>
      <c r="Z245">
        <v>0</v>
      </c>
      <c r="AA245">
        <v>0</v>
      </c>
      <c r="AB245">
        <v>0</v>
      </c>
      <c r="AC245">
        <v>-1</v>
      </c>
      <c r="AD245">
        <v>0</v>
      </c>
      <c r="AE245">
        <v>0</v>
      </c>
      <c r="AF245">
        <v>0</v>
      </c>
      <c r="AG245">
        <v>0</v>
      </c>
      <c r="AH245">
        <v>0</v>
      </c>
      <c r="AK245">
        <v>0</v>
      </c>
      <c r="AM245">
        <v>0</v>
      </c>
      <c r="AO245" s="92"/>
      <c r="AP245" s="82" t="s">
        <v>351</v>
      </c>
      <c r="AQ245" s="82" t="s">
        <v>326</v>
      </c>
      <c r="AR245" s="82"/>
      <c r="AS245">
        <v>0</v>
      </c>
      <c r="AT245">
        <v>0</v>
      </c>
      <c r="AU245">
        <v>2023</v>
      </c>
      <c r="AY245">
        <v>0</v>
      </c>
      <c r="AZ245">
        <v>0</v>
      </c>
      <c r="BA245" s="82" t="s">
        <v>398</v>
      </c>
      <c r="BB245">
        <v>1071</v>
      </c>
      <c r="BC245">
        <v>0</v>
      </c>
      <c r="BD245" s="92"/>
      <c r="BE245" s="92"/>
      <c r="BF245">
        <v>0</v>
      </c>
      <c r="BG245">
        <v>0</v>
      </c>
      <c r="BH245">
        <v>0</v>
      </c>
      <c r="BI245" s="92"/>
      <c r="BJ245" s="92"/>
      <c r="BK245" s="92"/>
      <c r="BL245">
        <v>0</v>
      </c>
    </row>
    <row r="246" spans="1:64" x14ac:dyDescent="0.25">
      <c r="A246" s="82" t="s">
        <v>297</v>
      </c>
      <c r="B246" s="82" t="s">
        <v>397</v>
      </c>
      <c r="C246" s="82" t="s">
        <v>97</v>
      </c>
      <c r="D246" s="82" t="s">
        <v>309</v>
      </c>
      <c r="E246" s="82" t="s">
        <v>310</v>
      </c>
      <c r="F246" s="82" t="s">
        <v>385</v>
      </c>
      <c r="G246" s="82" t="s">
        <v>385</v>
      </c>
      <c r="H246">
        <v>0</v>
      </c>
      <c r="I246">
        <v>0</v>
      </c>
      <c r="J246">
        <v>0</v>
      </c>
      <c r="K246" s="92"/>
      <c r="L246">
        <v>0</v>
      </c>
      <c r="M246" s="92"/>
      <c r="N246" s="92"/>
      <c r="O246" s="92"/>
      <c r="P246">
        <v>0</v>
      </c>
      <c r="Q246" s="92"/>
      <c r="R246" s="92"/>
      <c r="S246">
        <v>-1</v>
      </c>
      <c r="T246">
        <v>0</v>
      </c>
      <c r="U246" s="82" t="s">
        <v>324</v>
      </c>
      <c r="V246" s="92"/>
      <c r="W246">
        <v>0</v>
      </c>
      <c r="X246" s="92"/>
      <c r="Y246">
        <v>0</v>
      </c>
      <c r="Z246">
        <v>0</v>
      </c>
      <c r="AA246">
        <v>0</v>
      </c>
      <c r="AB246">
        <v>0</v>
      </c>
      <c r="AC246">
        <v>-1</v>
      </c>
      <c r="AD246">
        <v>0</v>
      </c>
      <c r="AE246">
        <v>0</v>
      </c>
      <c r="AF246">
        <v>0</v>
      </c>
      <c r="AG246">
        <v>0</v>
      </c>
      <c r="AH246">
        <v>0</v>
      </c>
      <c r="AK246">
        <v>0</v>
      </c>
      <c r="AM246">
        <v>0</v>
      </c>
      <c r="AO246" s="92"/>
      <c r="AP246" s="82" t="s">
        <v>351</v>
      </c>
      <c r="AQ246" s="82" t="s">
        <v>326</v>
      </c>
      <c r="AR246" s="82"/>
      <c r="AS246">
        <v>0</v>
      </c>
      <c r="AT246">
        <v>0</v>
      </c>
      <c r="AU246">
        <v>2023</v>
      </c>
      <c r="AY246">
        <v>0</v>
      </c>
      <c r="AZ246">
        <v>0</v>
      </c>
      <c r="BA246" s="82" t="s">
        <v>398</v>
      </c>
      <c r="BB246">
        <v>1072</v>
      </c>
      <c r="BC246">
        <v>0</v>
      </c>
      <c r="BD246" s="92"/>
      <c r="BE246" s="92"/>
      <c r="BF246">
        <v>0</v>
      </c>
      <c r="BG246">
        <v>0</v>
      </c>
      <c r="BH246">
        <v>0</v>
      </c>
      <c r="BI246" s="92"/>
      <c r="BJ246" s="92"/>
      <c r="BK246" s="92"/>
      <c r="BL246">
        <v>0</v>
      </c>
    </row>
    <row r="247" spans="1:64" x14ac:dyDescent="0.25">
      <c r="A247" s="82" t="s">
        <v>297</v>
      </c>
      <c r="B247" s="82" t="s">
        <v>397</v>
      </c>
      <c r="C247" s="82" t="s">
        <v>97</v>
      </c>
      <c r="D247" s="82" t="s">
        <v>311</v>
      </c>
      <c r="E247" s="82" t="s">
        <v>312</v>
      </c>
      <c r="F247" s="82" t="s">
        <v>385</v>
      </c>
      <c r="G247" s="82" t="s">
        <v>385</v>
      </c>
      <c r="H247">
        <v>0</v>
      </c>
      <c r="I247">
        <v>0</v>
      </c>
      <c r="J247">
        <v>0</v>
      </c>
      <c r="K247" s="92"/>
      <c r="L247">
        <v>0</v>
      </c>
      <c r="M247" s="92"/>
      <c r="N247" s="92"/>
      <c r="O247" s="92"/>
      <c r="P247">
        <v>0</v>
      </c>
      <c r="Q247" s="92"/>
      <c r="R247" s="92"/>
      <c r="S247">
        <v>-1</v>
      </c>
      <c r="T247">
        <v>0</v>
      </c>
      <c r="U247" s="82" t="s">
        <v>324</v>
      </c>
      <c r="V247" s="92"/>
      <c r="W247">
        <v>0</v>
      </c>
      <c r="X247" s="92"/>
      <c r="Y247">
        <v>0</v>
      </c>
      <c r="Z247">
        <v>0</v>
      </c>
      <c r="AA247">
        <v>0</v>
      </c>
      <c r="AB247">
        <v>0</v>
      </c>
      <c r="AC247">
        <v>-1</v>
      </c>
      <c r="AD247">
        <v>0</v>
      </c>
      <c r="AE247">
        <v>0</v>
      </c>
      <c r="AF247">
        <v>0</v>
      </c>
      <c r="AG247">
        <v>0</v>
      </c>
      <c r="AH247">
        <v>0</v>
      </c>
      <c r="AK247">
        <v>0</v>
      </c>
      <c r="AM247">
        <v>0</v>
      </c>
      <c r="AO247" s="92"/>
      <c r="AP247" s="82" t="s">
        <v>351</v>
      </c>
      <c r="AQ247" s="82" t="s">
        <v>326</v>
      </c>
      <c r="AR247" s="82"/>
      <c r="AS247">
        <v>0</v>
      </c>
      <c r="AT247">
        <v>0</v>
      </c>
      <c r="AU247">
        <v>2023</v>
      </c>
      <c r="AY247">
        <v>0</v>
      </c>
      <c r="AZ247">
        <v>0</v>
      </c>
      <c r="BA247" s="82" t="s">
        <v>398</v>
      </c>
      <c r="BB247">
        <v>1073</v>
      </c>
      <c r="BC247">
        <v>0</v>
      </c>
      <c r="BD247" s="92"/>
      <c r="BE247" s="92"/>
      <c r="BF247">
        <v>0</v>
      </c>
      <c r="BG247">
        <v>0</v>
      </c>
      <c r="BH247">
        <v>0</v>
      </c>
      <c r="BI247" s="92"/>
      <c r="BJ247" s="92"/>
      <c r="BK247" s="92"/>
      <c r="BL247">
        <v>0</v>
      </c>
    </row>
    <row r="248" spans="1:64" x14ac:dyDescent="0.25">
      <c r="A248" s="82" t="s">
        <v>297</v>
      </c>
      <c r="B248" s="82" t="s">
        <v>397</v>
      </c>
      <c r="C248" s="82" t="s">
        <v>97</v>
      </c>
      <c r="D248" s="82" t="s">
        <v>313</v>
      </c>
      <c r="E248" s="82" t="s">
        <v>314</v>
      </c>
      <c r="F248" s="82" t="s">
        <v>385</v>
      </c>
      <c r="G248" s="82" t="s">
        <v>385</v>
      </c>
      <c r="H248">
        <v>0</v>
      </c>
      <c r="I248">
        <v>0</v>
      </c>
      <c r="J248">
        <v>0</v>
      </c>
      <c r="K248" s="92"/>
      <c r="L248">
        <v>0</v>
      </c>
      <c r="M248" s="92"/>
      <c r="N248" s="92"/>
      <c r="O248" s="92"/>
      <c r="P248">
        <v>0</v>
      </c>
      <c r="Q248" s="92"/>
      <c r="R248" s="92"/>
      <c r="S248">
        <v>-1</v>
      </c>
      <c r="T248">
        <v>0</v>
      </c>
      <c r="U248" s="82" t="s">
        <v>324</v>
      </c>
      <c r="V248" s="92"/>
      <c r="W248">
        <v>0</v>
      </c>
      <c r="X248" s="92"/>
      <c r="Y248">
        <v>0</v>
      </c>
      <c r="Z248">
        <v>0</v>
      </c>
      <c r="AA248">
        <v>0</v>
      </c>
      <c r="AB248">
        <v>0</v>
      </c>
      <c r="AC248">
        <v>-1</v>
      </c>
      <c r="AD248">
        <v>0</v>
      </c>
      <c r="AE248">
        <v>0</v>
      </c>
      <c r="AF248">
        <v>0</v>
      </c>
      <c r="AG248">
        <v>0</v>
      </c>
      <c r="AH248">
        <v>0</v>
      </c>
      <c r="AK248">
        <v>0</v>
      </c>
      <c r="AM248">
        <v>0</v>
      </c>
      <c r="AO248" s="92"/>
      <c r="AP248" s="82" t="s">
        <v>351</v>
      </c>
      <c r="AQ248" s="82" t="s">
        <v>326</v>
      </c>
      <c r="AR248" s="82"/>
      <c r="AS248">
        <v>0</v>
      </c>
      <c r="AT248">
        <v>0</v>
      </c>
      <c r="AU248">
        <v>2023</v>
      </c>
      <c r="AY248">
        <v>0</v>
      </c>
      <c r="AZ248">
        <v>0</v>
      </c>
      <c r="BA248" s="82" t="s">
        <v>398</v>
      </c>
      <c r="BB248">
        <v>1074</v>
      </c>
      <c r="BC248">
        <v>0</v>
      </c>
      <c r="BD248" s="92"/>
      <c r="BE248" s="92"/>
      <c r="BF248">
        <v>0</v>
      </c>
      <c r="BG248">
        <v>0</v>
      </c>
      <c r="BH248">
        <v>0</v>
      </c>
      <c r="BI248" s="92"/>
      <c r="BJ248" s="92"/>
      <c r="BK248" s="92"/>
      <c r="BL248">
        <v>0</v>
      </c>
    </row>
    <row r="249" spans="1:64" x14ac:dyDescent="0.25">
      <c r="A249" s="82" t="s">
        <v>297</v>
      </c>
      <c r="B249" s="82" t="s">
        <v>397</v>
      </c>
      <c r="C249" s="82" t="s">
        <v>97</v>
      </c>
      <c r="D249" s="82" t="s">
        <v>306</v>
      </c>
      <c r="E249" s="82" t="s">
        <v>59</v>
      </c>
      <c r="F249" s="82" t="s">
        <v>386</v>
      </c>
      <c r="G249" s="82" t="s">
        <v>386</v>
      </c>
      <c r="H249">
        <v>0</v>
      </c>
      <c r="I249">
        <v>0</v>
      </c>
      <c r="J249">
        <v>0</v>
      </c>
      <c r="K249" s="92"/>
      <c r="L249">
        <v>0</v>
      </c>
      <c r="M249" s="92"/>
      <c r="N249" s="92"/>
      <c r="O249" s="92"/>
      <c r="P249">
        <v>0</v>
      </c>
      <c r="Q249" s="92"/>
      <c r="R249" s="92"/>
      <c r="S249">
        <v>-1</v>
      </c>
      <c r="T249">
        <v>0</v>
      </c>
      <c r="U249" s="82" t="s">
        <v>324</v>
      </c>
      <c r="V249" s="92"/>
      <c r="W249">
        <v>0</v>
      </c>
      <c r="X249" s="92"/>
      <c r="Y249">
        <v>0</v>
      </c>
      <c r="Z249">
        <v>0</v>
      </c>
      <c r="AA249">
        <v>0</v>
      </c>
      <c r="AB249">
        <v>0</v>
      </c>
      <c r="AC249">
        <v>-1</v>
      </c>
      <c r="AD249">
        <v>0</v>
      </c>
      <c r="AE249">
        <v>0</v>
      </c>
      <c r="AF249">
        <v>0</v>
      </c>
      <c r="AG249">
        <v>0</v>
      </c>
      <c r="AH249">
        <v>0</v>
      </c>
      <c r="AK249">
        <v>0</v>
      </c>
      <c r="AM249">
        <v>0</v>
      </c>
      <c r="AO249" s="92"/>
      <c r="AP249" s="82" t="s">
        <v>347</v>
      </c>
      <c r="AQ249" s="82" t="s">
        <v>326</v>
      </c>
      <c r="AR249" s="82"/>
      <c r="AS249">
        <v>0</v>
      </c>
      <c r="AT249">
        <v>0</v>
      </c>
      <c r="AU249">
        <v>2023</v>
      </c>
      <c r="AY249">
        <v>0</v>
      </c>
      <c r="AZ249">
        <v>0</v>
      </c>
      <c r="BA249" s="82" t="s">
        <v>398</v>
      </c>
      <c r="BB249">
        <v>1075</v>
      </c>
      <c r="BC249">
        <v>0</v>
      </c>
      <c r="BD249" s="92"/>
      <c r="BE249" s="92"/>
      <c r="BF249">
        <v>0</v>
      </c>
      <c r="BG249">
        <v>0</v>
      </c>
      <c r="BH249">
        <v>0</v>
      </c>
      <c r="BI249" s="92"/>
      <c r="BJ249" s="92"/>
      <c r="BK249" s="92"/>
      <c r="BL249">
        <v>0</v>
      </c>
    </row>
    <row r="250" spans="1:64" x14ac:dyDescent="0.25">
      <c r="A250" s="82" t="s">
        <v>297</v>
      </c>
      <c r="B250" s="82" t="s">
        <v>397</v>
      </c>
      <c r="C250" s="82" t="s">
        <v>97</v>
      </c>
      <c r="D250" s="82" t="s">
        <v>311</v>
      </c>
      <c r="E250" s="82" t="s">
        <v>312</v>
      </c>
      <c r="F250" s="82" t="s">
        <v>386</v>
      </c>
      <c r="G250" s="82" t="s">
        <v>386</v>
      </c>
      <c r="H250">
        <v>0</v>
      </c>
      <c r="I250">
        <v>0</v>
      </c>
      <c r="J250">
        <v>0</v>
      </c>
      <c r="K250" s="92"/>
      <c r="L250">
        <v>0</v>
      </c>
      <c r="M250" s="92"/>
      <c r="N250" s="92"/>
      <c r="O250" s="92"/>
      <c r="P250">
        <v>0</v>
      </c>
      <c r="Q250" s="92"/>
      <c r="R250" s="92"/>
      <c r="S250">
        <v>-1</v>
      </c>
      <c r="T250">
        <v>0</v>
      </c>
      <c r="U250" s="82" t="s">
        <v>324</v>
      </c>
      <c r="V250" s="92"/>
      <c r="W250">
        <v>0</v>
      </c>
      <c r="X250" s="92"/>
      <c r="Y250">
        <v>0</v>
      </c>
      <c r="Z250">
        <v>0</v>
      </c>
      <c r="AA250">
        <v>0</v>
      </c>
      <c r="AB250">
        <v>0</v>
      </c>
      <c r="AC250">
        <v>-1</v>
      </c>
      <c r="AD250">
        <v>0</v>
      </c>
      <c r="AE250">
        <v>0</v>
      </c>
      <c r="AF250">
        <v>0</v>
      </c>
      <c r="AG250">
        <v>0</v>
      </c>
      <c r="AH250">
        <v>0</v>
      </c>
      <c r="AK250">
        <v>0</v>
      </c>
      <c r="AM250">
        <v>0</v>
      </c>
      <c r="AO250" s="92"/>
      <c r="AP250" s="82" t="s">
        <v>347</v>
      </c>
      <c r="AQ250" s="82" t="s">
        <v>326</v>
      </c>
      <c r="AR250" s="82"/>
      <c r="AS250">
        <v>0</v>
      </c>
      <c r="AT250">
        <v>0</v>
      </c>
      <c r="AU250">
        <v>2023</v>
      </c>
      <c r="AY250">
        <v>0</v>
      </c>
      <c r="AZ250">
        <v>0</v>
      </c>
      <c r="BA250" s="82" t="s">
        <v>398</v>
      </c>
      <c r="BB250">
        <v>1076</v>
      </c>
      <c r="BC250">
        <v>0</v>
      </c>
      <c r="BD250" s="92"/>
      <c r="BE250" s="92"/>
      <c r="BF250">
        <v>0</v>
      </c>
      <c r="BG250">
        <v>0</v>
      </c>
      <c r="BH250">
        <v>0</v>
      </c>
      <c r="BI250" s="92"/>
      <c r="BJ250" s="92"/>
      <c r="BK250" s="92"/>
      <c r="BL250">
        <v>0</v>
      </c>
    </row>
    <row r="251" spans="1:64" x14ac:dyDescent="0.25">
      <c r="A251" s="82" t="s">
        <v>297</v>
      </c>
      <c r="B251" s="82" t="s">
        <v>397</v>
      </c>
      <c r="C251" s="82" t="s">
        <v>97</v>
      </c>
      <c r="D251" s="82" t="s">
        <v>303</v>
      </c>
      <c r="E251" s="82" t="s">
        <v>304</v>
      </c>
      <c r="F251" s="82" t="s">
        <v>387</v>
      </c>
      <c r="G251" s="82" t="s">
        <v>387</v>
      </c>
      <c r="H251">
        <v>0</v>
      </c>
      <c r="I251">
        <v>0</v>
      </c>
      <c r="J251">
        <v>0</v>
      </c>
      <c r="K251" s="92"/>
      <c r="L251">
        <v>0</v>
      </c>
      <c r="M251" s="92"/>
      <c r="N251" s="92"/>
      <c r="O251" s="92"/>
      <c r="P251">
        <v>0</v>
      </c>
      <c r="Q251" s="92"/>
      <c r="R251" s="92"/>
      <c r="S251">
        <v>-1</v>
      </c>
      <c r="T251">
        <v>0</v>
      </c>
      <c r="U251" s="82" t="s">
        <v>160</v>
      </c>
      <c r="V251" s="92"/>
      <c r="W251">
        <v>0</v>
      </c>
      <c r="X251" s="92"/>
      <c r="Y251">
        <v>0</v>
      </c>
      <c r="Z251">
        <v>0</v>
      </c>
      <c r="AA251">
        <v>0</v>
      </c>
      <c r="AB251">
        <v>0</v>
      </c>
      <c r="AC251">
        <v>-1</v>
      </c>
      <c r="AD251">
        <v>0</v>
      </c>
      <c r="AE251">
        <v>0</v>
      </c>
      <c r="AF251">
        <v>0</v>
      </c>
      <c r="AG251">
        <v>0</v>
      </c>
      <c r="AH251">
        <v>0</v>
      </c>
      <c r="AK251">
        <v>0</v>
      </c>
      <c r="AM251">
        <v>0</v>
      </c>
      <c r="AO251" s="92"/>
      <c r="AP251" s="82" t="s">
        <v>336</v>
      </c>
      <c r="AQ251" s="82" t="s">
        <v>326</v>
      </c>
      <c r="AR251" s="82"/>
      <c r="AS251">
        <v>0</v>
      </c>
      <c r="AT251">
        <v>0</v>
      </c>
      <c r="AU251">
        <v>2023</v>
      </c>
      <c r="AY251">
        <v>0</v>
      </c>
      <c r="AZ251">
        <v>0</v>
      </c>
      <c r="BA251" s="82" t="s">
        <v>398</v>
      </c>
      <c r="BB251">
        <v>1077</v>
      </c>
      <c r="BC251">
        <v>0</v>
      </c>
      <c r="BD251" s="92"/>
      <c r="BE251" s="92"/>
      <c r="BF251">
        <v>0</v>
      </c>
      <c r="BG251">
        <v>0</v>
      </c>
      <c r="BH251">
        <v>0</v>
      </c>
      <c r="BI251" s="92"/>
      <c r="BJ251" s="92"/>
      <c r="BK251" s="92"/>
      <c r="BL251">
        <v>0</v>
      </c>
    </row>
    <row r="252" spans="1:64" x14ac:dyDescent="0.25">
      <c r="A252" s="82" t="s">
        <v>297</v>
      </c>
      <c r="B252" s="82" t="s">
        <v>397</v>
      </c>
      <c r="C252" s="82" t="s">
        <v>97</v>
      </c>
      <c r="D252" s="82" t="s">
        <v>305</v>
      </c>
      <c r="E252" s="82" t="s">
        <v>58</v>
      </c>
      <c r="F252" s="82" t="s">
        <v>387</v>
      </c>
      <c r="G252" s="82" t="s">
        <v>387</v>
      </c>
      <c r="H252">
        <v>0</v>
      </c>
      <c r="I252">
        <v>0</v>
      </c>
      <c r="J252">
        <v>0</v>
      </c>
      <c r="K252" s="92"/>
      <c r="L252">
        <v>0</v>
      </c>
      <c r="M252" s="92"/>
      <c r="N252" s="92"/>
      <c r="O252" s="92"/>
      <c r="P252">
        <v>0</v>
      </c>
      <c r="Q252" s="92"/>
      <c r="R252" s="92"/>
      <c r="S252">
        <v>-1</v>
      </c>
      <c r="T252">
        <v>0</v>
      </c>
      <c r="U252" s="82" t="s">
        <v>160</v>
      </c>
      <c r="V252" s="92"/>
      <c r="W252">
        <v>0</v>
      </c>
      <c r="X252" s="92"/>
      <c r="Y252">
        <v>0</v>
      </c>
      <c r="Z252">
        <v>0</v>
      </c>
      <c r="AA252">
        <v>0</v>
      </c>
      <c r="AB252">
        <v>0</v>
      </c>
      <c r="AC252">
        <v>-1</v>
      </c>
      <c r="AD252">
        <v>0</v>
      </c>
      <c r="AE252">
        <v>0</v>
      </c>
      <c r="AF252">
        <v>0</v>
      </c>
      <c r="AG252">
        <v>0</v>
      </c>
      <c r="AH252">
        <v>0</v>
      </c>
      <c r="AK252">
        <v>0</v>
      </c>
      <c r="AM252">
        <v>0</v>
      </c>
      <c r="AO252" s="92"/>
      <c r="AP252" s="82" t="s">
        <v>336</v>
      </c>
      <c r="AQ252" s="82" t="s">
        <v>326</v>
      </c>
      <c r="AR252" s="82"/>
      <c r="AS252">
        <v>0</v>
      </c>
      <c r="AT252">
        <v>0</v>
      </c>
      <c r="AU252">
        <v>2023</v>
      </c>
      <c r="AY252">
        <v>0</v>
      </c>
      <c r="AZ252">
        <v>0</v>
      </c>
      <c r="BA252" s="82" t="s">
        <v>398</v>
      </c>
      <c r="BB252">
        <v>1078</v>
      </c>
      <c r="BC252">
        <v>0</v>
      </c>
      <c r="BD252" s="92"/>
      <c r="BE252" s="92"/>
      <c r="BF252">
        <v>0</v>
      </c>
      <c r="BG252">
        <v>0</v>
      </c>
      <c r="BH252">
        <v>0</v>
      </c>
      <c r="BI252" s="92"/>
      <c r="BJ252" s="92"/>
      <c r="BK252" s="92"/>
      <c r="BL252">
        <v>0</v>
      </c>
    </row>
    <row r="253" spans="1:64" x14ac:dyDescent="0.25">
      <c r="A253" s="82" t="s">
        <v>297</v>
      </c>
      <c r="B253" s="82" t="s">
        <v>397</v>
      </c>
      <c r="C253" s="82" t="s">
        <v>97</v>
      </c>
      <c r="D253" s="82" t="s">
        <v>306</v>
      </c>
      <c r="E253" s="82" t="s">
        <v>59</v>
      </c>
      <c r="F253" s="82" t="s">
        <v>387</v>
      </c>
      <c r="G253" s="82" t="s">
        <v>387</v>
      </c>
      <c r="H253">
        <v>0</v>
      </c>
      <c r="I253">
        <v>0</v>
      </c>
      <c r="J253">
        <v>0</v>
      </c>
      <c r="K253" s="92"/>
      <c r="L253">
        <v>0</v>
      </c>
      <c r="M253" s="92"/>
      <c r="N253" s="92"/>
      <c r="O253" s="92"/>
      <c r="P253">
        <v>0</v>
      </c>
      <c r="Q253" s="92"/>
      <c r="R253" s="92"/>
      <c r="S253">
        <v>-1</v>
      </c>
      <c r="T253">
        <v>0</v>
      </c>
      <c r="U253" s="82" t="s">
        <v>160</v>
      </c>
      <c r="V253" s="92"/>
      <c r="W253">
        <v>0</v>
      </c>
      <c r="X253" s="92"/>
      <c r="Y253">
        <v>0</v>
      </c>
      <c r="Z253">
        <v>0</v>
      </c>
      <c r="AA253">
        <v>0</v>
      </c>
      <c r="AB253">
        <v>0</v>
      </c>
      <c r="AC253">
        <v>-1</v>
      </c>
      <c r="AD253">
        <v>0</v>
      </c>
      <c r="AE253">
        <v>0</v>
      </c>
      <c r="AF253">
        <v>0</v>
      </c>
      <c r="AG253">
        <v>0</v>
      </c>
      <c r="AH253">
        <v>0</v>
      </c>
      <c r="AK253">
        <v>0</v>
      </c>
      <c r="AM253">
        <v>0</v>
      </c>
      <c r="AO253" s="92"/>
      <c r="AP253" s="82" t="s">
        <v>336</v>
      </c>
      <c r="AQ253" s="82" t="s">
        <v>326</v>
      </c>
      <c r="AR253" s="82"/>
      <c r="AS253">
        <v>0</v>
      </c>
      <c r="AT253">
        <v>0</v>
      </c>
      <c r="AU253">
        <v>2023</v>
      </c>
      <c r="AY253">
        <v>0</v>
      </c>
      <c r="AZ253">
        <v>0</v>
      </c>
      <c r="BA253" s="82" t="s">
        <v>398</v>
      </c>
      <c r="BB253">
        <v>1079</v>
      </c>
      <c r="BC253">
        <v>0</v>
      </c>
      <c r="BD253" s="92"/>
      <c r="BE253" s="92"/>
      <c r="BF253">
        <v>0</v>
      </c>
      <c r="BG253">
        <v>0</v>
      </c>
      <c r="BH253">
        <v>0</v>
      </c>
      <c r="BI253" s="92"/>
      <c r="BJ253" s="92"/>
      <c r="BK253" s="92"/>
      <c r="BL253">
        <v>0</v>
      </c>
    </row>
    <row r="254" spans="1:64" x14ac:dyDescent="0.25">
      <c r="A254" s="82" t="s">
        <v>297</v>
      </c>
      <c r="B254" s="82" t="s">
        <v>397</v>
      </c>
      <c r="C254" s="82" t="s">
        <v>97</v>
      </c>
      <c r="D254" s="82" t="s">
        <v>307</v>
      </c>
      <c r="E254" s="82" t="s">
        <v>60</v>
      </c>
      <c r="F254" s="82" t="s">
        <v>387</v>
      </c>
      <c r="G254" s="82" t="s">
        <v>387</v>
      </c>
      <c r="H254">
        <v>0</v>
      </c>
      <c r="I254">
        <v>0</v>
      </c>
      <c r="J254">
        <v>0</v>
      </c>
      <c r="K254" s="92"/>
      <c r="L254">
        <v>0</v>
      </c>
      <c r="M254" s="92"/>
      <c r="N254" s="92"/>
      <c r="O254" s="92"/>
      <c r="P254">
        <v>0</v>
      </c>
      <c r="Q254" s="92"/>
      <c r="R254" s="92"/>
      <c r="S254">
        <v>-1</v>
      </c>
      <c r="T254">
        <v>0</v>
      </c>
      <c r="U254" s="82" t="s">
        <v>160</v>
      </c>
      <c r="V254" s="92"/>
      <c r="W254">
        <v>0</v>
      </c>
      <c r="X254" s="92"/>
      <c r="Y254">
        <v>0</v>
      </c>
      <c r="Z254">
        <v>0</v>
      </c>
      <c r="AA254">
        <v>0</v>
      </c>
      <c r="AB254">
        <v>0</v>
      </c>
      <c r="AC254">
        <v>-1</v>
      </c>
      <c r="AD254">
        <v>0</v>
      </c>
      <c r="AE254">
        <v>0</v>
      </c>
      <c r="AF254">
        <v>0</v>
      </c>
      <c r="AG254">
        <v>0</v>
      </c>
      <c r="AH254">
        <v>0</v>
      </c>
      <c r="AK254">
        <v>0</v>
      </c>
      <c r="AM254">
        <v>0</v>
      </c>
      <c r="AO254" s="92"/>
      <c r="AP254" s="82" t="s">
        <v>336</v>
      </c>
      <c r="AQ254" s="82" t="s">
        <v>326</v>
      </c>
      <c r="AR254" s="82"/>
      <c r="AS254">
        <v>0</v>
      </c>
      <c r="AT254">
        <v>0</v>
      </c>
      <c r="AU254">
        <v>2023</v>
      </c>
      <c r="AY254">
        <v>0</v>
      </c>
      <c r="AZ254">
        <v>0</v>
      </c>
      <c r="BA254" s="82" t="s">
        <v>398</v>
      </c>
      <c r="BB254">
        <v>1080</v>
      </c>
      <c r="BC254">
        <v>0</v>
      </c>
      <c r="BD254" s="92"/>
      <c r="BE254" s="92"/>
      <c r="BF254">
        <v>0</v>
      </c>
      <c r="BG254">
        <v>0</v>
      </c>
      <c r="BH254">
        <v>0</v>
      </c>
      <c r="BI254" s="92"/>
      <c r="BJ254" s="92"/>
      <c r="BK254" s="92"/>
      <c r="BL254">
        <v>0</v>
      </c>
    </row>
    <row r="255" spans="1:64" x14ac:dyDescent="0.25">
      <c r="A255" s="82" t="s">
        <v>297</v>
      </c>
      <c r="B255" s="82" t="s">
        <v>397</v>
      </c>
      <c r="C255" s="82" t="s">
        <v>97</v>
      </c>
      <c r="D255" s="82" t="s">
        <v>303</v>
      </c>
      <c r="E255" s="82" t="s">
        <v>304</v>
      </c>
      <c r="F255" s="82" t="s">
        <v>388</v>
      </c>
      <c r="G255" s="82" t="s">
        <v>388</v>
      </c>
      <c r="H255">
        <v>0</v>
      </c>
      <c r="I255">
        <v>0</v>
      </c>
      <c r="J255">
        <v>0</v>
      </c>
      <c r="K255" s="92"/>
      <c r="L255">
        <v>0</v>
      </c>
      <c r="M255" s="92"/>
      <c r="N255" s="92"/>
      <c r="O255" s="92"/>
      <c r="P255">
        <v>0</v>
      </c>
      <c r="Q255" s="92"/>
      <c r="R255" s="92"/>
      <c r="S255">
        <v>-1</v>
      </c>
      <c r="T255">
        <v>0</v>
      </c>
      <c r="U255" s="82" t="s">
        <v>160</v>
      </c>
      <c r="V255" s="92"/>
      <c r="W255">
        <v>0</v>
      </c>
      <c r="X255" s="92"/>
      <c r="Y255">
        <v>0</v>
      </c>
      <c r="Z255">
        <v>0</v>
      </c>
      <c r="AA255">
        <v>0</v>
      </c>
      <c r="AB255">
        <v>0</v>
      </c>
      <c r="AC255">
        <v>-1</v>
      </c>
      <c r="AD255">
        <v>0</v>
      </c>
      <c r="AE255">
        <v>0</v>
      </c>
      <c r="AF255">
        <v>0</v>
      </c>
      <c r="AG255">
        <v>0</v>
      </c>
      <c r="AH255">
        <v>0</v>
      </c>
      <c r="AK255">
        <v>0</v>
      </c>
      <c r="AM255">
        <v>0</v>
      </c>
      <c r="AO255" s="92"/>
      <c r="AP255" s="82" t="s">
        <v>325</v>
      </c>
      <c r="AQ255" s="82" t="s">
        <v>326</v>
      </c>
      <c r="AR255" s="82"/>
      <c r="AS255">
        <v>0</v>
      </c>
      <c r="AT255">
        <v>0</v>
      </c>
      <c r="AU255">
        <v>2023</v>
      </c>
      <c r="AY255">
        <v>0</v>
      </c>
      <c r="AZ255">
        <v>0</v>
      </c>
      <c r="BA255" s="82" t="s">
        <v>398</v>
      </c>
      <c r="BB255">
        <v>1081</v>
      </c>
      <c r="BC255">
        <v>0</v>
      </c>
      <c r="BD255" s="92"/>
      <c r="BE255" s="92"/>
      <c r="BF255">
        <v>0</v>
      </c>
      <c r="BG255">
        <v>0</v>
      </c>
      <c r="BH255">
        <v>0</v>
      </c>
      <c r="BI255" s="92"/>
      <c r="BJ255" s="92"/>
      <c r="BK255" s="92"/>
      <c r="BL255">
        <v>0</v>
      </c>
    </row>
    <row r="256" spans="1:64" x14ac:dyDescent="0.25">
      <c r="A256" s="82" t="s">
        <v>297</v>
      </c>
      <c r="B256" s="82" t="s">
        <v>397</v>
      </c>
      <c r="C256" s="82" t="s">
        <v>97</v>
      </c>
      <c r="D256" s="82" t="s">
        <v>305</v>
      </c>
      <c r="E256" s="82" t="s">
        <v>58</v>
      </c>
      <c r="F256" s="82" t="s">
        <v>388</v>
      </c>
      <c r="G256" s="82" t="s">
        <v>388</v>
      </c>
      <c r="H256">
        <v>0</v>
      </c>
      <c r="I256">
        <v>0</v>
      </c>
      <c r="J256">
        <v>0</v>
      </c>
      <c r="K256" s="92"/>
      <c r="L256">
        <v>0</v>
      </c>
      <c r="M256" s="92"/>
      <c r="N256" s="92"/>
      <c r="O256" s="92"/>
      <c r="P256">
        <v>0</v>
      </c>
      <c r="Q256" s="92"/>
      <c r="R256" s="92"/>
      <c r="S256">
        <v>-1</v>
      </c>
      <c r="T256">
        <v>0</v>
      </c>
      <c r="U256" s="82" t="s">
        <v>160</v>
      </c>
      <c r="V256" s="92"/>
      <c r="W256">
        <v>0</v>
      </c>
      <c r="X256" s="92"/>
      <c r="Y256">
        <v>0</v>
      </c>
      <c r="Z256">
        <v>0</v>
      </c>
      <c r="AA256">
        <v>0</v>
      </c>
      <c r="AB256">
        <v>0</v>
      </c>
      <c r="AC256">
        <v>-1</v>
      </c>
      <c r="AD256">
        <v>0</v>
      </c>
      <c r="AE256">
        <v>0</v>
      </c>
      <c r="AF256">
        <v>0</v>
      </c>
      <c r="AG256">
        <v>0</v>
      </c>
      <c r="AH256">
        <v>0</v>
      </c>
      <c r="AK256">
        <v>0</v>
      </c>
      <c r="AM256">
        <v>0</v>
      </c>
      <c r="AO256" s="92"/>
      <c r="AP256" s="82" t="s">
        <v>325</v>
      </c>
      <c r="AQ256" s="82" t="s">
        <v>326</v>
      </c>
      <c r="AR256" s="82"/>
      <c r="AS256">
        <v>0</v>
      </c>
      <c r="AT256">
        <v>0</v>
      </c>
      <c r="AU256">
        <v>2023</v>
      </c>
      <c r="AY256">
        <v>0</v>
      </c>
      <c r="AZ256">
        <v>0</v>
      </c>
      <c r="BA256" s="82" t="s">
        <v>398</v>
      </c>
      <c r="BB256">
        <v>1082</v>
      </c>
      <c r="BC256">
        <v>0</v>
      </c>
      <c r="BD256" s="92"/>
      <c r="BE256" s="92"/>
      <c r="BF256">
        <v>0</v>
      </c>
      <c r="BG256">
        <v>0</v>
      </c>
      <c r="BH256">
        <v>0</v>
      </c>
      <c r="BI256" s="92"/>
      <c r="BJ256" s="92"/>
      <c r="BK256" s="92"/>
      <c r="BL256">
        <v>0</v>
      </c>
    </row>
    <row r="257" spans="1:64" x14ac:dyDescent="0.25">
      <c r="A257" s="82" t="s">
        <v>297</v>
      </c>
      <c r="B257" s="82" t="s">
        <v>397</v>
      </c>
      <c r="C257" s="82" t="s">
        <v>97</v>
      </c>
      <c r="D257" s="82" t="s">
        <v>306</v>
      </c>
      <c r="E257" s="82" t="s">
        <v>59</v>
      </c>
      <c r="F257" s="82" t="s">
        <v>388</v>
      </c>
      <c r="G257" s="82" t="s">
        <v>388</v>
      </c>
      <c r="H257">
        <v>0</v>
      </c>
      <c r="I257">
        <v>0</v>
      </c>
      <c r="J257">
        <v>0</v>
      </c>
      <c r="K257" s="92"/>
      <c r="L257">
        <v>0</v>
      </c>
      <c r="M257" s="92"/>
      <c r="N257" s="92"/>
      <c r="O257" s="92"/>
      <c r="P257">
        <v>0</v>
      </c>
      <c r="Q257" s="92"/>
      <c r="R257" s="92"/>
      <c r="S257">
        <v>-1</v>
      </c>
      <c r="T257">
        <v>0</v>
      </c>
      <c r="U257" s="82" t="s">
        <v>160</v>
      </c>
      <c r="V257" s="92"/>
      <c r="W257">
        <v>0</v>
      </c>
      <c r="X257" s="92"/>
      <c r="Y257">
        <v>0</v>
      </c>
      <c r="Z257">
        <v>0</v>
      </c>
      <c r="AA257">
        <v>0</v>
      </c>
      <c r="AB257">
        <v>0</v>
      </c>
      <c r="AC257">
        <v>-1</v>
      </c>
      <c r="AD257">
        <v>0</v>
      </c>
      <c r="AE257">
        <v>0</v>
      </c>
      <c r="AF257">
        <v>0</v>
      </c>
      <c r="AG257">
        <v>0</v>
      </c>
      <c r="AH257">
        <v>0</v>
      </c>
      <c r="AK257">
        <v>0</v>
      </c>
      <c r="AM257">
        <v>0</v>
      </c>
      <c r="AO257" s="92"/>
      <c r="AP257" s="82" t="s">
        <v>325</v>
      </c>
      <c r="AQ257" s="82" t="s">
        <v>326</v>
      </c>
      <c r="AR257" s="82"/>
      <c r="AS257">
        <v>0</v>
      </c>
      <c r="AT257">
        <v>0</v>
      </c>
      <c r="AU257">
        <v>2023</v>
      </c>
      <c r="AY257">
        <v>0</v>
      </c>
      <c r="AZ257">
        <v>0</v>
      </c>
      <c r="BA257" s="82" t="s">
        <v>398</v>
      </c>
      <c r="BB257">
        <v>1083</v>
      </c>
      <c r="BC257">
        <v>0</v>
      </c>
      <c r="BD257" s="92"/>
      <c r="BE257" s="92"/>
      <c r="BF257">
        <v>0</v>
      </c>
      <c r="BG257">
        <v>0</v>
      </c>
      <c r="BH257">
        <v>0</v>
      </c>
      <c r="BI257" s="92"/>
      <c r="BJ257" s="92"/>
      <c r="BK257" s="92"/>
      <c r="BL257">
        <v>0</v>
      </c>
    </row>
    <row r="258" spans="1:64" x14ac:dyDescent="0.25">
      <c r="A258" s="82" t="s">
        <v>297</v>
      </c>
      <c r="B258" s="82" t="s">
        <v>397</v>
      </c>
      <c r="C258" s="82" t="s">
        <v>97</v>
      </c>
      <c r="D258" s="82" t="s">
        <v>307</v>
      </c>
      <c r="E258" s="82" t="s">
        <v>60</v>
      </c>
      <c r="F258" s="82" t="s">
        <v>388</v>
      </c>
      <c r="G258" s="82" t="s">
        <v>388</v>
      </c>
      <c r="H258">
        <v>0</v>
      </c>
      <c r="I258">
        <v>0</v>
      </c>
      <c r="J258">
        <v>0</v>
      </c>
      <c r="K258" s="92"/>
      <c r="L258">
        <v>0</v>
      </c>
      <c r="M258" s="92"/>
      <c r="N258" s="92"/>
      <c r="O258" s="92"/>
      <c r="P258">
        <v>0</v>
      </c>
      <c r="Q258" s="92"/>
      <c r="R258" s="92"/>
      <c r="S258">
        <v>-1</v>
      </c>
      <c r="T258">
        <v>0</v>
      </c>
      <c r="U258" s="82" t="s">
        <v>160</v>
      </c>
      <c r="V258" s="92"/>
      <c r="W258">
        <v>0</v>
      </c>
      <c r="X258" s="92"/>
      <c r="Y258">
        <v>0</v>
      </c>
      <c r="Z258">
        <v>0</v>
      </c>
      <c r="AA258">
        <v>0</v>
      </c>
      <c r="AB258">
        <v>0</v>
      </c>
      <c r="AC258">
        <v>-1</v>
      </c>
      <c r="AD258">
        <v>0</v>
      </c>
      <c r="AE258">
        <v>0</v>
      </c>
      <c r="AF258">
        <v>0</v>
      </c>
      <c r="AG258">
        <v>0</v>
      </c>
      <c r="AH258">
        <v>0</v>
      </c>
      <c r="AK258">
        <v>0</v>
      </c>
      <c r="AM258">
        <v>0</v>
      </c>
      <c r="AO258" s="92"/>
      <c r="AP258" s="82" t="s">
        <v>325</v>
      </c>
      <c r="AQ258" s="82" t="s">
        <v>326</v>
      </c>
      <c r="AR258" s="82"/>
      <c r="AS258">
        <v>0</v>
      </c>
      <c r="AT258">
        <v>0</v>
      </c>
      <c r="AU258">
        <v>2023</v>
      </c>
      <c r="AY258">
        <v>0</v>
      </c>
      <c r="AZ258">
        <v>0</v>
      </c>
      <c r="BA258" s="82" t="s">
        <v>398</v>
      </c>
      <c r="BB258">
        <v>1084</v>
      </c>
      <c r="BC258">
        <v>0</v>
      </c>
      <c r="BD258" s="92"/>
      <c r="BE258" s="92"/>
      <c r="BF258">
        <v>0</v>
      </c>
      <c r="BG258">
        <v>0</v>
      </c>
      <c r="BH258">
        <v>0</v>
      </c>
      <c r="BI258" s="92"/>
      <c r="BJ258" s="92"/>
      <c r="BK258" s="92"/>
      <c r="BL258">
        <v>0</v>
      </c>
    </row>
    <row r="259" spans="1:64" x14ac:dyDescent="0.25">
      <c r="A259" s="82" t="s">
        <v>297</v>
      </c>
      <c r="B259" s="82" t="s">
        <v>397</v>
      </c>
      <c r="C259" s="82" t="s">
        <v>97</v>
      </c>
      <c r="D259" s="82" t="s">
        <v>308</v>
      </c>
      <c r="E259" s="82" t="s">
        <v>61</v>
      </c>
      <c r="F259" s="82" t="s">
        <v>388</v>
      </c>
      <c r="G259" s="82" t="s">
        <v>388</v>
      </c>
      <c r="H259">
        <v>0</v>
      </c>
      <c r="I259">
        <v>0</v>
      </c>
      <c r="J259">
        <v>0</v>
      </c>
      <c r="K259" s="92"/>
      <c r="L259">
        <v>0</v>
      </c>
      <c r="M259" s="92"/>
      <c r="N259" s="92"/>
      <c r="O259" s="92"/>
      <c r="P259">
        <v>0</v>
      </c>
      <c r="Q259" s="92"/>
      <c r="R259" s="92"/>
      <c r="S259">
        <v>-1</v>
      </c>
      <c r="T259">
        <v>0</v>
      </c>
      <c r="U259" s="82" t="s">
        <v>160</v>
      </c>
      <c r="V259" s="92"/>
      <c r="W259">
        <v>0</v>
      </c>
      <c r="X259" s="92"/>
      <c r="Y259">
        <v>0</v>
      </c>
      <c r="Z259">
        <v>0</v>
      </c>
      <c r="AA259">
        <v>0</v>
      </c>
      <c r="AB259">
        <v>0</v>
      </c>
      <c r="AC259">
        <v>-1</v>
      </c>
      <c r="AD259">
        <v>0</v>
      </c>
      <c r="AE259">
        <v>0</v>
      </c>
      <c r="AF259">
        <v>0</v>
      </c>
      <c r="AG259">
        <v>0</v>
      </c>
      <c r="AH259">
        <v>0</v>
      </c>
      <c r="AK259">
        <v>0</v>
      </c>
      <c r="AM259">
        <v>0</v>
      </c>
      <c r="AO259" s="92"/>
      <c r="AP259" s="82" t="s">
        <v>325</v>
      </c>
      <c r="AQ259" s="82" t="s">
        <v>326</v>
      </c>
      <c r="AR259" s="82"/>
      <c r="AS259">
        <v>0</v>
      </c>
      <c r="AT259">
        <v>0</v>
      </c>
      <c r="AU259">
        <v>2023</v>
      </c>
      <c r="AY259">
        <v>0</v>
      </c>
      <c r="AZ259">
        <v>0</v>
      </c>
      <c r="BA259" s="82" t="s">
        <v>398</v>
      </c>
      <c r="BB259">
        <v>1085</v>
      </c>
      <c r="BC259">
        <v>0</v>
      </c>
      <c r="BD259" s="92"/>
      <c r="BE259" s="92"/>
      <c r="BF259">
        <v>0</v>
      </c>
      <c r="BG259">
        <v>0</v>
      </c>
      <c r="BH259">
        <v>0</v>
      </c>
      <c r="BI259" s="92"/>
      <c r="BJ259" s="92"/>
      <c r="BK259" s="92"/>
      <c r="BL259">
        <v>0</v>
      </c>
    </row>
    <row r="260" spans="1:64" x14ac:dyDescent="0.25">
      <c r="A260" s="82" t="s">
        <v>297</v>
      </c>
      <c r="B260" s="82" t="s">
        <v>397</v>
      </c>
      <c r="C260" s="82" t="s">
        <v>97</v>
      </c>
      <c r="D260" s="82" t="s">
        <v>313</v>
      </c>
      <c r="E260" s="82" t="s">
        <v>314</v>
      </c>
      <c r="F260" s="82" t="s">
        <v>388</v>
      </c>
      <c r="G260" s="82" t="s">
        <v>388</v>
      </c>
      <c r="H260">
        <v>0</v>
      </c>
      <c r="I260">
        <v>0</v>
      </c>
      <c r="J260">
        <v>0</v>
      </c>
      <c r="K260" s="92"/>
      <c r="L260">
        <v>0</v>
      </c>
      <c r="M260" s="92"/>
      <c r="N260" s="92"/>
      <c r="O260" s="92"/>
      <c r="P260">
        <v>0</v>
      </c>
      <c r="Q260" s="92"/>
      <c r="R260" s="92"/>
      <c r="S260">
        <v>-1</v>
      </c>
      <c r="T260">
        <v>0</v>
      </c>
      <c r="U260" s="82" t="s">
        <v>160</v>
      </c>
      <c r="V260" s="92"/>
      <c r="W260">
        <v>0</v>
      </c>
      <c r="X260" s="92"/>
      <c r="Y260">
        <v>0</v>
      </c>
      <c r="Z260">
        <v>0</v>
      </c>
      <c r="AA260">
        <v>0</v>
      </c>
      <c r="AB260">
        <v>0</v>
      </c>
      <c r="AC260">
        <v>-1</v>
      </c>
      <c r="AD260">
        <v>0</v>
      </c>
      <c r="AE260">
        <v>0</v>
      </c>
      <c r="AF260">
        <v>0</v>
      </c>
      <c r="AG260">
        <v>0</v>
      </c>
      <c r="AH260">
        <v>0</v>
      </c>
      <c r="AK260">
        <v>0</v>
      </c>
      <c r="AM260">
        <v>0</v>
      </c>
      <c r="AO260" s="92"/>
      <c r="AP260" s="82" t="s">
        <v>325</v>
      </c>
      <c r="AQ260" s="82" t="s">
        <v>326</v>
      </c>
      <c r="AR260" s="82"/>
      <c r="AS260">
        <v>0</v>
      </c>
      <c r="AT260">
        <v>0</v>
      </c>
      <c r="AU260">
        <v>2023</v>
      </c>
      <c r="AY260">
        <v>0</v>
      </c>
      <c r="AZ260">
        <v>0</v>
      </c>
      <c r="BA260" s="82" t="s">
        <v>398</v>
      </c>
      <c r="BB260">
        <v>1086</v>
      </c>
      <c r="BC260">
        <v>0</v>
      </c>
      <c r="BD260" s="92"/>
      <c r="BE260" s="92"/>
      <c r="BF260">
        <v>0</v>
      </c>
      <c r="BG260">
        <v>0</v>
      </c>
      <c r="BH260">
        <v>0</v>
      </c>
      <c r="BI260" s="92"/>
      <c r="BJ260" s="92"/>
      <c r="BK260" s="92"/>
      <c r="BL260">
        <v>0</v>
      </c>
    </row>
    <row r="261" spans="1:64" x14ac:dyDescent="0.25">
      <c r="A261" s="82" t="s">
        <v>297</v>
      </c>
      <c r="B261" s="82" t="s">
        <v>397</v>
      </c>
      <c r="C261" s="82" t="s">
        <v>97</v>
      </c>
      <c r="D261" s="82" t="s">
        <v>298</v>
      </c>
      <c r="E261" s="82" t="s">
        <v>55</v>
      </c>
      <c r="F261" s="82" t="s">
        <v>389</v>
      </c>
      <c r="G261" s="82" t="s">
        <v>389</v>
      </c>
      <c r="H261">
        <v>0</v>
      </c>
      <c r="I261">
        <v>0</v>
      </c>
      <c r="J261">
        <v>0</v>
      </c>
      <c r="K261" s="92"/>
      <c r="L261">
        <v>0</v>
      </c>
      <c r="M261" s="92"/>
      <c r="N261" s="92"/>
      <c r="O261" s="92"/>
      <c r="P261">
        <v>0</v>
      </c>
      <c r="Q261" s="92"/>
      <c r="R261" s="92"/>
      <c r="S261">
        <v>-1</v>
      </c>
      <c r="T261">
        <v>0</v>
      </c>
      <c r="U261" s="82" t="s">
        <v>160</v>
      </c>
      <c r="V261" s="92"/>
      <c r="W261">
        <v>0</v>
      </c>
      <c r="X261" s="92"/>
      <c r="Y261">
        <v>0</v>
      </c>
      <c r="Z261">
        <v>0</v>
      </c>
      <c r="AA261">
        <v>0</v>
      </c>
      <c r="AB261">
        <v>0</v>
      </c>
      <c r="AC261">
        <v>-1</v>
      </c>
      <c r="AD261">
        <v>0</v>
      </c>
      <c r="AE261">
        <v>0</v>
      </c>
      <c r="AF261">
        <v>0</v>
      </c>
      <c r="AG261">
        <v>0</v>
      </c>
      <c r="AH261">
        <v>0</v>
      </c>
      <c r="AK261">
        <v>0</v>
      </c>
      <c r="AM261">
        <v>0</v>
      </c>
      <c r="AO261" s="92"/>
      <c r="AP261" s="82" t="s">
        <v>351</v>
      </c>
      <c r="AQ261" s="82" t="s">
        <v>326</v>
      </c>
      <c r="AR261" s="82"/>
      <c r="AS261">
        <v>0</v>
      </c>
      <c r="AT261">
        <v>0</v>
      </c>
      <c r="AU261">
        <v>2023</v>
      </c>
      <c r="AY261">
        <v>0</v>
      </c>
      <c r="AZ261">
        <v>0</v>
      </c>
      <c r="BA261" s="82" t="s">
        <v>398</v>
      </c>
      <c r="BB261">
        <v>1087</v>
      </c>
      <c r="BC261">
        <v>0</v>
      </c>
      <c r="BD261" s="92"/>
      <c r="BE261" s="92"/>
      <c r="BF261">
        <v>0</v>
      </c>
      <c r="BG261">
        <v>0</v>
      </c>
      <c r="BH261">
        <v>0</v>
      </c>
      <c r="BI261" s="92"/>
      <c r="BJ261" s="92"/>
      <c r="BK261" s="92"/>
      <c r="BL261">
        <v>0</v>
      </c>
    </row>
    <row r="262" spans="1:64" x14ac:dyDescent="0.25">
      <c r="A262" s="82" t="s">
        <v>297</v>
      </c>
      <c r="B262" s="82" t="s">
        <v>397</v>
      </c>
      <c r="C262" s="82" t="s">
        <v>97</v>
      </c>
      <c r="D262" s="82" t="s">
        <v>303</v>
      </c>
      <c r="E262" s="82" t="s">
        <v>304</v>
      </c>
      <c r="F262" s="82" t="s">
        <v>389</v>
      </c>
      <c r="G262" s="82" t="s">
        <v>389</v>
      </c>
      <c r="H262">
        <v>0</v>
      </c>
      <c r="I262">
        <v>0</v>
      </c>
      <c r="J262">
        <v>0</v>
      </c>
      <c r="K262" s="92"/>
      <c r="L262">
        <v>0</v>
      </c>
      <c r="M262" s="92"/>
      <c r="N262" s="92"/>
      <c r="O262" s="92"/>
      <c r="P262">
        <v>0</v>
      </c>
      <c r="Q262" s="92"/>
      <c r="R262" s="92"/>
      <c r="S262">
        <v>-1</v>
      </c>
      <c r="T262">
        <v>0</v>
      </c>
      <c r="U262" s="82" t="s">
        <v>160</v>
      </c>
      <c r="V262" s="92"/>
      <c r="W262">
        <v>0</v>
      </c>
      <c r="X262" s="92"/>
      <c r="Y262">
        <v>0</v>
      </c>
      <c r="Z262">
        <v>0</v>
      </c>
      <c r="AA262">
        <v>0</v>
      </c>
      <c r="AB262">
        <v>0</v>
      </c>
      <c r="AC262">
        <v>-1</v>
      </c>
      <c r="AD262">
        <v>0</v>
      </c>
      <c r="AE262">
        <v>0</v>
      </c>
      <c r="AF262">
        <v>0</v>
      </c>
      <c r="AG262">
        <v>0</v>
      </c>
      <c r="AH262">
        <v>0</v>
      </c>
      <c r="AK262">
        <v>0</v>
      </c>
      <c r="AM262">
        <v>0</v>
      </c>
      <c r="AO262" s="92"/>
      <c r="AP262" s="82" t="s">
        <v>351</v>
      </c>
      <c r="AQ262" s="82" t="s">
        <v>326</v>
      </c>
      <c r="AR262" s="82"/>
      <c r="AS262">
        <v>0</v>
      </c>
      <c r="AT262">
        <v>0</v>
      </c>
      <c r="AU262">
        <v>2023</v>
      </c>
      <c r="AY262">
        <v>0</v>
      </c>
      <c r="AZ262">
        <v>0</v>
      </c>
      <c r="BA262" s="82" t="s">
        <v>398</v>
      </c>
      <c r="BB262">
        <v>1088</v>
      </c>
      <c r="BC262">
        <v>0</v>
      </c>
      <c r="BD262" s="92"/>
      <c r="BE262" s="92"/>
      <c r="BF262">
        <v>0</v>
      </c>
      <c r="BG262">
        <v>0</v>
      </c>
      <c r="BH262">
        <v>0</v>
      </c>
      <c r="BI262" s="92"/>
      <c r="BJ262" s="92"/>
      <c r="BK262" s="92"/>
      <c r="BL262">
        <v>0</v>
      </c>
    </row>
    <row r="263" spans="1:64" x14ac:dyDescent="0.25">
      <c r="A263" s="82" t="s">
        <v>297</v>
      </c>
      <c r="B263" s="82" t="s">
        <v>397</v>
      </c>
      <c r="C263" s="82" t="s">
        <v>97</v>
      </c>
      <c r="D263" s="82" t="s">
        <v>305</v>
      </c>
      <c r="E263" s="82" t="s">
        <v>58</v>
      </c>
      <c r="F263" s="82" t="s">
        <v>389</v>
      </c>
      <c r="G263" s="82" t="s">
        <v>389</v>
      </c>
      <c r="H263">
        <v>0</v>
      </c>
      <c r="I263">
        <v>0</v>
      </c>
      <c r="J263">
        <v>0</v>
      </c>
      <c r="K263" s="92"/>
      <c r="L263">
        <v>0</v>
      </c>
      <c r="M263" s="92"/>
      <c r="N263" s="92"/>
      <c r="O263" s="92"/>
      <c r="P263">
        <v>0</v>
      </c>
      <c r="Q263" s="92"/>
      <c r="R263" s="92"/>
      <c r="S263">
        <v>-1</v>
      </c>
      <c r="T263">
        <v>0</v>
      </c>
      <c r="U263" s="82" t="s">
        <v>160</v>
      </c>
      <c r="V263" s="92"/>
      <c r="W263">
        <v>0</v>
      </c>
      <c r="X263" s="92"/>
      <c r="Y263">
        <v>0</v>
      </c>
      <c r="Z263">
        <v>0</v>
      </c>
      <c r="AA263">
        <v>0</v>
      </c>
      <c r="AB263">
        <v>0</v>
      </c>
      <c r="AC263">
        <v>-1</v>
      </c>
      <c r="AD263">
        <v>0</v>
      </c>
      <c r="AE263">
        <v>0</v>
      </c>
      <c r="AF263">
        <v>0</v>
      </c>
      <c r="AG263">
        <v>0</v>
      </c>
      <c r="AH263">
        <v>0</v>
      </c>
      <c r="AK263">
        <v>0</v>
      </c>
      <c r="AM263">
        <v>0</v>
      </c>
      <c r="AO263" s="92"/>
      <c r="AP263" s="82" t="s">
        <v>351</v>
      </c>
      <c r="AQ263" s="82" t="s">
        <v>326</v>
      </c>
      <c r="AR263" s="82"/>
      <c r="AS263">
        <v>0</v>
      </c>
      <c r="AT263">
        <v>0</v>
      </c>
      <c r="AU263">
        <v>2023</v>
      </c>
      <c r="AY263">
        <v>0</v>
      </c>
      <c r="AZ263">
        <v>0</v>
      </c>
      <c r="BA263" s="82" t="s">
        <v>398</v>
      </c>
      <c r="BB263">
        <v>1089</v>
      </c>
      <c r="BC263">
        <v>0</v>
      </c>
      <c r="BD263" s="92"/>
      <c r="BE263" s="92"/>
      <c r="BF263">
        <v>0</v>
      </c>
      <c r="BG263">
        <v>0</v>
      </c>
      <c r="BH263">
        <v>0</v>
      </c>
      <c r="BI263" s="92"/>
      <c r="BJ263" s="92"/>
      <c r="BK263" s="92"/>
      <c r="BL263">
        <v>0</v>
      </c>
    </row>
    <row r="264" spans="1:64" x14ac:dyDescent="0.25">
      <c r="A264" s="82" t="s">
        <v>297</v>
      </c>
      <c r="B264" s="82" t="s">
        <v>397</v>
      </c>
      <c r="C264" s="82" t="s">
        <v>97</v>
      </c>
      <c r="D264" s="82" t="s">
        <v>306</v>
      </c>
      <c r="E264" s="82" t="s">
        <v>59</v>
      </c>
      <c r="F264" s="82" t="s">
        <v>389</v>
      </c>
      <c r="G264" s="82" t="s">
        <v>389</v>
      </c>
      <c r="H264">
        <v>0</v>
      </c>
      <c r="I264">
        <v>0</v>
      </c>
      <c r="J264">
        <v>0</v>
      </c>
      <c r="K264" s="92"/>
      <c r="L264">
        <v>0</v>
      </c>
      <c r="M264" s="92"/>
      <c r="N264" s="92"/>
      <c r="O264" s="92"/>
      <c r="P264">
        <v>0</v>
      </c>
      <c r="Q264" s="92"/>
      <c r="R264" s="92"/>
      <c r="S264">
        <v>-1</v>
      </c>
      <c r="T264">
        <v>0</v>
      </c>
      <c r="U264" s="82" t="s">
        <v>160</v>
      </c>
      <c r="V264" s="92"/>
      <c r="W264">
        <v>0</v>
      </c>
      <c r="X264" s="92"/>
      <c r="Y264">
        <v>0</v>
      </c>
      <c r="Z264">
        <v>0</v>
      </c>
      <c r="AA264">
        <v>0</v>
      </c>
      <c r="AB264">
        <v>0</v>
      </c>
      <c r="AC264">
        <v>-1</v>
      </c>
      <c r="AD264">
        <v>0</v>
      </c>
      <c r="AE264">
        <v>0</v>
      </c>
      <c r="AF264">
        <v>0</v>
      </c>
      <c r="AG264">
        <v>0</v>
      </c>
      <c r="AH264">
        <v>0</v>
      </c>
      <c r="AK264">
        <v>0</v>
      </c>
      <c r="AM264">
        <v>0</v>
      </c>
      <c r="AO264" s="92"/>
      <c r="AP264" s="82" t="s">
        <v>351</v>
      </c>
      <c r="AQ264" s="82" t="s">
        <v>326</v>
      </c>
      <c r="AR264" s="82"/>
      <c r="AS264">
        <v>0</v>
      </c>
      <c r="AT264">
        <v>0</v>
      </c>
      <c r="AU264">
        <v>2023</v>
      </c>
      <c r="AY264">
        <v>0</v>
      </c>
      <c r="AZ264">
        <v>0</v>
      </c>
      <c r="BA264" s="82" t="s">
        <v>398</v>
      </c>
      <c r="BB264">
        <v>1090</v>
      </c>
      <c r="BC264">
        <v>0</v>
      </c>
      <c r="BD264" s="92"/>
      <c r="BE264" s="92"/>
      <c r="BF264">
        <v>0</v>
      </c>
      <c r="BG264">
        <v>0</v>
      </c>
      <c r="BH264">
        <v>0</v>
      </c>
      <c r="BI264" s="92"/>
      <c r="BJ264" s="92"/>
      <c r="BK264" s="92"/>
      <c r="BL264">
        <v>0</v>
      </c>
    </row>
    <row r="265" spans="1:64" x14ac:dyDescent="0.25">
      <c r="A265" s="82" t="s">
        <v>297</v>
      </c>
      <c r="B265" s="82" t="s">
        <v>397</v>
      </c>
      <c r="C265" s="82" t="s">
        <v>97</v>
      </c>
      <c r="D265" s="82" t="s">
        <v>307</v>
      </c>
      <c r="E265" s="82" t="s">
        <v>60</v>
      </c>
      <c r="F265" s="82" t="s">
        <v>389</v>
      </c>
      <c r="G265" s="82" t="s">
        <v>389</v>
      </c>
      <c r="H265">
        <v>0</v>
      </c>
      <c r="I265">
        <v>0</v>
      </c>
      <c r="J265">
        <v>0</v>
      </c>
      <c r="K265" s="92"/>
      <c r="L265">
        <v>0</v>
      </c>
      <c r="M265" s="92"/>
      <c r="N265" s="92"/>
      <c r="O265" s="92"/>
      <c r="P265">
        <v>0</v>
      </c>
      <c r="Q265" s="92"/>
      <c r="R265" s="92"/>
      <c r="S265">
        <v>-1</v>
      </c>
      <c r="T265">
        <v>0</v>
      </c>
      <c r="U265" s="82" t="s">
        <v>160</v>
      </c>
      <c r="V265" s="92"/>
      <c r="W265">
        <v>0</v>
      </c>
      <c r="X265" s="92"/>
      <c r="Y265">
        <v>0</v>
      </c>
      <c r="Z265">
        <v>0</v>
      </c>
      <c r="AA265">
        <v>0</v>
      </c>
      <c r="AB265">
        <v>0</v>
      </c>
      <c r="AC265">
        <v>-1</v>
      </c>
      <c r="AD265">
        <v>0</v>
      </c>
      <c r="AE265">
        <v>0</v>
      </c>
      <c r="AF265">
        <v>0</v>
      </c>
      <c r="AG265">
        <v>0</v>
      </c>
      <c r="AH265">
        <v>0</v>
      </c>
      <c r="AK265">
        <v>0</v>
      </c>
      <c r="AM265">
        <v>0</v>
      </c>
      <c r="AO265" s="92"/>
      <c r="AP265" s="82" t="s">
        <v>351</v>
      </c>
      <c r="AQ265" s="82" t="s">
        <v>326</v>
      </c>
      <c r="AR265" s="82"/>
      <c r="AS265">
        <v>0</v>
      </c>
      <c r="AT265">
        <v>0</v>
      </c>
      <c r="AU265">
        <v>2023</v>
      </c>
      <c r="AY265">
        <v>0</v>
      </c>
      <c r="AZ265">
        <v>0</v>
      </c>
      <c r="BA265" s="82" t="s">
        <v>398</v>
      </c>
      <c r="BB265">
        <v>1091</v>
      </c>
      <c r="BC265">
        <v>0</v>
      </c>
      <c r="BD265" s="92"/>
      <c r="BE265" s="92"/>
      <c r="BF265">
        <v>0</v>
      </c>
      <c r="BG265">
        <v>0</v>
      </c>
      <c r="BH265">
        <v>0</v>
      </c>
      <c r="BI265" s="92"/>
      <c r="BJ265" s="92"/>
      <c r="BK265" s="92"/>
      <c r="BL265">
        <v>0</v>
      </c>
    </row>
    <row r="266" spans="1:64" x14ac:dyDescent="0.25">
      <c r="A266" s="82" t="s">
        <v>297</v>
      </c>
      <c r="B266" s="82" t="s">
        <v>397</v>
      </c>
      <c r="C266" s="82" t="s">
        <v>97</v>
      </c>
      <c r="D266" s="82" t="s">
        <v>308</v>
      </c>
      <c r="E266" s="82" t="s">
        <v>61</v>
      </c>
      <c r="F266" s="82" t="s">
        <v>389</v>
      </c>
      <c r="G266" s="82" t="s">
        <v>389</v>
      </c>
      <c r="H266">
        <v>0</v>
      </c>
      <c r="I266">
        <v>0</v>
      </c>
      <c r="J266">
        <v>0</v>
      </c>
      <c r="K266" s="92"/>
      <c r="L266">
        <v>0</v>
      </c>
      <c r="M266" s="92"/>
      <c r="N266" s="92"/>
      <c r="O266" s="92"/>
      <c r="P266">
        <v>0</v>
      </c>
      <c r="Q266" s="92"/>
      <c r="R266" s="92"/>
      <c r="S266">
        <v>-1</v>
      </c>
      <c r="T266">
        <v>0</v>
      </c>
      <c r="U266" s="82" t="s">
        <v>160</v>
      </c>
      <c r="V266" s="92"/>
      <c r="W266">
        <v>0</v>
      </c>
      <c r="X266" s="92"/>
      <c r="Y266">
        <v>0</v>
      </c>
      <c r="Z266">
        <v>0</v>
      </c>
      <c r="AA266">
        <v>0</v>
      </c>
      <c r="AB266">
        <v>0</v>
      </c>
      <c r="AC266">
        <v>-1</v>
      </c>
      <c r="AD266">
        <v>0</v>
      </c>
      <c r="AE266">
        <v>0</v>
      </c>
      <c r="AF266">
        <v>0</v>
      </c>
      <c r="AG266">
        <v>0</v>
      </c>
      <c r="AH266">
        <v>0</v>
      </c>
      <c r="AK266">
        <v>0</v>
      </c>
      <c r="AM266">
        <v>0</v>
      </c>
      <c r="AO266" s="92"/>
      <c r="AP266" s="82" t="s">
        <v>351</v>
      </c>
      <c r="AQ266" s="82" t="s">
        <v>326</v>
      </c>
      <c r="AR266" s="82"/>
      <c r="AS266">
        <v>0</v>
      </c>
      <c r="AT266">
        <v>0</v>
      </c>
      <c r="AU266">
        <v>2023</v>
      </c>
      <c r="AY266">
        <v>0</v>
      </c>
      <c r="AZ266">
        <v>0</v>
      </c>
      <c r="BA266" s="82" t="s">
        <v>398</v>
      </c>
      <c r="BB266">
        <v>1092</v>
      </c>
      <c r="BC266">
        <v>0</v>
      </c>
      <c r="BD266" s="92"/>
      <c r="BE266" s="92"/>
      <c r="BF266">
        <v>0</v>
      </c>
      <c r="BG266">
        <v>0</v>
      </c>
      <c r="BH266">
        <v>0</v>
      </c>
      <c r="BI266" s="92"/>
      <c r="BJ266" s="92"/>
      <c r="BK266" s="92"/>
      <c r="BL266">
        <v>0</v>
      </c>
    </row>
    <row r="267" spans="1:64" x14ac:dyDescent="0.25">
      <c r="A267" s="82" t="s">
        <v>297</v>
      </c>
      <c r="B267" s="82" t="s">
        <v>397</v>
      </c>
      <c r="C267" s="82" t="s">
        <v>97</v>
      </c>
      <c r="D267" s="82" t="s">
        <v>309</v>
      </c>
      <c r="E267" s="82" t="s">
        <v>310</v>
      </c>
      <c r="F267" s="82" t="s">
        <v>389</v>
      </c>
      <c r="G267" s="82" t="s">
        <v>389</v>
      </c>
      <c r="H267">
        <v>0</v>
      </c>
      <c r="I267">
        <v>0</v>
      </c>
      <c r="J267">
        <v>0</v>
      </c>
      <c r="K267" s="92"/>
      <c r="L267">
        <v>0</v>
      </c>
      <c r="M267" s="92"/>
      <c r="N267" s="92"/>
      <c r="O267" s="92"/>
      <c r="P267">
        <v>0</v>
      </c>
      <c r="Q267" s="92"/>
      <c r="R267" s="92"/>
      <c r="S267">
        <v>-1</v>
      </c>
      <c r="T267">
        <v>0</v>
      </c>
      <c r="U267" s="82" t="s">
        <v>160</v>
      </c>
      <c r="V267" s="92"/>
      <c r="W267">
        <v>0</v>
      </c>
      <c r="X267" s="92"/>
      <c r="Y267">
        <v>0</v>
      </c>
      <c r="Z267">
        <v>0</v>
      </c>
      <c r="AA267">
        <v>0</v>
      </c>
      <c r="AB267">
        <v>0</v>
      </c>
      <c r="AC267">
        <v>-1</v>
      </c>
      <c r="AD267">
        <v>0</v>
      </c>
      <c r="AE267">
        <v>0</v>
      </c>
      <c r="AF267">
        <v>0</v>
      </c>
      <c r="AG267">
        <v>0</v>
      </c>
      <c r="AH267">
        <v>0</v>
      </c>
      <c r="AK267">
        <v>0</v>
      </c>
      <c r="AM267">
        <v>0</v>
      </c>
      <c r="AO267" s="92"/>
      <c r="AP267" s="82" t="s">
        <v>351</v>
      </c>
      <c r="AQ267" s="82" t="s">
        <v>326</v>
      </c>
      <c r="AR267" s="82"/>
      <c r="AS267">
        <v>0</v>
      </c>
      <c r="AT267">
        <v>0</v>
      </c>
      <c r="AU267">
        <v>2023</v>
      </c>
      <c r="AY267">
        <v>0</v>
      </c>
      <c r="AZ267">
        <v>0</v>
      </c>
      <c r="BA267" s="82" t="s">
        <v>398</v>
      </c>
      <c r="BB267">
        <v>1093</v>
      </c>
      <c r="BC267">
        <v>0</v>
      </c>
      <c r="BD267" s="92"/>
      <c r="BE267" s="92"/>
      <c r="BF267">
        <v>0</v>
      </c>
      <c r="BG267">
        <v>0</v>
      </c>
      <c r="BH267">
        <v>0</v>
      </c>
      <c r="BI267" s="92"/>
      <c r="BJ267" s="92"/>
      <c r="BK267" s="92"/>
      <c r="BL267">
        <v>0</v>
      </c>
    </row>
    <row r="268" spans="1:64" x14ac:dyDescent="0.25">
      <c r="A268" s="82" t="s">
        <v>297</v>
      </c>
      <c r="B268" s="82" t="s">
        <v>397</v>
      </c>
      <c r="C268" s="82" t="s">
        <v>97</v>
      </c>
      <c r="D268" s="82" t="s">
        <v>313</v>
      </c>
      <c r="E268" s="82" t="s">
        <v>314</v>
      </c>
      <c r="F268" s="82" t="s">
        <v>389</v>
      </c>
      <c r="G268" s="82" t="s">
        <v>389</v>
      </c>
      <c r="H268">
        <v>0</v>
      </c>
      <c r="I268">
        <v>0</v>
      </c>
      <c r="J268">
        <v>0</v>
      </c>
      <c r="K268" s="92"/>
      <c r="L268">
        <v>0</v>
      </c>
      <c r="M268" s="92"/>
      <c r="N268" s="92"/>
      <c r="O268" s="92"/>
      <c r="P268">
        <v>0</v>
      </c>
      <c r="Q268" s="92"/>
      <c r="R268" s="92"/>
      <c r="S268">
        <v>-1</v>
      </c>
      <c r="T268">
        <v>0</v>
      </c>
      <c r="U268" s="82" t="s">
        <v>160</v>
      </c>
      <c r="V268" s="92"/>
      <c r="W268">
        <v>0</v>
      </c>
      <c r="X268" s="92"/>
      <c r="Y268">
        <v>0</v>
      </c>
      <c r="Z268">
        <v>0</v>
      </c>
      <c r="AA268">
        <v>0</v>
      </c>
      <c r="AB268">
        <v>0</v>
      </c>
      <c r="AC268">
        <v>-1</v>
      </c>
      <c r="AD268">
        <v>0</v>
      </c>
      <c r="AE268">
        <v>0</v>
      </c>
      <c r="AF268">
        <v>0</v>
      </c>
      <c r="AG268">
        <v>0</v>
      </c>
      <c r="AH268">
        <v>0</v>
      </c>
      <c r="AK268">
        <v>0</v>
      </c>
      <c r="AM268">
        <v>0</v>
      </c>
      <c r="AO268" s="92"/>
      <c r="AP268" s="82" t="s">
        <v>351</v>
      </c>
      <c r="AQ268" s="82" t="s">
        <v>326</v>
      </c>
      <c r="AR268" s="82"/>
      <c r="AS268">
        <v>0</v>
      </c>
      <c r="AT268">
        <v>0</v>
      </c>
      <c r="AU268">
        <v>2023</v>
      </c>
      <c r="AY268">
        <v>0</v>
      </c>
      <c r="AZ268">
        <v>0</v>
      </c>
      <c r="BA268" s="82" t="s">
        <v>398</v>
      </c>
      <c r="BB268">
        <v>1094</v>
      </c>
      <c r="BC268">
        <v>0</v>
      </c>
      <c r="BD268" s="92"/>
      <c r="BE268" s="92"/>
      <c r="BF268">
        <v>0</v>
      </c>
      <c r="BG268">
        <v>0</v>
      </c>
      <c r="BH268">
        <v>0</v>
      </c>
      <c r="BI268" s="92"/>
      <c r="BJ268" s="92"/>
      <c r="BK268" s="92"/>
      <c r="BL268">
        <v>0</v>
      </c>
    </row>
    <row r="269" spans="1:64" x14ac:dyDescent="0.25">
      <c r="A269" s="82" t="s">
        <v>297</v>
      </c>
      <c r="B269" s="82" t="s">
        <v>397</v>
      </c>
      <c r="C269" s="82" t="s">
        <v>97</v>
      </c>
      <c r="D269" s="82" t="s">
        <v>298</v>
      </c>
      <c r="E269" s="82" t="s">
        <v>55</v>
      </c>
      <c r="F269" s="82" t="s">
        <v>390</v>
      </c>
      <c r="G269" s="82" t="s">
        <v>390</v>
      </c>
      <c r="H269">
        <v>0</v>
      </c>
      <c r="I269">
        <v>0</v>
      </c>
      <c r="J269">
        <v>0</v>
      </c>
      <c r="K269" s="92"/>
      <c r="L269">
        <v>0</v>
      </c>
      <c r="M269" s="92"/>
      <c r="N269" s="92"/>
      <c r="O269" s="92"/>
      <c r="P269">
        <v>0</v>
      </c>
      <c r="Q269" s="92"/>
      <c r="R269" s="92"/>
      <c r="S269">
        <v>-1</v>
      </c>
      <c r="T269">
        <v>0</v>
      </c>
      <c r="U269" s="82" t="s">
        <v>160</v>
      </c>
      <c r="V269" s="92"/>
      <c r="W269">
        <v>0</v>
      </c>
      <c r="X269" s="92"/>
      <c r="Y269">
        <v>0</v>
      </c>
      <c r="Z269">
        <v>0</v>
      </c>
      <c r="AA269">
        <v>0</v>
      </c>
      <c r="AB269">
        <v>0</v>
      </c>
      <c r="AC269">
        <v>-1</v>
      </c>
      <c r="AD269">
        <v>0</v>
      </c>
      <c r="AE269">
        <v>0</v>
      </c>
      <c r="AF269">
        <v>0</v>
      </c>
      <c r="AG269">
        <v>0</v>
      </c>
      <c r="AH269">
        <v>0</v>
      </c>
      <c r="AK269">
        <v>0</v>
      </c>
      <c r="AM269">
        <v>0</v>
      </c>
      <c r="AO269" s="92"/>
      <c r="AP269" s="82" t="s">
        <v>347</v>
      </c>
      <c r="AQ269" s="82" t="s">
        <v>326</v>
      </c>
      <c r="AR269" s="82"/>
      <c r="AS269">
        <v>0</v>
      </c>
      <c r="AT269">
        <v>0</v>
      </c>
      <c r="AU269">
        <v>2023</v>
      </c>
      <c r="AY269">
        <v>0</v>
      </c>
      <c r="AZ269">
        <v>0</v>
      </c>
      <c r="BA269" s="82" t="s">
        <v>398</v>
      </c>
      <c r="BB269">
        <v>1095</v>
      </c>
      <c r="BC269">
        <v>0</v>
      </c>
      <c r="BD269" s="92"/>
      <c r="BE269" s="92"/>
      <c r="BF269">
        <v>0</v>
      </c>
      <c r="BG269">
        <v>0</v>
      </c>
      <c r="BH269">
        <v>0</v>
      </c>
      <c r="BI269" s="92"/>
      <c r="BJ269" s="92"/>
      <c r="BK269" s="92"/>
      <c r="BL269">
        <v>0</v>
      </c>
    </row>
    <row r="270" spans="1:64" x14ac:dyDescent="0.25">
      <c r="A270" s="82" t="s">
        <v>297</v>
      </c>
      <c r="B270" s="82" t="s">
        <v>397</v>
      </c>
      <c r="C270" s="82" t="s">
        <v>97</v>
      </c>
      <c r="D270" s="82" t="s">
        <v>305</v>
      </c>
      <c r="E270" s="82" t="s">
        <v>58</v>
      </c>
      <c r="F270" s="82" t="s">
        <v>390</v>
      </c>
      <c r="G270" s="82" t="s">
        <v>390</v>
      </c>
      <c r="H270">
        <v>0</v>
      </c>
      <c r="I270">
        <v>0</v>
      </c>
      <c r="J270">
        <v>0</v>
      </c>
      <c r="K270" s="92"/>
      <c r="L270">
        <v>0</v>
      </c>
      <c r="M270" s="92"/>
      <c r="N270" s="92"/>
      <c r="O270" s="92"/>
      <c r="P270">
        <v>0</v>
      </c>
      <c r="Q270" s="92"/>
      <c r="R270" s="92"/>
      <c r="S270">
        <v>-1</v>
      </c>
      <c r="T270">
        <v>0</v>
      </c>
      <c r="U270" s="82" t="s">
        <v>160</v>
      </c>
      <c r="V270" s="92"/>
      <c r="W270">
        <v>0</v>
      </c>
      <c r="X270" s="92"/>
      <c r="Y270">
        <v>0</v>
      </c>
      <c r="Z270">
        <v>0</v>
      </c>
      <c r="AA270">
        <v>0</v>
      </c>
      <c r="AB270">
        <v>0</v>
      </c>
      <c r="AC270">
        <v>-1</v>
      </c>
      <c r="AD270">
        <v>0</v>
      </c>
      <c r="AE270">
        <v>0</v>
      </c>
      <c r="AF270">
        <v>0</v>
      </c>
      <c r="AG270">
        <v>0</v>
      </c>
      <c r="AH270">
        <v>0</v>
      </c>
      <c r="AK270">
        <v>0</v>
      </c>
      <c r="AM270">
        <v>0</v>
      </c>
      <c r="AO270" s="92"/>
      <c r="AP270" s="82" t="s">
        <v>347</v>
      </c>
      <c r="AQ270" s="82" t="s">
        <v>326</v>
      </c>
      <c r="AR270" s="82"/>
      <c r="AS270">
        <v>0</v>
      </c>
      <c r="AT270">
        <v>0</v>
      </c>
      <c r="AU270">
        <v>2023</v>
      </c>
      <c r="AY270">
        <v>0</v>
      </c>
      <c r="AZ270">
        <v>0</v>
      </c>
      <c r="BA270" s="82" t="s">
        <v>398</v>
      </c>
      <c r="BB270">
        <v>1096</v>
      </c>
      <c r="BC270">
        <v>0</v>
      </c>
      <c r="BD270" s="92"/>
      <c r="BE270" s="92"/>
      <c r="BF270">
        <v>0</v>
      </c>
      <c r="BG270">
        <v>0</v>
      </c>
      <c r="BH270">
        <v>0</v>
      </c>
      <c r="BI270" s="92"/>
      <c r="BJ270" s="92"/>
      <c r="BK270" s="92"/>
      <c r="BL270">
        <v>0</v>
      </c>
    </row>
    <row r="271" spans="1:64" x14ac:dyDescent="0.25">
      <c r="A271" s="82" t="s">
        <v>297</v>
      </c>
      <c r="B271" s="82" t="s">
        <v>397</v>
      </c>
      <c r="C271" s="82" t="s">
        <v>97</v>
      </c>
      <c r="D271" s="82" t="s">
        <v>306</v>
      </c>
      <c r="E271" s="82" t="s">
        <v>59</v>
      </c>
      <c r="F271" s="82" t="s">
        <v>390</v>
      </c>
      <c r="G271" s="82" t="s">
        <v>390</v>
      </c>
      <c r="H271">
        <v>0</v>
      </c>
      <c r="I271">
        <v>0</v>
      </c>
      <c r="J271">
        <v>0</v>
      </c>
      <c r="K271" s="92"/>
      <c r="L271">
        <v>0</v>
      </c>
      <c r="M271" s="92"/>
      <c r="N271" s="92"/>
      <c r="O271" s="92"/>
      <c r="P271">
        <v>0</v>
      </c>
      <c r="Q271" s="92"/>
      <c r="R271" s="92"/>
      <c r="S271">
        <v>-1</v>
      </c>
      <c r="T271">
        <v>0</v>
      </c>
      <c r="U271" s="82" t="s">
        <v>160</v>
      </c>
      <c r="V271" s="92"/>
      <c r="W271">
        <v>0</v>
      </c>
      <c r="X271" s="92"/>
      <c r="Y271">
        <v>0</v>
      </c>
      <c r="Z271">
        <v>0</v>
      </c>
      <c r="AA271">
        <v>0</v>
      </c>
      <c r="AB271">
        <v>0</v>
      </c>
      <c r="AC271">
        <v>-1</v>
      </c>
      <c r="AD271">
        <v>0</v>
      </c>
      <c r="AE271">
        <v>0</v>
      </c>
      <c r="AF271">
        <v>0</v>
      </c>
      <c r="AG271">
        <v>0</v>
      </c>
      <c r="AH271">
        <v>0</v>
      </c>
      <c r="AK271">
        <v>0</v>
      </c>
      <c r="AM271">
        <v>0</v>
      </c>
      <c r="AO271" s="92"/>
      <c r="AP271" s="82" t="s">
        <v>347</v>
      </c>
      <c r="AQ271" s="82" t="s">
        <v>326</v>
      </c>
      <c r="AR271" s="82"/>
      <c r="AS271">
        <v>0</v>
      </c>
      <c r="AT271">
        <v>0</v>
      </c>
      <c r="AU271">
        <v>2023</v>
      </c>
      <c r="AY271">
        <v>0</v>
      </c>
      <c r="AZ271">
        <v>0</v>
      </c>
      <c r="BA271" s="82" t="s">
        <v>398</v>
      </c>
      <c r="BB271">
        <v>1097</v>
      </c>
      <c r="BC271">
        <v>0</v>
      </c>
      <c r="BD271" s="92"/>
      <c r="BE271" s="92"/>
      <c r="BF271">
        <v>0</v>
      </c>
      <c r="BG271">
        <v>0</v>
      </c>
      <c r="BH271">
        <v>0</v>
      </c>
      <c r="BI271" s="92"/>
      <c r="BJ271" s="92"/>
      <c r="BK271" s="92"/>
      <c r="BL271">
        <v>0</v>
      </c>
    </row>
    <row r="272" spans="1:64" x14ac:dyDescent="0.25">
      <c r="A272" s="82" t="s">
        <v>297</v>
      </c>
      <c r="B272" s="82" t="s">
        <v>397</v>
      </c>
      <c r="C272" s="82" t="s">
        <v>97</v>
      </c>
      <c r="D272" s="82" t="s">
        <v>309</v>
      </c>
      <c r="E272" s="82" t="s">
        <v>310</v>
      </c>
      <c r="F272" s="82" t="s">
        <v>390</v>
      </c>
      <c r="G272" s="82" t="s">
        <v>390</v>
      </c>
      <c r="H272">
        <v>0</v>
      </c>
      <c r="I272">
        <v>0</v>
      </c>
      <c r="J272">
        <v>0</v>
      </c>
      <c r="K272" s="92"/>
      <c r="L272">
        <v>0</v>
      </c>
      <c r="M272" s="92"/>
      <c r="N272" s="92"/>
      <c r="O272" s="92"/>
      <c r="P272">
        <v>0</v>
      </c>
      <c r="Q272" s="92"/>
      <c r="R272" s="92"/>
      <c r="S272">
        <v>-1</v>
      </c>
      <c r="T272">
        <v>0</v>
      </c>
      <c r="U272" s="82" t="s">
        <v>160</v>
      </c>
      <c r="V272" s="92"/>
      <c r="W272">
        <v>0</v>
      </c>
      <c r="X272" s="92"/>
      <c r="Y272">
        <v>0</v>
      </c>
      <c r="Z272">
        <v>0</v>
      </c>
      <c r="AA272">
        <v>0</v>
      </c>
      <c r="AB272">
        <v>0</v>
      </c>
      <c r="AC272">
        <v>-1</v>
      </c>
      <c r="AD272">
        <v>0</v>
      </c>
      <c r="AE272">
        <v>0</v>
      </c>
      <c r="AF272">
        <v>0</v>
      </c>
      <c r="AG272">
        <v>0</v>
      </c>
      <c r="AH272">
        <v>0</v>
      </c>
      <c r="AK272">
        <v>0</v>
      </c>
      <c r="AM272">
        <v>0</v>
      </c>
      <c r="AO272" s="92"/>
      <c r="AP272" s="82" t="s">
        <v>347</v>
      </c>
      <c r="AQ272" s="82" t="s">
        <v>326</v>
      </c>
      <c r="AR272" s="82"/>
      <c r="AS272">
        <v>0</v>
      </c>
      <c r="AT272">
        <v>0</v>
      </c>
      <c r="AU272">
        <v>2023</v>
      </c>
      <c r="AY272">
        <v>0</v>
      </c>
      <c r="AZ272">
        <v>0</v>
      </c>
      <c r="BA272" s="82" t="s">
        <v>398</v>
      </c>
      <c r="BB272">
        <v>1098</v>
      </c>
      <c r="BC272">
        <v>0</v>
      </c>
      <c r="BD272" s="92"/>
      <c r="BE272" s="92"/>
      <c r="BF272">
        <v>0</v>
      </c>
      <c r="BG272">
        <v>0</v>
      </c>
      <c r="BH272">
        <v>0</v>
      </c>
      <c r="BI272" s="92"/>
      <c r="BJ272" s="92"/>
      <c r="BK272" s="92"/>
      <c r="BL272">
        <v>0</v>
      </c>
    </row>
    <row r="273" spans="1:64" x14ac:dyDescent="0.25">
      <c r="A273" s="82" t="s">
        <v>297</v>
      </c>
      <c r="B273" s="82" t="s">
        <v>397</v>
      </c>
      <c r="C273" s="82" t="s">
        <v>97</v>
      </c>
      <c r="D273" s="82" t="s">
        <v>308</v>
      </c>
      <c r="E273" s="82" t="s">
        <v>61</v>
      </c>
      <c r="F273" s="82" t="s">
        <v>391</v>
      </c>
      <c r="G273" s="82" t="s">
        <v>391</v>
      </c>
      <c r="H273">
        <v>0</v>
      </c>
      <c r="I273">
        <v>0</v>
      </c>
      <c r="J273">
        <v>0</v>
      </c>
      <c r="K273" s="92"/>
      <c r="L273">
        <v>0</v>
      </c>
      <c r="M273" s="92"/>
      <c r="N273" s="92"/>
      <c r="O273" s="92"/>
      <c r="P273">
        <v>0</v>
      </c>
      <c r="Q273" s="92"/>
      <c r="R273" s="92"/>
      <c r="S273">
        <v>-1</v>
      </c>
      <c r="T273">
        <v>0</v>
      </c>
      <c r="U273" s="82" t="s">
        <v>300</v>
      </c>
      <c r="V273" s="92"/>
      <c r="W273">
        <v>0</v>
      </c>
      <c r="X273" s="92"/>
      <c r="Y273">
        <v>0</v>
      </c>
      <c r="Z273">
        <v>0</v>
      </c>
      <c r="AA273">
        <v>0</v>
      </c>
      <c r="AB273">
        <v>0</v>
      </c>
      <c r="AC273">
        <v>-1</v>
      </c>
      <c r="AD273">
        <v>0</v>
      </c>
      <c r="AE273">
        <v>0</v>
      </c>
      <c r="AF273">
        <v>0</v>
      </c>
      <c r="AG273">
        <v>0</v>
      </c>
      <c r="AH273">
        <v>0</v>
      </c>
      <c r="AK273">
        <v>0</v>
      </c>
      <c r="AM273">
        <v>0</v>
      </c>
      <c r="AO273" s="92"/>
      <c r="AP273" s="82" t="s">
        <v>347</v>
      </c>
      <c r="AQ273" s="82" t="s">
        <v>326</v>
      </c>
      <c r="AR273" s="82"/>
      <c r="AS273">
        <v>0</v>
      </c>
      <c r="AT273">
        <v>0</v>
      </c>
      <c r="AU273">
        <v>2023</v>
      </c>
      <c r="AY273">
        <v>0</v>
      </c>
      <c r="AZ273">
        <v>0</v>
      </c>
      <c r="BA273" s="82" t="s">
        <v>398</v>
      </c>
      <c r="BB273">
        <v>1099</v>
      </c>
      <c r="BC273">
        <v>0</v>
      </c>
      <c r="BD273" s="92"/>
      <c r="BE273" s="92"/>
      <c r="BF273">
        <v>0</v>
      </c>
      <c r="BG273">
        <v>0</v>
      </c>
      <c r="BH273">
        <v>0</v>
      </c>
      <c r="BI273" s="92"/>
      <c r="BJ273" s="92"/>
      <c r="BK273" s="92"/>
      <c r="BL273">
        <v>0</v>
      </c>
    </row>
    <row r="274" spans="1:64" x14ac:dyDescent="0.25">
      <c r="A274" s="82" t="s">
        <v>297</v>
      </c>
      <c r="B274" s="82" t="s">
        <v>397</v>
      </c>
      <c r="C274" s="82" t="s">
        <v>97</v>
      </c>
      <c r="D274" s="82" t="s">
        <v>309</v>
      </c>
      <c r="E274" s="82" t="s">
        <v>310</v>
      </c>
      <c r="F274" s="82" t="s">
        <v>315</v>
      </c>
      <c r="G274" s="82" t="s">
        <v>112</v>
      </c>
      <c r="H274">
        <v>234.28825378417969</v>
      </c>
      <c r="I274">
        <v>385</v>
      </c>
      <c r="J274">
        <v>229.33827209472656</v>
      </c>
      <c r="K274" s="92"/>
      <c r="L274">
        <v>0</v>
      </c>
      <c r="M274" s="92"/>
      <c r="N274" s="92"/>
      <c r="O274" s="92"/>
      <c r="P274">
        <v>29965.3828125</v>
      </c>
      <c r="Q274" s="92"/>
      <c r="R274" s="92"/>
      <c r="S274">
        <v>-1</v>
      </c>
      <c r="T274">
        <v>20199316</v>
      </c>
      <c r="U274" s="82" t="s">
        <v>316</v>
      </c>
      <c r="V274" s="92"/>
      <c r="W274">
        <v>2009003.25</v>
      </c>
      <c r="X274" s="92"/>
      <c r="Y274">
        <v>112.45836639404297</v>
      </c>
      <c r="Z274">
        <v>115599.796875</v>
      </c>
      <c r="AA274">
        <v>115599.796875</v>
      </c>
      <c r="AB274">
        <v>0</v>
      </c>
      <c r="AC274">
        <v>-1</v>
      </c>
      <c r="AD274">
        <v>0</v>
      </c>
      <c r="AE274">
        <v>0</v>
      </c>
      <c r="AF274">
        <v>68.06829833984375</v>
      </c>
      <c r="AG274">
        <v>4</v>
      </c>
      <c r="AH274">
        <v>7016</v>
      </c>
      <c r="AI274">
        <v>0.59568381309509277</v>
      </c>
      <c r="AJ274">
        <v>57.540870666503906</v>
      </c>
      <c r="AK274">
        <v>63254.96875</v>
      </c>
      <c r="AL274">
        <v>31.485746383666992</v>
      </c>
      <c r="AM274">
        <v>52344.83203125</v>
      </c>
      <c r="AN274">
        <v>26.055126190185547</v>
      </c>
      <c r="AO274" s="92"/>
      <c r="AP274" s="82" t="s">
        <v>317</v>
      </c>
      <c r="AQ274" s="82" t="s">
        <v>318</v>
      </c>
      <c r="AR274" s="82"/>
      <c r="AS274">
        <v>0</v>
      </c>
      <c r="AT274">
        <v>0</v>
      </c>
      <c r="AU274">
        <v>2023</v>
      </c>
      <c r="AY274">
        <v>0</v>
      </c>
      <c r="AZ274">
        <v>0</v>
      </c>
      <c r="BA274" s="82" t="s">
        <v>398</v>
      </c>
      <c r="BB274">
        <v>1100</v>
      </c>
      <c r="BC274">
        <v>408</v>
      </c>
      <c r="BD274" s="92"/>
      <c r="BE274" s="92"/>
      <c r="BF274">
        <v>2009003.25</v>
      </c>
      <c r="BG274">
        <v>0</v>
      </c>
      <c r="BH274">
        <v>0</v>
      </c>
      <c r="BI274" s="92"/>
      <c r="BJ274" s="92"/>
      <c r="BK274" s="92"/>
      <c r="BL274">
        <v>0</v>
      </c>
    </row>
    <row r="275" spans="1:64" x14ac:dyDescent="0.25">
      <c r="A275" s="82" t="s">
        <v>297</v>
      </c>
      <c r="B275" s="82" t="s">
        <v>397</v>
      </c>
      <c r="C275" s="82" t="s">
        <v>97</v>
      </c>
      <c r="D275" s="82" t="s">
        <v>313</v>
      </c>
      <c r="E275" s="82" t="s">
        <v>314</v>
      </c>
      <c r="F275" s="82" t="s">
        <v>315</v>
      </c>
      <c r="G275" s="82" t="s">
        <v>112</v>
      </c>
      <c r="H275">
        <v>234.28825378417969</v>
      </c>
      <c r="I275">
        <v>385</v>
      </c>
      <c r="J275">
        <v>229.33827209472656</v>
      </c>
      <c r="K275" s="92"/>
      <c r="L275">
        <v>0</v>
      </c>
      <c r="M275" s="92"/>
      <c r="N275" s="92"/>
      <c r="O275" s="92"/>
      <c r="P275">
        <v>29965.3828125</v>
      </c>
      <c r="Q275" s="92"/>
      <c r="R275" s="92"/>
      <c r="S275">
        <v>-1</v>
      </c>
      <c r="T275">
        <v>20199316</v>
      </c>
      <c r="U275" s="82" t="s">
        <v>316</v>
      </c>
      <c r="V275" s="92"/>
      <c r="W275">
        <v>2009003.25</v>
      </c>
      <c r="X275" s="92"/>
      <c r="Y275">
        <v>112.45836639404297</v>
      </c>
      <c r="Z275">
        <v>115599.796875</v>
      </c>
      <c r="AA275">
        <v>115599.796875</v>
      </c>
      <c r="AB275">
        <v>0</v>
      </c>
      <c r="AC275">
        <v>-1</v>
      </c>
      <c r="AD275">
        <v>0</v>
      </c>
      <c r="AE275">
        <v>0</v>
      </c>
      <c r="AF275">
        <v>68.06829833984375</v>
      </c>
      <c r="AG275">
        <v>4</v>
      </c>
      <c r="AH275">
        <v>7016</v>
      </c>
      <c r="AI275">
        <v>0.59568381309509277</v>
      </c>
      <c r="AJ275">
        <v>57.540870666503906</v>
      </c>
      <c r="AK275">
        <v>63254.96875</v>
      </c>
      <c r="AL275">
        <v>31.485746383666992</v>
      </c>
      <c r="AM275">
        <v>52344.83203125</v>
      </c>
      <c r="AN275">
        <v>26.055126190185547</v>
      </c>
      <c r="AO275" s="92"/>
      <c r="AP275" s="82" t="s">
        <v>317</v>
      </c>
      <c r="AQ275" s="82" t="s">
        <v>318</v>
      </c>
      <c r="AR275" s="82"/>
      <c r="AS275">
        <v>0</v>
      </c>
      <c r="AT275">
        <v>0</v>
      </c>
      <c r="AU275">
        <v>2023</v>
      </c>
      <c r="AY275">
        <v>0</v>
      </c>
      <c r="AZ275">
        <v>0</v>
      </c>
      <c r="BA275" s="82" t="s">
        <v>398</v>
      </c>
      <c r="BB275">
        <v>1101</v>
      </c>
      <c r="BC275">
        <v>408</v>
      </c>
      <c r="BD275" s="92"/>
      <c r="BE275" s="92"/>
      <c r="BF275">
        <v>2009003.25</v>
      </c>
      <c r="BG275">
        <v>0</v>
      </c>
      <c r="BH275">
        <v>0</v>
      </c>
      <c r="BI275" s="92"/>
      <c r="BJ275" s="92"/>
      <c r="BK275" s="92"/>
      <c r="BL275">
        <v>0</v>
      </c>
    </row>
    <row r="276" spans="1:64" x14ac:dyDescent="0.25">
      <c r="A276" s="82" t="s">
        <v>297</v>
      </c>
      <c r="B276" s="82" t="s">
        <v>397</v>
      </c>
      <c r="C276" s="82" t="s">
        <v>97</v>
      </c>
      <c r="D276" s="82" t="s">
        <v>309</v>
      </c>
      <c r="E276" s="82" t="s">
        <v>310</v>
      </c>
      <c r="F276" s="82" t="s">
        <v>319</v>
      </c>
      <c r="G276" s="82" t="s">
        <v>116</v>
      </c>
      <c r="H276">
        <v>287.18789672851563</v>
      </c>
      <c r="I276">
        <v>395</v>
      </c>
      <c r="J276">
        <v>263.994873046875</v>
      </c>
      <c r="K276" s="92"/>
      <c r="L276">
        <v>0</v>
      </c>
      <c r="M276" s="92"/>
      <c r="N276" s="92"/>
      <c r="O276" s="92"/>
      <c r="P276">
        <v>27049.083984375</v>
      </c>
      <c r="Q276" s="92"/>
      <c r="R276" s="92"/>
      <c r="S276">
        <v>-1</v>
      </c>
      <c r="T276">
        <v>23675016</v>
      </c>
      <c r="U276" s="82" t="s">
        <v>320</v>
      </c>
      <c r="V276" s="92"/>
      <c r="W276">
        <v>2312595</v>
      </c>
      <c r="X276" s="92"/>
      <c r="Y276">
        <v>137.85018920898438</v>
      </c>
      <c r="Z276">
        <v>138523.6875</v>
      </c>
      <c r="AA276">
        <v>138523.6875</v>
      </c>
      <c r="AB276">
        <v>0</v>
      </c>
      <c r="AC276">
        <v>-1</v>
      </c>
      <c r="AD276">
        <v>0</v>
      </c>
      <c r="AE276">
        <v>0</v>
      </c>
      <c r="AF276">
        <v>102.10244750976563</v>
      </c>
      <c r="AG276">
        <v>6</v>
      </c>
      <c r="AH276">
        <v>6677</v>
      </c>
      <c r="AI276">
        <v>0.66834145784378052</v>
      </c>
      <c r="AJ276">
        <v>59.899673461914063</v>
      </c>
      <c r="AK276">
        <v>81567.8671875</v>
      </c>
      <c r="AL276">
        <v>35.271141052246094</v>
      </c>
      <c r="AM276">
        <v>56955.828125</v>
      </c>
      <c r="AN276">
        <v>24.628534317016602</v>
      </c>
      <c r="AO276" s="92"/>
      <c r="AP276" s="82" t="s">
        <v>317</v>
      </c>
      <c r="AQ276" s="82" t="s">
        <v>318</v>
      </c>
      <c r="AR276" s="82"/>
      <c r="AS276">
        <v>0</v>
      </c>
      <c r="AT276">
        <v>0</v>
      </c>
      <c r="AU276">
        <v>2023</v>
      </c>
      <c r="AY276">
        <v>0</v>
      </c>
      <c r="AZ276">
        <v>0</v>
      </c>
      <c r="BA276" s="82" t="s">
        <v>398</v>
      </c>
      <c r="BB276">
        <v>1102</v>
      </c>
      <c r="BC276">
        <v>408</v>
      </c>
      <c r="BD276" s="92"/>
      <c r="BE276" s="92"/>
      <c r="BF276">
        <v>2312595</v>
      </c>
      <c r="BG276">
        <v>0</v>
      </c>
      <c r="BH276">
        <v>0</v>
      </c>
      <c r="BI276" s="92"/>
      <c r="BJ276" s="92"/>
      <c r="BK276" s="92"/>
      <c r="BL276">
        <v>0</v>
      </c>
    </row>
    <row r="277" spans="1:64" x14ac:dyDescent="0.25">
      <c r="A277" s="82" t="s">
        <v>297</v>
      </c>
      <c r="B277" s="82" t="s">
        <v>397</v>
      </c>
      <c r="C277" s="82" t="s">
        <v>97</v>
      </c>
      <c r="D277" s="82" t="s">
        <v>313</v>
      </c>
      <c r="E277" s="82" t="s">
        <v>314</v>
      </c>
      <c r="F277" s="82" t="s">
        <v>319</v>
      </c>
      <c r="G277" s="82" t="s">
        <v>116</v>
      </c>
      <c r="H277">
        <v>287.18789672851563</v>
      </c>
      <c r="I277">
        <v>395</v>
      </c>
      <c r="J277">
        <v>263.994873046875</v>
      </c>
      <c r="K277" s="92"/>
      <c r="L277">
        <v>0</v>
      </c>
      <c r="M277" s="92"/>
      <c r="N277" s="92"/>
      <c r="O277" s="92"/>
      <c r="P277">
        <v>27049.083984375</v>
      </c>
      <c r="Q277" s="92"/>
      <c r="R277" s="92"/>
      <c r="S277">
        <v>-1</v>
      </c>
      <c r="T277">
        <v>23675016</v>
      </c>
      <c r="U277" s="82" t="s">
        <v>320</v>
      </c>
      <c r="V277" s="92"/>
      <c r="W277">
        <v>2312595</v>
      </c>
      <c r="X277" s="92"/>
      <c r="Y277">
        <v>137.85018920898438</v>
      </c>
      <c r="Z277">
        <v>138523.6875</v>
      </c>
      <c r="AA277">
        <v>138523.6875</v>
      </c>
      <c r="AB277">
        <v>0</v>
      </c>
      <c r="AC277">
        <v>-1</v>
      </c>
      <c r="AD277">
        <v>0</v>
      </c>
      <c r="AE277">
        <v>0</v>
      </c>
      <c r="AF277">
        <v>102.10244750976563</v>
      </c>
      <c r="AG277">
        <v>6</v>
      </c>
      <c r="AH277">
        <v>6677</v>
      </c>
      <c r="AI277">
        <v>0.66834145784378052</v>
      </c>
      <c r="AJ277">
        <v>59.899673461914063</v>
      </c>
      <c r="AK277">
        <v>81567.8671875</v>
      </c>
      <c r="AL277">
        <v>35.271141052246094</v>
      </c>
      <c r="AM277">
        <v>56955.828125</v>
      </c>
      <c r="AN277">
        <v>24.628534317016602</v>
      </c>
      <c r="AO277" s="92"/>
      <c r="AP277" s="82" t="s">
        <v>317</v>
      </c>
      <c r="AQ277" s="82" t="s">
        <v>318</v>
      </c>
      <c r="AR277" s="82"/>
      <c r="AS277">
        <v>0</v>
      </c>
      <c r="AT277">
        <v>0</v>
      </c>
      <c r="AU277">
        <v>2023</v>
      </c>
      <c r="AY277">
        <v>0</v>
      </c>
      <c r="AZ277">
        <v>0</v>
      </c>
      <c r="BA277" s="82" t="s">
        <v>398</v>
      </c>
      <c r="BB277">
        <v>1103</v>
      </c>
      <c r="BC277">
        <v>408</v>
      </c>
      <c r="BD277" s="92"/>
      <c r="BE277" s="92"/>
      <c r="BF277">
        <v>2312595</v>
      </c>
      <c r="BG277">
        <v>0</v>
      </c>
      <c r="BH277">
        <v>0</v>
      </c>
      <c r="BI277" s="92"/>
      <c r="BJ277" s="92"/>
      <c r="BK277" s="92"/>
      <c r="BL277">
        <v>0</v>
      </c>
    </row>
    <row r="278" spans="1:64" x14ac:dyDescent="0.25">
      <c r="A278" s="82" t="s">
        <v>297</v>
      </c>
      <c r="B278" s="82" t="s">
        <v>397</v>
      </c>
      <c r="C278" s="82" t="s">
        <v>98</v>
      </c>
      <c r="D278" s="82" t="s">
        <v>298</v>
      </c>
      <c r="E278" s="82" t="s">
        <v>55</v>
      </c>
      <c r="F278" s="82" t="s">
        <v>299</v>
      </c>
      <c r="G278" s="82" t="s">
        <v>117</v>
      </c>
      <c r="H278">
        <v>280.18389892578125</v>
      </c>
      <c r="I278">
        <v>295</v>
      </c>
      <c r="J278">
        <v>233.17561340332031</v>
      </c>
      <c r="K278" s="92"/>
      <c r="L278">
        <v>0</v>
      </c>
      <c r="M278" s="92"/>
      <c r="N278" s="92"/>
      <c r="O278" s="92"/>
      <c r="P278">
        <v>2610.2373046875</v>
      </c>
      <c r="Q278" s="92"/>
      <c r="R278" s="92"/>
      <c r="S278">
        <v>-1</v>
      </c>
      <c r="T278">
        <v>19860798</v>
      </c>
      <c r="U278" s="82" t="s">
        <v>300</v>
      </c>
      <c r="V278" s="92"/>
      <c r="W278">
        <v>2048214.5</v>
      </c>
      <c r="X278" s="92"/>
      <c r="Y278">
        <v>56.036781311035156</v>
      </c>
      <c r="Z278">
        <v>104249.9609375</v>
      </c>
      <c r="AA278">
        <v>104249.9609375</v>
      </c>
      <c r="AB278">
        <v>0</v>
      </c>
      <c r="AC278">
        <v>-1</v>
      </c>
      <c r="AD278">
        <v>0</v>
      </c>
      <c r="AE278">
        <v>0</v>
      </c>
      <c r="AF278">
        <v>110.76778411865234</v>
      </c>
      <c r="AG278">
        <v>6</v>
      </c>
      <c r="AH278">
        <v>7816</v>
      </c>
      <c r="AI278">
        <v>0.79042577743530273</v>
      </c>
      <c r="AJ278">
        <v>50.897968292236328</v>
      </c>
      <c r="AK278">
        <v>74073.796875</v>
      </c>
      <c r="AL278">
        <v>36.165058135986328</v>
      </c>
      <c r="AM278">
        <v>30176.16015625</v>
      </c>
      <c r="AN278">
        <v>14.73291015625</v>
      </c>
      <c r="AO278" s="92"/>
      <c r="AP278" s="82" t="s">
        <v>301</v>
      </c>
      <c r="AQ278" s="82" t="s">
        <v>302</v>
      </c>
      <c r="AR278" s="82"/>
      <c r="AS278">
        <v>0</v>
      </c>
      <c r="AT278">
        <v>0</v>
      </c>
      <c r="AU278">
        <v>2024</v>
      </c>
      <c r="AY278">
        <v>0</v>
      </c>
      <c r="AZ278">
        <v>0</v>
      </c>
      <c r="BA278" s="82" t="s">
        <v>398</v>
      </c>
      <c r="BB278">
        <v>1932</v>
      </c>
      <c r="BC278">
        <v>295.39999389648438</v>
      </c>
      <c r="BD278" s="92"/>
      <c r="BE278" s="92"/>
      <c r="BF278">
        <v>2048214.5</v>
      </c>
      <c r="BG278">
        <v>0</v>
      </c>
      <c r="BH278">
        <v>0</v>
      </c>
      <c r="BI278" s="92"/>
      <c r="BJ278" s="92"/>
      <c r="BK278" s="92"/>
      <c r="BL278">
        <v>0</v>
      </c>
    </row>
    <row r="279" spans="1:64" x14ac:dyDescent="0.25">
      <c r="A279" s="82" t="s">
        <v>297</v>
      </c>
      <c r="B279" s="82" t="s">
        <v>397</v>
      </c>
      <c r="C279" s="82" t="s">
        <v>98</v>
      </c>
      <c r="D279" s="82" t="s">
        <v>303</v>
      </c>
      <c r="E279" s="82" t="s">
        <v>304</v>
      </c>
      <c r="F279" s="82" t="s">
        <v>299</v>
      </c>
      <c r="G279" s="82" t="s">
        <v>117</v>
      </c>
      <c r="H279">
        <v>280.18389892578125</v>
      </c>
      <c r="I279">
        <v>295</v>
      </c>
      <c r="J279">
        <v>233.17561340332031</v>
      </c>
      <c r="K279" s="92"/>
      <c r="L279">
        <v>0</v>
      </c>
      <c r="M279" s="92"/>
      <c r="N279" s="92"/>
      <c r="O279" s="92"/>
      <c r="P279">
        <v>2610.2373046875</v>
      </c>
      <c r="Q279" s="92"/>
      <c r="R279" s="92"/>
      <c r="S279">
        <v>-1</v>
      </c>
      <c r="T279">
        <v>19860798</v>
      </c>
      <c r="U279" s="82" t="s">
        <v>300</v>
      </c>
      <c r="V279" s="92"/>
      <c r="W279">
        <v>2048214.5</v>
      </c>
      <c r="X279" s="92"/>
      <c r="Y279">
        <v>56.036781311035156</v>
      </c>
      <c r="Z279">
        <v>104249.9609375</v>
      </c>
      <c r="AA279">
        <v>104249.9609375</v>
      </c>
      <c r="AB279">
        <v>0</v>
      </c>
      <c r="AC279">
        <v>-1</v>
      </c>
      <c r="AD279">
        <v>0</v>
      </c>
      <c r="AE279">
        <v>0</v>
      </c>
      <c r="AF279">
        <v>110.76778411865234</v>
      </c>
      <c r="AG279">
        <v>6</v>
      </c>
      <c r="AH279">
        <v>7816</v>
      </c>
      <c r="AI279">
        <v>0.79042577743530273</v>
      </c>
      <c r="AJ279">
        <v>50.897968292236328</v>
      </c>
      <c r="AK279">
        <v>74073.796875</v>
      </c>
      <c r="AL279">
        <v>36.165058135986328</v>
      </c>
      <c r="AM279">
        <v>30176.16015625</v>
      </c>
      <c r="AN279">
        <v>14.73291015625</v>
      </c>
      <c r="AO279" s="92"/>
      <c r="AP279" s="82" t="s">
        <v>301</v>
      </c>
      <c r="AQ279" s="82" t="s">
        <v>302</v>
      </c>
      <c r="AR279" s="82"/>
      <c r="AS279">
        <v>0</v>
      </c>
      <c r="AT279">
        <v>0</v>
      </c>
      <c r="AU279">
        <v>2024</v>
      </c>
      <c r="AY279">
        <v>0</v>
      </c>
      <c r="AZ279">
        <v>0</v>
      </c>
      <c r="BA279" s="82" t="s">
        <v>398</v>
      </c>
      <c r="BB279">
        <v>1933</v>
      </c>
      <c r="BC279">
        <v>295.39999389648438</v>
      </c>
      <c r="BD279" s="92"/>
      <c r="BE279" s="92"/>
      <c r="BF279">
        <v>2048214.5</v>
      </c>
      <c r="BG279">
        <v>0</v>
      </c>
      <c r="BH279">
        <v>0</v>
      </c>
      <c r="BI279" s="92"/>
      <c r="BJ279" s="92"/>
      <c r="BK279" s="92"/>
      <c r="BL279">
        <v>0</v>
      </c>
    </row>
    <row r="280" spans="1:64" x14ac:dyDescent="0.25">
      <c r="A280" s="82" t="s">
        <v>297</v>
      </c>
      <c r="B280" s="82" t="s">
        <v>397</v>
      </c>
      <c r="C280" s="82" t="s">
        <v>98</v>
      </c>
      <c r="D280" s="82" t="s">
        <v>305</v>
      </c>
      <c r="E280" s="82" t="s">
        <v>58</v>
      </c>
      <c r="F280" s="82" t="s">
        <v>299</v>
      </c>
      <c r="G280" s="82" t="s">
        <v>117</v>
      </c>
      <c r="H280">
        <v>280.18389892578125</v>
      </c>
      <c r="I280">
        <v>295</v>
      </c>
      <c r="J280">
        <v>233.17561340332031</v>
      </c>
      <c r="K280" s="92"/>
      <c r="L280">
        <v>0</v>
      </c>
      <c r="M280" s="92"/>
      <c r="N280" s="92"/>
      <c r="O280" s="92"/>
      <c r="P280">
        <v>2610.2373046875</v>
      </c>
      <c r="Q280" s="92"/>
      <c r="R280" s="92"/>
      <c r="S280">
        <v>-1</v>
      </c>
      <c r="T280">
        <v>19860798</v>
      </c>
      <c r="U280" s="82" t="s">
        <v>300</v>
      </c>
      <c r="V280" s="92"/>
      <c r="W280">
        <v>2048214.5</v>
      </c>
      <c r="X280" s="92"/>
      <c r="Y280">
        <v>56.036781311035156</v>
      </c>
      <c r="Z280">
        <v>104249.9609375</v>
      </c>
      <c r="AA280">
        <v>104249.9609375</v>
      </c>
      <c r="AB280">
        <v>0</v>
      </c>
      <c r="AC280">
        <v>-1</v>
      </c>
      <c r="AD280">
        <v>0</v>
      </c>
      <c r="AE280">
        <v>0</v>
      </c>
      <c r="AF280">
        <v>110.76778411865234</v>
      </c>
      <c r="AG280">
        <v>6</v>
      </c>
      <c r="AH280">
        <v>7816</v>
      </c>
      <c r="AI280">
        <v>0.79042577743530273</v>
      </c>
      <c r="AJ280">
        <v>50.897968292236328</v>
      </c>
      <c r="AK280">
        <v>74073.796875</v>
      </c>
      <c r="AL280">
        <v>36.165058135986328</v>
      </c>
      <c r="AM280">
        <v>30176.16015625</v>
      </c>
      <c r="AN280">
        <v>14.73291015625</v>
      </c>
      <c r="AO280" s="92"/>
      <c r="AP280" s="82" t="s">
        <v>301</v>
      </c>
      <c r="AQ280" s="82" t="s">
        <v>302</v>
      </c>
      <c r="AR280" s="82"/>
      <c r="AS280">
        <v>0</v>
      </c>
      <c r="AT280">
        <v>0</v>
      </c>
      <c r="AU280">
        <v>2024</v>
      </c>
      <c r="AY280">
        <v>0</v>
      </c>
      <c r="AZ280">
        <v>0</v>
      </c>
      <c r="BA280" s="82" t="s">
        <v>398</v>
      </c>
      <c r="BB280">
        <v>1934</v>
      </c>
      <c r="BC280">
        <v>295.39999389648438</v>
      </c>
      <c r="BD280" s="92"/>
      <c r="BE280" s="92"/>
      <c r="BF280">
        <v>2048214.5</v>
      </c>
      <c r="BG280">
        <v>0</v>
      </c>
      <c r="BH280">
        <v>0</v>
      </c>
      <c r="BI280" s="92"/>
      <c r="BJ280" s="92"/>
      <c r="BK280" s="92"/>
      <c r="BL280">
        <v>0</v>
      </c>
    </row>
    <row r="281" spans="1:64" x14ac:dyDescent="0.25">
      <c r="A281" s="82" t="s">
        <v>297</v>
      </c>
      <c r="B281" s="82" t="s">
        <v>397</v>
      </c>
      <c r="C281" s="82" t="s">
        <v>98</v>
      </c>
      <c r="D281" s="82" t="s">
        <v>306</v>
      </c>
      <c r="E281" s="82" t="s">
        <v>59</v>
      </c>
      <c r="F281" s="82" t="s">
        <v>299</v>
      </c>
      <c r="G281" s="82" t="s">
        <v>117</v>
      </c>
      <c r="H281">
        <v>280.18389892578125</v>
      </c>
      <c r="I281">
        <v>295</v>
      </c>
      <c r="J281">
        <v>233.17561340332031</v>
      </c>
      <c r="K281" s="92"/>
      <c r="L281">
        <v>0</v>
      </c>
      <c r="M281" s="92"/>
      <c r="N281" s="92"/>
      <c r="O281" s="92"/>
      <c r="P281">
        <v>2610.2373046875</v>
      </c>
      <c r="Q281" s="92"/>
      <c r="R281" s="92"/>
      <c r="S281">
        <v>-1</v>
      </c>
      <c r="T281">
        <v>19860798</v>
      </c>
      <c r="U281" s="82" t="s">
        <v>300</v>
      </c>
      <c r="V281" s="92"/>
      <c r="W281">
        <v>2048214.5</v>
      </c>
      <c r="X281" s="92"/>
      <c r="Y281">
        <v>56.036781311035156</v>
      </c>
      <c r="Z281">
        <v>104249.9609375</v>
      </c>
      <c r="AA281">
        <v>104249.9609375</v>
      </c>
      <c r="AB281">
        <v>0</v>
      </c>
      <c r="AC281">
        <v>-1</v>
      </c>
      <c r="AD281">
        <v>0</v>
      </c>
      <c r="AE281">
        <v>0</v>
      </c>
      <c r="AF281">
        <v>110.76778411865234</v>
      </c>
      <c r="AG281">
        <v>6</v>
      </c>
      <c r="AH281">
        <v>7816</v>
      </c>
      <c r="AI281">
        <v>0.79042577743530273</v>
      </c>
      <c r="AJ281">
        <v>50.897968292236328</v>
      </c>
      <c r="AK281">
        <v>74073.796875</v>
      </c>
      <c r="AL281">
        <v>36.165058135986328</v>
      </c>
      <c r="AM281">
        <v>30176.16015625</v>
      </c>
      <c r="AN281">
        <v>14.73291015625</v>
      </c>
      <c r="AO281" s="92"/>
      <c r="AP281" s="82" t="s">
        <v>301</v>
      </c>
      <c r="AQ281" s="82" t="s">
        <v>302</v>
      </c>
      <c r="AR281" s="82"/>
      <c r="AS281">
        <v>0</v>
      </c>
      <c r="AT281">
        <v>0</v>
      </c>
      <c r="AU281">
        <v>2024</v>
      </c>
      <c r="AY281">
        <v>0</v>
      </c>
      <c r="AZ281">
        <v>0</v>
      </c>
      <c r="BA281" s="82" t="s">
        <v>398</v>
      </c>
      <c r="BB281">
        <v>1935</v>
      </c>
      <c r="BC281">
        <v>295.39999389648438</v>
      </c>
      <c r="BD281" s="92"/>
      <c r="BE281" s="92"/>
      <c r="BF281">
        <v>2048214.5</v>
      </c>
      <c r="BG281">
        <v>0</v>
      </c>
      <c r="BH281">
        <v>0</v>
      </c>
      <c r="BI281" s="92"/>
      <c r="BJ281" s="92"/>
      <c r="BK281" s="92"/>
      <c r="BL281">
        <v>0</v>
      </c>
    </row>
    <row r="282" spans="1:64" x14ac:dyDescent="0.25">
      <c r="A282" s="82" t="s">
        <v>297</v>
      </c>
      <c r="B282" s="82" t="s">
        <v>397</v>
      </c>
      <c r="C282" s="82" t="s">
        <v>98</v>
      </c>
      <c r="D282" s="82" t="s">
        <v>307</v>
      </c>
      <c r="E282" s="82" t="s">
        <v>60</v>
      </c>
      <c r="F282" s="82" t="s">
        <v>299</v>
      </c>
      <c r="G282" s="82" t="s">
        <v>117</v>
      </c>
      <c r="H282">
        <v>280.18389892578125</v>
      </c>
      <c r="I282">
        <v>295</v>
      </c>
      <c r="J282">
        <v>233.17561340332031</v>
      </c>
      <c r="K282" s="92"/>
      <c r="L282">
        <v>0</v>
      </c>
      <c r="M282" s="92"/>
      <c r="N282" s="92"/>
      <c r="O282" s="92"/>
      <c r="P282">
        <v>2610.2373046875</v>
      </c>
      <c r="Q282" s="92"/>
      <c r="R282" s="92"/>
      <c r="S282">
        <v>-1</v>
      </c>
      <c r="T282">
        <v>19860798</v>
      </c>
      <c r="U282" s="82" t="s">
        <v>300</v>
      </c>
      <c r="V282" s="92"/>
      <c r="W282">
        <v>2048214.5</v>
      </c>
      <c r="X282" s="92"/>
      <c r="Y282">
        <v>56.036781311035156</v>
      </c>
      <c r="Z282">
        <v>104249.9609375</v>
      </c>
      <c r="AA282">
        <v>104249.9609375</v>
      </c>
      <c r="AB282">
        <v>0</v>
      </c>
      <c r="AC282">
        <v>-1</v>
      </c>
      <c r="AD282">
        <v>0</v>
      </c>
      <c r="AE282">
        <v>0</v>
      </c>
      <c r="AF282">
        <v>110.76778411865234</v>
      </c>
      <c r="AG282">
        <v>6</v>
      </c>
      <c r="AH282">
        <v>7816</v>
      </c>
      <c r="AI282">
        <v>0.79042577743530273</v>
      </c>
      <c r="AJ282">
        <v>50.897968292236328</v>
      </c>
      <c r="AK282">
        <v>74073.796875</v>
      </c>
      <c r="AL282">
        <v>36.165058135986328</v>
      </c>
      <c r="AM282">
        <v>30176.16015625</v>
      </c>
      <c r="AN282">
        <v>14.73291015625</v>
      </c>
      <c r="AO282" s="92"/>
      <c r="AP282" s="82" t="s">
        <v>301</v>
      </c>
      <c r="AQ282" s="82" t="s">
        <v>302</v>
      </c>
      <c r="AR282" s="82"/>
      <c r="AS282">
        <v>0</v>
      </c>
      <c r="AT282">
        <v>0</v>
      </c>
      <c r="AU282">
        <v>2024</v>
      </c>
      <c r="AY282">
        <v>0</v>
      </c>
      <c r="AZ282">
        <v>0</v>
      </c>
      <c r="BA282" s="82" t="s">
        <v>398</v>
      </c>
      <c r="BB282">
        <v>1936</v>
      </c>
      <c r="BC282">
        <v>295.39999389648438</v>
      </c>
      <c r="BD282" s="92"/>
      <c r="BE282" s="92"/>
      <c r="BF282">
        <v>2048214.5</v>
      </c>
      <c r="BG282">
        <v>0</v>
      </c>
      <c r="BH282">
        <v>0</v>
      </c>
      <c r="BI282" s="92"/>
      <c r="BJ282" s="92"/>
      <c r="BK282" s="92"/>
      <c r="BL282">
        <v>0</v>
      </c>
    </row>
    <row r="283" spans="1:64" x14ac:dyDescent="0.25">
      <c r="A283" s="82" t="s">
        <v>297</v>
      </c>
      <c r="B283" s="82" t="s">
        <v>397</v>
      </c>
      <c r="C283" s="82" t="s">
        <v>98</v>
      </c>
      <c r="D283" s="82" t="s">
        <v>308</v>
      </c>
      <c r="E283" s="82" t="s">
        <v>61</v>
      </c>
      <c r="F283" s="82" t="s">
        <v>299</v>
      </c>
      <c r="G283" s="82" t="s">
        <v>117</v>
      </c>
      <c r="H283">
        <v>280.18389892578125</v>
      </c>
      <c r="I283">
        <v>295</v>
      </c>
      <c r="J283">
        <v>233.17561340332031</v>
      </c>
      <c r="K283" s="92"/>
      <c r="L283">
        <v>0</v>
      </c>
      <c r="M283" s="92"/>
      <c r="N283" s="92"/>
      <c r="O283" s="92"/>
      <c r="P283">
        <v>2610.2373046875</v>
      </c>
      <c r="Q283" s="92"/>
      <c r="R283" s="92"/>
      <c r="S283">
        <v>-1</v>
      </c>
      <c r="T283">
        <v>19860798</v>
      </c>
      <c r="U283" s="82" t="s">
        <v>300</v>
      </c>
      <c r="V283" s="92"/>
      <c r="W283">
        <v>2048214.5</v>
      </c>
      <c r="X283" s="92"/>
      <c r="Y283">
        <v>56.036781311035156</v>
      </c>
      <c r="Z283">
        <v>104249.9609375</v>
      </c>
      <c r="AA283">
        <v>104249.9609375</v>
      </c>
      <c r="AB283">
        <v>0</v>
      </c>
      <c r="AC283">
        <v>-1</v>
      </c>
      <c r="AD283">
        <v>0</v>
      </c>
      <c r="AE283">
        <v>0</v>
      </c>
      <c r="AF283">
        <v>110.76778411865234</v>
      </c>
      <c r="AG283">
        <v>6</v>
      </c>
      <c r="AH283">
        <v>7816</v>
      </c>
      <c r="AI283">
        <v>0.79042577743530273</v>
      </c>
      <c r="AJ283">
        <v>50.897968292236328</v>
      </c>
      <c r="AK283">
        <v>74073.796875</v>
      </c>
      <c r="AL283">
        <v>36.165058135986328</v>
      </c>
      <c r="AM283">
        <v>30176.16015625</v>
      </c>
      <c r="AN283">
        <v>14.73291015625</v>
      </c>
      <c r="AO283" s="92"/>
      <c r="AP283" s="82" t="s">
        <v>301</v>
      </c>
      <c r="AQ283" s="82" t="s">
        <v>302</v>
      </c>
      <c r="AR283" s="82"/>
      <c r="AS283">
        <v>0</v>
      </c>
      <c r="AT283">
        <v>0</v>
      </c>
      <c r="AU283">
        <v>2024</v>
      </c>
      <c r="AY283">
        <v>0</v>
      </c>
      <c r="AZ283">
        <v>0</v>
      </c>
      <c r="BA283" s="82" t="s">
        <v>398</v>
      </c>
      <c r="BB283">
        <v>1937</v>
      </c>
      <c r="BC283">
        <v>295.39999389648438</v>
      </c>
      <c r="BD283" s="92"/>
      <c r="BE283" s="92"/>
      <c r="BF283">
        <v>2048214.5</v>
      </c>
      <c r="BG283">
        <v>0</v>
      </c>
      <c r="BH283">
        <v>0</v>
      </c>
      <c r="BI283" s="92"/>
      <c r="BJ283" s="92"/>
      <c r="BK283" s="92"/>
      <c r="BL283">
        <v>0</v>
      </c>
    </row>
    <row r="284" spans="1:64" x14ac:dyDescent="0.25">
      <c r="A284" s="82" t="s">
        <v>297</v>
      </c>
      <c r="B284" s="82" t="s">
        <v>397</v>
      </c>
      <c r="C284" s="82" t="s">
        <v>98</v>
      </c>
      <c r="D284" s="82" t="s">
        <v>309</v>
      </c>
      <c r="E284" s="82" t="s">
        <v>310</v>
      </c>
      <c r="F284" s="82" t="s">
        <v>299</v>
      </c>
      <c r="G284" s="82" t="s">
        <v>117</v>
      </c>
      <c r="H284">
        <v>280.18389892578125</v>
      </c>
      <c r="I284">
        <v>295</v>
      </c>
      <c r="J284">
        <v>233.17561340332031</v>
      </c>
      <c r="K284" s="92"/>
      <c r="L284">
        <v>0</v>
      </c>
      <c r="M284" s="92"/>
      <c r="N284" s="92"/>
      <c r="O284" s="92"/>
      <c r="P284">
        <v>2610.2373046875</v>
      </c>
      <c r="Q284" s="92"/>
      <c r="R284" s="92"/>
      <c r="S284">
        <v>-1</v>
      </c>
      <c r="T284">
        <v>19860798</v>
      </c>
      <c r="U284" s="82" t="s">
        <v>300</v>
      </c>
      <c r="V284" s="92"/>
      <c r="W284">
        <v>2048214.5</v>
      </c>
      <c r="X284" s="92"/>
      <c r="Y284">
        <v>56.036781311035156</v>
      </c>
      <c r="Z284">
        <v>104249.9609375</v>
      </c>
      <c r="AA284">
        <v>104249.9609375</v>
      </c>
      <c r="AB284">
        <v>0</v>
      </c>
      <c r="AC284">
        <v>-1</v>
      </c>
      <c r="AD284">
        <v>0</v>
      </c>
      <c r="AE284">
        <v>0</v>
      </c>
      <c r="AF284">
        <v>110.76778411865234</v>
      </c>
      <c r="AG284">
        <v>6</v>
      </c>
      <c r="AH284">
        <v>7816</v>
      </c>
      <c r="AI284">
        <v>0.79042577743530273</v>
      </c>
      <c r="AJ284">
        <v>50.897968292236328</v>
      </c>
      <c r="AK284">
        <v>74073.796875</v>
      </c>
      <c r="AL284">
        <v>36.165058135986328</v>
      </c>
      <c r="AM284">
        <v>30176.16015625</v>
      </c>
      <c r="AN284">
        <v>14.73291015625</v>
      </c>
      <c r="AO284" s="92"/>
      <c r="AP284" s="82" t="s">
        <v>301</v>
      </c>
      <c r="AQ284" s="82" t="s">
        <v>302</v>
      </c>
      <c r="AR284" s="82"/>
      <c r="AS284">
        <v>0</v>
      </c>
      <c r="AT284">
        <v>0</v>
      </c>
      <c r="AU284">
        <v>2024</v>
      </c>
      <c r="AY284">
        <v>0</v>
      </c>
      <c r="AZ284">
        <v>0</v>
      </c>
      <c r="BA284" s="82" t="s">
        <v>398</v>
      </c>
      <c r="BB284">
        <v>1938</v>
      </c>
      <c r="BC284">
        <v>295.39999389648438</v>
      </c>
      <c r="BD284" s="92"/>
      <c r="BE284" s="92"/>
      <c r="BF284">
        <v>2048214.5</v>
      </c>
      <c r="BG284">
        <v>0</v>
      </c>
      <c r="BH284">
        <v>0</v>
      </c>
      <c r="BI284" s="92"/>
      <c r="BJ284" s="92"/>
      <c r="BK284" s="92"/>
      <c r="BL284">
        <v>0</v>
      </c>
    </row>
    <row r="285" spans="1:64" x14ac:dyDescent="0.25">
      <c r="A285" s="82" t="s">
        <v>297</v>
      </c>
      <c r="B285" s="82" t="s">
        <v>397</v>
      </c>
      <c r="C285" s="82" t="s">
        <v>98</v>
      </c>
      <c r="D285" s="82" t="s">
        <v>311</v>
      </c>
      <c r="E285" s="82" t="s">
        <v>312</v>
      </c>
      <c r="F285" s="82" t="s">
        <v>299</v>
      </c>
      <c r="G285" s="82" t="s">
        <v>117</v>
      </c>
      <c r="H285">
        <v>280.18389892578125</v>
      </c>
      <c r="I285">
        <v>295</v>
      </c>
      <c r="J285">
        <v>233.17561340332031</v>
      </c>
      <c r="K285" s="92"/>
      <c r="L285">
        <v>0</v>
      </c>
      <c r="M285" s="92"/>
      <c r="N285" s="92"/>
      <c r="O285" s="92"/>
      <c r="P285">
        <v>2610.2373046875</v>
      </c>
      <c r="Q285" s="92"/>
      <c r="R285" s="92"/>
      <c r="S285">
        <v>-1</v>
      </c>
      <c r="T285">
        <v>19860798</v>
      </c>
      <c r="U285" s="82" t="s">
        <v>300</v>
      </c>
      <c r="V285" s="92"/>
      <c r="W285">
        <v>2048214.5</v>
      </c>
      <c r="X285" s="92"/>
      <c r="Y285">
        <v>56.036781311035156</v>
      </c>
      <c r="Z285">
        <v>104249.9609375</v>
      </c>
      <c r="AA285">
        <v>104249.9609375</v>
      </c>
      <c r="AB285">
        <v>0</v>
      </c>
      <c r="AC285">
        <v>-1</v>
      </c>
      <c r="AD285">
        <v>0</v>
      </c>
      <c r="AE285">
        <v>0</v>
      </c>
      <c r="AF285">
        <v>110.76778411865234</v>
      </c>
      <c r="AG285">
        <v>6</v>
      </c>
      <c r="AH285">
        <v>7816</v>
      </c>
      <c r="AI285">
        <v>0.79042577743530273</v>
      </c>
      <c r="AJ285">
        <v>50.897968292236328</v>
      </c>
      <c r="AK285">
        <v>74073.796875</v>
      </c>
      <c r="AL285">
        <v>36.165058135986328</v>
      </c>
      <c r="AM285">
        <v>30176.16015625</v>
      </c>
      <c r="AN285">
        <v>14.73291015625</v>
      </c>
      <c r="AO285" s="92"/>
      <c r="AP285" s="82" t="s">
        <v>301</v>
      </c>
      <c r="AQ285" s="82" t="s">
        <v>302</v>
      </c>
      <c r="AR285" s="82"/>
      <c r="AS285">
        <v>0</v>
      </c>
      <c r="AT285">
        <v>0</v>
      </c>
      <c r="AU285">
        <v>2024</v>
      </c>
      <c r="AY285">
        <v>0</v>
      </c>
      <c r="AZ285">
        <v>0</v>
      </c>
      <c r="BA285" s="82" t="s">
        <v>398</v>
      </c>
      <c r="BB285">
        <v>1939</v>
      </c>
      <c r="BC285">
        <v>295.39999389648438</v>
      </c>
      <c r="BD285" s="92"/>
      <c r="BE285" s="92"/>
      <c r="BF285">
        <v>2048214.5</v>
      </c>
      <c r="BG285">
        <v>0</v>
      </c>
      <c r="BH285">
        <v>0</v>
      </c>
      <c r="BI285" s="92"/>
      <c r="BJ285" s="92"/>
      <c r="BK285" s="92"/>
      <c r="BL285">
        <v>0</v>
      </c>
    </row>
    <row r="286" spans="1:64" x14ac:dyDescent="0.25">
      <c r="A286" s="82" t="s">
        <v>297</v>
      </c>
      <c r="B286" s="82" t="s">
        <v>397</v>
      </c>
      <c r="C286" s="82" t="s">
        <v>98</v>
      </c>
      <c r="D286" s="82" t="s">
        <v>313</v>
      </c>
      <c r="E286" s="82" t="s">
        <v>314</v>
      </c>
      <c r="F286" s="82" t="s">
        <v>299</v>
      </c>
      <c r="G286" s="82" t="s">
        <v>117</v>
      </c>
      <c r="H286">
        <v>280.18389892578125</v>
      </c>
      <c r="I286">
        <v>295</v>
      </c>
      <c r="J286">
        <v>233.17561340332031</v>
      </c>
      <c r="K286" s="92"/>
      <c r="L286">
        <v>0</v>
      </c>
      <c r="M286" s="92"/>
      <c r="N286" s="92"/>
      <c r="O286" s="92"/>
      <c r="P286">
        <v>2610.2373046875</v>
      </c>
      <c r="Q286" s="92"/>
      <c r="R286" s="92"/>
      <c r="S286">
        <v>-1</v>
      </c>
      <c r="T286">
        <v>19860798</v>
      </c>
      <c r="U286" s="82" t="s">
        <v>300</v>
      </c>
      <c r="V286" s="92"/>
      <c r="W286">
        <v>2048214.5</v>
      </c>
      <c r="X286" s="92"/>
      <c r="Y286">
        <v>56.036781311035156</v>
      </c>
      <c r="Z286">
        <v>104249.9609375</v>
      </c>
      <c r="AA286">
        <v>104249.9609375</v>
      </c>
      <c r="AB286">
        <v>0</v>
      </c>
      <c r="AC286">
        <v>-1</v>
      </c>
      <c r="AD286">
        <v>0</v>
      </c>
      <c r="AE286">
        <v>0</v>
      </c>
      <c r="AF286">
        <v>110.76778411865234</v>
      </c>
      <c r="AG286">
        <v>6</v>
      </c>
      <c r="AH286">
        <v>7816</v>
      </c>
      <c r="AI286">
        <v>0.79042577743530273</v>
      </c>
      <c r="AJ286">
        <v>50.897968292236328</v>
      </c>
      <c r="AK286">
        <v>74073.796875</v>
      </c>
      <c r="AL286">
        <v>36.165058135986328</v>
      </c>
      <c r="AM286">
        <v>30176.16015625</v>
      </c>
      <c r="AN286">
        <v>14.73291015625</v>
      </c>
      <c r="AO286" s="92"/>
      <c r="AP286" s="82" t="s">
        <v>301</v>
      </c>
      <c r="AQ286" s="82" t="s">
        <v>302</v>
      </c>
      <c r="AR286" s="82"/>
      <c r="AS286">
        <v>0</v>
      </c>
      <c r="AT286">
        <v>0</v>
      </c>
      <c r="AU286">
        <v>2024</v>
      </c>
      <c r="AY286">
        <v>0</v>
      </c>
      <c r="AZ286">
        <v>0</v>
      </c>
      <c r="BA286" s="82" t="s">
        <v>398</v>
      </c>
      <c r="BB286">
        <v>1940</v>
      </c>
      <c r="BC286">
        <v>295.39999389648438</v>
      </c>
      <c r="BD286" s="92"/>
      <c r="BE286" s="92"/>
      <c r="BF286">
        <v>2048214.5</v>
      </c>
      <c r="BG286">
        <v>0</v>
      </c>
      <c r="BH286">
        <v>0</v>
      </c>
      <c r="BI286" s="92"/>
      <c r="BJ286" s="92"/>
      <c r="BK286" s="92"/>
      <c r="BL286">
        <v>0</v>
      </c>
    </row>
    <row r="287" spans="1:64" x14ac:dyDescent="0.25">
      <c r="A287" s="82" t="s">
        <v>297</v>
      </c>
      <c r="B287" s="82" t="s">
        <v>397</v>
      </c>
      <c r="C287" s="82" t="s">
        <v>98</v>
      </c>
      <c r="D287" s="82" t="s">
        <v>298</v>
      </c>
      <c r="E287" s="82" t="s">
        <v>55</v>
      </c>
      <c r="F287" s="82" t="s">
        <v>315</v>
      </c>
      <c r="G287" s="82" t="s">
        <v>112</v>
      </c>
      <c r="H287">
        <v>279.8992919921875</v>
      </c>
      <c r="I287">
        <v>385</v>
      </c>
      <c r="J287">
        <v>243.64646911621094</v>
      </c>
      <c r="K287" s="92"/>
      <c r="L287">
        <v>0</v>
      </c>
      <c r="M287" s="92"/>
      <c r="N287" s="92"/>
      <c r="O287" s="92"/>
      <c r="P287">
        <v>10370.7060546875</v>
      </c>
      <c r="Q287" s="92"/>
      <c r="R287" s="92"/>
      <c r="S287">
        <v>-1</v>
      </c>
      <c r="T287">
        <v>21541106</v>
      </c>
      <c r="U287" s="82" t="s">
        <v>316</v>
      </c>
      <c r="V287" s="92"/>
      <c r="W287">
        <v>2140190.5</v>
      </c>
      <c r="X287" s="92"/>
      <c r="Y287">
        <v>134.35165405273438</v>
      </c>
      <c r="Z287">
        <v>107277.703125</v>
      </c>
      <c r="AA287">
        <v>107277.703125</v>
      </c>
      <c r="AB287">
        <v>0</v>
      </c>
      <c r="AC287">
        <v>-1</v>
      </c>
      <c r="AD287">
        <v>0</v>
      </c>
      <c r="AE287">
        <v>0</v>
      </c>
      <c r="AF287">
        <v>417.80218505859375</v>
      </c>
      <c r="AG287">
        <v>24</v>
      </c>
      <c r="AH287">
        <v>7705</v>
      </c>
      <c r="AI287">
        <v>0.63284796476364136</v>
      </c>
      <c r="AJ287">
        <v>50.12530517578125</v>
      </c>
      <c r="AK287">
        <v>70980.65625</v>
      </c>
      <c r="AL287">
        <v>33.165576934814453</v>
      </c>
      <c r="AM287">
        <v>36297.0546875</v>
      </c>
      <c r="AN287">
        <v>16.95973014831543</v>
      </c>
      <c r="AO287" s="92"/>
      <c r="AP287" s="82" t="s">
        <v>317</v>
      </c>
      <c r="AQ287" s="82" t="s">
        <v>318</v>
      </c>
      <c r="AR287" s="82"/>
      <c r="AS287">
        <v>0</v>
      </c>
      <c r="AT287">
        <v>0</v>
      </c>
      <c r="AU287">
        <v>2024</v>
      </c>
      <c r="AY287">
        <v>0</v>
      </c>
      <c r="AZ287">
        <v>0</v>
      </c>
      <c r="BA287" s="82" t="s">
        <v>398</v>
      </c>
      <c r="BB287">
        <v>1941</v>
      </c>
      <c r="BC287">
        <v>408</v>
      </c>
      <c r="BD287" s="92"/>
      <c r="BE287" s="92"/>
      <c r="BF287">
        <v>2140190.5</v>
      </c>
      <c r="BG287">
        <v>0</v>
      </c>
      <c r="BH287">
        <v>0</v>
      </c>
      <c r="BI287" s="92"/>
      <c r="BJ287" s="92"/>
      <c r="BK287" s="92"/>
      <c r="BL287">
        <v>0</v>
      </c>
    </row>
    <row r="288" spans="1:64" x14ac:dyDescent="0.25">
      <c r="A288" s="82" t="s">
        <v>297</v>
      </c>
      <c r="B288" s="82" t="s">
        <v>397</v>
      </c>
      <c r="C288" s="82" t="s">
        <v>98</v>
      </c>
      <c r="D288" s="82" t="s">
        <v>303</v>
      </c>
      <c r="E288" s="82" t="s">
        <v>304</v>
      </c>
      <c r="F288" s="82" t="s">
        <v>315</v>
      </c>
      <c r="G288" s="82" t="s">
        <v>112</v>
      </c>
      <c r="H288">
        <v>279.8992919921875</v>
      </c>
      <c r="I288">
        <v>385</v>
      </c>
      <c r="J288">
        <v>243.64646911621094</v>
      </c>
      <c r="K288" s="92"/>
      <c r="L288">
        <v>0</v>
      </c>
      <c r="M288" s="92"/>
      <c r="N288" s="92"/>
      <c r="O288" s="92"/>
      <c r="P288">
        <v>10370.7060546875</v>
      </c>
      <c r="Q288" s="92"/>
      <c r="R288" s="92"/>
      <c r="S288">
        <v>-1</v>
      </c>
      <c r="T288">
        <v>21541106</v>
      </c>
      <c r="U288" s="82" t="s">
        <v>316</v>
      </c>
      <c r="V288" s="92"/>
      <c r="W288">
        <v>2140190.5</v>
      </c>
      <c r="X288" s="92"/>
      <c r="Y288">
        <v>134.35165405273438</v>
      </c>
      <c r="Z288">
        <v>107277.703125</v>
      </c>
      <c r="AA288">
        <v>107277.703125</v>
      </c>
      <c r="AB288">
        <v>0</v>
      </c>
      <c r="AC288">
        <v>-1</v>
      </c>
      <c r="AD288">
        <v>0</v>
      </c>
      <c r="AE288">
        <v>0</v>
      </c>
      <c r="AF288">
        <v>417.80218505859375</v>
      </c>
      <c r="AG288">
        <v>24</v>
      </c>
      <c r="AH288">
        <v>7705</v>
      </c>
      <c r="AI288">
        <v>0.63284796476364136</v>
      </c>
      <c r="AJ288">
        <v>50.12530517578125</v>
      </c>
      <c r="AK288">
        <v>70980.65625</v>
      </c>
      <c r="AL288">
        <v>33.165576934814453</v>
      </c>
      <c r="AM288">
        <v>36297.0546875</v>
      </c>
      <c r="AN288">
        <v>16.95973014831543</v>
      </c>
      <c r="AO288" s="92"/>
      <c r="AP288" s="82" t="s">
        <v>317</v>
      </c>
      <c r="AQ288" s="82" t="s">
        <v>318</v>
      </c>
      <c r="AR288" s="82"/>
      <c r="AS288">
        <v>0</v>
      </c>
      <c r="AT288">
        <v>0</v>
      </c>
      <c r="AU288">
        <v>2024</v>
      </c>
      <c r="AY288">
        <v>0</v>
      </c>
      <c r="AZ288">
        <v>0</v>
      </c>
      <c r="BA288" s="82" t="s">
        <v>398</v>
      </c>
      <c r="BB288">
        <v>1942</v>
      </c>
      <c r="BC288">
        <v>408</v>
      </c>
      <c r="BD288" s="92"/>
      <c r="BE288" s="92"/>
      <c r="BF288">
        <v>2140190.5</v>
      </c>
      <c r="BG288">
        <v>0</v>
      </c>
      <c r="BH288">
        <v>0</v>
      </c>
      <c r="BI288" s="92"/>
      <c r="BJ288" s="92"/>
      <c r="BK288" s="92"/>
      <c r="BL288">
        <v>0</v>
      </c>
    </row>
    <row r="289" spans="1:64" x14ac:dyDescent="0.25">
      <c r="A289" s="82" t="s">
        <v>297</v>
      </c>
      <c r="B289" s="82" t="s">
        <v>397</v>
      </c>
      <c r="C289" s="82" t="s">
        <v>98</v>
      </c>
      <c r="D289" s="82" t="s">
        <v>305</v>
      </c>
      <c r="E289" s="82" t="s">
        <v>58</v>
      </c>
      <c r="F289" s="82" t="s">
        <v>315</v>
      </c>
      <c r="G289" s="82" t="s">
        <v>112</v>
      </c>
      <c r="H289">
        <v>279.8992919921875</v>
      </c>
      <c r="I289">
        <v>385</v>
      </c>
      <c r="J289">
        <v>243.64646911621094</v>
      </c>
      <c r="K289" s="92"/>
      <c r="L289">
        <v>0</v>
      </c>
      <c r="M289" s="92"/>
      <c r="N289" s="92"/>
      <c r="O289" s="92"/>
      <c r="P289">
        <v>10370.7060546875</v>
      </c>
      <c r="Q289" s="92"/>
      <c r="R289" s="92"/>
      <c r="S289">
        <v>-1</v>
      </c>
      <c r="T289">
        <v>21541106</v>
      </c>
      <c r="U289" s="82" t="s">
        <v>316</v>
      </c>
      <c r="V289" s="92"/>
      <c r="W289">
        <v>2140190.5</v>
      </c>
      <c r="X289" s="92"/>
      <c r="Y289">
        <v>134.35165405273438</v>
      </c>
      <c r="Z289">
        <v>107277.703125</v>
      </c>
      <c r="AA289">
        <v>107277.703125</v>
      </c>
      <c r="AB289">
        <v>0</v>
      </c>
      <c r="AC289">
        <v>-1</v>
      </c>
      <c r="AD289">
        <v>0</v>
      </c>
      <c r="AE289">
        <v>0</v>
      </c>
      <c r="AF289">
        <v>417.80218505859375</v>
      </c>
      <c r="AG289">
        <v>24</v>
      </c>
      <c r="AH289">
        <v>7705</v>
      </c>
      <c r="AI289">
        <v>0.63284796476364136</v>
      </c>
      <c r="AJ289">
        <v>50.12530517578125</v>
      </c>
      <c r="AK289">
        <v>70980.65625</v>
      </c>
      <c r="AL289">
        <v>33.165576934814453</v>
      </c>
      <c r="AM289">
        <v>36297.0546875</v>
      </c>
      <c r="AN289">
        <v>16.95973014831543</v>
      </c>
      <c r="AO289" s="92"/>
      <c r="AP289" s="82" t="s">
        <v>317</v>
      </c>
      <c r="AQ289" s="82" t="s">
        <v>318</v>
      </c>
      <c r="AR289" s="82"/>
      <c r="AS289">
        <v>0</v>
      </c>
      <c r="AT289">
        <v>0</v>
      </c>
      <c r="AU289">
        <v>2024</v>
      </c>
      <c r="AY289">
        <v>0</v>
      </c>
      <c r="AZ289">
        <v>0</v>
      </c>
      <c r="BA289" s="82" t="s">
        <v>398</v>
      </c>
      <c r="BB289">
        <v>1943</v>
      </c>
      <c r="BC289">
        <v>408</v>
      </c>
      <c r="BD289" s="92"/>
      <c r="BE289" s="92"/>
      <c r="BF289">
        <v>2140190.5</v>
      </c>
      <c r="BG289">
        <v>0</v>
      </c>
      <c r="BH289">
        <v>0</v>
      </c>
      <c r="BI289" s="92"/>
      <c r="BJ289" s="92"/>
      <c r="BK289" s="92"/>
      <c r="BL289">
        <v>0</v>
      </c>
    </row>
    <row r="290" spans="1:64" x14ac:dyDescent="0.25">
      <c r="A290" s="82" t="s">
        <v>297</v>
      </c>
      <c r="B290" s="82" t="s">
        <v>397</v>
      </c>
      <c r="C290" s="82" t="s">
        <v>98</v>
      </c>
      <c r="D290" s="82" t="s">
        <v>306</v>
      </c>
      <c r="E290" s="82" t="s">
        <v>59</v>
      </c>
      <c r="F290" s="82" t="s">
        <v>315</v>
      </c>
      <c r="G290" s="82" t="s">
        <v>112</v>
      </c>
      <c r="H290">
        <v>279.8992919921875</v>
      </c>
      <c r="I290">
        <v>385</v>
      </c>
      <c r="J290">
        <v>243.64646911621094</v>
      </c>
      <c r="K290" s="92"/>
      <c r="L290">
        <v>0</v>
      </c>
      <c r="M290" s="92"/>
      <c r="N290" s="92"/>
      <c r="O290" s="92"/>
      <c r="P290">
        <v>10370.7060546875</v>
      </c>
      <c r="Q290" s="92"/>
      <c r="R290" s="92"/>
      <c r="S290">
        <v>-1</v>
      </c>
      <c r="T290">
        <v>21541106</v>
      </c>
      <c r="U290" s="82" t="s">
        <v>316</v>
      </c>
      <c r="V290" s="92"/>
      <c r="W290">
        <v>2140190.5</v>
      </c>
      <c r="X290" s="92"/>
      <c r="Y290">
        <v>134.35165405273438</v>
      </c>
      <c r="Z290">
        <v>107277.703125</v>
      </c>
      <c r="AA290">
        <v>107277.703125</v>
      </c>
      <c r="AB290">
        <v>0</v>
      </c>
      <c r="AC290">
        <v>-1</v>
      </c>
      <c r="AD290">
        <v>0</v>
      </c>
      <c r="AE290">
        <v>0</v>
      </c>
      <c r="AF290">
        <v>417.80218505859375</v>
      </c>
      <c r="AG290">
        <v>24</v>
      </c>
      <c r="AH290">
        <v>7705</v>
      </c>
      <c r="AI290">
        <v>0.63284796476364136</v>
      </c>
      <c r="AJ290">
        <v>50.12530517578125</v>
      </c>
      <c r="AK290">
        <v>70980.65625</v>
      </c>
      <c r="AL290">
        <v>33.165576934814453</v>
      </c>
      <c r="AM290">
        <v>36297.0546875</v>
      </c>
      <c r="AN290">
        <v>16.95973014831543</v>
      </c>
      <c r="AO290" s="92"/>
      <c r="AP290" s="82" t="s">
        <v>317</v>
      </c>
      <c r="AQ290" s="82" t="s">
        <v>318</v>
      </c>
      <c r="AR290" s="82"/>
      <c r="AS290">
        <v>0</v>
      </c>
      <c r="AT290">
        <v>0</v>
      </c>
      <c r="AU290">
        <v>2024</v>
      </c>
      <c r="AY290">
        <v>0</v>
      </c>
      <c r="AZ290">
        <v>0</v>
      </c>
      <c r="BA290" s="82" t="s">
        <v>398</v>
      </c>
      <c r="BB290">
        <v>1944</v>
      </c>
      <c r="BC290">
        <v>408</v>
      </c>
      <c r="BD290" s="92"/>
      <c r="BE290" s="92"/>
      <c r="BF290">
        <v>2140190.5</v>
      </c>
      <c r="BG290">
        <v>0</v>
      </c>
      <c r="BH290">
        <v>0</v>
      </c>
      <c r="BI290" s="92"/>
      <c r="BJ290" s="92"/>
      <c r="BK290" s="92"/>
      <c r="BL290">
        <v>0</v>
      </c>
    </row>
    <row r="291" spans="1:64" x14ac:dyDescent="0.25">
      <c r="A291" s="82" t="s">
        <v>297</v>
      </c>
      <c r="B291" s="82" t="s">
        <v>397</v>
      </c>
      <c r="C291" s="82" t="s">
        <v>98</v>
      </c>
      <c r="D291" s="82" t="s">
        <v>307</v>
      </c>
      <c r="E291" s="82" t="s">
        <v>60</v>
      </c>
      <c r="F291" s="82" t="s">
        <v>315</v>
      </c>
      <c r="G291" s="82" t="s">
        <v>112</v>
      </c>
      <c r="H291">
        <v>279.8992919921875</v>
      </c>
      <c r="I291">
        <v>385</v>
      </c>
      <c r="J291">
        <v>243.64646911621094</v>
      </c>
      <c r="K291" s="92"/>
      <c r="L291">
        <v>0</v>
      </c>
      <c r="M291" s="92"/>
      <c r="N291" s="92"/>
      <c r="O291" s="92"/>
      <c r="P291">
        <v>10370.7060546875</v>
      </c>
      <c r="Q291" s="92"/>
      <c r="R291" s="92"/>
      <c r="S291">
        <v>-1</v>
      </c>
      <c r="T291">
        <v>21541106</v>
      </c>
      <c r="U291" s="82" t="s">
        <v>316</v>
      </c>
      <c r="V291" s="92"/>
      <c r="W291">
        <v>2140190.5</v>
      </c>
      <c r="X291" s="92"/>
      <c r="Y291">
        <v>134.35165405273438</v>
      </c>
      <c r="Z291">
        <v>107277.703125</v>
      </c>
      <c r="AA291">
        <v>107277.703125</v>
      </c>
      <c r="AB291">
        <v>0</v>
      </c>
      <c r="AC291">
        <v>-1</v>
      </c>
      <c r="AD291">
        <v>0</v>
      </c>
      <c r="AE291">
        <v>0</v>
      </c>
      <c r="AF291">
        <v>417.80218505859375</v>
      </c>
      <c r="AG291">
        <v>24</v>
      </c>
      <c r="AH291">
        <v>7705</v>
      </c>
      <c r="AI291">
        <v>0.63284796476364136</v>
      </c>
      <c r="AJ291">
        <v>50.12530517578125</v>
      </c>
      <c r="AK291">
        <v>70980.65625</v>
      </c>
      <c r="AL291">
        <v>33.165576934814453</v>
      </c>
      <c r="AM291">
        <v>36297.0546875</v>
      </c>
      <c r="AN291">
        <v>16.95973014831543</v>
      </c>
      <c r="AO291" s="92"/>
      <c r="AP291" s="82" t="s">
        <v>317</v>
      </c>
      <c r="AQ291" s="82" t="s">
        <v>318</v>
      </c>
      <c r="AR291" s="82"/>
      <c r="AS291">
        <v>0</v>
      </c>
      <c r="AT291">
        <v>0</v>
      </c>
      <c r="AU291">
        <v>2024</v>
      </c>
      <c r="AY291">
        <v>0</v>
      </c>
      <c r="AZ291">
        <v>0</v>
      </c>
      <c r="BA291" s="82" t="s">
        <v>398</v>
      </c>
      <c r="BB291">
        <v>1945</v>
      </c>
      <c r="BC291">
        <v>408</v>
      </c>
      <c r="BD291" s="92"/>
      <c r="BE291" s="92"/>
      <c r="BF291">
        <v>2140190.5</v>
      </c>
      <c r="BG291">
        <v>0</v>
      </c>
      <c r="BH291">
        <v>0</v>
      </c>
      <c r="BI291" s="92"/>
      <c r="BJ291" s="92"/>
      <c r="BK291" s="92"/>
      <c r="BL291">
        <v>0</v>
      </c>
    </row>
    <row r="292" spans="1:64" x14ac:dyDescent="0.25">
      <c r="A292" s="82" t="s">
        <v>297</v>
      </c>
      <c r="B292" s="82" t="s">
        <v>397</v>
      </c>
      <c r="C292" s="82" t="s">
        <v>98</v>
      </c>
      <c r="D292" s="82" t="s">
        <v>308</v>
      </c>
      <c r="E292" s="82" t="s">
        <v>61</v>
      </c>
      <c r="F292" s="82" t="s">
        <v>315</v>
      </c>
      <c r="G292" s="82" t="s">
        <v>112</v>
      </c>
      <c r="H292">
        <v>279.8992919921875</v>
      </c>
      <c r="I292">
        <v>385</v>
      </c>
      <c r="J292">
        <v>243.64646911621094</v>
      </c>
      <c r="K292" s="92"/>
      <c r="L292">
        <v>0</v>
      </c>
      <c r="M292" s="92"/>
      <c r="N292" s="92"/>
      <c r="O292" s="92"/>
      <c r="P292">
        <v>10370.7060546875</v>
      </c>
      <c r="Q292" s="92"/>
      <c r="R292" s="92"/>
      <c r="S292">
        <v>-1</v>
      </c>
      <c r="T292">
        <v>21541106</v>
      </c>
      <c r="U292" s="82" t="s">
        <v>316</v>
      </c>
      <c r="V292" s="92"/>
      <c r="W292">
        <v>2140190.5</v>
      </c>
      <c r="X292" s="92"/>
      <c r="Y292">
        <v>134.35165405273438</v>
      </c>
      <c r="Z292">
        <v>107277.703125</v>
      </c>
      <c r="AA292">
        <v>107277.703125</v>
      </c>
      <c r="AB292">
        <v>0</v>
      </c>
      <c r="AC292">
        <v>-1</v>
      </c>
      <c r="AD292">
        <v>0</v>
      </c>
      <c r="AE292">
        <v>0</v>
      </c>
      <c r="AF292">
        <v>417.80218505859375</v>
      </c>
      <c r="AG292">
        <v>24</v>
      </c>
      <c r="AH292">
        <v>7705</v>
      </c>
      <c r="AI292">
        <v>0.63284796476364136</v>
      </c>
      <c r="AJ292">
        <v>50.12530517578125</v>
      </c>
      <c r="AK292">
        <v>70980.65625</v>
      </c>
      <c r="AL292">
        <v>33.165576934814453</v>
      </c>
      <c r="AM292">
        <v>36297.0546875</v>
      </c>
      <c r="AN292">
        <v>16.95973014831543</v>
      </c>
      <c r="AO292" s="92"/>
      <c r="AP292" s="82" t="s">
        <v>317</v>
      </c>
      <c r="AQ292" s="82" t="s">
        <v>318</v>
      </c>
      <c r="AR292" s="82"/>
      <c r="AS292">
        <v>0</v>
      </c>
      <c r="AT292">
        <v>0</v>
      </c>
      <c r="AU292">
        <v>2024</v>
      </c>
      <c r="AY292">
        <v>0</v>
      </c>
      <c r="AZ292">
        <v>0</v>
      </c>
      <c r="BA292" s="82" t="s">
        <v>398</v>
      </c>
      <c r="BB292">
        <v>1946</v>
      </c>
      <c r="BC292">
        <v>408</v>
      </c>
      <c r="BD292" s="92"/>
      <c r="BE292" s="92"/>
      <c r="BF292">
        <v>2140190.5</v>
      </c>
      <c r="BG292">
        <v>0</v>
      </c>
      <c r="BH292">
        <v>0</v>
      </c>
      <c r="BI292" s="92"/>
      <c r="BJ292" s="92"/>
      <c r="BK292" s="92"/>
      <c r="BL292">
        <v>0</v>
      </c>
    </row>
    <row r="293" spans="1:64" x14ac:dyDescent="0.25">
      <c r="A293" s="82" t="s">
        <v>297</v>
      </c>
      <c r="B293" s="82" t="s">
        <v>397</v>
      </c>
      <c r="C293" s="82" t="s">
        <v>98</v>
      </c>
      <c r="D293" s="82" t="s">
        <v>311</v>
      </c>
      <c r="E293" s="82" t="s">
        <v>312</v>
      </c>
      <c r="F293" s="82" t="s">
        <v>315</v>
      </c>
      <c r="G293" s="82" t="s">
        <v>112</v>
      </c>
      <c r="H293">
        <v>279.8992919921875</v>
      </c>
      <c r="I293">
        <v>385</v>
      </c>
      <c r="J293">
        <v>243.64646911621094</v>
      </c>
      <c r="K293" s="92"/>
      <c r="L293">
        <v>0</v>
      </c>
      <c r="M293" s="92"/>
      <c r="N293" s="92"/>
      <c r="O293" s="92"/>
      <c r="P293">
        <v>10370.7060546875</v>
      </c>
      <c r="Q293" s="92"/>
      <c r="R293" s="92"/>
      <c r="S293">
        <v>-1</v>
      </c>
      <c r="T293">
        <v>21541106</v>
      </c>
      <c r="U293" s="82" t="s">
        <v>316</v>
      </c>
      <c r="V293" s="92"/>
      <c r="W293">
        <v>2140190.5</v>
      </c>
      <c r="X293" s="92"/>
      <c r="Y293">
        <v>134.35165405273438</v>
      </c>
      <c r="Z293">
        <v>107277.703125</v>
      </c>
      <c r="AA293">
        <v>107277.703125</v>
      </c>
      <c r="AB293">
        <v>0</v>
      </c>
      <c r="AC293">
        <v>-1</v>
      </c>
      <c r="AD293">
        <v>0</v>
      </c>
      <c r="AE293">
        <v>0</v>
      </c>
      <c r="AF293">
        <v>417.80218505859375</v>
      </c>
      <c r="AG293">
        <v>24</v>
      </c>
      <c r="AH293">
        <v>7705</v>
      </c>
      <c r="AI293">
        <v>0.63284796476364136</v>
      </c>
      <c r="AJ293">
        <v>50.12530517578125</v>
      </c>
      <c r="AK293">
        <v>70980.65625</v>
      </c>
      <c r="AL293">
        <v>33.165576934814453</v>
      </c>
      <c r="AM293">
        <v>36297.0546875</v>
      </c>
      <c r="AN293">
        <v>16.95973014831543</v>
      </c>
      <c r="AO293" s="92"/>
      <c r="AP293" s="82" t="s">
        <v>317</v>
      </c>
      <c r="AQ293" s="82" t="s">
        <v>318</v>
      </c>
      <c r="AR293" s="82"/>
      <c r="AS293">
        <v>0</v>
      </c>
      <c r="AT293">
        <v>0</v>
      </c>
      <c r="AU293">
        <v>2024</v>
      </c>
      <c r="AY293">
        <v>0</v>
      </c>
      <c r="AZ293">
        <v>0</v>
      </c>
      <c r="BA293" s="82" t="s">
        <v>398</v>
      </c>
      <c r="BB293">
        <v>1947</v>
      </c>
      <c r="BC293">
        <v>408</v>
      </c>
      <c r="BD293" s="92"/>
      <c r="BE293" s="92"/>
      <c r="BF293">
        <v>2140190.5</v>
      </c>
      <c r="BG293">
        <v>0</v>
      </c>
      <c r="BH293">
        <v>0</v>
      </c>
      <c r="BI293" s="92"/>
      <c r="BJ293" s="92"/>
      <c r="BK293" s="92"/>
      <c r="BL293">
        <v>0</v>
      </c>
    </row>
    <row r="294" spans="1:64" x14ac:dyDescent="0.25">
      <c r="A294" s="82" t="s">
        <v>297</v>
      </c>
      <c r="B294" s="82" t="s">
        <v>397</v>
      </c>
      <c r="C294" s="82" t="s">
        <v>98</v>
      </c>
      <c r="D294" s="82" t="s">
        <v>298</v>
      </c>
      <c r="E294" s="82" t="s">
        <v>55</v>
      </c>
      <c r="F294" s="82" t="s">
        <v>319</v>
      </c>
      <c r="G294" s="82" t="s">
        <v>116</v>
      </c>
      <c r="H294">
        <v>287.37738037109375</v>
      </c>
      <c r="I294">
        <v>395</v>
      </c>
      <c r="J294">
        <v>213.66375732421875</v>
      </c>
      <c r="K294" s="92"/>
      <c r="L294">
        <v>0</v>
      </c>
      <c r="M294" s="92"/>
      <c r="N294" s="92"/>
      <c r="O294" s="92"/>
      <c r="P294">
        <v>13038.259765625</v>
      </c>
      <c r="Q294" s="92"/>
      <c r="R294" s="92"/>
      <c r="S294">
        <v>-1</v>
      </c>
      <c r="T294">
        <v>19251162</v>
      </c>
      <c r="U294" s="82" t="s">
        <v>320</v>
      </c>
      <c r="V294" s="92"/>
      <c r="W294">
        <v>1876822.5</v>
      </c>
      <c r="X294" s="92"/>
      <c r="Y294">
        <v>137.94114685058594</v>
      </c>
      <c r="Z294">
        <v>102014.5</v>
      </c>
      <c r="AA294">
        <v>102014.5</v>
      </c>
      <c r="AB294">
        <v>0</v>
      </c>
      <c r="AC294">
        <v>-1</v>
      </c>
      <c r="AD294">
        <v>0</v>
      </c>
      <c r="AE294">
        <v>0</v>
      </c>
      <c r="AF294">
        <v>940.054931640625</v>
      </c>
      <c r="AG294">
        <v>54</v>
      </c>
      <c r="AH294">
        <v>5662</v>
      </c>
      <c r="AI294">
        <v>0.5409209132194519</v>
      </c>
      <c r="AJ294">
        <v>54.354904174804688</v>
      </c>
      <c r="AK294">
        <v>70886.609375</v>
      </c>
      <c r="AL294">
        <v>37.769481658935547</v>
      </c>
      <c r="AM294">
        <v>31127.89453125</v>
      </c>
      <c r="AN294">
        <v>16.585424423217773</v>
      </c>
      <c r="AO294" s="92"/>
      <c r="AP294" s="82" t="s">
        <v>317</v>
      </c>
      <c r="AQ294" s="82" t="s">
        <v>318</v>
      </c>
      <c r="AR294" s="82"/>
      <c r="AS294">
        <v>0</v>
      </c>
      <c r="AT294">
        <v>0</v>
      </c>
      <c r="AU294">
        <v>2024</v>
      </c>
      <c r="AY294">
        <v>0</v>
      </c>
      <c r="AZ294">
        <v>0</v>
      </c>
      <c r="BA294" s="82" t="s">
        <v>398</v>
      </c>
      <c r="BB294">
        <v>1948</v>
      </c>
      <c r="BC294">
        <v>408</v>
      </c>
      <c r="BD294" s="92"/>
      <c r="BE294" s="92"/>
      <c r="BF294">
        <v>1876822.5</v>
      </c>
      <c r="BG294">
        <v>0</v>
      </c>
      <c r="BH294">
        <v>0</v>
      </c>
      <c r="BI294" s="92"/>
      <c r="BJ294" s="92"/>
      <c r="BK294" s="92"/>
      <c r="BL294">
        <v>0</v>
      </c>
    </row>
    <row r="295" spans="1:64" x14ac:dyDescent="0.25">
      <c r="A295" s="82" t="s">
        <v>297</v>
      </c>
      <c r="B295" s="82" t="s">
        <v>397</v>
      </c>
      <c r="C295" s="82" t="s">
        <v>98</v>
      </c>
      <c r="D295" s="82" t="s">
        <v>303</v>
      </c>
      <c r="E295" s="82" t="s">
        <v>304</v>
      </c>
      <c r="F295" s="82" t="s">
        <v>319</v>
      </c>
      <c r="G295" s="82" t="s">
        <v>116</v>
      </c>
      <c r="H295">
        <v>287.37738037109375</v>
      </c>
      <c r="I295">
        <v>395</v>
      </c>
      <c r="J295">
        <v>213.66375732421875</v>
      </c>
      <c r="K295" s="92"/>
      <c r="L295">
        <v>0</v>
      </c>
      <c r="M295" s="92"/>
      <c r="N295" s="92"/>
      <c r="O295" s="92"/>
      <c r="P295">
        <v>13038.259765625</v>
      </c>
      <c r="Q295" s="92"/>
      <c r="R295" s="92"/>
      <c r="S295">
        <v>-1</v>
      </c>
      <c r="T295">
        <v>19251162</v>
      </c>
      <c r="U295" s="82" t="s">
        <v>320</v>
      </c>
      <c r="V295" s="92"/>
      <c r="W295">
        <v>1876822.5</v>
      </c>
      <c r="X295" s="92"/>
      <c r="Y295">
        <v>137.94114685058594</v>
      </c>
      <c r="Z295">
        <v>102014.5</v>
      </c>
      <c r="AA295">
        <v>102014.5</v>
      </c>
      <c r="AB295">
        <v>0</v>
      </c>
      <c r="AC295">
        <v>-1</v>
      </c>
      <c r="AD295">
        <v>0</v>
      </c>
      <c r="AE295">
        <v>0</v>
      </c>
      <c r="AF295">
        <v>940.054931640625</v>
      </c>
      <c r="AG295">
        <v>54</v>
      </c>
      <c r="AH295">
        <v>5662</v>
      </c>
      <c r="AI295">
        <v>0.5409209132194519</v>
      </c>
      <c r="AJ295">
        <v>54.354904174804688</v>
      </c>
      <c r="AK295">
        <v>70886.609375</v>
      </c>
      <c r="AL295">
        <v>37.769481658935547</v>
      </c>
      <c r="AM295">
        <v>31127.89453125</v>
      </c>
      <c r="AN295">
        <v>16.585424423217773</v>
      </c>
      <c r="AO295" s="92"/>
      <c r="AP295" s="82" t="s">
        <v>317</v>
      </c>
      <c r="AQ295" s="82" t="s">
        <v>318</v>
      </c>
      <c r="AR295" s="82"/>
      <c r="AS295">
        <v>0</v>
      </c>
      <c r="AT295">
        <v>0</v>
      </c>
      <c r="AU295">
        <v>2024</v>
      </c>
      <c r="AY295">
        <v>0</v>
      </c>
      <c r="AZ295">
        <v>0</v>
      </c>
      <c r="BA295" s="82" t="s">
        <v>398</v>
      </c>
      <c r="BB295">
        <v>1949</v>
      </c>
      <c r="BC295">
        <v>408</v>
      </c>
      <c r="BD295" s="92"/>
      <c r="BE295" s="92"/>
      <c r="BF295">
        <v>1876822.5</v>
      </c>
      <c r="BG295">
        <v>0</v>
      </c>
      <c r="BH295">
        <v>0</v>
      </c>
      <c r="BI295" s="92"/>
      <c r="BJ295" s="92"/>
      <c r="BK295" s="92"/>
      <c r="BL295">
        <v>0</v>
      </c>
    </row>
    <row r="296" spans="1:64" x14ac:dyDescent="0.25">
      <c r="A296" s="82" t="s">
        <v>297</v>
      </c>
      <c r="B296" s="82" t="s">
        <v>397</v>
      </c>
      <c r="C296" s="82" t="s">
        <v>98</v>
      </c>
      <c r="D296" s="82" t="s">
        <v>305</v>
      </c>
      <c r="E296" s="82" t="s">
        <v>58</v>
      </c>
      <c r="F296" s="82" t="s">
        <v>319</v>
      </c>
      <c r="G296" s="82" t="s">
        <v>116</v>
      </c>
      <c r="H296">
        <v>287.37738037109375</v>
      </c>
      <c r="I296">
        <v>395</v>
      </c>
      <c r="J296">
        <v>213.66375732421875</v>
      </c>
      <c r="K296" s="92"/>
      <c r="L296">
        <v>0</v>
      </c>
      <c r="M296" s="92"/>
      <c r="N296" s="92"/>
      <c r="O296" s="92"/>
      <c r="P296">
        <v>13038.259765625</v>
      </c>
      <c r="Q296" s="92"/>
      <c r="R296" s="92"/>
      <c r="S296">
        <v>-1</v>
      </c>
      <c r="T296">
        <v>19251162</v>
      </c>
      <c r="U296" s="82" t="s">
        <v>320</v>
      </c>
      <c r="V296" s="92"/>
      <c r="W296">
        <v>1876822.5</v>
      </c>
      <c r="X296" s="92"/>
      <c r="Y296">
        <v>137.94114685058594</v>
      </c>
      <c r="Z296">
        <v>102014.5</v>
      </c>
      <c r="AA296">
        <v>102014.5</v>
      </c>
      <c r="AB296">
        <v>0</v>
      </c>
      <c r="AC296">
        <v>-1</v>
      </c>
      <c r="AD296">
        <v>0</v>
      </c>
      <c r="AE296">
        <v>0</v>
      </c>
      <c r="AF296">
        <v>940.054931640625</v>
      </c>
      <c r="AG296">
        <v>54</v>
      </c>
      <c r="AH296">
        <v>5662</v>
      </c>
      <c r="AI296">
        <v>0.5409209132194519</v>
      </c>
      <c r="AJ296">
        <v>54.354904174804688</v>
      </c>
      <c r="AK296">
        <v>70886.609375</v>
      </c>
      <c r="AL296">
        <v>37.769481658935547</v>
      </c>
      <c r="AM296">
        <v>31127.89453125</v>
      </c>
      <c r="AN296">
        <v>16.585424423217773</v>
      </c>
      <c r="AO296" s="92"/>
      <c r="AP296" s="82" t="s">
        <v>317</v>
      </c>
      <c r="AQ296" s="82" t="s">
        <v>318</v>
      </c>
      <c r="AR296" s="82"/>
      <c r="AS296">
        <v>0</v>
      </c>
      <c r="AT296">
        <v>0</v>
      </c>
      <c r="AU296">
        <v>2024</v>
      </c>
      <c r="AY296">
        <v>0</v>
      </c>
      <c r="AZ296">
        <v>0</v>
      </c>
      <c r="BA296" s="82" t="s">
        <v>398</v>
      </c>
      <c r="BB296">
        <v>1950</v>
      </c>
      <c r="BC296">
        <v>408</v>
      </c>
      <c r="BD296" s="92"/>
      <c r="BE296" s="92"/>
      <c r="BF296">
        <v>1876822.5</v>
      </c>
      <c r="BG296">
        <v>0</v>
      </c>
      <c r="BH296">
        <v>0</v>
      </c>
      <c r="BI296" s="92"/>
      <c r="BJ296" s="92"/>
      <c r="BK296" s="92"/>
      <c r="BL296">
        <v>0</v>
      </c>
    </row>
    <row r="297" spans="1:64" x14ac:dyDescent="0.25">
      <c r="A297" s="82" t="s">
        <v>297</v>
      </c>
      <c r="B297" s="82" t="s">
        <v>397</v>
      </c>
      <c r="C297" s="82" t="s">
        <v>98</v>
      </c>
      <c r="D297" s="82" t="s">
        <v>306</v>
      </c>
      <c r="E297" s="82" t="s">
        <v>59</v>
      </c>
      <c r="F297" s="82" t="s">
        <v>319</v>
      </c>
      <c r="G297" s="82" t="s">
        <v>116</v>
      </c>
      <c r="H297">
        <v>287.37738037109375</v>
      </c>
      <c r="I297">
        <v>395</v>
      </c>
      <c r="J297">
        <v>213.66375732421875</v>
      </c>
      <c r="K297" s="92"/>
      <c r="L297">
        <v>0</v>
      </c>
      <c r="M297" s="92"/>
      <c r="N297" s="92"/>
      <c r="O297" s="92"/>
      <c r="P297">
        <v>13038.259765625</v>
      </c>
      <c r="Q297" s="92"/>
      <c r="R297" s="92"/>
      <c r="S297">
        <v>-1</v>
      </c>
      <c r="T297">
        <v>19251162</v>
      </c>
      <c r="U297" s="82" t="s">
        <v>320</v>
      </c>
      <c r="V297" s="92"/>
      <c r="W297">
        <v>1876822.5</v>
      </c>
      <c r="X297" s="92"/>
      <c r="Y297">
        <v>137.94114685058594</v>
      </c>
      <c r="Z297">
        <v>102014.5</v>
      </c>
      <c r="AA297">
        <v>102014.5</v>
      </c>
      <c r="AB297">
        <v>0</v>
      </c>
      <c r="AC297">
        <v>-1</v>
      </c>
      <c r="AD297">
        <v>0</v>
      </c>
      <c r="AE297">
        <v>0</v>
      </c>
      <c r="AF297">
        <v>940.054931640625</v>
      </c>
      <c r="AG297">
        <v>54</v>
      </c>
      <c r="AH297">
        <v>5662</v>
      </c>
      <c r="AI297">
        <v>0.5409209132194519</v>
      </c>
      <c r="AJ297">
        <v>54.354904174804688</v>
      </c>
      <c r="AK297">
        <v>70886.609375</v>
      </c>
      <c r="AL297">
        <v>37.769481658935547</v>
      </c>
      <c r="AM297">
        <v>31127.89453125</v>
      </c>
      <c r="AN297">
        <v>16.585424423217773</v>
      </c>
      <c r="AO297" s="92"/>
      <c r="AP297" s="82" t="s">
        <v>317</v>
      </c>
      <c r="AQ297" s="82" t="s">
        <v>318</v>
      </c>
      <c r="AR297" s="82"/>
      <c r="AS297">
        <v>0</v>
      </c>
      <c r="AT297">
        <v>0</v>
      </c>
      <c r="AU297">
        <v>2024</v>
      </c>
      <c r="AY297">
        <v>0</v>
      </c>
      <c r="AZ297">
        <v>0</v>
      </c>
      <c r="BA297" s="82" t="s">
        <v>398</v>
      </c>
      <c r="BB297">
        <v>1951</v>
      </c>
      <c r="BC297">
        <v>408</v>
      </c>
      <c r="BD297" s="92"/>
      <c r="BE297" s="92"/>
      <c r="BF297">
        <v>1876822.5</v>
      </c>
      <c r="BG297">
        <v>0</v>
      </c>
      <c r="BH297">
        <v>0</v>
      </c>
      <c r="BI297" s="92"/>
      <c r="BJ297" s="92"/>
      <c r="BK297" s="92"/>
      <c r="BL297">
        <v>0</v>
      </c>
    </row>
    <row r="298" spans="1:64" x14ac:dyDescent="0.25">
      <c r="A298" s="82" t="s">
        <v>297</v>
      </c>
      <c r="B298" s="82" t="s">
        <v>397</v>
      </c>
      <c r="C298" s="82" t="s">
        <v>98</v>
      </c>
      <c r="D298" s="82" t="s">
        <v>307</v>
      </c>
      <c r="E298" s="82" t="s">
        <v>60</v>
      </c>
      <c r="F298" s="82" t="s">
        <v>319</v>
      </c>
      <c r="G298" s="82" t="s">
        <v>116</v>
      </c>
      <c r="H298">
        <v>287.37738037109375</v>
      </c>
      <c r="I298">
        <v>395</v>
      </c>
      <c r="J298">
        <v>213.66375732421875</v>
      </c>
      <c r="K298" s="92"/>
      <c r="L298">
        <v>0</v>
      </c>
      <c r="M298" s="92"/>
      <c r="N298" s="92"/>
      <c r="O298" s="92"/>
      <c r="P298">
        <v>13038.259765625</v>
      </c>
      <c r="Q298" s="92"/>
      <c r="R298" s="92"/>
      <c r="S298">
        <v>-1</v>
      </c>
      <c r="T298">
        <v>19251162</v>
      </c>
      <c r="U298" s="82" t="s">
        <v>320</v>
      </c>
      <c r="V298" s="92"/>
      <c r="W298">
        <v>1876822.5</v>
      </c>
      <c r="X298" s="92"/>
      <c r="Y298">
        <v>137.94114685058594</v>
      </c>
      <c r="Z298">
        <v>102014.5</v>
      </c>
      <c r="AA298">
        <v>102014.5</v>
      </c>
      <c r="AB298">
        <v>0</v>
      </c>
      <c r="AC298">
        <v>-1</v>
      </c>
      <c r="AD298">
        <v>0</v>
      </c>
      <c r="AE298">
        <v>0</v>
      </c>
      <c r="AF298">
        <v>940.054931640625</v>
      </c>
      <c r="AG298">
        <v>54</v>
      </c>
      <c r="AH298">
        <v>5662</v>
      </c>
      <c r="AI298">
        <v>0.5409209132194519</v>
      </c>
      <c r="AJ298">
        <v>54.354904174804688</v>
      </c>
      <c r="AK298">
        <v>70886.609375</v>
      </c>
      <c r="AL298">
        <v>37.769481658935547</v>
      </c>
      <c r="AM298">
        <v>31127.89453125</v>
      </c>
      <c r="AN298">
        <v>16.585424423217773</v>
      </c>
      <c r="AO298" s="92"/>
      <c r="AP298" s="82" t="s">
        <v>317</v>
      </c>
      <c r="AQ298" s="82" t="s">
        <v>318</v>
      </c>
      <c r="AR298" s="82"/>
      <c r="AS298">
        <v>0</v>
      </c>
      <c r="AT298">
        <v>0</v>
      </c>
      <c r="AU298">
        <v>2024</v>
      </c>
      <c r="AY298">
        <v>0</v>
      </c>
      <c r="AZ298">
        <v>0</v>
      </c>
      <c r="BA298" s="82" t="s">
        <v>398</v>
      </c>
      <c r="BB298">
        <v>1952</v>
      </c>
      <c r="BC298">
        <v>408</v>
      </c>
      <c r="BD298" s="92"/>
      <c r="BE298" s="92"/>
      <c r="BF298">
        <v>1876822.5</v>
      </c>
      <c r="BG298">
        <v>0</v>
      </c>
      <c r="BH298">
        <v>0</v>
      </c>
      <c r="BI298" s="92"/>
      <c r="BJ298" s="92"/>
      <c r="BK298" s="92"/>
      <c r="BL298">
        <v>0</v>
      </c>
    </row>
    <row r="299" spans="1:64" x14ac:dyDescent="0.25">
      <c r="A299" s="82" t="s">
        <v>297</v>
      </c>
      <c r="B299" s="82" t="s">
        <v>397</v>
      </c>
      <c r="C299" s="82" t="s">
        <v>98</v>
      </c>
      <c r="D299" s="82" t="s">
        <v>308</v>
      </c>
      <c r="E299" s="82" t="s">
        <v>61</v>
      </c>
      <c r="F299" s="82" t="s">
        <v>319</v>
      </c>
      <c r="G299" s="82" t="s">
        <v>116</v>
      </c>
      <c r="H299">
        <v>287.37738037109375</v>
      </c>
      <c r="I299">
        <v>395</v>
      </c>
      <c r="J299">
        <v>213.66375732421875</v>
      </c>
      <c r="K299" s="92"/>
      <c r="L299">
        <v>0</v>
      </c>
      <c r="M299" s="92"/>
      <c r="N299" s="92"/>
      <c r="O299" s="92"/>
      <c r="P299">
        <v>13038.259765625</v>
      </c>
      <c r="Q299" s="92"/>
      <c r="R299" s="92"/>
      <c r="S299">
        <v>-1</v>
      </c>
      <c r="T299">
        <v>19251162</v>
      </c>
      <c r="U299" s="82" t="s">
        <v>320</v>
      </c>
      <c r="V299" s="92"/>
      <c r="W299">
        <v>1876822.5</v>
      </c>
      <c r="X299" s="92"/>
      <c r="Y299">
        <v>137.94114685058594</v>
      </c>
      <c r="Z299">
        <v>102014.5</v>
      </c>
      <c r="AA299">
        <v>102014.5</v>
      </c>
      <c r="AB299">
        <v>0</v>
      </c>
      <c r="AC299">
        <v>-1</v>
      </c>
      <c r="AD299">
        <v>0</v>
      </c>
      <c r="AE299">
        <v>0</v>
      </c>
      <c r="AF299">
        <v>940.054931640625</v>
      </c>
      <c r="AG299">
        <v>54</v>
      </c>
      <c r="AH299">
        <v>5662</v>
      </c>
      <c r="AI299">
        <v>0.5409209132194519</v>
      </c>
      <c r="AJ299">
        <v>54.354904174804688</v>
      </c>
      <c r="AK299">
        <v>70886.609375</v>
      </c>
      <c r="AL299">
        <v>37.769481658935547</v>
      </c>
      <c r="AM299">
        <v>31127.89453125</v>
      </c>
      <c r="AN299">
        <v>16.585424423217773</v>
      </c>
      <c r="AO299" s="92"/>
      <c r="AP299" s="82" t="s">
        <v>317</v>
      </c>
      <c r="AQ299" s="82" t="s">
        <v>318</v>
      </c>
      <c r="AR299" s="82"/>
      <c r="AS299">
        <v>0</v>
      </c>
      <c r="AT299">
        <v>0</v>
      </c>
      <c r="AU299">
        <v>2024</v>
      </c>
      <c r="AY299">
        <v>0</v>
      </c>
      <c r="AZ299">
        <v>0</v>
      </c>
      <c r="BA299" s="82" t="s">
        <v>398</v>
      </c>
      <c r="BB299">
        <v>1953</v>
      </c>
      <c r="BC299">
        <v>408</v>
      </c>
      <c r="BD299" s="92"/>
      <c r="BE299" s="92"/>
      <c r="BF299">
        <v>1876822.5</v>
      </c>
      <c r="BG299">
        <v>0</v>
      </c>
      <c r="BH299">
        <v>0</v>
      </c>
      <c r="BI299" s="92"/>
      <c r="BJ299" s="92"/>
      <c r="BK299" s="92"/>
      <c r="BL299">
        <v>0</v>
      </c>
    </row>
    <row r="300" spans="1:64" x14ac:dyDescent="0.25">
      <c r="A300" s="82" t="s">
        <v>297</v>
      </c>
      <c r="B300" s="82" t="s">
        <v>397</v>
      </c>
      <c r="C300" s="82" t="s">
        <v>98</v>
      </c>
      <c r="D300" s="82" t="s">
        <v>311</v>
      </c>
      <c r="E300" s="82" t="s">
        <v>312</v>
      </c>
      <c r="F300" s="82" t="s">
        <v>319</v>
      </c>
      <c r="G300" s="82" t="s">
        <v>116</v>
      </c>
      <c r="H300">
        <v>287.37738037109375</v>
      </c>
      <c r="I300">
        <v>395</v>
      </c>
      <c r="J300">
        <v>213.66375732421875</v>
      </c>
      <c r="K300" s="92"/>
      <c r="L300">
        <v>0</v>
      </c>
      <c r="M300" s="92"/>
      <c r="N300" s="92"/>
      <c r="O300" s="92"/>
      <c r="P300">
        <v>13038.259765625</v>
      </c>
      <c r="Q300" s="92"/>
      <c r="R300" s="92"/>
      <c r="S300">
        <v>-1</v>
      </c>
      <c r="T300">
        <v>19251162</v>
      </c>
      <c r="U300" s="82" t="s">
        <v>320</v>
      </c>
      <c r="V300" s="92"/>
      <c r="W300">
        <v>1876822.5</v>
      </c>
      <c r="X300" s="92"/>
      <c r="Y300">
        <v>137.94114685058594</v>
      </c>
      <c r="Z300">
        <v>102014.5</v>
      </c>
      <c r="AA300">
        <v>102014.5</v>
      </c>
      <c r="AB300">
        <v>0</v>
      </c>
      <c r="AC300">
        <v>-1</v>
      </c>
      <c r="AD300">
        <v>0</v>
      </c>
      <c r="AE300">
        <v>0</v>
      </c>
      <c r="AF300">
        <v>940.054931640625</v>
      </c>
      <c r="AG300">
        <v>54</v>
      </c>
      <c r="AH300">
        <v>5662</v>
      </c>
      <c r="AI300">
        <v>0.5409209132194519</v>
      </c>
      <c r="AJ300">
        <v>54.354904174804688</v>
      </c>
      <c r="AK300">
        <v>70886.609375</v>
      </c>
      <c r="AL300">
        <v>37.769481658935547</v>
      </c>
      <c r="AM300">
        <v>31127.89453125</v>
      </c>
      <c r="AN300">
        <v>16.585424423217773</v>
      </c>
      <c r="AO300" s="92"/>
      <c r="AP300" s="82" t="s">
        <v>317</v>
      </c>
      <c r="AQ300" s="82" t="s">
        <v>318</v>
      </c>
      <c r="AR300" s="82"/>
      <c r="AS300">
        <v>0</v>
      </c>
      <c r="AT300">
        <v>0</v>
      </c>
      <c r="AU300">
        <v>2024</v>
      </c>
      <c r="AY300">
        <v>0</v>
      </c>
      <c r="AZ300">
        <v>0</v>
      </c>
      <c r="BA300" s="82" t="s">
        <v>398</v>
      </c>
      <c r="BB300">
        <v>1954</v>
      </c>
      <c r="BC300">
        <v>408</v>
      </c>
      <c r="BD300" s="92"/>
      <c r="BE300" s="92"/>
      <c r="BF300">
        <v>1876822.5</v>
      </c>
      <c r="BG300">
        <v>0</v>
      </c>
      <c r="BH300">
        <v>0</v>
      </c>
      <c r="BI300" s="92"/>
      <c r="BJ300" s="92"/>
      <c r="BK300" s="92"/>
      <c r="BL300">
        <v>0</v>
      </c>
    </row>
    <row r="301" spans="1:64" x14ac:dyDescent="0.25">
      <c r="A301" s="82" t="s">
        <v>297</v>
      </c>
      <c r="B301" s="82" t="s">
        <v>397</v>
      </c>
      <c r="C301" s="82" t="s">
        <v>98</v>
      </c>
      <c r="D301" s="82" t="s">
        <v>298</v>
      </c>
      <c r="E301" s="82" t="s">
        <v>55</v>
      </c>
      <c r="F301" s="82" t="s">
        <v>118</v>
      </c>
      <c r="G301" s="82" t="s">
        <v>118</v>
      </c>
      <c r="H301">
        <v>0</v>
      </c>
      <c r="I301">
        <v>0</v>
      </c>
      <c r="J301">
        <v>0</v>
      </c>
      <c r="K301" s="92"/>
      <c r="L301">
        <v>0</v>
      </c>
      <c r="M301" s="92"/>
      <c r="N301" s="92"/>
      <c r="O301" s="92"/>
      <c r="P301">
        <v>0</v>
      </c>
      <c r="Q301" s="92"/>
      <c r="R301" s="92"/>
      <c r="S301">
        <v>-1</v>
      </c>
      <c r="T301">
        <v>0</v>
      </c>
      <c r="U301" s="82" t="s">
        <v>300</v>
      </c>
      <c r="V301" s="92"/>
      <c r="W301">
        <v>0</v>
      </c>
      <c r="X301" s="92"/>
      <c r="Y301">
        <v>0</v>
      </c>
      <c r="Z301">
        <v>0</v>
      </c>
      <c r="AA301">
        <v>0</v>
      </c>
      <c r="AB301">
        <v>0</v>
      </c>
      <c r="AC301">
        <v>-1</v>
      </c>
      <c r="AD301">
        <v>0</v>
      </c>
      <c r="AE301">
        <v>0</v>
      </c>
      <c r="AF301">
        <v>0</v>
      </c>
      <c r="AG301">
        <v>0</v>
      </c>
      <c r="AH301">
        <v>0</v>
      </c>
      <c r="AK301">
        <v>0</v>
      </c>
      <c r="AM301">
        <v>0</v>
      </c>
      <c r="AO301" s="92"/>
      <c r="AP301" s="82" t="s">
        <v>321</v>
      </c>
      <c r="AQ301" s="82" t="s">
        <v>322</v>
      </c>
      <c r="AR301" s="82"/>
      <c r="AS301">
        <v>0</v>
      </c>
      <c r="AT301">
        <v>0</v>
      </c>
      <c r="AU301">
        <v>2024</v>
      </c>
      <c r="AY301">
        <v>0</v>
      </c>
      <c r="AZ301">
        <v>0</v>
      </c>
      <c r="BA301" s="82" t="s">
        <v>398</v>
      </c>
      <c r="BB301">
        <v>1955</v>
      </c>
      <c r="BC301">
        <v>0</v>
      </c>
      <c r="BD301" s="92"/>
      <c r="BE301" s="92"/>
      <c r="BF301">
        <v>0</v>
      </c>
      <c r="BG301">
        <v>0</v>
      </c>
      <c r="BH301">
        <v>0</v>
      </c>
      <c r="BI301" s="92"/>
      <c r="BJ301" s="92"/>
      <c r="BK301" s="92"/>
      <c r="BL301">
        <v>0</v>
      </c>
    </row>
    <row r="302" spans="1:64" x14ac:dyDescent="0.25">
      <c r="A302" s="82" t="s">
        <v>297</v>
      </c>
      <c r="B302" s="82" t="s">
        <v>397</v>
      </c>
      <c r="C302" s="82" t="s">
        <v>98</v>
      </c>
      <c r="D302" s="82" t="s">
        <v>303</v>
      </c>
      <c r="E302" s="82" t="s">
        <v>304</v>
      </c>
      <c r="F302" s="82" t="s">
        <v>118</v>
      </c>
      <c r="G302" s="82" t="s">
        <v>118</v>
      </c>
      <c r="H302">
        <v>0</v>
      </c>
      <c r="I302">
        <v>0</v>
      </c>
      <c r="J302">
        <v>0</v>
      </c>
      <c r="K302" s="92"/>
      <c r="L302">
        <v>0</v>
      </c>
      <c r="M302" s="92"/>
      <c r="N302" s="92"/>
      <c r="O302" s="92"/>
      <c r="P302">
        <v>0</v>
      </c>
      <c r="Q302" s="92"/>
      <c r="R302" s="92"/>
      <c r="S302">
        <v>-1</v>
      </c>
      <c r="T302">
        <v>0</v>
      </c>
      <c r="U302" s="82" t="s">
        <v>300</v>
      </c>
      <c r="V302" s="92"/>
      <c r="W302">
        <v>0</v>
      </c>
      <c r="X302" s="92"/>
      <c r="Y302">
        <v>0</v>
      </c>
      <c r="Z302">
        <v>0</v>
      </c>
      <c r="AA302">
        <v>0</v>
      </c>
      <c r="AB302">
        <v>0</v>
      </c>
      <c r="AC302">
        <v>-1</v>
      </c>
      <c r="AD302">
        <v>0</v>
      </c>
      <c r="AE302">
        <v>0</v>
      </c>
      <c r="AF302">
        <v>0</v>
      </c>
      <c r="AG302">
        <v>0</v>
      </c>
      <c r="AH302">
        <v>0</v>
      </c>
      <c r="AK302">
        <v>0</v>
      </c>
      <c r="AM302">
        <v>0</v>
      </c>
      <c r="AO302" s="92"/>
      <c r="AP302" s="82" t="s">
        <v>321</v>
      </c>
      <c r="AQ302" s="82" t="s">
        <v>322</v>
      </c>
      <c r="AR302" s="82"/>
      <c r="AS302">
        <v>0</v>
      </c>
      <c r="AT302">
        <v>0</v>
      </c>
      <c r="AU302">
        <v>2024</v>
      </c>
      <c r="AY302">
        <v>0</v>
      </c>
      <c r="AZ302">
        <v>0</v>
      </c>
      <c r="BA302" s="82" t="s">
        <v>398</v>
      </c>
      <c r="BB302">
        <v>1956</v>
      </c>
      <c r="BC302">
        <v>0</v>
      </c>
      <c r="BD302" s="92"/>
      <c r="BE302" s="92"/>
      <c r="BF302">
        <v>0</v>
      </c>
      <c r="BG302">
        <v>0</v>
      </c>
      <c r="BH302">
        <v>0</v>
      </c>
      <c r="BI302" s="92"/>
      <c r="BJ302" s="92"/>
      <c r="BK302" s="92"/>
      <c r="BL302">
        <v>0</v>
      </c>
    </row>
    <row r="303" spans="1:64" x14ac:dyDescent="0.25">
      <c r="A303" s="82" t="s">
        <v>297</v>
      </c>
      <c r="B303" s="82" t="s">
        <v>397</v>
      </c>
      <c r="C303" s="82" t="s">
        <v>98</v>
      </c>
      <c r="D303" s="82" t="s">
        <v>305</v>
      </c>
      <c r="E303" s="82" t="s">
        <v>58</v>
      </c>
      <c r="F303" s="82" t="s">
        <v>118</v>
      </c>
      <c r="G303" s="82" t="s">
        <v>118</v>
      </c>
      <c r="H303">
        <v>0</v>
      </c>
      <c r="I303">
        <v>0</v>
      </c>
      <c r="J303">
        <v>0</v>
      </c>
      <c r="K303" s="92"/>
      <c r="L303">
        <v>0</v>
      </c>
      <c r="M303" s="92"/>
      <c r="N303" s="92"/>
      <c r="O303" s="92"/>
      <c r="P303">
        <v>0</v>
      </c>
      <c r="Q303" s="92"/>
      <c r="R303" s="92"/>
      <c r="S303">
        <v>-1</v>
      </c>
      <c r="T303">
        <v>0</v>
      </c>
      <c r="U303" s="82" t="s">
        <v>300</v>
      </c>
      <c r="V303" s="92"/>
      <c r="W303">
        <v>0</v>
      </c>
      <c r="X303" s="92"/>
      <c r="Y303">
        <v>0</v>
      </c>
      <c r="Z303">
        <v>0</v>
      </c>
      <c r="AA303">
        <v>0</v>
      </c>
      <c r="AB303">
        <v>0</v>
      </c>
      <c r="AC303">
        <v>-1</v>
      </c>
      <c r="AD303">
        <v>0</v>
      </c>
      <c r="AE303">
        <v>0</v>
      </c>
      <c r="AF303">
        <v>0</v>
      </c>
      <c r="AG303">
        <v>0</v>
      </c>
      <c r="AH303">
        <v>0</v>
      </c>
      <c r="AK303">
        <v>0</v>
      </c>
      <c r="AM303">
        <v>0</v>
      </c>
      <c r="AO303" s="92"/>
      <c r="AP303" s="82" t="s">
        <v>321</v>
      </c>
      <c r="AQ303" s="82" t="s">
        <v>322</v>
      </c>
      <c r="AR303" s="82"/>
      <c r="AS303">
        <v>0</v>
      </c>
      <c r="AT303">
        <v>0</v>
      </c>
      <c r="AU303">
        <v>2024</v>
      </c>
      <c r="AY303">
        <v>0</v>
      </c>
      <c r="AZ303">
        <v>0</v>
      </c>
      <c r="BA303" s="82" t="s">
        <v>398</v>
      </c>
      <c r="BB303">
        <v>1957</v>
      </c>
      <c r="BC303">
        <v>0</v>
      </c>
      <c r="BD303" s="92"/>
      <c r="BE303" s="92"/>
      <c r="BF303">
        <v>0</v>
      </c>
      <c r="BG303">
        <v>0</v>
      </c>
      <c r="BH303">
        <v>0</v>
      </c>
      <c r="BI303" s="92"/>
      <c r="BJ303" s="92"/>
      <c r="BK303" s="92"/>
      <c r="BL303">
        <v>0</v>
      </c>
    </row>
    <row r="304" spans="1:64" x14ac:dyDescent="0.25">
      <c r="A304" s="82" t="s">
        <v>297</v>
      </c>
      <c r="B304" s="82" t="s">
        <v>397</v>
      </c>
      <c r="C304" s="82" t="s">
        <v>98</v>
      </c>
      <c r="D304" s="82" t="s">
        <v>307</v>
      </c>
      <c r="E304" s="82" t="s">
        <v>60</v>
      </c>
      <c r="F304" s="82" t="s">
        <v>118</v>
      </c>
      <c r="G304" s="82" t="s">
        <v>118</v>
      </c>
      <c r="H304">
        <v>0</v>
      </c>
      <c r="I304">
        <v>0</v>
      </c>
      <c r="J304">
        <v>0</v>
      </c>
      <c r="K304" s="92"/>
      <c r="L304">
        <v>0</v>
      </c>
      <c r="M304" s="92"/>
      <c r="N304" s="92"/>
      <c r="O304" s="92"/>
      <c r="P304">
        <v>0</v>
      </c>
      <c r="Q304" s="92"/>
      <c r="R304" s="92"/>
      <c r="S304">
        <v>-1</v>
      </c>
      <c r="T304">
        <v>0</v>
      </c>
      <c r="U304" s="82" t="s">
        <v>300</v>
      </c>
      <c r="V304" s="92"/>
      <c r="W304">
        <v>0</v>
      </c>
      <c r="X304" s="92"/>
      <c r="Y304">
        <v>0</v>
      </c>
      <c r="Z304">
        <v>0</v>
      </c>
      <c r="AA304">
        <v>0</v>
      </c>
      <c r="AB304">
        <v>0</v>
      </c>
      <c r="AC304">
        <v>-1</v>
      </c>
      <c r="AD304">
        <v>0</v>
      </c>
      <c r="AE304">
        <v>0</v>
      </c>
      <c r="AF304">
        <v>0</v>
      </c>
      <c r="AG304">
        <v>0</v>
      </c>
      <c r="AH304">
        <v>0</v>
      </c>
      <c r="AK304">
        <v>0</v>
      </c>
      <c r="AM304">
        <v>0</v>
      </c>
      <c r="AO304" s="92"/>
      <c r="AP304" s="82" t="s">
        <v>321</v>
      </c>
      <c r="AQ304" s="82" t="s">
        <v>322</v>
      </c>
      <c r="AR304" s="82"/>
      <c r="AS304">
        <v>0</v>
      </c>
      <c r="AT304">
        <v>0</v>
      </c>
      <c r="AU304">
        <v>2024</v>
      </c>
      <c r="AY304">
        <v>0</v>
      </c>
      <c r="AZ304">
        <v>0</v>
      </c>
      <c r="BA304" s="82" t="s">
        <v>398</v>
      </c>
      <c r="BB304">
        <v>1958</v>
      </c>
      <c r="BC304">
        <v>0</v>
      </c>
      <c r="BD304" s="92"/>
      <c r="BE304" s="92"/>
      <c r="BF304">
        <v>0</v>
      </c>
      <c r="BG304">
        <v>0</v>
      </c>
      <c r="BH304">
        <v>0</v>
      </c>
      <c r="BI304" s="92"/>
      <c r="BJ304" s="92"/>
      <c r="BK304" s="92"/>
      <c r="BL304">
        <v>0</v>
      </c>
    </row>
    <row r="305" spans="1:64" x14ac:dyDescent="0.25">
      <c r="A305" s="82" t="s">
        <v>297</v>
      </c>
      <c r="B305" s="82" t="s">
        <v>397</v>
      </c>
      <c r="C305" s="82" t="s">
        <v>98</v>
      </c>
      <c r="D305" s="82" t="s">
        <v>308</v>
      </c>
      <c r="E305" s="82" t="s">
        <v>61</v>
      </c>
      <c r="F305" s="82" t="s">
        <v>118</v>
      </c>
      <c r="G305" s="82" t="s">
        <v>118</v>
      </c>
      <c r="H305">
        <v>0</v>
      </c>
      <c r="I305">
        <v>0</v>
      </c>
      <c r="J305">
        <v>0</v>
      </c>
      <c r="K305" s="92"/>
      <c r="L305">
        <v>0</v>
      </c>
      <c r="M305" s="92"/>
      <c r="N305" s="92"/>
      <c r="O305" s="92"/>
      <c r="P305">
        <v>0</v>
      </c>
      <c r="Q305" s="92"/>
      <c r="R305" s="92"/>
      <c r="S305">
        <v>-1</v>
      </c>
      <c r="T305">
        <v>0</v>
      </c>
      <c r="U305" s="82" t="s">
        <v>300</v>
      </c>
      <c r="V305" s="92"/>
      <c r="W305">
        <v>0</v>
      </c>
      <c r="X305" s="92"/>
      <c r="Y305">
        <v>0</v>
      </c>
      <c r="Z305">
        <v>0</v>
      </c>
      <c r="AA305">
        <v>0</v>
      </c>
      <c r="AB305">
        <v>0</v>
      </c>
      <c r="AC305">
        <v>-1</v>
      </c>
      <c r="AD305">
        <v>0</v>
      </c>
      <c r="AE305">
        <v>0</v>
      </c>
      <c r="AF305">
        <v>0</v>
      </c>
      <c r="AG305">
        <v>0</v>
      </c>
      <c r="AH305">
        <v>0</v>
      </c>
      <c r="AK305">
        <v>0</v>
      </c>
      <c r="AM305">
        <v>0</v>
      </c>
      <c r="AO305" s="92"/>
      <c r="AP305" s="82" t="s">
        <v>321</v>
      </c>
      <c r="AQ305" s="82" t="s">
        <v>322</v>
      </c>
      <c r="AR305" s="82"/>
      <c r="AS305">
        <v>0</v>
      </c>
      <c r="AT305">
        <v>0</v>
      </c>
      <c r="AU305">
        <v>2024</v>
      </c>
      <c r="AY305">
        <v>0</v>
      </c>
      <c r="AZ305">
        <v>0</v>
      </c>
      <c r="BA305" s="82" t="s">
        <v>398</v>
      </c>
      <c r="BB305">
        <v>1959</v>
      </c>
      <c r="BC305">
        <v>0</v>
      </c>
      <c r="BD305" s="92"/>
      <c r="BE305" s="92"/>
      <c r="BF305">
        <v>0</v>
      </c>
      <c r="BG305">
        <v>0</v>
      </c>
      <c r="BH305">
        <v>0</v>
      </c>
      <c r="BI305" s="92"/>
      <c r="BJ305" s="92"/>
      <c r="BK305" s="92"/>
      <c r="BL305">
        <v>0</v>
      </c>
    </row>
    <row r="306" spans="1:64" x14ac:dyDescent="0.25">
      <c r="A306" s="82" t="s">
        <v>297</v>
      </c>
      <c r="B306" s="82" t="s">
        <v>397</v>
      </c>
      <c r="C306" s="82" t="s">
        <v>98</v>
      </c>
      <c r="D306" s="82" t="s">
        <v>309</v>
      </c>
      <c r="E306" s="82" t="s">
        <v>310</v>
      </c>
      <c r="F306" s="82" t="s">
        <v>118</v>
      </c>
      <c r="G306" s="82" t="s">
        <v>118</v>
      </c>
      <c r="H306">
        <v>0</v>
      </c>
      <c r="I306">
        <v>0</v>
      </c>
      <c r="J306">
        <v>0</v>
      </c>
      <c r="K306" s="92"/>
      <c r="L306">
        <v>0</v>
      </c>
      <c r="M306" s="92"/>
      <c r="N306" s="92"/>
      <c r="O306" s="92"/>
      <c r="P306">
        <v>0</v>
      </c>
      <c r="Q306" s="92"/>
      <c r="R306" s="92"/>
      <c r="S306">
        <v>-1</v>
      </c>
      <c r="T306">
        <v>0</v>
      </c>
      <c r="U306" s="82" t="s">
        <v>300</v>
      </c>
      <c r="V306" s="92"/>
      <c r="W306">
        <v>0</v>
      </c>
      <c r="X306" s="92"/>
      <c r="Y306">
        <v>0</v>
      </c>
      <c r="Z306">
        <v>0</v>
      </c>
      <c r="AA306">
        <v>0</v>
      </c>
      <c r="AB306">
        <v>0</v>
      </c>
      <c r="AC306">
        <v>-1</v>
      </c>
      <c r="AD306">
        <v>0</v>
      </c>
      <c r="AE306">
        <v>0</v>
      </c>
      <c r="AF306">
        <v>0</v>
      </c>
      <c r="AG306">
        <v>0</v>
      </c>
      <c r="AH306">
        <v>0</v>
      </c>
      <c r="AK306">
        <v>0</v>
      </c>
      <c r="AM306">
        <v>0</v>
      </c>
      <c r="AO306" s="92"/>
      <c r="AP306" s="82" t="s">
        <v>321</v>
      </c>
      <c r="AQ306" s="82" t="s">
        <v>322</v>
      </c>
      <c r="AR306" s="82"/>
      <c r="AS306">
        <v>0</v>
      </c>
      <c r="AT306">
        <v>0</v>
      </c>
      <c r="AU306">
        <v>2024</v>
      </c>
      <c r="AY306">
        <v>0</v>
      </c>
      <c r="AZ306">
        <v>0</v>
      </c>
      <c r="BA306" s="82" t="s">
        <v>398</v>
      </c>
      <c r="BB306">
        <v>1960</v>
      </c>
      <c r="BC306">
        <v>0</v>
      </c>
      <c r="BD306" s="92"/>
      <c r="BE306" s="92"/>
      <c r="BF306">
        <v>0</v>
      </c>
      <c r="BG306">
        <v>0</v>
      </c>
      <c r="BH306">
        <v>0</v>
      </c>
      <c r="BI306" s="92"/>
      <c r="BJ306" s="92"/>
      <c r="BK306" s="92"/>
      <c r="BL306">
        <v>0</v>
      </c>
    </row>
    <row r="307" spans="1:64" x14ac:dyDescent="0.25">
      <c r="A307" s="82" t="s">
        <v>297</v>
      </c>
      <c r="B307" s="82" t="s">
        <v>397</v>
      </c>
      <c r="C307" s="82" t="s">
        <v>98</v>
      </c>
      <c r="D307" s="82" t="s">
        <v>311</v>
      </c>
      <c r="E307" s="82" t="s">
        <v>312</v>
      </c>
      <c r="F307" s="82" t="s">
        <v>118</v>
      </c>
      <c r="G307" s="82" t="s">
        <v>118</v>
      </c>
      <c r="H307">
        <v>0</v>
      </c>
      <c r="I307">
        <v>0</v>
      </c>
      <c r="J307">
        <v>0</v>
      </c>
      <c r="K307" s="92"/>
      <c r="L307">
        <v>0</v>
      </c>
      <c r="M307" s="92"/>
      <c r="N307" s="92"/>
      <c r="O307" s="92"/>
      <c r="P307">
        <v>0</v>
      </c>
      <c r="Q307" s="92"/>
      <c r="R307" s="92"/>
      <c r="S307">
        <v>-1</v>
      </c>
      <c r="T307">
        <v>0</v>
      </c>
      <c r="U307" s="82" t="s">
        <v>300</v>
      </c>
      <c r="V307" s="92"/>
      <c r="W307">
        <v>0</v>
      </c>
      <c r="X307" s="92"/>
      <c r="Y307">
        <v>0</v>
      </c>
      <c r="Z307">
        <v>0</v>
      </c>
      <c r="AA307">
        <v>0</v>
      </c>
      <c r="AB307">
        <v>0</v>
      </c>
      <c r="AC307">
        <v>-1</v>
      </c>
      <c r="AD307">
        <v>0</v>
      </c>
      <c r="AE307">
        <v>0</v>
      </c>
      <c r="AF307">
        <v>0</v>
      </c>
      <c r="AG307">
        <v>0</v>
      </c>
      <c r="AH307">
        <v>0</v>
      </c>
      <c r="AK307">
        <v>0</v>
      </c>
      <c r="AM307">
        <v>0</v>
      </c>
      <c r="AO307" s="92"/>
      <c r="AP307" s="82" t="s">
        <v>321</v>
      </c>
      <c r="AQ307" s="82" t="s">
        <v>322</v>
      </c>
      <c r="AR307" s="82"/>
      <c r="AS307">
        <v>0</v>
      </c>
      <c r="AT307">
        <v>0</v>
      </c>
      <c r="AU307">
        <v>2024</v>
      </c>
      <c r="AY307">
        <v>0</v>
      </c>
      <c r="AZ307">
        <v>0</v>
      </c>
      <c r="BA307" s="82" t="s">
        <v>398</v>
      </c>
      <c r="BB307">
        <v>1961</v>
      </c>
      <c r="BC307">
        <v>0</v>
      </c>
      <c r="BD307" s="92"/>
      <c r="BE307" s="92"/>
      <c r="BF307">
        <v>0</v>
      </c>
      <c r="BG307">
        <v>0</v>
      </c>
      <c r="BH307">
        <v>0</v>
      </c>
      <c r="BI307" s="92"/>
      <c r="BJ307" s="92"/>
      <c r="BK307" s="92"/>
      <c r="BL307">
        <v>0</v>
      </c>
    </row>
    <row r="308" spans="1:64" x14ac:dyDescent="0.25">
      <c r="A308" s="82" t="s">
        <v>297</v>
      </c>
      <c r="B308" s="82" t="s">
        <v>397</v>
      </c>
      <c r="C308" s="82" t="s">
        <v>98</v>
      </c>
      <c r="D308" s="82" t="s">
        <v>313</v>
      </c>
      <c r="E308" s="82" t="s">
        <v>314</v>
      </c>
      <c r="F308" s="82" t="s">
        <v>118</v>
      </c>
      <c r="G308" s="82" t="s">
        <v>118</v>
      </c>
      <c r="H308">
        <v>0</v>
      </c>
      <c r="I308">
        <v>0</v>
      </c>
      <c r="J308">
        <v>0</v>
      </c>
      <c r="K308" s="92"/>
      <c r="L308">
        <v>0</v>
      </c>
      <c r="M308" s="92"/>
      <c r="N308" s="92"/>
      <c r="O308" s="92"/>
      <c r="P308">
        <v>0</v>
      </c>
      <c r="Q308" s="92"/>
      <c r="R308" s="92"/>
      <c r="S308">
        <v>-1</v>
      </c>
      <c r="T308">
        <v>0</v>
      </c>
      <c r="U308" s="82" t="s">
        <v>300</v>
      </c>
      <c r="V308" s="92"/>
      <c r="W308">
        <v>0</v>
      </c>
      <c r="X308" s="92"/>
      <c r="Y308">
        <v>0</v>
      </c>
      <c r="Z308">
        <v>0</v>
      </c>
      <c r="AA308">
        <v>0</v>
      </c>
      <c r="AB308">
        <v>0</v>
      </c>
      <c r="AC308">
        <v>-1</v>
      </c>
      <c r="AD308">
        <v>0</v>
      </c>
      <c r="AE308">
        <v>0</v>
      </c>
      <c r="AF308">
        <v>0</v>
      </c>
      <c r="AG308">
        <v>0</v>
      </c>
      <c r="AH308">
        <v>0</v>
      </c>
      <c r="AK308">
        <v>0</v>
      </c>
      <c r="AM308">
        <v>0</v>
      </c>
      <c r="AO308" s="92"/>
      <c r="AP308" s="82" t="s">
        <v>321</v>
      </c>
      <c r="AQ308" s="82" t="s">
        <v>322</v>
      </c>
      <c r="AR308" s="82"/>
      <c r="AS308">
        <v>0</v>
      </c>
      <c r="AT308">
        <v>0</v>
      </c>
      <c r="AU308">
        <v>2024</v>
      </c>
      <c r="AY308">
        <v>0</v>
      </c>
      <c r="AZ308">
        <v>0</v>
      </c>
      <c r="BA308" s="82" t="s">
        <v>398</v>
      </c>
      <c r="BB308">
        <v>1962</v>
      </c>
      <c r="BC308">
        <v>0</v>
      </c>
      <c r="BD308" s="92"/>
      <c r="BE308" s="92"/>
      <c r="BF308">
        <v>0</v>
      </c>
      <c r="BG308">
        <v>0</v>
      </c>
      <c r="BH308">
        <v>0</v>
      </c>
      <c r="BI308" s="92"/>
      <c r="BJ308" s="92"/>
      <c r="BK308" s="92"/>
      <c r="BL308">
        <v>0</v>
      </c>
    </row>
    <row r="309" spans="1:64" x14ac:dyDescent="0.25">
      <c r="A309" s="82" t="s">
        <v>297</v>
      </c>
      <c r="B309" s="82" t="s">
        <v>397</v>
      </c>
      <c r="C309" s="82" t="s">
        <v>98</v>
      </c>
      <c r="D309" s="82" t="s">
        <v>298</v>
      </c>
      <c r="E309" s="82" t="s">
        <v>55</v>
      </c>
      <c r="F309" s="82" t="s">
        <v>323</v>
      </c>
      <c r="G309" s="82" t="s">
        <v>323</v>
      </c>
      <c r="H309">
        <v>0</v>
      </c>
      <c r="I309">
        <v>0</v>
      </c>
      <c r="J309">
        <v>0</v>
      </c>
      <c r="K309" s="92"/>
      <c r="L309">
        <v>0</v>
      </c>
      <c r="M309" s="92"/>
      <c r="N309" s="92"/>
      <c r="O309" s="92"/>
      <c r="P309">
        <v>0</v>
      </c>
      <c r="Q309" s="92"/>
      <c r="R309" s="92"/>
      <c r="S309">
        <v>-1</v>
      </c>
      <c r="T309">
        <v>0</v>
      </c>
      <c r="U309" s="82" t="s">
        <v>324</v>
      </c>
      <c r="V309" s="92"/>
      <c r="W309">
        <v>0</v>
      </c>
      <c r="X309" s="92"/>
      <c r="Y309">
        <v>0</v>
      </c>
      <c r="Z309">
        <v>0</v>
      </c>
      <c r="AA309">
        <v>0</v>
      </c>
      <c r="AB309">
        <v>0</v>
      </c>
      <c r="AC309">
        <v>-1</v>
      </c>
      <c r="AD309">
        <v>0</v>
      </c>
      <c r="AE309">
        <v>0</v>
      </c>
      <c r="AF309">
        <v>0</v>
      </c>
      <c r="AG309">
        <v>0</v>
      </c>
      <c r="AH309">
        <v>0</v>
      </c>
      <c r="AK309">
        <v>0</v>
      </c>
      <c r="AM309">
        <v>0</v>
      </c>
      <c r="AO309" s="92"/>
      <c r="AP309" s="82" t="s">
        <v>325</v>
      </c>
      <c r="AQ309" s="82" t="s">
        <v>326</v>
      </c>
      <c r="AR309" s="82"/>
      <c r="AS309">
        <v>0</v>
      </c>
      <c r="AT309">
        <v>0</v>
      </c>
      <c r="AU309">
        <v>2024</v>
      </c>
      <c r="AY309">
        <v>0</v>
      </c>
      <c r="AZ309">
        <v>0</v>
      </c>
      <c r="BA309" s="82" t="s">
        <v>398</v>
      </c>
      <c r="BB309">
        <v>1963</v>
      </c>
      <c r="BC309">
        <v>0</v>
      </c>
      <c r="BD309" s="92"/>
      <c r="BE309" s="92"/>
      <c r="BF309">
        <v>0</v>
      </c>
      <c r="BG309">
        <v>0</v>
      </c>
      <c r="BH309">
        <v>0</v>
      </c>
      <c r="BI309" s="92"/>
      <c r="BJ309" s="92"/>
      <c r="BK309" s="92"/>
      <c r="BL309">
        <v>0</v>
      </c>
    </row>
    <row r="310" spans="1:64" x14ac:dyDescent="0.25">
      <c r="A310" s="82" t="s">
        <v>297</v>
      </c>
      <c r="B310" s="82" t="s">
        <v>397</v>
      </c>
      <c r="C310" s="82" t="s">
        <v>98</v>
      </c>
      <c r="D310" s="82" t="s">
        <v>303</v>
      </c>
      <c r="E310" s="82" t="s">
        <v>304</v>
      </c>
      <c r="F310" s="82" t="s">
        <v>323</v>
      </c>
      <c r="G310" s="82" t="s">
        <v>323</v>
      </c>
      <c r="H310">
        <v>0</v>
      </c>
      <c r="I310">
        <v>0</v>
      </c>
      <c r="J310">
        <v>0</v>
      </c>
      <c r="K310" s="92"/>
      <c r="L310">
        <v>0</v>
      </c>
      <c r="M310" s="92"/>
      <c r="N310" s="92"/>
      <c r="O310" s="92"/>
      <c r="P310">
        <v>0</v>
      </c>
      <c r="Q310" s="92"/>
      <c r="R310" s="92"/>
      <c r="S310">
        <v>-1</v>
      </c>
      <c r="T310">
        <v>0</v>
      </c>
      <c r="U310" s="82" t="s">
        <v>324</v>
      </c>
      <c r="V310" s="92"/>
      <c r="W310">
        <v>0</v>
      </c>
      <c r="X310" s="92"/>
      <c r="Y310">
        <v>0</v>
      </c>
      <c r="Z310">
        <v>0</v>
      </c>
      <c r="AA310">
        <v>0</v>
      </c>
      <c r="AB310">
        <v>0</v>
      </c>
      <c r="AC310">
        <v>-1</v>
      </c>
      <c r="AD310">
        <v>0</v>
      </c>
      <c r="AE310">
        <v>0</v>
      </c>
      <c r="AF310">
        <v>0</v>
      </c>
      <c r="AG310">
        <v>0</v>
      </c>
      <c r="AH310">
        <v>0</v>
      </c>
      <c r="AK310">
        <v>0</v>
      </c>
      <c r="AM310">
        <v>0</v>
      </c>
      <c r="AO310" s="92"/>
      <c r="AP310" s="82" t="s">
        <v>325</v>
      </c>
      <c r="AQ310" s="82" t="s">
        <v>326</v>
      </c>
      <c r="AR310" s="82"/>
      <c r="AS310">
        <v>0</v>
      </c>
      <c r="AT310">
        <v>0</v>
      </c>
      <c r="AU310">
        <v>2024</v>
      </c>
      <c r="AY310">
        <v>0</v>
      </c>
      <c r="AZ310">
        <v>0</v>
      </c>
      <c r="BA310" s="82" t="s">
        <v>398</v>
      </c>
      <c r="BB310">
        <v>1964</v>
      </c>
      <c r="BC310">
        <v>0</v>
      </c>
      <c r="BD310" s="92"/>
      <c r="BE310" s="92"/>
      <c r="BF310">
        <v>0</v>
      </c>
      <c r="BG310">
        <v>0</v>
      </c>
      <c r="BH310">
        <v>0</v>
      </c>
      <c r="BI310" s="92"/>
      <c r="BJ310" s="92"/>
      <c r="BK310" s="92"/>
      <c r="BL310">
        <v>0</v>
      </c>
    </row>
    <row r="311" spans="1:64" x14ac:dyDescent="0.25">
      <c r="A311" s="82" t="s">
        <v>297</v>
      </c>
      <c r="B311" s="82" t="s">
        <v>397</v>
      </c>
      <c r="C311" s="82" t="s">
        <v>98</v>
      </c>
      <c r="D311" s="82" t="s">
        <v>305</v>
      </c>
      <c r="E311" s="82" t="s">
        <v>58</v>
      </c>
      <c r="F311" s="82" t="s">
        <v>323</v>
      </c>
      <c r="G311" s="82" t="s">
        <v>323</v>
      </c>
      <c r="H311">
        <v>0</v>
      </c>
      <c r="I311">
        <v>0</v>
      </c>
      <c r="J311">
        <v>0</v>
      </c>
      <c r="K311" s="92"/>
      <c r="L311">
        <v>0</v>
      </c>
      <c r="M311" s="92"/>
      <c r="N311" s="92"/>
      <c r="O311" s="92"/>
      <c r="P311">
        <v>0</v>
      </c>
      <c r="Q311" s="92"/>
      <c r="R311" s="92"/>
      <c r="S311">
        <v>-1</v>
      </c>
      <c r="T311">
        <v>0</v>
      </c>
      <c r="U311" s="82" t="s">
        <v>324</v>
      </c>
      <c r="V311" s="92"/>
      <c r="W311">
        <v>0</v>
      </c>
      <c r="X311" s="92"/>
      <c r="Y311">
        <v>0</v>
      </c>
      <c r="Z311">
        <v>0</v>
      </c>
      <c r="AA311">
        <v>0</v>
      </c>
      <c r="AB311">
        <v>0</v>
      </c>
      <c r="AC311">
        <v>-1</v>
      </c>
      <c r="AD311">
        <v>0</v>
      </c>
      <c r="AE311">
        <v>0</v>
      </c>
      <c r="AF311">
        <v>0</v>
      </c>
      <c r="AG311">
        <v>0</v>
      </c>
      <c r="AH311">
        <v>0</v>
      </c>
      <c r="AK311">
        <v>0</v>
      </c>
      <c r="AM311">
        <v>0</v>
      </c>
      <c r="AO311" s="92"/>
      <c r="AP311" s="82" t="s">
        <v>325</v>
      </c>
      <c r="AQ311" s="82" t="s">
        <v>326</v>
      </c>
      <c r="AR311" s="82"/>
      <c r="AS311">
        <v>0</v>
      </c>
      <c r="AT311">
        <v>0</v>
      </c>
      <c r="AU311">
        <v>2024</v>
      </c>
      <c r="AY311">
        <v>0</v>
      </c>
      <c r="AZ311">
        <v>0</v>
      </c>
      <c r="BA311" s="82" t="s">
        <v>398</v>
      </c>
      <c r="BB311">
        <v>1965</v>
      </c>
      <c r="BC311">
        <v>0</v>
      </c>
      <c r="BD311" s="92"/>
      <c r="BE311" s="92"/>
      <c r="BF311">
        <v>0</v>
      </c>
      <c r="BG311">
        <v>0</v>
      </c>
      <c r="BH311">
        <v>0</v>
      </c>
      <c r="BI311" s="92"/>
      <c r="BJ311" s="92"/>
      <c r="BK311" s="92"/>
      <c r="BL311">
        <v>0</v>
      </c>
    </row>
    <row r="312" spans="1:64" x14ac:dyDescent="0.25">
      <c r="A312" s="82" t="s">
        <v>297</v>
      </c>
      <c r="B312" s="82" t="s">
        <v>397</v>
      </c>
      <c r="C312" s="82" t="s">
        <v>98</v>
      </c>
      <c r="D312" s="82" t="s">
        <v>306</v>
      </c>
      <c r="E312" s="82" t="s">
        <v>59</v>
      </c>
      <c r="F312" s="82" t="s">
        <v>323</v>
      </c>
      <c r="G312" s="82" t="s">
        <v>323</v>
      </c>
      <c r="H312">
        <v>0</v>
      </c>
      <c r="I312">
        <v>0</v>
      </c>
      <c r="J312">
        <v>0</v>
      </c>
      <c r="K312" s="92"/>
      <c r="L312">
        <v>0</v>
      </c>
      <c r="M312" s="92"/>
      <c r="N312" s="92"/>
      <c r="O312" s="92"/>
      <c r="P312">
        <v>0</v>
      </c>
      <c r="Q312" s="92"/>
      <c r="R312" s="92"/>
      <c r="S312">
        <v>-1</v>
      </c>
      <c r="T312">
        <v>0</v>
      </c>
      <c r="U312" s="82" t="s">
        <v>324</v>
      </c>
      <c r="V312" s="92"/>
      <c r="W312">
        <v>0</v>
      </c>
      <c r="X312" s="92"/>
      <c r="Y312">
        <v>0</v>
      </c>
      <c r="Z312">
        <v>0</v>
      </c>
      <c r="AA312">
        <v>0</v>
      </c>
      <c r="AB312">
        <v>0</v>
      </c>
      <c r="AC312">
        <v>-1</v>
      </c>
      <c r="AD312">
        <v>0</v>
      </c>
      <c r="AE312">
        <v>0</v>
      </c>
      <c r="AF312">
        <v>0</v>
      </c>
      <c r="AG312">
        <v>0</v>
      </c>
      <c r="AH312">
        <v>0</v>
      </c>
      <c r="AK312">
        <v>0</v>
      </c>
      <c r="AM312">
        <v>0</v>
      </c>
      <c r="AO312" s="92"/>
      <c r="AP312" s="82" t="s">
        <v>325</v>
      </c>
      <c r="AQ312" s="82" t="s">
        <v>326</v>
      </c>
      <c r="AR312" s="82"/>
      <c r="AS312">
        <v>0</v>
      </c>
      <c r="AT312">
        <v>0</v>
      </c>
      <c r="AU312">
        <v>2024</v>
      </c>
      <c r="AY312">
        <v>0</v>
      </c>
      <c r="AZ312">
        <v>0</v>
      </c>
      <c r="BA312" s="82" t="s">
        <v>398</v>
      </c>
      <c r="BB312">
        <v>1966</v>
      </c>
      <c r="BC312">
        <v>0</v>
      </c>
      <c r="BD312" s="92"/>
      <c r="BE312" s="92"/>
      <c r="BF312">
        <v>0</v>
      </c>
      <c r="BG312">
        <v>0</v>
      </c>
      <c r="BH312">
        <v>0</v>
      </c>
      <c r="BI312" s="92"/>
      <c r="BJ312" s="92"/>
      <c r="BK312" s="92"/>
      <c r="BL312">
        <v>0</v>
      </c>
    </row>
    <row r="313" spans="1:64" x14ac:dyDescent="0.25">
      <c r="A313" s="82" t="s">
        <v>297</v>
      </c>
      <c r="B313" s="82" t="s">
        <v>397</v>
      </c>
      <c r="C313" s="82" t="s">
        <v>98</v>
      </c>
      <c r="D313" s="82" t="s">
        <v>307</v>
      </c>
      <c r="E313" s="82" t="s">
        <v>60</v>
      </c>
      <c r="F313" s="82" t="s">
        <v>323</v>
      </c>
      <c r="G313" s="82" t="s">
        <v>323</v>
      </c>
      <c r="H313">
        <v>0</v>
      </c>
      <c r="I313">
        <v>0</v>
      </c>
      <c r="J313">
        <v>0</v>
      </c>
      <c r="K313" s="92"/>
      <c r="L313">
        <v>0</v>
      </c>
      <c r="M313" s="92"/>
      <c r="N313" s="92"/>
      <c r="O313" s="92"/>
      <c r="P313">
        <v>0</v>
      </c>
      <c r="Q313" s="92"/>
      <c r="R313" s="92"/>
      <c r="S313">
        <v>-1</v>
      </c>
      <c r="T313">
        <v>0</v>
      </c>
      <c r="U313" s="82" t="s">
        <v>324</v>
      </c>
      <c r="V313" s="92"/>
      <c r="W313">
        <v>0</v>
      </c>
      <c r="X313" s="92"/>
      <c r="Y313">
        <v>0</v>
      </c>
      <c r="Z313">
        <v>0</v>
      </c>
      <c r="AA313">
        <v>0</v>
      </c>
      <c r="AB313">
        <v>0</v>
      </c>
      <c r="AC313">
        <v>-1</v>
      </c>
      <c r="AD313">
        <v>0</v>
      </c>
      <c r="AE313">
        <v>0</v>
      </c>
      <c r="AF313">
        <v>0</v>
      </c>
      <c r="AG313">
        <v>0</v>
      </c>
      <c r="AH313">
        <v>0</v>
      </c>
      <c r="AK313">
        <v>0</v>
      </c>
      <c r="AM313">
        <v>0</v>
      </c>
      <c r="AO313" s="92"/>
      <c r="AP313" s="82" t="s">
        <v>325</v>
      </c>
      <c r="AQ313" s="82" t="s">
        <v>326</v>
      </c>
      <c r="AR313" s="82"/>
      <c r="AS313">
        <v>0</v>
      </c>
      <c r="AT313">
        <v>0</v>
      </c>
      <c r="AU313">
        <v>2024</v>
      </c>
      <c r="AY313">
        <v>0</v>
      </c>
      <c r="AZ313">
        <v>0</v>
      </c>
      <c r="BA313" s="82" t="s">
        <v>398</v>
      </c>
      <c r="BB313">
        <v>1967</v>
      </c>
      <c r="BC313">
        <v>0</v>
      </c>
      <c r="BD313" s="92"/>
      <c r="BE313" s="92"/>
      <c r="BF313">
        <v>0</v>
      </c>
      <c r="BG313">
        <v>0</v>
      </c>
      <c r="BH313">
        <v>0</v>
      </c>
      <c r="BI313" s="92"/>
      <c r="BJ313" s="92"/>
      <c r="BK313" s="92"/>
      <c r="BL313">
        <v>0</v>
      </c>
    </row>
    <row r="314" spans="1:64" x14ac:dyDescent="0.25">
      <c r="A314" s="82" t="s">
        <v>297</v>
      </c>
      <c r="B314" s="82" t="s">
        <v>397</v>
      </c>
      <c r="C314" s="82" t="s">
        <v>98</v>
      </c>
      <c r="D314" s="82" t="s">
        <v>308</v>
      </c>
      <c r="E314" s="82" t="s">
        <v>61</v>
      </c>
      <c r="F314" s="82" t="s">
        <v>323</v>
      </c>
      <c r="G314" s="82" t="s">
        <v>323</v>
      </c>
      <c r="H314">
        <v>0</v>
      </c>
      <c r="I314">
        <v>0</v>
      </c>
      <c r="J314">
        <v>0</v>
      </c>
      <c r="K314" s="92"/>
      <c r="L314">
        <v>0</v>
      </c>
      <c r="M314" s="92"/>
      <c r="N314" s="92"/>
      <c r="O314" s="92"/>
      <c r="P314">
        <v>0</v>
      </c>
      <c r="Q314" s="92"/>
      <c r="R314" s="92"/>
      <c r="S314">
        <v>-1</v>
      </c>
      <c r="T314">
        <v>0</v>
      </c>
      <c r="U314" s="82" t="s">
        <v>324</v>
      </c>
      <c r="V314" s="92"/>
      <c r="W314">
        <v>0</v>
      </c>
      <c r="X314" s="92"/>
      <c r="Y314">
        <v>0</v>
      </c>
      <c r="Z314">
        <v>0</v>
      </c>
      <c r="AA314">
        <v>0</v>
      </c>
      <c r="AB314">
        <v>0</v>
      </c>
      <c r="AC314">
        <v>-1</v>
      </c>
      <c r="AD314">
        <v>0</v>
      </c>
      <c r="AE314">
        <v>0</v>
      </c>
      <c r="AF314">
        <v>0</v>
      </c>
      <c r="AG314">
        <v>0</v>
      </c>
      <c r="AH314">
        <v>0</v>
      </c>
      <c r="AK314">
        <v>0</v>
      </c>
      <c r="AM314">
        <v>0</v>
      </c>
      <c r="AO314" s="92"/>
      <c r="AP314" s="82" t="s">
        <v>325</v>
      </c>
      <c r="AQ314" s="82" t="s">
        <v>326</v>
      </c>
      <c r="AR314" s="82"/>
      <c r="AS314">
        <v>0</v>
      </c>
      <c r="AT314">
        <v>0</v>
      </c>
      <c r="AU314">
        <v>2024</v>
      </c>
      <c r="AY314">
        <v>0</v>
      </c>
      <c r="AZ314">
        <v>0</v>
      </c>
      <c r="BA314" s="82" t="s">
        <v>398</v>
      </c>
      <c r="BB314">
        <v>1968</v>
      </c>
      <c r="BC314">
        <v>0</v>
      </c>
      <c r="BD314" s="92"/>
      <c r="BE314" s="92"/>
      <c r="BF314">
        <v>0</v>
      </c>
      <c r="BG314">
        <v>0</v>
      </c>
      <c r="BH314">
        <v>0</v>
      </c>
      <c r="BI314" s="92"/>
      <c r="BJ314" s="92"/>
      <c r="BK314" s="92"/>
      <c r="BL314">
        <v>0</v>
      </c>
    </row>
    <row r="315" spans="1:64" x14ac:dyDescent="0.25">
      <c r="A315" s="82" t="s">
        <v>297</v>
      </c>
      <c r="B315" s="82" t="s">
        <v>397</v>
      </c>
      <c r="C315" s="82" t="s">
        <v>98</v>
      </c>
      <c r="D315" s="82" t="s">
        <v>309</v>
      </c>
      <c r="E315" s="82" t="s">
        <v>310</v>
      </c>
      <c r="F315" s="82" t="s">
        <v>323</v>
      </c>
      <c r="G315" s="82" t="s">
        <v>323</v>
      </c>
      <c r="H315">
        <v>0</v>
      </c>
      <c r="I315">
        <v>0</v>
      </c>
      <c r="J315">
        <v>0</v>
      </c>
      <c r="K315" s="92"/>
      <c r="L315">
        <v>0</v>
      </c>
      <c r="M315" s="92"/>
      <c r="N315" s="92"/>
      <c r="O315" s="92"/>
      <c r="P315">
        <v>0</v>
      </c>
      <c r="Q315" s="92"/>
      <c r="R315" s="92"/>
      <c r="S315">
        <v>-1</v>
      </c>
      <c r="T315">
        <v>0</v>
      </c>
      <c r="U315" s="82" t="s">
        <v>324</v>
      </c>
      <c r="V315" s="92"/>
      <c r="W315">
        <v>0</v>
      </c>
      <c r="X315" s="92"/>
      <c r="Y315">
        <v>0</v>
      </c>
      <c r="Z315">
        <v>0</v>
      </c>
      <c r="AA315">
        <v>0</v>
      </c>
      <c r="AB315">
        <v>0</v>
      </c>
      <c r="AC315">
        <v>-1</v>
      </c>
      <c r="AD315">
        <v>0</v>
      </c>
      <c r="AE315">
        <v>0</v>
      </c>
      <c r="AF315">
        <v>0</v>
      </c>
      <c r="AG315">
        <v>0</v>
      </c>
      <c r="AH315">
        <v>0</v>
      </c>
      <c r="AK315">
        <v>0</v>
      </c>
      <c r="AM315">
        <v>0</v>
      </c>
      <c r="AO315" s="92"/>
      <c r="AP315" s="82" t="s">
        <v>325</v>
      </c>
      <c r="AQ315" s="82" t="s">
        <v>326</v>
      </c>
      <c r="AR315" s="82"/>
      <c r="AS315">
        <v>0</v>
      </c>
      <c r="AT315">
        <v>0</v>
      </c>
      <c r="AU315">
        <v>2024</v>
      </c>
      <c r="AY315">
        <v>0</v>
      </c>
      <c r="AZ315">
        <v>0</v>
      </c>
      <c r="BA315" s="82" t="s">
        <v>398</v>
      </c>
      <c r="BB315">
        <v>1969</v>
      </c>
      <c r="BC315">
        <v>0</v>
      </c>
      <c r="BD315" s="92"/>
      <c r="BE315" s="92"/>
      <c r="BF315">
        <v>0</v>
      </c>
      <c r="BG315">
        <v>0</v>
      </c>
      <c r="BH315">
        <v>0</v>
      </c>
      <c r="BI315" s="92"/>
      <c r="BJ315" s="92"/>
      <c r="BK315" s="92"/>
      <c r="BL315">
        <v>0</v>
      </c>
    </row>
    <row r="316" spans="1:64" x14ac:dyDescent="0.25">
      <c r="A316" s="82" t="s">
        <v>297</v>
      </c>
      <c r="B316" s="82" t="s">
        <v>397</v>
      </c>
      <c r="C316" s="82" t="s">
        <v>98</v>
      </c>
      <c r="D316" s="82" t="s">
        <v>311</v>
      </c>
      <c r="E316" s="82" t="s">
        <v>312</v>
      </c>
      <c r="F316" s="82" t="s">
        <v>323</v>
      </c>
      <c r="G316" s="82" t="s">
        <v>323</v>
      </c>
      <c r="H316">
        <v>0</v>
      </c>
      <c r="I316">
        <v>0</v>
      </c>
      <c r="J316">
        <v>0</v>
      </c>
      <c r="K316" s="92"/>
      <c r="L316">
        <v>0</v>
      </c>
      <c r="M316" s="92"/>
      <c r="N316" s="92"/>
      <c r="O316" s="92"/>
      <c r="P316">
        <v>0</v>
      </c>
      <c r="Q316" s="92"/>
      <c r="R316" s="92"/>
      <c r="S316">
        <v>-1</v>
      </c>
      <c r="T316">
        <v>0</v>
      </c>
      <c r="U316" s="82" t="s">
        <v>324</v>
      </c>
      <c r="V316" s="92"/>
      <c r="W316">
        <v>0</v>
      </c>
      <c r="X316" s="92"/>
      <c r="Y316">
        <v>0</v>
      </c>
      <c r="Z316">
        <v>0</v>
      </c>
      <c r="AA316">
        <v>0</v>
      </c>
      <c r="AB316">
        <v>0</v>
      </c>
      <c r="AC316">
        <v>-1</v>
      </c>
      <c r="AD316">
        <v>0</v>
      </c>
      <c r="AE316">
        <v>0</v>
      </c>
      <c r="AF316">
        <v>0</v>
      </c>
      <c r="AG316">
        <v>0</v>
      </c>
      <c r="AH316">
        <v>0</v>
      </c>
      <c r="AK316">
        <v>0</v>
      </c>
      <c r="AM316">
        <v>0</v>
      </c>
      <c r="AO316" s="92"/>
      <c r="AP316" s="82" t="s">
        <v>325</v>
      </c>
      <c r="AQ316" s="82" t="s">
        <v>326</v>
      </c>
      <c r="AR316" s="82"/>
      <c r="AS316">
        <v>0</v>
      </c>
      <c r="AT316">
        <v>0</v>
      </c>
      <c r="AU316">
        <v>2024</v>
      </c>
      <c r="AY316">
        <v>0</v>
      </c>
      <c r="AZ316">
        <v>0</v>
      </c>
      <c r="BA316" s="82" t="s">
        <v>398</v>
      </c>
      <c r="BB316">
        <v>1970</v>
      </c>
      <c r="BC316">
        <v>0</v>
      </c>
      <c r="BD316" s="92"/>
      <c r="BE316" s="92"/>
      <c r="BF316">
        <v>0</v>
      </c>
      <c r="BG316">
        <v>0</v>
      </c>
      <c r="BH316">
        <v>0</v>
      </c>
      <c r="BI316" s="92"/>
      <c r="BJ316" s="92"/>
      <c r="BK316" s="92"/>
      <c r="BL316">
        <v>0</v>
      </c>
    </row>
    <row r="317" spans="1:64" x14ac:dyDescent="0.25">
      <c r="A317" s="82" t="s">
        <v>297</v>
      </c>
      <c r="B317" s="82" t="s">
        <v>397</v>
      </c>
      <c r="C317" s="82" t="s">
        <v>98</v>
      </c>
      <c r="D317" s="82" t="s">
        <v>313</v>
      </c>
      <c r="E317" s="82" t="s">
        <v>314</v>
      </c>
      <c r="F317" s="82" t="s">
        <v>323</v>
      </c>
      <c r="G317" s="82" t="s">
        <v>323</v>
      </c>
      <c r="H317">
        <v>0</v>
      </c>
      <c r="I317">
        <v>0</v>
      </c>
      <c r="J317">
        <v>0</v>
      </c>
      <c r="K317" s="92"/>
      <c r="L317">
        <v>0</v>
      </c>
      <c r="M317" s="92"/>
      <c r="N317" s="92"/>
      <c r="O317" s="92"/>
      <c r="P317">
        <v>0</v>
      </c>
      <c r="Q317" s="92"/>
      <c r="R317" s="92"/>
      <c r="S317">
        <v>-1</v>
      </c>
      <c r="T317">
        <v>0</v>
      </c>
      <c r="U317" s="82" t="s">
        <v>324</v>
      </c>
      <c r="V317" s="92"/>
      <c r="W317">
        <v>0</v>
      </c>
      <c r="X317" s="92"/>
      <c r="Y317">
        <v>0</v>
      </c>
      <c r="Z317">
        <v>0</v>
      </c>
      <c r="AA317">
        <v>0</v>
      </c>
      <c r="AB317">
        <v>0</v>
      </c>
      <c r="AC317">
        <v>-1</v>
      </c>
      <c r="AD317">
        <v>0</v>
      </c>
      <c r="AE317">
        <v>0</v>
      </c>
      <c r="AF317">
        <v>0</v>
      </c>
      <c r="AG317">
        <v>0</v>
      </c>
      <c r="AH317">
        <v>0</v>
      </c>
      <c r="AK317">
        <v>0</v>
      </c>
      <c r="AM317">
        <v>0</v>
      </c>
      <c r="AO317" s="92"/>
      <c r="AP317" s="82" t="s">
        <v>325</v>
      </c>
      <c r="AQ317" s="82" t="s">
        <v>326</v>
      </c>
      <c r="AR317" s="82"/>
      <c r="AS317">
        <v>0</v>
      </c>
      <c r="AT317">
        <v>0</v>
      </c>
      <c r="AU317">
        <v>2024</v>
      </c>
      <c r="AY317">
        <v>0</v>
      </c>
      <c r="AZ317">
        <v>0</v>
      </c>
      <c r="BA317" s="82" t="s">
        <v>398</v>
      </c>
      <c r="BB317">
        <v>1971</v>
      </c>
      <c r="BC317">
        <v>0</v>
      </c>
      <c r="BD317" s="92"/>
      <c r="BE317" s="92"/>
      <c r="BF317">
        <v>0</v>
      </c>
      <c r="BG317">
        <v>0</v>
      </c>
      <c r="BH317">
        <v>0</v>
      </c>
      <c r="BI317" s="92"/>
      <c r="BJ317" s="92"/>
      <c r="BK317" s="92"/>
      <c r="BL317">
        <v>0</v>
      </c>
    </row>
    <row r="318" spans="1:64" x14ac:dyDescent="0.25">
      <c r="A318" s="82" t="s">
        <v>297</v>
      </c>
      <c r="B318" s="82" t="s">
        <v>397</v>
      </c>
      <c r="C318" s="82" t="s">
        <v>98</v>
      </c>
      <c r="D318" s="82" t="s">
        <v>298</v>
      </c>
      <c r="E318" s="82" t="s">
        <v>55</v>
      </c>
      <c r="F318" s="82" t="s">
        <v>327</v>
      </c>
      <c r="G318" s="82" t="s">
        <v>327</v>
      </c>
      <c r="H318">
        <v>5.7786885648965836E-2</v>
      </c>
      <c r="I318">
        <v>5.4000000953674316</v>
      </c>
      <c r="J318">
        <v>5.7786885648965836E-2</v>
      </c>
      <c r="K318" s="92"/>
      <c r="L318">
        <v>0</v>
      </c>
      <c r="M318" s="92"/>
      <c r="N318" s="92"/>
      <c r="O318" s="92"/>
      <c r="P318">
        <v>0</v>
      </c>
      <c r="Q318" s="92"/>
      <c r="R318" s="92"/>
      <c r="S318">
        <v>-1</v>
      </c>
      <c r="T318">
        <v>0</v>
      </c>
      <c r="U318" s="82" t="s">
        <v>328</v>
      </c>
      <c r="V318" s="92"/>
      <c r="W318">
        <v>507.60000610351563</v>
      </c>
      <c r="X318" s="92"/>
      <c r="Y318">
        <v>0</v>
      </c>
      <c r="Z318">
        <v>30.063005447387695</v>
      </c>
      <c r="AA318">
        <v>30.063005447387695</v>
      </c>
      <c r="AB318">
        <v>0</v>
      </c>
      <c r="AC318">
        <v>-1</v>
      </c>
      <c r="AD318">
        <v>0</v>
      </c>
      <c r="AE318">
        <v>0</v>
      </c>
      <c r="AF318">
        <v>0</v>
      </c>
      <c r="AG318">
        <v>92</v>
      </c>
      <c r="AH318">
        <v>94</v>
      </c>
      <c r="AI318">
        <v>1.0701275430619717E-2</v>
      </c>
      <c r="AJ318">
        <v>59.225780487060547</v>
      </c>
      <c r="AK318">
        <v>0</v>
      </c>
      <c r="AL318">
        <v>0</v>
      </c>
      <c r="AM318">
        <v>30.063005447387695</v>
      </c>
      <c r="AN318">
        <v>59.225780487060547</v>
      </c>
      <c r="AO318" s="92"/>
      <c r="AP318" s="82" t="s">
        <v>329</v>
      </c>
      <c r="AQ318" s="82" t="s">
        <v>326</v>
      </c>
      <c r="AR318" s="82"/>
      <c r="AS318">
        <v>0</v>
      </c>
      <c r="AT318">
        <v>0</v>
      </c>
      <c r="AU318">
        <v>2024</v>
      </c>
      <c r="AY318">
        <v>0</v>
      </c>
      <c r="AZ318">
        <v>0</v>
      </c>
      <c r="BA318" s="82" t="s">
        <v>398</v>
      </c>
      <c r="BB318">
        <v>1972</v>
      </c>
      <c r="BC318">
        <v>5.4000000953674316</v>
      </c>
      <c r="BD318" s="92"/>
      <c r="BE318" s="92"/>
      <c r="BF318">
        <v>507.60000610351563</v>
      </c>
      <c r="BG318">
        <v>0</v>
      </c>
      <c r="BH318">
        <v>0</v>
      </c>
      <c r="BI318" s="92"/>
      <c r="BJ318" s="92"/>
      <c r="BK318" s="92"/>
      <c r="BL318">
        <v>0</v>
      </c>
    </row>
    <row r="319" spans="1:64" x14ac:dyDescent="0.25">
      <c r="A319" s="82" t="s">
        <v>297</v>
      </c>
      <c r="B319" s="82" t="s">
        <v>397</v>
      </c>
      <c r="C319" s="82" t="s">
        <v>98</v>
      </c>
      <c r="D319" s="82" t="s">
        <v>303</v>
      </c>
      <c r="E319" s="82" t="s">
        <v>304</v>
      </c>
      <c r="F319" s="82" t="s">
        <v>327</v>
      </c>
      <c r="G319" s="82" t="s">
        <v>327</v>
      </c>
      <c r="H319">
        <v>5.7786885648965836E-2</v>
      </c>
      <c r="I319">
        <v>5.4000000953674316</v>
      </c>
      <c r="J319">
        <v>5.7786885648965836E-2</v>
      </c>
      <c r="K319" s="92"/>
      <c r="L319">
        <v>0</v>
      </c>
      <c r="M319" s="92"/>
      <c r="N319" s="92"/>
      <c r="O319" s="92"/>
      <c r="P319">
        <v>0</v>
      </c>
      <c r="Q319" s="92"/>
      <c r="R319" s="92"/>
      <c r="S319">
        <v>-1</v>
      </c>
      <c r="T319">
        <v>0</v>
      </c>
      <c r="U319" s="82" t="s">
        <v>328</v>
      </c>
      <c r="V319" s="92"/>
      <c r="W319">
        <v>507.60000610351563</v>
      </c>
      <c r="X319" s="92"/>
      <c r="Y319">
        <v>0</v>
      </c>
      <c r="Z319">
        <v>30.063005447387695</v>
      </c>
      <c r="AA319">
        <v>30.063005447387695</v>
      </c>
      <c r="AB319">
        <v>0</v>
      </c>
      <c r="AC319">
        <v>-1</v>
      </c>
      <c r="AD319">
        <v>0</v>
      </c>
      <c r="AE319">
        <v>0</v>
      </c>
      <c r="AF319">
        <v>0</v>
      </c>
      <c r="AG319">
        <v>92</v>
      </c>
      <c r="AH319">
        <v>94</v>
      </c>
      <c r="AI319">
        <v>1.0701275430619717E-2</v>
      </c>
      <c r="AJ319">
        <v>59.225780487060547</v>
      </c>
      <c r="AK319">
        <v>0</v>
      </c>
      <c r="AL319">
        <v>0</v>
      </c>
      <c r="AM319">
        <v>30.063005447387695</v>
      </c>
      <c r="AN319">
        <v>59.225780487060547</v>
      </c>
      <c r="AO319" s="92"/>
      <c r="AP319" s="82" t="s">
        <v>329</v>
      </c>
      <c r="AQ319" s="82" t="s">
        <v>326</v>
      </c>
      <c r="AR319" s="82"/>
      <c r="AS319">
        <v>0</v>
      </c>
      <c r="AT319">
        <v>0</v>
      </c>
      <c r="AU319">
        <v>2024</v>
      </c>
      <c r="AY319">
        <v>0</v>
      </c>
      <c r="AZ319">
        <v>0</v>
      </c>
      <c r="BA319" s="82" t="s">
        <v>398</v>
      </c>
      <c r="BB319">
        <v>1973</v>
      </c>
      <c r="BC319">
        <v>5.4000000953674316</v>
      </c>
      <c r="BD319" s="92"/>
      <c r="BE319" s="92"/>
      <c r="BF319">
        <v>507.60000610351563</v>
      </c>
      <c r="BG319">
        <v>0</v>
      </c>
      <c r="BH319">
        <v>0</v>
      </c>
      <c r="BI319" s="92"/>
      <c r="BJ319" s="92"/>
      <c r="BK319" s="92"/>
      <c r="BL319">
        <v>0</v>
      </c>
    </row>
    <row r="320" spans="1:64" x14ac:dyDescent="0.25">
      <c r="A320" s="82" t="s">
        <v>297</v>
      </c>
      <c r="B320" s="82" t="s">
        <v>397</v>
      </c>
      <c r="C320" s="82" t="s">
        <v>98</v>
      </c>
      <c r="D320" s="82" t="s">
        <v>305</v>
      </c>
      <c r="E320" s="82" t="s">
        <v>58</v>
      </c>
      <c r="F320" s="82" t="s">
        <v>327</v>
      </c>
      <c r="G320" s="82" t="s">
        <v>327</v>
      </c>
      <c r="H320">
        <v>5.7786885648965836E-2</v>
      </c>
      <c r="I320">
        <v>5.4000000953674316</v>
      </c>
      <c r="J320">
        <v>5.7786885648965836E-2</v>
      </c>
      <c r="K320" s="92"/>
      <c r="L320">
        <v>0</v>
      </c>
      <c r="M320" s="92"/>
      <c r="N320" s="92"/>
      <c r="O320" s="92"/>
      <c r="P320">
        <v>0</v>
      </c>
      <c r="Q320" s="92"/>
      <c r="R320" s="92"/>
      <c r="S320">
        <v>-1</v>
      </c>
      <c r="T320">
        <v>0</v>
      </c>
      <c r="U320" s="82" t="s">
        <v>328</v>
      </c>
      <c r="V320" s="92"/>
      <c r="W320">
        <v>507.60000610351563</v>
      </c>
      <c r="X320" s="92"/>
      <c r="Y320">
        <v>0</v>
      </c>
      <c r="Z320">
        <v>30.063005447387695</v>
      </c>
      <c r="AA320">
        <v>30.063005447387695</v>
      </c>
      <c r="AB320">
        <v>0</v>
      </c>
      <c r="AC320">
        <v>-1</v>
      </c>
      <c r="AD320">
        <v>0</v>
      </c>
      <c r="AE320">
        <v>0</v>
      </c>
      <c r="AF320">
        <v>0</v>
      </c>
      <c r="AG320">
        <v>92</v>
      </c>
      <c r="AH320">
        <v>94</v>
      </c>
      <c r="AI320">
        <v>1.0701275430619717E-2</v>
      </c>
      <c r="AJ320">
        <v>59.225780487060547</v>
      </c>
      <c r="AK320">
        <v>0</v>
      </c>
      <c r="AL320">
        <v>0</v>
      </c>
      <c r="AM320">
        <v>30.063005447387695</v>
      </c>
      <c r="AN320">
        <v>59.225780487060547</v>
      </c>
      <c r="AO320" s="92"/>
      <c r="AP320" s="82" t="s">
        <v>329</v>
      </c>
      <c r="AQ320" s="82" t="s">
        <v>326</v>
      </c>
      <c r="AR320" s="82"/>
      <c r="AS320">
        <v>0</v>
      </c>
      <c r="AT320">
        <v>0</v>
      </c>
      <c r="AU320">
        <v>2024</v>
      </c>
      <c r="AY320">
        <v>0</v>
      </c>
      <c r="AZ320">
        <v>0</v>
      </c>
      <c r="BA320" s="82" t="s">
        <v>398</v>
      </c>
      <c r="BB320">
        <v>1974</v>
      </c>
      <c r="BC320">
        <v>5.4000000953674316</v>
      </c>
      <c r="BD320" s="92"/>
      <c r="BE320" s="92"/>
      <c r="BF320">
        <v>507.60000610351563</v>
      </c>
      <c r="BG320">
        <v>0</v>
      </c>
      <c r="BH320">
        <v>0</v>
      </c>
      <c r="BI320" s="92"/>
      <c r="BJ320" s="92"/>
      <c r="BK320" s="92"/>
      <c r="BL320">
        <v>0</v>
      </c>
    </row>
    <row r="321" spans="1:64" x14ac:dyDescent="0.25">
      <c r="A321" s="82" t="s">
        <v>297</v>
      </c>
      <c r="B321" s="82" t="s">
        <v>397</v>
      </c>
      <c r="C321" s="82" t="s">
        <v>98</v>
      </c>
      <c r="D321" s="82" t="s">
        <v>306</v>
      </c>
      <c r="E321" s="82" t="s">
        <v>59</v>
      </c>
      <c r="F321" s="82" t="s">
        <v>327</v>
      </c>
      <c r="G321" s="82" t="s">
        <v>327</v>
      </c>
      <c r="H321">
        <v>5.7786885648965836E-2</v>
      </c>
      <c r="I321">
        <v>5.4000000953674316</v>
      </c>
      <c r="J321">
        <v>5.7786885648965836E-2</v>
      </c>
      <c r="K321" s="92"/>
      <c r="L321">
        <v>0</v>
      </c>
      <c r="M321" s="92"/>
      <c r="N321" s="92"/>
      <c r="O321" s="92"/>
      <c r="P321">
        <v>0</v>
      </c>
      <c r="Q321" s="92"/>
      <c r="R321" s="92"/>
      <c r="S321">
        <v>-1</v>
      </c>
      <c r="T321">
        <v>0</v>
      </c>
      <c r="U321" s="82" t="s">
        <v>328</v>
      </c>
      <c r="V321" s="92"/>
      <c r="W321">
        <v>507.60000610351563</v>
      </c>
      <c r="X321" s="92"/>
      <c r="Y321">
        <v>0</v>
      </c>
      <c r="Z321">
        <v>30.063005447387695</v>
      </c>
      <c r="AA321">
        <v>30.063005447387695</v>
      </c>
      <c r="AB321">
        <v>0</v>
      </c>
      <c r="AC321">
        <v>-1</v>
      </c>
      <c r="AD321">
        <v>0</v>
      </c>
      <c r="AE321">
        <v>0</v>
      </c>
      <c r="AF321">
        <v>0</v>
      </c>
      <c r="AG321">
        <v>92</v>
      </c>
      <c r="AH321">
        <v>94</v>
      </c>
      <c r="AI321">
        <v>1.0701275430619717E-2</v>
      </c>
      <c r="AJ321">
        <v>59.225780487060547</v>
      </c>
      <c r="AK321">
        <v>0</v>
      </c>
      <c r="AL321">
        <v>0</v>
      </c>
      <c r="AM321">
        <v>30.063005447387695</v>
      </c>
      <c r="AN321">
        <v>59.225780487060547</v>
      </c>
      <c r="AO321" s="92"/>
      <c r="AP321" s="82" t="s">
        <v>329</v>
      </c>
      <c r="AQ321" s="82" t="s">
        <v>326</v>
      </c>
      <c r="AR321" s="82"/>
      <c r="AS321">
        <v>0</v>
      </c>
      <c r="AT321">
        <v>0</v>
      </c>
      <c r="AU321">
        <v>2024</v>
      </c>
      <c r="AY321">
        <v>0</v>
      </c>
      <c r="AZ321">
        <v>0</v>
      </c>
      <c r="BA321" s="82" t="s">
        <v>398</v>
      </c>
      <c r="BB321">
        <v>1975</v>
      </c>
      <c r="BC321">
        <v>5.4000000953674316</v>
      </c>
      <c r="BD321" s="92"/>
      <c r="BE321" s="92"/>
      <c r="BF321">
        <v>507.60000610351563</v>
      </c>
      <c r="BG321">
        <v>0</v>
      </c>
      <c r="BH321">
        <v>0</v>
      </c>
      <c r="BI321" s="92"/>
      <c r="BJ321" s="92"/>
      <c r="BK321" s="92"/>
      <c r="BL321">
        <v>0</v>
      </c>
    </row>
    <row r="322" spans="1:64" x14ac:dyDescent="0.25">
      <c r="A322" s="82" t="s">
        <v>297</v>
      </c>
      <c r="B322" s="82" t="s">
        <v>397</v>
      </c>
      <c r="C322" s="82" t="s">
        <v>98</v>
      </c>
      <c r="D322" s="82" t="s">
        <v>307</v>
      </c>
      <c r="E322" s="82" t="s">
        <v>60</v>
      </c>
      <c r="F322" s="82" t="s">
        <v>327</v>
      </c>
      <c r="G322" s="82" t="s">
        <v>327</v>
      </c>
      <c r="H322">
        <v>5.7786885648965836E-2</v>
      </c>
      <c r="I322">
        <v>5.4000000953674316</v>
      </c>
      <c r="J322">
        <v>5.7786885648965836E-2</v>
      </c>
      <c r="K322" s="92"/>
      <c r="L322">
        <v>0</v>
      </c>
      <c r="M322" s="92"/>
      <c r="N322" s="92"/>
      <c r="O322" s="92"/>
      <c r="P322">
        <v>0</v>
      </c>
      <c r="Q322" s="92"/>
      <c r="R322" s="92"/>
      <c r="S322">
        <v>-1</v>
      </c>
      <c r="T322">
        <v>0</v>
      </c>
      <c r="U322" s="82" t="s">
        <v>328</v>
      </c>
      <c r="V322" s="92"/>
      <c r="W322">
        <v>507.60000610351563</v>
      </c>
      <c r="X322" s="92"/>
      <c r="Y322">
        <v>0</v>
      </c>
      <c r="Z322">
        <v>30.063005447387695</v>
      </c>
      <c r="AA322">
        <v>30.063005447387695</v>
      </c>
      <c r="AB322">
        <v>0</v>
      </c>
      <c r="AC322">
        <v>-1</v>
      </c>
      <c r="AD322">
        <v>0</v>
      </c>
      <c r="AE322">
        <v>0</v>
      </c>
      <c r="AF322">
        <v>0</v>
      </c>
      <c r="AG322">
        <v>92</v>
      </c>
      <c r="AH322">
        <v>94</v>
      </c>
      <c r="AI322">
        <v>1.0701275430619717E-2</v>
      </c>
      <c r="AJ322">
        <v>59.225780487060547</v>
      </c>
      <c r="AK322">
        <v>0</v>
      </c>
      <c r="AL322">
        <v>0</v>
      </c>
      <c r="AM322">
        <v>30.063005447387695</v>
      </c>
      <c r="AN322">
        <v>59.225780487060547</v>
      </c>
      <c r="AO322" s="92"/>
      <c r="AP322" s="82" t="s">
        <v>329</v>
      </c>
      <c r="AQ322" s="82" t="s">
        <v>326</v>
      </c>
      <c r="AR322" s="82"/>
      <c r="AS322">
        <v>0</v>
      </c>
      <c r="AT322">
        <v>0</v>
      </c>
      <c r="AU322">
        <v>2024</v>
      </c>
      <c r="AY322">
        <v>0</v>
      </c>
      <c r="AZ322">
        <v>0</v>
      </c>
      <c r="BA322" s="82" t="s">
        <v>398</v>
      </c>
      <c r="BB322">
        <v>1976</v>
      </c>
      <c r="BC322">
        <v>5.4000000953674316</v>
      </c>
      <c r="BD322" s="92"/>
      <c r="BE322" s="92"/>
      <c r="BF322">
        <v>507.60000610351563</v>
      </c>
      <c r="BG322">
        <v>0</v>
      </c>
      <c r="BH322">
        <v>0</v>
      </c>
      <c r="BI322" s="92"/>
      <c r="BJ322" s="92"/>
      <c r="BK322" s="92"/>
      <c r="BL322">
        <v>0</v>
      </c>
    </row>
    <row r="323" spans="1:64" x14ac:dyDescent="0.25">
      <c r="A323" s="82" t="s">
        <v>297</v>
      </c>
      <c r="B323" s="82" t="s">
        <v>397</v>
      </c>
      <c r="C323" s="82" t="s">
        <v>98</v>
      </c>
      <c r="D323" s="82" t="s">
        <v>308</v>
      </c>
      <c r="E323" s="82" t="s">
        <v>61</v>
      </c>
      <c r="F323" s="82" t="s">
        <v>327</v>
      </c>
      <c r="G323" s="82" t="s">
        <v>327</v>
      </c>
      <c r="H323">
        <v>5.7786885648965836E-2</v>
      </c>
      <c r="I323">
        <v>5.4000000953674316</v>
      </c>
      <c r="J323">
        <v>5.7786885648965836E-2</v>
      </c>
      <c r="K323" s="92"/>
      <c r="L323">
        <v>0</v>
      </c>
      <c r="M323" s="92"/>
      <c r="N323" s="92"/>
      <c r="O323" s="92"/>
      <c r="P323">
        <v>0</v>
      </c>
      <c r="Q323" s="92"/>
      <c r="R323" s="92"/>
      <c r="S323">
        <v>-1</v>
      </c>
      <c r="T323">
        <v>0</v>
      </c>
      <c r="U323" s="82" t="s">
        <v>328</v>
      </c>
      <c r="V323" s="92"/>
      <c r="W323">
        <v>507.60000610351563</v>
      </c>
      <c r="X323" s="92"/>
      <c r="Y323">
        <v>0</v>
      </c>
      <c r="Z323">
        <v>30.063005447387695</v>
      </c>
      <c r="AA323">
        <v>30.063005447387695</v>
      </c>
      <c r="AB323">
        <v>0</v>
      </c>
      <c r="AC323">
        <v>-1</v>
      </c>
      <c r="AD323">
        <v>0</v>
      </c>
      <c r="AE323">
        <v>0</v>
      </c>
      <c r="AF323">
        <v>0</v>
      </c>
      <c r="AG323">
        <v>92</v>
      </c>
      <c r="AH323">
        <v>94</v>
      </c>
      <c r="AI323">
        <v>1.0701275430619717E-2</v>
      </c>
      <c r="AJ323">
        <v>59.225780487060547</v>
      </c>
      <c r="AK323">
        <v>0</v>
      </c>
      <c r="AL323">
        <v>0</v>
      </c>
      <c r="AM323">
        <v>30.063005447387695</v>
      </c>
      <c r="AN323">
        <v>59.225780487060547</v>
      </c>
      <c r="AO323" s="92"/>
      <c r="AP323" s="82" t="s">
        <v>329</v>
      </c>
      <c r="AQ323" s="82" t="s">
        <v>326</v>
      </c>
      <c r="AR323" s="82"/>
      <c r="AS323">
        <v>0</v>
      </c>
      <c r="AT323">
        <v>0</v>
      </c>
      <c r="AU323">
        <v>2024</v>
      </c>
      <c r="AY323">
        <v>0</v>
      </c>
      <c r="AZ323">
        <v>0</v>
      </c>
      <c r="BA323" s="82" t="s">
        <v>398</v>
      </c>
      <c r="BB323">
        <v>1977</v>
      </c>
      <c r="BC323">
        <v>5.4000000953674316</v>
      </c>
      <c r="BD323" s="92"/>
      <c r="BE323" s="92"/>
      <c r="BF323">
        <v>507.60000610351563</v>
      </c>
      <c r="BG323">
        <v>0</v>
      </c>
      <c r="BH323">
        <v>0</v>
      </c>
      <c r="BI323" s="92"/>
      <c r="BJ323" s="92"/>
      <c r="BK323" s="92"/>
      <c r="BL323">
        <v>0</v>
      </c>
    </row>
    <row r="324" spans="1:64" x14ac:dyDescent="0.25">
      <c r="A324" s="82" t="s">
        <v>297</v>
      </c>
      <c r="B324" s="82" t="s">
        <v>397</v>
      </c>
      <c r="C324" s="82" t="s">
        <v>98</v>
      </c>
      <c r="D324" s="82" t="s">
        <v>309</v>
      </c>
      <c r="E324" s="82" t="s">
        <v>310</v>
      </c>
      <c r="F324" s="82" t="s">
        <v>327</v>
      </c>
      <c r="G324" s="82" t="s">
        <v>327</v>
      </c>
      <c r="H324">
        <v>5.7786885648965836E-2</v>
      </c>
      <c r="I324">
        <v>5.4000000953674316</v>
      </c>
      <c r="J324">
        <v>5.7786885648965836E-2</v>
      </c>
      <c r="K324" s="92"/>
      <c r="L324">
        <v>0</v>
      </c>
      <c r="M324" s="92"/>
      <c r="N324" s="92"/>
      <c r="O324" s="92"/>
      <c r="P324">
        <v>0</v>
      </c>
      <c r="Q324" s="92"/>
      <c r="R324" s="92"/>
      <c r="S324">
        <v>-1</v>
      </c>
      <c r="T324">
        <v>0</v>
      </c>
      <c r="U324" s="82" t="s">
        <v>328</v>
      </c>
      <c r="V324" s="92"/>
      <c r="W324">
        <v>507.60000610351563</v>
      </c>
      <c r="X324" s="92"/>
      <c r="Y324">
        <v>0</v>
      </c>
      <c r="Z324">
        <v>30.063005447387695</v>
      </c>
      <c r="AA324">
        <v>30.063005447387695</v>
      </c>
      <c r="AB324">
        <v>0</v>
      </c>
      <c r="AC324">
        <v>-1</v>
      </c>
      <c r="AD324">
        <v>0</v>
      </c>
      <c r="AE324">
        <v>0</v>
      </c>
      <c r="AF324">
        <v>0</v>
      </c>
      <c r="AG324">
        <v>92</v>
      </c>
      <c r="AH324">
        <v>94</v>
      </c>
      <c r="AI324">
        <v>1.0701275430619717E-2</v>
      </c>
      <c r="AJ324">
        <v>59.225780487060547</v>
      </c>
      <c r="AK324">
        <v>0</v>
      </c>
      <c r="AL324">
        <v>0</v>
      </c>
      <c r="AM324">
        <v>30.063005447387695</v>
      </c>
      <c r="AN324">
        <v>59.225780487060547</v>
      </c>
      <c r="AO324" s="92"/>
      <c r="AP324" s="82" t="s">
        <v>329</v>
      </c>
      <c r="AQ324" s="82" t="s">
        <v>326</v>
      </c>
      <c r="AR324" s="82"/>
      <c r="AS324">
        <v>0</v>
      </c>
      <c r="AT324">
        <v>0</v>
      </c>
      <c r="AU324">
        <v>2024</v>
      </c>
      <c r="AY324">
        <v>0</v>
      </c>
      <c r="AZ324">
        <v>0</v>
      </c>
      <c r="BA324" s="82" t="s">
        <v>398</v>
      </c>
      <c r="BB324">
        <v>1978</v>
      </c>
      <c r="BC324">
        <v>5.4000000953674316</v>
      </c>
      <c r="BD324" s="92"/>
      <c r="BE324" s="92"/>
      <c r="BF324">
        <v>507.60000610351563</v>
      </c>
      <c r="BG324">
        <v>0</v>
      </c>
      <c r="BH324">
        <v>0</v>
      </c>
      <c r="BI324" s="92"/>
      <c r="BJ324" s="92"/>
      <c r="BK324" s="92"/>
      <c r="BL324">
        <v>0</v>
      </c>
    </row>
    <row r="325" spans="1:64" x14ac:dyDescent="0.25">
      <c r="A325" s="82" t="s">
        <v>297</v>
      </c>
      <c r="B325" s="82" t="s">
        <v>397</v>
      </c>
      <c r="C325" s="82" t="s">
        <v>98</v>
      </c>
      <c r="D325" s="82" t="s">
        <v>311</v>
      </c>
      <c r="E325" s="82" t="s">
        <v>312</v>
      </c>
      <c r="F325" s="82" t="s">
        <v>327</v>
      </c>
      <c r="G325" s="82" t="s">
        <v>327</v>
      </c>
      <c r="H325">
        <v>5.7786885648965836E-2</v>
      </c>
      <c r="I325">
        <v>5.4000000953674316</v>
      </c>
      <c r="J325">
        <v>5.7786885648965836E-2</v>
      </c>
      <c r="K325" s="92"/>
      <c r="L325">
        <v>0</v>
      </c>
      <c r="M325" s="92"/>
      <c r="N325" s="92"/>
      <c r="O325" s="92"/>
      <c r="P325">
        <v>0</v>
      </c>
      <c r="Q325" s="92"/>
      <c r="R325" s="92"/>
      <c r="S325">
        <v>-1</v>
      </c>
      <c r="T325">
        <v>0</v>
      </c>
      <c r="U325" s="82" t="s">
        <v>328</v>
      </c>
      <c r="V325" s="92"/>
      <c r="W325">
        <v>507.60000610351563</v>
      </c>
      <c r="X325" s="92"/>
      <c r="Y325">
        <v>0</v>
      </c>
      <c r="Z325">
        <v>30.063005447387695</v>
      </c>
      <c r="AA325">
        <v>30.063005447387695</v>
      </c>
      <c r="AB325">
        <v>0</v>
      </c>
      <c r="AC325">
        <v>-1</v>
      </c>
      <c r="AD325">
        <v>0</v>
      </c>
      <c r="AE325">
        <v>0</v>
      </c>
      <c r="AF325">
        <v>0</v>
      </c>
      <c r="AG325">
        <v>92</v>
      </c>
      <c r="AH325">
        <v>94</v>
      </c>
      <c r="AI325">
        <v>1.0701275430619717E-2</v>
      </c>
      <c r="AJ325">
        <v>59.225780487060547</v>
      </c>
      <c r="AK325">
        <v>0</v>
      </c>
      <c r="AL325">
        <v>0</v>
      </c>
      <c r="AM325">
        <v>30.063005447387695</v>
      </c>
      <c r="AN325">
        <v>59.225780487060547</v>
      </c>
      <c r="AO325" s="92"/>
      <c r="AP325" s="82" t="s">
        <v>329</v>
      </c>
      <c r="AQ325" s="82" t="s">
        <v>326</v>
      </c>
      <c r="AR325" s="82"/>
      <c r="AS325">
        <v>0</v>
      </c>
      <c r="AT325">
        <v>0</v>
      </c>
      <c r="AU325">
        <v>2024</v>
      </c>
      <c r="AY325">
        <v>0</v>
      </c>
      <c r="AZ325">
        <v>0</v>
      </c>
      <c r="BA325" s="82" t="s">
        <v>398</v>
      </c>
      <c r="BB325">
        <v>1979</v>
      </c>
      <c r="BC325">
        <v>5.4000000953674316</v>
      </c>
      <c r="BD325" s="92"/>
      <c r="BE325" s="92"/>
      <c r="BF325">
        <v>507.60000610351563</v>
      </c>
      <c r="BG325">
        <v>0</v>
      </c>
      <c r="BH325">
        <v>0</v>
      </c>
      <c r="BI325" s="92"/>
      <c r="BJ325" s="92"/>
      <c r="BK325" s="92"/>
      <c r="BL325">
        <v>0</v>
      </c>
    </row>
    <row r="326" spans="1:64" x14ac:dyDescent="0.25">
      <c r="A326" s="82" t="s">
        <v>297</v>
      </c>
      <c r="B326" s="82" t="s">
        <v>397</v>
      </c>
      <c r="C326" s="82" t="s">
        <v>98</v>
      </c>
      <c r="D326" s="82" t="s">
        <v>313</v>
      </c>
      <c r="E326" s="82" t="s">
        <v>314</v>
      </c>
      <c r="F326" s="82" t="s">
        <v>327</v>
      </c>
      <c r="G326" s="82" t="s">
        <v>327</v>
      </c>
      <c r="H326">
        <v>5.7786885648965836E-2</v>
      </c>
      <c r="I326">
        <v>5.4000000953674316</v>
      </c>
      <c r="J326">
        <v>5.7786885648965836E-2</v>
      </c>
      <c r="K326" s="92"/>
      <c r="L326">
        <v>0</v>
      </c>
      <c r="M326" s="92"/>
      <c r="N326" s="92"/>
      <c r="O326" s="92"/>
      <c r="P326">
        <v>0</v>
      </c>
      <c r="Q326" s="92"/>
      <c r="R326" s="92"/>
      <c r="S326">
        <v>-1</v>
      </c>
      <c r="T326">
        <v>0</v>
      </c>
      <c r="U326" s="82" t="s">
        <v>328</v>
      </c>
      <c r="V326" s="92"/>
      <c r="W326">
        <v>507.60000610351563</v>
      </c>
      <c r="X326" s="92"/>
      <c r="Y326">
        <v>0</v>
      </c>
      <c r="Z326">
        <v>30.063005447387695</v>
      </c>
      <c r="AA326">
        <v>30.063005447387695</v>
      </c>
      <c r="AB326">
        <v>0</v>
      </c>
      <c r="AC326">
        <v>-1</v>
      </c>
      <c r="AD326">
        <v>0</v>
      </c>
      <c r="AE326">
        <v>0</v>
      </c>
      <c r="AF326">
        <v>0</v>
      </c>
      <c r="AG326">
        <v>92</v>
      </c>
      <c r="AH326">
        <v>94</v>
      </c>
      <c r="AI326">
        <v>1.0701275430619717E-2</v>
      </c>
      <c r="AJ326">
        <v>59.225780487060547</v>
      </c>
      <c r="AK326">
        <v>0</v>
      </c>
      <c r="AL326">
        <v>0</v>
      </c>
      <c r="AM326">
        <v>30.063005447387695</v>
      </c>
      <c r="AN326">
        <v>59.225780487060547</v>
      </c>
      <c r="AO326" s="92"/>
      <c r="AP326" s="82" t="s">
        <v>329</v>
      </c>
      <c r="AQ326" s="82" t="s">
        <v>326</v>
      </c>
      <c r="AR326" s="82"/>
      <c r="AS326">
        <v>0</v>
      </c>
      <c r="AT326">
        <v>0</v>
      </c>
      <c r="AU326">
        <v>2024</v>
      </c>
      <c r="AY326">
        <v>0</v>
      </c>
      <c r="AZ326">
        <v>0</v>
      </c>
      <c r="BA326" s="82" t="s">
        <v>398</v>
      </c>
      <c r="BB326">
        <v>1980</v>
      </c>
      <c r="BC326">
        <v>5.4000000953674316</v>
      </c>
      <c r="BD326" s="92"/>
      <c r="BE326" s="92"/>
      <c r="BF326">
        <v>507.60000610351563</v>
      </c>
      <c r="BG326">
        <v>0</v>
      </c>
      <c r="BH326">
        <v>0</v>
      </c>
      <c r="BI326" s="92"/>
      <c r="BJ326" s="92"/>
      <c r="BK326" s="92"/>
      <c r="BL326">
        <v>0</v>
      </c>
    </row>
    <row r="327" spans="1:64" x14ac:dyDescent="0.25">
      <c r="A327" s="82" t="s">
        <v>297</v>
      </c>
      <c r="B327" s="82" t="s">
        <v>397</v>
      </c>
      <c r="C327" s="82" t="s">
        <v>98</v>
      </c>
      <c r="D327" s="82" t="s">
        <v>298</v>
      </c>
      <c r="E327" s="82" t="s">
        <v>55</v>
      </c>
      <c r="F327" s="82" t="s">
        <v>330</v>
      </c>
      <c r="G327" s="82" t="s">
        <v>330</v>
      </c>
      <c r="H327">
        <v>1.4918643236160278</v>
      </c>
      <c r="I327">
        <v>13064.6708984375</v>
      </c>
      <c r="J327">
        <v>1.4918643236160278</v>
      </c>
      <c r="K327" s="92"/>
      <c r="L327">
        <v>0</v>
      </c>
      <c r="M327" s="92"/>
      <c r="N327" s="92"/>
      <c r="O327" s="92"/>
      <c r="P327">
        <v>1737.9219970703125</v>
      </c>
      <c r="Q327" s="92"/>
      <c r="R327" s="92"/>
      <c r="S327">
        <v>-1</v>
      </c>
      <c r="T327">
        <v>0</v>
      </c>
      <c r="U327" s="82" t="s">
        <v>328</v>
      </c>
      <c r="V327" s="92"/>
      <c r="W327">
        <v>13104.537109375</v>
      </c>
      <c r="X327" s="92"/>
      <c r="Y327">
        <v>0</v>
      </c>
      <c r="Z327">
        <v>656.11712646484375</v>
      </c>
      <c r="AA327">
        <v>656.11712646484375</v>
      </c>
      <c r="AB327">
        <v>0</v>
      </c>
      <c r="AC327">
        <v>-1</v>
      </c>
      <c r="AD327">
        <v>0</v>
      </c>
      <c r="AE327">
        <v>0</v>
      </c>
      <c r="AF327">
        <v>0</v>
      </c>
      <c r="AG327">
        <v>366</v>
      </c>
      <c r="AH327">
        <v>8784</v>
      </c>
      <c r="AI327">
        <v>1.141907341661863E-4</v>
      </c>
      <c r="AJ327">
        <v>50.067939758300781</v>
      </c>
      <c r="AK327">
        <v>0</v>
      </c>
      <c r="AL327">
        <v>0</v>
      </c>
      <c r="AM327">
        <v>656.11712646484375</v>
      </c>
      <c r="AN327">
        <v>50.067939758300781</v>
      </c>
      <c r="AO327" s="92"/>
      <c r="AP327" s="82" t="s">
        <v>331</v>
      </c>
      <c r="AQ327" s="82" t="s">
        <v>326</v>
      </c>
      <c r="AR327" s="82"/>
      <c r="AS327">
        <v>0</v>
      </c>
      <c r="AT327">
        <v>0</v>
      </c>
      <c r="AU327">
        <v>2024</v>
      </c>
      <c r="AY327">
        <v>0</v>
      </c>
      <c r="AZ327">
        <v>0</v>
      </c>
      <c r="BA327" s="82" t="s">
        <v>398</v>
      </c>
      <c r="BB327">
        <v>1981</v>
      </c>
      <c r="BC327">
        <v>13064.6708984375</v>
      </c>
      <c r="BD327" s="92"/>
      <c r="BE327" s="92"/>
      <c r="BF327">
        <v>13104.537109375</v>
      </c>
      <c r="BG327">
        <v>0</v>
      </c>
      <c r="BH327">
        <v>0</v>
      </c>
      <c r="BI327" s="92"/>
      <c r="BJ327" s="92"/>
      <c r="BK327" s="92"/>
      <c r="BL327">
        <v>0</v>
      </c>
    </row>
    <row r="328" spans="1:64" x14ac:dyDescent="0.25">
      <c r="A328" s="82" t="s">
        <v>297</v>
      </c>
      <c r="B328" s="82" t="s">
        <v>397</v>
      </c>
      <c r="C328" s="82" t="s">
        <v>98</v>
      </c>
      <c r="D328" s="82" t="s">
        <v>307</v>
      </c>
      <c r="E328" s="82" t="s">
        <v>60</v>
      </c>
      <c r="F328" s="82" t="s">
        <v>330</v>
      </c>
      <c r="G328" s="82" t="s">
        <v>330</v>
      </c>
      <c r="H328">
        <v>1.4918643236160278</v>
      </c>
      <c r="I328">
        <v>13064.6708984375</v>
      </c>
      <c r="J328">
        <v>1.4918643236160278</v>
      </c>
      <c r="K328" s="92"/>
      <c r="L328">
        <v>0</v>
      </c>
      <c r="M328" s="92"/>
      <c r="N328" s="92"/>
      <c r="O328" s="92"/>
      <c r="P328">
        <v>1737.9219970703125</v>
      </c>
      <c r="Q328" s="92"/>
      <c r="R328" s="92"/>
      <c r="S328">
        <v>-1</v>
      </c>
      <c r="T328">
        <v>0</v>
      </c>
      <c r="U328" s="82" t="s">
        <v>328</v>
      </c>
      <c r="V328" s="92"/>
      <c r="W328">
        <v>13104.537109375</v>
      </c>
      <c r="X328" s="92"/>
      <c r="Y328">
        <v>0</v>
      </c>
      <c r="Z328">
        <v>656.11712646484375</v>
      </c>
      <c r="AA328">
        <v>656.11712646484375</v>
      </c>
      <c r="AB328">
        <v>0</v>
      </c>
      <c r="AC328">
        <v>-1</v>
      </c>
      <c r="AD328">
        <v>0</v>
      </c>
      <c r="AE328">
        <v>0</v>
      </c>
      <c r="AF328">
        <v>0</v>
      </c>
      <c r="AG328">
        <v>366</v>
      </c>
      <c r="AH328">
        <v>8784</v>
      </c>
      <c r="AI328">
        <v>1.141907341661863E-4</v>
      </c>
      <c r="AJ328">
        <v>50.067939758300781</v>
      </c>
      <c r="AK328">
        <v>0</v>
      </c>
      <c r="AL328">
        <v>0</v>
      </c>
      <c r="AM328">
        <v>656.11712646484375</v>
      </c>
      <c r="AN328">
        <v>50.067939758300781</v>
      </c>
      <c r="AO328" s="92"/>
      <c r="AP328" s="82" t="s">
        <v>331</v>
      </c>
      <c r="AQ328" s="82" t="s">
        <v>326</v>
      </c>
      <c r="AR328" s="82"/>
      <c r="AS328">
        <v>0</v>
      </c>
      <c r="AT328">
        <v>0</v>
      </c>
      <c r="AU328">
        <v>2024</v>
      </c>
      <c r="AY328">
        <v>0</v>
      </c>
      <c r="AZ328">
        <v>0</v>
      </c>
      <c r="BA328" s="82" t="s">
        <v>398</v>
      </c>
      <c r="BB328">
        <v>1982</v>
      </c>
      <c r="BC328">
        <v>13064.6708984375</v>
      </c>
      <c r="BD328" s="92"/>
      <c r="BE328" s="92"/>
      <c r="BF328">
        <v>13104.537109375</v>
      </c>
      <c r="BG328">
        <v>0</v>
      </c>
      <c r="BH328">
        <v>0</v>
      </c>
      <c r="BI328" s="92"/>
      <c r="BJ328" s="92"/>
      <c r="BK328" s="92"/>
      <c r="BL328">
        <v>0</v>
      </c>
    </row>
    <row r="329" spans="1:64" x14ac:dyDescent="0.25">
      <c r="A329" s="82" t="s">
        <v>297</v>
      </c>
      <c r="B329" s="82" t="s">
        <v>397</v>
      </c>
      <c r="C329" s="82" t="s">
        <v>98</v>
      </c>
      <c r="D329" s="82" t="s">
        <v>308</v>
      </c>
      <c r="E329" s="82" t="s">
        <v>61</v>
      </c>
      <c r="F329" s="82" t="s">
        <v>330</v>
      </c>
      <c r="G329" s="82" t="s">
        <v>330</v>
      </c>
      <c r="H329">
        <v>1.4918643236160278</v>
      </c>
      <c r="I329">
        <v>13064.6708984375</v>
      </c>
      <c r="J329">
        <v>1.4918643236160278</v>
      </c>
      <c r="K329" s="92"/>
      <c r="L329">
        <v>0</v>
      </c>
      <c r="M329" s="92"/>
      <c r="N329" s="92"/>
      <c r="O329" s="92"/>
      <c r="P329">
        <v>1737.9219970703125</v>
      </c>
      <c r="Q329" s="92"/>
      <c r="R329" s="92"/>
      <c r="S329">
        <v>-1</v>
      </c>
      <c r="T329">
        <v>0</v>
      </c>
      <c r="U329" s="82" t="s">
        <v>328</v>
      </c>
      <c r="V329" s="92"/>
      <c r="W329">
        <v>13104.537109375</v>
      </c>
      <c r="X329" s="92"/>
      <c r="Y329">
        <v>0</v>
      </c>
      <c r="Z329">
        <v>656.11712646484375</v>
      </c>
      <c r="AA329">
        <v>656.11712646484375</v>
      </c>
      <c r="AB329">
        <v>0</v>
      </c>
      <c r="AC329">
        <v>-1</v>
      </c>
      <c r="AD329">
        <v>0</v>
      </c>
      <c r="AE329">
        <v>0</v>
      </c>
      <c r="AF329">
        <v>0</v>
      </c>
      <c r="AG329">
        <v>366</v>
      </c>
      <c r="AH329">
        <v>8784</v>
      </c>
      <c r="AI329">
        <v>1.141907341661863E-4</v>
      </c>
      <c r="AJ329">
        <v>50.067939758300781</v>
      </c>
      <c r="AK329">
        <v>0</v>
      </c>
      <c r="AL329">
        <v>0</v>
      </c>
      <c r="AM329">
        <v>656.11712646484375</v>
      </c>
      <c r="AN329">
        <v>50.067939758300781</v>
      </c>
      <c r="AO329" s="92"/>
      <c r="AP329" s="82" t="s">
        <v>331</v>
      </c>
      <c r="AQ329" s="82" t="s">
        <v>326</v>
      </c>
      <c r="AR329" s="82"/>
      <c r="AS329">
        <v>0</v>
      </c>
      <c r="AT329">
        <v>0</v>
      </c>
      <c r="AU329">
        <v>2024</v>
      </c>
      <c r="AY329">
        <v>0</v>
      </c>
      <c r="AZ329">
        <v>0</v>
      </c>
      <c r="BA329" s="82" t="s">
        <v>398</v>
      </c>
      <c r="BB329">
        <v>1983</v>
      </c>
      <c r="BC329">
        <v>13064.6708984375</v>
      </c>
      <c r="BD329" s="92"/>
      <c r="BE329" s="92"/>
      <c r="BF329">
        <v>13104.537109375</v>
      </c>
      <c r="BG329">
        <v>0</v>
      </c>
      <c r="BH329">
        <v>0</v>
      </c>
      <c r="BI329" s="92"/>
      <c r="BJ329" s="92"/>
      <c r="BK329" s="92"/>
      <c r="BL329">
        <v>0</v>
      </c>
    </row>
    <row r="330" spans="1:64" x14ac:dyDescent="0.25">
      <c r="A330" s="82" t="s">
        <v>297</v>
      </c>
      <c r="B330" s="82" t="s">
        <v>397</v>
      </c>
      <c r="C330" s="82" t="s">
        <v>98</v>
      </c>
      <c r="D330" s="82" t="s">
        <v>309</v>
      </c>
      <c r="E330" s="82" t="s">
        <v>310</v>
      </c>
      <c r="F330" s="82" t="s">
        <v>330</v>
      </c>
      <c r="G330" s="82" t="s">
        <v>330</v>
      </c>
      <c r="H330">
        <v>1.4918643236160278</v>
      </c>
      <c r="I330">
        <v>13064.6708984375</v>
      </c>
      <c r="J330">
        <v>1.4918643236160278</v>
      </c>
      <c r="K330" s="92"/>
      <c r="L330">
        <v>0</v>
      </c>
      <c r="M330" s="92"/>
      <c r="N330" s="92"/>
      <c r="O330" s="92"/>
      <c r="P330">
        <v>1737.9219970703125</v>
      </c>
      <c r="Q330" s="92"/>
      <c r="R330" s="92"/>
      <c r="S330">
        <v>-1</v>
      </c>
      <c r="T330">
        <v>0</v>
      </c>
      <c r="U330" s="82" t="s">
        <v>328</v>
      </c>
      <c r="V330" s="92"/>
      <c r="W330">
        <v>13104.537109375</v>
      </c>
      <c r="X330" s="92"/>
      <c r="Y330">
        <v>0</v>
      </c>
      <c r="Z330">
        <v>656.11712646484375</v>
      </c>
      <c r="AA330">
        <v>656.11712646484375</v>
      </c>
      <c r="AB330">
        <v>0</v>
      </c>
      <c r="AC330">
        <v>-1</v>
      </c>
      <c r="AD330">
        <v>0</v>
      </c>
      <c r="AE330">
        <v>0</v>
      </c>
      <c r="AF330">
        <v>0</v>
      </c>
      <c r="AG330">
        <v>366</v>
      </c>
      <c r="AH330">
        <v>8784</v>
      </c>
      <c r="AI330">
        <v>1.141907341661863E-4</v>
      </c>
      <c r="AJ330">
        <v>50.067939758300781</v>
      </c>
      <c r="AK330">
        <v>0</v>
      </c>
      <c r="AL330">
        <v>0</v>
      </c>
      <c r="AM330">
        <v>656.11712646484375</v>
      </c>
      <c r="AN330">
        <v>50.067939758300781</v>
      </c>
      <c r="AO330" s="92"/>
      <c r="AP330" s="82" t="s">
        <v>331</v>
      </c>
      <c r="AQ330" s="82" t="s">
        <v>326</v>
      </c>
      <c r="AR330" s="82"/>
      <c r="AS330">
        <v>0</v>
      </c>
      <c r="AT330">
        <v>0</v>
      </c>
      <c r="AU330">
        <v>2024</v>
      </c>
      <c r="AY330">
        <v>0</v>
      </c>
      <c r="AZ330">
        <v>0</v>
      </c>
      <c r="BA330" s="82" t="s">
        <v>398</v>
      </c>
      <c r="BB330">
        <v>1984</v>
      </c>
      <c r="BC330">
        <v>13064.6708984375</v>
      </c>
      <c r="BD330" s="92"/>
      <c r="BE330" s="92"/>
      <c r="BF330">
        <v>13104.537109375</v>
      </c>
      <c r="BG330">
        <v>0</v>
      </c>
      <c r="BH330">
        <v>0</v>
      </c>
      <c r="BI330" s="92"/>
      <c r="BJ330" s="92"/>
      <c r="BK330" s="92"/>
      <c r="BL330">
        <v>0</v>
      </c>
    </row>
    <row r="331" spans="1:64" x14ac:dyDescent="0.25">
      <c r="A331" s="82" t="s">
        <v>297</v>
      </c>
      <c r="B331" s="82" t="s">
        <v>397</v>
      </c>
      <c r="C331" s="82" t="s">
        <v>98</v>
      </c>
      <c r="D331" s="82" t="s">
        <v>313</v>
      </c>
      <c r="E331" s="82" t="s">
        <v>314</v>
      </c>
      <c r="F331" s="82" t="s">
        <v>330</v>
      </c>
      <c r="G331" s="82" t="s">
        <v>330</v>
      </c>
      <c r="H331">
        <v>1.4918643236160278</v>
      </c>
      <c r="I331">
        <v>13064.6708984375</v>
      </c>
      <c r="J331">
        <v>1.4918643236160278</v>
      </c>
      <c r="K331" s="92"/>
      <c r="L331">
        <v>0</v>
      </c>
      <c r="M331" s="92"/>
      <c r="N331" s="92"/>
      <c r="O331" s="92"/>
      <c r="P331">
        <v>1737.9219970703125</v>
      </c>
      <c r="Q331" s="92"/>
      <c r="R331" s="92"/>
      <c r="S331">
        <v>-1</v>
      </c>
      <c r="T331">
        <v>0</v>
      </c>
      <c r="U331" s="82" t="s">
        <v>328</v>
      </c>
      <c r="V331" s="92"/>
      <c r="W331">
        <v>13104.537109375</v>
      </c>
      <c r="X331" s="92"/>
      <c r="Y331">
        <v>0</v>
      </c>
      <c r="Z331">
        <v>656.11712646484375</v>
      </c>
      <c r="AA331">
        <v>656.11712646484375</v>
      </c>
      <c r="AB331">
        <v>0</v>
      </c>
      <c r="AC331">
        <v>-1</v>
      </c>
      <c r="AD331">
        <v>0</v>
      </c>
      <c r="AE331">
        <v>0</v>
      </c>
      <c r="AF331">
        <v>0</v>
      </c>
      <c r="AG331">
        <v>366</v>
      </c>
      <c r="AH331">
        <v>8784</v>
      </c>
      <c r="AI331">
        <v>1.141907341661863E-4</v>
      </c>
      <c r="AJ331">
        <v>50.067939758300781</v>
      </c>
      <c r="AK331">
        <v>0</v>
      </c>
      <c r="AL331">
        <v>0</v>
      </c>
      <c r="AM331">
        <v>656.11712646484375</v>
      </c>
      <c r="AN331">
        <v>50.067939758300781</v>
      </c>
      <c r="AO331" s="92"/>
      <c r="AP331" s="82" t="s">
        <v>331</v>
      </c>
      <c r="AQ331" s="82" t="s">
        <v>326</v>
      </c>
      <c r="AR331" s="82"/>
      <c r="AS331">
        <v>0</v>
      </c>
      <c r="AT331">
        <v>0</v>
      </c>
      <c r="AU331">
        <v>2024</v>
      </c>
      <c r="AY331">
        <v>0</v>
      </c>
      <c r="AZ331">
        <v>0</v>
      </c>
      <c r="BA331" s="82" t="s">
        <v>398</v>
      </c>
      <c r="BB331">
        <v>1985</v>
      </c>
      <c r="BC331">
        <v>13064.6708984375</v>
      </c>
      <c r="BD331" s="92"/>
      <c r="BE331" s="92"/>
      <c r="BF331">
        <v>13104.537109375</v>
      </c>
      <c r="BG331">
        <v>0</v>
      </c>
      <c r="BH331">
        <v>0</v>
      </c>
      <c r="BI331" s="92"/>
      <c r="BJ331" s="92"/>
      <c r="BK331" s="92"/>
      <c r="BL331">
        <v>0</v>
      </c>
    </row>
    <row r="332" spans="1:64" x14ac:dyDescent="0.25">
      <c r="A332" s="82" t="s">
        <v>297</v>
      </c>
      <c r="B332" s="82" t="s">
        <v>397</v>
      </c>
      <c r="C332" s="82" t="s">
        <v>98</v>
      </c>
      <c r="D332" s="82" t="s">
        <v>307</v>
      </c>
      <c r="E332" s="82" t="s">
        <v>60</v>
      </c>
      <c r="F332" s="82" t="s">
        <v>332</v>
      </c>
      <c r="G332" s="82" t="s">
        <v>332</v>
      </c>
      <c r="H332">
        <v>0.51708382368087769</v>
      </c>
      <c r="I332">
        <v>4528.5830078125</v>
      </c>
      <c r="J332">
        <v>0.51708382368087769</v>
      </c>
      <c r="K332" s="92"/>
      <c r="L332">
        <v>0</v>
      </c>
      <c r="M332" s="92"/>
      <c r="N332" s="92"/>
      <c r="O332" s="92"/>
      <c r="P332">
        <v>2996.81591796875</v>
      </c>
      <c r="Q332" s="92"/>
      <c r="R332" s="92"/>
      <c r="S332">
        <v>-1</v>
      </c>
      <c r="T332">
        <v>0</v>
      </c>
      <c r="U332" s="82" t="s">
        <v>328</v>
      </c>
      <c r="V332" s="92"/>
      <c r="W332">
        <v>4542.064453125</v>
      </c>
      <c r="X332" s="92"/>
      <c r="Y332">
        <v>0</v>
      </c>
      <c r="Z332">
        <v>236.78541564941406</v>
      </c>
      <c r="AA332">
        <v>236.78541564941406</v>
      </c>
      <c r="AB332">
        <v>0</v>
      </c>
      <c r="AC332">
        <v>-1</v>
      </c>
      <c r="AD332">
        <v>0</v>
      </c>
      <c r="AE332">
        <v>0</v>
      </c>
      <c r="AF332">
        <v>0</v>
      </c>
      <c r="AG332">
        <v>366</v>
      </c>
      <c r="AH332">
        <v>8784</v>
      </c>
      <c r="AI332">
        <v>1.1418226495152339E-4</v>
      </c>
      <c r="AJ332">
        <v>52.131671905517578</v>
      </c>
      <c r="AK332">
        <v>0</v>
      </c>
      <c r="AL332">
        <v>0</v>
      </c>
      <c r="AM332">
        <v>236.78541564941406</v>
      </c>
      <c r="AN332">
        <v>52.131671905517578</v>
      </c>
      <c r="AO332" s="92"/>
      <c r="AP332" s="82" t="s">
        <v>331</v>
      </c>
      <c r="AQ332" s="82" t="s">
        <v>326</v>
      </c>
      <c r="AR332" s="82"/>
      <c r="AS332">
        <v>0</v>
      </c>
      <c r="AT332">
        <v>0</v>
      </c>
      <c r="AU332">
        <v>2024</v>
      </c>
      <c r="AY332">
        <v>0</v>
      </c>
      <c r="AZ332">
        <v>0</v>
      </c>
      <c r="BA332" s="82" t="s">
        <v>398</v>
      </c>
      <c r="BB332">
        <v>1986</v>
      </c>
      <c r="BC332">
        <v>4528.5830078125</v>
      </c>
      <c r="BD332" s="92"/>
      <c r="BE332" s="92"/>
      <c r="BF332">
        <v>4542.064453125</v>
      </c>
      <c r="BG332">
        <v>0</v>
      </c>
      <c r="BH332">
        <v>0</v>
      </c>
      <c r="BI332" s="92"/>
      <c r="BJ332" s="92"/>
      <c r="BK332" s="92"/>
      <c r="BL332">
        <v>0</v>
      </c>
    </row>
    <row r="333" spans="1:64" x14ac:dyDescent="0.25">
      <c r="A333" s="82" t="s">
        <v>297</v>
      </c>
      <c r="B333" s="82" t="s">
        <v>397</v>
      </c>
      <c r="C333" s="82" t="s">
        <v>98</v>
      </c>
      <c r="D333" s="82" t="s">
        <v>298</v>
      </c>
      <c r="E333" s="82" t="s">
        <v>55</v>
      </c>
      <c r="F333" s="82" t="s">
        <v>333</v>
      </c>
      <c r="G333" s="82" t="s">
        <v>333</v>
      </c>
      <c r="H333">
        <v>3.6430034637451172</v>
      </c>
      <c r="I333">
        <v>31889.44140625</v>
      </c>
      <c r="J333">
        <v>3.6430034637451172</v>
      </c>
      <c r="K333" s="92"/>
      <c r="L333">
        <v>0</v>
      </c>
      <c r="M333" s="92"/>
      <c r="N333" s="92"/>
      <c r="O333" s="92"/>
      <c r="P333">
        <v>3705.218017578125</v>
      </c>
      <c r="Q333" s="92"/>
      <c r="R333" s="92"/>
      <c r="S333">
        <v>-1</v>
      </c>
      <c r="T333">
        <v>0</v>
      </c>
      <c r="U333" s="82" t="s">
        <v>328</v>
      </c>
      <c r="V333" s="92"/>
      <c r="W333">
        <v>32000.142578125</v>
      </c>
      <c r="X333" s="92"/>
      <c r="Y333">
        <v>0</v>
      </c>
      <c r="Z333">
        <v>1568.031494140625</v>
      </c>
      <c r="AA333">
        <v>1568.031494140625</v>
      </c>
      <c r="AB333">
        <v>0</v>
      </c>
      <c r="AC333">
        <v>-1</v>
      </c>
      <c r="AD333">
        <v>0</v>
      </c>
      <c r="AE333">
        <v>0</v>
      </c>
      <c r="AF333">
        <v>0</v>
      </c>
      <c r="AG333">
        <v>366</v>
      </c>
      <c r="AH333">
        <v>8784</v>
      </c>
      <c r="AI333">
        <v>1.1423855175962672E-4</v>
      </c>
      <c r="AJ333">
        <v>49.000762939453125</v>
      </c>
      <c r="AK333">
        <v>0</v>
      </c>
      <c r="AL333">
        <v>0</v>
      </c>
      <c r="AM333">
        <v>1568.031494140625</v>
      </c>
      <c r="AN333">
        <v>49.000762939453125</v>
      </c>
      <c r="AO333" s="92"/>
      <c r="AP333" s="82" t="s">
        <v>331</v>
      </c>
      <c r="AQ333" s="82" t="s">
        <v>326</v>
      </c>
      <c r="AR333" s="82"/>
      <c r="AS333">
        <v>0</v>
      </c>
      <c r="AT333">
        <v>0</v>
      </c>
      <c r="AU333">
        <v>2024</v>
      </c>
      <c r="AY333">
        <v>0</v>
      </c>
      <c r="AZ333">
        <v>0</v>
      </c>
      <c r="BA333" s="82" t="s">
        <v>398</v>
      </c>
      <c r="BB333">
        <v>1987</v>
      </c>
      <c r="BC333">
        <v>31889.44140625</v>
      </c>
      <c r="BD333" s="92"/>
      <c r="BE333" s="92"/>
      <c r="BF333">
        <v>32000.142578125</v>
      </c>
      <c r="BG333">
        <v>0</v>
      </c>
      <c r="BH333">
        <v>0</v>
      </c>
      <c r="BI333" s="92"/>
      <c r="BJ333" s="92"/>
      <c r="BK333" s="92"/>
      <c r="BL333">
        <v>0</v>
      </c>
    </row>
    <row r="334" spans="1:64" x14ac:dyDescent="0.25">
      <c r="A334" s="82" t="s">
        <v>297</v>
      </c>
      <c r="B334" s="82" t="s">
        <v>397</v>
      </c>
      <c r="C334" s="82" t="s">
        <v>98</v>
      </c>
      <c r="D334" s="82" t="s">
        <v>303</v>
      </c>
      <c r="E334" s="82" t="s">
        <v>304</v>
      </c>
      <c r="F334" s="82" t="s">
        <v>333</v>
      </c>
      <c r="G334" s="82" t="s">
        <v>333</v>
      </c>
      <c r="H334">
        <v>3.6430034637451172</v>
      </c>
      <c r="I334">
        <v>31889.44140625</v>
      </c>
      <c r="J334">
        <v>3.6430034637451172</v>
      </c>
      <c r="K334" s="92"/>
      <c r="L334">
        <v>0</v>
      </c>
      <c r="M334" s="92"/>
      <c r="N334" s="92"/>
      <c r="O334" s="92"/>
      <c r="P334">
        <v>3705.218017578125</v>
      </c>
      <c r="Q334" s="92"/>
      <c r="R334" s="92"/>
      <c r="S334">
        <v>-1</v>
      </c>
      <c r="T334">
        <v>0</v>
      </c>
      <c r="U334" s="82" t="s">
        <v>328</v>
      </c>
      <c r="V334" s="92"/>
      <c r="W334">
        <v>32000.142578125</v>
      </c>
      <c r="X334" s="92"/>
      <c r="Y334">
        <v>0</v>
      </c>
      <c r="Z334">
        <v>1568.031494140625</v>
      </c>
      <c r="AA334">
        <v>1568.031494140625</v>
      </c>
      <c r="AB334">
        <v>0</v>
      </c>
      <c r="AC334">
        <v>-1</v>
      </c>
      <c r="AD334">
        <v>0</v>
      </c>
      <c r="AE334">
        <v>0</v>
      </c>
      <c r="AF334">
        <v>0</v>
      </c>
      <c r="AG334">
        <v>366</v>
      </c>
      <c r="AH334">
        <v>8784</v>
      </c>
      <c r="AI334">
        <v>1.1423855175962672E-4</v>
      </c>
      <c r="AJ334">
        <v>49.000762939453125</v>
      </c>
      <c r="AK334">
        <v>0</v>
      </c>
      <c r="AL334">
        <v>0</v>
      </c>
      <c r="AM334">
        <v>1568.031494140625</v>
      </c>
      <c r="AN334">
        <v>49.000762939453125</v>
      </c>
      <c r="AO334" s="92"/>
      <c r="AP334" s="82" t="s">
        <v>331</v>
      </c>
      <c r="AQ334" s="82" t="s">
        <v>326</v>
      </c>
      <c r="AR334" s="82"/>
      <c r="AS334">
        <v>0</v>
      </c>
      <c r="AT334">
        <v>0</v>
      </c>
      <c r="AU334">
        <v>2024</v>
      </c>
      <c r="AY334">
        <v>0</v>
      </c>
      <c r="AZ334">
        <v>0</v>
      </c>
      <c r="BA334" s="82" t="s">
        <v>398</v>
      </c>
      <c r="BB334">
        <v>1988</v>
      </c>
      <c r="BC334">
        <v>31889.44140625</v>
      </c>
      <c r="BD334" s="92"/>
      <c r="BE334" s="92"/>
      <c r="BF334">
        <v>32000.142578125</v>
      </c>
      <c r="BG334">
        <v>0</v>
      </c>
      <c r="BH334">
        <v>0</v>
      </c>
      <c r="BI334" s="92"/>
      <c r="BJ334" s="92"/>
      <c r="BK334" s="92"/>
      <c r="BL334">
        <v>0</v>
      </c>
    </row>
    <row r="335" spans="1:64" x14ac:dyDescent="0.25">
      <c r="A335" s="82" t="s">
        <v>297</v>
      </c>
      <c r="B335" s="82" t="s">
        <v>397</v>
      </c>
      <c r="C335" s="82" t="s">
        <v>98</v>
      </c>
      <c r="D335" s="82" t="s">
        <v>305</v>
      </c>
      <c r="E335" s="82" t="s">
        <v>58</v>
      </c>
      <c r="F335" s="82" t="s">
        <v>333</v>
      </c>
      <c r="G335" s="82" t="s">
        <v>333</v>
      </c>
      <c r="H335">
        <v>3.6430034637451172</v>
      </c>
      <c r="I335">
        <v>31889.44140625</v>
      </c>
      <c r="J335">
        <v>3.6430034637451172</v>
      </c>
      <c r="K335" s="92"/>
      <c r="L335">
        <v>0</v>
      </c>
      <c r="M335" s="92"/>
      <c r="N335" s="92"/>
      <c r="O335" s="92"/>
      <c r="P335">
        <v>3705.218017578125</v>
      </c>
      <c r="Q335" s="92"/>
      <c r="R335" s="92"/>
      <c r="S335">
        <v>-1</v>
      </c>
      <c r="T335">
        <v>0</v>
      </c>
      <c r="U335" s="82" t="s">
        <v>328</v>
      </c>
      <c r="V335" s="92"/>
      <c r="W335">
        <v>32000.142578125</v>
      </c>
      <c r="X335" s="92"/>
      <c r="Y335">
        <v>0</v>
      </c>
      <c r="Z335">
        <v>1568.031494140625</v>
      </c>
      <c r="AA335">
        <v>1568.031494140625</v>
      </c>
      <c r="AB335">
        <v>0</v>
      </c>
      <c r="AC335">
        <v>-1</v>
      </c>
      <c r="AD335">
        <v>0</v>
      </c>
      <c r="AE335">
        <v>0</v>
      </c>
      <c r="AF335">
        <v>0</v>
      </c>
      <c r="AG335">
        <v>366</v>
      </c>
      <c r="AH335">
        <v>8784</v>
      </c>
      <c r="AI335">
        <v>1.1423855175962672E-4</v>
      </c>
      <c r="AJ335">
        <v>49.000762939453125</v>
      </c>
      <c r="AK335">
        <v>0</v>
      </c>
      <c r="AL335">
        <v>0</v>
      </c>
      <c r="AM335">
        <v>1568.031494140625</v>
      </c>
      <c r="AN335">
        <v>49.000762939453125</v>
      </c>
      <c r="AO335" s="92"/>
      <c r="AP335" s="82" t="s">
        <v>331</v>
      </c>
      <c r="AQ335" s="82" t="s">
        <v>326</v>
      </c>
      <c r="AR335" s="82"/>
      <c r="AS335">
        <v>0</v>
      </c>
      <c r="AT335">
        <v>0</v>
      </c>
      <c r="AU335">
        <v>2024</v>
      </c>
      <c r="AY335">
        <v>0</v>
      </c>
      <c r="AZ335">
        <v>0</v>
      </c>
      <c r="BA335" s="82" t="s">
        <v>398</v>
      </c>
      <c r="BB335">
        <v>1989</v>
      </c>
      <c r="BC335">
        <v>31889.44140625</v>
      </c>
      <c r="BD335" s="92"/>
      <c r="BE335" s="92"/>
      <c r="BF335">
        <v>32000.142578125</v>
      </c>
      <c r="BG335">
        <v>0</v>
      </c>
      <c r="BH335">
        <v>0</v>
      </c>
      <c r="BI335" s="92"/>
      <c r="BJ335" s="92"/>
      <c r="BK335" s="92"/>
      <c r="BL335">
        <v>0</v>
      </c>
    </row>
    <row r="336" spans="1:64" x14ac:dyDescent="0.25">
      <c r="A336" s="82" t="s">
        <v>297</v>
      </c>
      <c r="B336" s="82" t="s">
        <v>397</v>
      </c>
      <c r="C336" s="82" t="s">
        <v>98</v>
      </c>
      <c r="D336" s="82" t="s">
        <v>307</v>
      </c>
      <c r="E336" s="82" t="s">
        <v>60</v>
      </c>
      <c r="F336" s="82" t="s">
        <v>333</v>
      </c>
      <c r="G336" s="82" t="s">
        <v>333</v>
      </c>
      <c r="H336">
        <v>3.6430034637451172</v>
      </c>
      <c r="I336">
        <v>31889.44140625</v>
      </c>
      <c r="J336">
        <v>3.6430034637451172</v>
      </c>
      <c r="K336" s="92"/>
      <c r="L336">
        <v>0</v>
      </c>
      <c r="M336" s="92"/>
      <c r="N336" s="92"/>
      <c r="O336" s="92"/>
      <c r="P336">
        <v>3705.218017578125</v>
      </c>
      <c r="Q336" s="92"/>
      <c r="R336" s="92"/>
      <c r="S336">
        <v>-1</v>
      </c>
      <c r="T336">
        <v>0</v>
      </c>
      <c r="U336" s="82" t="s">
        <v>328</v>
      </c>
      <c r="V336" s="92"/>
      <c r="W336">
        <v>32000.142578125</v>
      </c>
      <c r="X336" s="92"/>
      <c r="Y336">
        <v>0</v>
      </c>
      <c r="Z336">
        <v>1568.031494140625</v>
      </c>
      <c r="AA336">
        <v>1568.031494140625</v>
      </c>
      <c r="AB336">
        <v>0</v>
      </c>
      <c r="AC336">
        <v>-1</v>
      </c>
      <c r="AD336">
        <v>0</v>
      </c>
      <c r="AE336">
        <v>0</v>
      </c>
      <c r="AF336">
        <v>0</v>
      </c>
      <c r="AG336">
        <v>366</v>
      </c>
      <c r="AH336">
        <v>8784</v>
      </c>
      <c r="AI336">
        <v>1.1423855175962672E-4</v>
      </c>
      <c r="AJ336">
        <v>49.000762939453125</v>
      </c>
      <c r="AK336">
        <v>0</v>
      </c>
      <c r="AL336">
        <v>0</v>
      </c>
      <c r="AM336">
        <v>1568.031494140625</v>
      </c>
      <c r="AN336">
        <v>49.000762939453125</v>
      </c>
      <c r="AO336" s="92"/>
      <c r="AP336" s="82" t="s">
        <v>331</v>
      </c>
      <c r="AQ336" s="82" t="s">
        <v>326</v>
      </c>
      <c r="AR336" s="82"/>
      <c r="AS336">
        <v>0</v>
      </c>
      <c r="AT336">
        <v>0</v>
      </c>
      <c r="AU336">
        <v>2024</v>
      </c>
      <c r="AY336">
        <v>0</v>
      </c>
      <c r="AZ336">
        <v>0</v>
      </c>
      <c r="BA336" s="82" t="s">
        <v>398</v>
      </c>
      <c r="BB336">
        <v>1990</v>
      </c>
      <c r="BC336">
        <v>31889.44140625</v>
      </c>
      <c r="BD336" s="92"/>
      <c r="BE336" s="92"/>
      <c r="BF336">
        <v>32000.142578125</v>
      </c>
      <c r="BG336">
        <v>0</v>
      </c>
      <c r="BH336">
        <v>0</v>
      </c>
      <c r="BI336" s="92"/>
      <c r="BJ336" s="92"/>
      <c r="BK336" s="92"/>
      <c r="BL336">
        <v>0</v>
      </c>
    </row>
    <row r="337" spans="1:64" x14ac:dyDescent="0.25">
      <c r="A337" s="82" t="s">
        <v>297</v>
      </c>
      <c r="B337" s="82" t="s">
        <v>397</v>
      </c>
      <c r="C337" s="82" t="s">
        <v>98</v>
      </c>
      <c r="D337" s="82" t="s">
        <v>308</v>
      </c>
      <c r="E337" s="82" t="s">
        <v>61</v>
      </c>
      <c r="F337" s="82" t="s">
        <v>333</v>
      </c>
      <c r="G337" s="82" t="s">
        <v>333</v>
      </c>
      <c r="H337">
        <v>3.6430034637451172</v>
      </c>
      <c r="I337">
        <v>31889.44140625</v>
      </c>
      <c r="J337">
        <v>3.6430034637451172</v>
      </c>
      <c r="K337" s="92"/>
      <c r="L337">
        <v>0</v>
      </c>
      <c r="M337" s="92"/>
      <c r="N337" s="92"/>
      <c r="O337" s="92"/>
      <c r="P337">
        <v>3705.218017578125</v>
      </c>
      <c r="Q337" s="92"/>
      <c r="R337" s="92"/>
      <c r="S337">
        <v>-1</v>
      </c>
      <c r="T337">
        <v>0</v>
      </c>
      <c r="U337" s="82" t="s">
        <v>328</v>
      </c>
      <c r="V337" s="92"/>
      <c r="W337">
        <v>32000.142578125</v>
      </c>
      <c r="X337" s="92"/>
      <c r="Y337">
        <v>0</v>
      </c>
      <c r="Z337">
        <v>1568.031494140625</v>
      </c>
      <c r="AA337">
        <v>1568.031494140625</v>
      </c>
      <c r="AB337">
        <v>0</v>
      </c>
      <c r="AC337">
        <v>-1</v>
      </c>
      <c r="AD337">
        <v>0</v>
      </c>
      <c r="AE337">
        <v>0</v>
      </c>
      <c r="AF337">
        <v>0</v>
      </c>
      <c r="AG337">
        <v>366</v>
      </c>
      <c r="AH337">
        <v>8784</v>
      </c>
      <c r="AI337">
        <v>1.1423855175962672E-4</v>
      </c>
      <c r="AJ337">
        <v>49.000762939453125</v>
      </c>
      <c r="AK337">
        <v>0</v>
      </c>
      <c r="AL337">
        <v>0</v>
      </c>
      <c r="AM337">
        <v>1568.031494140625</v>
      </c>
      <c r="AN337">
        <v>49.000762939453125</v>
      </c>
      <c r="AO337" s="92"/>
      <c r="AP337" s="82" t="s">
        <v>331</v>
      </c>
      <c r="AQ337" s="82" t="s">
        <v>326</v>
      </c>
      <c r="AR337" s="82"/>
      <c r="AS337">
        <v>0</v>
      </c>
      <c r="AT337">
        <v>0</v>
      </c>
      <c r="AU337">
        <v>2024</v>
      </c>
      <c r="AY337">
        <v>0</v>
      </c>
      <c r="AZ337">
        <v>0</v>
      </c>
      <c r="BA337" s="82" t="s">
        <v>398</v>
      </c>
      <c r="BB337">
        <v>1991</v>
      </c>
      <c r="BC337">
        <v>31889.44140625</v>
      </c>
      <c r="BD337" s="92"/>
      <c r="BE337" s="92"/>
      <c r="BF337">
        <v>32000.142578125</v>
      </c>
      <c r="BG337">
        <v>0</v>
      </c>
      <c r="BH337">
        <v>0</v>
      </c>
      <c r="BI337" s="92"/>
      <c r="BJ337" s="92"/>
      <c r="BK337" s="92"/>
      <c r="BL337">
        <v>0</v>
      </c>
    </row>
    <row r="338" spans="1:64" x14ac:dyDescent="0.25">
      <c r="A338" s="82" t="s">
        <v>297</v>
      </c>
      <c r="B338" s="82" t="s">
        <v>397</v>
      </c>
      <c r="C338" s="82" t="s">
        <v>98</v>
      </c>
      <c r="D338" s="82" t="s">
        <v>309</v>
      </c>
      <c r="E338" s="82" t="s">
        <v>310</v>
      </c>
      <c r="F338" s="82" t="s">
        <v>333</v>
      </c>
      <c r="G338" s="82" t="s">
        <v>333</v>
      </c>
      <c r="H338">
        <v>3.6430034637451172</v>
      </c>
      <c r="I338">
        <v>31889.44140625</v>
      </c>
      <c r="J338">
        <v>3.6430034637451172</v>
      </c>
      <c r="K338" s="92"/>
      <c r="L338">
        <v>0</v>
      </c>
      <c r="M338" s="92"/>
      <c r="N338" s="92"/>
      <c r="O338" s="92"/>
      <c r="P338">
        <v>3705.218017578125</v>
      </c>
      <c r="Q338" s="92"/>
      <c r="R338" s="92"/>
      <c r="S338">
        <v>-1</v>
      </c>
      <c r="T338">
        <v>0</v>
      </c>
      <c r="U338" s="82" t="s">
        <v>328</v>
      </c>
      <c r="V338" s="92"/>
      <c r="W338">
        <v>32000.142578125</v>
      </c>
      <c r="X338" s="92"/>
      <c r="Y338">
        <v>0</v>
      </c>
      <c r="Z338">
        <v>1568.031494140625</v>
      </c>
      <c r="AA338">
        <v>1568.031494140625</v>
      </c>
      <c r="AB338">
        <v>0</v>
      </c>
      <c r="AC338">
        <v>-1</v>
      </c>
      <c r="AD338">
        <v>0</v>
      </c>
      <c r="AE338">
        <v>0</v>
      </c>
      <c r="AF338">
        <v>0</v>
      </c>
      <c r="AG338">
        <v>366</v>
      </c>
      <c r="AH338">
        <v>8784</v>
      </c>
      <c r="AI338">
        <v>1.1423855175962672E-4</v>
      </c>
      <c r="AJ338">
        <v>49.000762939453125</v>
      </c>
      <c r="AK338">
        <v>0</v>
      </c>
      <c r="AL338">
        <v>0</v>
      </c>
      <c r="AM338">
        <v>1568.031494140625</v>
      </c>
      <c r="AN338">
        <v>49.000762939453125</v>
      </c>
      <c r="AO338" s="92"/>
      <c r="AP338" s="82" t="s">
        <v>331</v>
      </c>
      <c r="AQ338" s="82" t="s">
        <v>326</v>
      </c>
      <c r="AR338" s="82"/>
      <c r="AS338">
        <v>0</v>
      </c>
      <c r="AT338">
        <v>0</v>
      </c>
      <c r="AU338">
        <v>2024</v>
      </c>
      <c r="AY338">
        <v>0</v>
      </c>
      <c r="AZ338">
        <v>0</v>
      </c>
      <c r="BA338" s="82" t="s">
        <v>398</v>
      </c>
      <c r="BB338">
        <v>1992</v>
      </c>
      <c r="BC338">
        <v>31889.44140625</v>
      </c>
      <c r="BD338" s="92"/>
      <c r="BE338" s="92"/>
      <c r="BF338">
        <v>32000.142578125</v>
      </c>
      <c r="BG338">
        <v>0</v>
      </c>
      <c r="BH338">
        <v>0</v>
      </c>
      <c r="BI338" s="92"/>
      <c r="BJ338" s="92"/>
      <c r="BK338" s="92"/>
      <c r="BL338">
        <v>0</v>
      </c>
    </row>
    <row r="339" spans="1:64" x14ac:dyDescent="0.25">
      <c r="A339" s="82" t="s">
        <v>297</v>
      </c>
      <c r="B339" s="82" t="s">
        <v>397</v>
      </c>
      <c r="C339" s="82" t="s">
        <v>98</v>
      </c>
      <c r="D339" s="82" t="s">
        <v>313</v>
      </c>
      <c r="E339" s="82" t="s">
        <v>314</v>
      </c>
      <c r="F339" s="82" t="s">
        <v>333</v>
      </c>
      <c r="G339" s="82" t="s">
        <v>333</v>
      </c>
      <c r="H339">
        <v>3.6430034637451172</v>
      </c>
      <c r="I339">
        <v>31889.44140625</v>
      </c>
      <c r="J339">
        <v>3.6430034637451172</v>
      </c>
      <c r="K339" s="92"/>
      <c r="L339">
        <v>0</v>
      </c>
      <c r="M339" s="92"/>
      <c r="N339" s="92"/>
      <c r="O339" s="92"/>
      <c r="P339">
        <v>3705.218017578125</v>
      </c>
      <c r="Q339" s="92"/>
      <c r="R339" s="92"/>
      <c r="S339">
        <v>-1</v>
      </c>
      <c r="T339">
        <v>0</v>
      </c>
      <c r="U339" s="82" t="s">
        <v>328</v>
      </c>
      <c r="V339" s="92"/>
      <c r="W339">
        <v>32000.142578125</v>
      </c>
      <c r="X339" s="92"/>
      <c r="Y339">
        <v>0</v>
      </c>
      <c r="Z339">
        <v>1568.031494140625</v>
      </c>
      <c r="AA339">
        <v>1568.031494140625</v>
      </c>
      <c r="AB339">
        <v>0</v>
      </c>
      <c r="AC339">
        <v>-1</v>
      </c>
      <c r="AD339">
        <v>0</v>
      </c>
      <c r="AE339">
        <v>0</v>
      </c>
      <c r="AF339">
        <v>0</v>
      </c>
      <c r="AG339">
        <v>366</v>
      </c>
      <c r="AH339">
        <v>8784</v>
      </c>
      <c r="AI339">
        <v>1.1423855175962672E-4</v>
      </c>
      <c r="AJ339">
        <v>49.000762939453125</v>
      </c>
      <c r="AK339">
        <v>0</v>
      </c>
      <c r="AL339">
        <v>0</v>
      </c>
      <c r="AM339">
        <v>1568.031494140625</v>
      </c>
      <c r="AN339">
        <v>49.000762939453125</v>
      </c>
      <c r="AO339" s="92"/>
      <c r="AP339" s="82" t="s">
        <v>331</v>
      </c>
      <c r="AQ339" s="82" t="s">
        <v>326</v>
      </c>
      <c r="AR339" s="82"/>
      <c r="AS339">
        <v>0</v>
      </c>
      <c r="AT339">
        <v>0</v>
      </c>
      <c r="AU339">
        <v>2024</v>
      </c>
      <c r="AY339">
        <v>0</v>
      </c>
      <c r="AZ339">
        <v>0</v>
      </c>
      <c r="BA339" s="82" t="s">
        <v>398</v>
      </c>
      <c r="BB339">
        <v>1993</v>
      </c>
      <c r="BC339">
        <v>31889.44140625</v>
      </c>
      <c r="BD339" s="92"/>
      <c r="BE339" s="92"/>
      <c r="BF339">
        <v>32000.142578125</v>
      </c>
      <c r="BG339">
        <v>0</v>
      </c>
      <c r="BH339">
        <v>0</v>
      </c>
      <c r="BI339" s="92"/>
      <c r="BJ339" s="92"/>
      <c r="BK339" s="92"/>
      <c r="BL339">
        <v>0</v>
      </c>
    </row>
    <row r="340" spans="1:64" x14ac:dyDescent="0.25">
      <c r="A340" s="82" t="s">
        <v>297</v>
      </c>
      <c r="B340" s="82" t="s">
        <v>397</v>
      </c>
      <c r="C340" s="82" t="s">
        <v>98</v>
      </c>
      <c r="D340" s="82" t="s">
        <v>298</v>
      </c>
      <c r="E340" s="82" t="s">
        <v>55</v>
      </c>
      <c r="F340" s="82" t="s">
        <v>334</v>
      </c>
      <c r="G340" s="82" t="s">
        <v>334</v>
      </c>
      <c r="H340">
        <v>5.2528277039527893E-2</v>
      </c>
      <c r="I340">
        <v>459.875</v>
      </c>
      <c r="J340">
        <v>5.2528277039527893E-2</v>
      </c>
      <c r="K340" s="92"/>
      <c r="L340">
        <v>0</v>
      </c>
      <c r="M340" s="92"/>
      <c r="N340" s="92"/>
      <c r="O340" s="92"/>
      <c r="P340">
        <v>410.32717895507813</v>
      </c>
      <c r="Q340" s="92"/>
      <c r="R340" s="92"/>
      <c r="S340">
        <v>-1</v>
      </c>
      <c r="T340">
        <v>0</v>
      </c>
      <c r="U340" s="82" t="s">
        <v>328</v>
      </c>
      <c r="V340" s="92"/>
      <c r="W340">
        <v>461.40838623046875</v>
      </c>
      <c r="X340" s="92"/>
      <c r="Y340">
        <v>0</v>
      </c>
      <c r="Z340">
        <v>23.680500030517578</v>
      </c>
      <c r="AA340">
        <v>23.680500030517578</v>
      </c>
      <c r="AB340">
        <v>0</v>
      </c>
      <c r="AC340">
        <v>-1</v>
      </c>
      <c r="AD340">
        <v>0</v>
      </c>
      <c r="AE340">
        <v>0</v>
      </c>
      <c r="AF340">
        <v>0</v>
      </c>
      <c r="AG340">
        <v>366</v>
      </c>
      <c r="AH340">
        <v>8784</v>
      </c>
      <c r="AI340">
        <v>1.1422295210650191E-4</v>
      </c>
      <c r="AJ340">
        <v>51.322216033935547</v>
      </c>
      <c r="AK340">
        <v>0</v>
      </c>
      <c r="AL340">
        <v>0</v>
      </c>
      <c r="AM340">
        <v>23.680500030517578</v>
      </c>
      <c r="AN340">
        <v>51.322216033935547</v>
      </c>
      <c r="AO340" s="92"/>
      <c r="AP340" s="82" t="s">
        <v>331</v>
      </c>
      <c r="AQ340" s="82" t="s">
        <v>326</v>
      </c>
      <c r="AR340" s="82"/>
      <c r="AS340">
        <v>0</v>
      </c>
      <c r="AT340">
        <v>0</v>
      </c>
      <c r="AU340">
        <v>2024</v>
      </c>
      <c r="AY340">
        <v>0</v>
      </c>
      <c r="AZ340">
        <v>0</v>
      </c>
      <c r="BA340" s="82" t="s">
        <v>398</v>
      </c>
      <c r="BB340">
        <v>1994</v>
      </c>
      <c r="BC340">
        <v>459.875</v>
      </c>
      <c r="BD340" s="92"/>
      <c r="BE340" s="92"/>
      <c r="BF340">
        <v>461.40838623046875</v>
      </c>
      <c r="BG340">
        <v>0</v>
      </c>
      <c r="BH340">
        <v>0</v>
      </c>
      <c r="BI340" s="92"/>
      <c r="BJ340" s="92"/>
      <c r="BK340" s="92"/>
      <c r="BL340">
        <v>0</v>
      </c>
    </row>
    <row r="341" spans="1:64" x14ac:dyDescent="0.25">
      <c r="A341" s="82" t="s">
        <v>297</v>
      </c>
      <c r="B341" s="82" t="s">
        <v>397</v>
      </c>
      <c r="C341" s="82" t="s">
        <v>98</v>
      </c>
      <c r="D341" s="82" t="s">
        <v>303</v>
      </c>
      <c r="E341" s="82" t="s">
        <v>304</v>
      </c>
      <c r="F341" s="82" t="s">
        <v>334</v>
      </c>
      <c r="G341" s="82" t="s">
        <v>334</v>
      </c>
      <c r="H341">
        <v>5.2528277039527893E-2</v>
      </c>
      <c r="I341">
        <v>459.875</v>
      </c>
      <c r="J341">
        <v>5.2528277039527893E-2</v>
      </c>
      <c r="K341" s="92"/>
      <c r="L341">
        <v>0</v>
      </c>
      <c r="M341" s="92"/>
      <c r="N341" s="92"/>
      <c r="O341" s="92"/>
      <c r="P341">
        <v>410.32717895507813</v>
      </c>
      <c r="Q341" s="92"/>
      <c r="R341" s="92"/>
      <c r="S341">
        <v>-1</v>
      </c>
      <c r="T341">
        <v>0</v>
      </c>
      <c r="U341" s="82" t="s">
        <v>328</v>
      </c>
      <c r="V341" s="92"/>
      <c r="W341">
        <v>461.40838623046875</v>
      </c>
      <c r="X341" s="92"/>
      <c r="Y341">
        <v>0</v>
      </c>
      <c r="Z341">
        <v>23.680500030517578</v>
      </c>
      <c r="AA341">
        <v>23.680500030517578</v>
      </c>
      <c r="AB341">
        <v>0</v>
      </c>
      <c r="AC341">
        <v>-1</v>
      </c>
      <c r="AD341">
        <v>0</v>
      </c>
      <c r="AE341">
        <v>0</v>
      </c>
      <c r="AF341">
        <v>0</v>
      </c>
      <c r="AG341">
        <v>366</v>
      </c>
      <c r="AH341">
        <v>8784</v>
      </c>
      <c r="AI341">
        <v>1.1422295210650191E-4</v>
      </c>
      <c r="AJ341">
        <v>51.322216033935547</v>
      </c>
      <c r="AK341">
        <v>0</v>
      </c>
      <c r="AL341">
        <v>0</v>
      </c>
      <c r="AM341">
        <v>23.680500030517578</v>
      </c>
      <c r="AN341">
        <v>51.322216033935547</v>
      </c>
      <c r="AO341" s="92"/>
      <c r="AP341" s="82" t="s">
        <v>331</v>
      </c>
      <c r="AQ341" s="82" t="s">
        <v>326</v>
      </c>
      <c r="AR341" s="82"/>
      <c r="AS341">
        <v>0</v>
      </c>
      <c r="AT341">
        <v>0</v>
      </c>
      <c r="AU341">
        <v>2024</v>
      </c>
      <c r="AY341">
        <v>0</v>
      </c>
      <c r="AZ341">
        <v>0</v>
      </c>
      <c r="BA341" s="82" t="s">
        <v>398</v>
      </c>
      <c r="BB341">
        <v>1995</v>
      </c>
      <c r="BC341">
        <v>459.875</v>
      </c>
      <c r="BD341" s="92"/>
      <c r="BE341" s="92"/>
      <c r="BF341">
        <v>461.40838623046875</v>
      </c>
      <c r="BG341">
        <v>0</v>
      </c>
      <c r="BH341">
        <v>0</v>
      </c>
      <c r="BI341" s="92"/>
      <c r="BJ341" s="92"/>
      <c r="BK341" s="92"/>
      <c r="BL341">
        <v>0</v>
      </c>
    </row>
    <row r="342" spans="1:64" x14ac:dyDescent="0.25">
      <c r="A342" s="82" t="s">
        <v>297</v>
      </c>
      <c r="B342" s="82" t="s">
        <v>397</v>
      </c>
      <c r="C342" s="82" t="s">
        <v>98</v>
      </c>
      <c r="D342" s="82" t="s">
        <v>305</v>
      </c>
      <c r="E342" s="82" t="s">
        <v>58</v>
      </c>
      <c r="F342" s="82" t="s">
        <v>334</v>
      </c>
      <c r="G342" s="82" t="s">
        <v>334</v>
      </c>
      <c r="H342">
        <v>5.2528277039527893E-2</v>
      </c>
      <c r="I342">
        <v>459.875</v>
      </c>
      <c r="J342">
        <v>5.2528277039527893E-2</v>
      </c>
      <c r="K342" s="92"/>
      <c r="L342">
        <v>0</v>
      </c>
      <c r="M342" s="92"/>
      <c r="N342" s="92"/>
      <c r="O342" s="92"/>
      <c r="P342">
        <v>410.32717895507813</v>
      </c>
      <c r="Q342" s="92"/>
      <c r="R342" s="92"/>
      <c r="S342">
        <v>-1</v>
      </c>
      <c r="T342">
        <v>0</v>
      </c>
      <c r="U342" s="82" t="s">
        <v>328</v>
      </c>
      <c r="V342" s="92"/>
      <c r="W342">
        <v>461.40838623046875</v>
      </c>
      <c r="X342" s="92"/>
      <c r="Y342">
        <v>0</v>
      </c>
      <c r="Z342">
        <v>23.680500030517578</v>
      </c>
      <c r="AA342">
        <v>23.680500030517578</v>
      </c>
      <c r="AB342">
        <v>0</v>
      </c>
      <c r="AC342">
        <v>-1</v>
      </c>
      <c r="AD342">
        <v>0</v>
      </c>
      <c r="AE342">
        <v>0</v>
      </c>
      <c r="AF342">
        <v>0</v>
      </c>
      <c r="AG342">
        <v>366</v>
      </c>
      <c r="AH342">
        <v>8784</v>
      </c>
      <c r="AI342">
        <v>1.1422295210650191E-4</v>
      </c>
      <c r="AJ342">
        <v>51.322216033935547</v>
      </c>
      <c r="AK342">
        <v>0</v>
      </c>
      <c r="AL342">
        <v>0</v>
      </c>
      <c r="AM342">
        <v>23.680500030517578</v>
      </c>
      <c r="AN342">
        <v>51.322216033935547</v>
      </c>
      <c r="AO342" s="92"/>
      <c r="AP342" s="82" t="s">
        <v>331</v>
      </c>
      <c r="AQ342" s="82" t="s">
        <v>326</v>
      </c>
      <c r="AR342" s="82"/>
      <c r="AS342">
        <v>0</v>
      </c>
      <c r="AT342">
        <v>0</v>
      </c>
      <c r="AU342">
        <v>2024</v>
      </c>
      <c r="AY342">
        <v>0</v>
      </c>
      <c r="AZ342">
        <v>0</v>
      </c>
      <c r="BA342" s="82" t="s">
        <v>398</v>
      </c>
      <c r="BB342">
        <v>1996</v>
      </c>
      <c r="BC342">
        <v>459.875</v>
      </c>
      <c r="BD342" s="92"/>
      <c r="BE342" s="92"/>
      <c r="BF342">
        <v>461.40838623046875</v>
      </c>
      <c r="BG342">
        <v>0</v>
      </c>
      <c r="BH342">
        <v>0</v>
      </c>
      <c r="BI342" s="92"/>
      <c r="BJ342" s="92"/>
      <c r="BK342" s="92"/>
      <c r="BL342">
        <v>0</v>
      </c>
    </row>
    <row r="343" spans="1:64" x14ac:dyDescent="0.25">
      <c r="A343" s="82" t="s">
        <v>297</v>
      </c>
      <c r="B343" s="82" t="s">
        <v>397</v>
      </c>
      <c r="C343" s="82" t="s">
        <v>98</v>
      </c>
      <c r="D343" s="82" t="s">
        <v>306</v>
      </c>
      <c r="E343" s="82" t="s">
        <v>59</v>
      </c>
      <c r="F343" s="82" t="s">
        <v>334</v>
      </c>
      <c r="G343" s="82" t="s">
        <v>334</v>
      </c>
      <c r="H343">
        <v>5.2528277039527893E-2</v>
      </c>
      <c r="I343">
        <v>459.875</v>
      </c>
      <c r="J343">
        <v>5.2528277039527893E-2</v>
      </c>
      <c r="K343" s="92"/>
      <c r="L343">
        <v>0</v>
      </c>
      <c r="M343" s="92"/>
      <c r="N343" s="92"/>
      <c r="O343" s="92"/>
      <c r="P343">
        <v>410.32717895507813</v>
      </c>
      <c r="Q343" s="92"/>
      <c r="R343" s="92"/>
      <c r="S343">
        <v>-1</v>
      </c>
      <c r="T343">
        <v>0</v>
      </c>
      <c r="U343" s="82" t="s">
        <v>328</v>
      </c>
      <c r="V343" s="92"/>
      <c r="W343">
        <v>461.40838623046875</v>
      </c>
      <c r="X343" s="92"/>
      <c r="Y343">
        <v>0</v>
      </c>
      <c r="Z343">
        <v>23.680500030517578</v>
      </c>
      <c r="AA343">
        <v>23.680500030517578</v>
      </c>
      <c r="AB343">
        <v>0</v>
      </c>
      <c r="AC343">
        <v>-1</v>
      </c>
      <c r="AD343">
        <v>0</v>
      </c>
      <c r="AE343">
        <v>0</v>
      </c>
      <c r="AF343">
        <v>0</v>
      </c>
      <c r="AG343">
        <v>366</v>
      </c>
      <c r="AH343">
        <v>8784</v>
      </c>
      <c r="AI343">
        <v>1.1422295210650191E-4</v>
      </c>
      <c r="AJ343">
        <v>51.322216033935547</v>
      </c>
      <c r="AK343">
        <v>0</v>
      </c>
      <c r="AL343">
        <v>0</v>
      </c>
      <c r="AM343">
        <v>23.680500030517578</v>
      </c>
      <c r="AN343">
        <v>51.322216033935547</v>
      </c>
      <c r="AO343" s="92"/>
      <c r="AP343" s="82" t="s">
        <v>331</v>
      </c>
      <c r="AQ343" s="82" t="s">
        <v>326</v>
      </c>
      <c r="AR343" s="82"/>
      <c r="AS343">
        <v>0</v>
      </c>
      <c r="AT343">
        <v>0</v>
      </c>
      <c r="AU343">
        <v>2024</v>
      </c>
      <c r="AY343">
        <v>0</v>
      </c>
      <c r="AZ343">
        <v>0</v>
      </c>
      <c r="BA343" s="82" t="s">
        <v>398</v>
      </c>
      <c r="BB343">
        <v>1997</v>
      </c>
      <c r="BC343">
        <v>459.875</v>
      </c>
      <c r="BD343" s="92"/>
      <c r="BE343" s="92"/>
      <c r="BF343">
        <v>461.40838623046875</v>
      </c>
      <c r="BG343">
        <v>0</v>
      </c>
      <c r="BH343">
        <v>0</v>
      </c>
      <c r="BI343" s="92"/>
      <c r="BJ343" s="92"/>
      <c r="BK343" s="92"/>
      <c r="BL343">
        <v>0</v>
      </c>
    </row>
    <row r="344" spans="1:64" x14ac:dyDescent="0.25">
      <c r="A344" s="82" t="s">
        <v>297</v>
      </c>
      <c r="B344" s="82" t="s">
        <v>397</v>
      </c>
      <c r="C344" s="82" t="s">
        <v>98</v>
      </c>
      <c r="D344" s="82" t="s">
        <v>307</v>
      </c>
      <c r="E344" s="82" t="s">
        <v>60</v>
      </c>
      <c r="F344" s="82" t="s">
        <v>334</v>
      </c>
      <c r="G344" s="82" t="s">
        <v>334</v>
      </c>
      <c r="H344">
        <v>5.2528277039527893E-2</v>
      </c>
      <c r="I344">
        <v>459.875</v>
      </c>
      <c r="J344">
        <v>5.2528277039527893E-2</v>
      </c>
      <c r="K344" s="92"/>
      <c r="L344">
        <v>0</v>
      </c>
      <c r="M344" s="92"/>
      <c r="N344" s="92"/>
      <c r="O344" s="92"/>
      <c r="P344">
        <v>410.32717895507813</v>
      </c>
      <c r="Q344" s="92"/>
      <c r="R344" s="92"/>
      <c r="S344">
        <v>-1</v>
      </c>
      <c r="T344">
        <v>0</v>
      </c>
      <c r="U344" s="82" t="s">
        <v>328</v>
      </c>
      <c r="V344" s="92"/>
      <c r="W344">
        <v>461.40838623046875</v>
      </c>
      <c r="X344" s="92"/>
      <c r="Y344">
        <v>0</v>
      </c>
      <c r="Z344">
        <v>23.680500030517578</v>
      </c>
      <c r="AA344">
        <v>23.680500030517578</v>
      </c>
      <c r="AB344">
        <v>0</v>
      </c>
      <c r="AC344">
        <v>-1</v>
      </c>
      <c r="AD344">
        <v>0</v>
      </c>
      <c r="AE344">
        <v>0</v>
      </c>
      <c r="AF344">
        <v>0</v>
      </c>
      <c r="AG344">
        <v>366</v>
      </c>
      <c r="AH344">
        <v>8784</v>
      </c>
      <c r="AI344">
        <v>1.1422295210650191E-4</v>
      </c>
      <c r="AJ344">
        <v>51.322216033935547</v>
      </c>
      <c r="AK344">
        <v>0</v>
      </c>
      <c r="AL344">
        <v>0</v>
      </c>
      <c r="AM344">
        <v>23.680500030517578</v>
      </c>
      <c r="AN344">
        <v>51.322216033935547</v>
      </c>
      <c r="AO344" s="92"/>
      <c r="AP344" s="82" t="s">
        <v>331</v>
      </c>
      <c r="AQ344" s="82" t="s">
        <v>326</v>
      </c>
      <c r="AR344" s="82"/>
      <c r="AS344">
        <v>0</v>
      </c>
      <c r="AT344">
        <v>0</v>
      </c>
      <c r="AU344">
        <v>2024</v>
      </c>
      <c r="AY344">
        <v>0</v>
      </c>
      <c r="AZ344">
        <v>0</v>
      </c>
      <c r="BA344" s="82" t="s">
        <v>398</v>
      </c>
      <c r="BB344">
        <v>1998</v>
      </c>
      <c r="BC344">
        <v>459.875</v>
      </c>
      <c r="BD344" s="92"/>
      <c r="BE344" s="92"/>
      <c r="BF344">
        <v>461.40838623046875</v>
      </c>
      <c r="BG344">
        <v>0</v>
      </c>
      <c r="BH344">
        <v>0</v>
      </c>
      <c r="BI344" s="92"/>
      <c r="BJ344" s="92"/>
      <c r="BK344" s="92"/>
      <c r="BL344">
        <v>0</v>
      </c>
    </row>
    <row r="345" spans="1:64" x14ac:dyDescent="0.25">
      <c r="A345" s="82" t="s">
        <v>297</v>
      </c>
      <c r="B345" s="82" t="s">
        <v>397</v>
      </c>
      <c r="C345" s="82" t="s">
        <v>98</v>
      </c>
      <c r="D345" s="82" t="s">
        <v>308</v>
      </c>
      <c r="E345" s="82" t="s">
        <v>61</v>
      </c>
      <c r="F345" s="82" t="s">
        <v>334</v>
      </c>
      <c r="G345" s="82" t="s">
        <v>334</v>
      </c>
      <c r="H345">
        <v>5.2528277039527893E-2</v>
      </c>
      <c r="I345">
        <v>459.875</v>
      </c>
      <c r="J345">
        <v>5.2528277039527893E-2</v>
      </c>
      <c r="K345" s="92"/>
      <c r="L345">
        <v>0</v>
      </c>
      <c r="M345" s="92"/>
      <c r="N345" s="92"/>
      <c r="O345" s="92"/>
      <c r="P345">
        <v>410.32717895507813</v>
      </c>
      <c r="Q345" s="92"/>
      <c r="R345" s="92"/>
      <c r="S345">
        <v>-1</v>
      </c>
      <c r="T345">
        <v>0</v>
      </c>
      <c r="U345" s="82" t="s">
        <v>328</v>
      </c>
      <c r="V345" s="92"/>
      <c r="W345">
        <v>461.40838623046875</v>
      </c>
      <c r="X345" s="92"/>
      <c r="Y345">
        <v>0</v>
      </c>
      <c r="Z345">
        <v>23.680500030517578</v>
      </c>
      <c r="AA345">
        <v>23.680500030517578</v>
      </c>
      <c r="AB345">
        <v>0</v>
      </c>
      <c r="AC345">
        <v>-1</v>
      </c>
      <c r="AD345">
        <v>0</v>
      </c>
      <c r="AE345">
        <v>0</v>
      </c>
      <c r="AF345">
        <v>0</v>
      </c>
      <c r="AG345">
        <v>366</v>
      </c>
      <c r="AH345">
        <v>8784</v>
      </c>
      <c r="AI345">
        <v>1.1422295210650191E-4</v>
      </c>
      <c r="AJ345">
        <v>51.322216033935547</v>
      </c>
      <c r="AK345">
        <v>0</v>
      </c>
      <c r="AL345">
        <v>0</v>
      </c>
      <c r="AM345">
        <v>23.680500030517578</v>
      </c>
      <c r="AN345">
        <v>51.322216033935547</v>
      </c>
      <c r="AO345" s="92"/>
      <c r="AP345" s="82" t="s">
        <v>331</v>
      </c>
      <c r="AQ345" s="82" t="s">
        <v>326</v>
      </c>
      <c r="AR345" s="82"/>
      <c r="AS345">
        <v>0</v>
      </c>
      <c r="AT345">
        <v>0</v>
      </c>
      <c r="AU345">
        <v>2024</v>
      </c>
      <c r="AY345">
        <v>0</v>
      </c>
      <c r="AZ345">
        <v>0</v>
      </c>
      <c r="BA345" s="82" t="s">
        <v>398</v>
      </c>
      <c r="BB345">
        <v>1999</v>
      </c>
      <c r="BC345">
        <v>459.875</v>
      </c>
      <c r="BD345" s="92"/>
      <c r="BE345" s="92"/>
      <c r="BF345">
        <v>461.40838623046875</v>
      </c>
      <c r="BG345">
        <v>0</v>
      </c>
      <c r="BH345">
        <v>0</v>
      </c>
      <c r="BI345" s="92"/>
      <c r="BJ345" s="92"/>
      <c r="BK345" s="92"/>
      <c r="BL345">
        <v>0</v>
      </c>
    </row>
    <row r="346" spans="1:64" x14ac:dyDescent="0.25">
      <c r="A346" s="82" t="s">
        <v>297</v>
      </c>
      <c r="B346" s="82" t="s">
        <v>397</v>
      </c>
      <c r="C346" s="82" t="s">
        <v>98</v>
      </c>
      <c r="D346" s="82" t="s">
        <v>309</v>
      </c>
      <c r="E346" s="82" t="s">
        <v>310</v>
      </c>
      <c r="F346" s="82" t="s">
        <v>334</v>
      </c>
      <c r="G346" s="82" t="s">
        <v>334</v>
      </c>
      <c r="H346">
        <v>5.2528277039527893E-2</v>
      </c>
      <c r="I346">
        <v>459.875</v>
      </c>
      <c r="J346">
        <v>5.2528277039527893E-2</v>
      </c>
      <c r="K346" s="92"/>
      <c r="L346">
        <v>0</v>
      </c>
      <c r="M346" s="92"/>
      <c r="N346" s="92"/>
      <c r="O346" s="92"/>
      <c r="P346">
        <v>410.32717895507813</v>
      </c>
      <c r="Q346" s="92"/>
      <c r="R346" s="92"/>
      <c r="S346">
        <v>-1</v>
      </c>
      <c r="T346">
        <v>0</v>
      </c>
      <c r="U346" s="82" t="s">
        <v>328</v>
      </c>
      <c r="V346" s="92"/>
      <c r="W346">
        <v>461.40838623046875</v>
      </c>
      <c r="X346" s="92"/>
      <c r="Y346">
        <v>0</v>
      </c>
      <c r="Z346">
        <v>23.680500030517578</v>
      </c>
      <c r="AA346">
        <v>23.680500030517578</v>
      </c>
      <c r="AB346">
        <v>0</v>
      </c>
      <c r="AC346">
        <v>-1</v>
      </c>
      <c r="AD346">
        <v>0</v>
      </c>
      <c r="AE346">
        <v>0</v>
      </c>
      <c r="AF346">
        <v>0</v>
      </c>
      <c r="AG346">
        <v>366</v>
      </c>
      <c r="AH346">
        <v>8784</v>
      </c>
      <c r="AI346">
        <v>1.1422295210650191E-4</v>
      </c>
      <c r="AJ346">
        <v>51.322216033935547</v>
      </c>
      <c r="AK346">
        <v>0</v>
      </c>
      <c r="AL346">
        <v>0</v>
      </c>
      <c r="AM346">
        <v>23.680500030517578</v>
      </c>
      <c r="AN346">
        <v>51.322216033935547</v>
      </c>
      <c r="AO346" s="92"/>
      <c r="AP346" s="82" t="s">
        <v>331</v>
      </c>
      <c r="AQ346" s="82" t="s">
        <v>326</v>
      </c>
      <c r="AR346" s="82"/>
      <c r="AS346">
        <v>0</v>
      </c>
      <c r="AT346">
        <v>0</v>
      </c>
      <c r="AU346">
        <v>2024</v>
      </c>
      <c r="AY346">
        <v>0</v>
      </c>
      <c r="AZ346">
        <v>0</v>
      </c>
      <c r="BA346" s="82" t="s">
        <v>398</v>
      </c>
      <c r="BB346">
        <v>2000</v>
      </c>
      <c r="BC346">
        <v>459.875</v>
      </c>
      <c r="BD346" s="92"/>
      <c r="BE346" s="92"/>
      <c r="BF346">
        <v>461.40838623046875</v>
      </c>
      <c r="BG346">
        <v>0</v>
      </c>
      <c r="BH346">
        <v>0</v>
      </c>
      <c r="BI346" s="92"/>
      <c r="BJ346" s="92"/>
      <c r="BK346" s="92"/>
      <c r="BL346">
        <v>0</v>
      </c>
    </row>
    <row r="347" spans="1:64" x14ac:dyDescent="0.25">
      <c r="A347" s="82" t="s">
        <v>297</v>
      </c>
      <c r="B347" s="82" t="s">
        <v>397</v>
      </c>
      <c r="C347" s="82" t="s">
        <v>98</v>
      </c>
      <c r="D347" s="82" t="s">
        <v>311</v>
      </c>
      <c r="E347" s="82" t="s">
        <v>312</v>
      </c>
      <c r="F347" s="82" t="s">
        <v>334</v>
      </c>
      <c r="G347" s="82" t="s">
        <v>334</v>
      </c>
      <c r="H347">
        <v>5.2528277039527893E-2</v>
      </c>
      <c r="I347">
        <v>459.875</v>
      </c>
      <c r="J347">
        <v>5.2528277039527893E-2</v>
      </c>
      <c r="K347" s="92"/>
      <c r="L347">
        <v>0</v>
      </c>
      <c r="M347" s="92"/>
      <c r="N347" s="92"/>
      <c r="O347" s="92"/>
      <c r="P347">
        <v>410.32717895507813</v>
      </c>
      <c r="Q347" s="92"/>
      <c r="R347" s="92"/>
      <c r="S347">
        <v>-1</v>
      </c>
      <c r="T347">
        <v>0</v>
      </c>
      <c r="U347" s="82" t="s">
        <v>328</v>
      </c>
      <c r="V347" s="92"/>
      <c r="W347">
        <v>461.40838623046875</v>
      </c>
      <c r="X347" s="92"/>
      <c r="Y347">
        <v>0</v>
      </c>
      <c r="Z347">
        <v>23.680500030517578</v>
      </c>
      <c r="AA347">
        <v>23.680500030517578</v>
      </c>
      <c r="AB347">
        <v>0</v>
      </c>
      <c r="AC347">
        <v>-1</v>
      </c>
      <c r="AD347">
        <v>0</v>
      </c>
      <c r="AE347">
        <v>0</v>
      </c>
      <c r="AF347">
        <v>0</v>
      </c>
      <c r="AG347">
        <v>366</v>
      </c>
      <c r="AH347">
        <v>8784</v>
      </c>
      <c r="AI347">
        <v>1.1422295210650191E-4</v>
      </c>
      <c r="AJ347">
        <v>51.322216033935547</v>
      </c>
      <c r="AK347">
        <v>0</v>
      </c>
      <c r="AL347">
        <v>0</v>
      </c>
      <c r="AM347">
        <v>23.680500030517578</v>
      </c>
      <c r="AN347">
        <v>51.322216033935547</v>
      </c>
      <c r="AO347" s="92"/>
      <c r="AP347" s="82" t="s">
        <v>331</v>
      </c>
      <c r="AQ347" s="82" t="s">
        <v>326</v>
      </c>
      <c r="AR347" s="82"/>
      <c r="AS347">
        <v>0</v>
      </c>
      <c r="AT347">
        <v>0</v>
      </c>
      <c r="AU347">
        <v>2024</v>
      </c>
      <c r="AY347">
        <v>0</v>
      </c>
      <c r="AZ347">
        <v>0</v>
      </c>
      <c r="BA347" s="82" t="s">
        <v>398</v>
      </c>
      <c r="BB347">
        <v>2001</v>
      </c>
      <c r="BC347">
        <v>459.875</v>
      </c>
      <c r="BD347" s="92"/>
      <c r="BE347" s="92"/>
      <c r="BF347">
        <v>461.40838623046875</v>
      </c>
      <c r="BG347">
        <v>0</v>
      </c>
      <c r="BH347">
        <v>0</v>
      </c>
      <c r="BI347" s="92"/>
      <c r="BJ347" s="92"/>
      <c r="BK347" s="92"/>
      <c r="BL347">
        <v>0</v>
      </c>
    </row>
    <row r="348" spans="1:64" x14ac:dyDescent="0.25">
      <c r="A348" s="82" t="s">
        <v>297</v>
      </c>
      <c r="B348" s="82" t="s">
        <v>397</v>
      </c>
      <c r="C348" s="82" t="s">
        <v>98</v>
      </c>
      <c r="D348" s="82" t="s">
        <v>313</v>
      </c>
      <c r="E348" s="82" t="s">
        <v>314</v>
      </c>
      <c r="F348" s="82" t="s">
        <v>334</v>
      </c>
      <c r="G348" s="82" t="s">
        <v>334</v>
      </c>
      <c r="H348">
        <v>5.2528277039527893E-2</v>
      </c>
      <c r="I348">
        <v>459.875</v>
      </c>
      <c r="J348">
        <v>5.2528277039527893E-2</v>
      </c>
      <c r="K348" s="92"/>
      <c r="L348">
        <v>0</v>
      </c>
      <c r="M348" s="92"/>
      <c r="N348" s="92"/>
      <c r="O348" s="92"/>
      <c r="P348">
        <v>410.32717895507813</v>
      </c>
      <c r="Q348" s="92"/>
      <c r="R348" s="92"/>
      <c r="S348">
        <v>-1</v>
      </c>
      <c r="T348">
        <v>0</v>
      </c>
      <c r="U348" s="82" t="s">
        <v>328</v>
      </c>
      <c r="V348" s="92"/>
      <c r="W348">
        <v>461.40838623046875</v>
      </c>
      <c r="X348" s="92"/>
      <c r="Y348">
        <v>0</v>
      </c>
      <c r="Z348">
        <v>23.680500030517578</v>
      </c>
      <c r="AA348">
        <v>23.680500030517578</v>
      </c>
      <c r="AB348">
        <v>0</v>
      </c>
      <c r="AC348">
        <v>-1</v>
      </c>
      <c r="AD348">
        <v>0</v>
      </c>
      <c r="AE348">
        <v>0</v>
      </c>
      <c r="AF348">
        <v>0</v>
      </c>
      <c r="AG348">
        <v>366</v>
      </c>
      <c r="AH348">
        <v>8784</v>
      </c>
      <c r="AI348">
        <v>1.1422295210650191E-4</v>
      </c>
      <c r="AJ348">
        <v>51.322216033935547</v>
      </c>
      <c r="AK348">
        <v>0</v>
      </c>
      <c r="AL348">
        <v>0</v>
      </c>
      <c r="AM348">
        <v>23.680500030517578</v>
      </c>
      <c r="AN348">
        <v>51.322216033935547</v>
      </c>
      <c r="AO348" s="92"/>
      <c r="AP348" s="82" t="s">
        <v>331</v>
      </c>
      <c r="AQ348" s="82" t="s">
        <v>326</v>
      </c>
      <c r="AR348" s="82"/>
      <c r="AS348">
        <v>0</v>
      </c>
      <c r="AT348">
        <v>0</v>
      </c>
      <c r="AU348">
        <v>2024</v>
      </c>
      <c r="AY348">
        <v>0</v>
      </c>
      <c r="AZ348">
        <v>0</v>
      </c>
      <c r="BA348" s="82" t="s">
        <v>398</v>
      </c>
      <c r="BB348">
        <v>2002</v>
      </c>
      <c r="BC348">
        <v>459.875</v>
      </c>
      <c r="BD348" s="92"/>
      <c r="BE348" s="92"/>
      <c r="BF348">
        <v>461.40838623046875</v>
      </c>
      <c r="BG348">
        <v>0</v>
      </c>
      <c r="BH348">
        <v>0</v>
      </c>
      <c r="BI348" s="92"/>
      <c r="BJ348" s="92"/>
      <c r="BK348" s="92"/>
      <c r="BL348">
        <v>0</v>
      </c>
    </row>
    <row r="349" spans="1:64" x14ac:dyDescent="0.25">
      <c r="A349" s="82" t="s">
        <v>297</v>
      </c>
      <c r="B349" s="82" t="s">
        <v>397</v>
      </c>
      <c r="C349" s="82" t="s">
        <v>98</v>
      </c>
      <c r="D349" s="82" t="s">
        <v>298</v>
      </c>
      <c r="E349" s="82" t="s">
        <v>55</v>
      </c>
      <c r="F349" s="82" t="s">
        <v>335</v>
      </c>
      <c r="G349" s="82" t="s">
        <v>335</v>
      </c>
      <c r="H349">
        <v>0</v>
      </c>
      <c r="I349">
        <v>0</v>
      </c>
      <c r="J349">
        <v>0</v>
      </c>
      <c r="K349" s="92"/>
      <c r="L349">
        <v>0</v>
      </c>
      <c r="M349" s="92"/>
      <c r="N349" s="92"/>
      <c r="O349" s="92"/>
      <c r="P349">
        <v>0</v>
      </c>
      <c r="Q349" s="92"/>
      <c r="R349" s="92"/>
      <c r="S349">
        <v>-1</v>
      </c>
      <c r="T349">
        <v>0</v>
      </c>
      <c r="U349" s="82" t="s">
        <v>328</v>
      </c>
      <c r="V349" s="92"/>
      <c r="W349">
        <v>0</v>
      </c>
      <c r="X349" s="92"/>
      <c r="Y349">
        <v>0</v>
      </c>
      <c r="Z349">
        <v>0</v>
      </c>
      <c r="AA349">
        <v>0</v>
      </c>
      <c r="AB349">
        <v>0</v>
      </c>
      <c r="AC349">
        <v>-1</v>
      </c>
      <c r="AD349">
        <v>0</v>
      </c>
      <c r="AE349">
        <v>0</v>
      </c>
      <c r="AF349">
        <v>0</v>
      </c>
      <c r="AG349">
        <v>0</v>
      </c>
      <c r="AH349">
        <v>0</v>
      </c>
      <c r="AK349">
        <v>0</v>
      </c>
      <c r="AM349">
        <v>0</v>
      </c>
      <c r="AO349" s="92"/>
      <c r="AP349" s="82" t="s">
        <v>336</v>
      </c>
      <c r="AQ349" s="82" t="s">
        <v>326</v>
      </c>
      <c r="AR349" s="82"/>
      <c r="AS349">
        <v>0</v>
      </c>
      <c r="AT349">
        <v>0</v>
      </c>
      <c r="AU349">
        <v>2024</v>
      </c>
      <c r="AY349">
        <v>0</v>
      </c>
      <c r="AZ349">
        <v>0</v>
      </c>
      <c r="BA349" s="82" t="s">
        <v>398</v>
      </c>
      <c r="BB349">
        <v>2003</v>
      </c>
      <c r="BC349">
        <v>0</v>
      </c>
      <c r="BD349" s="92"/>
      <c r="BE349" s="92"/>
      <c r="BF349">
        <v>0</v>
      </c>
      <c r="BG349">
        <v>0</v>
      </c>
      <c r="BH349">
        <v>0</v>
      </c>
      <c r="BI349" s="92"/>
      <c r="BJ349" s="92"/>
      <c r="BK349" s="92"/>
      <c r="BL349">
        <v>0</v>
      </c>
    </row>
    <row r="350" spans="1:64" x14ac:dyDescent="0.25">
      <c r="A350" s="82" t="s">
        <v>297</v>
      </c>
      <c r="B350" s="82" t="s">
        <v>397</v>
      </c>
      <c r="C350" s="82" t="s">
        <v>98</v>
      </c>
      <c r="D350" s="82" t="s">
        <v>305</v>
      </c>
      <c r="E350" s="82" t="s">
        <v>58</v>
      </c>
      <c r="F350" s="82" t="s">
        <v>335</v>
      </c>
      <c r="G350" s="82" t="s">
        <v>335</v>
      </c>
      <c r="H350">
        <v>0</v>
      </c>
      <c r="I350">
        <v>0</v>
      </c>
      <c r="J350">
        <v>0</v>
      </c>
      <c r="K350" s="92"/>
      <c r="L350">
        <v>0</v>
      </c>
      <c r="M350" s="92"/>
      <c r="N350" s="92"/>
      <c r="O350" s="92"/>
      <c r="P350">
        <v>0</v>
      </c>
      <c r="Q350" s="92"/>
      <c r="R350" s="92"/>
      <c r="S350">
        <v>-1</v>
      </c>
      <c r="T350">
        <v>0</v>
      </c>
      <c r="U350" s="82" t="s">
        <v>328</v>
      </c>
      <c r="V350" s="92"/>
      <c r="W350">
        <v>0</v>
      </c>
      <c r="X350" s="92"/>
      <c r="Y350">
        <v>0</v>
      </c>
      <c r="Z350">
        <v>0</v>
      </c>
      <c r="AA350">
        <v>0</v>
      </c>
      <c r="AB350">
        <v>0</v>
      </c>
      <c r="AC350">
        <v>-1</v>
      </c>
      <c r="AD350">
        <v>0</v>
      </c>
      <c r="AE350">
        <v>0</v>
      </c>
      <c r="AF350">
        <v>0</v>
      </c>
      <c r="AG350">
        <v>0</v>
      </c>
      <c r="AH350">
        <v>0</v>
      </c>
      <c r="AK350">
        <v>0</v>
      </c>
      <c r="AM350">
        <v>0</v>
      </c>
      <c r="AO350" s="92"/>
      <c r="AP350" s="82" t="s">
        <v>336</v>
      </c>
      <c r="AQ350" s="82" t="s">
        <v>326</v>
      </c>
      <c r="AR350" s="82"/>
      <c r="AS350">
        <v>0</v>
      </c>
      <c r="AT350">
        <v>0</v>
      </c>
      <c r="AU350">
        <v>2024</v>
      </c>
      <c r="AY350">
        <v>0</v>
      </c>
      <c r="AZ350">
        <v>0</v>
      </c>
      <c r="BA350" s="82" t="s">
        <v>398</v>
      </c>
      <c r="BB350">
        <v>2004</v>
      </c>
      <c r="BC350">
        <v>0</v>
      </c>
      <c r="BD350" s="92"/>
      <c r="BE350" s="92"/>
      <c r="BF350">
        <v>0</v>
      </c>
      <c r="BG350">
        <v>0</v>
      </c>
      <c r="BH350">
        <v>0</v>
      </c>
      <c r="BI350" s="92"/>
      <c r="BJ350" s="92"/>
      <c r="BK350" s="92"/>
      <c r="BL350">
        <v>0</v>
      </c>
    </row>
    <row r="351" spans="1:64" x14ac:dyDescent="0.25">
      <c r="A351" s="82" t="s">
        <v>297</v>
      </c>
      <c r="B351" s="82" t="s">
        <v>397</v>
      </c>
      <c r="C351" s="82" t="s">
        <v>98</v>
      </c>
      <c r="D351" s="82" t="s">
        <v>307</v>
      </c>
      <c r="E351" s="82" t="s">
        <v>60</v>
      </c>
      <c r="F351" s="82" t="s">
        <v>335</v>
      </c>
      <c r="G351" s="82" t="s">
        <v>335</v>
      </c>
      <c r="H351">
        <v>0</v>
      </c>
      <c r="I351">
        <v>0</v>
      </c>
      <c r="J351">
        <v>0</v>
      </c>
      <c r="K351" s="92"/>
      <c r="L351">
        <v>0</v>
      </c>
      <c r="M351" s="92"/>
      <c r="N351" s="92"/>
      <c r="O351" s="92"/>
      <c r="P351">
        <v>0</v>
      </c>
      <c r="Q351" s="92"/>
      <c r="R351" s="92"/>
      <c r="S351">
        <v>-1</v>
      </c>
      <c r="T351">
        <v>0</v>
      </c>
      <c r="U351" s="82" t="s">
        <v>328</v>
      </c>
      <c r="V351" s="92"/>
      <c r="W351">
        <v>0</v>
      </c>
      <c r="X351" s="92"/>
      <c r="Y351">
        <v>0</v>
      </c>
      <c r="Z351">
        <v>0</v>
      </c>
      <c r="AA351">
        <v>0</v>
      </c>
      <c r="AB351">
        <v>0</v>
      </c>
      <c r="AC351">
        <v>-1</v>
      </c>
      <c r="AD351">
        <v>0</v>
      </c>
      <c r="AE351">
        <v>0</v>
      </c>
      <c r="AF351">
        <v>0</v>
      </c>
      <c r="AG351">
        <v>0</v>
      </c>
      <c r="AH351">
        <v>0</v>
      </c>
      <c r="AK351">
        <v>0</v>
      </c>
      <c r="AM351">
        <v>0</v>
      </c>
      <c r="AO351" s="92"/>
      <c r="AP351" s="82" t="s">
        <v>336</v>
      </c>
      <c r="AQ351" s="82" t="s">
        <v>326</v>
      </c>
      <c r="AR351" s="82"/>
      <c r="AS351">
        <v>0</v>
      </c>
      <c r="AT351">
        <v>0</v>
      </c>
      <c r="AU351">
        <v>2024</v>
      </c>
      <c r="AY351">
        <v>0</v>
      </c>
      <c r="AZ351">
        <v>0</v>
      </c>
      <c r="BA351" s="82" t="s">
        <v>398</v>
      </c>
      <c r="BB351">
        <v>2005</v>
      </c>
      <c r="BC351">
        <v>0</v>
      </c>
      <c r="BD351" s="92"/>
      <c r="BE351" s="92"/>
      <c r="BF351">
        <v>0</v>
      </c>
      <c r="BG351">
        <v>0</v>
      </c>
      <c r="BH351">
        <v>0</v>
      </c>
      <c r="BI351" s="92"/>
      <c r="BJ351" s="92"/>
      <c r="BK351" s="92"/>
      <c r="BL351">
        <v>0</v>
      </c>
    </row>
    <row r="352" spans="1:64" x14ac:dyDescent="0.25">
      <c r="A352" s="82" t="s">
        <v>297</v>
      </c>
      <c r="B352" s="82" t="s">
        <v>397</v>
      </c>
      <c r="C352" s="82" t="s">
        <v>98</v>
      </c>
      <c r="D352" s="82" t="s">
        <v>308</v>
      </c>
      <c r="E352" s="82" t="s">
        <v>61</v>
      </c>
      <c r="F352" s="82" t="s">
        <v>335</v>
      </c>
      <c r="G352" s="82" t="s">
        <v>335</v>
      </c>
      <c r="H352">
        <v>0</v>
      </c>
      <c r="I352">
        <v>0</v>
      </c>
      <c r="J352">
        <v>0</v>
      </c>
      <c r="K352" s="92"/>
      <c r="L352">
        <v>0</v>
      </c>
      <c r="M352" s="92"/>
      <c r="N352" s="92"/>
      <c r="O352" s="92"/>
      <c r="P352">
        <v>0</v>
      </c>
      <c r="Q352" s="92"/>
      <c r="R352" s="92"/>
      <c r="S352">
        <v>-1</v>
      </c>
      <c r="T352">
        <v>0</v>
      </c>
      <c r="U352" s="82" t="s">
        <v>328</v>
      </c>
      <c r="V352" s="92"/>
      <c r="W352">
        <v>0</v>
      </c>
      <c r="X352" s="92"/>
      <c r="Y352">
        <v>0</v>
      </c>
      <c r="Z352">
        <v>0</v>
      </c>
      <c r="AA352">
        <v>0</v>
      </c>
      <c r="AB352">
        <v>0</v>
      </c>
      <c r="AC352">
        <v>-1</v>
      </c>
      <c r="AD352">
        <v>0</v>
      </c>
      <c r="AE352">
        <v>0</v>
      </c>
      <c r="AF352">
        <v>0</v>
      </c>
      <c r="AG352">
        <v>0</v>
      </c>
      <c r="AH352">
        <v>0</v>
      </c>
      <c r="AK352">
        <v>0</v>
      </c>
      <c r="AM352">
        <v>0</v>
      </c>
      <c r="AO352" s="92"/>
      <c r="AP352" s="82" t="s">
        <v>336</v>
      </c>
      <c r="AQ352" s="82" t="s">
        <v>326</v>
      </c>
      <c r="AR352" s="82"/>
      <c r="AS352">
        <v>0</v>
      </c>
      <c r="AT352">
        <v>0</v>
      </c>
      <c r="AU352">
        <v>2024</v>
      </c>
      <c r="AY352">
        <v>0</v>
      </c>
      <c r="AZ352">
        <v>0</v>
      </c>
      <c r="BA352" s="82" t="s">
        <v>398</v>
      </c>
      <c r="BB352">
        <v>2006</v>
      </c>
      <c r="BC352">
        <v>0</v>
      </c>
      <c r="BD352" s="92"/>
      <c r="BE352" s="92"/>
      <c r="BF352">
        <v>0</v>
      </c>
      <c r="BG352">
        <v>0</v>
      </c>
      <c r="BH352">
        <v>0</v>
      </c>
      <c r="BI352" s="92"/>
      <c r="BJ352" s="92"/>
      <c r="BK352" s="92"/>
      <c r="BL352">
        <v>0</v>
      </c>
    </row>
    <row r="353" spans="1:64" x14ac:dyDescent="0.25">
      <c r="A353" s="82" t="s">
        <v>297</v>
      </c>
      <c r="B353" s="82" t="s">
        <v>397</v>
      </c>
      <c r="C353" s="82" t="s">
        <v>98</v>
      </c>
      <c r="D353" s="82" t="s">
        <v>309</v>
      </c>
      <c r="E353" s="82" t="s">
        <v>310</v>
      </c>
      <c r="F353" s="82" t="s">
        <v>335</v>
      </c>
      <c r="G353" s="82" t="s">
        <v>335</v>
      </c>
      <c r="H353">
        <v>0</v>
      </c>
      <c r="I353">
        <v>0</v>
      </c>
      <c r="J353">
        <v>0</v>
      </c>
      <c r="K353" s="92"/>
      <c r="L353">
        <v>0</v>
      </c>
      <c r="M353" s="92"/>
      <c r="N353" s="92"/>
      <c r="O353" s="92"/>
      <c r="P353">
        <v>0</v>
      </c>
      <c r="Q353" s="92"/>
      <c r="R353" s="92"/>
      <c r="S353">
        <v>-1</v>
      </c>
      <c r="T353">
        <v>0</v>
      </c>
      <c r="U353" s="82" t="s">
        <v>328</v>
      </c>
      <c r="V353" s="92"/>
      <c r="W353">
        <v>0</v>
      </c>
      <c r="X353" s="92"/>
      <c r="Y353">
        <v>0</v>
      </c>
      <c r="Z353">
        <v>0</v>
      </c>
      <c r="AA353">
        <v>0</v>
      </c>
      <c r="AB353">
        <v>0</v>
      </c>
      <c r="AC353">
        <v>-1</v>
      </c>
      <c r="AD353">
        <v>0</v>
      </c>
      <c r="AE353">
        <v>0</v>
      </c>
      <c r="AF353">
        <v>0</v>
      </c>
      <c r="AG353">
        <v>0</v>
      </c>
      <c r="AH353">
        <v>0</v>
      </c>
      <c r="AK353">
        <v>0</v>
      </c>
      <c r="AM353">
        <v>0</v>
      </c>
      <c r="AO353" s="92"/>
      <c r="AP353" s="82" t="s">
        <v>336</v>
      </c>
      <c r="AQ353" s="82" t="s">
        <v>326</v>
      </c>
      <c r="AR353" s="82"/>
      <c r="AS353">
        <v>0</v>
      </c>
      <c r="AT353">
        <v>0</v>
      </c>
      <c r="AU353">
        <v>2024</v>
      </c>
      <c r="AY353">
        <v>0</v>
      </c>
      <c r="AZ353">
        <v>0</v>
      </c>
      <c r="BA353" s="82" t="s">
        <v>398</v>
      </c>
      <c r="BB353">
        <v>2007</v>
      </c>
      <c r="BC353">
        <v>0</v>
      </c>
      <c r="BD353" s="92"/>
      <c r="BE353" s="92"/>
      <c r="BF353">
        <v>0</v>
      </c>
      <c r="BG353">
        <v>0</v>
      </c>
      <c r="BH353">
        <v>0</v>
      </c>
      <c r="BI353" s="92"/>
      <c r="BJ353" s="92"/>
      <c r="BK353" s="92"/>
      <c r="BL353">
        <v>0</v>
      </c>
    </row>
    <row r="354" spans="1:64" x14ac:dyDescent="0.25">
      <c r="A354" s="82" t="s">
        <v>297</v>
      </c>
      <c r="B354" s="82" t="s">
        <v>397</v>
      </c>
      <c r="C354" s="82" t="s">
        <v>98</v>
      </c>
      <c r="D354" s="82" t="s">
        <v>313</v>
      </c>
      <c r="E354" s="82" t="s">
        <v>314</v>
      </c>
      <c r="F354" s="82" t="s">
        <v>335</v>
      </c>
      <c r="G354" s="82" t="s">
        <v>335</v>
      </c>
      <c r="H354">
        <v>0</v>
      </c>
      <c r="I354">
        <v>0</v>
      </c>
      <c r="J354">
        <v>0</v>
      </c>
      <c r="K354" s="92"/>
      <c r="L354">
        <v>0</v>
      </c>
      <c r="M354" s="92"/>
      <c r="N354" s="92"/>
      <c r="O354" s="92"/>
      <c r="P354">
        <v>0</v>
      </c>
      <c r="Q354" s="92"/>
      <c r="R354" s="92"/>
      <c r="S354">
        <v>-1</v>
      </c>
      <c r="T354">
        <v>0</v>
      </c>
      <c r="U354" s="82" t="s">
        <v>328</v>
      </c>
      <c r="V354" s="92"/>
      <c r="W354">
        <v>0</v>
      </c>
      <c r="X354" s="92"/>
      <c r="Y354">
        <v>0</v>
      </c>
      <c r="Z354">
        <v>0</v>
      </c>
      <c r="AA354">
        <v>0</v>
      </c>
      <c r="AB354">
        <v>0</v>
      </c>
      <c r="AC354">
        <v>-1</v>
      </c>
      <c r="AD354">
        <v>0</v>
      </c>
      <c r="AE354">
        <v>0</v>
      </c>
      <c r="AF354">
        <v>0</v>
      </c>
      <c r="AG354">
        <v>0</v>
      </c>
      <c r="AH354">
        <v>0</v>
      </c>
      <c r="AK354">
        <v>0</v>
      </c>
      <c r="AM354">
        <v>0</v>
      </c>
      <c r="AO354" s="92"/>
      <c r="AP354" s="82" t="s">
        <v>336</v>
      </c>
      <c r="AQ354" s="82" t="s">
        <v>326</v>
      </c>
      <c r="AR354" s="82"/>
      <c r="AS354">
        <v>0</v>
      </c>
      <c r="AT354">
        <v>0</v>
      </c>
      <c r="AU354">
        <v>2024</v>
      </c>
      <c r="AY354">
        <v>0</v>
      </c>
      <c r="AZ354">
        <v>0</v>
      </c>
      <c r="BA354" s="82" t="s">
        <v>398</v>
      </c>
      <c r="BB354">
        <v>2008</v>
      </c>
      <c r="BC354">
        <v>0</v>
      </c>
      <c r="BD354" s="92"/>
      <c r="BE354" s="92"/>
      <c r="BF354">
        <v>0</v>
      </c>
      <c r="BG354">
        <v>0</v>
      </c>
      <c r="BH354">
        <v>0</v>
      </c>
      <c r="BI354" s="92"/>
      <c r="BJ354" s="92"/>
      <c r="BK354" s="92"/>
      <c r="BL354">
        <v>0</v>
      </c>
    </row>
    <row r="355" spans="1:64" x14ac:dyDescent="0.25">
      <c r="A355" s="82" t="s">
        <v>297</v>
      </c>
      <c r="B355" s="82" t="s">
        <v>397</v>
      </c>
      <c r="C355" s="82" t="s">
        <v>98</v>
      </c>
      <c r="D355" s="82" t="s">
        <v>307</v>
      </c>
      <c r="E355" s="82" t="s">
        <v>60</v>
      </c>
      <c r="F355" s="82" t="s">
        <v>337</v>
      </c>
      <c r="G355" s="82" t="s">
        <v>337</v>
      </c>
      <c r="H355">
        <v>0</v>
      </c>
      <c r="I355">
        <v>0</v>
      </c>
      <c r="J355">
        <v>0</v>
      </c>
      <c r="K355" s="92"/>
      <c r="L355">
        <v>0</v>
      </c>
      <c r="M355" s="92"/>
      <c r="N355" s="92"/>
      <c r="O355" s="92"/>
      <c r="P355">
        <v>0</v>
      </c>
      <c r="Q355" s="92"/>
      <c r="R355" s="92"/>
      <c r="S355">
        <v>-1</v>
      </c>
      <c r="T355">
        <v>0</v>
      </c>
      <c r="U355" s="82" t="s">
        <v>328</v>
      </c>
      <c r="V355" s="92"/>
      <c r="W355">
        <v>0</v>
      </c>
      <c r="X355" s="92"/>
      <c r="Y355">
        <v>0</v>
      </c>
      <c r="Z355">
        <v>0</v>
      </c>
      <c r="AA355">
        <v>0</v>
      </c>
      <c r="AB355">
        <v>0</v>
      </c>
      <c r="AC355">
        <v>-1</v>
      </c>
      <c r="AD355">
        <v>0</v>
      </c>
      <c r="AE355">
        <v>0</v>
      </c>
      <c r="AF355">
        <v>0</v>
      </c>
      <c r="AG355">
        <v>0</v>
      </c>
      <c r="AH355">
        <v>0</v>
      </c>
      <c r="AK355">
        <v>0</v>
      </c>
      <c r="AM355">
        <v>0</v>
      </c>
      <c r="AO355" s="92"/>
      <c r="AP355" s="82" t="s">
        <v>336</v>
      </c>
      <c r="AQ355" s="82" t="s">
        <v>326</v>
      </c>
      <c r="AR355" s="82"/>
      <c r="AS355">
        <v>0</v>
      </c>
      <c r="AT355">
        <v>0</v>
      </c>
      <c r="AU355">
        <v>2024</v>
      </c>
      <c r="AY355">
        <v>0</v>
      </c>
      <c r="AZ355">
        <v>0</v>
      </c>
      <c r="BA355" s="82" t="s">
        <v>398</v>
      </c>
      <c r="BB355">
        <v>2009</v>
      </c>
      <c r="BC355">
        <v>0</v>
      </c>
      <c r="BD355" s="92"/>
      <c r="BE355" s="92"/>
      <c r="BF355">
        <v>0</v>
      </c>
      <c r="BG355">
        <v>0</v>
      </c>
      <c r="BH355">
        <v>0</v>
      </c>
      <c r="BI355" s="92"/>
      <c r="BJ355" s="92"/>
      <c r="BK355" s="92"/>
      <c r="BL355">
        <v>0</v>
      </c>
    </row>
    <row r="356" spans="1:64" x14ac:dyDescent="0.25">
      <c r="A356" s="82" t="s">
        <v>297</v>
      </c>
      <c r="B356" s="82" t="s">
        <v>397</v>
      </c>
      <c r="C356" s="82" t="s">
        <v>98</v>
      </c>
      <c r="D356" s="82" t="s">
        <v>308</v>
      </c>
      <c r="E356" s="82" t="s">
        <v>61</v>
      </c>
      <c r="F356" s="82" t="s">
        <v>337</v>
      </c>
      <c r="G356" s="82" t="s">
        <v>337</v>
      </c>
      <c r="H356">
        <v>0</v>
      </c>
      <c r="I356">
        <v>0</v>
      </c>
      <c r="J356">
        <v>0</v>
      </c>
      <c r="K356" s="92"/>
      <c r="L356">
        <v>0</v>
      </c>
      <c r="M356" s="92"/>
      <c r="N356" s="92"/>
      <c r="O356" s="92"/>
      <c r="P356">
        <v>0</v>
      </c>
      <c r="Q356" s="92"/>
      <c r="R356" s="92"/>
      <c r="S356">
        <v>-1</v>
      </c>
      <c r="T356">
        <v>0</v>
      </c>
      <c r="U356" s="82" t="s">
        <v>328</v>
      </c>
      <c r="V356" s="92"/>
      <c r="W356">
        <v>0</v>
      </c>
      <c r="X356" s="92"/>
      <c r="Y356">
        <v>0</v>
      </c>
      <c r="Z356">
        <v>0</v>
      </c>
      <c r="AA356">
        <v>0</v>
      </c>
      <c r="AB356">
        <v>0</v>
      </c>
      <c r="AC356">
        <v>-1</v>
      </c>
      <c r="AD356">
        <v>0</v>
      </c>
      <c r="AE356">
        <v>0</v>
      </c>
      <c r="AF356">
        <v>0</v>
      </c>
      <c r="AG356">
        <v>0</v>
      </c>
      <c r="AH356">
        <v>0</v>
      </c>
      <c r="AK356">
        <v>0</v>
      </c>
      <c r="AM356">
        <v>0</v>
      </c>
      <c r="AO356" s="92"/>
      <c r="AP356" s="82" t="s">
        <v>336</v>
      </c>
      <c r="AQ356" s="82" t="s">
        <v>326</v>
      </c>
      <c r="AR356" s="82"/>
      <c r="AS356">
        <v>0</v>
      </c>
      <c r="AT356">
        <v>0</v>
      </c>
      <c r="AU356">
        <v>2024</v>
      </c>
      <c r="AY356">
        <v>0</v>
      </c>
      <c r="AZ356">
        <v>0</v>
      </c>
      <c r="BA356" s="82" t="s">
        <v>398</v>
      </c>
      <c r="BB356">
        <v>2010</v>
      </c>
      <c r="BC356">
        <v>0</v>
      </c>
      <c r="BD356" s="92"/>
      <c r="BE356" s="92"/>
      <c r="BF356">
        <v>0</v>
      </c>
      <c r="BG356">
        <v>0</v>
      </c>
      <c r="BH356">
        <v>0</v>
      </c>
      <c r="BI356" s="92"/>
      <c r="BJ356" s="92"/>
      <c r="BK356" s="92"/>
      <c r="BL356">
        <v>0</v>
      </c>
    </row>
    <row r="357" spans="1:64" x14ac:dyDescent="0.25">
      <c r="A357" s="82" t="s">
        <v>297</v>
      </c>
      <c r="B357" s="82" t="s">
        <v>397</v>
      </c>
      <c r="C357" s="82" t="s">
        <v>98</v>
      </c>
      <c r="D357" s="82" t="s">
        <v>313</v>
      </c>
      <c r="E357" s="82" t="s">
        <v>314</v>
      </c>
      <c r="F357" s="82" t="s">
        <v>337</v>
      </c>
      <c r="G357" s="82" t="s">
        <v>337</v>
      </c>
      <c r="H357">
        <v>0</v>
      </c>
      <c r="I357">
        <v>0</v>
      </c>
      <c r="J357">
        <v>0</v>
      </c>
      <c r="K357" s="92"/>
      <c r="L357">
        <v>0</v>
      </c>
      <c r="M357" s="92"/>
      <c r="N357" s="92"/>
      <c r="O357" s="92"/>
      <c r="P357">
        <v>0</v>
      </c>
      <c r="Q357" s="92"/>
      <c r="R357" s="92"/>
      <c r="S357">
        <v>-1</v>
      </c>
      <c r="T357">
        <v>0</v>
      </c>
      <c r="U357" s="82" t="s">
        <v>328</v>
      </c>
      <c r="V357" s="92"/>
      <c r="W357">
        <v>0</v>
      </c>
      <c r="X357" s="92"/>
      <c r="Y357">
        <v>0</v>
      </c>
      <c r="Z357">
        <v>0</v>
      </c>
      <c r="AA357">
        <v>0</v>
      </c>
      <c r="AB357">
        <v>0</v>
      </c>
      <c r="AC357">
        <v>-1</v>
      </c>
      <c r="AD357">
        <v>0</v>
      </c>
      <c r="AE357">
        <v>0</v>
      </c>
      <c r="AF357">
        <v>0</v>
      </c>
      <c r="AG357">
        <v>0</v>
      </c>
      <c r="AH357">
        <v>0</v>
      </c>
      <c r="AK357">
        <v>0</v>
      </c>
      <c r="AM357">
        <v>0</v>
      </c>
      <c r="AO357" s="92"/>
      <c r="AP357" s="82" t="s">
        <v>336</v>
      </c>
      <c r="AQ357" s="82" t="s">
        <v>326</v>
      </c>
      <c r="AR357" s="82"/>
      <c r="AS357">
        <v>0</v>
      </c>
      <c r="AT357">
        <v>0</v>
      </c>
      <c r="AU357">
        <v>2024</v>
      </c>
      <c r="AY357">
        <v>0</v>
      </c>
      <c r="AZ357">
        <v>0</v>
      </c>
      <c r="BA357" s="82" t="s">
        <v>398</v>
      </c>
      <c r="BB357">
        <v>2011</v>
      </c>
      <c r="BC357">
        <v>0</v>
      </c>
      <c r="BD357" s="92"/>
      <c r="BE357" s="92"/>
      <c r="BF357">
        <v>0</v>
      </c>
      <c r="BG357">
        <v>0</v>
      </c>
      <c r="BH357">
        <v>0</v>
      </c>
      <c r="BI357" s="92"/>
      <c r="BJ357" s="92"/>
      <c r="BK357" s="92"/>
      <c r="BL357">
        <v>0</v>
      </c>
    </row>
    <row r="358" spans="1:64" x14ac:dyDescent="0.25">
      <c r="A358" s="82" t="s">
        <v>297</v>
      </c>
      <c r="B358" s="82" t="s">
        <v>397</v>
      </c>
      <c r="C358" s="82" t="s">
        <v>98</v>
      </c>
      <c r="D358" s="82" t="s">
        <v>303</v>
      </c>
      <c r="E358" s="82" t="s">
        <v>304</v>
      </c>
      <c r="F358" s="82" t="s">
        <v>338</v>
      </c>
      <c r="G358" s="82" t="s">
        <v>338</v>
      </c>
      <c r="H358">
        <v>0</v>
      </c>
      <c r="I358">
        <v>0</v>
      </c>
      <c r="J358">
        <v>0</v>
      </c>
      <c r="K358" s="92"/>
      <c r="L358">
        <v>0</v>
      </c>
      <c r="M358" s="92"/>
      <c r="N358" s="92"/>
      <c r="O358" s="92"/>
      <c r="P358">
        <v>0</v>
      </c>
      <c r="Q358" s="92"/>
      <c r="R358" s="92"/>
      <c r="S358">
        <v>-1</v>
      </c>
      <c r="T358">
        <v>0</v>
      </c>
      <c r="U358" s="82" t="s">
        <v>328</v>
      </c>
      <c r="V358" s="92"/>
      <c r="W358">
        <v>0</v>
      </c>
      <c r="X358" s="92"/>
      <c r="Y358">
        <v>0</v>
      </c>
      <c r="Z358">
        <v>0</v>
      </c>
      <c r="AA358">
        <v>0</v>
      </c>
      <c r="AB358">
        <v>0</v>
      </c>
      <c r="AC358">
        <v>-1</v>
      </c>
      <c r="AD358">
        <v>0</v>
      </c>
      <c r="AE358">
        <v>0</v>
      </c>
      <c r="AF358">
        <v>0</v>
      </c>
      <c r="AG358">
        <v>0</v>
      </c>
      <c r="AH358">
        <v>0</v>
      </c>
      <c r="AK358">
        <v>0</v>
      </c>
      <c r="AM358">
        <v>0</v>
      </c>
      <c r="AO358" s="92"/>
      <c r="AP358" s="82" t="s">
        <v>336</v>
      </c>
      <c r="AQ358" s="82" t="s">
        <v>326</v>
      </c>
      <c r="AR358" s="82"/>
      <c r="AS358">
        <v>0</v>
      </c>
      <c r="AT358">
        <v>0</v>
      </c>
      <c r="AU358">
        <v>2024</v>
      </c>
      <c r="AY358">
        <v>0</v>
      </c>
      <c r="AZ358">
        <v>0</v>
      </c>
      <c r="BA358" s="82" t="s">
        <v>398</v>
      </c>
      <c r="BB358">
        <v>2012</v>
      </c>
      <c r="BC358">
        <v>0</v>
      </c>
      <c r="BD358" s="92"/>
      <c r="BE358" s="92"/>
      <c r="BF358">
        <v>0</v>
      </c>
      <c r="BG358">
        <v>0</v>
      </c>
      <c r="BH358">
        <v>0</v>
      </c>
      <c r="BI358" s="92"/>
      <c r="BJ358" s="92"/>
      <c r="BK358" s="92"/>
      <c r="BL358">
        <v>0</v>
      </c>
    </row>
    <row r="359" spans="1:64" x14ac:dyDescent="0.25">
      <c r="A359" s="82" t="s">
        <v>297</v>
      </c>
      <c r="B359" s="82" t="s">
        <v>397</v>
      </c>
      <c r="C359" s="82" t="s">
        <v>98</v>
      </c>
      <c r="D359" s="82" t="s">
        <v>307</v>
      </c>
      <c r="E359" s="82" t="s">
        <v>60</v>
      </c>
      <c r="F359" s="82" t="s">
        <v>338</v>
      </c>
      <c r="G359" s="82" t="s">
        <v>338</v>
      </c>
      <c r="H359">
        <v>0</v>
      </c>
      <c r="I359">
        <v>0</v>
      </c>
      <c r="J359">
        <v>0</v>
      </c>
      <c r="K359" s="92"/>
      <c r="L359">
        <v>0</v>
      </c>
      <c r="M359" s="92"/>
      <c r="N359" s="92"/>
      <c r="O359" s="92"/>
      <c r="P359">
        <v>0</v>
      </c>
      <c r="Q359" s="92"/>
      <c r="R359" s="92"/>
      <c r="S359">
        <v>-1</v>
      </c>
      <c r="T359">
        <v>0</v>
      </c>
      <c r="U359" s="82" t="s">
        <v>328</v>
      </c>
      <c r="V359" s="92"/>
      <c r="W359">
        <v>0</v>
      </c>
      <c r="X359" s="92"/>
      <c r="Y359">
        <v>0</v>
      </c>
      <c r="Z359">
        <v>0</v>
      </c>
      <c r="AA359">
        <v>0</v>
      </c>
      <c r="AB359">
        <v>0</v>
      </c>
      <c r="AC359">
        <v>-1</v>
      </c>
      <c r="AD359">
        <v>0</v>
      </c>
      <c r="AE359">
        <v>0</v>
      </c>
      <c r="AF359">
        <v>0</v>
      </c>
      <c r="AG359">
        <v>0</v>
      </c>
      <c r="AH359">
        <v>0</v>
      </c>
      <c r="AK359">
        <v>0</v>
      </c>
      <c r="AM359">
        <v>0</v>
      </c>
      <c r="AO359" s="92"/>
      <c r="AP359" s="82" t="s">
        <v>336</v>
      </c>
      <c r="AQ359" s="82" t="s">
        <v>326</v>
      </c>
      <c r="AR359" s="82"/>
      <c r="AS359">
        <v>0</v>
      </c>
      <c r="AT359">
        <v>0</v>
      </c>
      <c r="AU359">
        <v>2024</v>
      </c>
      <c r="AY359">
        <v>0</v>
      </c>
      <c r="AZ359">
        <v>0</v>
      </c>
      <c r="BA359" s="82" t="s">
        <v>398</v>
      </c>
      <c r="BB359">
        <v>2013</v>
      </c>
      <c r="BC359">
        <v>0</v>
      </c>
      <c r="BD359" s="92"/>
      <c r="BE359" s="92"/>
      <c r="BF359">
        <v>0</v>
      </c>
      <c r="BG359">
        <v>0</v>
      </c>
      <c r="BH359">
        <v>0</v>
      </c>
      <c r="BI359" s="92"/>
      <c r="BJ359" s="92"/>
      <c r="BK359" s="92"/>
      <c r="BL359">
        <v>0</v>
      </c>
    </row>
    <row r="360" spans="1:64" x14ac:dyDescent="0.25">
      <c r="A360" s="82" t="s">
        <v>297</v>
      </c>
      <c r="B360" s="82" t="s">
        <v>397</v>
      </c>
      <c r="C360" s="82" t="s">
        <v>98</v>
      </c>
      <c r="D360" s="82" t="s">
        <v>308</v>
      </c>
      <c r="E360" s="82" t="s">
        <v>61</v>
      </c>
      <c r="F360" s="82" t="s">
        <v>338</v>
      </c>
      <c r="G360" s="82" t="s">
        <v>338</v>
      </c>
      <c r="H360">
        <v>0</v>
      </c>
      <c r="I360">
        <v>0</v>
      </c>
      <c r="J360">
        <v>0</v>
      </c>
      <c r="K360" s="92"/>
      <c r="L360">
        <v>0</v>
      </c>
      <c r="M360" s="92"/>
      <c r="N360" s="92"/>
      <c r="O360" s="92"/>
      <c r="P360">
        <v>0</v>
      </c>
      <c r="Q360" s="92"/>
      <c r="R360" s="92"/>
      <c r="S360">
        <v>-1</v>
      </c>
      <c r="T360">
        <v>0</v>
      </c>
      <c r="U360" s="82" t="s">
        <v>328</v>
      </c>
      <c r="V360" s="92"/>
      <c r="W360">
        <v>0</v>
      </c>
      <c r="X360" s="92"/>
      <c r="Y360">
        <v>0</v>
      </c>
      <c r="Z360">
        <v>0</v>
      </c>
      <c r="AA360">
        <v>0</v>
      </c>
      <c r="AB360">
        <v>0</v>
      </c>
      <c r="AC360">
        <v>-1</v>
      </c>
      <c r="AD360">
        <v>0</v>
      </c>
      <c r="AE360">
        <v>0</v>
      </c>
      <c r="AF360">
        <v>0</v>
      </c>
      <c r="AG360">
        <v>0</v>
      </c>
      <c r="AH360">
        <v>0</v>
      </c>
      <c r="AK360">
        <v>0</v>
      </c>
      <c r="AM360">
        <v>0</v>
      </c>
      <c r="AO360" s="92"/>
      <c r="AP360" s="82" t="s">
        <v>336</v>
      </c>
      <c r="AQ360" s="82" t="s">
        <v>326</v>
      </c>
      <c r="AR360" s="82"/>
      <c r="AS360">
        <v>0</v>
      </c>
      <c r="AT360">
        <v>0</v>
      </c>
      <c r="AU360">
        <v>2024</v>
      </c>
      <c r="AY360">
        <v>0</v>
      </c>
      <c r="AZ360">
        <v>0</v>
      </c>
      <c r="BA360" s="82" t="s">
        <v>398</v>
      </c>
      <c r="BB360">
        <v>2014</v>
      </c>
      <c r="BC360">
        <v>0</v>
      </c>
      <c r="BD360" s="92"/>
      <c r="BE360" s="92"/>
      <c r="BF360">
        <v>0</v>
      </c>
      <c r="BG360">
        <v>0</v>
      </c>
      <c r="BH360">
        <v>0</v>
      </c>
      <c r="BI360" s="92"/>
      <c r="BJ360" s="92"/>
      <c r="BK360" s="92"/>
      <c r="BL360">
        <v>0</v>
      </c>
    </row>
    <row r="361" spans="1:64" x14ac:dyDescent="0.25">
      <c r="A361" s="82" t="s">
        <v>297</v>
      </c>
      <c r="B361" s="82" t="s">
        <v>397</v>
      </c>
      <c r="C361" s="82" t="s">
        <v>98</v>
      </c>
      <c r="D361" s="82" t="s">
        <v>311</v>
      </c>
      <c r="E361" s="82" t="s">
        <v>312</v>
      </c>
      <c r="F361" s="82" t="s">
        <v>338</v>
      </c>
      <c r="G361" s="82" t="s">
        <v>338</v>
      </c>
      <c r="H361">
        <v>0</v>
      </c>
      <c r="I361">
        <v>0</v>
      </c>
      <c r="J361">
        <v>0</v>
      </c>
      <c r="K361" s="92"/>
      <c r="L361">
        <v>0</v>
      </c>
      <c r="M361" s="92"/>
      <c r="N361" s="92"/>
      <c r="O361" s="92"/>
      <c r="P361">
        <v>0</v>
      </c>
      <c r="Q361" s="92"/>
      <c r="R361" s="92"/>
      <c r="S361">
        <v>-1</v>
      </c>
      <c r="T361">
        <v>0</v>
      </c>
      <c r="U361" s="82" t="s">
        <v>328</v>
      </c>
      <c r="V361" s="92"/>
      <c r="W361">
        <v>0</v>
      </c>
      <c r="X361" s="92"/>
      <c r="Y361">
        <v>0</v>
      </c>
      <c r="Z361">
        <v>0</v>
      </c>
      <c r="AA361">
        <v>0</v>
      </c>
      <c r="AB361">
        <v>0</v>
      </c>
      <c r="AC361">
        <v>-1</v>
      </c>
      <c r="AD361">
        <v>0</v>
      </c>
      <c r="AE361">
        <v>0</v>
      </c>
      <c r="AF361">
        <v>0</v>
      </c>
      <c r="AG361">
        <v>0</v>
      </c>
      <c r="AH361">
        <v>0</v>
      </c>
      <c r="AK361">
        <v>0</v>
      </c>
      <c r="AM361">
        <v>0</v>
      </c>
      <c r="AO361" s="92"/>
      <c r="AP361" s="82" t="s">
        <v>336</v>
      </c>
      <c r="AQ361" s="82" t="s">
        <v>326</v>
      </c>
      <c r="AR361" s="82"/>
      <c r="AS361">
        <v>0</v>
      </c>
      <c r="AT361">
        <v>0</v>
      </c>
      <c r="AU361">
        <v>2024</v>
      </c>
      <c r="AY361">
        <v>0</v>
      </c>
      <c r="AZ361">
        <v>0</v>
      </c>
      <c r="BA361" s="82" t="s">
        <v>398</v>
      </c>
      <c r="BB361">
        <v>2015</v>
      </c>
      <c r="BC361">
        <v>0</v>
      </c>
      <c r="BD361" s="92"/>
      <c r="BE361" s="92"/>
      <c r="BF361">
        <v>0</v>
      </c>
      <c r="BG361">
        <v>0</v>
      </c>
      <c r="BH361">
        <v>0</v>
      </c>
      <c r="BI361" s="92"/>
      <c r="BJ361" s="92"/>
      <c r="BK361" s="92"/>
      <c r="BL361">
        <v>0</v>
      </c>
    </row>
    <row r="362" spans="1:64" x14ac:dyDescent="0.25">
      <c r="A362" s="82" t="s">
        <v>297</v>
      </c>
      <c r="B362" s="82" t="s">
        <v>397</v>
      </c>
      <c r="C362" s="82" t="s">
        <v>98</v>
      </c>
      <c r="D362" s="82" t="s">
        <v>313</v>
      </c>
      <c r="E362" s="82" t="s">
        <v>314</v>
      </c>
      <c r="F362" s="82" t="s">
        <v>338</v>
      </c>
      <c r="G362" s="82" t="s">
        <v>338</v>
      </c>
      <c r="H362">
        <v>0</v>
      </c>
      <c r="I362">
        <v>0</v>
      </c>
      <c r="J362">
        <v>0</v>
      </c>
      <c r="K362" s="92"/>
      <c r="L362">
        <v>0</v>
      </c>
      <c r="M362" s="92"/>
      <c r="N362" s="92"/>
      <c r="O362" s="92"/>
      <c r="P362">
        <v>0</v>
      </c>
      <c r="Q362" s="92"/>
      <c r="R362" s="92"/>
      <c r="S362">
        <v>-1</v>
      </c>
      <c r="T362">
        <v>0</v>
      </c>
      <c r="U362" s="82" t="s">
        <v>328</v>
      </c>
      <c r="V362" s="92"/>
      <c r="W362">
        <v>0</v>
      </c>
      <c r="X362" s="92"/>
      <c r="Y362">
        <v>0</v>
      </c>
      <c r="Z362">
        <v>0</v>
      </c>
      <c r="AA362">
        <v>0</v>
      </c>
      <c r="AB362">
        <v>0</v>
      </c>
      <c r="AC362">
        <v>-1</v>
      </c>
      <c r="AD362">
        <v>0</v>
      </c>
      <c r="AE362">
        <v>0</v>
      </c>
      <c r="AF362">
        <v>0</v>
      </c>
      <c r="AG362">
        <v>0</v>
      </c>
      <c r="AH362">
        <v>0</v>
      </c>
      <c r="AK362">
        <v>0</v>
      </c>
      <c r="AM362">
        <v>0</v>
      </c>
      <c r="AO362" s="92"/>
      <c r="AP362" s="82" t="s">
        <v>336</v>
      </c>
      <c r="AQ362" s="82" t="s">
        <v>326</v>
      </c>
      <c r="AR362" s="82"/>
      <c r="AS362">
        <v>0</v>
      </c>
      <c r="AT362">
        <v>0</v>
      </c>
      <c r="AU362">
        <v>2024</v>
      </c>
      <c r="AY362">
        <v>0</v>
      </c>
      <c r="AZ362">
        <v>0</v>
      </c>
      <c r="BA362" s="82" t="s">
        <v>398</v>
      </c>
      <c r="BB362">
        <v>2016</v>
      </c>
      <c r="BC362">
        <v>0</v>
      </c>
      <c r="BD362" s="92"/>
      <c r="BE362" s="92"/>
      <c r="BF362">
        <v>0</v>
      </c>
      <c r="BG362">
        <v>0</v>
      </c>
      <c r="BH362">
        <v>0</v>
      </c>
      <c r="BI362" s="92"/>
      <c r="BJ362" s="92"/>
      <c r="BK362" s="92"/>
      <c r="BL362">
        <v>0</v>
      </c>
    </row>
    <row r="363" spans="1:64" x14ac:dyDescent="0.25">
      <c r="A363" s="82" t="s">
        <v>297</v>
      </c>
      <c r="B363" s="82" t="s">
        <v>397</v>
      </c>
      <c r="C363" s="82" t="s">
        <v>98</v>
      </c>
      <c r="D363" s="82" t="s">
        <v>298</v>
      </c>
      <c r="E363" s="82" t="s">
        <v>55</v>
      </c>
      <c r="F363" s="82" t="s">
        <v>339</v>
      </c>
      <c r="G363" s="82" t="s">
        <v>339</v>
      </c>
      <c r="H363">
        <v>0</v>
      </c>
      <c r="I363">
        <v>0</v>
      </c>
      <c r="J363">
        <v>0</v>
      </c>
      <c r="K363" s="92"/>
      <c r="L363">
        <v>0</v>
      </c>
      <c r="M363" s="92"/>
      <c r="N363" s="92"/>
      <c r="O363" s="92"/>
      <c r="P363">
        <v>0</v>
      </c>
      <c r="Q363" s="92"/>
      <c r="R363" s="92"/>
      <c r="S363">
        <v>-1</v>
      </c>
      <c r="T363">
        <v>0</v>
      </c>
      <c r="U363" s="82" t="s">
        <v>328</v>
      </c>
      <c r="V363" s="92"/>
      <c r="W363">
        <v>0</v>
      </c>
      <c r="X363" s="92"/>
      <c r="Y363">
        <v>0</v>
      </c>
      <c r="Z363">
        <v>0</v>
      </c>
      <c r="AA363">
        <v>0</v>
      </c>
      <c r="AB363">
        <v>0</v>
      </c>
      <c r="AC363">
        <v>-1</v>
      </c>
      <c r="AD363">
        <v>0</v>
      </c>
      <c r="AE363">
        <v>0</v>
      </c>
      <c r="AF363">
        <v>0</v>
      </c>
      <c r="AG363">
        <v>0</v>
      </c>
      <c r="AH363">
        <v>0</v>
      </c>
      <c r="AK363">
        <v>0</v>
      </c>
      <c r="AM363">
        <v>0</v>
      </c>
      <c r="AO363" s="92"/>
      <c r="AP363" s="82" t="s">
        <v>336</v>
      </c>
      <c r="AQ363" s="82" t="s">
        <v>326</v>
      </c>
      <c r="AR363" s="82"/>
      <c r="AS363">
        <v>0</v>
      </c>
      <c r="AT363">
        <v>0</v>
      </c>
      <c r="AU363">
        <v>2024</v>
      </c>
      <c r="AY363">
        <v>0</v>
      </c>
      <c r="AZ363">
        <v>0</v>
      </c>
      <c r="BA363" s="82" t="s">
        <v>398</v>
      </c>
      <c r="BB363">
        <v>2017</v>
      </c>
      <c r="BC363">
        <v>0</v>
      </c>
      <c r="BD363" s="92"/>
      <c r="BE363" s="92"/>
      <c r="BF363">
        <v>0</v>
      </c>
      <c r="BG363">
        <v>0</v>
      </c>
      <c r="BH363">
        <v>0</v>
      </c>
      <c r="BI363" s="92"/>
      <c r="BJ363" s="92"/>
      <c r="BK363" s="92"/>
      <c r="BL363">
        <v>0</v>
      </c>
    </row>
    <row r="364" spans="1:64" x14ac:dyDescent="0.25">
      <c r="A364" s="82" t="s">
        <v>297</v>
      </c>
      <c r="B364" s="82" t="s">
        <v>397</v>
      </c>
      <c r="C364" s="82" t="s">
        <v>98</v>
      </c>
      <c r="D364" s="82" t="s">
        <v>303</v>
      </c>
      <c r="E364" s="82" t="s">
        <v>304</v>
      </c>
      <c r="F364" s="82" t="s">
        <v>339</v>
      </c>
      <c r="G364" s="82" t="s">
        <v>339</v>
      </c>
      <c r="H364">
        <v>0</v>
      </c>
      <c r="I364">
        <v>0</v>
      </c>
      <c r="J364">
        <v>0</v>
      </c>
      <c r="K364" s="92"/>
      <c r="L364">
        <v>0</v>
      </c>
      <c r="M364" s="92"/>
      <c r="N364" s="92"/>
      <c r="O364" s="92"/>
      <c r="P364">
        <v>0</v>
      </c>
      <c r="Q364" s="92"/>
      <c r="R364" s="92"/>
      <c r="S364">
        <v>-1</v>
      </c>
      <c r="T364">
        <v>0</v>
      </c>
      <c r="U364" s="82" t="s">
        <v>328</v>
      </c>
      <c r="V364" s="92"/>
      <c r="W364">
        <v>0</v>
      </c>
      <c r="X364" s="92"/>
      <c r="Y364">
        <v>0</v>
      </c>
      <c r="Z364">
        <v>0</v>
      </c>
      <c r="AA364">
        <v>0</v>
      </c>
      <c r="AB364">
        <v>0</v>
      </c>
      <c r="AC364">
        <v>-1</v>
      </c>
      <c r="AD364">
        <v>0</v>
      </c>
      <c r="AE364">
        <v>0</v>
      </c>
      <c r="AF364">
        <v>0</v>
      </c>
      <c r="AG364">
        <v>0</v>
      </c>
      <c r="AH364">
        <v>0</v>
      </c>
      <c r="AK364">
        <v>0</v>
      </c>
      <c r="AM364">
        <v>0</v>
      </c>
      <c r="AO364" s="92"/>
      <c r="AP364" s="82" t="s">
        <v>336</v>
      </c>
      <c r="AQ364" s="82" t="s">
        <v>326</v>
      </c>
      <c r="AR364" s="82"/>
      <c r="AS364">
        <v>0</v>
      </c>
      <c r="AT364">
        <v>0</v>
      </c>
      <c r="AU364">
        <v>2024</v>
      </c>
      <c r="AY364">
        <v>0</v>
      </c>
      <c r="AZ364">
        <v>0</v>
      </c>
      <c r="BA364" s="82" t="s">
        <v>398</v>
      </c>
      <c r="BB364">
        <v>2018</v>
      </c>
      <c r="BC364">
        <v>0</v>
      </c>
      <c r="BD364" s="92"/>
      <c r="BE364" s="92"/>
      <c r="BF364">
        <v>0</v>
      </c>
      <c r="BG364">
        <v>0</v>
      </c>
      <c r="BH364">
        <v>0</v>
      </c>
      <c r="BI364" s="92"/>
      <c r="BJ364" s="92"/>
      <c r="BK364" s="92"/>
      <c r="BL364">
        <v>0</v>
      </c>
    </row>
    <row r="365" spans="1:64" x14ac:dyDescent="0.25">
      <c r="A365" s="82" t="s">
        <v>297</v>
      </c>
      <c r="B365" s="82" t="s">
        <v>397</v>
      </c>
      <c r="C365" s="82" t="s">
        <v>98</v>
      </c>
      <c r="D365" s="82" t="s">
        <v>305</v>
      </c>
      <c r="E365" s="82" t="s">
        <v>58</v>
      </c>
      <c r="F365" s="82" t="s">
        <v>339</v>
      </c>
      <c r="G365" s="82" t="s">
        <v>339</v>
      </c>
      <c r="H365">
        <v>0</v>
      </c>
      <c r="I365">
        <v>0</v>
      </c>
      <c r="J365">
        <v>0</v>
      </c>
      <c r="K365" s="92"/>
      <c r="L365">
        <v>0</v>
      </c>
      <c r="M365" s="92"/>
      <c r="N365" s="92"/>
      <c r="O365" s="92"/>
      <c r="P365">
        <v>0</v>
      </c>
      <c r="Q365" s="92"/>
      <c r="R365" s="92"/>
      <c r="S365">
        <v>-1</v>
      </c>
      <c r="T365">
        <v>0</v>
      </c>
      <c r="U365" s="82" t="s">
        <v>328</v>
      </c>
      <c r="V365" s="92"/>
      <c r="W365">
        <v>0</v>
      </c>
      <c r="X365" s="92"/>
      <c r="Y365">
        <v>0</v>
      </c>
      <c r="Z365">
        <v>0</v>
      </c>
      <c r="AA365">
        <v>0</v>
      </c>
      <c r="AB365">
        <v>0</v>
      </c>
      <c r="AC365">
        <v>-1</v>
      </c>
      <c r="AD365">
        <v>0</v>
      </c>
      <c r="AE365">
        <v>0</v>
      </c>
      <c r="AF365">
        <v>0</v>
      </c>
      <c r="AG365">
        <v>0</v>
      </c>
      <c r="AH365">
        <v>0</v>
      </c>
      <c r="AK365">
        <v>0</v>
      </c>
      <c r="AM365">
        <v>0</v>
      </c>
      <c r="AO365" s="92"/>
      <c r="AP365" s="82" t="s">
        <v>336</v>
      </c>
      <c r="AQ365" s="82" t="s">
        <v>326</v>
      </c>
      <c r="AR365" s="82"/>
      <c r="AS365">
        <v>0</v>
      </c>
      <c r="AT365">
        <v>0</v>
      </c>
      <c r="AU365">
        <v>2024</v>
      </c>
      <c r="AY365">
        <v>0</v>
      </c>
      <c r="AZ365">
        <v>0</v>
      </c>
      <c r="BA365" s="82" t="s">
        <v>398</v>
      </c>
      <c r="BB365">
        <v>2019</v>
      </c>
      <c r="BC365">
        <v>0</v>
      </c>
      <c r="BD365" s="92"/>
      <c r="BE365" s="92"/>
      <c r="BF365">
        <v>0</v>
      </c>
      <c r="BG365">
        <v>0</v>
      </c>
      <c r="BH365">
        <v>0</v>
      </c>
      <c r="BI365" s="92"/>
      <c r="BJ365" s="92"/>
      <c r="BK365" s="92"/>
      <c r="BL365">
        <v>0</v>
      </c>
    </row>
    <row r="366" spans="1:64" x14ac:dyDescent="0.25">
      <c r="A366" s="82" t="s">
        <v>297</v>
      </c>
      <c r="B366" s="82" t="s">
        <v>397</v>
      </c>
      <c r="C366" s="82" t="s">
        <v>98</v>
      </c>
      <c r="D366" s="82" t="s">
        <v>306</v>
      </c>
      <c r="E366" s="82" t="s">
        <v>59</v>
      </c>
      <c r="F366" s="82" t="s">
        <v>339</v>
      </c>
      <c r="G366" s="82" t="s">
        <v>339</v>
      </c>
      <c r="H366">
        <v>0</v>
      </c>
      <c r="I366">
        <v>0</v>
      </c>
      <c r="J366">
        <v>0</v>
      </c>
      <c r="K366" s="92"/>
      <c r="L366">
        <v>0</v>
      </c>
      <c r="M366" s="92"/>
      <c r="N366" s="92"/>
      <c r="O366" s="92"/>
      <c r="P366">
        <v>0</v>
      </c>
      <c r="Q366" s="92"/>
      <c r="R366" s="92"/>
      <c r="S366">
        <v>-1</v>
      </c>
      <c r="T366">
        <v>0</v>
      </c>
      <c r="U366" s="82" t="s">
        <v>328</v>
      </c>
      <c r="V366" s="92"/>
      <c r="W366">
        <v>0</v>
      </c>
      <c r="X366" s="92"/>
      <c r="Y366">
        <v>0</v>
      </c>
      <c r="Z366">
        <v>0</v>
      </c>
      <c r="AA366">
        <v>0</v>
      </c>
      <c r="AB366">
        <v>0</v>
      </c>
      <c r="AC366">
        <v>-1</v>
      </c>
      <c r="AD366">
        <v>0</v>
      </c>
      <c r="AE366">
        <v>0</v>
      </c>
      <c r="AF366">
        <v>0</v>
      </c>
      <c r="AG366">
        <v>0</v>
      </c>
      <c r="AH366">
        <v>0</v>
      </c>
      <c r="AK366">
        <v>0</v>
      </c>
      <c r="AM366">
        <v>0</v>
      </c>
      <c r="AO366" s="92"/>
      <c r="AP366" s="82" t="s">
        <v>336</v>
      </c>
      <c r="AQ366" s="82" t="s">
        <v>326</v>
      </c>
      <c r="AR366" s="82"/>
      <c r="AS366">
        <v>0</v>
      </c>
      <c r="AT366">
        <v>0</v>
      </c>
      <c r="AU366">
        <v>2024</v>
      </c>
      <c r="AY366">
        <v>0</v>
      </c>
      <c r="AZ366">
        <v>0</v>
      </c>
      <c r="BA366" s="82" t="s">
        <v>398</v>
      </c>
      <c r="BB366">
        <v>2020</v>
      </c>
      <c r="BC366">
        <v>0</v>
      </c>
      <c r="BD366" s="92"/>
      <c r="BE366" s="92"/>
      <c r="BF366">
        <v>0</v>
      </c>
      <c r="BG366">
        <v>0</v>
      </c>
      <c r="BH366">
        <v>0</v>
      </c>
      <c r="BI366" s="92"/>
      <c r="BJ366" s="92"/>
      <c r="BK366" s="92"/>
      <c r="BL366">
        <v>0</v>
      </c>
    </row>
    <row r="367" spans="1:64" x14ac:dyDescent="0.25">
      <c r="A367" s="82" t="s">
        <v>297</v>
      </c>
      <c r="B367" s="82" t="s">
        <v>397</v>
      </c>
      <c r="C367" s="82" t="s">
        <v>98</v>
      </c>
      <c r="D367" s="82" t="s">
        <v>307</v>
      </c>
      <c r="E367" s="82" t="s">
        <v>60</v>
      </c>
      <c r="F367" s="82" t="s">
        <v>339</v>
      </c>
      <c r="G367" s="82" t="s">
        <v>339</v>
      </c>
      <c r="H367">
        <v>0</v>
      </c>
      <c r="I367">
        <v>0</v>
      </c>
      <c r="J367">
        <v>0</v>
      </c>
      <c r="K367" s="92"/>
      <c r="L367">
        <v>0</v>
      </c>
      <c r="M367" s="92"/>
      <c r="N367" s="92"/>
      <c r="O367" s="92"/>
      <c r="P367">
        <v>0</v>
      </c>
      <c r="Q367" s="92"/>
      <c r="R367" s="92"/>
      <c r="S367">
        <v>-1</v>
      </c>
      <c r="T367">
        <v>0</v>
      </c>
      <c r="U367" s="82" t="s">
        <v>328</v>
      </c>
      <c r="V367" s="92"/>
      <c r="W367">
        <v>0</v>
      </c>
      <c r="X367" s="92"/>
      <c r="Y367">
        <v>0</v>
      </c>
      <c r="Z367">
        <v>0</v>
      </c>
      <c r="AA367">
        <v>0</v>
      </c>
      <c r="AB367">
        <v>0</v>
      </c>
      <c r="AC367">
        <v>-1</v>
      </c>
      <c r="AD367">
        <v>0</v>
      </c>
      <c r="AE367">
        <v>0</v>
      </c>
      <c r="AF367">
        <v>0</v>
      </c>
      <c r="AG367">
        <v>0</v>
      </c>
      <c r="AH367">
        <v>0</v>
      </c>
      <c r="AK367">
        <v>0</v>
      </c>
      <c r="AM367">
        <v>0</v>
      </c>
      <c r="AO367" s="92"/>
      <c r="AP367" s="82" t="s">
        <v>336</v>
      </c>
      <c r="AQ367" s="82" t="s">
        <v>326</v>
      </c>
      <c r="AR367" s="82"/>
      <c r="AS367">
        <v>0</v>
      </c>
      <c r="AT367">
        <v>0</v>
      </c>
      <c r="AU367">
        <v>2024</v>
      </c>
      <c r="AY367">
        <v>0</v>
      </c>
      <c r="AZ367">
        <v>0</v>
      </c>
      <c r="BA367" s="82" t="s">
        <v>398</v>
      </c>
      <c r="BB367">
        <v>2021</v>
      </c>
      <c r="BC367">
        <v>0</v>
      </c>
      <c r="BD367" s="92"/>
      <c r="BE367" s="92"/>
      <c r="BF367">
        <v>0</v>
      </c>
      <c r="BG367">
        <v>0</v>
      </c>
      <c r="BH367">
        <v>0</v>
      </c>
      <c r="BI367" s="92"/>
      <c r="BJ367" s="92"/>
      <c r="BK367" s="92"/>
      <c r="BL367">
        <v>0</v>
      </c>
    </row>
    <row r="368" spans="1:64" x14ac:dyDescent="0.25">
      <c r="A368" s="82" t="s">
        <v>297</v>
      </c>
      <c r="B368" s="82" t="s">
        <v>397</v>
      </c>
      <c r="C368" s="82" t="s">
        <v>98</v>
      </c>
      <c r="D368" s="82" t="s">
        <v>308</v>
      </c>
      <c r="E368" s="82" t="s">
        <v>61</v>
      </c>
      <c r="F368" s="82" t="s">
        <v>339</v>
      </c>
      <c r="G368" s="82" t="s">
        <v>339</v>
      </c>
      <c r="H368">
        <v>0</v>
      </c>
      <c r="I368">
        <v>0</v>
      </c>
      <c r="J368">
        <v>0</v>
      </c>
      <c r="K368" s="92"/>
      <c r="L368">
        <v>0</v>
      </c>
      <c r="M368" s="92"/>
      <c r="N368" s="92"/>
      <c r="O368" s="92"/>
      <c r="P368">
        <v>0</v>
      </c>
      <c r="Q368" s="92"/>
      <c r="R368" s="92"/>
      <c r="S368">
        <v>-1</v>
      </c>
      <c r="T368">
        <v>0</v>
      </c>
      <c r="U368" s="82" t="s">
        <v>328</v>
      </c>
      <c r="V368" s="92"/>
      <c r="W368">
        <v>0</v>
      </c>
      <c r="X368" s="92"/>
      <c r="Y368">
        <v>0</v>
      </c>
      <c r="Z368">
        <v>0</v>
      </c>
      <c r="AA368">
        <v>0</v>
      </c>
      <c r="AB368">
        <v>0</v>
      </c>
      <c r="AC368">
        <v>-1</v>
      </c>
      <c r="AD368">
        <v>0</v>
      </c>
      <c r="AE368">
        <v>0</v>
      </c>
      <c r="AF368">
        <v>0</v>
      </c>
      <c r="AG368">
        <v>0</v>
      </c>
      <c r="AH368">
        <v>0</v>
      </c>
      <c r="AK368">
        <v>0</v>
      </c>
      <c r="AM368">
        <v>0</v>
      </c>
      <c r="AO368" s="92"/>
      <c r="AP368" s="82" t="s">
        <v>336</v>
      </c>
      <c r="AQ368" s="82" t="s">
        <v>326</v>
      </c>
      <c r="AR368" s="82"/>
      <c r="AS368">
        <v>0</v>
      </c>
      <c r="AT368">
        <v>0</v>
      </c>
      <c r="AU368">
        <v>2024</v>
      </c>
      <c r="AY368">
        <v>0</v>
      </c>
      <c r="AZ368">
        <v>0</v>
      </c>
      <c r="BA368" s="82" t="s">
        <v>398</v>
      </c>
      <c r="BB368">
        <v>2022</v>
      </c>
      <c r="BC368">
        <v>0</v>
      </c>
      <c r="BD368" s="92"/>
      <c r="BE368" s="92"/>
      <c r="BF368">
        <v>0</v>
      </c>
      <c r="BG368">
        <v>0</v>
      </c>
      <c r="BH368">
        <v>0</v>
      </c>
      <c r="BI368" s="92"/>
      <c r="BJ368" s="92"/>
      <c r="BK368" s="92"/>
      <c r="BL368">
        <v>0</v>
      </c>
    </row>
    <row r="369" spans="1:64" x14ac:dyDescent="0.25">
      <c r="A369" s="82" t="s">
        <v>297</v>
      </c>
      <c r="B369" s="82" t="s">
        <v>397</v>
      </c>
      <c r="C369" s="82" t="s">
        <v>98</v>
      </c>
      <c r="D369" s="82" t="s">
        <v>309</v>
      </c>
      <c r="E369" s="82" t="s">
        <v>310</v>
      </c>
      <c r="F369" s="82" t="s">
        <v>339</v>
      </c>
      <c r="G369" s="82" t="s">
        <v>339</v>
      </c>
      <c r="H369">
        <v>0</v>
      </c>
      <c r="I369">
        <v>0</v>
      </c>
      <c r="J369">
        <v>0</v>
      </c>
      <c r="K369" s="92"/>
      <c r="L369">
        <v>0</v>
      </c>
      <c r="M369" s="92"/>
      <c r="N369" s="92"/>
      <c r="O369" s="92"/>
      <c r="P369">
        <v>0</v>
      </c>
      <c r="Q369" s="92"/>
      <c r="R369" s="92"/>
      <c r="S369">
        <v>-1</v>
      </c>
      <c r="T369">
        <v>0</v>
      </c>
      <c r="U369" s="82" t="s">
        <v>328</v>
      </c>
      <c r="V369" s="92"/>
      <c r="W369">
        <v>0</v>
      </c>
      <c r="X369" s="92"/>
      <c r="Y369">
        <v>0</v>
      </c>
      <c r="Z369">
        <v>0</v>
      </c>
      <c r="AA369">
        <v>0</v>
      </c>
      <c r="AB369">
        <v>0</v>
      </c>
      <c r="AC369">
        <v>-1</v>
      </c>
      <c r="AD369">
        <v>0</v>
      </c>
      <c r="AE369">
        <v>0</v>
      </c>
      <c r="AF369">
        <v>0</v>
      </c>
      <c r="AG369">
        <v>0</v>
      </c>
      <c r="AH369">
        <v>0</v>
      </c>
      <c r="AK369">
        <v>0</v>
      </c>
      <c r="AM369">
        <v>0</v>
      </c>
      <c r="AO369" s="92"/>
      <c r="AP369" s="82" t="s">
        <v>336</v>
      </c>
      <c r="AQ369" s="82" t="s">
        <v>326</v>
      </c>
      <c r="AR369" s="82"/>
      <c r="AS369">
        <v>0</v>
      </c>
      <c r="AT369">
        <v>0</v>
      </c>
      <c r="AU369">
        <v>2024</v>
      </c>
      <c r="AY369">
        <v>0</v>
      </c>
      <c r="AZ369">
        <v>0</v>
      </c>
      <c r="BA369" s="82" t="s">
        <v>398</v>
      </c>
      <c r="BB369">
        <v>2023</v>
      </c>
      <c r="BC369">
        <v>0</v>
      </c>
      <c r="BD369" s="92"/>
      <c r="BE369" s="92"/>
      <c r="BF369">
        <v>0</v>
      </c>
      <c r="BG369">
        <v>0</v>
      </c>
      <c r="BH369">
        <v>0</v>
      </c>
      <c r="BI369" s="92"/>
      <c r="BJ369" s="92"/>
      <c r="BK369" s="92"/>
      <c r="BL369">
        <v>0</v>
      </c>
    </row>
    <row r="370" spans="1:64" x14ac:dyDescent="0.25">
      <c r="A370" s="82" t="s">
        <v>297</v>
      </c>
      <c r="B370" s="82" t="s">
        <v>397</v>
      </c>
      <c r="C370" s="82" t="s">
        <v>98</v>
      </c>
      <c r="D370" s="82" t="s">
        <v>311</v>
      </c>
      <c r="E370" s="82" t="s">
        <v>312</v>
      </c>
      <c r="F370" s="82" t="s">
        <v>339</v>
      </c>
      <c r="G370" s="82" t="s">
        <v>339</v>
      </c>
      <c r="H370">
        <v>0</v>
      </c>
      <c r="I370">
        <v>0</v>
      </c>
      <c r="J370">
        <v>0</v>
      </c>
      <c r="K370" s="92"/>
      <c r="L370">
        <v>0</v>
      </c>
      <c r="M370" s="92"/>
      <c r="N370" s="92"/>
      <c r="O370" s="92"/>
      <c r="P370">
        <v>0</v>
      </c>
      <c r="Q370" s="92"/>
      <c r="R370" s="92"/>
      <c r="S370">
        <v>-1</v>
      </c>
      <c r="T370">
        <v>0</v>
      </c>
      <c r="U370" s="82" t="s">
        <v>328</v>
      </c>
      <c r="V370" s="92"/>
      <c r="W370">
        <v>0</v>
      </c>
      <c r="X370" s="92"/>
      <c r="Y370">
        <v>0</v>
      </c>
      <c r="Z370">
        <v>0</v>
      </c>
      <c r="AA370">
        <v>0</v>
      </c>
      <c r="AB370">
        <v>0</v>
      </c>
      <c r="AC370">
        <v>-1</v>
      </c>
      <c r="AD370">
        <v>0</v>
      </c>
      <c r="AE370">
        <v>0</v>
      </c>
      <c r="AF370">
        <v>0</v>
      </c>
      <c r="AG370">
        <v>0</v>
      </c>
      <c r="AH370">
        <v>0</v>
      </c>
      <c r="AK370">
        <v>0</v>
      </c>
      <c r="AM370">
        <v>0</v>
      </c>
      <c r="AO370" s="92"/>
      <c r="AP370" s="82" t="s">
        <v>336</v>
      </c>
      <c r="AQ370" s="82" t="s">
        <v>326</v>
      </c>
      <c r="AR370" s="82"/>
      <c r="AS370">
        <v>0</v>
      </c>
      <c r="AT370">
        <v>0</v>
      </c>
      <c r="AU370">
        <v>2024</v>
      </c>
      <c r="AY370">
        <v>0</v>
      </c>
      <c r="AZ370">
        <v>0</v>
      </c>
      <c r="BA370" s="82" t="s">
        <v>398</v>
      </c>
      <c r="BB370">
        <v>2024</v>
      </c>
      <c r="BC370">
        <v>0</v>
      </c>
      <c r="BD370" s="92"/>
      <c r="BE370" s="92"/>
      <c r="BF370">
        <v>0</v>
      </c>
      <c r="BG370">
        <v>0</v>
      </c>
      <c r="BH370">
        <v>0</v>
      </c>
      <c r="BI370" s="92"/>
      <c r="BJ370" s="92"/>
      <c r="BK370" s="92"/>
      <c r="BL370">
        <v>0</v>
      </c>
    </row>
    <row r="371" spans="1:64" x14ac:dyDescent="0.25">
      <c r="A371" s="82" t="s">
        <v>297</v>
      </c>
      <c r="B371" s="82" t="s">
        <v>397</v>
      </c>
      <c r="C371" s="82" t="s">
        <v>98</v>
      </c>
      <c r="D371" s="82" t="s">
        <v>313</v>
      </c>
      <c r="E371" s="82" t="s">
        <v>314</v>
      </c>
      <c r="F371" s="82" t="s">
        <v>339</v>
      </c>
      <c r="G371" s="82" t="s">
        <v>339</v>
      </c>
      <c r="H371">
        <v>0</v>
      </c>
      <c r="I371">
        <v>0</v>
      </c>
      <c r="J371">
        <v>0</v>
      </c>
      <c r="K371" s="92"/>
      <c r="L371">
        <v>0</v>
      </c>
      <c r="M371" s="92"/>
      <c r="N371" s="92"/>
      <c r="O371" s="92"/>
      <c r="P371">
        <v>0</v>
      </c>
      <c r="Q371" s="92"/>
      <c r="R371" s="92"/>
      <c r="S371">
        <v>-1</v>
      </c>
      <c r="T371">
        <v>0</v>
      </c>
      <c r="U371" s="82" t="s">
        <v>328</v>
      </c>
      <c r="V371" s="92"/>
      <c r="W371">
        <v>0</v>
      </c>
      <c r="X371" s="92"/>
      <c r="Y371">
        <v>0</v>
      </c>
      <c r="Z371">
        <v>0</v>
      </c>
      <c r="AA371">
        <v>0</v>
      </c>
      <c r="AB371">
        <v>0</v>
      </c>
      <c r="AC371">
        <v>-1</v>
      </c>
      <c r="AD371">
        <v>0</v>
      </c>
      <c r="AE371">
        <v>0</v>
      </c>
      <c r="AF371">
        <v>0</v>
      </c>
      <c r="AG371">
        <v>0</v>
      </c>
      <c r="AH371">
        <v>0</v>
      </c>
      <c r="AK371">
        <v>0</v>
      </c>
      <c r="AM371">
        <v>0</v>
      </c>
      <c r="AO371" s="92"/>
      <c r="AP371" s="82" t="s">
        <v>336</v>
      </c>
      <c r="AQ371" s="82" t="s">
        <v>326</v>
      </c>
      <c r="AR371" s="82"/>
      <c r="AS371">
        <v>0</v>
      </c>
      <c r="AT371">
        <v>0</v>
      </c>
      <c r="AU371">
        <v>2024</v>
      </c>
      <c r="AY371">
        <v>0</v>
      </c>
      <c r="AZ371">
        <v>0</v>
      </c>
      <c r="BA371" s="82" t="s">
        <v>398</v>
      </c>
      <c r="BB371">
        <v>2025</v>
      </c>
      <c r="BC371">
        <v>0</v>
      </c>
      <c r="BD371" s="92"/>
      <c r="BE371" s="92"/>
      <c r="BF371">
        <v>0</v>
      </c>
      <c r="BG371">
        <v>0</v>
      </c>
      <c r="BH371">
        <v>0</v>
      </c>
      <c r="BI371" s="92"/>
      <c r="BJ371" s="92"/>
      <c r="BK371" s="92"/>
      <c r="BL371">
        <v>0</v>
      </c>
    </row>
    <row r="372" spans="1:64" x14ac:dyDescent="0.25">
      <c r="A372" s="82" t="s">
        <v>297</v>
      </c>
      <c r="B372" s="82" t="s">
        <v>397</v>
      </c>
      <c r="C372" s="82" t="s">
        <v>98</v>
      </c>
      <c r="D372" s="82" t="s">
        <v>307</v>
      </c>
      <c r="E372" s="82" t="s">
        <v>60</v>
      </c>
      <c r="F372" s="82" t="s">
        <v>340</v>
      </c>
      <c r="G372" s="82" t="s">
        <v>340</v>
      </c>
      <c r="H372">
        <v>0</v>
      </c>
      <c r="I372">
        <v>0</v>
      </c>
      <c r="J372">
        <v>0</v>
      </c>
      <c r="K372" s="92"/>
      <c r="L372">
        <v>0</v>
      </c>
      <c r="M372" s="92"/>
      <c r="N372" s="92"/>
      <c r="O372" s="92"/>
      <c r="P372">
        <v>0</v>
      </c>
      <c r="Q372" s="92"/>
      <c r="R372" s="92"/>
      <c r="S372">
        <v>-1</v>
      </c>
      <c r="T372">
        <v>0</v>
      </c>
      <c r="U372" s="82" t="s">
        <v>328</v>
      </c>
      <c r="V372" s="92"/>
      <c r="W372">
        <v>0</v>
      </c>
      <c r="X372" s="92"/>
      <c r="Y372">
        <v>0</v>
      </c>
      <c r="Z372">
        <v>0</v>
      </c>
      <c r="AA372">
        <v>0</v>
      </c>
      <c r="AB372">
        <v>0</v>
      </c>
      <c r="AC372">
        <v>-1</v>
      </c>
      <c r="AD372">
        <v>0</v>
      </c>
      <c r="AE372">
        <v>0</v>
      </c>
      <c r="AF372">
        <v>0</v>
      </c>
      <c r="AG372">
        <v>0</v>
      </c>
      <c r="AH372">
        <v>0</v>
      </c>
      <c r="AK372">
        <v>0</v>
      </c>
      <c r="AM372">
        <v>0</v>
      </c>
      <c r="AO372" s="92"/>
      <c r="AP372" s="82" t="s">
        <v>336</v>
      </c>
      <c r="AQ372" s="82" t="s">
        <v>326</v>
      </c>
      <c r="AR372" s="82"/>
      <c r="AS372">
        <v>0</v>
      </c>
      <c r="AT372">
        <v>0</v>
      </c>
      <c r="AU372">
        <v>2024</v>
      </c>
      <c r="AY372">
        <v>0</v>
      </c>
      <c r="AZ372">
        <v>0</v>
      </c>
      <c r="BA372" s="82" t="s">
        <v>398</v>
      </c>
      <c r="BB372">
        <v>2026</v>
      </c>
      <c r="BC372">
        <v>0</v>
      </c>
      <c r="BD372" s="92"/>
      <c r="BE372" s="92"/>
      <c r="BF372">
        <v>0</v>
      </c>
      <c r="BG372">
        <v>0</v>
      </c>
      <c r="BH372">
        <v>0</v>
      </c>
      <c r="BI372" s="92"/>
      <c r="BJ372" s="92"/>
      <c r="BK372" s="92"/>
      <c r="BL372">
        <v>0</v>
      </c>
    </row>
    <row r="373" spans="1:64" x14ac:dyDescent="0.25">
      <c r="A373" s="82" t="s">
        <v>297</v>
      </c>
      <c r="B373" s="82" t="s">
        <v>397</v>
      </c>
      <c r="C373" s="82" t="s">
        <v>98</v>
      </c>
      <c r="D373" s="82" t="s">
        <v>298</v>
      </c>
      <c r="E373" s="82" t="s">
        <v>55</v>
      </c>
      <c r="F373" s="82" t="s">
        <v>341</v>
      </c>
      <c r="G373" s="82" t="s">
        <v>341</v>
      </c>
      <c r="H373">
        <v>0</v>
      </c>
      <c r="I373">
        <v>0</v>
      </c>
      <c r="J373">
        <v>0</v>
      </c>
      <c r="K373" s="92"/>
      <c r="L373">
        <v>0</v>
      </c>
      <c r="M373" s="92"/>
      <c r="N373" s="92"/>
      <c r="O373" s="92"/>
      <c r="P373">
        <v>0</v>
      </c>
      <c r="Q373" s="92"/>
      <c r="R373" s="92"/>
      <c r="S373">
        <v>-1</v>
      </c>
      <c r="T373">
        <v>0</v>
      </c>
      <c r="U373" s="82" t="s">
        <v>328</v>
      </c>
      <c r="V373" s="92"/>
      <c r="W373">
        <v>0</v>
      </c>
      <c r="X373" s="92"/>
      <c r="Y373">
        <v>0</v>
      </c>
      <c r="Z373">
        <v>0</v>
      </c>
      <c r="AA373">
        <v>0</v>
      </c>
      <c r="AB373">
        <v>0</v>
      </c>
      <c r="AC373">
        <v>-1</v>
      </c>
      <c r="AD373">
        <v>0</v>
      </c>
      <c r="AE373">
        <v>0</v>
      </c>
      <c r="AF373">
        <v>0</v>
      </c>
      <c r="AG373">
        <v>0</v>
      </c>
      <c r="AH373">
        <v>0</v>
      </c>
      <c r="AK373">
        <v>0</v>
      </c>
      <c r="AM373">
        <v>0</v>
      </c>
      <c r="AO373" s="92"/>
      <c r="AP373" s="82" t="s">
        <v>336</v>
      </c>
      <c r="AQ373" s="82" t="s">
        <v>326</v>
      </c>
      <c r="AR373" s="82"/>
      <c r="AS373">
        <v>0</v>
      </c>
      <c r="AT373">
        <v>0</v>
      </c>
      <c r="AU373">
        <v>2024</v>
      </c>
      <c r="AY373">
        <v>0</v>
      </c>
      <c r="AZ373">
        <v>0</v>
      </c>
      <c r="BA373" s="82" t="s">
        <v>398</v>
      </c>
      <c r="BB373">
        <v>2027</v>
      </c>
      <c r="BC373">
        <v>0</v>
      </c>
      <c r="BD373" s="92"/>
      <c r="BE373" s="92"/>
      <c r="BF373">
        <v>0</v>
      </c>
      <c r="BG373">
        <v>0</v>
      </c>
      <c r="BH373">
        <v>0</v>
      </c>
      <c r="BI373" s="92"/>
      <c r="BJ373" s="92"/>
      <c r="BK373" s="92"/>
      <c r="BL373">
        <v>0</v>
      </c>
    </row>
    <row r="374" spans="1:64" x14ac:dyDescent="0.25">
      <c r="A374" s="82" t="s">
        <v>297</v>
      </c>
      <c r="B374" s="82" t="s">
        <v>397</v>
      </c>
      <c r="C374" s="82" t="s">
        <v>98</v>
      </c>
      <c r="D374" s="82" t="s">
        <v>303</v>
      </c>
      <c r="E374" s="82" t="s">
        <v>304</v>
      </c>
      <c r="F374" s="82" t="s">
        <v>341</v>
      </c>
      <c r="G374" s="82" t="s">
        <v>341</v>
      </c>
      <c r="H374">
        <v>0</v>
      </c>
      <c r="I374">
        <v>0</v>
      </c>
      <c r="J374">
        <v>0</v>
      </c>
      <c r="K374" s="92"/>
      <c r="L374">
        <v>0</v>
      </c>
      <c r="M374" s="92"/>
      <c r="N374" s="92"/>
      <c r="O374" s="92"/>
      <c r="P374">
        <v>0</v>
      </c>
      <c r="Q374" s="92"/>
      <c r="R374" s="92"/>
      <c r="S374">
        <v>-1</v>
      </c>
      <c r="T374">
        <v>0</v>
      </c>
      <c r="U374" s="82" t="s">
        <v>328</v>
      </c>
      <c r="V374" s="92"/>
      <c r="W374">
        <v>0</v>
      </c>
      <c r="X374" s="92"/>
      <c r="Y374">
        <v>0</v>
      </c>
      <c r="Z374">
        <v>0</v>
      </c>
      <c r="AA374">
        <v>0</v>
      </c>
      <c r="AB374">
        <v>0</v>
      </c>
      <c r="AC374">
        <v>-1</v>
      </c>
      <c r="AD374">
        <v>0</v>
      </c>
      <c r="AE374">
        <v>0</v>
      </c>
      <c r="AF374">
        <v>0</v>
      </c>
      <c r="AG374">
        <v>0</v>
      </c>
      <c r="AH374">
        <v>0</v>
      </c>
      <c r="AK374">
        <v>0</v>
      </c>
      <c r="AM374">
        <v>0</v>
      </c>
      <c r="AO374" s="92"/>
      <c r="AP374" s="82" t="s">
        <v>336</v>
      </c>
      <c r="AQ374" s="82" t="s">
        <v>326</v>
      </c>
      <c r="AR374" s="82"/>
      <c r="AS374">
        <v>0</v>
      </c>
      <c r="AT374">
        <v>0</v>
      </c>
      <c r="AU374">
        <v>2024</v>
      </c>
      <c r="AY374">
        <v>0</v>
      </c>
      <c r="AZ374">
        <v>0</v>
      </c>
      <c r="BA374" s="82" t="s">
        <v>398</v>
      </c>
      <c r="BB374">
        <v>2028</v>
      </c>
      <c r="BC374">
        <v>0</v>
      </c>
      <c r="BD374" s="92"/>
      <c r="BE374" s="92"/>
      <c r="BF374">
        <v>0</v>
      </c>
      <c r="BG374">
        <v>0</v>
      </c>
      <c r="BH374">
        <v>0</v>
      </c>
      <c r="BI374" s="92"/>
      <c r="BJ374" s="92"/>
      <c r="BK374" s="92"/>
      <c r="BL374">
        <v>0</v>
      </c>
    </row>
    <row r="375" spans="1:64" x14ac:dyDescent="0.25">
      <c r="A375" s="82" t="s">
        <v>297</v>
      </c>
      <c r="B375" s="82" t="s">
        <v>397</v>
      </c>
      <c r="C375" s="82" t="s">
        <v>98</v>
      </c>
      <c r="D375" s="82" t="s">
        <v>305</v>
      </c>
      <c r="E375" s="82" t="s">
        <v>58</v>
      </c>
      <c r="F375" s="82" t="s">
        <v>341</v>
      </c>
      <c r="G375" s="82" t="s">
        <v>341</v>
      </c>
      <c r="H375">
        <v>0</v>
      </c>
      <c r="I375">
        <v>0</v>
      </c>
      <c r="J375">
        <v>0</v>
      </c>
      <c r="K375" s="92"/>
      <c r="L375">
        <v>0</v>
      </c>
      <c r="M375" s="92"/>
      <c r="N375" s="92"/>
      <c r="O375" s="92"/>
      <c r="P375">
        <v>0</v>
      </c>
      <c r="Q375" s="92"/>
      <c r="R375" s="92"/>
      <c r="S375">
        <v>-1</v>
      </c>
      <c r="T375">
        <v>0</v>
      </c>
      <c r="U375" s="82" t="s">
        <v>328</v>
      </c>
      <c r="V375" s="92"/>
      <c r="W375">
        <v>0</v>
      </c>
      <c r="X375" s="92"/>
      <c r="Y375">
        <v>0</v>
      </c>
      <c r="Z375">
        <v>0</v>
      </c>
      <c r="AA375">
        <v>0</v>
      </c>
      <c r="AB375">
        <v>0</v>
      </c>
      <c r="AC375">
        <v>-1</v>
      </c>
      <c r="AD375">
        <v>0</v>
      </c>
      <c r="AE375">
        <v>0</v>
      </c>
      <c r="AF375">
        <v>0</v>
      </c>
      <c r="AG375">
        <v>0</v>
      </c>
      <c r="AH375">
        <v>0</v>
      </c>
      <c r="AK375">
        <v>0</v>
      </c>
      <c r="AM375">
        <v>0</v>
      </c>
      <c r="AO375" s="92"/>
      <c r="AP375" s="82" t="s">
        <v>336</v>
      </c>
      <c r="AQ375" s="82" t="s">
        <v>326</v>
      </c>
      <c r="AR375" s="82"/>
      <c r="AS375">
        <v>0</v>
      </c>
      <c r="AT375">
        <v>0</v>
      </c>
      <c r="AU375">
        <v>2024</v>
      </c>
      <c r="AY375">
        <v>0</v>
      </c>
      <c r="AZ375">
        <v>0</v>
      </c>
      <c r="BA375" s="82" t="s">
        <v>398</v>
      </c>
      <c r="BB375">
        <v>2029</v>
      </c>
      <c r="BC375">
        <v>0</v>
      </c>
      <c r="BD375" s="92"/>
      <c r="BE375" s="92"/>
      <c r="BF375">
        <v>0</v>
      </c>
      <c r="BG375">
        <v>0</v>
      </c>
      <c r="BH375">
        <v>0</v>
      </c>
      <c r="BI375" s="92"/>
      <c r="BJ375" s="92"/>
      <c r="BK375" s="92"/>
      <c r="BL375">
        <v>0</v>
      </c>
    </row>
    <row r="376" spans="1:64" x14ac:dyDescent="0.25">
      <c r="A376" s="82" t="s">
        <v>297</v>
      </c>
      <c r="B376" s="82" t="s">
        <v>397</v>
      </c>
      <c r="C376" s="82" t="s">
        <v>98</v>
      </c>
      <c r="D376" s="82" t="s">
        <v>306</v>
      </c>
      <c r="E376" s="82" t="s">
        <v>59</v>
      </c>
      <c r="F376" s="82" t="s">
        <v>341</v>
      </c>
      <c r="G376" s="82" t="s">
        <v>341</v>
      </c>
      <c r="H376">
        <v>0</v>
      </c>
      <c r="I376">
        <v>0</v>
      </c>
      <c r="J376">
        <v>0</v>
      </c>
      <c r="K376" s="92"/>
      <c r="L376">
        <v>0</v>
      </c>
      <c r="M376" s="92"/>
      <c r="N376" s="92"/>
      <c r="O376" s="92"/>
      <c r="P376">
        <v>0</v>
      </c>
      <c r="Q376" s="92"/>
      <c r="R376" s="92"/>
      <c r="S376">
        <v>-1</v>
      </c>
      <c r="T376">
        <v>0</v>
      </c>
      <c r="U376" s="82" t="s">
        <v>328</v>
      </c>
      <c r="V376" s="92"/>
      <c r="W376">
        <v>0</v>
      </c>
      <c r="X376" s="92"/>
      <c r="Y376">
        <v>0</v>
      </c>
      <c r="Z376">
        <v>0</v>
      </c>
      <c r="AA376">
        <v>0</v>
      </c>
      <c r="AB376">
        <v>0</v>
      </c>
      <c r="AC376">
        <v>-1</v>
      </c>
      <c r="AD376">
        <v>0</v>
      </c>
      <c r="AE376">
        <v>0</v>
      </c>
      <c r="AF376">
        <v>0</v>
      </c>
      <c r="AG376">
        <v>0</v>
      </c>
      <c r="AH376">
        <v>0</v>
      </c>
      <c r="AK376">
        <v>0</v>
      </c>
      <c r="AM376">
        <v>0</v>
      </c>
      <c r="AO376" s="92"/>
      <c r="AP376" s="82" t="s">
        <v>336</v>
      </c>
      <c r="AQ376" s="82" t="s">
        <v>326</v>
      </c>
      <c r="AR376" s="82"/>
      <c r="AS376">
        <v>0</v>
      </c>
      <c r="AT376">
        <v>0</v>
      </c>
      <c r="AU376">
        <v>2024</v>
      </c>
      <c r="AY376">
        <v>0</v>
      </c>
      <c r="AZ376">
        <v>0</v>
      </c>
      <c r="BA376" s="82" t="s">
        <v>398</v>
      </c>
      <c r="BB376">
        <v>2030</v>
      </c>
      <c r="BC376">
        <v>0</v>
      </c>
      <c r="BD376" s="92"/>
      <c r="BE376" s="92"/>
      <c r="BF376">
        <v>0</v>
      </c>
      <c r="BG376">
        <v>0</v>
      </c>
      <c r="BH376">
        <v>0</v>
      </c>
      <c r="BI376" s="92"/>
      <c r="BJ376" s="92"/>
      <c r="BK376" s="92"/>
      <c r="BL376">
        <v>0</v>
      </c>
    </row>
    <row r="377" spans="1:64" x14ac:dyDescent="0.25">
      <c r="A377" s="82" t="s">
        <v>297</v>
      </c>
      <c r="B377" s="82" t="s">
        <v>397</v>
      </c>
      <c r="C377" s="82" t="s">
        <v>98</v>
      </c>
      <c r="D377" s="82" t="s">
        <v>307</v>
      </c>
      <c r="E377" s="82" t="s">
        <v>60</v>
      </c>
      <c r="F377" s="82" t="s">
        <v>341</v>
      </c>
      <c r="G377" s="82" t="s">
        <v>341</v>
      </c>
      <c r="H377">
        <v>0</v>
      </c>
      <c r="I377">
        <v>0</v>
      </c>
      <c r="J377">
        <v>0</v>
      </c>
      <c r="K377" s="92"/>
      <c r="L377">
        <v>0</v>
      </c>
      <c r="M377" s="92"/>
      <c r="N377" s="92"/>
      <c r="O377" s="92"/>
      <c r="P377">
        <v>0</v>
      </c>
      <c r="Q377" s="92"/>
      <c r="R377" s="92"/>
      <c r="S377">
        <v>-1</v>
      </c>
      <c r="T377">
        <v>0</v>
      </c>
      <c r="U377" s="82" t="s">
        <v>328</v>
      </c>
      <c r="V377" s="92"/>
      <c r="W377">
        <v>0</v>
      </c>
      <c r="X377" s="92"/>
      <c r="Y377">
        <v>0</v>
      </c>
      <c r="Z377">
        <v>0</v>
      </c>
      <c r="AA377">
        <v>0</v>
      </c>
      <c r="AB377">
        <v>0</v>
      </c>
      <c r="AC377">
        <v>-1</v>
      </c>
      <c r="AD377">
        <v>0</v>
      </c>
      <c r="AE377">
        <v>0</v>
      </c>
      <c r="AF377">
        <v>0</v>
      </c>
      <c r="AG377">
        <v>0</v>
      </c>
      <c r="AH377">
        <v>0</v>
      </c>
      <c r="AK377">
        <v>0</v>
      </c>
      <c r="AM377">
        <v>0</v>
      </c>
      <c r="AO377" s="92"/>
      <c r="AP377" s="82" t="s">
        <v>336</v>
      </c>
      <c r="AQ377" s="82" t="s">
        <v>326</v>
      </c>
      <c r="AR377" s="82"/>
      <c r="AS377">
        <v>0</v>
      </c>
      <c r="AT377">
        <v>0</v>
      </c>
      <c r="AU377">
        <v>2024</v>
      </c>
      <c r="AY377">
        <v>0</v>
      </c>
      <c r="AZ377">
        <v>0</v>
      </c>
      <c r="BA377" s="82" t="s">
        <v>398</v>
      </c>
      <c r="BB377">
        <v>2031</v>
      </c>
      <c r="BC377">
        <v>0</v>
      </c>
      <c r="BD377" s="92"/>
      <c r="BE377" s="92"/>
      <c r="BF377">
        <v>0</v>
      </c>
      <c r="BG377">
        <v>0</v>
      </c>
      <c r="BH377">
        <v>0</v>
      </c>
      <c r="BI377" s="92"/>
      <c r="BJ377" s="92"/>
      <c r="BK377" s="92"/>
      <c r="BL377">
        <v>0</v>
      </c>
    </row>
    <row r="378" spans="1:64" x14ac:dyDescent="0.25">
      <c r="A378" s="82" t="s">
        <v>297</v>
      </c>
      <c r="B378" s="82" t="s">
        <v>397</v>
      </c>
      <c r="C378" s="82" t="s">
        <v>98</v>
      </c>
      <c r="D378" s="82" t="s">
        <v>308</v>
      </c>
      <c r="E378" s="82" t="s">
        <v>61</v>
      </c>
      <c r="F378" s="82" t="s">
        <v>341</v>
      </c>
      <c r="G378" s="82" t="s">
        <v>341</v>
      </c>
      <c r="H378">
        <v>0</v>
      </c>
      <c r="I378">
        <v>0</v>
      </c>
      <c r="J378">
        <v>0</v>
      </c>
      <c r="K378" s="92"/>
      <c r="L378">
        <v>0</v>
      </c>
      <c r="M378" s="92"/>
      <c r="N378" s="92"/>
      <c r="O378" s="92"/>
      <c r="P378">
        <v>0</v>
      </c>
      <c r="Q378" s="92"/>
      <c r="R378" s="92"/>
      <c r="S378">
        <v>-1</v>
      </c>
      <c r="T378">
        <v>0</v>
      </c>
      <c r="U378" s="82" t="s">
        <v>328</v>
      </c>
      <c r="V378" s="92"/>
      <c r="W378">
        <v>0</v>
      </c>
      <c r="X378" s="92"/>
      <c r="Y378">
        <v>0</v>
      </c>
      <c r="Z378">
        <v>0</v>
      </c>
      <c r="AA378">
        <v>0</v>
      </c>
      <c r="AB378">
        <v>0</v>
      </c>
      <c r="AC378">
        <v>-1</v>
      </c>
      <c r="AD378">
        <v>0</v>
      </c>
      <c r="AE378">
        <v>0</v>
      </c>
      <c r="AF378">
        <v>0</v>
      </c>
      <c r="AG378">
        <v>0</v>
      </c>
      <c r="AH378">
        <v>0</v>
      </c>
      <c r="AK378">
        <v>0</v>
      </c>
      <c r="AM378">
        <v>0</v>
      </c>
      <c r="AO378" s="92"/>
      <c r="AP378" s="82" t="s">
        <v>336</v>
      </c>
      <c r="AQ378" s="82" t="s">
        <v>326</v>
      </c>
      <c r="AR378" s="82"/>
      <c r="AS378">
        <v>0</v>
      </c>
      <c r="AT378">
        <v>0</v>
      </c>
      <c r="AU378">
        <v>2024</v>
      </c>
      <c r="AY378">
        <v>0</v>
      </c>
      <c r="AZ378">
        <v>0</v>
      </c>
      <c r="BA378" s="82" t="s">
        <v>398</v>
      </c>
      <c r="BB378">
        <v>2032</v>
      </c>
      <c r="BC378">
        <v>0</v>
      </c>
      <c r="BD378" s="92"/>
      <c r="BE378" s="92"/>
      <c r="BF378">
        <v>0</v>
      </c>
      <c r="BG378">
        <v>0</v>
      </c>
      <c r="BH378">
        <v>0</v>
      </c>
      <c r="BI378" s="92"/>
      <c r="BJ378" s="92"/>
      <c r="BK378" s="92"/>
      <c r="BL378">
        <v>0</v>
      </c>
    </row>
    <row r="379" spans="1:64" x14ac:dyDescent="0.25">
      <c r="A379" s="82" t="s">
        <v>297</v>
      </c>
      <c r="B379" s="82" t="s">
        <v>397</v>
      </c>
      <c r="C379" s="82" t="s">
        <v>98</v>
      </c>
      <c r="D379" s="82" t="s">
        <v>309</v>
      </c>
      <c r="E379" s="82" t="s">
        <v>310</v>
      </c>
      <c r="F379" s="82" t="s">
        <v>341</v>
      </c>
      <c r="G379" s="82" t="s">
        <v>341</v>
      </c>
      <c r="H379">
        <v>0</v>
      </c>
      <c r="I379">
        <v>0</v>
      </c>
      <c r="J379">
        <v>0</v>
      </c>
      <c r="K379" s="92"/>
      <c r="L379">
        <v>0</v>
      </c>
      <c r="M379" s="92"/>
      <c r="N379" s="92"/>
      <c r="O379" s="92"/>
      <c r="P379">
        <v>0</v>
      </c>
      <c r="Q379" s="92"/>
      <c r="R379" s="92"/>
      <c r="S379">
        <v>-1</v>
      </c>
      <c r="T379">
        <v>0</v>
      </c>
      <c r="U379" s="82" t="s">
        <v>328</v>
      </c>
      <c r="V379" s="92"/>
      <c r="W379">
        <v>0</v>
      </c>
      <c r="X379" s="92"/>
      <c r="Y379">
        <v>0</v>
      </c>
      <c r="Z379">
        <v>0</v>
      </c>
      <c r="AA379">
        <v>0</v>
      </c>
      <c r="AB379">
        <v>0</v>
      </c>
      <c r="AC379">
        <v>-1</v>
      </c>
      <c r="AD379">
        <v>0</v>
      </c>
      <c r="AE379">
        <v>0</v>
      </c>
      <c r="AF379">
        <v>0</v>
      </c>
      <c r="AG379">
        <v>0</v>
      </c>
      <c r="AH379">
        <v>0</v>
      </c>
      <c r="AK379">
        <v>0</v>
      </c>
      <c r="AM379">
        <v>0</v>
      </c>
      <c r="AO379" s="92"/>
      <c r="AP379" s="82" t="s">
        <v>336</v>
      </c>
      <c r="AQ379" s="82" t="s">
        <v>326</v>
      </c>
      <c r="AR379" s="82"/>
      <c r="AS379">
        <v>0</v>
      </c>
      <c r="AT379">
        <v>0</v>
      </c>
      <c r="AU379">
        <v>2024</v>
      </c>
      <c r="AY379">
        <v>0</v>
      </c>
      <c r="AZ379">
        <v>0</v>
      </c>
      <c r="BA379" s="82" t="s">
        <v>398</v>
      </c>
      <c r="BB379">
        <v>2033</v>
      </c>
      <c r="BC379">
        <v>0</v>
      </c>
      <c r="BD379" s="92"/>
      <c r="BE379" s="92"/>
      <c r="BF379">
        <v>0</v>
      </c>
      <c r="BG379">
        <v>0</v>
      </c>
      <c r="BH379">
        <v>0</v>
      </c>
      <c r="BI379" s="92"/>
      <c r="BJ379" s="92"/>
      <c r="BK379" s="92"/>
      <c r="BL379">
        <v>0</v>
      </c>
    </row>
    <row r="380" spans="1:64" x14ac:dyDescent="0.25">
      <c r="A380" s="82" t="s">
        <v>297</v>
      </c>
      <c r="B380" s="82" t="s">
        <v>397</v>
      </c>
      <c r="C380" s="82" t="s">
        <v>98</v>
      </c>
      <c r="D380" s="82" t="s">
        <v>311</v>
      </c>
      <c r="E380" s="82" t="s">
        <v>312</v>
      </c>
      <c r="F380" s="82" t="s">
        <v>341</v>
      </c>
      <c r="G380" s="82" t="s">
        <v>341</v>
      </c>
      <c r="H380">
        <v>0</v>
      </c>
      <c r="I380">
        <v>0</v>
      </c>
      <c r="J380">
        <v>0</v>
      </c>
      <c r="K380" s="92"/>
      <c r="L380">
        <v>0</v>
      </c>
      <c r="M380" s="92"/>
      <c r="N380" s="92"/>
      <c r="O380" s="92"/>
      <c r="P380">
        <v>0</v>
      </c>
      <c r="Q380" s="92"/>
      <c r="R380" s="92"/>
      <c r="S380">
        <v>-1</v>
      </c>
      <c r="T380">
        <v>0</v>
      </c>
      <c r="U380" s="82" t="s">
        <v>328</v>
      </c>
      <c r="V380" s="92"/>
      <c r="W380">
        <v>0</v>
      </c>
      <c r="X380" s="92"/>
      <c r="Y380">
        <v>0</v>
      </c>
      <c r="Z380">
        <v>0</v>
      </c>
      <c r="AA380">
        <v>0</v>
      </c>
      <c r="AB380">
        <v>0</v>
      </c>
      <c r="AC380">
        <v>-1</v>
      </c>
      <c r="AD380">
        <v>0</v>
      </c>
      <c r="AE380">
        <v>0</v>
      </c>
      <c r="AF380">
        <v>0</v>
      </c>
      <c r="AG380">
        <v>0</v>
      </c>
      <c r="AH380">
        <v>0</v>
      </c>
      <c r="AK380">
        <v>0</v>
      </c>
      <c r="AM380">
        <v>0</v>
      </c>
      <c r="AO380" s="92"/>
      <c r="AP380" s="82" t="s">
        <v>336</v>
      </c>
      <c r="AQ380" s="82" t="s">
        <v>326</v>
      </c>
      <c r="AR380" s="82"/>
      <c r="AS380">
        <v>0</v>
      </c>
      <c r="AT380">
        <v>0</v>
      </c>
      <c r="AU380">
        <v>2024</v>
      </c>
      <c r="AY380">
        <v>0</v>
      </c>
      <c r="AZ380">
        <v>0</v>
      </c>
      <c r="BA380" s="82" t="s">
        <v>398</v>
      </c>
      <c r="BB380">
        <v>2034</v>
      </c>
      <c r="BC380">
        <v>0</v>
      </c>
      <c r="BD380" s="92"/>
      <c r="BE380" s="92"/>
      <c r="BF380">
        <v>0</v>
      </c>
      <c r="BG380">
        <v>0</v>
      </c>
      <c r="BH380">
        <v>0</v>
      </c>
      <c r="BI380" s="92"/>
      <c r="BJ380" s="92"/>
      <c r="BK380" s="92"/>
      <c r="BL380">
        <v>0</v>
      </c>
    </row>
    <row r="381" spans="1:64" x14ac:dyDescent="0.25">
      <c r="A381" s="82" t="s">
        <v>297</v>
      </c>
      <c r="B381" s="82" t="s">
        <v>397</v>
      </c>
      <c r="C381" s="82" t="s">
        <v>98</v>
      </c>
      <c r="D381" s="82" t="s">
        <v>313</v>
      </c>
      <c r="E381" s="82" t="s">
        <v>314</v>
      </c>
      <c r="F381" s="82" t="s">
        <v>341</v>
      </c>
      <c r="G381" s="82" t="s">
        <v>341</v>
      </c>
      <c r="H381">
        <v>0</v>
      </c>
      <c r="I381">
        <v>0</v>
      </c>
      <c r="J381">
        <v>0</v>
      </c>
      <c r="K381" s="92"/>
      <c r="L381">
        <v>0</v>
      </c>
      <c r="M381" s="92"/>
      <c r="N381" s="92"/>
      <c r="O381" s="92"/>
      <c r="P381">
        <v>0</v>
      </c>
      <c r="Q381" s="92"/>
      <c r="R381" s="92"/>
      <c r="S381">
        <v>-1</v>
      </c>
      <c r="T381">
        <v>0</v>
      </c>
      <c r="U381" s="82" t="s">
        <v>328</v>
      </c>
      <c r="V381" s="92"/>
      <c r="W381">
        <v>0</v>
      </c>
      <c r="X381" s="92"/>
      <c r="Y381">
        <v>0</v>
      </c>
      <c r="Z381">
        <v>0</v>
      </c>
      <c r="AA381">
        <v>0</v>
      </c>
      <c r="AB381">
        <v>0</v>
      </c>
      <c r="AC381">
        <v>-1</v>
      </c>
      <c r="AD381">
        <v>0</v>
      </c>
      <c r="AE381">
        <v>0</v>
      </c>
      <c r="AF381">
        <v>0</v>
      </c>
      <c r="AG381">
        <v>0</v>
      </c>
      <c r="AH381">
        <v>0</v>
      </c>
      <c r="AK381">
        <v>0</v>
      </c>
      <c r="AM381">
        <v>0</v>
      </c>
      <c r="AO381" s="92"/>
      <c r="AP381" s="82" t="s">
        <v>336</v>
      </c>
      <c r="AQ381" s="82" t="s">
        <v>326</v>
      </c>
      <c r="AR381" s="82"/>
      <c r="AS381">
        <v>0</v>
      </c>
      <c r="AT381">
        <v>0</v>
      </c>
      <c r="AU381">
        <v>2024</v>
      </c>
      <c r="AY381">
        <v>0</v>
      </c>
      <c r="AZ381">
        <v>0</v>
      </c>
      <c r="BA381" s="82" t="s">
        <v>398</v>
      </c>
      <c r="BB381">
        <v>2035</v>
      </c>
      <c r="BC381">
        <v>0</v>
      </c>
      <c r="BD381" s="92"/>
      <c r="BE381" s="92"/>
      <c r="BF381">
        <v>0</v>
      </c>
      <c r="BG381">
        <v>0</v>
      </c>
      <c r="BH381">
        <v>0</v>
      </c>
      <c r="BI381" s="92"/>
      <c r="BJ381" s="92"/>
      <c r="BK381" s="92"/>
      <c r="BL381">
        <v>0</v>
      </c>
    </row>
    <row r="382" spans="1:64" x14ac:dyDescent="0.25">
      <c r="A382" s="82" t="s">
        <v>297</v>
      </c>
      <c r="B382" s="82" t="s">
        <v>397</v>
      </c>
      <c r="C382" s="82" t="s">
        <v>98</v>
      </c>
      <c r="D382" s="82" t="s">
        <v>303</v>
      </c>
      <c r="E382" s="82" t="s">
        <v>304</v>
      </c>
      <c r="F382" s="82" t="s">
        <v>342</v>
      </c>
      <c r="G382" s="82" t="s">
        <v>342</v>
      </c>
      <c r="H382">
        <v>0</v>
      </c>
      <c r="I382">
        <v>0</v>
      </c>
      <c r="J382">
        <v>0</v>
      </c>
      <c r="K382" s="92"/>
      <c r="L382">
        <v>0</v>
      </c>
      <c r="M382" s="92"/>
      <c r="N382" s="92"/>
      <c r="O382" s="92"/>
      <c r="P382">
        <v>0</v>
      </c>
      <c r="Q382" s="92"/>
      <c r="R382" s="92"/>
      <c r="S382">
        <v>-1</v>
      </c>
      <c r="T382">
        <v>0</v>
      </c>
      <c r="U382" s="82" t="s">
        <v>328</v>
      </c>
      <c r="V382" s="92"/>
      <c r="W382">
        <v>0</v>
      </c>
      <c r="X382" s="92"/>
      <c r="Y382">
        <v>0</v>
      </c>
      <c r="Z382">
        <v>0</v>
      </c>
      <c r="AA382">
        <v>0</v>
      </c>
      <c r="AB382">
        <v>0</v>
      </c>
      <c r="AC382">
        <v>-1</v>
      </c>
      <c r="AD382">
        <v>0</v>
      </c>
      <c r="AE382">
        <v>0</v>
      </c>
      <c r="AF382">
        <v>0</v>
      </c>
      <c r="AG382">
        <v>0</v>
      </c>
      <c r="AH382">
        <v>0</v>
      </c>
      <c r="AK382">
        <v>0</v>
      </c>
      <c r="AM382">
        <v>0</v>
      </c>
      <c r="AO382" s="92"/>
      <c r="AP382" s="82" t="s">
        <v>343</v>
      </c>
      <c r="AQ382" s="82" t="s">
        <v>326</v>
      </c>
      <c r="AR382" s="82"/>
      <c r="AS382">
        <v>0</v>
      </c>
      <c r="AT382">
        <v>0</v>
      </c>
      <c r="AU382">
        <v>2024</v>
      </c>
      <c r="AY382">
        <v>0</v>
      </c>
      <c r="AZ382">
        <v>0</v>
      </c>
      <c r="BA382" s="82" t="s">
        <v>398</v>
      </c>
      <c r="BB382">
        <v>2036</v>
      </c>
      <c r="BC382">
        <v>0</v>
      </c>
      <c r="BD382" s="92"/>
      <c r="BE382" s="92"/>
      <c r="BF382">
        <v>0</v>
      </c>
      <c r="BG382">
        <v>0</v>
      </c>
      <c r="BH382">
        <v>0</v>
      </c>
      <c r="BI382" s="92"/>
      <c r="BJ382" s="92"/>
      <c r="BK382" s="92"/>
      <c r="BL382">
        <v>0</v>
      </c>
    </row>
    <row r="383" spans="1:64" x14ac:dyDescent="0.25">
      <c r="A383" s="82" t="s">
        <v>297</v>
      </c>
      <c r="B383" s="82" t="s">
        <v>397</v>
      </c>
      <c r="C383" s="82" t="s">
        <v>98</v>
      </c>
      <c r="D383" s="82" t="s">
        <v>306</v>
      </c>
      <c r="E383" s="82" t="s">
        <v>59</v>
      </c>
      <c r="F383" s="82" t="s">
        <v>342</v>
      </c>
      <c r="G383" s="82" t="s">
        <v>342</v>
      </c>
      <c r="H383">
        <v>0</v>
      </c>
      <c r="I383">
        <v>0</v>
      </c>
      <c r="J383">
        <v>0</v>
      </c>
      <c r="K383" s="92"/>
      <c r="L383">
        <v>0</v>
      </c>
      <c r="M383" s="92"/>
      <c r="N383" s="92"/>
      <c r="O383" s="92"/>
      <c r="P383">
        <v>0</v>
      </c>
      <c r="Q383" s="92"/>
      <c r="R383" s="92"/>
      <c r="S383">
        <v>-1</v>
      </c>
      <c r="T383">
        <v>0</v>
      </c>
      <c r="U383" s="82" t="s">
        <v>328</v>
      </c>
      <c r="V383" s="92"/>
      <c r="W383">
        <v>0</v>
      </c>
      <c r="X383" s="92"/>
      <c r="Y383">
        <v>0</v>
      </c>
      <c r="Z383">
        <v>0</v>
      </c>
      <c r="AA383">
        <v>0</v>
      </c>
      <c r="AB383">
        <v>0</v>
      </c>
      <c r="AC383">
        <v>-1</v>
      </c>
      <c r="AD383">
        <v>0</v>
      </c>
      <c r="AE383">
        <v>0</v>
      </c>
      <c r="AF383">
        <v>0</v>
      </c>
      <c r="AG383">
        <v>0</v>
      </c>
      <c r="AH383">
        <v>0</v>
      </c>
      <c r="AK383">
        <v>0</v>
      </c>
      <c r="AM383">
        <v>0</v>
      </c>
      <c r="AO383" s="92"/>
      <c r="AP383" s="82" t="s">
        <v>343</v>
      </c>
      <c r="AQ383" s="82" t="s">
        <v>326</v>
      </c>
      <c r="AR383" s="82"/>
      <c r="AS383">
        <v>0</v>
      </c>
      <c r="AT383">
        <v>0</v>
      </c>
      <c r="AU383">
        <v>2024</v>
      </c>
      <c r="AY383">
        <v>0</v>
      </c>
      <c r="AZ383">
        <v>0</v>
      </c>
      <c r="BA383" s="82" t="s">
        <v>398</v>
      </c>
      <c r="BB383">
        <v>2037</v>
      </c>
      <c r="BC383">
        <v>0</v>
      </c>
      <c r="BD383" s="92"/>
      <c r="BE383" s="92"/>
      <c r="BF383">
        <v>0</v>
      </c>
      <c r="BG383">
        <v>0</v>
      </c>
      <c r="BH383">
        <v>0</v>
      </c>
      <c r="BI383" s="92"/>
      <c r="BJ383" s="92"/>
      <c r="BK383" s="92"/>
      <c r="BL383">
        <v>0</v>
      </c>
    </row>
    <row r="384" spans="1:64" x14ac:dyDescent="0.25">
      <c r="A384" s="82" t="s">
        <v>297</v>
      </c>
      <c r="B384" s="82" t="s">
        <v>397</v>
      </c>
      <c r="C384" s="82" t="s">
        <v>98</v>
      </c>
      <c r="D384" s="82" t="s">
        <v>308</v>
      </c>
      <c r="E384" s="82" t="s">
        <v>61</v>
      </c>
      <c r="F384" s="82" t="s">
        <v>342</v>
      </c>
      <c r="G384" s="82" t="s">
        <v>342</v>
      </c>
      <c r="H384">
        <v>0</v>
      </c>
      <c r="I384">
        <v>0</v>
      </c>
      <c r="J384">
        <v>0</v>
      </c>
      <c r="K384" s="92"/>
      <c r="L384">
        <v>0</v>
      </c>
      <c r="M384" s="92"/>
      <c r="N384" s="92"/>
      <c r="O384" s="92"/>
      <c r="P384">
        <v>0</v>
      </c>
      <c r="Q384" s="92"/>
      <c r="R384" s="92"/>
      <c r="S384">
        <v>-1</v>
      </c>
      <c r="T384">
        <v>0</v>
      </c>
      <c r="U384" s="82" t="s">
        <v>328</v>
      </c>
      <c r="V384" s="92"/>
      <c r="W384">
        <v>0</v>
      </c>
      <c r="X384" s="92"/>
      <c r="Y384">
        <v>0</v>
      </c>
      <c r="Z384">
        <v>0</v>
      </c>
      <c r="AA384">
        <v>0</v>
      </c>
      <c r="AB384">
        <v>0</v>
      </c>
      <c r="AC384">
        <v>-1</v>
      </c>
      <c r="AD384">
        <v>0</v>
      </c>
      <c r="AE384">
        <v>0</v>
      </c>
      <c r="AF384">
        <v>0</v>
      </c>
      <c r="AG384">
        <v>0</v>
      </c>
      <c r="AH384">
        <v>0</v>
      </c>
      <c r="AK384">
        <v>0</v>
      </c>
      <c r="AM384">
        <v>0</v>
      </c>
      <c r="AO384" s="92"/>
      <c r="AP384" s="82" t="s">
        <v>343</v>
      </c>
      <c r="AQ384" s="82" t="s">
        <v>326</v>
      </c>
      <c r="AR384" s="82"/>
      <c r="AS384">
        <v>0</v>
      </c>
      <c r="AT384">
        <v>0</v>
      </c>
      <c r="AU384">
        <v>2024</v>
      </c>
      <c r="AY384">
        <v>0</v>
      </c>
      <c r="AZ384">
        <v>0</v>
      </c>
      <c r="BA384" s="82" t="s">
        <v>398</v>
      </c>
      <c r="BB384">
        <v>2038</v>
      </c>
      <c r="BC384">
        <v>0</v>
      </c>
      <c r="BD384" s="92"/>
      <c r="BE384" s="92"/>
      <c r="BF384">
        <v>0</v>
      </c>
      <c r="BG384">
        <v>0</v>
      </c>
      <c r="BH384">
        <v>0</v>
      </c>
      <c r="BI384" s="92"/>
      <c r="BJ384" s="92"/>
      <c r="BK384" s="92"/>
      <c r="BL384">
        <v>0</v>
      </c>
    </row>
    <row r="385" spans="1:64" x14ac:dyDescent="0.25">
      <c r="A385" s="82" t="s">
        <v>297</v>
      </c>
      <c r="B385" s="82" t="s">
        <v>397</v>
      </c>
      <c r="C385" s="82" t="s">
        <v>98</v>
      </c>
      <c r="D385" s="82" t="s">
        <v>311</v>
      </c>
      <c r="E385" s="82" t="s">
        <v>312</v>
      </c>
      <c r="F385" s="82" t="s">
        <v>342</v>
      </c>
      <c r="G385" s="82" t="s">
        <v>342</v>
      </c>
      <c r="H385">
        <v>0</v>
      </c>
      <c r="I385">
        <v>0</v>
      </c>
      <c r="J385">
        <v>0</v>
      </c>
      <c r="K385" s="92"/>
      <c r="L385">
        <v>0</v>
      </c>
      <c r="M385" s="92"/>
      <c r="N385" s="92"/>
      <c r="O385" s="92"/>
      <c r="P385">
        <v>0</v>
      </c>
      <c r="Q385" s="92"/>
      <c r="R385" s="92"/>
      <c r="S385">
        <v>-1</v>
      </c>
      <c r="T385">
        <v>0</v>
      </c>
      <c r="U385" s="82" t="s">
        <v>328</v>
      </c>
      <c r="V385" s="92"/>
      <c r="W385">
        <v>0</v>
      </c>
      <c r="X385" s="92"/>
      <c r="Y385">
        <v>0</v>
      </c>
      <c r="Z385">
        <v>0</v>
      </c>
      <c r="AA385">
        <v>0</v>
      </c>
      <c r="AB385">
        <v>0</v>
      </c>
      <c r="AC385">
        <v>-1</v>
      </c>
      <c r="AD385">
        <v>0</v>
      </c>
      <c r="AE385">
        <v>0</v>
      </c>
      <c r="AF385">
        <v>0</v>
      </c>
      <c r="AG385">
        <v>0</v>
      </c>
      <c r="AH385">
        <v>0</v>
      </c>
      <c r="AK385">
        <v>0</v>
      </c>
      <c r="AM385">
        <v>0</v>
      </c>
      <c r="AO385" s="92"/>
      <c r="AP385" s="82" t="s">
        <v>343</v>
      </c>
      <c r="AQ385" s="82" t="s">
        <v>326</v>
      </c>
      <c r="AR385" s="82"/>
      <c r="AS385">
        <v>0</v>
      </c>
      <c r="AT385">
        <v>0</v>
      </c>
      <c r="AU385">
        <v>2024</v>
      </c>
      <c r="AY385">
        <v>0</v>
      </c>
      <c r="AZ385">
        <v>0</v>
      </c>
      <c r="BA385" s="82" t="s">
        <v>398</v>
      </c>
      <c r="BB385">
        <v>2039</v>
      </c>
      <c r="BC385">
        <v>0</v>
      </c>
      <c r="BD385" s="92"/>
      <c r="BE385" s="92"/>
      <c r="BF385">
        <v>0</v>
      </c>
      <c r="BG385">
        <v>0</v>
      </c>
      <c r="BH385">
        <v>0</v>
      </c>
      <c r="BI385" s="92"/>
      <c r="BJ385" s="92"/>
      <c r="BK385" s="92"/>
      <c r="BL385">
        <v>0</v>
      </c>
    </row>
    <row r="386" spans="1:64" x14ac:dyDescent="0.25">
      <c r="A386" s="82" t="s">
        <v>297</v>
      </c>
      <c r="B386" s="82" t="s">
        <v>397</v>
      </c>
      <c r="C386" s="82" t="s">
        <v>98</v>
      </c>
      <c r="D386" s="82" t="s">
        <v>313</v>
      </c>
      <c r="E386" s="82" t="s">
        <v>314</v>
      </c>
      <c r="F386" s="82" t="s">
        <v>342</v>
      </c>
      <c r="G386" s="82" t="s">
        <v>342</v>
      </c>
      <c r="H386">
        <v>0</v>
      </c>
      <c r="I386">
        <v>0</v>
      </c>
      <c r="J386">
        <v>0</v>
      </c>
      <c r="K386" s="92"/>
      <c r="L386">
        <v>0</v>
      </c>
      <c r="M386" s="92"/>
      <c r="N386" s="92"/>
      <c r="O386" s="92"/>
      <c r="P386">
        <v>0</v>
      </c>
      <c r="Q386" s="92"/>
      <c r="R386" s="92"/>
      <c r="S386">
        <v>-1</v>
      </c>
      <c r="T386">
        <v>0</v>
      </c>
      <c r="U386" s="82" t="s">
        <v>328</v>
      </c>
      <c r="V386" s="92"/>
      <c r="W386">
        <v>0</v>
      </c>
      <c r="X386" s="92"/>
      <c r="Y386">
        <v>0</v>
      </c>
      <c r="Z386">
        <v>0</v>
      </c>
      <c r="AA386">
        <v>0</v>
      </c>
      <c r="AB386">
        <v>0</v>
      </c>
      <c r="AC386">
        <v>-1</v>
      </c>
      <c r="AD386">
        <v>0</v>
      </c>
      <c r="AE386">
        <v>0</v>
      </c>
      <c r="AF386">
        <v>0</v>
      </c>
      <c r="AG386">
        <v>0</v>
      </c>
      <c r="AH386">
        <v>0</v>
      </c>
      <c r="AK386">
        <v>0</v>
      </c>
      <c r="AM386">
        <v>0</v>
      </c>
      <c r="AO386" s="92"/>
      <c r="AP386" s="82" t="s">
        <v>343</v>
      </c>
      <c r="AQ386" s="82" t="s">
        <v>326</v>
      </c>
      <c r="AR386" s="82"/>
      <c r="AS386">
        <v>0</v>
      </c>
      <c r="AT386">
        <v>0</v>
      </c>
      <c r="AU386">
        <v>2024</v>
      </c>
      <c r="AY386">
        <v>0</v>
      </c>
      <c r="AZ386">
        <v>0</v>
      </c>
      <c r="BA386" s="82" t="s">
        <v>398</v>
      </c>
      <c r="BB386">
        <v>2040</v>
      </c>
      <c r="BC386">
        <v>0</v>
      </c>
      <c r="BD386" s="92"/>
      <c r="BE386" s="92"/>
      <c r="BF386">
        <v>0</v>
      </c>
      <c r="BG386">
        <v>0</v>
      </c>
      <c r="BH386">
        <v>0</v>
      </c>
      <c r="BI386" s="92"/>
      <c r="BJ386" s="92"/>
      <c r="BK386" s="92"/>
      <c r="BL386">
        <v>0</v>
      </c>
    </row>
    <row r="387" spans="1:64" x14ac:dyDescent="0.25">
      <c r="A387" s="82" t="s">
        <v>297</v>
      </c>
      <c r="B387" s="82" t="s">
        <v>397</v>
      </c>
      <c r="C387" s="82" t="s">
        <v>98</v>
      </c>
      <c r="D387" s="82" t="s">
        <v>298</v>
      </c>
      <c r="E387" s="82" t="s">
        <v>55</v>
      </c>
      <c r="F387" s="82" t="s">
        <v>344</v>
      </c>
      <c r="G387" s="82" t="s">
        <v>344</v>
      </c>
      <c r="H387">
        <v>0</v>
      </c>
      <c r="I387">
        <v>0</v>
      </c>
      <c r="J387">
        <v>0</v>
      </c>
      <c r="K387" s="92"/>
      <c r="L387">
        <v>0</v>
      </c>
      <c r="M387" s="92"/>
      <c r="N387" s="92"/>
      <c r="O387" s="92"/>
      <c r="P387">
        <v>0</v>
      </c>
      <c r="Q387" s="92"/>
      <c r="R387" s="92"/>
      <c r="S387">
        <v>-1</v>
      </c>
      <c r="T387">
        <v>0</v>
      </c>
      <c r="U387" s="82" t="s">
        <v>328</v>
      </c>
      <c r="V387" s="92"/>
      <c r="W387">
        <v>0</v>
      </c>
      <c r="X387" s="92"/>
      <c r="Y387">
        <v>0</v>
      </c>
      <c r="Z387">
        <v>0</v>
      </c>
      <c r="AA387">
        <v>0</v>
      </c>
      <c r="AB387">
        <v>0</v>
      </c>
      <c r="AC387">
        <v>-1</v>
      </c>
      <c r="AD387">
        <v>0</v>
      </c>
      <c r="AE387">
        <v>0</v>
      </c>
      <c r="AF387">
        <v>0</v>
      </c>
      <c r="AG387">
        <v>0</v>
      </c>
      <c r="AH387">
        <v>0</v>
      </c>
      <c r="AK387">
        <v>0</v>
      </c>
      <c r="AM387">
        <v>0</v>
      </c>
      <c r="AO387" s="92"/>
      <c r="AP387" s="82" t="s">
        <v>343</v>
      </c>
      <c r="AQ387" s="82" t="s">
        <v>326</v>
      </c>
      <c r="AR387" s="82"/>
      <c r="AS387">
        <v>0</v>
      </c>
      <c r="AT387">
        <v>0</v>
      </c>
      <c r="AU387">
        <v>2024</v>
      </c>
      <c r="AY387">
        <v>0</v>
      </c>
      <c r="AZ387">
        <v>0</v>
      </c>
      <c r="BA387" s="82" t="s">
        <v>398</v>
      </c>
      <c r="BB387">
        <v>2041</v>
      </c>
      <c r="BC387">
        <v>0</v>
      </c>
      <c r="BD387" s="92"/>
      <c r="BE387" s="92"/>
      <c r="BF387">
        <v>0</v>
      </c>
      <c r="BG387">
        <v>0</v>
      </c>
      <c r="BH387">
        <v>0</v>
      </c>
      <c r="BI387" s="92"/>
      <c r="BJ387" s="92"/>
      <c r="BK387" s="92"/>
      <c r="BL387">
        <v>0</v>
      </c>
    </row>
    <row r="388" spans="1:64" x14ac:dyDescent="0.25">
      <c r="A388" s="82" t="s">
        <v>297</v>
      </c>
      <c r="B388" s="82" t="s">
        <v>397</v>
      </c>
      <c r="C388" s="82" t="s">
        <v>98</v>
      </c>
      <c r="D388" s="82" t="s">
        <v>305</v>
      </c>
      <c r="E388" s="82" t="s">
        <v>58</v>
      </c>
      <c r="F388" s="82" t="s">
        <v>344</v>
      </c>
      <c r="G388" s="82" t="s">
        <v>344</v>
      </c>
      <c r="H388">
        <v>0</v>
      </c>
      <c r="I388">
        <v>0</v>
      </c>
      <c r="J388">
        <v>0</v>
      </c>
      <c r="K388" s="92"/>
      <c r="L388">
        <v>0</v>
      </c>
      <c r="M388" s="92"/>
      <c r="N388" s="92"/>
      <c r="O388" s="92"/>
      <c r="P388">
        <v>0</v>
      </c>
      <c r="Q388" s="92"/>
      <c r="R388" s="92"/>
      <c r="S388">
        <v>-1</v>
      </c>
      <c r="T388">
        <v>0</v>
      </c>
      <c r="U388" s="82" t="s">
        <v>328</v>
      </c>
      <c r="V388" s="92"/>
      <c r="W388">
        <v>0</v>
      </c>
      <c r="X388" s="92"/>
      <c r="Y388">
        <v>0</v>
      </c>
      <c r="Z388">
        <v>0</v>
      </c>
      <c r="AA388">
        <v>0</v>
      </c>
      <c r="AB388">
        <v>0</v>
      </c>
      <c r="AC388">
        <v>-1</v>
      </c>
      <c r="AD388">
        <v>0</v>
      </c>
      <c r="AE388">
        <v>0</v>
      </c>
      <c r="AF388">
        <v>0</v>
      </c>
      <c r="AG388">
        <v>0</v>
      </c>
      <c r="AH388">
        <v>0</v>
      </c>
      <c r="AK388">
        <v>0</v>
      </c>
      <c r="AM388">
        <v>0</v>
      </c>
      <c r="AO388" s="92"/>
      <c r="AP388" s="82" t="s">
        <v>343</v>
      </c>
      <c r="AQ388" s="82" t="s">
        <v>326</v>
      </c>
      <c r="AR388" s="82"/>
      <c r="AS388">
        <v>0</v>
      </c>
      <c r="AT388">
        <v>0</v>
      </c>
      <c r="AU388">
        <v>2024</v>
      </c>
      <c r="AY388">
        <v>0</v>
      </c>
      <c r="AZ388">
        <v>0</v>
      </c>
      <c r="BA388" s="82" t="s">
        <v>398</v>
      </c>
      <c r="BB388">
        <v>2042</v>
      </c>
      <c r="BC388">
        <v>0</v>
      </c>
      <c r="BD388" s="92"/>
      <c r="BE388" s="92"/>
      <c r="BF388">
        <v>0</v>
      </c>
      <c r="BG388">
        <v>0</v>
      </c>
      <c r="BH388">
        <v>0</v>
      </c>
      <c r="BI388" s="92"/>
      <c r="BJ388" s="92"/>
      <c r="BK388" s="92"/>
      <c r="BL388">
        <v>0</v>
      </c>
    </row>
    <row r="389" spans="1:64" x14ac:dyDescent="0.25">
      <c r="A389" s="82" t="s">
        <v>297</v>
      </c>
      <c r="B389" s="82" t="s">
        <v>397</v>
      </c>
      <c r="C389" s="82" t="s">
        <v>98</v>
      </c>
      <c r="D389" s="82" t="s">
        <v>306</v>
      </c>
      <c r="E389" s="82" t="s">
        <v>59</v>
      </c>
      <c r="F389" s="82" t="s">
        <v>344</v>
      </c>
      <c r="G389" s="82" t="s">
        <v>344</v>
      </c>
      <c r="H389">
        <v>0</v>
      </c>
      <c r="I389">
        <v>0</v>
      </c>
      <c r="J389">
        <v>0</v>
      </c>
      <c r="K389" s="92"/>
      <c r="L389">
        <v>0</v>
      </c>
      <c r="M389" s="92"/>
      <c r="N389" s="92"/>
      <c r="O389" s="92"/>
      <c r="P389">
        <v>0</v>
      </c>
      <c r="Q389" s="92"/>
      <c r="R389" s="92"/>
      <c r="S389">
        <v>-1</v>
      </c>
      <c r="T389">
        <v>0</v>
      </c>
      <c r="U389" s="82" t="s">
        <v>328</v>
      </c>
      <c r="V389" s="92"/>
      <c r="W389">
        <v>0</v>
      </c>
      <c r="X389" s="92"/>
      <c r="Y389">
        <v>0</v>
      </c>
      <c r="Z389">
        <v>0</v>
      </c>
      <c r="AA389">
        <v>0</v>
      </c>
      <c r="AB389">
        <v>0</v>
      </c>
      <c r="AC389">
        <v>-1</v>
      </c>
      <c r="AD389">
        <v>0</v>
      </c>
      <c r="AE389">
        <v>0</v>
      </c>
      <c r="AF389">
        <v>0</v>
      </c>
      <c r="AG389">
        <v>0</v>
      </c>
      <c r="AH389">
        <v>0</v>
      </c>
      <c r="AK389">
        <v>0</v>
      </c>
      <c r="AM389">
        <v>0</v>
      </c>
      <c r="AO389" s="92"/>
      <c r="AP389" s="82" t="s">
        <v>343</v>
      </c>
      <c r="AQ389" s="82" t="s">
        <v>326</v>
      </c>
      <c r="AR389" s="82"/>
      <c r="AS389">
        <v>0</v>
      </c>
      <c r="AT389">
        <v>0</v>
      </c>
      <c r="AU389">
        <v>2024</v>
      </c>
      <c r="AY389">
        <v>0</v>
      </c>
      <c r="AZ389">
        <v>0</v>
      </c>
      <c r="BA389" s="82" t="s">
        <v>398</v>
      </c>
      <c r="BB389">
        <v>2043</v>
      </c>
      <c r="BC389">
        <v>0</v>
      </c>
      <c r="BD389" s="92"/>
      <c r="BE389" s="92"/>
      <c r="BF389">
        <v>0</v>
      </c>
      <c r="BG389">
        <v>0</v>
      </c>
      <c r="BH389">
        <v>0</v>
      </c>
      <c r="BI389" s="92"/>
      <c r="BJ389" s="92"/>
      <c r="BK389" s="92"/>
      <c r="BL389">
        <v>0</v>
      </c>
    </row>
    <row r="390" spans="1:64" x14ac:dyDescent="0.25">
      <c r="A390" s="82" t="s">
        <v>297</v>
      </c>
      <c r="B390" s="82" t="s">
        <v>397</v>
      </c>
      <c r="C390" s="82" t="s">
        <v>98</v>
      </c>
      <c r="D390" s="82" t="s">
        <v>308</v>
      </c>
      <c r="E390" s="82" t="s">
        <v>61</v>
      </c>
      <c r="F390" s="82" t="s">
        <v>344</v>
      </c>
      <c r="G390" s="82" t="s">
        <v>344</v>
      </c>
      <c r="H390">
        <v>0</v>
      </c>
      <c r="I390">
        <v>0</v>
      </c>
      <c r="J390">
        <v>0</v>
      </c>
      <c r="K390" s="92"/>
      <c r="L390">
        <v>0</v>
      </c>
      <c r="M390" s="92"/>
      <c r="N390" s="92"/>
      <c r="O390" s="92"/>
      <c r="P390">
        <v>0</v>
      </c>
      <c r="Q390" s="92"/>
      <c r="R390" s="92"/>
      <c r="S390">
        <v>-1</v>
      </c>
      <c r="T390">
        <v>0</v>
      </c>
      <c r="U390" s="82" t="s">
        <v>328</v>
      </c>
      <c r="V390" s="92"/>
      <c r="W390">
        <v>0</v>
      </c>
      <c r="X390" s="92"/>
      <c r="Y390">
        <v>0</v>
      </c>
      <c r="Z390">
        <v>0</v>
      </c>
      <c r="AA390">
        <v>0</v>
      </c>
      <c r="AB390">
        <v>0</v>
      </c>
      <c r="AC390">
        <v>-1</v>
      </c>
      <c r="AD390">
        <v>0</v>
      </c>
      <c r="AE390">
        <v>0</v>
      </c>
      <c r="AF390">
        <v>0</v>
      </c>
      <c r="AG390">
        <v>0</v>
      </c>
      <c r="AH390">
        <v>0</v>
      </c>
      <c r="AK390">
        <v>0</v>
      </c>
      <c r="AM390">
        <v>0</v>
      </c>
      <c r="AO390" s="92"/>
      <c r="AP390" s="82" t="s">
        <v>343</v>
      </c>
      <c r="AQ390" s="82" t="s">
        <v>326</v>
      </c>
      <c r="AR390" s="82"/>
      <c r="AS390">
        <v>0</v>
      </c>
      <c r="AT390">
        <v>0</v>
      </c>
      <c r="AU390">
        <v>2024</v>
      </c>
      <c r="AY390">
        <v>0</v>
      </c>
      <c r="AZ390">
        <v>0</v>
      </c>
      <c r="BA390" s="82" t="s">
        <v>398</v>
      </c>
      <c r="BB390">
        <v>2044</v>
      </c>
      <c r="BC390">
        <v>0</v>
      </c>
      <c r="BD390" s="92"/>
      <c r="BE390" s="92"/>
      <c r="BF390">
        <v>0</v>
      </c>
      <c r="BG390">
        <v>0</v>
      </c>
      <c r="BH390">
        <v>0</v>
      </c>
      <c r="BI390" s="92"/>
      <c r="BJ390" s="92"/>
      <c r="BK390" s="92"/>
      <c r="BL390">
        <v>0</v>
      </c>
    </row>
    <row r="391" spans="1:64" x14ac:dyDescent="0.25">
      <c r="A391" s="82" t="s">
        <v>297</v>
      </c>
      <c r="B391" s="82" t="s">
        <v>397</v>
      </c>
      <c r="C391" s="82" t="s">
        <v>98</v>
      </c>
      <c r="D391" s="82" t="s">
        <v>309</v>
      </c>
      <c r="E391" s="82" t="s">
        <v>310</v>
      </c>
      <c r="F391" s="82" t="s">
        <v>344</v>
      </c>
      <c r="G391" s="82" t="s">
        <v>344</v>
      </c>
      <c r="H391">
        <v>0</v>
      </c>
      <c r="I391">
        <v>0</v>
      </c>
      <c r="J391">
        <v>0</v>
      </c>
      <c r="K391" s="92"/>
      <c r="L391">
        <v>0</v>
      </c>
      <c r="M391" s="92"/>
      <c r="N391" s="92"/>
      <c r="O391" s="92"/>
      <c r="P391">
        <v>0</v>
      </c>
      <c r="Q391" s="92"/>
      <c r="R391" s="92"/>
      <c r="S391">
        <v>-1</v>
      </c>
      <c r="T391">
        <v>0</v>
      </c>
      <c r="U391" s="82" t="s">
        <v>328</v>
      </c>
      <c r="V391" s="92"/>
      <c r="W391">
        <v>0</v>
      </c>
      <c r="X391" s="92"/>
      <c r="Y391">
        <v>0</v>
      </c>
      <c r="Z391">
        <v>0</v>
      </c>
      <c r="AA391">
        <v>0</v>
      </c>
      <c r="AB391">
        <v>0</v>
      </c>
      <c r="AC391">
        <v>-1</v>
      </c>
      <c r="AD391">
        <v>0</v>
      </c>
      <c r="AE391">
        <v>0</v>
      </c>
      <c r="AF391">
        <v>0</v>
      </c>
      <c r="AG391">
        <v>0</v>
      </c>
      <c r="AH391">
        <v>0</v>
      </c>
      <c r="AK391">
        <v>0</v>
      </c>
      <c r="AM391">
        <v>0</v>
      </c>
      <c r="AO391" s="92"/>
      <c r="AP391" s="82" t="s">
        <v>343</v>
      </c>
      <c r="AQ391" s="82" t="s">
        <v>326</v>
      </c>
      <c r="AR391" s="82"/>
      <c r="AS391">
        <v>0</v>
      </c>
      <c r="AT391">
        <v>0</v>
      </c>
      <c r="AU391">
        <v>2024</v>
      </c>
      <c r="AY391">
        <v>0</v>
      </c>
      <c r="AZ391">
        <v>0</v>
      </c>
      <c r="BA391" s="82" t="s">
        <v>398</v>
      </c>
      <c r="BB391">
        <v>2045</v>
      </c>
      <c r="BC391">
        <v>0</v>
      </c>
      <c r="BD391" s="92"/>
      <c r="BE391" s="92"/>
      <c r="BF391">
        <v>0</v>
      </c>
      <c r="BG391">
        <v>0</v>
      </c>
      <c r="BH391">
        <v>0</v>
      </c>
      <c r="BI391" s="92"/>
      <c r="BJ391" s="92"/>
      <c r="BK391" s="92"/>
      <c r="BL391">
        <v>0</v>
      </c>
    </row>
    <row r="392" spans="1:64" x14ac:dyDescent="0.25">
      <c r="A392" s="82" t="s">
        <v>297</v>
      </c>
      <c r="B392" s="82" t="s">
        <v>397</v>
      </c>
      <c r="C392" s="82" t="s">
        <v>98</v>
      </c>
      <c r="D392" s="82" t="s">
        <v>311</v>
      </c>
      <c r="E392" s="82" t="s">
        <v>312</v>
      </c>
      <c r="F392" s="82" t="s">
        <v>344</v>
      </c>
      <c r="G392" s="82" t="s">
        <v>344</v>
      </c>
      <c r="H392">
        <v>0</v>
      </c>
      <c r="I392">
        <v>0</v>
      </c>
      <c r="J392">
        <v>0</v>
      </c>
      <c r="K392" s="92"/>
      <c r="L392">
        <v>0</v>
      </c>
      <c r="M392" s="92"/>
      <c r="N392" s="92"/>
      <c r="O392" s="92"/>
      <c r="P392">
        <v>0</v>
      </c>
      <c r="Q392" s="92"/>
      <c r="R392" s="92"/>
      <c r="S392">
        <v>-1</v>
      </c>
      <c r="T392">
        <v>0</v>
      </c>
      <c r="U392" s="82" t="s">
        <v>328</v>
      </c>
      <c r="V392" s="92"/>
      <c r="W392">
        <v>0</v>
      </c>
      <c r="X392" s="92"/>
      <c r="Y392">
        <v>0</v>
      </c>
      <c r="Z392">
        <v>0</v>
      </c>
      <c r="AA392">
        <v>0</v>
      </c>
      <c r="AB392">
        <v>0</v>
      </c>
      <c r="AC392">
        <v>-1</v>
      </c>
      <c r="AD392">
        <v>0</v>
      </c>
      <c r="AE392">
        <v>0</v>
      </c>
      <c r="AF392">
        <v>0</v>
      </c>
      <c r="AG392">
        <v>0</v>
      </c>
      <c r="AH392">
        <v>0</v>
      </c>
      <c r="AK392">
        <v>0</v>
      </c>
      <c r="AM392">
        <v>0</v>
      </c>
      <c r="AO392" s="92"/>
      <c r="AP392" s="82" t="s">
        <v>343</v>
      </c>
      <c r="AQ392" s="82" t="s">
        <v>326</v>
      </c>
      <c r="AR392" s="82"/>
      <c r="AS392">
        <v>0</v>
      </c>
      <c r="AT392">
        <v>0</v>
      </c>
      <c r="AU392">
        <v>2024</v>
      </c>
      <c r="AY392">
        <v>0</v>
      </c>
      <c r="AZ392">
        <v>0</v>
      </c>
      <c r="BA392" s="82" t="s">
        <v>398</v>
      </c>
      <c r="BB392">
        <v>2046</v>
      </c>
      <c r="BC392">
        <v>0</v>
      </c>
      <c r="BD392" s="92"/>
      <c r="BE392" s="92"/>
      <c r="BF392">
        <v>0</v>
      </c>
      <c r="BG392">
        <v>0</v>
      </c>
      <c r="BH392">
        <v>0</v>
      </c>
      <c r="BI392" s="92"/>
      <c r="BJ392" s="92"/>
      <c r="BK392" s="92"/>
      <c r="BL392">
        <v>0</v>
      </c>
    </row>
    <row r="393" spans="1:64" x14ac:dyDescent="0.25">
      <c r="A393" s="82" t="s">
        <v>297</v>
      </c>
      <c r="B393" s="82" t="s">
        <v>397</v>
      </c>
      <c r="C393" s="82" t="s">
        <v>98</v>
      </c>
      <c r="D393" s="82" t="s">
        <v>313</v>
      </c>
      <c r="E393" s="82" t="s">
        <v>314</v>
      </c>
      <c r="F393" s="82" t="s">
        <v>344</v>
      </c>
      <c r="G393" s="82" t="s">
        <v>344</v>
      </c>
      <c r="H393">
        <v>0</v>
      </c>
      <c r="I393">
        <v>0</v>
      </c>
      <c r="J393">
        <v>0</v>
      </c>
      <c r="K393" s="92"/>
      <c r="L393">
        <v>0</v>
      </c>
      <c r="M393" s="92"/>
      <c r="N393" s="92"/>
      <c r="O393" s="92"/>
      <c r="P393">
        <v>0</v>
      </c>
      <c r="Q393" s="92"/>
      <c r="R393" s="92"/>
      <c r="S393">
        <v>-1</v>
      </c>
      <c r="T393">
        <v>0</v>
      </c>
      <c r="U393" s="82" t="s">
        <v>328</v>
      </c>
      <c r="V393" s="92"/>
      <c r="W393">
        <v>0</v>
      </c>
      <c r="X393" s="92"/>
      <c r="Y393">
        <v>0</v>
      </c>
      <c r="Z393">
        <v>0</v>
      </c>
      <c r="AA393">
        <v>0</v>
      </c>
      <c r="AB393">
        <v>0</v>
      </c>
      <c r="AC393">
        <v>-1</v>
      </c>
      <c r="AD393">
        <v>0</v>
      </c>
      <c r="AE393">
        <v>0</v>
      </c>
      <c r="AF393">
        <v>0</v>
      </c>
      <c r="AG393">
        <v>0</v>
      </c>
      <c r="AH393">
        <v>0</v>
      </c>
      <c r="AK393">
        <v>0</v>
      </c>
      <c r="AM393">
        <v>0</v>
      </c>
      <c r="AO393" s="92"/>
      <c r="AP393" s="82" t="s">
        <v>343</v>
      </c>
      <c r="AQ393" s="82" t="s">
        <v>326</v>
      </c>
      <c r="AR393" s="82"/>
      <c r="AS393">
        <v>0</v>
      </c>
      <c r="AT393">
        <v>0</v>
      </c>
      <c r="AU393">
        <v>2024</v>
      </c>
      <c r="AY393">
        <v>0</v>
      </c>
      <c r="AZ393">
        <v>0</v>
      </c>
      <c r="BA393" s="82" t="s">
        <v>398</v>
      </c>
      <c r="BB393">
        <v>2047</v>
      </c>
      <c r="BC393">
        <v>0</v>
      </c>
      <c r="BD393" s="92"/>
      <c r="BE393" s="92"/>
      <c r="BF393">
        <v>0</v>
      </c>
      <c r="BG393">
        <v>0</v>
      </c>
      <c r="BH393">
        <v>0</v>
      </c>
      <c r="BI393" s="92"/>
      <c r="BJ393" s="92"/>
      <c r="BK393" s="92"/>
      <c r="BL393">
        <v>0</v>
      </c>
    </row>
    <row r="394" spans="1:64" x14ac:dyDescent="0.25">
      <c r="A394" s="82" t="s">
        <v>297</v>
      </c>
      <c r="B394" s="82" t="s">
        <v>397</v>
      </c>
      <c r="C394" s="82" t="s">
        <v>98</v>
      </c>
      <c r="D394" s="82" t="s">
        <v>298</v>
      </c>
      <c r="E394" s="82" t="s">
        <v>55</v>
      </c>
      <c r="F394" s="82" t="s">
        <v>345</v>
      </c>
      <c r="G394" s="82" t="s">
        <v>345</v>
      </c>
      <c r="H394">
        <v>0</v>
      </c>
      <c r="I394">
        <v>0</v>
      </c>
      <c r="J394">
        <v>0</v>
      </c>
      <c r="K394" s="92"/>
      <c r="L394">
        <v>0</v>
      </c>
      <c r="M394" s="92"/>
      <c r="N394" s="92"/>
      <c r="O394" s="92"/>
      <c r="P394">
        <v>0</v>
      </c>
      <c r="Q394" s="92"/>
      <c r="R394" s="92"/>
      <c r="S394">
        <v>-1</v>
      </c>
      <c r="T394">
        <v>0</v>
      </c>
      <c r="U394" s="82" t="s">
        <v>328</v>
      </c>
      <c r="V394" s="92"/>
      <c r="W394">
        <v>0</v>
      </c>
      <c r="X394" s="92"/>
      <c r="Y394">
        <v>0</v>
      </c>
      <c r="Z394">
        <v>0</v>
      </c>
      <c r="AA394">
        <v>0</v>
      </c>
      <c r="AB394">
        <v>0</v>
      </c>
      <c r="AC394">
        <v>-1</v>
      </c>
      <c r="AD394">
        <v>0</v>
      </c>
      <c r="AE394">
        <v>0</v>
      </c>
      <c r="AF394">
        <v>0</v>
      </c>
      <c r="AG394">
        <v>0</v>
      </c>
      <c r="AH394">
        <v>0</v>
      </c>
      <c r="AK394">
        <v>0</v>
      </c>
      <c r="AM394">
        <v>0</v>
      </c>
      <c r="AO394" s="92"/>
      <c r="AP394" s="82" t="s">
        <v>343</v>
      </c>
      <c r="AQ394" s="82" t="s">
        <v>326</v>
      </c>
      <c r="AR394" s="82"/>
      <c r="AS394">
        <v>0</v>
      </c>
      <c r="AT394">
        <v>0</v>
      </c>
      <c r="AU394">
        <v>2024</v>
      </c>
      <c r="AY394">
        <v>0</v>
      </c>
      <c r="AZ394">
        <v>0</v>
      </c>
      <c r="BA394" s="82" t="s">
        <v>398</v>
      </c>
      <c r="BB394">
        <v>2048</v>
      </c>
      <c r="BC394">
        <v>0</v>
      </c>
      <c r="BD394" s="92"/>
      <c r="BE394" s="92"/>
      <c r="BF394">
        <v>0</v>
      </c>
      <c r="BG394">
        <v>0</v>
      </c>
      <c r="BH394">
        <v>0</v>
      </c>
      <c r="BI394" s="92"/>
      <c r="BJ394" s="92"/>
      <c r="BK394" s="92"/>
      <c r="BL394">
        <v>0</v>
      </c>
    </row>
    <row r="395" spans="1:64" x14ac:dyDescent="0.25">
      <c r="A395" s="82" t="s">
        <v>297</v>
      </c>
      <c r="B395" s="82" t="s">
        <v>397</v>
      </c>
      <c r="C395" s="82" t="s">
        <v>98</v>
      </c>
      <c r="D395" s="82" t="s">
        <v>303</v>
      </c>
      <c r="E395" s="82" t="s">
        <v>304</v>
      </c>
      <c r="F395" s="82" t="s">
        <v>345</v>
      </c>
      <c r="G395" s="82" t="s">
        <v>345</v>
      </c>
      <c r="H395">
        <v>0</v>
      </c>
      <c r="I395">
        <v>0</v>
      </c>
      <c r="J395">
        <v>0</v>
      </c>
      <c r="K395" s="92"/>
      <c r="L395">
        <v>0</v>
      </c>
      <c r="M395" s="92"/>
      <c r="N395" s="92"/>
      <c r="O395" s="92"/>
      <c r="P395">
        <v>0</v>
      </c>
      <c r="Q395" s="92"/>
      <c r="R395" s="92"/>
      <c r="S395">
        <v>-1</v>
      </c>
      <c r="T395">
        <v>0</v>
      </c>
      <c r="U395" s="82" t="s">
        <v>328</v>
      </c>
      <c r="V395" s="92"/>
      <c r="W395">
        <v>0</v>
      </c>
      <c r="X395" s="92"/>
      <c r="Y395">
        <v>0</v>
      </c>
      <c r="Z395">
        <v>0</v>
      </c>
      <c r="AA395">
        <v>0</v>
      </c>
      <c r="AB395">
        <v>0</v>
      </c>
      <c r="AC395">
        <v>-1</v>
      </c>
      <c r="AD395">
        <v>0</v>
      </c>
      <c r="AE395">
        <v>0</v>
      </c>
      <c r="AF395">
        <v>0</v>
      </c>
      <c r="AG395">
        <v>0</v>
      </c>
      <c r="AH395">
        <v>0</v>
      </c>
      <c r="AK395">
        <v>0</v>
      </c>
      <c r="AM395">
        <v>0</v>
      </c>
      <c r="AO395" s="92"/>
      <c r="AP395" s="82" t="s">
        <v>343</v>
      </c>
      <c r="AQ395" s="82" t="s">
        <v>326</v>
      </c>
      <c r="AR395" s="82"/>
      <c r="AS395">
        <v>0</v>
      </c>
      <c r="AT395">
        <v>0</v>
      </c>
      <c r="AU395">
        <v>2024</v>
      </c>
      <c r="AY395">
        <v>0</v>
      </c>
      <c r="AZ395">
        <v>0</v>
      </c>
      <c r="BA395" s="82" t="s">
        <v>398</v>
      </c>
      <c r="BB395">
        <v>2049</v>
      </c>
      <c r="BC395">
        <v>0</v>
      </c>
      <c r="BD395" s="92"/>
      <c r="BE395" s="92"/>
      <c r="BF395">
        <v>0</v>
      </c>
      <c r="BG395">
        <v>0</v>
      </c>
      <c r="BH395">
        <v>0</v>
      </c>
      <c r="BI395" s="92"/>
      <c r="BJ395" s="92"/>
      <c r="BK395" s="92"/>
      <c r="BL395">
        <v>0</v>
      </c>
    </row>
    <row r="396" spans="1:64" x14ac:dyDescent="0.25">
      <c r="A396" s="82" t="s">
        <v>297</v>
      </c>
      <c r="B396" s="82" t="s">
        <v>397</v>
      </c>
      <c r="C396" s="82" t="s">
        <v>98</v>
      </c>
      <c r="D396" s="82" t="s">
        <v>305</v>
      </c>
      <c r="E396" s="82" t="s">
        <v>58</v>
      </c>
      <c r="F396" s="82" t="s">
        <v>345</v>
      </c>
      <c r="G396" s="82" t="s">
        <v>345</v>
      </c>
      <c r="H396">
        <v>0</v>
      </c>
      <c r="I396">
        <v>0</v>
      </c>
      <c r="J396">
        <v>0</v>
      </c>
      <c r="K396" s="92"/>
      <c r="L396">
        <v>0</v>
      </c>
      <c r="M396" s="92"/>
      <c r="N396" s="92"/>
      <c r="O396" s="92"/>
      <c r="P396">
        <v>0</v>
      </c>
      <c r="Q396" s="92"/>
      <c r="R396" s="92"/>
      <c r="S396">
        <v>-1</v>
      </c>
      <c r="T396">
        <v>0</v>
      </c>
      <c r="U396" s="82" t="s">
        <v>328</v>
      </c>
      <c r="V396" s="92"/>
      <c r="W396">
        <v>0</v>
      </c>
      <c r="X396" s="92"/>
      <c r="Y396">
        <v>0</v>
      </c>
      <c r="Z396">
        <v>0</v>
      </c>
      <c r="AA396">
        <v>0</v>
      </c>
      <c r="AB396">
        <v>0</v>
      </c>
      <c r="AC396">
        <v>-1</v>
      </c>
      <c r="AD396">
        <v>0</v>
      </c>
      <c r="AE396">
        <v>0</v>
      </c>
      <c r="AF396">
        <v>0</v>
      </c>
      <c r="AG396">
        <v>0</v>
      </c>
      <c r="AH396">
        <v>0</v>
      </c>
      <c r="AK396">
        <v>0</v>
      </c>
      <c r="AM396">
        <v>0</v>
      </c>
      <c r="AO396" s="92"/>
      <c r="AP396" s="82" t="s">
        <v>343</v>
      </c>
      <c r="AQ396" s="82" t="s">
        <v>326</v>
      </c>
      <c r="AR396" s="82"/>
      <c r="AS396">
        <v>0</v>
      </c>
      <c r="AT396">
        <v>0</v>
      </c>
      <c r="AU396">
        <v>2024</v>
      </c>
      <c r="AY396">
        <v>0</v>
      </c>
      <c r="AZ396">
        <v>0</v>
      </c>
      <c r="BA396" s="82" t="s">
        <v>398</v>
      </c>
      <c r="BB396">
        <v>2050</v>
      </c>
      <c r="BC396">
        <v>0</v>
      </c>
      <c r="BD396" s="92"/>
      <c r="BE396" s="92"/>
      <c r="BF396">
        <v>0</v>
      </c>
      <c r="BG396">
        <v>0</v>
      </c>
      <c r="BH396">
        <v>0</v>
      </c>
      <c r="BI396" s="92"/>
      <c r="BJ396" s="92"/>
      <c r="BK396" s="92"/>
      <c r="BL396">
        <v>0</v>
      </c>
    </row>
    <row r="397" spans="1:64" x14ac:dyDescent="0.25">
      <c r="A397" s="82" t="s">
        <v>297</v>
      </c>
      <c r="B397" s="82" t="s">
        <v>397</v>
      </c>
      <c r="C397" s="82" t="s">
        <v>98</v>
      </c>
      <c r="D397" s="82" t="s">
        <v>306</v>
      </c>
      <c r="E397" s="82" t="s">
        <v>59</v>
      </c>
      <c r="F397" s="82" t="s">
        <v>345</v>
      </c>
      <c r="G397" s="82" t="s">
        <v>345</v>
      </c>
      <c r="H397">
        <v>0</v>
      </c>
      <c r="I397">
        <v>0</v>
      </c>
      <c r="J397">
        <v>0</v>
      </c>
      <c r="K397" s="92"/>
      <c r="L397">
        <v>0</v>
      </c>
      <c r="M397" s="92"/>
      <c r="N397" s="92"/>
      <c r="O397" s="92"/>
      <c r="P397">
        <v>0</v>
      </c>
      <c r="Q397" s="92"/>
      <c r="R397" s="92"/>
      <c r="S397">
        <v>-1</v>
      </c>
      <c r="T397">
        <v>0</v>
      </c>
      <c r="U397" s="82" t="s">
        <v>328</v>
      </c>
      <c r="V397" s="92"/>
      <c r="W397">
        <v>0</v>
      </c>
      <c r="X397" s="92"/>
      <c r="Y397">
        <v>0</v>
      </c>
      <c r="Z397">
        <v>0</v>
      </c>
      <c r="AA397">
        <v>0</v>
      </c>
      <c r="AB397">
        <v>0</v>
      </c>
      <c r="AC397">
        <v>-1</v>
      </c>
      <c r="AD397">
        <v>0</v>
      </c>
      <c r="AE397">
        <v>0</v>
      </c>
      <c r="AF397">
        <v>0</v>
      </c>
      <c r="AG397">
        <v>0</v>
      </c>
      <c r="AH397">
        <v>0</v>
      </c>
      <c r="AK397">
        <v>0</v>
      </c>
      <c r="AM397">
        <v>0</v>
      </c>
      <c r="AO397" s="92"/>
      <c r="AP397" s="82" t="s">
        <v>343</v>
      </c>
      <c r="AQ397" s="82" t="s">
        <v>326</v>
      </c>
      <c r="AR397" s="82"/>
      <c r="AS397">
        <v>0</v>
      </c>
      <c r="AT397">
        <v>0</v>
      </c>
      <c r="AU397">
        <v>2024</v>
      </c>
      <c r="AY397">
        <v>0</v>
      </c>
      <c r="AZ397">
        <v>0</v>
      </c>
      <c r="BA397" s="82" t="s">
        <v>398</v>
      </c>
      <c r="BB397">
        <v>2051</v>
      </c>
      <c r="BC397">
        <v>0</v>
      </c>
      <c r="BD397" s="92"/>
      <c r="BE397" s="92"/>
      <c r="BF397">
        <v>0</v>
      </c>
      <c r="BG397">
        <v>0</v>
      </c>
      <c r="BH397">
        <v>0</v>
      </c>
      <c r="BI397" s="92"/>
      <c r="BJ397" s="92"/>
      <c r="BK397" s="92"/>
      <c r="BL397">
        <v>0</v>
      </c>
    </row>
    <row r="398" spans="1:64" x14ac:dyDescent="0.25">
      <c r="A398" s="82" t="s">
        <v>297</v>
      </c>
      <c r="B398" s="82" t="s">
        <v>397</v>
      </c>
      <c r="C398" s="82" t="s">
        <v>98</v>
      </c>
      <c r="D398" s="82" t="s">
        <v>307</v>
      </c>
      <c r="E398" s="82" t="s">
        <v>60</v>
      </c>
      <c r="F398" s="82" t="s">
        <v>345</v>
      </c>
      <c r="G398" s="82" t="s">
        <v>345</v>
      </c>
      <c r="H398">
        <v>0</v>
      </c>
      <c r="I398">
        <v>0</v>
      </c>
      <c r="J398">
        <v>0</v>
      </c>
      <c r="K398" s="92"/>
      <c r="L398">
        <v>0</v>
      </c>
      <c r="M398" s="92"/>
      <c r="N398" s="92"/>
      <c r="O398" s="92"/>
      <c r="P398">
        <v>0</v>
      </c>
      <c r="Q398" s="92"/>
      <c r="R398" s="92"/>
      <c r="S398">
        <v>-1</v>
      </c>
      <c r="T398">
        <v>0</v>
      </c>
      <c r="U398" s="82" t="s">
        <v>328</v>
      </c>
      <c r="V398" s="92"/>
      <c r="W398">
        <v>0</v>
      </c>
      <c r="X398" s="92"/>
      <c r="Y398">
        <v>0</v>
      </c>
      <c r="Z398">
        <v>0</v>
      </c>
      <c r="AA398">
        <v>0</v>
      </c>
      <c r="AB398">
        <v>0</v>
      </c>
      <c r="AC398">
        <v>-1</v>
      </c>
      <c r="AD398">
        <v>0</v>
      </c>
      <c r="AE398">
        <v>0</v>
      </c>
      <c r="AF398">
        <v>0</v>
      </c>
      <c r="AG398">
        <v>0</v>
      </c>
      <c r="AH398">
        <v>0</v>
      </c>
      <c r="AK398">
        <v>0</v>
      </c>
      <c r="AM398">
        <v>0</v>
      </c>
      <c r="AO398" s="92"/>
      <c r="AP398" s="82" t="s">
        <v>343</v>
      </c>
      <c r="AQ398" s="82" t="s">
        <v>326</v>
      </c>
      <c r="AR398" s="82"/>
      <c r="AS398">
        <v>0</v>
      </c>
      <c r="AT398">
        <v>0</v>
      </c>
      <c r="AU398">
        <v>2024</v>
      </c>
      <c r="AY398">
        <v>0</v>
      </c>
      <c r="AZ398">
        <v>0</v>
      </c>
      <c r="BA398" s="82" t="s">
        <v>398</v>
      </c>
      <c r="BB398">
        <v>2052</v>
      </c>
      <c r="BC398">
        <v>0</v>
      </c>
      <c r="BD398" s="92"/>
      <c r="BE398" s="92"/>
      <c r="BF398">
        <v>0</v>
      </c>
      <c r="BG398">
        <v>0</v>
      </c>
      <c r="BH398">
        <v>0</v>
      </c>
      <c r="BI398" s="92"/>
      <c r="BJ398" s="92"/>
      <c r="BK398" s="92"/>
      <c r="BL398">
        <v>0</v>
      </c>
    </row>
    <row r="399" spans="1:64" x14ac:dyDescent="0.25">
      <c r="A399" s="82" t="s">
        <v>297</v>
      </c>
      <c r="B399" s="82" t="s">
        <v>397</v>
      </c>
      <c r="C399" s="82" t="s">
        <v>98</v>
      </c>
      <c r="D399" s="82" t="s">
        <v>308</v>
      </c>
      <c r="E399" s="82" t="s">
        <v>61</v>
      </c>
      <c r="F399" s="82" t="s">
        <v>345</v>
      </c>
      <c r="G399" s="82" t="s">
        <v>345</v>
      </c>
      <c r="H399">
        <v>0</v>
      </c>
      <c r="I399">
        <v>0</v>
      </c>
      <c r="J399">
        <v>0</v>
      </c>
      <c r="K399" s="92"/>
      <c r="L399">
        <v>0</v>
      </c>
      <c r="M399" s="92"/>
      <c r="N399" s="92"/>
      <c r="O399" s="92"/>
      <c r="P399">
        <v>0</v>
      </c>
      <c r="Q399" s="92"/>
      <c r="R399" s="92"/>
      <c r="S399">
        <v>-1</v>
      </c>
      <c r="T399">
        <v>0</v>
      </c>
      <c r="U399" s="82" t="s">
        <v>328</v>
      </c>
      <c r="V399" s="92"/>
      <c r="W399">
        <v>0</v>
      </c>
      <c r="X399" s="92"/>
      <c r="Y399">
        <v>0</v>
      </c>
      <c r="Z399">
        <v>0</v>
      </c>
      <c r="AA399">
        <v>0</v>
      </c>
      <c r="AB399">
        <v>0</v>
      </c>
      <c r="AC399">
        <v>-1</v>
      </c>
      <c r="AD399">
        <v>0</v>
      </c>
      <c r="AE399">
        <v>0</v>
      </c>
      <c r="AF399">
        <v>0</v>
      </c>
      <c r="AG399">
        <v>0</v>
      </c>
      <c r="AH399">
        <v>0</v>
      </c>
      <c r="AK399">
        <v>0</v>
      </c>
      <c r="AM399">
        <v>0</v>
      </c>
      <c r="AO399" s="92"/>
      <c r="AP399" s="82" t="s">
        <v>343</v>
      </c>
      <c r="AQ399" s="82" t="s">
        <v>326</v>
      </c>
      <c r="AR399" s="82"/>
      <c r="AS399">
        <v>0</v>
      </c>
      <c r="AT399">
        <v>0</v>
      </c>
      <c r="AU399">
        <v>2024</v>
      </c>
      <c r="AY399">
        <v>0</v>
      </c>
      <c r="AZ399">
        <v>0</v>
      </c>
      <c r="BA399" s="82" t="s">
        <v>398</v>
      </c>
      <c r="BB399">
        <v>2053</v>
      </c>
      <c r="BC399">
        <v>0</v>
      </c>
      <c r="BD399" s="92"/>
      <c r="BE399" s="92"/>
      <c r="BF399">
        <v>0</v>
      </c>
      <c r="BG399">
        <v>0</v>
      </c>
      <c r="BH399">
        <v>0</v>
      </c>
      <c r="BI399" s="92"/>
      <c r="BJ399" s="92"/>
      <c r="BK399" s="92"/>
      <c r="BL399">
        <v>0</v>
      </c>
    </row>
    <row r="400" spans="1:64" x14ac:dyDescent="0.25">
      <c r="A400" s="82" t="s">
        <v>297</v>
      </c>
      <c r="B400" s="82" t="s">
        <v>397</v>
      </c>
      <c r="C400" s="82" t="s">
        <v>98</v>
      </c>
      <c r="D400" s="82" t="s">
        <v>309</v>
      </c>
      <c r="E400" s="82" t="s">
        <v>310</v>
      </c>
      <c r="F400" s="82" t="s">
        <v>345</v>
      </c>
      <c r="G400" s="82" t="s">
        <v>345</v>
      </c>
      <c r="H400">
        <v>0</v>
      </c>
      <c r="I400">
        <v>0</v>
      </c>
      <c r="J400">
        <v>0</v>
      </c>
      <c r="K400" s="92"/>
      <c r="L400">
        <v>0</v>
      </c>
      <c r="M400" s="92"/>
      <c r="N400" s="92"/>
      <c r="O400" s="92"/>
      <c r="P400">
        <v>0</v>
      </c>
      <c r="Q400" s="92"/>
      <c r="R400" s="92"/>
      <c r="S400">
        <v>-1</v>
      </c>
      <c r="T400">
        <v>0</v>
      </c>
      <c r="U400" s="82" t="s">
        <v>328</v>
      </c>
      <c r="V400" s="92"/>
      <c r="W400">
        <v>0</v>
      </c>
      <c r="X400" s="92"/>
      <c r="Y400">
        <v>0</v>
      </c>
      <c r="Z400">
        <v>0</v>
      </c>
      <c r="AA400">
        <v>0</v>
      </c>
      <c r="AB400">
        <v>0</v>
      </c>
      <c r="AC400">
        <v>-1</v>
      </c>
      <c r="AD400">
        <v>0</v>
      </c>
      <c r="AE400">
        <v>0</v>
      </c>
      <c r="AF400">
        <v>0</v>
      </c>
      <c r="AG400">
        <v>0</v>
      </c>
      <c r="AH400">
        <v>0</v>
      </c>
      <c r="AK400">
        <v>0</v>
      </c>
      <c r="AM400">
        <v>0</v>
      </c>
      <c r="AO400" s="92"/>
      <c r="AP400" s="82" t="s">
        <v>343</v>
      </c>
      <c r="AQ400" s="82" t="s">
        <v>326</v>
      </c>
      <c r="AR400" s="82"/>
      <c r="AS400">
        <v>0</v>
      </c>
      <c r="AT400">
        <v>0</v>
      </c>
      <c r="AU400">
        <v>2024</v>
      </c>
      <c r="AY400">
        <v>0</v>
      </c>
      <c r="AZ400">
        <v>0</v>
      </c>
      <c r="BA400" s="82" t="s">
        <v>398</v>
      </c>
      <c r="BB400">
        <v>2054</v>
      </c>
      <c r="BC400">
        <v>0</v>
      </c>
      <c r="BD400" s="92"/>
      <c r="BE400" s="92"/>
      <c r="BF400">
        <v>0</v>
      </c>
      <c r="BG400">
        <v>0</v>
      </c>
      <c r="BH400">
        <v>0</v>
      </c>
      <c r="BI400" s="92"/>
      <c r="BJ400" s="92"/>
      <c r="BK400" s="92"/>
      <c r="BL400">
        <v>0</v>
      </c>
    </row>
    <row r="401" spans="1:64" x14ac:dyDescent="0.25">
      <c r="A401" s="82" t="s">
        <v>297</v>
      </c>
      <c r="B401" s="82" t="s">
        <v>397</v>
      </c>
      <c r="C401" s="82" t="s">
        <v>98</v>
      </c>
      <c r="D401" s="82" t="s">
        <v>311</v>
      </c>
      <c r="E401" s="82" t="s">
        <v>312</v>
      </c>
      <c r="F401" s="82" t="s">
        <v>345</v>
      </c>
      <c r="G401" s="82" t="s">
        <v>345</v>
      </c>
      <c r="H401">
        <v>0</v>
      </c>
      <c r="I401">
        <v>0</v>
      </c>
      <c r="J401">
        <v>0</v>
      </c>
      <c r="K401" s="92"/>
      <c r="L401">
        <v>0</v>
      </c>
      <c r="M401" s="92"/>
      <c r="N401" s="92"/>
      <c r="O401" s="92"/>
      <c r="P401">
        <v>0</v>
      </c>
      <c r="Q401" s="92"/>
      <c r="R401" s="92"/>
      <c r="S401">
        <v>-1</v>
      </c>
      <c r="T401">
        <v>0</v>
      </c>
      <c r="U401" s="82" t="s">
        <v>328</v>
      </c>
      <c r="V401" s="92"/>
      <c r="W401">
        <v>0</v>
      </c>
      <c r="X401" s="92"/>
      <c r="Y401">
        <v>0</v>
      </c>
      <c r="Z401">
        <v>0</v>
      </c>
      <c r="AA401">
        <v>0</v>
      </c>
      <c r="AB401">
        <v>0</v>
      </c>
      <c r="AC401">
        <v>-1</v>
      </c>
      <c r="AD401">
        <v>0</v>
      </c>
      <c r="AE401">
        <v>0</v>
      </c>
      <c r="AF401">
        <v>0</v>
      </c>
      <c r="AG401">
        <v>0</v>
      </c>
      <c r="AH401">
        <v>0</v>
      </c>
      <c r="AK401">
        <v>0</v>
      </c>
      <c r="AM401">
        <v>0</v>
      </c>
      <c r="AO401" s="92"/>
      <c r="AP401" s="82" t="s">
        <v>343</v>
      </c>
      <c r="AQ401" s="82" t="s">
        <v>326</v>
      </c>
      <c r="AR401" s="82"/>
      <c r="AS401">
        <v>0</v>
      </c>
      <c r="AT401">
        <v>0</v>
      </c>
      <c r="AU401">
        <v>2024</v>
      </c>
      <c r="AY401">
        <v>0</v>
      </c>
      <c r="AZ401">
        <v>0</v>
      </c>
      <c r="BA401" s="82" t="s">
        <v>398</v>
      </c>
      <c r="BB401">
        <v>2055</v>
      </c>
      <c r="BC401">
        <v>0</v>
      </c>
      <c r="BD401" s="92"/>
      <c r="BE401" s="92"/>
      <c r="BF401">
        <v>0</v>
      </c>
      <c r="BG401">
        <v>0</v>
      </c>
      <c r="BH401">
        <v>0</v>
      </c>
      <c r="BI401" s="92"/>
      <c r="BJ401" s="92"/>
      <c r="BK401" s="92"/>
      <c r="BL401">
        <v>0</v>
      </c>
    </row>
    <row r="402" spans="1:64" x14ac:dyDescent="0.25">
      <c r="A402" s="82" t="s">
        <v>297</v>
      </c>
      <c r="B402" s="82" t="s">
        <v>397</v>
      </c>
      <c r="C402" s="82" t="s">
        <v>98</v>
      </c>
      <c r="D402" s="82" t="s">
        <v>313</v>
      </c>
      <c r="E402" s="82" t="s">
        <v>314</v>
      </c>
      <c r="F402" s="82" t="s">
        <v>345</v>
      </c>
      <c r="G402" s="82" t="s">
        <v>345</v>
      </c>
      <c r="H402">
        <v>0</v>
      </c>
      <c r="I402">
        <v>0</v>
      </c>
      <c r="J402">
        <v>0</v>
      </c>
      <c r="K402" s="92"/>
      <c r="L402">
        <v>0</v>
      </c>
      <c r="M402" s="92"/>
      <c r="N402" s="92"/>
      <c r="O402" s="92"/>
      <c r="P402">
        <v>0</v>
      </c>
      <c r="Q402" s="92"/>
      <c r="R402" s="92"/>
      <c r="S402">
        <v>-1</v>
      </c>
      <c r="T402">
        <v>0</v>
      </c>
      <c r="U402" s="82" t="s">
        <v>328</v>
      </c>
      <c r="V402" s="92"/>
      <c r="W402">
        <v>0</v>
      </c>
      <c r="X402" s="92"/>
      <c r="Y402">
        <v>0</v>
      </c>
      <c r="Z402">
        <v>0</v>
      </c>
      <c r="AA402">
        <v>0</v>
      </c>
      <c r="AB402">
        <v>0</v>
      </c>
      <c r="AC402">
        <v>-1</v>
      </c>
      <c r="AD402">
        <v>0</v>
      </c>
      <c r="AE402">
        <v>0</v>
      </c>
      <c r="AF402">
        <v>0</v>
      </c>
      <c r="AG402">
        <v>0</v>
      </c>
      <c r="AH402">
        <v>0</v>
      </c>
      <c r="AK402">
        <v>0</v>
      </c>
      <c r="AM402">
        <v>0</v>
      </c>
      <c r="AO402" s="92"/>
      <c r="AP402" s="82" t="s">
        <v>343</v>
      </c>
      <c r="AQ402" s="82" t="s">
        <v>326</v>
      </c>
      <c r="AR402" s="82"/>
      <c r="AS402">
        <v>0</v>
      </c>
      <c r="AT402">
        <v>0</v>
      </c>
      <c r="AU402">
        <v>2024</v>
      </c>
      <c r="AY402">
        <v>0</v>
      </c>
      <c r="AZ402">
        <v>0</v>
      </c>
      <c r="BA402" s="82" t="s">
        <v>398</v>
      </c>
      <c r="BB402">
        <v>2056</v>
      </c>
      <c r="BC402">
        <v>0</v>
      </c>
      <c r="BD402" s="92"/>
      <c r="BE402" s="92"/>
      <c r="BF402">
        <v>0</v>
      </c>
      <c r="BG402">
        <v>0</v>
      </c>
      <c r="BH402">
        <v>0</v>
      </c>
      <c r="BI402" s="92"/>
      <c r="BJ402" s="92"/>
      <c r="BK402" s="92"/>
      <c r="BL402">
        <v>0</v>
      </c>
    </row>
    <row r="403" spans="1:64" x14ac:dyDescent="0.25">
      <c r="A403" s="82" t="s">
        <v>297</v>
      </c>
      <c r="B403" s="82" t="s">
        <v>397</v>
      </c>
      <c r="C403" s="82" t="s">
        <v>98</v>
      </c>
      <c r="D403" s="82" t="s">
        <v>298</v>
      </c>
      <c r="E403" s="82" t="s">
        <v>55</v>
      </c>
      <c r="F403" s="82" t="s">
        <v>346</v>
      </c>
      <c r="G403" s="82" t="s">
        <v>346</v>
      </c>
      <c r="H403">
        <v>0</v>
      </c>
      <c r="I403">
        <v>0</v>
      </c>
      <c r="J403">
        <v>0</v>
      </c>
      <c r="K403" s="92"/>
      <c r="L403">
        <v>0</v>
      </c>
      <c r="M403" s="92"/>
      <c r="N403" s="92"/>
      <c r="O403" s="92"/>
      <c r="P403">
        <v>0</v>
      </c>
      <c r="Q403" s="92"/>
      <c r="R403" s="92"/>
      <c r="S403">
        <v>-1</v>
      </c>
      <c r="T403">
        <v>0</v>
      </c>
      <c r="U403" s="82" t="s">
        <v>300</v>
      </c>
      <c r="V403" s="92"/>
      <c r="W403">
        <v>0</v>
      </c>
      <c r="X403" s="92"/>
      <c r="Y403">
        <v>0</v>
      </c>
      <c r="Z403">
        <v>0</v>
      </c>
      <c r="AA403">
        <v>0</v>
      </c>
      <c r="AB403">
        <v>0</v>
      </c>
      <c r="AC403">
        <v>-1</v>
      </c>
      <c r="AD403">
        <v>0</v>
      </c>
      <c r="AE403">
        <v>0</v>
      </c>
      <c r="AF403">
        <v>0</v>
      </c>
      <c r="AG403">
        <v>0</v>
      </c>
      <c r="AH403">
        <v>0</v>
      </c>
      <c r="AK403">
        <v>0</v>
      </c>
      <c r="AM403">
        <v>0</v>
      </c>
      <c r="AO403" s="92"/>
      <c r="AP403" s="82" t="s">
        <v>347</v>
      </c>
      <c r="AQ403" s="82" t="s">
        <v>326</v>
      </c>
      <c r="AR403" s="82"/>
      <c r="AS403">
        <v>0</v>
      </c>
      <c r="AT403">
        <v>0</v>
      </c>
      <c r="AU403">
        <v>2024</v>
      </c>
      <c r="AY403">
        <v>0</v>
      </c>
      <c r="AZ403">
        <v>0</v>
      </c>
      <c r="BA403" s="82" t="s">
        <v>398</v>
      </c>
      <c r="BB403">
        <v>2057</v>
      </c>
      <c r="BC403">
        <v>0</v>
      </c>
      <c r="BD403" s="92"/>
      <c r="BE403" s="92"/>
      <c r="BF403">
        <v>0</v>
      </c>
      <c r="BG403">
        <v>0</v>
      </c>
      <c r="BH403">
        <v>0</v>
      </c>
      <c r="BI403" s="92"/>
      <c r="BJ403" s="92"/>
      <c r="BK403" s="92"/>
      <c r="BL403">
        <v>0</v>
      </c>
    </row>
    <row r="404" spans="1:64" x14ac:dyDescent="0.25">
      <c r="A404" s="82" t="s">
        <v>297</v>
      </c>
      <c r="B404" s="82" t="s">
        <v>397</v>
      </c>
      <c r="C404" s="82" t="s">
        <v>98</v>
      </c>
      <c r="D404" s="82" t="s">
        <v>303</v>
      </c>
      <c r="E404" s="82" t="s">
        <v>304</v>
      </c>
      <c r="F404" s="82" t="s">
        <v>346</v>
      </c>
      <c r="G404" s="82" t="s">
        <v>346</v>
      </c>
      <c r="H404">
        <v>0</v>
      </c>
      <c r="I404">
        <v>0</v>
      </c>
      <c r="J404">
        <v>0</v>
      </c>
      <c r="K404" s="92"/>
      <c r="L404">
        <v>0</v>
      </c>
      <c r="M404" s="92"/>
      <c r="N404" s="92"/>
      <c r="O404" s="92"/>
      <c r="P404">
        <v>0</v>
      </c>
      <c r="Q404" s="92"/>
      <c r="R404" s="92"/>
      <c r="S404">
        <v>-1</v>
      </c>
      <c r="T404">
        <v>0</v>
      </c>
      <c r="U404" s="82" t="s">
        <v>300</v>
      </c>
      <c r="V404" s="92"/>
      <c r="W404">
        <v>0</v>
      </c>
      <c r="X404" s="92"/>
      <c r="Y404">
        <v>0</v>
      </c>
      <c r="Z404">
        <v>0</v>
      </c>
      <c r="AA404">
        <v>0</v>
      </c>
      <c r="AB404">
        <v>0</v>
      </c>
      <c r="AC404">
        <v>-1</v>
      </c>
      <c r="AD404">
        <v>0</v>
      </c>
      <c r="AE404">
        <v>0</v>
      </c>
      <c r="AF404">
        <v>0</v>
      </c>
      <c r="AG404">
        <v>0</v>
      </c>
      <c r="AH404">
        <v>0</v>
      </c>
      <c r="AK404">
        <v>0</v>
      </c>
      <c r="AM404">
        <v>0</v>
      </c>
      <c r="AO404" s="92"/>
      <c r="AP404" s="82" t="s">
        <v>347</v>
      </c>
      <c r="AQ404" s="82" t="s">
        <v>326</v>
      </c>
      <c r="AR404" s="82"/>
      <c r="AS404">
        <v>0</v>
      </c>
      <c r="AT404">
        <v>0</v>
      </c>
      <c r="AU404">
        <v>2024</v>
      </c>
      <c r="AY404">
        <v>0</v>
      </c>
      <c r="AZ404">
        <v>0</v>
      </c>
      <c r="BA404" s="82" t="s">
        <v>398</v>
      </c>
      <c r="BB404">
        <v>2058</v>
      </c>
      <c r="BC404">
        <v>0</v>
      </c>
      <c r="BD404" s="92"/>
      <c r="BE404" s="92"/>
      <c r="BF404">
        <v>0</v>
      </c>
      <c r="BG404">
        <v>0</v>
      </c>
      <c r="BH404">
        <v>0</v>
      </c>
      <c r="BI404" s="92"/>
      <c r="BJ404" s="92"/>
      <c r="BK404" s="92"/>
      <c r="BL404">
        <v>0</v>
      </c>
    </row>
    <row r="405" spans="1:64" x14ac:dyDescent="0.25">
      <c r="A405" s="82" t="s">
        <v>297</v>
      </c>
      <c r="B405" s="82" t="s">
        <v>397</v>
      </c>
      <c r="C405" s="82" t="s">
        <v>98</v>
      </c>
      <c r="D405" s="82" t="s">
        <v>305</v>
      </c>
      <c r="E405" s="82" t="s">
        <v>58</v>
      </c>
      <c r="F405" s="82" t="s">
        <v>346</v>
      </c>
      <c r="G405" s="82" t="s">
        <v>346</v>
      </c>
      <c r="H405">
        <v>0</v>
      </c>
      <c r="I405">
        <v>0</v>
      </c>
      <c r="J405">
        <v>0</v>
      </c>
      <c r="K405" s="92"/>
      <c r="L405">
        <v>0</v>
      </c>
      <c r="M405" s="92"/>
      <c r="N405" s="92"/>
      <c r="O405" s="92"/>
      <c r="P405">
        <v>0</v>
      </c>
      <c r="Q405" s="92"/>
      <c r="R405" s="92"/>
      <c r="S405">
        <v>-1</v>
      </c>
      <c r="T405">
        <v>0</v>
      </c>
      <c r="U405" s="82" t="s">
        <v>300</v>
      </c>
      <c r="V405" s="92"/>
      <c r="W405">
        <v>0</v>
      </c>
      <c r="X405" s="92"/>
      <c r="Y405">
        <v>0</v>
      </c>
      <c r="Z405">
        <v>0</v>
      </c>
      <c r="AA405">
        <v>0</v>
      </c>
      <c r="AB405">
        <v>0</v>
      </c>
      <c r="AC405">
        <v>-1</v>
      </c>
      <c r="AD405">
        <v>0</v>
      </c>
      <c r="AE405">
        <v>0</v>
      </c>
      <c r="AF405">
        <v>0</v>
      </c>
      <c r="AG405">
        <v>0</v>
      </c>
      <c r="AH405">
        <v>0</v>
      </c>
      <c r="AK405">
        <v>0</v>
      </c>
      <c r="AM405">
        <v>0</v>
      </c>
      <c r="AO405" s="92"/>
      <c r="AP405" s="82" t="s">
        <v>347</v>
      </c>
      <c r="AQ405" s="82" t="s">
        <v>326</v>
      </c>
      <c r="AR405" s="82"/>
      <c r="AS405">
        <v>0</v>
      </c>
      <c r="AT405">
        <v>0</v>
      </c>
      <c r="AU405">
        <v>2024</v>
      </c>
      <c r="AY405">
        <v>0</v>
      </c>
      <c r="AZ405">
        <v>0</v>
      </c>
      <c r="BA405" s="82" t="s">
        <v>398</v>
      </c>
      <c r="BB405">
        <v>2059</v>
      </c>
      <c r="BC405">
        <v>0</v>
      </c>
      <c r="BD405" s="92"/>
      <c r="BE405" s="92"/>
      <c r="BF405">
        <v>0</v>
      </c>
      <c r="BG405">
        <v>0</v>
      </c>
      <c r="BH405">
        <v>0</v>
      </c>
      <c r="BI405" s="92"/>
      <c r="BJ405" s="92"/>
      <c r="BK405" s="92"/>
      <c r="BL405">
        <v>0</v>
      </c>
    </row>
    <row r="406" spans="1:64" x14ac:dyDescent="0.25">
      <c r="A406" s="82" t="s">
        <v>297</v>
      </c>
      <c r="B406" s="82" t="s">
        <v>397</v>
      </c>
      <c r="C406" s="82" t="s">
        <v>98</v>
      </c>
      <c r="D406" s="82" t="s">
        <v>306</v>
      </c>
      <c r="E406" s="82" t="s">
        <v>59</v>
      </c>
      <c r="F406" s="82" t="s">
        <v>346</v>
      </c>
      <c r="G406" s="82" t="s">
        <v>346</v>
      </c>
      <c r="H406">
        <v>0</v>
      </c>
      <c r="I406">
        <v>0</v>
      </c>
      <c r="J406">
        <v>0</v>
      </c>
      <c r="K406" s="92"/>
      <c r="L406">
        <v>0</v>
      </c>
      <c r="M406" s="92"/>
      <c r="N406" s="92"/>
      <c r="O406" s="92"/>
      <c r="P406">
        <v>0</v>
      </c>
      <c r="Q406" s="92"/>
      <c r="R406" s="92"/>
      <c r="S406">
        <v>-1</v>
      </c>
      <c r="T406">
        <v>0</v>
      </c>
      <c r="U406" s="82" t="s">
        <v>300</v>
      </c>
      <c r="V406" s="92"/>
      <c r="W406">
        <v>0</v>
      </c>
      <c r="X406" s="92"/>
      <c r="Y406">
        <v>0</v>
      </c>
      <c r="Z406">
        <v>0</v>
      </c>
      <c r="AA406">
        <v>0</v>
      </c>
      <c r="AB406">
        <v>0</v>
      </c>
      <c r="AC406">
        <v>-1</v>
      </c>
      <c r="AD406">
        <v>0</v>
      </c>
      <c r="AE406">
        <v>0</v>
      </c>
      <c r="AF406">
        <v>0</v>
      </c>
      <c r="AG406">
        <v>0</v>
      </c>
      <c r="AH406">
        <v>0</v>
      </c>
      <c r="AK406">
        <v>0</v>
      </c>
      <c r="AM406">
        <v>0</v>
      </c>
      <c r="AO406" s="92"/>
      <c r="AP406" s="82" t="s">
        <v>347</v>
      </c>
      <c r="AQ406" s="82" t="s">
        <v>326</v>
      </c>
      <c r="AR406" s="82"/>
      <c r="AS406">
        <v>0</v>
      </c>
      <c r="AT406">
        <v>0</v>
      </c>
      <c r="AU406">
        <v>2024</v>
      </c>
      <c r="AY406">
        <v>0</v>
      </c>
      <c r="AZ406">
        <v>0</v>
      </c>
      <c r="BA406" s="82" t="s">
        <v>398</v>
      </c>
      <c r="BB406">
        <v>2060</v>
      </c>
      <c r="BC406">
        <v>0</v>
      </c>
      <c r="BD406" s="92"/>
      <c r="BE406" s="92"/>
      <c r="BF406">
        <v>0</v>
      </c>
      <c r="BG406">
        <v>0</v>
      </c>
      <c r="BH406">
        <v>0</v>
      </c>
      <c r="BI406" s="92"/>
      <c r="BJ406" s="92"/>
      <c r="BK406" s="92"/>
      <c r="BL406">
        <v>0</v>
      </c>
    </row>
    <row r="407" spans="1:64" x14ac:dyDescent="0.25">
      <c r="A407" s="82" t="s">
        <v>297</v>
      </c>
      <c r="B407" s="82" t="s">
        <v>397</v>
      </c>
      <c r="C407" s="82" t="s">
        <v>98</v>
      </c>
      <c r="D407" s="82" t="s">
        <v>307</v>
      </c>
      <c r="E407" s="82" t="s">
        <v>60</v>
      </c>
      <c r="F407" s="82" t="s">
        <v>346</v>
      </c>
      <c r="G407" s="82" t="s">
        <v>346</v>
      </c>
      <c r="H407">
        <v>0</v>
      </c>
      <c r="I407">
        <v>0</v>
      </c>
      <c r="J407">
        <v>0</v>
      </c>
      <c r="K407" s="92"/>
      <c r="L407">
        <v>0</v>
      </c>
      <c r="M407" s="92"/>
      <c r="N407" s="92"/>
      <c r="O407" s="92"/>
      <c r="P407">
        <v>0</v>
      </c>
      <c r="Q407" s="92"/>
      <c r="R407" s="92"/>
      <c r="S407">
        <v>-1</v>
      </c>
      <c r="T407">
        <v>0</v>
      </c>
      <c r="U407" s="82" t="s">
        <v>300</v>
      </c>
      <c r="V407" s="92"/>
      <c r="W407">
        <v>0</v>
      </c>
      <c r="X407" s="92"/>
      <c r="Y407">
        <v>0</v>
      </c>
      <c r="Z407">
        <v>0</v>
      </c>
      <c r="AA407">
        <v>0</v>
      </c>
      <c r="AB407">
        <v>0</v>
      </c>
      <c r="AC407">
        <v>-1</v>
      </c>
      <c r="AD407">
        <v>0</v>
      </c>
      <c r="AE407">
        <v>0</v>
      </c>
      <c r="AF407">
        <v>0</v>
      </c>
      <c r="AG407">
        <v>0</v>
      </c>
      <c r="AH407">
        <v>0</v>
      </c>
      <c r="AK407">
        <v>0</v>
      </c>
      <c r="AM407">
        <v>0</v>
      </c>
      <c r="AO407" s="92"/>
      <c r="AP407" s="82" t="s">
        <v>347</v>
      </c>
      <c r="AQ407" s="82" t="s">
        <v>326</v>
      </c>
      <c r="AR407" s="82"/>
      <c r="AS407">
        <v>0</v>
      </c>
      <c r="AT407">
        <v>0</v>
      </c>
      <c r="AU407">
        <v>2024</v>
      </c>
      <c r="AY407">
        <v>0</v>
      </c>
      <c r="AZ407">
        <v>0</v>
      </c>
      <c r="BA407" s="82" t="s">
        <v>398</v>
      </c>
      <c r="BB407">
        <v>2061</v>
      </c>
      <c r="BC407">
        <v>0</v>
      </c>
      <c r="BD407" s="92"/>
      <c r="BE407" s="92"/>
      <c r="BF407">
        <v>0</v>
      </c>
      <c r="BG407">
        <v>0</v>
      </c>
      <c r="BH407">
        <v>0</v>
      </c>
      <c r="BI407" s="92"/>
      <c r="BJ407" s="92"/>
      <c r="BK407" s="92"/>
      <c r="BL407">
        <v>0</v>
      </c>
    </row>
    <row r="408" spans="1:64" x14ac:dyDescent="0.25">
      <c r="A408" s="82" t="s">
        <v>297</v>
      </c>
      <c r="B408" s="82" t="s">
        <v>397</v>
      </c>
      <c r="C408" s="82" t="s">
        <v>98</v>
      </c>
      <c r="D408" s="82" t="s">
        <v>309</v>
      </c>
      <c r="E408" s="82" t="s">
        <v>310</v>
      </c>
      <c r="F408" s="82" t="s">
        <v>346</v>
      </c>
      <c r="G408" s="82" t="s">
        <v>346</v>
      </c>
      <c r="H408">
        <v>0</v>
      </c>
      <c r="I408">
        <v>0</v>
      </c>
      <c r="J408">
        <v>0</v>
      </c>
      <c r="K408" s="92"/>
      <c r="L408">
        <v>0</v>
      </c>
      <c r="M408" s="92"/>
      <c r="N408" s="92"/>
      <c r="O408" s="92"/>
      <c r="P408">
        <v>0</v>
      </c>
      <c r="Q408" s="92"/>
      <c r="R408" s="92"/>
      <c r="S408">
        <v>-1</v>
      </c>
      <c r="T408">
        <v>0</v>
      </c>
      <c r="U408" s="82" t="s">
        <v>300</v>
      </c>
      <c r="V408" s="92"/>
      <c r="W408">
        <v>0</v>
      </c>
      <c r="X408" s="92"/>
      <c r="Y408">
        <v>0</v>
      </c>
      <c r="Z408">
        <v>0</v>
      </c>
      <c r="AA408">
        <v>0</v>
      </c>
      <c r="AB408">
        <v>0</v>
      </c>
      <c r="AC408">
        <v>-1</v>
      </c>
      <c r="AD408">
        <v>0</v>
      </c>
      <c r="AE408">
        <v>0</v>
      </c>
      <c r="AF408">
        <v>0</v>
      </c>
      <c r="AG408">
        <v>0</v>
      </c>
      <c r="AH408">
        <v>0</v>
      </c>
      <c r="AK408">
        <v>0</v>
      </c>
      <c r="AM408">
        <v>0</v>
      </c>
      <c r="AO408" s="92"/>
      <c r="AP408" s="82" t="s">
        <v>347</v>
      </c>
      <c r="AQ408" s="82" t="s">
        <v>326</v>
      </c>
      <c r="AR408" s="82"/>
      <c r="AS408">
        <v>0</v>
      </c>
      <c r="AT408">
        <v>0</v>
      </c>
      <c r="AU408">
        <v>2024</v>
      </c>
      <c r="AY408">
        <v>0</v>
      </c>
      <c r="AZ408">
        <v>0</v>
      </c>
      <c r="BA408" s="82" t="s">
        <v>398</v>
      </c>
      <c r="BB408">
        <v>2062</v>
      </c>
      <c r="BC408">
        <v>0</v>
      </c>
      <c r="BD408" s="92"/>
      <c r="BE408" s="92"/>
      <c r="BF408">
        <v>0</v>
      </c>
      <c r="BG408">
        <v>0</v>
      </c>
      <c r="BH408">
        <v>0</v>
      </c>
      <c r="BI408" s="92"/>
      <c r="BJ408" s="92"/>
      <c r="BK408" s="92"/>
      <c r="BL408">
        <v>0</v>
      </c>
    </row>
    <row r="409" spans="1:64" x14ac:dyDescent="0.25">
      <c r="A409" s="82" t="s">
        <v>297</v>
      </c>
      <c r="B409" s="82" t="s">
        <v>397</v>
      </c>
      <c r="C409" s="82" t="s">
        <v>98</v>
      </c>
      <c r="D409" s="82" t="s">
        <v>311</v>
      </c>
      <c r="E409" s="82" t="s">
        <v>312</v>
      </c>
      <c r="F409" s="82" t="s">
        <v>346</v>
      </c>
      <c r="G409" s="82" t="s">
        <v>346</v>
      </c>
      <c r="H409">
        <v>0</v>
      </c>
      <c r="I409">
        <v>0</v>
      </c>
      <c r="J409">
        <v>0</v>
      </c>
      <c r="K409" s="92"/>
      <c r="L409">
        <v>0</v>
      </c>
      <c r="M409" s="92"/>
      <c r="N409" s="92"/>
      <c r="O409" s="92"/>
      <c r="P409">
        <v>0</v>
      </c>
      <c r="Q409" s="92"/>
      <c r="R409" s="92"/>
      <c r="S409">
        <v>-1</v>
      </c>
      <c r="T409">
        <v>0</v>
      </c>
      <c r="U409" s="82" t="s">
        <v>300</v>
      </c>
      <c r="V409" s="92"/>
      <c r="W409">
        <v>0</v>
      </c>
      <c r="X409" s="92"/>
      <c r="Y409">
        <v>0</v>
      </c>
      <c r="Z409">
        <v>0</v>
      </c>
      <c r="AA409">
        <v>0</v>
      </c>
      <c r="AB409">
        <v>0</v>
      </c>
      <c r="AC409">
        <v>-1</v>
      </c>
      <c r="AD409">
        <v>0</v>
      </c>
      <c r="AE409">
        <v>0</v>
      </c>
      <c r="AF409">
        <v>0</v>
      </c>
      <c r="AG409">
        <v>0</v>
      </c>
      <c r="AH409">
        <v>0</v>
      </c>
      <c r="AK409">
        <v>0</v>
      </c>
      <c r="AM409">
        <v>0</v>
      </c>
      <c r="AO409" s="92"/>
      <c r="AP409" s="82" t="s">
        <v>347</v>
      </c>
      <c r="AQ409" s="82" t="s">
        <v>326</v>
      </c>
      <c r="AR409" s="82"/>
      <c r="AS409">
        <v>0</v>
      </c>
      <c r="AT409">
        <v>0</v>
      </c>
      <c r="AU409">
        <v>2024</v>
      </c>
      <c r="AY409">
        <v>0</v>
      </c>
      <c r="AZ409">
        <v>0</v>
      </c>
      <c r="BA409" s="82" t="s">
        <v>398</v>
      </c>
      <c r="BB409">
        <v>2063</v>
      </c>
      <c r="BC409">
        <v>0</v>
      </c>
      <c r="BD409" s="92"/>
      <c r="BE409" s="92"/>
      <c r="BF409">
        <v>0</v>
      </c>
      <c r="BG409">
        <v>0</v>
      </c>
      <c r="BH409">
        <v>0</v>
      </c>
      <c r="BI409" s="92"/>
      <c r="BJ409" s="92"/>
      <c r="BK409" s="92"/>
      <c r="BL409">
        <v>0</v>
      </c>
    </row>
    <row r="410" spans="1:64" x14ac:dyDescent="0.25">
      <c r="A410" s="82" t="s">
        <v>297</v>
      </c>
      <c r="B410" s="82" t="s">
        <v>397</v>
      </c>
      <c r="C410" s="82" t="s">
        <v>98</v>
      </c>
      <c r="D410" s="82" t="s">
        <v>313</v>
      </c>
      <c r="E410" s="82" t="s">
        <v>314</v>
      </c>
      <c r="F410" s="82" t="s">
        <v>346</v>
      </c>
      <c r="G410" s="82" t="s">
        <v>346</v>
      </c>
      <c r="H410">
        <v>0</v>
      </c>
      <c r="I410">
        <v>0</v>
      </c>
      <c r="J410">
        <v>0</v>
      </c>
      <c r="K410" s="92"/>
      <c r="L410">
        <v>0</v>
      </c>
      <c r="M410" s="92"/>
      <c r="N410" s="92"/>
      <c r="O410" s="92"/>
      <c r="P410">
        <v>0</v>
      </c>
      <c r="Q410" s="92"/>
      <c r="R410" s="92"/>
      <c r="S410">
        <v>-1</v>
      </c>
      <c r="T410">
        <v>0</v>
      </c>
      <c r="U410" s="82" t="s">
        <v>300</v>
      </c>
      <c r="V410" s="92"/>
      <c r="W410">
        <v>0</v>
      </c>
      <c r="X410" s="92"/>
      <c r="Y410">
        <v>0</v>
      </c>
      <c r="Z410">
        <v>0</v>
      </c>
      <c r="AA410">
        <v>0</v>
      </c>
      <c r="AB410">
        <v>0</v>
      </c>
      <c r="AC410">
        <v>-1</v>
      </c>
      <c r="AD410">
        <v>0</v>
      </c>
      <c r="AE410">
        <v>0</v>
      </c>
      <c r="AF410">
        <v>0</v>
      </c>
      <c r="AG410">
        <v>0</v>
      </c>
      <c r="AH410">
        <v>0</v>
      </c>
      <c r="AK410">
        <v>0</v>
      </c>
      <c r="AM410">
        <v>0</v>
      </c>
      <c r="AO410" s="92"/>
      <c r="AP410" s="82" t="s">
        <v>347</v>
      </c>
      <c r="AQ410" s="82" t="s">
        <v>326</v>
      </c>
      <c r="AR410" s="82"/>
      <c r="AS410">
        <v>0</v>
      </c>
      <c r="AT410">
        <v>0</v>
      </c>
      <c r="AU410">
        <v>2024</v>
      </c>
      <c r="AY410">
        <v>0</v>
      </c>
      <c r="AZ410">
        <v>0</v>
      </c>
      <c r="BA410" s="82" t="s">
        <v>398</v>
      </c>
      <c r="BB410">
        <v>2064</v>
      </c>
      <c r="BC410">
        <v>0</v>
      </c>
      <c r="BD410" s="92"/>
      <c r="BE410" s="92"/>
      <c r="BF410">
        <v>0</v>
      </c>
      <c r="BG410">
        <v>0</v>
      </c>
      <c r="BH410">
        <v>0</v>
      </c>
      <c r="BI410" s="92"/>
      <c r="BJ410" s="92"/>
      <c r="BK410" s="92"/>
      <c r="BL410">
        <v>0</v>
      </c>
    </row>
    <row r="411" spans="1:64" x14ac:dyDescent="0.25">
      <c r="A411" s="82" t="s">
        <v>297</v>
      </c>
      <c r="B411" s="82" t="s">
        <v>397</v>
      </c>
      <c r="C411" s="82" t="s">
        <v>98</v>
      </c>
      <c r="D411" s="82" t="s">
        <v>311</v>
      </c>
      <c r="E411" s="82" t="s">
        <v>312</v>
      </c>
      <c r="F411" s="82" t="s">
        <v>348</v>
      </c>
      <c r="G411" s="82" t="s">
        <v>348</v>
      </c>
      <c r="H411">
        <v>0</v>
      </c>
      <c r="I411">
        <v>0</v>
      </c>
      <c r="J411">
        <v>0</v>
      </c>
      <c r="K411" s="92"/>
      <c r="L411">
        <v>0</v>
      </c>
      <c r="M411" s="92"/>
      <c r="N411" s="92"/>
      <c r="O411" s="92"/>
      <c r="P411">
        <v>0</v>
      </c>
      <c r="Q411" s="92"/>
      <c r="R411" s="92"/>
      <c r="S411">
        <v>-1</v>
      </c>
      <c r="T411">
        <v>0</v>
      </c>
      <c r="U411" s="82" t="s">
        <v>324</v>
      </c>
      <c r="V411" s="92"/>
      <c r="W411">
        <v>0</v>
      </c>
      <c r="X411" s="92"/>
      <c r="Y411">
        <v>0</v>
      </c>
      <c r="Z411">
        <v>0</v>
      </c>
      <c r="AA411">
        <v>0</v>
      </c>
      <c r="AB411">
        <v>0</v>
      </c>
      <c r="AC411">
        <v>-1</v>
      </c>
      <c r="AD411">
        <v>0</v>
      </c>
      <c r="AE411">
        <v>0</v>
      </c>
      <c r="AF411">
        <v>0</v>
      </c>
      <c r="AG411">
        <v>0</v>
      </c>
      <c r="AH411">
        <v>0</v>
      </c>
      <c r="AK411">
        <v>0</v>
      </c>
      <c r="AM411">
        <v>0</v>
      </c>
      <c r="AO411" s="92"/>
      <c r="AP411" s="82" t="s">
        <v>336</v>
      </c>
      <c r="AQ411" s="82" t="s">
        <v>326</v>
      </c>
      <c r="AR411" s="82"/>
      <c r="AS411">
        <v>0</v>
      </c>
      <c r="AT411">
        <v>0</v>
      </c>
      <c r="AU411">
        <v>2024</v>
      </c>
      <c r="AY411">
        <v>0</v>
      </c>
      <c r="AZ411">
        <v>0</v>
      </c>
      <c r="BA411" s="82" t="s">
        <v>398</v>
      </c>
      <c r="BB411">
        <v>2065</v>
      </c>
      <c r="BC411">
        <v>0</v>
      </c>
      <c r="BD411" s="92"/>
      <c r="BE411" s="92"/>
      <c r="BF411">
        <v>0</v>
      </c>
      <c r="BG411">
        <v>0</v>
      </c>
      <c r="BH411">
        <v>0</v>
      </c>
      <c r="BI411" s="92"/>
      <c r="BJ411" s="92"/>
      <c r="BK411" s="92"/>
      <c r="BL411">
        <v>0</v>
      </c>
    </row>
    <row r="412" spans="1:64" x14ac:dyDescent="0.25">
      <c r="A412" s="82" t="s">
        <v>297</v>
      </c>
      <c r="B412" s="82" t="s">
        <v>397</v>
      </c>
      <c r="C412" s="82" t="s">
        <v>98</v>
      </c>
      <c r="D412" s="82" t="s">
        <v>298</v>
      </c>
      <c r="E412" s="82" t="s">
        <v>55</v>
      </c>
      <c r="F412" s="82" t="s">
        <v>349</v>
      </c>
      <c r="G412" s="82" t="s">
        <v>349</v>
      </c>
      <c r="H412">
        <v>0</v>
      </c>
      <c r="I412">
        <v>0</v>
      </c>
      <c r="J412">
        <v>0</v>
      </c>
      <c r="K412" s="92"/>
      <c r="L412">
        <v>0</v>
      </c>
      <c r="M412" s="92"/>
      <c r="N412" s="92"/>
      <c r="O412" s="92"/>
      <c r="P412">
        <v>0</v>
      </c>
      <c r="Q412" s="92"/>
      <c r="R412" s="92"/>
      <c r="S412">
        <v>-1</v>
      </c>
      <c r="T412">
        <v>0</v>
      </c>
      <c r="U412" s="82" t="s">
        <v>324</v>
      </c>
      <c r="V412" s="92"/>
      <c r="W412">
        <v>0</v>
      </c>
      <c r="X412" s="92"/>
      <c r="Y412">
        <v>0</v>
      </c>
      <c r="Z412">
        <v>0</v>
      </c>
      <c r="AA412">
        <v>0</v>
      </c>
      <c r="AB412">
        <v>0</v>
      </c>
      <c r="AC412">
        <v>-1</v>
      </c>
      <c r="AD412">
        <v>0</v>
      </c>
      <c r="AE412">
        <v>0</v>
      </c>
      <c r="AF412">
        <v>0</v>
      </c>
      <c r="AG412">
        <v>0</v>
      </c>
      <c r="AH412">
        <v>0</v>
      </c>
      <c r="AK412">
        <v>0</v>
      </c>
      <c r="AM412">
        <v>0</v>
      </c>
      <c r="AO412" s="92"/>
      <c r="AP412" s="82" t="s">
        <v>325</v>
      </c>
      <c r="AQ412" s="82" t="s">
        <v>326</v>
      </c>
      <c r="AR412" s="82"/>
      <c r="AS412">
        <v>0</v>
      </c>
      <c r="AT412">
        <v>0</v>
      </c>
      <c r="AU412">
        <v>2024</v>
      </c>
      <c r="AY412">
        <v>0</v>
      </c>
      <c r="AZ412">
        <v>0</v>
      </c>
      <c r="BA412" s="82" t="s">
        <v>398</v>
      </c>
      <c r="BB412">
        <v>2066</v>
      </c>
      <c r="BC412">
        <v>0</v>
      </c>
      <c r="BD412" s="92"/>
      <c r="BE412" s="92"/>
      <c r="BF412">
        <v>0</v>
      </c>
      <c r="BG412">
        <v>0</v>
      </c>
      <c r="BH412">
        <v>0</v>
      </c>
      <c r="BI412" s="92"/>
      <c r="BJ412" s="92"/>
      <c r="BK412" s="92"/>
      <c r="BL412">
        <v>0</v>
      </c>
    </row>
    <row r="413" spans="1:64" x14ac:dyDescent="0.25">
      <c r="A413" s="82" t="s">
        <v>297</v>
      </c>
      <c r="B413" s="82" t="s">
        <v>397</v>
      </c>
      <c r="C413" s="82" t="s">
        <v>98</v>
      </c>
      <c r="D413" s="82" t="s">
        <v>303</v>
      </c>
      <c r="E413" s="82" t="s">
        <v>304</v>
      </c>
      <c r="F413" s="82" t="s">
        <v>349</v>
      </c>
      <c r="G413" s="82" t="s">
        <v>349</v>
      </c>
      <c r="H413">
        <v>0</v>
      </c>
      <c r="I413">
        <v>0</v>
      </c>
      <c r="J413">
        <v>0</v>
      </c>
      <c r="K413" s="92"/>
      <c r="L413">
        <v>0</v>
      </c>
      <c r="M413" s="92"/>
      <c r="N413" s="92"/>
      <c r="O413" s="92"/>
      <c r="P413">
        <v>0</v>
      </c>
      <c r="Q413" s="92"/>
      <c r="R413" s="92"/>
      <c r="S413">
        <v>-1</v>
      </c>
      <c r="T413">
        <v>0</v>
      </c>
      <c r="U413" s="82" t="s">
        <v>324</v>
      </c>
      <c r="V413" s="92"/>
      <c r="W413">
        <v>0</v>
      </c>
      <c r="X413" s="92"/>
      <c r="Y413">
        <v>0</v>
      </c>
      <c r="Z413">
        <v>0</v>
      </c>
      <c r="AA413">
        <v>0</v>
      </c>
      <c r="AB413">
        <v>0</v>
      </c>
      <c r="AC413">
        <v>-1</v>
      </c>
      <c r="AD413">
        <v>0</v>
      </c>
      <c r="AE413">
        <v>0</v>
      </c>
      <c r="AF413">
        <v>0</v>
      </c>
      <c r="AG413">
        <v>0</v>
      </c>
      <c r="AH413">
        <v>0</v>
      </c>
      <c r="AK413">
        <v>0</v>
      </c>
      <c r="AM413">
        <v>0</v>
      </c>
      <c r="AO413" s="92"/>
      <c r="AP413" s="82" t="s">
        <v>325</v>
      </c>
      <c r="AQ413" s="82" t="s">
        <v>326</v>
      </c>
      <c r="AR413" s="82"/>
      <c r="AS413">
        <v>0</v>
      </c>
      <c r="AT413">
        <v>0</v>
      </c>
      <c r="AU413">
        <v>2024</v>
      </c>
      <c r="AY413">
        <v>0</v>
      </c>
      <c r="AZ413">
        <v>0</v>
      </c>
      <c r="BA413" s="82" t="s">
        <v>398</v>
      </c>
      <c r="BB413">
        <v>2067</v>
      </c>
      <c r="BC413">
        <v>0</v>
      </c>
      <c r="BD413" s="92"/>
      <c r="BE413" s="92"/>
      <c r="BF413">
        <v>0</v>
      </c>
      <c r="BG413">
        <v>0</v>
      </c>
      <c r="BH413">
        <v>0</v>
      </c>
      <c r="BI413" s="92"/>
      <c r="BJ413" s="92"/>
      <c r="BK413" s="92"/>
      <c r="BL413">
        <v>0</v>
      </c>
    </row>
    <row r="414" spans="1:64" x14ac:dyDescent="0.25">
      <c r="A414" s="82" t="s">
        <v>297</v>
      </c>
      <c r="B414" s="82" t="s">
        <v>397</v>
      </c>
      <c r="C414" s="82" t="s">
        <v>98</v>
      </c>
      <c r="D414" s="82" t="s">
        <v>305</v>
      </c>
      <c r="E414" s="82" t="s">
        <v>58</v>
      </c>
      <c r="F414" s="82" t="s">
        <v>349</v>
      </c>
      <c r="G414" s="82" t="s">
        <v>349</v>
      </c>
      <c r="H414">
        <v>0</v>
      </c>
      <c r="I414">
        <v>0</v>
      </c>
      <c r="J414">
        <v>0</v>
      </c>
      <c r="K414" s="92"/>
      <c r="L414">
        <v>0</v>
      </c>
      <c r="M414" s="92"/>
      <c r="N414" s="92"/>
      <c r="O414" s="92"/>
      <c r="P414">
        <v>0</v>
      </c>
      <c r="Q414" s="92"/>
      <c r="R414" s="92"/>
      <c r="S414">
        <v>-1</v>
      </c>
      <c r="T414">
        <v>0</v>
      </c>
      <c r="U414" s="82" t="s">
        <v>324</v>
      </c>
      <c r="V414" s="92"/>
      <c r="W414">
        <v>0</v>
      </c>
      <c r="X414" s="92"/>
      <c r="Y414">
        <v>0</v>
      </c>
      <c r="Z414">
        <v>0</v>
      </c>
      <c r="AA414">
        <v>0</v>
      </c>
      <c r="AB414">
        <v>0</v>
      </c>
      <c r="AC414">
        <v>-1</v>
      </c>
      <c r="AD414">
        <v>0</v>
      </c>
      <c r="AE414">
        <v>0</v>
      </c>
      <c r="AF414">
        <v>0</v>
      </c>
      <c r="AG414">
        <v>0</v>
      </c>
      <c r="AH414">
        <v>0</v>
      </c>
      <c r="AK414">
        <v>0</v>
      </c>
      <c r="AM414">
        <v>0</v>
      </c>
      <c r="AO414" s="92"/>
      <c r="AP414" s="82" t="s">
        <v>325</v>
      </c>
      <c r="AQ414" s="82" t="s">
        <v>326</v>
      </c>
      <c r="AR414" s="82"/>
      <c r="AS414">
        <v>0</v>
      </c>
      <c r="AT414">
        <v>0</v>
      </c>
      <c r="AU414">
        <v>2024</v>
      </c>
      <c r="AY414">
        <v>0</v>
      </c>
      <c r="AZ414">
        <v>0</v>
      </c>
      <c r="BA414" s="82" t="s">
        <v>398</v>
      </c>
      <c r="BB414">
        <v>2068</v>
      </c>
      <c r="BC414">
        <v>0</v>
      </c>
      <c r="BD414" s="92"/>
      <c r="BE414" s="92"/>
      <c r="BF414">
        <v>0</v>
      </c>
      <c r="BG414">
        <v>0</v>
      </c>
      <c r="BH414">
        <v>0</v>
      </c>
      <c r="BI414" s="92"/>
      <c r="BJ414" s="92"/>
      <c r="BK414" s="92"/>
      <c r="BL414">
        <v>0</v>
      </c>
    </row>
    <row r="415" spans="1:64" x14ac:dyDescent="0.25">
      <c r="A415" s="82" t="s">
        <v>297</v>
      </c>
      <c r="B415" s="82" t="s">
        <v>397</v>
      </c>
      <c r="C415" s="82" t="s">
        <v>98</v>
      </c>
      <c r="D415" s="82" t="s">
        <v>307</v>
      </c>
      <c r="E415" s="82" t="s">
        <v>60</v>
      </c>
      <c r="F415" s="82" t="s">
        <v>349</v>
      </c>
      <c r="G415" s="82" t="s">
        <v>349</v>
      </c>
      <c r="H415">
        <v>0</v>
      </c>
      <c r="I415">
        <v>0</v>
      </c>
      <c r="J415">
        <v>0</v>
      </c>
      <c r="K415" s="92"/>
      <c r="L415">
        <v>0</v>
      </c>
      <c r="M415" s="92"/>
      <c r="N415" s="92"/>
      <c r="O415" s="92"/>
      <c r="P415">
        <v>0</v>
      </c>
      <c r="Q415" s="92"/>
      <c r="R415" s="92"/>
      <c r="S415">
        <v>-1</v>
      </c>
      <c r="T415">
        <v>0</v>
      </c>
      <c r="U415" s="82" t="s">
        <v>324</v>
      </c>
      <c r="V415" s="92"/>
      <c r="W415">
        <v>0</v>
      </c>
      <c r="X415" s="92"/>
      <c r="Y415">
        <v>0</v>
      </c>
      <c r="Z415">
        <v>0</v>
      </c>
      <c r="AA415">
        <v>0</v>
      </c>
      <c r="AB415">
        <v>0</v>
      </c>
      <c r="AC415">
        <v>-1</v>
      </c>
      <c r="AD415">
        <v>0</v>
      </c>
      <c r="AE415">
        <v>0</v>
      </c>
      <c r="AF415">
        <v>0</v>
      </c>
      <c r="AG415">
        <v>0</v>
      </c>
      <c r="AH415">
        <v>0</v>
      </c>
      <c r="AK415">
        <v>0</v>
      </c>
      <c r="AM415">
        <v>0</v>
      </c>
      <c r="AO415" s="92"/>
      <c r="AP415" s="82" t="s">
        <v>325</v>
      </c>
      <c r="AQ415" s="82" t="s">
        <v>326</v>
      </c>
      <c r="AR415" s="82"/>
      <c r="AS415">
        <v>0</v>
      </c>
      <c r="AT415">
        <v>0</v>
      </c>
      <c r="AU415">
        <v>2024</v>
      </c>
      <c r="AY415">
        <v>0</v>
      </c>
      <c r="AZ415">
        <v>0</v>
      </c>
      <c r="BA415" s="82" t="s">
        <v>398</v>
      </c>
      <c r="BB415">
        <v>2069</v>
      </c>
      <c r="BC415">
        <v>0</v>
      </c>
      <c r="BD415" s="92"/>
      <c r="BE415" s="92"/>
      <c r="BF415">
        <v>0</v>
      </c>
      <c r="BG415">
        <v>0</v>
      </c>
      <c r="BH415">
        <v>0</v>
      </c>
      <c r="BI415" s="92"/>
      <c r="BJ415" s="92"/>
      <c r="BK415" s="92"/>
      <c r="BL415">
        <v>0</v>
      </c>
    </row>
    <row r="416" spans="1:64" x14ac:dyDescent="0.25">
      <c r="A416" s="82" t="s">
        <v>297</v>
      </c>
      <c r="B416" s="82" t="s">
        <v>397</v>
      </c>
      <c r="C416" s="82" t="s">
        <v>98</v>
      </c>
      <c r="D416" s="82" t="s">
        <v>308</v>
      </c>
      <c r="E416" s="82" t="s">
        <v>61</v>
      </c>
      <c r="F416" s="82" t="s">
        <v>349</v>
      </c>
      <c r="G416" s="82" t="s">
        <v>349</v>
      </c>
      <c r="H416">
        <v>0</v>
      </c>
      <c r="I416">
        <v>0</v>
      </c>
      <c r="J416">
        <v>0</v>
      </c>
      <c r="K416" s="92"/>
      <c r="L416">
        <v>0</v>
      </c>
      <c r="M416" s="92"/>
      <c r="N416" s="92"/>
      <c r="O416" s="92"/>
      <c r="P416">
        <v>0</v>
      </c>
      <c r="Q416" s="92"/>
      <c r="R416" s="92"/>
      <c r="S416">
        <v>-1</v>
      </c>
      <c r="T416">
        <v>0</v>
      </c>
      <c r="U416" s="82" t="s">
        <v>324</v>
      </c>
      <c r="V416" s="92"/>
      <c r="W416">
        <v>0</v>
      </c>
      <c r="X416" s="92"/>
      <c r="Y416">
        <v>0</v>
      </c>
      <c r="Z416">
        <v>0</v>
      </c>
      <c r="AA416">
        <v>0</v>
      </c>
      <c r="AB416">
        <v>0</v>
      </c>
      <c r="AC416">
        <v>-1</v>
      </c>
      <c r="AD416">
        <v>0</v>
      </c>
      <c r="AE416">
        <v>0</v>
      </c>
      <c r="AF416">
        <v>0</v>
      </c>
      <c r="AG416">
        <v>0</v>
      </c>
      <c r="AH416">
        <v>0</v>
      </c>
      <c r="AK416">
        <v>0</v>
      </c>
      <c r="AM416">
        <v>0</v>
      </c>
      <c r="AO416" s="92"/>
      <c r="AP416" s="82" t="s">
        <v>325</v>
      </c>
      <c r="AQ416" s="82" t="s">
        <v>326</v>
      </c>
      <c r="AR416" s="82"/>
      <c r="AS416">
        <v>0</v>
      </c>
      <c r="AT416">
        <v>0</v>
      </c>
      <c r="AU416">
        <v>2024</v>
      </c>
      <c r="AY416">
        <v>0</v>
      </c>
      <c r="AZ416">
        <v>0</v>
      </c>
      <c r="BA416" s="82" t="s">
        <v>398</v>
      </c>
      <c r="BB416">
        <v>2070</v>
      </c>
      <c r="BC416">
        <v>0</v>
      </c>
      <c r="BD416" s="92"/>
      <c r="BE416" s="92"/>
      <c r="BF416">
        <v>0</v>
      </c>
      <c r="BG416">
        <v>0</v>
      </c>
      <c r="BH416">
        <v>0</v>
      </c>
      <c r="BI416" s="92"/>
      <c r="BJ416" s="92"/>
      <c r="BK416" s="92"/>
      <c r="BL416">
        <v>0</v>
      </c>
    </row>
    <row r="417" spans="1:64" x14ac:dyDescent="0.25">
      <c r="A417" s="82" t="s">
        <v>297</v>
      </c>
      <c r="B417" s="82" t="s">
        <v>397</v>
      </c>
      <c r="C417" s="82" t="s">
        <v>98</v>
      </c>
      <c r="D417" s="82" t="s">
        <v>309</v>
      </c>
      <c r="E417" s="82" t="s">
        <v>310</v>
      </c>
      <c r="F417" s="82" t="s">
        <v>349</v>
      </c>
      <c r="G417" s="82" t="s">
        <v>349</v>
      </c>
      <c r="H417">
        <v>0</v>
      </c>
      <c r="I417">
        <v>0</v>
      </c>
      <c r="J417">
        <v>0</v>
      </c>
      <c r="K417" s="92"/>
      <c r="L417">
        <v>0</v>
      </c>
      <c r="M417" s="92"/>
      <c r="N417" s="92"/>
      <c r="O417" s="92"/>
      <c r="P417">
        <v>0</v>
      </c>
      <c r="Q417" s="92"/>
      <c r="R417" s="92"/>
      <c r="S417">
        <v>-1</v>
      </c>
      <c r="T417">
        <v>0</v>
      </c>
      <c r="U417" s="82" t="s">
        <v>324</v>
      </c>
      <c r="V417" s="92"/>
      <c r="W417">
        <v>0</v>
      </c>
      <c r="X417" s="92"/>
      <c r="Y417">
        <v>0</v>
      </c>
      <c r="Z417">
        <v>0</v>
      </c>
      <c r="AA417">
        <v>0</v>
      </c>
      <c r="AB417">
        <v>0</v>
      </c>
      <c r="AC417">
        <v>-1</v>
      </c>
      <c r="AD417">
        <v>0</v>
      </c>
      <c r="AE417">
        <v>0</v>
      </c>
      <c r="AF417">
        <v>0</v>
      </c>
      <c r="AG417">
        <v>0</v>
      </c>
      <c r="AH417">
        <v>0</v>
      </c>
      <c r="AK417">
        <v>0</v>
      </c>
      <c r="AM417">
        <v>0</v>
      </c>
      <c r="AO417" s="92"/>
      <c r="AP417" s="82" t="s">
        <v>325</v>
      </c>
      <c r="AQ417" s="82" t="s">
        <v>326</v>
      </c>
      <c r="AR417" s="82"/>
      <c r="AS417">
        <v>0</v>
      </c>
      <c r="AT417">
        <v>0</v>
      </c>
      <c r="AU417">
        <v>2024</v>
      </c>
      <c r="AY417">
        <v>0</v>
      </c>
      <c r="AZ417">
        <v>0</v>
      </c>
      <c r="BA417" s="82" t="s">
        <v>398</v>
      </c>
      <c r="BB417">
        <v>2071</v>
      </c>
      <c r="BC417">
        <v>0</v>
      </c>
      <c r="BD417" s="92"/>
      <c r="BE417" s="92"/>
      <c r="BF417">
        <v>0</v>
      </c>
      <c r="BG417">
        <v>0</v>
      </c>
      <c r="BH417">
        <v>0</v>
      </c>
      <c r="BI417" s="92"/>
      <c r="BJ417" s="92"/>
      <c r="BK417" s="92"/>
      <c r="BL417">
        <v>0</v>
      </c>
    </row>
    <row r="418" spans="1:64" x14ac:dyDescent="0.25">
      <c r="A418" s="82" t="s">
        <v>297</v>
      </c>
      <c r="B418" s="82" t="s">
        <v>397</v>
      </c>
      <c r="C418" s="82" t="s">
        <v>98</v>
      </c>
      <c r="D418" s="82" t="s">
        <v>311</v>
      </c>
      <c r="E418" s="82" t="s">
        <v>312</v>
      </c>
      <c r="F418" s="82" t="s">
        <v>349</v>
      </c>
      <c r="G418" s="82" t="s">
        <v>349</v>
      </c>
      <c r="H418">
        <v>0</v>
      </c>
      <c r="I418">
        <v>0</v>
      </c>
      <c r="J418">
        <v>0</v>
      </c>
      <c r="K418" s="92"/>
      <c r="L418">
        <v>0</v>
      </c>
      <c r="M418" s="92"/>
      <c r="N418" s="92"/>
      <c r="O418" s="92"/>
      <c r="P418">
        <v>0</v>
      </c>
      <c r="Q418" s="92"/>
      <c r="R418" s="92"/>
      <c r="S418">
        <v>-1</v>
      </c>
      <c r="T418">
        <v>0</v>
      </c>
      <c r="U418" s="82" t="s">
        <v>324</v>
      </c>
      <c r="V418" s="92"/>
      <c r="W418">
        <v>0</v>
      </c>
      <c r="X418" s="92"/>
      <c r="Y418">
        <v>0</v>
      </c>
      <c r="Z418">
        <v>0</v>
      </c>
      <c r="AA418">
        <v>0</v>
      </c>
      <c r="AB418">
        <v>0</v>
      </c>
      <c r="AC418">
        <v>-1</v>
      </c>
      <c r="AD418">
        <v>0</v>
      </c>
      <c r="AE418">
        <v>0</v>
      </c>
      <c r="AF418">
        <v>0</v>
      </c>
      <c r="AG418">
        <v>0</v>
      </c>
      <c r="AH418">
        <v>0</v>
      </c>
      <c r="AK418">
        <v>0</v>
      </c>
      <c r="AM418">
        <v>0</v>
      </c>
      <c r="AO418" s="92"/>
      <c r="AP418" s="82" t="s">
        <v>325</v>
      </c>
      <c r="AQ418" s="82" t="s">
        <v>326</v>
      </c>
      <c r="AR418" s="82"/>
      <c r="AS418">
        <v>0</v>
      </c>
      <c r="AT418">
        <v>0</v>
      </c>
      <c r="AU418">
        <v>2024</v>
      </c>
      <c r="AY418">
        <v>0</v>
      </c>
      <c r="AZ418">
        <v>0</v>
      </c>
      <c r="BA418" s="82" t="s">
        <v>398</v>
      </c>
      <c r="BB418">
        <v>2072</v>
      </c>
      <c r="BC418">
        <v>0</v>
      </c>
      <c r="BD418" s="92"/>
      <c r="BE418" s="92"/>
      <c r="BF418">
        <v>0</v>
      </c>
      <c r="BG418">
        <v>0</v>
      </c>
      <c r="BH418">
        <v>0</v>
      </c>
      <c r="BI418" s="92"/>
      <c r="BJ418" s="92"/>
      <c r="BK418" s="92"/>
      <c r="BL418">
        <v>0</v>
      </c>
    </row>
    <row r="419" spans="1:64" x14ac:dyDescent="0.25">
      <c r="A419" s="82" t="s">
        <v>297</v>
      </c>
      <c r="B419" s="82" t="s">
        <v>397</v>
      </c>
      <c r="C419" s="82" t="s">
        <v>98</v>
      </c>
      <c r="D419" s="82" t="s">
        <v>313</v>
      </c>
      <c r="E419" s="82" t="s">
        <v>314</v>
      </c>
      <c r="F419" s="82" t="s">
        <v>349</v>
      </c>
      <c r="G419" s="82" t="s">
        <v>349</v>
      </c>
      <c r="H419">
        <v>0</v>
      </c>
      <c r="I419">
        <v>0</v>
      </c>
      <c r="J419">
        <v>0</v>
      </c>
      <c r="K419" s="92"/>
      <c r="L419">
        <v>0</v>
      </c>
      <c r="M419" s="92"/>
      <c r="N419" s="92"/>
      <c r="O419" s="92"/>
      <c r="P419">
        <v>0</v>
      </c>
      <c r="Q419" s="92"/>
      <c r="R419" s="92"/>
      <c r="S419">
        <v>-1</v>
      </c>
      <c r="T419">
        <v>0</v>
      </c>
      <c r="U419" s="82" t="s">
        <v>324</v>
      </c>
      <c r="V419" s="92"/>
      <c r="W419">
        <v>0</v>
      </c>
      <c r="X419" s="92"/>
      <c r="Y419">
        <v>0</v>
      </c>
      <c r="Z419">
        <v>0</v>
      </c>
      <c r="AA419">
        <v>0</v>
      </c>
      <c r="AB419">
        <v>0</v>
      </c>
      <c r="AC419">
        <v>-1</v>
      </c>
      <c r="AD419">
        <v>0</v>
      </c>
      <c r="AE419">
        <v>0</v>
      </c>
      <c r="AF419">
        <v>0</v>
      </c>
      <c r="AG419">
        <v>0</v>
      </c>
      <c r="AH419">
        <v>0</v>
      </c>
      <c r="AK419">
        <v>0</v>
      </c>
      <c r="AM419">
        <v>0</v>
      </c>
      <c r="AO419" s="92"/>
      <c r="AP419" s="82" t="s">
        <v>325</v>
      </c>
      <c r="AQ419" s="82" t="s">
        <v>326</v>
      </c>
      <c r="AR419" s="82"/>
      <c r="AS419">
        <v>0</v>
      </c>
      <c r="AT419">
        <v>0</v>
      </c>
      <c r="AU419">
        <v>2024</v>
      </c>
      <c r="AY419">
        <v>0</v>
      </c>
      <c r="AZ419">
        <v>0</v>
      </c>
      <c r="BA419" s="82" t="s">
        <v>398</v>
      </c>
      <c r="BB419">
        <v>2073</v>
      </c>
      <c r="BC419">
        <v>0</v>
      </c>
      <c r="BD419" s="92"/>
      <c r="BE419" s="92"/>
      <c r="BF419">
        <v>0</v>
      </c>
      <c r="BG419">
        <v>0</v>
      </c>
      <c r="BH419">
        <v>0</v>
      </c>
      <c r="BI419" s="92"/>
      <c r="BJ419" s="92"/>
      <c r="BK419" s="92"/>
      <c r="BL419">
        <v>0</v>
      </c>
    </row>
    <row r="420" spans="1:64" x14ac:dyDescent="0.25">
      <c r="A420" s="82" t="s">
        <v>297</v>
      </c>
      <c r="B420" s="82" t="s">
        <v>397</v>
      </c>
      <c r="C420" s="82" t="s">
        <v>98</v>
      </c>
      <c r="D420" s="82" t="s">
        <v>298</v>
      </c>
      <c r="E420" s="82" t="s">
        <v>55</v>
      </c>
      <c r="F420" s="82" t="s">
        <v>350</v>
      </c>
      <c r="G420" s="82" t="s">
        <v>350</v>
      </c>
      <c r="H420">
        <v>0</v>
      </c>
      <c r="I420">
        <v>0</v>
      </c>
      <c r="J420">
        <v>0</v>
      </c>
      <c r="K420" s="92"/>
      <c r="L420">
        <v>0</v>
      </c>
      <c r="M420" s="92"/>
      <c r="N420" s="92"/>
      <c r="O420" s="92"/>
      <c r="P420">
        <v>0</v>
      </c>
      <c r="Q420" s="92"/>
      <c r="R420" s="92"/>
      <c r="S420">
        <v>-1</v>
      </c>
      <c r="T420">
        <v>0</v>
      </c>
      <c r="U420" s="82" t="s">
        <v>324</v>
      </c>
      <c r="V420" s="92"/>
      <c r="W420">
        <v>0</v>
      </c>
      <c r="X420" s="92"/>
      <c r="Y420">
        <v>0</v>
      </c>
      <c r="Z420">
        <v>0</v>
      </c>
      <c r="AA420">
        <v>0</v>
      </c>
      <c r="AB420">
        <v>0</v>
      </c>
      <c r="AC420">
        <v>-1</v>
      </c>
      <c r="AD420">
        <v>0</v>
      </c>
      <c r="AE420">
        <v>0</v>
      </c>
      <c r="AF420">
        <v>0</v>
      </c>
      <c r="AG420">
        <v>0</v>
      </c>
      <c r="AH420">
        <v>0</v>
      </c>
      <c r="AK420">
        <v>0</v>
      </c>
      <c r="AM420">
        <v>0</v>
      </c>
      <c r="AO420" s="92"/>
      <c r="AP420" s="82" t="s">
        <v>351</v>
      </c>
      <c r="AQ420" s="82" t="s">
        <v>326</v>
      </c>
      <c r="AR420" s="82"/>
      <c r="AS420">
        <v>0</v>
      </c>
      <c r="AT420">
        <v>0</v>
      </c>
      <c r="AU420">
        <v>2024</v>
      </c>
      <c r="AY420">
        <v>0</v>
      </c>
      <c r="AZ420">
        <v>0</v>
      </c>
      <c r="BA420" s="82" t="s">
        <v>398</v>
      </c>
      <c r="BB420">
        <v>2074</v>
      </c>
      <c r="BC420">
        <v>0</v>
      </c>
      <c r="BD420" s="92"/>
      <c r="BE420" s="92"/>
      <c r="BF420">
        <v>0</v>
      </c>
      <c r="BG420">
        <v>0</v>
      </c>
      <c r="BH420">
        <v>0</v>
      </c>
      <c r="BI420" s="92"/>
      <c r="BJ420" s="92"/>
      <c r="BK420" s="92"/>
      <c r="BL420">
        <v>0</v>
      </c>
    </row>
    <row r="421" spans="1:64" x14ac:dyDescent="0.25">
      <c r="A421" s="82" t="s">
        <v>297</v>
      </c>
      <c r="B421" s="82" t="s">
        <v>397</v>
      </c>
      <c r="C421" s="82" t="s">
        <v>98</v>
      </c>
      <c r="D421" s="82" t="s">
        <v>303</v>
      </c>
      <c r="E421" s="82" t="s">
        <v>304</v>
      </c>
      <c r="F421" s="82" t="s">
        <v>350</v>
      </c>
      <c r="G421" s="82" t="s">
        <v>350</v>
      </c>
      <c r="H421">
        <v>0</v>
      </c>
      <c r="I421">
        <v>0</v>
      </c>
      <c r="J421">
        <v>0</v>
      </c>
      <c r="K421" s="92"/>
      <c r="L421">
        <v>0</v>
      </c>
      <c r="M421" s="92"/>
      <c r="N421" s="92"/>
      <c r="O421" s="92"/>
      <c r="P421">
        <v>0</v>
      </c>
      <c r="Q421" s="92"/>
      <c r="R421" s="92"/>
      <c r="S421">
        <v>-1</v>
      </c>
      <c r="T421">
        <v>0</v>
      </c>
      <c r="U421" s="82" t="s">
        <v>324</v>
      </c>
      <c r="V421" s="92"/>
      <c r="W421">
        <v>0</v>
      </c>
      <c r="X421" s="92"/>
      <c r="Y421">
        <v>0</v>
      </c>
      <c r="Z421">
        <v>0</v>
      </c>
      <c r="AA421">
        <v>0</v>
      </c>
      <c r="AB421">
        <v>0</v>
      </c>
      <c r="AC421">
        <v>-1</v>
      </c>
      <c r="AD421">
        <v>0</v>
      </c>
      <c r="AE421">
        <v>0</v>
      </c>
      <c r="AF421">
        <v>0</v>
      </c>
      <c r="AG421">
        <v>0</v>
      </c>
      <c r="AH421">
        <v>0</v>
      </c>
      <c r="AK421">
        <v>0</v>
      </c>
      <c r="AM421">
        <v>0</v>
      </c>
      <c r="AO421" s="92"/>
      <c r="AP421" s="82" t="s">
        <v>351</v>
      </c>
      <c r="AQ421" s="82" t="s">
        <v>326</v>
      </c>
      <c r="AR421" s="82"/>
      <c r="AS421">
        <v>0</v>
      </c>
      <c r="AT421">
        <v>0</v>
      </c>
      <c r="AU421">
        <v>2024</v>
      </c>
      <c r="AY421">
        <v>0</v>
      </c>
      <c r="AZ421">
        <v>0</v>
      </c>
      <c r="BA421" s="82" t="s">
        <v>398</v>
      </c>
      <c r="BB421">
        <v>2075</v>
      </c>
      <c r="BC421">
        <v>0</v>
      </c>
      <c r="BD421" s="92"/>
      <c r="BE421" s="92"/>
      <c r="BF421">
        <v>0</v>
      </c>
      <c r="BG421">
        <v>0</v>
      </c>
      <c r="BH421">
        <v>0</v>
      </c>
      <c r="BI421" s="92"/>
      <c r="BJ421" s="92"/>
      <c r="BK421" s="92"/>
      <c r="BL421">
        <v>0</v>
      </c>
    </row>
    <row r="422" spans="1:64" x14ac:dyDescent="0.25">
      <c r="A422" s="82" t="s">
        <v>297</v>
      </c>
      <c r="B422" s="82" t="s">
        <v>397</v>
      </c>
      <c r="C422" s="82" t="s">
        <v>98</v>
      </c>
      <c r="D422" s="82" t="s">
        <v>305</v>
      </c>
      <c r="E422" s="82" t="s">
        <v>58</v>
      </c>
      <c r="F422" s="82" t="s">
        <v>350</v>
      </c>
      <c r="G422" s="82" t="s">
        <v>350</v>
      </c>
      <c r="H422">
        <v>0</v>
      </c>
      <c r="I422">
        <v>0</v>
      </c>
      <c r="J422">
        <v>0</v>
      </c>
      <c r="K422" s="92"/>
      <c r="L422">
        <v>0</v>
      </c>
      <c r="M422" s="92"/>
      <c r="N422" s="92"/>
      <c r="O422" s="92"/>
      <c r="P422">
        <v>0</v>
      </c>
      <c r="Q422" s="92"/>
      <c r="R422" s="92"/>
      <c r="S422">
        <v>-1</v>
      </c>
      <c r="T422">
        <v>0</v>
      </c>
      <c r="U422" s="82" t="s">
        <v>324</v>
      </c>
      <c r="V422" s="92"/>
      <c r="W422">
        <v>0</v>
      </c>
      <c r="X422" s="92"/>
      <c r="Y422">
        <v>0</v>
      </c>
      <c r="Z422">
        <v>0</v>
      </c>
      <c r="AA422">
        <v>0</v>
      </c>
      <c r="AB422">
        <v>0</v>
      </c>
      <c r="AC422">
        <v>-1</v>
      </c>
      <c r="AD422">
        <v>0</v>
      </c>
      <c r="AE422">
        <v>0</v>
      </c>
      <c r="AF422">
        <v>0</v>
      </c>
      <c r="AG422">
        <v>0</v>
      </c>
      <c r="AH422">
        <v>0</v>
      </c>
      <c r="AK422">
        <v>0</v>
      </c>
      <c r="AM422">
        <v>0</v>
      </c>
      <c r="AO422" s="92"/>
      <c r="AP422" s="82" t="s">
        <v>351</v>
      </c>
      <c r="AQ422" s="82" t="s">
        <v>326</v>
      </c>
      <c r="AR422" s="82"/>
      <c r="AS422">
        <v>0</v>
      </c>
      <c r="AT422">
        <v>0</v>
      </c>
      <c r="AU422">
        <v>2024</v>
      </c>
      <c r="AY422">
        <v>0</v>
      </c>
      <c r="AZ422">
        <v>0</v>
      </c>
      <c r="BA422" s="82" t="s">
        <v>398</v>
      </c>
      <c r="BB422">
        <v>2076</v>
      </c>
      <c r="BC422">
        <v>0</v>
      </c>
      <c r="BD422" s="92"/>
      <c r="BE422" s="92"/>
      <c r="BF422">
        <v>0</v>
      </c>
      <c r="BG422">
        <v>0</v>
      </c>
      <c r="BH422">
        <v>0</v>
      </c>
      <c r="BI422" s="92"/>
      <c r="BJ422" s="92"/>
      <c r="BK422" s="92"/>
      <c r="BL422">
        <v>0</v>
      </c>
    </row>
    <row r="423" spans="1:64" x14ac:dyDescent="0.25">
      <c r="A423" s="82" t="s">
        <v>297</v>
      </c>
      <c r="B423" s="82" t="s">
        <v>397</v>
      </c>
      <c r="C423" s="82" t="s">
        <v>98</v>
      </c>
      <c r="D423" s="82" t="s">
        <v>306</v>
      </c>
      <c r="E423" s="82" t="s">
        <v>59</v>
      </c>
      <c r="F423" s="82" t="s">
        <v>350</v>
      </c>
      <c r="G423" s="82" t="s">
        <v>350</v>
      </c>
      <c r="H423">
        <v>0</v>
      </c>
      <c r="I423">
        <v>0</v>
      </c>
      <c r="J423">
        <v>0</v>
      </c>
      <c r="K423" s="92"/>
      <c r="L423">
        <v>0</v>
      </c>
      <c r="M423" s="92"/>
      <c r="N423" s="92"/>
      <c r="O423" s="92"/>
      <c r="P423">
        <v>0</v>
      </c>
      <c r="Q423" s="92"/>
      <c r="R423" s="92"/>
      <c r="S423">
        <v>-1</v>
      </c>
      <c r="T423">
        <v>0</v>
      </c>
      <c r="U423" s="82" t="s">
        <v>324</v>
      </c>
      <c r="V423" s="92"/>
      <c r="W423">
        <v>0</v>
      </c>
      <c r="X423" s="92"/>
      <c r="Y423">
        <v>0</v>
      </c>
      <c r="Z423">
        <v>0</v>
      </c>
      <c r="AA423">
        <v>0</v>
      </c>
      <c r="AB423">
        <v>0</v>
      </c>
      <c r="AC423">
        <v>-1</v>
      </c>
      <c r="AD423">
        <v>0</v>
      </c>
      <c r="AE423">
        <v>0</v>
      </c>
      <c r="AF423">
        <v>0</v>
      </c>
      <c r="AG423">
        <v>0</v>
      </c>
      <c r="AH423">
        <v>0</v>
      </c>
      <c r="AK423">
        <v>0</v>
      </c>
      <c r="AM423">
        <v>0</v>
      </c>
      <c r="AO423" s="92"/>
      <c r="AP423" s="82" t="s">
        <v>351</v>
      </c>
      <c r="AQ423" s="82" t="s">
        <v>326</v>
      </c>
      <c r="AR423" s="82"/>
      <c r="AS423">
        <v>0</v>
      </c>
      <c r="AT423">
        <v>0</v>
      </c>
      <c r="AU423">
        <v>2024</v>
      </c>
      <c r="AY423">
        <v>0</v>
      </c>
      <c r="AZ423">
        <v>0</v>
      </c>
      <c r="BA423" s="82" t="s">
        <v>398</v>
      </c>
      <c r="BB423">
        <v>2077</v>
      </c>
      <c r="BC423">
        <v>0</v>
      </c>
      <c r="BD423" s="92"/>
      <c r="BE423" s="92"/>
      <c r="BF423">
        <v>0</v>
      </c>
      <c r="BG423">
        <v>0</v>
      </c>
      <c r="BH423">
        <v>0</v>
      </c>
      <c r="BI423" s="92"/>
      <c r="BJ423" s="92"/>
      <c r="BK423" s="92"/>
      <c r="BL423">
        <v>0</v>
      </c>
    </row>
    <row r="424" spans="1:64" x14ac:dyDescent="0.25">
      <c r="A424" s="82" t="s">
        <v>297</v>
      </c>
      <c r="B424" s="82" t="s">
        <v>397</v>
      </c>
      <c r="C424" s="82" t="s">
        <v>98</v>
      </c>
      <c r="D424" s="82" t="s">
        <v>307</v>
      </c>
      <c r="E424" s="82" t="s">
        <v>60</v>
      </c>
      <c r="F424" s="82" t="s">
        <v>350</v>
      </c>
      <c r="G424" s="82" t="s">
        <v>350</v>
      </c>
      <c r="H424">
        <v>0</v>
      </c>
      <c r="I424">
        <v>0</v>
      </c>
      <c r="J424">
        <v>0</v>
      </c>
      <c r="K424" s="92"/>
      <c r="L424">
        <v>0</v>
      </c>
      <c r="M424" s="92"/>
      <c r="N424" s="92"/>
      <c r="O424" s="92"/>
      <c r="P424">
        <v>0</v>
      </c>
      <c r="Q424" s="92"/>
      <c r="R424" s="92"/>
      <c r="S424">
        <v>-1</v>
      </c>
      <c r="T424">
        <v>0</v>
      </c>
      <c r="U424" s="82" t="s">
        <v>324</v>
      </c>
      <c r="V424" s="92"/>
      <c r="W424">
        <v>0</v>
      </c>
      <c r="X424" s="92"/>
      <c r="Y424">
        <v>0</v>
      </c>
      <c r="Z424">
        <v>0</v>
      </c>
      <c r="AA424">
        <v>0</v>
      </c>
      <c r="AB424">
        <v>0</v>
      </c>
      <c r="AC424">
        <v>-1</v>
      </c>
      <c r="AD424">
        <v>0</v>
      </c>
      <c r="AE424">
        <v>0</v>
      </c>
      <c r="AF424">
        <v>0</v>
      </c>
      <c r="AG424">
        <v>0</v>
      </c>
      <c r="AH424">
        <v>0</v>
      </c>
      <c r="AK424">
        <v>0</v>
      </c>
      <c r="AM424">
        <v>0</v>
      </c>
      <c r="AO424" s="92"/>
      <c r="AP424" s="82" t="s">
        <v>351</v>
      </c>
      <c r="AQ424" s="82" t="s">
        <v>326</v>
      </c>
      <c r="AR424" s="82"/>
      <c r="AS424">
        <v>0</v>
      </c>
      <c r="AT424">
        <v>0</v>
      </c>
      <c r="AU424">
        <v>2024</v>
      </c>
      <c r="AY424">
        <v>0</v>
      </c>
      <c r="AZ424">
        <v>0</v>
      </c>
      <c r="BA424" s="82" t="s">
        <v>398</v>
      </c>
      <c r="BB424">
        <v>2078</v>
      </c>
      <c r="BC424">
        <v>0</v>
      </c>
      <c r="BD424" s="92"/>
      <c r="BE424" s="92"/>
      <c r="BF424">
        <v>0</v>
      </c>
      <c r="BG424">
        <v>0</v>
      </c>
      <c r="BH424">
        <v>0</v>
      </c>
      <c r="BI424" s="92"/>
      <c r="BJ424" s="92"/>
      <c r="BK424" s="92"/>
      <c r="BL424">
        <v>0</v>
      </c>
    </row>
    <row r="425" spans="1:64" x14ac:dyDescent="0.25">
      <c r="A425" s="82" t="s">
        <v>297</v>
      </c>
      <c r="B425" s="82" t="s">
        <v>397</v>
      </c>
      <c r="C425" s="82" t="s">
        <v>98</v>
      </c>
      <c r="D425" s="82" t="s">
        <v>308</v>
      </c>
      <c r="E425" s="82" t="s">
        <v>61</v>
      </c>
      <c r="F425" s="82" t="s">
        <v>350</v>
      </c>
      <c r="G425" s="82" t="s">
        <v>350</v>
      </c>
      <c r="H425">
        <v>0</v>
      </c>
      <c r="I425">
        <v>0</v>
      </c>
      <c r="J425">
        <v>0</v>
      </c>
      <c r="K425" s="92"/>
      <c r="L425">
        <v>0</v>
      </c>
      <c r="M425" s="92"/>
      <c r="N425" s="92"/>
      <c r="O425" s="92"/>
      <c r="P425">
        <v>0</v>
      </c>
      <c r="Q425" s="92"/>
      <c r="R425" s="92"/>
      <c r="S425">
        <v>-1</v>
      </c>
      <c r="T425">
        <v>0</v>
      </c>
      <c r="U425" s="82" t="s">
        <v>324</v>
      </c>
      <c r="V425" s="92"/>
      <c r="W425">
        <v>0</v>
      </c>
      <c r="X425" s="92"/>
      <c r="Y425">
        <v>0</v>
      </c>
      <c r="Z425">
        <v>0</v>
      </c>
      <c r="AA425">
        <v>0</v>
      </c>
      <c r="AB425">
        <v>0</v>
      </c>
      <c r="AC425">
        <v>-1</v>
      </c>
      <c r="AD425">
        <v>0</v>
      </c>
      <c r="AE425">
        <v>0</v>
      </c>
      <c r="AF425">
        <v>0</v>
      </c>
      <c r="AG425">
        <v>0</v>
      </c>
      <c r="AH425">
        <v>0</v>
      </c>
      <c r="AK425">
        <v>0</v>
      </c>
      <c r="AM425">
        <v>0</v>
      </c>
      <c r="AO425" s="92"/>
      <c r="AP425" s="82" t="s">
        <v>351</v>
      </c>
      <c r="AQ425" s="82" t="s">
        <v>326</v>
      </c>
      <c r="AR425" s="82"/>
      <c r="AS425">
        <v>0</v>
      </c>
      <c r="AT425">
        <v>0</v>
      </c>
      <c r="AU425">
        <v>2024</v>
      </c>
      <c r="AY425">
        <v>0</v>
      </c>
      <c r="AZ425">
        <v>0</v>
      </c>
      <c r="BA425" s="82" t="s">
        <v>398</v>
      </c>
      <c r="BB425">
        <v>2079</v>
      </c>
      <c r="BC425">
        <v>0</v>
      </c>
      <c r="BD425" s="92"/>
      <c r="BE425" s="92"/>
      <c r="BF425">
        <v>0</v>
      </c>
      <c r="BG425">
        <v>0</v>
      </c>
      <c r="BH425">
        <v>0</v>
      </c>
      <c r="BI425" s="92"/>
      <c r="BJ425" s="92"/>
      <c r="BK425" s="92"/>
      <c r="BL425">
        <v>0</v>
      </c>
    </row>
    <row r="426" spans="1:64" x14ac:dyDescent="0.25">
      <c r="A426" s="82" t="s">
        <v>297</v>
      </c>
      <c r="B426" s="82" t="s">
        <v>397</v>
      </c>
      <c r="C426" s="82" t="s">
        <v>98</v>
      </c>
      <c r="D426" s="82" t="s">
        <v>309</v>
      </c>
      <c r="E426" s="82" t="s">
        <v>310</v>
      </c>
      <c r="F426" s="82" t="s">
        <v>350</v>
      </c>
      <c r="G426" s="82" t="s">
        <v>350</v>
      </c>
      <c r="H426">
        <v>0</v>
      </c>
      <c r="I426">
        <v>0</v>
      </c>
      <c r="J426">
        <v>0</v>
      </c>
      <c r="K426" s="92"/>
      <c r="L426">
        <v>0</v>
      </c>
      <c r="M426" s="92"/>
      <c r="N426" s="92"/>
      <c r="O426" s="92"/>
      <c r="P426">
        <v>0</v>
      </c>
      <c r="Q426" s="92"/>
      <c r="R426" s="92"/>
      <c r="S426">
        <v>-1</v>
      </c>
      <c r="T426">
        <v>0</v>
      </c>
      <c r="U426" s="82" t="s">
        <v>324</v>
      </c>
      <c r="V426" s="92"/>
      <c r="W426">
        <v>0</v>
      </c>
      <c r="X426" s="92"/>
      <c r="Y426">
        <v>0</v>
      </c>
      <c r="Z426">
        <v>0</v>
      </c>
      <c r="AA426">
        <v>0</v>
      </c>
      <c r="AB426">
        <v>0</v>
      </c>
      <c r="AC426">
        <v>-1</v>
      </c>
      <c r="AD426">
        <v>0</v>
      </c>
      <c r="AE426">
        <v>0</v>
      </c>
      <c r="AF426">
        <v>0</v>
      </c>
      <c r="AG426">
        <v>0</v>
      </c>
      <c r="AH426">
        <v>0</v>
      </c>
      <c r="AK426">
        <v>0</v>
      </c>
      <c r="AM426">
        <v>0</v>
      </c>
      <c r="AO426" s="92"/>
      <c r="AP426" s="82" t="s">
        <v>351</v>
      </c>
      <c r="AQ426" s="82" t="s">
        <v>326</v>
      </c>
      <c r="AR426" s="82"/>
      <c r="AS426">
        <v>0</v>
      </c>
      <c r="AT426">
        <v>0</v>
      </c>
      <c r="AU426">
        <v>2024</v>
      </c>
      <c r="AY426">
        <v>0</v>
      </c>
      <c r="AZ426">
        <v>0</v>
      </c>
      <c r="BA426" s="82" t="s">
        <v>398</v>
      </c>
      <c r="BB426">
        <v>2080</v>
      </c>
      <c r="BC426">
        <v>0</v>
      </c>
      <c r="BD426" s="92"/>
      <c r="BE426" s="92"/>
      <c r="BF426">
        <v>0</v>
      </c>
      <c r="BG426">
        <v>0</v>
      </c>
      <c r="BH426">
        <v>0</v>
      </c>
      <c r="BI426" s="92"/>
      <c r="BJ426" s="92"/>
      <c r="BK426" s="92"/>
      <c r="BL426">
        <v>0</v>
      </c>
    </row>
    <row r="427" spans="1:64" x14ac:dyDescent="0.25">
      <c r="A427" s="82" t="s">
        <v>297</v>
      </c>
      <c r="B427" s="82" t="s">
        <v>397</v>
      </c>
      <c r="C427" s="82" t="s">
        <v>98</v>
      </c>
      <c r="D427" s="82" t="s">
        <v>311</v>
      </c>
      <c r="E427" s="82" t="s">
        <v>312</v>
      </c>
      <c r="F427" s="82" t="s">
        <v>350</v>
      </c>
      <c r="G427" s="82" t="s">
        <v>350</v>
      </c>
      <c r="H427">
        <v>0</v>
      </c>
      <c r="I427">
        <v>0</v>
      </c>
      <c r="J427">
        <v>0</v>
      </c>
      <c r="K427" s="92"/>
      <c r="L427">
        <v>0</v>
      </c>
      <c r="M427" s="92"/>
      <c r="N427" s="92"/>
      <c r="O427" s="92"/>
      <c r="P427">
        <v>0</v>
      </c>
      <c r="Q427" s="92"/>
      <c r="R427" s="92"/>
      <c r="S427">
        <v>-1</v>
      </c>
      <c r="T427">
        <v>0</v>
      </c>
      <c r="U427" s="82" t="s">
        <v>324</v>
      </c>
      <c r="V427" s="92"/>
      <c r="W427">
        <v>0</v>
      </c>
      <c r="X427" s="92"/>
      <c r="Y427">
        <v>0</v>
      </c>
      <c r="Z427">
        <v>0</v>
      </c>
      <c r="AA427">
        <v>0</v>
      </c>
      <c r="AB427">
        <v>0</v>
      </c>
      <c r="AC427">
        <v>-1</v>
      </c>
      <c r="AD427">
        <v>0</v>
      </c>
      <c r="AE427">
        <v>0</v>
      </c>
      <c r="AF427">
        <v>0</v>
      </c>
      <c r="AG427">
        <v>0</v>
      </c>
      <c r="AH427">
        <v>0</v>
      </c>
      <c r="AK427">
        <v>0</v>
      </c>
      <c r="AM427">
        <v>0</v>
      </c>
      <c r="AO427" s="92"/>
      <c r="AP427" s="82" t="s">
        <v>351</v>
      </c>
      <c r="AQ427" s="82" t="s">
        <v>326</v>
      </c>
      <c r="AR427" s="82"/>
      <c r="AS427">
        <v>0</v>
      </c>
      <c r="AT427">
        <v>0</v>
      </c>
      <c r="AU427">
        <v>2024</v>
      </c>
      <c r="AY427">
        <v>0</v>
      </c>
      <c r="AZ427">
        <v>0</v>
      </c>
      <c r="BA427" s="82" t="s">
        <v>398</v>
      </c>
      <c r="BB427">
        <v>2081</v>
      </c>
      <c r="BC427">
        <v>0</v>
      </c>
      <c r="BD427" s="92"/>
      <c r="BE427" s="92"/>
      <c r="BF427">
        <v>0</v>
      </c>
      <c r="BG427">
        <v>0</v>
      </c>
      <c r="BH427">
        <v>0</v>
      </c>
      <c r="BI427" s="92"/>
      <c r="BJ427" s="92"/>
      <c r="BK427" s="92"/>
      <c r="BL427">
        <v>0</v>
      </c>
    </row>
    <row r="428" spans="1:64" x14ac:dyDescent="0.25">
      <c r="A428" s="82" t="s">
        <v>297</v>
      </c>
      <c r="B428" s="82" t="s">
        <v>397</v>
      </c>
      <c r="C428" s="82" t="s">
        <v>98</v>
      </c>
      <c r="D428" s="82" t="s">
        <v>313</v>
      </c>
      <c r="E428" s="82" t="s">
        <v>314</v>
      </c>
      <c r="F428" s="82" t="s">
        <v>350</v>
      </c>
      <c r="G428" s="82" t="s">
        <v>350</v>
      </c>
      <c r="H428">
        <v>0</v>
      </c>
      <c r="I428">
        <v>0</v>
      </c>
      <c r="J428">
        <v>0</v>
      </c>
      <c r="K428" s="92"/>
      <c r="L428">
        <v>0</v>
      </c>
      <c r="M428" s="92"/>
      <c r="N428" s="92"/>
      <c r="O428" s="92"/>
      <c r="P428">
        <v>0</v>
      </c>
      <c r="Q428" s="92"/>
      <c r="R428" s="92"/>
      <c r="S428">
        <v>-1</v>
      </c>
      <c r="T428">
        <v>0</v>
      </c>
      <c r="U428" s="82" t="s">
        <v>324</v>
      </c>
      <c r="V428" s="92"/>
      <c r="W428">
        <v>0</v>
      </c>
      <c r="X428" s="92"/>
      <c r="Y428">
        <v>0</v>
      </c>
      <c r="Z428">
        <v>0</v>
      </c>
      <c r="AA428">
        <v>0</v>
      </c>
      <c r="AB428">
        <v>0</v>
      </c>
      <c r="AC428">
        <v>-1</v>
      </c>
      <c r="AD428">
        <v>0</v>
      </c>
      <c r="AE428">
        <v>0</v>
      </c>
      <c r="AF428">
        <v>0</v>
      </c>
      <c r="AG428">
        <v>0</v>
      </c>
      <c r="AH428">
        <v>0</v>
      </c>
      <c r="AK428">
        <v>0</v>
      </c>
      <c r="AM428">
        <v>0</v>
      </c>
      <c r="AO428" s="92"/>
      <c r="AP428" s="82" t="s">
        <v>351</v>
      </c>
      <c r="AQ428" s="82" t="s">
        <v>326</v>
      </c>
      <c r="AR428" s="82"/>
      <c r="AS428">
        <v>0</v>
      </c>
      <c r="AT428">
        <v>0</v>
      </c>
      <c r="AU428">
        <v>2024</v>
      </c>
      <c r="AY428">
        <v>0</v>
      </c>
      <c r="AZ428">
        <v>0</v>
      </c>
      <c r="BA428" s="82" t="s">
        <v>398</v>
      </c>
      <c r="BB428">
        <v>2082</v>
      </c>
      <c r="BC428">
        <v>0</v>
      </c>
      <c r="BD428" s="92"/>
      <c r="BE428" s="92"/>
      <c r="BF428">
        <v>0</v>
      </c>
      <c r="BG428">
        <v>0</v>
      </c>
      <c r="BH428">
        <v>0</v>
      </c>
      <c r="BI428" s="92"/>
      <c r="BJ428" s="92"/>
      <c r="BK428" s="92"/>
      <c r="BL428">
        <v>0</v>
      </c>
    </row>
    <row r="429" spans="1:64" x14ac:dyDescent="0.25">
      <c r="A429" s="82" t="s">
        <v>297</v>
      </c>
      <c r="B429" s="82" t="s">
        <v>397</v>
      </c>
      <c r="C429" s="82" t="s">
        <v>98</v>
      </c>
      <c r="D429" s="82" t="s">
        <v>298</v>
      </c>
      <c r="E429" s="82" t="s">
        <v>55</v>
      </c>
      <c r="F429" s="82" t="s">
        <v>352</v>
      </c>
      <c r="G429" s="82" t="s">
        <v>352</v>
      </c>
      <c r="H429">
        <v>0</v>
      </c>
      <c r="I429">
        <v>0</v>
      </c>
      <c r="J429">
        <v>0</v>
      </c>
      <c r="K429" s="92"/>
      <c r="L429">
        <v>0</v>
      </c>
      <c r="M429" s="92"/>
      <c r="N429" s="92"/>
      <c r="O429" s="92"/>
      <c r="P429">
        <v>0</v>
      </c>
      <c r="Q429" s="92"/>
      <c r="R429" s="92"/>
      <c r="S429">
        <v>-1</v>
      </c>
      <c r="T429">
        <v>0</v>
      </c>
      <c r="U429" s="82" t="s">
        <v>324</v>
      </c>
      <c r="V429" s="92"/>
      <c r="W429">
        <v>0</v>
      </c>
      <c r="X429" s="92"/>
      <c r="Y429">
        <v>0</v>
      </c>
      <c r="Z429">
        <v>0</v>
      </c>
      <c r="AA429">
        <v>0</v>
      </c>
      <c r="AB429">
        <v>0</v>
      </c>
      <c r="AC429">
        <v>-1</v>
      </c>
      <c r="AD429">
        <v>0</v>
      </c>
      <c r="AE429">
        <v>0</v>
      </c>
      <c r="AF429">
        <v>0</v>
      </c>
      <c r="AG429">
        <v>0</v>
      </c>
      <c r="AH429">
        <v>0</v>
      </c>
      <c r="AK429">
        <v>0</v>
      </c>
      <c r="AM429">
        <v>0</v>
      </c>
      <c r="AO429" s="92"/>
      <c r="AP429" s="82" t="s">
        <v>347</v>
      </c>
      <c r="AQ429" s="82" t="s">
        <v>326</v>
      </c>
      <c r="AR429" s="82"/>
      <c r="AS429">
        <v>0</v>
      </c>
      <c r="AT429">
        <v>0</v>
      </c>
      <c r="AU429">
        <v>2024</v>
      </c>
      <c r="AY429">
        <v>0</v>
      </c>
      <c r="AZ429">
        <v>0</v>
      </c>
      <c r="BA429" s="82" t="s">
        <v>398</v>
      </c>
      <c r="BB429">
        <v>2083</v>
      </c>
      <c r="BC429">
        <v>0</v>
      </c>
      <c r="BD429" s="92"/>
      <c r="BE429" s="92"/>
      <c r="BF429">
        <v>0</v>
      </c>
      <c r="BG429">
        <v>0</v>
      </c>
      <c r="BH429">
        <v>0</v>
      </c>
      <c r="BI429" s="92"/>
      <c r="BJ429" s="92"/>
      <c r="BK429" s="92"/>
      <c r="BL429">
        <v>0</v>
      </c>
    </row>
    <row r="430" spans="1:64" x14ac:dyDescent="0.25">
      <c r="A430" s="82" t="s">
        <v>297</v>
      </c>
      <c r="B430" s="82" t="s">
        <v>397</v>
      </c>
      <c r="C430" s="82" t="s">
        <v>98</v>
      </c>
      <c r="D430" s="82" t="s">
        <v>305</v>
      </c>
      <c r="E430" s="82" t="s">
        <v>58</v>
      </c>
      <c r="F430" s="82" t="s">
        <v>352</v>
      </c>
      <c r="G430" s="82" t="s">
        <v>352</v>
      </c>
      <c r="H430">
        <v>0</v>
      </c>
      <c r="I430">
        <v>0</v>
      </c>
      <c r="J430">
        <v>0</v>
      </c>
      <c r="K430" s="92"/>
      <c r="L430">
        <v>0</v>
      </c>
      <c r="M430" s="92"/>
      <c r="N430" s="92"/>
      <c r="O430" s="92"/>
      <c r="P430">
        <v>0</v>
      </c>
      <c r="Q430" s="92"/>
      <c r="R430" s="92"/>
      <c r="S430">
        <v>-1</v>
      </c>
      <c r="T430">
        <v>0</v>
      </c>
      <c r="U430" s="82" t="s">
        <v>324</v>
      </c>
      <c r="V430" s="92"/>
      <c r="W430">
        <v>0</v>
      </c>
      <c r="X430" s="92"/>
      <c r="Y430">
        <v>0</v>
      </c>
      <c r="Z430">
        <v>0</v>
      </c>
      <c r="AA430">
        <v>0</v>
      </c>
      <c r="AB430">
        <v>0</v>
      </c>
      <c r="AC430">
        <v>-1</v>
      </c>
      <c r="AD430">
        <v>0</v>
      </c>
      <c r="AE430">
        <v>0</v>
      </c>
      <c r="AF430">
        <v>0</v>
      </c>
      <c r="AG430">
        <v>0</v>
      </c>
      <c r="AH430">
        <v>0</v>
      </c>
      <c r="AK430">
        <v>0</v>
      </c>
      <c r="AM430">
        <v>0</v>
      </c>
      <c r="AO430" s="92"/>
      <c r="AP430" s="82" t="s">
        <v>347</v>
      </c>
      <c r="AQ430" s="82" t="s">
        <v>326</v>
      </c>
      <c r="AR430" s="82"/>
      <c r="AS430">
        <v>0</v>
      </c>
      <c r="AT430">
        <v>0</v>
      </c>
      <c r="AU430">
        <v>2024</v>
      </c>
      <c r="AY430">
        <v>0</v>
      </c>
      <c r="AZ430">
        <v>0</v>
      </c>
      <c r="BA430" s="82" t="s">
        <v>398</v>
      </c>
      <c r="BB430">
        <v>2084</v>
      </c>
      <c r="BC430">
        <v>0</v>
      </c>
      <c r="BD430" s="92"/>
      <c r="BE430" s="92"/>
      <c r="BF430">
        <v>0</v>
      </c>
      <c r="BG430">
        <v>0</v>
      </c>
      <c r="BH430">
        <v>0</v>
      </c>
      <c r="BI430" s="92"/>
      <c r="BJ430" s="92"/>
      <c r="BK430" s="92"/>
      <c r="BL430">
        <v>0</v>
      </c>
    </row>
    <row r="431" spans="1:64" x14ac:dyDescent="0.25">
      <c r="A431" s="82" t="s">
        <v>297</v>
      </c>
      <c r="B431" s="82" t="s">
        <v>397</v>
      </c>
      <c r="C431" s="82" t="s">
        <v>98</v>
      </c>
      <c r="D431" s="82" t="s">
        <v>306</v>
      </c>
      <c r="E431" s="82" t="s">
        <v>59</v>
      </c>
      <c r="F431" s="82" t="s">
        <v>352</v>
      </c>
      <c r="G431" s="82" t="s">
        <v>352</v>
      </c>
      <c r="H431">
        <v>0</v>
      </c>
      <c r="I431">
        <v>0</v>
      </c>
      <c r="J431">
        <v>0</v>
      </c>
      <c r="K431" s="92"/>
      <c r="L431">
        <v>0</v>
      </c>
      <c r="M431" s="92"/>
      <c r="N431" s="92"/>
      <c r="O431" s="92"/>
      <c r="P431">
        <v>0</v>
      </c>
      <c r="Q431" s="92"/>
      <c r="R431" s="92"/>
      <c r="S431">
        <v>-1</v>
      </c>
      <c r="T431">
        <v>0</v>
      </c>
      <c r="U431" s="82" t="s">
        <v>324</v>
      </c>
      <c r="V431" s="92"/>
      <c r="W431">
        <v>0</v>
      </c>
      <c r="X431" s="92"/>
      <c r="Y431">
        <v>0</v>
      </c>
      <c r="Z431">
        <v>0</v>
      </c>
      <c r="AA431">
        <v>0</v>
      </c>
      <c r="AB431">
        <v>0</v>
      </c>
      <c r="AC431">
        <v>-1</v>
      </c>
      <c r="AD431">
        <v>0</v>
      </c>
      <c r="AE431">
        <v>0</v>
      </c>
      <c r="AF431">
        <v>0</v>
      </c>
      <c r="AG431">
        <v>0</v>
      </c>
      <c r="AH431">
        <v>0</v>
      </c>
      <c r="AK431">
        <v>0</v>
      </c>
      <c r="AM431">
        <v>0</v>
      </c>
      <c r="AO431" s="92"/>
      <c r="AP431" s="82" t="s">
        <v>347</v>
      </c>
      <c r="AQ431" s="82" t="s">
        <v>326</v>
      </c>
      <c r="AR431" s="82"/>
      <c r="AS431">
        <v>0</v>
      </c>
      <c r="AT431">
        <v>0</v>
      </c>
      <c r="AU431">
        <v>2024</v>
      </c>
      <c r="AY431">
        <v>0</v>
      </c>
      <c r="AZ431">
        <v>0</v>
      </c>
      <c r="BA431" s="82" t="s">
        <v>398</v>
      </c>
      <c r="BB431">
        <v>2085</v>
      </c>
      <c r="BC431">
        <v>0</v>
      </c>
      <c r="BD431" s="92"/>
      <c r="BE431" s="92"/>
      <c r="BF431">
        <v>0</v>
      </c>
      <c r="BG431">
        <v>0</v>
      </c>
      <c r="BH431">
        <v>0</v>
      </c>
      <c r="BI431" s="92"/>
      <c r="BJ431" s="92"/>
      <c r="BK431" s="92"/>
      <c r="BL431">
        <v>0</v>
      </c>
    </row>
    <row r="432" spans="1:64" x14ac:dyDescent="0.25">
      <c r="A432" s="82" t="s">
        <v>297</v>
      </c>
      <c r="B432" s="82" t="s">
        <v>397</v>
      </c>
      <c r="C432" s="82" t="s">
        <v>98</v>
      </c>
      <c r="D432" s="82" t="s">
        <v>308</v>
      </c>
      <c r="E432" s="82" t="s">
        <v>61</v>
      </c>
      <c r="F432" s="82" t="s">
        <v>352</v>
      </c>
      <c r="G432" s="82" t="s">
        <v>352</v>
      </c>
      <c r="H432">
        <v>0</v>
      </c>
      <c r="I432">
        <v>0</v>
      </c>
      <c r="J432">
        <v>0</v>
      </c>
      <c r="K432" s="92"/>
      <c r="L432">
        <v>0</v>
      </c>
      <c r="M432" s="92"/>
      <c r="N432" s="92"/>
      <c r="O432" s="92"/>
      <c r="P432">
        <v>0</v>
      </c>
      <c r="Q432" s="92"/>
      <c r="R432" s="92"/>
      <c r="S432">
        <v>-1</v>
      </c>
      <c r="T432">
        <v>0</v>
      </c>
      <c r="U432" s="82" t="s">
        <v>324</v>
      </c>
      <c r="V432" s="92"/>
      <c r="W432">
        <v>0</v>
      </c>
      <c r="X432" s="92"/>
      <c r="Y432">
        <v>0</v>
      </c>
      <c r="Z432">
        <v>0</v>
      </c>
      <c r="AA432">
        <v>0</v>
      </c>
      <c r="AB432">
        <v>0</v>
      </c>
      <c r="AC432">
        <v>-1</v>
      </c>
      <c r="AD432">
        <v>0</v>
      </c>
      <c r="AE432">
        <v>0</v>
      </c>
      <c r="AF432">
        <v>0</v>
      </c>
      <c r="AG432">
        <v>0</v>
      </c>
      <c r="AH432">
        <v>0</v>
      </c>
      <c r="AK432">
        <v>0</v>
      </c>
      <c r="AM432">
        <v>0</v>
      </c>
      <c r="AO432" s="92"/>
      <c r="AP432" s="82" t="s">
        <v>347</v>
      </c>
      <c r="AQ432" s="82" t="s">
        <v>326</v>
      </c>
      <c r="AR432" s="82"/>
      <c r="AS432">
        <v>0</v>
      </c>
      <c r="AT432">
        <v>0</v>
      </c>
      <c r="AU432">
        <v>2024</v>
      </c>
      <c r="AY432">
        <v>0</v>
      </c>
      <c r="AZ432">
        <v>0</v>
      </c>
      <c r="BA432" s="82" t="s">
        <v>398</v>
      </c>
      <c r="BB432">
        <v>2086</v>
      </c>
      <c r="BC432">
        <v>0</v>
      </c>
      <c r="BD432" s="92"/>
      <c r="BE432" s="92"/>
      <c r="BF432">
        <v>0</v>
      </c>
      <c r="BG432">
        <v>0</v>
      </c>
      <c r="BH432">
        <v>0</v>
      </c>
      <c r="BI432" s="92"/>
      <c r="BJ432" s="92"/>
      <c r="BK432" s="92"/>
      <c r="BL432">
        <v>0</v>
      </c>
    </row>
    <row r="433" spans="1:64" x14ac:dyDescent="0.25">
      <c r="A433" s="82" t="s">
        <v>297</v>
      </c>
      <c r="B433" s="82" t="s">
        <v>397</v>
      </c>
      <c r="C433" s="82" t="s">
        <v>98</v>
      </c>
      <c r="D433" s="82" t="s">
        <v>309</v>
      </c>
      <c r="E433" s="82" t="s">
        <v>310</v>
      </c>
      <c r="F433" s="82" t="s">
        <v>352</v>
      </c>
      <c r="G433" s="82" t="s">
        <v>352</v>
      </c>
      <c r="H433">
        <v>0</v>
      </c>
      <c r="I433">
        <v>0</v>
      </c>
      <c r="J433">
        <v>0</v>
      </c>
      <c r="K433" s="92"/>
      <c r="L433">
        <v>0</v>
      </c>
      <c r="M433" s="92"/>
      <c r="N433" s="92"/>
      <c r="O433" s="92"/>
      <c r="P433">
        <v>0</v>
      </c>
      <c r="Q433" s="92"/>
      <c r="R433" s="92"/>
      <c r="S433">
        <v>-1</v>
      </c>
      <c r="T433">
        <v>0</v>
      </c>
      <c r="U433" s="82" t="s">
        <v>324</v>
      </c>
      <c r="V433" s="92"/>
      <c r="W433">
        <v>0</v>
      </c>
      <c r="X433" s="92"/>
      <c r="Y433">
        <v>0</v>
      </c>
      <c r="Z433">
        <v>0</v>
      </c>
      <c r="AA433">
        <v>0</v>
      </c>
      <c r="AB433">
        <v>0</v>
      </c>
      <c r="AC433">
        <v>-1</v>
      </c>
      <c r="AD433">
        <v>0</v>
      </c>
      <c r="AE433">
        <v>0</v>
      </c>
      <c r="AF433">
        <v>0</v>
      </c>
      <c r="AG433">
        <v>0</v>
      </c>
      <c r="AH433">
        <v>0</v>
      </c>
      <c r="AK433">
        <v>0</v>
      </c>
      <c r="AM433">
        <v>0</v>
      </c>
      <c r="AO433" s="92"/>
      <c r="AP433" s="82" t="s">
        <v>347</v>
      </c>
      <c r="AQ433" s="82" t="s">
        <v>326</v>
      </c>
      <c r="AR433" s="82"/>
      <c r="AS433">
        <v>0</v>
      </c>
      <c r="AT433">
        <v>0</v>
      </c>
      <c r="AU433">
        <v>2024</v>
      </c>
      <c r="AY433">
        <v>0</v>
      </c>
      <c r="AZ433">
        <v>0</v>
      </c>
      <c r="BA433" s="82" t="s">
        <v>398</v>
      </c>
      <c r="BB433">
        <v>2087</v>
      </c>
      <c r="BC433">
        <v>0</v>
      </c>
      <c r="BD433" s="92"/>
      <c r="BE433" s="92"/>
      <c r="BF433">
        <v>0</v>
      </c>
      <c r="BG433">
        <v>0</v>
      </c>
      <c r="BH433">
        <v>0</v>
      </c>
      <c r="BI433" s="92"/>
      <c r="BJ433" s="92"/>
      <c r="BK433" s="92"/>
      <c r="BL433">
        <v>0</v>
      </c>
    </row>
    <row r="434" spans="1:64" x14ac:dyDescent="0.25">
      <c r="A434" s="82" t="s">
        <v>297</v>
      </c>
      <c r="B434" s="82" t="s">
        <v>397</v>
      </c>
      <c r="C434" s="82" t="s">
        <v>98</v>
      </c>
      <c r="D434" s="82" t="s">
        <v>311</v>
      </c>
      <c r="E434" s="82" t="s">
        <v>312</v>
      </c>
      <c r="F434" s="82" t="s">
        <v>352</v>
      </c>
      <c r="G434" s="82" t="s">
        <v>352</v>
      </c>
      <c r="H434">
        <v>0</v>
      </c>
      <c r="I434">
        <v>0</v>
      </c>
      <c r="J434">
        <v>0</v>
      </c>
      <c r="K434" s="92"/>
      <c r="L434">
        <v>0</v>
      </c>
      <c r="M434" s="92"/>
      <c r="N434" s="92"/>
      <c r="O434" s="92"/>
      <c r="P434">
        <v>0</v>
      </c>
      <c r="Q434" s="92"/>
      <c r="R434" s="92"/>
      <c r="S434">
        <v>-1</v>
      </c>
      <c r="T434">
        <v>0</v>
      </c>
      <c r="U434" s="82" t="s">
        <v>324</v>
      </c>
      <c r="V434" s="92"/>
      <c r="W434">
        <v>0</v>
      </c>
      <c r="X434" s="92"/>
      <c r="Y434">
        <v>0</v>
      </c>
      <c r="Z434">
        <v>0</v>
      </c>
      <c r="AA434">
        <v>0</v>
      </c>
      <c r="AB434">
        <v>0</v>
      </c>
      <c r="AC434">
        <v>-1</v>
      </c>
      <c r="AD434">
        <v>0</v>
      </c>
      <c r="AE434">
        <v>0</v>
      </c>
      <c r="AF434">
        <v>0</v>
      </c>
      <c r="AG434">
        <v>0</v>
      </c>
      <c r="AH434">
        <v>0</v>
      </c>
      <c r="AK434">
        <v>0</v>
      </c>
      <c r="AM434">
        <v>0</v>
      </c>
      <c r="AO434" s="92"/>
      <c r="AP434" s="82" t="s">
        <v>347</v>
      </c>
      <c r="AQ434" s="82" t="s">
        <v>326</v>
      </c>
      <c r="AR434" s="82"/>
      <c r="AS434">
        <v>0</v>
      </c>
      <c r="AT434">
        <v>0</v>
      </c>
      <c r="AU434">
        <v>2024</v>
      </c>
      <c r="AY434">
        <v>0</v>
      </c>
      <c r="AZ434">
        <v>0</v>
      </c>
      <c r="BA434" s="82" t="s">
        <v>398</v>
      </c>
      <c r="BB434">
        <v>2088</v>
      </c>
      <c r="BC434">
        <v>0</v>
      </c>
      <c r="BD434" s="92"/>
      <c r="BE434" s="92"/>
      <c r="BF434">
        <v>0</v>
      </c>
      <c r="BG434">
        <v>0</v>
      </c>
      <c r="BH434">
        <v>0</v>
      </c>
      <c r="BI434" s="92"/>
      <c r="BJ434" s="92"/>
      <c r="BK434" s="92"/>
      <c r="BL434">
        <v>0</v>
      </c>
    </row>
    <row r="435" spans="1:64" x14ac:dyDescent="0.25">
      <c r="A435" s="82" t="s">
        <v>297</v>
      </c>
      <c r="B435" s="82" t="s">
        <v>397</v>
      </c>
      <c r="C435" s="82" t="s">
        <v>98</v>
      </c>
      <c r="D435" s="82" t="s">
        <v>313</v>
      </c>
      <c r="E435" s="82" t="s">
        <v>314</v>
      </c>
      <c r="F435" s="82" t="s">
        <v>352</v>
      </c>
      <c r="G435" s="82" t="s">
        <v>352</v>
      </c>
      <c r="H435">
        <v>0</v>
      </c>
      <c r="I435">
        <v>0</v>
      </c>
      <c r="J435">
        <v>0</v>
      </c>
      <c r="K435" s="92"/>
      <c r="L435">
        <v>0</v>
      </c>
      <c r="M435" s="92"/>
      <c r="N435" s="92"/>
      <c r="O435" s="92"/>
      <c r="P435">
        <v>0</v>
      </c>
      <c r="Q435" s="92"/>
      <c r="R435" s="92"/>
      <c r="S435">
        <v>-1</v>
      </c>
      <c r="T435">
        <v>0</v>
      </c>
      <c r="U435" s="82" t="s">
        <v>324</v>
      </c>
      <c r="V435" s="92"/>
      <c r="W435">
        <v>0</v>
      </c>
      <c r="X435" s="92"/>
      <c r="Y435">
        <v>0</v>
      </c>
      <c r="Z435">
        <v>0</v>
      </c>
      <c r="AA435">
        <v>0</v>
      </c>
      <c r="AB435">
        <v>0</v>
      </c>
      <c r="AC435">
        <v>-1</v>
      </c>
      <c r="AD435">
        <v>0</v>
      </c>
      <c r="AE435">
        <v>0</v>
      </c>
      <c r="AF435">
        <v>0</v>
      </c>
      <c r="AG435">
        <v>0</v>
      </c>
      <c r="AH435">
        <v>0</v>
      </c>
      <c r="AK435">
        <v>0</v>
      </c>
      <c r="AM435">
        <v>0</v>
      </c>
      <c r="AO435" s="92"/>
      <c r="AP435" s="82" t="s">
        <v>347</v>
      </c>
      <c r="AQ435" s="82" t="s">
        <v>326</v>
      </c>
      <c r="AR435" s="82"/>
      <c r="AS435">
        <v>0</v>
      </c>
      <c r="AT435">
        <v>0</v>
      </c>
      <c r="AU435">
        <v>2024</v>
      </c>
      <c r="AY435">
        <v>0</v>
      </c>
      <c r="AZ435">
        <v>0</v>
      </c>
      <c r="BA435" s="82" t="s">
        <v>398</v>
      </c>
      <c r="BB435">
        <v>2089</v>
      </c>
      <c r="BC435">
        <v>0</v>
      </c>
      <c r="BD435" s="92"/>
      <c r="BE435" s="92"/>
      <c r="BF435">
        <v>0</v>
      </c>
      <c r="BG435">
        <v>0</v>
      </c>
      <c r="BH435">
        <v>0</v>
      </c>
      <c r="BI435" s="92"/>
      <c r="BJ435" s="92"/>
      <c r="BK435" s="92"/>
      <c r="BL435">
        <v>0</v>
      </c>
    </row>
    <row r="436" spans="1:64" x14ac:dyDescent="0.25">
      <c r="A436" s="82" t="s">
        <v>297</v>
      </c>
      <c r="B436" s="82" t="s">
        <v>397</v>
      </c>
      <c r="C436" s="82" t="s">
        <v>98</v>
      </c>
      <c r="D436" s="82" t="s">
        <v>305</v>
      </c>
      <c r="E436" s="82" t="s">
        <v>58</v>
      </c>
      <c r="F436" s="82" t="s">
        <v>353</v>
      </c>
      <c r="G436" s="82" t="s">
        <v>353</v>
      </c>
      <c r="H436">
        <v>0</v>
      </c>
      <c r="I436">
        <v>0</v>
      </c>
      <c r="J436">
        <v>0</v>
      </c>
      <c r="K436" s="92"/>
      <c r="L436">
        <v>0</v>
      </c>
      <c r="M436" s="92"/>
      <c r="N436" s="92"/>
      <c r="O436" s="92"/>
      <c r="P436">
        <v>0</v>
      </c>
      <c r="Q436" s="92"/>
      <c r="R436" s="92"/>
      <c r="S436">
        <v>-1</v>
      </c>
      <c r="T436">
        <v>0</v>
      </c>
      <c r="U436" s="82" t="s">
        <v>324</v>
      </c>
      <c r="V436" s="92"/>
      <c r="W436">
        <v>0</v>
      </c>
      <c r="X436" s="92"/>
      <c r="Y436">
        <v>0</v>
      </c>
      <c r="Z436">
        <v>0</v>
      </c>
      <c r="AA436">
        <v>0</v>
      </c>
      <c r="AB436">
        <v>0</v>
      </c>
      <c r="AC436">
        <v>-1</v>
      </c>
      <c r="AD436">
        <v>0</v>
      </c>
      <c r="AE436">
        <v>0</v>
      </c>
      <c r="AF436">
        <v>0</v>
      </c>
      <c r="AG436">
        <v>0</v>
      </c>
      <c r="AH436">
        <v>0</v>
      </c>
      <c r="AK436">
        <v>0</v>
      </c>
      <c r="AM436">
        <v>0</v>
      </c>
      <c r="AO436" s="92"/>
      <c r="AP436" s="82" t="s">
        <v>354</v>
      </c>
      <c r="AQ436" s="82" t="s">
        <v>326</v>
      </c>
      <c r="AR436" s="82"/>
      <c r="AS436">
        <v>0</v>
      </c>
      <c r="AT436">
        <v>0</v>
      </c>
      <c r="AU436">
        <v>2024</v>
      </c>
      <c r="AY436">
        <v>0</v>
      </c>
      <c r="AZ436">
        <v>0</v>
      </c>
      <c r="BA436" s="82" t="s">
        <v>398</v>
      </c>
      <c r="BB436">
        <v>2090</v>
      </c>
      <c r="BC436">
        <v>0</v>
      </c>
      <c r="BD436" s="92"/>
      <c r="BE436" s="92"/>
      <c r="BF436">
        <v>0</v>
      </c>
      <c r="BG436">
        <v>0</v>
      </c>
      <c r="BH436">
        <v>0</v>
      </c>
      <c r="BI436" s="92"/>
      <c r="BJ436" s="92"/>
      <c r="BK436" s="92"/>
      <c r="BL436">
        <v>0</v>
      </c>
    </row>
    <row r="437" spans="1:64" x14ac:dyDescent="0.25">
      <c r="A437" s="82" t="s">
        <v>297</v>
      </c>
      <c r="B437" s="82" t="s">
        <v>397</v>
      </c>
      <c r="C437" s="82" t="s">
        <v>98</v>
      </c>
      <c r="D437" s="82" t="s">
        <v>311</v>
      </c>
      <c r="E437" s="82" t="s">
        <v>312</v>
      </c>
      <c r="F437" s="82" t="s">
        <v>353</v>
      </c>
      <c r="G437" s="82" t="s">
        <v>353</v>
      </c>
      <c r="H437">
        <v>0</v>
      </c>
      <c r="I437">
        <v>0</v>
      </c>
      <c r="J437">
        <v>0</v>
      </c>
      <c r="K437" s="92"/>
      <c r="L437">
        <v>0</v>
      </c>
      <c r="M437" s="92"/>
      <c r="N437" s="92"/>
      <c r="O437" s="92"/>
      <c r="P437">
        <v>0</v>
      </c>
      <c r="Q437" s="92"/>
      <c r="R437" s="92"/>
      <c r="S437">
        <v>-1</v>
      </c>
      <c r="T437">
        <v>0</v>
      </c>
      <c r="U437" s="82" t="s">
        <v>324</v>
      </c>
      <c r="V437" s="92"/>
      <c r="W437">
        <v>0</v>
      </c>
      <c r="X437" s="92"/>
      <c r="Y437">
        <v>0</v>
      </c>
      <c r="Z437">
        <v>0</v>
      </c>
      <c r="AA437">
        <v>0</v>
      </c>
      <c r="AB437">
        <v>0</v>
      </c>
      <c r="AC437">
        <v>-1</v>
      </c>
      <c r="AD437">
        <v>0</v>
      </c>
      <c r="AE437">
        <v>0</v>
      </c>
      <c r="AF437">
        <v>0</v>
      </c>
      <c r="AG437">
        <v>0</v>
      </c>
      <c r="AH437">
        <v>0</v>
      </c>
      <c r="AK437">
        <v>0</v>
      </c>
      <c r="AM437">
        <v>0</v>
      </c>
      <c r="AO437" s="92"/>
      <c r="AP437" s="82" t="s">
        <v>354</v>
      </c>
      <c r="AQ437" s="82" t="s">
        <v>326</v>
      </c>
      <c r="AR437" s="82"/>
      <c r="AS437">
        <v>0</v>
      </c>
      <c r="AT437">
        <v>0</v>
      </c>
      <c r="AU437">
        <v>2024</v>
      </c>
      <c r="AY437">
        <v>0</v>
      </c>
      <c r="AZ437">
        <v>0</v>
      </c>
      <c r="BA437" s="82" t="s">
        <v>398</v>
      </c>
      <c r="BB437">
        <v>2091</v>
      </c>
      <c r="BC437">
        <v>0</v>
      </c>
      <c r="BD437" s="92"/>
      <c r="BE437" s="92"/>
      <c r="BF437">
        <v>0</v>
      </c>
      <c r="BG437">
        <v>0</v>
      </c>
      <c r="BH437">
        <v>0</v>
      </c>
      <c r="BI437" s="92"/>
      <c r="BJ437" s="92"/>
      <c r="BK437" s="92"/>
      <c r="BL437">
        <v>0</v>
      </c>
    </row>
    <row r="438" spans="1:64" x14ac:dyDescent="0.25">
      <c r="A438" s="82" t="s">
        <v>297</v>
      </c>
      <c r="B438" s="82" t="s">
        <v>397</v>
      </c>
      <c r="C438" s="82" t="s">
        <v>98</v>
      </c>
      <c r="D438" s="82" t="s">
        <v>306</v>
      </c>
      <c r="E438" s="82" t="s">
        <v>59</v>
      </c>
      <c r="F438" s="82" t="s">
        <v>355</v>
      </c>
      <c r="G438" s="82" t="s">
        <v>355</v>
      </c>
      <c r="H438">
        <v>0</v>
      </c>
      <c r="I438">
        <v>0</v>
      </c>
      <c r="J438">
        <v>0</v>
      </c>
      <c r="K438" s="92"/>
      <c r="L438">
        <v>0</v>
      </c>
      <c r="M438" s="92"/>
      <c r="N438" s="92"/>
      <c r="O438" s="92"/>
      <c r="P438">
        <v>0</v>
      </c>
      <c r="Q438" s="92"/>
      <c r="R438" s="92"/>
      <c r="S438">
        <v>-1</v>
      </c>
      <c r="T438">
        <v>0</v>
      </c>
      <c r="U438" s="82" t="s">
        <v>324</v>
      </c>
      <c r="V438" s="92"/>
      <c r="W438">
        <v>0</v>
      </c>
      <c r="X438" s="92"/>
      <c r="Y438">
        <v>0</v>
      </c>
      <c r="Z438">
        <v>0</v>
      </c>
      <c r="AA438">
        <v>0</v>
      </c>
      <c r="AB438">
        <v>0</v>
      </c>
      <c r="AC438">
        <v>-1</v>
      </c>
      <c r="AD438">
        <v>0</v>
      </c>
      <c r="AE438">
        <v>0</v>
      </c>
      <c r="AF438">
        <v>0</v>
      </c>
      <c r="AG438">
        <v>0</v>
      </c>
      <c r="AH438">
        <v>0</v>
      </c>
      <c r="AK438">
        <v>0</v>
      </c>
      <c r="AM438">
        <v>0</v>
      </c>
      <c r="AO438" s="92"/>
      <c r="AP438" s="82" t="s">
        <v>343</v>
      </c>
      <c r="AQ438" s="82" t="s">
        <v>326</v>
      </c>
      <c r="AR438" s="82"/>
      <c r="AS438">
        <v>0</v>
      </c>
      <c r="AT438">
        <v>0</v>
      </c>
      <c r="AU438">
        <v>2024</v>
      </c>
      <c r="AY438">
        <v>0</v>
      </c>
      <c r="AZ438">
        <v>0</v>
      </c>
      <c r="BA438" s="82" t="s">
        <v>398</v>
      </c>
      <c r="BB438">
        <v>2092</v>
      </c>
      <c r="BC438">
        <v>0</v>
      </c>
      <c r="BD438" s="92"/>
      <c r="BE438" s="92"/>
      <c r="BF438">
        <v>0</v>
      </c>
      <c r="BG438">
        <v>0</v>
      </c>
      <c r="BH438">
        <v>0</v>
      </c>
      <c r="BI438" s="92"/>
      <c r="BJ438" s="92"/>
      <c r="BK438" s="92"/>
      <c r="BL438">
        <v>0</v>
      </c>
    </row>
    <row r="439" spans="1:64" x14ac:dyDescent="0.25">
      <c r="A439" s="82" t="s">
        <v>297</v>
      </c>
      <c r="B439" s="82" t="s">
        <v>397</v>
      </c>
      <c r="C439" s="82" t="s">
        <v>98</v>
      </c>
      <c r="D439" s="82" t="s">
        <v>311</v>
      </c>
      <c r="E439" s="82" t="s">
        <v>312</v>
      </c>
      <c r="F439" s="82" t="s">
        <v>355</v>
      </c>
      <c r="G439" s="82" t="s">
        <v>355</v>
      </c>
      <c r="H439">
        <v>0</v>
      </c>
      <c r="I439">
        <v>0</v>
      </c>
      <c r="J439">
        <v>0</v>
      </c>
      <c r="K439" s="92"/>
      <c r="L439">
        <v>0</v>
      </c>
      <c r="M439" s="92"/>
      <c r="N439" s="92"/>
      <c r="O439" s="92"/>
      <c r="P439">
        <v>0</v>
      </c>
      <c r="Q439" s="92"/>
      <c r="R439" s="92"/>
      <c r="S439">
        <v>-1</v>
      </c>
      <c r="T439">
        <v>0</v>
      </c>
      <c r="U439" s="82" t="s">
        <v>324</v>
      </c>
      <c r="V439" s="92"/>
      <c r="W439">
        <v>0</v>
      </c>
      <c r="X439" s="92"/>
      <c r="Y439">
        <v>0</v>
      </c>
      <c r="Z439">
        <v>0</v>
      </c>
      <c r="AA439">
        <v>0</v>
      </c>
      <c r="AB439">
        <v>0</v>
      </c>
      <c r="AC439">
        <v>-1</v>
      </c>
      <c r="AD439">
        <v>0</v>
      </c>
      <c r="AE439">
        <v>0</v>
      </c>
      <c r="AF439">
        <v>0</v>
      </c>
      <c r="AG439">
        <v>0</v>
      </c>
      <c r="AH439">
        <v>0</v>
      </c>
      <c r="AK439">
        <v>0</v>
      </c>
      <c r="AM439">
        <v>0</v>
      </c>
      <c r="AO439" s="92"/>
      <c r="AP439" s="82" t="s">
        <v>343</v>
      </c>
      <c r="AQ439" s="82" t="s">
        <v>326</v>
      </c>
      <c r="AR439" s="82"/>
      <c r="AS439">
        <v>0</v>
      </c>
      <c r="AT439">
        <v>0</v>
      </c>
      <c r="AU439">
        <v>2024</v>
      </c>
      <c r="AY439">
        <v>0</v>
      </c>
      <c r="AZ439">
        <v>0</v>
      </c>
      <c r="BA439" s="82" t="s">
        <v>398</v>
      </c>
      <c r="BB439">
        <v>2093</v>
      </c>
      <c r="BC439">
        <v>0</v>
      </c>
      <c r="BD439" s="92"/>
      <c r="BE439" s="92"/>
      <c r="BF439">
        <v>0</v>
      </c>
      <c r="BG439">
        <v>0</v>
      </c>
      <c r="BH439">
        <v>0</v>
      </c>
      <c r="BI439" s="92"/>
      <c r="BJ439" s="92"/>
      <c r="BK439" s="92"/>
      <c r="BL439">
        <v>0</v>
      </c>
    </row>
    <row r="440" spans="1:64" x14ac:dyDescent="0.25">
      <c r="A440" s="82" t="s">
        <v>297</v>
      </c>
      <c r="B440" s="82" t="s">
        <v>397</v>
      </c>
      <c r="C440" s="82" t="s">
        <v>98</v>
      </c>
      <c r="D440" s="82" t="s">
        <v>305</v>
      </c>
      <c r="E440" s="82" t="s">
        <v>58</v>
      </c>
      <c r="F440" s="82" t="s">
        <v>356</v>
      </c>
      <c r="G440" s="82" t="s">
        <v>356</v>
      </c>
      <c r="H440">
        <v>0</v>
      </c>
      <c r="I440">
        <v>0</v>
      </c>
      <c r="J440">
        <v>0</v>
      </c>
      <c r="K440" s="92"/>
      <c r="L440">
        <v>0</v>
      </c>
      <c r="M440" s="92"/>
      <c r="N440" s="92"/>
      <c r="O440" s="92"/>
      <c r="P440">
        <v>0</v>
      </c>
      <c r="Q440" s="92"/>
      <c r="R440" s="92"/>
      <c r="S440">
        <v>-1</v>
      </c>
      <c r="T440">
        <v>0</v>
      </c>
      <c r="U440" s="82" t="s">
        <v>324</v>
      </c>
      <c r="V440" s="92"/>
      <c r="W440">
        <v>0</v>
      </c>
      <c r="X440" s="92"/>
      <c r="Y440">
        <v>0</v>
      </c>
      <c r="Z440">
        <v>0</v>
      </c>
      <c r="AA440">
        <v>0</v>
      </c>
      <c r="AB440">
        <v>0</v>
      </c>
      <c r="AC440">
        <v>-1</v>
      </c>
      <c r="AD440">
        <v>0</v>
      </c>
      <c r="AE440">
        <v>0</v>
      </c>
      <c r="AF440">
        <v>0</v>
      </c>
      <c r="AG440">
        <v>0</v>
      </c>
      <c r="AH440">
        <v>0</v>
      </c>
      <c r="AK440">
        <v>0</v>
      </c>
      <c r="AM440">
        <v>0</v>
      </c>
      <c r="AO440" s="92"/>
      <c r="AP440" s="82" t="s">
        <v>357</v>
      </c>
      <c r="AQ440" s="82" t="s">
        <v>326</v>
      </c>
      <c r="AR440" s="82"/>
      <c r="AS440">
        <v>0</v>
      </c>
      <c r="AT440">
        <v>0</v>
      </c>
      <c r="AU440">
        <v>2024</v>
      </c>
      <c r="AY440">
        <v>0</v>
      </c>
      <c r="AZ440">
        <v>0</v>
      </c>
      <c r="BA440" s="82" t="s">
        <v>398</v>
      </c>
      <c r="BB440">
        <v>2094</v>
      </c>
      <c r="BC440">
        <v>0</v>
      </c>
      <c r="BD440" s="92"/>
      <c r="BE440" s="92"/>
      <c r="BF440">
        <v>0</v>
      </c>
      <c r="BG440">
        <v>0</v>
      </c>
      <c r="BH440">
        <v>0</v>
      </c>
      <c r="BI440" s="92"/>
      <c r="BJ440" s="92"/>
      <c r="BK440" s="92"/>
      <c r="BL440">
        <v>0</v>
      </c>
    </row>
    <row r="441" spans="1:64" x14ac:dyDescent="0.25">
      <c r="A441" s="82" t="s">
        <v>297</v>
      </c>
      <c r="B441" s="82" t="s">
        <v>397</v>
      </c>
      <c r="C441" s="82" t="s">
        <v>98</v>
      </c>
      <c r="D441" s="82" t="s">
        <v>306</v>
      </c>
      <c r="E441" s="82" t="s">
        <v>59</v>
      </c>
      <c r="F441" s="82" t="s">
        <v>356</v>
      </c>
      <c r="G441" s="82" t="s">
        <v>356</v>
      </c>
      <c r="H441">
        <v>0</v>
      </c>
      <c r="I441">
        <v>0</v>
      </c>
      <c r="J441">
        <v>0</v>
      </c>
      <c r="K441" s="92"/>
      <c r="L441">
        <v>0</v>
      </c>
      <c r="M441" s="92"/>
      <c r="N441" s="92"/>
      <c r="O441" s="92"/>
      <c r="P441">
        <v>0</v>
      </c>
      <c r="Q441" s="92"/>
      <c r="R441" s="92"/>
      <c r="S441">
        <v>-1</v>
      </c>
      <c r="T441">
        <v>0</v>
      </c>
      <c r="U441" s="82" t="s">
        <v>324</v>
      </c>
      <c r="V441" s="92"/>
      <c r="W441">
        <v>0</v>
      </c>
      <c r="X441" s="92"/>
      <c r="Y441">
        <v>0</v>
      </c>
      <c r="Z441">
        <v>0</v>
      </c>
      <c r="AA441">
        <v>0</v>
      </c>
      <c r="AB441">
        <v>0</v>
      </c>
      <c r="AC441">
        <v>-1</v>
      </c>
      <c r="AD441">
        <v>0</v>
      </c>
      <c r="AE441">
        <v>0</v>
      </c>
      <c r="AF441">
        <v>0</v>
      </c>
      <c r="AG441">
        <v>0</v>
      </c>
      <c r="AH441">
        <v>0</v>
      </c>
      <c r="AK441">
        <v>0</v>
      </c>
      <c r="AM441">
        <v>0</v>
      </c>
      <c r="AO441" s="92"/>
      <c r="AP441" s="82" t="s">
        <v>357</v>
      </c>
      <c r="AQ441" s="82" t="s">
        <v>326</v>
      </c>
      <c r="AR441" s="82"/>
      <c r="AS441">
        <v>0</v>
      </c>
      <c r="AT441">
        <v>0</v>
      </c>
      <c r="AU441">
        <v>2024</v>
      </c>
      <c r="AY441">
        <v>0</v>
      </c>
      <c r="AZ441">
        <v>0</v>
      </c>
      <c r="BA441" s="82" t="s">
        <v>398</v>
      </c>
      <c r="BB441">
        <v>2095</v>
      </c>
      <c r="BC441">
        <v>0</v>
      </c>
      <c r="BD441" s="92"/>
      <c r="BE441" s="92"/>
      <c r="BF441">
        <v>0</v>
      </c>
      <c r="BG441">
        <v>0</v>
      </c>
      <c r="BH441">
        <v>0</v>
      </c>
      <c r="BI441" s="92"/>
      <c r="BJ441" s="92"/>
      <c r="BK441" s="92"/>
      <c r="BL441">
        <v>0</v>
      </c>
    </row>
    <row r="442" spans="1:64" x14ac:dyDescent="0.25">
      <c r="A442" s="82" t="s">
        <v>297</v>
      </c>
      <c r="B442" s="82" t="s">
        <v>397</v>
      </c>
      <c r="C442" s="82" t="s">
        <v>98</v>
      </c>
      <c r="D442" s="82" t="s">
        <v>311</v>
      </c>
      <c r="E442" s="82" t="s">
        <v>312</v>
      </c>
      <c r="F442" s="82" t="s">
        <v>356</v>
      </c>
      <c r="G442" s="82" t="s">
        <v>356</v>
      </c>
      <c r="H442">
        <v>0</v>
      </c>
      <c r="I442">
        <v>0</v>
      </c>
      <c r="J442">
        <v>0</v>
      </c>
      <c r="K442" s="92"/>
      <c r="L442">
        <v>0</v>
      </c>
      <c r="M442" s="92"/>
      <c r="N442" s="92"/>
      <c r="O442" s="92"/>
      <c r="P442">
        <v>0</v>
      </c>
      <c r="Q442" s="92"/>
      <c r="R442" s="92"/>
      <c r="S442">
        <v>-1</v>
      </c>
      <c r="T442">
        <v>0</v>
      </c>
      <c r="U442" s="82" t="s">
        <v>324</v>
      </c>
      <c r="V442" s="92"/>
      <c r="W442">
        <v>0</v>
      </c>
      <c r="X442" s="92"/>
      <c r="Y442">
        <v>0</v>
      </c>
      <c r="Z442">
        <v>0</v>
      </c>
      <c r="AA442">
        <v>0</v>
      </c>
      <c r="AB442">
        <v>0</v>
      </c>
      <c r="AC442">
        <v>-1</v>
      </c>
      <c r="AD442">
        <v>0</v>
      </c>
      <c r="AE442">
        <v>0</v>
      </c>
      <c r="AF442">
        <v>0</v>
      </c>
      <c r="AG442">
        <v>0</v>
      </c>
      <c r="AH442">
        <v>0</v>
      </c>
      <c r="AK442">
        <v>0</v>
      </c>
      <c r="AM442">
        <v>0</v>
      </c>
      <c r="AO442" s="92"/>
      <c r="AP442" s="82" t="s">
        <v>357</v>
      </c>
      <c r="AQ442" s="82" t="s">
        <v>326</v>
      </c>
      <c r="AR442" s="82"/>
      <c r="AS442">
        <v>0</v>
      </c>
      <c r="AT442">
        <v>0</v>
      </c>
      <c r="AU442">
        <v>2024</v>
      </c>
      <c r="AY442">
        <v>0</v>
      </c>
      <c r="AZ442">
        <v>0</v>
      </c>
      <c r="BA442" s="82" t="s">
        <v>398</v>
      </c>
      <c r="BB442">
        <v>2096</v>
      </c>
      <c r="BC442">
        <v>0</v>
      </c>
      <c r="BD442" s="92"/>
      <c r="BE442" s="92"/>
      <c r="BF442">
        <v>0</v>
      </c>
      <c r="BG442">
        <v>0</v>
      </c>
      <c r="BH442">
        <v>0</v>
      </c>
      <c r="BI442" s="92"/>
      <c r="BJ442" s="92"/>
      <c r="BK442" s="92"/>
      <c r="BL442">
        <v>0</v>
      </c>
    </row>
    <row r="443" spans="1:64" x14ac:dyDescent="0.25">
      <c r="A443" s="82" t="s">
        <v>297</v>
      </c>
      <c r="B443" s="82" t="s">
        <v>397</v>
      </c>
      <c r="C443" s="82" t="s">
        <v>98</v>
      </c>
      <c r="D443" s="82" t="s">
        <v>311</v>
      </c>
      <c r="E443" s="82" t="s">
        <v>312</v>
      </c>
      <c r="F443" s="82" t="s">
        <v>358</v>
      </c>
      <c r="G443" s="82" t="s">
        <v>358</v>
      </c>
      <c r="H443">
        <v>0</v>
      </c>
      <c r="I443">
        <v>0</v>
      </c>
      <c r="J443">
        <v>0</v>
      </c>
      <c r="K443" s="92"/>
      <c r="L443">
        <v>0</v>
      </c>
      <c r="M443" s="92"/>
      <c r="N443" s="92"/>
      <c r="O443" s="92"/>
      <c r="P443">
        <v>0</v>
      </c>
      <c r="Q443" s="92"/>
      <c r="R443" s="92"/>
      <c r="S443">
        <v>-1</v>
      </c>
      <c r="T443">
        <v>0</v>
      </c>
      <c r="U443" s="82" t="s">
        <v>324</v>
      </c>
      <c r="V443" s="92"/>
      <c r="W443">
        <v>0</v>
      </c>
      <c r="X443" s="92"/>
      <c r="Y443">
        <v>0</v>
      </c>
      <c r="Z443">
        <v>0</v>
      </c>
      <c r="AA443">
        <v>0</v>
      </c>
      <c r="AB443">
        <v>0</v>
      </c>
      <c r="AC443">
        <v>-1</v>
      </c>
      <c r="AD443">
        <v>0</v>
      </c>
      <c r="AE443">
        <v>0</v>
      </c>
      <c r="AF443">
        <v>0</v>
      </c>
      <c r="AG443">
        <v>0</v>
      </c>
      <c r="AH443">
        <v>0</v>
      </c>
      <c r="AK443">
        <v>0</v>
      </c>
      <c r="AM443">
        <v>0</v>
      </c>
      <c r="AO443" s="92"/>
      <c r="AP443" s="82" t="s">
        <v>359</v>
      </c>
      <c r="AQ443" s="82" t="s">
        <v>326</v>
      </c>
      <c r="AR443" s="82"/>
      <c r="AS443">
        <v>0</v>
      </c>
      <c r="AT443">
        <v>0</v>
      </c>
      <c r="AU443">
        <v>2024</v>
      </c>
      <c r="AY443">
        <v>0</v>
      </c>
      <c r="AZ443">
        <v>0</v>
      </c>
      <c r="BA443" s="82" t="s">
        <v>398</v>
      </c>
      <c r="BB443">
        <v>2097</v>
      </c>
      <c r="BC443">
        <v>0</v>
      </c>
      <c r="BD443" s="92"/>
      <c r="BE443" s="92"/>
      <c r="BF443">
        <v>0</v>
      </c>
      <c r="BG443">
        <v>0</v>
      </c>
      <c r="BH443">
        <v>0</v>
      </c>
      <c r="BI443" s="92"/>
      <c r="BJ443" s="92"/>
      <c r="BK443" s="92"/>
      <c r="BL443">
        <v>0</v>
      </c>
    </row>
    <row r="444" spans="1:64" x14ac:dyDescent="0.25">
      <c r="A444" s="82" t="s">
        <v>297</v>
      </c>
      <c r="B444" s="82" t="s">
        <v>397</v>
      </c>
      <c r="C444" s="82" t="s">
        <v>98</v>
      </c>
      <c r="D444" s="82" t="s">
        <v>306</v>
      </c>
      <c r="E444" s="82" t="s">
        <v>59</v>
      </c>
      <c r="F444" s="82" t="s">
        <v>360</v>
      </c>
      <c r="G444" s="82" t="s">
        <v>360</v>
      </c>
      <c r="H444">
        <v>0</v>
      </c>
      <c r="I444">
        <v>0</v>
      </c>
      <c r="J444">
        <v>0</v>
      </c>
      <c r="K444" s="92"/>
      <c r="L444">
        <v>0</v>
      </c>
      <c r="M444" s="92"/>
      <c r="N444" s="92"/>
      <c r="O444" s="92"/>
      <c r="P444">
        <v>0</v>
      </c>
      <c r="Q444" s="92"/>
      <c r="R444" s="92"/>
      <c r="S444">
        <v>-1</v>
      </c>
      <c r="T444">
        <v>0</v>
      </c>
      <c r="U444" s="82" t="s">
        <v>324</v>
      </c>
      <c r="V444" s="92"/>
      <c r="W444">
        <v>0</v>
      </c>
      <c r="X444" s="92"/>
      <c r="Y444">
        <v>0</v>
      </c>
      <c r="Z444">
        <v>0</v>
      </c>
      <c r="AA444">
        <v>0</v>
      </c>
      <c r="AB444">
        <v>0</v>
      </c>
      <c r="AC444">
        <v>-1</v>
      </c>
      <c r="AD444">
        <v>0</v>
      </c>
      <c r="AE444">
        <v>0</v>
      </c>
      <c r="AF444">
        <v>0</v>
      </c>
      <c r="AG444">
        <v>0</v>
      </c>
      <c r="AH444">
        <v>0</v>
      </c>
      <c r="AK444">
        <v>0</v>
      </c>
      <c r="AM444">
        <v>0</v>
      </c>
      <c r="AO444" s="92"/>
      <c r="AP444" s="82" t="s">
        <v>361</v>
      </c>
      <c r="AQ444" s="82" t="s">
        <v>326</v>
      </c>
      <c r="AR444" s="82"/>
      <c r="AS444">
        <v>0</v>
      </c>
      <c r="AT444">
        <v>0</v>
      </c>
      <c r="AU444">
        <v>2024</v>
      </c>
      <c r="AY444">
        <v>0</v>
      </c>
      <c r="AZ444">
        <v>0</v>
      </c>
      <c r="BA444" s="82" t="s">
        <v>398</v>
      </c>
      <c r="BB444">
        <v>2098</v>
      </c>
      <c r="BC444">
        <v>0</v>
      </c>
      <c r="BD444" s="92"/>
      <c r="BE444" s="92"/>
      <c r="BF444">
        <v>0</v>
      </c>
      <c r="BG444">
        <v>0</v>
      </c>
      <c r="BH444">
        <v>0</v>
      </c>
      <c r="BI444" s="92"/>
      <c r="BJ444" s="92"/>
      <c r="BK444" s="92"/>
      <c r="BL444">
        <v>0</v>
      </c>
    </row>
    <row r="445" spans="1:64" x14ac:dyDescent="0.25">
      <c r="A445" s="82" t="s">
        <v>297</v>
      </c>
      <c r="B445" s="82" t="s">
        <v>397</v>
      </c>
      <c r="C445" s="82" t="s">
        <v>98</v>
      </c>
      <c r="D445" s="82" t="s">
        <v>298</v>
      </c>
      <c r="E445" s="82" t="s">
        <v>55</v>
      </c>
      <c r="F445" s="82" t="s">
        <v>362</v>
      </c>
      <c r="G445" s="82" t="s">
        <v>362</v>
      </c>
      <c r="H445">
        <v>0</v>
      </c>
      <c r="I445">
        <v>0</v>
      </c>
      <c r="J445">
        <v>0</v>
      </c>
      <c r="K445" s="92"/>
      <c r="L445">
        <v>0</v>
      </c>
      <c r="M445" s="92"/>
      <c r="N445" s="92"/>
      <c r="O445" s="92"/>
      <c r="P445">
        <v>0</v>
      </c>
      <c r="Q445" s="92"/>
      <c r="R445" s="92"/>
      <c r="S445">
        <v>-1</v>
      </c>
      <c r="T445">
        <v>0</v>
      </c>
      <c r="U445" s="82" t="s">
        <v>324</v>
      </c>
      <c r="V445" s="92"/>
      <c r="W445">
        <v>0</v>
      </c>
      <c r="X445" s="92"/>
      <c r="Y445">
        <v>0</v>
      </c>
      <c r="Z445">
        <v>0</v>
      </c>
      <c r="AA445">
        <v>0</v>
      </c>
      <c r="AB445">
        <v>0</v>
      </c>
      <c r="AC445">
        <v>-1</v>
      </c>
      <c r="AD445">
        <v>0</v>
      </c>
      <c r="AE445">
        <v>0</v>
      </c>
      <c r="AF445">
        <v>0</v>
      </c>
      <c r="AG445">
        <v>0</v>
      </c>
      <c r="AH445">
        <v>0</v>
      </c>
      <c r="AK445">
        <v>0</v>
      </c>
      <c r="AM445">
        <v>0</v>
      </c>
      <c r="AO445" s="92"/>
      <c r="AP445" s="82" t="s">
        <v>363</v>
      </c>
      <c r="AQ445" s="82" t="s">
        <v>326</v>
      </c>
      <c r="AR445" s="82"/>
      <c r="AS445">
        <v>0</v>
      </c>
      <c r="AT445">
        <v>0</v>
      </c>
      <c r="AU445">
        <v>2024</v>
      </c>
      <c r="AY445">
        <v>0</v>
      </c>
      <c r="AZ445">
        <v>0</v>
      </c>
      <c r="BA445" s="82" t="s">
        <v>398</v>
      </c>
      <c r="BB445">
        <v>2099</v>
      </c>
      <c r="BC445">
        <v>0</v>
      </c>
      <c r="BD445" s="92"/>
      <c r="BE445" s="92"/>
      <c r="BF445">
        <v>0</v>
      </c>
      <c r="BG445">
        <v>0</v>
      </c>
      <c r="BH445">
        <v>0</v>
      </c>
      <c r="BI445" s="92"/>
      <c r="BJ445" s="92"/>
      <c r="BK445" s="92"/>
      <c r="BL445">
        <v>0</v>
      </c>
    </row>
    <row r="446" spans="1:64" x14ac:dyDescent="0.25">
      <c r="A446" s="82" t="s">
        <v>297</v>
      </c>
      <c r="B446" s="82" t="s">
        <v>397</v>
      </c>
      <c r="C446" s="82" t="s">
        <v>98</v>
      </c>
      <c r="D446" s="82" t="s">
        <v>305</v>
      </c>
      <c r="E446" s="82" t="s">
        <v>58</v>
      </c>
      <c r="F446" s="82" t="s">
        <v>362</v>
      </c>
      <c r="G446" s="82" t="s">
        <v>362</v>
      </c>
      <c r="H446">
        <v>0</v>
      </c>
      <c r="I446">
        <v>0</v>
      </c>
      <c r="J446">
        <v>0</v>
      </c>
      <c r="K446" s="92"/>
      <c r="L446">
        <v>0</v>
      </c>
      <c r="M446" s="92"/>
      <c r="N446" s="92"/>
      <c r="O446" s="92"/>
      <c r="P446">
        <v>0</v>
      </c>
      <c r="Q446" s="92"/>
      <c r="R446" s="92"/>
      <c r="S446">
        <v>-1</v>
      </c>
      <c r="T446">
        <v>0</v>
      </c>
      <c r="U446" s="82" t="s">
        <v>324</v>
      </c>
      <c r="V446" s="92"/>
      <c r="W446">
        <v>0</v>
      </c>
      <c r="X446" s="92"/>
      <c r="Y446">
        <v>0</v>
      </c>
      <c r="Z446">
        <v>0</v>
      </c>
      <c r="AA446">
        <v>0</v>
      </c>
      <c r="AB446">
        <v>0</v>
      </c>
      <c r="AC446">
        <v>-1</v>
      </c>
      <c r="AD446">
        <v>0</v>
      </c>
      <c r="AE446">
        <v>0</v>
      </c>
      <c r="AF446">
        <v>0</v>
      </c>
      <c r="AG446">
        <v>0</v>
      </c>
      <c r="AH446">
        <v>0</v>
      </c>
      <c r="AK446">
        <v>0</v>
      </c>
      <c r="AM446">
        <v>0</v>
      </c>
      <c r="AO446" s="92"/>
      <c r="AP446" s="82" t="s">
        <v>363</v>
      </c>
      <c r="AQ446" s="82" t="s">
        <v>326</v>
      </c>
      <c r="AR446" s="82"/>
      <c r="AS446">
        <v>0</v>
      </c>
      <c r="AT446">
        <v>0</v>
      </c>
      <c r="AU446">
        <v>2024</v>
      </c>
      <c r="AY446">
        <v>0</v>
      </c>
      <c r="AZ446">
        <v>0</v>
      </c>
      <c r="BA446" s="82" t="s">
        <v>398</v>
      </c>
      <c r="BB446">
        <v>2100</v>
      </c>
      <c r="BC446">
        <v>0</v>
      </c>
      <c r="BD446" s="92"/>
      <c r="BE446" s="92"/>
      <c r="BF446">
        <v>0</v>
      </c>
      <c r="BG446">
        <v>0</v>
      </c>
      <c r="BH446">
        <v>0</v>
      </c>
      <c r="BI446" s="92"/>
      <c r="BJ446" s="92"/>
      <c r="BK446" s="92"/>
      <c r="BL446">
        <v>0</v>
      </c>
    </row>
    <row r="447" spans="1:64" x14ac:dyDescent="0.25">
      <c r="A447" s="82" t="s">
        <v>297</v>
      </c>
      <c r="B447" s="82" t="s">
        <v>397</v>
      </c>
      <c r="C447" s="82" t="s">
        <v>98</v>
      </c>
      <c r="D447" s="82" t="s">
        <v>309</v>
      </c>
      <c r="E447" s="82" t="s">
        <v>310</v>
      </c>
      <c r="F447" s="82" t="s">
        <v>362</v>
      </c>
      <c r="G447" s="82" t="s">
        <v>362</v>
      </c>
      <c r="H447">
        <v>0</v>
      </c>
      <c r="I447">
        <v>0</v>
      </c>
      <c r="J447">
        <v>0</v>
      </c>
      <c r="K447" s="92"/>
      <c r="L447">
        <v>0</v>
      </c>
      <c r="M447" s="92"/>
      <c r="N447" s="92"/>
      <c r="O447" s="92"/>
      <c r="P447">
        <v>0</v>
      </c>
      <c r="Q447" s="92"/>
      <c r="R447" s="92"/>
      <c r="S447">
        <v>-1</v>
      </c>
      <c r="T447">
        <v>0</v>
      </c>
      <c r="U447" s="82" t="s">
        <v>324</v>
      </c>
      <c r="V447" s="92"/>
      <c r="W447">
        <v>0</v>
      </c>
      <c r="X447" s="92"/>
      <c r="Y447">
        <v>0</v>
      </c>
      <c r="Z447">
        <v>0</v>
      </c>
      <c r="AA447">
        <v>0</v>
      </c>
      <c r="AB447">
        <v>0</v>
      </c>
      <c r="AC447">
        <v>-1</v>
      </c>
      <c r="AD447">
        <v>0</v>
      </c>
      <c r="AE447">
        <v>0</v>
      </c>
      <c r="AF447">
        <v>0</v>
      </c>
      <c r="AG447">
        <v>0</v>
      </c>
      <c r="AH447">
        <v>0</v>
      </c>
      <c r="AK447">
        <v>0</v>
      </c>
      <c r="AM447">
        <v>0</v>
      </c>
      <c r="AO447" s="92"/>
      <c r="AP447" s="82" t="s">
        <v>363</v>
      </c>
      <c r="AQ447" s="82" t="s">
        <v>326</v>
      </c>
      <c r="AR447" s="82"/>
      <c r="AS447">
        <v>0</v>
      </c>
      <c r="AT447">
        <v>0</v>
      </c>
      <c r="AU447">
        <v>2024</v>
      </c>
      <c r="AY447">
        <v>0</v>
      </c>
      <c r="AZ447">
        <v>0</v>
      </c>
      <c r="BA447" s="82" t="s">
        <v>398</v>
      </c>
      <c r="BB447">
        <v>2101</v>
      </c>
      <c r="BC447">
        <v>0</v>
      </c>
      <c r="BD447" s="92"/>
      <c r="BE447" s="92"/>
      <c r="BF447">
        <v>0</v>
      </c>
      <c r="BG447">
        <v>0</v>
      </c>
      <c r="BH447">
        <v>0</v>
      </c>
      <c r="BI447" s="92"/>
      <c r="BJ447" s="92"/>
      <c r="BK447" s="92"/>
      <c r="BL447">
        <v>0</v>
      </c>
    </row>
    <row r="448" spans="1:64" x14ac:dyDescent="0.25">
      <c r="A448" s="82" t="s">
        <v>297</v>
      </c>
      <c r="B448" s="82" t="s">
        <v>397</v>
      </c>
      <c r="C448" s="82" t="s">
        <v>98</v>
      </c>
      <c r="D448" s="82" t="s">
        <v>311</v>
      </c>
      <c r="E448" s="82" t="s">
        <v>312</v>
      </c>
      <c r="F448" s="82" t="s">
        <v>362</v>
      </c>
      <c r="G448" s="82" t="s">
        <v>362</v>
      </c>
      <c r="H448">
        <v>0</v>
      </c>
      <c r="I448">
        <v>0</v>
      </c>
      <c r="J448">
        <v>0</v>
      </c>
      <c r="K448" s="92"/>
      <c r="L448">
        <v>0</v>
      </c>
      <c r="M448" s="92"/>
      <c r="N448" s="92"/>
      <c r="O448" s="92"/>
      <c r="P448">
        <v>0</v>
      </c>
      <c r="Q448" s="92"/>
      <c r="R448" s="92"/>
      <c r="S448">
        <v>-1</v>
      </c>
      <c r="T448">
        <v>0</v>
      </c>
      <c r="U448" s="82" t="s">
        <v>324</v>
      </c>
      <c r="V448" s="92"/>
      <c r="W448">
        <v>0</v>
      </c>
      <c r="X448" s="92"/>
      <c r="Y448">
        <v>0</v>
      </c>
      <c r="Z448">
        <v>0</v>
      </c>
      <c r="AA448">
        <v>0</v>
      </c>
      <c r="AB448">
        <v>0</v>
      </c>
      <c r="AC448">
        <v>-1</v>
      </c>
      <c r="AD448">
        <v>0</v>
      </c>
      <c r="AE448">
        <v>0</v>
      </c>
      <c r="AF448">
        <v>0</v>
      </c>
      <c r="AG448">
        <v>0</v>
      </c>
      <c r="AH448">
        <v>0</v>
      </c>
      <c r="AK448">
        <v>0</v>
      </c>
      <c r="AM448">
        <v>0</v>
      </c>
      <c r="AO448" s="92"/>
      <c r="AP448" s="82" t="s">
        <v>363</v>
      </c>
      <c r="AQ448" s="82" t="s">
        <v>326</v>
      </c>
      <c r="AR448" s="82"/>
      <c r="AS448">
        <v>0</v>
      </c>
      <c r="AT448">
        <v>0</v>
      </c>
      <c r="AU448">
        <v>2024</v>
      </c>
      <c r="AY448">
        <v>0</v>
      </c>
      <c r="AZ448">
        <v>0</v>
      </c>
      <c r="BA448" s="82" t="s">
        <v>398</v>
      </c>
      <c r="BB448">
        <v>2102</v>
      </c>
      <c r="BC448">
        <v>0</v>
      </c>
      <c r="BD448" s="92"/>
      <c r="BE448" s="92"/>
      <c r="BF448">
        <v>0</v>
      </c>
      <c r="BG448">
        <v>0</v>
      </c>
      <c r="BH448">
        <v>0</v>
      </c>
      <c r="BI448" s="92"/>
      <c r="BJ448" s="92"/>
      <c r="BK448" s="92"/>
      <c r="BL448">
        <v>0</v>
      </c>
    </row>
    <row r="449" spans="1:64" x14ac:dyDescent="0.25">
      <c r="A449" s="82" t="s">
        <v>297</v>
      </c>
      <c r="B449" s="82" t="s">
        <v>397</v>
      </c>
      <c r="C449" s="82" t="s">
        <v>98</v>
      </c>
      <c r="D449" s="82" t="s">
        <v>298</v>
      </c>
      <c r="E449" s="82" t="s">
        <v>55</v>
      </c>
      <c r="F449" s="82" t="s">
        <v>364</v>
      </c>
      <c r="G449" s="82" t="s">
        <v>364</v>
      </c>
      <c r="H449">
        <v>0</v>
      </c>
      <c r="I449">
        <v>0</v>
      </c>
      <c r="J449">
        <v>0</v>
      </c>
      <c r="K449" s="92"/>
      <c r="L449">
        <v>0</v>
      </c>
      <c r="M449" s="92"/>
      <c r="N449" s="92"/>
      <c r="O449" s="92"/>
      <c r="P449">
        <v>0</v>
      </c>
      <c r="Q449" s="92"/>
      <c r="R449" s="92"/>
      <c r="S449">
        <v>-1</v>
      </c>
      <c r="T449">
        <v>0</v>
      </c>
      <c r="U449" s="82" t="s">
        <v>160</v>
      </c>
      <c r="V449" s="92"/>
      <c r="W449">
        <v>0</v>
      </c>
      <c r="X449" s="92"/>
      <c r="Y449">
        <v>0</v>
      </c>
      <c r="Z449">
        <v>0</v>
      </c>
      <c r="AA449">
        <v>0</v>
      </c>
      <c r="AB449">
        <v>0</v>
      </c>
      <c r="AC449">
        <v>-1</v>
      </c>
      <c r="AD449">
        <v>0</v>
      </c>
      <c r="AE449">
        <v>0</v>
      </c>
      <c r="AF449">
        <v>0</v>
      </c>
      <c r="AG449">
        <v>0</v>
      </c>
      <c r="AH449">
        <v>0</v>
      </c>
      <c r="AK449">
        <v>0</v>
      </c>
      <c r="AM449">
        <v>0</v>
      </c>
      <c r="AO449" s="92"/>
      <c r="AP449" s="82" t="s">
        <v>336</v>
      </c>
      <c r="AQ449" s="82" t="s">
        <v>326</v>
      </c>
      <c r="AR449" s="82"/>
      <c r="AS449">
        <v>0</v>
      </c>
      <c r="AT449">
        <v>0</v>
      </c>
      <c r="AU449">
        <v>2024</v>
      </c>
      <c r="AY449">
        <v>0</v>
      </c>
      <c r="AZ449">
        <v>0</v>
      </c>
      <c r="BA449" s="82" t="s">
        <v>398</v>
      </c>
      <c r="BB449">
        <v>2103</v>
      </c>
      <c r="BC449">
        <v>0</v>
      </c>
      <c r="BD449" s="92"/>
      <c r="BE449" s="92"/>
      <c r="BF449">
        <v>0</v>
      </c>
      <c r="BG449">
        <v>0</v>
      </c>
      <c r="BH449">
        <v>0</v>
      </c>
      <c r="BI449" s="92"/>
      <c r="BJ449" s="92"/>
      <c r="BK449" s="92"/>
      <c r="BL449">
        <v>0</v>
      </c>
    </row>
    <row r="450" spans="1:64" x14ac:dyDescent="0.25">
      <c r="A450" s="82" t="s">
        <v>297</v>
      </c>
      <c r="B450" s="82" t="s">
        <v>397</v>
      </c>
      <c r="C450" s="82" t="s">
        <v>98</v>
      </c>
      <c r="D450" s="82" t="s">
        <v>303</v>
      </c>
      <c r="E450" s="82" t="s">
        <v>304</v>
      </c>
      <c r="F450" s="82" t="s">
        <v>364</v>
      </c>
      <c r="G450" s="82" t="s">
        <v>364</v>
      </c>
      <c r="H450">
        <v>0</v>
      </c>
      <c r="I450">
        <v>0</v>
      </c>
      <c r="J450">
        <v>0</v>
      </c>
      <c r="K450" s="92"/>
      <c r="L450">
        <v>0</v>
      </c>
      <c r="M450" s="92"/>
      <c r="N450" s="92"/>
      <c r="O450" s="92"/>
      <c r="P450">
        <v>0</v>
      </c>
      <c r="Q450" s="92"/>
      <c r="R450" s="92"/>
      <c r="S450">
        <v>-1</v>
      </c>
      <c r="T450">
        <v>0</v>
      </c>
      <c r="U450" s="82" t="s">
        <v>160</v>
      </c>
      <c r="V450" s="92"/>
      <c r="W450">
        <v>0</v>
      </c>
      <c r="X450" s="92"/>
      <c r="Y450">
        <v>0</v>
      </c>
      <c r="Z450">
        <v>0</v>
      </c>
      <c r="AA450">
        <v>0</v>
      </c>
      <c r="AB450">
        <v>0</v>
      </c>
      <c r="AC450">
        <v>-1</v>
      </c>
      <c r="AD450">
        <v>0</v>
      </c>
      <c r="AE450">
        <v>0</v>
      </c>
      <c r="AF450">
        <v>0</v>
      </c>
      <c r="AG450">
        <v>0</v>
      </c>
      <c r="AH450">
        <v>0</v>
      </c>
      <c r="AK450">
        <v>0</v>
      </c>
      <c r="AM450">
        <v>0</v>
      </c>
      <c r="AO450" s="92"/>
      <c r="AP450" s="82" t="s">
        <v>336</v>
      </c>
      <c r="AQ450" s="82" t="s">
        <v>326</v>
      </c>
      <c r="AR450" s="82"/>
      <c r="AS450">
        <v>0</v>
      </c>
      <c r="AT450">
        <v>0</v>
      </c>
      <c r="AU450">
        <v>2024</v>
      </c>
      <c r="AY450">
        <v>0</v>
      </c>
      <c r="AZ450">
        <v>0</v>
      </c>
      <c r="BA450" s="82" t="s">
        <v>398</v>
      </c>
      <c r="BB450">
        <v>2104</v>
      </c>
      <c r="BC450">
        <v>0</v>
      </c>
      <c r="BD450" s="92"/>
      <c r="BE450" s="92"/>
      <c r="BF450">
        <v>0</v>
      </c>
      <c r="BG450">
        <v>0</v>
      </c>
      <c r="BH450">
        <v>0</v>
      </c>
      <c r="BI450" s="92"/>
      <c r="BJ450" s="92"/>
      <c r="BK450" s="92"/>
      <c r="BL450">
        <v>0</v>
      </c>
    </row>
    <row r="451" spans="1:64" x14ac:dyDescent="0.25">
      <c r="A451" s="82" t="s">
        <v>297</v>
      </c>
      <c r="B451" s="82" t="s">
        <v>397</v>
      </c>
      <c r="C451" s="82" t="s">
        <v>98</v>
      </c>
      <c r="D451" s="82" t="s">
        <v>305</v>
      </c>
      <c r="E451" s="82" t="s">
        <v>58</v>
      </c>
      <c r="F451" s="82" t="s">
        <v>364</v>
      </c>
      <c r="G451" s="82" t="s">
        <v>364</v>
      </c>
      <c r="H451">
        <v>0</v>
      </c>
      <c r="I451">
        <v>0</v>
      </c>
      <c r="J451">
        <v>0</v>
      </c>
      <c r="K451" s="92"/>
      <c r="L451">
        <v>0</v>
      </c>
      <c r="M451" s="92"/>
      <c r="N451" s="92"/>
      <c r="O451" s="92"/>
      <c r="P451">
        <v>0</v>
      </c>
      <c r="Q451" s="92"/>
      <c r="R451" s="92"/>
      <c r="S451">
        <v>-1</v>
      </c>
      <c r="T451">
        <v>0</v>
      </c>
      <c r="U451" s="82" t="s">
        <v>160</v>
      </c>
      <c r="V451" s="92"/>
      <c r="W451">
        <v>0</v>
      </c>
      <c r="X451" s="92"/>
      <c r="Y451">
        <v>0</v>
      </c>
      <c r="Z451">
        <v>0</v>
      </c>
      <c r="AA451">
        <v>0</v>
      </c>
      <c r="AB451">
        <v>0</v>
      </c>
      <c r="AC451">
        <v>-1</v>
      </c>
      <c r="AD451">
        <v>0</v>
      </c>
      <c r="AE451">
        <v>0</v>
      </c>
      <c r="AF451">
        <v>0</v>
      </c>
      <c r="AG451">
        <v>0</v>
      </c>
      <c r="AH451">
        <v>0</v>
      </c>
      <c r="AK451">
        <v>0</v>
      </c>
      <c r="AM451">
        <v>0</v>
      </c>
      <c r="AO451" s="92"/>
      <c r="AP451" s="82" t="s">
        <v>336</v>
      </c>
      <c r="AQ451" s="82" t="s">
        <v>326</v>
      </c>
      <c r="AR451" s="82"/>
      <c r="AS451">
        <v>0</v>
      </c>
      <c r="AT451">
        <v>0</v>
      </c>
      <c r="AU451">
        <v>2024</v>
      </c>
      <c r="AY451">
        <v>0</v>
      </c>
      <c r="AZ451">
        <v>0</v>
      </c>
      <c r="BA451" s="82" t="s">
        <v>398</v>
      </c>
      <c r="BB451">
        <v>2105</v>
      </c>
      <c r="BC451">
        <v>0</v>
      </c>
      <c r="BD451" s="92"/>
      <c r="BE451" s="92"/>
      <c r="BF451">
        <v>0</v>
      </c>
      <c r="BG451">
        <v>0</v>
      </c>
      <c r="BH451">
        <v>0</v>
      </c>
      <c r="BI451" s="92"/>
      <c r="BJ451" s="92"/>
      <c r="BK451" s="92"/>
      <c r="BL451">
        <v>0</v>
      </c>
    </row>
    <row r="452" spans="1:64" x14ac:dyDescent="0.25">
      <c r="A452" s="82" t="s">
        <v>297</v>
      </c>
      <c r="B452" s="82" t="s">
        <v>397</v>
      </c>
      <c r="C452" s="82" t="s">
        <v>98</v>
      </c>
      <c r="D452" s="82" t="s">
        <v>306</v>
      </c>
      <c r="E452" s="82" t="s">
        <v>59</v>
      </c>
      <c r="F452" s="82" t="s">
        <v>364</v>
      </c>
      <c r="G452" s="82" t="s">
        <v>364</v>
      </c>
      <c r="H452">
        <v>0</v>
      </c>
      <c r="I452">
        <v>0</v>
      </c>
      <c r="J452">
        <v>0</v>
      </c>
      <c r="K452" s="92"/>
      <c r="L452">
        <v>0</v>
      </c>
      <c r="M452" s="92"/>
      <c r="N452" s="92"/>
      <c r="O452" s="92"/>
      <c r="P452">
        <v>0</v>
      </c>
      <c r="Q452" s="92"/>
      <c r="R452" s="92"/>
      <c r="S452">
        <v>-1</v>
      </c>
      <c r="T452">
        <v>0</v>
      </c>
      <c r="U452" s="82" t="s">
        <v>160</v>
      </c>
      <c r="V452" s="92"/>
      <c r="W452">
        <v>0</v>
      </c>
      <c r="X452" s="92"/>
      <c r="Y452">
        <v>0</v>
      </c>
      <c r="Z452">
        <v>0</v>
      </c>
      <c r="AA452">
        <v>0</v>
      </c>
      <c r="AB452">
        <v>0</v>
      </c>
      <c r="AC452">
        <v>-1</v>
      </c>
      <c r="AD452">
        <v>0</v>
      </c>
      <c r="AE452">
        <v>0</v>
      </c>
      <c r="AF452">
        <v>0</v>
      </c>
      <c r="AG452">
        <v>0</v>
      </c>
      <c r="AH452">
        <v>0</v>
      </c>
      <c r="AK452">
        <v>0</v>
      </c>
      <c r="AM452">
        <v>0</v>
      </c>
      <c r="AO452" s="92"/>
      <c r="AP452" s="82" t="s">
        <v>336</v>
      </c>
      <c r="AQ452" s="82" t="s">
        <v>326</v>
      </c>
      <c r="AR452" s="82"/>
      <c r="AS452">
        <v>0</v>
      </c>
      <c r="AT452">
        <v>0</v>
      </c>
      <c r="AU452">
        <v>2024</v>
      </c>
      <c r="AY452">
        <v>0</v>
      </c>
      <c r="AZ452">
        <v>0</v>
      </c>
      <c r="BA452" s="82" t="s">
        <v>398</v>
      </c>
      <c r="BB452">
        <v>2106</v>
      </c>
      <c r="BC452">
        <v>0</v>
      </c>
      <c r="BD452" s="92"/>
      <c r="BE452" s="92"/>
      <c r="BF452">
        <v>0</v>
      </c>
      <c r="BG452">
        <v>0</v>
      </c>
      <c r="BH452">
        <v>0</v>
      </c>
      <c r="BI452" s="92"/>
      <c r="BJ452" s="92"/>
      <c r="BK452" s="92"/>
      <c r="BL452">
        <v>0</v>
      </c>
    </row>
    <row r="453" spans="1:64" x14ac:dyDescent="0.25">
      <c r="A453" s="82" t="s">
        <v>297</v>
      </c>
      <c r="B453" s="82" t="s">
        <v>397</v>
      </c>
      <c r="C453" s="82" t="s">
        <v>98</v>
      </c>
      <c r="D453" s="82" t="s">
        <v>307</v>
      </c>
      <c r="E453" s="82" t="s">
        <v>60</v>
      </c>
      <c r="F453" s="82" t="s">
        <v>364</v>
      </c>
      <c r="G453" s="82" t="s">
        <v>364</v>
      </c>
      <c r="H453">
        <v>0</v>
      </c>
      <c r="I453">
        <v>0</v>
      </c>
      <c r="J453">
        <v>0</v>
      </c>
      <c r="K453" s="92"/>
      <c r="L453">
        <v>0</v>
      </c>
      <c r="M453" s="92"/>
      <c r="N453" s="92"/>
      <c r="O453" s="92"/>
      <c r="P453">
        <v>0</v>
      </c>
      <c r="Q453" s="92"/>
      <c r="R453" s="92"/>
      <c r="S453">
        <v>-1</v>
      </c>
      <c r="T453">
        <v>0</v>
      </c>
      <c r="U453" s="82" t="s">
        <v>160</v>
      </c>
      <c r="V453" s="92"/>
      <c r="W453">
        <v>0</v>
      </c>
      <c r="X453" s="92"/>
      <c r="Y453">
        <v>0</v>
      </c>
      <c r="Z453">
        <v>0</v>
      </c>
      <c r="AA453">
        <v>0</v>
      </c>
      <c r="AB453">
        <v>0</v>
      </c>
      <c r="AC453">
        <v>-1</v>
      </c>
      <c r="AD453">
        <v>0</v>
      </c>
      <c r="AE453">
        <v>0</v>
      </c>
      <c r="AF453">
        <v>0</v>
      </c>
      <c r="AG453">
        <v>0</v>
      </c>
      <c r="AH453">
        <v>0</v>
      </c>
      <c r="AK453">
        <v>0</v>
      </c>
      <c r="AM453">
        <v>0</v>
      </c>
      <c r="AO453" s="92"/>
      <c r="AP453" s="82" t="s">
        <v>336</v>
      </c>
      <c r="AQ453" s="82" t="s">
        <v>326</v>
      </c>
      <c r="AR453" s="82"/>
      <c r="AS453">
        <v>0</v>
      </c>
      <c r="AT453">
        <v>0</v>
      </c>
      <c r="AU453">
        <v>2024</v>
      </c>
      <c r="AY453">
        <v>0</v>
      </c>
      <c r="AZ453">
        <v>0</v>
      </c>
      <c r="BA453" s="82" t="s">
        <v>398</v>
      </c>
      <c r="BB453">
        <v>2107</v>
      </c>
      <c r="BC453">
        <v>0</v>
      </c>
      <c r="BD453" s="92"/>
      <c r="BE453" s="92"/>
      <c r="BF453">
        <v>0</v>
      </c>
      <c r="BG453">
        <v>0</v>
      </c>
      <c r="BH453">
        <v>0</v>
      </c>
      <c r="BI453" s="92"/>
      <c r="BJ453" s="92"/>
      <c r="BK453" s="92"/>
      <c r="BL453">
        <v>0</v>
      </c>
    </row>
    <row r="454" spans="1:64" x14ac:dyDescent="0.25">
      <c r="A454" s="82" t="s">
        <v>297</v>
      </c>
      <c r="B454" s="82" t="s">
        <v>397</v>
      </c>
      <c r="C454" s="82" t="s">
        <v>98</v>
      </c>
      <c r="D454" s="82" t="s">
        <v>308</v>
      </c>
      <c r="E454" s="82" t="s">
        <v>61</v>
      </c>
      <c r="F454" s="82" t="s">
        <v>364</v>
      </c>
      <c r="G454" s="82" t="s">
        <v>364</v>
      </c>
      <c r="H454">
        <v>0</v>
      </c>
      <c r="I454">
        <v>0</v>
      </c>
      <c r="J454">
        <v>0</v>
      </c>
      <c r="K454" s="92"/>
      <c r="L454">
        <v>0</v>
      </c>
      <c r="M454" s="92"/>
      <c r="N454" s="92"/>
      <c r="O454" s="92"/>
      <c r="P454">
        <v>0</v>
      </c>
      <c r="Q454" s="92"/>
      <c r="R454" s="92"/>
      <c r="S454">
        <v>-1</v>
      </c>
      <c r="T454">
        <v>0</v>
      </c>
      <c r="U454" s="82" t="s">
        <v>160</v>
      </c>
      <c r="V454" s="92"/>
      <c r="W454">
        <v>0</v>
      </c>
      <c r="X454" s="92"/>
      <c r="Y454">
        <v>0</v>
      </c>
      <c r="Z454">
        <v>0</v>
      </c>
      <c r="AA454">
        <v>0</v>
      </c>
      <c r="AB454">
        <v>0</v>
      </c>
      <c r="AC454">
        <v>-1</v>
      </c>
      <c r="AD454">
        <v>0</v>
      </c>
      <c r="AE454">
        <v>0</v>
      </c>
      <c r="AF454">
        <v>0</v>
      </c>
      <c r="AG454">
        <v>0</v>
      </c>
      <c r="AH454">
        <v>0</v>
      </c>
      <c r="AK454">
        <v>0</v>
      </c>
      <c r="AM454">
        <v>0</v>
      </c>
      <c r="AO454" s="92"/>
      <c r="AP454" s="82" t="s">
        <v>336</v>
      </c>
      <c r="AQ454" s="82" t="s">
        <v>326</v>
      </c>
      <c r="AR454" s="82"/>
      <c r="AS454">
        <v>0</v>
      </c>
      <c r="AT454">
        <v>0</v>
      </c>
      <c r="AU454">
        <v>2024</v>
      </c>
      <c r="AY454">
        <v>0</v>
      </c>
      <c r="AZ454">
        <v>0</v>
      </c>
      <c r="BA454" s="82" t="s">
        <v>398</v>
      </c>
      <c r="BB454">
        <v>2108</v>
      </c>
      <c r="BC454">
        <v>0</v>
      </c>
      <c r="BD454" s="92"/>
      <c r="BE454" s="92"/>
      <c r="BF454">
        <v>0</v>
      </c>
      <c r="BG454">
        <v>0</v>
      </c>
      <c r="BH454">
        <v>0</v>
      </c>
      <c r="BI454" s="92"/>
      <c r="BJ454" s="92"/>
      <c r="BK454" s="92"/>
      <c r="BL454">
        <v>0</v>
      </c>
    </row>
    <row r="455" spans="1:64" x14ac:dyDescent="0.25">
      <c r="A455" s="82" t="s">
        <v>297</v>
      </c>
      <c r="B455" s="82" t="s">
        <v>397</v>
      </c>
      <c r="C455" s="82" t="s">
        <v>98</v>
      </c>
      <c r="D455" s="82" t="s">
        <v>309</v>
      </c>
      <c r="E455" s="82" t="s">
        <v>310</v>
      </c>
      <c r="F455" s="82" t="s">
        <v>364</v>
      </c>
      <c r="G455" s="82" t="s">
        <v>364</v>
      </c>
      <c r="H455">
        <v>0</v>
      </c>
      <c r="I455">
        <v>0</v>
      </c>
      <c r="J455">
        <v>0</v>
      </c>
      <c r="K455" s="92"/>
      <c r="L455">
        <v>0</v>
      </c>
      <c r="M455" s="92"/>
      <c r="N455" s="92"/>
      <c r="O455" s="92"/>
      <c r="P455">
        <v>0</v>
      </c>
      <c r="Q455" s="92"/>
      <c r="R455" s="92"/>
      <c r="S455">
        <v>-1</v>
      </c>
      <c r="T455">
        <v>0</v>
      </c>
      <c r="U455" s="82" t="s">
        <v>160</v>
      </c>
      <c r="V455" s="92"/>
      <c r="W455">
        <v>0</v>
      </c>
      <c r="X455" s="92"/>
      <c r="Y455">
        <v>0</v>
      </c>
      <c r="Z455">
        <v>0</v>
      </c>
      <c r="AA455">
        <v>0</v>
      </c>
      <c r="AB455">
        <v>0</v>
      </c>
      <c r="AC455">
        <v>-1</v>
      </c>
      <c r="AD455">
        <v>0</v>
      </c>
      <c r="AE455">
        <v>0</v>
      </c>
      <c r="AF455">
        <v>0</v>
      </c>
      <c r="AG455">
        <v>0</v>
      </c>
      <c r="AH455">
        <v>0</v>
      </c>
      <c r="AK455">
        <v>0</v>
      </c>
      <c r="AM455">
        <v>0</v>
      </c>
      <c r="AO455" s="92"/>
      <c r="AP455" s="82" t="s">
        <v>336</v>
      </c>
      <c r="AQ455" s="82" t="s">
        <v>326</v>
      </c>
      <c r="AR455" s="82"/>
      <c r="AS455">
        <v>0</v>
      </c>
      <c r="AT455">
        <v>0</v>
      </c>
      <c r="AU455">
        <v>2024</v>
      </c>
      <c r="AY455">
        <v>0</v>
      </c>
      <c r="AZ455">
        <v>0</v>
      </c>
      <c r="BA455" s="82" t="s">
        <v>398</v>
      </c>
      <c r="BB455">
        <v>2109</v>
      </c>
      <c r="BC455">
        <v>0</v>
      </c>
      <c r="BD455" s="92"/>
      <c r="BE455" s="92"/>
      <c r="BF455">
        <v>0</v>
      </c>
      <c r="BG455">
        <v>0</v>
      </c>
      <c r="BH455">
        <v>0</v>
      </c>
      <c r="BI455" s="92"/>
      <c r="BJ455" s="92"/>
      <c r="BK455" s="92"/>
      <c r="BL455">
        <v>0</v>
      </c>
    </row>
    <row r="456" spans="1:64" x14ac:dyDescent="0.25">
      <c r="A456" s="82" t="s">
        <v>297</v>
      </c>
      <c r="B456" s="82" t="s">
        <v>397</v>
      </c>
      <c r="C456" s="82" t="s">
        <v>98</v>
      </c>
      <c r="D456" s="82" t="s">
        <v>313</v>
      </c>
      <c r="E456" s="82" t="s">
        <v>314</v>
      </c>
      <c r="F456" s="82" t="s">
        <v>364</v>
      </c>
      <c r="G456" s="82" t="s">
        <v>364</v>
      </c>
      <c r="H456">
        <v>0</v>
      </c>
      <c r="I456">
        <v>0</v>
      </c>
      <c r="J456">
        <v>0</v>
      </c>
      <c r="K456" s="92"/>
      <c r="L456">
        <v>0</v>
      </c>
      <c r="M456" s="92"/>
      <c r="N456" s="92"/>
      <c r="O456" s="92"/>
      <c r="P456">
        <v>0</v>
      </c>
      <c r="Q456" s="92"/>
      <c r="R456" s="92"/>
      <c r="S456">
        <v>-1</v>
      </c>
      <c r="T456">
        <v>0</v>
      </c>
      <c r="U456" s="82" t="s">
        <v>160</v>
      </c>
      <c r="V456" s="92"/>
      <c r="W456">
        <v>0</v>
      </c>
      <c r="X456" s="92"/>
      <c r="Y456">
        <v>0</v>
      </c>
      <c r="Z456">
        <v>0</v>
      </c>
      <c r="AA456">
        <v>0</v>
      </c>
      <c r="AB456">
        <v>0</v>
      </c>
      <c r="AC456">
        <v>-1</v>
      </c>
      <c r="AD456">
        <v>0</v>
      </c>
      <c r="AE456">
        <v>0</v>
      </c>
      <c r="AF456">
        <v>0</v>
      </c>
      <c r="AG456">
        <v>0</v>
      </c>
      <c r="AH456">
        <v>0</v>
      </c>
      <c r="AK456">
        <v>0</v>
      </c>
      <c r="AM456">
        <v>0</v>
      </c>
      <c r="AO456" s="92"/>
      <c r="AP456" s="82" t="s">
        <v>336</v>
      </c>
      <c r="AQ456" s="82" t="s">
        <v>326</v>
      </c>
      <c r="AR456" s="82"/>
      <c r="AS456">
        <v>0</v>
      </c>
      <c r="AT456">
        <v>0</v>
      </c>
      <c r="AU456">
        <v>2024</v>
      </c>
      <c r="AY456">
        <v>0</v>
      </c>
      <c r="AZ456">
        <v>0</v>
      </c>
      <c r="BA456" s="82" t="s">
        <v>398</v>
      </c>
      <c r="BB456">
        <v>2110</v>
      </c>
      <c r="BC456">
        <v>0</v>
      </c>
      <c r="BD456" s="92"/>
      <c r="BE456" s="92"/>
      <c r="BF456">
        <v>0</v>
      </c>
      <c r="BG456">
        <v>0</v>
      </c>
      <c r="BH456">
        <v>0</v>
      </c>
      <c r="BI456" s="92"/>
      <c r="BJ456" s="92"/>
      <c r="BK456" s="92"/>
      <c r="BL456">
        <v>0</v>
      </c>
    </row>
    <row r="457" spans="1:64" x14ac:dyDescent="0.25">
      <c r="A457" s="82" t="s">
        <v>297</v>
      </c>
      <c r="B457" s="82" t="s">
        <v>397</v>
      </c>
      <c r="C457" s="82" t="s">
        <v>98</v>
      </c>
      <c r="D457" s="82" t="s">
        <v>298</v>
      </c>
      <c r="E457" s="82" t="s">
        <v>55</v>
      </c>
      <c r="F457" s="82" t="s">
        <v>365</v>
      </c>
      <c r="G457" s="82" t="s">
        <v>365</v>
      </c>
      <c r="H457">
        <v>0</v>
      </c>
      <c r="I457">
        <v>0</v>
      </c>
      <c r="J457">
        <v>0</v>
      </c>
      <c r="K457" s="92"/>
      <c r="L457">
        <v>0</v>
      </c>
      <c r="M457" s="92"/>
      <c r="N457" s="92"/>
      <c r="O457" s="92"/>
      <c r="P457">
        <v>0</v>
      </c>
      <c r="Q457" s="92"/>
      <c r="R457" s="92"/>
      <c r="S457">
        <v>-1</v>
      </c>
      <c r="T457">
        <v>0</v>
      </c>
      <c r="U457" s="82" t="s">
        <v>160</v>
      </c>
      <c r="V457" s="92"/>
      <c r="W457">
        <v>0</v>
      </c>
      <c r="X457" s="92"/>
      <c r="Y457">
        <v>0</v>
      </c>
      <c r="Z457">
        <v>0</v>
      </c>
      <c r="AA457">
        <v>0</v>
      </c>
      <c r="AB457">
        <v>0</v>
      </c>
      <c r="AC457">
        <v>-1</v>
      </c>
      <c r="AD457">
        <v>0</v>
      </c>
      <c r="AE457">
        <v>0</v>
      </c>
      <c r="AF457">
        <v>0</v>
      </c>
      <c r="AG457">
        <v>0</v>
      </c>
      <c r="AH457">
        <v>0</v>
      </c>
      <c r="AK457">
        <v>0</v>
      </c>
      <c r="AM457">
        <v>0</v>
      </c>
      <c r="AO457" s="92"/>
      <c r="AP457" s="82" t="s">
        <v>325</v>
      </c>
      <c r="AQ457" s="82" t="s">
        <v>326</v>
      </c>
      <c r="AR457" s="82"/>
      <c r="AS457">
        <v>0</v>
      </c>
      <c r="AT457">
        <v>0</v>
      </c>
      <c r="AU457">
        <v>2024</v>
      </c>
      <c r="AY457">
        <v>0</v>
      </c>
      <c r="AZ457">
        <v>0</v>
      </c>
      <c r="BA457" s="82" t="s">
        <v>398</v>
      </c>
      <c r="BB457">
        <v>2111</v>
      </c>
      <c r="BC457">
        <v>0</v>
      </c>
      <c r="BD457" s="92"/>
      <c r="BE457" s="92"/>
      <c r="BF457">
        <v>0</v>
      </c>
      <c r="BG457">
        <v>0</v>
      </c>
      <c r="BH457">
        <v>0</v>
      </c>
      <c r="BI457" s="92"/>
      <c r="BJ457" s="92"/>
      <c r="BK457" s="92"/>
      <c r="BL457">
        <v>0</v>
      </c>
    </row>
    <row r="458" spans="1:64" x14ac:dyDescent="0.25">
      <c r="A458" s="82" t="s">
        <v>297</v>
      </c>
      <c r="B458" s="82" t="s">
        <v>397</v>
      </c>
      <c r="C458" s="82" t="s">
        <v>98</v>
      </c>
      <c r="D458" s="82" t="s">
        <v>303</v>
      </c>
      <c r="E458" s="82" t="s">
        <v>304</v>
      </c>
      <c r="F458" s="82" t="s">
        <v>365</v>
      </c>
      <c r="G458" s="82" t="s">
        <v>365</v>
      </c>
      <c r="H458">
        <v>0</v>
      </c>
      <c r="I458">
        <v>0</v>
      </c>
      <c r="J458">
        <v>0</v>
      </c>
      <c r="K458" s="92"/>
      <c r="L458">
        <v>0</v>
      </c>
      <c r="M458" s="92"/>
      <c r="N458" s="92"/>
      <c r="O458" s="92"/>
      <c r="P458">
        <v>0</v>
      </c>
      <c r="Q458" s="92"/>
      <c r="R458" s="92"/>
      <c r="S458">
        <v>-1</v>
      </c>
      <c r="T458">
        <v>0</v>
      </c>
      <c r="U458" s="82" t="s">
        <v>160</v>
      </c>
      <c r="V458" s="92"/>
      <c r="W458">
        <v>0</v>
      </c>
      <c r="X458" s="92"/>
      <c r="Y458">
        <v>0</v>
      </c>
      <c r="Z458">
        <v>0</v>
      </c>
      <c r="AA458">
        <v>0</v>
      </c>
      <c r="AB458">
        <v>0</v>
      </c>
      <c r="AC458">
        <v>-1</v>
      </c>
      <c r="AD458">
        <v>0</v>
      </c>
      <c r="AE458">
        <v>0</v>
      </c>
      <c r="AF458">
        <v>0</v>
      </c>
      <c r="AG458">
        <v>0</v>
      </c>
      <c r="AH458">
        <v>0</v>
      </c>
      <c r="AK458">
        <v>0</v>
      </c>
      <c r="AM458">
        <v>0</v>
      </c>
      <c r="AO458" s="92"/>
      <c r="AP458" s="82" t="s">
        <v>325</v>
      </c>
      <c r="AQ458" s="82" t="s">
        <v>326</v>
      </c>
      <c r="AR458" s="82"/>
      <c r="AS458">
        <v>0</v>
      </c>
      <c r="AT458">
        <v>0</v>
      </c>
      <c r="AU458">
        <v>2024</v>
      </c>
      <c r="AY458">
        <v>0</v>
      </c>
      <c r="AZ458">
        <v>0</v>
      </c>
      <c r="BA458" s="82" t="s">
        <v>398</v>
      </c>
      <c r="BB458">
        <v>2112</v>
      </c>
      <c r="BC458">
        <v>0</v>
      </c>
      <c r="BD458" s="92"/>
      <c r="BE458" s="92"/>
      <c r="BF458">
        <v>0</v>
      </c>
      <c r="BG458">
        <v>0</v>
      </c>
      <c r="BH458">
        <v>0</v>
      </c>
      <c r="BI458" s="92"/>
      <c r="BJ458" s="92"/>
      <c r="BK458" s="92"/>
      <c r="BL458">
        <v>0</v>
      </c>
    </row>
    <row r="459" spans="1:64" x14ac:dyDescent="0.25">
      <c r="A459" s="82" t="s">
        <v>297</v>
      </c>
      <c r="B459" s="82" t="s">
        <v>397</v>
      </c>
      <c r="C459" s="82" t="s">
        <v>98</v>
      </c>
      <c r="D459" s="82" t="s">
        <v>305</v>
      </c>
      <c r="E459" s="82" t="s">
        <v>58</v>
      </c>
      <c r="F459" s="82" t="s">
        <v>365</v>
      </c>
      <c r="G459" s="82" t="s">
        <v>365</v>
      </c>
      <c r="H459">
        <v>0</v>
      </c>
      <c r="I459">
        <v>0</v>
      </c>
      <c r="J459">
        <v>0</v>
      </c>
      <c r="K459" s="92"/>
      <c r="L459">
        <v>0</v>
      </c>
      <c r="M459" s="92"/>
      <c r="N459" s="92"/>
      <c r="O459" s="92"/>
      <c r="P459">
        <v>0</v>
      </c>
      <c r="Q459" s="92"/>
      <c r="R459" s="92"/>
      <c r="S459">
        <v>-1</v>
      </c>
      <c r="T459">
        <v>0</v>
      </c>
      <c r="U459" s="82" t="s">
        <v>160</v>
      </c>
      <c r="V459" s="92"/>
      <c r="W459">
        <v>0</v>
      </c>
      <c r="X459" s="92"/>
      <c r="Y459">
        <v>0</v>
      </c>
      <c r="Z459">
        <v>0</v>
      </c>
      <c r="AA459">
        <v>0</v>
      </c>
      <c r="AB459">
        <v>0</v>
      </c>
      <c r="AC459">
        <v>-1</v>
      </c>
      <c r="AD459">
        <v>0</v>
      </c>
      <c r="AE459">
        <v>0</v>
      </c>
      <c r="AF459">
        <v>0</v>
      </c>
      <c r="AG459">
        <v>0</v>
      </c>
      <c r="AH459">
        <v>0</v>
      </c>
      <c r="AK459">
        <v>0</v>
      </c>
      <c r="AM459">
        <v>0</v>
      </c>
      <c r="AO459" s="92"/>
      <c r="AP459" s="82" t="s">
        <v>325</v>
      </c>
      <c r="AQ459" s="82" t="s">
        <v>326</v>
      </c>
      <c r="AR459" s="82"/>
      <c r="AS459">
        <v>0</v>
      </c>
      <c r="AT459">
        <v>0</v>
      </c>
      <c r="AU459">
        <v>2024</v>
      </c>
      <c r="AY459">
        <v>0</v>
      </c>
      <c r="AZ459">
        <v>0</v>
      </c>
      <c r="BA459" s="82" t="s">
        <v>398</v>
      </c>
      <c r="BB459">
        <v>2113</v>
      </c>
      <c r="BC459">
        <v>0</v>
      </c>
      <c r="BD459" s="92"/>
      <c r="BE459" s="92"/>
      <c r="BF459">
        <v>0</v>
      </c>
      <c r="BG459">
        <v>0</v>
      </c>
      <c r="BH459">
        <v>0</v>
      </c>
      <c r="BI459" s="92"/>
      <c r="BJ459" s="92"/>
      <c r="BK459" s="92"/>
      <c r="BL459">
        <v>0</v>
      </c>
    </row>
    <row r="460" spans="1:64" x14ac:dyDescent="0.25">
      <c r="A460" s="82" t="s">
        <v>297</v>
      </c>
      <c r="B460" s="82" t="s">
        <v>397</v>
      </c>
      <c r="C460" s="82" t="s">
        <v>98</v>
      </c>
      <c r="D460" s="82" t="s">
        <v>306</v>
      </c>
      <c r="E460" s="82" t="s">
        <v>59</v>
      </c>
      <c r="F460" s="82" t="s">
        <v>365</v>
      </c>
      <c r="G460" s="82" t="s">
        <v>365</v>
      </c>
      <c r="H460">
        <v>0</v>
      </c>
      <c r="I460">
        <v>0</v>
      </c>
      <c r="J460">
        <v>0</v>
      </c>
      <c r="K460" s="92"/>
      <c r="L460">
        <v>0</v>
      </c>
      <c r="M460" s="92"/>
      <c r="N460" s="92"/>
      <c r="O460" s="92"/>
      <c r="P460">
        <v>0</v>
      </c>
      <c r="Q460" s="92"/>
      <c r="R460" s="92"/>
      <c r="S460">
        <v>-1</v>
      </c>
      <c r="T460">
        <v>0</v>
      </c>
      <c r="U460" s="82" t="s">
        <v>160</v>
      </c>
      <c r="V460" s="92"/>
      <c r="W460">
        <v>0</v>
      </c>
      <c r="X460" s="92"/>
      <c r="Y460">
        <v>0</v>
      </c>
      <c r="Z460">
        <v>0</v>
      </c>
      <c r="AA460">
        <v>0</v>
      </c>
      <c r="AB460">
        <v>0</v>
      </c>
      <c r="AC460">
        <v>-1</v>
      </c>
      <c r="AD460">
        <v>0</v>
      </c>
      <c r="AE460">
        <v>0</v>
      </c>
      <c r="AF460">
        <v>0</v>
      </c>
      <c r="AG460">
        <v>0</v>
      </c>
      <c r="AH460">
        <v>0</v>
      </c>
      <c r="AK460">
        <v>0</v>
      </c>
      <c r="AM460">
        <v>0</v>
      </c>
      <c r="AO460" s="92"/>
      <c r="AP460" s="82" t="s">
        <v>325</v>
      </c>
      <c r="AQ460" s="82" t="s">
        <v>326</v>
      </c>
      <c r="AR460" s="82"/>
      <c r="AS460">
        <v>0</v>
      </c>
      <c r="AT460">
        <v>0</v>
      </c>
      <c r="AU460">
        <v>2024</v>
      </c>
      <c r="AY460">
        <v>0</v>
      </c>
      <c r="AZ460">
        <v>0</v>
      </c>
      <c r="BA460" s="82" t="s">
        <v>398</v>
      </c>
      <c r="BB460">
        <v>2114</v>
      </c>
      <c r="BC460">
        <v>0</v>
      </c>
      <c r="BD460" s="92"/>
      <c r="BE460" s="92"/>
      <c r="BF460">
        <v>0</v>
      </c>
      <c r="BG460">
        <v>0</v>
      </c>
      <c r="BH460">
        <v>0</v>
      </c>
      <c r="BI460" s="92"/>
      <c r="BJ460" s="92"/>
      <c r="BK460" s="92"/>
      <c r="BL460">
        <v>0</v>
      </c>
    </row>
    <row r="461" spans="1:64" x14ac:dyDescent="0.25">
      <c r="A461" s="82" t="s">
        <v>297</v>
      </c>
      <c r="B461" s="82" t="s">
        <v>397</v>
      </c>
      <c r="C461" s="82" t="s">
        <v>98</v>
      </c>
      <c r="D461" s="82" t="s">
        <v>307</v>
      </c>
      <c r="E461" s="82" t="s">
        <v>60</v>
      </c>
      <c r="F461" s="82" t="s">
        <v>365</v>
      </c>
      <c r="G461" s="82" t="s">
        <v>365</v>
      </c>
      <c r="H461">
        <v>0</v>
      </c>
      <c r="I461">
        <v>0</v>
      </c>
      <c r="J461">
        <v>0</v>
      </c>
      <c r="K461" s="92"/>
      <c r="L461">
        <v>0</v>
      </c>
      <c r="M461" s="92"/>
      <c r="N461" s="92"/>
      <c r="O461" s="92"/>
      <c r="P461">
        <v>0</v>
      </c>
      <c r="Q461" s="92"/>
      <c r="R461" s="92"/>
      <c r="S461">
        <v>-1</v>
      </c>
      <c r="T461">
        <v>0</v>
      </c>
      <c r="U461" s="82" t="s">
        <v>160</v>
      </c>
      <c r="V461" s="92"/>
      <c r="W461">
        <v>0</v>
      </c>
      <c r="X461" s="92"/>
      <c r="Y461">
        <v>0</v>
      </c>
      <c r="Z461">
        <v>0</v>
      </c>
      <c r="AA461">
        <v>0</v>
      </c>
      <c r="AB461">
        <v>0</v>
      </c>
      <c r="AC461">
        <v>-1</v>
      </c>
      <c r="AD461">
        <v>0</v>
      </c>
      <c r="AE461">
        <v>0</v>
      </c>
      <c r="AF461">
        <v>0</v>
      </c>
      <c r="AG461">
        <v>0</v>
      </c>
      <c r="AH461">
        <v>0</v>
      </c>
      <c r="AK461">
        <v>0</v>
      </c>
      <c r="AM461">
        <v>0</v>
      </c>
      <c r="AO461" s="92"/>
      <c r="AP461" s="82" t="s">
        <v>325</v>
      </c>
      <c r="AQ461" s="82" t="s">
        <v>326</v>
      </c>
      <c r="AR461" s="82"/>
      <c r="AS461">
        <v>0</v>
      </c>
      <c r="AT461">
        <v>0</v>
      </c>
      <c r="AU461">
        <v>2024</v>
      </c>
      <c r="AY461">
        <v>0</v>
      </c>
      <c r="AZ461">
        <v>0</v>
      </c>
      <c r="BA461" s="82" t="s">
        <v>398</v>
      </c>
      <c r="BB461">
        <v>2115</v>
      </c>
      <c r="BC461">
        <v>0</v>
      </c>
      <c r="BD461" s="92"/>
      <c r="BE461" s="92"/>
      <c r="BF461">
        <v>0</v>
      </c>
      <c r="BG461">
        <v>0</v>
      </c>
      <c r="BH461">
        <v>0</v>
      </c>
      <c r="BI461" s="92"/>
      <c r="BJ461" s="92"/>
      <c r="BK461" s="92"/>
      <c r="BL461">
        <v>0</v>
      </c>
    </row>
    <row r="462" spans="1:64" x14ac:dyDescent="0.25">
      <c r="A462" s="82" t="s">
        <v>297</v>
      </c>
      <c r="B462" s="82" t="s">
        <v>397</v>
      </c>
      <c r="C462" s="82" t="s">
        <v>98</v>
      </c>
      <c r="D462" s="82" t="s">
        <v>308</v>
      </c>
      <c r="E462" s="82" t="s">
        <v>61</v>
      </c>
      <c r="F462" s="82" t="s">
        <v>365</v>
      </c>
      <c r="G462" s="82" t="s">
        <v>365</v>
      </c>
      <c r="H462">
        <v>0</v>
      </c>
      <c r="I462">
        <v>0</v>
      </c>
      <c r="J462">
        <v>0</v>
      </c>
      <c r="K462" s="92"/>
      <c r="L462">
        <v>0</v>
      </c>
      <c r="M462" s="92"/>
      <c r="N462" s="92"/>
      <c r="O462" s="92"/>
      <c r="P462">
        <v>0</v>
      </c>
      <c r="Q462" s="92"/>
      <c r="R462" s="92"/>
      <c r="S462">
        <v>-1</v>
      </c>
      <c r="T462">
        <v>0</v>
      </c>
      <c r="U462" s="82" t="s">
        <v>160</v>
      </c>
      <c r="V462" s="92"/>
      <c r="W462">
        <v>0</v>
      </c>
      <c r="X462" s="92"/>
      <c r="Y462">
        <v>0</v>
      </c>
      <c r="Z462">
        <v>0</v>
      </c>
      <c r="AA462">
        <v>0</v>
      </c>
      <c r="AB462">
        <v>0</v>
      </c>
      <c r="AC462">
        <v>-1</v>
      </c>
      <c r="AD462">
        <v>0</v>
      </c>
      <c r="AE462">
        <v>0</v>
      </c>
      <c r="AF462">
        <v>0</v>
      </c>
      <c r="AG462">
        <v>0</v>
      </c>
      <c r="AH462">
        <v>0</v>
      </c>
      <c r="AK462">
        <v>0</v>
      </c>
      <c r="AM462">
        <v>0</v>
      </c>
      <c r="AO462" s="92"/>
      <c r="AP462" s="82" t="s">
        <v>325</v>
      </c>
      <c r="AQ462" s="82" t="s">
        <v>326</v>
      </c>
      <c r="AR462" s="82"/>
      <c r="AS462">
        <v>0</v>
      </c>
      <c r="AT462">
        <v>0</v>
      </c>
      <c r="AU462">
        <v>2024</v>
      </c>
      <c r="AY462">
        <v>0</v>
      </c>
      <c r="AZ462">
        <v>0</v>
      </c>
      <c r="BA462" s="82" t="s">
        <v>398</v>
      </c>
      <c r="BB462">
        <v>2116</v>
      </c>
      <c r="BC462">
        <v>0</v>
      </c>
      <c r="BD462" s="92"/>
      <c r="BE462" s="92"/>
      <c r="BF462">
        <v>0</v>
      </c>
      <c r="BG462">
        <v>0</v>
      </c>
      <c r="BH462">
        <v>0</v>
      </c>
      <c r="BI462" s="92"/>
      <c r="BJ462" s="92"/>
      <c r="BK462" s="92"/>
      <c r="BL462">
        <v>0</v>
      </c>
    </row>
    <row r="463" spans="1:64" x14ac:dyDescent="0.25">
      <c r="A463" s="82" t="s">
        <v>297</v>
      </c>
      <c r="B463" s="82" t="s">
        <v>397</v>
      </c>
      <c r="C463" s="82" t="s">
        <v>98</v>
      </c>
      <c r="D463" s="82" t="s">
        <v>309</v>
      </c>
      <c r="E463" s="82" t="s">
        <v>310</v>
      </c>
      <c r="F463" s="82" t="s">
        <v>365</v>
      </c>
      <c r="G463" s="82" t="s">
        <v>365</v>
      </c>
      <c r="H463">
        <v>0</v>
      </c>
      <c r="I463">
        <v>0</v>
      </c>
      <c r="J463">
        <v>0</v>
      </c>
      <c r="K463" s="92"/>
      <c r="L463">
        <v>0</v>
      </c>
      <c r="M463" s="92"/>
      <c r="N463" s="92"/>
      <c r="O463" s="92"/>
      <c r="P463">
        <v>0</v>
      </c>
      <c r="Q463" s="92"/>
      <c r="R463" s="92"/>
      <c r="S463">
        <v>-1</v>
      </c>
      <c r="T463">
        <v>0</v>
      </c>
      <c r="U463" s="82" t="s">
        <v>160</v>
      </c>
      <c r="V463" s="92"/>
      <c r="W463">
        <v>0</v>
      </c>
      <c r="X463" s="92"/>
      <c r="Y463">
        <v>0</v>
      </c>
      <c r="Z463">
        <v>0</v>
      </c>
      <c r="AA463">
        <v>0</v>
      </c>
      <c r="AB463">
        <v>0</v>
      </c>
      <c r="AC463">
        <v>-1</v>
      </c>
      <c r="AD463">
        <v>0</v>
      </c>
      <c r="AE463">
        <v>0</v>
      </c>
      <c r="AF463">
        <v>0</v>
      </c>
      <c r="AG463">
        <v>0</v>
      </c>
      <c r="AH463">
        <v>0</v>
      </c>
      <c r="AK463">
        <v>0</v>
      </c>
      <c r="AM463">
        <v>0</v>
      </c>
      <c r="AO463" s="92"/>
      <c r="AP463" s="82" t="s">
        <v>325</v>
      </c>
      <c r="AQ463" s="82" t="s">
        <v>326</v>
      </c>
      <c r="AR463" s="82"/>
      <c r="AS463">
        <v>0</v>
      </c>
      <c r="AT463">
        <v>0</v>
      </c>
      <c r="AU463">
        <v>2024</v>
      </c>
      <c r="AY463">
        <v>0</v>
      </c>
      <c r="AZ463">
        <v>0</v>
      </c>
      <c r="BA463" s="82" t="s">
        <v>398</v>
      </c>
      <c r="BB463">
        <v>2117</v>
      </c>
      <c r="BC463">
        <v>0</v>
      </c>
      <c r="BD463" s="92"/>
      <c r="BE463" s="92"/>
      <c r="BF463">
        <v>0</v>
      </c>
      <c r="BG463">
        <v>0</v>
      </c>
      <c r="BH463">
        <v>0</v>
      </c>
      <c r="BI463" s="92"/>
      <c r="BJ463" s="92"/>
      <c r="BK463" s="92"/>
      <c r="BL463">
        <v>0</v>
      </c>
    </row>
    <row r="464" spans="1:64" x14ac:dyDescent="0.25">
      <c r="A464" s="82" t="s">
        <v>297</v>
      </c>
      <c r="B464" s="82" t="s">
        <v>397</v>
      </c>
      <c r="C464" s="82" t="s">
        <v>98</v>
      </c>
      <c r="D464" s="82" t="s">
        <v>313</v>
      </c>
      <c r="E464" s="82" t="s">
        <v>314</v>
      </c>
      <c r="F464" s="82" t="s">
        <v>365</v>
      </c>
      <c r="G464" s="82" t="s">
        <v>365</v>
      </c>
      <c r="H464">
        <v>0</v>
      </c>
      <c r="I464">
        <v>0</v>
      </c>
      <c r="J464">
        <v>0</v>
      </c>
      <c r="K464" s="92"/>
      <c r="L464">
        <v>0</v>
      </c>
      <c r="M464" s="92"/>
      <c r="N464" s="92"/>
      <c r="O464" s="92"/>
      <c r="P464">
        <v>0</v>
      </c>
      <c r="Q464" s="92"/>
      <c r="R464" s="92"/>
      <c r="S464">
        <v>-1</v>
      </c>
      <c r="T464">
        <v>0</v>
      </c>
      <c r="U464" s="82" t="s">
        <v>160</v>
      </c>
      <c r="V464" s="92"/>
      <c r="W464">
        <v>0</v>
      </c>
      <c r="X464" s="92"/>
      <c r="Y464">
        <v>0</v>
      </c>
      <c r="Z464">
        <v>0</v>
      </c>
      <c r="AA464">
        <v>0</v>
      </c>
      <c r="AB464">
        <v>0</v>
      </c>
      <c r="AC464">
        <v>-1</v>
      </c>
      <c r="AD464">
        <v>0</v>
      </c>
      <c r="AE464">
        <v>0</v>
      </c>
      <c r="AF464">
        <v>0</v>
      </c>
      <c r="AG464">
        <v>0</v>
      </c>
      <c r="AH464">
        <v>0</v>
      </c>
      <c r="AK464">
        <v>0</v>
      </c>
      <c r="AM464">
        <v>0</v>
      </c>
      <c r="AO464" s="92"/>
      <c r="AP464" s="82" t="s">
        <v>325</v>
      </c>
      <c r="AQ464" s="82" t="s">
        <v>326</v>
      </c>
      <c r="AR464" s="82"/>
      <c r="AS464">
        <v>0</v>
      </c>
      <c r="AT464">
        <v>0</v>
      </c>
      <c r="AU464">
        <v>2024</v>
      </c>
      <c r="AY464">
        <v>0</v>
      </c>
      <c r="AZ464">
        <v>0</v>
      </c>
      <c r="BA464" s="82" t="s">
        <v>398</v>
      </c>
      <c r="BB464">
        <v>2118</v>
      </c>
      <c r="BC464">
        <v>0</v>
      </c>
      <c r="BD464" s="92"/>
      <c r="BE464" s="92"/>
      <c r="BF464">
        <v>0</v>
      </c>
      <c r="BG464">
        <v>0</v>
      </c>
      <c r="BH464">
        <v>0</v>
      </c>
      <c r="BI464" s="92"/>
      <c r="BJ464" s="92"/>
      <c r="BK464" s="92"/>
      <c r="BL464">
        <v>0</v>
      </c>
    </row>
    <row r="465" spans="1:64" x14ac:dyDescent="0.25">
      <c r="A465" s="82" t="s">
        <v>297</v>
      </c>
      <c r="B465" s="82" t="s">
        <v>397</v>
      </c>
      <c r="C465" s="82" t="s">
        <v>98</v>
      </c>
      <c r="D465" s="82" t="s">
        <v>298</v>
      </c>
      <c r="E465" s="82" t="s">
        <v>55</v>
      </c>
      <c r="F465" s="82" t="s">
        <v>366</v>
      </c>
      <c r="G465" s="82" t="s">
        <v>366</v>
      </c>
      <c r="H465">
        <v>0</v>
      </c>
      <c r="I465">
        <v>0</v>
      </c>
      <c r="J465">
        <v>0</v>
      </c>
      <c r="K465" s="92"/>
      <c r="L465">
        <v>0</v>
      </c>
      <c r="M465" s="92"/>
      <c r="N465" s="92"/>
      <c r="O465" s="92"/>
      <c r="P465">
        <v>0</v>
      </c>
      <c r="Q465" s="92"/>
      <c r="R465" s="92"/>
      <c r="S465">
        <v>-1</v>
      </c>
      <c r="T465">
        <v>0</v>
      </c>
      <c r="U465" s="82" t="s">
        <v>160</v>
      </c>
      <c r="V465" s="92"/>
      <c r="W465">
        <v>0</v>
      </c>
      <c r="X465" s="92"/>
      <c r="Y465">
        <v>0</v>
      </c>
      <c r="Z465">
        <v>0</v>
      </c>
      <c r="AA465">
        <v>0</v>
      </c>
      <c r="AB465">
        <v>0</v>
      </c>
      <c r="AC465">
        <v>-1</v>
      </c>
      <c r="AD465">
        <v>0</v>
      </c>
      <c r="AE465">
        <v>0</v>
      </c>
      <c r="AF465">
        <v>0</v>
      </c>
      <c r="AG465">
        <v>0</v>
      </c>
      <c r="AH465">
        <v>0</v>
      </c>
      <c r="AK465">
        <v>0</v>
      </c>
      <c r="AM465">
        <v>0</v>
      </c>
      <c r="AO465" s="92"/>
      <c r="AP465" s="82" t="s">
        <v>351</v>
      </c>
      <c r="AQ465" s="82" t="s">
        <v>326</v>
      </c>
      <c r="AR465" s="82"/>
      <c r="AS465">
        <v>0</v>
      </c>
      <c r="AT465">
        <v>0</v>
      </c>
      <c r="AU465">
        <v>2024</v>
      </c>
      <c r="AY465">
        <v>0</v>
      </c>
      <c r="AZ465">
        <v>0</v>
      </c>
      <c r="BA465" s="82" t="s">
        <v>398</v>
      </c>
      <c r="BB465">
        <v>2119</v>
      </c>
      <c r="BC465">
        <v>0</v>
      </c>
      <c r="BD465" s="92"/>
      <c r="BE465" s="92"/>
      <c r="BF465">
        <v>0</v>
      </c>
      <c r="BG465">
        <v>0</v>
      </c>
      <c r="BH465">
        <v>0</v>
      </c>
      <c r="BI465" s="92"/>
      <c r="BJ465" s="92"/>
      <c r="BK465" s="92"/>
      <c r="BL465">
        <v>0</v>
      </c>
    </row>
    <row r="466" spans="1:64" x14ac:dyDescent="0.25">
      <c r="A466" s="82" t="s">
        <v>297</v>
      </c>
      <c r="B466" s="82" t="s">
        <v>397</v>
      </c>
      <c r="C466" s="82" t="s">
        <v>98</v>
      </c>
      <c r="D466" s="82" t="s">
        <v>303</v>
      </c>
      <c r="E466" s="82" t="s">
        <v>304</v>
      </c>
      <c r="F466" s="82" t="s">
        <v>366</v>
      </c>
      <c r="G466" s="82" t="s">
        <v>366</v>
      </c>
      <c r="H466">
        <v>0</v>
      </c>
      <c r="I466">
        <v>0</v>
      </c>
      <c r="J466">
        <v>0</v>
      </c>
      <c r="K466" s="92"/>
      <c r="L466">
        <v>0</v>
      </c>
      <c r="M466" s="92"/>
      <c r="N466" s="92"/>
      <c r="O466" s="92"/>
      <c r="P466">
        <v>0</v>
      </c>
      <c r="Q466" s="92"/>
      <c r="R466" s="92"/>
      <c r="S466">
        <v>-1</v>
      </c>
      <c r="T466">
        <v>0</v>
      </c>
      <c r="U466" s="82" t="s">
        <v>160</v>
      </c>
      <c r="V466" s="92"/>
      <c r="W466">
        <v>0</v>
      </c>
      <c r="X466" s="92"/>
      <c r="Y466">
        <v>0</v>
      </c>
      <c r="Z466">
        <v>0</v>
      </c>
      <c r="AA466">
        <v>0</v>
      </c>
      <c r="AB466">
        <v>0</v>
      </c>
      <c r="AC466">
        <v>-1</v>
      </c>
      <c r="AD466">
        <v>0</v>
      </c>
      <c r="AE466">
        <v>0</v>
      </c>
      <c r="AF466">
        <v>0</v>
      </c>
      <c r="AG466">
        <v>0</v>
      </c>
      <c r="AH466">
        <v>0</v>
      </c>
      <c r="AK466">
        <v>0</v>
      </c>
      <c r="AM466">
        <v>0</v>
      </c>
      <c r="AO466" s="92"/>
      <c r="AP466" s="82" t="s">
        <v>351</v>
      </c>
      <c r="AQ466" s="82" t="s">
        <v>326</v>
      </c>
      <c r="AR466" s="82"/>
      <c r="AS466">
        <v>0</v>
      </c>
      <c r="AT466">
        <v>0</v>
      </c>
      <c r="AU466">
        <v>2024</v>
      </c>
      <c r="AY466">
        <v>0</v>
      </c>
      <c r="AZ466">
        <v>0</v>
      </c>
      <c r="BA466" s="82" t="s">
        <v>398</v>
      </c>
      <c r="BB466">
        <v>2120</v>
      </c>
      <c r="BC466">
        <v>0</v>
      </c>
      <c r="BD466" s="92"/>
      <c r="BE466" s="92"/>
      <c r="BF466">
        <v>0</v>
      </c>
      <c r="BG466">
        <v>0</v>
      </c>
      <c r="BH466">
        <v>0</v>
      </c>
      <c r="BI466" s="92"/>
      <c r="BJ466" s="92"/>
      <c r="BK466" s="92"/>
      <c r="BL466">
        <v>0</v>
      </c>
    </row>
    <row r="467" spans="1:64" x14ac:dyDescent="0.25">
      <c r="A467" s="82" t="s">
        <v>297</v>
      </c>
      <c r="B467" s="82" t="s">
        <v>397</v>
      </c>
      <c r="C467" s="82" t="s">
        <v>98</v>
      </c>
      <c r="D467" s="82" t="s">
        <v>305</v>
      </c>
      <c r="E467" s="82" t="s">
        <v>58</v>
      </c>
      <c r="F467" s="82" t="s">
        <v>366</v>
      </c>
      <c r="G467" s="82" t="s">
        <v>366</v>
      </c>
      <c r="H467">
        <v>0</v>
      </c>
      <c r="I467">
        <v>0</v>
      </c>
      <c r="J467">
        <v>0</v>
      </c>
      <c r="K467" s="92"/>
      <c r="L467">
        <v>0</v>
      </c>
      <c r="M467" s="92"/>
      <c r="N467" s="92"/>
      <c r="O467" s="92"/>
      <c r="P467">
        <v>0</v>
      </c>
      <c r="Q467" s="92"/>
      <c r="R467" s="92"/>
      <c r="S467">
        <v>-1</v>
      </c>
      <c r="T467">
        <v>0</v>
      </c>
      <c r="U467" s="82" t="s">
        <v>160</v>
      </c>
      <c r="V467" s="92"/>
      <c r="W467">
        <v>0</v>
      </c>
      <c r="X467" s="92"/>
      <c r="Y467">
        <v>0</v>
      </c>
      <c r="Z467">
        <v>0</v>
      </c>
      <c r="AA467">
        <v>0</v>
      </c>
      <c r="AB467">
        <v>0</v>
      </c>
      <c r="AC467">
        <v>-1</v>
      </c>
      <c r="AD467">
        <v>0</v>
      </c>
      <c r="AE467">
        <v>0</v>
      </c>
      <c r="AF467">
        <v>0</v>
      </c>
      <c r="AG467">
        <v>0</v>
      </c>
      <c r="AH467">
        <v>0</v>
      </c>
      <c r="AK467">
        <v>0</v>
      </c>
      <c r="AM467">
        <v>0</v>
      </c>
      <c r="AO467" s="92"/>
      <c r="AP467" s="82" t="s">
        <v>351</v>
      </c>
      <c r="AQ467" s="82" t="s">
        <v>326</v>
      </c>
      <c r="AR467" s="82"/>
      <c r="AS467">
        <v>0</v>
      </c>
      <c r="AT467">
        <v>0</v>
      </c>
      <c r="AU467">
        <v>2024</v>
      </c>
      <c r="AY467">
        <v>0</v>
      </c>
      <c r="AZ467">
        <v>0</v>
      </c>
      <c r="BA467" s="82" t="s">
        <v>398</v>
      </c>
      <c r="BB467">
        <v>2121</v>
      </c>
      <c r="BC467">
        <v>0</v>
      </c>
      <c r="BD467" s="92"/>
      <c r="BE467" s="92"/>
      <c r="BF467">
        <v>0</v>
      </c>
      <c r="BG467">
        <v>0</v>
      </c>
      <c r="BH467">
        <v>0</v>
      </c>
      <c r="BI467" s="92"/>
      <c r="BJ467" s="92"/>
      <c r="BK467" s="92"/>
      <c r="BL467">
        <v>0</v>
      </c>
    </row>
    <row r="468" spans="1:64" x14ac:dyDescent="0.25">
      <c r="A468" s="82" t="s">
        <v>297</v>
      </c>
      <c r="B468" s="82" t="s">
        <v>397</v>
      </c>
      <c r="C468" s="82" t="s">
        <v>98</v>
      </c>
      <c r="D468" s="82" t="s">
        <v>306</v>
      </c>
      <c r="E468" s="82" t="s">
        <v>59</v>
      </c>
      <c r="F468" s="82" t="s">
        <v>366</v>
      </c>
      <c r="G468" s="82" t="s">
        <v>366</v>
      </c>
      <c r="H468">
        <v>0</v>
      </c>
      <c r="I468">
        <v>0</v>
      </c>
      <c r="J468">
        <v>0</v>
      </c>
      <c r="K468" s="92"/>
      <c r="L468">
        <v>0</v>
      </c>
      <c r="M468" s="92"/>
      <c r="N468" s="92"/>
      <c r="O468" s="92"/>
      <c r="P468">
        <v>0</v>
      </c>
      <c r="Q468" s="92"/>
      <c r="R468" s="92"/>
      <c r="S468">
        <v>-1</v>
      </c>
      <c r="T468">
        <v>0</v>
      </c>
      <c r="U468" s="82" t="s">
        <v>160</v>
      </c>
      <c r="V468" s="92"/>
      <c r="W468">
        <v>0</v>
      </c>
      <c r="X468" s="92"/>
      <c r="Y468">
        <v>0</v>
      </c>
      <c r="Z468">
        <v>0</v>
      </c>
      <c r="AA468">
        <v>0</v>
      </c>
      <c r="AB468">
        <v>0</v>
      </c>
      <c r="AC468">
        <v>-1</v>
      </c>
      <c r="AD468">
        <v>0</v>
      </c>
      <c r="AE468">
        <v>0</v>
      </c>
      <c r="AF468">
        <v>0</v>
      </c>
      <c r="AG468">
        <v>0</v>
      </c>
      <c r="AH468">
        <v>0</v>
      </c>
      <c r="AK468">
        <v>0</v>
      </c>
      <c r="AM468">
        <v>0</v>
      </c>
      <c r="AO468" s="92"/>
      <c r="AP468" s="82" t="s">
        <v>351</v>
      </c>
      <c r="AQ468" s="82" t="s">
        <v>326</v>
      </c>
      <c r="AR468" s="82"/>
      <c r="AS468">
        <v>0</v>
      </c>
      <c r="AT468">
        <v>0</v>
      </c>
      <c r="AU468">
        <v>2024</v>
      </c>
      <c r="AY468">
        <v>0</v>
      </c>
      <c r="AZ468">
        <v>0</v>
      </c>
      <c r="BA468" s="82" t="s">
        <v>398</v>
      </c>
      <c r="BB468">
        <v>2122</v>
      </c>
      <c r="BC468">
        <v>0</v>
      </c>
      <c r="BD468" s="92"/>
      <c r="BE468" s="92"/>
      <c r="BF468">
        <v>0</v>
      </c>
      <c r="BG468">
        <v>0</v>
      </c>
      <c r="BH468">
        <v>0</v>
      </c>
      <c r="BI468" s="92"/>
      <c r="BJ468" s="92"/>
      <c r="BK468" s="92"/>
      <c r="BL468">
        <v>0</v>
      </c>
    </row>
    <row r="469" spans="1:64" x14ac:dyDescent="0.25">
      <c r="A469" s="82" t="s">
        <v>297</v>
      </c>
      <c r="B469" s="82" t="s">
        <v>397</v>
      </c>
      <c r="C469" s="82" t="s">
        <v>98</v>
      </c>
      <c r="D469" s="82" t="s">
        <v>307</v>
      </c>
      <c r="E469" s="82" t="s">
        <v>60</v>
      </c>
      <c r="F469" s="82" t="s">
        <v>366</v>
      </c>
      <c r="G469" s="82" t="s">
        <v>366</v>
      </c>
      <c r="H469">
        <v>0</v>
      </c>
      <c r="I469">
        <v>0</v>
      </c>
      <c r="J469">
        <v>0</v>
      </c>
      <c r="K469" s="92"/>
      <c r="L469">
        <v>0</v>
      </c>
      <c r="M469" s="92"/>
      <c r="N469" s="92"/>
      <c r="O469" s="92"/>
      <c r="P469">
        <v>0</v>
      </c>
      <c r="Q469" s="92"/>
      <c r="R469" s="92"/>
      <c r="S469">
        <v>-1</v>
      </c>
      <c r="T469">
        <v>0</v>
      </c>
      <c r="U469" s="82" t="s">
        <v>160</v>
      </c>
      <c r="V469" s="92"/>
      <c r="W469">
        <v>0</v>
      </c>
      <c r="X469" s="92"/>
      <c r="Y469">
        <v>0</v>
      </c>
      <c r="Z469">
        <v>0</v>
      </c>
      <c r="AA469">
        <v>0</v>
      </c>
      <c r="AB469">
        <v>0</v>
      </c>
      <c r="AC469">
        <v>-1</v>
      </c>
      <c r="AD469">
        <v>0</v>
      </c>
      <c r="AE469">
        <v>0</v>
      </c>
      <c r="AF469">
        <v>0</v>
      </c>
      <c r="AG469">
        <v>0</v>
      </c>
      <c r="AH469">
        <v>0</v>
      </c>
      <c r="AK469">
        <v>0</v>
      </c>
      <c r="AM469">
        <v>0</v>
      </c>
      <c r="AO469" s="92"/>
      <c r="AP469" s="82" t="s">
        <v>351</v>
      </c>
      <c r="AQ469" s="82" t="s">
        <v>326</v>
      </c>
      <c r="AR469" s="82"/>
      <c r="AS469">
        <v>0</v>
      </c>
      <c r="AT469">
        <v>0</v>
      </c>
      <c r="AU469">
        <v>2024</v>
      </c>
      <c r="AY469">
        <v>0</v>
      </c>
      <c r="AZ469">
        <v>0</v>
      </c>
      <c r="BA469" s="82" t="s">
        <v>398</v>
      </c>
      <c r="BB469">
        <v>2123</v>
      </c>
      <c r="BC469">
        <v>0</v>
      </c>
      <c r="BD469" s="92"/>
      <c r="BE469" s="92"/>
      <c r="BF469">
        <v>0</v>
      </c>
      <c r="BG469">
        <v>0</v>
      </c>
      <c r="BH469">
        <v>0</v>
      </c>
      <c r="BI469" s="92"/>
      <c r="BJ469" s="92"/>
      <c r="BK469" s="92"/>
      <c r="BL469">
        <v>0</v>
      </c>
    </row>
    <row r="470" spans="1:64" x14ac:dyDescent="0.25">
      <c r="A470" s="82" t="s">
        <v>297</v>
      </c>
      <c r="B470" s="82" t="s">
        <v>397</v>
      </c>
      <c r="C470" s="82" t="s">
        <v>98</v>
      </c>
      <c r="D470" s="82" t="s">
        <v>308</v>
      </c>
      <c r="E470" s="82" t="s">
        <v>61</v>
      </c>
      <c r="F470" s="82" t="s">
        <v>366</v>
      </c>
      <c r="G470" s="82" t="s">
        <v>366</v>
      </c>
      <c r="H470">
        <v>0</v>
      </c>
      <c r="I470">
        <v>0</v>
      </c>
      <c r="J470">
        <v>0</v>
      </c>
      <c r="K470" s="92"/>
      <c r="L470">
        <v>0</v>
      </c>
      <c r="M470" s="92"/>
      <c r="N470" s="92"/>
      <c r="O470" s="92"/>
      <c r="P470">
        <v>0</v>
      </c>
      <c r="Q470" s="92"/>
      <c r="R470" s="92"/>
      <c r="S470">
        <v>-1</v>
      </c>
      <c r="T470">
        <v>0</v>
      </c>
      <c r="U470" s="82" t="s">
        <v>160</v>
      </c>
      <c r="V470" s="92"/>
      <c r="W470">
        <v>0</v>
      </c>
      <c r="X470" s="92"/>
      <c r="Y470">
        <v>0</v>
      </c>
      <c r="Z470">
        <v>0</v>
      </c>
      <c r="AA470">
        <v>0</v>
      </c>
      <c r="AB470">
        <v>0</v>
      </c>
      <c r="AC470">
        <v>-1</v>
      </c>
      <c r="AD470">
        <v>0</v>
      </c>
      <c r="AE470">
        <v>0</v>
      </c>
      <c r="AF470">
        <v>0</v>
      </c>
      <c r="AG470">
        <v>0</v>
      </c>
      <c r="AH470">
        <v>0</v>
      </c>
      <c r="AK470">
        <v>0</v>
      </c>
      <c r="AM470">
        <v>0</v>
      </c>
      <c r="AO470" s="92"/>
      <c r="AP470" s="82" t="s">
        <v>351</v>
      </c>
      <c r="AQ470" s="82" t="s">
        <v>326</v>
      </c>
      <c r="AR470" s="82"/>
      <c r="AS470">
        <v>0</v>
      </c>
      <c r="AT470">
        <v>0</v>
      </c>
      <c r="AU470">
        <v>2024</v>
      </c>
      <c r="AY470">
        <v>0</v>
      </c>
      <c r="AZ470">
        <v>0</v>
      </c>
      <c r="BA470" s="82" t="s">
        <v>398</v>
      </c>
      <c r="BB470">
        <v>2124</v>
      </c>
      <c r="BC470">
        <v>0</v>
      </c>
      <c r="BD470" s="92"/>
      <c r="BE470" s="92"/>
      <c r="BF470">
        <v>0</v>
      </c>
      <c r="BG470">
        <v>0</v>
      </c>
      <c r="BH470">
        <v>0</v>
      </c>
      <c r="BI470" s="92"/>
      <c r="BJ470" s="92"/>
      <c r="BK470" s="92"/>
      <c r="BL470">
        <v>0</v>
      </c>
    </row>
    <row r="471" spans="1:64" x14ac:dyDescent="0.25">
      <c r="A471" s="82" t="s">
        <v>297</v>
      </c>
      <c r="B471" s="82" t="s">
        <v>397</v>
      </c>
      <c r="C471" s="82" t="s">
        <v>98</v>
      </c>
      <c r="D471" s="82" t="s">
        <v>309</v>
      </c>
      <c r="E471" s="82" t="s">
        <v>310</v>
      </c>
      <c r="F471" s="82" t="s">
        <v>366</v>
      </c>
      <c r="G471" s="82" t="s">
        <v>366</v>
      </c>
      <c r="H471">
        <v>0</v>
      </c>
      <c r="I471">
        <v>0</v>
      </c>
      <c r="J471">
        <v>0</v>
      </c>
      <c r="K471" s="92"/>
      <c r="L471">
        <v>0</v>
      </c>
      <c r="M471" s="92"/>
      <c r="N471" s="92"/>
      <c r="O471" s="92"/>
      <c r="P471">
        <v>0</v>
      </c>
      <c r="Q471" s="92"/>
      <c r="R471" s="92"/>
      <c r="S471">
        <v>-1</v>
      </c>
      <c r="T471">
        <v>0</v>
      </c>
      <c r="U471" s="82" t="s">
        <v>160</v>
      </c>
      <c r="V471" s="92"/>
      <c r="W471">
        <v>0</v>
      </c>
      <c r="X471" s="92"/>
      <c r="Y471">
        <v>0</v>
      </c>
      <c r="Z471">
        <v>0</v>
      </c>
      <c r="AA471">
        <v>0</v>
      </c>
      <c r="AB471">
        <v>0</v>
      </c>
      <c r="AC471">
        <v>-1</v>
      </c>
      <c r="AD471">
        <v>0</v>
      </c>
      <c r="AE471">
        <v>0</v>
      </c>
      <c r="AF471">
        <v>0</v>
      </c>
      <c r="AG471">
        <v>0</v>
      </c>
      <c r="AH471">
        <v>0</v>
      </c>
      <c r="AK471">
        <v>0</v>
      </c>
      <c r="AM471">
        <v>0</v>
      </c>
      <c r="AO471" s="92"/>
      <c r="AP471" s="82" t="s">
        <v>351</v>
      </c>
      <c r="AQ471" s="82" t="s">
        <v>326</v>
      </c>
      <c r="AR471" s="82"/>
      <c r="AS471">
        <v>0</v>
      </c>
      <c r="AT471">
        <v>0</v>
      </c>
      <c r="AU471">
        <v>2024</v>
      </c>
      <c r="AY471">
        <v>0</v>
      </c>
      <c r="AZ471">
        <v>0</v>
      </c>
      <c r="BA471" s="82" t="s">
        <v>398</v>
      </c>
      <c r="BB471">
        <v>2125</v>
      </c>
      <c r="BC471">
        <v>0</v>
      </c>
      <c r="BD471" s="92"/>
      <c r="BE471" s="92"/>
      <c r="BF471">
        <v>0</v>
      </c>
      <c r="BG471">
        <v>0</v>
      </c>
      <c r="BH471">
        <v>0</v>
      </c>
      <c r="BI471" s="92"/>
      <c r="BJ471" s="92"/>
      <c r="BK471" s="92"/>
      <c r="BL471">
        <v>0</v>
      </c>
    </row>
    <row r="472" spans="1:64" x14ac:dyDescent="0.25">
      <c r="A472" s="82" t="s">
        <v>297</v>
      </c>
      <c r="B472" s="82" t="s">
        <v>397</v>
      </c>
      <c r="C472" s="82" t="s">
        <v>98</v>
      </c>
      <c r="D472" s="82" t="s">
        <v>313</v>
      </c>
      <c r="E472" s="82" t="s">
        <v>314</v>
      </c>
      <c r="F472" s="82" t="s">
        <v>366</v>
      </c>
      <c r="G472" s="82" t="s">
        <v>366</v>
      </c>
      <c r="H472">
        <v>0</v>
      </c>
      <c r="I472">
        <v>0</v>
      </c>
      <c r="J472">
        <v>0</v>
      </c>
      <c r="K472" s="92"/>
      <c r="L472">
        <v>0</v>
      </c>
      <c r="M472" s="92"/>
      <c r="N472" s="92"/>
      <c r="O472" s="92"/>
      <c r="P472">
        <v>0</v>
      </c>
      <c r="Q472" s="92"/>
      <c r="R472" s="92"/>
      <c r="S472">
        <v>-1</v>
      </c>
      <c r="T472">
        <v>0</v>
      </c>
      <c r="U472" s="82" t="s">
        <v>160</v>
      </c>
      <c r="V472" s="92"/>
      <c r="W472">
        <v>0</v>
      </c>
      <c r="X472" s="92"/>
      <c r="Y472">
        <v>0</v>
      </c>
      <c r="Z472">
        <v>0</v>
      </c>
      <c r="AA472">
        <v>0</v>
      </c>
      <c r="AB472">
        <v>0</v>
      </c>
      <c r="AC472">
        <v>-1</v>
      </c>
      <c r="AD472">
        <v>0</v>
      </c>
      <c r="AE472">
        <v>0</v>
      </c>
      <c r="AF472">
        <v>0</v>
      </c>
      <c r="AG472">
        <v>0</v>
      </c>
      <c r="AH472">
        <v>0</v>
      </c>
      <c r="AK472">
        <v>0</v>
      </c>
      <c r="AM472">
        <v>0</v>
      </c>
      <c r="AO472" s="92"/>
      <c r="AP472" s="82" t="s">
        <v>351</v>
      </c>
      <c r="AQ472" s="82" t="s">
        <v>326</v>
      </c>
      <c r="AR472" s="82"/>
      <c r="AS472">
        <v>0</v>
      </c>
      <c r="AT472">
        <v>0</v>
      </c>
      <c r="AU472">
        <v>2024</v>
      </c>
      <c r="AY472">
        <v>0</v>
      </c>
      <c r="AZ472">
        <v>0</v>
      </c>
      <c r="BA472" s="82" t="s">
        <v>398</v>
      </c>
      <c r="BB472">
        <v>2126</v>
      </c>
      <c r="BC472">
        <v>0</v>
      </c>
      <c r="BD472" s="92"/>
      <c r="BE472" s="92"/>
      <c r="BF472">
        <v>0</v>
      </c>
      <c r="BG472">
        <v>0</v>
      </c>
      <c r="BH472">
        <v>0</v>
      </c>
      <c r="BI472" s="92"/>
      <c r="BJ472" s="92"/>
      <c r="BK472" s="92"/>
      <c r="BL472">
        <v>0</v>
      </c>
    </row>
    <row r="473" spans="1:64" x14ac:dyDescent="0.25">
      <c r="A473" s="82" t="s">
        <v>297</v>
      </c>
      <c r="B473" s="82" t="s">
        <v>397</v>
      </c>
      <c r="C473" s="82" t="s">
        <v>98</v>
      </c>
      <c r="D473" s="82" t="s">
        <v>298</v>
      </c>
      <c r="E473" s="82" t="s">
        <v>55</v>
      </c>
      <c r="F473" s="82" t="s">
        <v>367</v>
      </c>
      <c r="G473" s="82" t="s">
        <v>367</v>
      </c>
      <c r="H473">
        <v>0</v>
      </c>
      <c r="I473">
        <v>0</v>
      </c>
      <c r="J473">
        <v>0</v>
      </c>
      <c r="K473" s="92"/>
      <c r="L473">
        <v>0</v>
      </c>
      <c r="M473" s="92"/>
      <c r="N473" s="92"/>
      <c r="O473" s="92"/>
      <c r="P473">
        <v>0</v>
      </c>
      <c r="Q473" s="92"/>
      <c r="R473" s="92"/>
      <c r="S473">
        <v>-1</v>
      </c>
      <c r="T473">
        <v>0</v>
      </c>
      <c r="U473" s="82" t="s">
        <v>160</v>
      </c>
      <c r="V473" s="92"/>
      <c r="W473">
        <v>0</v>
      </c>
      <c r="X473" s="92"/>
      <c r="Y473">
        <v>0</v>
      </c>
      <c r="Z473">
        <v>0</v>
      </c>
      <c r="AA473">
        <v>0</v>
      </c>
      <c r="AB473">
        <v>0</v>
      </c>
      <c r="AC473">
        <v>-1</v>
      </c>
      <c r="AD473">
        <v>0</v>
      </c>
      <c r="AE473">
        <v>0</v>
      </c>
      <c r="AF473">
        <v>0</v>
      </c>
      <c r="AG473">
        <v>0</v>
      </c>
      <c r="AH473">
        <v>0</v>
      </c>
      <c r="AK473">
        <v>0</v>
      </c>
      <c r="AM473">
        <v>0</v>
      </c>
      <c r="AO473" s="92"/>
      <c r="AP473" s="82" t="s">
        <v>347</v>
      </c>
      <c r="AQ473" s="82" t="s">
        <v>326</v>
      </c>
      <c r="AR473" s="82"/>
      <c r="AS473">
        <v>0</v>
      </c>
      <c r="AT473">
        <v>0</v>
      </c>
      <c r="AU473">
        <v>2024</v>
      </c>
      <c r="AY473">
        <v>0</v>
      </c>
      <c r="AZ473">
        <v>0</v>
      </c>
      <c r="BA473" s="82" t="s">
        <v>398</v>
      </c>
      <c r="BB473">
        <v>2127</v>
      </c>
      <c r="BC473">
        <v>0</v>
      </c>
      <c r="BD473" s="92"/>
      <c r="BE473" s="92"/>
      <c r="BF473">
        <v>0</v>
      </c>
      <c r="BG473">
        <v>0</v>
      </c>
      <c r="BH473">
        <v>0</v>
      </c>
      <c r="BI473" s="92"/>
      <c r="BJ473" s="92"/>
      <c r="BK473" s="92"/>
      <c r="BL473">
        <v>0</v>
      </c>
    </row>
    <row r="474" spans="1:64" x14ac:dyDescent="0.25">
      <c r="A474" s="82" t="s">
        <v>297</v>
      </c>
      <c r="B474" s="82" t="s">
        <v>397</v>
      </c>
      <c r="C474" s="82" t="s">
        <v>98</v>
      </c>
      <c r="D474" s="82" t="s">
        <v>303</v>
      </c>
      <c r="E474" s="82" t="s">
        <v>304</v>
      </c>
      <c r="F474" s="82" t="s">
        <v>367</v>
      </c>
      <c r="G474" s="82" t="s">
        <v>367</v>
      </c>
      <c r="H474">
        <v>0</v>
      </c>
      <c r="I474">
        <v>0</v>
      </c>
      <c r="J474">
        <v>0</v>
      </c>
      <c r="K474" s="92"/>
      <c r="L474">
        <v>0</v>
      </c>
      <c r="M474" s="92"/>
      <c r="N474" s="92"/>
      <c r="O474" s="92"/>
      <c r="P474">
        <v>0</v>
      </c>
      <c r="Q474" s="92"/>
      <c r="R474" s="92"/>
      <c r="S474">
        <v>-1</v>
      </c>
      <c r="T474">
        <v>0</v>
      </c>
      <c r="U474" s="82" t="s">
        <v>160</v>
      </c>
      <c r="V474" s="92"/>
      <c r="W474">
        <v>0</v>
      </c>
      <c r="X474" s="92"/>
      <c r="Y474">
        <v>0</v>
      </c>
      <c r="Z474">
        <v>0</v>
      </c>
      <c r="AA474">
        <v>0</v>
      </c>
      <c r="AB474">
        <v>0</v>
      </c>
      <c r="AC474">
        <v>-1</v>
      </c>
      <c r="AD474">
        <v>0</v>
      </c>
      <c r="AE474">
        <v>0</v>
      </c>
      <c r="AF474">
        <v>0</v>
      </c>
      <c r="AG474">
        <v>0</v>
      </c>
      <c r="AH474">
        <v>0</v>
      </c>
      <c r="AK474">
        <v>0</v>
      </c>
      <c r="AM474">
        <v>0</v>
      </c>
      <c r="AO474" s="92"/>
      <c r="AP474" s="82" t="s">
        <v>347</v>
      </c>
      <c r="AQ474" s="82" t="s">
        <v>326</v>
      </c>
      <c r="AR474" s="82"/>
      <c r="AS474">
        <v>0</v>
      </c>
      <c r="AT474">
        <v>0</v>
      </c>
      <c r="AU474">
        <v>2024</v>
      </c>
      <c r="AY474">
        <v>0</v>
      </c>
      <c r="AZ474">
        <v>0</v>
      </c>
      <c r="BA474" s="82" t="s">
        <v>398</v>
      </c>
      <c r="BB474">
        <v>2128</v>
      </c>
      <c r="BC474">
        <v>0</v>
      </c>
      <c r="BD474" s="92"/>
      <c r="BE474" s="92"/>
      <c r="BF474">
        <v>0</v>
      </c>
      <c r="BG474">
        <v>0</v>
      </c>
      <c r="BH474">
        <v>0</v>
      </c>
      <c r="BI474" s="92"/>
      <c r="BJ474" s="92"/>
      <c r="BK474" s="92"/>
      <c r="BL474">
        <v>0</v>
      </c>
    </row>
    <row r="475" spans="1:64" x14ac:dyDescent="0.25">
      <c r="A475" s="82" t="s">
        <v>297</v>
      </c>
      <c r="B475" s="82" t="s">
        <v>397</v>
      </c>
      <c r="C475" s="82" t="s">
        <v>98</v>
      </c>
      <c r="D475" s="82" t="s">
        <v>305</v>
      </c>
      <c r="E475" s="82" t="s">
        <v>58</v>
      </c>
      <c r="F475" s="82" t="s">
        <v>367</v>
      </c>
      <c r="G475" s="82" t="s">
        <v>367</v>
      </c>
      <c r="H475">
        <v>0</v>
      </c>
      <c r="I475">
        <v>0</v>
      </c>
      <c r="J475">
        <v>0</v>
      </c>
      <c r="K475" s="92"/>
      <c r="L475">
        <v>0</v>
      </c>
      <c r="M475" s="92"/>
      <c r="N475" s="92"/>
      <c r="O475" s="92"/>
      <c r="P475">
        <v>0</v>
      </c>
      <c r="Q475" s="92"/>
      <c r="R475" s="92"/>
      <c r="S475">
        <v>-1</v>
      </c>
      <c r="T475">
        <v>0</v>
      </c>
      <c r="U475" s="82" t="s">
        <v>160</v>
      </c>
      <c r="V475" s="92"/>
      <c r="W475">
        <v>0</v>
      </c>
      <c r="X475" s="92"/>
      <c r="Y475">
        <v>0</v>
      </c>
      <c r="Z475">
        <v>0</v>
      </c>
      <c r="AA475">
        <v>0</v>
      </c>
      <c r="AB475">
        <v>0</v>
      </c>
      <c r="AC475">
        <v>-1</v>
      </c>
      <c r="AD475">
        <v>0</v>
      </c>
      <c r="AE475">
        <v>0</v>
      </c>
      <c r="AF475">
        <v>0</v>
      </c>
      <c r="AG475">
        <v>0</v>
      </c>
      <c r="AH475">
        <v>0</v>
      </c>
      <c r="AK475">
        <v>0</v>
      </c>
      <c r="AM475">
        <v>0</v>
      </c>
      <c r="AO475" s="92"/>
      <c r="AP475" s="82" t="s">
        <v>347</v>
      </c>
      <c r="AQ475" s="82" t="s">
        <v>326</v>
      </c>
      <c r="AR475" s="82"/>
      <c r="AS475">
        <v>0</v>
      </c>
      <c r="AT475">
        <v>0</v>
      </c>
      <c r="AU475">
        <v>2024</v>
      </c>
      <c r="AY475">
        <v>0</v>
      </c>
      <c r="AZ475">
        <v>0</v>
      </c>
      <c r="BA475" s="82" t="s">
        <v>398</v>
      </c>
      <c r="BB475">
        <v>2129</v>
      </c>
      <c r="BC475">
        <v>0</v>
      </c>
      <c r="BD475" s="92"/>
      <c r="BE475" s="92"/>
      <c r="BF475">
        <v>0</v>
      </c>
      <c r="BG475">
        <v>0</v>
      </c>
      <c r="BH475">
        <v>0</v>
      </c>
      <c r="BI475" s="92"/>
      <c r="BJ475" s="92"/>
      <c r="BK475" s="92"/>
      <c r="BL475">
        <v>0</v>
      </c>
    </row>
    <row r="476" spans="1:64" x14ac:dyDescent="0.25">
      <c r="A476" s="82" t="s">
        <v>297</v>
      </c>
      <c r="B476" s="82" t="s">
        <v>397</v>
      </c>
      <c r="C476" s="82" t="s">
        <v>98</v>
      </c>
      <c r="D476" s="82" t="s">
        <v>306</v>
      </c>
      <c r="E476" s="82" t="s">
        <v>59</v>
      </c>
      <c r="F476" s="82" t="s">
        <v>367</v>
      </c>
      <c r="G476" s="82" t="s">
        <v>367</v>
      </c>
      <c r="H476">
        <v>0</v>
      </c>
      <c r="I476">
        <v>0</v>
      </c>
      <c r="J476">
        <v>0</v>
      </c>
      <c r="K476" s="92"/>
      <c r="L476">
        <v>0</v>
      </c>
      <c r="M476" s="92"/>
      <c r="N476" s="92"/>
      <c r="O476" s="92"/>
      <c r="P476">
        <v>0</v>
      </c>
      <c r="Q476" s="92"/>
      <c r="R476" s="92"/>
      <c r="S476">
        <v>-1</v>
      </c>
      <c r="T476">
        <v>0</v>
      </c>
      <c r="U476" s="82" t="s">
        <v>160</v>
      </c>
      <c r="V476" s="92"/>
      <c r="W476">
        <v>0</v>
      </c>
      <c r="X476" s="92"/>
      <c r="Y476">
        <v>0</v>
      </c>
      <c r="Z476">
        <v>0</v>
      </c>
      <c r="AA476">
        <v>0</v>
      </c>
      <c r="AB476">
        <v>0</v>
      </c>
      <c r="AC476">
        <v>-1</v>
      </c>
      <c r="AD476">
        <v>0</v>
      </c>
      <c r="AE476">
        <v>0</v>
      </c>
      <c r="AF476">
        <v>0</v>
      </c>
      <c r="AG476">
        <v>0</v>
      </c>
      <c r="AH476">
        <v>0</v>
      </c>
      <c r="AK476">
        <v>0</v>
      </c>
      <c r="AM476">
        <v>0</v>
      </c>
      <c r="AO476" s="92"/>
      <c r="AP476" s="82" t="s">
        <v>347</v>
      </c>
      <c r="AQ476" s="82" t="s">
        <v>326</v>
      </c>
      <c r="AR476" s="82"/>
      <c r="AS476">
        <v>0</v>
      </c>
      <c r="AT476">
        <v>0</v>
      </c>
      <c r="AU476">
        <v>2024</v>
      </c>
      <c r="AY476">
        <v>0</v>
      </c>
      <c r="AZ476">
        <v>0</v>
      </c>
      <c r="BA476" s="82" t="s">
        <v>398</v>
      </c>
      <c r="BB476">
        <v>2130</v>
      </c>
      <c r="BC476">
        <v>0</v>
      </c>
      <c r="BD476" s="92"/>
      <c r="BE476" s="92"/>
      <c r="BF476">
        <v>0</v>
      </c>
      <c r="BG476">
        <v>0</v>
      </c>
      <c r="BH476">
        <v>0</v>
      </c>
      <c r="BI476" s="92"/>
      <c r="BJ476" s="92"/>
      <c r="BK476" s="92"/>
      <c r="BL476">
        <v>0</v>
      </c>
    </row>
    <row r="477" spans="1:64" x14ac:dyDescent="0.25">
      <c r="A477" s="82" t="s">
        <v>297</v>
      </c>
      <c r="B477" s="82" t="s">
        <v>397</v>
      </c>
      <c r="C477" s="82" t="s">
        <v>98</v>
      </c>
      <c r="D477" s="82" t="s">
        <v>309</v>
      </c>
      <c r="E477" s="82" t="s">
        <v>310</v>
      </c>
      <c r="F477" s="82" t="s">
        <v>367</v>
      </c>
      <c r="G477" s="82" t="s">
        <v>367</v>
      </c>
      <c r="H477">
        <v>0</v>
      </c>
      <c r="I477">
        <v>0</v>
      </c>
      <c r="J477">
        <v>0</v>
      </c>
      <c r="K477" s="92"/>
      <c r="L477">
        <v>0</v>
      </c>
      <c r="M477" s="92"/>
      <c r="N477" s="92"/>
      <c r="O477" s="92"/>
      <c r="P477">
        <v>0</v>
      </c>
      <c r="Q477" s="92"/>
      <c r="R477" s="92"/>
      <c r="S477">
        <v>-1</v>
      </c>
      <c r="T477">
        <v>0</v>
      </c>
      <c r="U477" s="82" t="s">
        <v>160</v>
      </c>
      <c r="V477" s="92"/>
      <c r="W477">
        <v>0</v>
      </c>
      <c r="X477" s="92"/>
      <c r="Y477">
        <v>0</v>
      </c>
      <c r="Z477">
        <v>0</v>
      </c>
      <c r="AA477">
        <v>0</v>
      </c>
      <c r="AB477">
        <v>0</v>
      </c>
      <c r="AC477">
        <v>-1</v>
      </c>
      <c r="AD477">
        <v>0</v>
      </c>
      <c r="AE477">
        <v>0</v>
      </c>
      <c r="AF477">
        <v>0</v>
      </c>
      <c r="AG477">
        <v>0</v>
      </c>
      <c r="AH477">
        <v>0</v>
      </c>
      <c r="AK477">
        <v>0</v>
      </c>
      <c r="AM477">
        <v>0</v>
      </c>
      <c r="AO477" s="92"/>
      <c r="AP477" s="82" t="s">
        <v>347</v>
      </c>
      <c r="AQ477" s="82" t="s">
        <v>326</v>
      </c>
      <c r="AR477" s="82"/>
      <c r="AS477">
        <v>0</v>
      </c>
      <c r="AT477">
        <v>0</v>
      </c>
      <c r="AU477">
        <v>2024</v>
      </c>
      <c r="AY477">
        <v>0</v>
      </c>
      <c r="AZ477">
        <v>0</v>
      </c>
      <c r="BA477" s="82" t="s">
        <v>398</v>
      </c>
      <c r="BB477">
        <v>2131</v>
      </c>
      <c r="BC477">
        <v>0</v>
      </c>
      <c r="BD477" s="92"/>
      <c r="BE477" s="92"/>
      <c r="BF477">
        <v>0</v>
      </c>
      <c r="BG477">
        <v>0</v>
      </c>
      <c r="BH477">
        <v>0</v>
      </c>
      <c r="BI477" s="92"/>
      <c r="BJ477" s="92"/>
      <c r="BK477" s="92"/>
      <c r="BL477">
        <v>0</v>
      </c>
    </row>
    <row r="478" spans="1:64" x14ac:dyDescent="0.25">
      <c r="A478" s="82" t="s">
        <v>297</v>
      </c>
      <c r="B478" s="82" t="s">
        <v>397</v>
      </c>
      <c r="C478" s="82" t="s">
        <v>98</v>
      </c>
      <c r="D478" s="82" t="s">
        <v>298</v>
      </c>
      <c r="E478" s="82" t="s">
        <v>55</v>
      </c>
      <c r="F478" s="82" t="s">
        <v>368</v>
      </c>
      <c r="G478" s="82" t="s">
        <v>368</v>
      </c>
      <c r="H478">
        <v>0</v>
      </c>
      <c r="I478">
        <v>0</v>
      </c>
      <c r="J478">
        <v>0</v>
      </c>
      <c r="K478" s="92"/>
      <c r="L478">
        <v>0</v>
      </c>
      <c r="M478" s="92"/>
      <c r="N478" s="92"/>
      <c r="O478" s="92"/>
      <c r="P478">
        <v>0</v>
      </c>
      <c r="Q478" s="92"/>
      <c r="R478" s="92"/>
      <c r="S478">
        <v>-1</v>
      </c>
      <c r="T478">
        <v>0</v>
      </c>
      <c r="U478" s="82" t="s">
        <v>160</v>
      </c>
      <c r="V478" s="92"/>
      <c r="W478">
        <v>0</v>
      </c>
      <c r="X478" s="92"/>
      <c r="Y478">
        <v>0</v>
      </c>
      <c r="Z478">
        <v>0</v>
      </c>
      <c r="AA478">
        <v>0</v>
      </c>
      <c r="AB478">
        <v>0</v>
      </c>
      <c r="AC478">
        <v>-1</v>
      </c>
      <c r="AD478">
        <v>0</v>
      </c>
      <c r="AE478">
        <v>0</v>
      </c>
      <c r="AF478">
        <v>0</v>
      </c>
      <c r="AG478">
        <v>0</v>
      </c>
      <c r="AH478">
        <v>0</v>
      </c>
      <c r="AK478">
        <v>0</v>
      </c>
      <c r="AM478">
        <v>0</v>
      </c>
      <c r="AO478" s="92"/>
      <c r="AP478" s="82" t="s">
        <v>354</v>
      </c>
      <c r="AQ478" s="82" t="s">
        <v>326</v>
      </c>
      <c r="AR478" s="82"/>
      <c r="AS478">
        <v>0</v>
      </c>
      <c r="AT478">
        <v>0</v>
      </c>
      <c r="AU478">
        <v>2024</v>
      </c>
      <c r="AY478">
        <v>0</v>
      </c>
      <c r="AZ478">
        <v>0</v>
      </c>
      <c r="BA478" s="82" t="s">
        <v>398</v>
      </c>
      <c r="BB478">
        <v>2132</v>
      </c>
      <c r="BC478">
        <v>0</v>
      </c>
      <c r="BD478" s="92"/>
      <c r="BE478" s="92"/>
      <c r="BF478">
        <v>0</v>
      </c>
      <c r="BG478">
        <v>0</v>
      </c>
      <c r="BH478">
        <v>0</v>
      </c>
      <c r="BI478" s="92"/>
      <c r="BJ478" s="92"/>
      <c r="BK478" s="92"/>
      <c r="BL478">
        <v>0</v>
      </c>
    </row>
    <row r="479" spans="1:64" x14ac:dyDescent="0.25">
      <c r="A479" s="82" t="s">
        <v>297</v>
      </c>
      <c r="B479" s="82" t="s">
        <v>397</v>
      </c>
      <c r="C479" s="82" t="s">
        <v>98</v>
      </c>
      <c r="D479" s="82" t="s">
        <v>303</v>
      </c>
      <c r="E479" s="82" t="s">
        <v>304</v>
      </c>
      <c r="F479" s="82" t="s">
        <v>368</v>
      </c>
      <c r="G479" s="82" t="s">
        <v>368</v>
      </c>
      <c r="H479">
        <v>0</v>
      </c>
      <c r="I479">
        <v>0</v>
      </c>
      <c r="J479">
        <v>0</v>
      </c>
      <c r="K479" s="92"/>
      <c r="L479">
        <v>0</v>
      </c>
      <c r="M479" s="92"/>
      <c r="N479" s="92"/>
      <c r="O479" s="92"/>
      <c r="P479">
        <v>0</v>
      </c>
      <c r="Q479" s="92"/>
      <c r="R479" s="92"/>
      <c r="S479">
        <v>-1</v>
      </c>
      <c r="T479">
        <v>0</v>
      </c>
      <c r="U479" s="82" t="s">
        <v>160</v>
      </c>
      <c r="V479" s="92"/>
      <c r="W479">
        <v>0</v>
      </c>
      <c r="X479" s="92"/>
      <c r="Y479">
        <v>0</v>
      </c>
      <c r="Z479">
        <v>0</v>
      </c>
      <c r="AA479">
        <v>0</v>
      </c>
      <c r="AB479">
        <v>0</v>
      </c>
      <c r="AC479">
        <v>-1</v>
      </c>
      <c r="AD479">
        <v>0</v>
      </c>
      <c r="AE479">
        <v>0</v>
      </c>
      <c r="AF479">
        <v>0</v>
      </c>
      <c r="AG479">
        <v>0</v>
      </c>
      <c r="AH479">
        <v>0</v>
      </c>
      <c r="AK479">
        <v>0</v>
      </c>
      <c r="AM479">
        <v>0</v>
      </c>
      <c r="AO479" s="92"/>
      <c r="AP479" s="82" t="s">
        <v>354</v>
      </c>
      <c r="AQ479" s="82" t="s">
        <v>326</v>
      </c>
      <c r="AR479" s="82"/>
      <c r="AS479">
        <v>0</v>
      </c>
      <c r="AT479">
        <v>0</v>
      </c>
      <c r="AU479">
        <v>2024</v>
      </c>
      <c r="AY479">
        <v>0</v>
      </c>
      <c r="AZ479">
        <v>0</v>
      </c>
      <c r="BA479" s="82" t="s">
        <v>398</v>
      </c>
      <c r="BB479">
        <v>2133</v>
      </c>
      <c r="BC479">
        <v>0</v>
      </c>
      <c r="BD479" s="92"/>
      <c r="BE479" s="92"/>
      <c r="BF479">
        <v>0</v>
      </c>
      <c r="BG479">
        <v>0</v>
      </c>
      <c r="BH479">
        <v>0</v>
      </c>
      <c r="BI479" s="92"/>
      <c r="BJ479" s="92"/>
      <c r="BK479" s="92"/>
      <c r="BL479">
        <v>0</v>
      </c>
    </row>
    <row r="480" spans="1:64" x14ac:dyDescent="0.25">
      <c r="A480" s="82" t="s">
        <v>297</v>
      </c>
      <c r="B480" s="82" t="s">
        <v>397</v>
      </c>
      <c r="C480" s="82" t="s">
        <v>98</v>
      </c>
      <c r="D480" s="82" t="s">
        <v>305</v>
      </c>
      <c r="E480" s="82" t="s">
        <v>58</v>
      </c>
      <c r="F480" s="82" t="s">
        <v>368</v>
      </c>
      <c r="G480" s="82" t="s">
        <v>368</v>
      </c>
      <c r="H480">
        <v>0</v>
      </c>
      <c r="I480">
        <v>0</v>
      </c>
      <c r="J480">
        <v>0</v>
      </c>
      <c r="K480" s="92"/>
      <c r="L480">
        <v>0</v>
      </c>
      <c r="M480" s="92"/>
      <c r="N480" s="92"/>
      <c r="O480" s="92"/>
      <c r="P480">
        <v>0</v>
      </c>
      <c r="Q480" s="92"/>
      <c r="R480" s="92"/>
      <c r="S480">
        <v>-1</v>
      </c>
      <c r="T480">
        <v>0</v>
      </c>
      <c r="U480" s="82" t="s">
        <v>160</v>
      </c>
      <c r="V480" s="92"/>
      <c r="W480">
        <v>0</v>
      </c>
      <c r="X480" s="92"/>
      <c r="Y480">
        <v>0</v>
      </c>
      <c r="Z480">
        <v>0</v>
      </c>
      <c r="AA480">
        <v>0</v>
      </c>
      <c r="AB480">
        <v>0</v>
      </c>
      <c r="AC480">
        <v>-1</v>
      </c>
      <c r="AD480">
        <v>0</v>
      </c>
      <c r="AE480">
        <v>0</v>
      </c>
      <c r="AF480">
        <v>0</v>
      </c>
      <c r="AG480">
        <v>0</v>
      </c>
      <c r="AH480">
        <v>0</v>
      </c>
      <c r="AK480">
        <v>0</v>
      </c>
      <c r="AM480">
        <v>0</v>
      </c>
      <c r="AO480" s="92"/>
      <c r="AP480" s="82" t="s">
        <v>354</v>
      </c>
      <c r="AQ480" s="82" t="s">
        <v>326</v>
      </c>
      <c r="AR480" s="82"/>
      <c r="AS480">
        <v>0</v>
      </c>
      <c r="AT480">
        <v>0</v>
      </c>
      <c r="AU480">
        <v>2024</v>
      </c>
      <c r="AY480">
        <v>0</v>
      </c>
      <c r="AZ480">
        <v>0</v>
      </c>
      <c r="BA480" s="82" t="s">
        <v>398</v>
      </c>
      <c r="BB480">
        <v>2134</v>
      </c>
      <c r="BC480">
        <v>0</v>
      </c>
      <c r="BD480" s="92"/>
      <c r="BE480" s="92"/>
      <c r="BF480">
        <v>0</v>
      </c>
      <c r="BG480">
        <v>0</v>
      </c>
      <c r="BH480">
        <v>0</v>
      </c>
      <c r="BI480" s="92"/>
      <c r="BJ480" s="92"/>
      <c r="BK480" s="92"/>
      <c r="BL480">
        <v>0</v>
      </c>
    </row>
    <row r="481" spans="1:64" x14ac:dyDescent="0.25">
      <c r="A481" s="82" t="s">
        <v>297</v>
      </c>
      <c r="B481" s="82" t="s">
        <v>397</v>
      </c>
      <c r="C481" s="82" t="s">
        <v>98</v>
      </c>
      <c r="D481" s="82" t="s">
        <v>306</v>
      </c>
      <c r="E481" s="82" t="s">
        <v>59</v>
      </c>
      <c r="F481" s="82" t="s">
        <v>368</v>
      </c>
      <c r="G481" s="82" t="s">
        <v>368</v>
      </c>
      <c r="H481">
        <v>0</v>
      </c>
      <c r="I481">
        <v>0</v>
      </c>
      <c r="J481">
        <v>0</v>
      </c>
      <c r="K481" s="92"/>
      <c r="L481">
        <v>0</v>
      </c>
      <c r="M481" s="92"/>
      <c r="N481" s="92"/>
      <c r="O481" s="92"/>
      <c r="P481">
        <v>0</v>
      </c>
      <c r="Q481" s="92"/>
      <c r="R481" s="92"/>
      <c r="S481">
        <v>-1</v>
      </c>
      <c r="T481">
        <v>0</v>
      </c>
      <c r="U481" s="82" t="s">
        <v>160</v>
      </c>
      <c r="V481" s="92"/>
      <c r="W481">
        <v>0</v>
      </c>
      <c r="X481" s="92"/>
      <c r="Y481">
        <v>0</v>
      </c>
      <c r="Z481">
        <v>0</v>
      </c>
      <c r="AA481">
        <v>0</v>
      </c>
      <c r="AB481">
        <v>0</v>
      </c>
      <c r="AC481">
        <v>-1</v>
      </c>
      <c r="AD481">
        <v>0</v>
      </c>
      <c r="AE481">
        <v>0</v>
      </c>
      <c r="AF481">
        <v>0</v>
      </c>
      <c r="AG481">
        <v>0</v>
      </c>
      <c r="AH481">
        <v>0</v>
      </c>
      <c r="AK481">
        <v>0</v>
      </c>
      <c r="AM481">
        <v>0</v>
      </c>
      <c r="AO481" s="92"/>
      <c r="AP481" s="82" t="s">
        <v>354</v>
      </c>
      <c r="AQ481" s="82" t="s">
        <v>326</v>
      </c>
      <c r="AR481" s="82"/>
      <c r="AS481">
        <v>0</v>
      </c>
      <c r="AT481">
        <v>0</v>
      </c>
      <c r="AU481">
        <v>2024</v>
      </c>
      <c r="AY481">
        <v>0</v>
      </c>
      <c r="AZ481">
        <v>0</v>
      </c>
      <c r="BA481" s="82" t="s">
        <v>398</v>
      </c>
      <c r="BB481">
        <v>2135</v>
      </c>
      <c r="BC481">
        <v>0</v>
      </c>
      <c r="BD481" s="92"/>
      <c r="BE481" s="92"/>
      <c r="BF481">
        <v>0</v>
      </c>
      <c r="BG481">
        <v>0</v>
      </c>
      <c r="BH481">
        <v>0</v>
      </c>
      <c r="BI481" s="92"/>
      <c r="BJ481" s="92"/>
      <c r="BK481" s="92"/>
      <c r="BL481">
        <v>0</v>
      </c>
    </row>
    <row r="482" spans="1:64" x14ac:dyDescent="0.25">
      <c r="A482" s="82" t="s">
        <v>297</v>
      </c>
      <c r="B482" s="82" t="s">
        <v>397</v>
      </c>
      <c r="C482" s="82" t="s">
        <v>98</v>
      </c>
      <c r="D482" s="82" t="s">
        <v>308</v>
      </c>
      <c r="E482" s="82" t="s">
        <v>61</v>
      </c>
      <c r="F482" s="82" t="s">
        <v>368</v>
      </c>
      <c r="G482" s="82" t="s">
        <v>368</v>
      </c>
      <c r="H482">
        <v>0</v>
      </c>
      <c r="I482">
        <v>0</v>
      </c>
      <c r="J482">
        <v>0</v>
      </c>
      <c r="K482" s="92"/>
      <c r="L482">
        <v>0</v>
      </c>
      <c r="M482" s="92"/>
      <c r="N482" s="92"/>
      <c r="O482" s="92"/>
      <c r="P482">
        <v>0</v>
      </c>
      <c r="Q482" s="92"/>
      <c r="R482" s="92"/>
      <c r="S482">
        <v>-1</v>
      </c>
      <c r="T482">
        <v>0</v>
      </c>
      <c r="U482" s="82" t="s">
        <v>160</v>
      </c>
      <c r="V482" s="92"/>
      <c r="W482">
        <v>0</v>
      </c>
      <c r="X482" s="92"/>
      <c r="Y482">
        <v>0</v>
      </c>
      <c r="Z482">
        <v>0</v>
      </c>
      <c r="AA482">
        <v>0</v>
      </c>
      <c r="AB482">
        <v>0</v>
      </c>
      <c r="AC482">
        <v>-1</v>
      </c>
      <c r="AD482">
        <v>0</v>
      </c>
      <c r="AE482">
        <v>0</v>
      </c>
      <c r="AF482">
        <v>0</v>
      </c>
      <c r="AG482">
        <v>0</v>
      </c>
      <c r="AH482">
        <v>0</v>
      </c>
      <c r="AK482">
        <v>0</v>
      </c>
      <c r="AM482">
        <v>0</v>
      </c>
      <c r="AO482" s="92"/>
      <c r="AP482" s="82" t="s">
        <v>354</v>
      </c>
      <c r="AQ482" s="82" t="s">
        <v>326</v>
      </c>
      <c r="AR482" s="82"/>
      <c r="AS482">
        <v>0</v>
      </c>
      <c r="AT482">
        <v>0</v>
      </c>
      <c r="AU482">
        <v>2024</v>
      </c>
      <c r="AY482">
        <v>0</v>
      </c>
      <c r="AZ482">
        <v>0</v>
      </c>
      <c r="BA482" s="82" t="s">
        <v>398</v>
      </c>
      <c r="BB482">
        <v>2136</v>
      </c>
      <c r="BC482">
        <v>0</v>
      </c>
      <c r="BD482" s="92"/>
      <c r="BE482" s="92"/>
      <c r="BF482">
        <v>0</v>
      </c>
      <c r="BG482">
        <v>0</v>
      </c>
      <c r="BH482">
        <v>0</v>
      </c>
      <c r="BI482" s="92"/>
      <c r="BJ482" s="92"/>
      <c r="BK482" s="92"/>
      <c r="BL482">
        <v>0</v>
      </c>
    </row>
    <row r="483" spans="1:64" x14ac:dyDescent="0.25">
      <c r="A483" s="82" t="s">
        <v>297</v>
      </c>
      <c r="B483" s="82" t="s">
        <v>397</v>
      </c>
      <c r="C483" s="82" t="s">
        <v>98</v>
      </c>
      <c r="D483" s="82" t="s">
        <v>309</v>
      </c>
      <c r="E483" s="82" t="s">
        <v>310</v>
      </c>
      <c r="F483" s="82" t="s">
        <v>368</v>
      </c>
      <c r="G483" s="82" t="s">
        <v>368</v>
      </c>
      <c r="H483">
        <v>0</v>
      </c>
      <c r="I483">
        <v>0</v>
      </c>
      <c r="J483">
        <v>0</v>
      </c>
      <c r="K483" s="92"/>
      <c r="L483">
        <v>0</v>
      </c>
      <c r="M483" s="92"/>
      <c r="N483" s="92"/>
      <c r="O483" s="92"/>
      <c r="P483">
        <v>0</v>
      </c>
      <c r="Q483" s="92"/>
      <c r="R483" s="92"/>
      <c r="S483">
        <v>-1</v>
      </c>
      <c r="T483">
        <v>0</v>
      </c>
      <c r="U483" s="82" t="s">
        <v>160</v>
      </c>
      <c r="V483" s="92"/>
      <c r="W483">
        <v>0</v>
      </c>
      <c r="X483" s="92"/>
      <c r="Y483">
        <v>0</v>
      </c>
      <c r="Z483">
        <v>0</v>
      </c>
      <c r="AA483">
        <v>0</v>
      </c>
      <c r="AB483">
        <v>0</v>
      </c>
      <c r="AC483">
        <v>-1</v>
      </c>
      <c r="AD483">
        <v>0</v>
      </c>
      <c r="AE483">
        <v>0</v>
      </c>
      <c r="AF483">
        <v>0</v>
      </c>
      <c r="AG483">
        <v>0</v>
      </c>
      <c r="AH483">
        <v>0</v>
      </c>
      <c r="AK483">
        <v>0</v>
      </c>
      <c r="AM483">
        <v>0</v>
      </c>
      <c r="AO483" s="92"/>
      <c r="AP483" s="82" t="s">
        <v>354</v>
      </c>
      <c r="AQ483" s="82" t="s">
        <v>326</v>
      </c>
      <c r="AR483" s="82"/>
      <c r="AS483">
        <v>0</v>
      </c>
      <c r="AT483">
        <v>0</v>
      </c>
      <c r="AU483">
        <v>2024</v>
      </c>
      <c r="AY483">
        <v>0</v>
      </c>
      <c r="AZ483">
        <v>0</v>
      </c>
      <c r="BA483" s="82" t="s">
        <v>398</v>
      </c>
      <c r="BB483">
        <v>2137</v>
      </c>
      <c r="BC483">
        <v>0</v>
      </c>
      <c r="BD483" s="92"/>
      <c r="BE483" s="92"/>
      <c r="BF483">
        <v>0</v>
      </c>
      <c r="BG483">
        <v>0</v>
      </c>
      <c r="BH483">
        <v>0</v>
      </c>
      <c r="BI483" s="92"/>
      <c r="BJ483" s="92"/>
      <c r="BK483" s="92"/>
      <c r="BL483">
        <v>0</v>
      </c>
    </row>
    <row r="484" spans="1:64" x14ac:dyDescent="0.25">
      <c r="A484" s="82" t="s">
        <v>297</v>
      </c>
      <c r="B484" s="82" t="s">
        <v>397</v>
      </c>
      <c r="C484" s="82" t="s">
        <v>98</v>
      </c>
      <c r="D484" s="82" t="s">
        <v>313</v>
      </c>
      <c r="E484" s="82" t="s">
        <v>314</v>
      </c>
      <c r="F484" s="82" t="s">
        <v>368</v>
      </c>
      <c r="G484" s="82" t="s">
        <v>368</v>
      </c>
      <c r="H484">
        <v>0</v>
      </c>
      <c r="I484">
        <v>0</v>
      </c>
      <c r="J484">
        <v>0</v>
      </c>
      <c r="K484" s="92"/>
      <c r="L484">
        <v>0</v>
      </c>
      <c r="M484" s="92"/>
      <c r="N484" s="92"/>
      <c r="O484" s="92"/>
      <c r="P484">
        <v>0</v>
      </c>
      <c r="Q484" s="92"/>
      <c r="R484" s="92"/>
      <c r="S484">
        <v>-1</v>
      </c>
      <c r="T484">
        <v>0</v>
      </c>
      <c r="U484" s="82" t="s">
        <v>160</v>
      </c>
      <c r="V484" s="92"/>
      <c r="W484">
        <v>0</v>
      </c>
      <c r="X484" s="92"/>
      <c r="Y484">
        <v>0</v>
      </c>
      <c r="Z484">
        <v>0</v>
      </c>
      <c r="AA484">
        <v>0</v>
      </c>
      <c r="AB484">
        <v>0</v>
      </c>
      <c r="AC484">
        <v>-1</v>
      </c>
      <c r="AD484">
        <v>0</v>
      </c>
      <c r="AE484">
        <v>0</v>
      </c>
      <c r="AF484">
        <v>0</v>
      </c>
      <c r="AG484">
        <v>0</v>
      </c>
      <c r="AH484">
        <v>0</v>
      </c>
      <c r="AK484">
        <v>0</v>
      </c>
      <c r="AM484">
        <v>0</v>
      </c>
      <c r="AO484" s="92"/>
      <c r="AP484" s="82" t="s">
        <v>354</v>
      </c>
      <c r="AQ484" s="82" t="s">
        <v>326</v>
      </c>
      <c r="AR484" s="82"/>
      <c r="AS484">
        <v>0</v>
      </c>
      <c r="AT484">
        <v>0</v>
      </c>
      <c r="AU484">
        <v>2024</v>
      </c>
      <c r="AY484">
        <v>0</v>
      </c>
      <c r="AZ484">
        <v>0</v>
      </c>
      <c r="BA484" s="82" t="s">
        <v>398</v>
      </c>
      <c r="BB484">
        <v>2138</v>
      </c>
      <c r="BC484">
        <v>0</v>
      </c>
      <c r="BD484" s="92"/>
      <c r="BE484" s="92"/>
      <c r="BF484">
        <v>0</v>
      </c>
      <c r="BG484">
        <v>0</v>
      </c>
      <c r="BH484">
        <v>0</v>
      </c>
      <c r="BI484" s="92"/>
      <c r="BJ484" s="92"/>
      <c r="BK484" s="92"/>
      <c r="BL484">
        <v>0</v>
      </c>
    </row>
    <row r="485" spans="1:64" x14ac:dyDescent="0.25">
      <c r="A485" s="82" t="s">
        <v>297</v>
      </c>
      <c r="B485" s="82" t="s">
        <v>397</v>
      </c>
      <c r="C485" s="82" t="s">
        <v>98</v>
      </c>
      <c r="D485" s="82" t="s">
        <v>298</v>
      </c>
      <c r="E485" s="82" t="s">
        <v>55</v>
      </c>
      <c r="F485" s="82" t="s">
        <v>369</v>
      </c>
      <c r="G485" s="82" t="s">
        <v>369</v>
      </c>
      <c r="H485">
        <v>0</v>
      </c>
      <c r="I485">
        <v>0</v>
      </c>
      <c r="J485">
        <v>0</v>
      </c>
      <c r="K485" s="92"/>
      <c r="L485">
        <v>0</v>
      </c>
      <c r="M485" s="92"/>
      <c r="N485" s="92"/>
      <c r="O485" s="92"/>
      <c r="P485">
        <v>0</v>
      </c>
      <c r="Q485" s="92"/>
      <c r="R485" s="92"/>
      <c r="S485">
        <v>-1</v>
      </c>
      <c r="T485">
        <v>0</v>
      </c>
      <c r="U485" s="82" t="s">
        <v>160</v>
      </c>
      <c r="V485" s="92"/>
      <c r="W485">
        <v>0</v>
      </c>
      <c r="X485" s="92"/>
      <c r="Y485">
        <v>0</v>
      </c>
      <c r="Z485">
        <v>0</v>
      </c>
      <c r="AA485">
        <v>0</v>
      </c>
      <c r="AB485">
        <v>0</v>
      </c>
      <c r="AC485">
        <v>-1</v>
      </c>
      <c r="AD485">
        <v>0</v>
      </c>
      <c r="AE485">
        <v>0</v>
      </c>
      <c r="AF485">
        <v>0</v>
      </c>
      <c r="AG485">
        <v>0</v>
      </c>
      <c r="AH485">
        <v>0</v>
      </c>
      <c r="AK485">
        <v>0</v>
      </c>
      <c r="AM485">
        <v>0</v>
      </c>
      <c r="AO485" s="92"/>
      <c r="AP485" s="82" t="s">
        <v>343</v>
      </c>
      <c r="AQ485" s="82" t="s">
        <v>326</v>
      </c>
      <c r="AR485" s="82"/>
      <c r="AS485">
        <v>0</v>
      </c>
      <c r="AT485">
        <v>0</v>
      </c>
      <c r="AU485">
        <v>2024</v>
      </c>
      <c r="AY485">
        <v>0</v>
      </c>
      <c r="AZ485">
        <v>0</v>
      </c>
      <c r="BA485" s="82" t="s">
        <v>398</v>
      </c>
      <c r="BB485">
        <v>2139</v>
      </c>
      <c r="BC485">
        <v>0</v>
      </c>
      <c r="BD485" s="92"/>
      <c r="BE485" s="92"/>
      <c r="BF485">
        <v>0</v>
      </c>
      <c r="BG485">
        <v>0</v>
      </c>
      <c r="BH485">
        <v>0</v>
      </c>
      <c r="BI485" s="92"/>
      <c r="BJ485" s="92"/>
      <c r="BK485" s="92"/>
      <c r="BL485">
        <v>0</v>
      </c>
    </row>
    <row r="486" spans="1:64" x14ac:dyDescent="0.25">
      <c r="A486" s="82" t="s">
        <v>297</v>
      </c>
      <c r="B486" s="82" t="s">
        <v>397</v>
      </c>
      <c r="C486" s="82" t="s">
        <v>98</v>
      </c>
      <c r="D486" s="82" t="s">
        <v>303</v>
      </c>
      <c r="E486" s="82" t="s">
        <v>304</v>
      </c>
      <c r="F486" s="82" t="s">
        <v>369</v>
      </c>
      <c r="G486" s="82" t="s">
        <v>369</v>
      </c>
      <c r="H486">
        <v>0</v>
      </c>
      <c r="I486">
        <v>0</v>
      </c>
      <c r="J486">
        <v>0</v>
      </c>
      <c r="K486" s="92"/>
      <c r="L486">
        <v>0</v>
      </c>
      <c r="M486" s="92"/>
      <c r="N486" s="92"/>
      <c r="O486" s="92"/>
      <c r="P486">
        <v>0</v>
      </c>
      <c r="Q486" s="92"/>
      <c r="R486" s="92"/>
      <c r="S486">
        <v>-1</v>
      </c>
      <c r="T486">
        <v>0</v>
      </c>
      <c r="U486" s="82" t="s">
        <v>160</v>
      </c>
      <c r="V486" s="92"/>
      <c r="W486">
        <v>0</v>
      </c>
      <c r="X486" s="92"/>
      <c r="Y486">
        <v>0</v>
      </c>
      <c r="Z486">
        <v>0</v>
      </c>
      <c r="AA486">
        <v>0</v>
      </c>
      <c r="AB486">
        <v>0</v>
      </c>
      <c r="AC486">
        <v>-1</v>
      </c>
      <c r="AD486">
        <v>0</v>
      </c>
      <c r="AE486">
        <v>0</v>
      </c>
      <c r="AF486">
        <v>0</v>
      </c>
      <c r="AG486">
        <v>0</v>
      </c>
      <c r="AH486">
        <v>0</v>
      </c>
      <c r="AK486">
        <v>0</v>
      </c>
      <c r="AM486">
        <v>0</v>
      </c>
      <c r="AO486" s="92"/>
      <c r="AP486" s="82" t="s">
        <v>343</v>
      </c>
      <c r="AQ486" s="82" t="s">
        <v>326</v>
      </c>
      <c r="AR486" s="82"/>
      <c r="AS486">
        <v>0</v>
      </c>
      <c r="AT486">
        <v>0</v>
      </c>
      <c r="AU486">
        <v>2024</v>
      </c>
      <c r="AY486">
        <v>0</v>
      </c>
      <c r="AZ486">
        <v>0</v>
      </c>
      <c r="BA486" s="82" t="s">
        <v>398</v>
      </c>
      <c r="BB486">
        <v>2140</v>
      </c>
      <c r="BC486">
        <v>0</v>
      </c>
      <c r="BD486" s="92"/>
      <c r="BE486" s="92"/>
      <c r="BF486">
        <v>0</v>
      </c>
      <c r="BG486">
        <v>0</v>
      </c>
      <c r="BH486">
        <v>0</v>
      </c>
      <c r="BI486" s="92"/>
      <c r="BJ486" s="92"/>
      <c r="BK486" s="92"/>
      <c r="BL486">
        <v>0</v>
      </c>
    </row>
    <row r="487" spans="1:64" x14ac:dyDescent="0.25">
      <c r="A487" s="82" t="s">
        <v>297</v>
      </c>
      <c r="B487" s="82" t="s">
        <v>397</v>
      </c>
      <c r="C487" s="82" t="s">
        <v>98</v>
      </c>
      <c r="D487" s="82" t="s">
        <v>305</v>
      </c>
      <c r="E487" s="82" t="s">
        <v>58</v>
      </c>
      <c r="F487" s="82" t="s">
        <v>369</v>
      </c>
      <c r="G487" s="82" t="s">
        <v>369</v>
      </c>
      <c r="H487">
        <v>0</v>
      </c>
      <c r="I487">
        <v>0</v>
      </c>
      <c r="J487">
        <v>0</v>
      </c>
      <c r="K487" s="92"/>
      <c r="L487">
        <v>0</v>
      </c>
      <c r="M487" s="92"/>
      <c r="N487" s="92"/>
      <c r="O487" s="92"/>
      <c r="P487">
        <v>0</v>
      </c>
      <c r="Q487" s="92"/>
      <c r="R487" s="92"/>
      <c r="S487">
        <v>-1</v>
      </c>
      <c r="T487">
        <v>0</v>
      </c>
      <c r="U487" s="82" t="s">
        <v>160</v>
      </c>
      <c r="V487" s="92"/>
      <c r="W487">
        <v>0</v>
      </c>
      <c r="X487" s="92"/>
      <c r="Y487">
        <v>0</v>
      </c>
      <c r="Z487">
        <v>0</v>
      </c>
      <c r="AA487">
        <v>0</v>
      </c>
      <c r="AB487">
        <v>0</v>
      </c>
      <c r="AC487">
        <v>-1</v>
      </c>
      <c r="AD487">
        <v>0</v>
      </c>
      <c r="AE487">
        <v>0</v>
      </c>
      <c r="AF487">
        <v>0</v>
      </c>
      <c r="AG487">
        <v>0</v>
      </c>
      <c r="AH487">
        <v>0</v>
      </c>
      <c r="AK487">
        <v>0</v>
      </c>
      <c r="AM487">
        <v>0</v>
      </c>
      <c r="AO487" s="92"/>
      <c r="AP487" s="82" t="s">
        <v>343</v>
      </c>
      <c r="AQ487" s="82" t="s">
        <v>326</v>
      </c>
      <c r="AR487" s="82"/>
      <c r="AS487">
        <v>0</v>
      </c>
      <c r="AT487">
        <v>0</v>
      </c>
      <c r="AU487">
        <v>2024</v>
      </c>
      <c r="AY487">
        <v>0</v>
      </c>
      <c r="AZ487">
        <v>0</v>
      </c>
      <c r="BA487" s="82" t="s">
        <v>398</v>
      </c>
      <c r="BB487">
        <v>2141</v>
      </c>
      <c r="BC487">
        <v>0</v>
      </c>
      <c r="BD487" s="92"/>
      <c r="BE487" s="92"/>
      <c r="BF487">
        <v>0</v>
      </c>
      <c r="BG487">
        <v>0</v>
      </c>
      <c r="BH487">
        <v>0</v>
      </c>
      <c r="BI487" s="92"/>
      <c r="BJ487" s="92"/>
      <c r="BK487" s="92"/>
      <c r="BL487">
        <v>0</v>
      </c>
    </row>
    <row r="488" spans="1:64" x14ac:dyDescent="0.25">
      <c r="A488" s="82" t="s">
        <v>297</v>
      </c>
      <c r="B488" s="82" t="s">
        <v>397</v>
      </c>
      <c r="C488" s="82" t="s">
        <v>98</v>
      </c>
      <c r="D488" s="82" t="s">
        <v>306</v>
      </c>
      <c r="E488" s="82" t="s">
        <v>59</v>
      </c>
      <c r="F488" s="82" t="s">
        <v>369</v>
      </c>
      <c r="G488" s="82" t="s">
        <v>369</v>
      </c>
      <c r="H488">
        <v>0</v>
      </c>
      <c r="I488">
        <v>0</v>
      </c>
      <c r="J488">
        <v>0</v>
      </c>
      <c r="K488" s="92"/>
      <c r="L488">
        <v>0</v>
      </c>
      <c r="M488" s="92"/>
      <c r="N488" s="92"/>
      <c r="O488" s="92"/>
      <c r="P488">
        <v>0</v>
      </c>
      <c r="Q488" s="92"/>
      <c r="R488" s="92"/>
      <c r="S488">
        <v>-1</v>
      </c>
      <c r="T488">
        <v>0</v>
      </c>
      <c r="U488" s="82" t="s">
        <v>160</v>
      </c>
      <c r="V488" s="92"/>
      <c r="W488">
        <v>0</v>
      </c>
      <c r="X488" s="92"/>
      <c r="Y488">
        <v>0</v>
      </c>
      <c r="Z488">
        <v>0</v>
      </c>
      <c r="AA488">
        <v>0</v>
      </c>
      <c r="AB488">
        <v>0</v>
      </c>
      <c r="AC488">
        <v>-1</v>
      </c>
      <c r="AD488">
        <v>0</v>
      </c>
      <c r="AE488">
        <v>0</v>
      </c>
      <c r="AF488">
        <v>0</v>
      </c>
      <c r="AG488">
        <v>0</v>
      </c>
      <c r="AH488">
        <v>0</v>
      </c>
      <c r="AK488">
        <v>0</v>
      </c>
      <c r="AM488">
        <v>0</v>
      </c>
      <c r="AO488" s="92"/>
      <c r="AP488" s="82" t="s">
        <v>343</v>
      </c>
      <c r="AQ488" s="82" t="s">
        <v>326</v>
      </c>
      <c r="AR488" s="82"/>
      <c r="AS488">
        <v>0</v>
      </c>
      <c r="AT488">
        <v>0</v>
      </c>
      <c r="AU488">
        <v>2024</v>
      </c>
      <c r="AY488">
        <v>0</v>
      </c>
      <c r="AZ488">
        <v>0</v>
      </c>
      <c r="BA488" s="82" t="s">
        <v>398</v>
      </c>
      <c r="BB488">
        <v>2142</v>
      </c>
      <c r="BC488">
        <v>0</v>
      </c>
      <c r="BD488" s="92"/>
      <c r="BE488" s="92"/>
      <c r="BF488">
        <v>0</v>
      </c>
      <c r="BG488">
        <v>0</v>
      </c>
      <c r="BH488">
        <v>0</v>
      </c>
      <c r="BI488" s="92"/>
      <c r="BJ488" s="92"/>
      <c r="BK488" s="92"/>
      <c r="BL488">
        <v>0</v>
      </c>
    </row>
    <row r="489" spans="1:64" x14ac:dyDescent="0.25">
      <c r="A489" s="82" t="s">
        <v>297</v>
      </c>
      <c r="B489" s="82" t="s">
        <v>397</v>
      </c>
      <c r="C489" s="82" t="s">
        <v>98</v>
      </c>
      <c r="D489" s="82" t="s">
        <v>308</v>
      </c>
      <c r="E489" s="82" t="s">
        <v>61</v>
      </c>
      <c r="F489" s="82" t="s">
        <v>369</v>
      </c>
      <c r="G489" s="82" t="s">
        <v>369</v>
      </c>
      <c r="H489">
        <v>0</v>
      </c>
      <c r="I489">
        <v>0</v>
      </c>
      <c r="J489">
        <v>0</v>
      </c>
      <c r="K489" s="92"/>
      <c r="L489">
        <v>0</v>
      </c>
      <c r="M489" s="92"/>
      <c r="N489" s="92"/>
      <c r="O489" s="92"/>
      <c r="P489">
        <v>0</v>
      </c>
      <c r="Q489" s="92"/>
      <c r="R489" s="92"/>
      <c r="S489">
        <v>-1</v>
      </c>
      <c r="T489">
        <v>0</v>
      </c>
      <c r="U489" s="82" t="s">
        <v>160</v>
      </c>
      <c r="V489" s="92"/>
      <c r="W489">
        <v>0</v>
      </c>
      <c r="X489" s="92"/>
      <c r="Y489">
        <v>0</v>
      </c>
      <c r="Z489">
        <v>0</v>
      </c>
      <c r="AA489">
        <v>0</v>
      </c>
      <c r="AB489">
        <v>0</v>
      </c>
      <c r="AC489">
        <v>-1</v>
      </c>
      <c r="AD489">
        <v>0</v>
      </c>
      <c r="AE489">
        <v>0</v>
      </c>
      <c r="AF489">
        <v>0</v>
      </c>
      <c r="AG489">
        <v>0</v>
      </c>
      <c r="AH489">
        <v>0</v>
      </c>
      <c r="AK489">
        <v>0</v>
      </c>
      <c r="AM489">
        <v>0</v>
      </c>
      <c r="AO489" s="92"/>
      <c r="AP489" s="82" t="s">
        <v>343</v>
      </c>
      <c r="AQ489" s="82" t="s">
        <v>326</v>
      </c>
      <c r="AR489" s="82"/>
      <c r="AS489">
        <v>0</v>
      </c>
      <c r="AT489">
        <v>0</v>
      </c>
      <c r="AU489">
        <v>2024</v>
      </c>
      <c r="AY489">
        <v>0</v>
      </c>
      <c r="AZ489">
        <v>0</v>
      </c>
      <c r="BA489" s="82" t="s">
        <v>398</v>
      </c>
      <c r="BB489">
        <v>2143</v>
      </c>
      <c r="BC489">
        <v>0</v>
      </c>
      <c r="BD489" s="92"/>
      <c r="BE489" s="92"/>
      <c r="BF489">
        <v>0</v>
      </c>
      <c r="BG489">
        <v>0</v>
      </c>
      <c r="BH489">
        <v>0</v>
      </c>
      <c r="BI489" s="92"/>
      <c r="BJ489" s="92"/>
      <c r="BK489" s="92"/>
      <c r="BL489">
        <v>0</v>
      </c>
    </row>
    <row r="490" spans="1:64" x14ac:dyDescent="0.25">
      <c r="A490" s="82" t="s">
        <v>297</v>
      </c>
      <c r="B490" s="82" t="s">
        <v>397</v>
      </c>
      <c r="C490" s="82" t="s">
        <v>98</v>
      </c>
      <c r="D490" s="82" t="s">
        <v>309</v>
      </c>
      <c r="E490" s="82" t="s">
        <v>310</v>
      </c>
      <c r="F490" s="82" t="s">
        <v>369</v>
      </c>
      <c r="G490" s="82" t="s">
        <v>369</v>
      </c>
      <c r="H490">
        <v>0</v>
      </c>
      <c r="I490">
        <v>0</v>
      </c>
      <c r="J490">
        <v>0</v>
      </c>
      <c r="K490" s="92"/>
      <c r="L490">
        <v>0</v>
      </c>
      <c r="M490" s="92"/>
      <c r="N490" s="92"/>
      <c r="O490" s="92"/>
      <c r="P490">
        <v>0</v>
      </c>
      <c r="Q490" s="92"/>
      <c r="R490" s="92"/>
      <c r="S490">
        <v>-1</v>
      </c>
      <c r="T490">
        <v>0</v>
      </c>
      <c r="U490" s="82" t="s">
        <v>160</v>
      </c>
      <c r="V490" s="92"/>
      <c r="W490">
        <v>0</v>
      </c>
      <c r="X490" s="92"/>
      <c r="Y490">
        <v>0</v>
      </c>
      <c r="Z490">
        <v>0</v>
      </c>
      <c r="AA490">
        <v>0</v>
      </c>
      <c r="AB490">
        <v>0</v>
      </c>
      <c r="AC490">
        <v>-1</v>
      </c>
      <c r="AD490">
        <v>0</v>
      </c>
      <c r="AE490">
        <v>0</v>
      </c>
      <c r="AF490">
        <v>0</v>
      </c>
      <c r="AG490">
        <v>0</v>
      </c>
      <c r="AH490">
        <v>0</v>
      </c>
      <c r="AK490">
        <v>0</v>
      </c>
      <c r="AM490">
        <v>0</v>
      </c>
      <c r="AO490" s="92"/>
      <c r="AP490" s="82" t="s">
        <v>343</v>
      </c>
      <c r="AQ490" s="82" t="s">
        <v>326</v>
      </c>
      <c r="AR490" s="82"/>
      <c r="AS490">
        <v>0</v>
      </c>
      <c r="AT490">
        <v>0</v>
      </c>
      <c r="AU490">
        <v>2024</v>
      </c>
      <c r="AY490">
        <v>0</v>
      </c>
      <c r="AZ490">
        <v>0</v>
      </c>
      <c r="BA490" s="82" t="s">
        <v>398</v>
      </c>
      <c r="BB490">
        <v>2144</v>
      </c>
      <c r="BC490">
        <v>0</v>
      </c>
      <c r="BD490" s="92"/>
      <c r="BE490" s="92"/>
      <c r="BF490">
        <v>0</v>
      </c>
      <c r="BG490">
        <v>0</v>
      </c>
      <c r="BH490">
        <v>0</v>
      </c>
      <c r="BI490" s="92"/>
      <c r="BJ490" s="92"/>
      <c r="BK490" s="92"/>
      <c r="BL490">
        <v>0</v>
      </c>
    </row>
    <row r="491" spans="1:64" x14ac:dyDescent="0.25">
      <c r="A491" s="82" t="s">
        <v>297</v>
      </c>
      <c r="B491" s="82" t="s">
        <v>397</v>
      </c>
      <c r="C491" s="82" t="s">
        <v>98</v>
      </c>
      <c r="D491" s="82" t="s">
        <v>313</v>
      </c>
      <c r="E491" s="82" t="s">
        <v>314</v>
      </c>
      <c r="F491" s="82" t="s">
        <v>369</v>
      </c>
      <c r="G491" s="82" t="s">
        <v>369</v>
      </c>
      <c r="H491">
        <v>0</v>
      </c>
      <c r="I491">
        <v>0</v>
      </c>
      <c r="J491">
        <v>0</v>
      </c>
      <c r="K491" s="92"/>
      <c r="L491">
        <v>0</v>
      </c>
      <c r="M491" s="92"/>
      <c r="N491" s="92"/>
      <c r="O491" s="92"/>
      <c r="P491">
        <v>0</v>
      </c>
      <c r="Q491" s="92"/>
      <c r="R491" s="92"/>
      <c r="S491">
        <v>-1</v>
      </c>
      <c r="T491">
        <v>0</v>
      </c>
      <c r="U491" s="82" t="s">
        <v>160</v>
      </c>
      <c r="V491" s="92"/>
      <c r="W491">
        <v>0</v>
      </c>
      <c r="X491" s="92"/>
      <c r="Y491">
        <v>0</v>
      </c>
      <c r="Z491">
        <v>0</v>
      </c>
      <c r="AA491">
        <v>0</v>
      </c>
      <c r="AB491">
        <v>0</v>
      </c>
      <c r="AC491">
        <v>-1</v>
      </c>
      <c r="AD491">
        <v>0</v>
      </c>
      <c r="AE491">
        <v>0</v>
      </c>
      <c r="AF491">
        <v>0</v>
      </c>
      <c r="AG491">
        <v>0</v>
      </c>
      <c r="AH491">
        <v>0</v>
      </c>
      <c r="AK491">
        <v>0</v>
      </c>
      <c r="AM491">
        <v>0</v>
      </c>
      <c r="AO491" s="92"/>
      <c r="AP491" s="82" t="s">
        <v>343</v>
      </c>
      <c r="AQ491" s="82" t="s">
        <v>326</v>
      </c>
      <c r="AR491" s="82"/>
      <c r="AS491">
        <v>0</v>
      </c>
      <c r="AT491">
        <v>0</v>
      </c>
      <c r="AU491">
        <v>2024</v>
      </c>
      <c r="AY491">
        <v>0</v>
      </c>
      <c r="AZ491">
        <v>0</v>
      </c>
      <c r="BA491" s="82" t="s">
        <v>398</v>
      </c>
      <c r="BB491">
        <v>2145</v>
      </c>
      <c r="BC491">
        <v>0</v>
      </c>
      <c r="BD491" s="92"/>
      <c r="BE491" s="92"/>
      <c r="BF491">
        <v>0</v>
      </c>
      <c r="BG491">
        <v>0</v>
      </c>
      <c r="BH491">
        <v>0</v>
      </c>
      <c r="BI491" s="92"/>
      <c r="BJ491" s="92"/>
      <c r="BK491" s="92"/>
      <c r="BL491">
        <v>0</v>
      </c>
    </row>
    <row r="492" spans="1:64" x14ac:dyDescent="0.25">
      <c r="A492" s="82" t="s">
        <v>297</v>
      </c>
      <c r="B492" s="82" t="s">
        <v>397</v>
      </c>
      <c r="C492" s="82" t="s">
        <v>98</v>
      </c>
      <c r="D492" s="82" t="s">
        <v>298</v>
      </c>
      <c r="E492" s="82" t="s">
        <v>55</v>
      </c>
      <c r="F492" s="82" t="s">
        <v>370</v>
      </c>
      <c r="G492" s="82" t="s">
        <v>370</v>
      </c>
      <c r="H492">
        <v>0</v>
      </c>
      <c r="I492">
        <v>0</v>
      </c>
      <c r="J492">
        <v>0</v>
      </c>
      <c r="K492" s="92"/>
      <c r="L492">
        <v>0</v>
      </c>
      <c r="M492" s="92"/>
      <c r="N492" s="92"/>
      <c r="O492" s="92"/>
      <c r="P492">
        <v>0</v>
      </c>
      <c r="Q492" s="92"/>
      <c r="R492" s="92"/>
      <c r="S492">
        <v>-1</v>
      </c>
      <c r="T492">
        <v>0</v>
      </c>
      <c r="U492" s="82" t="s">
        <v>160</v>
      </c>
      <c r="V492" s="92"/>
      <c r="W492">
        <v>0</v>
      </c>
      <c r="X492" s="92"/>
      <c r="Y492">
        <v>0</v>
      </c>
      <c r="Z492">
        <v>0</v>
      </c>
      <c r="AA492">
        <v>0</v>
      </c>
      <c r="AB492">
        <v>0</v>
      </c>
      <c r="AC492">
        <v>-1</v>
      </c>
      <c r="AD492">
        <v>0</v>
      </c>
      <c r="AE492">
        <v>0</v>
      </c>
      <c r="AF492">
        <v>0</v>
      </c>
      <c r="AG492">
        <v>0</v>
      </c>
      <c r="AH492">
        <v>0</v>
      </c>
      <c r="AK492">
        <v>0</v>
      </c>
      <c r="AM492">
        <v>0</v>
      </c>
      <c r="AO492" s="92"/>
      <c r="AP492" s="82" t="s">
        <v>357</v>
      </c>
      <c r="AQ492" s="82" t="s">
        <v>326</v>
      </c>
      <c r="AR492" s="82"/>
      <c r="AS492">
        <v>0</v>
      </c>
      <c r="AT492">
        <v>0</v>
      </c>
      <c r="AU492">
        <v>2024</v>
      </c>
      <c r="AY492">
        <v>0</v>
      </c>
      <c r="AZ492">
        <v>0</v>
      </c>
      <c r="BA492" s="82" t="s">
        <v>398</v>
      </c>
      <c r="BB492">
        <v>2146</v>
      </c>
      <c r="BC492">
        <v>0</v>
      </c>
      <c r="BD492" s="92"/>
      <c r="BE492" s="92"/>
      <c r="BF492">
        <v>0</v>
      </c>
      <c r="BG492">
        <v>0</v>
      </c>
      <c r="BH492">
        <v>0</v>
      </c>
      <c r="BI492" s="92"/>
      <c r="BJ492" s="92"/>
      <c r="BK492" s="92"/>
      <c r="BL492">
        <v>0</v>
      </c>
    </row>
    <row r="493" spans="1:64" x14ac:dyDescent="0.25">
      <c r="A493" s="82" t="s">
        <v>297</v>
      </c>
      <c r="B493" s="82" t="s">
        <v>397</v>
      </c>
      <c r="C493" s="82" t="s">
        <v>98</v>
      </c>
      <c r="D493" s="82" t="s">
        <v>303</v>
      </c>
      <c r="E493" s="82" t="s">
        <v>304</v>
      </c>
      <c r="F493" s="82" t="s">
        <v>370</v>
      </c>
      <c r="G493" s="82" t="s">
        <v>370</v>
      </c>
      <c r="H493">
        <v>0</v>
      </c>
      <c r="I493">
        <v>0</v>
      </c>
      <c r="J493">
        <v>0</v>
      </c>
      <c r="K493" s="92"/>
      <c r="L493">
        <v>0</v>
      </c>
      <c r="M493" s="92"/>
      <c r="N493" s="92"/>
      <c r="O493" s="92"/>
      <c r="P493">
        <v>0</v>
      </c>
      <c r="Q493" s="92"/>
      <c r="R493" s="92"/>
      <c r="S493">
        <v>-1</v>
      </c>
      <c r="T493">
        <v>0</v>
      </c>
      <c r="U493" s="82" t="s">
        <v>160</v>
      </c>
      <c r="V493" s="92"/>
      <c r="W493">
        <v>0</v>
      </c>
      <c r="X493" s="92"/>
      <c r="Y493">
        <v>0</v>
      </c>
      <c r="Z493">
        <v>0</v>
      </c>
      <c r="AA493">
        <v>0</v>
      </c>
      <c r="AB493">
        <v>0</v>
      </c>
      <c r="AC493">
        <v>-1</v>
      </c>
      <c r="AD493">
        <v>0</v>
      </c>
      <c r="AE493">
        <v>0</v>
      </c>
      <c r="AF493">
        <v>0</v>
      </c>
      <c r="AG493">
        <v>0</v>
      </c>
      <c r="AH493">
        <v>0</v>
      </c>
      <c r="AK493">
        <v>0</v>
      </c>
      <c r="AM493">
        <v>0</v>
      </c>
      <c r="AO493" s="92"/>
      <c r="AP493" s="82" t="s">
        <v>357</v>
      </c>
      <c r="AQ493" s="82" t="s">
        <v>326</v>
      </c>
      <c r="AR493" s="82"/>
      <c r="AS493">
        <v>0</v>
      </c>
      <c r="AT493">
        <v>0</v>
      </c>
      <c r="AU493">
        <v>2024</v>
      </c>
      <c r="AY493">
        <v>0</v>
      </c>
      <c r="AZ493">
        <v>0</v>
      </c>
      <c r="BA493" s="82" t="s">
        <v>398</v>
      </c>
      <c r="BB493">
        <v>2147</v>
      </c>
      <c r="BC493">
        <v>0</v>
      </c>
      <c r="BD493" s="92"/>
      <c r="BE493" s="92"/>
      <c r="BF493">
        <v>0</v>
      </c>
      <c r="BG493">
        <v>0</v>
      </c>
      <c r="BH493">
        <v>0</v>
      </c>
      <c r="BI493" s="92"/>
      <c r="BJ493" s="92"/>
      <c r="BK493" s="92"/>
      <c r="BL493">
        <v>0</v>
      </c>
    </row>
    <row r="494" spans="1:64" x14ac:dyDescent="0.25">
      <c r="A494" s="82" t="s">
        <v>297</v>
      </c>
      <c r="B494" s="82" t="s">
        <v>397</v>
      </c>
      <c r="C494" s="82" t="s">
        <v>98</v>
      </c>
      <c r="D494" s="82" t="s">
        <v>305</v>
      </c>
      <c r="E494" s="82" t="s">
        <v>58</v>
      </c>
      <c r="F494" s="82" t="s">
        <v>370</v>
      </c>
      <c r="G494" s="82" t="s">
        <v>370</v>
      </c>
      <c r="H494">
        <v>0</v>
      </c>
      <c r="I494">
        <v>0</v>
      </c>
      <c r="J494">
        <v>0</v>
      </c>
      <c r="K494" s="92"/>
      <c r="L494">
        <v>0</v>
      </c>
      <c r="M494" s="92"/>
      <c r="N494" s="92"/>
      <c r="O494" s="92"/>
      <c r="P494">
        <v>0</v>
      </c>
      <c r="Q494" s="92"/>
      <c r="R494" s="92"/>
      <c r="S494">
        <v>-1</v>
      </c>
      <c r="T494">
        <v>0</v>
      </c>
      <c r="U494" s="82" t="s">
        <v>160</v>
      </c>
      <c r="V494" s="92"/>
      <c r="W494">
        <v>0</v>
      </c>
      <c r="X494" s="92"/>
      <c r="Y494">
        <v>0</v>
      </c>
      <c r="Z494">
        <v>0</v>
      </c>
      <c r="AA494">
        <v>0</v>
      </c>
      <c r="AB494">
        <v>0</v>
      </c>
      <c r="AC494">
        <v>-1</v>
      </c>
      <c r="AD494">
        <v>0</v>
      </c>
      <c r="AE494">
        <v>0</v>
      </c>
      <c r="AF494">
        <v>0</v>
      </c>
      <c r="AG494">
        <v>0</v>
      </c>
      <c r="AH494">
        <v>0</v>
      </c>
      <c r="AK494">
        <v>0</v>
      </c>
      <c r="AM494">
        <v>0</v>
      </c>
      <c r="AO494" s="92"/>
      <c r="AP494" s="82" t="s">
        <v>357</v>
      </c>
      <c r="AQ494" s="82" t="s">
        <v>326</v>
      </c>
      <c r="AR494" s="82"/>
      <c r="AS494">
        <v>0</v>
      </c>
      <c r="AT494">
        <v>0</v>
      </c>
      <c r="AU494">
        <v>2024</v>
      </c>
      <c r="AY494">
        <v>0</v>
      </c>
      <c r="AZ494">
        <v>0</v>
      </c>
      <c r="BA494" s="82" t="s">
        <v>398</v>
      </c>
      <c r="BB494">
        <v>2148</v>
      </c>
      <c r="BC494">
        <v>0</v>
      </c>
      <c r="BD494" s="92"/>
      <c r="BE494" s="92"/>
      <c r="BF494">
        <v>0</v>
      </c>
      <c r="BG494">
        <v>0</v>
      </c>
      <c r="BH494">
        <v>0</v>
      </c>
      <c r="BI494" s="92"/>
      <c r="BJ494" s="92"/>
      <c r="BK494" s="92"/>
      <c r="BL494">
        <v>0</v>
      </c>
    </row>
    <row r="495" spans="1:64" x14ac:dyDescent="0.25">
      <c r="A495" s="82" t="s">
        <v>297</v>
      </c>
      <c r="B495" s="82" t="s">
        <v>397</v>
      </c>
      <c r="C495" s="82" t="s">
        <v>98</v>
      </c>
      <c r="D495" s="82" t="s">
        <v>306</v>
      </c>
      <c r="E495" s="82" t="s">
        <v>59</v>
      </c>
      <c r="F495" s="82" t="s">
        <v>370</v>
      </c>
      <c r="G495" s="82" t="s">
        <v>370</v>
      </c>
      <c r="H495">
        <v>0</v>
      </c>
      <c r="I495">
        <v>0</v>
      </c>
      <c r="J495">
        <v>0</v>
      </c>
      <c r="K495" s="92"/>
      <c r="L495">
        <v>0</v>
      </c>
      <c r="M495" s="92"/>
      <c r="N495" s="92"/>
      <c r="O495" s="92"/>
      <c r="P495">
        <v>0</v>
      </c>
      <c r="Q495" s="92"/>
      <c r="R495" s="92"/>
      <c r="S495">
        <v>-1</v>
      </c>
      <c r="T495">
        <v>0</v>
      </c>
      <c r="U495" s="82" t="s">
        <v>160</v>
      </c>
      <c r="V495" s="92"/>
      <c r="W495">
        <v>0</v>
      </c>
      <c r="X495" s="92"/>
      <c r="Y495">
        <v>0</v>
      </c>
      <c r="Z495">
        <v>0</v>
      </c>
      <c r="AA495">
        <v>0</v>
      </c>
      <c r="AB495">
        <v>0</v>
      </c>
      <c r="AC495">
        <v>-1</v>
      </c>
      <c r="AD495">
        <v>0</v>
      </c>
      <c r="AE495">
        <v>0</v>
      </c>
      <c r="AF495">
        <v>0</v>
      </c>
      <c r="AG495">
        <v>0</v>
      </c>
      <c r="AH495">
        <v>0</v>
      </c>
      <c r="AK495">
        <v>0</v>
      </c>
      <c r="AM495">
        <v>0</v>
      </c>
      <c r="AO495" s="92"/>
      <c r="AP495" s="82" t="s">
        <v>357</v>
      </c>
      <c r="AQ495" s="82" t="s">
        <v>326</v>
      </c>
      <c r="AR495" s="82"/>
      <c r="AS495">
        <v>0</v>
      </c>
      <c r="AT495">
        <v>0</v>
      </c>
      <c r="AU495">
        <v>2024</v>
      </c>
      <c r="AY495">
        <v>0</v>
      </c>
      <c r="AZ495">
        <v>0</v>
      </c>
      <c r="BA495" s="82" t="s">
        <v>398</v>
      </c>
      <c r="BB495">
        <v>2149</v>
      </c>
      <c r="BC495">
        <v>0</v>
      </c>
      <c r="BD495" s="92"/>
      <c r="BE495" s="92"/>
      <c r="BF495">
        <v>0</v>
      </c>
      <c r="BG495">
        <v>0</v>
      </c>
      <c r="BH495">
        <v>0</v>
      </c>
      <c r="BI495" s="92"/>
      <c r="BJ495" s="92"/>
      <c r="BK495" s="92"/>
      <c r="BL495">
        <v>0</v>
      </c>
    </row>
    <row r="496" spans="1:64" x14ac:dyDescent="0.25">
      <c r="A496" s="82" t="s">
        <v>297</v>
      </c>
      <c r="B496" s="82" t="s">
        <v>397</v>
      </c>
      <c r="C496" s="82" t="s">
        <v>98</v>
      </c>
      <c r="D496" s="82" t="s">
        <v>309</v>
      </c>
      <c r="E496" s="82" t="s">
        <v>310</v>
      </c>
      <c r="F496" s="82" t="s">
        <v>370</v>
      </c>
      <c r="G496" s="82" t="s">
        <v>370</v>
      </c>
      <c r="H496">
        <v>0</v>
      </c>
      <c r="I496">
        <v>0</v>
      </c>
      <c r="J496">
        <v>0</v>
      </c>
      <c r="K496" s="92"/>
      <c r="L496">
        <v>0</v>
      </c>
      <c r="M496" s="92"/>
      <c r="N496" s="92"/>
      <c r="O496" s="92"/>
      <c r="P496">
        <v>0</v>
      </c>
      <c r="Q496" s="92"/>
      <c r="R496" s="92"/>
      <c r="S496">
        <v>-1</v>
      </c>
      <c r="T496">
        <v>0</v>
      </c>
      <c r="U496" s="82" t="s">
        <v>160</v>
      </c>
      <c r="V496" s="92"/>
      <c r="W496">
        <v>0</v>
      </c>
      <c r="X496" s="92"/>
      <c r="Y496">
        <v>0</v>
      </c>
      <c r="Z496">
        <v>0</v>
      </c>
      <c r="AA496">
        <v>0</v>
      </c>
      <c r="AB496">
        <v>0</v>
      </c>
      <c r="AC496">
        <v>-1</v>
      </c>
      <c r="AD496">
        <v>0</v>
      </c>
      <c r="AE496">
        <v>0</v>
      </c>
      <c r="AF496">
        <v>0</v>
      </c>
      <c r="AG496">
        <v>0</v>
      </c>
      <c r="AH496">
        <v>0</v>
      </c>
      <c r="AK496">
        <v>0</v>
      </c>
      <c r="AM496">
        <v>0</v>
      </c>
      <c r="AO496" s="92"/>
      <c r="AP496" s="82" t="s">
        <v>357</v>
      </c>
      <c r="AQ496" s="82" t="s">
        <v>326</v>
      </c>
      <c r="AR496" s="82"/>
      <c r="AS496">
        <v>0</v>
      </c>
      <c r="AT496">
        <v>0</v>
      </c>
      <c r="AU496">
        <v>2024</v>
      </c>
      <c r="AY496">
        <v>0</v>
      </c>
      <c r="AZ496">
        <v>0</v>
      </c>
      <c r="BA496" s="82" t="s">
        <v>398</v>
      </c>
      <c r="BB496">
        <v>2150</v>
      </c>
      <c r="BC496">
        <v>0</v>
      </c>
      <c r="BD496" s="92"/>
      <c r="BE496" s="92"/>
      <c r="BF496">
        <v>0</v>
      </c>
      <c r="BG496">
        <v>0</v>
      </c>
      <c r="BH496">
        <v>0</v>
      </c>
      <c r="BI496" s="92"/>
      <c r="BJ496" s="92"/>
      <c r="BK496" s="92"/>
      <c r="BL496">
        <v>0</v>
      </c>
    </row>
    <row r="497" spans="1:64" x14ac:dyDescent="0.25">
      <c r="A497" s="82" t="s">
        <v>297</v>
      </c>
      <c r="B497" s="82" t="s">
        <v>397</v>
      </c>
      <c r="C497" s="82" t="s">
        <v>98</v>
      </c>
      <c r="D497" s="82" t="s">
        <v>298</v>
      </c>
      <c r="E497" s="82" t="s">
        <v>55</v>
      </c>
      <c r="F497" s="82" t="s">
        <v>371</v>
      </c>
      <c r="G497" s="82" t="s">
        <v>371</v>
      </c>
      <c r="H497">
        <v>0</v>
      </c>
      <c r="I497">
        <v>0</v>
      </c>
      <c r="J497">
        <v>0</v>
      </c>
      <c r="K497" s="92"/>
      <c r="L497">
        <v>0</v>
      </c>
      <c r="M497" s="92"/>
      <c r="N497" s="92"/>
      <c r="O497" s="92"/>
      <c r="P497">
        <v>0</v>
      </c>
      <c r="Q497" s="92"/>
      <c r="R497" s="92"/>
      <c r="S497">
        <v>-1</v>
      </c>
      <c r="T497">
        <v>0</v>
      </c>
      <c r="U497" s="82" t="s">
        <v>160</v>
      </c>
      <c r="V497" s="92"/>
      <c r="W497">
        <v>0</v>
      </c>
      <c r="X497" s="92"/>
      <c r="Y497">
        <v>0</v>
      </c>
      <c r="Z497">
        <v>0</v>
      </c>
      <c r="AA497">
        <v>0</v>
      </c>
      <c r="AB497">
        <v>0</v>
      </c>
      <c r="AC497">
        <v>-1</v>
      </c>
      <c r="AD497">
        <v>0</v>
      </c>
      <c r="AE497">
        <v>0</v>
      </c>
      <c r="AF497">
        <v>0</v>
      </c>
      <c r="AG497">
        <v>0</v>
      </c>
      <c r="AH497">
        <v>0</v>
      </c>
      <c r="AK497">
        <v>0</v>
      </c>
      <c r="AM497">
        <v>0</v>
      </c>
      <c r="AO497" s="92"/>
      <c r="AP497" s="82" t="s">
        <v>372</v>
      </c>
      <c r="AQ497" s="82" t="s">
        <v>326</v>
      </c>
      <c r="AR497" s="82"/>
      <c r="AS497">
        <v>0</v>
      </c>
      <c r="AT497">
        <v>0</v>
      </c>
      <c r="AU497">
        <v>2024</v>
      </c>
      <c r="AY497">
        <v>0</v>
      </c>
      <c r="AZ497">
        <v>0</v>
      </c>
      <c r="BA497" s="82" t="s">
        <v>398</v>
      </c>
      <c r="BB497">
        <v>2151</v>
      </c>
      <c r="BC497">
        <v>0</v>
      </c>
      <c r="BD497" s="92"/>
      <c r="BE497" s="92"/>
      <c r="BF497">
        <v>0</v>
      </c>
      <c r="BG497">
        <v>0</v>
      </c>
      <c r="BH497">
        <v>0</v>
      </c>
      <c r="BI497" s="92"/>
      <c r="BJ497" s="92"/>
      <c r="BK497" s="92"/>
      <c r="BL497">
        <v>0</v>
      </c>
    </row>
    <row r="498" spans="1:64" x14ac:dyDescent="0.25">
      <c r="A498" s="82" t="s">
        <v>297</v>
      </c>
      <c r="B498" s="82" t="s">
        <v>397</v>
      </c>
      <c r="C498" s="82" t="s">
        <v>98</v>
      </c>
      <c r="D498" s="82" t="s">
        <v>303</v>
      </c>
      <c r="E498" s="82" t="s">
        <v>304</v>
      </c>
      <c r="F498" s="82" t="s">
        <v>371</v>
      </c>
      <c r="G498" s="82" t="s">
        <v>371</v>
      </c>
      <c r="H498">
        <v>0</v>
      </c>
      <c r="I498">
        <v>0</v>
      </c>
      <c r="J498">
        <v>0</v>
      </c>
      <c r="K498" s="92"/>
      <c r="L498">
        <v>0</v>
      </c>
      <c r="M498" s="92"/>
      <c r="N498" s="92"/>
      <c r="O498" s="92"/>
      <c r="P498">
        <v>0</v>
      </c>
      <c r="Q498" s="92"/>
      <c r="R498" s="92"/>
      <c r="S498">
        <v>-1</v>
      </c>
      <c r="T498">
        <v>0</v>
      </c>
      <c r="U498" s="82" t="s">
        <v>160</v>
      </c>
      <c r="V498" s="92"/>
      <c r="W498">
        <v>0</v>
      </c>
      <c r="X498" s="92"/>
      <c r="Y498">
        <v>0</v>
      </c>
      <c r="Z498">
        <v>0</v>
      </c>
      <c r="AA498">
        <v>0</v>
      </c>
      <c r="AB498">
        <v>0</v>
      </c>
      <c r="AC498">
        <v>-1</v>
      </c>
      <c r="AD498">
        <v>0</v>
      </c>
      <c r="AE498">
        <v>0</v>
      </c>
      <c r="AF498">
        <v>0</v>
      </c>
      <c r="AG498">
        <v>0</v>
      </c>
      <c r="AH498">
        <v>0</v>
      </c>
      <c r="AK498">
        <v>0</v>
      </c>
      <c r="AM498">
        <v>0</v>
      </c>
      <c r="AO498" s="92"/>
      <c r="AP498" s="82" t="s">
        <v>372</v>
      </c>
      <c r="AQ498" s="82" t="s">
        <v>326</v>
      </c>
      <c r="AR498" s="82"/>
      <c r="AS498">
        <v>0</v>
      </c>
      <c r="AT498">
        <v>0</v>
      </c>
      <c r="AU498">
        <v>2024</v>
      </c>
      <c r="AY498">
        <v>0</v>
      </c>
      <c r="AZ498">
        <v>0</v>
      </c>
      <c r="BA498" s="82" t="s">
        <v>398</v>
      </c>
      <c r="BB498">
        <v>2152</v>
      </c>
      <c r="BC498">
        <v>0</v>
      </c>
      <c r="BD498" s="92"/>
      <c r="BE498" s="92"/>
      <c r="BF498">
        <v>0</v>
      </c>
      <c r="BG498">
        <v>0</v>
      </c>
      <c r="BH498">
        <v>0</v>
      </c>
      <c r="BI498" s="92"/>
      <c r="BJ498" s="92"/>
      <c r="BK498" s="92"/>
      <c r="BL498">
        <v>0</v>
      </c>
    </row>
    <row r="499" spans="1:64" x14ac:dyDescent="0.25">
      <c r="A499" s="82" t="s">
        <v>297</v>
      </c>
      <c r="B499" s="82" t="s">
        <v>397</v>
      </c>
      <c r="C499" s="82" t="s">
        <v>98</v>
      </c>
      <c r="D499" s="82" t="s">
        <v>305</v>
      </c>
      <c r="E499" s="82" t="s">
        <v>58</v>
      </c>
      <c r="F499" s="82" t="s">
        <v>371</v>
      </c>
      <c r="G499" s="82" t="s">
        <v>371</v>
      </c>
      <c r="H499">
        <v>0</v>
      </c>
      <c r="I499">
        <v>0</v>
      </c>
      <c r="J499">
        <v>0</v>
      </c>
      <c r="K499" s="92"/>
      <c r="L499">
        <v>0</v>
      </c>
      <c r="M499" s="92"/>
      <c r="N499" s="92"/>
      <c r="O499" s="92"/>
      <c r="P499">
        <v>0</v>
      </c>
      <c r="Q499" s="92"/>
      <c r="R499" s="92"/>
      <c r="S499">
        <v>-1</v>
      </c>
      <c r="T499">
        <v>0</v>
      </c>
      <c r="U499" s="82" t="s">
        <v>160</v>
      </c>
      <c r="V499" s="92"/>
      <c r="W499">
        <v>0</v>
      </c>
      <c r="X499" s="92"/>
      <c r="Y499">
        <v>0</v>
      </c>
      <c r="Z499">
        <v>0</v>
      </c>
      <c r="AA499">
        <v>0</v>
      </c>
      <c r="AB499">
        <v>0</v>
      </c>
      <c r="AC499">
        <v>-1</v>
      </c>
      <c r="AD499">
        <v>0</v>
      </c>
      <c r="AE499">
        <v>0</v>
      </c>
      <c r="AF499">
        <v>0</v>
      </c>
      <c r="AG499">
        <v>0</v>
      </c>
      <c r="AH499">
        <v>0</v>
      </c>
      <c r="AK499">
        <v>0</v>
      </c>
      <c r="AM499">
        <v>0</v>
      </c>
      <c r="AO499" s="92"/>
      <c r="AP499" s="82" t="s">
        <v>372</v>
      </c>
      <c r="AQ499" s="82" t="s">
        <v>326</v>
      </c>
      <c r="AR499" s="82"/>
      <c r="AS499">
        <v>0</v>
      </c>
      <c r="AT499">
        <v>0</v>
      </c>
      <c r="AU499">
        <v>2024</v>
      </c>
      <c r="AY499">
        <v>0</v>
      </c>
      <c r="AZ499">
        <v>0</v>
      </c>
      <c r="BA499" s="82" t="s">
        <v>398</v>
      </c>
      <c r="BB499">
        <v>2153</v>
      </c>
      <c r="BC499">
        <v>0</v>
      </c>
      <c r="BD499" s="92"/>
      <c r="BE499" s="92"/>
      <c r="BF499">
        <v>0</v>
      </c>
      <c r="BG499">
        <v>0</v>
      </c>
      <c r="BH499">
        <v>0</v>
      </c>
      <c r="BI499" s="92"/>
      <c r="BJ499" s="92"/>
      <c r="BK499" s="92"/>
      <c r="BL499">
        <v>0</v>
      </c>
    </row>
    <row r="500" spans="1:64" x14ac:dyDescent="0.25">
      <c r="A500" s="82" t="s">
        <v>297</v>
      </c>
      <c r="B500" s="82" t="s">
        <v>397</v>
      </c>
      <c r="C500" s="82" t="s">
        <v>98</v>
      </c>
      <c r="D500" s="82" t="s">
        <v>306</v>
      </c>
      <c r="E500" s="82" t="s">
        <v>59</v>
      </c>
      <c r="F500" s="82" t="s">
        <v>371</v>
      </c>
      <c r="G500" s="82" t="s">
        <v>371</v>
      </c>
      <c r="H500">
        <v>0</v>
      </c>
      <c r="I500">
        <v>0</v>
      </c>
      <c r="J500">
        <v>0</v>
      </c>
      <c r="K500" s="92"/>
      <c r="L500">
        <v>0</v>
      </c>
      <c r="M500" s="92"/>
      <c r="N500" s="92"/>
      <c r="O500" s="92"/>
      <c r="P500">
        <v>0</v>
      </c>
      <c r="Q500" s="92"/>
      <c r="R500" s="92"/>
      <c r="S500">
        <v>-1</v>
      </c>
      <c r="T500">
        <v>0</v>
      </c>
      <c r="U500" s="82" t="s">
        <v>160</v>
      </c>
      <c r="V500" s="92"/>
      <c r="W500">
        <v>0</v>
      </c>
      <c r="X500" s="92"/>
      <c r="Y500">
        <v>0</v>
      </c>
      <c r="Z500">
        <v>0</v>
      </c>
      <c r="AA500">
        <v>0</v>
      </c>
      <c r="AB500">
        <v>0</v>
      </c>
      <c r="AC500">
        <v>-1</v>
      </c>
      <c r="AD500">
        <v>0</v>
      </c>
      <c r="AE500">
        <v>0</v>
      </c>
      <c r="AF500">
        <v>0</v>
      </c>
      <c r="AG500">
        <v>0</v>
      </c>
      <c r="AH500">
        <v>0</v>
      </c>
      <c r="AK500">
        <v>0</v>
      </c>
      <c r="AM500">
        <v>0</v>
      </c>
      <c r="AO500" s="92"/>
      <c r="AP500" s="82" t="s">
        <v>372</v>
      </c>
      <c r="AQ500" s="82" t="s">
        <v>326</v>
      </c>
      <c r="AR500" s="82"/>
      <c r="AS500">
        <v>0</v>
      </c>
      <c r="AT500">
        <v>0</v>
      </c>
      <c r="AU500">
        <v>2024</v>
      </c>
      <c r="AY500">
        <v>0</v>
      </c>
      <c r="AZ500">
        <v>0</v>
      </c>
      <c r="BA500" s="82" t="s">
        <v>398</v>
      </c>
      <c r="BB500">
        <v>2154</v>
      </c>
      <c r="BC500">
        <v>0</v>
      </c>
      <c r="BD500" s="92"/>
      <c r="BE500" s="92"/>
      <c r="BF500">
        <v>0</v>
      </c>
      <c r="BG500">
        <v>0</v>
      </c>
      <c r="BH500">
        <v>0</v>
      </c>
      <c r="BI500" s="92"/>
      <c r="BJ500" s="92"/>
      <c r="BK500" s="92"/>
      <c r="BL500">
        <v>0</v>
      </c>
    </row>
    <row r="501" spans="1:64" x14ac:dyDescent="0.25">
      <c r="A501" s="82" t="s">
        <v>297</v>
      </c>
      <c r="B501" s="82" t="s">
        <v>397</v>
      </c>
      <c r="C501" s="82" t="s">
        <v>98</v>
      </c>
      <c r="D501" s="82" t="s">
        <v>309</v>
      </c>
      <c r="E501" s="82" t="s">
        <v>310</v>
      </c>
      <c r="F501" s="82" t="s">
        <v>371</v>
      </c>
      <c r="G501" s="82" t="s">
        <v>371</v>
      </c>
      <c r="H501">
        <v>0</v>
      </c>
      <c r="I501">
        <v>0</v>
      </c>
      <c r="J501">
        <v>0</v>
      </c>
      <c r="K501" s="92"/>
      <c r="L501">
        <v>0</v>
      </c>
      <c r="M501" s="92"/>
      <c r="N501" s="92"/>
      <c r="O501" s="92"/>
      <c r="P501">
        <v>0</v>
      </c>
      <c r="Q501" s="92"/>
      <c r="R501" s="92"/>
      <c r="S501">
        <v>-1</v>
      </c>
      <c r="T501">
        <v>0</v>
      </c>
      <c r="U501" s="82" t="s">
        <v>160</v>
      </c>
      <c r="V501" s="92"/>
      <c r="W501">
        <v>0</v>
      </c>
      <c r="X501" s="92"/>
      <c r="Y501">
        <v>0</v>
      </c>
      <c r="Z501">
        <v>0</v>
      </c>
      <c r="AA501">
        <v>0</v>
      </c>
      <c r="AB501">
        <v>0</v>
      </c>
      <c r="AC501">
        <v>-1</v>
      </c>
      <c r="AD501">
        <v>0</v>
      </c>
      <c r="AE501">
        <v>0</v>
      </c>
      <c r="AF501">
        <v>0</v>
      </c>
      <c r="AG501">
        <v>0</v>
      </c>
      <c r="AH501">
        <v>0</v>
      </c>
      <c r="AK501">
        <v>0</v>
      </c>
      <c r="AM501">
        <v>0</v>
      </c>
      <c r="AO501" s="92"/>
      <c r="AP501" s="82" t="s">
        <v>372</v>
      </c>
      <c r="AQ501" s="82" t="s">
        <v>326</v>
      </c>
      <c r="AR501" s="82"/>
      <c r="AS501">
        <v>0</v>
      </c>
      <c r="AT501">
        <v>0</v>
      </c>
      <c r="AU501">
        <v>2024</v>
      </c>
      <c r="AY501">
        <v>0</v>
      </c>
      <c r="AZ501">
        <v>0</v>
      </c>
      <c r="BA501" s="82" t="s">
        <v>398</v>
      </c>
      <c r="BB501">
        <v>2155</v>
      </c>
      <c r="BC501">
        <v>0</v>
      </c>
      <c r="BD501" s="92"/>
      <c r="BE501" s="92"/>
      <c r="BF501">
        <v>0</v>
      </c>
      <c r="BG501">
        <v>0</v>
      </c>
      <c r="BH501">
        <v>0</v>
      </c>
      <c r="BI501" s="92"/>
      <c r="BJ501" s="92"/>
      <c r="BK501" s="92"/>
      <c r="BL501">
        <v>0</v>
      </c>
    </row>
    <row r="502" spans="1:64" x14ac:dyDescent="0.25">
      <c r="A502" s="82" t="s">
        <v>297</v>
      </c>
      <c r="B502" s="82" t="s">
        <v>397</v>
      </c>
      <c r="C502" s="82" t="s">
        <v>98</v>
      </c>
      <c r="D502" s="82" t="s">
        <v>298</v>
      </c>
      <c r="E502" s="82" t="s">
        <v>55</v>
      </c>
      <c r="F502" s="82" t="s">
        <v>373</v>
      </c>
      <c r="G502" s="82" t="s">
        <v>373</v>
      </c>
      <c r="H502">
        <v>0</v>
      </c>
      <c r="I502">
        <v>0</v>
      </c>
      <c r="J502">
        <v>0</v>
      </c>
      <c r="K502" s="92"/>
      <c r="L502">
        <v>0</v>
      </c>
      <c r="M502" s="92"/>
      <c r="N502" s="92"/>
      <c r="O502" s="92"/>
      <c r="P502">
        <v>0</v>
      </c>
      <c r="Q502" s="92"/>
      <c r="R502" s="92"/>
      <c r="S502">
        <v>-1</v>
      </c>
      <c r="T502">
        <v>0</v>
      </c>
      <c r="U502" s="82" t="s">
        <v>160</v>
      </c>
      <c r="V502" s="92"/>
      <c r="W502">
        <v>0</v>
      </c>
      <c r="X502" s="92"/>
      <c r="Y502">
        <v>0</v>
      </c>
      <c r="Z502">
        <v>0</v>
      </c>
      <c r="AA502">
        <v>0</v>
      </c>
      <c r="AB502">
        <v>0</v>
      </c>
      <c r="AC502">
        <v>-1</v>
      </c>
      <c r="AD502">
        <v>0</v>
      </c>
      <c r="AE502">
        <v>0</v>
      </c>
      <c r="AF502">
        <v>0</v>
      </c>
      <c r="AG502">
        <v>0</v>
      </c>
      <c r="AH502">
        <v>0</v>
      </c>
      <c r="AK502">
        <v>0</v>
      </c>
      <c r="AM502">
        <v>0</v>
      </c>
      <c r="AO502" s="92"/>
      <c r="AP502" s="82" t="s">
        <v>374</v>
      </c>
      <c r="AQ502" s="82" t="s">
        <v>326</v>
      </c>
      <c r="AR502" s="82"/>
      <c r="AS502">
        <v>0</v>
      </c>
      <c r="AT502">
        <v>0</v>
      </c>
      <c r="AU502">
        <v>2024</v>
      </c>
      <c r="AY502">
        <v>0</v>
      </c>
      <c r="AZ502">
        <v>0</v>
      </c>
      <c r="BA502" s="82" t="s">
        <v>398</v>
      </c>
      <c r="BB502">
        <v>2156</v>
      </c>
      <c r="BC502">
        <v>0</v>
      </c>
      <c r="BD502" s="92"/>
      <c r="BE502" s="92"/>
      <c r="BF502">
        <v>0</v>
      </c>
      <c r="BG502">
        <v>0</v>
      </c>
      <c r="BH502">
        <v>0</v>
      </c>
      <c r="BI502" s="92"/>
      <c r="BJ502" s="92"/>
      <c r="BK502" s="92"/>
      <c r="BL502">
        <v>0</v>
      </c>
    </row>
    <row r="503" spans="1:64" x14ac:dyDescent="0.25">
      <c r="A503" s="82" t="s">
        <v>297</v>
      </c>
      <c r="B503" s="82" t="s">
        <v>397</v>
      </c>
      <c r="C503" s="82" t="s">
        <v>98</v>
      </c>
      <c r="D503" s="82" t="s">
        <v>309</v>
      </c>
      <c r="E503" s="82" t="s">
        <v>310</v>
      </c>
      <c r="F503" s="82" t="s">
        <v>373</v>
      </c>
      <c r="G503" s="82" t="s">
        <v>373</v>
      </c>
      <c r="H503">
        <v>0</v>
      </c>
      <c r="I503">
        <v>0</v>
      </c>
      <c r="J503">
        <v>0</v>
      </c>
      <c r="K503" s="92"/>
      <c r="L503">
        <v>0</v>
      </c>
      <c r="M503" s="92"/>
      <c r="N503" s="92"/>
      <c r="O503" s="92"/>
      <c r="P503">
        <v>0</v>
      </c>
      <c r="Q503" s="92"/>
      <c r="R503" s="92"/>
      <c r="S503">
        <v>-1</v>
      </c>
      <c r="T503">
        <v>0</v>
      </c>
      <c r="U503" s="82" t="s">
        <v>160</v>
      </c>
      <c r="V503" s="92"/>
      <c r="W503">
        <v>0</v>
      </c>
      <c r="X503" s="92"/>
      <c r="Y503">
        <v>0</v>
      </c>
      <c r="Z503">
        <v>0</v>
      </c>
      <c r="AA503">
        <v>0</v>
      </c>
      <c r="AB503">
        <v>0</v>
      </c>
      <c r="AC503">
        <v>-1</v>
      </c>
      <c r="AD503">
        <v>0</v>
      </c>
      <c r="AE503">
        <v>0</v>
      </c>
      <c r="AF503">
        <v>0</v>
      </c>
      <c r="AG503">
        <v>0</v>
      </c>
      <c r="AH503">
        <v>0</v>
      </c>
      <c r="AK503">
        <v>0</v>
      </c>
      <c r="AM503">
        <v>0</v>
      </c>
      <c r="AO503" s="92"/>
      <c r="AP503" s="82" t="s">
        <v>374</v>
      </c>
      <c r="AQ503" s="82" t="s">
        <v>326</v>
      </c>
      <c r="AR503" s="82"/>
      <c r="AS503">
        <v>0</v>
      </c>
      <c r="AT503">
        <v>0</v>
      </c>
      <c r="AU503">
        <v>2024</v>
      </c>
      <c r="AY503">
        <v>0</v>
      </c>
      <c r="AZ503">
        <v>0</v>
      </c>
      <c r="BA503" s="82" t="s">
        <v>398</v>
      </c>
      <c r="BB503">
        <v>2157</v>
      </c>
      <c r="BC503">
        <v>0</v>
      </c>
      <c r="BD503" s="92"/>
      <c r="BE503" s="92"/>
      <c r="BF503">
        <v>0</v>
      </c>
      <c r="BG503">
        <v>0</v>
      </c>
      <c r="BH503">
        <v>0</v>
      </c>
      <c r="BI503" s="92"/>
      <c r="BJ503" s="92"/>
      <c r="BK503" s="92"/>
      <c r="BL503">
        <v>0</v>
      </c>
    </row>
    <row r="504" spans="1:64" x14ac:dyDescent="0.25">
      <c r="A504" s="82" t="s">
        <v>297</v>
      </c>
      <c r="B504" s="82" t="s">
        <v>397</v>
      </c>
      <c r="C504" s="82" t="s">
        <v>98</v>
      </c>
      <c r="D504" s="82" t="s">
        <v>298</v>
      </c>
      <c r="E504" s="82" t="s">
        <v>55</v>
      </c>
      <c r="F504" s="82" t="s">
        <v>375</v>
      </c>
      <c r="G504" s="82" t="s">
        <v>375</v>
      </c>
      <c r="H504">
        <v>0</v>
      </c>
      <c r="I504">
        <v>0</v>
      </c>
      <c r="J504">
        <v>0</v>
      </c>
      <c r="K504" s="92"/>
      <c r="L504">
        <v>0</v>
      </c>
      <c r="M504" s="92"/>
      <c r="N504" s="92"/>
      <c r="O504" s="92"/>
      <c r="P504">
        <v>0</v>
      </c>
      <c r="Q504" s="92"/>
      <c r="R504" s="92"/>
      <c r="S504">
        <v>-1</v>
      </c>
      <c r="T504">
        <v>0</v>
      </c>
      <c r="U504" s="82" t="s">
        <v>160</v>
      </c>
      <c r="V504" s="92"/>
      <c r="W504">
        <v>0</v>
      </c>
      <c r="X504" s="92"/>
      <c r="Y504">
        <v>0</v>
      </c>
      <c r="Z504">
        <v>0</v>
      </c>
      <c r="AA504">
        <v>0</v>
      </c>
      <c r="AB504">
        <v>0</v>
      </c>
      <c r="AC504">
        <v>-1</v>
      </c>
      <c r="AD504">
        <v>0</v>
      </c>
      <c r="AE504">
        <v>0</v>
      </c>
      <c r="AF504">
        <v>0</v>
      </c>
      <c r="AG504">
        <v>0</v>
      </c>
      <c r="AH504">
        <v>0</v>
      </c>
      <c r="AK504">
        <v>0</v>
      </c>
      <c r="AM504">
        <v>0</v>
      </c>
      <c r="AO504" s="92"/>
      <c r="AP504" s="82" t="s">
        <v>359</v>
      </c>
      <c r="AQ504" s="82" t="s">
        <v>326</v>
      </c>
      <c r="AR504" s="82"/>
      <c r="AS504">
        <v>0</v>
      </c>
      <c r="AT504">
        <v>0</v>
      </c>
      <c r="AU504">
        <v>2024</v>
      </c>
      <c r="AY504">
        <v>0</v>
      </c>
      <c r="AZ504">
        <v>0</v>
      </c>
      <c r="BA504" s="82" t="s">
        <v>398</v>
      </c>
      <c r="BB504">
        <v>2158</v>
      </c>
      <c r="BC504">
        <v>0</v>
      </c>
      <c r="BD504" s="92"/>
      <c r="BE504" s="92"/>
      <c r="BF504">
        <v>0</v>
      </c>
      <c r="BG504">
        <v>0</v>
      </c>
      <c r="BH504">
        <v>0</v>
      </c>
      <c r="BI504" s="92"/>
      <c r="BJ504" s="92"/>
      <c r="BK504" s="92"/>
      <c r="BL504">
        <v>0</v>
      </c>
    </row>
    <row r="505" spans="1:64" x14ac:dyDescent="0.25">
      <c r="A505" s="82" t="s">
        <v>297</v>
      </c>
      <c r="B505" s="82" t="s">
        <v>397</v>
      </c>
      <c r="C505" s="82" t="s">
        <v>98</v>
      </c>
      <c r="D505" s="82" t="s">
        <v>309</v>
      </c>
      <c r="E505" s="82" t="s">
        <v>310</v>
      </c>
      <c r="F505" s="82" t="s">
        <v>375</v>
      </c>
      <c r="G505" s="82" t="s">
        <v>375</v>
      </c>
      <c r="H505">
        <v>0</v>
      </c>
      <c r="I505">
        <v>0</v>
      </c>
      <c r="J505">
        <v>0</v>
      </c>
      <c r="K505" s="92"/>
      <c r="L505">
        <v>0</v>
      </c>
      <c r="M505" s="92"/>
      <c r="N505" s="92"/>
      <c r="O505" s="92"/>
      <c r="P505">
        <v>0</v>
      </c>
      <c r="Q505" s="92"/>
      <c r="R505" s="92"/>
      <c r="S505">
        <v>-1</v>
      </c>
      <c r="T505">
        <v>0</v>
      </c>
      <c r="U505" s="82" t="s">
        <v>160</v>
      </c>
      <c r="V505" s="92"/>
      <c r="W505">
        <v>0</v>
      </c>
      <c r="X505" s="92"/>
      <c r="Y505">
        <v>0</v>
      </c>
      <c r="Z505">
        <v>0</v>
      </c>
      <c r="AA505">
        <v>0</v>
      </c>
      <c r="AB505">
        <v>0</v>
      </c>
      <c r="AC505">
        <v>-1</v>
      </c>
      <c r="AD505">
        <v>0</v>
      </c>
      <c r="AE505">
        <v>0</v>
      </c>
      <c r="AF505">
        <v>0</v>
      </c>
      <c r="AG505">
        <v>0</v>
      </c>
      <c r="AH505">
        <v>0</v>
      </c>
      <c r="AK505">
        <v>0</v>
      </c>
      <c r="AM505">
        <v>0</v>
      </c>
      <c r="AO505" s="92"/>
      <c r="AP505" s="82" t="s">
        <v>359</v>
      </c>
      <c r="AQ505" s="82" t="s">
        <v>326</v>
      </c>
      <c r="AR505" s="82"/>
      <c r="AS505">
        <v>0</v>
      </c>
      <c r="AT505">
        <v>0</v>
      </c>
      <c r="AU505">
        <v>2024</v>
      </c>
      <c r="AY505">
        <v>0</v>
      </c>
      <c r="AZ505">
        <v>0</v>
      </c>
      <c r="BA505" s="82" t="s">
        <v>398</v>
      </c>
      <c r="BB505">
        <v>2159</v>
      </c>
      <c r="BC505">
        <v>0</v>
      </c>
      <c r="BD505" s="92"/>
      <c r="BE505" s="92"/>
      <c r="BF505">
        <v>0</v>
      </c>
      <c r="BG505">
        <v>0</v>
      </c>
      <c r="BH505">
        <v>0</v>
      </c>
      <c r="BI505" s="92"/>
      <c r="BJ505" s="92"/>
      <c r="BK505" s="92"/>
      <c r="BL505">
        <v>0</v>
      </c>
    </row>
    <row r="506" spans="1:64" x14ac:dyDescent="0.25">
      <c r="A506" s="82" t="s">
        <v>297</v>
      </c>
      <c r="B506" s="82" t="s">
        <v>397</v>
      </c>
      <c r="C506" s="82" t="s">
        <v>98</v>
      </c>
      <c r="D506" s="82" t="s">
        <v>303</v>
      </c>
      <c r="E506" s="82" t="s">
        <v>304</v>
      </c>
      <c r="F506" s="82" t="s">
        <v>376</v>
      </c>
      <c r="G506" s="82" t="s">
        <v>376</v>
      </c>
      <c r="H506">
        <v>0</v>
      </c>
      <c r="I506">
        <v>0</v>
      </c>
      <c r="J506">
        <v>0</v>
      </c>
      <c r="K506" s="92"/>
      <c r="L506">
        <v>0</v>
      </c>
      <c r="M506" s="92"/>
      <c r="N506" s="92"/>
      <c r="O506" s="92"/>
      <c r="P506">
        <v>0</v>
      </c>
      <c r="Q506" s="92"/>
      <c r="R506" s="92"/>
      <c r="S506">
        <v>-1</v>
      </c>
      <c r="T506">
        <v>0</v>
      </c>
      <c r="U506" s="82" t="s">
        <v>160</v>
      </c>
      <c r="V506" s="92"/>
      <c r="W506">
        <v>0</v>
      </c>
      <c r="X506" s="92"/>
      <c r="Y506">
        <v>0</v>
      </c>
      <c r="Z506">
        <v>0</v>
      </c>
      <c r="AA506">
        <v>0</v>
      </c>
      <c r="AB506">
        <v>0</v>
      </c>
      <c r="AC506">
        <v>-1</v>
      </c>
      <c r="AD506">
        <v>0</v>
      </c>
      <c r="AE506">
        <v>0</v>
      </c>
      <c r="AF506">
        <v>0</v>
      </c>
      <c r="AG506">
        <v>0</v>
      </c>
      <c r="AH506">
        <v>0</v>
      </c>
      <c r="AK506">
        <v>0</v>
      </c>
      <c r="AM506">
        <v>0</v>
      </c>
      <c r="AO506" s="92"/>
      <c r="AP506" s="82" t="s">
        <v>363</v>
      </c>
      <c r="AQ506" s="82" t="s">
        <v>326</v>
      </c>
      <c r="AR506" s="82"/>
      <c r="AS506">
        <v>0</v>
      </c>
      <c r="AT506">
        <v>0</v>
      </c>
      <c r="AU506">
        <v>2024</v>
      </c>
      <c r="AY506">
        <v>0</v>
      </c>
      <c r="AZ506">
        <v>0</v>
      </c>
      <c r="BA506" s="82" t="s">
        <v>398</v>
      </c>
      <c r="BB506">
        <v>2160</v>
      </c>
      <c r="BC506">
        <v>0</v>
      </c>
      <c r="BD506" s="92"/>
      <c r="BE506" s="92"/>
      <c r="BF506">
        <v>0</v>
      </c>
      <c r="BG506">
        <v>0</v>
      </c>
      <c r="BH506">
        <v>0</v>
      </c>
      <c r="BI506" s="92"/>
      <c r="BJ506" s="92"/>
      <c r="BK506" s="92"/>
      <c r="BL506">
        <v>0</v>
      </c>
    </row>
    <row r="507" spans="1:64" x14ac:dyDescent="0.25">
      <c r="A507" s="82" t="s">
        <v>297</v>
      </c>
      <c r="B507" s="82" t="s">
        <v>397</v>
      </c>
      <c r="C507" s="82" t="s">
        <v>98</v>
      </c>
      <c r="D507" s="82" t="s">
        <v>307</v>
      </c>
      <c r="E507" s="82" t="s">
        <v>60</v>
      </c>
      <c r="F507" s="82" t="s">
        <v>377</v>
      </c>
      <c r="G507" s="82" t="s">
        <v>377</v>
      </c>
      <c r="H507">
        <v>0</v>
      </c>
      <c r="I507">
        <v>0</v>
      </c>
      <c r="J507">
        <v>0</v>
      </c>
      <c r="K507" s="92"/>
      <c r="L507">
        <v>3.6208889468980487E-6</v>
      </c>
      <c r="M507" s="92"/>
      <c r="N507" s="92"/>
      <c r="O507" s="92"/>
      <c r="P507">
        <v>0</v>
      </c>
      <c r="Q507" s="92"/>
      <c r="R507" s="92"/>
      <c r="S507">
        <v>-1</v>
      </c>
      <c r="T507">
        <v>0</v>
      </c>
      <c r="U507" s="82" t="s">
        <v>378</v>
      </c>
      <c r="V507" s="92"/>
      <c r="W507">
        <v>0</v>
      </c>
      <c r="X507" s="92"/>
      <c r="Y507">
        <v>0</v>
      </c>
      <c r="Z507">
        <v>0</v>
      </c>
      <c r="AA507">
        <v>0</v>
      </c>
      <c r="AB507">
        <v>0</v>
      </c>
      <c r="AC507">
        <v>-1</v>
      </c>
      <c r="AD507">
        <v>0</v>
      </c>
      <c r="AE507">
        <v>0</v>
      </c>
      <c r="AF507">
        <v>0</v>
      </c>
      <c r="AG507">
        <v>0</v>
      </c>
      <c r="AH507">
        <v>0</v>
      </c>
      <c r="AK507">
        <v>0</v>
      </c>
      <c r="AM507">
        <v>0</v>
      </c>
      <c r="AO507" s="92"/>
      <c r="AP507" s="82" t="s">
        <v>347</v>
      </c>
      <c r="AQ507" s="82" t="s">
        <v>379</v>
      </c>
      <c r="AR507" s="82"/>
      <c r="AS507">
        <v>0</v>
      </c>
      <c r="AT507">
        <v>0</v>
      </c>
      <c r="AU507">
        <v>2024</v>
      </c>
      <c r="AY507">
        <v>0</v>
      </c>
      <c r="AZ507">
        <v>0</v>
      </c>
      <c r="BA507" s="82" t="s">
        <v>398</v>
      </c>
      <c r="BB507">
        <v>2161</v>
      </c>
      <c r="BC507">
        <v>0</v>
      </c>
      <c r="BD507" s="92"/>
      <c r="BE507" s="92"/>
      <c r="BF507">
        <v>0</v>
      </c>
      <c r="BG507">
        <v>0</v>
      </c>
      <c r="BH507">
        <v>0</v>
      </c>
      <c r="BI507" s="92"/>
      <c r="BJ507" s="92"/>
      <c r="BK507" s="92"/>
      <c r="BL507">
        <v>0</v>
      </c>
    </row>
    <row r="508" spans="1:64" x14ac:dyDescent="0.25">
      <c r="A508" s="82" t="s">
        <v>297</v>
      </c>
      <c r="B508" s="82" t="s">
        <v>397</v>
      </c>
      <c r="C508" s="82" t="s">
        <v>98</v>
      </c>
      <c r="D508" s="82" t="s">
        <v>311</v>
      </c>
      <c r="E508" s="82" t="s">
        <v>312</v>
      </c>
      <c r="F508" s="82" t="s">
        <v>377</v>
      </c>
      <c r="G508" s="82" t="s">
        <v>377</v>
      </c>
      <c r="H508">
        <v>0</v>
      </c>
      <c r="I508">
        <v>0</v>
      </c>
      <c r="J508">
        <v>0</v>
      </c>
      <c r="K508" s="92"/>
      <c r="L508">
        <v>1.8104444734490244E-6</v>
      </c>
      <c r="M508" s="92"/>
      <c r="N508" s="92"/>
      <c r="O508" s="92"/>
      <c r="P508">
        <v>0</v>
      </c>
      <c r="Q508" s="92"/>
      <c r="R508" s="92"/>
      <c r="S508">
        <v>-1</v>
      </c>
      <c r="T508">
        <v>0</v>
      </c>
      <c r="U508" s="82" t="s">
        <v>378</v>
      </c>
      <c r="V508" s="92"/>
      <c r="W508">
        <v>0</v>
      </c>
      <c r="X508" s="92"/>
      <c r="Y508">
        <v>0</v>
      </c>
      <c r="Z508">
        <v>0</v>
      </c>
      <c r="AA508">
        <v>0</v>
      </c>
      <c r="AB508">
        <v>0</v>
      </c>
      <c r="AC508">
        <v>-1</v>
      </c>
      <c r="AD508">
        <v>0</v>
      </c>
      <c r="AE508">
        <v>0</v>
      </c>
      <c r="AF508">
        <v>0</v>
      </c>
      <c r="AG508">
        <v>0</v>
      </c>
      <c r="AH508">
        <v>0</v>
      </c>
      <c r="AK508">
        <v>0</v>
      </c>
      <c r="AM508">
        <v>0</v>
      </c>
      <c r="AO508" s="92"/>
      <c r="AP508" s="82" t="s">
        <v>347</v>
      </c>
      <c r="AQ508" s="82" t="s">
        <v>379</v>
      </c>
      <c r="AR508" s="82"/>
      <c r="AS508">
        <v>0</v>
      </c>
      <c r="AT508">
        <v>0</v>
      </c>
      <c r="AU508">
        <v>2024</v>
      </c>
      <c r="AY508">
        <v>0</v>
      </c>
      <c r="AZ508">
        <v>0</v>
      </c>
      <c r="BA508" s="82" t="s">
        <v>398</v>
      </c>
      <c r="BB508">
        <v>2162</v>
      </c>
      <c r="BC508">
        <v>0</v>
      </c>
      <c r="BD508" s="92"/>
      <c r="BE508" s="92"/>
      <c r="BF508">
        <v>0</v>
      </c>
      <c r="BG508">
        <v>0</v>
      </c>
      <c r="BH508">
        <v>0</v>
      </c>
      <c r="BI508" s="92"/>
      <c r="BJ508" s="92"/>
      <c r="BK508" s="92"/>
      <c r="BL508">
        <v>0</v>
      </c>
    </row>
    <row r="509" spans="1:64" x14ac:dyDescent="0.25">
      <c r="A509" s="82" t="s">
        <v>297</v>
      </c>
      <c r="B509" s="82" t="s">
        <v>397</v>
      </c>
      <c r="C509" s="82" t="s">
        <v>98</v>
      </c>
      <c r="D509" s="82" t="s">
        <v>306</v>
      </c>
      <c r="E509" s="82" t="s">
        <v>59</v>
      </c>
      <c r="F509" s="82" t="s">
        <v>380</v>
      </c>
      <c r="G509" s="82" t="s">
        <v>380</v>
      </c>
      <c r="H509">
        <v>0</v>
      </c>
      <c r="I509">
        <v>0</v>
      </c>
      <c r="J509">
        <v>0</v>
      </c>
      <c r="K509" s="92"/>
      <c r="L509">
        <v>7.2417778937960975E-6</v>
      </c>
      <c r="M509" s="92"/>
      <c r="N509" s="92"/>
      <c r="O509" s="92"/>
      <c r="P509">
        <v>0</v>
      </c>
      <c r="Q509" s="92"/>
      <c r="R509" s="92"/>
      <c r="S509">
        <v>-1</v>
      </c>
      <c r="T509">
        <v>0</v>
      </c>
      <c r="U509" s="82" t="s">
        <v>378</v>
      </c>
      <c r="V509" s="92"/>
      <c r="W509">
        <v>0</v>
      </c>
      <c r="X509" s="92"/>
      <c r="Y509">
        <v>0</v>
      </c>
      <c r="Z509">
        <v>0</v>
      </c>
      <c r="AA509">
        <v>0</v>
      </c>
      <c r="AB509">
        <v>0</v>
      </c>
      <c r="AC509">
        <v>-1</v>
      </c>
      <c r="AD509">
        <v>0</v>
      </c>
      <c r="AE509">
        <v>0</v>
      </c>
      <c r="AF509">
        <v>0</v>
      </c>
      <c r="AG509">
        <v>0</v>
      </c>
      <c r="AH509">
        <v>0</v>
      </c>
      <c r="AK509">
        <v>0</v>
      </c>
      <c r="AM509">
        <v>0</v>
      </c>
      <c r="AO509" s="92"/>
      <c r="AP509" s="82" t="s">
        <v>357</v>
      </c>
      <c r="AQ509" s="82" t="s">
        <v>381</v>
      </c>
      <c r="AR509" s="82"/>
      <c r="AS509">
        <v>0</v>
      </c>
      <c r="AT509">
        <v>0</v>
      </c>
      <c r="AU509">
        <v>2024</v>
      </c>
      <c r="AY509">
        <v>0</v>
      </c>
      <c r="AZ509">
        <v>0</v>
      </c>
      <c r="BA509" s="82" t="s">
        <v>398</v>
      </c>
      <c r="BB509">
        <v>2163</v>
      </c>
      <c r="BC509">
        <v>0</v>
      </c>
      <c r="BD509" s="92"/>
      <c r="BE509" s="92"/>
      <c r="BF509">
        <v>0</v>
      </c>
      <c r="BG509">
        <v>0</v>
      </c>
      <c r="BH509">
        <v>0</v>
      </c>
      <c r="BI509" s="92"/>
      <c r="BJ509" s="92"/>
      <c r="BK509" s="92"/>
      <c r="BL509">
        <v>0</v>
      </c>
    </row>
    <row r="510" spans="1:64" x14ac:dyDescent="0.25">
      <c r="A510" s="82" t="s">
        <v>297</v>
      </c>
      <c r="B510" s="82" t="s">
        <v>397</v>
      </c>
      <c r="C510" s="82" t="s">
        <v>98</v>
      </c>
      <c r="D510" s="82" t="s">
        <v>305</v>
      </c>
      <c r="E510" s="82" t="s">
        <v>58</v>
      </c>
      <c r="F510" s="82" t="s">
        <v>382</v>
      </c>
      <c r="G510" s="82" t="s">
        <v>382</v>
      </c>
      <c r="H510">
        <v>0</v>
      </c>
      <c r="I510">
        <v>0</v>
      </c>
      <c r="J510">
        <v>0</v>
      </c>
      <c r="K510" s="92"/>
      <c r="L510">
        <v>1.8104444734490244E-6</v>
      </c>
      <c r="M510" s="92"/>
      <c r="N510" s="92"/>
      <c r="O510" s="92"/>
      <c r="P510">
        <v>0</v>
      </c>
      <c r="Q510" s="92"/>
      <c r="R510" s="92"/>
      <c r="S510">
        <v>-1</v>
      </c>
      <c r="T510">
        <v>0</v>
      </c>
      <c r="U510" s="82" t="s">
        <v>378</v>
      </c>
      <c r="V510" s="92"/>
      <c r="W510">
        <v>0</v>
      </c>
      <c r="X510" s="92"/>
      <c r="Y510">
        <v>0</v>
      </c>
      <c r="Z510">
        <v>0</v>
      </c>
      <c r="AA510">
        <v>0</v>
      </c>
      <c r="AB510">
        <v>0</v>
      </c>
      <c r="AC510">
        <v>-1</v>
      </c>
      <c r="AD510">
        <v>0</v>
      </c>
      <c r="AE510">
        <v>0</v>
      </c>
      <c r="AF510">
        <v>0</v>
      </c>
      <c r="AG510">
        <v>0</v>
      </c>
      <c r="AH510">
        <v>0</v>
      </c>
      <c r="AK510">
        <v>0</v>
      </c>
      <c r="AM510">
        <v>0</v>
      </c>
      <c r="AO510" s="92"/>
      <c r="AP510" s="82" t="s">
        <v>359</v>
      </c>
      <c r="AQ510" s="82" t="s">
        <v>383</v>
      </c>
      <c r="AR510" s="82"/>
      <c r="AS510">
        <v>0</v>
      </c>
      <c r="AT510">
        <v>0</v>
      </c>
      <c r="AU510">
        <v>2024</v>
      </c>
      <c r="AY510">
        <v>0</v>
      </c>
      <c r="AZ510">
        <v>0</v>
      </c>
      <c r="BA510" s="82" t="s">
        <v>398</v>
      </c>
      <c r="BB510">
        <v>2164</v>
      </c>
      <c r="BC510">
        <v>0</v>
      </c>
      <c r="BD510" s="92"/>
      <c r="BE510" s="92"/>
      <c r="BF510">
        <v>0</v>
      </c>
      <c r="BG510">
        <v>0</v>
      </c>
      <c r="BH510">
        <v>0</v>
      </c>
      <c r="BI510" s="92"/>
      <c r="BJ510" s="92"/>
      <c r="BK510" s="92"/>
      <c r="BL510">
        <v>0</v>
      </c>
    </row>
    <row r="511" spans="1:64" x14ac:dyDescent="0.25">
      <c r="A511" s="82" t="s">
        <v>297</v>
      </c>
      <c r="B511" s="82" t="s">
        <v>397</v>
      </c>
      <c r="C511" s="82" t="s">
        <v>98</v>
      </c>
      <c r="D511" s="82" t="s">
        <v>307</v>
      </c>
      <c r="E511" s="82" t="s">
        <v>60</v>
      </c>
      <c r="F511" s="82" t="s">
        <v>382</v>
      </c>
      <c r="G511" s="82" t="s">
        <v>382</v>
      </c>
      <c r="H511">
        <v>0</v>
      </c>
      <c r="I511">
        <v>0</v>
      </c>
      <c r="J511">
        <v>0</v>
      </c>
      <c r="K511" s="92"/>
      <c r="L511">
        <v>1.8104444734490244E-6</v>
      </c>
      <c r="M511" s="92"/>
      <c r="N511" s="92"/>
      <c r="O511" s="92"/>
      <c r="P511">
        <v>0</v>
      </c>
      <c r="Q511" s="92"/>
      <c r="R511" s="92"/>
      <c r="S511">
        <v>-1</v>
      </c>
      <c r="T511">
        <v>0</v>
      </c>
      <c r="U511" s="82" t="s">
        <v>378</v>
      </c>
      <c r="V511" s="92"/>
      <c r="W511">
        <v>0</v>
      </c>
      <c r="X511" s="92"/>
      <c r="Y511">
        <v>0</v>
      </c>
      <c r="Z511">
        <v>0</v>
      </c>
      <c r="AA511">
        <v>0</v>
      </c>
      <c r="AB511">
        <v>0</v>
      </c>
      <c r="AC511">
        <v>-1</v>
      </c>
      <c r="AD511">
        <v>0</v>
      </c>
      <c r="AE511">
        <v>0</v>
      </c>
      <c r="AF511">
        <v>0</v>
      </c>
      <c r="AG511">
        <v>0</v>
      </c>
      <c r="AH511">
        <v>0</v>
      </c>
      <c r="AK511">
        <v>0</v>
      </c>
      <c r="AM511">
        <v>0</v>
      </c>
      <c r="AO511" s="92"/>
      <c r="AP511" s="82" t="s">
        <v>359</v>
      </c>
      <c r="AQ511" s="82" t="s">
        <v>383</v>
      </c>
      <c r="AR511" s="82"/>
      <c r="AS511">
        <v>0</v>
      </c>
      <c r="AT511">
        <v>0</v>
      </c>
      <c r="AU511">
        <v>2024</v>
      </c>
      <c r="AY511">
        <v>0</v>
      </c>
      <c r="AZ511">
        <v>0</v>
      </c>
      <c r="BA511" s="82" t="s">
        <v>398</v>
      </c>
      <c r="BB511">
        <v>2165</v>
      </c>
      <c r="BC511">
        <v>0</v>
      </c>
      <c r="BD511" s="92"/>
      <c r="BE511" s="92"/>
      <c r="BF511">
        <v>0</v>
      </c>
      <c r="BG511">
        <v>0</v>
      </c>
      <c r="BH511">
        <v>0</v>
      </c>
      <c r="BI511" s="92"/>
      <c r="BJ511" s="92"/>
      <c r="BK511" s="92"/>
      <c r="BL511">
        <v>0</v>
      </c>
    </row>
    <row r="512" spans="1:64" x14ac:dyDescent="0.25">
      <c r="A512" s="82" t="s">
        <v>297</v>
      </c>
      <c r="B512" s="82" t="s">
        <v>397</v>
      </c>
      <c r="C512" s="82" t="s">
        <v>98</v>
      </c>
      <c r="D512" s="82" t="s">
        <v>308</v>
      </c>
      <c r="E512" s="82" t="s">
        <v>61</v>
      </c>
      <c r="F512" s="82" t="s">
        <v>382</v>
      </c>
      <c r="G512" s="82" t="s">
        <v>382</v>
      </c>
      <c r="H512">
        <v>0</v>
      </c>
      <c r="I512">
        <v>0</v>
      </c>
      <c r="J512">
        <v>0</v>
      </c>
      <c r="K512" s="92"/>
      <c r="L512">
        <v>1.8104444734490244E-6</v>
      </c>
      <c r="M512" s="92"/>
      <c r="N512" s="92"/>
      <c r="O512" s="92"/>
      <c r="P512">
        <v>0</v>
      </c>
      <c r="Q512" s="92"/>
      <c r="R512" s="92"/>
      <c r="S512">
        <v>-1</v>
      </c>
      <c r="T512">
        <v>0</v>
      </c>
      <c r="U512" s="82" t="s">
        <v>378</v>
      </c>
      <c r="V512" s="92"/>
      <c r="W512">
        <v>0</v>
      </c>
      <c r="X512" s="92"/>
      <c r="Y512">
        <v>0</v>
      </c>
      <c r="Z512">
        <v>0</v>
      </c>
      <c r="AA512">
        <v>0</v>
      </c>
      <c r="AB512">
        <v>0</v>
      </c>
      <c r="AC512">
        <v>-1</v>
      </c>
      <c r="AD512">
        <v>0</v>
      </c>
      <c r="AE512">
        <v>0</v>
      </c>
      <c r="AF512">
        <v>0</v>
      </c>
      <c r="AG512">
        <v>0</v>
      </c>
      <c r="AH512">
        <v>0</v>
      </c>
      <c r="AK512">
        <v>0</v>
      </c>
      <c r="AM512">
        <v>0</v>
      </c>
      <c r="AO512" s="92"/>
      <c r="AP512" s="82" t="s">
        <v>359</v>
      </c>
      <c r="AQ512" s="82" t="s">
        <v>383</v>
      </c>
      <c r="AR512" s="82"/>
      <c r="AS512">
        <v>0</v>
      </c>
      <c r="AT512">
        <v>0</v>
      </c>
      <c r="AU512">
        <v>2024</v>
      </c>
      <c r="AY512">
        <v>0</v>
      </c>
      <c r="AZ512">
        <v>0</v>
      </c>
      <c r="BA512" s="82" t="s">
        <v>398</v>
      </c>
      <c r="BB512">
        <v>2166</v>
      </c>
      <c r="BC512">
        <v>0</v>
      </c>
      <c r="BD512" s="92"/>
      <c r="BE512" s="92"/>
      <c r="BF512">
        <v>0</v>
      </c>
      <c r="BG512">
        <v>0</v>
      </c>
      <c r="BH512">
        <v>0</v>
      </c>
      <c r="BI512" s="92"/>
      <c r="BJ512" s="92"/>
      <c r="BK512" s="92"/>
      <c r="BL512">
        <v>0</v>
      </c>
    </row>
    <row r="513" spans="1:64" x14ac:dyDescent="0.25">
      <c r="A513" s="82" t="s">
        <v>297</v>
      </c>
      <c r="B513" s="82" t="s">
        <v>397</v>
      </c>
      <c r="C513" s="82" t="s">
        <v>98</v>
      </c>
      <c r="D513" s="82" t="s">
        <v>313</v>
      </c>
      <c r="E513" s="82" t="s">
        <v>314</v>
      </c>
      <c r="F513" s="82" t="s">
        <v>382</v>
      </c>
      <c r="G513" s="82" t="s">
        <v>382</v>
      </c>
      <c r="H513">
        <v>0</v>
      </c>
      <c r="I513">
        <v>0</v>
      </c>
      <c r="J513">
        <v>0</v>
      </c>
      <c r="K513" s="92"/>
      <c r="L513">
        <v>1.8104444734490244E-6</v>
      </c>
      <c r="M513" s="92"/>
      <c r="N513" s="92"/>
      <c r="O513" s="92"/>
      <c r="P513">
        <v>0</v>
      </c>
      <c r="Q513" s="92"/>
      <c r="R513" s="92"/>
      <c r="S513">
        <v>-1</v>
      </c>
      <c r="T513">
        <v>0</v>
      </c>
      <c r="U513" s="82" t="s">
        <v>378</v>
      </c>
      <c r="V513" s="92"/>
      <c r="W513">
        <v>0</v>
      </c>
      <c r="X513" s="92"/>
      <c r="Y513">
        <v>0</v>
      </c>
      <c r="Z513">
        <v>0</v>
      </c>
      <c r="AA513">
        <v>0</v>
      </c>
      <c r="AB513">
        <v>0</v>
      </c>
      <c r="AC513">
        <v>-1</v>
      </c>
      <c r="AD513">
        <v>0</v>
      </c>
      <c r="AE513">
        <v>0</v>
      </c>
      <c r="AF513">
        <v>0</v>
      </c>
      <c r="AG513">
        <v>0</v>
      </c>
      <c r="AH513">
        <v>0</v>
      </c>
      <c r="AK513">
        <v>0</v>
      </c>
      <c r="AM513">
        <v>0</v>
      </c>
      <c r="AO513" s="92"/>
      <c r="AP513" s="82" t="s">
        <v>359</v>
      </c>
      <c r="AQ513" s="82" t="s">
        <v>383</v>
      </c>
      <c r="AR513" s="82"/>
      <c r="AS513">
        <v>0</v>
      </c>
      <c r="AT513">
        <v>0</v>
      </c>
      <c r="AU513">
        <v>2024</v>
      </c>
      <c r="AY513">
        <v>0</v>
      </c>
      <c r="AZ513">
        <v>0</v>
      </c>
      <c r="BA513" s="82" t="s">
        <v>398</v>
      </c>
      <c r="BB513">
        <v>2167</v>
      </c>
      <c r="BC513">
        <v>0</v>
      </c>
      <c r="BD513" s="92"/>
      <c r="BE513" s="92"/>
      <c r="BF513">
        <v>0</v>
      </c>
      <c r="BG513">
        <v>0</v>
      </c>
      <c r="BH513">
        <v>0</v>
      </c>
      <c r="BI513" s="92"/>
      <c r="BJ513" s="92"/>
      <c r="BK513" s="92"/>
      <c r="BL513">
        <v>0</v>
      </c>
    </row>
    <row r="514" spans="1:64" x14ac:dyDescent="0.25">
      <c r="A514" s="82" t="s">
        <v>297</v>
      </c>
      <c r="B514" s="82" t="s">
        <v>397</v>
      </c>
      <c r="C514" s="82" t="s">
        <v>98</v>
      </c>
      <c r="D514" s="82" t="s">
        <v>306</v>
      </c>
      <c r="E514" s="82" t="s">
        <v>59</v>
      </c>
      <c r="F514" s="82" t="s">
        <v>384</v>
      </c>
      <c r="G514" s="82" t="s">
        <v>384</v>
      </c>
      <c r="H514">
        <v>0</v>
      </c>
      <c r="I514">
        <v>0</v>
      </c>
      <c r="J514">
        <v>0</v>
      </c>
      <c r="K514" s="92"/>
      <c r="L514">
        <v>0</v>
      </c>
      <c r="M514" s="92"/>
      <c r="N514" s="92"/>
      <c r="O514" s="92"/>
      <c r="P514">
        <v>0</v>
      </c>
      <c r="Q514" s="92"/>
      <c r="R514" s="92"/>
      <c r="S514">
        <v>-1</v>
      </c>
      <c r="T514">
        <v>0</v>
      </c>
      <c r="U514" s="82" t="s">
        <v>324</v>
      </c>
      <c r="V514" s="92"/>
      <c r="W514">
        <v>0</v>
      </c>
      <c r="X514" s="92"/>
      <c r="Y514">
        <v>0</v>
      </c>
      <c r="Z514">
        <v>0</v>
      </c>
      <c r="AA514">
        <v>0</v>
      </c>
      <c r="AB514">
        <v>0</v>
      </c>
      <c r="AC514">
        <v>-1</v>
      </c>
      <c r="AD514">
        <v>0</v>
      </c>
      <c r="AE514">
        <v>0</v>
      </c>
      <c r="AF514">
        <v>0</v>
      </c>
      <c r="AG514">
        <v>0</v>
      </c>
      <c r="AH514">
        <v>0</v>
      </c>
      <c r="AK514">
        <v>0</v>
      </c>
      <c r="AM514">
        <v>0</v>
      </c>
      <c r="AO514" s="92"/>
      <c r="AP514" s="82" t="s">
        <v>351</v>
      </c>
      <c r="AQ514" s="82" t="s">
        <v>326</v>
      </c>
      <c r="AR514" s="82"/>
      <c r="AS514">
        <v>0</v>
      </c>
      <c r="AT514">
        <v>0</v>
      </c>
      <c r="AU514">
        <v>2024</v>
      </c>
      <c r="AY514">
        <v>0</v>
      </c>
      <c r="AZ514">
        <v>0</v>
      </c>
      <c r="BA514" s="82" t="s">
        <v>398</v>
      </c>
      <c r="BB514">
        <v>2168</v>
      </c>
      <c r="BC514">
        <v>0</v>
      </c>
      <c r="BD514" s="92"/>
      <c r="BE514" s="92"/>
      <c r="BF514">
        <v>0</v>
      </c>
      <c r="BG514">
        <v>0</v>
      </c>
      <c r="BH514">
        <v>0</v>
      </c>
      <c r="BI514" s="92"/>
      <c r="BJ514" s="92"/>
      <c r="BK514" s="92"/>
      <c r="BL514">
        <v>0</v>
      </c>
    </row>
    <row r="515" spans="1:64" x14ac:dyDescent="0.25">
      <c r="A515" s="82" t="s">
        <v>297</v>
      </c>
      <c r="B515" s="82" t="s">
        <v>397</v>
      </c>
      <c r="C515" s="82" t="s">
        <v>98</v>
      </c>
      <c r="D515" s="82" t="s">
        <v>311</v>
      </c>
      <c r="E515" s="82" t="s">
        <v>312</v>
      </c>
      <c r="F515" s="82" t="s">
        <v>384</v>
      </c>
      <c r="G515" s="82" t="s">
        <v>384</v>
      </c>
      <c r="H515">
        <v>0</v>
      </c>
      <c r="I515">
        <v>0</v>
      </c>
      <c r="J515">
        <v>0</v>
      </c>
      <c r="K515" s="92"/>
      <c r="L515">
        <v>0</v>
      </c>
      <c r="M515" s="92"/>
      <c r="N515" s="92"/>
      <c r="O515" s="92"/>
      <c r="P515">
        <v>0</v>
      </c>
      <c r="Q515" s="92"/>
      <c r="R515" s="92"/>
      <c r="S515">
        <v>-1</v>
      </c>
      <c r="T515">
        <v>0</v>
      </c>
      <c r="U515" s="82" t="s">
        <v>324</v>
      </c>
      <c r="V515" s="92"/>
      <c r="W515">
        <v>0</v>
      </c>
      <c r="X515" s="92"/>
      <c r="Y515">
        <v>0</v>
      </c>
      <c r="Z515">
        <v>0</v>
      </c>
      <c r="AA515">
        <v>0</v>
      </c>
      <c r="AB515">
        <v>0</v>
      </c>
      <c r="AC515">
        <v>-1</v>
      </c>
      <c r="AD515">
        <v>0</v>
      </c>
      <c r="AE515">
        <v>0</v>
      </c>
      <c r="AF515">
        <v>0</v>
      </c>
      <c r="AG515">
        <v>0</v>
      </c>
      <c r="AH515">
        <v>0</v>
      </c>
      <c r="AK515">
        <v>0</v>
      </c>
      <c r="AM515">
        <v>0</v>
      </c>
      <c r="AO515" s="92"/>
      <c r="AP515" s="82" t="s">
        <v>351</v>
      </c>
      <c r="AQ515" s="82" t="s">
        <v>326</v>
      </c>
      <c r="AR515" s="82"/>
      <c r="AS515">
        <v>0</v>
      </c>
      <c r="AT515">
        <v>0</v>
      </c>
      <c r="AU515">
        <v>2024</v>
      </c>
      <c r="AY515">
        <v>0</v>
      </c>
      <c r="AZ515">
        <v>0</v>
      </c>
      <c r="BA515" s="82" t="s">
        <v>398</v>
      </c>
      <c r="BB515">
        <v>2169</v>
      </c>
      <c r="BC515">
        <v>0</v>
      </c>
      <c r="BD515" s="92"/>
      <c r="BE515" s="92"/>
      <c r="BF515">
        <v>0</v>
      </c>
      <c r="BG515">
        <v>0</v>
      </c>
      <c r="BH515">
        <v>0</v>
      </c>
      <c r="BI515" s="92"/>
      <c r="BJ515" s="92"/>
      <c r="BK515" s="92"/>
      <c r="BL515">
        <v>0</v>
      </c>
    </row>
    <row r="516" spans="1:64" x14ac:dyDescent="0.25">
      <c r="A516" s="82" t="s">
        <v>297</v>
      </c>
      <c r="B516" s="82" t="s">
        <v>397</v>
      </c>
      <c r="C516" s="82" t="s">
        <v>98</v>
      </c>
      <c r="D516" s="82" t="s">
        <v>298</v>
      </c>
      <c r="E516" s="82" t="s">
        <v>55</v>
      </c>
      <c r="F516" s="82" t="s">
        <v>385</v>
      </c>
      <c r="G516" s="82" t="s">
        <v>385</v>
      </c>
      <c r="H516">
        <v>0</v>
      </c>
      <c r="I516">
        <v>0</v>
      </c>
      <c r="J516">
        <v>0</v>
      </c>
      <c r="K516" s="92"/>
      <c r="L516">
        <v>0</v>
      </c>
      <c r="M516" s="92"/>
      <c r="N516" s="92"/>
      <c r="O516" s="92"/>
      <c r="P516">
        <v>0</v>
      </c>
      <c r="Q516" s="92"/>
      <c r="R516" s="92"/>
      <c r="S516">
        <v>-1</v>
      </c>
      <c r="T516">
        <v>0</v>
      </c>
      <c r="U516" s="82" t="s">
        <v>324</v>
      </c>
      <c r="V516" s="92"/>
      <c r="W516">
        <v>0</v>
      </c>
      <c r="X516" s="92"/>
      <c r="Y516">
        <v>0</v>
      </c>
      <c r="Z516">
        <v>0</v>
      </c>
      <c r="AA516">
        <v>0</v>
      </c>
      <c r="AB516">
        <v>0</v>
      </c>
      <c r="AC516">
        <v>-1</v>
      </c>
      <c r="AD516">
        <v>0</v>
      </c>
      <c r="AE516">
        <v>0</v>
      </c>
      <c r="AF516">
        <v>0</v>
      </c>
      <c r="AG516">
        <v>0</v>
      </c>
      <c r="AH516">
        <v>0</v>
      </c>
      <c r="AK516">
        <v>0</v>
      </c>
      <c r="AM516">
        <v>0</v>
      </c>
      <c r="AO516" s="92"/>
      <c r="AP516" s="82" t="s">
        <v>351</v>
      </c>
      <c r="AQ516" s="82" t="s">
        <v>326</v>
      </c>
      <c r="AR516" s="82"/>
      <c r="AS516">
        <v>0</v>
      </c>
      <c r="AT516">
        <v>0</v>
      </c>
      <c r="AU516">
        <v>2024</v>
      </c>
      <c r="AY516">
        <v>0</v>
      </c>
      <c r="AZ516">
        <v>0</v>
      </c>
      <c r="BA516" s="82" t="s">
        <v>398</v>
      </c>
      <c r="BB516">
        <v>2170</v>
      </c>
      <c r="BC516">
        <v>0</v>
      </c>
      <c r="BD516" s="92"/>
      <c r="BE516" s="92"/>
      <c r="BF516">
        <v>0</v>
      </c>
      <c r="BG516">
        <v>0</v>
      </c>
      <c r="BH516">
        <v>0</v>
      </c>
      <c r="BI516" s="92"/>
      <c r="BJ516" s="92"/>
      <c r="BK516" s="92"/>
      <c r="BL516">
        <v>0</v>
      </c>
    </row>
    <row r="517" spans="1:64" x14ac:dyDescent="0.25">
      <c r="A517" s="82" t="s">
        <v>297</v>
      </c>
      <c r="B517" s="82" t="s">
        <v>397</v>
      </c>
      <c r="C517" s="82" t="s">
        <v>98</v>
      </c>
      <c r="D517" s="82" t="s">
        <v>303</v>
      </c>
      <c r="E517" s="82" t="s">
        <v>304</v>
      </c>
      <c r="F517" s="82" t="s">
        <v>385</v>
      </c>
      <c r="G517" s="82" t="s">
        <v>385</v>
      </c>
      <c r="H517">
        <v>0</v>
      </c>
      <c r="I517">
        <v>0</v>
      </c>
      <c r="J517">
        <v>0</v>
      </c>
      <c r="K517" s="92"/>
      <c r="L517">
        <v>0</v>
      </c>
      <c r="M517" s="92"/>
      <c r="N517" s="92"/>
      <c r="O517" s="92"/>
      <c r="P517">
        <v>0</v>
      </c>
      <c r="Q517" s="92"/>
      <c r="R517" s="92"/>
      <c r="S517">
        <v>-1</v>
      </c>
      <c r="T517">
        <v>0</v>
      </c>
      <c r="U517" s="82" t="s">
        <v>324</v>
      </c>
      <c r="V517" s="92"/>
      <c r="W517">
        <v>0</v>
      </c>
      <c r="X517" s="92"/>
      <c r="Y517">
        <v>0</v>
      </c>
      <c r="Z517">
        <v>0</v>
      </c>
      <c r="AA517">
        <v>0</v>
      </c>
      <c r="AB517">
        <v>0</v>
      </c>
      <c r="AC517">
        <v>-1</v>
      </c>
      <c r="AD517">
        <v>0</v>
      </c>
      <c r="AE517">
        <v>0</v>
      </c>
      <c r="AF517">
        <v>0</v>
      </c>
      <c r="AG517">
        <v>0</v>
      </c>
      <c r="AH517">
        <v>0</v>
      </c>
      <c r="AK517">
        <v>0</v>
      </c>
      <c r="AM517">
        <v>0</v>
      </c>
      <c r="AO517" s="92"/>
      <c r="AP517" s="82" t="s">
        <v>351</v>
      </c>
      <c r="AQ517" s="82" t="s">
        <v>326</v>
      </c>
      <c r="AR517" s="82"/>
      <c r="AS517">
        <v>0</v>
      </c>
      <c r="AT517">
        <v>0</v>
      </c>
      <c r="AU517">
        <v>2024</v>
      </c>
      <c r="AY517">
        <v>0</v>
      </c>
      <c r="AZ517">
        <v>0</v>
      </c>
      <c r="BA517" s="82" t="s">
        <v>398</v>
      </c>
      <c r="BB517">
        <v>2171</v>
      </c>
      <c r="BC517">
        <v>0</v>
      </c>
      <c r="BD517" s="92"/>
      <c r="BE517" s="92"/>
      <c r="BF517">
        <v>0</v>
      </c>
      <c r="BG517">
        <v>0</v>
      </c>
      <c r="BH517">
        <v>0</v>
      </c>
      <c r="BI517" s="92"/>
      <c r="BJ517" s="92"/>
      <c r="BK517" s="92"/>
      <c r="BL517">
        <v>0</v>
      </c>
    </row>
    <row r="518" spans="1:64" x14ac:dyDescent="0.25">
      <c r="A518" s="82" t="s">
        <v>297</v>
      </c>
      <c r="B518" s="82" t="s">
        <v>397</v>
      </c>
      <c r="C518" s="82" t="s">
        <v>98</v>
      </c>
      <c r="D518" s="82" t="s">
        <v>305</v>
      </c>
      <c r="E518" s="82" t="s">
        <v>58</v>
      </c>
      <c r="F518" s="82" t="s">
        <v>385</v>
      </c>
      <c r="G518" s="82" t="s">
        <v>385</v>
      </c>
      <c r="H518">
        <v>0</v>
      </c>
      <c r="I518">
        <v>0</v>
      </c>
      <c r="J518">
        <v>0</v>
      </c>
      <c r="K518" s="92"/>
      <c r="L518">
        <v>0</v>
      </c>
      <c r="M518" s="92"/>
      <c r="N518" s="92"/>
      <c r="O518" s="92"/>
      <c r="P518">
        <v>0</v>
      </c>
      <c r="Q518" s="92"/>
      <c r="R518" s="92"/>
      <c r="S518">
        <v>-1</v>
      </c>
      <c r="T518">
        <v>0</v>
      </c>
      <c r="U518" s="82" t="s">
        <v>324</v>
      </c>
      <c r="V518" s="92"/>
      <c r="W518">
        <v>0</v>
      </c>
      <c r="X518" s="92"/>
      <c r="Y518">
        <v>0</v>
      </c>
      <c r="Z518">
        <v>0</v>
      </c>
      <c r="AA518">
        <v>0</v>
      </c>
      <c r="AB518">
        <v>0</v>
      </c>
      <c r="AC518">
        <v>-1</v>
      </c>
      <c r="AD518">
        <v>0</v>
      </c>
      <c r="AE518">
        <v>0</v>
      </c>
      <c r="AF518">
        <v>0</v>
      </c>
      <c r="AG518">
        <v>0</v>
      </c>
      <c r="AH518">
        <v>0</v>
      </c>
      <c r="AK518">
        <v>0</v>
      </c>
      <c r="AM518">
        <v>0</v>
      </c>
      <c r="AO518" s="92"/>
      <c r="AP518" s="82" t="s">
        <v>351</v>
      </c>
      <c r="AQ518" s="82" t="s">
        <v>326</v>
      </c>
      <c r="AR518" s="82"/>
      <c r="AS518">
        <v>0</v>
      </c>
      <c r="AT518">
        <v>0</v>
      </c>
      <c r="AU518">
        <v>2024</v>
      </c>
      <c r="AY518">
        <v>0</v>
      </c>
      <c r="AZ518">
        <v>0</v>
      </c>
      <c r="BA518" s="82" t="s">
        <v>398</v>
      </c>
      <c r="BB518">
        <v>2172</v>
      </c>
      <c r="BC518">
        <v>0</v>
      </c>
      <c r="BD518" s="92"/>
      <c r="BE518" s="92"/>
      <c r="BF518">
        <v>0</v>
      </c>
      <c r="BG518">
        <v>0</v>
      </c>
      <c r="BH518">
        <v>0</v>
      </c>
      <c r="BI518" s="92"/>
      <c r="BJ518" s="92"/>
      <c r="BK518" s="92"/>
      <c r="BL518">
        <v>0</v>
      </c>
    </row>
    <row r="519" spans="1:64" x14ac:dyDescent="0.25">
      <c r="A519" s="82" t="s">
        <v>297</v>
      </c>
      <c r="B519" s="82" t="s">
        <v>397</v>
      </c>
      <c r="C519" s="82" t="s">
        <v>98</v>
      </c>
      <c r="D519" s="82" t="s">
        <v>306</v>
      </c>
      <c r="E519" s="82" t="s">
        <v>59</v>
      </c>
      <c r="F519" s="82" t="s">
        <v>385</v>
      </c>
      <c r="G519" s="82" t="s">
        <v>385</v>
      </c>
      <c r="H519">
        <v>0</v>
      </c>
      <c r="I519">
        <v>0</v>
      </c>
      <c r="J519">
        <v>0</v>
      </c>
      <c r="K519" s="92"/>
      <c r="L519">
        <v>0</v>
      </c>
      <c r="M519" s="92"/>
      <c r="N519" s="92"/>
      <c r="O519" s="92"/>
      <c r="P519">
        <v>0</v>
      </c>
      <c r="Q519" s="92"/>
      <c r="R519" s="92"/>
      <c r="S519">
        <v>-1</v>
      </c>
      <c r="T519">
        <v>0</v>
      </c>
      <c r="U519" s="82" t="s">
        <v>324</v>
      </c>
      <c r="V519" s="92"/>
      <c r="W519">
        <v>0</v>
      </c>
      <c r="X519" s="92"/>
      <c r="Y519">
        <v>0</v>
      </c>
      <c r="Z519">
        <v>0</v>
      </c>
      <c r="AA519">
        <v>0</v>
      </c>
      <c r="AB519">
        <v>0</v>
      </c>
      <c r="AC519">
        <v>-1</v>
      </c>
      <c r="AD519">
        <v>0</v>
      </c>
      <c r="AE519">
        <v>0</v>
      </c>
      <c r="AF519">
        <v>0</v>
      </c>
      <c r="AG519">
        <v>0</v>
      </c>
      <c r="AH519">
        <v>0</v>
      </c>
      <c r="AK519">
        <v>0</v>
      </c>
      <c r="AM519">
        <v>0</v>
      </c>
      <c r="AO519" s="92"/>
      <c r="AP519" s="82" t="s">
        <v>351</v>
      </c>
      <c r="AQ519" s="82" t="s">
        <v>326</v>
      </c>
      <c r="AR519" s="82"/>
      <c r="AS519">
        <v>0</v>
      </c>
      <c r="AT519">
        <v>0</v>
      </c>
      <c r="AU519">
        <v>2024</v>
      </c>
      <c r="AY519">
        <v>0</v>
      </c>
      <c r="AZ519">
        <v>0</v>
      </c>
      <c r="BA519" s="82" t="s">
        <v>398</v>
      </c>
      <c r="BB519">
        <v>2173</v>
      </c>
      <c r="BC519">
        <v>0</v>
      </c>
      <c r="BD519" s="92"/>
      <c r="BE519" s="92"/>
      <c r="BF519">
        <v>0</v>
      </c>
      <c r="BG519">
        <v>0</v>
      </c>
      <c r="BH519">
        <v>0</v>
      </c>
      <c r="BI519" s="92"/>
      <c r="BJ519" s="92"/>
      <c r="BK519" s="92"/>
      <c r="BL519">
        <v>0</v>
      </c>
    </row>
    <row r="520" spans="1:64" x14ac:dyDescent="0.25">
      <c r="A520" s="82" t="s">
        <v>297</v>
      </c>
      <c r="B520" s="82" t="s">
        <v>397</v>
      </c>
      <c r="C520" s="82" t="s">
        <v>98</v>
      </c>
      <c r="D520" s="82" t="s">
        <v>307</v>
      </c>
      <c r="E520" s="82" t="s">
        <v>60</v>
      </c>
      <c r="F520" s="82" t="s">
        <v>385</v>
      </c>
      <c r="G520" s="82" t="s">
        <v>385</v>
      </c>
      <c r="H520">
        <v>0</v>
      </c>
      <c r="I520">
        <v>0</v>
      </c>
      <c r="J520">
        <v>0</v>
      </c>
      <c r="K520" s="92"/>
      <c r="L520">
        <v>0</v>
      </c>
      <c r="M520" s="92"/>
      <c r="N520" s="92"/>
      <c r="O520" s="92"/>
      <c r="P520">
        <v>0</v>
      </c>
      <c r="Q520" s="92"/>
      <c r="R520" s="92"/>
      <c r="S520">
        <v>-1</v>
      </c>
      <c r="T520">
        <v>0</v>
      </c>
      <c r="U520" s="82" t="s">
        <v>324</v>
      </c>
      <c r="V520" s="92"/>
      <c r="W520">
        <v>0</v>
      </c>
      <c r="X520" s="92"/>
      <c r="Y520">
        <v>0</v>
      </c>
      <c r="Z520">
        <v>0</v>
      </c>
      <c r="AA520">
        <v>0</v>
      </c>
      <c r="AB520">
        <v>0</v>
      </c>
      <c r="AC520">
        <v>-1</v>
      </c>
      <c r="AD520">
        <v>0</v>
      </c>
      <c r="AE520">
        <v>0</v>
      </c>
      <c r="AF520">
        <v>0</v>
      </c>
      <c r="AG520">
        <v>0</v>
      </c>
      <c r="AH520">
        <v>0</v>
      </c>
      <c r="AK520">
        <v>0</v>
      </c>
      <c r="AM520">
        <v>0</v>
      </c>
      <c r="AO520" s="92"/>
      <c r="AP520" s="82" t="s">
        <v>351</v>
      </c>
      <c r="AQ520" s="82" t="s">
        <v>326</v>
      </c>
      <c r="AR520" s="82"/>
      <c r="AS520">
        <v>0</v>
      </c>
      <c r="AT520">
        <v>0</v>
      </c>
      <c r="AU520">
        <v>2024</v>
      </c>
      <c r="AY520">
        <v>0</v>
      </c>
      <c r="AZ520">
        <v>0</v>
      </c>
      <c r="BA520" s="82" t="s">
        <v>398</v>
      </c>
      <c r="BB520">
        <v>2174</v>
      </c>
      <c r="BC520">
        <v>0</v>
      </c>
      <c r="BD520" s="92"/>
      <c r="BE520" s="92"/>
      <c r="BF520">
        <v>0</v>
      </c>
      <c r="BG520">
        <v>0</v>
      </c>
      <c r="BH520">
        <v>0</v>
      </c>
      <c r="BI520" s="92"/>
      <c r="BJ520" s="92"/>
      <c r="BK520" s="92"/>
      <c r="BL520">
        <v>0</v>
      </c>
    </row>
    <row r="521" spans="1:64" x14ac:dyDescent="0.25">
      <c r="A521" s="82" t="s">
        <v>297</v>
      </c>
      <c r="B521" s="82" t="s">
        <v>397</v>
      </c>
      <c r="C521" s="82" t="s">
        <v>98</v>
      </c>
      <c r="D521" s="82" t="s">
        <v>308</v>
      </c>
      <c r="E521" s="82" t="s">
        <v>61</v>
      </c>
      <c r="F521" s="82" t="s">
        <v>385</v>
      </c>
      <c r="G521" s="82" t="s">
        <v>385</v>
      </c>
      <c r="H521">
        <v>0</v>
      </c>
      <c r="I521">
        <v>0</v>
      </c>
      <c r="J521">
        <v>0</v>
      </c>
      <c r="K521" s="92"/>
      <c r="L521">
        <v>0</v>
      </c>
      <c r="M521" s="92"/>
      <c r="N521" s="92"/>
      <c r="O521" s="92"/>
      <c r="P521">
        <v>0</v>
      </c>
      <c r="Q521" s="92"/>
      <c r="R521" s="92"/>
      <c r="S521">
        <v>-1</v>
      </c>
      <c r="T521">
        <v>0</v>
      </c>
      <c r="U521" s="82" t="s">
        <v>324</v>
      </c>
      <c r="V521" s="92"/>
      <c r="W521">
        <v>0</v>
      </c>
      <c r="X521" s="92"/>
      <c r="Y521">
        <v>0</v>
      </c>
      <c r="Z521">
        <v>0</v>
      </c>
      <c r="AA521">
        <v>0</v>
      </c>
      <c r="AB521">
        <v>0</v>
      </c>
      <c r="AC521">
        <v>-1</v>
      </c>
      <c r="AD521">
        <v>0</v>
      </c>
      <c r="AE521">
        <v>0</v>
      </c>
      <c r="AF521">
        <v>0</v>
      </c>
      <c r="AG521">
        <v>0</v>
      </c>
      <c r="AH521">
        <v>0</v>
      </c>
      <c r="AK521">
        <v>0</v>
      </c>
      <c r="AM521">
        <v>0</v>
      </c>
      <c r="AO521" s="92"/>
      <c r="AP521" s="82" t="s">
        <v>351</v>
      </c>
      <c r="AQ521" s="82" t="s">
        <v>326</v>
      </c>
      <c r="AR521" s="82"/>
      <c r="AS521">
        <v>0</v>
      </c>
      <c r="AT521">
        <v>0</v>
      </c>
      <c r="AU521">
        <v>2024</v>
      </c>
      <c r="AY521">
        <v>0</v>
      </c>
      <c r="AZ521">
        <v>0</v>
      </c>
      <c r="BA521" s="82" t="s">
        <v>398</v>
      </c>
      <c r="BB521">
        <v>2175</v>
      </c>
      <c r="BC521">
        <v>0</v>
      </c>
      <c r="BD521" s="92"/>
      <c r="BE521" s="92"/>
      <c r="BF521">
        <v>0</v>
      </c>
      <c r="BG521">
        <v>0</v>
      </c>
      <c r="BH521">
        <v>0</v>
      </c>
      <c r="BI521" s="92"/>
      <c r="BJ521" s="92"/>
      <c r="BK521" s="92"/>
      <c r="BL521">
        <v>0</v>
      </c>
    </row>
    <row r="522" spans="1:64" x14ac:dyDescent="0.25">
      <c r="A522" s="82" t="s">
        <v>297</v>
      </c>
      <c r="B522" s="82" t="s">
        <v>397</v>
      </c>
      <c r="C522" s="82" t="s">
        <v>98</v>
      </c>
      <c r="D522" s="82" t="s">
        <v>309</v>
      </c>
      <c r="E522" s="82" t="s">
        <v>310</v>
      </c>
      <c r="F522" s="82" t="s">
        <v>385</v>
      </c>
      <c r="G522" s="82" t="s">
        <v>385</v>
      </c>
      <c r="H522">
        <v>0</v>
      </c>
      <c r="I522">
        <v>0</v>
      </c>
      <c r="J522">
        <v>0</v>
      </c>
      <c r="K522" s="92"/>
      <c r="L522">
        <v>0</v>
      </c>
      <c r="M522" s="92"/>
      <c r="N522" s="92"/>
      <c r="O522" s="92"/>
      <c r="P522">
        <v>0</v>
      </c>
      <c r="Q522" s="92"/>
      <c r="R522" s="92"/>
      <c r="S522">
        <v>-1</v>
      </c>
      <c r="T522">
        <v>0</v>
      </c>
      <c r="U522" s="82" t="s">
        <v>324</v>
      </c>
      <c r="V522" s="92"/>
      <c r="W522">
        <v>0</v>
      </c>
      <c r="X522" s="92"/>
      <c r="Y522">
        <v>0</v>
      </c>
      <c r="Z522">
        <v>0</v>
      </c>
      <c r="AA522">
        <v>0</v>
      </c>
      <c r="AB522">
        <v>0</v>
      </c>
      <c r="AC522">
        <v>-1</v>
      </c>
      <c r="AD522">
        <v>0</v>
      </c>
      <c r="AE522">
        <v>0</v>
      </c>
      <c r="AF522">
        <v>0</v>
      </c>
      <c r="AG522">
        <v>0</v>
      </c>
      <c r="AH522">
        <v>0</v>
      </c>
      <c r="AK522">
        <v>0</v>
      </c>
      <c r="AM522">
        <v>0</v>
      </c>
      <c r="AO522" s="92"/>
      <c r="AP522" s="82" t="s">
        <v>351</v>
      </c>
      <c r="AQ522" s="82" t="s">
        <v>326</v>
      </c>
      <c r="AR522" s="82"/>
      <c r="AS522">
        <v>0</v>
      </c>
      <c r="AT522">
        <v>0</v>
      </c>
      <c r="AU522">
        <v>2024</v>
      </c>
      <c r="AY522">
        <v>0</v>
      </c>
      <c r="AZ522">
        <v>0</v>
      </c>
      <c r="BA522" s="82" t="s">
        <v>398</v>
      </c>
      <c r="BB522">
        <v>2176</v>
      </c>
      <c r="BC522">
        <v>0</v>
      </c>
      <c r="BD522" s="92"/>
      <c r="BE522" s="92"/>
      <c r="BF522">
        <v>0</v>
      </c>
      <c r="BG522">
        <v>0</v>
      </c>
      <c r="BH522">
        <v>0</v>
      </c>
      <c r="BI522" s="92"/>
      <c r="BJ522" s="92"/>
      <c r="BK522" s="92"/>
      <c r="BL522">
        <v>0</v>
      </c>
    </row>
    <row r="523" spans="1:64" x14ac:dyDescent="0.25">
      <c r="A523" s="82" t="s">
        <v>297</v>
      </c>
      <c r="B523" s="82" t="s">
        <v>397</v>
      </c>
      <c r="C523" s="82" t="s">
        <v>98</v>
      </c>
      <c r="D523" s="82" t="s">
        <v>311</v>
      </c>
      <c r="E523" s="82" t="s">
        <v>312</v>
      </c>
      <c r="F523" s="82" t="s">
        <v>385</v>
      </c>
      <c r="G523" s="82" t="s">
        <v>385</v>
      </c>
      <c r="H523">
        <v>0</v>
      </c>
      <c r="I523">
        <v>0</v>
      </c>
      <c r="J523">
        <v>0</v>
      </c>
      <c r="K523" s="92"/>
      <c r="L523">
        <v>0</v>
      </c>
      <c r="M523" s="92"/>
      <c r="N523" s="92"/>
      <c r="O523" s="92"/>
      <c r="P523">
        <v>0</v>
      </c>
      <c r="Q523" s="92"/>
      <c r="R523" s="92"/>
      <c r="S523">
        <v>-1</v>
      </c>
      <c r="T523">
        <v>0</v>
      </c>
      <c r="U523" s="82" t="s">
        <v>324</v>
      </c>
      <c r="V523" s="92"/>
      <c r="W523">
        <v>0</v>
      </c>
      <c r="X523" s="92"/>
      <c r="Y523">
        <v>0</v>
      </c>
      <c r="Z523">
        <v>0</v>
      </c>
      <c r="AA523">
        <v>0</v>
      </c>
      <c r="AB523">
        <v>0</v>
      </c>
      <c r="AC523">
        <v>-1</v>
      </c>
      <c r="AD523">
        <v>0</v>
      </c>
      <c r="AE523">
        <v>0</v>
      </c>
      <c r="AF523">
        <v>0</v>
      </c>
      <c r="AG523">
        <v>0</v>
      </c>
      <c r="AH523">
        <v>0</v>
      </c>
      <c r="AK523">
        <v>0</v>
      </c>
      <c r="AM523">
        <v>0</v>
      </c>
      <c r="AO523" s="92"/>
      <c r="AP523" s="82" t="s">
        <v>351</v>
      </c>
      <c r="AQ523" s="82" t="s">
        <v>326</v>
      </c>
      <c r="AR523" s="82"/>
      <c r="AS523">
        <v>0</v>
      </c>
      <c r="AT523">
        <v>0</v>
      </c>
      <c r="AU523">
        <v>2024</v>
      </c>
      <c r="AY523">
        <v>0</v>
      </c>
      <c r="AZ523">
        <v>0</v>
      </c>
      <c r="BA523" s="82" t="s">
        <v>398</v>
      </c>
      <c r="BB523">
        <v>2177</v>
      </c>
      <c r="BC523">
        <v>0</v>
      </c>
      <c r="BD523" s="92"/>
      <c r="BE523" s="92"/>
      <c r="BF523">
        <v>0</v>
      </c>
      <c r="BG523">
        <v>0</v>
      </c>
      <c r="BH523">
        <v>0</v>
      </c>
      <c r="BI523" s="92"/>
      <c r="BJ523" s="92"/>
      <c r="BK523" s="92"/>
      <c r="BL523">
        <v>0</v>
      </c>
    </row>
    <row r="524" spans="1:64" x14ac:dyDescent="0.25">
      <c r="A524" s="82" t="s">
        <v>297</v>
      </c>
      <c r="B524" s="82" t="s">
        <v>397</v>
      </c>
      <c r="C524" s="82" t="s">
        <v>98</v>
      </c>
      <c r="D524" s="82" t="s">
        <v>313</v>
      </c>
      <c r="E524" s="82" t="s">
        <v>314</v>
      </c>
      <c r="F524" s="82" t="s">
        <v>385</v>
      </c>
      <c r="G524" s="82" t="s">
        <v>385</v>
      </c>
      <c r="H524">
        <v>0</v>
      </c>
      <c r="I524">
        <v>0</v>
      </c>
      <c r="J524">
        <v>0</v>
      </c>
      <c r="K524" s="92"/>
      <c r="L524">
        <v>0</v>
      </c>
      <c r="M524" s="92"/>
      <c r="N524" s="92"/>
      <c r="O524" s="92"/>
      <c r="P524">
        <v>0</v>
      </c>
      <c r="Q524" s="92"/>
      <c r="R524" s="92"/>
      <c r="S524">
        <v>-1</v>
      </c>
      <c r="T524">
        <v>0</v>
      </c>
      <c r="U524" s="82" t="s">
        <v>324</v>
      </c>
      <c r="V524" s="92"/>
      <c r="W524">
        <v>0</v>
      </c>
      <c r="X524" s="92"/>
      <c r="Y524">
        <v>0</v>
      </c>
      <c r="Z524">
        <v>0</v>
      </c>
      <c r="AA524">
        <v>0</v>
      </c>
      <c r="AB524">
        <v>0</v>
      </c>
      <c r="AC524">
        <v>-1</v>
      </c>
      <c r="AD524">
        <v>0</v>
      </c>
      <c r="AE524">
        <v>0</v>
      </c>
      <c r="AF524">
        <v>0</v>
      </c>
      <c r="AG524">
        <v>0</v>
      </c>
      <c r="AH524">
        <v>0</v>
      </c>
      <c r="AK524">
        <v>0</v>
      </c>
      <c r="AM524">
        <v>0</v>
      </c>
      <c r="AO524" s="92"/>
      <c r="AP524" s="82" t="s">
        <v>351</v>
      </c>
      <c r="AQ524" s="82" t="s">
        <v>326</v>
      </c>
      <c r="AR524" s="82"/>
      <c r="AS524">
        <v>0</v>
      </c>
      <c r="AT524">
        <v>0</v>
      </c>
      <c r="AU524">
        <v>2024</v>
      </c>
      <c r="AY524">
        <v>0</v>
      </c>
      <c r="AZ524">
        <v>0</v>
      </c>
      <c r="BA524" s="82" t="s">
        <v>398</v>
      </c>
      <c r="BB524">
        <v>2178</v>
      </c>
      <c r="BC524">
        <v>0</v>
      </c>
      <c r="BD524" s="92"/>
      <c r="BE524" s="92"/>
      <c r="BF524">
        <v>0</v>
      </c>
      <c r="BG524">
        <v>0</v>
      </c>
      <c r="BH524">
        <v>0</v>
      </c>
      <c r="BI524" s="92"/>
      <c r="BJ524" s="92"/>
      <c r="BK524" s="92"/>
      <c r="BL524">
        <v>0</v>
      </c>
    </row>
    <row r="525" spans="1:64" x14ac:dyDescent="0.25">
      <c r="A525" s="82" t="s">
        <v>297</v>
      </c>
      <c r="B525" s="82" t="s">
        <v>397</v>
      </c>
      <c r="C525" s="82" t="s">
        <v>98</v>
      </c>
      <c r="D525" s="82" t="s">
        <v>306</v>
      </c>
      <c r="E525" s="82" t="s">
        <v>59</v>
      </c>
      <c r="F525" s="82" t="s">
        <v>386</v>
      </c>
      <c r="G525" s="82" t="s">
        <v>386</v>
      </c>
      <c r="H525">
        <v>0</v>
      </c>
      <c r="I525">
        <v>0</v>
      </c>
      <c r="J525">
        <v>0</v>
      </c>
      <c r="K525" s="92"/>
      <c r="L525">
        <v>0</v>
      </c>
      <c r="M525" s="92"/>
      <c r="N525" s="92"/>
      <c r="O525" s="92"/>
      <c r="P525">
        <v>0</v>
      </c>
      <c r="Q525" s="92"/>
      <c r="R525" s="92"/>
      <c r="S525">
        <v>-1</v>
      </c>
      <c r="T525">
        <v>0</v>
      </c>
      <c r="U525" s="82" t="s">
        <v>324</v>
      </c>
      <c r="V525" s="92"/>
      <c r="W525">
        <v>0</v>
      </c>
      <c r="X525" s="92"/>
      <c r="Y525">
        <v>0</v>
      </c>
      <c r="Z525">
        <v>0</v>
      </c>
      <c r="AA525">
        <v>0</v>
      </c>
      <c r="AB525">
        <v>0</v>
      </c>
      <c r="AC525">
        <v>-1</v>
      </c>
      <c r="AD525">
        <v>0</v>
      </c>
      <c r="AE525">
        <v>0</v>
      </c>
      <c r="AF525">
        <v>0</v>
      </c>
      <c r="AG525">
        <v>0</v>
      </c>
      <c r="AH525">
        <v>0</v>
      </c>
      <c r="AK525">
        <v>0</v>
      </c>
      <c r="AM525">
        <v>0</v>
      </c>
      <c r="AO525" s="92"/>
      <c r="AP525" s="82" t="s">
        <v>347</v>
      </c>
      <c r="AQ525" s="82" t="s">
        <v>326</v>
      </c>
      <c r="AR525" s="82"/>
      <c r="AS525">
        <v>0</v>
      </c>
      <c r="AT525">
        <v>0</v>
      </c>
      <c r="AU525">
        <v>2024</v>
      </c>
      <c r="AY525">
        <v>0</v>
      </c>
      <c r="AZ525">
        <v>0</v>
      </c>
      <c r="BA525" s="82" t="s">
        <v>398</v>
      </c>
      <c r="BB525">
        <v>2179</v>
      </c>
      <c r="BC525">
        <v>0</v>
      </c>
      <c r="BD525" s="92"/>
      <c r="BE525" s="92"/>
      <c r="BF525">
        <v>0</v>
      </c>
      <c r="BG525">
        <v>0</v>
      </c>
      <c r="BH525">
        <v>0</v>
      </c>
      <c r="BI525" s="92"/>
      <c r="BJ525" s="92"/>
      <c r="BK525" s="92"/>
      <c r="BL525">
        <v>0</v>
      </c>
    </row>
    <row r="526" spans="1:64" x14ac:dyDescent="0.25">
      <c r="A526" s="82" t="s">
        <v>297</v>
      </c>
      <c r="B526" s="82" t="s">
        <v>397</v>
      </c>
      <c r="C526" s="82" t="s">
        <v>98</v>
      </c>
      <c r="D526" s="82" t="s">
        <v>311</v>
      </c>
      <c r="E526" s="82" t="s">
        <v>312</v>
      </c>
      <c r="F526" s="82" t="s">
        <v>386</v>
      </c>
      <c r="G526" s="82" t="s">
        <v>386</v>
      </c>
      <c r="H526">
        <v>0</v>
      </c>
      <c r="I526">
        <v>0</v>
      </c>
      <c r="J526">
        <v>0</v>
      </c>
      <c r="K526" s="92"/>
      <c r="L526">
        <v>0</v>
      </c>
      <c r="M526" s="92"/>
      <c r="N526" s="92"/>
      <c r="O526" s="92"/>
      <c r="P526">
        <v>0</v>
      </c>
      <c r="Q526" s="92"/>
      <c r="R526" s="92"/>
      <c r="S526">
        <v>-1</v>
      </c>
      <c r="T526">
        <v>0</v>
      </c>
      <c r="U526" s="82" t="s">
        <v>324</v>
      </c>
      <c r="V526" s="92"/>
      <c r="W526">
        <v>0</v>
      </c>
      <c r="X526" s="92"/>
      <c r="Y526">
        <v>0</v>
      </c>
      <c r="Z526">
        <v>0</v>
      </c>
      <c r="AA526">
        <v>0</v>
      </c>
      <c r="AB526">
        <v>0</v>
      </c>
      <c r="AC526">
        <v>-1</v>
      </c>
      <c r="AD526">
        <v>0</v>
      </c>
      <c r="AE526">
        <v>0</v>
      </c>
      <c r="AF526">
        <v>0</v>
      </c>
      <c r="AG526">
        <v>0</v>
      </c>
      <c r="AH526">
        <v>0</v>
      </c>
      <c r="AK526">
        <v>0</v>
      </c>
      <c r="AM526">
        <v>0</v>
      </c>
      <c r="AO526" s="92"/>
      <c r="AP526" s="82" t="s">
        <v>347</v>
      </c>
      <c r="AQ526" s="82" t="s">
        <v>326</v>
      </c>
      <c r="AR526" s="82"/>
      <c r="AS526">
        <v>0</v>
      </c>
      <c r="AT526">
        <v>0</v>
      </c>
      <c r="AU526">
        <v>2024</v>
      </c>
      <c r="AY526">
        <v>0</v>
      </c>
      <c r="AZ526">
        <v>0</v>
      </c>
      <c r="BA526" s="82" t="s">
        <v>398</v>
      </c>
      <c r="BB526">
        <v>2180</v>
      </c>
      <c r="BC526">
        <v>0</v>
      </c>
      <c r="BD526" s="92"/>
      <c r="BE526" s="92"/>
      <c r="BF526">
        <v>0</v>
      </c>
      <c r="BG526">
        <v>0</v>
      </c>
      <c r="BH526">
        <v>0</v>
      </c>
      <c r="BI526" s="92"/>
      <c r="BJ526" s="92"/>
      <c r="BK526" s="92"/>
      <c r="BL526">
        <v>0</v>
      </c>
    </row>
    <row r="527" spans="1:64" x14ac:dyDescent="0.25">
      <c r="A527" s="82" t="s">
        <v>297</v>
      </c>
      <c r="B527" s="82" t="s">
        <v>397</v>
      </c>
      <c r="C527" s="82" t="s">
        <v>98</v>
      </c>
      <c r="D527" s="82" t="s">
        <v>303</v>
      </c>
      <c r="E527" s="82" t="s">
        <v>304</v>
      </c>
      <c r="F527" s="82" t="s">
        <v>387</v>
      </c>
      <c r="G527" s="82" t="s">
        <v>387</v>
      </c>
      <c r="H527">
        <v>0</v>
      </c>
      <c r="I527">
        <v>0</v>
      </c>
      <c r="J527">
        <v>0</v>
      </c>
      <c r="K527" s="92"/>
      <c r="L527">
        <v>0</v>
      </c>
      <c r="M527" s="92"/>
      <c r="N527" s="92"/>
      <c r="O527" s="92"/>
      <c r="P527">
        <v>0</v>
      </c>
      <c r="Q527" s="92"/>
      <c r="R527" s="92"/>
      <c r="S527">
        <v>-1</v>
      </c>
      <c r="T527">
        <v>0</v>
      </c>
      <c r="U527" s="82" t="s">
        <v>160</v>
      </c>
      <c r="V527" s="92"/>
      <c r="W527">
        <v>0</v>
      </c>
      <c r="X527" s="92"/>
      <c r="Y527">
        <v>0</v>
      </c>
      <c r="Z527">
        <v>0</v>
      </c>
      <c r="AA527">
        <v>0</v>
      </c>
      <c r="AB527">
        <v>0</v>
      </c>
      <c r="AC527">
        <v>-1</v>
      </c>
      <c r="AD527">
        <v>0</v>
      </c>
      <c r="AE527">
        <v>0</v>
      </c>
      <c r="AF527">
        <v>0</v>
      </c>
      <c r="AG527">
        <v>0</v>
      </c>
      <c r="AH527">
        <v>0</v>
      </c>
      <c r="AK527">
        <v>0</v>
      </c>
      <c r="AM527">
        <v>0</v>
      </c>
      <c r="AO527" s="92"/>
      <c r="AP527" s="82" t="s">
        <v>336</v>
      </c>
      <c r="AQ527" s="82" t="s">
        <v>326</v>
      </c>
      <c r="AR527" s="82"/>
      <c r="AS527">
        <v>0</v>
      </c>
      <c r="AT527">
        <v>0</v>
      </c>
      <c r="AU527">
        <v>2024</v>
      </c>
      <c r="AY527">
        <v>0</v>
      </c>
      <c r="AZ527">
        <v>0</v>
      </c>
      <c r="BA527" s="82" t="s">
        <v>398</v>
      </c>
      <c r="BB527">
        <v>2181</v>
      </c>
      <c r="BC527">
        <v>0</v>
      </c>
      <c r="BD527" s="92"/>
      <c r="BE527" s="92"/>
      <c r="BF527">
        <v>0</v>
      </c>
      <c r="BG527">
        <v>0</v>
      </c>
      <c r="BH527">
        <v>0</v>
      </c>
      <c r="BI527" s="92"/>
      <c r="BJ527" s="92"/>
      <c r="BK527" s="92"/>
      <c r="BL527">
        <v>0</v>
      </c>
    </row>
    <row r="528" spans="1:64" x14ac:dyDescent="0.25">
      <c r="A528" s="82" t="s">
        <v>297</v>
      </c>
      <c r="B528" s="82" t="s">
        <v>397</v>
      </c>
      <c r="C528" s="82" t="s">
        <v>98</v>
      </c>
      <c r="D528" s="82" t="s">
        <v>305</v>
      </c>
      <c r="E528" s="82" t="s">
        <v>58</v>
      </c>
      <c r="F528" s="82" t="s">
        <v>387</v>
      </c>
      <c r="G528" s="82" t="s">
        <v>387</v>
      </c>
      <c r="H528">
        <v>0</v>
      </c>
      <c r="I528">
        <v>0</v>
      </c>
      <c r="J528">
        <v>0</v>
      </c>
      <c r="K528" s="92"/>
      <c r="L528">
        <v>0</v>
      </c>
      <c r="M528" s="92"/>
      <c r="N528" s="92"/>
      <c r="O528" s="92"/>
      <c r="P528">
        <v>0</v>
      </c>
      <c r="Q528" s="92"/>
      <c r="R528" s="92"/>
      <c r="S528">
        <v>-1</v>
      </c>
      <c r="T528">
        <v>0</v>
      </c>
      <c r="U528" s="82" t="s">
        <v>160</v>
      </c>
      <c r="V528" s="92"/>
      <c r="W528">
        <v>0</v>
      </c>
      <c r="X528" s="92"/>
      <c r="Y528">
        <v>0</v>
      </c>
      <c r="Z528">
        <v>0</v>
      </c>
      <c r="AA528">
        <v>0</v>
      </c>
      <c r="AB528">
        <v>0</v>
      </c>
      <c r="AC528">
        <v>-1</v>
      </c>
      <c r="AD528">
        <v>0</v>
      </c>
      <c r="AE528">
        <v>0</v>
      </c>
      <c r="AF528">
        <v>0</v>
      </c>
      <c r="AG528">
        <v>0</v>
      </c>
      <c r="AH528">
        <v>0</v>
      </c>
      <c r="AK528">
        <v>0</v>
      </c>
      <c r="AM528">
        <v>0</v>
      </c>
      <c r="AO528" s="92"/>
      <c r="AP528" s="82" t="s">
        <v>336</v>
      </c>
      <c r="AQ528" s="82" t="s">
        <v>326</v>
      </c>
      <c r="AR528" s="82"/>
      <c r="AS528">
        <v>0</v>
      </c>
      <c r="AT528">
        <v>0</v>
      </c>
      <c r="AU528">
        <v>2024</v>
      </c>
      <c r="AY528">
        <v>0</v>
      </c>
      <c r="AZ528">
        <v>0</v>
      </c>
      <c r="BA528" s="82" t="s">
        <v>398</v>
      </c>
      <c r="BB528">
        <v>2182</v>
      </c>
      <c r="BC528">
        <v>0</v>
      </c>
      <c r="BD528" s="92"/>
      <c r="BE528" s="92"/>
      <c r="BF528">
        <v>0</v>
      </c>
      <c r="BG528">
        <v>0</v>
      </c>
      <c r="BH528">
        <v>0</v>
      </c>
      <c r="BI528" s="92"/>
      <c r="BJ528" s="92"/>
      <c r="BK528" s="92"/>
      <c r="BL528">
        <v>0</v>
      </c>
    </row>
    <row r="529" spans="1:64" x14ac:dyDescent="0.25">
      <c r="A529" s="82" t="s">
        <v>297</v>
      </c>
      <c r="B529" s="82" t="s">
        <v>397</v>
      </c>
      <c r="C529" s="82" t="s">
        <v>98</v>
      </c>
      <c r="D529" s="82" t="s">
        <v>306</v>
      </c>
      <c r="E529" s="82" t="s">
        <v>59</v>
      </c>
      <c r="F529" s="82" t="s">
        <v>387</v>
      </c>
      <c r="G529" s="82" t="s">
        <v>387</v>
      </c>
      <c r="H529">
        <v>0</v>
      </c>
      <c r="I529">
        <v>0</v>
      </c>
      <c r="J529">
        <v>0</v>
      </c>
      <c r="K529" s="92"/>
      <c r="L529">
        <v>0</v>
      </c>
      <c r="M529" s="92"/>
      <c r="N529" s="92"/>
      <c r="O529" s="92"/>
      <c r="P529">
        <v>0</v>
      </c>
      <c r="Q529" s="92"/>
      <c r="R529" s="92"/>
      <c r="S529">
        <v>-1</v>
      </c>
      <c r="T529">
        <v>0</v>
      </c>
      <c r="U529" s="82" t="s">
        <v>160</v>
      </c>
      <c r="V529" s="92"/>
      <c r="W529">
        <v>0</v>
      </c>
      <c r="X529" s="92"/>
      <c r="Y529">
        <v>0</v>
      </c>
      <c r="Z529">
        <v>0</v>
      </c>
      <c r="AA529">
        <v>0</v>
      </c>
      <c r="AB529">
        <v>0</v>
      </c>
      <c r="AC529">
        <v>-1</v>
      </c>
      <c r="AD529">
        <v>0</v>
      </c>
      <c r="AE529">
        <v>0</v>
      </c>
      <c r="AF529">
        <v>0</v>
      </c>
      <c r="AG529">
        <v>0</v>
      </c>
      <c r="AH529">
        <v>0</v>
      </c>
      <c r="AK529">
        <v>0</v>
      </c>
      <c r="AM529">
        <v>0</v>
      </c>
      <c r="AO529" s="92"/>
      <c r="AP529" s="82" t="s">
        <v>336</v>
      </c>
      <c r="AQ529" s="82" t="s">
        <v>326</v>
      </c>
      <c r="AR529" s="82"/>
      <c r="AS529">
        <v>0</v>
      </c>
      <c r="AT529">
        <v>0</v>
      </c>
      <c r="AU529">
        <v>2024</v>
      </c>
      <c r="AY529">
        <v>0</v>
      </c>
      <c r="AZ529">
        <v>0</v>
      </c>
      <c r="BA529" s="82" t="s">
        <v>398</v>
      </c>
      <c r="BB529">
        <v>2183</v>
      </c>
      <c r="BC529">
        <v>0</v>
      </c>
      <c r="BD529" s="92"/>
      <c r="BE529" s="92"/>
      <c r="BF529">
        <v>0</v>
      </c>
      <c r="BG529">
        <v>0</v>
      </c>
      <c r="BH529">
        <v>0</v>
      </c>
      <c r="BI529" s="92"/>
      <c r="BJ529" s="92"/>
      <c r="BK529" s="92"/>
      <c r="BL529">
        <v>0</v>
      </c>
    </row>
    <row r="530" spans="1:64" x14ac:dyDescent="0.25">
      <c r="A530" s="82" t="s">
        <v>297</v>
      </c>
      <c r="B530" s="82" t="s">
        <v>397</v>
      </c>
      <c r="C530" s="82" t="s">
        <v>98</v>
      </c>
      <c r="D530" s="82" t="s">
        <v>307</v>
      </c>
      <c r="E530" s="82" t="s">
        <v>60</v>
      </c>
      <c r="F530" s="82" t="s">
        <v>387</v>
      </c>
      <c r="G530" s="82" t="s">
        <v>387</v>
      </c>
      <c r="H530">
        <v>0</v>
      </c>
      <c r="I530">
        <v>0</v>
      </c>
      <c r="J530">
        <v>0</v>
      </c>
      <c r="K530" s="92"/>
      <c r="L530">
        <v>0</v>
      </c>
      <c r="M530" s="92"/>
      <c r="N530" s="92"/>
      <c r="O530" s="92"/>
      <c r="P530">
        <v>0</v>
      </c>
      <c r="Q530" s="92"/>
      <c r="R530" s="92"/>
      <c r="S530">
        <v>-1</v>
      </c>
      <c r="T530">
        <v>0</v>
      </c>
      <c r="U530" s="82" t="s">
        <v>160</v>
      </c>
      <c r="V530" s="92"/>
      <c r="W530">
        <v>0</v>
      </c>
      <c r="X530" s="92"/>
      <c r="Y530">
        <v>0</v>
      </c>
      <c r="Z530">
        <v>0</v>
      </c>
      <c r="AA530">
        <v>0</v>
      </c>
      <c r="AB530">
        <v>0</v>
      </c>
      <c r="AC530">
        <v>-1</v>
      </c>
      <c r="AD530">
        <v>0</v>
      </c>
      <c r="AE530">
        <v>0</v>
      </c>
      <c r="AF530">
        <v>0</v>
      </c>
      <c r="AG530">
        <v>0</v>
      </c>
      <c r="AH530">
        <v>0</v>
      </c>
      <c r="AK530">
        <v>0</v>
      </c>
      <c r="AM530">
        <v>0</v>
      </c>
      <c r="AO530" s="92"/>
      <c r="AP530" s="82" t="s">
        <v>336</v>
      </c>
      <c r="AQ530" s="82" t="s">
        <v>326</v>
      </c>
      <c r="AR530" s="82"/>
      <c r="AS530">
        <v>0</v>
      </c>
      <c r="AT530">
        <v>0</v>
      </c>
      <c r="AU530">
        <v>2024</v>
      </c>
      <c r="AY530">
        <v>0</v>
      </c>
      <c r="AZ530">
        <v>0</v>
      </c>
      <c r="BA530" s="82" t="s">
        <v>398</v>
      </c>
      <c r="BB530">
        <v>2184</v>
      </c>
      <c r="BC530">
        <v>0</v>
      </c>
      <c r="BD530" s="92"/>
      <c r="BE530" s="92"/>
      <c r="BF530">
        <v>0</v>
      </c>
      <c r="BG530">
        <v>0</v>
      </c>
      <c r="BH530">
        <v>0</v>
      </c>
      <c r="BI530" s="92"/>
      <c r="BJ530" s="92"/>
      <c r="BK530" s="92"/>
      <c r="BL530">
        <v>0</v>
      </c>
    </row>
    <row r="531" spans="1:64" x14ac:dyDescent="0.25">
      <c r="A531" s="82" t="s">
        <v>297</v>
      </c>
      <c r="B531" s="82" t="s">
        <v>397</v>
      </c>
      <c r="C531" s="82" t="s">
        <v>98</v>
      </c>
      <c r="D531" s="82" t="s">
        <v>303</v>
      </c>
      <c r="E531" s="82" t="s">
        <v>304</v>
      </c>
      <c r="F531" s="82" t="s">
        <v>388</v>
      </c>
      <c r="G531" s="82" t="s">
        <v>388</v>
      </c>
      <c r="H531">
        <v>0</v>
      </c>
      <c r="I531">
        <v>0</v>
      </c>
      <c r="J531">
        <v>0</v>
      </c>
      <c r="K531" s="92"/>
      <c r="L531">
        <v>0</v>
      </c>
      <c r="M531" s="92"/>
      <c r="N531" s="92"/>
      <c r="O531" s="92"/>
      <c r="P531">
        <v>0</v>
      </c>
      <c r="Q531" s="92"/>
      <c r="R531" s="92"/>
      <c r="S531">
        <v>-1</v>
      </c>
      <c r="T531">
        <v>0</v>
      </c>
      <c r="U531" s="82" t="s">
        <v>160</v>
      </c>
      <c r="V531" s="92"/>
      <c r="W531">
        <v>0</v>
      </c>
      <c r="X531" s="92"/>
      <c r="Y531">
        <v>0</v>
      </c>
      <c r="Z531">
        <v>0</v>
      </c>
      <c r="AA531">
        <v>0</v>
      </c>
      <c r="AB531">
        <v>0</v>
      </c>
      <c r="AC531">
        <v>-1</v>
      </c>
      <c r="AD531">
        <v>0</v>
      </c>
      <c r="AE531">
        <v>0</v>
      </c>
      <c r="AF531">
        <v>0</v>
      </c>
      <c r="AG531">
        <v>0</v>
      </c>
      <c r="AH531">
        <v>0</v>
      </c>
      <c r="AK531">
        <v>0</v>
      </c>
      <c r="AM531">
        <v>0</v>
      </c>
      <c r="AO531" s="92"/>
      <c r="AP531" s="82" t="s">
        <v>325</v>
      </c>
      <c r="AQ531" s="82" t="s">
        <v>326</v>
      </c>
      <c r="AR531" s="82"/>
      <c r="AS531">
        <v>0</v>
      </c>
      <c r="AT531">
        <v>0</v>
      </c>
      <c r="AU531">
        <v>2024</v>
      </c>
      <c r="AY531">
        <v>0</v>
      </c>
      <c r="AZ531">
        <v>0</v>
      </c>
      <c r="BA531" s="82" t="s">
        <v>398</v>
      </c>
      <c r="BB531">
        <v>2185</v>
      </c>
      <c r="BC531">
        <v>0</v>
      </c>
      <c r="BD531" s="92"/>
      <c r="BE531" s="92"/>
      <c r="BF531">
        <v>0</v>
      </c>
      <c r="BG531">
        <v>0</v>
      </c>
      <c r="BH531">
        <v>0</v>
      </c>
      <c r="BI531" s="92"/>
      <c r="BJ531" s="92"/>
      <c r="BK531" s="92"/>
      <c r="BL531">
        <v>0</v>
      </c>
    </row>
    <row r="532" spans="1:64" x14ac:dyDescent="0.25">
      <c r="A532" s="82" t="s">
        <v>297</v>
      </c>
      <c r="B532" s="82" t="s">
        <v>397</v>
      </c>
      <c r="C532" s="82" t="s">
        <v>98</v>
      </c>
      <c r="D532" s="82" t="s">
        <v>305</v>
      </c>
      <c r="E532" s="82" t="s">
        <v>58</v>
      </c>
      <c r="F532" s="82" t="s">
        <v>388</v>
      </c>
      <c r="G532" s="82" t="s">
        <v>388</v>
      </c>
      <c r="H532">
        <v>0</v>
      </c>
      <c r="I532">
        <v>0</v>
      </c>
      <c r="J532">
        <v>0</v>
      </c>
      <c r="K532" s="92"/>
      <c r="L532">
        <v>0</v>
      </c>
      <c r="M532" s="92"/>
      <c r="N532" s="92"/>
      <c r="O532" s="92"/>
      <c r="P532">
        <v>0</v>
      </c>
      <c r="Q532" s="92"/>
      <c r="R532" s="92"/>
      <c r="S532">
        <v>-1</v>
      </c>
      <c r="T532">
        <v>0</v>
      </c>
      <c r="U532" s="82" t="s">
        <v>160</v>
      </c>
      <c r="V532" s="92"/>
      <c r="W532">
        <v>0</v>
      </c>
      <c r="X532" s="92"/>
      <c r="Y532">
        <v>0</v>
      </c>
      <c r="Z532">
        <v>0</v>
      </c>
      <c r="AA532">
        <v>0</v>
      </c>
      <c r="AB532">
        <v>0</v>
      </c>
      <c r="AC532">
        <v>-1</v>
      </c>
      <c r="AD532">
        <v>0</v>
      </c>
      <c r="AE532">
        <v>0</v>
      </c>
      <c r="AF532">
        <v>0</v>
      </c>
      <c r="AG532">
        <v>0</v>
      </c>
      <c r="AH532">
        <v>0</v>
      </c>
      <c r="AK532">
        <v>0</v>
      </c>
      <c r="AM532">
        <v>0</v>
      </c>
      <c r="AO532" s="92"/>
      <c r="AP532" s="82" t="s">
        <v>325</v>
      </c>
      <c r="AQ532" s="82" t="s">
        <v>326</v>
      </c>
      <c r="AR532" s="82"/>
      <c r="AS532">
        <v>0</v>
      </c>
      <c r="AT532">
        <v>0</v>
      </c>
      <c r="AU532">
        <v>2024</v>
      </c>
      <c r="AY532">
        <v>0</v>
      </c>
      <c r="AZ532">
        <v>0</v>
      </c>
      <c r="BA532" s="82" t="s">
        <v>398</v>
      </c>
      <c r="BB532">
        <v>2186</v>
      </c>
      <c r="BC532">
        <v>0</v>
      </c>
      <c r="BD532" s="92"/>
      <c r="BE532" s="92"/>
      <c r="BF532">
        <v>0</v>
      </c>
      <c r="BG532">
        <v>0</v>
      </c>
      <c r="BH532">
        <v>0</v>
      </c>
      <c r="BI532" s="92"/>
      <c r="BJ532" s="92"/>
      <c r="BK532" s="92"/>
      <c r="BL532">
        <v>0</v>
      </c>
    </row>
    <row r="533" spans="1:64" x14ac:dyDescent="0.25">
      <c r="A533" s="82" t="s">
        <v>297</v>
      </c>
      <c r="B533" s="82" t="s">
        <v>397</v>
      </c>
      <c r="C533" s="82" t="s">
        <v>98</v>
      </c>
      <c r="D533" s="82" t="s">
        <v>306</v>
      </c>
      <c r="E533" s="82" t="s">
        <v>59</v>
      </c>
      <c r="F533" s="82" t="s">
        <v>388</v>
      </c>
      <c r="G533" s="82" t="s">
        <v>388</v>
      </c>
      <c r="H533">
        <v>0</v>
      </c>
      <c r="I533">
        <v>0</v>
      </c>
      <c r="J533">
        <v>0</v>
      </c>
      <c r="K533" s="92"/>
      <c r="L533">
        <v>0</v>
      </c>
      <c r="M533" s="92"/>
      <c r="N533" s="92"/>
      <c r="O533" s="92"/>
      <c r="P533">
        <v>0</v>
      </c>
      <c r="Q533" s="92"/>
      <c r="R533" s="92"/>
      <c r="S533">
        <v>-1</v>
      </c>
      <c r="T533">
        <v>0</v>
      </c>
      <c r="U533" s="82" t="s">
        <v>160</v>
      </c>
      <c r="V533" s="92"/>
      <c r="W533">
        <v>0</v>
      </c>
      <c r="X533" s="92"/>
      <c r="Y533">
        <v>0</v>
      </c>
      <c r="Z533">
        <v>0</v>
      </c>
      <c r="AA533">
        <v>0</v>
      </c>
      <c r="AB533">
        <v>0</v>
      </c>
      <c r="AC533">
        <v>-1</v>
      </c>
      <c r="AD533">
        <v>0</v>
      </c>
      <c r="AE533">
        <v>0</v>
      </c>
      <c r="AF533">
        <v>0</v>
      </c>
      <c r="AG533">
        <v>0</v>
      </c>
      <c r="AH533">
        <v>0</v>
      </c>
      <c r="AK533">
        <v>0</v>
      </c>
      <c r="AM533">
        <v>0</v>
      </c>
      <c r="AO533" s="92"/>
      <c r="AP533" s="82" t="s">
        <v>325</v>
      </c>
      <c r="AQ533" s="82" t="s">
        <v>326</v>
      </c>
      <c r="AR533" s="82"/>
      <c r="AS533">
        <v>0</v>
      </c>
      <c r="AT533">
        <v>0</v>
      </c>
      <c r="AU533">
        <v>2024</v>
      </c>
      <c r="AY533">
        <v>0</v>
      </c>
      <c r="AZ533">
        <v>0</v>
      </c>
      <c r="BA533" s="82" t="s">
        <v>398</v>
      </c>
      <c r="BB533">
        <v>2187</v>
      </c>
      <c r="BC533">
        <v>0</v>
      </c>
      <c r="BD533" s="92"/>
      <c r="BE533" s="92"/>
      <c r="BF533">
        <v>0</v>
      </c>
      <c r="BG533">
        <v>0</v>
      </c>
      <c r="BH533">
        <v>0</v>
      </c>
      <c r="BI533" s="92"/>
      <c r="BJ533" s="92"/>
      <c r="BK533" s="92"/>
      <c r="BL533">
        <v>0</v>
      </c>
    </row>
    <row r="534" spans="1:64" x14ac:dyDescent="0.25">
      <c r="A534" s="82" t="s">
        <v>297</v>
      </c>
      <c r="B534" s="82" t="s">
        <v>397</v>
      </c>
      <c r="C534" s="82" t="s">
        <v>98</v>
      </c>
      <c r="D534" s="82" t="s">
        <v>307</v>
      </c>
      <c r="E534" s="82" t="s">
        <v>60</v>
      </c>
      <c r="F534" s="82" t="s">
        <v>388</v>
      </c>
      <c r="G534" s="82" t="s">
        <v>388</v>
      </c>
      <c r="H534">
        <v>0</v>
      </c>
      <c r="I534">
        <v>0</v>
      </c>
      <c r="J534">
        <v>0</v>
      </c>
      <c r="K534" s="92"/>
      <c r="L534">
        <v>0</v>
      </c>
      <c r="M534" s="92"/>
      <c r="N534" s="92"/>
      <c r="O534" s="92"/>
      <c r="P534">
        <v>0</v>
      </c>
      <c r="Q534" s="92"/>
      <c r="R534" s="92"/>
      <c r="S534">
        <v>-1</v>
      </c>
      <c r="T534">
        <v>0</v>
      </c>
      <c r="U534" s="82" t="s">
        <v>160</v>
      </c>
      <c r="V534" s="92"/>
      <c r="W534">
        <v>0</v>
      </c>
      <c r="X534" s="92"/>
      <c r="Y534">
        <v>0</v>
      </c>
      <c r="Z534">
        <v>0</v>
      </c>
      <c r="AA534">
        <v>0</v>
      </c>
      <c r="AB534">
        <v>0</v>
      </c>
      <c r="AC534">
        <v>-1</v>
      </c>
      <c r="AD534">
        <v>0</v>
      </c>
      <c r="AE534">
        <v>0</v>
      </c>
      <c r="AF534">
        <v>0</v>
      </c>
      <c r="AG534">
        <v>0</v>
      </c>
      <c r="AH534">
        <v>0</v>
      </c>
      <c r="AK534">
        <v>0</v>
      </c>
      <c r="AM534">
        <v>0</v>
      </c>
      <c r="AO534" s="92"/>
      <c r="AP534" s="82" t="s">
        <v>325</v>
      </c>
      <c r="AQ534" s="82" t="s">
        <v>326</v>
      </c>
      <c r="AR534" s="82"/>
      <c r="AS534">
        <v>0</v>
      </c>
      <c r="AT534">
        <v>0</v>
      </c>
      <c r="AU534">
        <v>2024</v>
      </c>
      <c r="AY534">
        <v>0</v>
      </c>
      <c r="AZ534">
        <v>0</v>
      </c>
      <c r="BA534" s="82" t="s">
        <v>398</v>
      </c>
      <c r="BB534">
        <v>2188</v>
      </c>
      <c r="BC534">
        <v>0</v>
      </c>
      <c r="BD534" s="92"/>
      <c r="BE534" s="92"/>
      <c r="BF534">
        <v>0</v>
      </c>
      <c r="BG534">
        <v>0</v>
      </c>
      <c r="BH534">
        <v>0</v>
      </c>
      <c r="BI534" s="92"/>
      <c r="BJ534" s="92"/>
      <c r="BK534" s="92"/>
      <c r="BL534">
        <v>0</v>
      </c>
    </row>
    <row r="535" spans="1:64" x14ac:dyDescent="0.25">
      <c r="A535" s="82" t="s">
        <v>297</v>
      </c>
      <c r="B535" s="82" t="s">
        <v>397</v>
      </c>
      <c r="C535" s="82" t="s">
        <v>98</v>
      </c>
      <c r="D535" s="82" t="s">
        <v>308</v>
      </c>
      <c r="E535" s="82" t="s">
        <v>61</v>
      </c>
      <c r="F535" s="82" t="s">
        <v>388</v>
      </c>
      <c r="G535" s="82" t="s">
        <v>388</v>
      </c>
      <c r="H535">
        <v>0</v>
      </c>
      <c r="I535">
        <v>0</v>
      </c>
      <c r="J535">
        <v>0</v>
      </c>
      <c r="K535" s="92"/>
      <c r="L535">
        <v>0</v>
      </c>
      <c r="M535" s="92"/>
      <c r="N535" s="92"/>
      <c r="O535" s="92"/>
      <c r="P535">
        <v>0</v>
      </c>
      <c r="Q535" s="92"/>
      <c r="R535" s="92"/>
      <c r="S535">
        <v>-1</v>
      </c>
      <c r="T535">
        <v>0</v>
      </c>
      <c r="U535" s="82" t="s">
        <v>160</v>
      </c>
      <c r="V535" s="92"/>
      <c r="W535">
        <v>0</v>
      </c>
      <c r="X535" s="92"/>
      <c r="Y535">
        <v>0</v>
      </c>
      <c r="Z535">
        <v>0</v>
      </c>
      <c r="AA535">
        <v>0</v>
      </c>
      <c r="AB535">
        <v>0</v>
      </c>
      <c r="AC535">
        <v>-1</v>
      </c>
      <c r="AD535">
        <v>0</v>
      </c>
      <c r="AE535">
        <v>0</v>
      </c>
      <c r="AF535">
        <v>0</v>
      </c>
      <c r="AG535">
        <v>0</v>
      </c>
      <c r="AH535">
        <v>0</v>
      </c>
      <c r="AK535">
        <v>0</v>
      </c>
      <c r="AM535">
        <v>0</v>
      </c>
      <c r="AO535" s="92"/>
      <c r="AP535" s="82" t="s">
        <v>325</v>
      </c>
      <c r="AQ535" s="82" t="s">
        <v>326</v>
      </c>
      <c r="AR535" s="82"/>
      <c r="AS535">
        <v>0</v>
      </c>
      <c r="AT535">
        <v>0</v>
      </c>
      <c r="AU535">
        <v>2024</v>
      </c>
      <c r="AY535">
        <v>0</v>
      </c>
      <c r="AZ535">
        <v>0</v>
      </c>
      <c r="BA535" s="82" t="s">
        <v>398</v>
      </c>
      <c r="BB535">
        <v>2189</v>
      </c>
      <c r="BC535">
        <v>0</v>
      </c>
      <c r="BD535" s="92"/>
      <c r="BE535" s="92"/>
      <c r="BF535">
        <v>0</v>
      </c>
      <c r="BG535">
        <v>0</v>
      </c>
      <c r="BH535">
        <v>0</v>
      </c>
      <c r="BI535" s="92"/>
      <c r="BJ535" s="92"/>
      <c r="BK535" s="92"/>
      <c r="BL535">
        <v>0</v>
      </c>
    </row>
    <row r="536" spans="1:64" x14ac:dyDescent="0.25">
      <c r="A536" s="82" t="s">
        <v>297</v>
      </c>
      <c r="B536" s="82" t="s">
        <v>397</v>
      </c>
      <c r="C536" s="82" t="s">
        <v>98</v>
      </c>
      <c r="D536" s="82" t="s">
        <v>313</v>
      </c>
      <c r="E536" s="82" t="s">
        <v>314</v>
      </c>
      <c r="F536" s="82" t="s">
        <v>388</v>
      </c>
      <c r="G536" s="82" t="s">
        <v>388</v>
      </c>
      <c r="H536">
        <v>0</v>
      </c>
      <c r="I536">
        <v>0</v>
      </c>
      <c r="J536">
        <v>0</v>
      </c>
      <c r="K536" s="92"/>
      <c r="L536">
        <v>0</v>
      </c>
      <c r="M536" s="92"/>
      <c r="N536" s="92"/>
      <c r="O536" s="92"/>
      <c r="P536">
        <v>0</v>
      </c>
      <c r="Q536" s="92"/>
      <c r="R536" s="92"/>
      <c r="S536">
        <v>-1</v>
      </c>
      <c r="T536">
        <v>0</v>
      </c>
      <c r="U536" s="82" t="s">
        <v>160</v>
      </c>
      <c r="V536" s="92"/>
      <c r="W536">
        <v>0</v>
      </c>
      <c r="X536" s="92"/>
      <c r="Y536">
        <v>0</v>
      </c>
      <c r="Z536">
        <v>0</v>
      </c>
      <c r="AA536">
        <v>0</v>
      </c>
      <c r="AB536">
        <v>0</v>
      </c>
      <c r="AC536">
        <v>-1</v>
      </c>
      <c r="AD536">
        <v>0</v>
      </c>
      <c r="AE536">
        <v>0</v>
      </c>
      <c r="AF536">
        <v>0</v>
      </c>
      <c r="AG536">
        <v>0</v>
      </c>
      <c r="AH536">
        <v>0</v>
      </c>
      <c r="AK536">
        <v>0</v>
      </c>
      <c r="AM536">
        <v>0</v>
      </c>
      <c r="AO536" s="92"/>
      <c r="AP536" s="82" t="s">
        <v>325</v>
      </c>
      <c r="AQ536" s="82" t="s">
        <v>326</v>
      </c>
      <c r="AR536" s="82"/>
      <c r="AS536">
        <v>0</v>
      </c>
      <c r="AT536">
        <v>0</v>
      </c>
      <c r="AU536">
        <v>2024</v>
      </c>
      <c r="AY536">
        <v>0</v>
      </c>
      <c r="AZ536">
        <v>0</v>
      </c>
      <c r="BA536" s="82" t="s">
        <v>398</v>
      </c>
      <c r="BB536">
        <v>2190</v>
      </c>
      <c r="BC536">
        <v>0</v>
      </c>
      <c r="BD536" s="92"/>
      <c r="BE536" s="92"/>
      <c r="BF536">
        <v>0</v>
      </c>
      <c r="BG536">
        <v>0</v>
      </c>
      <c r="BH536">
        <v>0</v>
      </c>
      <c r="BI536" s="92"/>
      <c r="BJ536" s="92"/>
      <c r="BK536" s="92"/>
      <c r="BL536">
        <v>0</v>
      </c>
    </row>
    <row r="537" spans="1:64" x14ac:dyDescent="0.25">
      <c r="A537" s="82" t="s">
        <v>297</v>
      </c>
      <c r="B537" s="82" t="s">
        <v>397</v>
      </c>
      <c r="C537" s="82" t="s">
        <v>98</v>
      </c>
      <c r="D537" s="82" t="s">
        <v>298</v>
      </c>
      <c r="E537" s="82" t="s">
        <v>55</v>
      </c>
      <c r="F537" s="82" t="s">
        <v>389</v>
      </c>
      <c r="G537" s="82" t="s">
        <v>389</v>
      </c>
      <c r="H537">
        <v>0</v>
      </c>
      <c r="I537">
        <v>0</v>
      </c>
      <c r="J537">
        <v>0</v>
      </c>
      <c r="K537" s="92"/>
      <c r="L537">
        <v>0</v>
      </c>
      <c r="M537" s="92"/>
      <c r="N537" s="92"/>
      <c r="O537" s="92"/>
      <c r="P537">
        <v>0</v>
      </c>
      <c r="Q537" s="92"/>
      <c r="R537" s="92"/>
      <c r="S537">
        <v>-1</v>
      </c>
      <c r="T537">
        <v>0</v>
      </c>
      <c r="U537" s="82" t="s">
        <v>160</v>
      </c>
      <c r="V537" s="92"/>
      <c r="W537">
        <v>0</v>
      </c>
      <c r="X537" s="92"/>
      <c r="Y537">
        <v>0</v>
      </c>
      <c r="Z537">
        <v>0</v>
      </c>
      <c r="AA537">
        <v>0</v>
      </c>
      <c r="AB537">
        <v>0</v>
      </c>
      <c r="AC537">
        <v>-1</v>
      </c>
      <c r="AD537">
        <v>0</v>
      </c>
      <c r="AE537">
        <v>0</v>
      </c>
      <c r="AF537">
        <v>0</v>
      </c>
      <c r="AG537">
        <v>0</v>
      </c>
      <c r="AH537">
        <v>0</v>
      </c>
      <c r="AK537">
        <v>0</v>
      </c>
      <c r="AM537">
        <v>0</v>
      </c>
      <c r="AO537" s="92"/>
      <c r="AP537" s="82" t="s">
        <v>351</v>
      </c>
      <c r="AQ537" s="82" t="s">
        <v>326</v>
      </c>
      <c r="AR537" s="82"/>
      <c r="AS537">
        <v>0</v>
      </c>
      <c r="AT537">
        <v>0</v>
      </c>
      <c r="AU537">
        <v>2024</v>
      </c>
      <c r="AY537">
        <v>0</v>
      </c>
      <c r="AZ537">
        <v>0</v>
      </c>
      <c r="BA537" s="82" t="s">
        <v>398</v>
      </c>
      <c r="BB537">
        <v>2191</v>
      </c>
      <c r="BC537">
        <v>0</v>
      </c>
      <c r="BD537" s="92"/>
      <c r="BE537" s="92"/>
      <c r="BF537">
        <v>0</v>
      </c>
      <c r="BG537">
        <v>0</v>
      </c>
      <c r="BH537">
        <v>0</v>
      </c>
      <c r="BI537" s="92"/>
      <c r="BJ537" s="92"/>
      <c r="BK537" s="92"/>
      <c r="BL537">
        <v>0</v>
      </c>
    </row>
    <row r="538" spans="1:64" x14ac:dyDescent="0.25">
      <c r="A538" s="82" t="s">
        <v>297</v>
      </c>
      <c r="B538" s="82" t="s">
        <v>397</v>
      </c>
      <c r="C538" s="82" t="s">
        <v>98</v>
      </c>
      <c r="D538" s="82" t="s">
        <v>303</v>
      </c>
      <c r="E538" s="82" t="s">
        <v>304</v>
      </c>
      <c r="F538" s="82" t="s">
        <v>389</v>
      </c>
      <c r="G538" s="82" t="s">
        <v>389</v>
      </c>
      <c r="H538">
        <v>0</v>
      </c>
      <c r="I538">
        <v>0</v>
      </c>
      <c r="J538">
        <v>0</v>
      </c>
      <c r="K538" s="92"/>
      <c r="L538">
        <v>0</v>
      </c>
      <c r="M538" s="92"/>
      <c r="N538" s="92"/>
      <c r="O538" s="92"/>
      <c r="P538">
        <v>0</v>
      </c>
      <c r="Q538" s="92"/>
      <c r="R538" s="92"/>
      <c r="S538">
        <v>-1</v>
      </c>
      <c r="T538">
        <v>0</v>
      </c>
      <c r="U538" s="82" t="s">
        <v>160</v>
      </c>
      <c r="V538" s="92"/>
      <c r="W538">
        <v>0</v>
      </c>
      <c r="X538" s="92"/>
      <c r="Y538">
        <v>0</v>
      </c>
      <c r="Z538">
        <v>0</v>
      </c>
      <c r="AA538">
        <v>0</v>
      </c>
      <c r="AB538">
        <v>0</v>
      </c>
      <c r="AC538">
        <v>-1</v>
      </c>
      <c r="AD538">
        <v>0</v>
      </c>
      <c r="AE538">
        <v>0</v>
      </c>
      <c r="AF538">
        <v>0</v>
      </c>
      <c r="AG538">
        <v>0</v>
      </c>
      <c r="AH538">
        <v>0</v>
      </c>
      <c r="AK538">
        <v>0</v>
      </c>
      <c r="AM538">
        <v>0</v>
      </c>
      <c r="AO538" s="92"/>
      <c r="AP538" s="82" t="s">
        <v>351</v>
      </c>
      <c r="AQ538" s="82" t="s">
        <v>326</v>
      </c>
      <c r="AR538" s="82"/>
      <c r="AS538">
        <v>0</v>
      </c>
      <c r="AT538">
        <v>0</v>
      </c>
      <c r="AU538">
        <v>2024</v>
      </c>
      <c r="AY538">
        <v>0</v>
      </c>
      <c r="AZ538">
        <v>0</v>
      </c>
      <c r="BA538" s="82" t="s">
        <v>398</v>
      </c>
      <c r="BB538">
        <v>2192</v>
      </c>
      <c r="BC538">
        <v>0</v>
      </c>
      <c r="BD538" s="92"/>
      <c r="BE538" s="92"/>
      <c r="BF538">
        <v>0</v>
      </c>
      <c r="BG538">
        <v>0</v>
      </c>
      <c r="BH538">
        <v>0</v>
      </c>
      <c r="BI538" s="92"/>
      <c r="BJ538" s="92"/>
      <c r="BK538" s="92"/>
      <c r="BL538">
        <v>0</v>
      </c>
    </row>
    <row r="539" spans="1:64" x14ac:dyDescent="0.25">
      <c r="A539" s="82" t="s">
        <v>297</v>
      </c>
      <c r="B539" s="82" t="s">
        <v>397</v>
      </c>
      <c r="C539" s="82" t="s">
        <v>98</v>
      </c>
      <c r="D539" s="82" t="s">
        <v>305</v>
      </c>
      <c r="E539" s="82" t="s">
        <v>58</v>
      </c>
      <c r="F539" s="82" t="s">
        <v>389</v>
      </c>
      <c r="G539" s="82" t="s">
        <v>389</v>
      </c>
      <c r="H539">
        <v>0</v>
      </c>
      <c r="I539">
        <v>0</v>
      </c>
      <c r="J539">
        <v>0</v>
      </c>
      <c r="K539" s="92"/>
      <c r="L539">
        <v>0</v>
      </c>
      <c r="M539" s="92"/>
      <c r="N539" s="92"/>
      <c r="O539" s="92"/>
      <c r="P539">
        <v>0</v>
      </c>
      <c r="Q539" s="92"/>
      <c r="R539" s="92"/>
      <c r="S539">
        <v>-1</v>
      </c>
      <c r="T539">
        <v>0</v>
      </c>
      <c r="U539" s="82" t="s">
        <v>160</v>
      </c>
      <c r="V539" s="92"/>
      <c r="W539">
        <v>0</v>
      </c>
      <c r="X539" s="92"/>
      <c r="Y539">
        <v>0</v>
      </c>
      <c r="Z539">
        <v>0</v>
      </c>
      <c r="AA539">
        <v>0</v>
      </c>
      <c r="AB539">
        <v>0</v>
      </c>
      <c r="AC539">
        <v>-1</v>
      </c>
      <c r="AD539">
        <v>0</v>
      </c>
      <c r="AE539">
        <v>0</v>
      </c>
      <c r="AF539">
        <v>0</v>
      </c>
      <c r="AG539">
        <v>0</v>
      </c>
      <c r="AH539">
        <v>0</v>
      </c>
      <c r="AK539">
        <v>0</v>
      </c>
      <c r="AM539">
        <v>0</v>
      </c>
      <c r="AO539" s="92"/>
      <c r="AP539" s="82" t="s">
        <v>351</v>
      </c>
      <c r="AQ539" s="82" t="s">
        <v>326</v>
      </c>
      <c r="AR539" s="82"/>
      <c r="AS539">
        <v>0</v>
      </c>
      <c r="AT539">
        <v>0</v>
      </c>
      <c r="AU539">
        <v>2024</v>
      </c>
      <c r="AY539">
        <v>0</v>
      </c>
      <c r="AZ539">
        <v>0</v>
      </c>
      <c r="BA539" s="82" t="s">
        <v>398</v>
      </c>
      <c r="BB539">
        <v>2193</v>
      </c>
      <c r="BC539">
        <v>0</v>
      </c>
      <c r="BD539" s="92"/>
      <c r="BE539" s="92"/>
      <c r="BF539">
        <v>0</v>
      </c>
      <c r="BG539">
        <v>0</v>
      </c>
      <c r="BH539">
        <v>0</v>
      </c>
      <c r="BI539" s="92"/>
      <c r="BJ539" s="92"/>
      <c r="BK539" s="92"/>
      <c r="BL539">
        <v>0</v>
      </c>
    </row>
    <row r="540" spans="1:64" x14ac:dyDescent="0.25">
      <c r="A540" s="82" t="s">
        <v>297</v>
      </c>
      <c r="B540" s="82" t="s">
        <v>397</v>
      </c>
      <c r="C540" s="82" t="s">
        <v>98</v>
      </c>
      <c r="D540" s="82" t="s">
        <v>306</v>
      </c>
      <c r="E540" s="82" t="s">
        <v>59</v>
      </c>
      <c r="F540" s="82" t="s">
        <v>389</v>
      </c>
      <c r="G540" s="82" t="s">
        <v>389</v>
      </c>
      <c r="H540">
        <v>0</v>
      </c>
      <c r="I540">
        <v>0</v>
      </c>
      <c r="J540">
        <v>0</v>
      </c>
      <c r="K540" s="92"/>
      <c r="L540">
        <v>0</v>
      </c>
      <c r="M540" s="92"/>
      <c r="N540" s="92"/>
      <c r="O540" s="92"/>
      <c r="P540">
        <v>0</v>
      </c>
      <c r="Q540" s="92"/>
      <c r="R540" s="92"/>
      <c r="S540">
        <v>-1</v>
      </c>
      <c r="T540">
        <v>0</v>
      </c>
      <c r="U540" s="82" t="s">
        <v>160</v>
      </c>
      <c r="V540" s="92"/>
      <c r="W540">
        <v>0</v>
      </c>
      <c r="X540" s="92"/>
      <c r="Y540">
        <v>0</v>
      </c>
      <c r="Z540">
        <v>0</v>
      </c>
      <c r="AA540">
        <v>0</v>
      </c>
      <c r="AB540">
        <v>0</v>
      </c>
      <c r="AC540">
        <v>-1</v>
      </c>
      <c r="AD540">
        <v>0</v>
      </c>
      <c r="AE540">
        <v>0</v>
      </c>
      <c r="AF540">
        <v>0</v>
      </c>
      <c r="AG540">
        <v>0</v>
      </c>
      <c r="AH540">
        <v>0</v>
      </c>
      <c r="AK540">
        <v>0</v>
      </c>
      <c r="AM540">
        <v>0</v>
      </c>
      <c r="AO540" s="92"/>
      <c r="AP540" s="82" t="s">
        <v>351</v>
      </c>
      <c r="AQ540" s="82" t="s">
        <v>326</v>
      </c>
      <c r="AR540" s="82"/>
      <c r="AS540">
        <v>0</v>
      </c>
      <c r="AT540">
        <v>0</v>
      </c>
      <c r="AU540">
        <v>2024</v>
      </c>
      <c r="AY540">
        <v>0</v>
      </c>
      <c r="AZ540">
        <v>0</v>
      </c>
      <c r="BA540" s="82" t="s">
        <v>398</v>
      </c>
      <c r="BB540">
        <v>2194</v>
      </c>
      <c r="BC540">
        <v>0</v>
      </c>
      <c r="BD540" s="92"/>
      <c r="BE540" s="92"/>
      <c r="BF540">
        <v>0</v>
      </c>
      <c r="BG540">
        <v>0</v>
      </c>
      <c r="BH540">
        <v>0</v>
      </c>
      <c r="BI540" s="92"/>
      <c r="BJ540" s="92"/>
      <c r="BK540" s="92"/>
      <c r="BL540">
        <v>0</v>
      </c>
    </row>
    <row r="541" spans="1:64" x14ac:dyDescent="0.25">
      <c r="A541" s="82" t="s">
        <v>297</v>
      </c>
      <c r="B541" s="82" t="s">
        <v>397</v>
      </c>
      <c r="C541" s="82" t="s">
        <v>98</v>
      </c>
      <c r="D541" s="82" t="s">
        <v>307</v>
      </c>
      <c r="E541" s="82" t="s">
        <v>60</v>
      </c>
      <c r="F541" s="82" t="s">
        <v>389</v>
      </c>
      <c r="G541" s="82" t="s">
        <v>389</v>
      </c>
      <c r="H541">
        <v>0</v>
      </c>
      <c r="I541">
        <v>0</v>
      </c>
      <c r="J541">
        <v>0</v>
      </c>
      <c r="K541" s="92"/>
      <c r="L541">
        <v>0</v>
      </c>
      <c r="M541" s="92"/>
      <c r="N541" s="92"/>
      <c r="O541" s="92"/>
      <c r="P541">
        <v>0</v>
      </c>
      <c r="Q541" s="92"/>
      <c r="R541" s="92"/>
      <c r="S541">
        <v>-1</v>
      </c>
      <c r="T541">
        <v>0</v>
      </c>
      <c r="U541" s="82" t="s">
        <v>160</v>
      </c>
      <c r="V541" s="92"/>
      <c r="W541">
        <v>0</v>
      </c>
      <c r="X541" s="92"/>
      <c r="Y541">
        <v>0</v>
      </c>
      <c r="Z541">
        <v>0</v>
      </c>
      <c r="AA541">
        <v>0</v>
      </c>
      <c r="AB541">
        <v>0</v>
      </c>
      <c r="AC541">
        <v>-1</v>
      </c>
      <c r="AD541">
        <v>0</v>
      </c>
      <c r="AE541">
        <v>0</v>
      </c>
      <c r="AF541">
        <v>0</v>
      </c>
      <c r="AG541">
        <v>0</v>
      </c>
      <c r="AH541">
        <v>0</v>
      </c>
      <c r="AK541">
        <v>0</v>
      </c>
      <c r="AM541">
        <v>0</v>
      </c>
      <c r="AO541" s="92"/>
      <c r="AP541" s="82" t="s">
        <v>351</v>
      </c>
      <c r="AQ541" s="82" t="s">
        <v>326</v>
      </c>
      <c r="AR541" s="82"/>
      <c r="AS541">
        <v>0</v>
      </c>
      <c r="AT541">
        <v>0</v>
      </c>
      <c r="AU541">
        <v>2024</v>
      </c>
      <c r="AY541">
        <v>0</v>
      </c>
      <c r="AZ541">
        <v>0</v>
      </c>
      <c r="BA541" s="82" t="s">
        <v>398</v>
      </c>
      <c r="BB541">
        <v>2195</v>
      </c>
      <c r="BC541">
        <v>0</v>
      </c>
      <c r="BD541" s="92"/>
      <c r="BE541" s="92"/>
      <c r="BF541">
        <v>0</v>
      </c>
      <c r="BG541">
        <v>0</v>
      </c>
      <c r="BH541">
        <v>0</v>
      </c>
      <c r="BI541" s="92"/>
      <c r="BJ541" s="92"/>
      <c r="BK541" s="92"/>
      <c r="BL541">
        <v>0</v>
      </c>
    </row>
    <row r="542" spans="1:64" x14ac:dyDescent="0.25">
      <c r="A542" s="82" t="s">
        <v>297</v>
      </c>
      <c r="B542" s="82" t="s">
        <v>397</v>
      </c>
      <c r="C542" s="82" t="s">
        <v>98</v>
      </c>
      <c r="D542" s="82" t="s">
        <v>308</v>
      </c>
      <c r="E542" s="82" t="s">
        <v>61</v>
      </c>
      <c r="F542" s="82" t="s">
        <v>389</v>
      </c>
      <c r="G542" s="82" t="s">
        <v>389</v>
      </c>
      <c r="H542">
        <v>0</v>
      </c>
      <c r="I542">
        <v>0</v>
      </c>
      <c r="J542">
        <v>0</v>
      </c>
      <c r="K542" s="92"/>
      <c r="L542">
        <v>0</v>
      </c>
      <c r="M542" s="92"/>
      <c r="N542" s="92"/>
      <c r="O542" s="92"/>
      <c r="P542">
        <v>0</v>
      </c>
      <c r="Q542" s="92"/>
      <c r="R542" s="92"/>
      <c r="S542">
        <v>-1</v>
      </c>
      <c r="T542">
        <v>0</v>
      </c>
      <c r="U542" s="82" t="s">
        <v>160</v>
      </c>
      <c r="V542" s="92"/>
      <c r="W542">
        <v>0</v>
      </c>
      <c r="X542" s="92"/>
      <c r="Y542">
        <v>0</v>
      </c>
      <c r="Z542">
        <v>0</v>
      </c>
      <c r="AA542">
        <v>0</v>
      </c>
      <c r="AB542">
        <v>0</v>
      </c>
      <c r="AC542">
        <v>-1</v>
      </c>
      <c r="AD542">
        <v>0</v>
      </c>
      <c r="AE542">
        <v>0</v>
      </c>
      <c r="AF542">
        <v>0</v>
      </c>
      <c r="AG542">
        <v>0</v>
      </c>
      <c r="AH542">
        <v>0</v>
      </c>
      <c r="AK542">
        <v>0</v>
      </c>
      <c r="AM542">
        <v>0</v>
      </c>
      <c r="AO542" s="92"/>
      <c r="AP542" s="82" t="s">
        <v>351</v>
      </c>
      <c r="AQ542" s="82" t="s">
        <v>326</v>
      </c>
      <c r="AR542" s="82"/>
      <c r="AS542">
        <v>0</v>
      </c>
      <c r="AT542">
        <v>0</v>
      </c>
      <c r="AU542">
        <v>2024</v>
      </c>
      <c r="AY542">
        <v>0</v>
      </c>
      <c r="AZ542">
        <v>0</v>
      </c>
      <c r="BA542" s="82" t="s">
        <v>398</v>
      </c>
      <c r="BB542">
        <v>2196</v>
      </c>
      <c r="BC542">
        <v>0</v>
      </c>
      <c r="BD542" s="92"/>
      <c r="BE542" s="92"/>
      <c r="BF542">
        <v>0</v>
      </c>
      <c r="BG542">
        <v>0</v>
      </c>
      <c r="BH542">
        <v>0</v>
      </c>
      <c r="BI542" s="92"/>
      <c r="BJ542" s="92"/>
      <c r="BK542" s="92"/>
      <c r="BL542">
        <v>0</v>
      </c>
    </row>
    <row r="543" spans="1:64" x14ac:dyDescent="0.25">
      <c r="A543" s="82" t="s">
        <v>297</v>
      </c>
      <c r="B543" s="82" t="s">
        <v>397</v>
      </c>
      <c r="C543" s="82" t="s">
        <v>98</v>
      </c>
      <c r="D543" s="82" t="s">
        <v>309</v>
      </c>
      <c r="E543" s="82" t="s">
        <v>310</v>
      </c>
      <c r="F543" s="82" t="s">
        <v>389</v>
      </c>
      <c r="G543" s="82" t="s">
        <v>389</v>
      </c>
      <c r="H543">
        <v>0</v>
      </c>
      <c r="I543">
        <v>0</v>
      </c>
      <c r="J543">
        <v>0</v>
      </c>
      <c r="K543" s="92"/>
      <c r="L543">
        <v>0</v>
      </c>
      <c r="M543" s="92"/>
      <c r="N543" s="92"/>
      <c r="O543" s="92"/>
      <c r="P543">
        <v>0</v>
      </c>
      <c r="Q543" s="92"/>
      <c r="R543" s="92"/>
      <c r="S543">
        <v>-1</v>
      </c>
      <c r="T543">
        <v>0</v>
      </c>
      <c r="U543" s="82" t="s">
        <v>160</v>
      </c>
      <c r="V543" s="92"/>
      <c r="W543">
        <v>0</v>
      </c>
      <c r="X543" s="92"/>
      <c r="Y543">
        <v>0</v>
      </c>
      <c r="Z543">
        <v>0</v>
      </c>
      <c r="AA543">
        <v>0</v>
      </c>
      <c r="AB543">
        <v>0</v>
      </c>
      <c r="AC543">
        <v>-1</v>
      </c>
      <c r="AD543">
        <v>0</v>
      </c>
      <c r="AE543">
        <v>0</v>
      </c>
      <c r="AF543">
        <v>0</v>
      </c>
      <c r="AG543">
        <v>0</v>
      </c>
      <c r="AH543">
        <v>0</v>
      </c>
      <c r="AK543">
        <v>0</v>
      </c>
      <c r="AM543">
        <v>0</v>
      </c>
      <c r="AO543" s="92"/>
      <c r="AP543" s="82" t="s">
        <v>351</v>
      </c>
      <c r="AQ543" s="82" t="s">
        <v>326</v>
      </c>
      <c r="AR543" s="82"/>
      <c r="AS543">
        <v>0</v>
      </c>
      <c r="AT543">
        <v>0</v>
      </c>
      <c r="AU543">
        <v>2024</v>
      </c>
      <c r="AY543">
        <v>0</v>
      </c>
      <c r="AZ543">
        <v>0</v>
      </c>
      <c r="BA543" s="82" t="s">
        <v>398</v>
      </c>
      <c r="BB543">
        <v>2197</v>
      </c>
      <c r="BC543">
        <v>0</v>
      </c>
      <c r="BD543" s="92"/>
      <c r="BE543" s="92"/>
      <c r="BF543">
        <v>0</v>
      </c>
      <c r="BG543">
        <v>0</v>
      </c>
      <c r="BH543">
        <v>0</v>
      </c>
      <c r="BI543" s="92"/>
      <c r="BJ543" s="92"/>
      <c r="BK543" s="92"/>
      <c r="BL543">
        <v>0</v>
      </c>
    </row>
    <row r="544" spans="1:64" x14ac:dyDescent="0.25">
      <c r="A544" s="82" t="s">
        <v>297</v>
      </c>
      <c r="B544" s="82" t="s">
        <v>397</v>
      </c>
      <c r="C544" s="82" t="s">
        <v>98</v>
      </c>
      <c r="D544" s="82" t="s">
        <v>313</v>
      </c>
      <c r="E544" s="82" t="s">
        <v>314</v>
      </c>
      <c r="F544" s="82" t="s">
        <v>389</v>
      </c>
      <c r="G544" s="82" t="s">
        <v>389</v>
      </c>
      <c r="H544">
        <v>0</v>
      </c>
      <c r="I544">
        <v>0</v>
      </c>
      <c r="J544">
        <v>0</v>
      </c>
      <c r="K544" s="92"/>
      <c r="L544">
        <v>0</v>
      </c>
      <c r="M544" s="92"/>
      <c r="N544" s="92"/>
      <c r="O544" s="92"/>
      <c r="P544">
        <v>0</v>
      </c>
      <c r="Q544" s="92"/>
      <c r="R544" s="92"/>
      <c r="S544">
        <v>-1</v>
      </c>
      <c r="T544">
        <v>0</v>
      </c>
      <c r="U544" s="82" t="s">
        <v>160</v>
      </c>
      <c r="V544" s="92"/>
      <c r="W544">
        <v>0</v>
      </c>
      <c r="X544" s="92"/>
      <c r="Y544">
        <v>0</v>
      </c>
      <c r="Z544">
        <v>0</v>
      </c>
      <c r="AA544">
        <v>0</v>
      </c>
      <c r="AB544">
        <v>0</v>
      </c>
      <c r="AC544">
        <v>-1</v>
      </c>
      <c r="AD544">
        <v>0</v>
      </c>
      <c r="AE544">
        <v>0</v>
      </c>
      <c r="AF544">
        <v>0</v>
      </c>
      <c r="AG544">
        <v>0</v>
      </c>
      <c r="AH544">
        <v>0</v>
      </c>
      <c r="AK544">
        <v>0</v>
      </c>
      <c r="AM544">
        <v>0</v>
      </c>
      <c r="AO544" s="92"/>
      <c r="AP544" s="82" t="s">
        <v>351</v>
      </c>
      <c r="AQ544" s="82" t="s">
        <v>326</v>
      </c>
      <c r="AR544" s="82"/>
      <c r="AS544">
        <v>0</v>
      </c>
      <c r="AT544">
        <v>0</v>
      </c>
      <c r="AU544">
        <v>2024</v>
      </c>
      <c r="AY544">
        <v>0</v>
      </c>
      <c r="AZ544">
        <v>0</v>
      </c>
      <c r="BA544" s="82" t="s">
        <v>398</v>
      </c>
      <c r="BB544">
        <v>2198</v>
      </c>
      <c r="BC544">
        <v>0</v>
      </c>
      <c r="BD544" s="92"/>
      <c r="BE544" s="92"/>
      <c r="BF544">
        <v>0</v>
      </c>
      <c r="BG544">
        <v>0</v>
      </c>
      <c r="BH544">
        <v>0</v>
      </c>
      <c r="BI544" s="92"/>
      <c r="BJ544" s="92"/>
      <c r="BK544" s="92"/>
      <c r="BL544">
        <v>0</v>
      </c>
    </row>
    <row r="545" spans="1:64" x14ac:dyDescent="0.25">
      <c r="A545" s="82" t="s">
        <v>297</v>
      </c>
      <c r="B545" s="82" t="s">
        <v>397</v>
      </c>
      <c r="C545" s="82" t="s">
        <v>98</v>
      </c>
      <c r="D545" s="82" t="s">
        <v>298</v>
      </c>
      <c r="E545" s="82" t="s">
        <v>55</v>
      </c>
      <c r="F545" s="82" t="s">
        <v>390</v>
      </c>
      <c r="G545" s="82" t="s">
        <v>390</v>
      </c>
      <c r="H545">
        <v>0</v>
      </c>
      <c r="I545">
        <v>0</v>
      </c>
      <c r="J545">
        <v>0</v>
      </c>
      <c r="K545" s="92"/>
      <c r="L545">
        <v>0</v>
      </c>
      <c r="M545" s="92"/>
      <c r="N545" s="92"/>
      <c r="O545" s="92"/>
      <c r="P545">
        <v>0</v>
      </c>
      <c r="Q545" s="92"/>
      <c r="R545" s="92"/>
      <c r="S545">
        <v>-1</v>
      </c>
      <c r="T545">
        <v>0</v>
      </c>
      <c r="U545" s="82" t="s">
        <v>160</v>
      </c>
      <c r="V545" s="92"/>
      <c r="W545">
        <v>0</v>
      </c>
      <c r="X545" s="92"/>
      <c r="Y545">
        <v>0</v>
      </c>
      <c r="Z545">
        <v>0</v>
      </c>
      <c r="AA545">
        <v>0</v>
      </c>
      <c r="AB545">
        <v>0</v>
      </c>
      <c r="AC545">
        <v>-1</v>
      </c>
      <c r="AD545">
        <v>0</v>
      </c>
      <c r="AE545">
        <v>0</v>
      </c>
      <c r="AF545">
        <v>0</v>
      </c>
      <c r="AG545">
        <v>0</v>
      </c>
      <c r="AH545">
        <v>0</v>
      </c>
      <c r="AK545">
        <v>0</v>
      </c>
      <c r="AM545">
        <v>0</v>
      </c>
      <c r="AO545" s="92"/>
      <c r="AP545" s="82" t="s">
        <v>347</v>
      </c>
      <c r="AQ545" s="82" t="s">
        <v>326</v>
      </c>
      <c r="AR545" s="82"/>
      <c r="AS545">
        <v>0</v>
      </c>
      <c r="AT545">
        <v>0</v>
      </c>
      <c r="AU545">
        <v>2024</v>
      </c>
      <c r="AY545">
        <v>0</v>
      </c>
      <c r="AZ545">
        <v>0</v>
      </c>
      <c r="BA545" s="82" t="s">
        <v>398</v>
      </c>
      <c r="BB545">
        <v>2199</v>
      </c>
      <c r="BC545">
        <v>0</v>
      </c>
      <c r="BD545" s="92"/>
      <c r="BE545" s="92"/>
      <c r="BF545">
        <v>0</v>
      </c>
      <c r="BG545">
        <v>0</v>
      </c>
      <c r="BH545">
        <v>0</v>
      </c>
      <c r="BI545" s="92"/>
      <c r="BJ545" s="92"/>
      <c r="BK545" s="92"/>
      <c r="BL545">
        <v>0</v>
      </c>
    </row>
    <row r="546" spans="1:64" x14ac:dyDescent="0.25">
      <c r="A546" s="82" t="s">
        <v>297</v>
      </c>
      <c r="B546" s="82" t="s">
        <v>397</v>
      </c>
      <c r="C546" s="82" t="s">
        <v>98</v>
      </c>
      <c r="D546" s="82" t="s">
        <v>305</v>
      </c>
      <c r="E546" s="82" t="s">
        <v>58</v>
      </c>
      <c r="F546" s="82" t="s">
        <v>390</v>
      </c>
      <c r="G546" s="82" t="s">
        <v>390</v>
      </c>
      <c r="H546">
        <v>0</v>
      </c>
      <c r="I546">
        <v>0</v>
      </c>
      <c r="J546">
        <v>0</v>
      </c>
      <c r="K546" s="92"/>
      <c r="L546">
        <v>0</v>
      </c>
      <c r="M546" s="92"/>
      <c r="N546" s="92"/>
      <c r="O546" s="92"/>
      <c r="P546">
        <v>0</v>
      </c>
      <c r="Q546" s="92"/>
      <c r="R546" s="92"/>
      <c r="S546">
        <v>-1</v>
      </c>
      <c r="T546">
        <v>0</v>
      </c>
      <c r="U546" s="82" t="s">
        <v>160</v>
      </c>
      <c r="V546" s="92"/>
      <c r="W546">
        <v>0</v>
      </c>
      <c r="X546" s="92"/>
      <c r="Y546">
        <v>0</v>
      </c>
      <c r="Z546">
        <v>0</v>
      </c>
      <c r="AA546">
        <v>0</v>
      </c>
      <c r="AB546">
        <v>0</v>
      </c>
      <c r="AC546">
        <v>-1</v>
      </c>
      <c r="AD546">
        <v>0</v>
      </c>
      <c r="AE546">
        <v>0</v>
      </c>
      <c r="AF546">
        <v>0</v>
      </c>
      <c r="AG546">
        <v>0</v>
      </c>
      <c r="AH546">
        <v>0</v>
      </c>
      <c r="AK546">
        <v>0</v>
      </c>
      <c r="AM546">
        <v>0</v>
      </c>
      <c r="AO546" s="92"/>
      <c r="AP546" s="82" t="s">
        <v>347</v>
      </c>
      <c r="AQ546" s="82" t="s">
        <v>326</v>
      </c>
      <c r="AR546" s="82"/>
      <c r="AS546">
        <v>0</v>
      </c>
      <c r="AT546">
        <v>0</v>
      </c>
      <c r="AU546">
        <v>2024</v>
      </c>
      <c r="AY546">
        <v>0</v>
      </c>
      <c r="AZ546">
        <v>0</v>
      </c>
      <c r="BA546" s="82" t="s">
        <v>398</v>
      </c>
      <c r="BB546">
        <v>2200</v>
      </c>
      <c r="BC546">
        <v>0</v>
      </c>
      <c r="BD546" s="92"/>
      <c r="BE546" s="92"/>
      <c r="BF546">
        <v>0</v>
      </c>
      <c r="BG546">
        <v>0</v>
      </c>
      <c r="BH546">
        <v>0</v>
      </c>
      <c r="BI546" s="92"/>
      <c r="BJ546" s="92"/>
      <c r="BK546" s="92"/>
      <c r="BL546">
        <v>0</v>
      </c>
    </row>
    <row r="547" spans="1:64" x14ac:dyDescent="0.25">
      <c r="A547" s="82" t="s">
        <v>297</v>
      </c>
      <c r="B547" s="82" t="s">
        <v>397</v>
      </c>
      <c r="C547" s="82" t="s">
        <v>98</v>
      </c>
      <c r="D547" s="82" t="s">
        <v>306</v>
      </c>
      <c r="E547" s="82" t="s">
        <v>59</v>
      </c>
      <c r="F547" s="82" t="s">
        <v>390</v>
      </c>
      <c r="G547" s="82" t="s">
        <v>390</v>
      </c>
      <c r="H547">
        <v>0</v>
      </c>
      <c r="I547">
        <v>0</v>
      </c>
      <c r="J547">
        <v>0</v>
      </c>
      <c r="K547" s="92"/>
      <c r="L547">
        <v>0</v>
      </c>
      <c r="M547" s="92"/>
      <c r="N547" s="92"/>
      <c r="O547" s="92"/>
      <c r="P547">
        <v>0</v>
      </c>
      <c r="Q547" s="92"/>
      <c r="R547" s="92"/>
      <c r="S547">
        <v>-1</v>
      </c>
      <c r="T547">
        <v>0</v>
      </c>
      <c r="U547" s="82" t="s">
        <v>160</v>
      </c>
      <c r="V547" s="92"/>
      <c r="W547">
        <v>0</v>
      </c>
      <c r="X547" s="92"/>
      <c r="Y547">
        <v>0</v>
      </c>
      <c r="Z547">
        <v>0</v>
      </c>
      <c r="AA547">
        <v>0</v>
      </c>
      <c r="AB547">
        <v>0</v>
      </c>
      <c r="AC547">
        <v>-1</v>
      </c>
      <c r="AD547">
        <v>0</v>
      </c>
      <c r="AE547">
        <v>0</v>
      </c>
      <c r="AF547">
        <v>0</v>
      </c>
      <c r="AG547">
        <v>0</v>
      </c>
      <c r="AH547">
        <v>0</v>
      </c>
      <c r="AK547">
        <v>0</v>
      </c>
      <c r="AM547">
        <v>0</v>
      </c>
      <c r="AO547" s="92"/>
      <c r="AP547" s="82" t="s">
        <v>347</v>
      </c>
      <c r="AQ547" s="82" t="s">
        <v>326</v>
      </c>
      <c r="AR547" s="82"/>
      <c r="AS547">
        <v>0</v>
      </c>
      <c r="AT547">
        <v>0</v>
      </c>
      <c r="AU547">
        <v>2024</v>
      </c>
      <c r="AY547">
        <v>0</v>
      </c>
      <c r="AZ547">
        <v>0</v>
      </c>
      <c r="BA547" s="82" t="s">
        <v>398</v>
      </c>
      <c r="BB547">
        <v>2201</v>
      </c>
      <c r="BC547">
        <v>0</v>
      </c>
      <c r="BD547" s="92"/>
      <c r="BE547" s="92"/>
      <c r="BF547">
        <v>0</v>
      </c>
      <c r="BG547">
        <v>0</v>
      </c>
      <c r="BH547">
        <v>0</v>
      </c>
      <c r="BI547" s="92"/>
      <c r="BJ547" s="92"/>
      <c r="BK547" s="92"/>
      <c r="BL547">
        <v>0</v>
      </c>
    </row>
    <row r="548" spans="1:64" x14ac:dyDescent="0.25">
      <c r="A548" s="82" t="s">
        <v>297</v>
      </c>
      <c r="B548" s="82" t="s">
        <v>397</v>
      </c>
      <c r="C548" s="82" t="s">
        <v>98</v>
      </c>
      <c r="D548" s="82" t="s">
        <v>309</v>
      </c>
      <c r="E548" s="82" t="s">
        <v>310</v>
      </c>
      <c r="F548" s="82" t="s">
        <v>390</v>
      </c>
      <c r="G548" s="82" t="s">
        <v>390</v>
      </c>
      <c r="H548">
        <v>0</v>
      </c>
      <c r="I548">
        <v>0</v>
      </c>
      <c r="J548">
        <v>0</v>
      </c>
      <c r="K548" s="92"/>
      <c r="L548">
        <v>0</v>
      </c>
      <c r="M548" s="92"/>
      <c r="N548" s="92"/>
      <c r="O548" s="92"/>
      <c r="P548">
        <v>0</v>
      </c>
      <c r="Q548" s="92"/>
      <c r="R548" s="92"/>
      <c r="S548">
        <v>-1</v>
      </c>
      <c r="T548">
        <v>0</v>
      </c>
      <c r="U548" s="82" t="s">
        <v>160</v>
      </c>
      <c r="V548" s="92"/>
      <c r="W548">
        <v>0</v>
      </c>
      <c r="X548" s="92"/>
      <c r="Y548">
        <v>0</v>
      </c>
      <c r="Z548">
        <v>0</v>
      </c>
      <c r="AA548">
        <v>0</v>
      </c>
      <c r="AB548">
        <v>0</v>
      </c>
      <c r="AC548">
        <v>-1</v>
      </c>
      <c r="AD548">
        <v>0</v>
      </c>
      <c r="AE548">
        <v>0</v>
      </c>
      <c r="AF548">
        <v>0</v>
      </c>
      <c r="AG548">
        <v>0</v>
      </c>
      <c r="AH548">
        <v>0</v>
      </c>
      <c r="AK548">
        <v>0</v>
      </c>
      <c r="AM548">
        <v>0</v>
      </c>
      <c r="AO548" s="92"/>
      <c r="AP548" s="82" t="s">
        <v>347</v>
      </c>
      <c r="AQ548" s="82" t="s">
        <v>326</v>
      </c>
      <c r="AR548" s="82"/>
      <c r="AS548">
        <v>0</v>
      </c>
      <c r="AT548">
        <v>0</v>
      </c>
      <c r="AU548">
        <v>2024</v>
      </c>
      <c r="AY548">
        <v>0</v>
      </c>
      <c r="AZ548">
        <v>0</v>
      </c>
      <c r="BA548" s="82" t="s">
        <v>398</v>
      </c>
      <c r="BB548">
        <v>2202</v>
      </c>
      <c r="BC548">
        <v>0</v>
      </c>
      <c r="BD548" s="92"/>
      <c r="BE548" s="92"/>
      <c r="BF548">
        <v>0</v>
      </c>
      <c r="BG548">
        <v>0</v>
      </c>
      <c r="BH548">
        <v>0</v>
      </c>
      <c r="BI548" s="92"/>
      <c r="BJ548" s="92"/>
      <c r="BK548" s="92"/>
      <c r="BL548">
        <v>0</v>
      </c>
    </row>
    <row r="549" spans="1:64" x14ac:dyDescent="0.25">
      <c r="A549" s="82" t="s">
        <v>297</v>
      </c>
      <c r="B549" s="82" t="s">
        <v>397</v>
      </c>
      <c r="C549" s="82" t="s">
        <v>98</v>
      </c>
      <c r="D549" s="82" t="s">
        <v>308</v>
      </c>
      <c r="E549" s="82" t="s">
        <v>61</v>
      </c>
      <c r="F549" s="82" t="s">
        <v>391</v>
      </c>
      <c r="G549" s="82" t="s">
        <v>391</v>
      </c>
      <c r="H549">
        <v>0</v>
      </c>
      <c r="I549">
        <v>0</v>
      </c>
      <c r="J549">
        <v>0</v>
      </c>
      <c r="K549" s="92"/>
      <c r="L549">
        <v>0</v>
      </c>
      <c r="M549" s="92"/>
      <c r="N549" s="92"/>
      <c r="O549" s="92"/>
      <c r="P549">
        <v>0</v>
      </c>
      <c r="Q549" s="92"/>
      <c r="R549" s="92"/>
      <c r="S549">
        <v>-1</v>
      </c>
      <c r="T549">
        <v>0</v>
      </c>
      <c r="U549" s="82" t="s">
        <v>300</v>
      </c>
      <c r="V549" s="92"/>
      <c r="W549">
        <v>0</v>
      </c>
      <c r="X549" s="92"/>
      <c r="Y549">
        <v>0</v>
      </c>
      <c r="Z549">
        <v>0</v>
      </c>
      <c r="AA549">
        <v>0</v>
      </c>
      <c r="AB549">
        <v>0</v>
      </c>
      <c r="AC549">
        <v>-1</v>
      </c>
      <c r="AD549">
        <v>0</v>
      </c>
      <c r="AE549">
        <v>0</v>
      </c>
      <c r="AF549">
        <v>0</v>
      </c>
      <c r="AG549">
        <v>0</v>
      </c>
      <c r="AH549">
        <v>0</v>
      </c>
      <c r="AK549">
        <v>0</v>
      </c>
      <c r="AM549">
        <v>0</v>
      </c>
      <c r="AO549" s="92"/>
      <c r="AP549" s="82" t="s">
        <v>347</v>
      </c>
      <c r="AQ549" s="82" t="s">
        <v>326</v>
      </c>
      <c r="AR549" s="82"/>
      <c r="AS549">
        <v>0</v>
      </c>
      <c r="AT549">
        <v>0</v>
      </c>
      <c r="AU549">
        <v>2024</v>
      </c>
      <c r="AY549">
        <v>0</v>
      </c>
      <c r="AZ549">
        <v>0</v>
      </c>
      <c r="BA549" s="82" t="s">
        <v>398</v>
      </c>
      <c r="BB549">
        <v>2203</v>
      </c>
      <c r="BC549">
        <v>0</v>
      </c>
      <c r="BD549" s="92"/>
      <c r="BE549" s="92"/>
      <c r="BF549">
        <v>0</v>
      </c>
      <c r="BG549">
        <v>0</v>
      </c>
      <c r="BH549">
        <v>0</v>
      </c>
      <c r="BI549" s="92"/>
      <c r="BJ549" s="92"/>
      <c r="BK549" s="92"/>
      <c r="BL549">
        <v>0</v>
      </c>
    </row>
    <row r="550" spans="1:64" x14ac:dyDescent="0.25">
      <c r="A550" s="82" t="s">
        <v>297</v>
      </c>
      <c r="B550" s="82" t="s">
        <v>397</v>
      </c>
      <c r="C550" s="82" t="s">
        <v>98</v>
      </c>
      <c r="D550" s="82" t="s">
        <v>309</v>
      </c>
      <c r="E550" s="82" t="s">
        <v>310</v>
      </c>
      <c r="F550" s="82" t="s">
        <v>315</v>
      </c>
      <c r="G550" s="82" t="s">
        <v>112</v>
      </c>
      <c r="H550">
        <v>279.8992919921875</v>
      </c>
      <c r="I550">
        <v>385</v>
      </c>
      <c r="J550">
        <v>243.64646911621094</v>
      </c>
      <c r="K550" s="92"/>
      <c r="L550">
        <v>0</v>
      </c>
      <c r="M550" s="92"/>
      <c r="N550" s="92"/>
      <c r="O550" s="92"/>
      <c r="P550">
        <v>10370.7060546875</v>
      </c>
      <c r="Q550" s="92"/>
      <c r="R550" s="92"/>
      <c r="S550">
        <v>-1</v>
      </c>
      <c r="T550">
        <v>21541106</v>
      </c>
      <c r="U550" s="82" t="s">
        <v>316</v>
      </c>
      <c r="V550" s="92"/>
      <c r="W550">
        <v>2140190.5</v>
      </c>
      <c r="X550" s="92"/>
      <c r="Y550">
        <v>134.35165405273438</v>
      </c>
      <c r="Z550">
        <v>107277.703125</v>
      </c>
      <c r="AA550">
        <v>107277.703125</v>
      </c>
      <c r="AB550">
        <v>0</v>
      </c>
      <c r="AC550">
        <v>-1</v>
      </c>
      <c r="AD550">
        <v>0</v>
      </c>
      <c r="AE550">
        <v>0</v>
      </c>
      <c r="AF550">
        <v>417.80218505859375</v>
      </c>
      <c r="AG550">
        <v>24</v>
      </c>
      <c r="AH550">
        <v>7705</v>
      </c>
      <c r="AI550">
        <v>0.63284796476364136</v>
      </c>
      <c r="AJ550">
        <v>50.12530517578125</v>
      </c>
      <c r="AK550">
        <v>70980.65625</v>
      </c>
      <c r="AL550">
        <v>33.165576934814453</v>
      </c>
      <c r="AM550">
        <v>36297.0546875</v>
      </c>
      <c r="AN550">
        <v>16.95973014831543</v>
      </c>
      <c r="AO550" s="92"/>
      <c r="AP550" s="82" t="s">
        <v>317</v>
      </c>
      <c r="AQ550" s="82" t="s">
        <v>318</v>
      </c>
      <c r="AR550" s="82"/>
      <c r="AS550">
        <v>0</v>
      </c>
      <c r="AT550">
        <v>0</v>
      </c>
      <c r="AU550">
        <v>2024</v>
      </c>
      <c r="AY550">
        <v>0</v>
      </c>
      <c r="AZ550">
        <v>0</v>
      </c>
      <c r="BA550" s="82" t="s">
        <v>398</v>
      </c>
      <c r="BB550">
        <v>2204</v>
      </c>
      <c r="BC550">
        <v>408</v>
      </c>
      <c r="BD550" s="92"/>
      <c r="BE550" s="92"/>
      <c r="BF550">
        <v>2140190.5</v>
      </c>
      <c r="BG550">
        <v>0</v>
      </c>
      <c r="BH550">
        <v>0</v>
      </c>
      <c r="BI550" s="92"/>
      <c r="BJ550" s="92"/>
      <c r="BK550" s="92"/>
      <c r="BL550">
        <v>0</v>
      </c>
    </row>
    <row r="551" spans="1:64" x14ac:dyDescent="0.25">
      <c r="A551" s="82" t="s">
        <v>297</v>
      </c>
      <c r="B551" s="82" t="s">
        <v>397</v>
      </c>
      <c r="C551" s="82" t="s">
        <v>98</v>
      </c>
      <c r="D551" s="82" t="s">
        <v>313</v>
      </c>
      <c r="E551" s="82" t="s">
        <v>314</v>
      </c>
      <c r="F551" s="82" t="s">
        <v>315</v>
      </c>
      <c r="G551" s="82" t="s">
        <v>112</v>
      </c>
      <c r="H551">
        <v>279.8992919921875</v>
      </c>
      <c r="I551">
        <v>385</v>
      </c>
      <c r="J551">
        <v>243.64646911621094</v>
      </c>
      <c r="K551" s="92"/>
      <c r="L551">
        <v>0</v>
      </c>
      <c r="M551" s="92"/>
      <c r="N551" s="92"/>
      <c r="O551" s="92"/>
      <c r="P551">
        <v>10370.7060546875</v>
      </c>
      <c r="Q551" s="92"/>
      <c r="R551" s="92"/>
      <c r="S551">
        <v>-1</v>
      </c>
      <c r="T551">
        <v>21541106</v>
      </c>
      <c r="U551" s="82" t="s">
        <v>316</v>
      </c>
      <c r="V551" s="92"/>
      <c r="W551">
        <v>2140190.5</v>
      </c>
      <c r="X551" s="92"/>
      <c r="Y551">
        <v>134.35165405273438</v>
      </c>
      <c r="Z551">
        <v>107277.703125</v>
      </c>
      <c r="AA551">
        <v>107277.703125</v>
      </c>
      <c r="AB551">
        <v>0</v>
      </c>
      <c r="AC551">
        <v>-1</v>
      </c>
      <c r="AD551">
        <v>0</v>
      </c>
      <c r="AE551">
        <v>0</v>
      </c>
      <c r="AF551">
        <v>417.80218505859375</v>
      </c>
      <c r="AG551">
        <v>24</v>
      </c>
      <c r="AH551">
        <v>7705</v>
      </c>
      <c r="AI551">
        <v>0.63284796476364136</v>
      </c>
      <c r="AJ551">
        <v>50.12530517578125</v>
      </c>
      <c r="AK551">
        <v>70980.65625</v>
      </c>
      <c r="AL551">
        <v>33.165576934814453</v>
      </c>
      <c r="AM551">
        <v>36297.0546875</v>
      </c>
      <c r="AN551">
        <v>16.95973014831543</v>
      </c>
      <c r="AO551" s="92"/>
      <c r="AP551" s="82" t="s">
        <v>317</v>
      </c>
      <c r="AQ551" s="82" t="s">
        <v>318</v>
      </c>
      <c r="AR551" s="82"/>
      <c r="AS551">
        <v>0</v>
      </c>
      <c r="AT551">
        <v>0</v>
      </c>
      <c r="AU551">
        <v>2024</v>
      </c>
      <c r="AY551">
        <v>0</v>
      </c>
      <c r="AZ551">
        <v>0</v>
      </c>
      <c r="BA551" s="82" t="s">
        <v>398</v>
      </c>
      <c r="BB551">
        <v>2205</v>
      </c>
      <c r="BC551">
        <v>408</v>
      </c>
      <c r="BD551" s="92"/>
      <c r="BE551" s="92"/>
      <c r="BF551">
        <v>2140190.5</v>
      </c>
      <c r="BG551">
        <v>0</v>
      </c>
      <c r="BH551">
        <v>0</v>
      </c>
      <c r="BI551" s="92"/>
      <c r="BJ551" s="92"/>
      <c r="BK551" s="92"/>
      <c r="BL551">
        <v>0</v>
      </c>
    </row>
    <row r="552" spans="1:64" x14ac:dyDescent="0.25">
      <c r="A552" s="82" t="s">
        <v>297</v>
      </c>
      <c r="B552" s="82" t="s">
        <v>397</v>
      </c>
      <c r="C552" s="82" t="s">
        <v>98</v>
      </c>
      <c r="D552" s="82" t="s">
        <v>309</v>
      </c>
      <c r="E552" s="82" t="s">
        <v>310</v>
      </c>
      <c r="F552" s="82" t="s">
        <v>319</v>
      </c>
      <c r="G552" s="82" t="s">
        <v>116</v>
      </c>
      <c r="H552">
        <v>287.37738037109375</v>
      </c>
      <c r="I552">
        <v>395</v>
      </c>
      <c r="J552">
        <v>213.66375732421875</v>
      </c>
      <c r="K552" s="92"/>
      <c r="L552">
        <v>0</v>
      </c>
      <c r="M552" s="92"/>
      <c r="N552" s="92"/>
      <c r="O552" s="92"/>
      <c r="P552">
        <v>13038.259765625</v>
      </c>
      <c r="Q552" s="92"/>
      <c r="R552" s="92"/>
      <c r="S552">
        <v>-1</v>
      </c>
      <c r="T552">
        <v>19251162</v>
      </c>
      <c r="U552" s="82" t="s">
        <v>320</v>
      </c>
      <c r="V552" s="92"/>
      <c r="W552">
        <v>1876822.5</v>
      </c>
      <c r="X552" s="92"/>
      <c r="Y552">
        <v>137.94114685058594</v>
      </c>
      <c r="Z552">
        <v>102014.5</v>
      </c>
      <c r="AA552">
        <v>102014.5</v>
      </c>
      <c r="AB552">
        <v>0</v>
      </c>
      <c r="AC552">
        <v>-1</v>
      </c>
      <c r="AD552">
        <v>0</v>
      </c>
      <c r="AE552">
        <v>0</v>
      </c>
      <c r="AF552">
        <v>940.054931640625</v>
      </c>
      <c r="AG552">
        <v>54</v>
      </c>
      <c r="AH552">
        <v>5662</v>
      </c>
      <c r="AI552">
        <v>0.5409209132194519</v>
      </c>
      <c r="AJ552">
        <v>54.354904174804688</v>
      </c>
      <c r="AK552">
        <v>70886.609375</v>
      </c>
      <c r="AL552">
        <v>37.769481658935547</v>
      </c>
      <c r="AM552">
        <v>31127.89453125</v>
      </c>
      <c r="AN552">
        <v>16.585424423217773</v>
      </c>
      <c r="AO552" s="92"/>
      <c r="AP552" s="82" t="s">
        <v>317</v>
      </c>
      <c r="AQ552" s="82" t="s">
        <v>318</v>
      </c>
      <c r="AR552" s="82"/>
      <c r="AS552">
        <v>0</v>
      </c>
      <c r="AT552">
        <v>0</v>
      </c>
      <c r="AU552">
        <v>2024</v>
      </c>
      <c r="AY552">
        <v>0</v>
      </c>
      <c r="AZ552">
        <v>0</v>
      </c>
      <c r="BA552" s="82" t="s">
        <v>398</v>
      </c>
      <c r="BB552">
        <v>2206</v>
      </c>
      <c r="BC552">
        <v>408</v>
      </c>
      <c r="BD552" s="92"/>
      <c r="BE552" s="92"/>
      <c r="BF552">
        <v>1876822.5</v>
      </c>
      <c r="BG552">
        <v>0</v>
      </c>
      <c r="BH552">
        <v>0</v>
      </c>
      <c r="BI552" s="92"/>
      <c r="BJ552" s="92"/>
      <c r="BK552" s="92"/>
      <c r="BL552">
        <v>0</v>
      </c>
    </row>
    <row r="553" spans="1:64" x14ac:dyDescent="0.25">
      <c r="A553" s="82" t="s">
        <v>297</v>
      </c>
      <c r="B553" s="82" t="s">
        <v>397</v>
      </c>
      <c r="C553" s="82" t="s">
        <v>98</v>
      </c>
      <c r="D553" s="82" t="s">
        <v>313</v>
      </c>
      <c r="E553" s="82" t="s">
        <v>314</v>
      </c>
      <c r="F553" s="82" t="s">
        <v>319</v>
      </c>
      <c r="G553" s="82" t="s">
        <v>116</v>
      </c>
      <c r="H553">
        <v>287.37738037109375</v>
      </c>
      <c r="I553">
        <v>395</v>
      </c>
      <c r="J553">
        <v>213.66375732421875</v>
      </c>
      <c r="K553" s="92"/>
      <c r="L553">
        <v>0</v>
      </c>
      <c r="M553" s="92"/>
      <c r="N553" s="92"/>
      <c r="O553" s="92"/>
      <c r="P553">
        <v>13038.259765625</v>
      </c>
      <c r="Q553" s="92"/>
      <c r="R553" s="92"/>
      <c r="S553">
        <v>-1</v>
      </c>
      <c r="T553">
        <v>19251162</v>
      </c>
      <c r="U553" s="82" t="s">
        <v>320</v>
      </c>
      <c r="V553" s="92"/>
      <c r="W553">
        <v>1876822.5</v>
      </c>
      <c r="X553" s="92"/>
      <c r="Y553">
        <v>137.94114685058594</v>
      </c>
      <c r="Z553">
        <v>102014.5</v>
      </c>
      <c r="AA553">
        <v>102014.5</v>
      </c>
      <c r="AB553">
        <v>0</v>
      </c>
      <c r="AC553">
        <v>-1</v>
      </c>
      <c r="AD553">
        <v>0</v>
      </c>
      <c r="AE553">
        <v>0</v>
      </c>
      <c r="AF553">
        <v>940.054931640625</v>
      </c>
      <c r="AG553">
        <v>54</v>
      </c>
      <c r="AH553">
        <v>5662</v>
      </c>
      <c r="AI553">
        <v>0.5409209132194519</v>
      </c>
      <c r="AJ553">
        <v>54.354904174804688</v>
      </c>
      <c r="AK553">
        <v>70886.609375</v>
      </c>
      <c r="AL553">
        <v>37.769481658935547</v>
      </c>
      <c r="AM553">
        <v>31127.89453125</v>
      </c>
      <c r="AN553">
        <v>16.585424423217773</v>
      </c>
      <c r="AO553" s="92"/>
      <c r="AP553" s="82" t="s">
        <v>317</v>
      </c>
      <c r="AQ553" s="82" t="s">
        <v>318</v>
      </c>
      <c r="AR553" s="82"/>
      <c r="AS553">
        <v>0</v>
      </c>
      <c r="AT553">
        <v>0</v>
      </c>
      <c r="AU553">
        <v>2024</v>
      </c>
      <c r="AY553">
        <v>0</v>
      </c>
      <c r="AZ553">
        <v>0</v>
      </c>
      <c r="BA553" s="82" t="s">
        <v>398</v>
      </c>
      <c r="BB553">
        <v>2207</v>
      </c>
      <c r="BC553">
        <v>408</v>
      </c>
      <c r="BD553" s="92"/>
      <c r="BE553" s="92"/>
      <c r="BF553">
        <v>1876822.5</v>
      </c>
      <c r="BG553">
        <v>0</v>
      </c>
      <c r="BH553">
        <v>0</v>
      </c>
      <c r="BI553" s="92"/>
      <c r="BJ553" s="92"/>
      <c r="BK553" s="92"/>
      <c r="BL553">
        <v>0</v>
      </c>
    </row>
    <row r="554" spans="1:64" x14ac:dyDescent="0.25">
      <c r="A554" s="82" t="s">
        <v>297</v>
      </c>
      <c r="B554" s="82" t="s">
        <v>397</v>
      </c>
      <c r="C554" s="82" t="s">
        <v>99</v>
      </c>
      <c r="D554" s="82" t="s">
        <v>298</v>
      </c>
      <c r="E554" s="82" t="s">
        <v>55</v>
      </c>
      <c r="F554" s="82" t="s">
        <v>299</v>
      </c>
      <c r="G554" s="82" t="s">
        <v>117</v>
      </c>
      <c r="H554">
        <v>257.40811157226563</v>
      </c>
      <c r="I554">
        <v>295</v>
      </c>
      <c r="J554">
        <v>208.30093383789063</v>
      </c>
      <c r="K554" s="92"/>
      <c r="L554">
        <v>0</v>
      </c>
      <c r="M554" s="92"/>
      <c r="N554" s="92"/>
      <c r="O554" s="92"/>
      <c r="P554">
        <v>2602.75</v>
      </c>
      <c r="Q554" s="92"/>
      <c r="R554" s="92"/>
      <c r="S554">
        <v>-1</v>
      </c>
      <c r="T554">
        <v>17717844</v>
      </c>
      <c r="U554" s="82" t="s">
        <v>300</v>
      </c>
      <c r="V554" s="92"/>
      <c r="W554">
        <v>1824716.125</v>
      </c>
      <c r="X554" s="92"/>
      <c r="Y554">
        <v>51.481620788574219</v>
      </c>
      <c r="Z554">
        <v>79577.0859375</v>
      </c>
      <c r="AA554">
        <v>79577.0859375</v>
      </c>
      <c r="AB554">
        <v>0</v>
      </c>
      <c r="AC554">
        <v>-1</v>
      </c>
      <c r="AD554">
        <v>0</v>
      </c>
      <c r="AE554">
        <v>0</v>
      </c>
      <c r="AF554">
        <v>207.22976684570313</v>
      </c>
      <c r="AG554">
        <v>11</v>
      </c>
      <c r="AH554">
        <v>7070</v>
      </c>
      <c r="AI554">
        <v>0.70610487461090088</v>
      </c>
      <c r="AJ554">
        <v>43.610668182373047</v>
      </c>
      <c r="AK554">
        <v>57532.39453125</v>
      </c>
      <c r="AL554">
        <v>31.529502868652344</v>
      </c>
      <c r="AM554">
        <v>22044.697265625</v>
      </c>
      <c r="AN554">
        <v>12.081165313720703</v>
      </c>
      <c r="AO554" s="92"/>
      <c r="AP554" s="82" t="s">
        <v>301</v>
      </c>
      <c r="AQ554" s="82" t="s">
        <v>302</v>
      </c>
      <c r="AR554" s="82"/>
      <c r="AS554">
        <v>0</v>
      </c>
      <c r="AT554">
        <v>0</v>
      </c>
      <c r="AU554">
        <v>2025</v>
      </c>
      <c r="AY554">
        <v>0</v>
      </c>
      <c r="AZ554">
        <v>0</v>
      </c>
      <c r="BA554" s="82" t="s">
        <v>398</v>
      </c>
      <c r="BB554">
        <v>3036</v>
      </c>
      <c r="BC554">
        <v>295.39999389648438</v>
      </c>
      <c r="BD554" s="92"/>
      <c r="BE554" s="92"/>
      <c r="BF554">
        <v>1824716.125</v>
      </c>
      <c r="BG554">
        <v>0</v>
      </c>
      <c r="BH554">
        <v>0</v>
      </c>
      <c r="BI554" s="92"/>
      <c r="BJ554" s="92"/>
      <c r="BK554" s="92"/>
      <c r="BL554">
        <v>0</v>
      </c>
    </row>
    <row r="555" spans="1:64" x14ac:dyDescent="0.25">
      <c r="A555" s="82" t="s">
        <v>297</v>
      </c>
      <c r="B555" s="82" t="s">
        <v>397</v>
      </c>
      <c r="C555" s="82" t="s">
        <v>99</v>
      </c>
      <c r="D555" s="82" t="s">
        <v>303</v>
      </c>
      <c r="E555" s="82" t="s">
        <v>304</v>
      </c>
      <c r="F555" s="82" t="s">
        <v>299</v>
      </c>
      <c r="G555" s="82" t="s">
        <v>117</v>
      </c>
      <c r="H555">
        <v>257.40811157226563</v>
      </c>
      <c r="I555">
        <v>295</v>
      </c>
      <c r="J555">
        <v>208.30093383789063</v>
      </c>
      <c r="K555" s="92"/>
      <c r="L555">
        <v>0</v>
      </c>
      <c r="M555" s="92"/>
      <c r="N555" s="92"/>
      <c r="O555" s="92"/>
      <c r="P555">
        <v>2602.75</v>
      </c>
      <c r="Q555" s="92"/>
      <c r="R555" s="92"/>
      <c r="S555">
        <v>-1</v>
      </c>
      <c r="T555">
        <v>17717844</v>
      </c>
      <c r="U555" s="82" t="s">
        <v>300</v>
      </c>
      <c r="V555" s="92"/>
      <c r="W555">
        <v>1824716.125</v>
      </c>
      <c r="X555" s="92"/>
      <c r="Y555">
        <v>51.481620788574219</v>
      </c>
      <c r="Z555">
        <v>79577.0859375</v>
      </c>
      <c r="AA555">
        <v>79577.0859375</v>
      </c>
      <c r="AB555">
        <v>0</v>
      </c>
      <c r="AC555">
        <v>-1</v>
      </c>
      <c r="AD555">
        <v>0</v>
      </c>
      <c r="AE555">
        <v>0</v>
      </c>
      <c r="AF555">
        <v>207.22976684570313</v>
      </c>
      <c r="AG555">
        <v>11</v>
      </c>
      <c r="AH555">
        <v>7070</v>
      </c>
      <c r="AI555">
        <v>0.70610487461090088</v>
      </c>
      <c r="AJ555">
        <v>43.610668182373047</v>
      </c>
      <c r="AK555">
        <v>57532.39453125</v>
      </c>
      <c r="AL555">
        <v>31.529502868652344</v>
      </c>
      <c r="AM555">
        <v>22044.697265625</v>
      </c>
      <c r="AN555">
        <v>12.081165313720703</v>
      </c>
      <c r="AO555" s="92"/>
      <c r="AP555" s="82" t="s">
        <v>301</v>
      </c>
      <c r="AQ555" s="82" t="s">
        <v>302</v>
      </c>
      <c r="AR555" s="82"/>
      <c r="AS555">
        <v>0</v>
      </c>
      <c r="AT555">
        <v>0</v>
      </c>
      <c r="AU555">
        <v>2025</v>
      </c>
      <c r="AY555">
        <v>0</v>
      </c>
      <c r="AZ555">
        <v>0</v>
      </c>
      <c r="BA555" s="82" t="s">
        <v>398</v>
      </c>
      <c r="BB555">
        <v>3037</v>
      </c>
      <c r="BC555">
        <v>295.39999389648438</v>
      </c>
      <c r="BD555" s="92"/>
      <c r="BE555" s="92"/>
      <c r="BF555">
        <v>1824716.125</v>
      </c>
      <c r="BG555">
        <v>0</v>
      </c>
      <c r="BH555">
        <v>0</v>
      </c>
      <c r="BI555" s="92"/>
      <c r="BJ555" s="92"/>
      <c r="BK555" s="92"/>
      <c r="BL555">
        <v>0</v>
      </c>
    </row>
    <row r="556" spans="1:64" x14ac:dyDescent="0.25">
      <c r="A556" s="82" t="s">
        <v>297</v>
      </c>
      <c r="B556" s="82" t="s">
        <v>397</v>
      </c>
      <c r="C556" s="82" t="s">
        <v>99</v>
      </c>
      <c r="D556" s="82" t="s">
        <v>305</v>
      </c>
      <c r="E556" s="82" t="s">
        <v>58</v>
      </c>
      <c r="F556" s="82" t="s">
        <v>299</v>
      </c>
      <c r="G556" s="82" t="s">
        <v>117</v>
      </c>
      <c r="H556">
        <v>257.40811157226563</v>
      </c>
      <c r="I556">
        <v>295</v>
      </c>
      <c r="J556">
        <v>208.30093383789063</v>
      </c>
      <c r="K556" s="92"/>
      <c r="L556">
        <v>0</v>
      </c>
      <c r="M556" s="92"/>
      <c r="N556" s="92"/>
      <c r="O556" s="92"/>
      <c r="P556">
        <v>2602.75</v>
      </c>
      <c r="Q556" s="92"/>
      <c r="R556" s="92"/>
      <c r="S556">
        <v>-1</v>
      </c>
      <c r="T556">
        <v>17717844</v>
      </c>
      <c r="U556" s="82" t="s">
        <v>300</v>
      </c>
      <c r="V556" s="92"/>
      <c r="W556">
        <v>1824716.125</v>
      </c>
      <c r="X556" s="92"/>
      <c r="Y556">
        <v>51.481620788574219</v>
      </c>
      <c r="Z556">
        <v>79577.0859375</v>
      </c>
      <c r="AA556">
        <v>79577.0859375</v>
      </c>
      <c r="AB556">
        <v>0</v>
      </c>
      <c r="AC556">
        <v>-1</v>
      </c>
      <c r="AD556">
        <v>0</v>
      </c>
      <c r="AE556">
        <v>0</v>
      </c>
      <c r="AF556">
        <v>207.22976684570313</v>
      </c>
      <c r="AG556">
        <v>11</v>
      </c>
      <c r="AH556">
        <v>7070</v>
      </c>
      <c r="AI556">
        <v>0.70610487461090088</v>
      </c>
      <c r="AJ556">
        <v>43.610668182373047</v>
      </c>
      <c r="AK556">
        <v>57532.39453125</v>
      </c>
      <c r="AL556">
        <v>31.529502868652344</v>
      </c>
      <c r="AM556">
        <v>22044.697265625</v>
      </c>
      <c r="AN556">
        <v>12.081165313720703</v>
      </c>
      <c r="AO556" s="92"/>
      <c r="AP556" s="82" t="s">
        <v>301</v>
      </c>
      <c r="AQ556" s="82" t="s">
        <v>302</v>
      </c>
      <c r="AR556" s="82"/>
      <c r="AS556">
        <v>0</v>
      </c>
      <c r="AT556">
        <v>0</v>
      </c>
      <c r="AU556">
        <v>2025</v>
      </c>
      <c r="AY556">
        <v>0</v>
      </c>
      <c r="AZ556">
        <v>0</v>
      </c>
      <c r="BA556" s="82" t="s">
        <v>398</v>
      </c>
      <c r="BB556">
        <v>3038</v>
      </c>
      <c r="BC556">
        <v>295.39999389648438</v>
      </c>
      <c r="BD556" s="92"/>
      <c r="BE556" s="92"/>
      <c r="BF556">
        <v>1824716.125</v>
      </c>
      <c r="BG556">
        <v>0</v>
      </c>
      <c r="BH556">
        <v>0</v>
      </c>
      <c r="BI556" s="92"/>
      <c r="BJ556" s="92"/>
      <c r="BK556" s="92"/>
      <c r="BL556">
        <v>0</v>
      </c>
    </row>
    <row r="557" spans="1:64" x14ac:dyDescent="0.25">
      <c r="A557" s="82" t="s">
        <v>297</v>
      </c>
      <c r="B557" s="82" t="s">
        <v>397</v>
      </c>
      <c r="C557" s="82" t="s">
        <v>99</v>
      </c>
      <c r="D557" s="82" t="s">
        <v>306</v>
      </c>
      <c r="E557" s="82" t="s">
        <v>59</v>
      </c>
      <c r="F557" s="82" t="s">
        <v>299</v>
      </c>
      <c r="G557" s="82" t="s">
        <v>117</v>
      </c>
      <c r="H557">
        <v>257.40811157226563</v>
      </c>
      <c r="I557">
        <v>295</v>
      </c>
      <c r="J557">
        <v>208.30093383789063</v>
      </c>
      <c r="K557" s="92"/>
      <c r="L557">
        <v>0</v>
      </c>
      <c r="M557" s="92"/>
      <c r="N557" s="92"/>
      <c r="O557" s="92"/>
      <c r="P557">
        <v>2602.75</v>
      </c>
      <c r="Q557" s="92"/>
      <c r="R557" s="92"/>
      <c r="S557">
        <v>-1</v>
      </c>
      <c r="T557">
        <v>17717844</v>
      </c>
      <c r="U557" s="82" t="s">
        <v>300</v>
      </c>
      <c r="V557" s="92"/>
      <c r="W557">
        <v>1824716.125</v>
      </c>
      <c r="X557" s="92"/>
      <c r="Y557">
        <v>51.481620788574219</v>
      </c>
      <c r="Z557">
        <v>79577.0859375</v>
      </c>
      <c r="AA557">
        <v>79577.0859375</v>
      </c>
      <c r="AB557">
        <v>0</v>
      </c>
      <c r="AC557">
        <v>-1</v>
      </c>
      <c r="AD557">
        <v>0</v>
      </c>
      <c r="AE557">
        <v>0</v>
      </c>
      <c r="AF557">
        <v>207.22976684570313</v>
      </c>
      <c r="AG557">
        <v>11</v>
      </c>
      <c r="AH557">
        <v>7070</v>
      </c>
      <c r="AI557">
        <v>0.70610487461090088</v>
      </c>
      <c r="AJ557">
        <v>43.610668182373047</v>
      </c>
      <c r="AK557">
        <v>57532.39453125</v>
      </c>
      <c r="AL557">
        <v>31.529502868652344</v>
      </c>
      <c r="AM557">
        <v>22044.697265625</v>
      </c>
      <c r="AN557">
        <v>12.081165313720703</v>
      </c>
      <c r="AO557" s="92"/>
      <c r="AP557" s="82" t="s">
        <v>301</v>
      </c>
      <c r="AQ557" s="82" t="s">
        <v>302</v>
      </c>
      <c r="AR557" s="82"/>
      <c r="AS557">
        <v>0</v>
      </c>
      <c r="AT557">
        <v>0</v>
      </c>
      <c r="AU557">
        <v>2025</v>
      </c>
      <c r="AY557">
        <v>0</v>
      </c>
      <c r="AZ557">
        <v>0</v>
      </c>
      <c r="BA557" s="82" t="s">
        <v>398</v>
      </c>
      <c r="BB557">
        <v>3039</v>
      </c>
      <c r="BC557">
        <v>295.39999389648438</v>
      </c>
      <c r="BD557" s="92"/>
      <c r="BE557" s="92"/>
      <c r="BF557">
        <v>1824716.125</v>
      </c>
      <c r="BG557">
        <v>0</v>
      </c>
      <c r="BH557">
        <v>0</v>
      </c>
      <c r="BI557" s="92"/>
      <c r="BJ557" s="92"/>
      <c r="BK557" s="92"/>
      <c r="BL557">
        <v>0</v>
      </c>
    </row>
    <row r="558" spans="1:64" x14ac:dyDescent="0.25">
      <c r="A558" s="82" t="s">
        <v>297</v>
      </c>
      <c r="B558" s="82" t="s">
        <v>397</v>
      </c>
      <c r="C558" s="82" t="s">
        <v>99</v>
      </c>
      <c r="D558" s="82" t="s">
        <v>307</v>
      </c>
      <c r="E558" s="82" t="s">
        <v>60</v>
      </c>
      <c r="F558" s="82" t="s">
        <v>299</v>
      </c>
      <c r="G558" s="82" t="s">
        <v>117</v>
      </c>
      <c r="H558">
        <v>257.40811157226563</v>
      </c>
      <c r="I558">
        <v>295</v>
      </c>
      <c r="J558">
        <v>208.30093383789063</v>
      </c>
      <c r="K558" s="92"/>
      <c r="L558">
        <v>0</v>
      </c>
      <c r="M558" s="92"/>
      <c r="N558" s="92"/>
      <c r="O558" s="92"/>
      <c r="P558">
        <v>2602.75</v>
      </c>
      <c r="Q558" s="92"/>
      <c r="R558" s="92"/>
      <c r="S558">
        <v>-1</v>
      </c>
      <c r="T558">
        <v>17717844</v>
      </c>
      <c r="U558" s="82" t="s">
        <v>300</v>
      </c>
      <c r="V558" s="92"/>
      <c r="W558">
        <v>1824716.125</v>
      </c>
      <c r="X558" s="92"/>
      <c r="Y558">
        <v>51.481620788574219</v>
      </c>
      <c r="Z558">
        <v>79577.0859375</v>
      </c>
      <c r="AA558">
        <v>79577.0859375</v>
      </c>
      <c r="AB558">
        <v>0</v>
      </c>
      <c r="AC558">
        <v>-1</v>
      </c>
      <c r="AD558">
        <v>0</v>
      </c>
      <c r="AE558">
        <v>0</v>
      </c>
      <c r="AF558">
        <v>207.22976684570313</v>
      </c>
      <c r="AG558">
        <v>11</v>
      </c>
      <c r="AH558">
        <v>7070</v>
      </c>
      <c r="AI558">
        <v>0.70610487461090088</v>
      </c>
      <c r="AJ558">
        <v>43.610668182373047</v>
      </c>
      <c r="AK558">
        <v>57532.39453125</v>
      </c>
      <c r="AL558">
        <v>31.529502868652344</v>
      </c>
      <c r="AM558">
        <v>22044.697265625</v>
      </c>
      <c r="AN558">
        <v>12.081165313720703</v>
      </c>
      <c r="AO558" s="92"/>
      <c r="AP558" s="82" t="s">
        <v>301</v>
      </c>
      <c r="AQ558" s="82" t="s">
        <v>302</v>
      </c>
      <c r="AR558" s="82"/>
      <c r="AS558">
        <v>0</v>
      </c>
      <c r="AT558">
        <v>0</v>
      </c>
      <c r="AU558">
        <v>2025</v>
      </c>
      <c r="AY558">
        <v>0</v>
      </c>
      <c r="AZ558">
        <v>0</v>
      </c>
      <c r="BA558" s="82" t="s">
        <v>398</v>
      </c>
      <c r="BB558">
        <v>3040</v>
      </c>
      <c r="BC558">
        <v>295.39999389648438</v>
      </c>
      <c r="BD558" s="92"/>
      <c r="BE558" s="92"/>
      <c r="BF558">
        <v>1824716.125</v>
      </c>
      <c r="BG558">
        <v>0</v>
      </c>
      <c r="BH558">
        <v>0</v>
      </c>
      <c r="BI558" s="92"/>
      <c r="BJ558" s="92"/>
      <c r="BK558" s="92"/>
      <c r="BL558">
        <v>0</v>
      </c>
    </row>
    <row r="559" spans="1:64" x14ac:dyDescent="0.25">
      <c r="A559" s="82" t="s">
        <v>297</v>
      </c>
      <c r="B559" s="82" t="s">
        <v>397</v>
      </c>
      <c r="C559" s="82" t="s">
        <v>99</v>
      </c>
      <c r="D559" s="82" t="s">
        <v>308</v>
      </c>
      <c r="E559" s="82" t="s">
        <v>61</v>
      </c>
      <c r="F559" s="82" t="s">
        <v>299</v>
      </c>
      <c r="G559" s="82" t="s">
        <v>117</v>
      </c>
      <c r="H559">
        <v>257.40811157226563</v>
      </c>
      <c r="I559">
        <v>295</v>
      </c>
      <c r="J559">
        <v>208.30093383789063</v>
      </c>
      <c r="K559" s="92"/>
      <c r="L559">
        <v>0</v>
      </c>
      <c r="M559" s="92"/>
      <c r="N559" s="92"/>
      <c r="O559" s="92"/>
      <c r="P559">
        <v>2602.75</v>
      </c>
      <c r="Q559" s="92"/>
      <c r="R559" s="92"/>
      <c r="S559">
        <v>-1</v>
      </c>
      <c r="T559">
        <v>17717844</v>
      </c>
      <c r="U559" s="82" t="s">
        <v>300</v>
      </c>
      <c r="V559" s="92"/>
      <c r="W559">
        <v>1824716.125</v>
      </c>
      <c r="X559" s="92"/>
      <c r="Y559">
        <v>51.481620788574219</v>
      </c>
      <c r="Z559">
        <v>79577.0859375</v>
      </c>
      <c r="AA559">
        <v>79577.0859375</v>
      </c>
      <c r="AB559">
        <v>0</v>
      </c>
      <c r="AC559">
        <v>-1</v>
      </c>
      <c r="AD559">
        <v>0</v>
      </c>
      <c r="AE559">
        <v>0</v>
      </c>
      <c r="AF559">
        <v>207.22976684570313</v>
      </c>
      <c r="AG559">
        <v>11</v>
      </c>
      <c r="AH559">
        <v>7070</v>
      </c>
      <c r="AI559">
        <v>0.70610487461090088</v>
      </c>
      <c r="AJ559">
        <v>43.610668182373047</v>
      </c>
      <c r="AK559">
        <v>57532.39453125</v>
      </c>
      <c r="AL559">
        <v>31.529502868652344</v>
      </c>
      <c r="AM559">
        <v>22044.697265625</v>
      </c>
      <c r="AN559">
        <v>12.081165313720703</v>
      </c>
      <c r="AO559" s="92"/>
      <c r="AP559" s="82" t="s">
        <v>301</v>
      </c>
      <c r="AQ559" s="82" t="s">
        <v>302</v>
      </c>
      <c r="AR559" s="82"/>
      <c r="AS559">
        <v>0</v>
      </c>
      <c r="AT559">
        <v>0</v>
      </c>
      <c r="AU559">
        <v>2025</v>
      </c>
      <c r="AY559">
        <v>0</v>
      </c>
      <c r="AZ559">
        <v>0</v>
      </c>
      <c r="BA559" s="82" t="s">
        <v>398</v>
      </c>
      <c r="BB559">
        <v>3041</v>
      </c>
      <c r="BC559">
        <v>295.39999389648438</v>
      </c>
      <c r="BD559" s="92"/>
      <c r="BE559" s="92"/>
      <c r="BF559">
        <v>1824716.125</v>
      </c>
      <c r="BG559">
        <v>0</v>
      </c>
      <c r="BH559">
        <v>0</v>
      </c>
      <c r="BI559" s="92"/>
      <c r="BJ559" s="92"/>
      <c r="BK559" s="92"/>
      <c r="BL559">
        <v>0</v>
      </c>
    </row>
    <row r="560" spans="1:64" x14ac:dyDescent="0.25">
      <c r="A560" s="82" t="s">
        <v>297</v>
      </c>
      <c r="B560" s="82" t="s">
        <v>397</v>
      </c>
      <c r="C560" s="82" t="s">
        <v>99</v>
      </c>
      <c r="D560" s="82" t="s">
        <v>309</v>
      </c>
      <c r="E560" s="82" t="s">
        <v>310</v>
      </c>
      <c r="F560" s="82" t="s">
        <v>299</v>
      </c>
      <c r="G560" s="82" t="s">
        <v>117</v>
      </c>
      <c r="H560">
        <v>257.40811157226563</v>
      </c>
      <c r="I560">
        <v>295</v>
      </c>
      <c r="J560">
        <v>208.30093383789063</v>
      </c>
      <c r="K560" s="92"/>
      <c r="L560">
        <v>0</v>
      </c>
      <c r="M560" s="92"/>
      <c r="N560" s="92"/>
      <c r="O560" s="92"/>
      <c r="P560">
        <v>2602.75</v>
      </c>
      <c r="Q560" s="92"/>
      <c r="R560" s="92"/>
      <c r="S560">
        <v>-1</v>
      </c>
      <c r="T560">
        <v>17717844</v>
      </c>
      <c r="U560" s="82" t="s">
        <v>300</v>
      </c>
      <c r="V560" s="92"/>
      <c r="W560">
        <v>1824716.125</v>
      </c>
      <c r="X560" s="92"/>
      <c r="Y560">
        <v>51.481620788574219</v>
      </c>
      <c r="Z560">
        <v>79577.0859375</v>
      </c>
      <c r="AA560">
        <v>79577.0859375</v>
      </c>
      <c r="AB560">
        <v>0</v>
      </c>
      <c r="AC560">
        <v>-1</v>
      </c>
      <c r="AD560">
        <v>0</v>
      </c>
      <c r="AE560">
        <v>0</v>
      </c>
      <c r="AF560">
        <v>207.22976684570313</v>
      </c>
      <c r="AG560">
        <v>11</v>
      </c>
      <c r="AH560">
        <v>7070</v>
      </c>
      <c r="AI560">
        <v>0.70610487461090088</v>
      </c>
      <c r="AJ560">
        <v>43.610668182373047</v>
      </c>
      <c r="AK560">
        <v>57532.39453125</v>
      </c>
      <c r="AL560">
        <v>31.529502868652344</v>
      </c>
      <c r="AM560">
        <v>22044.697265625</v>
      </c>
      <c r="AN560">
        <v>12.081165313720703</v>
      </c>
      <c r="AO560" s="92"/>
      <c r="AP560" s="82" t="s">
        <v>301</v>
      </c>
      <c r="AQ560" s="82" t="s">
        <v>302</v>
      </c>
      <c r="AR560" s="82"/>
      <c r="AS560">
        <v>0</v>
      </c>
      <c r="AT560">
        <v>0</v>
      </c>
      <c r="AU560">
        <v>2025</v>
      </c>
      <c r="AY560">
        <v>0</v>
      </c>
      <c r="AZ560">
        <v>0</v>
      </c>
      <c r="BA560" s="82" t="s">
        <v>398</v>
      </c>
      <c r="BB560">
        <v>3042</v>
      </c>
      <c r="BC560">
        <v>295.39999389648438</v>
      </c>
      <c r="BD560" s="92"/>
      <c r="BE560" s="92"/>
      <c r="BF560">
        <v>1824716.125</v>
      </c>
      <c r="BG560">
        <v>0</v>
      </c>
      <c r="BH560">
        <v>0</v>
      </c>
      <c r="BI560" s="92"/>
      <c r="BJ560" s="92"/>
      <c r="BK560" s="92"/>
      <c r="BL560">
        <v>0</v>
      </c>
    </row>
    <row r="561" spans="1:64" x14ac:dyDescent="0.25">
      <c r="A561" s="82" t="s">
        <v>297</v>
      </c>
      <c r="B561" s="82" t="s">
        <v>397</v>
      </c>
      <c r="C561" s="82" t="s">
        <v>99</v>
      </c>
      <c r="D561" s="82" t="s">
        <v>311</v>
      </c>
      <c r="E561" s="82" t="s">
        <v>312</v>
      </c>
      <c r="F561" s="82" t="s">
        <v>299</v>
      </c>
      <c r="G561" s="82" t="s">
        <v>117</v>
      </c>
      <c r="H561">
        <v>257.40811157226563</v>
      </c>
      <c r="I561">
        <v>295</v>
      </c>
      <c r="J561">
        <v>208.30093383789063</v>
      </c>
      <c r="K561" s="92"/>
      <c r="L561">
        <v>0</v>
      </c>
      <c r="M561" s="92"/>
      <c r="N561" s="92"/>
      <c r="O561" s="92"/>
      <c r="P561">
        <v>2602.75</v>
      </c>
      <c r="Q561" s="92"/>
      <c r="R561" s="92"/>
      <c r="S561">
        <v>-1</v>
      </c>
      <c r="T561">
        <v>17717844</v>
      </c>
      <c r="U561" s="82" t="s">
        <v>300</v>
      </c>
      <c r="V561" s="92"/>
      <c r="W561">
        <v>1824716.125</v>
      </c>
      <c r="X561" s="92"/>
      <c r="Y561">
        <v>51.481620788574219</v>
      </c>
      <c r="Z561">
        <v>79577.0859375</v>
      </c>
      <c r="AA561">
        <v>79577.0859375</v>
      </c>
      <c r="AB561">
        <v>0</v>
      </c>
      <c r="AC561">
        <v>-1</v>
      </c>
      <c r="AD561">
        <v>0</v>
      </c>
      <c r="AE561">
        <v>0</v>
      </c>
      <c r="AF561">
        <v>207.22976684570313</v>
      </c>
      <c r="AG561">
        <v>11</v>
      </c>
      <c r="AH561">
        <v>7070</v>
      </c>
      <c r="AI561">
        <v>0.70610487461090088</v>
      </c>
      <c r="AJ561">
        <v>43.610668182373047</v>
      </c>
      <c r="AK561">
        <v>57532.39453125</v>
      </c>
      <c r="AL561">
        <v>31.529502868652344</v>
      </c>
      <c r="AM561">
        <v>22044.697265625</v>
      </c>
      <c r="AN561">
        <v>12.081165313720703</v>
      </c>
      <c r="AO561" s="92"/>
      <c r="AP561" s="82" t="s">
        <v>301</v>
      </c>
      <c r="AQ561" s="82" t="s">
        <v>302</v>
      </c>
      <c r="AR561" s="82"/>
      <c r="AS561">
        <v>0</v>
      </c>
      <c r="AT561">
        <v>0</v>
      </c>
      <c r="AU561">
        <v>2025</v>
      </c>
      <c r="AY561">
        <v>0</v>
      </c>
      <c r="AZ561">
        <v>0</v>
      </c>
      <c r="BA561" s="82" t="s">
        <v>398</v>
      </c>
      <c r="BB561">
        <v>3043</v>
      </c>
      <c r="BC561">
        <v>295.39999389648438</v>
      </c>
      <c r="BD561" s="92"/>
      <c r="BE561" s="92"/>
      <c r="BF561">
        <v>1824716.125</v>
      </c>
      <c r="BG561">
        <v>0</v>
      </c>
      <c r="BH561">
        <v>0</v>
      </c>
      <c r="BI561" s="92"/>
      <c r="BJ561" s="92"/>
      <c r="BK561" s="92"/>
      <c r="BL561">
        <v>0</v>
      </c>
    </row>
    <row r="562" spans="1:64" x14ac:dyDescent="0.25">
      <c r="A562" s="82" t="s">
        <v>297</v>
      </c>
      <c r="B562" s="82" t="s">
        <v>397</v>
      </c>
      <c r="C562" s="82" t="s">
        <v>99</v>
      </c>
      <c r="D562" s="82" t="s">
        <v>313</v>
      </c>
      <c r="E562" s="82" t="s">
        <v>314</v>
      </c>
      <c r="F562" s="82" t="s">
        <v>299</v>
      </c>
      <c r="G562" s="82" t="s">
        <v>117</v>
      </c>
      <c r="H562">
        <v>257.40811157226563</v>
      </c>
      <c r="I562">
        <v>295</v>
      </c>
      <c r="J562">
        <v>208.30093383789063</v>
      </c>
      <c r="K562" s="92"/>
      <c r="L562">
        <v>0</v>
      </c>
      <c r="M562" s="92"/>
      <c r="N562" s="92"/>
      <c r="O562" s="92"/>
      <c r="P562">
        <v>2602.75</v>
      </c>
      <c r="Q562" s="92"/>
      <c r="R562" s="92"/>
      <c r="S562">
        <v>-1</v>
      </c>
      <c r="T562">
        <v>17717844</v>
      </c>
      <c r="U562" s="82" t="s">
        <v>300</v>
      </c>
      <c r="V562" s="92"/>
      <c r="W562">
        <v>1824716.125</v>
      </c>
      <c r="X562" s="92"/>
      <c r="Y562">
        <v>51.481620788574219</v>
      </c>
      <c r="Z562">
        <v>79577.0859375</v>
      </c>
      <c r="AA562">
        <v>79577.0859375</v>
      </c>
      <c r="AB562">
        <v>0</v>
      </c>
      <c r="AC562">
        <v>-1</v>
      </c>
      <c r="AD562">
        <v>0</v>
      </c>
      <c r="AE562">
        <v>0</v>
      </c>
      <c r="AF562">
        <v>207.22976684570313</v>
      </c>
      <c r="AG562">
        <v>11</v>
      </c>
      <c r="AH562">
        <v>7070</v>
      </c>
      <c r="AI562">
        <v>0.70610487461090088</v>
      </c>
      <c r="AJ562">
        <v>43.610668182373047</v>
      </c>
      <c r="AK562">
        <v>57532.39453125</v>
      </c>
      <c r="AL562">
        <v>31.529502868652344</v>
      </c>
      <c r="AM562">
        <v>22044.697265625</v>
      </c>
      <c r="AN562">
        <v>12.081165313720703</v>
      </c>
      <c r="AO562" s="92"/>
      <c r="AP562" s="82" t="s">
        <v>301</v>
      </c>
      <c r="AQ562" s="82" t="s">
        <v>302</v>
      </c>
      <c r="AR562" s="82"/>
      <c r="AS562">
        <v>0</v>
      </c>
      <c r="AT562">
        <v>0</v>
      </c>
      <c r="AU562">
        <v>2025</v>
      </c>
      <c r="AY562">
        <v>0</v>
      </c>
      <c r="AZ562">
        <v>0</v>
      </c>
      <c r="BA562" s="82" t="s">
        <v>398</v>
      </c>
      <c r="BB562">
        <v>3044</v>
      </c>
      <c r="BC562">
        <v>295.39999389648438</v>
      </c>
      <c r="BD562" s="92"/>
      <c r="BE562" s="92"/>
      <c r="BF562">
        <v>1824716.125</v>
      </c>
      <c r="BG562">
        <v>0</v>
      </c>
      <c r="BH562">
        <v>0</v>
      </c>
      <c r="BI562" s="92"/>
      <c r="BJ562" s="92"/>
      <c r="BK562" s="92"/>
      <c r="BL562">
        <v>0</v>
      </c>
    </row>
    <row r="563" spans="1:64" x14ac:dyDescent="0.25">
      <c r="A563" s="82" t="s">
        <v>297</v>
      </c>
      <c r="B563" s="82" t="s">
        <v>397</v>
      </c>
      <c r="C563" s="82" t="s">
        <v>99</v>
      </c>
      <c r="D563" s="82" t="s">
        <v>298</v>
      </c>
      <c r="E563" s="82" t="s">
        <v>55</v>
      </c>
      <c r="F563" s="82" t="s">
        <v>315</v>
      </c>
      <c r="G563" s="82" t="s">
        <v>112</v>
      </c>
      <c r="H563">
        <v>246.28253173828125</v>
      </c>
      <c r="I563">
        <v>385</v>
      </c>
      <c r="J563">
        <v>152.32958984375</v>
      </c>
      <c r="K563" s="92"/>
      <c r="L563">
        <v>0</v>
      </c>
      <c r="M563" s="92"/>
      <c r="N563" s="92"/>
      <c r="O563" s="92"/>
      <c r="P563">
        <v>9515.189453125</v>
      </c>
      <c r="Q563" s="92"/>
      <c r="R563" s="92"/>
      <c r="S563">
        <v>-1</v>
      </c>
      <c r="T563">
        <v>13425474</v>
      </c>
      <c r="U563" s="82" t="s">
        <v>316</v>
      </c>
      <c r="V563" s="92"/>
      <c r="W563">
        <v>1334407.125</v>
      </c>
      <c r="X563" s="92"/>
      <c r="Y563">
        <v>118.21562194824219</v>
      </c>
      <c r="Z563">
        <v>61289.64453125</v>
      </c>
      <c r="AA563">
        <v>61289.64453125</v>
      </c>
      <c r="AB563">
        <v>0</v>
      </c>
      <c r="AC563">
        <v>-1</v>
      </c>
      <c r="AD563">
        <v>0</v>
      </c>
      <c r="AE563">
        <v>0</v>
      </c>
      <c r="AF563">
        <v>763.88006591796875</v>
      </c>
      <c r="AG563">
        <v>43</v>
      </c>
      <c r="AH563">
        <v>4855</v>
      </c>
      <c r="AI563">
        <v>0.39566126465797424</v>
      </c>
      <c r="AJ563">
        <v>45.930240631103516</v>
      </c>
      <c r="AK563">
        <v>44997.68359375</v>
      </c>
      <c r="AL563">
        <v>33.721103668212891</v>
      </c>
      <c r="AM563">
        <v>16291.958984375</v>
      </c>
      <c r="AN563">
        <v>12.209136962890625</v>
      </c>
      <c r="AO563" s="92"/>
      <c r="AP563" s="82" t="s">
        <v>317</v>
      </c>
      <c r="AQ563" s="82" t="s">
        <v>318</v>
      </c>
      <c r="AR563" s="82"/>
      <c r="AS563">
        <v>0</v>
      </c>
      <c r="AT563">
        <v>0</v>
      </c>
      <c r="AU563">
        <v>2025</v>
      </c>
      <c r="AY563">
        <v>0</v>
      </c>
      <c r="AZ563">
        <v>0</v>
      </c>
      <c r="BA563" s="82" t="s">
        <v>398</v>
      </c>
      <c r="BB563">
        <v>3045</v>
      </c>
      <c r="BC563">
        <v>408</v>
      </c>
      <c r="BD563" s="92"/>
      <c r="BE563" s="92"/>
      <c r="BF563">
        <v>1334407.125</v>
      </c>
      <c r="BG563">
        <v>0</v>
      </c>
      <c r="BH563">
        <v>0</v>
      </c>
      <c r="BI563" s="92"/>
      <c r="BJ563" s="92"/>
      <c r="BK563" s="92"/>
      <c r="BL563">
        <v>0</v>
      </c>
    </row>
    <row r="564" spans="1:64" x14ac:dyDescent="0.25">
      <c r="A564" s="82" t="s">
        <v>297</v>
      </c>
      <c r="B564" s="82" t="s">
        <v>397</v>
      </c>
      <c r="C564" s="82" t="s">
        <v>99</v>
      </c>
      <c r="D564" s="82" t="s">
        <v>303</v>
      </c>
      <c r="E564" s="82" t="s">
        <v>304</v>
      </c>
      <c r="F564" s="82" t="s">
        <v>315</v>
      </c>
      <c r="G564" s="82" t="s">
        <v>112</v>
      </c>
      <c r="H564">
        <v>246.28253173828125</v>
      </c>
      <c r="I564">
        <v>385</v>
      </c>
      <c r="J564">
        <v>152.32958984375</v>
      </c>
      <c r="K564" s="92"/>
      <c r="L564">
        <v>0</v>
      </c>
      <c r="M564" s="92"/>
      <c r="N564" s="92"/>
      <c r="O564" s="92"/>
      <c r="P564">
        <v>9515.189453125</v>
      </c>
      <c r="Q564" s="92"/>
      <c r="R564" s="92"/>
      <c r="S564">
        <v>-1</v>
      </c>
      <c r="T564">
        <v>13425474</v>
      </c>
      <c r="U564" s="82" t="s">
        <v>316</v>
      </c>
      <c r="V564" s="92"/>
      <c r="W564">
        <v>1334407.125</v>
      </c>
      <c r="X564" s="92"/>
      <c r="Y564">
        <v>118.21562194824219</v>
      </c>
      <c r="Z564">
        <v>61289.64453125</v>
      </c>
      <c r="AA564">
        <v>61289.64453125</v>
      </c>
      <c r="AB564">
        <v>0</v>
      </c>
      <c r="AC564">
        <v>-1</v>
      </c>
      <c r="AD564">
        <v>0</v>
      </c>
      <c r="AE564">
        <v>0</v>
      </c>
      <c r="AF564">
        <v>763.88006591796875</v>
      </c>
      <c r="AG564">
        <v>43</v>
      </c>
      <c r="AH564">
        <v>4855</v>
      </c>
      <c r="AI564">
        <v>0.39566126465797424</v>
      </c>
      <c r="AJ564">
        <v>45.930240631103516</v>
      </c>
      <c r="AK564">
        <v>44997.68359375</v>
      </c>
      <c r="AL564">
        <v>33.721103668212891</v>
      </c>
      <c r="AM564">
        <v>16291.958984375</v>
      </c>
      <c r="AN564">
        <v>12.209136962890625</v>
      </c>
      <c r="AO564" s="92"/>
      <c r="AP564" s="82" t="s">
        <v>317</v>
      </c>
      <c r="AQ564" s="82" t="s">
        <v>318</v>
      </c>
      <c r="AR564" s="82"/>
      <c r="AS564">
        <v>0</v>
      </c>
      <c r="AT564">
        <v>0</v>
      </c>
      <c r="AU564">
        <v>2025</v>
      </c>
      <c r="AY564">
        <v>0</v>
      </c>
      <c r="AZ564">
        <v>0</v>
      </c>
      <c r="BA564" s="82" t="s">
        <v>398</v>
      </c>
      <c r="BB564">
        <v>3046</v>
      </c>
      <c r="BC564">
        <v>408</v>
      </c>
      <c r="BD564" s="92"/>
      <c r="BE564" s="92"/>
      <c r="BF564">
        <v>1334407.125</v>
      </c>
      <c r="BG564">
        <v>0</v>
      </c>
      <c r="BH564">
        <v>0</v>
      </c>
      <c r="BI564" s="92"/>
      <c r="BJ564" s="92"/>
      <c r="BK564" s="92"/>
      <c r="BL564">
        <v>0</v>
      </c>
    </row>
    <row r="565" spans="1:64" x14ac:dyDescent="0.25">
      <c r="A565" s="82" t="s">
        <v>297</v>
      </c>
      <c r="B565" s="82" t="s">
        <v>397</v>
      </c>
      <c r="C565" s="82" t="s">
        <v>99</v>
      </c>
      <c r="D565" s="82" t="s">
        <v>305</v>
      </c>
      <c r="E565" s="82" t="s">
        <v>58</v>
      </c>
      <c r="F565" s="82" t="s">
        <v>315</v>
      </c>
      <c r="G565" s="82" t="s">
        <v>112</v>
      </c>
      <c r="H565">
        <v>246.28253173828125</v>
      </c>
      <c r="I565">
        <v>385</v>
      </c>
      <c r="J565">
        <v>152.32958984375</v>
      </c>
      <c r="K565" s="92"/>
      <c r="L565">
        <v>0</v>
      </c>
      <c r="M565" s="92"/>
      <c r="N565" s="92"/>
      <c r="O565" s="92"/>
      <c r="P565">
        <v>9515.189453125</v>
      </c>
      <c r="Q565" s="92"/>
      <c r="R565" s="92"/>
      <c r="S565">
        <v>-1</v>
      </c>
      <c r="T565">
        <v>13425474</v>
      </c>
      <c r="U565" s="82" t="s">
        <v>316</v>
      </c>
      <c r="V565" s="92"/>
      <c r="W565">
        <v>1334407.125</v>
      </c>
      <c r="X565" s="92"/>
      <c r="Y565">
        <v>118.21562194824219</v>
      </c>
      <c r="Z565">
        <v>61289.64453125</v>
      </c>
      <c r="AA565">
        <v>61289.64453125</v>
      </c>
      <c r="AB565">
        <v>0</v>
      </c>
      <c r="AC565">
        <v>-1</v>
      </c>
      <c r="AD565">
        <v>0</v>
      </c>
      <c r="AE565">
        <v>0</v>
      </c>
      <c r="AF565">
        <v>763.88006591796875</v>
      </c>
      <c r="AG565">
        <v>43</v>
      </c>
      <c r="AH565">
        <v>4855</v>
      </c>
      <c r="AI565">
        <v>0.39566126465797424</v>
      </c>
      <c r="AJ565">
        <v>45.930240631103516</v>
      </c>
      <c r="AK565">
        <v>44997.68359375</v>
      </c>
      <c r="AL565">
        <v>33.721103668212891</v>
      </c>
      <c r="AM565">
        <v>16291.958984375</v>
      </c>
      <c r="AN565">
        <v>12.209136962890625</v>
      </c>
      <c r="AO565" s="92"/>
      <c r="AP565" s="82" t="s">
        <v>317</v>
      </c>
      <c r="AQ565" s="82" t="s">
        <v>318</v>
      </c>
      <c r="AR565" s="82"/>
      <c r="AS565">
        <v>0</v>
      </c>
      <c r="AT565">
        <v>0</v>
      </c>
      <c r="AU565">
        <v>2025</v>
      </c>
      <c r="AY565">
        <v>0</v>
      </c>
      <c r="AZ565">
        <v>0</v>
      </c>
      <c r="BA565" s="82" t="s">
        <v>398</v>
      </c>
      <c r="BB565">
        <v>3047</v>
      </c>
      <c r="BC565">
        <v>408</v>
      </c>
      <c r="BD565" s="92"/>
      <c r="BE565" s="92"/>
      <c r="BF565">
        <v>1334407.125</v>
      </c>
      <c r="BG565">
        <v>0</v>
      </c>
      <c r="BH565">
        <v>0</v>
      </c>
      <c r="BI565" s="92"/>
      <c r="BJ565" s="92"/>
      <c r="BK565" s="92"/>
      <c r="BL565">
        <v>0</v>
      </c>
    </row>
    <row r="566" spans="1:64" x14ac:dyDescent="0.25">
      <c r="A566" s="82" t="s">
        <v>297</v>
      </c>
      <c r="B566" s="82" t="s">
        <v>397</v>
      </c>
      <c r="C566" s="82" t="s">
        <v>99</v>
      </c>
      <c r="D566" s="82" t="s">
        <v>306</v>
      </c>
      <c r="E566" s="82" t="s">
        <v>59</v>
      </c>
      <c r="F566" s="82" t="s">
        <v>315</v>
      </c>
      <c r="G566" s="82" t="s">
        <v>112</v>
      </c>
      <c r="H566">
        <v>246.28253173828125</v>
      </c>
      <c r="I566">
        <v>385</v>
      </c>
      <c r="J566">
        <v>152.32958984375</v>
      </c>
      <c r="K566" s="92"/>
      <c r="L566">
        <v>0</v>
      </c>
      <c r="M566" s="92"/>
      <c r="N566" s="92"/>
      <c r="O566" s="92"/>
      <c r="P566">
        <v>9515.189453125</v>
      </c>
      <c r="Q566" s="92"/>
      <c r="R566" s="92"/>
      <c r="S566">
        <v>-1</v>
      </c>
      <c r="T566">
        <v>13425474</v>
      </c>
      <c r="U566" s="82" t="s">
        <v>316</v>
      </c>
      <c r="V566" s="92"/>
      <c r="W566">
        <v>1334407.125</v>
      </c>
      <c r="X566" s="92"/>
      <c r="Y566">
        <v>118.21562194824219</v>
      </c>
      <c r="Z566">
        <v>61289.64453125</v>
      </c>
      <c r="AA566">
        <v>61289.64453125</v>
      </c>
      <c r="AB566">
        <v>0</v>
      </c>
      <c r="AC566">
        <v>-1</v>
      </c>
      <c r="AD566">
        <v>0</v>
      </c>
      <c r="AE566">
        <v>0</v>
      </c>
      <c r="AF566">
        <v>763.88006591796875</v>
      </c>
      <c r="AG566">
        <v>43</v>
      </c>
      <c r="AH566">
        <v>4855</v>
      </c>
      <c r="AI566">
        <v>0.39566126465797424</v>
      </c>
      <c r="AJ566">
        <v>45.930240631103516</v>
      </c>
      <c r="AK566">
        <v>44997.68359375</v>
      </c>
      <c r="AL566">
        <v>33.721103668212891</v>
      </c>
      <c r="AM566">
        <v>16291.958984375</v>
      </c>
      <c r="AN566">
        <v>12.209136962890625</v>
      </c>
      <c r="AO566" s="92"/>
      <c r="AP566" s="82" t="s">
        <v>317</v>
      </c>
      <c r="AQ566" s="82" t="s">
        <v>318</v>
      </c>
      <c r="AR566" s="82"/>
      <c r="AS566">
        <v>0</v>
      </c>
      <c r="AT566">
        <v>0</v>
      </c>
      <c r="AU566">
        <v>2025</v>
      </c>
      <c r="AY566">
        <v>0</v>
      </c>
      <c r="AZ566">
        <v>0</v>
      </c>
      <c r="BA566" s="82" t="s">
        <v>398</v>
      </c>
      <c r="BB566">
        <v>3048</v>
      </c>
      <c r="BC566">
        <v>408</v>
      </c>
      <c r="BD566" s="92"/>
      <c r="BE566" s="92"/>
      <c r="BF566">
        <v>1334407.125</v>
      </c>
      <c r="BG566">
        <v>0</v>
      </c>
      <c r="BH566">
        <v>0</v>
      </c>
      <c r="BI566" s="92"/>
      <c r="BJ566" s="92"/>
      <c r="BK566" s="92"/>
      <c r="BL566">
        <v>0</v>
      </c>
    </row>
    <row r="567" spans="1:64" x14ac:dyDescent="0.25">
      <c r="A567" s="82" t="s">
        <v>297</v>
      </c>
      <c r="B567" s="82" t="s">
        <v>397</v>
      </c>
      <c r="C567" s="82" t="s">
        <v>99</v>
      </c>
      <c r="D567" s="82" t="s">
        <v>307</v>
      </c>
      <c r="E567" s="82" t="s">
        <v>60</v>
      </c>
      <c r="F567" s="82" t="s">
        <v>315</v>
      </c>
      <c r="G567" s="82" t="s">
        <v>112</v>
      </c>
      <c r="H567">
        <v>246.28253173828125</v>
      </c>
      <c r="I567">
        <v>385</v>
      </c>
      <c r="J567">
        <v>152.32958984375</v>
      </c>
      <c r="K567" s="92"/>
      <c r="L567">
        <v>0</v>
      </c>
      <c r="M567" s="92"/>
      <c r="N567" s="92"/>
      <c r="O567" s="92"/>
      <c r="P567">
        <v>9515.189453125</v>
      </c>
      <c r="Q567" s="92"/>
      <c r="R567" s="92"/>
      <c r="S567">
        <v>-1</v>
      </c>
      <c r="T567">
        <v>13425474</v>
      </c>
      <c r="U567" s="82" t="s">
        <v>316</v>
      </c>
      <c r="V567" s="92"/>
      <c r="W567">
        <v>1334407.125</v>
      </c>
      <c r="X567" s="92"/>
      <c r="Y567">
        <v>118.21562194824219</v>
      </c>
      <c r="Z567">
        <v>61289.64453125</v>
      </c>
      <c r="AA567">
        <v>61289.64453125</v>
      </c>
      <c r="AB567">
        <v>0</v>
      </c>
      <c r="AC567">
        <v>-1</v>
      </c>
      <c r="AD567">
        <v>0</v>
      </c>
      <c r="AE567">
        <v>0</v>
      </c>
      <c r="AF567">
        <v>763.88006591796875</v>
      </c>
      <c r="AG567">
        <v>43</v>
      </c>
      <c r="AH567">
        <v>4855</v>
      </c>
      <c r="AI567">
        <v>0.39566126465797424</v>
      </c>
      <c r="AJ567">
        <v>45.930240631103516</v>
      </c>
      <c r="AK567">
        <v>44997.68359375</v>
      </c>
      <c r="AL567">
        <v>33.721103668212891</v>
      </c>
      <c r="AM567">
        <v>16291.958984375</v>
      </c>
      <c r="AN567">
        <v>12.209136962890625</v>
      </c>
      <c r="AO567" s="92"/>
      <c r="AP567" s="82" t="s">
        <v>317</v>
      </c>
      <c r="AQ567" s="82" t="s">
        <v>318</v>
      </c>
      <c r="AR567" s="82"/>
      <c r="AS567">
        <v>0</v>
      </c>
      <c r="AT567">
        <v>0</v>
      </c>
      <c r="AU567">
        <v>2025</v>
      </c>
      <c r="AY567">
        <v>0</v>
      </c>
      <c r="AZ567">
        <v>0</v>
      </c>
      <c r="BA567" s="82" t="s">
        <v>398</v>
      </c>
      <c r="BB567">
        <v>3049</v>
      </c>
      <c r="BC567">
        <v>408</v>
      </c>
      <c r="BD567" s="92"/>
      <c r="BE567" s="92"/>
      <c r="BF567">
        <v>1334407.125</v>
      </c>
      <c r="BG567">
        <v>0</v>
      </c>
      <c r="BH567">
        <v>0</v>
      </c>
      <c r="BI567" s="92"/>
      <c r="BJ567" s="92"/>
      <c r="BK567" s="92"/>
      <c r="BL567">
        <v>0</v>
      </c>
    </row>
    <row r="568" spans="1:64" x14ac:dyDescent="0.25">
      <c r="A568" s="82" t="s">
        <v>297</v>
      </c>
      <c r="B568" s="82" t="s">
        <v>397</v>
      </c>
      <c r="C568" s="82" t="s">
        <v>99</v>
      </c>
      <c r="D568" s="82" t="s">
        <v>308</v>
      </c>
      <c r="E568" s="82" t="s">
        <v>61</v>
      </c>
      <c r="F568" s="82" t="s">
        <v>315</v>
      </c>
      <c r="G568" s="82" t="s">
        <v>112</v>
      </c>
      <c r="H568">
        <v>246.28253173828125</v>
      </c>
      <c r="I568">
        <v>385</v>
      </c>
      <c r="J568">
        <v>152.32958984375</v>
      </c>
      <c r="K568" s="92"/>
      <c r="L568">
        <v>0</v>
      </c>
      <c r="M568" s="92"/>
      <c r="N568" s="92"/>
      <c r="O568" s="92"/>
      <c r="P568">
        <v>9515.189453125</v>
      </c>
      <c r="Q568" s="92"/>
      <c r="R568" s="92"/>
      <c r="S568">
        <v>-1</v>
      </c>
      <c r="T568">
        <v>13425474</v>
      </c>
      <c r="U568" s="82" t="s">
        <v>316</v>
      </c>
      <c r="V568" s="92"/>
      <c r="W568">
        <v>1334407.125</v>
      </c>
      <c r="X568" s="92"/>
      <c r="Y568">
        <v>118.21562194824219</v>
      </c>
      <c r="Z568">
        <v>61289.64453125</v>
      </c>
      <c r="AA568">
        <v>61289.64453125</v>
      </c>
      <c r="AB568">
        <v>0</v>
      </c>
      <c r="AC568">
        <v>-1</v>
      </c>
      <c r="AD568">
        <v>0</v>
      </c>
      <c r="AE568">
        <v>0</v>
      </c>
      <c r="AF568">
        <v>763.88006591796875</v>
      </c>
      <c r="AG568">
        <v>43</v>
      </c>
      <c r="AH568">
        <v>4855</v>
      </c>
      <c r="AI568">
        <v>0.39566126465797424</v>
      </c>
      <c r="AJ568">
        <v>45.930240631103516</v>
      </c>
      <c r="AK568">
        <v>44997.68359375</v>
      </c>
      <c r="AL568">
        <v>33.721103668212891</v>
      </c>
      <c r="AM568">
        <v>16291.958984375</v>
      </c>
      <c r="AN568">
        <v>12.209136962890625</v>
      </c>
      <c r="AO568" s="92"/>
      <c r="AP568" s="82" t="s">
        <v>317</v>
      </c>
      <c r="AQ568" s="82" t="s">
        <v>318</v>
      </c>
      <c r="AR568" s="82"/>
      <c r="AS568">
        <v>0</v>
      </c>
      <c r="AT568">
        <v>0</v>
      </c>
      <c r="AU568">
        <v>2025</v>
      </c>
      <c r="AY568">
        <v>0</v>
      </c>
      <c r="AZ568">
        <v>0</v>
      </c>
      <c r="BA568" s="82" t="s">
        <v>398</v>
      </c>
      <c r="BB568">
        <v>3050</v>
      </c>
      <c r="BC568">
        <v>408</v>
      </c>
      <c r="BD568" s="92"/>
      <c r="BE568" s="92"/>
      <c r="BF568">
        <v>1334407.125</v>
      </c>
      <c r="BG568">
        <v>0</v>
      </c>
      <c r="BH568">
        <v>0</v>
      </c>
      <c r="BI568" s="92"/>
      <c r="BJ568" s="92"/>
      <c r="BK568" s="92"/>
      <c r="BL568">
        <v>0</v>
      </c>
    </row>
    <row r="569" spans="1:64" x14ac:dyDescent="0.25">
      <c r="A569" s="82" t="s">
        <v>297</v>
      </c>
      <c r="B569" s="82" t="s">
        <v>397</v>
      </c>
      <c r="C569" s="82" t="s">
        <v>99</v>
      </c>
      <c r="D569" s="82" t="s">
        <v>311</v>
      </c>
      <c r="E569" s="82" t="s">
        <v>312</v>
      </c>
      <c r="F569" s="82" t="s">
        <v>315</v>
      </c>
      <c r="G569" s="82" t="s">
        <v>112</v>
      </c>
      <c r="H569">
        <v>246.28253173828125</v>
      </c>
      <c r="I569">
        <v>385</v>
      </c>
      <c r="J569">
        <v>152.32958984375</v>
      </c>
      <c r="K569" s="92"/>
      <c r="L569">
        <v>0</v>
      </c>
      <c r="M569" s="92"/>
      <c r="N569" s="92"/>
      <c r="O569" s="92"/>
      <c r="P569">
        <v>9515.189453125</v>
      </c>
      <c r="Q569" s="92"/>
      <c r="R569" s="92"/>
      <c r="S569">
        <v>-1</v>
      </c>
      <c r="T569">
        <v>13425474</v>
      </c>
      <c r="U569" s="82" t="s">
        <v>316</v>
      </c>
      <c r="V569" s="92"/>
      <c r="W569">
        <v>1334407.125</v>
      </c>
      <c r="X569" s="92"/>
      <c r="Y569">
        <v>118.21562194824219</v>
      </c>
      <c r="Z569">
        <v>61289.64453125</v>
      </c>
      <c r="AA569">
        <v>61289.64453125</v>
      </c>
      <c r="AB569">
        <v>0</v>
      </c>
      <c r="AC569">
        <v>-1</v>
      </c>
      <c r="AD569">
        <v>0</v>
      </c>
      <c r="AE569">
        <v>0</v>
      </c>
      <c r="AF569">
        <v>763.88006591796875</v>
      </c>
      <c r="AG569">
        <v>43</v>
      </c>
      <c r="AH569">
        <v>4855</v>
      </c>
      <c r="AI569">
        <v>0.39566126465797424</v>
      </c>
      <c r="AJ569">
        <v>45.930240631103516</v>
      </c>
      <c r="AK569">
        <v>44997.68359375</v>
      </c>
      <c r="AL569">
        <v>33.721103668212891</v>
      </c>
      <c r="AM569">
        <v>16291.958984375</v>
      </c>
      <c r="AN569">
        <v>12.209136962890625</v>
      </c>
      <c r="AO569" s="92"/>
      <c r="AP569" s="82" t="s">
        <v>317</v>
      </c>
      <c r="AQ569" s="82" t="s">
        <v>318</v>
      </c>
      <c r="AR569" s="82"/>
      <c r="AS569">
        <v>0</v>
      </c>
      <c r="AT569">
        <v>0</v>
      </c>
      <c r="AU569">
        <v>2025</v>
      </c>
      <c r="AY569">
        <v>0</v>
      </c>
      <c r="AZ569">
        <v>0</v>
      </c>
      <c r="BA569" s="82" t="s">
        <v>398</v>
      </c>
      <c r="BB569">
        <v>3051</v>
      </c>
      <c r="BC569">
        <v>408</v>
      </c>
      <c r="BD569" s="92"/>
      <c r="BE569" s="92"/>
      <c r="BF569">
        <v>1334407.125</v>
      </c>
      <c r="BG569">
        <v>0</v>
      </c>
      <c r="BH569">
        <v>0</v>
      </c>
      <c r="BI569" s="92"/>
      <c r="BJ569" s="92"/>
      <c r="BK569" s="92"/>
      <c r="BL569">
        <v>0</v>
      </c>
    </row>
    <row r="570" spans="1:64" x14ac:dyDescent="0.25">
      <c r="A570" s="82" t="s">
        <v>297</v>
      </c>
      <c r="B570" s="82" t="s">
        <v>397</v>
      </c>
      <c r="C570" s="82" t="s">
        <v>99</v>
      </c>
      <c r="D570" s="82" t="s">
        <v>298</v>
      </c>
      <c r="E570" s="82" t="s">
        <v>55</v>
      </c>
      <c r="F570" s="82" t="s">
        <v>319</v>
      </c>
      <c r="G570" s="82" t="s">
        <v>116</v>
      </c>
      <c r="H570">
        <v>341.89035034179688</v>
      </c>
      <c r="I570">
        <v>395</v>
      </c>
      <c r="J570">
        <v>161.42210388183594</v>
      </c>
      <c r="K570" s="92"/>
      <c r="L570">
        <v>0</v>
      </c>
      <c r="M570" s="92"/>
      <c r="N570" s="92"/>
      <c r="O570" s="92"/>
      <c r="P570">
        <v>11482.9736328125</v>
      </c>
      <c r="Q570" s="92"/>
      <c r="R570" s="92"/>
      <c r="S570">
        <v>-1</v>
      </c>
      <c r="T570">
        <v>14519400</v>
      </c>
      <c r="U570" s="82" t="s">
        <v>320</v>
      </c>
      <c r="V570" s="92"/>
      <c r="W570">
        <v>1414057.625</v>
      </c>
      <c r="X570" s="92"/>
      <c r="Y570">
        <v>164.10737609863281</v>
      </c>
      <c r="Z570">
        <v>68953.625</v>
      </c>
      <c r="AA570">
        <v>68953.625</v>
      </c>
      <c r="AB570">
        <v>0</v>
      </c>
      <c r="AC570">
        <v>-1</v>
      </c>
      <c r="AD570">
        <v>0</v>
      </c>
      <c r="AE570">
        <v>0</v>
      </c>
      <c r="AF570">
        <v>1456.7015380859375</v>
      </c>
      <c r="AG570">
        <v>82</v>
      </c>
      <c r="AH570">
        <v>4433</v>
      </c>
      <c r="AI570">
        <v>0.4086635410785675</v>
      </c>
      <c r="AJ570">
        <v>48.762954711914063</v>
      </c>
      <c r="AK570">
        <v>53846.96875</v>
      </c>
      <c r="AL570">
        <v>38.079753875732422</v>
      </c>
      <c r="AM570">
        <v>15106.6591796875</v>
      </c>
      <c r="AN570">
        <v>10.683198928833008</v>
      </c>
      <c r="AO570" s="92"/>
      <c r="AP570" s="82" t="s">
        <v>317</v>
      </c>
      <c r="AQ570" s="82" t="s">
        <v>318</v>
      </c>
      <c r="AR570" s="82"/>
      <c r="AS570">
        <v>0</v>
      </c>
      <c r="AT570">
        <v>0</v>
      </c>
      <c r="AU570">
        <v>2025</v>
      </c>
      <c r="AY570">
        <v>0</v>
      </c>
      <c r="AZ570">
        <v>0</v>
      </c>
      <c r="BA570" s="82" t="s">
        <v>398</v>
      </c>
      <c r="BB570">
        <v>3052</v>
      </c>
      <c r="BC570">
        <v>408</v>
      </c>
      <c r="BD570" s="92"/>
      <c r="BE570" s="92"/>
      <c r="BF570">
        <v>1414057.625</v>
      </c>
      <c r="BG570">
        <v>0</v>
      </c>
      <c r="BH570">
        <v>0</v>
      </c>
      <c r="BI570" s="92"/>
      <c r="BJ570" s="92"/>
      <c r="BK570" s="92"/>
      <c r="BL570">
        <v>0</v>
      </c>
    </row>
    <row r="571" spans="1:64" x14ac:dyDescent="0.25">
      <c r="A571" s="82" t="s">
        <v>297</v>
      </c>
      <c r="B571" s="82" t="s">
        <v>397</v>
      </c>
      <c r="C571" s="82" t="s">
        <v>99</v>
      </c>
      <c r="D571" s="82" t="s">
        <v>303</v>
      </c>
      <c r="E571" s="82" t="s">
        <v>304</v>
      </c>
      <c r="F571" s="82" t="s">
        <v>319</v>
      </c>
      <c r="G571" s="82" t="s">
        <v>116</v>
      </c>
      <c r="H571">
        <v>341.89035034179688</v>
      </c>
      <c r="I571">
        <v>395</v>
      </c>
      <c r="J571">
        <v>161.42210388183594</v>
      </c>
      <c r="K571" s="92"/>
      <c r="L571">
        <v>0</v>
      </c>
      <c r="M571" s="92"/>
      <c r="N571" s="92"/>
      <c r="O571" s="92"/>
      <c r="P571">
        <v>11482.9736328125</v>
      </c>
      <c r="Q571" s="92"/>
      <c r="R571" s="92"/>
      <c r="S571">
        <v>-1</v>
      </c>
      <c r="T571">
        <v>14519400</v>
      </c>
      <c r="U571" s="82" t="s">
        <v>320</v>
      </c>
      <c r="V571" s="92"/>
      <c r="W571">
        <v>1414057.625</v>
      </c>
      <c r="X571" s="92"/>
      <c r="Y571">
        <v>164.10737609863281</v>
      </c>
      <c r="Z571">
        <v>68953.625</v>
      </c>
      <c r="AA571">
        <v>68953.625</v>
      </c>
      <c r="AB571">
        <v>0</v>
      </c>
      <c r="AC571">
        <v>-1</v>
      </c>
      <c r="AD571">
        <v>0</v>
      </c>
      <c r="AE571">
        <v>0</v>
      </c>
      <c r="AF571">
        <v>1456.7015380859375</v>
      </c>
      <c r="AG571">
        <v>82</v>
      </c>
      <c r="AH571">
        <v>4433</v>
      </c>
      <c r="AI571">
        <v>0.4086635410785675</v>
      </c>
      <c r="AJ571">
        <v>48.762954711914063</v>
      </c>
      <c r="AK571">
        <v>53846.96875</v>
      </c>
      <c r="AL571">
        <v>38.079753875732422</v>
      </c>
      <c r="AM571">
        <v>15106.6591796875</v>
      </c>
      <c r="AN571">
        <v>10.683198928833008</v>
      </c>
      <c r="AO571" s="92"/>
      <c r="AP571" s="82" t="s">
        <v>317</v>
      </c>
      <c r="AQ571" s="82" t="s">
        <v>318</v>
      </c>
      <c r="AR571" s="82"/>
      <c r="AS571">
        <v>0</v>
      </c>
      <c r="AT571">
        <v>0</v>
      </c>
      <c r="AU571">
        <v>2025</v>
      </c>
      <c r="AY571">
        <v>0</v>
      </c>
      <c r="AZ571">
        <v>0</v>
      </c>
      <c r="BA571" s="82" t="s">
        <v>398</v>
      </c>
      <c r="BB571">
        <v>3053</v>
      </c>
      <c r="BC571">
        <v>408</v>
      </c>
      <c r="BD571" s="92"/>
      <c r="BE571" s="92"/>
      <c r="BF571">
        <v>1414057.625</v>
      </c>
      <c r="BG571">
        <v>0</v>
      </c>
      <c r="BH571">
        <v>0</v>
      </c>
      <c r="BI571" s="92"/>
      <c r="BJ571" s="92"/>
      <c r="BK571" s="92"/>
      <c r="BL571">
        <v>0</v>
      </c>
    </row>
    <row r="572" spans="1:64" x14ac:dyDescent="0.25">
      <c r="A572" s="82" t="s">
        <v>297</v>
      </c>
      <c r="B572" s="82" t="s">
        <v>397</v>
      </c>
      <c r="C572" s="82" t="s">
        <v>99</v>
      </c>
      <c r="D572" s="82" t="s">
        <v>305</v>
      </c>
      <c r="E572" s="82" t="s">
        <v>58</v>
      </c>
      <c r="F572" s="82" t="s">
        <v>319</v>
      </c>
      <c r="G572" s="82" t="s">
        <v>116</v>
      </c>
      <c r="H572">
        <v>341.89035034179688</v>
      </c>
      <c r="I572">
        <v>395</v>
      </c>
      <c r="J572">
        <v>161.42210388183594</v>
      </c>
      <c r="K572" s="92"/>
      <c r="L572">
        <v>0</v>
      </c>
      <c r="M572" s="92"/>
      <c r="N572" s="92"/>
      <c r="O572" s="92"/>
      <c r="P572">
        <v>11482.9736328125</v>
      </c>
      <c r="Q572" s="92"/>
      <c r="R572" s="92"/>
      <c r="S572">
        <v>-1</v>
      </c>
      <c r="T572">
        <v>14519400</v>
      </c>
      <c r="U572" s="82" t="s">
        <v>320</v>
      </c>
      <c r="V572" s="92"/>
      <c r="W572">
        <v>1414057.625</v>
      </c>
      <c r="X572" s="92"/>
      <c r="Y572">
        <v>164.10737609863281</v>
      </c>
      <c r="Z572">
        <v>68953.625</v>
      </c>
      <c r="AA572">
        <v>68953.625</v>
      </c>
      <c r="AB572">
        <v>0</v>
      </c>
      <c r="AC572">
        <v>-1</v>
      </c>
      <c r="AD572">
        <v>0</v>
      </c>
      <c r="AE572">
        <v>0</v>
      </c>
      <c r="AF572">
        <v>1456.7015380859375</v>
      </c>
      <c r="AG572">
        <v>82</v>
      </c>
      <c r="AH572">
        <v>4433</v>
      </c>
      <c r="AI572">
        <v>0.4086635410785675</v>
      </c>
      <c r="AJ572">
        <v>48.762954711914063</v>
      </c>
      <c r="AK572">
        <v>53846.96875</v>
      </c>
      <c r="AL572">
        <v>38.079753875732422</v>
      </c>
      <c r="AM572">
        <v>15106.6591796875</v>
      </c>
      <c r="AN572">
        <v>10.683198928833008</v>
      </c>
      <c r="AO572" s="92"/>
      <c r="AP572" s="82" t="s">
        <v>317</v>
      </c>
      <c r="AQ572" s="82" t="s">
        <v>318</v>
      </c>
      <c r="AR572" s="82"/>
      <c r="AS572">
        <v>0</v>
      </c>
      <c r="AT572">
        <v>0</v>
      </c>
      <c r="AU572">
        <v>2025</v>
      </c>
      <c r="AY572">
        <v>0</v>
      </c>
      <c r="AZ572">
        <v>0</v>
      </c>
      <c r="BA572" s="82" t="s">
        <v>398</v>
      </c>
      <c r="BB572">
        <v>3054</v>
      </c>
      <c r="BC572">
        <v>408</v>
      </c>
      <c r="BD572" s="92"/>
      <c r="BE572" s="92"/>
      <c r="BF572">
        <v>1414057.625</v>
      </c>
      <c r="BG572">
        <v>0</v>
      </c>
      <c r="BH572">
        <v>0</v>
      </c>
      <c r="BI572" s="92"/>
      <c r="BJ572" s="92"/>
      <c r="BK572" s="92"/>
      <c r="BL572">
        <v>0</v>
      </c>
    </row>
    <row r="573" spans="1:64" x14ac:dyDescent="0.25">
      <c r="A573" s="82" t="s">
        <v>297</v>
      </c>
      <c r="B573" s="82" t="s">
        <v>397</v>
      </c>
      <c r="C573" s="82" t="s">
        <v>99</v>
      </c>
      <c r="D573" s="82" t="s">
        <v>306</v>
      </c>
      <c r="E573" s="82" t="s">
        <v>59</v>
      </c>
      <c r="F573" s="82" t="s">
        <v>319</v>
      </c>
      <c r="G573" s="82" t="s">
        <v>116</v>
      </c>
      <c r="H573">
        <v>341.89035034179688</v>
      </c>
      <c r="I573">
        <v>395</v>
      </c>
      <c r="J573">
        <v>161.42210388183594</v>
      </c>
      <c r="K573" s="92"/>
      <c r="L573">
        <v>0</v>
      </c>
      <c r="M573" s="92"/>
      <c r="N573" s="92"/>
      <c r="O573" s="92"/>
      <c r="P573">
        <v>11482.9736328125</v>
      </c>
      <c r="Q573" s="92"/>
      <c r="R573" s="92"/>
      <c r="S573">
        <v>-1</v>
      </c>
      <c r="T573">
        <v>14519400</v>
      </c>
      <c r="U573" s="82" t="s">
        <v>320</v>
      </c>
      <c r="V573" s="92"/>
      <c r="W573">
        <v>1414057.625</v>
      </c>
      <c r="X573" s="92"/>
      <c r="Y573">
        <v>164.10737609863281</v>
      </c>
      <c r="Z573">
        <v>68953.625</v>
      </c>
      <c r="AA573">
        <v>68953.625</v>
      </c>
      <c r="AB573">
        <v>0</v>
      </c>
      <c r="AC573">
        <v>-1</v>
      </c>
      <c r="AD573">
        <v>0</v>
      </c>
      <c r="AE573">
        <v>0</v>
      </c>
      <c r="AF573">
        <v>1456.7015380859375</v>
      </c>
      <c r="AG573">
        <v>82</v>
      </c>
      <c r="AH573">
        <v>4433</v>
      </c>
      <c r="AI573">
        <v>0.4086635410785675</v>
      </c>
      <c r="AJ573">
        <v>48.762954711914063</v>
      </c>
      <c r="AK573">
        <v>53846.96875</v>
      </c>
      <c r="AL573">
        <v>38.079753875732422</v>
      </c>
      <c r="AM573">
        <v>15106.6591796875</v>
      </c>
      <c r="AN573">
        <v>10.683198928833008</v>
      </c>
      <c r="AO573" s="92"/>
      <c r="AP573" s="82" t="s">
        <v>317</v>
      </c>
      <c r="AQ573" s="82" t="s">
        <v>318</v>
      </c>
      <c r="AR573" s="82"/>
      <c r="AS573">
        <v>0</v>
      </c>
      <c r="AT573">
        <v>0</v>
      </c>
      <c r="AU573">
        <v>2025</v>
      </c>
      <c r="AY573">
        <v>0</v>
      </c>
      <c r="AZ573">
        <v>0</v>
      </c>
      <c r="BA573" s="82" t="s">
        <v>398</v>
      </c>
      <c r="BB573">
        <v>3055</v>
      </c>
      <c r="BC573">
        <v>408</v>
      </c>
      <c r="BD573" s="92"/>
      <c r="BE573" s="92"/>
      <c r="BF573">
        <v>1414057.625</v>
      </c>
      <c r="BG573">
        <v>0</v>
      </c>
      <c r="BH573">
        <v>0</v>
      </c>
      <c r="BI573" s="92"/>
      <c r="BJ573" s="92"/>
      <c r="BK573" s="92"/>
      <c r="BL573">
        <v>0</v>
      </c>
    </row>
    <row r="574" spans="1:64" x14ac:dyDescent="0.25">
      <c r="A574" s="82" t="s">
        <v>297</v>
      </c>
      <c r="B574" s="82" t="s">
        <v>397</v>
      </c>
      <c r="C574" s="82" t="s">
        <v>99</v>
      </c>
      <c r="D574" s="82" t="s">
        <v>307</v>
      </c>
      <c r="E574" s="82" t="s">
        <v>60</v>
      </c>
      <c r="F574" s="82" t="s">
        <v>319</v>
      </c>
      <c r="G574" s="82" t="s">
        <v>116</v>
      </c>
      <c r="H574">
        <v>341.89035034179688</v>
      </c>
      <c r="I574">
        <v>395</v>
      </c>
      <c r="J574">
        <v>161.42210388183594</v>
      </c>
      <c r="K574" s="92"/>
      <c r="L574">
        <v>0</v>
      </c>
      <c r="M574" s="92"/>
      <c r="N574" s="92"/>
      <c r="O574" s="92"/>
      <c r="P574">
        <v>11482.9736328125</v>
      </c>
      <c r="Q574" s="92"/>
      <c r="R574" s="92"/>
      <c r="S574">
        <v>-1</v>
      </c>
      <c r="T574">
        <v>14519400</v>
      </c>
      <c r="U574" s="82" t="s">
        <v>320</v>
      </c>
      <c r="V574" s="92"/>
      <c r="W574">
        <v>1414057.625</v>
      </c>
      <c r="X574" s="92"/>
      <c r="Y574">
        <v>164.10737609863281</v>
      </c>
      <c r="Z574">
        <v>68953.625</v>
      </c>
      <c r="AA574">
        <v>68953.625</v>
      </c>
      <c r="AB574">
        <v>0</v>
      </c>
      <c r="AC574">
        <v>-1</v>
      </c>
      <c r="AD574">
        <v>0</v>
      </c>
      <c r="AE574">
        <v>0</v>
      </c>
      <c r="AF574">
        <v>1456.7015380859375</v>
      </c>
      <c r="AG574">
        <v>82</v>
      </c>
      <c r="AH574">
        <v>4433</v>
      </c>
      <c r="AI574">
        <v>0.4086635410785675</v>
      </c>
      <c r="AJ574">
        <v>48.762954711914063</v>
      </c>
      <c r="AK574">
        <v>53846.96875</v>
      </c>
      <c r="AL574">
        <v>38.079753875732422</v>
      </c>
      <c r="AM574">
        <v>15106.6591796875</v>
      </c>
      <c r="AN574">
        <v>10.683198928833008</v>
      </c>
      <c r="AO574" s="92"/>
      <c r="AP574" s="82" t="s">
        <v>317</v>
      </c>
      <c r="AQ574" s="82" t="s">
        <v>318</v>
      </c>
      <c r="AR574" s="82"/>
      <c r="AS574">
        <v>0</v>
      </c>
      <c r="AT574">
        <v>0</v>
      </c>
      <c r="AU574">
        <v>2025</v>
      </c>
      <c r="AY574">
        <v>0</v>
      </c>
      <c r="AZ574">
        <v>0</v>
      </c>
      <c r="BA574" s="82" t="s">
        <v>398</v>
      </c>
      <c r="BB574">
        <v>3056</v>
      </c>
      <c r="BC574">
        <v>408</v>
      </c>
      <c r="BD574" s="92"/>
      <c r="BE574" s="92"/>
      <c r="BF574">
        <v>1414057.625</v>
      </c>
      <c r="BG574">
        <v>0</v>
      </c>
      <c r="BH574">
        <v>0</v>
      </c>
      <c r="BI574" s="92"/>
      <c r="BJ574" s="92"/>
      <c r="BK574" s="92"/>
      <c r="BL574">
        <v>0</v>
      </c>
    </row>
    <row r="575" spans="1:64" x14ac:dyDescent="0.25">
      <c r="A575" s="82" t="s">
        <v>297</v>
      </c>
      <c r="B575" s="82" t="s">
        <v>397</v>
      </c>
      <c r="C575" s="82" t="s">
        <v>99</v>
      </c>
      <c r="D575" s="82" t="s">
        <v>308</v>
      </c>
      <c r="E575" s="82" t="s">
        <v>61</v>
      </c>
      <c r="F575" s="82" t="s">
        <v>319</v>
      </c>
      <c r="G575" s="82" t="s">
        <v>116</v>
      </c>
      <c r="H575">
        <v>341.89035034179688</v>
      </c>
      <c r="I575">
        <v>395</v>
      </c>
      <c r="J575">
        <v>161.42210388183594</v>
      </c>
      <c r="K575" s="92"/>
      <c r="L575">
        <v>0</v>
      </c>
      <c r="M575" s="92"/>
      <c r="N575" s="92"/>
      <c r="O575" s="92"/>
      <c r="P575">
        <v>11482.9736328125</v>
      </c>
      <c r="Q575" s="92"/>
      <c r="R575" s="92"/>
      <c r="S575">
        <v>-1</v>
      </c>
      <c r="T575">
        <v>14519400</v>
      </c>
      <c r="U575" s="82" t="s">
        <v>320</v>
      </c>
      <c r="V575" s="92"/>
      <c r="W575">
        <v>1414057.625</v>
      </c>
      <c r="X575" s="92"/>
      <c r="Y575">
        <v>164.10737609863281</v>
      </c>
      <c r="Z575">
        <v>68953.625</v>
      </c>
      <c r="AA575">
        <v>68953.625</v>
      </c>
      <c r="AB575">
        <v>0</v>
      </c>
      <c r="AC575">
        <v>-1</v>
      </c>
      <c r="AD575">
        <v>0</v>
      </c>
      <c r="AE575">
        <v>0</v>
      </c>
      <c r="AF575">
        <v>1456.7015380859375</v>
      </c>
      <c r="AG575">
        <v>82</v>
      </c>
      <c r="AH575">
        <v>4433</v>
      </c>
      <c r="AI575">
        <v>0.4086635410785675</v>
      </c>
      <c r="AJ575">
        <v>48.762954711914063</v>
      </c>
      <c r="AK575">
        <v>53846.96875</v>
      </c>
      <c r="AL575">
        <v>38.079753875732422</v>
      </c>
      <c r="AM575">
        <v>15106.6591796875</v>
      </c>
      <c r="AN575">
        <v>10.683198928833008</v>
      </c>
      <c r="AO575" s="92"/>
      <c r="AP575" s="82" t="s">
        <v>317</v>
      </c>
      <c r="AQ575" s="82" t="s">
        <v>318</v>
      </c>
      <c r="AR575" s="82"/>
      <c r="AS575">
        <v>0</v>
      </c>
      <c r="AT575">
        <v>0</v>
      </c>
      <c r="AU575">
        <v>2025</v>
      </c>
      <c r="AY575">
        <v>0</v>
      </c>
      <c r="AZ575">
        <v>0</v>
      </c>
      <c r="BA575" s="82" t="s">
        <v>398</v>
      </c>
      <c r="BB575">
        <v>3057</v>
      </c>
      <c r="BC575">
        <v>408</v>
      </c>
      <c r="BD575" s="92"/>
      <c r="BE575" s="92"/>
      <c r="BF575">
        <v>1414057.625</v>
      </c>
      <c r="BG575">
        <v>0</v>
      </c>
      <c r="BH575">
        <v>0</v>
      </c>
      <c r="BI575" s="92"/>
      <c r="BJ575" s="92"/>
      <c r="BK575" s="92"/>
      <c r="BL575">
        <v>0</v>
      </c>
    </row>
    <row r="576" spans="1:64" x14ac:dyDescent="0.25">
      <c r="A576" s="82" t="s">
        <v>297</v>
      </c>
      <c r="B576" s="82" t="s">
        <v>397</v>
      </c>
      <c r="C576" s="82" t="s">
        <v>99</v>
      </c>
      <c r="D576" s="82" t="s">
        <v>311</v>
      </c>
      <c r="E576" s="82" t="s">
        <v>312</v>
      </c>
      <c r="F576" s="82" t="s">
        <v>319</v>
      </c>
      <c r="G576" s="82" t="s">
        <v>116</v>
      </c>
      <c r="H576">
        <v>341.89035034179688</v>
      </c>
      <c r="I576">
        <v>395</v>
      </c>
      <c r="J576">
        <v>161.42210388183594</v>
      </c>
      <c r="K576" s="92"/>
      <c r="L576">
        <v>0</v>
      </c>
      <c r="M576" s="92"/>
      <c r="N576" s="92"/>
      <c r="O576" s="92"/>
      <c r="P576">
        <v>11482.9736328125</v>
      </c>
      <c r="Q576" s="92"/>
      <c r="R576" s="92"/>
      <c r="S576">
        <v>-1</v>
      </c>
      <c r="T576">
        <v>14519400</v>
      </c>
      <c r="U576" s="82" t="s">
        <v>320</v>
      </c>
      <c r="V576" s="92"/>
      <c r="W576">
        <v>1414057.625</v>
      </c>
      <c r="X576" s="92"/>
      <c r="Y576">
        <v>164.10737609863281</v>
      </c>
      <c r="Z576">
        <v>68953.625</v>
      </c>
      <c r="AA576">
        <v>68953.625</v>
      </c>
      <c r="AB576">
        <v>0</v>
      </c>
      <c r="AC576">
        <v>-1</v>
      </c>
      <c r="AD576">
        <v>0</v>
      </c>
      <c r="AE576">
        <v>0</v>
      </c>
      <c r="AF576">
        <v>1456.7015380859375</v>
      </c>
      <c r="AG576">
        <v>82</v>
      </c>
      <c r="AH576">
        <v>4433</v>
      </c>
      <c r="AI576">
        <v>0.4086635410785675</v>
      </c>
      <c r="AJ576">
        <v>48.762954711914063</v>
      </c>
      <c r="AK576">
        <v>53846.96875</v>
      </c>
      <c r="AL576">
        <v>38.079753875732422</v>
      </c>
      <c r="AM576">
        <v>15106.6591796875</v>
      </c>
      <c r="AN576">
        <v>10.683198928833008</v>
      </c>
      <c r="AO576" s="92"/>
      <c r="AP576" s="82" t="s">
        <v>317</v>
      </c>
      <c r="AQ576" s="82" t="s">
        <v>318</v>
      </c>
      <c r="AR576" s="82"/>
      <c r="AS576">
        <v>0</v>
      </c>
      <c r="AT576">
        <v>0</v>
      </c>
      <c r="AU576">
        <v>2025</v>
      </c>
      <c r="AY576">
        <v>0</v>
      </c>
      <c r="AZ576">
        <v>0</v>
      </c>
      <c r="BA576" s="82" t="s">
        <v>398</v>
      </c>
      <c r="BB576">
        <v>3058</v>
      </c>
      <c r="BC576">
        <v>408</v>
      </c>
      <c r="BD576" s="92"/>
      <c r="BE576" s="92"/>
      <c r="BF576">
        <v>1414057.625</v>
      </c>
      <c r="BG576">
        <v>0</v>
      </c>
      <c r="BH576">
        <v>0</v>
      </c>
      <c r="BI576" s="92"/>
      <c r="BJ576" s="92"/>
      <c r="BK576" s="92"/>
      <c r="BL576">
        <v>0</v>
      </c>
    </row>
    <row r="577" spans="1:64" x14ac:dyDescent="0.25">
      <c r="A577" s="82" t="s">
        <v>297</v>
      </c>
      <c r="B577" s="82" t="s">
        <v>397</v>
      </c>
      <c r="C577" s="82" t="s">
        <v>99</v>
      </c>
      <c r="D577" s="82" t="s">
        <v>298</v>
      </c>
      <c r="E577" s="82" t="s">
        <v>55</v>
      </c>
      <c r="F577" s="82" t="s">
        <v>118</v>
      </c>
      <c r="G577" s="82" t="s">
        <v>118</v>
      </c>
      <c r="H577">
        <v>0</v>
      </c>
      <c r="I577">
        <v>0</v>
      </c>
      <c r="J577">
        <v>0</v>
      </c>
      <c r="K577" s="92"/>
      <c r="L577">
        <v>0</v>
      </c>
      <c r="M577" s="92"/>
      <c r="N577" s="92"/>
      <c r="O577" s="92"/>
      <c r="P577">
        <v>0</v>
      </c>
      <c r="Q577" s="92"/>
      <c r="R577" s="92"/>
      <c r="S577">
        <v>-1</v>
      </c>
      <c r="T577">
        <v>0</v>
      </c>
      <c r="U577" s="82" t="s">
        <v>300</v>
      </c>
      <c r="V577" s="92"/>
      <c r="W577">
        <v>0</v>
      </c>
      <c r="X577" s="92"/>
      <c r="Y577">
        <v>0</v>
      </c>
      <c r="Z577">
        <v>0</v>
      </c>
      <c r="AA577">
        <v>0</v>
      </c>
      <c r="AB577">
        <v>0</v>
      </c>
      <c r="AC577">
        <v>-1</v>
      </c>
      <c r="AD577">
        <v>0</v>
      </c>
      <c r="AE577">
        <v>0</v>
      </c>
      <c r="AF577">
        <v>0</v>
      </c>
      <c r="AG577">
        <v>0</v>
      </c>
      <c r="AH577">
        <v>0</v>
      </c>
      <c r="AK577">
        <v>0</v>
      </c>
      <c r="AM577">
        <v>0</v>
      </c>
      <c r="AO577" s="92"/>
      <c r="AP577" s="82" t="s">
        <v>321</v>
      </c>
      <c r="AQ577" s="82" t="s">
        <v>322</v>
      </c>
      <c r="AR577" s="82"/>
      <c r="AS577">
        <v>0</v>
      </c>
      <c r="AT577">
        <v>0</v>
      </c>
      <c r="AU577">
        <v>2025</v>
      </c>
      <c r="AY577">
        <v>0</v>
      </c>
      <c r="AZ577">
        <v>0</v>
      </c>
      <c r="BA577" s="82" t="s">
        <v>398</v>
      </c>
      <c r="BB577">
        <v>3059</v>
      </c>
      <c r="BC577">
        <v>0</v>
      </c>
      <c r="BD577" s="92"/>
      <c r="BE577" s="92"/>
      <c r="BF577">
        <v>0</v>
      </c>
      <c r="BG577">
        <v>0</v>
      </c>
      <c r="BH577">
        <v>0</v>
      </c>
      <c r="BI577" s="92"/>
      <c r="BJ577" s="92"/>
      <c r="BK577" s="92"/>
      <c r="BL577">
        <v>0</v>
      </c>
    </row>
    <row r="578" spans="1:64" x14ac:dyDescent="0.25">
      <c r="A578" s="82" t="s">
        <v>297</v>
      </c>
      <c r="B578" s="82" t="s">
        <v>397</v>
      </c>
      <c r="C578" s="82" t="s">
        <v>99</v>
      </c>
      <c r="D578" s="82" t="s">
        <v>303</v>
      </c>
      <c r="E578" s="82" t="s">
        <v>304</v>
      </c>
      <c r="F578" s="82" t="s">
        <v>118</v>
      </c>
      <c r="G578" s="82" t="s">
        <v>118</v>
      </c>
      <c r="H578">
        <v>0</v>
      </c>
      <c r="I578">
        <v>0</v>
      </c>
      <c r="J578">
        <v>0</v>
      </c>
      <c r="K578" s="92"/>
      <c r="L578">
        <v>0</v>
      </c>
      <c r="M578" s="92"/>
      <c r="N578" s="92"/>
      <c r="O578" s="92"/>
      <c r="P578">
        <v>0</v>
      </c>
      <c r="Q578" s="92"/>
      <c r="R578" s="92"/>
      <c r="S578">
        <v>-1</v>
      </c>
      <c r="T578">
        <v>0</v>
      </c>
      <c r="U578" s="82" t="s">
        <v>300</v>
      </c>
      <c r="V578" s="92"/>
      <c r="W578">
        <v>0</v>
      </c>
      <c r="X578" s="92"/>
      <c r="Y578">
        <v>0</v>
      </c>
      <c r="Z578">
        <v>0</v>
      </c>
      <c r="AA578">
        <v>0</v>
      </c>
      <c r="AB578">
        <v>0</v>
      </c>
      <c r="AC578">
        <v>-1</v>
      </c>
      <c r="AD578">
        <v>0</v>
      </c>
      <c r="AE578">
        <v>0</v>
      </c>
      <c r="AF578">
        <v>0</v>
      </c>
      <c r="AG578">
        <v>0</v>
      </c>
      <c r="AH578">
        <v>0</v>
      </c>
      <c r="AK578">
        <v>0</v>
      </c>
      <c r="AM578">
        <v>0</v>
      </c>
      <c r="AO578" s="92"/>
      <c r="AP578" s="82" t="s">
        <v>321</v>
      </c>
      <c r="AQ578" s="82" t="s">
        <v>322</v>
      </c>
      <c r="AR578" s="82"/>
      <c r="AS578">
        <v>0</v>
      </c>
      <c r="AT578">
        <v>0</v>
      </c>
      <c r="AU578">
        <v>2025</v>
      </c>
      <c r="AY578">
        <v>0</v>
      </c>
      <c r="AZ578">
        <v>0</v>
      </c>
      <c r="BA578" s="82" t="s">
        <v>398</v>
      </c>
      <c r="BB578">
        <v>3060</v>
      </c>
      <c r="BC578">
        <v>0</v>
      </c>
      <c r="BD578" s="92"/>
      <c r="BE578" s="92"/>
      <c r="BF578">
        <v>0</v>
      </c>
      <c r="BG578">
        <v>0</v>
      </c>
      <c r="BH578">
        <v>0</v>
      </c>
      <c r="BI578" s="92"/>
      <c r="BJ578" s="92"/>
      <c r="BK578" s="92"/>
      <c r="BL578">
        <v>0</v>
      </c>
    </row>
    <row r="579" spans="1:64" x14ac:dyDescent="0.25">
      <c r="A579" s="82" t="s">
        <v>297</v>
      </c>
      <c r="B579" s="82" t="s">
        <v>397</v>
      </c>
      <c r="C579" s="82" t="s">
        <v>99</v>
      </c>
      <c r="D579" s="82" t="s">
        <v>305</v>
      </c>
      <c r="E579" s="82" t="s">
        <v>58</v>
      </c>
      <c r="F579" s="82" t="s">
        <v>118</v>
      </c>
      <c r="G579" s="82" t="s">
        <v>118</v>
      </c>
      <c r="H579">
        <v>0</v>
      </c>
      <c r="I579">
        <v>0</v>
      </c>
      <c r="J579">
        <v>0</v>
      </c>
      <c r="K579" s="92"/>
      <c r="L579">
        <v>0</v>
      </c>
      <c r="M579" s="92"/>
      <c r="N579" s="92"/>
      <c r="O579" s="92"/>
      <c r="P579">
        <v>0</v>
      </c>
      <c r="Q579" s="92"/>
      <c r="R579" s="92"/>
      <c r="S579">
        <v>-1</v>
      </c>
      <c r="T579">
        <v>0</v>
      </c>
      <c r="U579" s="82" t="s">
        <v>300</v>
      </c>
      <c r="V579" s="92"/>
      <c r="W579">
        <v>0</v>
      </c>
      <c r="X579" s="92"/>
      <c r="Y579">
        <v>0</v>
      </c>
      <c r="Z579">
        <v>0</v>
      </c>
      <c r="AA579">
        <v>0</v>
      </c>
      <c r="AB579">
        <v>0</v>
      </c>
      <c r="AC579">
        <v>-1</v>
      </c>
      <c r="AD579">
        <v>0</v>
      </c>
      <c r="AE579">
        <v>0</v>
      </c>
      <c r="AF579">
        <v>0</v>
      </c>
      <c r="AG579">
        <v>0</v>
      </c>
      <c r="AH579">
        <v>0</v>
      </c>
      <c r="AK579">
        <v>0</v>
      </c>
      <c r="AM579">
        <v>0</v>
      </c>
      <c r="AO579" s="92"/>
      <c r="AP579" s="82" t="s">
        <v>321</v>
      </c>
      <c r="AQ579" s="82" t="s">
        <v>322</v>
      </c>
      <c r="AR579" s="82"/>
      <c r="AS579">
        <v>0</v>
      </c>
      <c r="AT579">
        <v>0</v>
      </c>
      <c r="AU579">
        <v>2025</v>
      </c>
      <c r="AY579">
        <v>0</v>
      </c>
      <c r="AZ579">
        <v>0</v>
      </c>
      <c r="BA579" s="82" t="s">
        <v>398</v>
      </c>
      <c r="BB579">
        <v>3061</v>
      </c>
      <c r="BC579">
        <v>0</v>
      </c>
      <c r="BD579" s="92"/>
      <c r="BE579" s="92"/>
      <c r="BF579">
        <v>0</v>
      </c>
      <c r="BG579">
        <v>0</v>
      </c>
      <c r="BH579">
        <v>0</v>
      </c>
      <c r="BI579" s="92"/>
      <c r="BJ579" s="92"/>
      <c r="BK579" s="92"/>
      <c r="BL579">
        <v>0</v>
      </c>
    </row>
    <row r="580" spans="1:64" x14ac:dyDescent="0.25">
      <c r="A580" s="82" t="s">
        <v>297</v>
      </c>
      <c r="B580" s="82" t="s">
        <v>397</v>
      </c>
      <c r="C580" s="82" t="s">
        <v>99</v>
      </c>
      <c r="D580" s="82" t="s">
        <v>307</v>
      </c>
      <c r="E580" s="82" t="s">
        <v>60</v>
      </c>
      <c r="F580" s="82" t="s">
        <v>118</v>
      </c>
      <c r="G580" s="82" t="s">
        <v>118</v>
      </c>
      <c r="H580">
        <v>0</v>
      </c>
      <c r="I580">
        <v>0</v>
      </c>
      <c r="J580">
        <v>0</v>
      </c>
      <c r="K580" s="92"/>
      <c r="L580">
        <v>0</v>
      </c>
      <c r="M580" s="92"/>
      <c r="N580" s="92"/>
      <c r="O580" s="92"/>
      <c r="P580">
        <v>0</v>
      </c>
      <c r="Q580" s="92"/>
      <c r="R580" s="92"/>
      <c r="S580">
        <v>-1</v>
      </c>
      <c r="T580">
        <v>0</v>
      </c>
      <c r="U580" s="82" t="s">
        <v>300</v>
      </c>
      <c r="V580" s="92"/>
      <c r="W580">
        <v>0</v>
      </c>
      <c r="X580" s="92"/>
      <c r="Y580">
        <v>0</v>
      </c>
      <c r="Z580">
        <v>0</v>
      </c>
      <c r="AA580">
        <v>0</v>
      </c>
      <c r="AB580">
        <v>0</v>
      </c>
      <c r="AC580">
        <v>-1</v>
      </c>
      <c r="AD580">
        <v>0</v>
      </c>
      <c r="AE580">
        <v>0</v>
      </c>
      <c r="AF580">
        <v>0</v>
      </c>
      <c r="AG580">
        <v>0</v>
      </c>
      <c r="AH580">
        <v>0</v>
      </c>
      <c r="AK580">
        <v>0</v>
      </c>
      <c r="AM580">
        <v>0</v>
      </c>
      <c r="AO580" s="92"/>
      <c r="AP580" s="82" t="s">
        <v>321</v>
      </c>
      <c r="AQ580" s="82" t="s">
        <v>322</v>
      </c>
      <c r="AR580" s="82"/>
      <c r="AS580">
        <v>0</v>
      </c>
      <c r="AT580">
        <v>0</v>
      </c>
      <c r="AU580">
        <v>2025</v>
      </c>
      <c r="AY580">
        <v>0</v>
      </c>
      <c r="AZ580">
        <v>0</v>
      </c>
      <c r="BA580" s="82" t="s">
        <v>398</v>
      </c>
      <c r="BB580">
        <v>3062</v>
      </c>
      <c r="BC580">
        <v>0</v>
      </c>
      <c r="BD580" s="92"/>
      <c r="BE580" s="92"/>
      <c r="BF580">
        <v>0</v>
      </c>
      <c r="BG580">
        <v>0</v>
      </c>
      <c r="BH580">
        <v>0</v>
      </c>
      <c r="BI580" s="92"/>
      <c r="BJ580" s="92"/>
      <c r="BK580" s="92"/>
      <c r="BL580">
        <v>0</v>
      </c>
    </row>
    <row r="581" spans="1:64" x14ac:dyDescent="0.25">
      <c r="A581" s="82" t="s">
        <v>297</v>
      </c>
      <c r="B581" s="82" t="s">
        <v>397</v>
      </c>
      <c r="C581" s="82" t="s">
        <v>99</v>
      </c>
      <c r="D581" s="82" t="s">
        <v>308</v>
      </c>
      <c r="E581" s="82" t="s">
        <v>61</v>
      </c>
      <c r="F581" s="82" t="s">
        <v>118</v>
      </c>
      <c r="G581" s="82" t="s">
        <v>118</v>
      </c>
      <c r="H581">
        <v>0</v>
      </c>
      <c r="I581">
        <v>0</v>
      </c>
      <c r="J581">
        <v>0</v>
      </c>
      <c r="K581" s="92"/>
      <c r="L581">
        <v>0</v>
      </c>
      <c r="M581" s="92"/>
      <c r="N581" s="92"/>
      <c r="O581" s="92"/>
      <c r="P581">
        <v>0</v>
      </c>
      <c r="Q581" s="92"/>
      <c r="R581" s="92"/>
      <c r="S581">
        <v>-1</v>
      </c>
      <c r="T581">
        <v>0</v>
      </c>
      <c r="U581" s="82" t="s">
        <v>300</v>
      </c>
      <c r="V581" s="92"/>
      <c r="W581">
        <v>0</v>
      </c>
      <c r="X581" s="92"/>
      <c r="Y581">
        <v>0</v>
      </c>
      <c r="Z581">
        <v>0</v>
      </c>
      <c r="AA581">
        <v>0</v>
      </c>
      <c r="AB581">
        <v>0</v>
      </c>
      <c r="AC581">
        <v>-1</v>
      </c>
      <c r="AD581">
        <v>0</v>
      </c>
      <c r="AE581">
        <v>0</v>
      </c>
      <c r="AF581">
        <v>0</v>
      </c>
      <c r="AG581">
        <v>0</v>
      </c>
      <c r="AH581">
        <v>0</v>
      </c>
      <c r="AK581">
        <v>0</v>
      </c>
      <c r="AM581">
        <v>0</v>
      </c>
      <c r="AO581" s="92"/>
      <c r="AP581" s="82" t="s">
        <v>321</v>
      </c>
      <c r="AQ581" s="82" t="s">
        <v>322</v>
      </c>
      <c r="AR581" s="82"/>
      <c r="AS581">
        <v>0</v>
      </c>
      <c r="AT581">
        <v>0</v>
      </c>
      <c r="AU581">
        <v>2025</v>
      </c>
      <c r="AY581">
        <v>0</v>
      </c>
      <c r="AZ581">
        <v>0</v>
      </c>
      <c r="BA581" s="82" t="s">
        <v>398</v>
      </c>
      <c r="BB581">
        <v>3063</v>
      </c>
      <c r="BC581">
        <v>0</v>
      </c>
      <c r="BD581" s="92"/>
      <c r="BE581" s="92"/>
      <c r="BF581">
        <v>0</v>
      </c>
      <c r="BG581">
        <v>0</v>
      </c>
      <c r="BH581">
        <v>0</v>
      </c>
      <c r="BI581" s="92"/>
      <c r="BJ581" s="92"/>
      <c r="BK581" s="92"/>
      <c r="BL581">
        <v>0</v>
      </c>
    </row>
    <row r="582" spans="1:64" x14ac:dyDescent="0.25">
      <c r="A582" s="82" t="s">
        <v>297</v>
      </c>
      <c r="B582" s="82" t="s">
        <v>397</v>
      </c>
      <c r="C582" s="82" t="s">
        <v>99</v>
      </c>
      <c r="D582" s="82" t="s">
        <v>309</v>
      </c>
      <c r="E582" s="82" t="s">
        <v>310</v>
      </c>
      <c r="F582" s="82" t="s">
        <v>118</v>
      </c>
      <c r="G582" s="82" t="s">
        <v>118</v>
      </c>
      <c r="H582">
        <v>0</v>
      </c>
      <c r="I582">
        <v>0</v>
      </c>
      <c r="J582">
        <v>0</v>
      </c>
      <c r="K582" s="92"/>
      <c r="L582">
        <v>0</v>
      </c>
      <c r="M582" s="92"/>
      <c r="N582" s="92"/>
      <c r="O582" s="92"/>
      <c r="P582">
        <v>0</v>
      </c>
      <c r="Q582" s="92"/>
      <c r="R582" s="92"/>
      <c r="S582">
        <v>-1</v>
      </c>
      <c r="T582">
        <v>0</v>
      </c>
      <c r="U582" s="82" t="s">
        <v>300</v>
      </c>
      <c r="V582" s="92"/>
      <c r="W582">
        <v>0</v>
      </c>
      <c r="X582" s="92"/>
      <c r="Y582">
        <v>0</v>
      </c>
      <c r="Z582">
        <v>0</v>
      </c>
      <c r="AA582">
        <v>0</v>
      </c>
      <c r="AB582">
        <v>0</v>
      </c>
      <c r="AC582">
        <v>-1</v>
      </c>
      <c r="AD582">
        <v>0</v>
      </c>
      <c r="AE582">
        <v>0</v>
      </c>
      <c r="AF582">
        <v>0</v>
      </c>
      <c r="AG582">
        <v>0</v>
      </c>
      <c r="AH582">
        <v>0</v>
      </c>
      <c r="AK582">
        <v>0</v>
      </c>
      <c r="AM582">
        <v>0</v>
      </c>
      <c r="AO582" s="92"/>
      <c r="AP582" s="82" t="s">
        <v>321</v>
      </c>
      <c r="AQ582" s="82" t="s">
        <v>322</v>
      </c>
      <c r="AR582" s="82"/>
      <c r="AS582">
        <v>0</v>
      </c>
      <c r="AT582">
        <v>0</v>
      </c>
      <c r="AU582">
        <v>2025</v>
      </c>
      <c r="AY582">
        <v>0</v>
      </c>
      <c r="AZ582">
        <v>0</v>
      </c>
      <c r="BA582" s="82" t="s">
        <v>398</v>
      </c>
      <c r="BB582">
        <v>3064</v>
      </c>
      <c r="BC582">
        <v>0</v>
      </c>
      <c r="BD582" s="92"/>
      <c r="BE582" s="92"/>
      <c r="BF582">
        <v>0</v>
      </c>
      <c r="BG582">
        <v>0</v>
      </c>
      <c r="BH582">
        <v>0</v>
      </c>
      <c r="BI582" s="92"/>
      <c r="BJ582" s="92"/>
      <c r="BK582" s="92"/>
      <c r="BL582">
        <v>0</v>
      </c>
    </row>
    <row r="583" spans="1:64" x14ac:dyDescent="0.25">
      <c r="A583" s="82" t="s">
        <v>297</v>
      </c>
      <c r="B583" s="82" t="s">
        <v>397</v>
      </c>
      <c r="C583" s="82" t="s">
        <v>99</v>
      </c>
      <c r="D583" s="82" t="s">
        <v>311</v>
      </c>
      <c r="E583" s="82" t="s">
        <v>312</v>
      </c>
      <c r="F583" s="82" t="s">
        <v>118</v>
      </c>
      <c r="G583" s="82" t="s">
        <v>118</v>
      </c>
      <c r="H583">
        <v>0</v>
      </c>
      <c r="I583">
        <v>0</v>
      </c>
      <c r="J583">
        <v>0</v>
      </c>
      <c r="K583" s="92"/>
      <c r="L583">
        <v>0</v>
      </c>
      <c r="M583" s="92"/>
      <c r="N583" s="92"/>
      <c r="O583" s="92"/>
      <c r="P583">
        <v>0</v>
      </c>
      <c r="Q583" s="92"/>
      <c r="R583" s="92"/>
      <c r="S583">
        <v>-1</v>
      </c>
      <c r="T583">
        <v>0</v>
      </c>
      <c r="U583" s="82" t="s">
        <v>300</v>
      </c>
      <c r="V583" s="92"/>
      <c r="W583">
        <v>0</v>
      </c>
      <c r="X583" s="92"/>
      <c r="Y583">
        <v>0</v>
      </c>
      <c r="Z583">
        <v>0</v>
      </c>
      <c r="AA583">
        <v>0</v>
      </c>
      <c r="AB583">
        <v>0</v>
      </c>
      <c r="AC583">
        <v>-1</v>
      </c>
      <c r="AD583">
        <v>0</v>
      </c>
      <c r="AE583">
        <v>0</v>
      </c>
      <c r="AF583">
        <v>0</v>
      </c>
      <c r="AG583">
        <v>0</v>
      </c>
      <c r="AH583">
        <v>0</v>
      </c>
      <c r="AK583">
        <v>0</v>
      </c>
      <c r="AM583">
        <v>0</v>
      </c>
      <c r="AO583" s="92"/>
      <c r="AP583" s="82" t="s">
        <v>321</v>
      </c>
      <c r="AQ583" s="82" t="s">
        <v>322</v>
      </c>
      <c r="AR583" s="82"/>
      <c r="AS583">
        <v>0</v>
      </c>
      <c r="AT583">
        <v>0</v>
      </c>
      <c r="AU583">
        <v>2025</v>
      </c>
      <c r="AY583">
        <v>0</v>
      </c>
      <c r="AZ583">
        <v>0</v>
      </c>
      <c r="BA583" s="82" t="s">
        <v>398</v>
      </c>
      <c r="BB583">
        <v>3065</v>
      </c>
      <c r="BC583">
        <v>0</v>
      </c>
      <c r="BD583" s="92"/>
      <c r="BE583" s="92"/>
      <c r="BF583">
        <v>0</v>
      </c>
      <c r="BG583">
        <v>0</v>
      </c>
      <c r="BH583">
        <v>0</v>
      </c>
      <c r="BI583" s="92"/>
      <c r="BJ583" s="92"/>
      <c r="BK583" s="92"/>
      <c r="BL583">
        <v>0</v>
      </c>
    </row>
    <row r="584" spans="1:64" x14ac:dyDescent="0.25">
      <c r="A584" s="82" t="s">
        <v>297</v>
      </c>
      <c r="B584" s="82" t="s">
        <v>397</v>
      </c>
      <c r="C584" s="82" t="s">
        <v>99</v>
      </c>
      <c r="D584" s="82" t="s">
        <v>313</v>
      </c>
      <c r="E584" s="82" t="s">
        <v>314</v>
      </c>
      <c r="F584" s="82" t="s">
        <v>118</v>
      </c>
      <c r="G584" s="82" t="s">
        <v>118</v>
      </c>
      <c r="H584">
        <v>0</v>
      </c>
      <c r="I584">
        <v>0</v>
      </c>
      <c r="J584">
        <v>0</v>
      </c>
      <c r="K584" s="92"/>
      <c r="L584">
        <v>0</v>
      </c>
      <c r="M584" s="92"/>
      <c r="N584" s="92"/>
      <c r="O584" s="92"/>
      <c r="P584">
        <v>0</v>
      </c>
      <c r="Q584" s="92"/>
      <c r="R584" s="92"/>
      <c r="S584">
        <v>-1</v>
      </c>
      <c r="T584">
        <v>0</v>
      </c>
      <c r="U584" s="82" t="s">
        <v>300</v>
      </c>
      <c r="V584" s="92"/>
      <c r="W584">
        <v>0</v>
      </c>
      <c r="X584" s="92"/>
      <c r="Y584">
        <v>0</v>
      </c>
      <c r="Z584">
        <v>0</v>
      </c>
      <c r="AA584">
        <v>0</v>
      </c>
      <c r="AB584">
        <v>0</v>
      </c>
      <c r="AC584">
        <v>-1</v>
      </c>
      <c r="AD584">
        <v>0</v>
      </c>
      <c r="AE584">
        <v>0</v>
      </c>
      <c r="AF584">
        <v>0</v>
      </c>
      <c r="AG584">
        <v>0</v>
      </c>
      <c r="AH584">
        <v>0</v>
      </c>
      <c r="AK584">
        <v>0</v>
      </c>
      <c r="AM584">
        <v>0</v>
      </c>
      <c r="AO584" s="92"/>
      <c r="AP584" s="82" t="s">
        <v>321</v>
      </c>
      <c r="AQ584" s="82" t="s">
        <v>322</v>
      </c>
      <c r="AR584" s="82"/>
      <c r="AS584">
        <v>0</v>
      </c>
      <c r="AT584">
        <v>0</v>
      </c>
      <c r="AU584">
        <v>2025</v>
      </c>
      <c r="AY584">
        <v>0</v>
      </c>
      <c r="AZ584">
        <v>0</v>
      </c>
      <c r="BA584" s="82" t="s">
        <v>398</v>
      </c>
      <c r="BB584">
        <v>3066</v>
      </c>
      <c r="BC584">
        <v>0</v>
      </c>
      <c r="BD584" s="92"/>
      <c r="BE584" s="92"/>
      <c r="BF584">
        <v>0</v>
      </c>
      <c r="BG584">
        <v>0</v>
      </c>
      <c r="BH584">
        <v>0</v>
      </c>
      <c r="BI584" s="92"/>
      <c r="BJ584" s="92"/>
      <c r="BK584" s="92"/>
      <c r="BL584">
        <v>0</v>
      </c>
    </row>
    <row r="585" spans="1:64" x14ac:dyDescent="0.25">
      <c r="A585" s="82" t="s">
        <v>297</v>
      </c>
      <c r="B585" s="82" t="s">
        <v>397</v>
      </c>
      <c r="C585" s="82" t="s">
        <v>99</v>
      </c>
      <c r="D585" s="82" t="s">
        <v>298</v>
      </c>
      <c r="E585" s="82" t="s">
        <v>55</v>
      </c>
      <c r="F585" s="82" t="s">
        <v>323</v>
      </c>
      <c r="G585" s="82" t="s">
        <v>323</v>
      </c>
      <c r="H585">
        <v>0</v>
      </c>
      <c r="I585">
        <v>0</v>
      </c>
      <c r="J585">
        <v>0</v>
      </c>
      <c r="K585" s="92"/>
      <c r="L585">
        <v>0</v>
      </c>
      <c r="M585" s="92"/>
      <c r="N585" s="92"/>
      <c r="O585" s="92"/>
      <c r="P585">
        <v>0</v>
      </c>
      <c r="Q585" s="92"/>
      <c r="R585" s="92"/>
      <c r="S585">
        <v>-1</v>
      </c>
      <c r="T585">
        <v>0</v>
      </c>
      <c r="U585" s="82" t="s">
        <v>324</v>
      </c>
      <c r="V585" s="92"/>
      <c r="W585">
        <v>0</v>
      </c>
      <c r="X585" s="92"/>
      <c r="Y585">
        <v>0</v>
      </c>
      <c r="Z585">
        <v>0</v>
      </c>
      <c r="AA585">
        <v>0</v>
      </c>
      <c r="AB585">
        <v>0</v>
      </c>
      <c r="AC585">
        <v>-1</v>
      </c>
      <c r="AD585">
        <v>0</v>
      </c>
      <c r="AE585">
        <v>0</v>
      </c>
      <c r="AF585">
        <v>0</v>
      </c>
      <c r="AG585">
        <v>0</v>
      </c>
      <c r="AH585">
        <v>0</v>
      </c>
      <c r="AK585">
        <v>0</v>
      </c>
      <c r="AM585">
        <v>0</v>
      </c>
      <c r="AO585" s="92"/>
      <c r="AP585" s="82" t="s">
        <v>325</v>
      </c>
      <c r="AQ585" s="82" t="s">
        <v>326</v>
      </c>
      <c r="AR585" s="82"/>
      <c r="AS585">
        <v>0</v>
      </c>
      <c r="AT585">
        <v>0</v>
      </c>
      <c r="AU585">
        <v>2025</v>
      </c>
      <c r="AY585">
        <v>0</v>
      </c>
      <c r="AZ585">
        <v>0</v>
      </c>
      <c r="BA585" s="82" t="s">
        <v>398</v>
      </c>
      <c r="BB585">
        <v>3067</v>
      </c>
      <c r="BC585">
        <v>0</v>
      </c>
      <c r="BD585" s="92"/>
      <c r="BE585" s="92"/>
      <c r="BF585">
        <v>0</v>
      </c>
      <c r="BG585">
        <v>0</v>
      </c>
      <c r="BH585">
        <v>0</v>
      </c>
      <c r="BI585" s="92"/>
      <c r="BJ585" s="92"/>
      <c r="BK585" s="92"/>
      <c r="BL585">
        <v>0</v>
      </c>
    </row>
    <row r="586" spans="1:64" x14ac:dyDescent="0.25">
      <c r="A586" s="82" t="s">
        <v>297</v>
      </c>
      <c r="B586" s="82" t="s">
        <v>397</v>
      </c>
      <c r="C586" s="82" t="s">
        <v>99</v>
      </c>
      <c r="D586" s="82" t="s">
        <v>303</v>
      </c>
      <c r="E586" s="82" t="s">
        <v>304</v>
      </c>
      <c r="F586" s="82" t="s">
        <v>323</v>
      </c>
      <c r="G586" s="82" t="s">
        <v>323</v>
      </c>
      <c r="H586">
        <v>0</v>
      </c>
      <c r="I586">
        <v>0</v>
      </c>
      <c r="J586">
        <v>0</v>
      </c>
      <c r="K586" s="92"/>
      <c r="L586">
        <v>0</v>
      </c>
      <c r="M586" s="92"/>
      <c r="N586" s="92"/>
      <c r="O586" s="92"/>
      <c r="P586">
        <v>0</v>
      </c>
      <c r="Q586" s="92"/>
      <c r="R586" s="92"/>
      <c r="S586">
        <v>-1</v>
      </c>
      <c r="T586">
        <v>0</v>
      </c>
      <c r="U586" s="82" t="s">
        <v>324</v>
      </c>
      <c r="V586" s="92"/>
      <c r="W586">
        <v>0</v>
      </c>
      <c r="X586" s="92"/>
      <c r="Y586">
        <v>0</v>
      </c>
      <c r="Z586">
        <v>0</v>
      </c>
      <c r="AA586">
        <v>0</v>
      </c>
      <c r="AB586">
        <v>0</v>
      </c>
      <c r="AC586">
        <v>-1</v>
      </c>
      <c r="AD586">
        <v>0</v>
      </c>
      <c r="AE586">
        <v>0</v>
      </c>
      <c r="AF586">
        <v>0</v>
      </c>
      <c r="AG586">
        <v>0</v>
      </c>
      <c r="AH586">
        <v>0</v>
      </c>
      <c r="AK586">
        <v>0</v>
      </c>
      <c r="AM586">
        <v>0</v>
      </c>
      <c r="AO586" s="92"/>
      <c r="AP586" s="82" t="s">
        <v>325</v>
      </c>
      <c r="AQ586" s="82" t="s">
        <v>326</v>
      </c>
      <c r="AR586" s="82"/>
      <c r="AS586">
        <v>0</v>
      </c>
      <c r="AT586">
        <v>0</v>
      </c>
      <c r="AU586">
        <v>2025</v>
      </c>
      <c r="AY586">
        <v>0</v>
      </c>
      <c r="AZ586">
        <v>0</v>
      </c>
      <c r="BA586" s="82" t="s">
        <v>398</v>
      </c>
      <c r="BB586">
        <v>3068</v>
      </c>
      <c r="BC586">
        <v>0</v>
      </c>
      <c r="BD586" s="92"/>
      <c r="BE586" s="92"/>
      <c r="BF586">
        <v>0</v>
      </c>
      <c r="BG586">
        <v>0</v>
      </c>
      <c r="BH586">
        <v>0</v>
      </c>
      <c r="BI586" s="92"/>
      <c r="BJ586" s="92"/>
      <c r="BK586" s="92"/>
      <c r="BL586">
        <v>0</v>
      </c>
    </row>
    <row r="587" spans="1:64" x14ac:dyDescent="0.25">
      <c r="A587" s="82" t="s">
        <v>297</v>
      </c>
      <c r="B587" s="82" t="s">
        <v>397</v>
      </c>
      <c r="C587" s="82" t="s">
        <v>99</v>
      </c>
      <c r="D587" s="82" t="s">
        <v>305</v>
      </c>
      <c r="E587" s="82" t="s">
        <v>58</v>
      </c>
      <c r="F587" s="82" t="s">
        <v>323</v>
      </c>
      <c r="G587" s="82" t="s">
        <v>323</v>
      </c>
      <c r="H587">
        <v>0</v>
      </c>
      <c r="I587">
        <v>0</v>
      </c>
      <c r="J587">
        <v>0</v>
      </c>
      <c r="K587" s="92"/>
      <c r="L587">
        <v>0</v>
      </c>
      <c r="M587" s="92"/>
      <c r="N587" s="92"/>
      <c r="O587" s="92"/>
      <c r="P587">
        <v>0</v>
      </c>
      <c r="Q587" s="92"/>
      <c r="R587" s="92"/>
      <c r="S587">
        <v>-1</v>
      </c>
      <c r="T587">
        <v>0</v>
      </c>
      <c r="U587" s="82" t="s">
        <v>324</v>
      </c>
      <c r="V587" s="92"/>
      <c r="W587">
        <v>0</v>
      </c>
      <c r="X587" s="92"/>
      <c r="Y587">
        <v>0</v>
      </c>
      <c r="Z587">
        <v>0</v>
      </c>
      <c r="AA587">
        <v>0</v>
      </c>
      <c r="AB587">
        <v>0</v>
      </c>
      <c r="AC587">
        <v>-1</v>
      </c>
      <c r="AD587">
        <v>0</v>
      </c>
      <c r="AE587">
        <v>0</v>
      </c>
      <c r="AF587">
        <v>0</v>
      </c>
      <c r="AG587">
        <v>0</v>
      </c>
      <c r="AH587">
        <v>0</v>
      </c>
      <c r="AK587">
        <v>0</v>
      </c>
      <c r="AM587">
        <v>0</v>
      </c>
      <c r="AO587" s="92"/>
      <c r="AP587" s="82" t="s">
        <v>325</v>
      </c>
      <c r="AQ587" s="82" t="s">
        <v>326</v>
      </c>
      <c r="AR587" s="82"/>
      <c r="AS587">
        <v>0</v>
      </c>
      <c r="AT587">
        <v>0</v>
      </c>
      <c r="AU587">
        <v>2025</v>
      </c>
      <c r="AY587">
        <v>0</v>
      </c>
      <c r="AZ587">
        <v>0</v>
      </c>
      <c r="BA587" s="82" t="s">
        <v>398</v>
      </c>
      <c r="BB587">
        <v>3069</v>
      </c>
      <c r="BC587">
        <v>0</v>
      </c>
      <c r="BD587" s="92"/>
      <c r="BE587" s="92"/>
      <c r="BF587">
        <v>0</v>
      </c>
      <c r="BG587">
        <v>0</v>
      </c>
      <c r="BH587">
        <v>0</v>
      </c>
      <c r="BI587" s="92"/>
      <c r="BJ587" s="92"/>
      <c r="BK587" s="92"/>
      <c r="BL587">
        <v>0</v>
      </c>
    </row>
    <row r="588" spans="1:64" x14ac:dyDescent="0.25">
      <c r="A588" s="82" t="s">
        <v>297</v>
      </c>
      <c r="B588" s="82" t="s">
        <v>397</v>
      </c>
      <c r="C588" s="82" t="s">
        <v>99</v>
      </c>
      <c r="D588" s="82" t="s">
        <v>306</v>
      </c>
      <c r="E588" s="82" t="s">
        <v>59</v>
      </c>
      <c r="F588" s="82" t="s">
        <v>323</v>
      </c>
      <c r="G588" s="82" t="s">
        <v>323</v>
      </c>
      <c r="H588">
        <v>0</v>
      </c>
      <c r="I588">
        <v>0</v>
      </c>
      <c r="J588">
        <v>0</v>
      </c>
      <c r="K588" s="92"/>
      <c r="L588">
        <v>0</v>
      </c>
      <c r="M588" s="92"/>
      <c r="N588" s="92"/>
      <c r="O588" s="92"/>
      <c r="P588">
        <v>0</v>
      </c>
      <c r="Q588" s="92"/>
      <c r="R588" s="92"/>
      <c r="S588">
        <v>-1</v>
      </c>
      <c r="T588">
        <v>0</v>
      </c>
      <c r="U588" s="82" t="s">
        <v>324</v>
      </c>
      <c r="V588" s="92"/>
      <c r="W588">
        <v>0</v>
      </c>
      <c r="X588" s="92"/>
      <c r="Y588">
        <v>0</v>
      </c>
      <c r="Z588">
        <v>0</v>
      </c>
      <c r="AA588">
        <v>0</v>
      </c>
      <c r="AB588">
        <v>0</v>
      </c>
      <c r="AC588">
        <v>-1</v>
      </c>
      <c r="AD588">
        <v>0</v>
      </c>
      <c r="AE588">
        <v>0</v>
      </c>
      <c r="AF588">
        <v>0</v>
      </c>
      <c r="AG588">
        <v>0</v>
      </c>
      <c r="AH588">
        <v>0</v>
      </c>
      <c r="AK588">
        <v>0</v>
      </c>
      <c r="AM588">
        <v>0</v>
      </c>
      <c r="AO588" s="92"/>
      <c r="AP588" s="82" t="s">
        <v>325</v>
      </c>
      <c r="AQ588" s="82" t="s">
        <v>326</v>
      </c>
      <c r="AR588" s="82"/>
      <c r="AS588">
        <v>0</v>
      </c>
      <c r="AT588">
        <v>0</v>
      </c>
      <c r="AU588">
        <v>2025</v>
      </c>
      <c r="AY588">
        <v>0</v>
      </c>
      <c r="AZ588">
        <v>0</v>
      </c>
      <c r="BA588" s="82" t="s">
        <v>398</v>
      </c>
      <c r="BB588">
        <v>3070</v>
      </c>
      <c r="BC588">
        <v>0</v>
      </c>
      <c r="BD588" s="92"/>
      <c r="BE588" s="92"/>
      <c r="BF588">
        <v>0</v>
      </c>
      <c r="BG588">
        <v>0</v>
      </c>
      <c r="BH588">
        <v>0</v>
      </c>
      <c r="BI588" s="92"/>
      <c r="BJ588" s="92"/>
      <c r="BK588" s="92"/>
      <c r="BL588">
        <v>0</v>
      </c>
    </row>
    <row r="589" spans="1:64" x14ac:dyDescent="0.25">
      <c r="A589" s="82" t="s">
        <v>297</v>
      </c>
      <c r="B589" s="82" t="s">
        <v>397</v>
      </c>
      <c r="C589" s="82" t="s">
        <v>99</v>
      </c>
      <c r="D589" s="82" t="s">
        <v>307</v>
      </c>
      <c r="E589" s="82" t="s">
        <v>60</v>
      </c>
      <c r="F589" s="82" t="s">
        <v>323</v>
      </c>
      <c r="G589" s="82" t="s">
        <v>323</v>
      </c>
      <c r="H589">
        <v>0</v>
      </c>
      <c r="I589">
        <v>0</v>
      </c>
      <c r="J589">
        <v>0</v>
      </c>
      <c r="K589" s="92"/>
      <c r="L589">
        <v>0</v>
      </c>
      <c r="M589" s="92"/>
      <c r="N589" s="92"/>
      <c r="O589" s="92"/>
      <c r="P589">
        <v>0</v>
      </c>
      <c r="Q589" s="92"/>
      <c r="R589" s="92"/>
      <c r="S589">
        <v>-1</v>
      </c>
      <c r="T589">
        <v>0</v>
      </c>
      <c r="U589" s="82" t="s">
        <v>324</v>
      </c>
      <c r="V589" s="92"/>
      <c r="W589">
        <v>0</v>
      </c>
      <c r="X589" s="92"/>
      <c r="Y589">
        <v>0</v>
      </c>
      <c r="Z589">
        <v>0</v>
      </c>
      <c r="AA589">
        <v>0</v>
      </c>
      <c r="AB589">
        <v>0</v>
      </c>
      <c r="AC589">
        <v>-1</v>
      </c>
      <c r="AD589">
        <v>0</v>
      </c>
      <c r="AE589">
        <v>0</v>
      </c>
      <c r="AF589">
        <v>0</v>
      </c>
      <c r="AG589">
        <v>0</v>
      </c>
      <c r="AH589">
        <v>0</v>
      </c>
      <c r="AK589">
        <v>0</v>
      </c>
      <c r="AM589">
        <v>0</v>
      </c>
      <c r="AO589" s="92"/>
      <c r="AP589" s="82" t="s">
        <v>325</v>
      </c>
      <c r="AQ589" s="82" t="s">
        <v>326</v>
      </c>
      <c r="AR589" s="82"/>
      <c r="AS589">
        <v>0</v>
      </c>
      <c r="AT589">
        <v>0</v>
      </c>
      <c r="AU589">
        <v>2025</v>
      </c>
      <c r="AY589">
        <v>0</v>
      </c>
      <c r="AZ589">
        <v>0</v>
      </c>
      <c r="BA589" s="82" t="s">
        <v>398</v>
      </c>
      <c r="BB589">
        <v>3071</v>
      </c>
      <c r="BC589">
        <v>0</v>
      </c>
      <c r="BD589" s="92"/>
      <c r="BE589" s="92"/>
      <c r="BF589">
        <v>0</v>
      </c>
      <c r="BG589">
        <v>0</v>
      </c>
      <c r="BH589">
        <v>0</v>
      </c>
      <c r="BI589" s="92"/>
      <c r="BJ589" s="92"/>
      <c r="BK589" s="92"/>
      <c r="BL589">
        <v>0</v>
      </c>
    </row>
    <row r="590" spans="1:64" x14ac:dyDescent="0.25">
      <c r="A590" s="82" t="s">
        <v>297</v>
      </c>
      <c r="B590" s="82" t="s">
        <v>397</v>
      </c>
      <c r="C590" s="82" t="s">
        <v>99</v>
      </c>
      <c r="D590" s="82" t="s">
        <v>308</v>
      </c>
      <c r="E590" s="82" t="s">
        <v>61</v>
      </c>
      <c r="F590" s="82" t="s">
        <v>323</v>
      </c>
      <c r="G590" s="82" t="s">
        <v>323</v>
      </c>
      <c r="H590">
        <v>0</v>
      </c>
      <c r="I590">
        <v>0</v>
      </c>
      <c r="J590">
        <v>0</v>
      </c>
      <c r="K590" s="92"/>
      <c r="L590">
        <v>0</v>
      </c>
      <c r="M590" s="92"/>
      <c r="N590" s="92"/>
      <c r="O590" s="92"/>
      <c r="P590">
        <v>0</v>
      </c>
      <c r="Q590" s="92"/>
      <c r="R590" s="92"/>
      <c r="S590">
        <v>-1</v>
      </c>
      <c r="T590">
        <v>0</v>
      </c>
      <c r="U590" s="82" t="s">
        <v>324</v>
      </c>
      <c r="V590" s="92"/>
      <c r="W590">
        <v>0</v>
      </c>
      <c r="X590" s="92"/>
      <c r="Y590">
        <v>0</v>
      </c>
      <c r="Z590">
        <v>0</v>
      </c>
      <c r="AA590">
        <v>0</v>
      </c>
      <c r="AB590">
        <v>0</v>
      </c>
      <c r="AC590">
        <v>-1</v>
      </c>
      <c r="AD590">
        <v>0</v>
      </c>
      <c r="AE590">
        <v>0</v>
      </c>
      <c r="AF590">
        <v>0</v>
      </c>
      <c r="AG590">
        <v>0</v>
      </c>
      <c r="AH590">
        <v>0</v>
      </c>
      <c r="AK590">
        <v>0</v>
      </c>
      <c r="AM590">
        <v>0</v>
      </c>
      <c r="AO590" s="92"/>
      <c r="AP590" s="82" t="s">
        <v>325</v>
      </c>
      <c r="AQ590" s="82" t="s">
        <v>326</v>
      </c>
      <c r="AR590" s="82"/>
      <c r="AS590">
        <v>0</v>
      </c>
      <c r="AT590">
        <v>0</v>
      </c>
      <c r="AU590">
        <v>2025</v>
      </c>
      <c r="AY590">
        <v>0</v>
      </c>
      <c r="AZ590">
        <v>0</v>
      </c>
      <c r="BA590" s="82" t="s">
        <v>398</v>
      </c>
      <c r="BB590">
        <v>3072</v>
      </c>
      <c r="BC590">
        <v>0</v>
      </c>
      <c r="BD590" s="92"/>
      <c r="BE590" s="92"/>
      <c r="BF590">
        <v>0</v>
      </c>
      <c r="BG590">
        <v>0</v>
      </c>
      <c r="BH590">
        <v>0</v>
      </c>
      <c r="BI590" s="92"/>
      <c r="BJ590" s="92"/>
      <c r="BK590" s="92"/>
      <c r="BL590">
        <v>0</v>
      </c>
    </row>
    <row r="591" spans="1:64" x14ac:dyDescent="0.25">
      <c r="A591" s="82" t="s">
        <v>297</v>
      </c>
      <c r="B591" s="82" t="s">
        <v>397</v>
      </c>
      <c r="C591" s="82" t="s">
        <v>99</v>
      </c>
      <c r="D591" s="82" t="s">
        <v>309</v>
      </c>
      <c r="E591" s="82" t="s">
        <v>310</v>
      </c>
      <c r="F591" s="82" t="s">
        <v>323</v>
      </c>
      <c r="G591" s="82" t="s">
        <v>323</v>
      </c>
      <c r="H591">
        <v>0</v>
      </c>
      <c r="I591">
        <v>0</v>
      </c>
      <c r="J591">
        <v>0</v>
      </c>
      <c r="K591" s="92"/>
      <c r="L591">
        <v>0</v>
      </c>
      <c r="M591" s="92"/>
      <c r="N591" s="92"/>
      <c r="O591" s="92"/>
      <c r="P591">
        <v>0</v>
      </c>
      <c r="Q591" s="92"/>
      <c r="R591" s="92"/>
      <c r="S591">
        <v>-1</v>
      </c>
      <c r="T591">
        <v>0</v>
      </c>
      <c r="U591" s="82" t="s">
        <v>324</v>
      </c>
      <c r="V591" s="92"/>
      <c r="W591">
        <v>0</v>
      </c>
      <c r="X591" s="92"/>
      <c r="Y591">
        <v>0</v>
      </c>
      <c r="Z591">
        <v>0</v>
      </c>
      <c r="AA591">
        <v>0</v>
      </c>
      <c r="AB591">
        <v>0</v>
      </c>
      <c r="AC591">
        <v>-1</v>
      </c>
      <c r="AD591">
        <v>0</v>
      </c>
      <c r="AE591">
        <v>0</v>
      </c>
      <c r="AF591">
        <v>0</v>
      </c>
      <c r="AG591">
        <v>0</v>
      </c>
      <c r="AH591">
        <v>0</v>
      </c>
      <c r="AK591">
        <v>0</v>
      </c>
      <c r="AM591">
        <v>0</v>
      </c>
      <c r="AO591" s="92"/>
      <c r="AP591" s="82" t="s">
        <v>325</v>
      </c>
      <c r="AQ591" s="82" t="s">
        <v>326</v>
      </c>
      <c r="AR591" s="82"/>
      <c r="AS591">
        <v>0</v>
      </c>
      <c r="AT591">
        <v>0</v>
      </c>
      <c r="AU591">
        <v>2025</v>
      </c>
      <c r="AY591">
        <v>0</v>
      </c>
      <c r="AZ591">
        <v>0</v>
      </c>
      <c r="BA591" s="82" t="s">
        <v>398</v>
      </c>
      <c r="BB591">
        <v>3073</v>
      </c>
      <c r="BC591">
        <v>0</v>
      </c>
      <c r="BD591" s="92"/>
      <c r="BE591" s="92"/>
      <c r="BF591">
        <v>0</v>
      </c>
      <c r="BG591">
        <v>0</v>
      </c>
      <c r="BH591">
        <v>0</v>
      </c>
      <c r="BI591" s="92"/>
      <c r="BJ591" s="92"/>
      <c r="BK591" s="92"/>
      <c r="BL591">
        <v>0</v>
      </c>
    </row>
    <row r="592" spans="1:64" x14ac:dyDescent="0.25">
      <c r="A592" s="82" t="s">
        <v>297</v>
      </c>
      <c r="B592" s="82" t="s">
        <v>397</v>
      </c>
      <c r="C592" s="82" t="s">
        <v>99</v>
      </c>
      <c r="D592" s="82" t="s">
        <v>311</v>
      </c>
      <c r="E592" s="82" t="s">
        <v>312</v>
      </c>
      <c r="F592" s="82" t="s">
        <v>323</v>
      </c>
      <c r="G592" s="82" t="s">
        <v>323</v>
      </c>
      <c r="H592">
        <v>0</v>
      </c>
      <c r="I592">
        <v>0</v>
      </c>
      <c r="J592">
        <v>0</v>
      </c>
      <c r="K592" s="92"/>
      <c r="L592">
        <v>0</v>
      </c>
      <c r="M592" s="92"/>
      <c r="N592" s="92"/>
      <c r="O592" s="92"/>
      <c r="P592">
        <v>0</v>
      </c>
      <c r="Q592" s="92"/>
      <c r="R592" s="92"/>
      <c r="S592">
        <v>-1</v>
      </c>
      <c r="T592">
        <v>0</v>
      </c>
      <c r="U592" s="82" t="s">
        <v>324</v>
      </c>
      <c r="V592" s="92"/>
      <c r="W592">
        <v>0</v>
      </c>
      <c r="X592" s="92"/>
      <c r="Y592">
        <v>0</v>
      </c>
      <c r="Z592">
        <v>0</v>
      </c>
      <c r="AA592">
        <v>0</v>
      </c>
      <c r="AB592">
        <v>0</v>
      </c>
      <c r="AC592">
        <v>-1</v>
      </c>
      <c r="AD592">
        <v>0</v>
      </c>
      <c r="AE592">
        <v>0</v>
      </c>
      <c r="AF592">
        <v>0</v>
      </c>
      <c r="AG592">
        <v>0</v>
      </c>
      <c r="AH592">
        <v>0</v>
      </c>
      <c r="AK592">
        <v>0</v>
      </c>
      <c r="AM592">
        <v>0</v>
      </c>
      <c r="AO592" s="92"/>
      <c r="AP592" s="82" t="s">
        <v>325</v>
      </c>
      <c r="AQ592" s="82" t="s">
        <v>326</v>
      </c>
      <c r="AR592" s="82"/>
      <c r="AS592">
        <v>0</v>
      </c>
      <c r="AT592">
        <v>0</v>
      </c>
      <c r="AU592">
        <v>2025</v>
      </c>
      <c r="AY592">
        <v>0</v>
      </c>
      <c r="AZ592">
        <v>0</v>
      </c>
      <c r="BA592" s="82" t="s">
        <v>398</v>
      </c>
      <c r="BB592">
        <v>3074</v>
      </c>
      <c r="BC592">
        <v>0</v>
      </c>
      <c r="BD592" s="92"/>
      <c r="BE592" s="92"/>
      <c r="BF592">
        <v>0</v>
      </c>
      <c r="BG592">
        <v>0</v>
      </c>
      <c r="BH592">
        <v>0</v>
      </c>
      <c r="BI592" s="92"/>
      <c r="BJ592" s="92"/>
      <c r="BK592" s="92"/>
      <c r="BL592">
        <v>0</v>
      </c>
    </row>
    <row r="593" spans="1:64" x14ac:dyDescent="0.25">
      <c r="A593" s="82" t="s">
        <v>297</v>
      </c>
      <c r="B593" s="82" t="s">
        <v>397</v>
      </c>
      <c r="C593" s="82" t="s">
        <v>99</v>
      </c>
      <c r="D593" s="82" t="s">
        <v>313</v>
      </c>
      <c r="E593" s="82" t="s">
        <v>314</v>
      </c>
      <c r="F593" s="82" t="s">
        <v>323</v>
      </c>
      <c r="G593" s="82" t="s">
        <v>323</v>
      </c>
      <c r="H593">
        <v>0</v>
      </c>
      <c r="I593">
        <v>0</v>
      </c>
      <c r="J593">
        <v>0</v>
      </c>
      <c r="K593" s="92"/>
      <c r="L593">
        <v>0</v>
      </c>
      <c r="M593" s="92"/>
      <c r="N593" s="92"/>
      <c r="O593" s="92"/>
      <c r="P593">
        <v>0</v>
      </c>
      <c r="Q593" s="92"/>
      <c r="R593" s="92"/>
      <c r="S593">
        <v>-1</v>
      </c>
      <c r="T593">
        <v>0</v>
      </c>
      <c r="U593" s="82" t="s">
        <v>324</v>
      </c>
      <c r="V593" s="92"/>
      <c r="W593">
        <v>0</v>
      </c>
      <c r="X593" s="92"/>
      <c r="Y593">
        <v>0</v>
      </c>
      <c r="Z593">
        <v>0</v>
      </c>
      <c r="AA593">
        <v>0</v>
      </c>
      <c r="AB593">
        <v>0</v>
      </c>
      <c r="AC593">
        <v>-1</v>
      </c>
      <c r="AD593">
        <v>0</v>
      </c>
      <c r="AE593">
        <v>0</v>
      </c>
      <c r="AF593">
        <v>0</v>
      </c>
      <c r="AG593">
        <v>0</v>
      </c>
      <c r="AH593">
        <v>0</v>
      </c>
      <c r="AK593">
        <v>0</v>
      </c>
      <c r="AM593">
        <v>0</v>
      </c>
      <c r="AO593" s="92"/>
      <c r="AP593" s="82" t="s">
        <v>325</v>
      </c>
      <c r="AQ593" s="82" t="s">
        <v>326</v>
      </c>
      <c r="AR593" s="82"/>
      <c r="AS593">
        <v>0</v>
      </c>
      <c r="AT593">
        <v>0</v>
      </c>
      <c r="AU593">
        <v>2025</v>
      </c>
      <c r="AY593">
        <v>0</v>
      </c>
      <c r="AZ593">
        <v>0</v>
      </c>
      <c r="BA593" s="82" t="s">
        <v>398</v>
      </c>
      <c r="BB593">
        <v>3075</v>
      </c>
      <c r="BC593">
        <v>0</v>
      </c>
      <c r="BD593" s="92"/>
      <c r="BE593" s="92"/>
      <c r="BF593">
        <v>0</v>
      </c>
      <c r="BG593">
        <v>0</v>
      </c>
      <c r="BH593">
        <v>0</v>
      </c>
      <c r="BI593" s="92"/>
      <c r="BJ593" s="92"/>
      <c r="BK593" s="92"/>
      <c r="BL593">
        <v>0</v>
      </c>
    </row>
    <row r="594" spans="1:64" x14ac:dyDescent="0.25">
      <c r="A594" s="82" t="s">
        <v>297</v>
      </c>
      <c r="B594" s="82" t="s">
        <v>397</v>
      </c>
      <c r="C594" s="82" t="s">
        <v>99</v>
      </c>
      <c r="D594" s="82" t="s">
        <v>298</v>
      </c>
      <c r="E594" s="82" t="s">
        <v>55</v>
      </c>
      <c r="F594" s="82" t="s">
        <v>327</v>
      </c>
      <c r="G594" s="82" t="s">
        <v>327</v>
      </c>
      <c r="H594">
        <v>5.7945206761360168E-2</v>
      </c>
      <c r="I594">
        <v>5.4000000953674316</v>
      </c>
      <c r="J594">
        <v>5.7945206761360168E-2</v>
      </c>
      <c r="K594" s="92"/>
      <c r="L594">
        <v>0</v>
      </c>
      <c r="M594" s="92"/>
      <c r="N594" s="92"/>
      <c r="O594" s="92"/>
      <c r="P594">
        <v>0</v>
      </c>
      <c r="Q594" s="92"/>
      <c r="R594" s="92"/>
      <c r="S594">
        <v>-1</v>
      </c>
      <c r="T594">
        <v>0</v>
      </c>
      <c r="U594" s="82" t="s">
        <v>328</v>
      </c>
      <c r="V594" s="92"/>
      <c r="W594">
        <v>507.60000610351563</v>
      </c>
      <c r="X594" s="92"/>
      <c r="Y594">
        <v>0</v>
      </c>
      <c r="Z594">
        <v>25.81151008605957</v>
      </c>
      <c r="AA594">
        <v>25.81151008605957</v>
      </c>
      <c r="AB594">
        <v>0</v>
      </c>
      <c r="AC594">
        <v>-1</v>
      </c>
      <c r="AD594">
        <v>0</v>
      </c>
      <c r="AE594">
        <v>0</v>
      </c>
      <c r="AF594">
        <v>0</v>
      </c>
      <c r="AG594">
        <v>92</v>
      </c>
      <c r="AH594">
        <v>94</v>
      </c>
      <c r="AI594">
        <v>1.0730593465268612E-2</v>
      </c>
      <c r="AJ594">
        <v>50.850101470947266</v>
      </c>
      <c r="AK594">
        <v>0</v>
      </c>
      <c r="AL594">
        <v>0</v>
      </c>
      <c r="AM594">
        <v>25.81151008605957</v>
      </c>
      <c r="AN594">
        <v>50.850101470947266</v>
      </c>
      <c r="AO594" s="92"/>
      <c r="AP594" s="82" t="s">
        <v>329</v>
      </c>
      <c r="AQ594" s="82" t="s">
        <v>326</v>
      </c>
      <c r="AR594" s="82"/>
      <c r="AS594">
        <v>0</v>
      </c>
      <c r="AT594">
        <v>0</v>
      </c>
      <c r="AU594">
        <v>2025</v>
      </c>
      <c r="AY594">
        <v>0</v>
      </c>
      <c r="AZ594">
        <v>0</v>
      </c>
      <c r="BA594" s="82" t="s">
        <v>398</v>
      </c>
      <c r="BB594">
        <v>3076</v>
      </c>
      <c r="BC594">
        <v>5.4000000953674316</v>
      </c>
      <c r="BD594" s="92"/>
      <c r="BE594" s="92"/>
      <c r="BF594">
        <v>507.60000610351563</v>
      </c>
      <c r="BG594">
        <v>0</v>
      </c>
      <c r="BH594">
        <v>0</v>
      </c>
      <c r="BI594" s="92"/>
      <c r="BJ594" s="92"/>
      <c r="BK594" s="92"/>
      <c r="BL594">
        <v>0</v>
      </c>
    </row>
    <row r="595" spans="1:64" x14ac:dyDescent="0.25">
      <c r="A595" s="82" t="s">
        <v>297</v>
      </c>
      <c r="B595" s="82" t="s">
        <v>397</v>
      </c>
      <c r="C595" s="82" t="s">
        <v>99</v>
      </c>
      <c r="D595" s="82" t="s">
        <v>303</v>
      </c>
      <c r="E595" s="82" t="s">
        <v>304</v>
      </c>
      <c r="F595" s="82" t="s">
        <v>327</v>
      </c>
      <c r="G595" s="82" t="s">
        <v>327</v>
      </c>
      <c r="H595">
        <v>5.7945206761360168E-2</v>
      </c>
      <c r="I595">
        <v>5.4000000953674316</v>
      </c>
      <c r="J595">
        <v>5.7945206761360168E-2</v>
      </c>
      <c r="K595" s="92"/>
      <c r="L595">
        <v>0</v>
      </c>
      <c r="M595" s="92"/>
      <c r="N595" s="92"/>
      <c r="O595" s="92"/>
      <c r="P595">
        <v>0</v>
      </c>
      <c r="Q595" s="92"/>
      <c r="R595" s="92"/>
      <c r="S595">
        <v>-1</v>
      </c>
      <c r="T595">
        <v>0</v>
      </c>
      <c r="U595" s="82" t="s">
        <v>328</v>
      </c>
      <c r="V595" s="92"/>
      <c r="W595">
        <v>507.60000610351563</v>
      </c>
      <c r="X595" s="92"/>
      <c r="Y595">
        <v>0</v>
      </c>
      <c r="Z595">
        <v>25.81151008605957</v>
      </c>
      <c r="AA595">
        <v>25.81151008605957</v>
      </c>
      <c r="AB595">
        <v>0</v>
      </c>
      <c r="AC595">
        <v>-1</v>
      </c>
      <c r="AD595">
        <v>0</v>
      </c>
      <c r="AE595">
        <v>0</v>
      </c>
      <c r="AF595">
        <v>0</v>
      </c>
      <c r="AG595">
        <v>92</v>
      </c>
      <c r="AH595">
        <v>94</v>
      </c>
      <c r="AI595">
        <v>1.0730593465268612E-2</v>
      </c>
      <c r="AJ595">
        <v>50.850101470947266</v>
      </c>
      <c r="AK595">
        <v>0</v>
      </c>
      <c r="AL595">
        <v>0</v>
      </c>
      <c r="AM595">
        <v>25.81151008605957</v>
      </c>
      <c r="AN595">
        <v>50.850101470947266</v>
      </c>
      <c r="AO595" s="92"/>
      <c r="AP595" s="82" t="s">
        <v>329</v>
      </c>
      <c r="AQ595" s="82" t="s">
        <v>326</v>
      </c>
      <c r="AR595" s="82"/>
      <c r="AS595">
        <v>0</v>
      </c>
      <c r="AT595">
        <v>0</v>
      </c>
      <c r="AU595">
        <v>2025</v>
      </c>
      <c r="AY595">
        <v>0</v>
      </c>
      <c r="AZ595">
        <v>0</v>
      </c>
      <c r="BA595" s="82" t="s">
        <v>398</v>
      </c>
      <c r="BB595">
        <v>3077</v>
      </c>
      <c r="BC595">
        <v>5.4000000953674316</v>
      </c>
      <c r="BD595" s="92"/>
      <c r="BE595" s="92"/>
      <c r="BF595">
        <v>507.60000610351563</v>
      </c>
      <c r="BG595">
        <v>0</v>
      </c>
      <c r="BH595">
        <v>0</v>
      </c>
      <c r="BI595" s="92"/>
      <c r="BJ595" s="92"/>
      <c r="BK595" s="92"/>
      <c r="BL595">
        <v>0</v>
      </c>
    </row>
    <row r="596" spans="1:64" x14ac:dyDescent="0.25">
      <c r="A596" s="82" t="s">
        <v>297</v>
      </c>
      <c r="B596" s="82" t="s">
        <v>397</v>
      </c>
      <c r="C596" s="82" t="s">
        <v>99</v>
      </c>
      <c r="D596" s="82" t="s">
        <v>305</v>
      </c>
      <c r="E596" s="82" t="s">
        <v>58</v>
      </c>
      <c r="F596" s="82" t="s">
        <v>327</v>
      </c>
      <c r="G596" s="82" t="s">
        <v>327</v>
      </c>
      <c r="H596">
        <v>5.7945206761360168E-2</v>
      </c>
      <c r="I596">
        <v>5.4000000953674316</v>
      </c>
      <c r="J596">
        <v>5.7945206761360168E-2</v>
      </c>
      <c r="K596" s="92"/>
      <c r="L596">
        <v>0</v>
      </c>
      <c r="M596" s="92"/>
      <c r="N596" s="92"/>
      <c r="O596" s="92"/>
      <c r="P596">
        <v>0</v>
      </c>
      <c r="Q596" s="92"/>
      <c r="R596" s="92"/>
      <c r="S596">
        <v>-1</v>
      </c>
      <c r="T596">
        <v>0</v>
      </c>
      <c r="U596" s="82" t="s">
        <v>328</v>
      </c>
      <c r="V596" s="92"/>
      <c r="W596">
        <v>507.60000610351563</v>
      </c>
      <c r="X596" s="92"/>
      <c r="Y596">
        <v>0</v>
      </c>
      <c r="Z596">
        <v>25.81151008605957</v>
      </c>
      <c r="AA596">
        <v>25.81151008605957</v>
      </c>
      <c r="AB596">
        <v>0</v>
      </c>
      <c r="AC596">
        <v>-1</v>
      </c>
      <c r="AD596">
        <v>0</v>
      </c>
      <c r="AE596">
        <v>0</v>
      </c>
      <c r="AF596">
        <v>0</v>
      </c>
      <c r="AG596">
        <v>92</v>
      </c>
      <c r="AH596">
        <v>94</v>
      </c>
      <c r="AI596">
        <v>1.0730593465268612E-2</v>
      </c>
      <c r="AJ596">
        <v>50.850101470947266</v>
      </c>
      <c r="AK596">
        <v>0</v>
      </c>
      <c r="AL596">
        <v>0</v>
      </c>
      <c r="AM596">
        <v>25.81151008605957</v>
      </c>
      <c r="AN596">
        <v>50.850101470947266</v>
      </c>
      <c r="AO596" s="92"/>
      <c r="AP596" s="82" t="s">
        <v>329</v>
      </c>
      <c r="AQ596" s="82" t="s">
        <v>326</v>
      </c>
      <c r="AR596" s="82"/>
      <c r="AS596">
        <v>0</v>
      </c>
      <c r="AT596">
        <v>0</v>
      </c>
      <c r="AU596">
        <v>2025</v>
      </c>
      <c r="AY596">
        <v>0</v>
      </c>
      <c r="AZ596">
        <v>0</v>
      </c>
      <c r="BA596" s="82" t="s">
        <v>398</v>
      </c>
      <c r="BB596">
        <v>3078</v>
      </c>
      <c r="BC596">
        <v>5.4000000953674316</v>
      </c>
      <c r="BD596" s="92"/>
      <c r="BE596" s="92"/>
      <c r="BF596">
        <v>507.60000610351563</v>
      </c>
      <c r="BG596">
        <v>0</v>
      </c>
      <c r="BH596">
        <v>0</v>
      </c>
      <c r="BI596" s="92"/>
      <c r="BJ596" s="92"/>
      <c r="BK596" s="92"/>
      <c r="BL596">
        <v>0</v>
      </c>
    </row>
    <row r="597" spans="1:64" x14ac:dyDescent="0.25">
      <c r="A597" s="82" t="s">
        <v>297</v>
      </c>
      <c r="B597" s="82" t="s">
        <v>397</v>
      </c>
      <c r="C597" s="82" t="s">
        <v>99</v>
      </c>
      <c r="D597" s="82" t="s">
        <v>306</v>
      </c>
      <c r="E597" s="82" t="s">
        <v>59</v>
      </c>
      <c r="F597" s="82" t="s">
        <v>327</v>
      </c>
      <c r="G597" s="82" t="s">
        <v>327</v>
      </c>
      <c r="H597">
        <v>5.7945206761360168E-2</v>
      </c>
      <c r="I597">
        <v>5.4000000953674316</v>
      </c>
      <c r="J597">
        <v>5.7945206761360168E-2</v>
      </c>
      <c r="K597" s="92"/>
      <c r="L597">
        <v>0</v>
      </c>
      <c r="M597" s="92"/>
      <c r="N597" s="92"/>
      <c r="O597" s="92"/>
      <c r="P597">
        <v>0</v>
      </c>
      <c r="Q597" s="92"/>
      <c r="R597" s="92"/>
      <c r="S597">
        <v>-1</v>
      </c>
      <c r="T597">
        <v>0</v>
      </c>
      <c r="U597" s="82" t="s">
        <v>328</v>
      </c>
      <c r="V597" s="92"/>
      <c r="W597">
        <v>507.60000610351563</v>
      </c>
      <c r="X597" s="92"/>
      <c r="Y597">
        <v>0</v>
      </c>
      <c r="Z597">
        <v>25.81151008605957</v>
      </c>
      <c r="AA597">
        <v>25.81151008605957</v>
      </c>
      <c r="AB597">
        <v>0</v>
      </c>
      <c r="AC597">
        <v>-1</v>
      </c>
      <c r="AD597">
        <v>0</v>
      </c>
      <c r="AE597">
        <v>0</v>
      </c>
      <c r="AF597">
        <v>0</v>
      </c>
      <c r="AG597">
        <v>92</v>
      </c>
      <c r="AH597">
        <v>94</v>
      </c>
      <c r="AI597">
        <v>1.0730593465268612E-2</v>
      </c>
      <c r="AJ597">
        <v>50.850101470947266</v>
      </c>
      <c r="AK597">
        <v>0</v>
      </c>
      <c r="AL597">
        <v>0</v>
      </c>
      <c r="AM597">
        <v>25.81151008605957</v>
      </c>
      <c r="AN597">
        <v>50.850101470947266</v>
      </c>
      <c r="AO597" s="92"/>
      <c r="AP597" s="82" t="s">
        <v>329</v>
      </c>
      <c r="AQ597" s="82" t="s">
        <v>326</v>
      </c>
      <c r="AR597" s="82"/>
      <c r="AS597">
        <v>0</v>
      </c>
      <c r="AT597">
        <v>0</v>
      </c>
      <c r="AU597">
        <v>2025</v>
      </c>
      <c r="AY597">
        <v>0</v>
      </c>
      <c r="AZ597">
        <v>0</v>
      </c>
      <c r="BA597" s="82" t="s">
        <v>398</v>
      </c>
      <c r="BB597">
        <v>3079</v>
      </c>
      <c r="BC597">
        <v>5.4000000953674316</v>
      </c>
      <c r="BD597" s="92"/>
      <c r="BE597" s="92"/>
      <c r="BF597">
        <v>507.60000610351563</v>
      </c>
      <c r="BG597">
        <v>0</v>
      </c>
      <c r="BH597">
        <v>0</v>
      </c>
      <c r="BI597" s="92"/>
      <c r="BJ597" s="92"/>
      <c r="BK597" s="92"/>
      <c r="BL597">
        <v>0</v>
      </c>
    </row>
    <row r="598" spans="1:64" x14ac:dyDescent="0.25">
      <c r="A598" s="82" t="s">
        <v>297</v>
      </c>
      <c r="B598" s="82" t="s">
        <v>397</v>
      </c>
      <c r="C598" s="82" t="s">
        <v>99</v>
      </c>
      <c r="D598" s="82" t="s">
        <v>307</v>
      </c>
      <c r="E598" s="82" t="s">
        <v>60</v>
      </c>
      <c r="F598" s="82" t="s">
        <v>327</v>
      </c>
      <c r="G598" s="82" t="s">
        <v>327</v>
      </c>
      <c r="H598">
        <v>5.7945206761360168E-2</v>
      </c>
      <c r="I598">
        <v>5.4000000953674316</v>
      </c>
      <c r="J598">
        <v>5.7945206761360168E-2</v>
      </c>
      <c r="K598" s="92"/>
      <c r="L598">
        <v>0</v>
      </c>
      <c r="M598" s="92"/>
      <c r="N598" s="92"/>
      <c r="O598" s="92"/>
      <c r="P598">
        <v>0</v>
      </c>
      <c r="Q598" s="92"/>
      <c r="R598" s="92"/>
      <c r="S598">
        <v>-1</v>
      </c>
      <c r="T598">
        <v>0</v>
      </c>
      <c r="U598" s="82" t="s">
        <v>328</v>
      </c>
      <c r="V598" s="92"/>
      <c r="W598">
        <v>507.60000610351563</v>
      </c>
      <c r="X598" s="92"/>
      <c r="Y598">
        <v>0</v>
      </c>
      <c r="Z598">
        <v>25.81151008605957</v>
      </c>
      <c r="AA598">
        <v>25.81151008605957</v>
      </c>
      <c r="AB598">
        <v>0</v>
      </c>
      <c r="AC598">
        <v>-1</v>
      </c>
      <c r="AD598">
        <v>0</v>
      </c>
      <c r="AE598">
        <v>0</v>
      </c>
      <c r="AF598">
        <v>0</v>
      </c>
      <c r="AG598">
        <v>92</v>
      </c>
      <c r="AH598">
        <v>94</v>
      </c>
      <c r="AI598">
        <v>1.0730593465268612E-2</v>
      </c>
      <c r="AJ598">
        <v>50.850101470947266</v>
      </c>
      <c r="AK598">
        <v>0</v>
      </c>
      <c r="AL598">
        <v>0</v>
      </c>
      <c r="AM598">
        <v>25.81151008605957</v>
      </c>
      <c r="AN598">
        <v>50.850101470947266</v>
      </c>
      <c r="AO598" s="92"/>
      <c r="AP598" s="82" t="s">
        <v>329</v>
      </c>
      <c r="AQ598" s="82" t="s">
        <v>326</v>
      </c>
      <c r="AR598" s="82"/>
      <c r="AS598">
        <v>0</v>
      </c>
      <c r="AT598">
        <v>0</v>
      </c>
      <c r="AU598">
        <v>2025</v>
      </c>
      <c r="AY598">
        <v>0</v>
      </c>
      <c r="AZ598">
        <v>0</v>
      </c>
      <c r="BA598" s="82" t="s">
        <v>398</v>
      </c>
      <c r="BB598">
        <v>3080</v>
      </c>
      <c r="BC598">
        <v>5.4000000953674316</v>
      </c>
      <c r="BD598" s="92"/>
      <c r="BE598" s="92"/>
      <c r="BF598">
        <v>507.60000610351563</v>
      </c>
      <c r="BG598">
        <v>0</v>
      </c>
      <c r="BH598">
        <v>0</v>
      </c>
      <c r="BI598" s="92"/>
      <c r="BJ598" s="92"/>
      <c r="BK598" s="92"/>
      <c r="BL598">
        <v>0</v>
      </c>
    </row>
    <row r="599" spans="1:64" x14ac:dyDescent="0.25">
      <c r="A599" s="82" t="s">
        <v>297</v>
      </c>
      <c r="B599" s="82" t="s">
        <v>397</v>
      </c>
      <c r="C599" s="82" t="s">
        <v>99</v>
      </c>
      <c r="D599" s="82" t="s">
        <v>308</v>
      </c>
      <c r="E599" s="82" t="s">
        <v>61</v>
      </c>
      <c r="F599" s="82" t="s">
        <v>327</v>
      </c>
      <c r="G599" s="82" t="s">
        <v>327</v>
      </c>
      <c r="H599">
        <v>5.7945206761360168E-2</v>
      </c>
      <c r="I599">
        <v>5.4000000953674316</v>
      </c>
      <c r="J599">
        <v>5.7945206761360168E-2</v>
      </c>
      <c r="K599" s="92"/>
      <c r="L599">
        <v>0</v>
      </c>
      <c r="M599" s="92"/>
      <c r="N599" s="92"/>
      <c r="O599" s="92"/>
      <c r="P599">
        <v>0</v>
      </c>
      <c r="Q599" s="92"/>
      <c r="R599" s="92"/>
      <c r="S599">
        <v>-1</v>
      </c>
      <c r="T599">
        <v>0</v>
      </c>
      <c r="U599" s="82" t="s">
        <v>328</v>
      </c>
      <c r="V599" s="92"/>
      <c r="W599">
        <v>507.60000610351563</v>
      </c>
      <c r="X599" s="92"/>
      <c r="Y599">
        <v>0</v>
      </c>
      <c r="Z599">
        <v>25.81151008605957</v>
      </c>
      <c r="AA599">
        <v>25.81151008605957</v>
      </c>
      <c r="AB599">
        <v>0</v>
      </c>
      <c r="AC599">
        <v>-1</v>
      </c>
      <c r="AD599">
        <v>0</v>
      </c>
      <c r="AE599">
        <v>0</v>
      </c>
      <c r="AF599">
        <v>0</v>
      </c>
      <c r="AG599">
        <v>92</v>
      </c>
      <c r="AH599">
        <v>94</v>
      </c>
      <c r="AI599">
        <v>1.0730593465268612E-2</v>
      </c>
      <c r="AJ599">
        <v>50.850101470947266</v>
      </c>
      <c r="AK599">
        <v>0</v>
      </c>
      <c r="AL599">
        <v>0</v>
      </c>
      <c r="AM599">
        <v>25.81151008605957</v>
      </c>
      <c r="AN599">
        <v>50.850101470947266</v>
      </c>
      <c r="AO599" s="92"/>
      <c r="AP599" s="82" t="s">
        <v>329</v>
      </c>
      <c r="AQ599" s="82" t="s">
        <v>326</v>
      </c>
      <c r="AR599" s="82"/>
      <c r="AS599">
        <v>0</v>
      </c>
      <c r="AT599">
        <v>0</v>
      </c>
      <c r="AU599">
        <v>2025</v>
      </c>
      <c r="AY599">
        <v>0</v>
      </c>
      <c r="AZ599">
        <v>0</v>
      </c>
      <c r="BA599" s="82" t="s">
        <v>398</v>
      </c>
      <c r="BB599">
        <v>3081</v>
      </c>
      <c r="BC599">
        <v>5.4000000953674316</v>
      </c>
      <c r="BD599" s="92"/>
      <c r="BE599" s="92"/>
      <c r="BF599">
        <v>507.60000610351563</v>
      </c>
      <c r="BG599">
        <v>0</v>
      </c>
      <c r="BH599">
        <v>0</v>
      </c>
      <c r="BI599" s="92"/>
      <c r="BJ599" s="92"/>
      <c r="BK599" s="92"/>
      <c r="BL599">
        <v>0</v>
      </c>
    </row>
    <row r="600" spans="1:64" x14ac:dyDescent="0.25">
      <c r="A600" s="82" t="s">
        <v>297</v>
      </c>
      <c r="B600" s="82" t="s">
        <v>397</v>
      </c>
      <c r="C600" s="82" t="s">
        <v>99</v>
      </c>
      <c r="D600" s="82" t="s">
        <v>309</v>
      </c>
      <c r="E600" s="82" t="s">
        <v>310</v>
      </c>
      <c r="F600" s="82" t="s">
        <v>327</v>
      </c>
      <c r="G600" s="82" t="s">
        <v>327</v>
      </c>
      <c r="H600">
        <v>5.7945206761360168E-2</v>
      </c>
      <c r="I600">
        <v>5.4000000953674316</v>
      </c>
      <c r="J600">
        <v>5.7945206761360168E-2</v>
      </c>
      <c r="K600" s="92"/>
      <c r="L600">
        <v>0</v>
      </c>
      <c r="M600" s="92"/>
      <c r="N600" s="92"/>
      <c r="O600" s="92"/>
      <c r="P600">
        <v>0</v>
      </c>
      <c r="Q600" s="92"/>
      <c r="R600" s="92"/>
      <c r="S600">
        <v>-1</v>
      </c>
      <c r="T600">
        <v>0</v>
      </c>
      <c r="U600" s="82" t="s">
        <v>328</v>
      </c>
      <c r="V600" s="92"/>
      <c r="W600">
        <v>507.60000610351563</v>
      </c>
      <c r="X600" s="92"/>
      <c r="Y600">
        <v>0</v>
      </c>
      <c r="Z600">
        <v>25.81151008605957</v>
      </c>
      <c r="AA600">
        <v>25.81151008605957</v>
      </c>
      <c r="AB600">
        <v>0</v>
      </c>
      <c r="AC600">
        <v>-1</v>
      </c>
      <c r="AD600">
        <v>0</v>
      </c>
      <c r="AE600">
        <v>0</v>
      </c>
      <c r="AF600">
        <v>0</v>
      </c>
      <c r="AG600">
        <v>92</v>
      </c>
      <c r="AH600">
        <v>94</v>
      </c>
      <c r="AI600">
        <v>1.0730593465268612E-2</v>
      </c>
      <c r="AJ600">
        <v>50.850101470947266</v>
      </c>
      <c r="AK600">
        <v>0</v>
      </c>
      <c r="AL600">
        <v>0</v>
      </c>
      <c r="AM600">
        <v>25.81151008605957</v>
      </c>
      <c r="AN600">
        <v>50.850101470947266</v>
      </c>
      <c r="AO600" s="92"/>
      <c r="AP600" s="82" t="s">
        <v>329</v>
      </c>
      <c r="AQ600" s="82" t="s">
        <v>326</v>
      </c>
      <c r="AR600" s="82"/>
      <c r="AS600">
        <v>0</v>
      </c>
      <c r="AT600">
        <v>0</v>
      </c>
      <c r="AU600">
        <v>2025</v>
      </c>
      <c r="AY600">
        <v>0</v>
      </c>
      <c r="AZ600">
        <v>0</v>
      </c>
      <c r="BA600" s="82" t="s">
        <v>398</v>
      </c>
      <c r="BB600">
        <v>3082</v>
      </c>
      <c r="BC600">
        <v>5.4000000953674316</v>
      </c>
      <c r="BD600" s="92"/>
      <c r="BE600" s="92"/>
      <c r="BF600">
        <v>507.60000610351563</v>
      </c>
      <c r="BG600">
        <v>0</v>
      </c>
      <c r="BH600">
        <v>0</v>
      </c>
      <c r="BI600" s="92"/>
      <c r="BJ600" s="92"/>
      <c r="BK600" s="92"/>
      <c r="BL600">
        <v>0</v>
      </c>
    </row>
    <row r="601" spans="1:64" x14ac:dyDescent="0.25">
      <c r="A601" s="82" t="s">
        <v>297</v>
      </c>
      <c r="B601" s="82" t="s">
        <v>397</v>
      </c>
      <c r="C601" s="82" t="s">
        <v>99</v>
      </c>
      <c r="D601" s="82" t="s">
        <v>311</v>
      </c>
      <c r="E601" s="82" t="s">
        <v>312</v>
      </c>
      <c r="F601" s="82" t="s">
        <v>327</v>
      </c>
      <c r="G601" s="82" t="s">
        <v>327</v>
      </c>
      <c r="H601">
        <v>5.7945206761360168E-2</v>
      </c>
      <c r="I601">
        <v>5.4000000953674316</v>
      </c>
      <c r="J601">
        <v>5.7945206761360168E-2</v>
      </c>
      <c r="K601" s="92"/>
      <c r="L601">
        <v>0</v>
      </c>
      <c r="M601" s="92"/>
      <c r="N601" s="92"/>
      <c r="O601" s="92"/>
      <c r="P601">
        <v>0</v>
      </c>
      <c r="Q601" s="92"/>
      <c r="R601" s="92"/>
      <c r="S601">
        <v>-1</v>
      </c>
      <c r="T601">
        <v>0</v>
      </c>
      <c r="U601" s="82" t="s">
        <v>328</v>
      </c>
      <c r="V601" s="92"/>
      <c r="W601">
        <v>507.60000610351563</v>
      </c>
      <c r="X601" s="92"/>
      <c r="Y601">
        <v>0</v>
      </c>
      <c r="Z601">
        <v>25.81151008605957</v>
      </c>
      <c r="AA601">
        <v>25.81151008605957</v>
      </c>
      <c r="AB601">
        <v>0</v>
      </c>
      <c r="AC601">
        <v>-1</v>
      </c>
      <c r="AD601">
        <v>0</v>
      </c>
      <c r="AE601">
        <v>0</v>
      </c>
      <c r="AF601">
        <v>0</v>
      </c>
      <c r="AG601">
        <v>92</v>
      </c>
      <c r="AH601">
        <v>94</v>
      </c>
      <c r="AI601">
        <v>1.0730593465268612E-2</v>
      </c>
      <c r="AJ601">
        <v>50.850101470947266</v>
      </c>
      <c r="AK601">
        <v>0</v>
      </c>
      <c r="AL601">
        <v>0</v>
      </c>
      <c r="AM601">
        <v>25.81151008605957</v>
      </c>
      <c r="AN601">
        <v>50.850101470947266</v>
      </c>
      <c r="AO601" s="92"/>
      <c r="AP601" s="82" t="s">
        <v>329</v>
      </c>
      <c r="AQ601" s="82" t="s">
        <v>326</v>
      </c>
      <c r="AR601" s="82"/>
      <c r="AS601">
        <v>0</v>
      </c>
      <c r="AT601">
        <v>0</v>
      </c>
      <c r="AU601">
        <v>2025</v>
      </c>
      <c r="AY601">
        <v>0</v>
      </c>
      <c r="AZ601">
        <v>0</v>
      </c>
      <c r="BA601" s="82" t="s">
        <v>398</v>
      </c>
      <c r="BB601">
        <v>3083</v>
      </c>
      <c r="BC601">
        <v>5.4000000953674316</v>
      </c>
      <c r="BD601" s="92"/>
      <c r="BE601" s="92"/>
      <c r="BF601">
        <v>507.60000610351563</v>
      </c>
      <c r="BG601">
        <v>0</v>
      </c>
      <c r="BH601">
        <v>0</v>
      </c>
      <c r="BI601" s="92"/>
      <c r="BJ601" s="92"/>
      <c r="BK601" s="92"/>
      <c r="BL601">
        <v>0</v>
      </c>
    </row>
    <row r="602" spans="1:64" x14ac:dyDescent="0.25">
      <c r="A602" s="82" t="s">
        <v>297</v>
      </c>
      <c r="B602" s="82" t="s">
        <v>397</v>
      </c>
      <c r="C602" s="82" t="s">
        <v>99</v>
      </c>
      <c r="D602" s="82" t="s">
        <v>313</v>
      </c>
      <c r="E602" s="82" t="s">
        <v>314</v>
      </c>
      <c r="F602" s="82" t="s">
        <v>327</v>
      </c>
      <c r="G602" s="82" t="s">
        <v>327</v>
      </c>
      <c r="H602">
        <v>5.7945206761360168E-2</v>
      </c>
      <c r="I602">
        <v>5.4000000953674316</v>
      </c>
      <c r="J602">
        <v>5.7945206761360168E-2</v>
      </c>
      <c r="K602" s="92"/>
      <c r="L602">
        <v>0</v>
      </c>
      <c r="M602" s="92"/>
      <c r="N602" s="92"/>
      <c r="O602" s="92"/>
      <c r="P602">
        <v>0</v>
      </c>
      <c r="Q602" s="92"/>
      <c r="R602" s="92"/>
      <c r="S602">
        <v>-1</v>
      </c>
      <c r="T602">
        <v>0</v>
      </c>
      <c r="U602" s="82" t="s">
        <v>328</v>
      </c>
      <c r="V602" s="92"/>
      <c r="W602">
        <v>507.60000610351563</v>
      </c>
      <c r="X602" s="92"/>
      <c r="Y602">
        <v>0</v>
      </c>
      <c r="Z602">
        <v>25.81151008605957</v>
      </c>
      <c r="AA602">
        <v>25.81151008605957</v>
      </c>
      <c r="AB602">
        <v>0</v>
      </c>
      <c r="AC602">
        <v>-1</v>
      </c>
      <c r="AD602">
        <v>0</v>
      </c>
      <c r="AE602">
        <v>0</v>
      </c>
      <c r="AF602">
        <v>0</v>
      </c>
      <c r="AG602">
        <v>92</v>
      </c>
      <c r="AH602">
        <v>94</v>
      </c>
      <c r="AI602">
        <v>1.0730593465268612E-2</v>
      </c>
      <c r="AJ602">
        <v>50.850101470947266</v>
      </c>
      <c r="AK602">
        <v>0</v>
      </c>
      <c r="AL602">
        <v>0</v>
      </c>
      <c r="AM602">
        <v>25.81151008605957</v>
      </c>
      <c r="AN602">
        <v>50.850101470947266</v>
      </c>
      <c r="AO602" s="92"/>
      <c r="AP602" s="82" t="s">
        <v>329</v>
      </c>
      <c r="AQ602" s="82" t="s">
        <v>326</v>
      </c>
      <c r="AR602" s="82"/>
      <c r="AS602">
        <v>0</v>
      </c>
      <c r="AT602">
        <v>0</v>
      </c>
      <c r="AU602">
        <v>2025</v>
      </c>
      <c r="AY602">
        <v>0</v>
      </c>
      <c r="AZ602">
        <v>0</v>
      </c>
      <c r="BA602" s="82" t="s">
        <v>398</v>
      </c>
      <c r="BB602">
        <v>3084</v>
      </c>
      <c r="BC602">
        <v>5.4000000953674316</v>
      </c>
      <c r="BD602" s="92"/>
      <c r="BE602" s="92"/>
      <c r="BF602">
        <v>507.60000610351563</v>
      </c>
      <c r="BG602">
        <v>0</v>
      </c>
      <c r="BH602">
        <v>0</v>
      </c>
      <c r="BI602" s="92"/>
      <c r="BJ602" s="92"/>
      <c r="BK602" s="92"/>
      <c r="BL602">
        <v>0</v>
      </c>
    </row>
    <row r="603" spans="1:64" x14ac:dyDescent="0.25">
      <c r="A603" s="82" t="s">
        <v>297</v>
      </c>
      <c r="B603" s="82" t="s">
        <v>397</v>
      </c>
      <c r="C603" s="82" t="s">
        <v>99</v>
      </c>
      <c r="D603" s="82" t="s">
        <v>298</v>
      </c>
      <c r="E603" s="82" t="s">
        <v>55</v>
      </c>
      <c r="F603" s="82" t="s">
        <v>330</v>
      </c>
      <c r="G603" s="82" t="s">
        <v>330</v>
      </c>
      <c r="H603">
        <v>2.3955633640289307</v>
      </c>
      <c r="I603">
        <v>20985.13671875</v>
      </c>
      <c r="J603">
        <v>2.3955633640289307</v>
      </c>
      <c r="K603" s="92"/>
      <c r="L603">
        <v>0</v>
      </c>
      <c r="M603" s="92"/>
      <c r="N603" s="92"/>
      <c r="O603" s="92"/>
      <c r="P603">
        <v>2198.250244140625</v>
      </c>
      <c r="Q603" s="92"/>
      <c r="R603" s="92"/>
      <c r="S603">
        <v>-1</v>
      </c>
      <c r="T603">
        <v>0</v>
      </c>
      <c r="U603" s="82" t="s">
        <v>328</v>
      </c>
      <c r="V603" s="92"/>
      <c r="W603">
        <v>20985.13671875</v>
      </c>
      <c r="X603" s="92"/>
      <c r="Y603">
        <v>0</v>
      </c>
      <c r="Z603">
        <v>874.33599853515625</v>
      </c>
      <c r="AA603">
        <v>874.33599853515625</v>
      </c>
      <c r="AB603">
        <v>0</v>
      </c>
      <c r="AC603">
        <v>-1</v>
      </c>
      <c r="AD603">
        <v>0</v>
      </c>
      <c r="AE603">
        <v>0</v>
      </c>
      <c r="AF603">
        <v>0</v>
      </c>
      <c r="AG603">
        <v>365</v>
      </c>
      <c r="AH603">
        <v>8760</v>
      </c>
      <c r="AI603">
        <v>1.1415524932090193E-4</v>
      </c>
      <c r="AJ603">
        <v>41.664539337158203</v>
      </c>
      <c r="AK603">
        <v>0</v>
      </c>
      <c r="AL603">
        <v>0</v>
      </c>
      <c r="AM603">
        <v>874.33599853515625</v>
      </c>
      <c r="AN603">
        <v>41.664539337158203</v>
      </c>
      <c r="AO603" s="92"/>
      <c r="AP603" s="82" t="s">
        <v>331</v>
      </c>
      <c r="AQ603" s="82" t="s">
        <v>326</v>
      </c>
      <c r="AR603" s="82"/>
      <c r="AS603">
        <v>0</v>
      </c>
      <c r="AT603">
        <v>0</v>
      </c>
      <c r="AU603">
        <v>2025</v>
      </c>
      <c r="AY603">
        <v>0</v>
      </c>
      <c r="AZ603">
        <v>0</v>
      </c>
      <c r="BA603" s="82" t="s">
        <v>398</v>
      </c>
      <c r="BB603">
        <v>3085</v>
      </c>
      <c r="BC603">
        <v>20985.13671875</v>
      </c>
      <c r="BD603" s="92"/>
      <c r="BE603" s="92"/>
      <c r="BF603">
        <v>20985.13671875</v>
      </c>
      <c r="BG603">
        <v>0</v>
      </c>
      <c r="BH603">
        <v>0</v>
      </c>
      <c r="BI603" s="92"/>
      <c r="BJ603" s="92"/>
      <c r="BK603" s="92"/>
      <c r="BL603">
        <v>0</v>
      </c>
    </row>
    <row r="604" spans="1:64" x14ac:dyDescent="0.25">
      <c r="A604" s="82" t="s">
        <v>297</v>
      </c>
      <c r="B604" s="82" t="s">
        <v>397</v>
      </c>
      <c r="C604" s="82" t="s">
        <v>99</v>
      </c>
      <c r="D604" s="82" t="s">
        <v>307</v>
      </c>
      <c r="E604" s="82" t="s">
        <v>60</v>
      </c>
      <c r="F604" s="82" t="s">
        <v>330</v>
      </c>
      <c r="G604" s="82" t="s">
        <v>330</v>
      </c>
      <c r="H604">
        <v>2.3955633640289307</v>
      </c>
      <c r="I604">
        <v>20985.13671875</v>
      </c>
      <c r="J604">
        <v>2.3955633640289307</v>
      </c>
      <c r="K604" s="92"/>
      <c r="L604">
        <v>0</v>
      </c>
      <c r="M604" s="92"/>
      <c r="N604" s="92"/>
      <c r="O604" s="92"/>
      <c r="P604">
        <v>2198.250244140625</v>
      </c>
      <c r="Q604" s="92"/>
      <c r="R604" s="92"/>
      <c r="S604">
        <v>-1</v>
      </c>
      <c r="T604">
        <v>0</v>
      </c>
      <c r="U604" s="82" t="s">
        <v>328</v>
      </c>
      <c r="V604" s="92"/>
      <c r="W604">
        <v>20985.13671875</v>
      </c>
      <c r="X604" s="92"/>
      <c r="Y604">
        <v>0</v>
      </c>
      <c r="Z604">
        <v>874.33599853515625</v>
      </c>
      <c r="AA604">
        <v>874.33599853515625</v>
      </c>
      <c r="AB604">
        <v>0</v>
      </c>
      <c r="AC604">
        <v>-1</v>
      </c>
      <c r="AD604">
        <v>0</v>
      </c>
      <c r="AE604">
        <v>0</v>
      </c>
      <c r="AF604">
        <v>0</v>
      </c>
      <c r="AG604">
        <v>365</v>
      </c>
      <c r="AH604">
        <v>8760</v>
      </c>
      <c r="AI604">
        <v>1.1415524932090193E-4</v>
      </c>
      <c r="AJ604">
        <v>41.664539337158203</v>
      </c>
      <c r="AK604">
        <v>0</v>
      </c>
      <c r="AL604">
        <v>0</v>
      </c>
      <c r="AM604">
        <v>874.33599853515625</v>
      </c>
      <c r="AN604">
        <v>41.664539337158203</v>
      </c>
      <c r="AO604" s="92"/>
      <c r="AP604" s="82" t="s">
        <v>331</v>
      </c>
      <c r="AQ604" s="82" t="s">
        <v>326</v>
      </c>
      <c r="AR604" s="82"/>
      <c r="AS604">
        <v>0</v>
      </c>
      <c r="AT604">
        <v>0</v>
      </c>
      <c r="AU604">
        <v>2025</v>
      </c>
      <c r="AY604">
        <v>0</v>
      </c>
      <c r="AZ604">
        <v>0</v>
      </c>
      <c r="BA604" s="82" t="s">
        <v>398</v>
      </c>
      <c r="BB604">
        <v>3086</v>
      </c>
      <c r="BC604">
        <v>20985.13671875</v>
      </c>
      <c r="BD604" s="92"/>
      <c r="BE604" s="92"/>
      <c r="BF604">
        <v>20985.13671875</v>
      </c>
      <c r="BG604">
        <v>0</v>
      </c>
      <c r="BH604">
        <v>0</v>
      </c>
      <c r="BI604" s="92"/>
      <c r="BJ604" s="92"/>
      <c r="BK604" s="92"/>
      <c r="BL604">
        <v>0</v>
      </c>
    </row>
    <row r="605" spans="1:64" x14ac:dyDescent="0.25">
      <c r="A605" s="82" t="s">
        <v>297</v>
      </c>
      <c r="B605" s="82" t="s">
        <v>397</v>
      </c>
      <c r="C605" s="82" t="s">
        <v>99</v>
      </c>
      <c r="D605" s="82" t="s">
        <v>308</v>
      </c>
      <c r="E605" s="82" t="s">
        <v>61</v>
      </c>
      <c r="F605" s="82" t="s">
        <v>330</v>
      </c>
      <c r="G605" s="82" t="s">
        <v>330</v>
      </c>
      <c r="H605">
        <v>2.3955633640289307</v>
      </c>
      <c r="I605">
        <v>20985.13671875</v>
      </c>
      <c r="J605">
        <v>2.3955633640289307</v>
      </c>
      <c r="K605" s="92"/>
      <c r="L605">
        <v>0</v>
      </c>
      <c r="M605" s="92"/>
      <c r="N605" s="92"/>
      <c r="O605" s="92"/>
      <c r="P605">
        <v>2198.250244140625</v>
      </c>
      <c r="Q605" s="92"/>
      <c r="R605" s="92"/>
      <c r="S605">
        <v>-1</v>
      </c>
      <c r="T605">
        <v>0</v>
      </c>
      <c r="U605" s="82" t="s">
        <v>328</v>
      </c>
      <c r="V605" s="92"/>
      <c r="W605">
        <v>20985.13671875</v>
      </c>
      <c r="X605" s="92"/>
      <c r="Y605">
        <v>0</v>
      </c>
      <c r="Z605">
        <v>874.33599853515625</v>
      </c>
      <c r="AA605">
        <v>874.33599853515625</v>
      </c>
      <c r="AB605">
        <v>0</v>
      </c>
      <c r="AC605">
        <v>-1</v>
      </c>
      <c r="AD605">
        <v>0</v>
      </c>
      <c r="AE605">
        <v>0</v>
      </c>
      <c r="AF605">
        <v>0</v>
      </c>
      <c r="AG605">
        <v>365</v>
      </c>
      <c r="AH605">
        <v>8760</v>
      </c>
      <c r="AI605">
        <v>1.1415524932090193E-4</v>
      </c>
      <c r="AJ605">
        <v>41.664539337158203</v>
      </c>
      <c r="AK605">
        <v>0</v>
      </c>
      <c r="AL605">
        <v>0</v>
      </c>
      <c r="AM605">
        <v>874.33599853515625</v>
      </c>
      <c r="AN605">
        <v>41.664539337158203</v>
      </c>
      <c r="AO605" s="92"/>
      <c r="AP605" s="82" t="s">
        <v>331</v>
      </c>
      <c r="AQ605" s="82" t="s">
        <v>326</v>
      </c>
      <c r="AR605" s="82"/>
      <c r="AS605">
        <v>0</v>
      </c>
      <c r="AT605">
        <v>0</v>
      </c>
      <c r="AU605">
        <v>2025</v>
      </c>
      <c r="AY605">
        <v>0</v>
      </c>
      <c r="AZ605">
        <v>0</v>
      </c>
      <c r="BA605" s="82" t="s">
        <v>398</v>
      </c>
      <c r="BB605">
        <v>3087</v>
      </c>
      <c r="BC605">
        <v>20985.13671875</v>
      </c>
      <c r="BD605" s="92"/>
      <c r="BE605" s="92"/>
      <c r="BF605">
        <v>20985.13671875</v>
      </c>
      <c r="BG605">
        <v>0</v>
      </c>
      <c r="BH605">
        <v>0</v>
      </c>
      <c r="BI605" s="92"/>
      <c r="BJ605" s="92"/>
      <c r="BK605" s="92"/>
      <c r="BL605">
        <v>0</v>
      </c>
    </row>
    <row r="606" spans="1:64" x14ac:dyDescent="0.25">
      <c r="A606" s="82" t="s">
        <v>297</v>
      </c>
      <c r="B606" s="82" t="s">
        <v>397</v>
      </c>
      <c r="C606" s="82" t="s">
        <v>99</v>
      </c>
      <c r="D606" s="82" t="s">
        <v>309</v>
      </c>
      <c r="E606" s="82" t="s">
        <v>310</v>
      </c>
      <c r="F606" s="82" t="s">
        <v>330</v>
      </c>
      <c r="G606" s="82" t="s">
        <v>330</v>
      </c>
      <c r="H606">
        <v>2.3955633640289307</v>
      </c>
      <c r="I606">
        <v>20985.13671875</v>
      </c>
      <c r="J606">
        <v>2.3955633640289307</v>
      </c>
      <c r="K606" s="92"/>
      <c r="L606">
        <v>0</v>
      </c>
      <c r="M606" s="92"/>
      <c r="N606" s="92"/>
      <c r="O606" s="92"/>
      <c r="P606">
        <v>2198.250244140625</v>
      </c>
      <c r="Q606" s="92"/>
      <c r="R606" s="92"/>
      <c r="S606">
        <v>-1</v>
      </c>
      <c r="T606">
        <v>0</v>
      </c>
      <c r="U606" s="82" t="s">
        <v>328</v>
      </c>
      <c r="V606" s="92"/>
      <c r="W606">
        <v>20985.13671875</v>
      </c>
      <c r="X606" s="92"/>
      <c r="Y606">
        <v>0</v>
      </c>
      <c r="Z606">
        <v>874.33599853515625</v>
      </c>
      <c r="AA606">
        <v>874.33599853515625</v>
      </c>
      <c r="AB606">
        <v>0</v>
      </c>
      <c r="AC606">
        <v>-1</v>
      </c>
      <c r="AD606">
        <v>0</v>
      </c>
      <c r="AE606">
        <v>0</v>
      </c>
      <c r="AF606">
        <v>0</v>
      </c>
      <c r="AG606">
        <v>365</v>
      </c>
      <c r="AH606">
        <v>8760</v>
      </c>
      <c r="AI606">
        <v>1.1415524932090193E-4</v>
      </c>
      <c r="AJ606">
        <v>41.664539337158203</v>
      </c>
      <c r="AK606">
        <v>0</v>
      </c>
      <c r="AL606">
        <v>0</v>
      </c>
      <c r="AM606">
        <v>874.33599853515625</v>
      </c>
      <c r="AN606">
        <v>41.664539337158203</v>
      </c>
      <c r="AO606" s="92"/>
      <c r="AP606" s="82" t="s">
        <v>331</v>
      </c>
      <c r="AQ606" s="82" t="s">
        <v>326</v>
      </c>
      <c r="AR606" s="82"/>
      <c r="AS606">
        <v>0</v>
      </c>
      <c r="AT606">
        <v>0</v>
      </c>
      <c r="AU606">
        <v>2025</v>
      </c>
      <c r="AY606">
        <v>0</v>
      </c>
      <c r="AZ606">
        <v>0</v>
      </c>
      <c r="BA606" s="82" t="s">
        <v>398</v>
      </c>
      <c r="BB606">
        <v>3088</v>
      </c>
      <c r="BC606">
        <v>20985.13671875</v>
      </c>
      <c r="BD606" s="92"/>
      <c r="BE606" s="92"/>
      <c r="BF606">
        <v>20985.13671875</v>
      </c>
      <c r="BG606">
        <v>0</v>
      </c>
      <c r="BH606">
        <v>0</v>
      </c>
      <c r="BI606" s="92"/>
      <c r="BJ606" s="92"/>
      <c r="BK606" s="92"/>
      <c r="BL606">
        <v>0</v>
      </c>
    </row>
    <row r="607" spans="1:64" x14ac:dyDescent="0.25">
      <c r="A607" s="82" t="s">
        <v>297</v>
      </c>
      <c r="B607" s="82" t="s">
        <v>397</v>
      </c>
      <c r="C607" s="82" t="s">
        <v>99</v>
      </c>
      <c r="D607" s="82" t="s">
        <v>313</v>
      </c>
      <c r="E607" s="82" t="s">
        <v>314</v>
      </c>
      <c r="F607" s="82" t="s">
        <v>330</v>
      </c>
      <c r="G607" s="82" t="s">
        <v>330</v>
      </c>
      <c r="H607">
        <v>2.3955633640289307</v>
      </c>
      <c r="I607">
        <v>20985.13671875</v>
      </c>
      <c r="J607">
        <v>2.3955633640289307</v>
      </c>
      <c r="K607" s="92"/>
      <c r="L607">
        <v>0</v>
      </c>
      <c r="M607" s="92"/>
      <c r="N607" s="92"/>
      <c r="O607" s="92"/>
      <c r="P607">
        <v>2198.250244140625</v>
      </c>
      <c r="Q607" s="92"/>
      <c r="R607" s="92"/>
      <c r="S607">
        <v>-1</v>
      </c>
      <c r="T607">
        <v>0</v>
      </c>
      <c r="U607" s="82" t="s">
        <v>328</v>
      </c>
      <c r="V607" s="92"/>
      <c r="W607">
        <v>20985.13671875</v>
      </c>
      <c r="X607" s="92"/>
      <c r="Y607">
        <v>0</v>
      </c>
      <c r="Z607">
        <v>874.33599853515625</v>
      </c>
      <c r="AA607">
        <v>874.33599853515625</v>
      </c>
      <c r="AB607">
        <v>0</v>
      </c>
      <c r="AC607">
        <v>-1</v>
      </c>
      <c r="AD607">
        <v>0</v>
      </c>
      <c r="AE607">
        <v>0</v>
      </c>
      <c r="AF607">
        <v>0</v>
      </c>
      <c r="AG607">
        <v>365</v>
      </c>
      <c r="AH607">
        <v>8760</v>
      </c>
      <c r="AI607">
        <v>1.1415524932090193E-4</v>
      </c>
      <c r="AJ607">
        <v>41.664539337158203</v>
      </c>
      <c r="AK607">
        <v>0</v>
      </c>
      <c r="AL607">
        <v>0</v>
      </c>
      <c r="AM607">
        <v>874.33599853515625</v>
      </c>
      <c r="AN607">
        <v>41.664539337158203</v>
      </c>
      <c r="AO607" s="92"/>
      <c r="AP607" s="82" t="s">
        <v>331</v>
      </c>
      <c r="AQ607" s="82" t="s">
        <v>326</v>
      </c>
      <c r="AR607" s="82"/>
      <c r="AS607">
        <v>0</v>
      </c>
      <c r="AT607">
        <v>0</v>
      </c>
      <c r="AU607">
        <v>2025</v>
      </c>
      <c r="AY607">
        <v>0</v>
      </c>
      <c r="AZ607">
        <v>0</v>
      </c>
      <c r="BA607" s="82" t="s">
        <v>398</v>
      </c>
      <c r="BB607">
        <v>3089</v>
      </c>
      <c r="BC607">
        <v>20985.13671875</v>
      </c>
      <c r="BD607" s="92"/>
      <c r="BE607" s="92"/>
      <c r="BF607">
        <v>20985.13671875</v>
      </c>
      <c r="BG607">
        <v>0</v>
      </c>
      <c r="BH607">
        <v>0</v>
      </c>
      <c r="BI607" s="92"/>
      <c r="BJ607" s="92"/>
      <c r="BK607" s="92"/>
      <c r="BL607">
        <v>0</v>
      </c>
    </row>
    <row r="608" spans="1:64" x14ac:dyDescent="0.25">
      <c r="A608" s="82" t="s">
        <v>297</v>
      </c>
      <c r="B608" s="82" t="s">
        <v>397</v>
      </c>
      <c r="C608" s="82" t="s">
        <v>99</v>
      </c>
      <c r="D608" s="82" t="s">
        <v>307</v>
      </c>
      <c r="E608" s="82" t="s">
        <v>60</v>
      </c>
      <c r="F608" s="82" t="s">
        <v>332</v>
      </c>
      <c r="G608" s="82" t="s">
        <v>332</v>
      </c>
      <c r="H608">
        <v>0.8434760570526123</v>
      </c>
      <c r="I608">
        <v>7388.85009765625</v>
      </c>
      <c r="J608">
        <v>0.8434760570526123</v>
      </c>
      <c r="K608" s="92"/>
      <c r="L608">
        <v>0</v>
      </c>
      <c r="M608" s="92"/>
      <c r="N608" s="92"/>
      <c r="O608" s="92"/>
      <c r="P608">
        <v>3674.375</v>
      </c>
      <c r="Q608" s="92"/>
      <c r="R608" s="92"/>
      <c r="S608">
        <v>-1</v>
      </c>
      <c r="T608">
        <v>0</v>
      </c>
      <c r="U608" s="82" t="s">
        <v>328</v>
      </c>
      <c r="V608" s="92"/>
      <c r="W608">
        <v>7388.85009765625</v>
      </c>
      <c r="X608" s="92"/>
      <c r="Y608">
        <v>0</v>
      </c>
      <c r="Z608">
        <v>321.11395263671875</v>
      </c>
      <c r="AA608">
        <v>321.11395263671875</v>
      </c>
      <c r="AB608">
        <v>0</v>
      </c>
      <c r="AC608">
        <v>-1</v>
      </c>
      <c r="AD608">
        <v>0</v>
      </c>
      <c r="AE608">
        <v>0</v>
      </c>
      <c r="AF608">
        <v>0</v>
      </c>
      <c r="AG608">
        <v>365</v>
      </c>
      <c r="AH608">
        <v>8760</v>
      </c>
      <c r="AI608">
        <v>1.1415524932090193E-4</v>
      </c>
      <c r="AJ608">
        <v>43.459259033203125</v>
      </c>
      <c r="AK608">
        <v>0</v>
      </c>
      <c r="AL608">
        <v>0</v>
      </c>
      <c r="AM608">
        <v>321.11395263671875</v>
      </c>
      <c r="AN608">
        <v>43.459259033203125</v>
      </c>
      <c r="AO608" s="92"/>
      <c r="AP608" s="82" t="s">
        <v>331</v>
      </c>
      <c r="AQ608" s="82" t="s">
        <v>326</v>
      </c>
      <c r="AR608" s="82"/>
      <c r="AS608">
        <v>0</v>
      </c>
      <c r="AT608">
        <v>0</v>
      </c>
      <c r="AU608">
        <v>2025</v>
      </c>
      <c r="AY608">
        <v>0</v>
      </c>
      <c r="AZ608">
        <v>0</v>
      </c>
      <c r="BA608" s="82" t="s">
        <v>398</v>
      </c>
      <c r="BB608">
        <v>3090</v>
      </c>
      <c r="BC608">
        <v>7388.85009765625</v>
      </c>
      <c r="BD608" s="92"/>
      <c r="BE608" s="92"/>
      <c r="BF608">
        <v>7388.85009765625</v>
      </c>
      <c r="BG608">
        <v>0</v>
      </c>
      <c r="BH608">
        <v>0</v>
      </c>
      <c r="BI608" s="92"/>
      <c r="BJ608" s="92"/>
      <c r="BK608" s="92"/>
      <c r="BL608">
        <v>0</v>
      </c>
    </row>
    <row r="609" spans="1:64" x14ac:dyDescent="0.25">
      <c r="A609" s="82" t="s">
        <v>297</v>
      </c>
      <c r="B609" s="82" t="s">
        <v>397</v>
      </c>
      <c r="C609" s="82" t="s">
        <v>99</v>
      </c>
      <c r="D609" s="82" t="s">
        <v>298</v>
      </c>
      <c r="E609" s="82" t="s">
        <v>55</v>
      </c>
      <c r="F609" s="82" t="s">
        <v>333</v>
      </c>
      <c r="G609" s="82" t="s">
        <v>333</v>
      </c>
      <c r="H609">
        <v>6.5182104110717773</v>
      </c>
      <c r="I609">
        <v>57099.5234375</v>
      </c>
      <c r="J609">
        <v>6.5182104110717773</v>
      </c>
      <c r="K609" s="92"/>
      <c r="L609">
        <v>0</v>
      </c>
      <c r="M609" s="92"/>
      <c r="N609" s="92"/>
      <c r="O609" s="92"/>
      <c r="P609">
        <v>4969.2509765625</v>
      </c>
      <c r="Q609" s="92"/>
      <c r="R609" s="92"/>
      <c r="S609">
        <v>-1</v>
      </c>
      <c r="T609">
        <v>0</v>
      </c>
      <c r="U609" s="82" t="s">
        <v>328</v>
      </c>
      <c r="V609" s="92"/>
      <c r="W609">
        <v>57099.5234375</v>
      </c>
      <c r="X609" s="92"/>
      <c r="Y609">
        <v>0</v>
      </c>
      <c r="Z609">
        <v>2323.233642578125</v>
      </c>
      <c r="AA609">
        <v>2323.233642578125</v>
      </c>
      <c r="AB609">
        <v>0</v>
      </c>
      <c r="AC609">
        <v>-1</v>
      </c>
      <c r="AD609">
        <v>0</v>
      </c>
      <c r="AE609">
        <v>0</v>
      </c>
      <c r="AF609">
        <v>0</v>
      </c>
      <c r="AG609">
        <v>365</v>
      </c>
      <c r="AH609">
        <v>8760</v>
      </c>
      <c r="AI609">
        <v>1.1415524932090193E-4</v>
      </c>
      <c r="AJ609">
        <v>40.687442779541016</v>
      </c>
      <c r="AK609">
        <v>0</v>
      </c>
      <c r="AL609">
        <v>0</v>
      </c>
      <c r="AM609">
        <v>2323.233642578125</v>
      </c>
      <c r="AN609">
        <v>40.687442779541016</v>
      </c>
      <c r="AO609" s="92"/>
      <c r="AP609" s="82" t="s">
        <v>331</v>
      </c>
      <c r="AQ609" s="82" t="s">
        <v>326</v>
      </c>
      <c r="AR609" s="82"/>
      <c r="AS609">
        <v>0</v>
      </c>
      <c r="AT609">
        <v>0</v>
      </c>
      <c r="AU609">
        <v>2025</v>
      </c>
      <c r="AY609">
        <v>0</v>
      </c>
      <c r="AZ609">
        <v>0</v>
      </c>
      <c r="BA609" s="82" t="s">
        <v>398</v>
      </c>
      <c r="BB609">
        <v>3091</v>
      </c>
      <c r="BC609">
        <v>57099.5234375</v>
      </c>
      <c r="BD609" s="92"/>
      <c r="BE609" s="92"/>
      <c r="BF609">
        <v>57099.5234375</v>
      </c>
      <c r="BG609">
        <v>0</v>
      </c>
      <c r="BH609">
        <v>0</v>
      </c>
      <c r="BI609" s="92"/>
      <c r="BJ609" s="92"/>
      <c r="BK609" s="92"/>
      <c r="BL609">
        <v>0</v>
      </c>
    </row>
    <row r="610" spans="1:64" x14ac:dyDescent="0.25">
      <c r="A610" s="82" t="s">
        <v>297</v>
      </c>
      <c r="B610" s="82" t="s">
        <v>397</v>
      </c>
      <c r="C610" s="82" t="s">
        <v>99</v>
      </c>
      <c r="D610" s="82" t="s">
        <v>303</v>
      </c>
      <c r="E610" s="82" t="s">
        <v>304</v>
      </c>
      <c r="F610" s="82" t="s">
        <v>333</v>
      </c>
      <c r="G610" s="82" t="s">
        <v>333</v>
      </c>
      <c r="H610">
        <v>6.5182104110717773</v>
      </c>
      <c r="I610">
        <v>57099.5234375</v>
      </c>
      <c r="J610">
        <v>6.5182104110717773</v>
      </c>
      <c r="K610" s="92"/>
      <c r="L610">
        <v>0</v>
      </c>
      <c r="M610" s="92"/>
      <c r="N610" s="92"/>
      <c r="O610" s="92"/>
      <c r="P610">
        <v>4969.2509765625</v>
      </c>
      <c r="Q610" s="92"/>
      <c r="R610" s="92"/>
      <c r="S610">
        <v>-1</v>
      </c>
      <c r="T610">
        <v>0</v>
      </c>
      <c r="U610" s="82" t="s">
        <v>328</v>
      </c>
      <c r="V610" s="92"/>
      <c r="W610">
        <v>57099.5234375</v>
      </c>
      <c r="X610" s="92"/>
      <c r="Y610">
        <v>0</v>
      </c>
      <c r="Z610">
        <v>2323.233642578125</v>
      </c>
      <c r="AA610">
        <v>2323.233642578125</v>
      </c>
      <c r="AB610">
        <v>0</v>
      </c>
      <c r="AC610">
        <v>-1</v>
      </c>
      <c r="AD610">
        <v>0</v>
      </c>
      <c r="AE610">
        <v>0</v>
      </c>
      <c r="AF610">
        <v>0</v>
      </c>
      <c r="AG610">
        <v>365</v>
      </c>
      <c r="AH610">
        <v>8760</v>
      </c>
      <c r="AI610">
        <v>1.1415524932090193E-4</v>
      </c>
      <c r="AJ610">
        <v>40.687442779541016</v>
      </c>
      <c r="AK610">
        <v>0</v>
      </c>
      <c r="AL610">
        <v>0</v>
      </c>
      <c r="AM610">
        <v>2323.233642578125</v>
      </c>
      <c r="AN610">
        <v>40.687442779541016</v>
      </c>
      <c r="AO610" s="92"/>
      <c r="AP610" s="82" t="s">
        <v>331</v>
      </c>
      <c r="AQ610" s="82" t="s">
        <v>326</v>
      </c>
      <c r="AR610" s="82"/>
      <c r="AS610">
        <v>0</v>
      </c>
      <c r="AT610">
        <v>0</v>
      </c>
      <c r="AU610">
        <v>2025</v>
      </c>
      <c r="AY610">
        <v>0</v>
      </c>
      <c r="AZ610">
        <v>0</v>
      </c>
      <c r="BA610" s="82" t="s">
        <v>398</v>
      </c>
      <c r="BB610">
        <v>3092</v>
      </c>
      <c r="BC610">
        <v>57099.5234375</v>
      </c>
      <c r="BD610" s="92"/>
      <c r="BE610" s="92"/>
      <c r="BF610">
        <v>57099.5234375</v>
      </c>
      <c r="BG610">
        <v>0</v>
      </c>
      <c r="BH610">
        <v>0</v>
      </c>
      <c r="BI610" s="92"/>
      <c r="BJ610" s="92"/>
      <c r="BK610" s="92"/>
      <c r="BL610">
        <v>0</v>
      </c>
    </row>
    <row r="611" spans="1:64" x14ac:dyDescent="0.25">
      <c r="A611" s="82" t="s">
        <v>297</v>
      </c>
      <c r="B611" s="82" t="s">
        <v>397</v>
      </c>
      <c r="C611" s="82" t="s">
        <v>99</v>
      </c>
      <c r="D611" s="82" t="s">
        <v>305</v>
      </c>
      <c r="E611" s="82" t="s">
        <v>58</v>
      </c>
      <c r="F611" s="82" t="s">
        <v>333</v>
      </c>
      <c r="G611" s="82" t="s">
        <v>333</v>
      </c>
      <c r="H611">
        <v>6.5182104110717773</v>
      </c>
      <c r="I611">
        <v>57099.5234375</v>
      </c>
      <c r="J611">
        <v>6.5182104110717773</v>
      </c>
      <c r="K611" s="92"/>
      <c r="L611">
        <v>0</v>
      </c>
      <c r="M611" s="92"/>
      <c r="N611" s="92"/>
      <c r="O611" s="92"/>
      <c r="P611">
        <v>4969.2509765625</v>
      </c>
      <c r="Q611" s="92"/>
      <c r="R611" s="92"/>
      <c r="S611">
        <v>-1</v>
      </c>
      <c r="T611">
        <v>0</v>
      </c>
      <c r="U611" s="82" t="s">
        <v>328</v>
      </c>
      <c r="V611" s="92"/>
      <c r="W611">
        <v>57099.5234375</v>
      </c>
      <c r="X611" s="92"/>
      <c r="Y611">
        <v>0</v>
      </c>
      <c r="Z611">
        <v>2323.233642578125</v>
      </c>
      <c r="AA611">
        <v>2323.233642578125</v>
      </c>
      <c r="AB611">
        <v>0</v>
      </c>
      <c r="AC611">
        <v>-1</v>
      </c>
      <c r="AD611">
        <v>0</v>
      </c>
      <c r="AE611">
        <v>0</v>
      </c>
      <c r="AF611">
        <v>0</v>
      </c>
      <c r="AG611">
        <v>365</v>
      </c>
      <c r="AH611">
        <v>8760</v>
      </c>
      <c r="AI611">
        <v>1.1415524932090193E-4</v>
      </c>
      <c r="AJ611">
        <v>40.687442779541016</v>
      </c>
      <c r="AK611">
        <v>0</v>
      </c>
      <c r="AL611">
        <v>0</v>
      </c>
      <c r="AM611">
        <v>2323.233642578125</v>
      </c>
      <c r="AN611">
        <v>40.687442779541016</v>
      </c>
      <c r="AO611" s="92"/>
      <c r="AP611" s="82" t="s">
        <v>331</v>
      </c>
      <c r="AQ611" s="82" t="s">
        <v>326</v>
      </c>
      <c r="AR611" s="82"/>
      <c r="AS611">
        <v>0</v>
      </c>
      <c r="AT611">
        <v>0</v>
      </c>
      <c r="AU611">
        <v>2025</v>
      </c>
      <c r="AY611">
        <v>0</v>
      </c>
      <c r="AZ611">
        <v>0</v>
      </c>
      <c r="BA611" s="82" t="s">
        <v>398</v>
      </c>
      <c r="BB611">
        <v>3093</v>
      </c>
      <c r="BC611">
        <v>57099.5234375</v>
      </c>
      <c r="BD611" s="92"/>
      <c r="BE611" s="92"/>
      <c r="BF611">
        <v>57099.5234375</v>
      </c>
      <c r="BG611">
        <v>0</v>
      </c>
      <c r="BH611">
        <v>0</v>
      </c>
      <c r="BI611" s="92"/>
      <c r="BJ611" s="92"/>
      <c r="BK611" s="92"/>
      <c r="BL611">
        <v>0</v>
      </c>
    </row>
    <row r="612" spans="1:64" x14ac:dyDescent="0.25">
      <c r="A612" s="82" t="s">
        <v>297</v>
      </c>
      <c r="B612" s="82" t="s">
        <v>397</v>
      </c>
      <c r="C612" s="82" t="s">
        <v>99</v>
      </c>
      <c r="D612" s="82" t="s">
        <v>307</v>
      </c>
      <c r="E612" s="82" t="s">
        <v>60</v>
      </c>
      <c r="F612" s="82" t="s">
        <v>333</v>
      </c>
      <c r="G612" s="82" t="s">
        <v>333</v>
      </c>
      <c r="H612">
        <v>6.5182104110717773</v>
      </c>
      <c r="I612">
        <v>57099.5234375</v>
      </c>
      <c r="J612">
        <v>6.5182104110717773</v>
      </c>
      <c r="K612" s="92"/>
      <c r="L612">
        <v>0</v>
      </c>
      <c r="M612" s="92"/>
      <c r="N612" s="92"/>
      <c r="O612" s="92"/>
      <c r="P612">
        <v>4969.2509765625</v>
      </c>
      <c r="Q612" s="92"/>
      <c r="R612" s="92"/>
      <c r="S612">
        <v>-1</v>
      </c>
      <c r="T612">
        <v>0</v>
      </c>
      <c r="U612" s="82" t="s">
        <v>328</v>
      </c>
      <c r="V612" s="92"/>
      <c r="W612">
        <v>57099.5234375</v>
      </c>
      <c r="X612" s="92"/>
      <c r="Y612">
        <v>0</v>
      </c>
      <c r="Z612">
        <v>2323.233642578125</v>
      </c>
      <c r="AA612">
        <v>2323.233642578125</v>
      </c>
      <c r="AB612">
        <v>0</v>
      </c>
      <c r="AC612">
        <v>-1</v>
      </c>
      <c r="AD612">
        <v>0</v>
      </c>
      <c r="AE612">
        <v>0</v>
      </c>
      <c r="AF612">
        <v>0</v>
      </c>
      <c r="AG612">
        <v>365</v>
      </c>
      <c r="AH612">
        <v>8760</v>
      </c>
      <c r="AI612">
        <v>1.1415524932090193E-4</v>
      </c>
      <c r="AJ612">
        <v>40.687442779541016</v>
      </c>
      <c r="AK612">
        <v>0</v>
      </c>
      <c r="AL612">
        <v>0</v>
      </c>
      <c r="AM612">
        <v>2323.233642578125</v>
      </c>
      <c r="AN612">
        <v>40.687442779541016</v>
      </c>
      <c r="AO612" s="92"/>
      <c r="AP612" s="82" t="s">
        <v>331</v>
      </c>
      <c r="AQ612" s="82" t="s">
        <v>326</v>
      </c>
      <c r="AR612" s="82"/>
      <c r="AS612">
        <v>0</v>
      </c>
      <c r="AT612">
        <v>0</v>
      </c>
      <c r="AU612">
        <v>2025</v>
      </c>
      <c r="AY612">
        <v>0</v>
      </c>
      <c r="AZ612">
        <v>0</v>
      </c>
      <c r="BA612" s="82" t="s">
        <v>398</v>
      </c>
      <c r="BB612">
        <v>3094</v>
      </c>
      <c r="BC612">
        <v>57099.5234375</v>
      </c>
      <c r="BD612" s="92"/>
      <c r="BE612" s="92"/>
      <c r="BF612">
        <v>57099.5234375</v>
      </c>
      <c r="BG612">
        <v>0</v>
      </c>
      <c r="BH612">
        <v>0</v>
      </c>
      <c r="BI612" s="92"/>
      <c r="BJ612" s="92"/>
      <c r="BK612" s="92"/>
      <c r="BL612">
        <v>0</v>
      </c>
    </row>
    <row r="613" spans="1:64" x14ac:dyDescent="0.25">
      <c r="A613" s="82" t="s">
        <v>297</v>
      </c>
      <c r="B613" s="82" t="s">
        <v>397</v>
      </c>
      <c r="C613" s="82" t="s">
        <v>99</v>
      </c>
      <c r="D613" s="82" t="s">
        <v>308</v>
      </c>
      <c r="E613" s="82" t="s">
        <v>61</v>
      </c>
      <c r="F613" s="82" t="s">
        <v>333</v>
      </c>
      <c r="G613" s="82" t="s">
        <v>333</v>
      </c>
      <c r="H613">
        <v>6.5182104110717773</v>
      </c>
      <c r="I613">
        <v>57099.5234375</v>
      </c>
      <c r="J613">
        <v>6.5182104110717773</v>
      </c>
      <c r="K613" s="92"/>
      <c r="L613">
        <v>0</v>
      </c>
      <c r="M613" s="92"/>
      <c r="N613" s="92"/>
      <c r="O613" s="92"/>
      <c r="P613">
        <v>4969.2509765625</v>
      </c>
      <c r="Q613" s="92"/>
      <c r="R613" s="92"/>
      <c r="S613">
        <v>-1</v>
      </c>
      <c r="T613">
        <v>0</v>
      </c>
      <c r="U613" s="82" t="s">
        <v>328</v>
      </c>
      <c r="V613" s="92"/>
      <c r="W613">
        <v>57099.5234375</v>
      </c>
      <c r="X613" s="92"/>
      <c r="Y613">
        <v>0</v>
      </c>
      <c r="Z613">
        <v>2323.233642578125</v>
      </c>
      <c r="AA613">
        <v>2323.233642578125</v>
      </c>
      <c r="AB613">
        <v>0</v>
      </c>
      <c r="AC613">
        <v>-1</v>
      </c>
      <c r="AD613">
        <v>0</v>
      </c>
      <c r="AE613">
        <v>0</v>
      </c>
      <c r="AF613">
        <v>0</v>
      </c>
      <c r="AG613">
        <v>365</v>
      </c>
      <c r="AH613">
        <v>8760</v>
      </c>
      <c r="AI613">
        <v>1.1415524932090193E-4</v>
      </c>
      <c r="AJ613">
        <v>40.687442779541016</v>
      </c>
      <c r="AK613">
        <v>0</v>
      </c>
      <c r="AL613">
        <v>0</v>
      </c>
      <c r="AM613">
        <v>2323.233642578125</v>
      </c>
      <c r="AN613">
        <v>40.687442779541016</v>
      </c>
      <c r="AO613" s="92"/>
      <c r="AP613" s="82" t="s">
        <v>331</v>
      </c>
      <c r="AQ613" s="82" t="s">
        <v>326</v>
      </c>
      <c r="AR613" s="82"/>
      <c r="AS613">
        <v>0</v>
      </c>
      <c r="AT613">
        <v>0</v>
      </c>
      <c r="AU613">
        <v>2025</v>
      </c>
      <c r="AY613">
        <v>0</v>
      </c>
      <c r="AZ613">
        <v>0</v>
      </c>
      <c r="BA613" s="82" t="s">
        <v>398</v>
      </c>
      <c r="BB613">
        <v>3095</v>
      </c>
      <c r="BC613">
        <v>57099.5234375</v>
      </c>
      <c r="BD613" s="92"/>
      <c r="BE613" s="92"/>
      <c r="BF613">
        <v>57099.5234375</v>
      </c>
      <c r="BG613">
        <v>0</v>
      </c>
      <c r="BH613">
        <v>0</v>
      </c>
      <c r="BI613" s="92"/>
      <c r="BJ613" s="92"/>
      <c r="BK613" s="92"/>
      <c r="BL613">
        <v>0</v>
      </c>
    </row>
    <row r="614" spans="1:64" x14ac:dyDescent="0.25">
      <c r="A614" s="82" t="s">
        <v>297</v>
      </c>
      <c r="B614" s="82" t="s">
        <v>397</v>
      </c>
      <c r="C614" s="82" t="s">
        <v>99</v>
      </c>
      <c r="D614" s="82" t="s">
        <v>309</v>
      </c>
      <c r="E614" s="82" t="s">
        <v>310</v>
      </c>
      <c r="F614" s="82" t="s">
        <v>333</v>
      </c>
      <c r="G614" s="82" t="s">
        <v>333</v>
      </c>
      <c r="H614">
        <v>6.5182104110717773</v>
      </c>
      <c r="I614">
        <v>57099.5234375</v>
      </c>
      <c r="J614">
        <v>6.5182104110717773</v>
      </c>
      <c r="K614" s="92"/>
      <c r="L614">
        <v>0</v>
      </c>
      <c r="M614" s="92"/>
      <c r="N614" s="92"/>
      <c r="O614" s="92"/>
      <c r="P614">
        <v>4969.2509765625</v>
      </c>
      <c r="Q614" s="92"/>
      <c r="R614" s="92"/>
      <c r="S614">
        <v>-1</v>
      </c>
      <c r="T614">
        <v>0</v>
      </c>
      <c r="U614" s="82" t="s">
        <v>328</v>
      </c>
      <c r="V614" s="92"/>
      <c r="W614">
        <v>57099.5234375</v>
      </c>
      <c r="X614" s="92"/>
      <c r="Y614">
        <v>0</v>
      </c>
      <c r="Z614">
        <v>2323.233642578125</v>
      </c>
      <c r="AA614">
        <v>2323.233642578125</v>
      </c>
      <c r="AB614">
        <v>0</v>
      </c>
      <c r="AC614">
        <v>-1</v>
      </c>
      <c r="AD614">
        <v>0</v>
      </c>
      <c r="AE614">
        <v>0</v>
      </c>
      <c r="AF614">
        <v>0</v>
      </c>
      <c r="AG614">
        <v>365</v>
      </c>
      <c r="AH614">
        <v>8760</v>
      </c>
      <c r="AI614">
        <v>1.1415524932090193E-4</v>
      </c>
      <c r="AJ614">
        <v>40.687442779541016</v>
      </c>
      <c r="AK614">
        <v>0</v>
      </c>
      <c r="AL614">
        <v>0</v>
      </c>
      <c r="AM614">
        <v>2323.233642578125</v>
      </c>
      <c r="AN614">
        <v>40.687442779541016</v>
      </c>
      <c r="AO614" s="92"/>
      <c r="AP614" s="82" t="s">
        <v>331</v>
      </c>
      <c r="AQ614" s="82" t="s">
        <v>326</v>
      </c>
      <c r="AR614" s="82"/>
      <c r="AS614">
        <v>0</v>
      </c>
      <c r="AT614">
        <v>0</v>
      </c>
      <c r="AU614">
        <v>2025</v>
      </c>
      <c r="AY614">
        <v>0</v>
      </c>
      <c r="AZ614">
        <v>0</v>
      </c>
      <c r="BA614" s="82" t="s">
        <v>398</v>
      </c>
      <c r="BB614">
        <v>3096</v>
      </c>
      <c r="BC614">
        <v>57099.5234375</v>
      </c>
      <c r="BD614" s="92"/>
      <c r="BE614" s="92"/>
      <c r="BF614">
        <v>57099.5234375</v>
      </c>
      <c r="BG614">
        <v>0</v>
      </c>
      <c r="BH614">
        <v>0</v>
      </c>
      <c r="BI614" s="92"/>
      <c r="BJ614" s="92"/>
      <c r="BK614" s="92"/>
      <c r="BL614">
        <v>0</v>
      </c>
    </row>
    <row r="615" spans="1:64" x14ac:dyDescent="0.25">
      <c r="A615" s="82" t="s">
        <v>297</v>
      </c>
      <c r="B615" s="82" t="s">
        <v>397</v>
      </c>
      <c r="C615" s="82" t="s">
        <v>99</v>
      </c>
      <c r="D615" s="82" t="s">
        <v>313</v>
      </c>
      <c r="E615" s="82" t="s">
        <v>314</v>
      </c>
      <c r="F615" s="82" t="s">
        <v>333</v>
      </c>
      <c r="G615" s="82" t="s">
        <v>333</v>
      </c>
      <c r="H615">
        <v>6.5182104110717773</v>
      </c>
      <c r="I615">
        <v>57099.5234375</v>
      </c>
      <c r="J615">
        <v>6.5182104110717773</v>
      </c>
      <c r="K615" s="92"/>
      <c r="L615">
        <v>0</v>
      </c>
      <c r="M615" s="92"/>
      <c r="N615" s="92"/>
      <c r="O615" s="92"/>
      <c r="P615">
        <v>4969.2509765625</v>
      </c>
      <c r="Q615" s="92"/>
      <c r="R615" s="92"/>
      <c r="S615">
        <v>-1</v>
      </c>
      <c r="T615">
        <v>0</v>
      </c>
      <c r="U615" s="82" t="s">
        <v>328</v>
      </c>
      <c r="V615" s="92"/>
      <c r="W615">
        <v>57099.5234375</v>
      </c>
      <c r="X615" s="92"/>
      <c r="Y615">
        <v>0</v>
      </c>
      <c r="Z615">
        <v>2323.233642578125</v>
      </c>
      <c r="AA615">
        <v>2323.233642578125</v>
      </c>
      <c r="AB615">
        <v>0</v>
      </c>
      <c r="AC615">
        <v>-1</v>
      </c>
      <c r="AD615">
        <v>0</v>
      </c>
      <c r="AE615">
        <v>0</v>
      </c>
      <c r="AF615">
        <v>0</v>
      </c>
      <c r="AG615">
        <v>365</v>
      </c>
      <c r="AH615">
        <v>8760</v>
      </c>
      <c r="AI615">
        <v>1.1415524932090193E-4</v>
      </c>
      <c r="AJ615">
        <v>40.687442779541016</v>
      </c>
      <c r="AK615">
        <v>0</v>
      </c>
      <c r="AL615">
        <v>0</v>
      </c>
      <c r="AM615">
        <v>2323.233642578125</v>
      </c>
      <c r="AN615">
        <v>40.687442779541016</v>
      </c>
      <c r="AO615" s="92"/>
      <c r="AP615" s="82" t="s">
        <v>331</v>
      </c>
      <c r="AQ615" s="82" t="s">
        <v>326</v>
      </c>
      <c r="AR615" s="82"/>
      <c r="AS615">
        <v>0</v>
      </c>
      <c r="AT615">
        <v>0</v>
      </c>
      <c r="AU615">
        <v>2025</v>
      </c>
      <c r="AY615">
        <v>0</v>
      </c>
      <c r="AZ615">
        <v>0</v>
      </c>
      <c r="BA615" s="82" t="s">
        <v>398</v>
      </c>
      <c r="BB615">
        <v>3097</v>
      </c>
      <c r="BC615">
        <v>57099.5234375</v>
      </c>
      <c r="BD615" s="92"/>
      <c r="BE615" s="92"/>
      <c r="BF615">
        <v>57099.5234375</v>
      </c>
      <c r="BG615">
        <v>0</v>
      </c>
      <c r="BH615">
        <v>0</v>
      </c>
      <c r="BI615" s="92"/>
      <c r="BJ615" s="92"/>
      <c r="BK615" s="92"/>
      <c r="BL615">
        <v>0</v>
      </c>
    </row>
    <row r="616" spans="1:64" x14ac:dyDescent="0.25">
      <c r="A616" s="82" t="s">
        <v>297</v>
      </c>
      <c r="B616" s="82" t="s">
        <v>397</v>
      </c>
      <c r="C616" s="82" t="s">
        <v>99</v>
      </c>
      <c r="D616" s="82" t="s">
        <v>298</v>
      </c>
      <c r="E616" s="82" t="s">
        <v>55</v>
      </c>
      <c r="F616" s="82" t="s">
        <v>334</v>
      </c>
      <c r="G616" s="82" t="s">
        <v>334</v>
      </c>
      <c r="H616">
        <v>9.1309130191802979E-2</v>
      </c>
      <c r="I616">
        <v>799.86798095703125</v>
      </c>
      <c r="J616">
        <v>9.1309130191802979E-2</v>
      </c>
      <c r="K616" s="92"/>
      <c r="L616">
        <v>0</v>
      </c>
      <c r="M616" s="92"/>
      <c r="N616" s="92"/>
      <c r="O616" s="92"/>
      <c r="P616">
        <v>566.44097900390625</v>
      </c>
      <c r="Q616" s="92"/>
      <c r="R616" s="92"/>
      <c r="S616">
        <v>-1</v>
      </c>
      <c r="T616">
        <v>0</v>
      </c>
      <c r="U616" s="82" t="s">
        <v>328</v>
      </c>
      <c r="V616" s="92"/>
      <c r="W616">
        <v>799.86798095703125</v>
      </c>
      <c r="X616" s="92"/>
      <c r="Y616">
        <v>0</v>
      </c>
      <c r="Z616">
        <v>34.01849365234375</v>
      </c>
      <c r="AA616">
        <v>34.01849365234375</v>
      </c>
      <c r="AB616">
        <v>0</v>
      </c>
      <c r="AC616">
        <v>-1</v>
      </c>
      <c r="AD616">
        <v>0</v>
      </c>
      <c r="AE616">
        <v>0</v>
      </c>
      <c r="AF616">
        <v>0</v>
      </c>
      <c r="AG616">
        <v>365</v>
      </c>
      <c r="AH616">
        <v>8760</v>
      </c>
      <c r="AI616">
        <v>1.1415524932090193E-4</v>
      </c>
      <c r="AJ616">
        <v>42.530136108398438</v>
      </c>
      <c r="AK616">
        <v>0</v>
      </c>
      <c r="AL616">
        <v>0</v>
      </c>
      <c r="AM616">
        <v>34.01849365234375</v>
      </c>
      <c r="AN616">
        <v>42.530136108398438</v>
      </c>
      <c r="AO616" s="92"/>
      <c r="AP616" s="82" t="s">
        <v>331</v>
      </c>
      <c r="AQ616" s="82" t="s">
        <v>326</v>
      </c>
      <c r="AR616" s="82"/>
      <c r="AS616">
        <v>0</v>
      </c>
      <c r="AT616">
        <v>0</v>
      </c>
      <c r="AU616">
        <v>2025</v>
      </c>
      <c r="AY616">
        <v>0</v>
      </c>
      <c r="AZ616">
        <v>0</v>
      </c>
      <c r="BA616" s="82" t="s">
        <v>398</v>
      </c>
      <c r="BB616">
        <v>3098</v>
      </c>
      <c r="BC616">
        <v>799.86798095703125</v>
      </c>
      <c r="BD616" s="92"/>
      <c r="BE616" s="92"/>
      <c r="BF616">
        <v>799.86798095703125</v>
      </c>
      <c r="BG616">
        <v>0</v>
      </c>
      <c r="BH616">
        <v>0</v>
      </c>
      <c r="BI616" s="92"/>
      <c r="BJ616" s="92"/>
      <c r="BK616" s="92"/>
      <c r="BL616">
        <v>0</v>
      </c>
    </row>
    <row r="617" spans="1:64" x14ac:dyDescent="0.25">
      <c r="A617" s="82" t="s">
        <v>297</v>
      </c>
      <c r="B617" s="82" t="s">
        <v>397</v>
      </c>
      <c r="C617" s="82" t="s">
        <v>99</v>
      </c>
      <c r="D617" s="82" t="s">
        <v>303</v>
      </c>
      <c r="E617" s="82" t="s">
        <v>304</v>
      </c>
      <c r="F617" s="82" t="s">
        <v>334</v>
      </c>
      <c r="G617" s="82" t="s">
        <v>334</v>
      </c>
      <c r="H617">
        <v>9.1309130191802979E-2</v>
      </c>
      <c r="I617">
        <v>799.86798095703125</v>
      </c>
      <c r="J617">
        <v>9.1309130191802979E-2</v>
      </c>
      <c r="K617" s="92"/>
      <c r="L617">
        <v>0</v>
      </c>
      <c r="M617" s="92"/>
      <c r="N617" s="92"/>
      <c r="O617" s="92"/>
      <c r="P617">
        <v>566.44097900390625</v>
      </c>
      <c r="Q617" s="92"/>
      <c r="R617" s="92"/>
      <c r="S617">
        <v>-1</v>
      </c>
      <c r="T617">
        <v>0</v>
      </c>
      <c r="U617" s="82" t="s">
        <v>328</v>
      </c>
      <c r="V617" s="92"/>
      <c r="W617">
        <v>799.86798095703125</v>
      </c>
      <c r="X617" s="92"/>
      <c r="Y617">
        <v>0</v>
      </c>
      <c r="Z617">
        <v>34.01849365234375</v>
      </c>
      <c r="AA617">
        <v>34.01849365234375</v>
      </c>
      <c r="AB617">
        <v>0</v>
      </c>
      <c r="AC617">
        <v>-1</v>
      </c>
      <c r="AD617">
        <v>0</v>
      </c>
      <c r="AE617">
        <v>0</v>
      </c>
      <c r="AF617">
        <v>0</v>
      </c>
      <c r="AG617">
        <v>365</v>
      </c>
      <c r="AH617">
        <v>8760</v>
      </c>
      <c r="AI617">
        <v>1.1415524932090193E-4</v>
      </c>
      <c r="AJ617">
        <v>42.530136108398438</v>
      </c>
      <c r="AK617">
        <v>0</v>
      </c>
      <c r="AL617">
        <v>0</v>
      </c>
      <c r="AM617">
        <v>34.01849365234375</v>
      </c>
      <c r="AN617">
        <v>42.530136108398438</v>
      </c>
      <c r="AO617" s="92"/>
      <c r="AP617" s="82" t="s">
        <v>331</v>
      </c>
      <c r="AQ617" s="82" t="s">
        <v>326</v>
      </c>
      <c r="AR617" s="82"/>
      <c r="AS617">
        <v>0</v>
      </c>
      <c r="AT617">
        <v>0</v>
      </c>
      <c r="AU617">
        <v>2025</v>
      </c>
      <c r="AY617">
        <v>0</v>
      </c>
      <c r="AZ617">
        <v>0</v>
      </c>
      <c r="BA617" s="82" t="s">
        <v>398</v>
      </c>
      <c r="BB617">
        <v>3099</v>
      </c>
      <c r="BC617">
        <v>799.86798095703125</v>
      </c>
      <c r="BD617" s="92"/>
      <c r="BE617" s="92"/>
      <c r="BF617">
        <v>799.86798095703125</v>
      </c>
      <c r="BG617">
        <v>0</v>
      </c>
      <c r="BH617">
        <v>0</v>
      </c>
      <c r="BI617" s="92"/>
      <c r="BJ617" s="92"/>
      <c r="BK617" s="92"/>
      <c r="BL617">
        <v>0</v>
      </c>
    </row>
    <row r="618" spans="1:64" x14ac:dyDescent="0.25">
      <c r="A618" s="82" t="s">
        <v>297</v>
      </c>
      <c r="B618" s="82" t="s">
        <v>397</v>
      </c>
      <c r="C618" s="82" t="s">
        <v>99</v>
      </c>
      <c r="D618" s="82" t="s">
        <v>305</v>
      </c>
      <c r="E618" s="82" t="s">
        <v>58</v>
      </c>
      <c r="F618" s="82" t="s">
        <v>334</v>
      </c>
      <c r="G618" s="82" t="s">
        <v>334</v>
      </c>
      <c r="H618">
        <v>9.1309130191802979E-2</v>
      </c>
      <c r="I618">
        <v>799.86798095703125</v>
      </c>
      <c r="J618">
        <v>9.1309130191802979E-2</v>
      </c>
      <c r="K618" s="92"/>
      <c r="L618">
        <v>0</v>
      </c>
      <c r="M618" s="92"/>
      <c r="N618" s="92"/>
      <c r="O618" s="92"/>
      <c r="P618">
        <v>566.44097900390625</v>
      </c>
      <c r="Q618" s="92"/>
      <c r="R618" s="92"/>
      <c r="S618">
        <v>-1</v>
      </c>
      <c r="T618">
        <v>0</v>
      </c>
      <c r="U618" s="82" t="s">
        <v>328</v>
      </c>
      <c r="V618" s="92"/>
      <c r="W618">
        <v>799.86798095703125</v>
      </c>
      <c r="X618" s="92"/>
      <c r="Y618">
        <v>0</v>
      </c>
      <c r="Z618">
        <v>34.01849365234375</v>
      </c>
      <c r="AA618">
        <v>34.01849365234375</v>
      </c>
      <c r="AB618">
        <v>0</v>
      </c>
      <c r="AC618">
        <v>-1</v>
      </c>
      <c r="AD618">
        <v>0</v>
      </c>
      <c r="AE618">
        <v>0</v>
      </c>
      <c r="AF618">
        <v>0</v>
      </c>
      <c r="AG618">
        <v>365</v>
      </c>
      <c r="AH618">
        <v>8760</v>
      </c>
      <c r="AI618">
        <v>1.1415524932090193E-4</v>
      </c>
      <c r="AJ618">
        <v>42.530136108398438</v>
      </c>
      <c r="AK618">
        <v>0</v>
      </c>
      <c r="AL618">
        <v>0</v>
      </c>
      <c r="AM618">
        <v>34.01849365234375</v>
      </c>
      <c r="AN618">
        <v>42.530136108398438</v>
      </c>
      <c r="AO618" s="92"/>
      <c r="AP618" s="82" t="s">
        <v>331</v>
      </c>
      <c r="AQ618" s="82" t="s">
        <v>326</v>
      </c>
      <c r="AR618" s="82"/>
      <c r="AS618">
        <v>0</v>
      </c>
      <c r="AT618">
        <v>0</v>
      </c>
      <c r="AU618">
        <v>2025</v>
      </c>
      <c r="AY618">
        <v>0</v>
      </c>
      <c r="AZ618">
        <v>0</v>
      </c>
      <c r="BA618" s="82" t="s">
        <v>398</v>
      </c>
      <c r="BB618">
        <v>3100</v>
      </c>
      <c r="BC618">
        <v>799.86798095703125</v>
      </c>
      <c r="BD618" s="92"/>
      <c r="BE618" s="92"/>
      <c r="BF618">
        <v>799.86798095703125</v>
      </c>
      <c r="BG618">
        <v>0</v>
      </c>
      <c r="BH618">
        <v>0</v>
      </c>
      <c r="BI618" s="92"/>
      <c r="BJ618" s="92"/>
      <c r="BK618" s="92"/>
      <c r="BL618">
        <v>0</v>
      </c>
    </row>
    <row r="619" spans="1:64" x14ac:dyDescent="0.25">
      <c r="A619" s="82" t="s">
        <v>297</v>
      </c>
      <c r="B619" s="82" t="s">
        <v>397</v>
      </c>
      <c r="C619" s="82" t="s">
        <v>99</v>
      </c>
      <c r="D619" s="82" t="s">
        <v>306</v>
      </c>
      <c r="E619" s="82" t="s">
        <v>59</v>
      </c>
      <c r="F619" s="82" t="s">
        <v>334</v>
      </c>
      <c r="G619" s="82" t="s">
        <v>334</v>
      </c>
      <c r="H619">
        <v>9.1309130191802979E-2</v>
      </c>
      <c r="I619">
        <v>799.86798095703125</v>
      </c>
      <c r="J619">
        <v>9.1309130191802979E-2</v>
      </c>
      <c r="K619" s="92"/>
      <c r="L619">
        <v>0</v>
      </c>
      <c r="M619" s="92"/>
      <c r="N619" s="92"/>
      <c r="O619" s="92"/>
      <c r="P619">
        <v>566.44097900390625</v>
      </c>
      <c r="Q619" s="92"/>
      <c r="R619" s="92"/>
      <c r="S619">
        <v>-1</v>
      </c>
      <c r="T619">
        <v>0</v>
      </c>
      <c r="U619" s="82" t="s">
        <v>328</v>
      </c>
      <c r="V619" s="92"/>
      <c r="W619">
        <v>799.86798095703125</v>
      </c>
      <c r="X619" s="92"/>
      <c r="Y619">
        <v>0</v>
      </c>
      <c r="Z619">
        <v>34.01849365234375</v>
      </c>
      <c r="AA619">
        <v>34.01849365234375</v>
      </c>
      <c r="AB619">
        <v>0</v>
      </c>
      <c r="AC619">
        <v>-1</v>
      </c>
      <c r="AD619">
        <v>0</v>
      </c>
      <c r="AE619">
        <v>0</v>
      </c>
      <c r="AF619">
        <v>0</v>
      </c>
      <c r="AG619">
        <v>365</v>
      </c>
      <c r="AH619">
        <v>8760</v>
      </c>
      <c r="AI619">
        <v>1.1415524932090193E-4</v>
      </c>
      <c r="AJ619">
        <v>42.530136108398438</v>
      </c>
      <c r="AK619">
        <v>0</v>
      </c>
      <c r="AL619">
        <v>0</v>
      </c>
      <c r="AM619">
        <v>34.01849365234375</v>
      </c>
      <c r="AN619">
        <v>42.530136108398438</v>
      </c>
      <c r="AO619" s="92"/>
      <c r="AP619" s="82" t="s">
        <v>331</v>
      </c>
      <c r="AQ619" s="82" t="s">
        <v>326</v>
      </c>
      <c r="AR619" s="82"/>
      <c r="AS619">
        <v>0</v>
      </c>
      <c r="AT619">
        <v>0</v>
      </c>
      <c r="AU619">
        <v>2025</v>
      </c>
      <c r="AY619">
        <v>0</v>
      </c>
      <c r="AZ619">
        <v>0</v>
      </c>
      <c r="BA619" s="82" t="s">
        <v>398</v>
      </c>
      <c r="BB619">
        <v>3101</v>
      </c>
      <c r="BC619">
        <v>799.86798095703125</v>
      </c>
      <c r="BD619" s="92"/>
      <c r="BE619" s="92"/>
      <c r="BF619">
        <v>799.86798095703125</v>
      </c>
      <c r="BG619">
        <v>0</v>
      </c>
      <c r="BH619">
        <v>0</v>
      </c>
      <c r="BI619" s="92"/>
      <c r="BJ619" s="92"/>
      <c r="BK619" s="92"/>
      <c r="BL619">
        <v>0</v>
      </c>
    </row>
    <row r="620" spans="1:64" x14ac:dyDescent="0.25">
      <c r="A620" s="82" t="s">
        <v>297</v>
      </c>
      <c r="B620" s="82" t="s">
        <v>397</v>
      </c>
      <c r="C620" s="82" t="s">
        <v>99</v>
      </c>
      <c r="D620" s="82" t="s">
        <v>307</v>
      </c>
      <c r="E620" s="82" t="s">
        <v>60</v>
      </c>
      <c r="F620" s="82" t="s">
        <v>334</v>
      </c>
      <c r="G620" s="82" t="s">
        <v>334</v>
      </c>
      <c r="H620">
        <v>9.1309130191802979E-2</v>
      </c>
      <c r="I620">
        <v>799.86798095703125</v>
      </c>
      <c r="J620">
        <v>9.1309130191802979E-2</v>
      </c>
      <c r="K620" s="92"/>
      <c r="L620">
        <v>0</v>
      </c>
      <c r="M620" s="92"/>
      <c r="N620" s="92"/>
      <c r="O620" s="92"/>
      <c r="P620">
        <v>566.44097900390625</v>
      </c>
      <c r="Q620" s="92"/>
      <c r="R620" s="92"/>
      <c r="S620">
        <v>-1</v>
      </c>
      <c r="T620">
        <v>0</v>
      </c>
      <c r="U620" s="82" t="s">
        <v>328</v>
      </c>
      <c r="V620" s="92"/>
      <c r="W620">
        <v>799.86798095703125</v>
      </c>
      <c r="X620" s="92"/>
      <c r="Y620">
        <v>0</v>
      </c>
      <c r="Z620">
        <v>34.01849365234375</v>
      </c>
      <c r="AA620">
        <v>34.01849365234375</v>
      </c>
      <c r="AB620">
        <v>0</v>
      </c>
      <c r="AC620">
        <v>-1</v>
      </c>
      <c r="AD620">
        <v>0</v>
      </c>
      <c r="AE620">
        <v>0</v>
      </c>
      <c r="AF620">
        <v>0</v>
      </c>
      <c r="AG620">
        <v>365</v>
      </c>
      <c r="AH620">
        <v>8760</v>
      </c>
      <c r="AI620">
        <v>1.1415524932090193E-4</v>
      </c>
      <c r="AJ620">
        <v>42.530136108398438</v>
      </c>
      <c r="AK620">
        <v>0</v>
      </c>
      <c r="AL620">
        <v>0</v>
      </c>
      <c r="AM620">
        <v>34.01849365234375</v>
      </c>
      <c r="AN620">
        <v>42.530136108398438</v>
      </c>
      <c r="AO620" s="92"/>
      <c r="AP620" s="82" t="s">
        <v>331</v>
      </c>
      <c r="AQ620" s="82" t="s">
        <v>326</v>
      </c>
      <c r="AR620" s="82"/>
      <c r="AS620">
        <v>0</v>
      </c>
      <c r="AT620">
        <v>0</v>
      </c>
      <c r="AU620">
        <v>2025</v>
      </c>
      <c r="AY620">
        <v>0</v>
      </c>
      <c r="AZ620">
        <v>0</v>
      </c>
      <c r="BA620" s="82" t="s">
        <v>398</v>
      </c>
      <c r="BB620">
        <v>3102</v>
      </c>
      <c r="BC620">
        <v>799.86798095703125</v>
      </c>
      <c r="BD620" s="92"/>
      <c r="BE620" s="92"/>
      <c r="BF620">
        <v>799.86798095703125</v>
      </c>
      <c r="BG620">
        <v>0</v>
      </c>
      <c r="BH620">
        <v>0</v>
      </c>
      <c r="BI620" s="92"/>
      <c r="BJ620" s="92"/>
      <c r="BK620" s="92"/>
      <c r="BL620">
        <v>0</v>
      </c>
    </row>
    <row r="621" spans="1:64" x14ac:dyDescent="0.25">
      <c r="A621" s="82" t="s">
        <v>297</v>
      </c>
      <c r="B621" s="82" t="s">
        <v>397</v>
      </c>
      <c r="C621" s="82" t="s">
        <v>99</v>
      </c>
      <c r="D621" s="82" t="s">
        <v>308</v>
      </c>
      <c r="E621" s="82" t="s">
        <v>61</v>
      </c>
      <c r="F621" s="82" t="s">
        <v>334</v>
      </c>
      <c r="G621" s="82" t="s">
        <v>334</v>
      </c>
      <c r="H621">
        <v>9.1309130191802979E-2</v>
      </c>
      <c r="I621">
        <v>799.86798095703125</v>
      </c>
      <c r="J621">
        <v>9.1309130191802979E-2</v>
      </c>
      <c r="K621" s="92"/>
      <c r="L621">
        <v>0</v>
      </c>
      <c r="M621" s="92"/>
      <c r="N621" s="92"/>
      <c r="O621" s="92"/>
      <c r="P621">
        <v>566.44097900390625</v>
      </c>
      <c r="Q621" s="92"/>
      <c r="R621" s="92"/>
      <c r="S621">
        <v>-1</v>
      </c>
      <c r="T621">
        <v>0</v>
      </c>
      <c r="U621" s="82" t="s">
        <v>328</v>
      </c>
      <c r="V621" s="92"/>
      <c r="W621">
        <v>799.86798095703125</v>
      </c>
      <c r="X621" s="92"/>
      <c r="Y621">
        <v>0</v>
      </c>
      <c r="Z621">
        <v>34.01849365234375</v>
      </c>
      <c r="AA621">
        <v>34.01849365234375</v>
      </c>
      <c r="AB621">
        <v>0</v>
      </c>
      <c r="AC621">
        <v>-1</v>
      </c>
      <c r="AD621">
        <v>0</v>
      </c>
      <c r="AE621">
        <v>0</v>
      </c>
      <c r="AF621">
        <v>0</v>
      </c>
      <c r="AG621">
        <v>365</v>
      </c>
      <c r="AH621">
        <v>8760</v>
      </c>
      <c r="AI621">
        <v>1.1415524932090193E-4</v>
      </c>
      <c r="AJ621">
        <v>42.530136108398438</v>
      </c>
      <c r="AK621">
        <v>0</v>
      </c>
      <c r="AL621">
        <v>0</v>
      </c>
      <c r="AM621">
        <v>34.01849365234375</v>
      </c>
      <c r="AN621">
        <v>42.530136108398438</v>
      </c>
      <c r="AO621" s="92"/>
      <c r="AP621" s="82" t="s">
        <v>331</v>
      </c>
      <c r="AQ621" s="82" t="s">
        <v>326</v>
      </c>
      <c r="AR621" s="82"/>
      <c r="AS621">
        <v>0</v>
      </c>
      <c r="AT621">
        <v>0</v>
      </c>
      <c r="AU621">
        <v>2025</v>
      </c>
      <c r="AY621">
        <v>0</v>
      </c>
      <c r="AZ621">
        <v>0</v>
      </c>
      <c r="BA621" s="82" t="s">
        <v>398</v>
      </c>
      <c r="BB621">
        <v>3103</v>
      </c>
      <c r="BC621">
        <v>799.86798095703125</v>
      </c>
      <c r="BD621" s="92"/>
      <c r="BE621" s="92"/>
      <c r="BF621">
        <v>799.86798095703125</v>
      </c>
      <c r="BG621">
        <v>0</v>
      </c>
      <c r="BH621">
        <v>0</v>
      </c>
      <c r="BI621" s="92"/>
      <c r="BJ621" s="92"/>
      <c r="BK621" s="92"/>
      <c r="BL621">
        <v>0</v>
      </c>
    </row>
    <row r="622" spans="1:64" x14ac:dyDescent="0.25">
      <c r="A622" s="82" t="s">
        <v>297</v>
      </c>
      <c r="B622" s="82" t="s">
        <v>397</v>
      </c>
      <c r="C622" s="82" t="s">
        <v>99</v>
      </c>
      <c r="D622" s="82" t="s">
        <v>309</v>
      </c>
      <c r="E622" s="82" t="s">
        <v>310</v>
      </c>
      <c r="F622" s="82" t="s">
        <v>334</v>
      </c>
      <c r="G622" s="82" t="s">
        <v>334</v>
      </c>
      <c r="H622">
        <v>9.1309130191802979E-2</v>
      </c>
      <c r="I622">
        <v>799.86798095703125</v>
      </c>
      <c r="J622">
        <v>9.1309130191802979E-2</v>
      </c>
      <c r="K622" s="92"/>
      <c r="L622">
        <v>0</v>
      </c>
      <c r="M622" s="92"/>
      <c r="N622" s="92"/>
      <c r="O622" s="92"/>
      <c r="P622">
        <v>566.44097900390625</v>
      </c>
      <c r="Q622" s="92"/>
      <c r="R622" s="92"/>
      <c r="S622">
        <v>-1</v>
      </c>
      <c r="T622">
        <v>0</v>
      </c>
      <c r="U622" s="82" t="s">
        <v>328</v>
      </c>
      <c r="V622" s="92"/>
      <c r="W622">
        <v>799.86798095703125</v>
      </c>
      <c r="X622" s="92"/>
      <c r="Y622">
        <v>0</v>
      </c>
      <c r="Z622">
        <v>34.01849365234375</v>
      </c>
      <c r="AA622">
        <v>34.01849365234375</v>
      </c>
      <c r="AB622">
        <v>0</v>
      </c>
      <c r="AC622">
        <v>-1</v>
      </c>
      <c r="AD622">
        <v>0</v>
      </c>
      <c r="AE622">
        <v>0</v>
      </c>
      <c r="AF622">
        <v>0</v>
      </c>
      <c r="AG622">
        <v>365</v>
      </c>
      <c r="AH622">
        <v>8760</v>
      </c>
      <c r="AI622">
        <v>1.1415524932090193E-4</v>
      </c>
      <c r="AJ622">
        <v>42.530136108398438</v>
      </c>
      <c r="AK622">
        <v>0</v>
      </c>
      <c r="AL622">
        <v>0</v>
      </c>
      <c r="AM622">
        <v>34.01849365234375</v>
      </c>
      <c r="AN622">
        <v>42.530136108398438</v>
      </c>
      <c r="AO622" s="92"/>
      <c r="AP622" s="82" t="s">
        <v>331</v>
      </c>
      <c r="AQ622" s="82" t="s">
        <v>326</v>
      </c>
      <c r="AR622" s="82"/>
      <c r="AS622">
        <v>0</v>
      </c>
      <c r="AT622">
        <v>0</v>
      </c>
      <c r="AU622">
        <v>2025</v>
      </c>
      <c r="AY622">
        <v>0</v>
      </c>
      <c r="AZ622">
        <v>0</v>
      </c>
      <c r="BA622" s="82" t="s">
        <v>398</v>
      </c>
      <c r="BB622">
        <v>3104</v>
      </c>
      <c r="BC622">
        <v>799.86798095703125</v>
      </c>
      <c r="BD622" s="92"/>
      <c r="BE622" s="92"/>
      <c r="BF622">
        <v>799.86798095703125</v>
      </c>
      <c r="BG622">
        <v>0</v>
      </c>
      <c r="BH622">
        <v>0</v>
      </c>
      <c r="BI622" s="92"/>
      <c r="BJ622" s="92"/>
      <c r="BK622" s="92"/>
      <c r="BL622">
        <v>0</v>
      </c>
    </row>
    <row r="623" spans="1:64" x14ac:dyDescent="0.25">
      <c r="A623" s="82" t="s">
        <v>297</v>
      </c>
      <c r="B623" s="82" t="s">
        <v>397</v>
      </c>
      <c r="C623" s="82" t="s">
        <v>99</v>
      </c>
      <c r="D623" s="82" t="s">
        <v>311</v>
      </c>
      <c r="E623" s="82" t="s">
        <v>312</v>
      </c>
      <c r="F623" s="82" t="s">
        <v>334</v>
      </c>
      <c r="G623" s="82" t="s">
        <v>334</v>
      </c>
      <c r="H623">
        <v>9.1309130191802979E-2</v>
      </c>
      <c r="I623">
        <v>799.86798095703125</v>
      </c>
      <c r="J623">
        <v>9.1309130191802979E-2</v>
      </c>
      <c r="K623" s="92"/>
      <c r="L623">
        <v>0</v>
      </c>
      <c r="M623" s="92"/>
      <c r="N623" s="92"/>
      <c r="O623" s="92"/>
      <c r="P623">
        <v>566.44097900390625</v>
      </c>
      <c r="Q623" s="92"/>
      <c r="R623" s="92"/>
      <c r="S623">
        <v>-1</v>
      </c>
      <c r="T623">
        <v>0</v>
      </c>
      <c r="U623" s="82" t="s">
        <v>328</v>
      </c>
      <c r="V623" s="92"/>
      <c r="W623">
        <v>799.86798095703125</v>
      </c>
      <c r="X623" s="92"/>
      <c r="Y623">
        <v>0</v>
      </c>
      <c r="Z623">
        <v>34.01849365234375</v>
      </c>
      <c r="AA623">
        <v>34.01849365234375</v>
      </c>
      <c r="AB623">
        <v>0</v>
      </c>
      <c r="AC623">
        <v>-1</v>
      </c>
      <c r="AD623">
        <v>0</v>
      </c>
      <c r="AE623">
        <v>0</v>
      </c>
      <c r="AF623">
        <v>0</v>
      </c>
      <c r="AG623">
        <v>365</v>
      </c>
      <c r="AH623">
        <v>8760</v>
      </c>
      <c r="AI623">
        <v>1.1415524932090193E-4</v>
      </c>
      <c r="AJ623">
        <v>42.530136108398438</v>
      </c>
      <c r="AK623">
        <v>0</v>
      </c>
      <c r="AL623">
        <v>0</v>
      </c>
      <c r="AM623">
        <v>34.01849365234375</v>
      </c>
      <c r="AN623">
        <v>42.530136108398438</v>
      </c>
      <c r="AO623" s="92"/>
      <c r="AP623" s="82" t="s">
        <v>331</v>
      </c>
      <c r="AQ623" s="82" t="s">
        <v>326</v>
      </c>
      <c r="AR623" s="82"/>
      <c r="AS623">
        <v>0</v>
      </c>
      <c r="AT623">
        <v>0</v>
      </c>
      <c r="AU623">
        <v>2025</v>
      </c>
      <c r="AY623">
        <v>0</v>
      </c>
      <c r="AZ623">
        <v>0</v>
      </c>
      <c r="BA623" s="82" t="s">
        <v>398</v>
      </c>
      <c r="BB623">
        <v>3105</v>
      </c>
      <c r="BC623">
        <v>799.86798095703125</v>
      </c>
      <c r="BD623" s="92"/>
      <c r="BE623" s="92"/>
      <c r="BF623">
        <v>799.86798095703125</v>
      </c>
      <c r="BG623">
        <v>0</v>
      </c>
      <c r="BH623">
        <v>0</v>
      </c>
      <c r="BI623" s="92"/>
      <c r="BJ623" s="92"/>
      <c r="BK623" s="92"/>
      <c r="BL623">
        <v>0</v>
      </c>
    </row>
    <row r="624" spans="1:64" x14ac:dyDescent="0.25">
      <c r="A624" s="82" t="s">
        <v>297</v>
      </c>
      <c r="B624" s="82" t="s">
        <v>397</v>
      </c>
      <c r="C624" s="82" t="s">
        <v>99</v>
      </c>
      <c r="D624" s="82" t="s">
        <v>313</v>
      </c>
      <c r="E624" s="82" t="s">
        <v>314</v>
      </c>
      <c r="F624" s="82" t="s">
        <v>334</v>
      </c>
      <c r="G624" s="82" t="s">
        <v>334</v>
      </c>
      <c r="H624">
        <v>9.1309130191802979E-2</v>
      </c>
      <c r="I624">
        <v>799.86798095703125</v>
      </c>
      <c r="J624">
        <v>9.1309130191802979E-2</v>
      </c>
      <c r="K624" s="92"/>
      <c r="L624">
        <v>0</v>
      </c>
      <c r="M624" s="92"/>
      <c r="N624" s="92"/>
      <c r="O624" s="92"/>
      <c r="P624">
        <v>566.44097900390625</v>
      </c>
      <c r="Q624" s="92"/>
      <c r="R624" s="92"/>
      <c r="S624">
        <v>-1</v>
      </c>
      <c r="T624">
        <v>0</v>
      </c>
      <c r="U624" s="82" t="s">
        <v>328</v>
      </c>
      <c r="V624" s="92"/>
      <c r="W624">
        <v>799.86798095703125</v>
      </c>
      <c r="X624" s="92"/>
      <c r="Y624">
        <v>0</v>
      </c>
      <c r="Z624">
        <v>34.01849365234375</v>
      </c>
      <c r="AA624">
        <v>34.01849365234375</v>
      </c>
      <c r="AB624">
        <v>0</v>
      </c>
      <c r="AC624">
        <v>-1</v>
      </c>
      <c r="AD624">
        <v>0</v>
      </c>
      <c r="AE624">
        <v>0</v>
      </c>
      <c r="AF624">
        <v>0</v>
      </c>
      <c r="AG624">
        <v>365</v>
      </c>
      <c r="AH624">
        <v>8760</v>
      </c>
      <c r="AI624">
        <v>1.1415524932090193E-4</v>
      </c>
      <c r="AJ624">
        <v>42.530136108398438</v>
      </c>
      <c r="AK624">
        <v>0</v>
      </c>
      <c r="AL624">
        <v>0</v>
      </c>
      <c r="AM624">
        <v>34.01849365234375</v>
      </c>
      <c r="AN624">
        <v>42.530136108398438</v>
      </c>
      <c r="AO624" s="92"/>
      <c r="AP624" s="82" t="s">
        <v>331</v>
      </c>
      <c r="AQ624" s="82" t="s">
        <v>326</v>
      </c>
      <c r="AR624" s="82"/>
      <c r="AS624">
        <v>0</v>
      </c>
      <c r="AT624">
        <v>0</v>
      </c>
      <c r="AU624">
        <v>2025</v>
      </c>
      <c r="AY624">
        <v>0</v>
      </c>
      <c r="AZ624">
        <v>0</v>
      </c>
      <c r="BA624" s="82" t="s">
        <v>398</v>
      </c>
      <c r="BB624">
        <v>3106</v>
      </c>
      <c r="BC624">
        <v>799.86798095703125</v>
      </c>
      <c r="BD624" s="92"/>
      <c r="BE624" s="92"/>
      <c r="BF624">
        <v>799.86798095703125</v>
      </c>
      <c r="BG624">
        <v>0</v>
      </c>
      <c r="BH624">
        <v>0</v>
      </c>
      <c r="BI624" s="92"/>
      <c r="BJ624" s="92"/>
      <c r="BK624" s="92"/>
      <c r="BL624">
        <v>0</v>
      </c>
    </row>
    <row r="625" spans="1:64" x14ac:dyDescent="0.25">
      <c r="A625" s="82" t="s">
        <v>297</v>
      </c>
      <c r="B625" s="82" t="s">
        <v>397</v>
      </c>
      <c r="C625" s="82" t="s">
        <v>99</v>
      </c>
      <c r="D625" s="82" t="s">
        <v>298</v>
      </c>
      <c r="E625" s="82" t="s">
        <v>55</v>
      </c>
      <c r="F625" s="82" t="s">
        <v>335</v>
      </c>
      <c r="G625" s="82" t="s">
        <v>335</v>
      </c>
      <c r="H625">
        <v>0</v>
      </c>
      <c r="I625">
        <v>0</v>
      </c>
      <c r="J625">
        <v>0</v>
      </c>
      <c r="K625" s="92"/>
      <c r="L625">
        <v>0</v>
      </c>
      <c r="M625" s="92"/>
      <c r="N625" s="92"/>
      <c r="O625" s="92"/>
      <c r="P625">
        <v>0</v>
      </c>
      <c r="Q625" s="92"/>
      <c r="R625" s="92"/>
      <c r="S625">
        <v>-1</v>
      </c>
      <c r="T625">
        <v>0</v>
      </c>
      <c r="U625" s="82" t="s">
        <v>328</v>
      </c>
      <c r="V625" s="92"/>
      <c r="W625">
        <v>0</v>
      </c>
      <c r="X625" s="92"/>
      <c r="Y625">
        <v>0</v>
      </c>
      <c r="Z625">
        <v>0</v>
      </c>
      <c r="AA625">
        <v>0</v>
      </c>
      <c r="AB625">
        <v>0</v>
      </c>
      <c r="AC625">
        <v>-1</v>
      </c>
      <c r="AD625">
        <v>0</v>
      </c>
      <c r="AE625">
        <v>0</v>
      </c>
      <c r="AF625">
        <v>0</v>
      </c>
      <c r="AG625">
        <v>0</v>
      </c>
      <c r="AH625">
        <v>0</v>
      </c>
      <c r="AK625">
        <v>0</v>
      </c>
      <c r="AM625">
        <v>0</v>
      </c>
      <c r="AO625" s="92"/>
      <c r="AP625" s="82" t="s">
        <v>336</v>
      </c>
      <c r="AQ625" s="82" t="s">
        <v>326</v>
      </c>
      <c r="AR625" s="82"/>
      <c r="AS625">
        <v>0</v>
      </c>
      <c r="AT625">
        <v>0</v>
      </c>
      <c r="AU625">
        <v>2025</v>
      </c>
      <c r="AY625">
        <v>0</v>
      </c>
      <c r="AZ625">
        <v>0</v>
      </c>
      <c r="BA625" s="82" t="s">
        <v>398</v>
      </c>
      <c r="BB625">
        <v>3107</v>
      </c>
      <c r="BC625">
        <v>0</v>
      </c>
      <c r="BD625" s="92"/>
      <c r="BE625" s="92"/>
      <c r="BF625">
        <v>0</v>
      </c>
      <c r="BG625">
        <v>0</v>
      </c>
      <c r="BH625">
        <v>0</v>
      </c>
      <c r="BI625" s="92"/>
      <c r="BJ625" s="92"/>
      <c r="BK625" s="92"/>
      <c r="BL625">
        <v>0</v>
      </c>
    </row>
    <row r="626" spans="1:64" x14ac:dyDescent="0.25">
      <c r="A626" s="82" t="s">
        <v>297</v>
      </c>
      <c r="B626" s="82" t="s">
        <v>397</v>
      </c>
      <c r="C626" s="82" t="s">
        <v>99</v>
      </c>
      <c r="D626" s="82" t="s">
        <v>305</v>
      </c>
      <c r="E626" s="82" t="s">
        <v>58</v>
      </c>
      <c r="F626" s="82" t="s">
        <v>335</v>
      </c>
      <c r="G626" s="82" t="s">
        <v>335</v>
      </c>
      <c r="H626">
        <v>0</v>
      </c>
      <c r="I626">
        <v>0</v>
      </c>
      <c r="J626">
        <v>0</v>
      </c>
      <c r="K626" s="92"/>
      <c r="L626">
        <v>0</v>
      </c>
      <c r="M626" s="92"/>
      <c r="N626" s="92"/>
      <c r="O626" s="92"/>
      <c r="P626">
        <v>0</v>
      </c>
      <c r="Q626" s="92"/>
      <c r="R626" s="92"/>
      <c r="S626">
        <v>-1</v>
      </c>
      <c r="T626">
        <v>0</v>
      </c>
      <c r="U626" s="82" t="s">
        <v>328</v>
      </c>
      <c r="V626" s="92"/>
      <c r="W626">
        <v>0</v>
      </c>
      <c r="X626" s="92"/>
      <c r="Y626">
        <v>0</v>
      </c>
      <c r="Z626">
        <v>0</v>
      </c>
      <c r="AA626">
        <v>0</v>
      </c>
      <c r="AB626">
        <v>0</v>
      </c>
      <c r="AC626">
        <v>-1</v>
      </c>
      <c r="AD626">
        <v>0</v>
      </c>
      <c r="AE626">
        <v>0</v>
      </c>
      <c r="AF626">
        <v>0</v>
      </c>
      <c r="AG626">
        <v>0</v>
      </c>
      <c r="AH626">
        <v>0</v>
      </c>
      <c r="AK626">
        <v>0</v>
      </c>
      <c r="AM626">
        <v>0</v>
      </c>
      <c r="AO626" s="92"/>
      <c r="AP626" s="82" t="s">
        <v>336</v>
      </c>
      <c r="AQ626" s="82" t="s">
        <v>326</v>
      </c>
      <c r="AR626" s="82"/>
      <c r="AS626">
        <v>0</v>
      </c>
      <c r="AT626">
        <v>0</v>
      </c>
      <c r="AU626">
        <v>2025</v>
      </c>
      <c r="AY626">
        <v>0</v>
      </c>
      <c r="AZ626">
        <v>0</v>
      </c>
      <c r="BA626" s="82" t="s">
        <v>398</v>
      </c>
      <c r="BB626">
        <v>3108</v>
      </c>
      <c r="BC626">
        <v>0</v>
      </c>
      <c r="BD626" s="92"/>
      <c r="BE626" s="92"/>
      <c r="BF626">
        <v>0</v>
      </c>
      <c r="BG626">
        <v>0</v>
      </c>
      <c r="BH626">
        <v>0</v>
      </c>
      <c r="BI626" s="92"/>
      <c r="BJ626" s="92"/>
      <c r="BK626" s="92"/>
      <c r="BL626">
        <v>0</v>
      </c>
    </row>
    <row r="627" spans="1:64" x14ac:dyDescent="0.25">
      <c r="A627" s="82" t="s">
        <v>297</v>
      </c>
      <c r="B627" s="82" t="s">
        <v>397</v>
      </c>
      <c r="C627" s="82" t="s">
        <v>99</v>
      </c>
      <c r="D627" s="82" t="s">
        <v>307</v>
      </c>
      <c r="E627" s="82" t="s">
        <v>60</v>
      </c>
      <c r="F627" s="82" t="s">
        <v>335</v>
      </c>
      <c r="G627" s="82" t="s">
        <v>335</v>
      </c>
      <c r="H627">
        <v>0</v>
      </c>
      <c r="I627">
        <v>0</v>
      </c>
      <c r="J627">
        <v>0</v>
      </c>
      <c r="K627" s="92"/>
      <c r="L627">
        <v>0</v>
      </c>
      <c r="M627" s="92"/>
      <c r="N627" s="92"/>
      <c r="O627" s="92"/>
      <c r="P627">
        <v>0</v>
      </c>
      <c r="Q627" s="92"/>
      <c r="R627" s="92"/>
      <c r="S627">
        <v>-1</v>
      </c>
      <c r="T627">
        <v>0</v>
      </c>
      <c r="U627" s="82" t="s">
        <v>328</v>
      </c>
      <c r="V627" s="92"/>
      <c r="W627">
        <v>0</v>
      </c>
      <c r="X627" s="92"/>
      <c r="Y627">
        <v>0</v>
      </c>
      <c r="Z627">
        <v>0</v>
      </c>
      <c r="AA627">
        <v>0</v>
      </c>
      <c r="AB627">
        <v>0</v>
      </c>
      <c r="AC627">
        <v>-1</v>
      </c>
      <c r="AD627">
        <v>0</v>
      </c>
      <c r="AE627">
        <v>0</v>
      </c>
      <c r="AF627">
        <v>0</v>
      </c>
      <c r="AG627">
        <v>0</v>
      </c>
      <c r="AH627">
        <v>0</v>
      </c>
      <c r="AK627">
        <v>0</v>
      </c>
      <c r="AM627">
        <v>0</v>
      </c>
      <c r="AO627" s="92"/>
      <c r="AP627" s="82" t="s">
        <v>336</v>
      </c>
      <c r="AQ627" s="82" t="s">
        <v>326</v>
      </c>
      <c r="AR627" s="82"/>
      <c r="AS627">
        <v>0</v>
      </c>
      <c r="AT627">
        <v>0</v>
      </c>
      <c r="AU627">
        <v>2025</v>
      </c>
      <c r="AY627">
        <v>0</v>
      </c>
      <c r="AZ627">
        <v>0</v>
      </c>
      <c r="BA627" s="82" t="s">
        <v>398</v>
      </c>
      <c r="BB627">
        <v>3109</v>
      </c>
      <c r="BC627">
        <v>0</v>
      </c>
      <c r="BD627" s="92"/>
      <c r="BE627" s="92"/>
      <c r="BF627">
        <v>0</v>
      </c>
      <c r="BG627">
        <v>0</v>
      </c>
      <c r="BH627">
        <v>0</v>
      </c>
      <c r="BI627" s="92"/>
      <c r="BJ627" s="92"/>
      <c r="BK627" s="92"/>
      <c r="BL627">
        <v>0</v>
      </c>
    </row>
    <row r="628" spans="1:64" x14ac:dyDescent="0.25">
      <c r="A628" s="82" t="s">
        <v>297</v>
      </c>
      <c r="B628" s="82" t="s">
        <v>397</v>
      </c>
      <c r="C628" s="82" t="s">
        <v>99</v>
      </c>
      <c r="D628" s="82" t="s">
        <v>308</v>
      </c>
      <c r="E628" s="82" t="s">
        <v>61</v>
      </c>
      <c r="F628" s="82" t="s">
        <v>335</v>
      </c>
      <c r="G628" s="82" t="s">
        <v>335</v>
      </c>
      <c r="H628">
        <v>0</v>
      </c>
      <c r="I628">
        <v>0</v>
      </c>
      <c r="J628">
        <v>0</v>
      </c>
      <c r="K628" s="92"/>
      <c r="L628">
        <v>0</v>
      </c>
      <c r="M628" s="92"/>
      <c r="N628" s="92"/>
      <c r="O628" s="92"/>
      <c r="P628">
        <v>0</v>
      </c>
      <c r="Q628" s="92"/>
      <c r="R628" s="92"/>
      <c r="S628">
        <v>-1</v>
      </c>
      <c r="T628">
        <v>0</v>
      </c>
      <c r="U628" s="82" t="s">
        <v>328</v>
      </c>
      <c r="V628" s="92"/>
      <c r="W628">
        <v>0</v>
      </c>
      <c r="X628" s="92"/>
      <c r="Y628">
        <v>0</v>
      </c>
      <c r="Z628">
        <v>0</v>
      </c>
      <c r="AA628">
        <v>0</v>
      </c>
      <c r="AB628">
        <v>0</v>
      </c>
      <c r="AC628">
        <v>-1</v>
      </c>
      <c r="AD628">
        <v>0</v>
      </c>
      <c r="AE628">
        <v>0</v>
      </c>
      <c r="AF628">
        <v>0</v>
      </c>
      <c r="AG628">
        <v>0</v>
      </c>
      <c r="AH628">
        <v>0</v>
      </c>
      <c r="AK628">
        <v>0</v>
      </c>
      <c r="AM628">
        <v>0</v>
      </c>
      <c r="AO628" s="92"/>
      <c r="AP628" s="82" t="s">
        <v>336</v>
      </c>
      <c r="AQ628" s="82" t="s">
        <v>326</v>
      </c>
      <c r="AR628" s="82"/>
      <c r="AS628">
        <v>0</v>
      </c>
      <c r="AT628">
        <v>0</v>
      </c>
      <c r="AU628">
        <v>2025</v>
      </c>
      <c r="AY628">
        <v>0</v>
      </c>
      <c r="AZ628">
        <v>0</v>
      </c>
      <c r="BA628" s="82" t="s">
        <v>398</v>
      </c>
      <c r="BB628">
        <v>3110</v>
      </c>
      <c r="BC628">
        <v>0</v>
      </c>
      <c r="BD628" s="92"/>
      <c r="BE628" s="92"/>
      <c r="BF628">
        <v>0</v>
      </c>
      <c r="BG628">
        <v>0</v>
      </c>
      <c r="BH628">
        <v>0</v>
      </c>
      <c r="BI628" s="92"/>
      <c r="BJ628" s="92"/>
      <c r="BK628" s="92"/>
      <c r="BL628">
        <v>0</v>
      </c>
    </row>
    <row r="629" spans="1:64" x14ac:dyDescent="0.25">
      <c r="A629" s="82" t="s">
        <v>297</v>
      </c>
      <c r="B629" s="82" t="s">
        <v>397</v>
      </c>
      <c r="C629" s="82" t="s">
        <v>99</v>
      </c>
      <c r="D629" s="82" t="s">
        <v>309</v>
      </c>
      <c r="E629" s="82" t="s">
        <v>310</v>
      </c>
      <c r="F629" s="82" t="s">
        <v>335</v>
      </c>
      <c r="G629" s="82" t="s">
        <v>335</v>
      </c>
      <c r="H629">
        <v>0</v>
      </c>
      <c r="I629">
        <v>0</v>
      </c>
      <c r="J629">
        <v>0</v>
      </c>
      <c r="K629" s="92"/>
      <c r="L629">
        <v>0</v>
      </c>
      <c r="M629" s="92"/>
      <c r="N629" s="92"/>
      <c r="O629" s="92"/>
      <c r="P629">
        <v>0</v>
      </c>
      <c r="Q629" s="92"/>
      <c r="R629" s="92"/>
      <c r="S629">
        <v>-1</v>
      </c>
      <c r="T629">
        <v>0</v>
      </c>
      <c r="U629" s="82" t="s">
        <v>328</v>
      </c>
      <c r="V629" s="92"/>
      <c r="W629">
        <v>0</v>
      </c>
      <c r="X629" s="92"/>
      <c r="Y629">
        <v>0</v>
      </c>
      <c r="Z629">
        <v>0</v>
      </c>
      <c r="AA629">
        <v>0</v>
      </c>
      <c r="AB629">
        <v>0</v>
      </c>
      <c r="AC629">
        <v>-1</v>
      </c>
      <c r="AD629">
        <v>0</v>
      </c>
      <c r="AE629">
        <v>0</v>
      </c>
      <c r="AF629">
        <v>0</v>
      </c>
      <c r="AG629">
        <v>0</v>
      </c>
      <c r="AH629">
        <v>0</v>
      </c>
      <c r="AK629">
        <v>0</v>
      </c>
      <c r="AM629">
        <v>0</v>
      </c>
      <c r="AO629" s="92"/>
      <c r="AP629" s="82" t="s">
        <v>336</v>
      </c>
      <c r="AQ629" s="82" t="s">
        <v>326</v>
      </c>
      <c r="AR629" s="82"/>
      <c r="AS629">
        <v>0</v>
      </c>
      <c r="AT629">
        <v>0</v>
      </c>
      <c r="AU629">
        <v>2025</v>
      </c>
      <c r="AY629">
        <v>0</v>
      </c>
      <c r="AZ629">
        <v>0</v>
      </c>
      <c r="BA629" s="82" t="s">
        <v>398</v>
      </c>
      <c r="BB629">
        <v>3111</v>
      </c>
      <c r="BC629">
        <v>0</v>
      </c>
      <c r="BD629" s="92"/>
      <c r="BE629" s="92"/>
      <c r="BF629">
        <v>0</v>
      </c>
      <c r="BG629">
        <v>0</v>
      </c>
      <c r="BH629">
        <v>0</v>
      </c>
      <c r="BI629" s="92"/>
      <c r="BJ629" s="92"/>
      <c r="BK629" s="92"/>
      <c r="BL629">
        <v>0</v>
      </c>
    </row>
    <row r="630" spans="1:64" x14ac:dyDescent="0.25">
      <c r="A630" s="82" t="s">
        <v>297</v>
      </c>
      <c r="B630" s="82" t="s">
        <v>397</v>
      </c>
      <c r="C630" s="82" t="s">
        <v>99</v>
      </c>
      <c r="D630" s="82" t="s">
        <v>313</v>
      </c>
      <c r="E630" s="82" t="s">
        <v>314</v>
      </c>
      <c r="F630" s="82" t="s">
        <v>335</v>
      </c>
      <c r="G630" s="82" t="s">
        <v>335</v>
      </c>
      <c r="H630">
        <v>0</v>
      </c>
      <c r="I630">
        <v>0</v>
      </c>
      <c r="J630">
        <v>0</v>
      </c>
      <c r="K630" s="92"/>
      <c r="L630">
        <v>0</v>
      </c>
      <c r="M630" s="92"/>
      <c r="N630" s="92"/>
      <c r="O630" s="92"/>
      <c r="P630">
        <v>0</v>
      </c>
      <c r="Q630" s="92"/>
      <c r="R630" s="92"/>
      <c r="S630">
        <v>-1</v>
      </c>
      <c r="T630">
        <v>0</v>
      </c>
      <c r="U630" s="82" t="s">
        <v>328</v>
      </c>
      <c r="V630" s="92"/>
      <c r="W630">
        <v>0</v>
      </c>
      <c r="X630" s="92"/>
      <c r="Y630">
        <v>0</v>
      </c>
      <c r="Z630">
        <v>0</v>
      </c>
      <c r="AA630">
        <v>0</v>
      </c>
      <c r="AB630">
        <v>0</v>
      </c>
      <c r="AC630">
        <v>-1</v>
      </c>
      <c r="AD630">
        <v>0</v>
      </c>
      <c r="AE630">
        <v>0</v>
      </c>
      <c r="AF630">
        <v>0</v>
      </c>
      <c r="AG630">
        <v>0</v>
      </c>
      <c r="AH630">
        <v>0</v>
      </c>
      <c r="AK630">
        <v>0</v>
      </c>
      <c r="AM630">
        <v>0</v>
      </c>
      <c r="AO630" s="92"/>
      <c r="AP630" s="82" t="s">
        <v>336</v>
      </c>
      <c r="AQ630" s="82" t="s">
        <v>326</v>
      </c>
      <c r="AR630" s="82"/>
      <c r="AS630">
        <v>0</v>
      </c>
      <c r="AT630">
        <v>0</v>
      </c>
      <c r="AU630">
        <v>2025</v>
      </c>
      <c r="AY630">
        <v>0</v>
      </c>
      <c r="AZ630">
        <v>0</v>
      </c>
      <c r="BA630" s="82" t="s">
        <v>398</v>
      </c>
      <c r="BB630">
        <v>3112</v>
      </c>
      <c r="BC630">
        <v>0</v>
      </c>
      <c r="BD630" s="92"/>
      <c r="BE630" s="92"/>
      <c r="BF630">
        <v>0</v>
      </c>
      <c r="BG630">
        <v>0</v>
      </c>
      <c r="BH630">
        <v>0</v>
      </c>
      <c r="BI630" s="92"/>
      <c r="BJ630" s="92"/>
      <c r="BK630" s="92"/>
      <c r="BL630">
        <v>0</v>
      </c>
    </row>
    <row r="631" spans="1:64" x14ac:dyDescent="0.25">
      <c r="A631" s="82" t="s">
        <v>297</v>
      </c>
      <c r="B631" s="82" t="s">
        <v>397</v>
      </c>
      <c r="C631" s="82" t="s">
        <v>99</v>
      </c>
      <c r="D631" s="82" t="s">
        <v>307</v>
      </c>
      <c r="E631" s="82" t="s">
        <v>60</v>
      </c>
      <c r="F631" s="82" t="s">
        <v>337</v>
      </c>
      <c r="G631" s="82" t="s">
        <v>337</v>
      </c>
      <c r="H631">
        <v>0</v>
      </c>
      <c r="I631">
        <v>0</v>
      </c>
      <c r="J631">
        <v>0</v>
      </c>
      <c r="K631" s="92"/>
      <c r="L631">
        <v>0</v>
      </c>
      <c r="M631" s="92"/>
      <c r="N631" s="92"/>
      <c r="O631" s="92"/>
      <c r="P631">
        <v>0</v>
      </c>
      <c r="Q631" s="92"/>
      <c r="R631" s="92"/>
      <c r="S631">
        <v>-1</v>
      </c>
      <c r="T631">
        <v>0</v>
      </c>
      <c r="U631" s="82" t="s">
        <v>328</v>
      </c>
      <c r="V631" s="92"/>
      <c r="W631">
        <v>0</v>
      </c>
      <c r="X631" s="92"/>
      <c r="Y631">
        <v>0</v>
      </c>
      <c r="Z631">
        <v>0</v>
      </c>
      <c r="AA631">
        <v>0</v>
      </c>
      <c r="AB631">
        <v>0</v>
      </c>
      <c r="AC631">
        <v>-1</v>
      </c>
      <c r="AD631">
        <v>0</v>
      </c>
      <c r="AE631">
        <v>0</v>
      </c>
      <c r="AF631">
        <v>0</v>
      </c>
      <c r="AG631">
        <v>0</v>
      </c>
      <c r="AH631">
        <v>0</v>
      </c>
      <c r="AK631">
        <v>0</v>
      </c>
      <c r="AM631">
        <v>0</v>
      </c>
      <c r="AO631" s="92"/>
      <c r="AP631" s="82" t="s">
        <v>336</v>
      </c>
      <c r="AQ631" s="82" t="s">
        <v>326</v>
      </c>
      <c r="AR631" s="82"/>
      <c r="AS631">
        <v>0</v>
      </c>
      <c r="AT631">
        <v>0</v>
      </c>
      <c r="AU631">
        <v>2025</v>
      </c>
      <c r="AY631">
        <v>0</v>
      </c>
      <c r="AZ631">
        <v>0</v>
      </c>
      <c r="BA631" s="82" t="s">
        <v>398</v>
      </c>
      <c r="BB631">
        <v>3113</v>
      </c>
      <c r="BC631">
        <v>0</v>
      </c>
      <c r="BD631" s="92"/>
      <c r="BE631" s="92"/>
      <c r="BF631">
        <v>0</v>
      </c>
      <c r="BG631">
        <v>0</v>
      </c>
      <c r="BH631">
        <v>0</v>
      </c>
      <c r="BI631" s="92"/>
      <c r="BJ631" s="92"/>
      <c r="BK631" s="92"/>
      <c r="BL631">
        <v>0</v>
      </c>
    </row>
    <row r="632" spans="1:64" x14ac:dyDescent="0.25">
      <c r="A632" s="82" t="s">
        <v>297</v>
      </c>
      <c r="B632" s="82" t="s">
        <v>397</v>
      </c>
      <c r="C632" s="82" t="s">
        <v>99</v>
      </c>
      <c r="D632" s="82" t="s">
        <v>308</v>
      </c>
      <c r="E632" s="82" t="s">
        <v>61</v>
      </c>
      <c r="F632" s="82" t="s">
        <v>337</v>
      </c>
      <c r="G632" s="82" t="s">
        <v>337</v>
      </c>
      <c r="H632">
        <v>0</v>
      </c>
      <c r="I632">
        <v>0</v>
      </c>
      <c r="J632">
        <v>0</v>
      </c>
      <c r="K632" s="92"/>
      <c r="L632">
        <v>0</v>
      </c>
      <c r="M632" s="92"/>
      <c r="N632" s="92"/>
      <c r="O632" s="92"/>
      <c r="P632">
        <v>0</v>
      </c>
      <c r="Q632" s="92"/>
      <c r="R632" s="92"/>
      <c r="S632">
        <v>-1</v>
      </c>
      <c r="T632">
        <v>0</v>
      </c>
      <c r="U632" s="82" t="s">
        <v>328</v>
      </c>
      <c r="V632" s="92"/>
      <c r="W632">
        <v>0</v>
      </c>
      <c r="X632" s="92"/>
      <c r="Y632">
        <v>0</v>
      </c>
      <c r="Z632">
        <v>0</v>
      </c>
      <c r="AA632">
        <v>0</v>
      </c>
      <c r="AB632">
        <v>0</v>
      </c>
      <c r="AC632">
        <v>-1</v>
      </c>
      <c r="AD632">
        <v>0</v>
      </c>
      <c r="AE632">
        <v>0</v>
      </c>
      <c r="AF632">
        <v>0</v>
      </c>
      <c r="AG632">
        <v>0</v>
      </c>
      <c r="AH632">
        <v>0</v>
      </c>
      <c r="AK632">
        <v>0</v>
      </c>
      <c r="AM632">
        <v>0</v>
      </c>
      <c r="AO632" s="92"/>
      <c r="AP632" s="82" t="s">
        <v>336</v>
      </c>
      <c r="AQ632" s="82" t="s">
        <v>326</v>
      </c>
      <c r="AR632" s="82"/>
      <c r="AS632">
        <v>0</v>
      </c>
      <c r="AT632">
        <v>0</v>
      </c>
      <c r="AU632">
        <v>2025</v>
      </c>
      <c r="AY632">
        <v>0</v>
      </c>
      <c r="AZ632">
        <v>0</v>
      </c>
      <c r="BA632" s="82" t="s">
        <v>398</v>
      </c>
      <c r="BB632">
        <v>3114</v>
      </c>
      <c r="BC632">
        <v>0</v>
      </c>
      <c r="BD632" s="92"/>
      <c r="BE632" s="92"/>
      <c r="BF632">
        <v>0</v>
      </c>
      <c r="BG632">
        <v>0</v>
      </c>
      <c r="BH632">
        <v>0</v>
      </c>
      <c r="BI632" s="92"/>
      <c r="BJ632" s="92"/>
      <c r="BK632" s="92"/>
      <c r="BL632">
        <v>0</v>
      </c>
    </row>
    <row r="633" spans="1:64" x14ac:dyDescent="0.25">
      <c r="A633" s="82" t="s">
        <v>297</v>
      </c>
      <c r="B633" s="82" t="s">
        <v>397</v>
      </c>
      <c r="C633" s="82" t="s">
        <v>99</v>
      </c>
      <c r="D633" s="82" t="s">
        <v>313</v>
      </c>
      <c r="E633" s="82" t="s">
        <v>314</v>
      </c>
      <c r="F633" s="82" t="s">
        <v>337</v>
      </c>
      <c r="G633" s="82" t="s">
        <v>337</v>
      </c>
      <c r="H633">
        <v>0</v>
      </c>
      <c r="I633">
        <v>0</v>
      </c>
      <c r="J633">
        <v>0</v>
      </c>
      <c r="K633" s="92"/>
      <c r="L633">
        <v>0</v>
      </c>
      <c r="M633" s="92"/>
      <c r="N633" s="92"/>
      <c r="O633" s="92"/>
      <c r="P633">
        <v>0</v>
      </c>
      <c r="Q633" s="92"/>
      <c r="R633" s="92"/>
      <c r="S633">
        <v>-1</v>
      </c>
      <c r="T633">
        <v>0</v>
      </c>
      <c r="U633" s="82" t="s">
        <v>328</v>
      </c>
      <c r="V633" s="92"/>
      <c r="W633">
        <v>0</v>
      </c>
      <c r="X633" s="92"/>
      <c r="Y633">
        <v>0</v>
      </c>
      <c r="Z633">
        <v>0</v>
      </c>
      <c r="AA633">
        <v>0</v>
      </c>
      <c r="AB633">
        <v>0</v>
      </c>
      <c r="AC633">
        <v>-1</v>
      </c>
      <c r="AD633">
        <v>0</v>
      </c>
      <c r="AE633">
        <v>0</v>
      </c>
      <c r="AF633">
        <v>0</v>
      </c>
      <c r="AG633">
        <v>0</v>
      </c>
      <c r="AH633">
        <v>0</v>
      </c>
      <c r="AK633">
        <v>0</v>
      </c>
      <c r="AM633">
        <v>0</v>
      </c>
      <c r="AO633" s="92"/>
      <c r="AP633" s="82" t="s">
        <v>336</v>
      </c>
      <c r="AQ633" s="82" t="s">
        <v>326</v>
      </c>
      <c r="AR633" s="82"/>
      <c r="AS633">
        <v>0</v>
      </c>
      <c r="AT633">
        <v>0</v>
      </c>
      <c r="AU633">
        <v>2025</v>
      </c>
      <c r="AY633">
        <v>0</v>
      </c>
      <c r="AZ633">
        <v>0</v>
      </c>
      <c r="BA633" s="82" t="s">
        <v>398</v>
      </c>
      <c r="BB633">
        <v>3115</v>
      </c>
      <c r="BC633">
        <v>0</v>
      </c>
      <c r="BD633" s="92"/>
      <c r="BE633" s="92"/>
      <c r="BF633">
        <v>0</v>
      </c>
      <c r="BG633">
        <v>0</v>
      </c>
      <c r="BH633">
        <v>0</v>
      </c>
      <c r="BI633" s="92"/>
      <c r="BJ633" s="92"/>
      <c r="BK633" s="92"/>
      <c r="BL633">
        <v>0</v>
      </c>
    </row>
    <row r="634" spans="1:64" x14ac:dyDescent="0.25">
      <c r="A634" s="82" t="s">
        <v>297</v>
      </c>
      <c r="B634" s="82" t="s">
        <v>397</v>
      </c>
      <c r="C634" s="82" t="s">
        <v>99</v>
      </c>
      <c r="D634" s="82" t="s">
        <v>303</v>
      </c>
      <c r="E634" s="82" t="s">
        <v>304</v>
      </c>
      <c r="F634" s="82" t="s">
        <v>338</v>
      </c>
      <c r="G634" s="82" t="s">
        <v>338</v>
      </c>
      <c r="H634">
        <v>0</v>
      </c>
      <c r="I634">
        <v>0</v>
      </c>
      <c r="J634">
        <v>0</v>
      </c>
      <c r="K634" s="92"/>
      <c r="L634">
        <v>0</v>
      </c>
      <c r="M634" s="92"/>
      <c r="N634" s="92"/>
      <c r="O634" s="92"/>
      <c r="P634">
        <v>0</v>
      </c>
      <c r="Q634" s="92"/>
      <c r="R634" s="92"/>
      <c r="S634">
        <v>-1</v>
      </c>
      <c r="T634">
        <v>0</v>
      </c>
      <c r="U634" s="82" t="s">
        <v>328</v>
      </c>
      <c r="V634" s="92"/>
      <c r="W634">
        <v>0</v>
      </c>
      <c r="X634" s="92"/>
      <c r="Y634">
        <v>0</v>
      </c>
      <c r="Z634">
        <v>0</v>
      </c>
      <c r="AA634">
        <v>0</v>
      </c>
      <c r="AB634">
        <v>0</v>
      </c>
      <c r="AC634">
        <v>-1</v>
      </c>
      <c r="AD634">
        <v>0</v>
      </c>
      <c r="AE634">
        <v>0</v>
      </c>
      <c r="AF634">
        <v>0</v>
      </c>
      <c r="AG634">
        <v>0</v>
      </c>
      <c r="AH634">
        <v>0</v>
      </c>
      <c r="AK634">
        <v>0</v>
      </c>
      <c r="AM634">
        <v>0</v>
      </c>
      <c r="AO634" s="92"/>
      <c r="AP634" s="82" t="s">
        <v>336</v>
      </c>
      <c r="AQ634" s="82" t="s">
        <v>326</v>
      </c>
      <c r="AR634" s="82"/>
      <c r="AS634">
        <v>0</v>
      </c>
      <c r="AT634">
        <v>0</v>
      </c>
      <c r="AU634">
        <v>2025</v>
      </c>
      <c r="AY634">
        <v>0</v>
      </c>
      <c r="AZ634">
        <v>0</v>
      </c>
      <c r="BA634" s="82" t="s">
        <v>398</v>
      </c>
      <c r="BB634">
        <v>3116</v>
      </c>
      <c r="BC634">
        <v>0</v>
      </c>
      <c r="BD634" s="92"/>
      <c r="BE634" s="92"/>
      <c r="BF634">
        <v>0</v>
      </c>
      <c r="BG634">
        <v>0</v>
      </c>
      <c r="BH634">
        <v>0</v>
      </c>
      <c r="BI634" s="92"/>
      <c r="BJ634" s="92"/>
      <c r="BK634" s="92"/>
      <c r="BL634">
        <v>0</v>
      </c>
    </row>
    <row r="635" spans="1:64" x14ac:dyDescent="0.25">
      <c r="A635" s="82" t="s">
        <v>297</v>
      </c>
      <c r="B635" s="82" t="s">
        <v>397</v>
      </c>
      <c r="C635" s="82" t="s">
        <v>99</v>
      </c>
      <c r="D635" s="82" t="s">
        <v>307</v>
      </c>
      <c r="E635" s="82" t="s">
        <v>60</v>
      </c>
      <c r="F635" s="82" t="s">
        <v>338</v>
      </c>
      <c r="G635" s="82" t="s">
        <v>338</v>
      </c>
      <c r="H635">
        <v>0</v>
      </c>
      <c r="I635">
        <v>0</v>
      </c>
      <c r="J635">
        <v>0</v>
      </c>
      <c r="K635" s="92"/>
      <c r="L635">
        <v>0</v>
      </c>
      <c r="M635" s="92"/>
      <c r="N635" s="92"/>
      <c r="O635" s="92"/>
      <c r="P635">
        <v>0</v>
      </c>
      <c r="Q635" s="92"/>
      <c r="R635" s="92"/>
      <c r="S635">
        <v>-1</v>
      </c>
      <c r="T635">
        <v>0</v>
      </c>
      <c r="U635" s="82" t="s">
        <v>328</v>
      </c>
      <c r="V635" s="92"/>
      <c r="W635">
        <v>0</v>
      </c>
      <c r="X635" s="92"/>
      <c r="Y635">
        <v>0</v>
      </c>
      <c r="Z635">
        <v>0</v>
      </c>
      <c r="AA635">
        <v>0</v>
      </c>
      <c r="AB635">
        <v>0</v>
      </c>
      <c r="AC635">
        <v>-1</v>
      </c>
      <c r="AD635">
        <v>0</v>
      </c>
      <c r="AE635">
        <v>0</v>
      </c>
      <c r="AF635">
        <v>0</v>
      </c>
      <c r="AG635">
        <v>0</v>
      </c>
      <c r="AH635">
        <v>0</v>
      </c>
      <c r="AK635">
        <v>0</v>
      </c>
      <c r="AM635">
        <v>0</v>
      </c>
      <c r="AO635" s="92"/>
      <c r="AP635" s="82" t="s">
        <v>336</v>
      </c>
      <c r="AQ635" s="82" t="s">
        <v>326</v>
      </c>
      <c r="AR635" s="82"/>
      <c r="AS635">
        <v>0</v>
      </c>
      <c r="AT635">
        <v>0</v>
      </c>
      <c r="AU635">
        <v>2025</v>
      </c>
      <c r="AY635">
        <v>0</v>
      </c>
      <c r="AZ635">
        <v>0</v>
      </c>
      <c r="BA635" s="82" t="s">
        <v>398</v>
      </c>
      <c r="BB635">
        <v>3117</v>
      </c>
      <c r="BC635">
        <v>0</v>
      </c>
      <c r="BD635" s="92"/>
      <c r="BE635" s="92"/>
      <c r="BF635">
        <v>0</v>
      </c>
      <c r="BG635">
        <v>0</v>
      </c>
      <c r="BH635">
        <v>0</v>
      </c>
      <c r="BI635" s="92"/>
      <c r="BJ635" s="92"/>
      <c r="BK635" s="92"/>
      <c r="BL635">
        <v>0</v>
      </c>
    </row>
    <row r="636" spans="1:64" x14ac:dyDescent="0.25">
      <c r="A636" s="82" t="s">
        <v>297</v>
      </c>
      <c r="B636" s="82" t="s">
        <v>397</v>
      </c>
      <c r="C636" s="82" t="s">
        <v>99</v>
      </c>
      <c r="D636" s="82" t="s">
        <v>308</v>
      </c>
      <c r="E636" s="82" t="s">
        <v>61</v>
      </c>
      <c r="F636" s="82" t="s">
        <v>338</v>
      </c>
      <c r="G636" s="82" t="s">
        <v>338</v>
      </c>
      <c r="H636">
        <v>0</v>
      </c>
      <c r="I636">
        <v>0</v>
      </c>
      <c r="J636">
        <v>0</v>
      </c>
      <c r="K636" s="92"/>
      <c r="L636">
        <v>0</v>
      </c>
      <c r="M636" s="92"/>
      <c r="N636" s="92"/>
      <c r="O636" s="92"/>
      <c r="P636">
        <v>0</v>
      </c>
      <c r="Q636" s="92"/>
      <c r="R636" s="92"/>
      <c r="S636">
        <v>-1</v>
      </c>
      <c r="T636">
        <v>0</v>
      </c>
      <c r="U636" s="82" t="s">
        <v>328</v>
      </c>
      <c r="V636" s="92"/>
      <c r="W636">
        <v>0</v>
      </c>
      <c r="X636" s="92"/>
      <c r="Y636">
        <v>0</v>
      </c>
      <c r="Z636">
        <v>0</v>
      </c>
      <c r="AA636">
        <v>0</v>
      </c>
      <c r="AB636">
        <v>0</v>
      </c>
      <c r="AC636">
        <v>-1</v>
      </c>
      <c r="AD636">
        <v>0</v>
      </c>
      <c r="AE636">
        <v>0</v>
      </c>
      <c r="AF636">
        <v>0</v>
      </c>
      <c r="AG636">
        <v>0</v>
      </c>
      <c r="AH636">
        <v>0</v>
      </c>
      <c r="AK636">
        <v>0</v>
      </c>
      <c r="AM636">
        <v>0</v>
      </c>
      <c r="AO636" s="92"/>
      <c r="AP636" s="82" t="s">
        <v>336</v>
      </c>
      <c r="AQ636" s="82" t="s">
        <v>326</v>
      </c>
      <c r="AR636" s="82"/>
      <c r="AS636">
        <v>0</v>
      </c>
      <c r="AT636">
        <v>0</v>
      </c>
      <c r="AU636">
        <v>2025</v>
      </c>
      <c r="AY636">
        <v>0</v>
      </c>
      <c r="AZ636">
        <v>0</v>
      </c>
      <c r="BA636" s="82" t="s">
        <v>398</v>
      </c>
      <c r="BB636">
        <v>3118</v>
      </c>
      <c r="BC636">
        <v>0</v>
      </c>
      <c r="BD636" s="92"/>
      <c r="BE636" s="92"/>
      <c r="BF636">
        <v>0</v>
      </c>
      <c r="BG636">
        <v>0</v>
      </c>
      <c r="BH636">
        <v>0</v>
      </c>
      <c r="BI636" s="92"/>
      <c r="BJ636" s="92"/>
      <c r="BK636" s="92"/>
      <c r="BL636">
        <v>0</v>
      </c>
    </row>
    <row r="637" spans="1:64" x14ac:dyDescent="0.25">
      <c r="A637" s="82" t="s">
        <v>297</v>
      </c>
      <c r="B637" s="82" t="s">
        <v>397</v>
      </c>
      <c r="C637" s="82" t="s">
        <v>99</v>
      </c>
      <c r="D637" s="82" t="s">
        <v>311</v>
      </c>
      <c r="E637" s="82" t="s">
        <v>312</v>
      </c>
      <c r="F637" s="82" t="s">
        <v>338</v>
      </c>
      <c r="G637" s="82" t="s">
        <v>338</v>
      </c>
      <c r="H637">
        <v>0</v>
      </c>
      <c r="I637">
        <v>0</v>
      </c>
      <c r="J637">
        <v>0</v>
      </c>
      <c r="K637" s="92"/>
      <c r="L637">
        <v>0</v>
      </c>
      <c r="M637" s="92"/>
      <c r="N637" s="92"/>
      <c r="O637" s="92"/>
      <c r="P637">
        <v>0</v>
      </c>
      <c r="Q637" s="92"/>
      <c r="R637" s="92"/>
      <c r="S637">
        <v>-1</v>
      </c>
      <c r="T637">
        <v>0</v>
      </c>
      <c r="U637" s="82" t="s">
        <v>328</v>
      </c>
      <c r="V637" s="92"/>
      <c r="W637">
        <v>0</v>
      </c>
      <c r="X637" s="92"/>
      <c r="Y637">
        <v>0</v>
      </c>
      <c r="Z637">
        <v>0</v>
      </c>
      <c r="AA637">
        <v>0</v>
      </c>
      <c r="AB637">
        <v>0</v>
      </c>
      <c r="AC637">
        <v>-1</v>
      </c>
      <c r="AD637">
        <v>0</v>
      </c>
      <c r="AE637">
        <v>0</v>
      </c>
      <c r="AF637">
        <v>0</v>
      </c>
      <c r="AG637">
        <v>0</v>
      </c>
      <c r="AH637">
        <v>0</v>
      </c>
      <c r="AK637">
        <v>0</v>
      </c>
      <c r="AM637">
        <v>0</v>
      </c>
      <c r="AO637" s="92"/>
      <c r="AP637" s="82" t="s">
        <v>336</v>
      </c>
      <c r="AQ637" s="82" t="s">
        <v>326</v>
      </c>
      <c r="AR637" s="82"/>
      <c r="AS637">
        <v>0</v>
      </c>
      <c r="AT637">
        <v>0</v>
      </c>
      <c r="AU637">
        <v>2025</v>
      </c>
      <c r="AY637">
        <v>0</v>
      </c>
      <c r="AZ637">
        <v>0</v>
      </c>
      <c r="BA637" s="82" t="s">
        <v>398</v>
      </c>
      <c r="BB637">
        <v>3119</v>
      </c>
      <c r="BC637">
        <v>0</v>
      </c>
      <c r="BD637" s="92"/>
      <c r="BE637" s="92"/>
      <c r="BF637">
        <v>0</v>
      </c>
      <c r="BG637">
        <v>0</v>
      </c>
      <c r="BH637">
        <v>0</v>
      </c>
      <c r="BI637" s="92"/>
      <c r="BJ637" s="92"/>
      <c r="BK637" s="92"/>
      <c r="BL637">
        <v>0</v>
      </c>
    </row>
    <row r="638" spans="1:64" x14ac:dyDescent="0.25">
      <c r="A638" s="82" t="s">
        <v>297</v>
      </c>
      <c r="B638" s="82" t="s">
        <v>397</v>
      </c>
      <c r="C638" s="82" t="s">
        <v>99</v>
      </c>
      <c r="D638" s="82" t="s">
        <v>313</v>
      </c>
      <c r="E638" s="82" t="s">
        <v>314</v>
      </c>
      <c r="F638" s="82" t="s">
        <v>338</v>
      </c>
      <c r="G638" s="82" t="s">
        <v>338</v>
      </c>
      <c r="H638">
        <v>0</v>
      </c>
      <c r="I638">
        <v>0</v>
      </c>
      <c r="J638">
        <v>0</v>
      </c>
      <c r="K638" s="92"/>
      <c r="L638">
        <v>0</v>
      </c>
      <c r="M638" s="92"/>
      <c r="N638" s="92"/>
      <c r="O638" s="92"/>
      <c r="P638">
        <v>0</v>
      </c>
      <c r="Q638" s="92"/>
      <c r="R638" s="92"/>
      <c r="S638">
        <v>-1</v>
      </c>
      <c r="T638">
        <v>0</v>
      </c>
      <c r="U638" s="82" t="s">
        <v>328</v>
      </c>
      <c r="V638" s="92"/>
      <c r="W638">
        <v>0</v>
      </c>
      <c r="X638" s="92"/>
      <c r="Y638">
        <v>0</v>
      </c>
      <c r="Z638">
        <v>0</v>
      </c>
      <c r="AA638">
        <v>0</v>
      </c>
      <c r="AB638">
        <v>0</v>
      </c>
      <c r="AC638">
        <v>-1</v>
      </c>
      <c r="AD638">
        <v>0</v>
      </c>
      <c r="AE638">
        <v>0</v>
      </c>
      <c r="AF638">
        <v>0</v>
      </c>
      <c r="AG638">
        <v>0</v>
      </c>
      <c r="AH638">
        <v>0</v>
      </c>
      <c r="AK638">
        <v>0</v>
      </c>
      <c r="AM638">
        <v>0</v>
      </c>
      <c r="AO638" s="92"/>
      <c r="AP638" s="82" t="s">
        <v>336</v>
      </c>
      <c r="AQ638" s="82" t="s">
        <v>326</v>
      </c>
      <c r="AR638" s="82"/>
      <c r="AS638">
        <v>0</v>
      </c>
      <c r="AT638">
        <v>0</v>
      </c>
      <c r="AU638">
        <v>2025</v>
      </c>
      <c r="AY638">
        <v>0</v>
      </c>
      <c r="AZ638">
        <v>0</v>
      </c>
      <c r="BA638" s="82" t="s">
        <v>398</v>
      </c>
      <c r="BB638">
        <v>3120</v>
      </c>
      <c r="BC638">
        <v>0</v>
      </c>
      <c r="BD638" s="92"/>
      <c r="BE638" s="92"/>
      <c r="BF638">
        <v>0</v>
      </c>
      <c r="BG638">
        <v>0</v>
      </c>
      <c r="BH638">
        <v>0</v>
      </c>
      <c r="BI638" s="92"/>
      <c r="BJ638" s="92"/>
      <c r="BK638" s="92"/>
      <c r="BL638">
        <v>0</v>
      </c>
    </row>
    <row r="639" spans="1:64" x14ac:dyDescent="0.25">
      <c r="A639" s="82" t="s">
        <v>297</v>
      </c>
      <c r="B639" s="82" t="s">
        <v>397</v>
      </c>
      <c r="C639" s="82" t="s">
        <v>99</v>
      </c>
      <c r="D639" s="82" t="s">
        <v>298</v>
      </c>
      <c r="E639" s="82" t="s">
        <v>55</v>
      </c>
      <c r="F639" s="82" t="s">
        <v>339</v>
      </c>
      <c r="G639" s="82" t="s">
        <v>339</v>
      </c>
      <c r="H639">
        <v>0</v>
      </c>
      <c r="I639">
        <v>0</v>
      </c>
      <c r="J639">
        <v>0</v>
      </c>
      <c r="K639" s="92"/>
      <c r="L639">
        <v>0</v>
      </c>
      <c r="M639" s="92"/>
      <c r="N639" s="92"/>
      <c r="O639" s="92"/>
      <c r="P639">
        <v>0</v>
      </c>
      <c r="Q639" s="92"/>
      <c r="R639" s="92"/>
      <c r="S639">
        <v>-1</v>
      </c>
      <c r="T639">
        <v>0</v>
      </c>
      <c r="U639" s="82" t="s">
        <v>328</v>
      </c>
      <c r="V639" s="92"/>
      <c r="W639">
        <v>0</v>
      </c>
      <c r="X639" s="92"/>
      <c r="Y639">
        <v>0</v>
      </c>
      <c r="Z639">
        <v>0</v>
      </c>
      <c r="AA639">
        <v>0</v>
      </c>
      <c r="AB639">
        <v>0</v>
      </c>
      <c r="AC639">
        <v>-1</v>
      </c>
      <c r="AD639">
        <v>0</v>
      </c>
      <c r="AE639">
        <v>0</v>
      </c>
      <c r="AF639">
        <v>0</v>
      </c>
      <c r="AG639">
        <v>0</v>
      </c>
      <c r="AH639">
        <v>0</v>
      </c>
      <c r="AK639">
        <v>0</v>
      </c>
      <c r="AM639">
        <v>0</v>
      </c>
      <c r="AO639" s="92"/>
      <c r="AP639" s="82" t="s">
        <v>336</v>
      </c>
      <c r="AQ639" s="82" t="s">
        <v>326</v>
      </c>
      <c r="AR639" s="82"/>
      <c r="AS639">
        <v>0</v>
      </c>
      <c r="AT639">
        <v>0</v>
      </c>
      <c r="AU639">
        <v>2025</v>
      </c>
      <c r="AY639">
        <v>0</v>
      </c>
      <c r="AZ639">
        <v>0</v>
      </c>
      <c r="BA639" s="82" t="s">
        <v>398</v>
      </c>
      <c r="BB639">
        <v>3121</v>
      </c>
      <c r="BC639">
        <v>0</v>
      </c>
      <c r="BD639" s="92"/>
      <c r="BE639" s="92"/>
      <c r="BF639">
        <v>0</v>
      </c>
      <c r="BG639">
        <v>0</v>
      </c>
      <c r="BH639">
        <v>0</v>
      </c>
      <c r="BI639" s="92"/>
      <c r="BJ639" s="92"/>
      <c r="BK639" s="92"/>
      <c r="BL639">
        <v>0</v>
      </c>
    </row>
    <row r="640" spans="1:64" x14ac:dyDescent="0.25">
      <c r="A640" s="82" t="s">
        <v>297</v>
      </c>
      <c r="B640" s="82" t="s">
        <v>397</v>
      </c>
      <c r="C640" s="82" t="s">
        <v>99</v>
      </c>
      <c r="D640" s="82" t="s">
        <v>303</v>
      </c>
      <c r="E640" s="82" t="s">
        <v>304</v>
      </c>
      <c r="F640" s="82" t="s">
        <v>339</v>
      </c>
      <c r="G640" s="82" t="s">
        <v>339</v>
      </c>
      <c r="H640">
        <v>0</v>
      </c>
      <c r="I640">
        <v>0</v>
      </c>
      <c r="J640">
        <v>0</v>
      </c>
      <c r="K640" s="92"/>
      <c r="L640">
        <v>0</v>
      </c>
      <c r="M640" s="92"/>
      <c r="N640" s="92"/>
      <c r="O640" s="92"/>
      <c r="P640">
        <v>0</v>
      </c>
      <c r="Q640" s="92"/>
      <c r="R640" s="92"/>
      <c r="S640">
        <v>-1</v>
      </c>
      <c r="T640">
        <v>0</v>
      </c>
      <c r="U640" s="82" t="s">
        <v>328</v>
      </c>
      <c r="V640" s="92"/>
      <c r="W640">
        <v>0</v>
      </c>
      <c r="X640" s="92"/>
      <c r="Y640">
        <v>0</v>
      </c>
      <c r="Z640">
        <v>0</v>
      </c>
      <c r="AA640">
        <v>0</v>
      </c>
      <c r="AB640">
        <v>0</v>
      </c>
      <c r="AC640">
        <v>-1</v>
      </c>
      <c r="AD640">
        <v>0</v>
      </c>
      <c r="AE640">
        <v>0</v>
      </c>
      <c r="AF640">
        <v>0</v>
      </c>
      <c r="AG640">
        <v>0</v>
      </c>
      <c r="AH640">
        <v>0</v>
      </c>
      <c r="AK640">
        <v>0</v>
      </c>
      <c r="AM640">
        <v>0</v>
      </c>
      <c r="AO640" s="92"/>
      <c r="AP640" s="82" t="s">
        <v>336</v>
      </c>
      <c r="AQ640" s="82" t="s">
        <v>326</v>
      </c>
      <c r="AR640" s="82"/>
      <c r="AS640">
        <v>0</v>
      </c>
      <c r="AT640">
        <v>0</v>
      </c>
      <c r="AU640">
        <v>2025</v>
      </c>
      <c r="AY640">
        <v>0</v>
      </c>
      <c r="AZ640">
        <v>0</v>
      </c>
      <c r="BA640" s="82" t="s">
        <v>398</v>
      </c>
      <c r="BB640">
        <v>3122</v>
      </c>
      <c r="BC640">
        <v>0</v>
      </c>
      <c r="BD640" s="92"/>
      <c r="BE640" s="92"/>
      <c r="BF640">
        <v>0</v>
      </c>
      <c r="BG640">
        <v>0</v>
      </c>
      <c r="BH640">
        <v>0</v>
      </c>
      <c r="BI640" s="92"/>
      <c r="BJ640" s="92"/>
      <c r="BK640" s="92"/>
      <c r="BL640">
        <v>0</v>
      </c>
    </row>
    <row r="641" spans="1:64" x14ac:dyDescent="0.25">
      <c r="A641" s="82" t="s">
        <v>297</v>
      </c>
      <c r="B641" s="82" t="s">
        <v>397</v>
      </c>
      <c r="C641" s="82" t="s">
        <v>99</v>
      </c>
      <c r="D641" s="82" t="s">
        <v>305</v>
      </c>
      <c r="E641" s="82" t="s">
        <v>58</v>
      </c>
      <c r="F641" s="82" t="s">
        <v>339</v>
      </c>
      <c r="G641" s="82" t="s">
        <v>339</v>
      </c>
      <c r="H641">
        <v>0</v>
      </c>
      <c r="I641">
        <v>0</v>
      </c>
      <c r="J641">
        <v>0</v>
      </c>
      <c r="K641" s="92"/>
      <c r="L641">
        <v>0</v>
      </c>
      <c r="M641" s="92"/>
      <c r="N641" s="92"/>
      <c r="O641" s="92"/>
      <c r="P641">
        <v>0</v>
      </c>
      <c r="Q641" s="92"/>
      <c r="R641" s="92"/>
      <c r="S641">
        <v>-1</v>
      </c>
      <c r="T641">
        <v>0</v>
      </c>
      <c r="U641" s="82" t="s">
        <v>328</v>
      </c>
      <c r="V641" s="92"/>
      <c r="W641">
        <v>0</v>
      </c>
      <c r="X641" s="92"/>
      <c r="Y641">
        <v>0</v>
      </c>
      <c r="Z641">
        <v>0</v>
      </c>
      <c r="AA641">
        <v>0</v>
      </c>
      <c r="AB641">
        <v>0</v>
      </c>
      <c r="AC641">
        <v>-1</v>
      </c>
      <c r="AD641">
        <v>0</v>
      </c>
      <c r="AE641">
        <v>0</v>
      </c>
      <c r="AF641">
        <v>0</v>
      </c>
      <c r="AG641">
        <v>0</v>
      </c>
      <c r="AH641">
        <v>0</v>
      </c>
      <c r="AK641">
        <v>0</v>
      </c>
      <c r="AM641">
        <v>0</v>
      </c>
      <c r="AO641" s="92"/>
      <c r="AP641" s="82" t="s">
        <v>336</v>
      </c>
      <c r="AQ641" s="82" t="s">
        <v>326</v>
      </c>
      <c r="AR641" s="82"/>
      <c r="AS641">
        <v>0</v>
      </c>
      <c r="AT641">
        <v>0</v>
      </c>
      <c r="AU641">
        <v>2025</v>
      </c>
      <c r="AY641">
        <v>0</v>
      </c>
      <c r="AZ641">
        <v>0</v>
      </c>
      <c r="BA641" s="82" t="s">
        <v>398</v>
      </c>
      <c r="BB641">
        <v>3123</v>
      </c>
      <c r="BC641">
        <v>0</v>
      </c>
      <c r="BD641" s="92"/>
      <c r="BE641" s="92"/>
      <c r="BF641">
        <v>0</v>
      </c>
      <c r="BG641">
        <v>0</v>
      </c>
      <c r="BH641">
        <v>0</v>
      </c>
      <c r="BI641" s="92"/>
      <c r="BJ641" s="92"/>
      <c r="BK641" s="92"/>
      <c r="BL641">
        <v>0</v>
      </c>
    </row>
    <row r="642" spans="1:64" x14ac:dyDescent="0.25">
      <c r="A642" s="82" t="s">
        <v>297</v>
      </c>
      <c r="B642" s="82" t="s">
        <v>397</v>
      </c>
      <c r="C642" s="82" t="s">
        <v>99</v>
      </c>
      <c r="D642" s="82" t="s">
        <v>306</v>
      </c>
      <c r="E642" s="82" t="s">
        <v>59</v>
      </c>
      <c r="F642" s="82" t="s">
        <v>339</v>
      </c>
      <c r="G642" s="82" t="s">
        <v>339</v>
      </c>
      <c r="H642">
        <v>0</v>
      </c>
      <c r="I642">
        <v>0</v>
      </c>
      <c r="J642">
        <v>0</v>
      </c>
      <c r="K642" s="92"/>
      <c r="L642">
        <v>0</v>
      </c>
      <c r="M642" s="92"/>
      <c r="N642" s="92"/>
      <c r="O642" s="92"/>
      <c r="P642">
        <v>0</v>
      </c>
      <c r="Q642" s="92"/>
      <c r="R642" s="92"/>
      <c r="S642">
        <v>-1</v>
      </c>
      <c r="T642">
        <v>0</v>
      </c>
      <c r="U642" s="82" t="s">
        <v>328</v>
      </c>
      <c r="V642" s="92"/>
      <c r="W642">
        <v>0</v>
      </c>
      <c r="X642" s="92"/>
      <c r="Y642">
        <v>0</v>
      </c>
      <c r="Z642">
        <v>0</v>
      </c>
      <c r="AA642">
        <v>0</v>
      </c>
      <c r="AB642">
        <v>0</v>
      </c>
      <c r="AC642">
        <v>-1</v>
      </c>
      <c r="AD642">
        <v>0</v>
      </c>
      <c r="AE642">
        <v>0</v>
      </c>
      <c r="AF642">
        <v>0</v>
      </c>
      <c r="AG642">
        <v>0</v>
      </c>
      <c r="AH642">
        <v>0</v>
      </c>
      <c r="AK642">
        <v>0</v>
      </c>
      <c r="AM642">
        <v>0</v>
      </c>
      <c r="AO642" s="92"/>
      <c r="AP642" s="82" t="s">
        <v>336</v>
      </c>
      <c r="AQ642" s="82" t="s">
        <v>326</v>
      </c>
      <c r="AR642" s="82"/>
      <c r="AS642">
        <v>0</v>
      </c>
      <c r="AT642">
        <v>0</v>
      </c>
      <c r="AU642">
        <v>2025</v>
      </c>
      <c r="AY642">
        <v>0</v>
      </c>
      <c r="AZ642">
        <v>0</v>
      </c>
      <c r="BA642" s="82" t="s">
        <v>398</v>
      </c>
      <c r="BB642">
        <v>3124</v>
      </c>
      <c r="BC642">
        <v>0</v>
      </c>
      <c r="BD642" s="92"/>
      <c r="BE642" s="92"/>
      <c r="BF642">
        <v>0</v>
      </c>
      <c r="BG642">
        <v>0</v>
      </c>
      <c r="BH642">
        <v>0</v>
      </c>
      <c r="BI642" s="92"/>
      <c r="BJ642" s="92"/>
      <c r="BK642" s="92"/>
      <c r="BL642">
        <v>0</v>
      </c>
    </row>
    <row r="643" spans="1:64" x14ac:dyDescent="0.25">
      <c r="A643" s="82" t="s">
        <v>297</v>
      </c>
      <c r="B643" s="82" t="s">
        <v>397</v>
      </c>
      <c r="C643" s="82" t="s">
        <v>99</v>
      </c>
      <c r="D643" s="82" t="s">
        <v>307</v>
      </c>
      <c r="E643" s="82" t="s">
        <v>60</v>
      </c>
      <c r="F643" s="82" t="s">
        <v>339</v>
      </c>
      <c r="G643" s="82" t="s">
        <v>339</v>
      </c>
      <c r="H643">
        <v>0</v>
      </c>
      <c r="I643">
        <v>0</v>
      </c>
      <c r="J643">
        <v>0</v>
      </c>
      <c r="K643" s="92"/>
      <c r="L643">
        <v>0</v>
      </c>
      <c r="M643" s="92"/>
      <c r="N643" s="92"/>
      <c r="O643" s="92"/>
      <c r="P643">
        <v>0</v>
      </c>
      <c r="Q643" s="92"/>
      <c r="R643" s="92"/>
      <c r="S643">
        <v>-1</v>
      </c>
      <c r="T643">
        <v>0</v>
      </c>
      <c r="U643" s="82" t="s">
        <v>328</v>
      </c>
      <c r="V643" s="92"/>
      <c r="W643">
        <v>0</v>
      </c>
      <c r="X643" s="92"/>
      <c r="Y643">
        <v>0</v>
      </c>
      <c r="Z643">
        <v>0</v>
      </c>
      <c r="AA643">
        <v>0</v>
      </c>
      <c r="AB643">
        <v>0</v>
      </c>
      <c r="AC643">
        <v>-1</v>
      </c>
      <c r="AD643">
        <v>0</v>
      </c>
      <c r="AE643">
        <v>0</v>
      </c>
      <c r="AF643">
        <v>0</v>
      </c>
      <c r="AG643">
        <v>0</v>
      </c>
      <c r="AH643">
        <v>0</v>
      </c>
      <c r="AK643">
        <v>0</v>
      </c>
      <c r="AM643">
        <v>0</v>
      </c>
      <c r="AO643" s="92"/>
      <c r="AP643" s="82" t="s">
        <v>336</v>
      </c>
      <c r="AQ643" s="82" t="s">
        <v>326</v>
      </c>
      <c r="AR643" s="82"/>
      <c r="AS643">
        <v>0</v>
      </c>
      <c r="AT643">
        <v>0</v>
      </c>
      <c r="AU643">
        <v>2025</v>
      </c>
      <c r="AY643">
        <v>0</v>
      </c>
      <c r="AZ643">
        <v>0</v>
      </c>
      <c r="BA643" s="82" t="s">
        <v>398</v>
      </c>
      <c r="BB643">
        <v>3125</v>
      </c>
      <c r="BC643">
        <v>0</v>
      </c>
      <c r="BD643" s="92"/>
      <c r="BE643" s="92"/>
      <c r="BF643">
        <v>0</v>
      </c>
      <c r="BG643">
        <v>0</v>
      </c>
      <c r="BH643">
        <v>0</v>
      </c>
      <c r="BI643" s="92"/>
      <c r="BJ643" s="92"/>
      <c r="BK643" s="92"/>
      <c r="BL643">
        <v>0</v>
      </c>
    </row>
    <row r="644" spans="1:64" x14ac:dyDescent="0.25">
      <c r="A644" s="82" t="s">
        <v>297</v>
      </c>
      <c r="B644" s="82" t="s">
        <v>397</v>
      </c>
      <c r="C644" s="82" t="s">
        <v>99</v>
      </c>
      <c r="D644" s="82" t="s">
        <v>308</v>
      </c>
      <c r="E644" s="82" t="s">
        <v>61</v>
      </c>
      <c r="F644" s="82" t="s">
        <v>339</v>
      </c>
      <c r="G644" s="82" t="s">
        <v>339</v>
      </c>
      <c r="H644">
        <v>0</v>
      </c>
      <c r="I644">
        <v>0</v>
      </c>
      <c r="J644">
        <v>0</v>
      </c>
      <c r="K644" s="92"/>
      <c r="L644">
        <v>0</v>
      </c>
      <c r="M644" s="92"/>
      <c r="N644" s="92"/>
      <c r="O644" s="92"/>
      <c r="P644">
        <v>0</v>
      </c>
      <c r="Q644" s="92"/>
      <c r="R644" s="92"/>
      <c r="S644">
        <v>-1</v>
      </c>
      <c r="T644">
        <v>0</v>
      </c>
      <c r="U644" s="82" t="s">
        <v>328</v>
      </c>
      <c r="V644" s="92"/>
      <c r="W644">
        <v>0</v>
      </c>
      <c r="X644" s="92"/>
      <c r="Y644">
        <v>0</v>
      </c>
      <c r="Z644">
        <v>0</v>
      </c>
      <c r="AA644">
        <v>0</v>
      </c>
      <c r="AB644">
        <v>0</v>
      </c>
      <c r="AC644">
        <v>-1</v>
      </c>
      <c r="AD644">
        <v>0</v>
      </c>
      <c r="AE644">
        <v>0</v>
      </c>
      <c r="AF644">
        <v>0</v>
      </c>
      <c r="AG644">
        <v>0</v>
      </c>
      <c r="AH644">
        <v>0</v>
      </c>
      <c r="AK644">
        <v>0</v>
      </c>
      <c r="AM644">
        <v>0</v>
      </c>
      <c r="AO644" s="92"/>
      <c r="AP644" s="82" t="s">
        <v>336</v>
      </c>
      <c r="AQ644" s="82" t="s">
        <v>326</v>
      </c>
      <c r="AR644" s="82"/>
      <c r="AS644">
        <v>0</v>
      </c>
      <c r="AT644">
        <v>0</v>
      </c>
      <c r="AU644">
        <v>2025</v>
      </c>
      <c r="AY644">
        <v>0</v>
      </c>
      <c r="AZ644">
        <v>0</v>
      </c>
      <c r="BA644" s="82" t="s">
        <v>398</v>
      </c>
      <c r="BB644">
        <v>3126</v>
      </c>
      <c r="BC644">
        <v>0</v>
      </c>
      <c r="BD644" s="92"/>
      <c r="BE644" s="92"/>
      <c r="BF644">
        <v>0</v>
      </c>
      <c r="BG644">
        <v>0</v>
      </c>
      <c r="BH644">
        <v>0</v>
      </c>
      <c r="BI644" s="92"/>
      <c r="BJ644" s="92"/>
      <c r="BK644" s="92"/>
      <c r="BL644">
        <v>0</v>
      </c>
    </row>
    <row r="645" spans="1:64" x14ac:dyDescent="0.25">
      <c r="A645" s="82" t="s">
        <v>297</v>
      </c>
      <c r="B645" s="82" t="s">
        <v>397</v>
      </c>
      <c r="C645" s="82" t="s">
        <v>99</v>
      </c>
      <c r="D645" s="82" t="s">
        <v>309</v>
      </c>
      <c r="E645" s="82" t="s">
        <v>310</v>
      </c>
      <c r="F645" s="82" t="s">
        <v>339</v>
      </c>
      <c r="G645" s="82" t="s">
        <v>339</v>
      </c>
      <c r="H645">
        <v>0</v>
      </c>
      <c r="I645">
        <v>0</v>
      </c>
      <c r="J645">
        <v>0</v>
      </c>
      <c r="K645" s="92"/>
      <c r="L645">
        <v>0</v>
      </c>
      <c r="M645" s="92"/>
      <c r="N645" s="92"/>
      <c r="O645" s="92"/>
      <c r="P645">
        <v>0</v>
      </c>
      <c r="Q645" s="92"/>
      <c r="R645" s="92"/>
      <c r="S645">
        <v>-1</v>
      </c>
      <c r="T645">
        <v>0</v>
      </c>
      <c r="U645" s="82" t="s">
        <v>328</v>
      </c>
      <c r="V645" s="92"/>
      <c r="W645">
        <v>0</v>
      </c>
      <c r="X645" s="92"/>
      <c r="Y645">
        <v>0</v>
      </c>
      <c r="Z645">
        <v>0</v>
      </c>
      <c r="AA645">
        <v>0</v>
      </c>
      <c r="AB645">
        <v>0</v>
      </c>
      <c r="AC645">
        <v>-1</v>
      </c>
      <c r="AD645">
        <v>0</v>
      </c>
      <c r="AE645">
        <v>0</v>
      </c>
      <c r="AF645">
        <v>0</v>
      </c>
      <c r="AG645">
        <v>0</v>
      </c>
      <c r="AH645">
        <v>0</v>
      </c>
      <c r="AK645">
        <v>0</v>
      </c>
      <c r="AM645">
        <v>0</v>
      </c>
      <c r="AO645" s="92"/>
      <c r="AP645" s="82" t="s">
        <v>336</v>
      </c>
      <c r="AQ645" s="82" t="s">
        <v>326</v>
      </c>
      <c r="AR645" s="82"/>
      <c r="AS645">
        <v>0</v>
      </c>
      <c r="AT645">
        <v>0</v>
      </c>
      <c r="AU645">
        <v>2025</v>
      </c>
      <c r="AY645">
        <v>0</v>
      </c>
      <c r="AZ645">
        <v>0</v>
      </c>
      <c r="BA645" s="82" t="s">
        <v>398</v>
      </c>
      <c r="BB645">
        <v>3127</v>
      </c>
      <c r="BC645">
        <v>0</v>
      </c>
      <c r="BD645" s="92"/>
      <c r="BE645" s="92"/>
      <c r="BF645">
        <v>0</v>
      </c>
      <c r="BG645">
        <v>0</v>
      </c>
      <c r="BH645">
        <v>0</v>
      </c>
      <c r="BI645" s="92"/>
      <c r="BJ645" s="92"/>
      <c r="BK645" s="92"/>
      <c r="BL645">
        <v>0</v>
      </c>
    </row>
    <row r="646" spans="1:64" x14ac:dyDescent="0.25">
      <c r="A646" s="82" t="s">
        <v>297</v>
      </c>
      <c r="B646" s="82" t="s">
        <v>397</v>
      </c>
      <c r="C646" s="82" t="s">
        <v>99</v>
      </c>
      <c r="D646" s="82" t="s">
        <v>311</v>
      </c>
      <c r="E646" s="82" t="s">
        <v>312</v>
      </c>
      <c r="F646" s="82" t="s">
        <v>339</v>
      </c>
      <c r="G646" s="82" t="s">
        <v>339</v>
      </c>
      <c r="H646">
        <v>0</v>
      </c>
      <c r="I646">
        <v>0</v>
      </c>
      <c r="J646">
        <v>0</v>
      </c>
      <c r="K646" s="92"/>
      <c r="L646">
        <v>0</v>
      </c>
      <c r="M646" s="92"/>
      <c r="N646" s="92"/>
      <c r="O646" s="92"/>
      <c r="P646">
        <v>0</v>
      </c>
      <c r="Q646" s="92"/>
      <c r="R646" s="92"/>
      <c r="S646">
        <v>-1</v>
      </c>
      <c r="T646">
        <v>0</v>
      </c>
      <c r="U646" s="82" t="s">
        <v>328</v>
      </c>
      <c r="V646" s="92"/>
      <c r="W646">
        <v>0</v>
      </c>
      <c r="X646" s="92"/>
      <c r="Y646">
        <v>0</v>
      </c>
      <c r="Z646">
        <v>0</v>
      </c>
      <c r="AA646">
        <v>0</v>
      </c>
      <c r="AB646">
        <v>0</v>
      </c>
      <c r="AC646">
        <v>-1</v>
      </c>
      <c r="AD646">
        <v>0</v>
      </c>
      <c r="AE646">
        <v>0</v>
      </c>
      <c r="AF646">
        <v>0</v>
      </c>
      <c r="AG646">
        <v>0</v>
      </c>
      <c r="AH646">
        <v>0</v>
      </c>
      <c r="AK646">
        <v>0</v>
      </c>
      <c r="AM646">
        <v>0</v>
      </c>
      <c r="AO646" s="92"/>
      <c r="AP646" s="82" t="s">
        <v>336</v>
      </c>
      <c r="AQ646" s="82" t="s">
        <v>326</v>
      </c>
      <c r="AR646" s="82"/>
      <c r="AS646">
        <v>0</v>
      </c>
      <c r="AT646">
        <v>0</v>
      </c>
      <c r="AU646">
        <v>2025</v>
      </c>
      <c r="AY646">
        <v>0</v>
      </c>
      <c r="AZ646">
        <v>0</v>
      </c>
      <c r="BA646" s="82" t="s">
        <v>398</v>
      </c>
      <c r="BB646">
        <v>3128</v>
      </c>
      <c r="BC646">
        <v>0</v>
      </c>
      <c r="BD646" s="92"/>
      <c r="BE646" s="92"/>
      <c r="BF646">
        <v>0</v>
      </c>
      <c r="BG646">
        <v>0</v>
      </c>
      <c r="BH646">
        <v>0</v>
      </c>
      <c r="BI646" s="92"/>
      <c r="BJ646" s="92"/>
      <c r="BK646" s="92"/>
      <c r="BL646">
        <v>0</v>
      </c>
    </row>
    <row r="647" spans="1:64" x14ac:dyDescent="0.25">
      <c r="A647" s="82" t="s">
        <v>297</v>
      </c>
      <c r="B647" s="82" t="s">
        <v>397</v>
      </c>
      <c r="C647" s="82" t="s">
        <v>99</v>
      </c>
      <c r="D647" s="82" t="s">
        <v>313</v>
      </c>
      <c r="E647" s="82" t="s">
        <v>314</v>
      </c>
      <c r="F647" s="82" t="s">
        <v>339</v>
      </c>
      <c r="G647" s="82" t="s">
        <v>339</v>
      </c>
      <c r="H647">
        <v>0</v>
      </c>
      <c r="I647">
        <v>0</v>
      </c>
      <c r="J647">
        <v>0</v>
      </c>
      <c r="K647" s="92"/>
      <c r="L647">
        <v>0</v>
      </c>
      <c r="M647" s="92"/>
      <c r="N647" s="92"/>
      <c r="O647" s="92"/>
      <c r="P647">
        <v>0</v>
      </c>
      <c r="Q647" s="92"/>
      <c r="R647" s="92"/>
      <c r="S647">
        <v>-1</v>
      </c>
      <c r="T647">
        <v>0</v>
      </c>
      <c r="U647" s="82" t="s">
        <v>328</v>
      </c>
      <c r="V647" s="92"/>
      <c r="W647">
        <v>0</v>
      </c>
      <c r="X647" s="92"/>
      <c r="Y647">
        <v>0</v>
      </c>
      <c r="Z647">
        <v>0</v>
      </c>
      <c r="AA647">
        <v>0</v>
      </c>
      <c r="AB647">
        <v>0</v>
      </c>
      <c r="AC647">
        <v>-1</v>
      </c>
      <c r="AD647">
        <v>0</v>
      </c>
      <c r="AE647">
        <v>0</v>
      </c>
      <c r="AF647">
        <v>0</v>
      </c>
      <c r="AG647">
        <v>0</v>
      </c>
      <c r="AH647">
        <v>0</v>
      </c>
      <c r="AK647">
        <v>0</v>
      </c>
      <c r="AM647">
        <v>0</v>
      </c>
      <c r="AO647" s="92"/>
      <c r="AP647" s="82" t="s">
        <v>336</v>
      </c>
      <c r="AQ647" s="82" t="s">
        <v>326</v>
      </c>
      <c r="AR647" s="82"/>
      <c r="AS647">
        <v>0</v>
      </c>
      <c r="AT647">
        <v>0</v>
      </c>
      <c r="AU647">
        <v>2025</v>
      </c>
      <c r="AY647">
        <v>0</v>
      </c>
      <c r="AZ647">
        <v>0</v>
      </c>
      <c r="BA647" s="82" t="s">
        <v>398</v>
      </c>
      <c r="BB647">
        <v>3129</v>
      </c>
      <c r="BC647">
        <v>0</v>
      </c>
      <c r="BD647" s="92"/>
      <c r="BE647" s="92"/>
      <c r="BF647">
        <v>0</v>
      </c>
      <c r="BG647">
        <v>0</v>
      </c>
      <c r="BH647">
        <v>0</v>
      </c>
      <c r="BI647" s="92"/>
      <c r="BJ647" s="92"/>
      <c r="BK647" s="92"/>
      <c r="BL647">
        <v>0</v>
      </c>
    </row>
    <row r="648" spans="1:64" x14ac:dyDescent="0.25">
      <c r="A648" s="82" t="s">
        <v>297</v>
      </c>
      <c r="B648" s="82" t="s">
        <v>397</v>
      </c>
      <c r="C648" s="82" t="s">
        <v>99</v>
      </c>
      <c r="D648" s="82" t="s">
        <v>307</v>
      </c>
      <c r="E648" s="82" t="s">
        <v>60</v>
      </c>
      <c r="F648" s="82" t="s">
        <v>340</v>
      </c>
      <c r="G648" s="82" t="s">
        <v>340</v>
      </c>
      <c r="H648">
        <v>0</v>
      </c>
      <c r="I648">
        <v>0</v>
      </c>
      <c r="J648">
        <v>0</v>
      </c>
      <c r="K648" s="92"/>
      <c r="L648">
        <v>0</v>
      </c>
      <c r="M648" s="92"/>
      <c r="N648" s="92"/>
      <c r="O648" s="92"/>
      <c r="P648">
        <v>0</v>
      </c>
      <c r="Q648" s="92"/>
      <c r="R648" s="92"/>
      <c r="S648">
        <v>-1</v>
      </c>
      <c r="T648">
        <v>0</v>
      </c>
      <c r="U648" s="82" t="s">
        <v>328</v>
      </c>
      <c r="V648" s="92"/>
      <c r="W648">
        <v>0</v>
      </c>
      <c r="X648" s="92"/>
      <c r="Y648">
        <v>0</v>
      </c>
      <c r="Z648">
        <v>0</v>
      </c>
      <c r="AA648">
        <v>0</v>
      </c>
      <c r="AB648">
        <v>0</v>
      </c>
      <c r="AC648">
        <v>-1</v>
      </c>
      <c r="AD648">
        <v>0</v>
      </c>
      <c r="AE648">
        <v>0</v>
      </c>
      <c r="AF648">
        <v>0</v>
      </c>
      <c r="AG648">
        <v>0</v>
      </c>
      <c r="AH648">
        <v>0</v>
      </c>
      <c r="AK648">
        <v>0</v>
      </c>
      <c r="AM648">
        <v>0</v>
      </c>
      <c r="AO648" s="92"/>
      <c r="AP648" s="82" t="s">
        <v>336</v>
      </c>
      <c r="AQ648" s="82" t="s">
        <v>326</v>
      </c>
      <c r="AR648" s="82"/>
      <c r="AS648">
        <v>0</v>
      </c>
      <c r="AT648">
        <v>0</v>
      </c>
      <c r="AU648">
        <v>2025</v>
      </c>
      <c r="AY648">
        <v>0</v>
      </c>
      <c r="AZ648">
        <v>0</v>
      </c>
      <c r="BA648" s="82" t="s">
        <v>398</v>
      </c>
      <c r="BB648">
        <v>3130</v>
      </c>
      <c r="BC648">
        <v>0</v>
      </c>
      <c r="BD648" s="92"/>
      <c r="BE648" s="92"/>
      <c r="BF648">
        <v>0</v>
      </c>
      <c r="BG648">
        <v>0</v>
      </c>
      <c r="BH648">
        <v>0</v>
      </c>
      <c r="BI648" s="92"/>
      <c r="BJ648" s="92"/>
      <c r="BK648" s="92"/>
      <c r="BL648">
        <v>0</v>
      </c>
    </row>
    <row r="649" spans="1:64" x14ac:dyDescent="0.25">
      <c r="A649" s="82" t="s">
        <v>297</v>
      </c>
      <c r="B649" s="82" t="s">
        <v>397</v>
      </c>
      <c r="C649" s="82" t="s">
        <v>99</v>
      </c>
      <c r="D649" s="82" t="s">
        <v>298</v>
      </c>
      <c r="E649" s="82" t="s">
        <v>55</v>
      </c>
      <c r="F649" s="82" t="s">
        <v>341</v>
      </c>
      <c r="G649" s="82" t="s">
        <v>341</v>
      </c>
      <c r="H649">
        <v>0</v>
      </c>
      <c r="I649">
        <v>0</v>
      </c>
      <c r="J649">
        <v>0</v>
      </c>
      <c r="K649" s="92"/>
      <c r="L649">
        <v>0</v>
      </c>
      <c r="M649" s="92"/>
      <c r="N649" s="92"/>
      <c r="O649" s="92"/>
      <c r="P649">
        <v>0</v>
      </c>
      <c r="Q649" s="92"/>
      <c r="R649" s="92"/>
      <c r="S649">
        <v>-1</v>
      </c>
      <c r="T649">
        <v>0</v>
      </c>
      <c r="U649" s="82" t="s">
        <v>328</v>
      </c>
      <c r="V649" s="92"/>
      <c r="W649">
        <v>0</v>
      </c>
      <c r="X649" s="92"/>
      <c r="Y649">
        <v>0</v>
      </c>
      <c r="Z649">
        <v>0</v>
      </c>
      <c r="AA649">
        <v>0</v>
      </c>
      <c r="AB649">
        <v>0</v>
      </c>
      <c r="AC649">
        <v>-1</v>
      </c>
      <c r="AD649">
        <v>0</v>
      </c>
      <c r="AE649">
        <v>0</v>
      </c>
      <c r="AF649">
        <v>0</v>
      </c>
      <c r="AG649">
        <v>0</v>
      </c>
      <c r="AH649">
        <v>0</v>
      </c>
      <c r="AK649">
        <v>0</v>
      </c>
      <c r="AM649">
        <v>0</v>
      </c>
      <c r="AO649" s="92"/>
      <c r="AP649" s="82" t="s">
        <v>336</v>
      </c>
      <c r="AQ649" s="82" t="s">
        <v>326</v>
      </c>
      <c r="AR649" s="82"/>
      <c r="AS649">
        <v>0</v>
      </c>
      <c r="AT649">
        <v>0</v>
      </c>
      <c r="AU649">
        <v>2025</v>
      </c>
      <c r="AY649">
        <v>0</v>
      </c>
      <c r="AZ649">
        <v>0</v>
      </c>
      <c r="BA649" s="82" t="s">
        <v>398</v>
      </c>
      <c r="BB649">
        <v>3131</v>
      </c>
      <c r="BC649">
        <v>0</v>
      </c>
      <c r="BD649" s="92"/>
      <c r="BE649" s="92"/>
      <c r="BF649">
        <v>0</v>
      </c>
      <c r="BG649">
        <v>0</v>
      </c>
      <c r="BH649">
        <v>0</v>
      </c>
      <c r="BI649" s="92"/>
      <c r="BJ649" s="92"/>
      <c r="BK649" s="92"/>
      <c r="BL649">
        <v>0</v>
      </c>
    </row>
    <row r="650" spans="1:64" x14ac:dyDescent="0.25">
      <c r="A650" s="82" t="s">
        <v>297</v>
      </c>
      <c r="B650" s="82" t="s">
        <v>397</v>
      </c>
      <c r="C650" s="82" t="s">
        <v>99</v>
      </c>
      <c r="D650" s="82" t="s">
        <v>303</v>
      </c>
      <c r="E650" s="82" t="s">
        <v>304</v>
      </c>
      <c r="F650" s="82" t="s">
        <v>341</v>
      </c>
      <c r="G650" s="82" t="s">
        <v>341</v>
      </c>
      <c r="H650">
        <v>0</v>
      </c>
      <c r="I650">
        <v>0</v>
      </c>
      <c r="J650">
        <v>0</v>
      </c>
      <c r="K650" s="92"/>
      <c r="L650">
        <v>0</v>
      </c>
      <c r="M650" s="92"/>
      <c r="N650" s="92"/>
      <c r="O650" s="92"/>
      <c r="P650">
        <v>0</v>
      </c>
      <c r="Q650" s="92"/>
      <c r="R650" s="92"/>
      <c r="S650">
        <v>-1</v>
      </c>
      <c r="T650">
        <v>0</v>
      </c>
      <c r="U650" s="82" t="s">
        <v>328</v>
      </c>
      <c r="V650" s="92"/>
      <c r="W650">
        <v>0</v>
      </c>
      <c r="X650" s="92"/>
      <c r="Y650">
        <v>0</v>
      </c>
      <c r="Z650">
        <v>0</v>
      </c>
      <c r="AA650">
        <v>0</v>
      </c>
      <c r="AB650">
        <v>0</v>
      </c>
      <c r="AC650">
        <v>-1</v>
      </c>
      <c r="AD650">
        <v>0</v>
      </c>
      <c r="AE650">
        <v>0</v>
      </c>
      <c r="AF650">
        <v>0</v>
      </c>
      <c r="AG650">
        <v>0</v>
      </c>
      <c r="AH650">
        <v>0</v>
      </c>
      <c r="AK650">
        <v>0</v>
      </c>
      <c r="AM650">
        <v>0</v>
      </c>
      <c r="AO650" s="92"/>
      <c r="AP650" s="82" t="s">
        <v>336</v>
      </c>
      <c r="AQ650" s="82" t="s">
        <v>326</v>
      </c>
      <c r="AR650" s="82"/>
      <c r="AS650">
        <v>0</v>
      </c>
      <c r="AT650">
        <v>0</v>
      </c>
      <c r="AU650">
        <v>2025</v>
      </c>
      <c r="AY650">
        <v>0</v>
      </c>
      <c r="AZ650">
        <v>0</v>
      </c>
      <c r="BA650" s="82" t="s">
        <v>398</v>
      </c>
      <c r="BB650">
        <v>3132</v>
      </c>
      <c r="BC650">
        <v>0</v>
      </c>
      <c r="BD650" s="92"/>
      <c r="BE650" s="92"/>
      <c r="BF650">
        <v>0</v>
      </c>
      <c r="BG650">
        <v>0</v>
      </c>
      <c r="BH650">
        <v>0</v>
      </c>
      <c r="BI650" s="92"/>
      <c r="BJ650" s="92"/>
      <c r="BK650" s="92"/>
      <c r="BL650">
        <v>0</v>
      </c>
    </row>
    <row r="651" spans="1:64" x14ac:dyDescent="0.25">
      <c r="A651" s="82" t="s">
        <v>297</v>
      </c>
      <c r="B651" s="82" t="s">
        <v>397</v>
      </c>
      <c r="C651" s="82" t="s">
        <v>99</v>
      </c>
      <c r="D651" s="82" t="s">
        <v>305</v>
      </c>
      <c r="E651" s="82" t="s">
        <v>58</v>
      </c>
      <c r="F651" s="82" t="s">
        <v>341</v>
      </c>
      <c r="G651" s="82" t="s">
        <v>341</v>
      </c>
      <c r="H651">
        <v>0</v>
      </c>
      <c r="I651">
        <v>0</v>
      </c>
      <c r="J651">
        <v>0</v>
      </c>
      <c r="K651" s="92"/>
      <c r="L651">
        <v>0</v>
      </c>
      <c r="M651" s="92"/>
      <c r="N651" s="92"/>
      <c r="O651" s="92"/>
      <c r="P651">
        <v>0</v>
      </c>
      <c r="Q651" s="92"/>
      <c r="R651" s="92"/>
      <c r="S651">
        <v>-1</v>
      </c>
      <c r="T651">
        <v>0</v>
      </c>
      <c r="U651" s="82" t="s">
        <v>328</v>
      </c>
      <c r="V651" s="92"/>
      <c r="W651">
        <v>0</v>
      </c>
      <c r="X651" s="92"/>
      <c r="Y651">
        <v>0</v>
      </c>
      <c r="Z651">
        <v>0</v>
      </c>
      <c r="AA651">
        <v>0</v>
      </c>
      <c r="AB651">
        <v>0</v>
      </c>
      <c r="AC651">
        <v>-1</v>
      </c>
      <c r="AD651">
        <v>0</v>
      </c>
      <c r="AE651">
        <v>0</v>
      </c>
      <c r="AF651">
        <v>0</v>
      </c>
      <c r="AG651">
        <v>0</v>
      </c>
      <c r="AH651">
        <v>0</v>
      </c>
      <c r="AK651">
        <v>0</v>
      </c>
      <c r="AM651">
        <v>0</v>
      </c>
      <c r="AO651" s="92"/>
      <c r="AP651" s="82" t="s">
        <v>336</v>
      </c>
      <c r="AQ651" s="82" t="s">
        <v>326</v>
      </c>
      <c r="AR651" s="82"/>
      <c r="AS651">
        <v>0</v>
      </c>
      <c r="AT651">
        <v>0</v>
      </c>
      <c r="AU651">
        <v>2025</v>
      </c>
      <c r="AY651">
        <v>0</v>
      </c>
      <c r="AZ651">
        <v>0</v>
      </c>
      <c r="BA651" s="82" t="s">
        <v>398</v>
      </c>
      <c r="BB651">
        <v>3133</v>
      </c>
      <c r="BC651">
        <v>0</v>
      </c>
      <c r="BD651" s="92"/>
      <c r="BE651" s="92"/>
      <c r="BF651">
        <v>0</v>
      </c>
      <c r="BG651">
        <v>0</v>
      </c>
      <c r="BH651">
        <v>0</v>
      </c>
      <c r="BI651" s="92"/>
      <c r="BJ651" s="92"/>
      <c r="BK651" s="92"/>
      <c r="BL651">
        <v>0</v>
      </c>
    </row>
    <row r="652" spans="1:64" x14ac:dyDescent="0.25">
      <c r="A652" s="82" t="s">
        <v>297</v>
      </c>
      <c r="B652" s="82" t="s">
        <v>397</v>
      </c>
      <c r="C652" s="82" t="s">
        <v>99</v>
      </c>
      <c r="D652" s="82" t="s">
        <v>306</v>
      </c>
      <c r="E652" s="82" t="s">
        <v>59</v>
      </c>
      <c r="F652" s="82" t="s">
        <v>341</v>
      </c>
      <c r="G652" s="82" t="s">
        <v>341</v>
      </c>
      <c r="H652">
        <v>0</v>
      </c>
      <c r="I652">
        <v>0</v>
      </c>
      <c r="J652">
        <v>0</v>
      </c>
      <c r="K652" s="92"/>
      <c r="L652">
        <v>0</v>
      </c>
      <c r="M652" s="92"/>
      <c r="N652" s="92"/>
      <c r="O652" s="92"/>
      <c r="P652">
        <v>0</v>
      </c>
      <c r="Q652" s="92"/>
      <c r="R652" s="92"/>
      <c r="S652">
        <v>-1</v>
      </c>
      <c r="T652">
        <v>0</v>
      </c>
      <c r="U652" s="82" t="s">
        <v>328</v>
      </c>
      <c r="V652" s="92"/>
      <c r="W652">
        <v>0</v>
      </c>
      <c r="X652" s="92"/>
      <c r="Y652">
        <v>0</v>
      </c>
      <c r="Z652">
        <v>0</v>
      </c>
      <c r="AA652">
        <v>0</v>
      </c>
      <c r="AB652">
        <v>0</v>
      </c>
      <c r="AC652">
        <v>-1</v>
      </c>
      <c r="AD652">
        <v>0</v>
      </c>
      <c r="AE652">
        <v>0</v>
      </c>
      <c r="AF652">
        <v>0</v>
      </c>
      <c r="AG652">
        <v>0</v>
      </c>
      <c r="AH652">
        <v>0</v>
      </c>
      <c r="AK652">
        <v>0</v>
      </c>
      <c r="AM652">
        <v>0</v>
      </c>
      <c r="AO652" s="92"/>
      <c r="AP652" s="82" t="s">
        <v>336</v>
      </c>
      <c r="AQ652" s="82" t="s">
        <v>326</v>
      </c>
      <c r="AR652" s="82"/>
      <c r="AS652">
        <v>0</v>
      </c>
      <c r="AT652">
        <v>0</v>
      </c>
      <c r="AU652">
        <v>2025</v>
      </c>
      <c r="AY652">
        <v>0</v>
      </c>
      <c r="AZ652">
        <v>0</v>
      </c>
      <c r="BA652" s="82" t="s">
        <v>398</v>
      </c>
      <c r="BB652">
        <v>3134</v>
      </c>
      <c r="BC652">
        <v>0</v>
      </c>
      <c r="BD652" s="92"/>
      <c r="BE652" s="92"/>
      <c r="BF652">
        <v>0</v>
      </c>
      <c r="BG652">
        <v>0</v>
      </c>
      <c r="BH652">
        <v>0</v>
      </c>
      <c r="BI652" s="92"/>
      <c r="BJ652" s="92"/>
      <c r="BK652" s="92"/>
      <c r="BL652">
        <v>0</v>
      </c>
    </row>
    <row r="653" spans="1:64" x14ac:dyDescent="0.25">
      <c r="A653" s="82" t="s">
        <v>297</v>
      </c>
      <c r="B653" s="82" t="s">
        <v>397</v>
      </c>
      <c r="C653" s="82" t="s">
        <v>99</v>
      </c>
      <c r="D653" s="82" t="s">
        <v>307</v>
      </c>
      <c r="E653" s="82" t="s">
        <v>60</v>
      </c>
      <c r="F653" s="82" t="s">
        <v>341</v>
      </c>
      <c r="G653" s="82" t="s">
        <v>341</v>
      </c>
      <c r="H653">
        <v>0</v>
      </c>
      <c r="I653">
        <v>0</v>
      </c>
      <c r="J653">
        <v>0</v>
      </c>
      <c r="K653" s="92"/>
      <c r="L653">
        <v>0</v>
      </c>
      <c r="M653" s="92"/>
      <c r="N653" s="92"/>
      <c r="O653" s="92"/>
      <c r="P653">
        <v>0</v>
      </c>
      <c r="Q653" s="92"/>
      <c r="R653" s="92"/>
      <c r="S653">
        <v>-1</v>
      </c>
      <c r="T653">
        <v>0</v>
      </c>
      <c r="U653" s="82" t="s">
        <v>328</v>
      </c>
      <c r="V653" s="92"/>
      <c r="W653">
        <v>0</v>
      </c>
      <c r="X653" s="92"/>
      <c r="Y653">
        <v>0</v>
      </c>
      <c r="Z653">
        <v>0</v>
      </c>
      <c r="AA653">
        <v>0</v>
      </c>
      <c r="AB653">
        <v>0</v>
      </c>
      <c r="AC653">
        <v>-1</v>
      </c>
      <c r="AD653">
        <v>0</v>
      </c>
      <c r="AE653">
        <v>0</v>
      </c>
      <c r="AF653">
        <v>0</v>
      </c>
      <c r="AG653">
        <v>0</v>
      </c>
      <c r="AH653">
        <v>0</v>
      </c>
      <c r="AK653">
        <v>0</v>
      </c>
      <c r="AM653">
        <v>0</v>
      </c>
      <c r="AO653" s="92"/>
      <c r="AP653" s="82" t="s">
        <v>336</v>
      </c>
      <c r="AQ653" s="82" t="s">
        <v>326</v>
      </c>
      <c r="AR653" s="82"/>
      <c r="AS653">
        <v>0</v>
      </c>
      <c r="AT653">
        <v>0</v>
      </c>
      <c r="AU653">
        <v>2025</v>
      </c>
      <c r="AY653">
        <v>0</v>
      </c>
      <c r="AZ653">
        <v>0</v>
      </c>
      <c r="BA653" s="82" t="s">
        <v>398</v>
      </c>
      <c r="BB653">
        <v>3135</v>
      </c>
      <c r="BC653">
        <v>0</v>
      </c>
      <c r="BD653" s="92"/>
      <c r="BE653" s="92"/>
      <c r="BF653">
        <v>0</v>
      </c>
      <c r="BG653">
        <v>0</v>
      </c>
      <c r="BH653">
        <v>0</v>
      </c>
      <c r="BI653" s="92"/>
      <c r="BJ653" s="92"/>
      <c r="BK653" s="92"/>
      <c r="BL653">
        <v>0</v>
      </c>
    </row>
    <row r="654" spans="1:64" x14ac:dyDescent="0.25">
      <c r="A654" s="82" t="s">
        <v>297</v>
      </c>
      <c r="B654" s="82" t="s">
        <v>397</v>
      </c>
      <c r="C654" s="82" t="s">
        <v>99</v>
      </c>
      <c r="D654" s="82" t="s">
        <v>308</v>
      </c>
      <c r="E654" s="82" t="s">
        <v>61</v>
      </c>
      <c r="F654" s="82" t="s">
        <v>341</v>
      </c>
      <c r="G654" s="82" t="s">
        <v>341</v>
      </c>
      <c r="H654">
        <v>0</v>
      </c>
      <c r="I654">
        <v>0</v>
      </c>
      <c r="J654">
        <v>0</v>
      </c>
      <c r="K654" s="92"/>
      <c r="L654">
        <v>0</v>
      </c>
      <c r="M654" s="92"/>
      <c r="N654" s="92"/>
      <c r="O654" s="92"/>
      <c r="P654">
        <v>0</v>
      </c>
      <c r="Q654" s="92"/>
      <c r="R654" s="92"/>
      <c r="S654">
        <v>-1</v>
      </c>
      <c r="T654">
        <v>0</v>
      </c>
      <c r="U654" s="82" t="s">
        <v>328</v>
      </c>
      <c r="V654" s="92"/>
      <c r="W654">
        <v>0</v>
      </c>
      <c r="X654" s="92"/>
      <c r="Y654">
        <v>0</v>
      </c>
      <c r="Z654">
        <v>0</v>
      </c>
      <c r="AA654">
        <v>0</v>
      </c>
      <c r="AB654">
        <v>0</v>
      </c>
      <c r="AC654">
        <v>-1</v>
      </c>
      <c r="AD654">
        <v>0</v>
      </c>
      <c r="AE654">
        <v>0</v>
      </c>
      <c r="AF654">
        <v>0</v>
      </c>
      <c r="AG654">
        <v>0</v>
      </c>
      <c r="AH654">
        <v>0</v>
      </c>
      <c r="AK654">
        <v>0</v>
      </c>
      <c r="AM654">
        <v>0</v>
      </c>
      <c r="AO654" s="92"/>
      <c r="AP654" s="82" t="s">
        <v>336</v>
      </c>
      <c r="AQ654" s="82" t="s">
        <v>326</v>
      </c>
      <c r="AR654" s="82"/>
      <c r="AS654">
        <v>0</v>
      </c>
      <c r="AT654">
        <v>0</v>
      </c>
      <c r="AU654">
        <v>2025</v>
      </c>
      <c r="AY654">
        <v>0</v>
      </c>
      <c r="AZ654">
        <v>0</v>
      </c>
      <c r="BA654" s="82" t="s">
        <v>398</v>
      </c>
      <c r="BB654">
        <v>3136</v>
      </c>
      <c r="BC654">
        <v>0</v>
      </c>
      <c r="BD654" s="92"/>
      <c r="BE654" s="92"/>
      <c r="BF654">
        <v>0</v>
      </c>
      <c r="BG654">
        <v>0</v>
      </c>
      <c r="BH654">
        <v>0</v>
      </c>
      <c r="BI654" s="92"/>
      <c r="BJ654" s="92"/>
      <c r="BK654" s="92"/>
      <c r="BL654">
        <v>0</v>
      </c>
    </row>
    <row r="655" spans="1:64" x14ac:dyDescent="0.25">
      <c r="A655" s="82" t="s">
        <v>297</v>
      </c>
      <c r="B655" s="82" t="s">
        <v>397</v>
      </c>
      <c r="C655" s="82" t="s">
        <v>99</v>
      </c>
      <c r="D655" s="82" t="s">
        <v>309</v>
      </c>
      <c r="E655" s="82" t="s">
        <v>310</v>
      </c>
      <c r="F655" s="82" t="s">
        <v>341</v>
      </c>
      <c r="G655" s="82" t="s">
        <v>341</v>
      </c>
      <c r="H655">
        <v>0</v>
      </c>
      <c r="I655">
        <v>0</v>
      </c>
      <c r="J655">
        <v>0</v>
      </c>
      <c r="K655" s="92"/>
      <c r="L655">
        <v>0</v>
      </c>
      <c r="M655" s="92"/>
      <c r="N655" s="92"/>
      <c r="O655" s="92"/>
      <c r="P655">
        <v>0</v>
      </c>
      <c r="Q655" s="92"/>
      <c r="R655" s="92"/>
      <c r="S655">
        <v>-1</v>
      </c>
      <c r="T655">
        <v>0</v>
      </c>
      <c r="U655" s="82" t="s">
        <v>328</v>
      </c>
      <c r="V655" s="92"/>
      <c r="W655">
        <v>0</v>
      </c>
      <c r="X655" s="92"/>
      <c r="Y655">
        <v>0</v>
      </c>
      <c r="Z655">
        <v>0</v>
      </c>
      <c r="AA655">
        <v>0</v>
      </c>
      <c r="AB655">
        <v>0</v>
      </c>
      <c r="AC655">
        <v>-1</v>
      </c>
      <c r="AD655">
        <v>0</v>
      </c>
      <c r="AE655">
        <v>0</v>
      </c>
      <c r="AF655">
        <v>0</v>
      </c>
      <c r="AG655">
        <v>0</v>
      </c>
      <c r="AH655">
        <v>0</v>
      </c>
      <c r="AK655">
        <v>0</v>
      </c>
      <c r="AM655">
        <v>0</v>
      </c>
      <c r="AO655" s="92"/>
      <c r="AP655" s="82" t="s">
        <v>336</v>
      </c>
      <c r="AQ655" s="82" t="s">
        <v>326</v>
      </c>
      <c r="AR655" s="82"/>
      <c r="AS655">
        <v>0</v>
      </c>
      <c r="AT655">
        <v>0</v>
      </c>
      <c r="AU655">
        <v>2025</v>
      </c>
      <c r="AY655">
        <v>0</v>
      </c>
      <c r="AZ655">
        <v>0</v>
      </c>
      <c r="BA655" s="82" t="s">
        <v>398</v>
      </c>
      <c r="BB655">
        <v>3137</v>
      </c>
      <c r="BC655">
        <v>0</v>
      </c>
      <c r="BD655" s="92"/>
      <c r="BE655" s="92"/>
      <c r="BF655">
        <v>0</v>
      </c>
      <c r="BG655">
        <v>0</v>
      </c>
      <c r="BH655">
        <v>0</v>
      </c>
      <c r="BI655" s="92"/>
      <c r="BJ655" s="92"/>
      <c r="BK655" s="92"/>
      <c r="BL655">
        <v>0</v>
      </c>
    </row>
    <row r="656" spans="1:64" x14ac:dyDescent="0.25">
      <c r="A656" s="82" t="s">
        <v>297</v>
      </c>
      <c r="B656" s="82" t="s">
        <v>397</v>
      </c>
      <c r="C656" s="82" t="s">
        <v>99</v>
      </c>
      <c r="D656" s="82" t="s">
        <v>311</v>
      </c>
      <c r="E656" s="82" t="s">
        <v>312</v>
      </c>
      <c r="F656" s="82" t="s">
        <v>341</v>
      </c>
      <c r="G656" s="82" t="s">
        <v>341</v>
      </c>
      <c r="H656">
        <v>0</v>
      </c>
      <c r="I656">
        <v>0</v>
      </c>
      <c r="J656">
        <v>0</v>
      </c>
      <c r="K656" s="92"/>
      <c r="L656">
        <v>0</v>
      </c>
      <c r="M656" s="92"/>
      <c r="N656" s="92"/>
      <c r="O656" s="92"/>
      <c r="P656">
        <v>0</v>
      </c>
      <c r="Q656" s="92"/>
      <c r="R656" s="92"/>
      <c r="S656">
        <v>-1</v>
      </c>
      <c r="T656">
        <v>0</v>
      </c>
      <c r="U656" s="82" t="s">
        <v>328</v>
      </c>
      <c r="V656" s="92"/>
      <c r="W656">
        <v>0</v>
      </c>
      <c r="X656" s="92"/>
      <c r="Y656">
        <v>0</v>
      </c>
      <c r="Z656">
        <v>0</v>
      </c>
      <c r="AA656">
        <v>0</v>
      </c>
      <c r="AB656">
        <v>0</v>
      </c>
      <c r="AC656">
        <v>-1</v>
      </c>
      <c r="AD656">
        <v>0</v>
      </c>
      <c r="AE656">
        <v>0</v>
      </c>
      <c r="AF656">
        <v>0</v>
      </c>
      <c r="AG656">
        <v>0</v>
      </c>
      <c r="AH656">
        <v>0</v>
      </c>
      <c r="AK656">
        <v>0</v>
      </c>
      <c r="AM656">
        <v>0</v>
      </c>
      <c r="AO656" s="92"/>
      <c r="AP656" s="82" t="s">
        <v>336</v>
      </c>
      <c r="AQ656" s="82" t="s">
        <v>326</v>
      </c>
      <c r="AR656" s="82"/>
      <c r="AS656">
        <v>0</v>
      </c>
      <c r="AT656">
        <v>0</v>
      </c>
      <c r="AU656">
        <v>2025</v>
      </c>
      <c r="AY656">
        <v>0</v>
      </c>
      <c r="AZ656">
        <v>0</v>
      </c>
      <c r="BA656" s="82" t="s">
        <v>398</v>
      </c>
      <c r="BB656">
        <v>3138</v>
      </c>
      <c r="BC656">
        <v>0</v>
      </c>
      <c r="BD656" s="92"/>
      <c r="BE656" s="92"/>
      <c r="BF656">
        <v>0</v>
      </c>
      <c r="BG656">
        <v>0</v>
      </c>
      <c r="BH656">
        <v>0</v>
      </c>
      <c r="BI656" s="92"/>
      <c r="BJ656" s="92"/>
      <c r="BK656" s="92"/>
      <c r="BL656">
        <v>0</v>
      </c>
    </row>
    <row r="657" spans="1:64" x14ac:dyDescent="0.25">
      <c r="A657" s="82" t="s">
        <v>297</v>
      </c>
      <c r="B657" s="82" t="s">
        <v>397</v>
      </c>
      <c r="C657" s="82" t="s">
        <v>99</v>
      </c>
      <c r="D657" s="82" t="s">
        <v>313</v>
      </c>
      <c r="E657" s="82" t="s">
        <v>314</v>
      </c>
      <c r="F657" s="82" t="s">
        <v>341</v>
      </c>
      <c r="G657" s="82" t="s">
        <v>341</v>
      </c>
      <c r="H657">
        <v>0</v>
      </c>
      <c r="I657">
        <v>0</v>
      </c>
      <c r="J657">
        <v>0</v>
      </c>
      <c r="K657" s="92"/>
      <c r="L657">
        <v>0</v>
      </c>
      <c r="M657" s="92"/>
      <c r="N657" s="92"/>
      <c r="O657" s="92"/>
      <c r="P657">
        <v>0</v>
      </c>
      <c r="Q657" s="92"/>
      <c r="R657" s="92"/>
      <c r="S657">
        <v>-1</v>
      </c>
      <c r="T657">
        <v>0</v>
      </c>
      <c r="U657" s="82" t="s">
        <v>328</v>
      </c>
      <c r="V657" s="92"/>
      <c r="W657">
        <v>0</v>
      </c>
      <c r="X657" s="92"/>
      <c r="Y657">
        <v>0</v>
      </c>
      <c r="Z657">
        <v>0</v>
      </c>
      <c r="AA657">
        <v>0</v>
      </c>
      <c r="AB657">
        <v>0</v>
      </c>
      <c r="AC657">
        <v>-1</v>
      </c>
      <c r="AD657">
        <v>0</v>
      </c>
      <c r="AE657">
        <v>0</v>
      </c>
      <c r="AF657">
        <v>0</v>
      </c>
      <c r="AG657">
        <v>0</v>
      </c>
      <c r="AH657">
        <v>0</v>
      </c>
      <c r="AK657">
        <v>0</v>
      </c>
      <c r="AM657">
        <v>0</v>
      </c>
      <c r="AO657" s="92"/>
      <c r="AP657" s="82" t="s">
        <v>336</v>
      </c>
      <c r="AQ657" s="82" t="s">
        <v>326</v>
      </c>
      <c r="AR657" s="82"/>
      <c r="AS657">
        <v>0</v>
      </c>
      <c r="AT657">
        <v>0</v>
      </c>
      <c r="AU657">
        <v>2025</v>
      </c>
      <c r="AY657">
        <v>0</v>
      </c>
      <c r="AZ657">
        <v>0</v>
      </c>
      <c r="BA657" s="82" t="s">
        <v>398</v>
      </c>
      <c r="BB657">
        <v>3139</v>
      </c>
      <c r="BC657">
        <v>0</v>
      </c>
      <c r="BD657" s="92"/>
      <c r="BE657" s="92"/>
      <c r="BF657">
        <v>0</v>
      </c>
      <c r="BG657">
        <v>0</v>
      </c>
      <c r="BH657">
        <v>0</v>
      </c>
      <c r="BI657" s="92"/>
      <c r="BJ657" s="92"/>
      <c r="BK657" s="92"/>
      <c r="BL657">
        <v>0</v>
      </c>
    </row>
    <row r="658" spans="1:64" x14ac:dyDescent="0.25">
      <c r="A658" s="82" t="s">
        <v>297</v>
      </c>
      <c r="B658" s="82" t="s">
        <v>397</v>
      </c>
      <c r="C658" s="82" t="s">
        <v>99</v>
      </c>
      <c r="D658" s="82" t="s">
        <v>303</v>
      </c>
      <c r="E658" s="82" t="s">
        <v>304</v>
      </c>
      <c r="F658" s="82" t="s">
        <v>342</v>
      </c>
      <c r="G658" s="82" t="s">
        <v>342</v>
      </c>
      <c r="H658">
        <v>0</v>
      </c>
      <c r="I658">
        <v>0</v>
      </c>
      <c r="J658">
        <v>0</v>
      </c>
      <c r="K658" s="92"/>
      <c r="L658">
        <v>0</v>
      </c>
      <c r="M658" s="92"/>
      <c r="N658" s="92"/>
      <c r="O658" s="92"/>
      <c r="P658">
        <v>0</v>
      </c>
      <c r="Q658" s="92"/>
      <c r="R658" s="92"/>
      <c r="S658">
        <v>-1</v>
      </c>
      <c r="T658">
        <v>0</v>
      </c>
      <c r="U658" s="82" t="s">
        <v>328</v>
      </c>
      <c r="V658" s="92"/>
      <c r="W658">
        <v>0</v>
      </c>
      <c r="X658" s="92"/>
      <c r="Y658">
        <v>0</v>
      </c>
      <c r="Z658">
        <v>0</v>
      </c>
      <c r="AA658">
        <v>0</v>
      </c>
      <c r="AB658">
        <v>0</v>
      </c>
      <c r="AC658">
        <v>-1</v>
      </c>
      <c r="AD658">
        <v>0</v>
      </c>
      <c r="AE658">
        <v>0</v>
      </c>
      <c r="AF658">
        <v>0</v>
      </c>
      <c r="AG658">
        <v>0</v>
      </c>
      <c r="AH658">
        <v>0</v>
      </c>
      <c r="AK658">
        <v>0</v>
      </c>
      <c r="AM658">
        <v>0</v>
      </c>
      <c r="AO658" s="92"/>
      <c r="AP658" s="82" t="s">
        <v>343</v>
      </c>
      <c r="AQ658" s="82" t="s">
        <v>326</v>
      </c>
      <c r="AR658" s="82"/>
      <c r="AS658">
        <v>0</v>
      </c>
      <c r="AT658">
        <v>0</v>
      </c>
      <c r="AU658">
        <v>2025</v>
      </c>
      <c r="AY658">
        <v>0</v>
      </c>
      <c r="AZ658">
        <v>0</v>
      </c>
      <c r="BA658" s="82" t="s">
        <v>398</v>
      </c>
      <c r="BB658">
        <v>3140</v>
      </c>
      <c r="BC658">
        <v>0</v>
      </c>
      <c r="BD658" s="92"/>
      <c r="BE658" s="92"/>
      <c r="BF658">
        <v>0</v>
      </c>
      <c r="BG658">
        <v>0</v>
      </c>
      <c r="BH658">
        <v>0</v>
      </c>
      <c r="BI658" s="92"/>
      <c r="BJ658" s="92"/>
      <c r="BK658" s="92"/>
      <c r="BL658">
        <v>0</v>
      </c>
    </row>
    <row r="659" spans="1:64" x14ac:dyDescent="0.25">
      <c r="A659" s="82" t="s">
        <v>297</v>
      </c>
      <c r="B659" s="82" t="s">
        <v>397</v>
      </c>
      <c r="C659" s="82" t="s">
        <v>99</v>
      </c>
      <c r="D659" s="82" t="s">
        <v>306</v>
      </c>
      <c r="E659" s="82" t="s">
        <v>59</v>
      </c>
      <c r="F659" s="82" t="s">
        <v>342</v>
      </c>
      <c r="G659" s="82" t="s">
        <v>342</v>
      </c>
      <c r="H659">
        <v>0</v>
      </c>
      <c r="I659">
        <v>0</v>
      </c>
      <c r="J659">
        <v>0</v>
      </c>
      <c r="K659" s="92"/>
      <c r="L659">
        <v>0</v>
      </c>
      <c r="M659" s="92"/>
      <c r="N659" s="92"/>
      <c r="O659" s="92"/>
      <c r="P659">
        <v>0</v>
      </c>
      <c r="Q659" s="92"/>
      <c r="R659" s="92"/>
      <c r="S659">
        <v>-1</v>
      </c>
      <c r="T659">
        <v>0</v>
      </c>
      <c r="U659" s="82" t="s">
        <v>328</v>
      </c>
      <c r="V659" s="92"/>
      <c r="W659">
        <v>0</v>
      </c>
      <c r="X659" s="92"/>
      <c r="Y659">
        <v>0</v>
      </c>
      <c r="Z659">
        <v>0</v>
      </c>
      <c r="AA659">
        <v>0</v>
      </c>
      <c r="AB659">
        <v>0</v>
      </c>
      <c r="AC659">
        <v>-1</v>
      </c>
      <c r="AD659">
        <v>0</v>
      </c>
      <c r="AE659">
        <v>0</v>
      </c>
      <c r="AF659">
        <v>0</v>
      </c>
      <c r="AG659">
        <v>0</v>
      </c>
      <c r="AH659">
        <v>0</v>
      </c>
      <c r="AK659">
        <v>0</v>
      </c>
      <c r="AM659">
        <v>0</v>
      </c>
      <c r="AO659" s="92"/>
      <c r="AP659" s="82" t="s">
        <v>343</v>
      </c>
      <c r="AQ659" s="82" t="s">
        <v>326</v>
      </c>
      <c r="AR659" s="82"/>
      <c r="AS659">
        <v>0</v>
      </c>
      <c r="AT659">
        <v>0</v>
      </c>
      <c r="AU659">
        <v>2025</v>
      </c>
      <c r="AY659">
        <v>0</v>
      </c>
      <c r="AZ659">
        <v>0</v>
      </c>
      <c r="BA659" s="82" t="s">
        <v>398</v>
      </c>
      <c r="BB659">
        <v>3141</v>
      </c>
      <c r="BC659">
        <v>0</v>
      </c>
      <c r="BD659" s="92"/>
      <c r="BE659" s="92"/>
      <c r="BF659">
        <v>0</v>
      </c>
      <c r="BG659">
        <v>0</v>
      </c>
      <c r="BH659">
        <v>0</v>
      </c>
      <c r="BI659" s="92"/>
      <c r="BJ659" s="92"/>
      <c r="BK659" s="92"/>
      <c r="BL659">
        <v>0</v>
      </c>
    </row>
    <row r="660" spans="1:64" x14ac:dyDescent="0.25">
      <c r="A660" s="82" t="s">
        <v>297</v>
      </c>
      <c r="B660" s="82" t="s">
        <v>397</v>
      </c>
      <c r="C660" s="82" t="s">
        <v>99</v>
      </c>
      <c r="D660" s="82" t="s">
        <v>308</v>
      </c>
      <c r="E660" s="82" t="s">
        <v>61</v>
      </c>
      <c r="F660" s="82" t="s">
        <v>342</v>
      </c>
      <c r="G660" s="82" t="s">
        <v>342</v>
      </c>
      <c r="H660">
        <v>0</v>
      </c>
      <c r="I660">
        <v>0</v>
      </c>
      <c r="J660">
        <v>0</v>
      </c>
      <c r="K660" s="92"/>
      <c r="L660">
        <v>0</v>
      </c>
      <c r="M660" s="92"/>
      <c r="N660" s="92"/>
      <c r="O660" s="92"/>
      <c r="P660">
        <v>0</v>
      </c>
      <c r="Q660" s="92"/>
      <c r="R660" s="92"/>
      <c r="S660">
        <v>-1</v>
      </c>
      <c r="T660">
        <v>0</v>
      </c>
      <c r="U660" s="82" t="s">
        <v>328</v>
      </c>
      <c r="V660" s="92"/>
      <c r="W660">
        <v>0</v>
      </c>
      <c r="X660" s="92"/>
      <c r="Y660">
        <v>0</v>
      </c>
      <c r="Z660">
        <v>0</v>
      </c>
      <c r="AA660">
        <v>0</v>
      </c>
      <c r="AB660">
        <v>0</v>
      </c>
      <c r="AC660">
        <v>-1</v>
      </c>
      <c r="AD660">
        <v>0</v>
      </c>
      <c r="AE660">
        <v>0</v>
      </c>
      <c r="AF660">
        <v>0</v>
      </c>
      <c r="AG660">
        <v>0</v>
      </c>
      <c r="AH660">
        <v>0</v>
      </c>
      <c r="AK660">
        <v>0</v>
      </c>
      <c r="AM660">
        <v>0</v>
      </c>
      <c r="AO660" s="92"/>
      <c r="AP660" s="82" t="s">
        <v>343</v>
      </c>
      <c r="AQ660" s="82" t="s">
        <v>326</v>
      </c>
      <c r="AR660" s="82"/>
      <c r="AS660">
        <v>0</v>
      </c>
      <c r="AT660">
        <v>0</v>
      </c>
      <c r="AU660">
        <v>2025</v>
      </c>
      <c r="AY660">
        <v>0</v>
      </c>
      <c r="AZ660">
        <v>0</v>
      </c>
      <c r="BA660" s="82" t="s">
        <v>398</v>
      </c>
      <c r="BB660">
        <v>3142</v>
      </c>
      <c r="BC660">
        <v>0</v>
      </c>
      <c r="BD660" s="92"/>
      <c r="BE660" s="92"/>
      <c r="BF660">
        <v>0</v>
      </c>
      <c r="BG660">
        <v>0</v>
      </c>
      <c r="BH660">
        <v>0</v>
      </c>
      <c r="BI660" s="92"/>
      <c r="BJ660" s="92"/>
      <c r="BK660" s="92"/>
      <c r="BL660">
        <v>0</v>
      </c>
    </row>
    <row r="661" spans="1:64" x14ac:dyDescent="0.25">
      <c r="A661" s="82" t="s">
        <v>297</v>
      </c>
      <c r="B661" s="82" t="s">
        <v>397</v>
      </c>
      <c r="C661" s="82" t="s">
        <v>99</v>
      </c>
      <c r="D661" s="82" t="s">
        <v>311</v>
      </c>
      <c r="E661" s="82" t="s">
        <v>312</v>
      </c>
      <c r="F661" s="82" t="s">
        <v>342</v>
      </c>
      <c r="G661" s="82" t="s">
        <v>342</v>
      </c>
      <c r="H661">
        <v>0</v>
      </c>
      <c r="I661">
        <v>0</v>
      </c>
      <c r="J661">
        <v>0</v>
      </c>
      <c r="K661" s="92"/>
      <c r="L661">
        <v>0</v>
      </c>
      <c r="M661" s="92"/>
      <c r="N661" s="92"/>
      <c r="O661" s="92"/>
      <c r="P661">
        <v>0</v>
      </c>
      <c r="Q661" s="92"/>
      <c r="R661" s="92"/>
      <c r="S661">
        <v>-1</v>
      </c>
      <c r="T661">
        <v>0</v>
      </c>
      <c r="U661" s="82" t="s">
        <v>328</v>
      </c>
      <c r="V661" s="92"/>
      <c r="W661">
        <v>0</v>
      </c>
      <c r="X661" s="92"/>
      <c r="Y661">
        <v>0</v>
      </c>
      <c r="Z661">
        <v>0</v>
      </c>
      <c r="AA661">
        <v>0</v>
      </c>
      <c r="AB661">
        <v>0</v>
      </c>
      <c r="AC661">
        <v>-1</v>
      </c>
      <c r="AD661">
        <v>0</v>
      </c>
      <c r="AE661">
        <v>0</v>
      </c>
      <c r="AF661">
        <v>0</v>
      </c>
      <c r="AG661">
        <v>0</v>
      </c>
      <c r="AH661">
        <v>0</v>
      </c>
      <c r="AK661">
        <v>0</v>
      </c>
      <c r="AM661">
        <v>0</v>
      </c>
      <c r="AO661" s="92"/>
      <c r="AP661" s="82" t="s">
        <v>343</v>
      </c>
      <c r="AQ661" s="82" t="s">
        <v>326</v>
      </c>
      <c r="AR661" s="82"/>
      <c r="AS661">
        <v>0</v>
      </c>
      <c r="AT661">
        <v>0</v>
      </c>
      <c r="AU661">
        <v>2025</v>
      </c>
      <c r="AY661">
        <v>0</v>
      </c>
      <c r="AZ661">
        <v>0</v>
      </c>
      <c r="BA661" s="82" t="s">
        <v>398</v>
      </c>
      <c r="BB661">
        <v>3143</v>
      </c>
      <c r="BC661">
        <v>0</v>
      </c>
      <c r="BD661" s="92"/>
      <c r="BE661" s="92"/>
      <c r="BF661">
        <v>0</v>
      </c>
      <c r="BG661">
        <v>0</v>
      </c>
      <c r="BH661">
        <v>0</v>
      </c>
      <c r="BI661" s="92"/>
      <c r="BJ661" s="92"/>
      <c r="BK661" s="92"/>
      <c r="BL661">
        <v>0</v>
      </c>
    </row>
    <row r="662" spans="1:64" x14ac:dyDescent="0.25">
      <c r="A662" s="82" t="s">
        <v>297</v>
      </c>
      <c r="B662" s="82" t="s">
        <v>397</v>
      </c>
      <c r="C662" s="82" t="s">
        <v>99</v>
      </c>
      <c r="D662" s="82" t="s">
        <v>313</v>
      </c>
      <c r="E662" s="82" t="s">
        <v>314</v>
      </c>
      <c r="F662" s="82" t="s">
        <v>342</v>
      </c>
      <c r="G662" s="82" t="s">
        <v>342</v>
      </c>
      <c r="H662">
        <v>0</v>
      </c>
      <c r="I662">
        <v>0</v>
      </c>
      <c r="J662">
        <v>0</v>
      </c>
      <c r="K662" s="92"/>
      <c r="L662">
        <v>0</v>
      </c>
      <c r="M662" s="92"/>
      <c r="N662" s="92"/>
      <c r="O662" s="92"/>
      <c r="P662">
        <v>0</v>
      </c>
      <c r="Q662" s="92"/>
      <c r="R662" s="92"/>
      <c r="S662">
        <v>-1</v>
      </c>
      <c r="T662">
        <v>0</v>
      </c>
      <c r="U662" s="82" t="s">
        <v>328</v>
      </c>
      <c r="V662" s="92"/>
      <c r="W662">
        <v>0</v>
      </c>
      <c r="X662" s="92"/>
      <c r="Y662">
        <v>0</v>
      </c>
      <c r="Z662">
        <v>0</v>
      </c>
      <c r="AA662">
        <v>0</v>
      </c>
      <c r="AB662">
        <v>0</v>
      </c>
      <c r="AC662">
        <v>-1</v>
      </c>
      <c r="AD662">
        <v>0</v>
      </c>
      <c r="AE662">
        <v>0</v>
      </c>
      <c r="AF662">
        <v>0</v>
      </c>
      <c r="AG662">
        <v>0</v>
      </c>
      <c r="AH662">
        <v>0</v>
      </c>
      <c r="AK662">
        <v>0</v>
      </c>
      <c r="AM662">
        <v>0</v>
      </c>
      <c r="AO662" s="92"/>
      <c r="AP662" s="82" t="s">
        <v>343</v>
      </c>
      <c r="AQ662" s="82" t="s">
        <v>326</v>
      </c>
      <c r="AR662" s="82"/>
      <c r="AS662">
        <v>0</v>
      </c>
      <c r="AT662">
        <v>0</v>
      </c>
      <c r="AU662">
        <v>2025</v>
      </c>
      <c r="AY662">
        <v>0</v>
      </c>
      <c r="AZ662">
        <v>0</v>
      </c>
      <c r="BA662" s="82" t="s">
        <v>398</v>
      </c>
      <c r="BB662">
        <v>3144</v>
      </c>
      <c r="BC662">
        <v>0</v>
      </c>
      <c r="BD662" s="92"/>
      <c r="BE662" s="92"/>
      <c r="BF662">
        <v>0</v>
      </c>
      <c r="BG662">
        <v>0</v>
      </c>
      <c r="BH662">
        <v>0</v>
      </c>
      <c r="BI662" s="92"/>
      <c r="BJ662" s="92"/>
      <c r="BK662" s="92"/>
      <c r="BL662">
        <v>0</v>
      </c>
    </row>
    <row r="663" spans="1:64" x14ac:dyDescent="0.25">
      <c r="A663" s="82" t="s">
        <v>297</v>
      </c>
      <c r="B663" s="82" t="s">
        <v>397</v>
      </c>
      <c r="C663" s="82" t="s">
        <v>99</v>
      </c>
      <c r="D663" s="82" t="s">
        <v>298</v>
      </c>
      <c r="E663" s="82" t="s">
        <v>55</v>
      </c>
      <c r="F663" s="82" t="s">
        <v>344</v>
      </c>
      <c r="G663" s="82" t="s">
        <v>344</v>
      </c>
      <c r="H663">
        <v>0</v>
      </c>
      <c r="I663">
        <v>0</v>
      </c>
      <c r="J663">
        <v>0</v>
      </c>
      <c r="K663" s="92"/>
      <c r="L663">
        <v>0</v>
      </c>
      <c r="M663" s="92"/>
      <c r="N663" s="92"/>
      <c r="O663" s="92"/>
      <c r="P663">
        <v>0</v>
      </c>
      <c r="Q663" s="92"/>
      <c r="R663" s="92"/>
      <c r="S663">
        <v>-1</v>
      </c>
      <c r="T663">
        <v>0</v>
      </c>
      <c r="U663" s="82" t="s">
        <v>328</v>
      </c>
      <c r="V663" s="92"/>
      <c r="W663">
        <v>0</v>
      </c>
      <c r="X663" s="92"/>
      <c r="Y663">
        <v>0</v>
      </c>
      <c r="Z663">
        <v>0</v>
      </c>
      <c r="AA663">
        <v>0</v>
      </c>
      <c r="AB663">
        <v>0</v>
      </c>
      <c r="AC663">
        <v>-1</v>
      </c>
      <c r="AD663">
        <v>0</v>
      </c>
      <c r="AE663">
        <v>0</v>
      </c>
      <c r="AF663">
        <v>0</v>
      </c>
      <c r="AG663">
        <v>0</v>
      </c>
      <c r="AH663">
        <v>0</v>
      </c>
      <c r="AK663">
        <v>0</v>
      </c>
      <c r="AM663">
        <v>0</v>
      </c>
      <c r="AO663" s="92"/>
      <c r="AP663" s="82" t="s">
        <v>343</v>
      </c>
      <c r="AQ663" s="82" t="s">
        <v>326</v>
      </c>
      <c r="AR663" s="82"/>
      <c r="AS663">
        <v>0</v>
      </c>
      <c r="AT663">
        <v>0</v>
      </c>
      <c r="AU663">
        <v>2025</v>
      </c>
      <c r="AY663">
        <v>0</v>
      </c>
      <c r="AZ663">
        <v>0</v>
      </c>
      <c r="BA663" s="82" t="s">
        <v>398</v>
      </c>
      <c r="BB663">
        <v>3145</v>
      </c>
      <c r="BC663">
        <v>0</v>
      </c>
      <c r="BD663" s="92"/>
      <c r="BE663" s="92"/>
      <c r="BF663">
        <v>0</v>
      </c>
      <c r="BG663">
        <v>0</v>
      </c>
      <c r="BH663">
        <v>0</v>
      </c>
      <c r="BI663" s="92"/>
      <c r="BJ663" s="92"/>
      <c r="BK663" s="92"/>
      <c r="BL663">
        <v>0</v>
      </c>
    </row>
    <row r="664" spans="1:64" x14ac:dyDescent="0.25">
      <c r="A664" s="82" t="s">
        <v>297</v>
      </c>
      <c r="B664" s="82" t="s">
        <v>397</v>
      </c>
      <c r="C664" s="82" t="s">
        <v>99</v>
      </c>
      <c r="D664" s="82" t="s">
        <v>305</v>
      </c>
      <c r="E664" s="82" t="s">
        <v>58</v>
      </c>
      <c r="F664" s="82" t="s">
        <v>344</v>
      </c>
      <c r="G664" s="82" t="s">
        <v>344</v>
      </c>
      <c r="H664">
        <v>0</v>
      </c>
      <c r="I664">
        <v>0</v>
      </c>
      <c r="J664">
        <v>0</v>
      </c>
      <c r="K664" s="92"/>
      <c r="L664">
        <v>0</v>
      </c>
      <c r="M664" s="92"/>
      <c r="N664" s="92"/>
      <c r="O664" s="92"/>
      <c r="P664">
        <v>0</v>
      </c>
      <c r="Q664" s="92"/>
      <c r="R664" s="92"/>
      <c r="S664">
        <v>-1</v>
      </c>
      <c r="T664">
        <v>0</v>
      </c>
      <c r="U664" s="82" t="s">
        <v>328</v>
      </c>
      <c r="V664" s="92"/>
      <c r="W664">
        <v>0</v>
      </c>
      <c r="X664" s="92"/>
      <c r="Y664">
        <v>0</v>
      </c>
      <c r="Z664">
        <v>0</v>
      </c>
      <c r="AA664">
        <v>0</v>
      </c>
      <c r="AB664">
        <v>0</v>
      </c>
      <c r="AC664">
        <v>-1</v>
      </c>
      <c r="AD664">
        <v>0</v>
      </c>
      <c r="AE664">
        <v>0</v>
      </c>
      <c r="AF664">
        <v>0</v>
      </c>
      <c r="AG664">
        <v>0</v>
      </c>
      <c r="AH664">
        <v>0</v>
      </c>
      <c r="AK664">
        <v>0</v>
      </c>
      <c r="AM664">
        <v>0</v>
      </c>
      <c r="AO664" s="92"/>
      <c r="AP664" s="82" t="s">
        <v>343</v>
      </c>
      <c r="AQ664" s="82" t="s">
        <v>326</v>
      </c>
      <c r="AR664" s="82"/>
      <c r="AS664">
        <v>0</v>
      </c>
      <c r="AT664">
        <v>0</v>
      </c>
      <c r="AU664">
        <v>2025</v>
      </c>
      <c r="AY664">
        <v>0</v>
      </c>
      <c r="AZ664">
        <v>0</v>
      </c>
      <c r="BA664" s="82" t="s">
        <v>398</v>
      </c>
      <c r="BB664">
        <v>3146</v>
      </c>
      <c r="BC664">
        <v>0</v>
      </c>
      <c r="BD664" s="92"/>
      <c r="BE664" s="92"/>
      <c r="BF664">
        <v>0</v>
      </c>
      <c r="BG664">
        <v>0</v>
      </c>
      <c r="BH664">
        <v>0</v>
      </c>
      <c r="BI664" s="92"/>
      <c r="BJ664" s="92"/>
      <c r="BK664" s="92"/>
      <c r="BL664">
        <v>0</v>
      </c>
    </row>
    <row r="665" spans="1:64" x14ac:dyDescent="0.25">
      <c r="A665" s="82" t="s">
        <v>297</v>
      </c>
      <c r="B665" s="82" t="s">
        <v>397</v>
      </c>
      <c r="C665" s="82" t="s">
        <v>99</v>
      </c>
      <c r="D665" s="82" t="s">
        <v>306</v>
      </c>
      <c r="E665" s="82" t="s">
        <v>59</v>
      </c>
      <c r="F665" s="82" t="s">
        <v>344</v>
      </c>
      <c r="G665" s="82" t="s">
        <v>344</v>
      </c>
      <c r="H665">
        <v>0</v>
      </c>
      <c r="I665">
        <v>0</v>
      </c>
      <c r="J665">
        <v>0</v>
      </c>
      <c r="K665" s="92"/>
      <c r="L665">
        <v>0</v>
      </c>
      <c r="M665" s="92"/>
      <c r="N665" s="92"/>
      <c r="O665" s="92"/>
      <c r="P665">
        <v>0</v>
      </c>
      <c r="Q665" s="92"/>
      <c r="R665" s="92"/>
      <c r="S665">
        <v>-1</v>
      </c>
      <c r="T665">
        <v>0</v>
      </c>
      <c r="U665" s="82" t="s">
        <v>328</v>
      </c>
      <c r="V665" s="92"/>
      <c r="W665">
        <v>0</v>
      </c>
      <c r="X665" s="92"/>
      <c r="Y665">
        <v>0</v>
      </c>
      <c r="Z665">
        <v>0</v>
      </c>
      <c r="AA665">
        <v>0</v>
      </c>
      <c r="AB665">
        <v>0</v>
      </c>
      <c r="AC665">
        <v>-1</v>
      </c>
      <c r="AD665">
        <v>0</v>
      </c>
      <c r="AE665">
        <v>0</v>
      </c>
      <c r="AF665">
        <v>0</v>
      </c>
      <c r="AG665">
        <v>0</v>
      </c>
      <c r="AH665">
        <v>0</v>
      </c>
      <c r="AK665">
        <v>0</v>
      </c>
      <c r="AM665">
        <v>0</v>
      </c>
      <c r="AO665" s="92"/>
      <c r="AP665" s="82" t="s">
        <v>343</v>
      </c>
      <c r="AQ665" s="82" t="s">
        <v>326</v>
      </c>
      <c r="AR665" s="82"/>
      <c r="AS665">
        <v>0</v>
      </c>
      <c r="AT665">
        <v>0</v>
      </c>
      <c r="AU665">
        <v>2025</v>
      </c>
      <c r="AY665">
        <v>0</v>
      </c>
      <c r="AZ665">
        <v>0</v>
      </c>
      <c r="BA665" s="82" t="s">
        <v>398</v>
      </c>
      <c r="BB665">
        <v>3147</v>
      </c>
      <c r="BC665">
        <v>0</v>
      </c>
      <c r="BD665" s="92"/>
      <c r="BE665" s="92"/>
      <c r="BF665">
        <v>0</v>
      </c>
      <c r="BG665">
        <v>0</v>
      </c>
      <c r="BH665">
        <v>0</v>
      </c>
      <c r="BI665" s="92"/>
      <c r="BJ665" s="92"/>
      <c r="BK665" s="92"/>
      <c r="BL665">
        <v>0</v>
      </c>
    </row>
    <row r="666" spans="1:64" x14ac:dyDescent="0.25">
      <c r="A666" s="82" t="s">
        <v>297</v>
      </c>
      <c r="B666" s="82" t="s">
        <v>397</v>
      </c>
      <c r="C666" s="82" t="s">
        <v>99</v>
      </c>
      <c r="D666" s="82" t="s">
        <v>308</v>
      </c>
      <c r="E666" s="82" t="s">
        <v>61</v>
      </c>
      <c r="F666" s="82" t="s">
        <v>344</v>
      </c>
      <c r="G666" s="82" t="s">
        <v>344</v>
      </c>
      <c r="H666">
        <v>0</v>
      </c>
      <c r="I666">
        <v>0</v>
      </c>
      <c r="J666">
        <v>0</v>
      </c>
      <c r="K666" s="92"/>
      <c r="L666">
        <v>0</v>
      </c>
      <c r="M666" s="92"/>
      <c r="N666" s="92"/>
      <c r="O666" s="92"/>
      <c r="P666">
        <v>0</v>
      </c>
      <c r="Q666" s="92"/>
      <c r="R666" s="92"/>
      <c r="S666">
        <v>-1</v>
      </c>
      <c r="T666">
        <v>0</v>
      </c>
      <c r="U666" s="82" t="s">
        <v>328</v>
      </c>
      <c r="V666" s="92"/>
      <c r="W666">
        <v>0</v>
      </c>
      <c r="X666" s="92"/>
      <c r="Y666">
        <v>0</v>
      </c>
      <c r="Z666">
        <v>0</v>
      </c>
      <c r="AA666">
        <v>0</v>
      </c>
      <c r="AB666">
        <v>0</v>
      </c>
      <c r="AC666">
        <v>-1</v>
      </c>
      <c r="AD666">
        <v>0</v>
      </c>
      <c r="AE666">
        <v>0</v>
      </c>
      <c r="AF666">
        <v>0</v>
      </c>
      <c r="AG666">
        <v>0</v>
      </c>
      <c r="AH666">
        <v>0</v>
      </c>
      <c r="AK666">
        <v>0</v>
      </c>
      <c r="AM666">
        <v>0</v>
      </c>
      <c r="AO666" s="92"/>
      <c r="AP666" s="82" t="s">
        <v>343</v>
      </c>
      <c r="AQ666" s="82" t="s">
        <v>326</v>
      </c>
      <c r="AR666" s="82"/>
      <c r="AS666">
        <v>0</v>
      </c>
      <c r="AT666">
        <v>0</v>
      </c>
      <c r="AU666">
        <v>2025</v>
      </c>
      <c r="AY666">
        <v>0</v>
      </c>
      <c r="AZ666">
        <v>0</v>
      </c>
      <c r="BA666" s="82" t="s">
        <v>398</v>
      </c>
      <c r="BB666">
        <v>3148</v>
      </c>
      <c r="BC666">
        <v>0</v>
      </c>
      <c r="BD666" s="92"/>
      <c r="BE666" s="92"/>
      <c r="BF666">
        <v>0</v>
      </c>
      <c r="BG666">
        <v>0</v>
      </c>
      <c r="BH666">
        <v>0</v>
      </c>
      <c r="BI666" s="92"/>
      <c r="BJ666" s="92"/>
      <c r="BK666" s="92"/>
      <c r="BL666">
        <v>0</v>
      </c>
    </row>
    <row r="667" spans="1:64" x14ac:dyDescent="0.25">
      <c r="A667" s="82" t="s">
        <v>297</v>
      </c>
      <c r="B667" s="82" t="s">
        <v>397</v>
      </c>
      <c r="C667" s="82" t="s">
        <v>99</v>
      </c>
      <c r="D667" s="82" t="s">
        <v>309</v>
      </c>
      <c r="E667" s="82" t="s">
        <v>310</v>
      </c>
      <c r="F667" s="82" t="s">
        <v>344</v>
      </c>
      <c r="G667" s="82" t="s">
        <v>344</v>
      </c>
      <c r="H667">
        <v>0</v>
      </c>
      <c r="I667">
        <v>0</v>
      </c>
      <c r="J667">
        <v>0</v>
      </c>
      <c r="K667" s="92"/>
      <c r="L667">
        <v>0</v>
      </c>
      <c r="M667" s="92"/>
      <c r="N667" s="92"/>
      <c r="O667" s="92"/>
      <c r="P667">
        <v>0</v>
      </c>
      <c r="Q667" s="92"/>
      <c r="R667" s="92"/>
      <c r="S667">
        <v>-1</v>
      </c>
      <c r="T667">
        <v>0</v>
      </c>
      <c r="U667" s="82" t="s">
        <v>328</v>
      </c>
      <c r="V667" s="92"/>
      <c r="W667">
        <v>0</v>
      </c>
      <c r="X667" s="92"/>
      <c r="Y667">
        <v>0</v>
      </c>
      <c r="Z667">
        <v>0</v>
      </c>
      <c r="AA667">
        <v>0</v>
      </c>
      <c r="AB667">
        <v>0</v>
      </c>
      <c r="AC667">
        <v>-1</v>
      </c>
      <c r="AD667">
        <v>0</v>
      </c>
      <c r="AE667">
        <v>0</v>
      </c>
      <c r="AF667">
        <v>0</v>
      </c>
      <c r="AG667">
        <v>0</v>
      </c>
      <c r="AH667">
        <v>0</v>
      </c>
      <c r="AK667">
        <v>0</v>
      </c>
      <c r="AM667">
        <v>0</v>
      </c>
      <c r="AO667" s="92"/>
      <c r="AP667" s="82" t="s">
        <v>343</v>
      </c>
      <c r="AQ667" s="82" t="s">
        <v>326</v>
      </c>
      <c r="AR667" s="82"/>
      <c r="AS667">
        <v>0</v>
      </c>
      <c r="AT667">
        <v>0</v>
      </c>
      <c r="AU667">
        <v>2025</v>
      </c>
      <c r="AY667">
        <v>0</v>
      </c>
      <c r="AZ667">
        <v>0</v>
      </c>
      <c r="BA667" s="82" t="s">
        <v>398</v>
      </c>
      <c r="BB667">
        <v>3149</v>
      </c>
      <c r="BC667">
        <v>0</v>
      </c>
      <c r="BD667" s="92"/>
      <c r="BE667" s="92"/>
      <c r="BF667">
        <v>0</v>
      </c>
      <c r="BG667">
        <v>0</v>
      </c>
      <c r="BH667">
        <v>0</v>
      </c>
      <c r="BI667" s="92"/>
      <c r="BJ667" s="92"/>
      <c r="BK667" s="92"/>
      <c r="BL667">
        <v>0</v>
      </c>
    </row>
    <row r="668" spans="1:64" x14ac:dyDescent="0.25">
      <c r="A668" s="82" t="s">
        <v>297</v>
      </c>
      <c r="B668" s="82" t="s">
        <v>397</v>
      </c>
      <c r="C668" s="82" t="s">
        <v>99</v>
      </c>
      <c r="D668" s="82" t="s">
        <v>311</v>
      </c>
      <c r="E668" s="82" t="s">
        <v>312</v>
      </c>
      <c r="F668" s="82" t="s">
        <v>344</v>
      </c>
      <c r="G668" s="82" t="s">
        <v>344</v>
      </c>
      <c r="H668">
        <v>0</v>
      </c>
      <c r="I668">
        <v>0</v>
      </c>
      <c r="J668">
        <v>0</v>
      </c>
      <c r="K668" s="92"/>
      <c r="L668">
        <v>0</v>
      </c>
      <c r="M668" s="92"/>
      <c r="N668" s="92"/>
      <c r="O668" s="92"/>
      <c r="P668">
        <v>0</v>
      </c>
      <c r="Q668" s="92"/>
      <c r="R668" s="92"/>
      <c r="S668">
        <v>-1</v>
      </c>
      <c r="T668">
        <v>0</v>
      </c>
      <c r="U668" s="82" t="s">
        <v>328</v>
      </c>
      <c r="V668" s="92"/>
      <c r="W668">
        <v>0</v>
      </c>
      <c r="X668" s="92"/>
      <c r="Y668">
        <v>0</v>
      </c>
      <c r="Z668">
        <v>0</v>
      </c>
      <c r="AA668">
        <v>0</v>
      </c>
      <c r="AB668">
        <v>0</v>
      </c>
      <c r="AC668">
        <v>-1</v>
      </c>
      <c r="AD668">
        <v>0</v>
      </c>
      <c r="AE668">
        <v>0</v>
      </c>
      <c r="AF668">
        <v>0</v>
      </c>
      <c r="AG668">
        <v>0</v>
      </c>
      <c r="AH668">
        <v>0</v>
      </c>
      <c r="AK668">
        <v>0</v>
      </c>
      <c r="AM668">
        <v>0</v>
      </c>
      <c r="AO668" s="92"/>
      <c r="AP668" s="82" t="s">
        <v>343</v>
      </c>
      <c r="AQ668" s="82" t="s">
        <v>326</v>
      </c>
      <c r="AR668" s="82"/>
      <c r="AS668">
        <v>0</v>
      </c>
      <c r="AT668">
        <v>0</v>
      </c>
      <c r="AU668">
        <v>2025</v>
      </c>
      <c r="AY668">
        <v>0</v>
      </c>
      <c r="AZ668">
        <v>0</v>
      </c>
      <c r="BA668" s="82" t="s">
        <v>398</v>
      </c>
      <c r="BB668">
        <v>3150</v>
      </c>
      <c r="BC668">
        <v>0</v>
      </c>
      <c r="BD668" s="92"/>
      <c r="BE668" s="92"/>
      <c r="BF668">
        <v>0</v>
      </c>
      <c r="BG668">
        <v>0</v>
      </c>
      <c r="BH668">
        <v>0</v>
      </c>
      <c r="BI668" s="92"/>
      <c r="BJ668" s="92"/>
      <c r="BK668" s="92"/>
      <c r="BL668">
        <v>0</v>
      </c>
    </row>
    <row r="669" spans="1:64" x14ac:dyDescent="0.25">
      <c r="A669" s="82" t="s">
        <v>297</v>
      </c>
      <c r="B669" s="82" t="s">
        <v>397</v>
      </c>
      <c r="C669" s="82" t="s">
        <v>99</v>
      </c>
      <c r="D669" s="82" t="s">
        <v>313</v>
      </c>
      <c r="E669" s="82" t="s">
        <v>314</v>
      </c>
      <c r="F669" s="82" t="s">
        <v>344</v>
      </c>
      <c r="G669" s="82" t="s">
        <v>344</v>
      </c>
      <c r="H669">
        <v>0</v>
      </c>
      <c r="I669">
        <v>0</v>
      </c>
      <c r="J669">
        <v>0</v>
      </c>
      <c r="K669" s="92"/>
      <c r="L669">
        <v>0</v>
      </c>
      <c r="M669" s="92"/>
      <c r="N669" s="92"/>
      <c r="O669" s="92"/>
      <c r="P669">
        <v>0</v>
      </c>
      <c r="Q669" s="92"/>
      <c r="R669" s="92"/>
      <c r="S669">
        <v>-1</v>
      </c>
      <c r="T669">
        <v>0</v>
      </c>
      <c r="U669" s="82" t="s">
        <v>328</v>
      </c>
      <c r="V669" s="92"/>
      <c r="W669">
        <v>0</v>
      </c>
      <c r="X669" s="92"/>
      <c r="Y669">
        <v>0</v>
      </c>
      <c r="Z669">
        <v>0</v>
      </c>
      <c r="AA669">
        <v>0</v>
      </c>
      <c r="AB669">
        <v>0</v>
      </c>
      <c r="AC669">
        <v>-1</v>
      </c>
      <c r="AD669">
        <v>0</v>
      </c>
      <c r="AE669">
        <v>0</v>
      </c>
      <c r="AF669">
        <v>0</v>
      </c>
      <c r="AG669">
        <v>0</v>
      </c>
      <c r="AH669">
        <v>0</v>
      </c>
      <c r="AK669">
        <v>0</v>
      </c>
      <c r="AM669">
        <v>0</v>
      </c>
      <c r="AO669" s="92"/>
      <c r="AP669" s="82" t="s">
        <v>343</v>
      </c>
      <c r="AQ669" s="82" t="s">
        <v>326</v>
      </c>
      <c r="AR669" s="82"/>
      <c r="AS669">
        <v>0</v>
      </c>
      <c r="AT669">
        <v>0</v>
      </c>
      <c r="AU669">
        <v>2025</v>
      </c>
      <c r="AY669">
        <v>0</v>
      </c>
      <c r="AZ669">
        <v>0</v>
      </c>
      <c r="BA669" s="82" t="s">
        <v>398</v>
      </c>
      <c r="BB669">
        <v>3151</v>
      </c>
      <c r="BC669">
        <v>0</v>
      </c>
      <c r="BD669" s="92"/>
      <c r="BE669" s="92"/>
      <c r="BF669">
        <v>0</v>
      </c>
      <c r="BG669">
        <v>0</v>
      </c>
      <c r="BH669">
        <v>0</v>
      </c>
      <c r="BI669" s="92"/>
      <c r="BJ669" s="92"/>
      <c r="BK669" s="92"/>
      <c r="BL669">
        <v>0</v>
      </c>
    </row>
    <row r="670" spans="1:64" x14ac:dyDescent="0.25">
      <c r="A670" s="82" t="s">
        <v>297</v>
      </c>
      <c r="B670" s="82" t="s">
        <v>397</v>
      </c>
      <c r="C670" s="82" t="s">
        <v>99</v>
      </c>
      <c r="D670" s="82" t="s">
        <v>298</v>
      </c>
      <c r="E670" s="82" t="s">
        <v>55</v>
      </c>
      <c r="F670" s="82" t="s">
        <v>345</v>
      </c>
      <c r="G670" s="82" t="s">
        <v>345</v>
      </c>
      <c r="H670">
        <v>0</v>
      </c>
      <c r="I670">
        <v>0</v>
      </c>
      <c r="J670">
        <v>0</v>
      </c>
      <c r="K670" s="92"/>
      <c r="L670">
        <v>0</v>
      </c>
      <c r="M670" s="92"/>
      <c r="N670" s="92"/>
      <c r="O670" s="92"/>
      <c r="P670">
        <v>0</v>
      </c>
      <c r="Q670" s="92"/>
      <c r="R670" s="92"/>
      <c r="S670">
        <v>-1</v>
      </c>
      <c r="T670">
        <v>0</v>
      </c>
      <c r="U670" s="82" t="s">
        <v>328</v>
      </c>
      <c r="V670" s="92"/>
      <c r="W670">
        <v>0</v>
      </c>
      <c r="X670" s="92"/>
      <c r="Y670">
        <v>0</v>
      </c>
      <c r="Z670">
        <v>0</v>
      </c>
      <c r="AA670">
        <v>0</v>
      </c>
      <c r="AB670">
        <v>0</v>
      </c>
      <c r="AC670">
        <v>-1</v>
      </c>
      <c r="AD670">
        <v>0</v>
      </c>
      <c r="AE670">
        <v>0</v>
      </c>
      <c r="AF670">
        <v>0</v>
      </c>
      <c r="AG670">
        <v>0</v>
      </c>
      <c r="AH670">
        <v>0</v>
      </c>
      <c r="AK670">
        <v>0</v>
      </c>
      <c r="AM670">
        <v>0</v>
      </c>
      <c r="AO670" s="92"/>
      <c r="AP670" s="82" t="s">
        <v>343</v>
      </c>
      <c r="AQ670" s="82" t="s">
        <v>326</v>
      </c>
      <c r="AR670" s="82"/>
      <c r="AS670">
        <v>0</v>
      </c>
      <c r="AT670">
        <v>0</v>
      </c>
      <c r="AU670">
        <v>2025</v>
      </c>
      <c r="AY670">
        <v>0</v>
      </c>
      <c r="AZ670">
        <v>0</v>
      </c>
      <c r="BA670" s="82" t="s">
        <v>398</v>
      </c>
      <c r="BB670">
        <v>3152</v>
      </c>
      <c r="BC670">
        <v>0</v>
      </c>
      <c r="BD670" s="92"/>
      <c r="BE670" s="92"/>
      <c r="BF670">
        <v>0</v>
      </c>
      <c r="BG670">
        <v>0</v>
      </c>
      <c r="BH670">
        <v>0</v>
      </c>
      <c r="BI670" s="92"/>
      <c r="BJ670" s="92"/>
      <c r="BK670" s="92"/>
      <c r="BL670">
        <v>0</v>
      </c>
    </row>
    <row r="671" spans="1:64" x14ac:dyDescent="0.25">
      <c r="A671" s="82" t="s">
        <v>297</v>
      </c>
      <c r="B671" s="82" t="s">
        <v>397</v>
      </c>
      <c r="C671" s="82" t="s">
        <v>99</v>
      </c>
      <c r="D671" s="82" t="s">
        <v>303</v>
      </c>
      <c r="E671" s="82" t="s">
        <v>304</v>
      </c>
      <c r="F671" s="82" t="s">
        <v>345</v>
      </c>
      <c r="G671" s="82" t="s">
        <v>345</v>
      </c>
      <c r="H671">
        <v>0</v>
      </c>
      <c r="I671">
        <v>0</v>
      </c>
      <c r="J671">
        <v>0</v>
      </c>
      <c r="K671" s="92"/>
      <c r="L671">
        <v>0</v>
      </c>
      <c r="M671" s="92"/>
      <c r="N671" s="92"/>
      <c r="O671" s="92"/>
      <c r="P671">
        <v>0</v>
      </c>
      <c r="Q671" s="92"/>
      <c r="R671" s="92"/>
      <c r="S671">
        <v>-1</v>
      </c>
      <c r="T671">
        <v>0</v>
      </c>
      <c r="U671" s="82" t="s">
        <v>328</v>
      </c>
      <c r="V671" s="92"/>
      <c r="W671">
        <v>0</v>
      </c>
      <c r="X671" s="92"/>
      <c r="Y671">
        <v>0</v>
      </c>
      <c r="Z671">
        <v>0</v>
      </c>
      <c r="AA671">
        <v>0</v>
      </c>
      <c r="AB671">
        <v>0</v>
      </c>
      <c r="AC671">
        <v>-1</v>
      </c>
      <c r="AD671">
        <v>0</v>
      </c>
      <c r="AE671">
        <v>0</v>
      </c>
      <c r="AF671">
        <v>0</v>
      </c>
      <c r="AG671">
        <v>0</v>
      </c>
      <c r="AH671">
        <v>0</v>
      </c>
      <c r="AK671">
        <v>0</v>
      </c>
      <c r="AM671">
        <v>0</v>
      </c>
      <c r="AO671" s="92"/>
      <c r="AP671" s="82" t="s">
        <v>343</v>
      </c>
      <c r="AQ671" s="82" t="s">
        <v>326</v>
      </c>
      <c r="AR671" s="82"/>
      <c r="AS671">
        <v>0</v>
      </c>
      <c r="AT671">
        <v>0</v>
      </c>
      <c r="AU671">
        <v>2025</v>
      </c>
      <c r="AY671">
        <v>0</v>
      </c>
      <c r="AZ671">
        <v>0</v>
      </c>
      <c r="BA671" s="82" t="s">
        <v>398</v>
      </c>
      <c r="BB671">
        <v>3153</v>
      </c>
      <c r="BC671">
        <v>0</v>
      </c>
      <c r="BD671" s="92"/>
      <c r="BE671" s="92"/>
      <c r="BF671">
        <v>0</v>
      </c>
      <c r="BG671">
        <v>0</v>
      </c>
      <c r="BH671">
        <v>0</v>
      </c>
      <c r="BI671" s="92"/>
      <c r="BJ671" s="92"/>
      <c r="BK671" s="92"/>
      <c r="BL671">
        <v>0</v>
      </c>
    </row>
    <row r="672" spans="1:64" x14ac:dyDescent="0.25">
      <c r="A672" s="82" t="s">
        <v>297</v>
      </c>
      <c r="B672" s="82" t="s">
        <v>397</v>
      </c>
      <c r="C672" s="82" t="s">
        <v>99</v>
      </c>
      <c r="D672" s="82" t="s">
        <v>305</v>
      </c>
      <c r="E672" s="82" t="s">
        <v>58</v>
      </c>
      <c r="F672" s="82" t="s">
        <v>345</v>
      </c>
      <c r="G672" s="82" t="s">
        <v>345</v>
      </c>
      <c r="H672">
        <v>0</v>
      </c>
      <c r="I672">
        <v>0</v>
      </c>
      <c r="J672">
        <v>0</v>
      </c>
      <c r="K672" s="92"/>
      <c r="L672">
        <v>0</v>
      </c>
      <c r="M672" s="92"/>
      <c r="N672" s="92"/>
      <c r="O672" s="92"/>
      <c r="P672">
        <v>0</v>
      </c>
      <c r="Q672" s="92"/>
      <c r="R672" s="92"/>
      <c r="S672">
        <v>-1</v>
      </c>
      <c r="T672">
        <v>0</v>
      </c>
      <c r="U672" s="82" t="s">
        <v>328</v>
      </c>
      <c r="V672" s="92"/>
      <c r="W672">
        <v>0</v>
      </c>
      <c r="X672" s="92"/>
      <c r="Y672">
        <v>0</v>
      </c>
      <c r="Z672">
        <v>0</v>
      </c>
      <c r="AA672">
        <v>0</v>
      </c>
      <c r="AB672">
        <v>0</v>
      </c>
      <c r="AC672">
        <v>-1</v>
      </c>
      <c r="AD672">
        <v>0</v>
      </c>
      <c r="AE672">
        <v>0</v>
      </c>
      <c r="AF672">
        <v>0</v>
      </c>
      <c r="AG672">
        <v>0</v>
      </c>
      <c r="AH672">
        <v>0</v>
      </c>
      <c r="AK672">
        <v>0</v>
      </c>
      <c r="AM672">
        <v>0</v>
      </c>
      <c r="AO672" s="92"/>
      <c r="AP672" s="82" t="s">
        <v>343</v>
      </c>
      <c r="AQ672" s="82" t="s">
        <v>326</v>
      </c>
      <c r="AR672" s="82"/>
      <c r="AS672">
        <v>0</v>
      </c>
      <c r="AT672">
        <v>0</v>
      </c>
      <c r="AU672">
        <v>2025</v>
      </c>
      <c r="AY672">
        <v>0</v>
      </c>
      <c r="AZ672">
        <v>0</v>
      </c>
      <c r="BA672" s="82" t="s">
        <v>398</v>
      </c>
      <c r="BB672">
        <v>3154</v>
      </c>
      <c r="BC672">
        <v>0</v>
      </c>
      <c r="BD672" s="92"/>
      <c r="BE672" s="92"/>
      <c r="BF672">
        <v>0</v>
      </c>
      <c r="BG672">
        <v>0</v>
      </c>
      <c r="BH672">
        <v>0</v>
      </c>
      <c r="BI672" s="92"/>
      <c r="BJ672" s="92"/>
      <c r="BK672" s="92"/>
      <c r="BL672">
        <v>0</v>
      </c>
    </row>
    <row r="673" spans="1:64" x14ac:dyDescent="0.25">
      <c r="A673" s="82" t="s">
        <v>297</v>
      </c>
      <c r="B673" s="82" t="s">
        <v>397</v>
      </c>
      <c r="C673" s="82" t="s">
        <v>99</v>
      </c>
      <c r="D673" s="82" t="s">
        <v>306</v>
      </c>
      <c r="E673" s="82" t="s">
        <v>59</v>
      </c>
      <c r="F673" s="82" t="s">
        <v>345</v>
      </c>
      <c r="G673" s="82" t="s">
        <v>345</v>
      </c>
      <c r="H673">
        <v>0</v>
      </c>
      <c r="I673">
        <v>0</v>
      </c>
      <c r="J673">
        <v>0</v>
      </c>
      <c r="K673" s="92"/>
      <c r="L673">
        <v>0</v>
      </c>
      <c r="M673" s="92"/>
      <c r="N673" s="92"/>
      <c r="O673" s="92"/>
      <c r="P673">
        <v>0</v>
      </c>
      <c r="Q673" s="92"/>
      <c r="R673" s="92"/>
      <c r="S673">
        <v>-1</v>
      </c>
      <c r="T673">
        <v>0</v>
      </c>
      <c r="U673" s="82" t="s">
        <v>328</v>
      </c>
      <c r="V673" s="92"/>
      <c r="W673">
        <v>0</v>
      </c>
      <c r="X673" s="92"/>
      <c r="Y673">
        <v>0</v>
      </c>
      <c r="Z673">
        <v>0</v>
      </c>
      <c r="AA673">
        <v>0</v>
      </c>
      <c r="AB673">
        <v>0</v>
      </c>
      <c r="AC673">
        <v>-1</v>
      </c>
      <c r="AD673">
        <v>0</v>
      </c>
      <c r="AE673">
        <v>0</v>
      </c>
      <c r="AF673">
        <v>0</v>
      </c>
      <c r="AG673">
        <v>0</v>
      </c>
      <c r="AH673">
        <v>0</v>
      </c>
      <c r="AK673">
        <v>0</v>
      </c>
      <c r="AM673">
        <v>0</v>
      </c>
      <c r="AO673" s="92"/>
      <c r="AP673" s="82" t="s">
        <v>343</v>
      </c>
      <c r="AQ673" s="82" t="s">
        <v>326</v>
      </c>
      <c r="AR673" s="82"/>
      <c r="AS673">
        <v>0</v>
      </c>
      <c r="AT673">
        <v>0</v>
      </c>
      <c r="AU673">
        <v>2025</v>
      </c>
      <c r="AY673">
        <v>0</v>
      </c>
      <c r="AZ673">
        <v>0</v>
      </c>
      <c r="BA673" s="82" t="s">
        <v>398</v>
      </c>
      <c r="BB673">
        <v>3155</v>
      </c>
      <c r="BC673">
        <v>0</v>
      </c>
      <c r="BD673" s="92"/>
      <c r="BE673" s="92"/>
      <c r="BF673">
        <v>0</v>
      </c>
      <c r="BG673">
        <v>0</v>
      </c>
      <c r="BH673">
        <v>0</v>
      </c>
      <c r="BI673" s="92"/>
      <c r="BJ673" s="92"/>
      <c r="BK673" s="92"/>
      <c r="BL673">
        <v>0</v>
      </c>
    </row>
    <row r="674" spans="1:64" x14ac:dyDescent="0.25">
      <c r="A674" s="82" t="s">
        <v>297</v>
      </c>
      <c r="B674" s="82" t="s">
        <v>397</v>
      </c>
      <c r="C674" s="82" t="s">
        <v>99</v>
      </c>
      <c r="D674" s="82" t="s">
        <v>307</v>
      </c>
      <c r="E674" s="82" t="s">
        <v>60</v>
      </c>
      <c r="F674" s="82" t="s">
        <v>345</v>
      </c>
      <c r="G674" s="82" t="s">
        <v>345</v>
      </c>
      <c r="H674">
        <v>0</v>
      </c>
      <c r="I674">
        <v>0</v>
      </c>
      <c r="J674">
        <v>0</v>
      </c>
      <c r="K674" s="92"/>
      <c r="L674">
        <v>0</v>
      </c>
      <c r="M674" s="92"/>
      <c r="N674" s="92"/>
      <c r="O674" s="92"/>
      <c r="P674">
        <v>0</v>
      </c>
      <c r="Q674" s="92"/>
      <c r="R674" s="92"/>
      <c r="S674">
        <v>-1</v>
      </c>
      <c r="T674">
        <v>0</v>
      </c>
      <c r="U674" s="82" t="s">
        <v>328</v>
      </c>
      <c r="V674" s="92"/>
      <c r="W674">
        <v>0</v>
      </c>
      <c r="X674" s="92"/>
      <c r="Y674">
        <v>0</v>
      </c>
      <c r="Z674">
        <v>0</v>
      </c>
      <c r="AA674">
        <v>0</v>
      </c>
      <c r="AB674">
        <v>0</v>
      </c>
      <c r="AC674">
        <v>-1</v>
      </c>
      <c r="AD674">
        <v>0</v>
      </c>
      <c r="AE674">
        <v>0</v>
      </c>
      <c r="AF674">
        <v>0</v>
      </c>
      <c r="AG674">
        <v>0</v>
      </c>
      <c r="AH674">
        <v>0</v>
      </c>
      <c r="AK674">
        <v>0</v>
      </c>
      <c r="AM674">
        <v>0</v>
      </c>
      <c r="AO674" s="92"/>
      <c r="AP674" s="82" t="s">
        <v>343</v>
      </c>
      <c r="AQ674" s="82" t="s">
        <v>326</v>
      </c>
      <c r="AR674" s="82"/>
      <c r="AS674">
        <v>0</v>
      </c>
      <c r="AT674">
        <v>0</v>
      </c>
      <c r="AU674">
        <v>2025</v>
      </c>
      <c r="AY674">
        <v>0</v>
      </c>
      <c r="AZ674">
        <v>0</v>
      </c>
      <c r="BA674" s="82" t="s">
        <v>398</v>
      </c>
      <c r="BB674">
        <v>3156</v>
      </c>
      <c r="BC674">
        <v>0</v>
      </c>
      <c r="BD674" s="92"/>
      <c r="BE674" s="92"/>
      <c r="BF674">
        <v>0</v>
      </c>
      <c r="BG674">
        <v>0</v>
      </c>
      <c r="BH674">
        <v>0</v>
      </c>
      <c r="BI674" s="92"/>
      <c r="BJ674" s="92"/>
      <c r="BK674" s="92"/>
      <c r="BL674">
        <v>0</v>
      </c>
    </row>
    <row r="675" spans="1:64" x14ac:dyDescent="0.25">
      <c r="A675" s="82" t="s">
        <v>297</v>
      </c>
      <c r="B675" s="82" t="s">
        <v>397</v>
      </c>
      <c r="C675" s="82" t="s">
        <v>99</v>
      </c>
      <c r="D675" s="82" t="s">
        <v>308</v>
      </c>
      <c r="E675" s="82" t="s">
        <v>61</v>
      </c>
      <c r="F675" s="82" t="s">
        <v>345</v>
      </c>
      <c r="G675" s="82" t="s">
        <v>345</v>
      </c>
      <c r="H675">
        <v>0</v>
      </c>
      <c r="I675">
        <v>0</v>
      </c>
      <c r="J675">
        <v>0</v>
      </c>
      <c r="K675" s="92"/>
      <c r="L675">
        <v>0</v>
      </c>
      <c r="M675" s="92"/>
      <c r="N675" s="92"/>
      <c r="O675" s="92"/>
      <c r="P675">
        <v>0</v>
      </c>
      <c r="Q675" s="92"/>
      <c r="R675" s="92"/>
      <c r="S675">
        <v>-1</v>
      </c>
      <c r="T675">
        <v>0</v>
      </c>
      <c r="U675" s="82" t="s">
        <v>328</v>
      </c>
      <c r="V675" s="92"/>
      <c r="W675">
        <v>0</v>
      </c>
      <c r="X675" s="92"/>
      <c r="Y675">
        <v>0</v>
      </c>
      <c r="Z675">
        <v>0</v>
      </c>
      <c r="AA675">
        <v>0</v>
      </c>
      <c r="AB675">
        <v>0</v>
      </c>
      <c r="AC675">
        <v>-1</v>
      </c>
      <c r="AD675">
        <v>0</v>
      </c>
      <c r="AE675">
        <v>0</v>
      </c>
      <c r="AF675">
        <v>0</v>
      </c>
      <c r="AG675">
        <v>0</v>
      </c>
      <c r="AH675">
        <v>0</v>
      </c>
      <c r="AK675">
        <v>0</v>
      </c>
      <c r="AM675">
        <v>0</v>
      </c>
      <c r="AO675" s="92"/>
      <c r="AP675" s="82" t="s">
        <v>343</v>
      </c>
      <c r="AQ675" s="82" t="s">
        <v>326</v>
      </c>
      <c r="AR675" s="82"/>
      <c r="AS675">
        <v>0</v>
      </c>
      <c r="AT675">
        <v>0</v>
      </c>
      <c r="AU675">
        <v>2025</v>
      </c>
      <c r="AY675">
        <v>0</v>
      </c>
      <c r="AZ675">
        <v>0</v>
      </c>
      <c r="BA675" s="82" t="s">
        <v>398</v>
      </c>
      <c r="BB675">
        <v>3157</v>
      </c>
      <c r="BC675">
        <v>0</v>
      </c>
      <c r="BD675" s="92"/>
      <c r="BE675" s="92"/>
      <c r="BF675">
        <v>0</v>
      </c>
      <c r="BG675">
        <v>0</v>
      </c>
      <c r="BH675">
        <v>0</v>
      </c>
      <c r="BI675" s="92"/>
      <c r="BJ675" s="92"/>
      <c r="BK675" s="92"/>
      <c r="BL675">
        <v>0</v>
      </c>
    </row>
    <row r="676" spans="1:64" x14ac:dyDescent="0.25">
      <c r="A676" s="82" t="s">
        <v>297</v>
      </c>
      <c r="B676" s="82" t="s">
        <v>397</v>
      </c>
      <c r="C676" s="82" t="s">
        <v>99</v>
      </c>
      <c r="D676" s="82" t="s">
        <v>309</v>
      </c>
      <c r="E676" s="82" t="s">
        <v>310</v>
      </c>
      <c r="F676" s="82" t="s">
        <v>345</v>
      </c>
      <c r="G676" s="82" t="s">
        <v>345</v>
      </c>
      <c r="H676">
        <v>0</v>
      </c>
      <c r="I676">
        <v>0</v>
      </c>
      <c r="J676">
        <v>0</v>
      </c>
      <c r="K676" s="92"/>
      <c r="L676">
        <v>0</v>
      </c>
      <c r="M676" s="92"/>
      <c r="N676" s="92"/>
      <c r="O676" s="92"/>
      <c r="P676">
        <v>0</v>
      </c>
      <c r="Q676" s="92"/>
      <c r="R676" s="92"/>
      <c r="S676">
        <v>-1</v>
      </c>
      <c r="T676">
        <v>0</v>
      </c>
      <c r="U676" s="82" t="s">
        <v>328</v>
      </c>
      <c r="V676" s="92"/>
      <c r="W676">
        <v>0</v>
      </c>
      <c r="X676" s="92"/>
      <c r="Y676">
        <v>0</v>
      </c>
      <c r="Z676">
        <v>0</v>
      </c>
      <c r="AA676">
        <v>0</v>
      </c>
      <c r="AB676">
        <v>0</v>
      </c>
      <c r="AC676">
        <v>-1</v>
      </c>
      <c r="AD676">
        <v>0</v>
      </c>
      <c r="AE676">
        <v>0</v>
      </c>
      <c r="AF676">
        <v>0</v>
      </c>
      <c r="AG676">
        <v>0</v>
      </c>
      <c r="AH676">
        <v>0</v>
      </c>
      <c r="AK676">
        <v>0</v>
      </c>
      <c r="AM676">
        <v>0</v>
      </c>
      <c r="AO676" s="92"/>
      <c r="AP676" s="82" t="s">
        <v>343</v>
      </c>
      <c r="AQ676" s="82" t="s">
        <v>326</v>
      </c>
      <c r="AR676" s="82"/>
      <c r="AS676">
        <v>0</v>
      </c>
      <c r="AT676">
        <v>0</v>
      </c>
      <c r="AU676">
        <v>2025</v>
      </c>
      <c r="AY676">
        <v>0</v>
      </c>
      <c r="AZ676">
        <v>0</v>
      </c>
      <c r="BA676" s="82" t="s">
        <v>398</v>
      </c>
      <c r="BB676">
        <v>3158</v>
      </c>
      <c r="BC676">
        <v>0</v>
      </c>
      <c r="BD676" s="92"/>
      <c r="BE676" s="92"/>
      <c r="BF676">
        <v>0</v>
      </c>
      <c r="BG676">
        <v>0</v>
      </c>
      <c r="BH676">
        <v>0</v>
      </c>
      <c r="BI676" s="92"/>
      <c r="BJ676" s="92"/>
      <c r="BK676" s="92"/>
      <c r="BL676">
        <v>0</v>
      </c>
    </row>
    <row r="677" spans="1:64" x14ac:dyDescent="0.25">
      <c r="A677" s="82" t="s">
        <v>297</v>
      </c>
      <c r="B677" s="82" t="s">
        <v>397</v>
      </c>
      <c r="C677" s="82" t="s">
        <v>99</v>
      </c>
      <c r="D677" s="82" t="s">
        <v>311</v>
      </c>
      <c r="E677" s="82" t="s">
        <v>312</v>
      </c>
      <c r="F677" s="82" t="s">
        <v>345</v>
      </c>
      <c r="G677" s="82" t="s">
        <v>345</v>
      </c>
      <c r="H677">
        <v>0</v>
      </c>
      <c r="I677">
        <v>0</v>
      </c>
      <c r="J677">
        <v>0</v>
      </c>
      <c r="K677" s="92"/>
      <c r="L677">
        <v>0</v>
      </c>
      <c r="M677" s="92"/>
      <c r="N677" s="92"/>
      <c r="O677" s="92"/>
      <c r="P677">
        <v>0</v>
      </c>
      <c r="Q677" s="92"/>
      <c r="R677" s="92"/>
      <c r="S677">
        <v>-1</v>
      </c>
      <c r="T677">
        <v>0</v>
      </c>
      <c r="U677" s="82" t="s">
        <v>328</v>
      </c>
      <c r="V677" s="92"/>
      <c r="W677">
        <v>0</v>
      </c>
      <c r="X677" s="92"/>
      <c r="Y677">
        <v>0</v>
      </c>
      <c r="Z677">
        <v>0</v>
      </c>
      <c r="AA677">
        <v>0</v>
      </c>
      <c r="AB677">
        <v>0</v>
      </c>
      <c r="AC677">
        <v>-1</v>
      </c>
      <c r="AD677">
        <v>0</v>
      </c>
      <c r="AE677">
        <v>0</v>
      </c>
      <c r="AF677">
        <v>0</v>
      </c>
      <c r="AG677">
        <v>0</v>
      </c>
      <c r="AH677">
        <v>0</v>
      </c>
      <c r="AK677">
        <v>0</v>
      </c>
      <c r="AM677">
        <v>0</v>
      </c>
      <c r="AO677" s="92"/>
      <c r="AP677" s="82" t="s">
        <v>343</v>
      </c>
      <c r="AQ677" s="82" t="s">
        <v>326</v>
      </c>
      <c r="AR677" s="82"/>
      <c r="AS677">
        <v>0</v>
      </c>
      <c r="AT677">
        <v>0</v>
      </c>
      <c r="AU677">
        <v>2025</v>
      </c>
      <c r="AY677">
        <v>0</v>
      </c>
      <c r="AZ677">
        <v>0</v>
      </c>
      <c r="BA677" s="82" t="s">
        <v>398</v>
      </c>
      <c r="BB677">
        <v>3159</v>
      </c>
      <c r="BC677">
        <v>0</v>
      </c>
      <c r="BD677" s="92"/>
      <c r="BE677" s="92"/>
      <c r="BF677">
        <v>0</v>
      </c>
      <c r="BG677">
        <v>0</v>
      </c>
      <c r="BH677">
        <v>0</v>
      </c>
      <c r="BI677" s="92"/>
      <c r="BJ677" s="92"/>
      <c r="BK677" s="92"/>
      <c r="BL677">
        <v>0</v>
      </c>
    </row>
    <row r="678" spans="1:64" x14ac:dyDescent="0.25">
      <c r="A678" s="82" t="s">
        <v>297</v>
      </c>
      <c r="B678" s="82" t="s">
        <v>397</v>
      </c>
      <c r="C678" s="82" t="s">
        <v>99</v>
      </c>
      <c r="D678" s="82" t="s">
        <v>313</v>
      </c>
      <c r="E678" s="82" t="s">
        <v>314</v>
      </c>
      <c r="F678" s="82" t="s">
        <v>345</v>
      </c>
      <c r="G678" s="82" t="s">
        <v>345</v>
      </c>
      <c r="H678">
        <v>0</v>
      </c>
      <c r="I678">
        <v>0</v>
      </c>
      <c r="J678">
        <v>0</v>
      </c>
      <c r="K678" s="92"/>
      <c r="L678">
        <v>0</v>
      </c>
      <c r="M678" s="92"/>
      <c r="N678" s="92"/>
      <c r="O678" s="92"/>
      <c r="P678">
        <v>0</v>
      </c>
      <c r="Q678" s="92"/>
      <c r="R678" s="92"/>
      <c r="S678">
        <v>-1</v>
      </c>
      <c r="T678">
        <v>0</v>
      </c>
      <c r="U678" s="82" t="s">
        <v>328</v>
      </c>
      <c r="V678" s="92"/>
      <c r="W678">
        <v>0</v>
      </c>
      <c r="X678" s="92"/>
      <c r="Y678">
        <v>0</v>
      </c>
      <c r="Z678">
        <v>0</v>
      </c>
      <c r="AA678">
        <v>0</v>
      </c>
      <c r="AB678">
        <v>0</v>
      </c>
      <c r="AC678">
        <v>-1</v>
      </c>
      <c r="AD678">
        <v>0</v>
      </c>
      <c r="AE678">
        <v>0</v>
      </c>
      <c r="AF678">
        <v>0</v>
      </c>
      <c r="AG678">
        <v>0</v>
      </c>
      <c r="AH678">
        <v>0</v>
      </c>
      <c r="AK678">
        <v>0</v>
      </c>
      <c r="AM678">
        <v>0</v>
      </c>
      <c r="AO678" s="92"/>
      <c r="AP678" s="82" t="s">
        <v>343</v>
      </c>
      <c r="AQ678" s="82" t="s">
        <v>326</v>
      </c>
      <c r="AR678" s="82"/>
      <c r="AS678">
        <v>0</v>
      </c>
      <c r="AT678">
        <v>0</v>
      </c>
      <c r="AU678">
        <v>2025</v>
      </c>
      <c r="AY678">
        <v>0</v>
      </c>
      <c r="AZ678">
        <v>0</v>
      </c>
      <c r="BA678" s="82" t="s">
        <v>398</v>
      </c>
      <c r="BB678">
        <v>3160</v>
      </c>
      <c r="BC678">
        <v>0</v>
      </c>
      <c r="BD678" s="92"/>
      <c r="BE678" s="92"/>
      <c r="BF678">
        <v>0</v>
      </c>
      <c r="BG678">
        <v>0</v>
      </c>
      <c r="BH678">
        <v>0</v>
      </c>
      <c r="BI678" s="92"/>
      <c r="BJ678" s="92"/>
      <c r="BK678" s="92"/>
      <c r="BL678">
        <v>0</v>
      </c>
    </row>
    <row r="679" spans="1:64" x14ac:dyDescent="0.25">
      <c r="A679" s="82" t="s">
        <v>297</v>
      </c>
      <c r="B679" s="82" t="s">
        <v>397</v>
      </c>
      <c r="C679" s="82" t="s">
        <v>99</v>
      </c>
      <c r="D679" s="82" t="s">
        <v>298</v>
      </c>
      <c r="E679" s="82" t="s">
        <v>55</v>
      </c>
      <c r="F679" s="82" t="s">
        <v>346</v>
      </c>
      <c r="G679" s="82" t="s">
        <v>346</v>
      </c>
      <c r="H679">
        <v>0</v>
      </c>
      <c r="I679">
        <v>0</v>
      </c>
      <c r="J679">
        <v>0</v>
      </c>
      <c r="K679" s="92"/>
      <c r="L679">
        <v>0</v>
      </c>
      <c r="M679" s="92"/>
      <c r="N679" s="92"/>
      <c r="O679" s="92"/>
      <c r="P679">
        <v>0</v>
      </c>
      <c r="Q679" s="92"/>
      <c r="R679" s="92"/>
      <c r="S679">
        <v>-1</v>
      </c>
      <c r="T679">
        <v>0</v>
      </c>
      <c r="U679" s="82" t="s">
        <v>300</v>
      </c>
      <c r="V679" s="92"/>
      <c r="W679">
        <v>0</v>
      </c>
      <c r="X679" s="92"/>
      <c r="Y679">
        <v>0</v>
      </c>
      <c r="Z679">
        <v>0</v>
      </c>
      <c r="AA679">
        <v>0</v>
      </c>
      <c r="AB679">
        <v>0</v>
      </c>
      <c r="AC679">
        <v>-1</v>
      </c>
      <c r="AD679">
        <v>0</v>
      </c>
      <c r="AE679">
        <v>0</v>
      </c>
      <c r="AF679">
        <v>0</v>
      </c>
      <c r="AG679">
        <v>0</v>
      </c>
      <c r="AH679">
        <v>0</v>
      </c>
      <c r="AK679">
        <v>0</v>
      </c>
      <c r="AM679">
        <v>0</v>
      </c>
      <c r="AO679" s="92"/>
      <c r="AP679" s="82" t="s">
        <v>347</v>
      </c>
      <c r="AQ679" s="82" t="s">
        <v>326</v>
      </c>
      <c r="AR679" s="82"/>
      <c r="AS679">
        <v>0</v>
      </c>
      <c r="AT679">
        <v>0</v>
      </c>
      <c r="AU679">
        <v>2025</v>
      </c>
      <c r="AY679">
        <v>0</v>
      </c>
      <c r="AZ679">
        <v>0</v>
      </c>
      <c r="BA679" s="82" t="s">
        <v>398</v>
      </c>
      <c r="BB679">
        <v>3161</v>
      </c>
      <c r="BC679">
        <v>0</v>
      </c>
      <c r="BD679" s="92"/>
      <c r="BE679" s="92"/>
      <c r="BF679">
        <v>0</v>
      </c>
      <c r="BG679">
        <v>0</v>
      </c>
      <c r="BH679">
        <v>0</v>
      </c>
      <c r="BI679" s="92"/>
      <c r="BJ679" s="92"/>
      <c r="BK679" s="92"/>
      <c r="BL679">
        <v>0</v>
      </c>
    </row>
    <row r="680" spans="1:64" x14ac:dyDescent="0.25">
      <c r="A680" s="82" t="s">
        <v>297</v>
      </c>
      <c r="B680" s="82" t="s">
        <v>397</v>
      </c>
      <c r="C680" s="82" t="s">
        <v>99</v>
      </c>
      <c r="D680" s="82" t="s">
        <v>303</v>
      </c>
      <c r="E680" s="82" t="s">
        <v>304</v>
      </c>
      <c r="F680" s="82" t="s">
        <v>346</v>
      </c>
      <c r="G680" s="82" t="s">
        <v>346</v>
      </c>
      <c r="H680">
        <v>0</v>
      </c>
      <c r="I680">
        <v>0</v>
      </c>
      <c r="J680">
        <v>0</v>
      </c>
      <c r="K680" s="92"/>
      <c r="L680">
        <v>0</v>
      </c>
      <c r="M680" s="92"/>
      <c r="N680" s="92"/>
      <c r="O680" s="92"/>
      <c r="P680">
        <v>0</v>
      </c>
      <c r="Q680" s="92"/>
      <c r="R680" s="92"/>
      <c r="S680">
        <v>-1</v>
      </c>
      <c r="T680">
        <v>0</v>
      </c>
      <c r="U680" s="82" t="s">
        <v>300</v>
      </c>
      <c r="V680" s="92"/>
      <c r="W680">
        <v>0</v>
      </c>
      <c r="X680" s="92"/>
      <c r="Y680">
        <v>0</v>
      </c>
      <c r="Z680">
        <v>0</v>
      </c>
      <c r="AA680">
        <v>0</v>
      </c>
      <c r="AB680">
        <v>0</v>
      </c>
      <c r="AC680">
        <v>-1</v>
      </c>
      <c r="AD680">
        <v>0</v>
      </c>
      <c r="AE680">
        <v>0</v>
      </c>
      <c r="AF680">
        <v>0</v>
      </c>
      <c r="AG680">
        <v>0</v>
      </c>
      <c r="AH680">
        <v>0</v>
      </c>
      <c r="AK680">
        <v>0</v>
      </c>
      <c r="AM680">
        <v>0</v>
      </c>
      <c r="AO680" s="92"/>
      <c r="AP680" s="82" t="s">
        <v>347</v>
      </c>
      <c r="AQ680" s="82" t="s">
        <v>326</v>
      </c>
      <c r="AR680" s="82"/>
      <c r="AS680">
        <v>0</v>
      </c>
      <c r="AT680">
        <v>0</v>
      </c>
      <c r="AU680">
        <v>2025</v>
      </c>
      <c r="AY680">
        <v>0</v>
      </c>
      <c r="AZ680">
        <v>0</v>
      </c>
      <c r="BA680" s="82" t="s">
        <v>398</v>
      </c>
      <c r="BB680">
        <v>3162</v>
      </c>
      <c r="BC680">
        <v>0</v>
      </c>
      <c r="BD680" s="92"/>
      <c r="BE680" s="92"/>
      <c r="BF680">
        <v>0</v>
      </c>
      <c r="BG680">
        <v>0</v>
      </c>
      <c r="BH680">
        <v>0</v>
      </c>
      <c r="BI680" s="92"/>
      <c r="BJ680" s="92"/>
      <c r="BK680" s="92"/>
      <c r="BL680">
        <v>0</v>
      </c>
    </row>
    <row r="681" spans="1:64" x14ac:dyDescent="0.25">
      <c r="A681" s="82" t="s">
        <v>297</v>
      </c>
      <c r="B681" s="82" t="s">
        <v>397</v>
      </c>
      <c r="C681" s="82" t="s">
        <v>99</v>
      </c>
      <c r="D681" s="82" t="s">
        <v>305</v>
      </c>
      <c r="E681" s="82" t="s">
        <v>58</v>
      </c>
      <c r="F681" s="82" t="s">
        <v>346</v>
      </c>
      <c r="G681" s="82" t="s">
        <v>346</v>
      </c>
      <c r="H681">
        <v>0</v>
      </c>
      <c r="I681">
        <v>0</v>
      </c>
      <c r="J681">
        <v>0</v>
      </c>
      <c r="K681" s="92"/>
      <c r="L681">
        <v>0</v>
      </c>
      <c r="M681" s="92"/>
      <c r="N681" s="92"/>
      <c r="O681" s="92"/>
      <c r="P681">
        <v>0</v>
      </c>
      <c r="Q681" s="92"/>
      <c r="R681" s="92"/>
      <c r="S681">
        <v>-1</v>
      </c>
      <c r="T681">
        <v>0</v>
      </c>
      <c r="U681" s="82" t="s">
        <v>300</v>
      </c>
      <c r="V681" s="92"/>
      <c r="W681">
        <v>0</v>
      </c>
      <c r="X681" s="92"/>
      <c r="Y681">
        <v>0</v>
      </c>
      <c r="Z681">
        <v>0</v>
      </c>
      <c r="AA681">
        <v>0</v>
      </c>
      <c r="AB681">
        <v>0</v>
      </c>
      <c r="AC681">
        <v>-1</v>
      </c>
      <c r="AD681">
        <v>0</v>
      </c>
      <c r="AE681">
        <v>0</v>
      </c>
      <c r="AF681">
        <v>0</v>
      </c>
      <c r="AG681">
        <v>0</v>
      </c>
      <c r="AH681">
        <v>0</v>
      </c>
      <c r="AK681">
        <v>0</v>
      </c>
      <c r="AM681">
        <v>0</v>
      </c>
      <c r="AO681" s="92"/>
      <c r="AP681" s="82" t="s">
        <v>347</v>
      </c>
      <c r="AQ681" s="82" t="s">
        <v>326</v>
      </c>
      <c r="AR681" s="82"/>
      <c r="AS681">
        <v>0</v>
      </c>
      <c r="AT681">
        <v>0</v>
      </c>
      <c r="AU681">
        <v>2025</v>
      </c>
      <c r="AY681">
        <v>0</v>
      </c>
      <c r="AZ681">
        <v>0</v>
      </c>
      <c r="BA681" s="82" t="s">
        <v>398</v>
      </c>
      <c r="BB681">
        <v>3163</v>
      </c>
      <c r="BC681">
        <v>0</v>
      </c>
      <c r="BD681" s="92"/>
      <c r="BE681" s="92"/>
      <c r="BF681">
        <v>0</v>
      </c>
      <c r="BG681">
        <v>0</v>
      </c>
      <c r="BH681">
        <v>0</v>
      </c>
      <c r="BI681" s="92"/>
      <c r="BJ681" s="92"/>
      <c r="BK681" s="92"/>
      <c r="BL681">
        <v>0</v>
      </c>
    </row>
    <row r="682" spans="1:64" x14ac:dyDescent="0.25">
      <c r="A682" s="82" t="s">
        <v>297</v>
      </c>
      <c r="B682" s="82" t="s">
        <v>397</v>
      </c>
      <c r="C682" s="82" t="s">
        <v>99</v>
      </c>
      <c r="D682" s="82" t="s">
        <v>306</v>
      </c>
      <c r="E682" s="82" t="s">
        <v>59</v>
      </c>
      <c r="F682" s="82" t="s">
        <v>346</v>
      </c>
      <c r="G682" s="82" t="s">
        <v>346</v>
      </c>
      <c r="H682">
        <v>0</v>
      </c>
      <c r="I682">
        <v>0</v>
      </c>
      <c r="J682">
        <v>0</v>
      </c>
      <c r="K682" s="92"/>
      <c r="L682">
        <v>0</v>
      </c>
      <c r="M682" s="92"/>
      <c r="N682" s="92"/>
      <c r="O682" s="92"/>
      <c r="P682">
        <v>0</v>
      </c>
      <c r="Q682" s="92"/>
      <c r="R682" s="92"/>
      <c r="S682">
        <v>-1</v>
      </c>
      <c r="T682">
        <v>0</v>
      </c>
      <c r="U682" s="82" t="s">
        <v>300</v>
      </c>
      <c r="V682" s="92"/>
      <c r="W682">
        <v>0</v>
      </c>
      <c r="X682" s="92"/>
      <c r="Y682">
        <v>0</v>
      </c>
      <c r="Z682">
        <v>0</v>
      </c>
      <c r="AA682">
        <v>0</v>
      </c>
      <c r="AB682">
        <v>0</v>
      </c>
      <c r="AC682">
        <v>-1</v>
      </c>
      <c r="AD682">
        <v>0</v>
      </c>
      <c r="AE682">
        <v>0</v>
      </c>
      <c r="AF682">
        <v>0</v>
      </c>
      <c r="AG682">
        <v>0</v>
      </c>
      <c r="AH682">
        <v>0</v>
      </c>
      <c r="AK682">
        <v>0</v>
      </c>
      <c r="AM682">
        <v>0</v>
      </c>
      <c r="AO682" s="92"/>
      <c r="AP682" s="82" t="s">
        <v>347</v>
      </c>
      <c r="AQ682" s="82" t="s">
        <v>326</v>
      </c>
      <c r="AR682" s="82"/>
      <c r="AS682">
        <v>0</v>
      </c>
      <c r="AT682">
        <v>0</v>
      </c>
      <c r="AU682">
        <v>2025</v>
      </c>
      <c r="AY682">
        <v>0</v>
      </c>
      <c r="AZ682">
        <v>0</v>
      </c>
      <c r="BA682" s="82" t="s">
        <v>398</v>
      </c>
      <c r="BB682">
        <v>3164</v>
      </c>
      <c r="BC682">
        <v>0</v>
      </c>
      <c r="BD682" s="92"/>
      <c r="BE682" s="92"/>
      <c r="BF682">
        <v>0</v>
      </c>
      <c r="BG682">
        <v>0</v>
      </c>
      <c r="BH682">
        <v>0</v>
      </c>
      <c r="BI682" s="92"/>
      <c r="BJ682" s="92"/>
      <c r="BK682" s="92"/>
      <c r="BL682">
        <v>0</v>
      </c>
    </row>
    <row r="683" spans="1:64" x14ac:dyDescent="0.25">
      <c r="A683" s="82" t="s">
        <v>297</v>
      </c>
      <c r="B683" s="82" t="s">
        <v>397</v>
      </c>
      <c r="C683" s="82" t="s">
        <v>99</v>
      </c>
      <c r="D683" s="82" t="s">
        <v>307</v>
      </c>
      <c r="E683" s="82" t="s">
        <v>60</v>
      </c>
      <c r="F683" s="82" t="s">
        <v>346</v>
      </c>
      <c r="G683" s="82" t="s">
        <v>346</v>
      </c>
      <c r="H683">
        <v>0</v>
      </c>
      <c r="I683">
        <v>0</v>
      </c>
      <c r="J683">
        <v>0</v>
      </c>
      <c r="K683" s="92"/>
      <c r="L683">
        <v>0</v>
      </c>
      <c r="M683" s="92"/>
      <c r="N683" s="92"/>
      <c r="O683" s="92"/>
      <c r="P683">
        <v>0</v>
      </c>
      <c r="Q683" s="92"/>
      <c r="R683" s="92"/>
      <c r="S683">
        <v>-1</v>
      </c>
      <c r="T683">
        <v>0</v>
      </c>
      <c r="U683" s="82" t="s">
        <v>300</v>
      </c>
      <c r="V683" s="92"/>
      <c r="W683">
        <v>0</v>
      </c>
      <c r="X683" s="92"/>
      <c r="Y683">
        <v>0</v>
      </c>
      <c r="Z683">
        <v>0</v>
      </c>
      <c r="AA683">
        <v>0</v>
      </c>
      <c r="AB683">
        <v>0</v>
      </c>
      <c r="AC683">
        <v>-1</v>
      </c>
      <c r="AD683">
        <v>0</v>
      </c>
      <c r="AE683">
        <v>0</v>
      </c>
      <c r="AF683">
        <v>0</v>
      </c>
      <c r="AG683">
        <v>0</v>
      </c>
      <c r="AH683">
        <v>0</v>
      </c>
      <c r="AK683">
        <v>0</v>
      </c>
      <c r="AM683">
        <v>0</v>
      </c>
      <c r="AO683" s="92"/>
      <c r="AP683" s="82" t="s">
        <v>347</v>
      </c>
      <c r="AQ683" s="82" t="s">
        <v>326</v>
      </c>
      <c r="AR683" s="82"/>
      <c r="AS683">
        <v>0</v>
      </c>
      <c r="AT683">
        <v>0</v>
      </c>
      <c r="AU683">
        <v>2025</v>
      </c>
      <c r="AY683">
        <v>0</v>
      </c>
      <c r="AZ683">
        <v>0</v>
      </c>
      <c r="BA683" s="82" t="s">
        <v>398</v>
      </c>
      <c r="BB683">
        <v>3165</v>
      </c>
      <c r="BC683">
        <v>0</v>
      </c>
      <c r="BD683" s="92"/>
      <c r="BE683" s="92"/>
      <c r="BF683">
        <v>0</v>
      </c>
      <c r="BG683">
        <v>0</v>
      </c>
      <c r="BH683">
        <v>0</v>
      </c>
      <c r="BI683" s="92"/>
      <c r="BJ683" s="92"/>
      <c r="BK683" s="92"/>
      <c r="BL683">
        <v>0</v>
      </c>
    </row>
    <row r="684" spans="1:64" x14ac:dyDescent="0.25">
      <c r="A684" s="82" t="s">
        <v>297</v>
      </c>
      <c r="B684" s="82" t="s">
        <v>397</v>
      </c>
      <c r="C684" s="82" t="s">
        <v>99</v>
      </c>
      <c r="D684" s="82" t="s">
        <v>309</v>
      </c>
      <c r="E684" s="82" t="s">
        <v>310</v>
      </c>
      <c r="F684" s="82" t="s">
        <v>346</v>
      </c>
      <c r="G684" s="82" t="s">
        <v>346</v>
      </c>
      <c r="H684">
        <v>0</v>
      </c>
      <c r="I684">
        <v>0</v>
      </c>
      <c r="J684">
        <v>0</v>
      </c>
      <c r="K684" s="92"/>
      <c r="L684">
        <v>0</v>
      </c>
      <c r="M684" s="92"/>
      <c r="N684" s="92"/>
      <c r="O684" s="92"/>
      <c r="P684">
        <v>0</v>
      </c>
      <c r="Q684" s="92"/>
      <c r="R684" s="92"/>
      <c r="S684">
        <v>-1</v>
      </c>
      <c r="T684">
        <v>0</v>
      </c>
      <c r="U684" s="82" t="s">
        <v>300</v>
      </c>
      <c r="V684" s="92"/>
      <c r="W684">
        <v>0</v>
      </c>
      <c r="X684" s="92"/>
      <c r="Y684">
        <v>0</v>
      </c>
      <c r="Z684">
        <v>0</v>
      </c>
      <c r="AA684">
        <v>0</v>
      </c>
      <c r="AB684">
        <v>0</v>
      </c>
      <c r="AC684">
        <v>-1</v>
      </c>
      <c r="AD684">
        <v>0</v>
      </c>
      <c r="AE684">
        <v>0</v>
      </c>
      <c r="AF684">
        <v>0</v>
      </c>
      <c r="AG684">
        <v>0</v>
      </c>
      <c r="AH684">
        <v>0</v>
      </c>
      <c r="AK684">
        <v>0</v>
      </c>
      <c r="AM684">
        <v>0</v>
      </c>
      <c r="AO684" s="92"/>
      <c r="AP684" s="82" t="s">
        <v>347</v>
      </c>
      <c r="AQ684" s="82" t="s">
        <v>326</v>
      </c>
      <c r="AR684" s="82"/>
      <c r="AS684">
        <v>0</v>
      </c>
      <c r="AT684">
        <v>0</v>
      </c>
      <c r="AU684">
        <v>2025</v>
      </c>
      <c r="AY684">
        <v>0</v>
      </c>
      <c r="AZ684">
        <v>0</v>
      </c>
      <c r="BA684" s="82" t="s">
        <v>398</v>
      </c>
      <c r="BB684">
        <v>3166</v>
      </c>
      <c r="BC684">
        <v>0</v>
      </c>
      <c r="BD684" s="92"/>
      <c r="BE684" s="92"/>
      <c r="BF684">
        <v>0</v>
      </c>
      <c r="BG684">
        <v>0</v>
      </c>
      <c r="BH684">
        <v>0</v>
      </c>
      <c r="BI684" s="92"/>
      <c r="BJ684" s="92"/>
      <c r="BK684" s="92"/>
      <c r="BL684">
        <v>0</v>
      </c>
    </row>
    <row r="685" spans="1:64" x14ac:dyDescent="0.25">
      <c r="A685" s="82" t="s">
        <v>297</v>
      </c>
      <c r="B685" s="82" t="s">
        <v>397</v>
      </c>
      <c r="C685" s="82" t="s">
        <v>99</v>
      </c>
      <c r="D685" s="82" t="s">
        <v>311</v>
      </c>
      <c r="E685" s="82" t="s">
        <v>312</v>
      </c>
      <c r="F685" s="82" t="s">
        <v>346</v>
      </c>
      <c r="G685" s="82" t="s">
        <v>346</v>
      </c>
      <c r="H685">
        <v>0</v>
      </c>
      <c r="I685">
        <v>0</v>
      </c>
      <c r="J685">
        <v>0</v>
      </c>
      <c r="K685" s="92"/>
      <c r="L685">
        <v>0</v>
      </c>
      <c r="M685" s="92"/>
      <c r="N685" s="92"/>
      <c r="O685" s="92"/>
      <c r="P685">
        <v>0</v>
      </c>
      <c r="Q685" s="92"/>
      <c r="R685" s="92"/>
      <c r="S685">
        <v>-1</v>
      </c>
      <c r="T685">
        <v>0</v>
      </c>
      <c r="U685" s="82" t="s">
        <v>300</v>
      </c>
      <c r="V685" s="92"/>
      <c r="W685">
        <v>0</v>
      </c>
      <c r="X685" s="92"/>
      <c r="Y685">
        <v>0</v>
      </c>
      <c r="Z685">
        <v>0</v>
      </c>
      <c r="AA685">
        <v>0</v>
      </c>
      <c r="AB685">
        <v>0</v>
      </c>
      <c r="AC685">
        <v>-1</v>
      </c>
      <c r="AD685">
        <v>0</v>
      </c>
      <c r="AE685">
        <v>0</v>
      </c>
      <c r="AF685">
        <v>0</v>
      </c>
      <c r="AG685">
        <v>0</v>
      </c>
      <c r="AH685">
        <v>0</v>
      </c>
      <c r="AK685">
        <v>0</v>
      </c>
      <c r="AM685">
        <v>0</v>
      </c>
      <c r="AO685" s="92"/>
      <c r="AP685" s="82" t="s">
        <v>347</v>
      </c>
      <c r="AQ685" s="82" t="s">
        <v>326</v>
      </c>
      <c r="AR685" s="82"/>
      <c r="AS685">
        <v>0</v>
      </c>
      <c r="AT685">
        <v>0</v>
      </c>
      <c r="AU685">
        <v>2025</v>
      </c>
      <c r="AY685">
        <v>0</v>
      </c>
      <c r="AZ685">
        <v>0</v>
      </c>
      <c r="BA685" s="82" t="s">
        <v>398</v>
      </c>
      <c r="BB685">
        <v>3167</v>
      </c>
      <c r="BC685">
        <v>0</v>
      </c>
      <c r="BD685" s="92"/>
      <c r="BE685" s="92"/>
      <c r="BF685">
        <v>0</v>
      </c>
      <c r="BG685">
        <v>0</v>
      </c>
      <c r="BH685">
        <v>0</v>
      </c>
      <c r="BI685" s="92"/>
      <c r="BJ685" s="92"/>
      <c r="BK685" s="92"/>
      <c r="BL685">
        <v>0</v>
      </c>
    </row>
    <row r="686" spans="1:64" x14ac:dyDescent="0.25">
      <c r="A686" s="82" t="s">
        <v>297</v>
      </c>
      <c r="B686" s="82" t="s">
        <v>397</v>
      </c>
      <c r="C686" s="82" t="s">
        <v>99</v>
      </c>
      <c r="D686" s="82" t="s">
        <v>313</v>
      </c>
      <c r="E686" s="82" t="s">
        <v>314</v>
      </c>
      <c r="F686" s="82" t="s">
        <v>346</v>
      </c>
      <c r="G686" s="82" t="s">
        <v>346</v>
      </c>
      <c r="H686">
        <v>0</v>
      </c>
      <c r="I686">
        <v>0</v>
      </c>
      <c r="J686">
        <v>0</v>
      </c>
      <c r="K686" s="92"/>
      <c r="L686">
        <v>0</v>
      </c>
      <c r="M686" s="92"/>
      <c r="N686" s="92"/>
      <c r="O686" s="92"/>
      <c r="P686">
        <v>0</v>
      </c>
      <c r="Q686" s="92"/>
      <c r="R686" s="92"/>
      <c r="S686">
        <v>-1</v>
      </c>
      <c r="T686">
        <v>0</v>
      </c>
      <c r="U686" s="82" t="s">
        <v>300</v>
      </c>
      <c r="V686" s="92"/>
      <c r="W686">
        <v>0</v>
      </c>
      <c r="X686" s="92"/>
      <c r="Y686">
        <v>0</v>
      </c>
      <c r="Z686">
        <v>0</v>
      </c>
      <c r="AA686">
        <v>0</v>
      </c>
      <c r="AB686">
        <v>0</v>
      </c>
      <c r="AC686">
        <v>-1</v>
      </c>
      <c r="AD686">
        <v>0</v>
      </c>
      <c r="AE686">
        <v>0</v>
      </c>
      <c r="AF686">
        <v>0</v>
      </c>
      <c r="AG686">
        <v>0</v>
      </c>
      <c r="AH686">
        <v>0</v>
      </c>
      <c r="AK686">
        <v>0</v>
      </c>
      <c r="AM686">
        <v>0</v>
      </c>
      <c r="AO686" s="92"/>
      <c r="AP686" s="82" t="s">
        <v>347</v>
      </c>
      <c r="AQ686" s="82" t="s">
        <v>326</v>
      </c>
      <c r="AR686" s="82"/>
      <c r="AS686">
        <v>0</v>
      </c>
      <c r="AT686">
        <v>0</v>
      </c>
      <c r="AU686">
        <v>2025</v>
      </c>
      <c r="AY686">
        <v>0</v>
      </c>
      <c r="AZ686">
        <v>0</v>
      </c>
      <c r="BA686" s="82" t="s">
        <v>398</v>
      </c>
      <c r="BB686">
        <v>3168</v>
      </c>
      <c r="BC686">
        <v>0</v>
      </c>
      <c r="BD686" s="92"/>
      <c r="BE686" s="92"/>
      <c r="BF686">
        <v>0</v>
      </c>
      <c r="BG686">
        <v>0</v>
      </c>
      <c r="BH686">
        <v>0</v>
      </c>
      <c r="BI686" s="92"/>
      <c r="BJ686" s="92"/>
      <c r="BK686" s="92"/>
      <c r="BL686">
        <v>0</v>
      </c>
    </row>
    <row r="687" spans="1:64" x14ac:dyDescent="0.25">
      <c r="A687" s="82" t="s">
        <v>297</v>
      </c>
      <c r="B687" s="82" t="s">
        <v>397</v>
      </c>
      <c r="C687" s="82" t="s">
        <v>99</v>
      </c>
      <c r="D687" s="82" t="s">
        <v>311</v>
      </c>
      <c r="E687" s="82" t="s">
        <v>312</v>
      </c>
      <c r="F687" s="82" t="s">
        <v>348</v>
      </c>
      <c r="G687" s="82" t="s">
        <v>348</v>
      </c>
      <c r="H687">
        <v>0</v>
      </c>
      <c r="I687">
        <v>0</v>
      </c>
      <c r="J687">
        <v>0</v>
      </c>
      <c r="K687" s="92"/>
      <c r="L687">
        <v>0</v>
      </c>
      <c r="M687" s="92"/>
      <c r="N687" s="92"/>
      <c r="O687" s="92"/>
      <c r="P687">
        <v>0</v>
      </c>
      <c r="Q687" s="92"/>
      <c r="R687" s="92"/>
      <c r="S687">
        <v>-1</v>
      </c>
      <c r="T687">
        <v>0</v>
      </c>
      <c r="U687" s="82" t="s">
        <v>324</v>
      </c>
      <c r="V687" s="92"/>
      <c r="W687">
        <v>0</v>
      </c>
      <c r="X687" s="92"/>
      <c r="Y687">
        <v>0</v>
      </c>
      <c r="Z687">
        <v>0</v>
      </c>
      <c r="AA687">
        <v>0</v>
      </c>
      <c r="AB687">
        <v>0</v>
      </c>
      <c r="AC687">
        <v>-1</v>
      </c>
      <c r="AD687">
        <v>0</v>
      </c>
      <c r="AE687">
        <v>0</v>
      </c>
      <c r="AF687">
        <v>0</v>
      </c>
      <c r="AG687">
        <v>0</v>
      </c>
      <c r="AH687">
        <v>0</v>
      </c>
      <c r="AK687">
        <v>0</v>
      </c>
      <c r="AM687">
        <v>0</v>
      </c>
      <c r="AO687" s="92"/>
      <c r="AP687" s="82" t="s">
        <v>336</v>
      </c>
      <c r="AQ687" s="82" t="s">
        <v>326</v>
      </c>
      <c r="AR687" s="82"/>
      <c r="AS687">
        <v>0</v>
      </c>
      <c r="AT687">
        <v>0</v>
      </c>
      <c r="AU687">
        <v>2025</v>
      </c>
      <c r="AY687">
        <v>0</v>
      </c>
      <c r="AZ687">
        <v>0</v>
      </c>
      <c r="BA687" s="82" t="s">
        <v>398</v>
      </c>
      <c r="BB687">
        <v>3169</v>
      </c>
      <c r="BC687">
        <v>0</v>
      </c>
      <c r="BD687" s="92"/>
      <c r="BE687" s="92"/>
      <c r="BF687">
        <v>0</v>
      </c>
      <c r="BG687">
        <v>0</v>
      </c>
      <c r="BH687">
        <v>0</v>
      </c>
      <c r="BI687" s="92"/>
      <c r="BJ687" s="92"/>
      <c r="BK687" s="92"/>
      <c r="BL687">
        <v>0</v>
      </c>
    </row>
    <row r="688" spans="1:64" x14ac:dyDescent="0.25">
      <c r="A688" s="82" t="s">
        <v>297</v>
      </c>
      <c r="B688" s="82" t="s">
        <v>397</v>
      </c>
      <c r="C688" s="82" t="s">
        <v>99</v>
      </c>
      <c r="D688" s="82" t="s">
        <v>298</v>
      </c>
      <c r="E688" s="82" t="s">
        <v>55</v>
      </c>
      <c r="F688" s="82" t="s">
        <v>349</v>
      </c>
      <c r="G688" s="82" t="s">
        <v>349</v>
      </c>
      <c r="H688">
        <v>0</v>
      </c>
      <c r="I688">
        <v>0</v>
      </c>
      <c r="J688">
        <v>0</v>
      </c>
      <c r="K688" s="92"/>
      <c r="L688">
        <v>0</v>
      </c>
      <c r="M688" s="92"/>
      <c r="N688" s="92"/>
      <c r="O688" s="92"/>
      <c r="P688">
        <v>0</v>
      </c>
      <c r="Q688" s="92"/>
      <c r="R688" s="92"/>
      <c r="S688">
        <v>-1</v>
      </c>
      <c r="T688">
        <v>0</v>
      </c>
      <c r="U688" s="82" t="s">
        <v>324</v>
      </c>
      <c r="V688" s="92"/>
      <c r="W688">
        <v>0</v>
      </c>
      <c r="X688" s="92"/>
      <c r="Y688">
        <v>0</v>
      </c>
      <c r="Z688">
        <v>0</v>
      </c>
      <c r="AA688">
        <v>0</v>
      </c>
      <c r="AB688">
        <v>0</v>
      </c>
      <c r="AC688">
        <v>-1</v>
      </c>
      <c r="AD688">
        <v>0</v>
      </c>
      <c r="AE688">
        <v>0</v>
      </c>
      <c r="AF688">
        <v>0</v>
      </c>
      <c r="AG688">
        <v>0</v>
      </c>
      <c r="AH688">
        <v>0</v>
      </c>
      <c r="AK688">
        <v>0</v>
      </c>
      <c r="AM688">
        <v>0</v>
      </c>
      <c r="AO688" s="92"/>
      <c r="AP688" s="82" t="s">
        <v>325</v>
      </c>
      <c r="AQ688" s="82" t="s">
        <v>326</v>
      </c>
      <c r="AR688" s="82"/>
      <c r="AS688">
        <v>0</v>
      </c>
      <c r="AT688">
        <v>0</v>
      </c>
      <c r="AU688">
        <v>2025</v>
      </c>
      <c r="AY688">
        <v>0</v>
      </c>
      <c r="AZ688">
        <v>0</v>
      </c>
      <c r="BA688" s="82" t="s">
        <v>398</v>
      </c>
      <c r="BB688">
        <v>3170</v>
      </c>
      <c r="BC688">
        <v>0</v>
      </c>
      <c r="BD688" s="92"/>
      <c r="BE688" s="92"/>
      <c r="BF688">
        <v>0</v>
      </c>
      <c r="BG688">
        <v>0</v>
      </c>
      <c r="BH688">
        <v>0</v>
      </c>
      <c r="BI688" s="92"/>
      <c r="BJ688" s="92"/>
      <c r="BK688" s="92"/>
      <c r="BL688">
        <v>0</v>
      </c>
    </row>
    <row r="689" spans="1:64" x14ac:dyDescent="0.25">
      <c r="A689" s="82" t="s">
        <v>297</v>
      </c>
      <c r="B689" s="82" t="s">
        <v>397</v>
      </c>
      <c r="C689" s="82" t="s">
        <v>99</v>
      </c>
      <c r="D689" s="82" t="s">
        <v>303</v>
      </c>
      <c r="E689" s="82" t="s">
        <v>304</v>
      </c>
      <c r="F689" s="82" t="s">
        <v>349</v>
      </c>
      <c r="G689" s="82" t="s">
        <v>349</v>
      </c>
      <c r="H689">
        <v>0</v>
      </c>
      <c r="I689">
        <v>0</v>
      </c>
      <c r="J689">
        <v>0</v>
      </c>
      <c r="K689" s="92"/>
      <c r="L689">
        <v>0</v>
      </c>
      <c r="M689" s="92"/>
      <c r="N689" s="92"/>
      <c r="O689" s="92"/>
      <c r="P689">
        <v>0</v>
      </c>
      <c r="Q689" s="92"/>
      <c r="R689" s="92"/>
      <c r="S689">
        <v>-1</v>
      </c>
      <c r="T689">
        <v>0</v>
      </c>
      <c r="U689" s="82" t="s">
        <v>324</v>
      </c>
      <c r="V689" s="92"/>
      <c r="W689">
        <v>0</v>
      </c>
      <c r="X689" s="92"/>
      <c r="Y689">
        <v>0</v>
      </c>
      <c r="Z689">
        <v>0</v>
      </c>
      <c r="AA689">
        <v>0</v>
      </c>
      <c r="AB689">
        <v>0</v>
      </c>
      <c r="AC689">
        <v>-1</v>
      </c>
      <c r="AD689">
        <v>0</v>
      </c>
      <c r="AE689">
        <v>0</v>
      </c>
      <c r="AF689">
        <v>0</v>
      </c>
      <c r="AG689">
        <v>0</v>
      </c>
      <c r="AH689">
        <v>0</v>
      </c>
      <c r="AK689">
        <v>0</v>
      </c>
      <c r="AM689">
        <v>0</v>
      </c>
      <c r="AO689" s="92"/>
      <c r="AP689" s="82" t="s">
        <v>325</v>
      </c>
      <c r="AQ689" s="82" t="s">
        <v>326</v>
      </c>
      <c r="AR689" s="82"/>
      <c r="AS689">
        <v>0</v>
      </c>
      <c r="AT689">
        <v>0</v>
      </c>
      <c r="AU689">
        <v>2025</v>
      </c>
      <c r="AY689">
        <v>0</v>
      </c>
      <c r="AZ689">
        <v>0</v>
      </c>
      <c r="BA689" s="82" t="s">
        <v>398</v>
      </c>
      <c r="BB689">
        <v>3171</v>
      </c>
      <c r="BC689">
        <v>0</v>
      </c>
      <c r="BD689" s="92"/>
      <c r="BE689" s="92"/>
      <c r="BF689">
        <v>0</v>
      </c>
      <c r="BG689">
        <v>0</v>
      </c>
      <c r="BH689">
        <v>0</v>
      </c>
      <c r="BI689" s="92"/>
      <c r="BJ689" s="92"/>
      <c r="BK689" s="92"/>
      <c r="BL689">
        <v>0</v>
      </c>
    </row>
    <row r="690" spans="1:64" x14ac:dyDescent="0.25">
      <c r="A690" s="82" t="s">
        <v>297</v>
      </c>
      <c r="B690" s="82" t="s">
        <v>397</v>
      </c>
      <c r="C690" s="82" t="s">
        <v>99</v>
      </c>
      <c r="D690" s="82" t="s">
        <v>305</v>
      </c>
      <c r="E690" s="82" t="s">
        <v>58</v>
      </c>
      <c r="F690" s="82" t="s">
        <v>349</v>
      </c>
      <c r="G690" s="82" t="s">
        <v>349</v>
      </c>
      <c r="H690">
        <v>0</v>
      </c>
      <c r="I690">
        <v>0</v>
      </c>
      <c r="J690">
        <v>0</v>
      </c>
      <c r="K690" s="92"/>
      <c r="L690">
        <v>0</v>
      </c>
      <c r="M690" s="92"/>
      <c r="N690" s="92"/>
      <c r="O690" s="92"/>
      <c r="P690">
        <v>0</v>
      </c>
      <c r="Q690" s="92"/>
      <c r="R690" s="92"/>
      <c r="S690">
        <v>-1</v>
      </c>
      <c r="T690">
        <v>0</v>
      </c>
      <c r="U690" s="82" t="s">
        <v>324</v>
      </c>
      <c r="V690" s="92"/>
      <c r="W690">
        <v>0</v>
      </c>
      <c r="X690" s="92"/>
      <c r="Y690">
        <v>0</v>
      </c>
      <c r="Z690">
        <v>0</v>
      </c>
      <c r="AA690">
        <v>0</v>
      </c>
      <c r="AB690">
        <v>0</v>
      </c>
      <c r="AC690">
        <v>-1</v>
      </c>
      <c r="AD690">
        <v>0</v>
      </c>
      <c r="AE690">
        <v>0</v>
      </c>
      <c r="AF690">
        <v>0</v>
      </c>
      <c r="AG690">
        <v>0</v>
      </c>
      <c r="AH690">
        <v>0</v>
      </c>
      <c r="AK690">
        <v>0</v>
      </c>
      <c r="AM690">
        <v>0</v>
      </c>
      <c r="AO690" s="92"/>
      <c r="AP690" s="82" t="s">
        <v>325</v>
      </c>
      <c r="AQ690" s="82" t="s">
        <v>326</v>
      </c>
      <c r="AR690" s="82"/>
      <c r="AS690">
        <v>0</v>
      </c>
      <c r="AT690">
        <v>0</v>
      </c>
      <c r="AU690">
        <v>2025</v>
      </c>
      <c r="AY690">
        <v>0</v>
      </c>
      <c r="AZ690">
        <v>0</v>
      </c>
      <c r="BA690" s="82" t="s">
        <v>398</v>
      </c>
      <c r="BB690">
        <v>3172</v>
      </c>
      <c r="BC690">
        <v>0</v>
      </c>
      <c r="BD690" s="92"/>
      <c r="BE690" s="92"/>
      <c r="BF690">
        <v>0</v>
      </c>
      <c r="BG690">
        <v>0</v>
      </c>
      <c r="BH690">
        <v>0</v>
      </c>
      <c r="BI690" s="92"/>
      <c r="BJ690" s="92"/>
      <c r="BK690" s="92"/>
      <c r="BL690">
        <v>0</v>
      </c>
    </row>
    <row r="691" spans="1:64" x14ac:dyDescent="0.25">
      <c r="A691" s="82" t="s">
        <v>297</v>
      </c>
      <c r="B691" s="82" t="s">
        <v>397</v>
      </c>
      <c r="C691" s="82" t="s">
        <v>99</v>
      </c>
      <c r="D691" s="82" t="s">
        <v>307</v>
      </c>
      <c r="E691" s="82" t="s">
        <v>60</v>
      </c>
      <c r="F691" s="82" t="s">
        <v>349</v>
      </c>
      <c r="G691" s="82" t="s">
        <v>349</v>
      </c>
      <c r="H691">
        <v>0</v>
      </c>
      <c r="I691">
        <v>0</v>
      </c>
      <c r="J691">
        <v>0</v>
      </c>
      <c r="K691" s="92"/>
      <c r="L691">
        <v>0</v>
      </c>
      <c r="M691" s="92"/>
      <c r="N691" s="92"/>
      <c r="O691" s="92"/>
      <c r="P691">
        <v>0</v>
      </c>
      <c r="Q691" s="92"/>
      <c r="R691" s="92"/>
      <c r="S691">
        <v>-1</v>
      </c>
      <c r="T691">
        <v>0</v>
      </c>
      <c r="U691" s="82" t="s">
        <v>324</v>
      </c>
      <c r="V691" s="92"/>
      <c r="W691">
        <v>0</v>
      </c>
      <c r="X691" s="92"/>
      <c r="Y691">
        <v>0</v>
      </c>
      <c r="Z691">
        <v>0</v>
      </c>
      <c r="AA691">
        <v>0</v>
      </c>
      <c r="AB691">
        <v>0</v>
      </c>
      <c r="AC691">
        <v>-1</v>
      </c>
      <c r="AD691">
        <v>0</v>
      </c>
      <c r="AE691">
        <v>0</v>
      </c>
      <c r="AF691">
        <v>0</v>
      </c>
      <c r="AG691">
        <v>0</v>
      </c>
      <c r="AH691">
        <v>0</v>
      </c>
      <c r="AK691">
        <v>0</v>
      </c>
      <c r="AM691">
        <v>0</v>
      </c>
      <c r="AO691" s="92"/>
      <c r="AP691" s="82" t="s">
        <v>325</v>
      </c>
      <c r="AQ691" s="82" t="s">
        <v>326</v>
      </c>
      <c r="AR691" s="82"/>
      <c r="AS691">
        <v>0</v>
      </c>
      <c r="AT691">
        <v>0</v>
      </c>
      <c r="AU691">
        <v>2025</v>
      </c>
      <c r="AY691">
        <v>0</v>
      </c>
      <c r="AZ691">
        <v>0</v>
      </c>
      <c r="BA691" s="82" t="s">
        <v>398</v>
      </c>
      <c r="BB691">
        <v>3173</v>
      </c>
      <c r="BC691">
        <v>0</v>
      </c>
      <c r="BD691" s="92"/>
      <c r="BE691" s="92"/>
      <c r="BF691">
        <v>0</v>
      </c>
      <c r="BG691">
        <v>0</v>
      </c>
      <c r="BH691">
        <v>0</v>
      </c>
      <c r="BI691" s="92"/>
      <c r="BJ691" s="92"/>
      <c r="BK691" s="92"/>
      <c r="BL691">
        <v>0</v>
      </c>
    </row>
    <row r="692" spans="1:64" x14ac:dyDescent="0.25">
      <c r="A692" s="82" t="s">
        <v>297</v>
      </c>
      <c r="B692" s="82" t="s">
        <v>397</v>
      </c>
      <c r="C692" s="82" t="s">
        <v>99</v>
      </c>
      <c r="D692" s="82" t="s">
        <v>308</v>
      </c>
      <c r="E692" s="82" t="s">
        <v>61</v>
      </c>
      <c r="F692" s="82" t="s">
        <v>349</v>
      </c>
      <c r="G692" s="82" t="s">
        <v>349</v>
      </c>
      <c r="H692">
        <v>0</v>
      </c>
      <c r="I692">
        <v>0</v>
      </c>
      <c r="J692">
        <v>0</v>
      </c>
      <c r="K692" s="92"/>
      <c r="L692">
        <v>0</v>
      </c>
      <c r="M692" s="92"/>
      <c r="N692" s="92"/>
      <c r="O692" s="92"/>
      <c r="P692">
        <v>0</v>
      </c>
      <c r="Q692" s="92"/>
      <c r="R692" s="92"/>
      <c r="S692">
        <v>-1</v>
      </c>
      <c r="T692">
        <v>0</v>
      </c>
      <c r="U692" s="82" t="s">
        <v>324</v>
      </c>
      <c r="V692" s="92"/>
      <c r="W692">
        <v>0</v>
      </c>
      <c r="X692" s="92"/>
      <c r="Y692">
        <v>0</v>
      </c>
      <c r="Z692">
        <v>0</v>
      </c>
      <c r="AA692">
        <v>0</v>
      </c>
      <c r="AB692">
        <v>0</v>
      </c>
      <c r="AC692">
        <v>-1</v>
      </c>
      <c r="AD692">
        <v>0</v>
      </c>
      <c r="AE692">
        <v>0</v>
      </c>
      <c r="AF692">
        <v>0</v>
      </c>
      <c r="AG692">
        <v>0</v>
      </c>
      <c r="AH692">
        <v>0</v>
      </c>
      <c r="AK692">
        <v>0</v>
      </c>
      <c r="AM692">
        <v>0</v>
      </c>
      <c r="AO692" s="92"/>
      <c r="AP692" s="82" t="s">
        <v>325</v>
      </c>
      <c r="AQ692" s="82" t="s">
        <v>326</v>
      </c>
      <c r="AR692" s="82"/>
      <c r="AS692">
        <v>0</v>
      </c>
      <c r="AT692">
        <v>0</v>
      </c>
      <c r="AU692">
        <v>2025</v>
      </c>
      <c r="AY692">
        <v>0</v>
      </c>
      <c r="AZ692">
        <v>0</v>
      </c>
      <c r="BA692" s="82" t="s">
        <v>398</v>
      </c>
      <c r="BB692">
        <v>3174</v>
      </c>
      <c r="BC692">
        <v>0</v>
      </c>
      <c r="BD692" s="92"/>
      <c r="BE692" s="92"/>
      <c r="BF692">
        <v>0</v>
      </c>
      <c r="BG692">
        <v>0</v>
      </c>
      <c r="BH692">
        <v>0</v>
      </c>
      <c r="BI692" s="92"/>
      <c r="BJ692" s="92"/>
      <c r="BK692" s="92"/>
      <c r="BL692">
        <v>0</v>
      </c>
    </row>
    <row r="693" spans="1:64" x14ac:dyDescent="0.25">
      <c r="A693" s="82" t="s">
        <v>297</v>
      </c>
      <c r="B693" s="82" t="s">
        <v>397</v>
      </c>
      <c r="C693" s="82" t="s">
        <v>99</v>
      </c>
      <c r="D693" s="82" t="s">
        <v>309</v>
      </c>
      <c r="E693" s="82" t="s">
        <v>310</v>
      </c>
      <c r="F693" s="82" t="s">
        <v>349</v>
      </c>
      <c r="G693" s="82" t="s">
        <v>349</v>
      </c>
      <c r="H693">
        <v>0</v>
      </c>
      <c r="I693">
        <v>0</v>
      </c>
      <c r="J693">
        <v>0</v>
      </c>
      <c r="K693" s="92"/>
      <c r="L693">
        <v>0</v>
      </c>
      <c r="M693" s="92"/>
      <c r="N693" s="92"/>
      <c r="O693" s="92"/>
      <c r="P693">
        <v>0</v>
      </c>
      <c r="Q693" s="92"/>
      <c r="R693" s="92"/>
      <c r="S693">
        <v>-1</v>
      </c>
      <c r="T693">
        <v>0</v>
      </c>
      <c r="U693" s="82" t="s">
        <v>324</v>
      </c>
      <c r="V693" s="92"/>
      <c r="W693">
        <v>0</v>
      </c>
      <c r="X693" s="92"/>
      <c r="Y693">
        <v>0</v>
      </c>
      <c r="Z693">
        <v>0</v>
      </c>
      <c r="AA693">
        <v>0</v>
      </c>
      <c r="AB693">
        <v>0</v>
      </c>
      <c r="AC693">
        <v>-1</v>
      </c>
      <c r="AD693">
        <v>0</v>
      </c>
      <c r="AE693">
        <v>0</v>
      </c>
      <c r="AF693">
        <v>0</v>
      </c>
      <c r="AG693">
        <v>0</v>
      </c>
      <c r="AH693">
        <v>0</v>
      </c>
      <c r="AK693">
        <v>0</v>
      </c>
      <c r="AM693">
        <v>0</v>
      </c>
      <c r="AO693" s="92"/>
      <c r="AP693" s="82" t="s">
        <v>325</v>
      </c>
      <c r="AQ693" s="82" t="s">
        <v>326</v>
      </c>
      <c r="AR693" s="82"/>
      <c r="AS693">
        <v>0</v>
      </c>
      <c r="AT693">
        <v>0</v>
      </c>
      <c r="AU693">
        <v>2025</v>
      </c>
      <c r="AY693">
        <v>0</v>
      </c>
      <c r="AZ693">
        <v>0</v>
      </c>
      <c r="BA693" s="82" t="s">
        <v>398</v>
      </c>
      <c r="BB693">
        <v>3175</v>
      </c>
      <c r="BC693">
        <v>0</v>
      </c>
      <c r="BD693" s="92"/>
      <c r="BE693" s="92"/>
      <c r="BF693">
        <v>0</v>
      </c>
      <c r="BG693">
        <v>0</v>
      </c>
      <c r="BH693">
        <v>0</v>
      </c>
      <c r="BI693" s="92"/>
      <c r="BJ693" s="92"/>
      <c r="BK693" s="92"/>
      <c r="BL693">
        <v>0</v>
      </c>
    </row>
    <row r="694" spans="1:64" x14ac:dyDescent="0.25">
      <c r="A694" s="82" t="s">
        <v>297</v>
      </c>
      <c r="B694" s="82" t="s">
        <v>397</v>
      </c>
      <c r="C694" s="82" t="s">
        <v>99</v>
      </c>
      <c r="D694" s="82" t="s">
        <v>311</v>
      </c>
      <c r="E694" s="82" t="s">
        <v>312</v>
      </c>
      <c r="F694" s="82" t="s">
        <v>349</v>
      </c>
      <c r="G694" s="82" t="s">
        <v>349</v>
      </c>
      <c r="H694">
        <v>0</v>
      </c>
      <c r="I694">
        <v>0</v>
      </c>
      <c r="J694">
        <v>0</v>
      </c>
      <c r="K694" s="92"/>
      <c r="L694">
        <v>0</v>
      </c>
      <c r="M694" s="92"/>
      <c r="N694" s="92"/>
      <c r="O694" s="92"/>
      <c r="P694">
        <v>0</v>
      </c>
      <c r="Q694" s="92"/>
      <c r="R694" s="92"/>
      <c r="S694">
        <v>-1</v>
      </c>
      <c r="T694">
        <v>0</v>
      </c>
      <c r="U694" s="82" t="s">
        <v>324</v>
      </c>
      <c r="V694" s="92"/>
      <c r="W694">
        <v>0</v>
      </c>
      <c r="X694" s="92"/>
      <c r="Y694">
        <v>0</v>
      </c>
      <c r="Z694">
        <v>0</v>
      </c>
      <c r="AA694">
        <v>0</v>
      </c>
      <c r="AB694">
        <v>0</v>
      </c>
      <c r="AC694">
        <v>-1</v>
      </c>
      <c r="AD694">
        <v>0</v>
      </c>
      <c r="AE694">
        <v>0</v>
      </c>
      <c r="AF694">
        <v>0</v>
      </c>
      <c r="AG694">
        <v>0</v>
      </c>
      <c r="AH694">
        <v>0</v>
      </c>
      <c r="AK694">
        <v>0</v>
      </c>
      <c r="AM694">
        <v>0</v>
      </c>
      <c r="AO694" s="92"/>
      <c r="AP694" s="82" t="s">
        <v>325</v>
      </c>
      <c r="AQ694" s="82" t="s">
        <v>326</v>
      </c>
      <c r="AR694" s="82"/>
      <c r="AS694">
        <v>0</v>
      </c>
      <c r="AT694">
        <v>0</v>
      </c>
      <c r="AU694">
        <v>2025</v>
      </c>
      <c r="AY694">
        <v>0</v>
      </c>
      <c r="AZ694">
        <v>0</v>
      </c>
      <c r="BA694" s="82" t="s">
        <v>398</v>
      </c>
      <c r="BB694">
        <v>3176</v>
      </c>
      <c r="BC694">
        <v>0</v>
      </c>
      <c r="BD694" s="92"/>
      <c r="BE694" s="92"/>
      <c r="BF694">
        <v>0</v>
      </c>
      <c r="BG694">
        <v>0</v>
      </c>
      <c r="BH694">
        <v>0</v>
      </c>
      <c r="BI694" s="92"/>
      <c r="BJ694" s="92"/>
      <c r="BK694" s="92"/>
      <c r="BL694">
        <v>0</v>
      </c>
    </row>
    <row r="695" spans="1:64" x14ac:dyDescent="0.25">
      <c r="A695" s="82" t="s">
        <v>297</v>
      </c>
      <c r="B695" s="82" t="s">
        <v>397</v>
      </c>
      <c r="C695" s="82" t="s">
        <v>99</v>
      </c>
      <c r="D695" s="82" t="s">
        <v>313</v>
      </c>
      <c r="E695" s="82" t="s">
        <v>314</v>
      </c>
      <c r="F695" s="82" t="s">
        <v>349</v>
      </c>
      <c r="G695" s="82" t="s">
        <v>349</v>
      </c>
      <c r="H695">
        <v>0</v>
      </c>
      <c r="I695">
        <v>0</v>
      </c>
      <c r="J695">
        <v>0</v>
      </c>
      <c r="K695" s="92"/>
      <c r="L695">
        <v>0</v>
      </c>
      <c r="M695" s="92"/>
      <c r="N695" s="92"/>
      <c r="O695" s="92"/>
      <c r="P695">
        <v>0</v>
      </c>
      <c r="Q695" s="92"/>
      <c r="R695" s="92"/>
      <c r="S695">
        <v>-1</v>
      </c>
      <c r="T695">
        <v>0</v>
      </c>
      <c r="U695" s="82" t="s">
        <v>324</v>
      </c>
      <c r="V695" s="92"/>
      <c r="W695">
        <v>0</v>
      </c>
      <c r="X695" s="92"/>
      <c r="Y695">
        <v>0</v>
      </c>
      <c r="Z695">
        <v>0</v>
      </c>
      <c r="AA695">
        <v>0</v>
      </c>
      <c r="AB695">
        <v>0</v>
      </c>
      <c r="AC695">
        <v>-1</v>
      </c>
      <c r="AD695">
        <v>0</v>
      </c>
      <c r="AE695">
        <v>0</v>
      </c>
      <c r="AF695">
        <v>0</v>
      </c>
      <c r="AG695">
        <v>0</v>
      </c>
      <c r="AH695">
        <v>0</v>
      </c>
      <c r="AK695">
        <v>0</v>
      </c>
      <c r="AM695">
        <v>0</v>
      </c>
      <c r="AO695" s="92"/>
      <c r="AP695" s="82" t="s">
        <v>325</v>
      </c>
      <c r="AQ695" s="82" t="s">
        <v>326</v>
      </c>
      <c r="AR695" s="82"/>
      <c r="AS695">
        <v>0</v>
      </c>
      <c r="AT695">
        <v>0</v>
      </c>
      <c r="AU695">
        <v>2025</v>
      </c>
      <c r="AY695">
        <v>0</v>
      </c>
      <c r="AZ695">
        <v>0</v>
      </c>
      <c r="BA695" s="82" t="s">
        <v>398</v>
      </c>
      <c r="BB695">
        <v>3177</v>
      </c>
      <c r="BC695">
        <v>0</v>
      </c>
      <c r="BD695" s="92"/>
      <c r="BE695" s="92"/>
      <c r="BF695">
        <v>0</v>
      </c>
      <c r="BG695">
        <v>0</v>
      </c>
      <c r="BH695">
        <v>0</v>
      </c>
      <c r="BI695" s="92"/>
      <c r="BJ695" s="92"/>
      <c r="BK695" s="92"/>
      <c r="BL695">
        <v>0</v>
      </c>
    </row>
    <row r="696" spans="1:64" x14ac:dyDescent="0.25">
      <c r="A696" s="82" t="s">
        <v>297</v>
      </c>
      <c r="B696" s="82" t="s">
        <v>397</v>
      </c>
      <c r="C696" s="82" t="s">
        <v>99</v>
      </c>
      <c r="D696" s="82" t="s">
        <v>298</v>
      </c>
      <c r="E696" s="82" t="s">
        <v>55</v>
      </c>
      <c r="F696" s="82" t="s">
        <v>350</v>
      </c>
      <c r="G696" s="82" t="s">
        <v>350</v>
      </c>
      <c r="H696">
        <v>0</v>
      </c>
      <c r="I696">
        <v>0</v>
      </c>
      <c r="J696">
        <v>0</v>
      </c>
      <c r="K696" s="92"/>
      <c r="L696">
        <v>0</v>
      </c>
      <c r="M696" s="92"/>
      <c r="N696" s="92"/>
      <c r="O696" s="92"/>
      <c r="P696">
        <v>0</v>
      </c>
      <c r="Q696" s="92"/>
      <c r="R696" s="92"/>
      <c r="S696">
        <v>-1</v>
      </c>
      <c r="T696">
        <v>0</v>
      </c>
      <c r="U696" s="82" t="s">
        <v>324</v>
      </c>
      <c r="V696" s="92"/>
      <c r="W696">
        <v>0</v>
      </c>
      <c r="X696" s="92"/>
      <c r="Y696">
        <v>0</v>
      </c>
      <c r="Z696">
        <v>0</v>
      </c>
      <c r="AA696">
        <v>0</v>
      </c>
      <c r="AB696">
        <v>0</v>
      </c>
      <c r="AC696">
        <v>-1</v>
      </c>
      <c r="AD696">
        <v>0</v>
      </c>
      <c r="AE696">
        <v>0</v>
      </c>
      <c r="AF696">
        <v>0</v>
      </c>
      <c r="AG696">
        <v>0</v>
      </c>
      <c r="AH696">
        <v>0</v>
      </c>
      <c r="AK696">
        <v>0</v>
      </c>
      <c r="AM696">
        <v>0</v>
      </c>
      <c r="AO696" s="92"/>
      <c r="AP696" s="82" t="s">
        <v>351</v>
      </c>
      <c r="AQ696" s="82" t="s">
        <v>326</v>
      </c>
      <c r="AR696" s="82"/>
      <c r="AS696">
        <v>0</v>
      </c>
      <c r="AT696">
        <v>0</v>
      </c>
      <c r="AU696">
        <v>2025</v>
      </c>
      <c r="AY696">
        <v>0</v>
      </c>
      <c r="AZ696">
        <v>0</v>
      </c>
      <c r="BA696" s="82" t="s">
        <v>398</v>
      </c>
      <c r="BB696">
        <v>3178</v>
      </c>
      <c r="BC696">
        <v>0</v>
      </c>
      <c r="BD696" s="92"/>
      <c r="BE696" s="92"/>
      <c r="BF696">
        <v>0</v>
      </c>
      <c r="BG696">
        <v>0</v>
      </c>
      <c r="BH696">
        <v>0</v>
      </c>
      <c r="BI696" s="92"/>
      <c r="BJ696" s="92"/>
      <c r="BK696" s="92"/>
      <c r="BL696">
        <v>0</v>
      </c>
    </row>
    <row r="697" spans="1:64" x14ac:dyDescent="0.25">
      <c r="A697" s="82" t="s">
        <v>297</v>
      </c>
      <c r="B697" s="82" t="s">
        <v>397</v>
      </c>
      <c r="C697" s="82" t="s">
        <v>99</v>
      </c>
      <c r="D697" s="82" t="s">
        <v>303</v>
      </c>
      <c r="E697" s="82" t="s">
        <v>304</v>
      </c>
      <c r="F697" s="82" t="s">
        <v>350</v>
      </c>
      <c r="G697" s="82" t="s">
        <v>350</v>
      </c>
      <c r="H697">
        <v>0</v>
      </c>
      <c r="I697">
        <v>0</v>
      </c>
      <c r="J697">
        <v>0</v>
      </c>
      <c r="K697" s="92"/>
      <c r="L697">
        <v>0</v>
      </c>
      <c r="M697" s="92"/>
      <c r="N697" s="92"/>
      <c r="O697" s="92"/>
      <c r="P697">
        <v>0</v>
      </c>
      <c r="Q697" s="92"/>
      <c r="R697" s="92"/>
      <c r="S697">
        <v>-1</v>
      </c>
      <c r="T697">
        <v>0</v>
      </c>
      <c r="U697" s="82" t="s">
        <v>324</v>
      </c>
      <c r="V697" s="92"/>
      <c r="W697">
        <v>0</v>
      </c>
      <c r="X697" s="92"/>
      <c r="Y697">
        <v>0</v>
      </c>
      <c r="Z697">
        <v>0</v>
      </c>
      <c r="AA697">
        <v>0</v>
      </c>
      <c r="AB697">
        <v>0</v>
      </c>
      <c r="AC697">
        <v>-1</v>
      </c>
      <c r="AD697">
        <v>0</v>
      </c>
      <c r="AE697">
        <v>0</v>
      </c>
      <c r="AF697">
        <v>0</v>
      </c>
      <c r="AG697">
        <v>0</v>
      </c>
      <c r="AH697">
        <v>0</v>
      </c>
      <c r="AK697">
        <v>0</v>
      </c>
      <c r="AM697">
        <v>0</v>
      </c>
      <c r="AO697" s="92"/>
      <c r="AP697" s="82" t="s">
        <v>351</v>
      </c>
      <c r="AQ697" s="82" t="s">
        <v>326</v>
      </c>
      <c r="AR697" s="82"/>
      <c r="AS697">
        <v>0</v>
      </c>
      <c r="AT697">
        <v>0</v>
      </c>
      <c r="AU697">
        <v>2025</v>
      </c>
      <c r="AY697">
        <v>0</v>
      </c>
      <c r="AZ697">
        <v>0</v>
      </c>
      <c r="BA697" s="82" t="s">
        <v>398</v>
      </c>
      <c r="BB697">
        <v>3179</v>
      </c>
      <c r="BC697">
        <v>0</v>
      </c>
      <c r="BD697" s="92"/>
      <c r="BE697" s="92"/>
      <c r="BF697">
        <v>0</v>
      </c>
      <c r="BG697">
        <v>0</v>
      </c>
      <c r="BH697">
        <v>0</v>
      </c>
      <c r="BI697" s="92"/>
      <c r="BJ697" s="92"/>
      <c r="BK697" s="92"/>
      <c r="BL697">
        <v>0</v>
      </c>
    </row>
    <row r="698" spans="1:64" x14ac:dyDescent="0.25">
      <c r="A698" s="82" t="s">
        <v>297</v>
      </c>
      <c r="B698" s="82" t="s">
        <v>397</v>
      </c>
      <c r="C698" s="82" t="s">
        <v>99</v>
      </c>
      <c r="D698" s="82" t="s">
        <v>305</v>
      </c>
      <c r="E698" s="82" t="s">
        <v>58</v>
      </c>
      <c r="F698" s="82" t="s">
        <v>350</v>
      </c>
      <c r="G698" s="82" t="s">
        <v>350</v>
      </c>
      <c r="H698">
        <v>0</v>
      </c>
      <c r="I698">
        <v>0</v>
      </c>
      <c r="J698">
        <v>0</v>
      </c>
      <c r="K698" s="92"/>
      <c r="L698">
        <v>0</v>
      </c>
      <c r="M698" s="92"/>
      <c r="N698" s="92"/>
      <c r="O698" s="92"/>
      <c r="P698">
        <v>0</v>
      </c>
      <c r="Q698" s="92"/>
      <c r="R698" s="92"/>
      <c r="S698">
        <v>-1</v>
      </c>
      <c r="T698">
        <v>0</v>
      </c>
      <c r="U698" s="82" t="s">
        <v>324</v>
      </c>
      <c r="V698" s="92"/>
      <c r="W698">
        <v>0</v>
      </c>
      <c r="X698" s="92"/>
      <c r="Y698">
        <v>0</v>
      </c>
      <c r="Z698">
        <v>0</v>
      </c>
      <c r="AA698">
        <v>0</v>
      </c>
      <c r="AB698">
        <v>0</v>
      </c>
      <c r="AC698">
        <v>-1</v>
      </c>
      <c r="AD698">
        <v>0</v>
      </c>
      <c r="AE698">
        <v>0</v>
      </c>
      <c r="AF698">
        <v>0</v>
      </c>
      <c r="AG698">
        <v>0</v>
      </c>
      <c r="AH698">
        <v>0</v>
      </c>
      <c r="AK698">
        <v>0</v>
      </c>
      <c r="AM698">
        <v>0</v>
      </c>
      <c r="AO698" s="92"/>
      <c r="AP698" s="82" t="s">
        <v>351</v>
      </c>
      <c r="AQ698" s="82" t="s">
        <v>326</v>
      </c>
      <c r="AR698" s="82"/>
      <c r="AS698">
        <v>0</v>
      </c>
      <c r="AT698">
        <v>0</v>
      </c>
      <c r="AU698">
        <v>2025</v>
      </c>
      <c r="AY698">
        <v>0</v>
      </c>
      <c r="AZ698">
        <v>0</v>
      </c>
      <c r="BA698" s="82" t="s">
        <v>398</v>
      </c>
      <c r="BB698">
        <v>3180</v>
      </c>
      <c r="BC698">
        <v>0</v>
      </c>
      <c r="BD698" s="92"/>
      <c r="BE698" s="92"/>
      <c r="BF698">
        <v>0</v>
      </c>
      <c r="BG698">
        <v>0</v>
      </c>
      <c r="BH698">
        <v>0</v>
      </c>
      <c r="BI698" s="92"/>
      <c r="BJ698" s="92"/>
      <c r="BK698" s="92"/>
      <c r="BL698">
        <v>0</v>
      </c>
    </row>
    <row r="699" spans="1:64" x14ac:dyDescent="0.25">
      <c r="A699" s="82" t="s">
        <v>297</v>
      </c>
      <c r="B699" s="82" t="s">
        <v>397</v>
      </c>
      <c r="C699" s="82" t="s">
        <v>99</v>
      </c>
      <c r="D699" s="82" t="s">
        <v>306</v>
      </c>
      <c r="E699" s="82" t="s">
        <v>59</v>
      </c>
      <c r="F699" s="82" t="s">
        <v>350</v>
      </c>
      <c r="G699" s="82" t="s">
        <v>350</v>
      </c>
      <c r="H699">
        <v>0</v>
      </c>
      <c r="I699">
        <v>0</v>
      </c>
      <c r="J699">
        <v>0</v>
      </c>
      <c r="K699" s="92"/>
      <c r="L699">
        <v>0</v>
      </c>
      <c r="M699" s="92"/>
      <c r="N699" s="92"/>
      <c r="O699" s="92"/>
      <c r="P699">
        <v>0</v>
      </c>
      <c r="Q699" s="92"/>
      <c r="R699" s="92"/>
      <c r="S699">
        <v>-1</v>
      </c>
      <c r="T699">
        <v>0</v>
      </c>
      <c r="U699" s="82" t="s">
        <v>324</v>
      </c>
      <c r="V699" s="92"/>
      <c r="W699">
        <v>0</v>
      </c>
      <c r="X699" s="92"/>
      <c r="Y699">
        <v>0</v>
      </c>
      <c r="Z699">
        <v>0</v>
      </c>
      <c r="AA699">
        <v>0</v>
      </c>
      <c r="AB699">
        <v>0</v>
      </c>
      <c r="AC699">
        <v>-1</v>
      </c>
      <c r="AD699">
        <v>0</v>
      </c>
      <c r="AE699">
        <v>0</v>
      </c>
      <c r="AF699">
        <v>0</v>
      </c>
      <c r="AG699">
        <v>0</v>
      </c>
      <c r="AH699">
        <v>0</v>
      </c>
      <c r="AK699">
        <v>0</v>
      </c>
      <c r="AM699">
        <v>0</v>
      </c>
      <c r="AO699" s="92"/>
      <c r="AP699" s="82" t="s">
        <v>351</v>
      </c>
      <c r="AQ699" s="82" t="s">
        <v>326</v>
      </c>
      <c r="AR699" s="82"/>
      <c r="AS699">
        <v>0</v>
      </c>
      <c r="AT699">
        <v>0</v>
      </c>
      <c r="AU699">
        <v>2025</v>
      </c>
      <c r="AY699">
        <v>0</v>
      </c>
      <c r="AZ699">
        <v>0</v>
      </c>
      <c r="BA699" s="82" t="s">
        <v>398</v>
      </c>
      <c r="BB699">
        <v>3181</v>
      </c>
      <c r="BC699">
        <v>0</v>
      </c>
      <c r="BD699" s="92"/>
      <c r="BE699" s="92"/>
      <c r="BF699">
        <v>0</v>
      </c>
      <c r="BG699">
        <v>0</v>
      </c>
      <c r="BH699">
        <v>0</v>
      </c>
      <c r="BI699" s="92"/>
      <c r="BJ699" s="92"/>
      <c r="BK699" s="92"/>
      <c r="BL699">
        <v>0</v>
      </c>
    </row>
    <row r="700" spans="1:64" x14ac:dyDescent="0.25">
      <c r="A700" s="82" t="s">
        <v>297</v>
      </c>
      <c r="B700" s="82" t="s">
        <v>397</v>
      </c>
      <c r="C700" s="82" t="s">
        <v>99</v>
      </c>
      <c r="D700" s="82" t="s">
        <v>307</v>
      </c>
      <c r="E700" s="82" t="s">
        <v>60</v>
      </c>
      <c r="F700" s="82" t="s">
        <v>350</v>
      </c>
      <c r="G700" s="82" t="s">
        <v>350</v>
      </c>
      <c r="H700">
        <v>0</v>
      </c>
      <c r="I700">
        <v>0</v>
      </c>
      <c r="J700">
        <v>0</v>
      </c>
      <c r="K700" s="92"/>
      <c r="L700">
        <v>0</v>
      </c>
      <c r="M700" s="92"/>
      <c r="N700" s="92"/>
      <c r="O700" s="92"/>
      <c r="P700">
        <v>0</v>
      </c>
      <c r="Q700" s="92"/>
      <c r="R700" s="92"/>
      <c r="S700">
        <v>-1</v>
      </c>
      <c r="T700">
        <v>0</v>
      </c>
      <c r="U700" s="82" t="s">
        <v>324</v>
      </c>
      <c r="V700" s="92"/>
      <c r="W700">
        <v>0</v>
      </c>
      <c r="X700" s="92"/>
      <c r="Y700">
        <v>0</v>
      </c>
      <c r="Z700">
        <v>0</v>
      </c>
      <c r="AA700">
        <v>0</v>
      </c>
      <c r="AB700">
        <v>0</v>
      </c>
      <c r="AC700">
        <v>-1</v>
      </c>
      <c r="AD700">
        <v>0</v>
      </c>
      <c r="AE700">
        <v>0</v>
      </c>
      <c r="AF700">
        <v>0</v>
      </c>
      <c r="AG700">
        <v>0</v>
      </c>
      <c r="AH700">
        <v>0</v>
      </c>
      <c r="AK700">
        <v>0</v>
      </c>
      <c r="AM700">
        <v>0</v>
      </c>
      <c r="AO700" s="92"/>
      <c r="AP700" s="82" t="s">
        <v>351</v>
      </c>
      <c r="AQ700" s="82" t="s">
        <v>326</v>
      </c>
      <c r="AR700" s="82"/>
      <c r="AS700">
        <v>0</v>
      </c>
      <c r="AT700">
        <v>0</v>
      </c>
      <c r="AU700">
        <v>2025</v>
      </c>
      <c r="AY700">
        <v>0</v>
      </c>
      <c r="AZ700">
        <v>0</v>
      </c>
      <c r="BA700" s="82" t="s">
        <v>398</v>
      </c>
      <c r="BB700">
        <v>3182</v>
      </c>
      <c r="BC700">
        <v>0</v>
      </c>
      <c r="BD700" s="92"/>
      <c r="BE700" s="92"/>
      <c r="BF700">
        <v>0</v>
      </c>
      <c r="BG700">
        <v>0</v>
      </c>
      <c r="BH700">
        <v>0</v>
      </c>
      <c r="BI700" s="92"/>
      <c r="BJ700" s="92"/>
      <c r="BK700" s="92"/>
      <c r="BL700">
        <v>0</v>
      </c>
    </row>
    <row r="701" spans="1:64" x14ac:dyDescent="0.25">
      <c r="A701" s="82" t="s">
        <v>297</v>
      </c>
      <c r="B701" s="82" t="s">
        <v>397</v>
      </c>
      <c r="C701" s="82" t="s">
        <v>99</v>
      </c>
      <c r="D701" s="82" t="s">
        <v>308</v>
      </c>
      <c r="E701" s="82" t="s">
        <v>61</v>
      </c>
      <c r="F701" s="82" t="s">
        <v>350</v>
      </c>
      <c r="G701" s="82" t="s">
        <v>350</v>
      </c>
      <c r="H701">
        <v>0</v>
      </c>
      <c r="I701">
        <v>0</v>
      </c>
      <c r="J701">
        <v>0</v>
      </c>
      <c r="K701" s="92"/>
      <c r="L701">
        <v>0</v>
      </c>
      <c r="M701" s="92"/>
      <c r="N701" s="92"/>
      <c r="O701" s="92"/>
      <c r="P701">
        <v>0</v>
      </c>
      <c r="Q701" s="92"/>
      <c r="R701" s="92"/>
      <c r="S701">
        <v>-1</v>
      </c>
      <c r="T701">
        <v>0</v>
      </c>
      <c r="U701" s="82" t="s">
        <v>324</v>
      </c>
      <c r="V701" s="92"/>
      <c r="W701">
        <v>0</v>
      </c>
      <c r="X701" s="92"/>
      <c r="Y701">
        <v>0</v>
      </c>
      <c r="Z701">
        <v>0</v>
      </c>
      <c r="AA701">
        <v>0</v>
      </c>
      <c r="AB701">
        <v>0</v>
      </c>
      <c r="AC701">
        <v>-1</v>
      </c>
      <c r="AD701">
        <v>0</v>
      </c>
      <c r="AE701">
        <v>0</v>
      </c>
      <c r="AF701">
        <v>0</v>
      </c>
      <c r="AG701">
        <v>0</v>
      </c>
      <c r="AH701">
        <v>0</v>
      </c>
      <c r="AK701">
        <v>0</v>
      </c>
      <c r="AM701">
        <v>0</v>
      </c>
      <c r="AO701" s="92"/>
      <c r="AP701" s="82" t="s">
        <v>351</v>
      </c>
      <c r="AQ701" s="82" t="s">
        <v>326</v>
      </c>
      <c r="AR701" s="82"/>
      <c r="AS701">
        <v>0</v>
      </c>
      <c r="AT701">
        <v>0</v>
      </c>
      <c r="AU701">
        <v>2025</v>
      </c>
      <c r="AY701">
        <v>0</v>
      </c>
      <c r="AZ701">
        <v>0</v>
      </c>
      <c r="BA701" s="82" t="s">
        <v>398</v>
      </c>
      <c r="BB701">
        <v>3183</v>
      </c>
      <c r="BC701">
        <v>0</v>
      </c>
      <c r="BD701" s="92"/>
      <c r="BE701" s="92"/>
      <c r="BF701">
        <v>0</v>
      </c>
      <c r="BG701">
        <v>0</v>
      </c>
      <c r="BH701">
        <v>0</v>
      </c>
      <c r="BI701" s="92"/>
      <c r="BJ701" s="92"/>
      <c r="BK701" s="92"/>
      <c r="BL701">
        <v>0</v>
      </c>
    </row>
    <row r="702" spans="1:64" x14ac:dyDescent="0.25">
      <c r="A702" s="82" t="s">
        <v>297</v>
      </c>
      <c r="B702" s="82" t="s">
        <v>397</v>
      </c>
      <c r="C702" s="82" t="s">
        <v>99</v>
      </c>
      <c r="D702" s="82" t="s">
        <v>309</v>
      </c>
      <c r="E702" s="82" t="s">
        <v>310</v>
      </c>
      <c r="F702" s="82" t="s">
        <v>350</v>
      </c>
      <c r="G702" s="82" t="s">
        <v>350</v>
      </c>
      <c r="H702">
        <v>0</v>
      </c>
      <c r="I702">
        <v>0</v>
      </c>
      <c r="J702">
        <v>0</v>
      </c>
      <c r="K702" s="92"/>
      <c r="L702">
        <v>0</v>
      </c>
      <c r="M702" s="92"/>
      <c r="N702" s="92"/>
      <c r="O702" s="92"/>
      <c r="P702">
        <v>0</v>
      </c>
      <c r="Q702" s="92"/>
      <c r="R702" s="92"/>
      <c r="S702">
        <v>-1</v>
      </c>
      <c r="T702">
        <v>0</v>
      </c>
      <c r="U702" s="82" t="s">
        <v>324</v>
      </c>
      <c r="V702" s="92"/>
      <c r="W702">
        <v>0</v>
      </c>
      <c r="X702" s="92"/>
      <c r="Y702">
        <v>0</v>
      </c>
      <c r="Z702">
        <v>0</v>
      </c>
      <c r="AA702">
        <v>0</v>
      </c>
      <c r="AB702">
        <v>0</v>
      </c>
      <c r="AC702">
        <v>-1</v>
      </c>
      <c r="AD702">
        <v>0</v>
      </c>
      <c r="AE702">
        <v>0</v>
      </c>
      <c r="AF702">
        <v>0</v>
      </c>
      <c r="AG702">
        <v>0</v>
      </c>
      <c r="AH702">
        <v>0</v>
      </c>
      <c r="AK702">
        <v>0</v>
      </c>
      <c r="AM702">
        <v>0</v>
      </c>
      <c r="AO702" s="92"/>
      <c r="AP702" s="82" t="s">
        <v>351</v>
      </c>
      <c r="AQ702" s="82" t="s">
        <v>326</v>
      </c>
      <c r="AR702" s="82"/>
      <c r="AS702">
        <v>0</v>
      </c>
      <c r="AT702">
        <v>0</v>
      </c>
      <c r="AU702">
        <v>2025</v>
      </c>
      <c r="AY702">
        <v>0</v>
      </c>
      <c r="AZ702">
        <v>0</v>
      </c>
      <c r="BA702" s="82" t="s">
        <v>398</v>
      </c>
      <c r="BB702">
        <v>3184</v>
      </c>
      <c r="BC702">
        <v>0</v>
      </c>
      <c r="BD702" s="92"/>
      <c r="BE702" s="92"/>
      <c r="BF702">
        <v>0</v>
      </c>
      <c r="BG702">
        <v>0</v>
      </c>
      <c r="BH702">
        <v>0</v>
      </c>
      <c r="BI702" s="92"/>
      <c r="BJ702" s="92"/>
      <c r="BK702" s="92"/>
      <c r="BL702">
        <v>0</v>
      </c>
    </row>
    <row r="703" spans="1:64" x14ac:dyDescent="0.25">
      <c r="A703" s="82" t="s">
        <v>297</v>
      </c>
      <c r="B703" s="82" t="s">
        <v>397</v>
      </c>
      <c r="C703" s="82" t="s">
        <v>99</v>
      </c>
      <c r="D703" s="82" t="s">
        <v>311</v>
      </c>
      <c r="E703" s="82" t="s">
        <v>312</v>
      </c>
      <c r="F703" s="82" t="s">
        <v>350</v>
      </c>
      <c r="G703" s="82" t="s">
        <v>350</v>
      </c>
      <c r="H703">
        <v>0</v>
      </c>
      <c r="I703">
        <v>0</v>
      </c>
      <c r="J703">
        <v>0</v>
      </c>
      <c r="K703" s="92"/>
      <c r="L703">
        <v>0</v>
      </c>
      <c r="M703" s="92"/>
      <c r="N703" s="92"/>
      <c r="O703" s="92"/>
      <c r="P703">
        <v>0</v>
      </c>
      <c r="Q703" s="92"/>
      <c r="R703" s="92"/>
      <c r="S703">
        <v>-1</v>
      </c>
      <c r="T703">
        <v>0</v>
      </c>
      <c r="U703" s="82" t="s">
        <v>324</v>
      </c>
      <c r="V703" s="92"/>
      <c r="W703">
        <v>0</v>
      </c>
      <c r="X703" s="92"/>
      <c r="Y703">
        <v>0</v>
      </c>
      <c r="Z703">
        <v>0</v>
      </c>
      <c r="AA703">
        <v>0</v>
      </c>
      <c r="AB703">
        <v>0</v>
      </c>
      <c r="AC703">
        <v>-1</v>
      </c>
      <c r="AD703">
        <v>0</v>
      </c>
      <c r="AE703">
        <v>0</v>
      </c>
      <c r="AF703">
        <v>0</v>
      </c>
      <c r="AG703">
        <v>0</v>
      </c>
      <c r="AH703">
        <v>0</v>
      </c>
      <c r="AK703">
        <v>0</v>
      </c>
      <c r="AM703">
        <v>0</v>
      </c>
      <c r="AO703" s="92"/>
      <c r="AP703" s="82" t="s">
        <v>351</v>
      </c>
      <c r="AQ703" s="82" t="s">
        <v>326</v>
      </c>
      <c r="AR703" s="82"/>
      <c r="AS703">
        <v>0</v>
      </c>
      <c r="AT703">
        <v>0</v>
      </c>
      <c r="AU703">
        <v>2025</v>
      </c>
      <c r="AY703">
        <v>0</v>
      </c>
      <c r="AZ703">
        <v>0</v>
      </c>
      <c r="BA703" s="82" t="s">
        <v>398</v>
      </c>
      <c r="BB703">
        <v>3185</v>
      </c>
      <c r="BC703">
        <v>0</v>
      </c>
      <c r="BD703" s="92"/>
      <c r="BE703" s="92"/>
      <c r="BF703">
        <v>0</v>
      </c>
      <c r="BG703">
        <v>0</v>
      </c>
      <c r="BH703">
        <v>0</v>
      </c>
      <c r="BI703" s="92"/>
      <c r="BJ703" s="92"/>
      <c r="BK703" s="92"/>
      <c r="BL703">
        <v>0</v>
      </c>
    </row>
    <row r="704" spans="1:64" x14ac:dyDescent="0.25">
      <c r="A704" s="82" t="s">
        <v>297</v>
      </c>
      <c r="B704" s="82" t="s">
        <v>397</v>
      </c>
      <c r="C704" s="82" t="s">
        <v>99</v>
      </c>
      <c r="D704" s="82" t="s">
        <v>313</v>
      </c>
      <c r="E704" s="82" t="s">
        <v>314</v>
      </c>
      <c r="F704" s="82" t="s">
        <v>350</v>
      </c>
      <c r="G704" s="82" t="s">
        <v>350</v>
      </c>
      <c r="H704">
        <v>0</v>
      </c>
      <c r="I704">
        <v>0</v>
      </c>
      <c r="J704">
        <v>0</v>
      </c>
      <c r="K704" s="92"/>
      <c r="L704">
        <v>0</v>
      </c>
      <c r="M704" s="92"/>
      <c r="N704" s="92"/>
      <c r="O704" s="92"/>
      <c r="P704">
        <v>0</v>
      </c>
      <c r="Q704" s="92"/>
      <c r="R704" s="92"/>
      <c r="S704">
        <v>-1</v>
      </c>
      <c r="T704">
        <v>0</v>
      </c>
      <c r="U704" s="82" t="s">
        <v>324</v>
      </c>
      <c r="V704" s="92"/>
      <c r="W704">
        <v>0</v>
      </c>
      <c r="X704" s="92"/>
      <c r="Y704">
        <v>0</v>
      </c>
      <c r="Z704">
        <v>0</v>
      </c>
      <c r="AA704">
        <v>0</v>
      </c>
      <c r="AB704">
        <v>0</v>
      </c>
      <c r="AC704">
        <v>-1</v>
      </c>
      <c r="AD704">
        <v>0</v>
      </c>
      <c r="AE704">
        <v>0</v>
      </c>
      <c r="AF704">
        <v>0</v>
      </c>
      <c r="AG704">
        <v>0</v>
      </c>
      <c r="AH704">
        <v>0</v>
      </c>
      <c r="AK704">
        <v>0</v>
      </c>
      <c r="AM704">
        <v>0</v>
      </c>
      <c r="AO704" s="92"/>
      <c r="AP704" s="82" t="s">
        <v>351</v>
      </c>
      <c r="AQ704" s="82" t="s">
        <v>326</v>
      </c>
      <c r="AR704" s="82"/>
      <c r="AS704">
        <v>0</v>
      </c>
      <c r="AT704">
        <v>0</v>
      </c>
      <c r="AU704">
        <v>2025</v>
      </c>
      <c r="AY704">
        <v>0</v>
      </c>
      <c r="AZ704">
        <v>0</v>
      </c>
      <c r="BA704" s="82" t="s">
        <v>398</v>
      </c>
      <c r="BB704">
        <v>3186</v>
      </c>
      <c r="BC704">
        <v>0</v>
      </c>
      <c r="BD704" s="92"/>
      <c r="BE704" s="92"/>
      <c r="BF704">
        <v>0</v>
      </c>
      <c r="BG704">
        <v>0</v>
      </c>
      <c r="BH704">
        <v>0</v>
      </c>
      <c r="BI704" s="92"/>
      <c r="BJ704" s="92"/>
      <c r="BK704" s="92"/>
      <c r="BL704">
        <v>0</v>
      </c>
    </row>
    <row r="705" spans="1:64" x14ac:dyDescent="0.25">
      <c r="A705" s="82" t="s">
        <v>297</v>
      </c>
      <c r="B705" s="82" t="s">
        <v>397</v>
      </c>
      <c r="C705" s="82" t="s">
        <v>99</v>
      </c>
      <c r="D705" s="82" t="s">
        <v>298</v>
      </c>
      <c r="E705" s="82" t="s">
        <v>55</v>
      </c>
      <c r="F705" s="82" t="s">
        <v>352</v>
      </c>
      <c r="G705" s="82" t="s">
        <v>352</v>
      </c>
      <c r="H705">
        <v>0</v>
      </c>
      <c r="I705">
        <v>0</v>
      </c>
      <c r="J705">
        <v>0</v>
      </c>
      <c r="K705" s="92"/>
      <c r="L705">
        <v>0</v>
      </c>
      <c r="M705" s="92"/>
      <c r="N705" s="92"/>
      <c r="O705" s="92"/>
      <c r="P705">
        <v>0</v>
      </c>
      <c r="Q705" s="92"/>
      <c r="R705" s="92"/>
      <c r="S705">
        <v>-1</v>
      </c>
      <c r="T705">
        <v>0</v>
      </c>
      <c r="U705" s="82" t="s">
        <v>324</v>
      </c>
      <c r="V705" s="92"/>
      <c r="W705">
        <v>0</v>
      </c>
      <c r="X705" s="92"/>
      <c r="Y705">
        <v>0</v>
      </c>
      <c r="Z705">
        <v>0</v>
      </c>
      <c r="AA705">
        <v>0</v>
      </c>
      <c r="AB705">
        <v>0</v>
      </c>
      <c r="AC705">
        <v>-1</v>
      </c>
      <c r="AD705">
        <v>0</v>
      </c>
      <c r="AE705">
        <v>0</v>
      </c>
      <c r="AF705">
        <v>0</v>
      </c>
      <c r="AG705">
        <v>0</v>
      </c>
      <c r="AH705">
        <v>0</v>
      </c>
      <c r="AK705">
        <v>0</v>
      </c>
      <c r="AM705">
        <v>0</v>
      </c>
      <c r="AO705" s="92"/>
      <c r="AP705" s="82" t="s">
        <v>347</v>
      </c>
      <c r="AQ705" s="82" t="s">
        <v>326</v>
      </c>
      <c r="AR705" s="82"/>
      <c r="AS705">
        <v>0</v>
      </c>
      <c r="AT705">
        <v>0</v>
      </c>
      <c r="AU705">
        <v>2025</v>
      </c>
      <c r="AY705">
        <v>0</v>
      </c>
      <c r="AZ705">
        <v>0</v>
      </c>
      <c r="BA705" s="82" t="s">
        <v>398</v>
      </c>
      <c r="BB705">
        <v>3187</v>
      </c>
      <c r="BC705">
        <v>0</v>
      </c>
      <c r="BD705" s="92"/>
      <c r="BE705" s="92"/>
      <c r="BF705">
        <v>0</v>
      </c>
      <c r="BG705">
        <v>0</v>
      </c>
      <c r="BH705">
        <v>0</v>
      </c>
      <c r="BI705" s="92"/>
      <c r="BJ705" s="92"/>
      <c r="BK705" s="92"/>
      <c r="BL705">
        <v>0</v>
      </c>
    </row>
    <row r="706" spans="1:64" x14ac:dyDescent="0.25">
      <c r="A706" s="82" t="s">
        <v>297</v>
      </c>
      <c r="B706" s="82" t="s">
        <v>397</v>
      </c>
      <c r="C706" s="82" t="s">
        <v>99</v>
      </c>
      <c r="D706" s="82" t="s">
        <v>305</v>
      </c>
      <c r="E706" s="82" t="s">
        <v>58</v>
      </c>
      <c r="F706" s="82" t="s">
        <v>352</v>
      </c>
      <c r="G706" s="82" t="s">
        <v>352</v>
      </c>
      <c r="H706">
        <v>0</v>
      </c>
      <c r="I706">
        <v>0</v>
      </c>
      <c r="J706">
        <v>0</v>
      </c>
      <c r="K706" s="92"/>
      <c r="L706">
        <v>0</v>
      </c>
      <c r="M706" s="92"/>
      <c r="N706" s="92"/>
      <c r="O706" s="92"/>
      <c r="P706">
        <v>0</v>
      </c>
      <c r="Q706" s="92"/>
      <c r="R706" s="92"/>
      <c r="S706">
        <v>-1</v>
      </c>
      <c r="T706">
        <v>0</v>
      </c>
      <c r="U706" s="82" t="s">
        <v>324</v>
      </c>
      <c r="V706" s="92"/>
      <c r="W706">
        <v>0</v>
      </c>
      <c r="X706" s="92"/>
      <c r="Y706">
        <v>0</v>
      </c>
      <c r="Z706">
        <v>0</v>
      </c>
      <c r="AA706">
        <v>0</v>
      </c>
      <c r="AB706">
        <v>0</v>
      </c>
      <c r="AC706">
        <v>-1</v>
      </c>
      <c r="AD706">
        <v>0</v>
      </c>
      <c r="AE706">
        <v>0</v>
      </c>
      <c r="AF706">
        <v>0</v>
      </c>
      <c r="AG706">
        <v>0</v>
      </c>
      <c r="AH706">
        <v>0</v>
      </c>
      <c r="AK706">
        <v>0</v>
      </c>
      <c r="AM706">
        <v>0</v>
      </c>
      <c r="AO706" s="92"/>
      <c r="AP706" s="82" t="s">
        <v>347</v>
      </c>
      <c r="AQ706" s="82" t="s">
        <v>326</v>
      </c>
      <c r="AR706" s="82"/>
      <c r="AS706">
        <v>0</v>
      </c>
      <c r="AT706">
        <v>0</v>
      </c>
      <c r="AU706">
        <v>2025</v>
      </c>
      <c r="AY706">
        <v>0</v>
      </c>
      <c r="AZ706">
        <v>0</v>
      </c>
      <c r="BA706" s="82" t="s">
        <v>398</v>
      </c>
      <c r="BB706">
        <v>3188</v>
      </c>
      <c r="BC706">
        <v>0</v>
      </c>
      <c r="BD706" s="92"/>
      <c r="BE706" s="92"/>
      <c r="BF706">
        <v>0</v>
      </c>
      <c r="BG706">
        <v>0</v>
      </c>
      <c r="BH706">
        <v>0</v>
      </c>
      <c r="BI706" s="92"/>
      <c r="BJ706" s="92"/>
      <c r="BK706" s="92"/>
      <c r="BL706">
        <v>0</v>
      </c>
    </row>
    <row r="707" spans="1:64" x14ac:dyDescent="0.25">
      <c r="A707" s="82" t="s">
        <v>297</v>
      </c>
      <c r="B707" s="82" t="s">
        <v>397</v>
      </c>
      <c r="C707" s="82" t="s">
        <v>99</v>
      </c>
      <c r="D707" s="82" t="s">
        <v>306</v>
      </c>
      <c r="E707" s="82" t="s">
        <v>59</v>
      </c>
      <c r="F707" s="82" t="s">
        <v>352</v>
      </c>
      <c r="G707" s="82" t="s">
        <v>352</v>
      </c>
      <c r="H707">
        <v>0</v>
      </c>
      <c r="I707">
        <v>0</v>
      </c>
      <c r="J707">
        <v>0</v>
      </c>
      <c r="K707" s="92"/>
      <c r="L707">
        <v>0</v>
      </c>
      <c r="M707" s="92"/>
      <c r="N707" s="92"/>
      <c r="O707" s="92"/>
      <c r="P707">
        <v>0</v>
      </c>
      <c r="Q707" s="92"/>
      <c r="R707" s="92"/>
      <c r="S707">
        <v>-1</v>
      </c>
      <c r="T707">
        <v>0</v>
      </c>
      <c r="U707" s="82" t="s">
        <v>324</v>
      </c>
      <c r="V707" s="92"/>
      <c r="W707">
        <v>0</v>
      </c>
      <c r="X707" s="92"/>
      <c r="Y707">
        <v>0</v>
      </c>
      <c r="Z707">
        <v>0</v>
      </c>
      <c r="AA707">
        <v>0</v>
      </c>
      <c r="AB707">
        <v>0</v>
      </c>
      <c r="AC707">
        <v>-1</v>
      </c>
      <c r="AD707">
        <v>0</v>
      </c>
      <c r="AE707">
        <v>0</v>
      </c>
      <c r="AF707">
        <v>0</v>
      </c>
      <c r="AG707">
        <v>0</v>
      </c>
      <c r="AH707">
        <v>0</v>
      </c>
      <c r="AK707">
        <v>0</v>
      </c>
      <c r="AM707">
        <v>0</v>
      </c>
      <c r="AO707" s="92"/>
      <c r="AP707" s="82" t="s">
        <v>347</v>
      </c>
      <c r="AQ707" s="82" t="s">
        <v>326</v>
      </c>
      <c r="AR707" s="82"/>
      <c r="AS707">
        <v>0</v>
      </c>
      <c r="AT707">
        <v>0</v>
      </c>
      <c r="AU707">
        <v>2025</v>
      </c>
      <c r="AY707">
        <v>0</v>
      </c>
      <c r="AZ707">
        <v>0</v>
      </c>
      <c r="BA707" s="82" t="s">
        <v>398</v>
      </c>
      <c r="BB707">
        <v>3189</v>
      </c>
      <c r="BC707">
        <v>0</v>
      </c>
      <c r="BD707" s="92"/>
      <c r="BE707" s="92"/>
      <c r="BF707">
        <v>0</v>
      </c>
      <c r="BG707">
        <v>0</v>
      </c>
      <c r="BH707">
        <v>0</v>
      </c>
      <c r="BI707" s="92"/>
      <c r="BJ707" s="92"/>
      <c r="BK707" s="92"/>
      <c r="BL707">
        <v>0</v>
      </c>
    </row>
    <row r="708" spans="1:64" x14ac:dyDescent="0.25">
      <c r="A708" s="82" t="s">
        <v>297</v>
      </c>
      <c r="B708" s="82" t="s">
        <v>397</v>
      </c>
      <c r="C708" s="82" t="s">
        <v>99</v>
      </c>
      <c r="D708" s="82" t="s">
        <v>308</v>
      </c>
      <c r="E708" s="82" t="s">
        <v>61</v>
      </c>
      <c r="F708" s="82" t="s">
        <v>352</v>
      </c>
      <c r="G708" s="82" t="s">
        <v>352</v>
      </c>
      <c r="H708">
        <v>0</v>
      </c>
      <c r="I708">
        <v>0</v>
      </c>
      <c r="J708">
        <v>0</v>
      </c>
      <c r="K708" s="92"/>
      <c r="L708">
        <v>0</v>
      </c>
      <c r="M708" s="92"/>
      <c r="N708" s="92"/>
      <c r="O708" s="92"/>
      <c r="P708">
        <v>0</v>
      </c>
      <c r="Q708" s="92"/>
      <c r="R708" s="92"/>
      <c r="S708">
        <v>-1</v>
      </c>
      <c r="T708">
        <v>0</v>
      </c>
      <c r="U708" s="82" t="s">
        <v>324</v>
      </c>
      <c r="V708" s="92"/>
      <c r="W708">
        <v>0</v>
      </c>
      <c r="X708" s="92"/>
      <c r="Y708">
        <v>0</v>
      </c>
      <c r="Z708">
        <v>0</v>
      </c>
      <c r="AA708">
        <v>0</v>
      </c>
      <c r="AB708">
        <v>0</v>
      </c>
      <c r="AC708">
        <v>-1</v>
      </c>
      <c r="AD708">
        <v>0</v>
      </c>
      <c r="AE708">
        <v>0</v>
      </c>
      <c r="AF708">
        <v>0</v>
      </c>
      <c r="AG708">
        <v>0</v>
      </c>
      <c r="AH708">
        <v>0</v>
      </c>
      <c r="AK708">
        <v>0</v>
      </c>
      <c r="AM708">
        <v>0</v>
      </c>
      <c r="AO708" s="92"/>
      <c r="AP708" s="82" t="s">
        <v>347</v>
      </c>
      <c r="AQ708" s="82" t="s">
        <v>326</v>
      </c>
      <c r="AR708" s="82"/>
      <c r="AS708">
        <v>0</v>
      </c>
      <c r="AT708">
        <v>0</v>
      </c>
      <c r="AU708">
        <v>2025</v>
      </c>
      <c r="AY708">
        <v>0</v>
      </c>
      <c r="AZ708">
        <v>0</v>
      </c>
      <c r="BA708" s="82" t="s">
        <v>398</v>
      </c>
      <c r="BB708">
        <v>3190</v>
      </c>
      <c r="BC708">
        <v>0</v>
      </c>
      <c r="BD708" s="92"/>
      <c r="BE708" s="92"/>
      <c r="BF708">
        <v>0</v>
      </c>
      <c r="BG708">
        <v>0</v>
      </c>
      <c r="BH708">
        <v>0</v>
      </c>
      <c r="BI708" s="92"/>
      <c r="BJ708" s="92"/>
      <c r="BK708" s="92"/>
      <c r="BL708">
        <v>0</v>
      </c>
    </row>
    <row r="709" spans="1:64" x14ac:dyDescent="0.25">
      <c r="A709" s="82" t="s">
        <v>297</v>
      </c>
      <c r="B709" s="82" t="s">
        <v>397</v>
      </c>
      <c r="C709" s="82" t="s">
        <v>99</v>
      </c>
      <c r="D709" s="82" t="s">
        <v>309</v>
      </c>
      <c r="E709" s="82" t="s">
        <v>310</v>
      </c>
      <c r="F709" s="82" t="s">
        <v>352</v>
      </c>
      <c r="G709" s="82" t="s">
        <v>352</v>
      </c>
      <c r="H709">
        <v>0</v>
      </c>
      <c r="I709">
        <v>0</v>
      </c>
      <c r="J709">
        <v>0</v>
      </c>
      <c r="K709" s="92"/>
      <c r="L709">
        <v>0</v>
      </c>
      <c r="M709" s="92"/>
      <c r="N709" s="92"/>
      <c r="O709" s="92"/>
      <c r="P709">
        <v>0</v>
      </c>
      <c r="Q709" s="92"/>
      <c r="R709" s="92"/>
      <c r="S709">
        <v>-1</v>
      </c>
      <c r="T709">
        <v>0</v>
      </c>
      <c r="U709" s="82" t="s">
        <v>324</v>
      </c>
      <c r="V709" s="92"/>
      <c r="W709">
        <v>0</v>
      </c>
      <c r="X709" s="92"/>
      <c r="Y709">
        <v>0</v>
      </c>
      <c r="Z709">
        <v>0</v>
      </c>
      <c r="AA709">
        <v>0</v>
      </c>
      <c r="AB709">
        <v>0</v>
      </c>
      <c r="AC709">
        <v>-1</v>
      </c>
      <c r="AD709">
        <v>0</v>
      </c>
      <c r="AE709">
        <v>0</v>
      </c>
      <c r="AF709">
        <v>0</v>
      </c>
      <c r="AG709">
        <v>0</v>
      </c>
      <c r="AH709">
        <v>0</v>
      </c>
      <c r="AK709">
        <v>0</v>
      </c>
      <c r="AM709">
        <v>0</v>
      </c>
      <c r="AO709" s="92"/>
      <c r="AP709" s="82" t="s">
        <v>347</v>
      </c>
      <c r="AQ709" s="82" t="s">
        <v>326</v>
      </c>
      <c r="AR709" s="82"/>
      <c r="AS709">
        <v>0</v>
      </c>
      <c r="AT709">
        <v>0</v>
      </c>
      <c r="AU709">
        <v>2025</v>
      </c>
      <c r="AY709">
        <v>0</v>
      </c>
      <c r="AZ709">
        <v>0</v>
      </c>
      <c r="BA709" s="82" t="s">
        <v>398</v>
      </c>
      <c r="BB709">
        <v>3191</v>
      </c>
      <c r="BC709">
        <v>0</v>
      </c>
      <c r="BD709" s="92"/>
      <c r="BE709" s="92"/>
      <c r="BF709">
        <v>0</v>
      </c>
      <c r="BG709">
        <v>0</v>
      </c>
      <c r="BH709">
        <v>0</v>
      </c>
      <c r="BI709" s="92"/>
      <c r="BJ709" s="92"/>
      <c r="BK709" s="92"/>
      <c r="BL709">
        <v>0</v>
      </c>
    </row>
    <row r="710" spans="1:64" x14ac:dyDescent="0.25">
      <c r="A710" s="82" t="s">
        <v>297</v>
      </c>
      <c r="B710" s="82" t="s">
        <v>397</v>
      </c>
      <c r="C710" s="82" t="s">
        <v>99</v>
      </c>
      <c r="D710" s="82" t="s">
        <v>311</v>
      </c>
      <c r="E710" s="82" t="s">
        <v>312</v>
      </c>
      <c r="F710" s="82" t="s">
        <v>352</v>
      </c>
      <c r="G710" s="82" t="s">
        <v>352</v>
      </c>
      <c r="H710">
        <v>0</v>
      </c>
      <c r="I710">
        <v>0</v>
      </c>
      <c r="J710">
        <v>0</v>
      </c>
      <c r="K710" s="92"/>
      <c r="L710">
        <v>0</v>
      </c>
      <c r="M710" s="92"/>
      <c r="N710" s="92"/>
      <c r="O710" s="92"/>
      <c r="P710">
        <v>0</v>
      </c>
      <c r="Q710" s="92"/>
      <c r="R710" s="92"/>
      <c r="S710">
        <v>-1</v>
      </c>
      <c r="T710">
        <v>0</v>
      </c>
      <c r="U710" s="82" t="s">
        <v>324</v>
      </c>
      <c r="V710" s="92"/>
      <c r="W710">
        <v>0</v>
      </c>
      <c r="X710" s="92"/>
      <c r="Y710">
        <v>0</v>
      </c>
      <c r="Z710">
        <v>0</v>
      </c>
      <c r="AA710">
        <v>0</v>
      </c>
      <c r="AB710">
        <v>0</v>
      </c>
      <c r="AC710">
        <v>-1</v>
      </c>
      <c r="AD710">
        <v>0</v>
      </c>
      <c r="AE710">
        <v>0</v>
      </c>
      <c r="AF710">
        <v>0</v>
      </c>
      <c r="AG710">
        <v>0</v>
      </c>
      <c r="AH710">
        <v>0</v>
      </c>
      <c r="AK710">
        <v>0</v>
      </c>
      <c r="AM710">
        <v>0</v>
      </c>
      <c r="AO710" s="92"/>
      <c r="AP710" s="82" t="s">
        <v>347</v>
      </c>
      <c r="AQ710" s="82" t="s">
        <v>326</v>
      </c>
      <c r="AR710" s="82"/>
      <c r="AS710">
        <v>0</v>
      </c>
      <c r="AT710">
        <v>0</v>
      </c>
      <c r="AU710">
        <v>2025</v>
      </c>
      <c r="AY710">
        <v>0</v>
      </c>
      <c r="AZ710">
        <v>0</v>
      </c>
      <c r="BA710" s="82" t="s">
        <v>398</v>
      </c>
      <c r="BB710">
        <v>3192</v>
      </c>
      <c r="BC710">
        <v>0</v>
      </c>
      <c r="BD710" s="92"/>
      <c r="BE710" s="92"/>
      <c r="BF710">
        <v>0</v>
      </c>
      <c r="BG710">
        <v>0</v>
      </c>
      <c r="BH710">
        <v>0</v>
      </c>
      <c r="BI710" s="92"/>
      <c r="BJ710" s="92"/>
      <c r="BK710" s="92"/>
      <c r="BL710">
        <v>0</v>
      </c>
    </row>
    <row r="711" spans="1:64" x14ac:dyDescent="0.25">
      <c r="A711" s="82" t="s">
        <v>297</v>
      </c>
      <c r="B711" s="82" t="s">
        <v>397</v>
      </c>
      <c r="C711" s="82" t="s">
        <v>99</v>
      </c>
      <c r="D711" s="82" t="s">
        <v>313</v>
      </c>
      <c r="E711" s="82" t="s">
        <v>314</v>
      </c>
      <c r="F711" s="82" t="s">
        <v>352</v>
      </c>
      <c r="G711" s="82" t="s">
        <v>352</v>
      </c>
      <c r="H711">
        <v>0</v>
      </c>
      <c r="I711">
        <v>0</v>
      </c>
      <c r="J711">
        <v>0</v>
      </c>
      <c r="K711" s="92"/>
      <c r="L711">
        <v>0</v>
      </c>
      <c r="M711" s="92"/>
      <c r="N711" s="92"/>
      <c r="O711" s="92"/>
      <c r="P711">
        <v>0</v>
      </c>
      <c r="Q711" s="92"/>
      <c r="R711" s="92"/>
      <c r="S711">
        <v>-1</v>
      </c>
      <c r="T711">
        <v>0</v>
      </c>
      <c r="U711" s="82" t="s">
        <v>324</v>
      </c>
      <c r="V711" s="92"/>
      <c r="W711">
        <v>0</v>
      </c>
      <c r="X711" s="92"/>
      <c r="Y711">
        <v>0</v>
      </c>
      <c r="Z711">
        <v>0</v>
      </c>
      <c r="AA711">
        <v>0</v>
      </c>
      <c r="AB711">
        <v>0</v>
      </c>
      <c r="AC711">
        <v>-1</v>
      </c>
      <c r="AD711">
        <v>0</v>
      </c>
      <c r="AE711">
        <v>0</v>
      </c>
      <c r="AF711">
        <v>0</v>
      </c>
      <c r="AG711">
        <v>0</v>
      </c>
      <c r="AH711">
        <v>0</v>
      </c>
      <c r="AK711">
        <v>0</v>
      </c>
      <c r="AM711">
        <v>0</v>
      </c>
      <c r="AO711" s="92"/>
      <c r="AP711" s="82" t="s">
        <v>347</v>
      </c>
      <c r="AQ711" s="82" t="s">
        <v>326</v>
      </c>
      <c r="AR711" s="82"/>
      <c r="AS711">
        <v>0</v>
      </c>
      <c r="AT711">
        <v>0</v>
      </c>
      <c r="AU711">
        <v>2025</v>
      </c>
      <c r="AY711">
        <v>0</v>
      </c>
      <c r="AZ711">
        <v>0</v>
      </c>
      <c r="BA711" s="82" t="s">
        <v>398</v>
      </c>
      <c r="BB711">
        <v>3193</v>
      </c>
      <c r="BC711">
        <v>0</v>
      </c>
      <c r="BD711" s="92"/>
      <c r="BE711" s="92"/>
      <c r="BF711">
        <v>0</v>
      </c>
      <c r="BG711">
        <v>0</v>
      </c>
      <c r="BH711">
        <v>0</v>
      </c>
      <c r="BI711" s="92"/>
      <c r="BJ711" s="92"/>
      <c r="BK711" s="92"/>
      <c r="BL711">
        <v>0</v>
      </c>
    </row>
    <row r="712" spans="1:64" x14ac:dyDescent="0.25">
      <c r="A712" s="82" t="s">
        <v>297</v>
      </c>
      <c r="B712" s="82" t="s">
        <v>397</v>
      </c>
      <c r="C712" s="82" t="s">
        <v>99</v>
      </c>
      <c r="D712" s="82" t="s">
        <v>305</v>
      </c>
      <c r="E712" s="82" t="s">
        <v>58</v>
      </c>
      <c r="F712" s="82" t="s">
        <v>353</v>
      </c>
      <c r="G712" s="82" t="s">
        <v>353</v>
      </c>
      <c r="H712">
        <v>0</v>
      </c>
      <c r="I712">
        <v>0</v>
      </c>
      <c r="J712">
        <v>0</v>
      </c>
      <c r="K712" s="92"/>
      <c r="L712">
        <v>0</v>
      </c>
      <c r="M712" s="92"/>
      <c r="N712" s="92"/>
      <c r="O712" s="92"/>
      <c r="P712">
        <v>0</v>
      </c>
      <c r="Q712" s="92"/>
      <c r="R712" s="92"/>
      <c r="S712">
        <v>-1</v>
      </c>
      <c r="T712">
        <v>0</v>
      </c>
      <c r="U712" s="82" t="s">
        <v>324</v>
      </c>
      <c r="V712" s="92"/>
      <c r="W712">
        <v>0</v>
      </c>
      <c r="X712" s="92"/>
      <c r="Y712">
        <v>0</v>
      </c>
      <c r="Z712">
        <v>0</v>
      </c>
      <c r="AA712">
        <v>0</v>
      </c>
      <c r="AB712">
        <v>0</v>
      </c>
      <c r="AC712">
        <v>-1</v>
      </c>
      <c r="AD712">
        <v>0</v>
      </c>
      <c r="AE712">
        <v>0</v>
      </c>
      <c r="AF712">
        <v>0</v>
      </c>
      <c r="AG712">
        <v>0</v>
      </c>
      <c r="AH712">
        <v>0</v>
      </c>
      <c r="AK712">
        <v>0</v>
      </c>
      <c r="AM712">
        <v>0</v>
      </c>
      <c r="AO712" s="92"/>
      <c r="AP712" s="82" t="s">
        <v>354</v>
      </c>
      <c r="AQ712" s="82" t="s">
        <v>326</v>
      </c>
      <c r="AR712" s="82"/>
      <c r="AS712">
        <v>0</v>
      </c>
      <c r="AT712">
        <v>0</v>
      </c>
      <c r="AU712">
        <v>2025</v>
      </c>
      <c r="AY712">
        <v>0</v>
      </c>
      <c r="AZ712">
        <v>0</v>
      </c>
      <c r="BA712" s="82" t="s">
        <v>398</v>
      </c>
      <c r="BB712">
        <v>3194</v>
      </c>
      <c r="BC712">
        <v>0</v>
      </c>
      <c r="BD712" s="92"/>
      <c r="BE712" s="92"/>
      <c r="BF712">
        <v>0</v>
      </c>
      <c r="BG712">
        <v>0</v>
      </c>
      <c r="BH712">
        <v>0</v>
      </c>
      <c r="BI712" s="92"/>
      <c r="BJ712" s="92"/>
      <c r="BK712" s="92"/>
      <c r="BL712">
        <v>0</v>
      </c>
    </row>
    <row r="713" spans="1:64" x14ac:dyDescent="0.25">
      <c r="A713" s="82" t="s">
        <v>297</v>
      </c>
      <c r="B713" s="82" t="s">
        <v>397</v>
      </c>
      <c r="C713" s="82" t="s">
        <v>99</v>
      </c>
      <c r="D713" s="82" t="s">
        <v>311</v>
      </c>
      <c r="E713" s="82" t="s">
        <v>312</v>
      </c>
      <c r="F713" s="82" t="s">
        <v>353</v>
      </c>
      <c r="G713" s="82" t="s">
        <v>353</v>
      </c>
      <c r="H713">
        <v>0</v>
      </c>
      <c r="I713">
        <v>0</v>
      </c>
      <c r="J713">
        <v>0</v>
      </c>
      <c r="K713" s="92"/>
      <c r="L713">
        <v>0</v>
      </c>
      <c r="M713" s="92"/>
      <c r="N713" s="92"/>
      <c r="O713" s="92"/>
      <c r="P713">
        <v>0</v>
      </c>
      <c r="Q713" s="92"/>
      <c r="R713" s="92"/>
      <c r="S713">
        <v>-1</v>
      </c>
      <c r="T713">
        <v>0</v>
      </c>
      <c r="U713" s="82" t="s">
        <v>324</v>
      </c>
      <c r="V713" s="92"/>
      <c r="W713">
        <v>0</v>
      </c>
      <c r="X713" s="92"/>
      <c r="Y713">
        <v>0</v>
      </c>
      <c r="Z713">
        <v>0</v>
      </c>
      <c r="AA713">
        <v>0</v>
      </c>
      <c r="AB713">
        <v>0</v>
      </c>
      <c r="AC713">
        <v>-1</v>
      </c>
      <c r="AD713">
        <v>0</v>
      </c>
      <c r="AE713">
        <v>0</v>
      </c>
      <c r="AF713">
        <v>0</v>
      </c>
      <c r="AG713">
        <v>0</v>
      </c>
      <c r="AH713">
        <v>0</v>
      </c>
      <c r="AK713">
        <v>0</v>
      </c>
      <c r="AM713">
        <v>0</v>
      </c>
      <c r="AO713" s="92"/>
      <c r="AP713" s="82" t="s">
        <v>354</v>
      </c>
      <c r="AQ713" s="82" t="s">
        <v>326</v>
      </c>
      <c r="AR713" s="82"/>
      <c r="AS713">
        <v>0</v>
      </c>
      <c r="AT713">
        <v>0</v>
      </c>
      <c r="AU713">
        <v>2025</v>
      </c>
      <c r="AY713">
        <v>0</v>
      </c>
      <c r="AZ713">
        <v>0</v>
      </c>
      <c r="BA713" s="82" t="s">
        <v>398</v>
      </c>
      <c r="BB713">
        <v>3195</v>
      </c>
      <c r="BC713">
        <v>0</v>
      </c>
      <c r="BD713" s="92"/>
      <c r="BE713" s="92"/>
      <c r="BF713">
        <v>0</v>
      </c>
      <c r="BG713">
        <v>0</v>
      </c>
      <c r="BH713">
        <v>0</v>
      </c>
      <c r="BI713" s="92"/>
      <c r="BJ713" s="92"/>
      <c r="BK713" s="92"/>
      <c r="BL713">
        <v>0</v>
      </c>
    </row>
    <row r="714" spans="1:64" x14ac:dyDescent="0.25">
      <c r="A714" s="82" t="s">
        <v>297</v>
      </c>
      <c r="B714" s="82" t="s">
        <v>397</v>
      </c>
      <c r="C714" s="82" t="s">
        <v>99</v>
      </c>
      <c r="D714" s="82" t="s">
        <v>306</v>
      </c>
      <c r="E714" s="82" t="s">
        <v>59</v>
      </c>
      <c r="F714" s="82" t="s">
        <v>355</v>
      </c>
      <c r="G714" s="82" t="s">
        <v>355</v>
      </c>
      <c r="H714">
        <v>0</v>
      </c>
      <c r="I714">
        <v>0</v>
      </c>
      <c r="J714">
        <v>0</v>
      </c>
      <c r="K714" s="92"/>
      <c r="L714">
        <v>0</v>
      </c>
      <c r="M714" s="92"/>
      <c r="N714" s="92"/>
      <c r="O714" s="92"/>
      <c r="P714">
        <v>0</v>
      </c>
      <c r="Q714" s="92"/>
      <c r="R714" s="92"/>
      <c r="S714">
        <v>-1</v>
      </c>
      <c r="T714">
        <v>0</v>
      </c>
      <c r="U714" s="82" t="s">
        <v>324</v>
      </c>
      <c r="V714" s="92"/>
      <c r="W714">
        <v>0</v>
      </c>
      <c r="X714" s="92"/>
      <c r="Y714">
        <v>0</v>
      </c>
      <c r="Z714">
        <v>0</v>
      </c>
      <c r="AA714">
        <v>0</v>
      </c>
      <c r="AB714">
        <v>0</v>
      </c>
      <c r="AC714">
        <v>-1</v>
      </c>
      <c r="AD714">
        <v>0</v>
      </c>
      <c r="AE714">
        <v>0</v>
      </c>
      <c r="AF714">
        <v>0</v>
      </c>
      <c r="AG714">
        <v>0</v>
      </c>
      <c r="AH714">
        <v>0</v>
      </c>
      <c r="AK714">
        <v>0</v>
      </c>
      <c r="AM714">
        <v>0</v>
      </c>
      <c r="AO714" s="92"/>
      <c r="AP714" s="82" t="s">
        <v>343</v>
      </c>
      <c r="AQ714" s="82" t="s">
        <v>326</v>
      </c>
      <c r="AR714" s="82"/>
      <c r="AS714">
        <v>0</v>
      </c>
      <c r="AT714">
        <v>0</v>
      </c>
      <c r="AU714">
        <v>2025</v>
      </c>
      <c r="AY714">
        <v>0</v>
      </c>
      <c r="AZ714">
        <v>0</v>
      </c>
      <c r="BA714" s="82" t="s">
        <v>398</v>
      </c>
      <c r="BB714">
        <v>3196</v>
      </c>
      <c r="BC714">
        <v>0</v>
      </c>
      <c r="BD714" s="92"/>
      <c r="BE714" s="92"/>
      <c r="BF714">
        <v>0</v>
      </c>
      <c r="BG714">
        <v>0</v>
      </c>
      <c r="BH714">
        <v>0</v>
      </c>
      <c r="BI714" s="92"/>
      <c r="BJ714" s="92"/>
      <c r="BK714" s="92"/>
      <c r="BL714">
        <v>0</v>
      </c>
    </row>
    <row r="715" spans="1:64" x14ac:dyDescent="0.25">
      <c r="A715" s="82" t="s">
        <v>297</v>
      </c>
      <c r="B715" s="82" t="s">
        <v>397</v>
      </c>
      <c r="C715" s="82" t="s">
        <v>99</v>
      </c>
      <c r="D715" s="82" t="s">
        <v>311</v>
      </c>
      <c r="E715" s="82" t="s">
        <v>312</v>
      </c>
      <c r="F715" s="82" t="s">
        <v>355</v>
      </c>
      <c r="G715" s="82" t="s">
        <v>355</v>
      </c>
      <c r="H715">
        <v>0</v>
      </c>
      <c r="I715">
        <v>0</v>
      </c>
      <c r="J715">
        <v>0</v>
      </c>
      <c r="K715" s="92"/>
      <c r="L715">
        <v>0</v>
      </c>
      <c r="M715" s="92"/>
      <c r="N715" s="92"/>
      <c r="O715" s="92"/>
      <c r="P715">
        <v>0</v>
      </c>
      <c r="Q715" s="92"/>
      <c r="R715" s="92"/>
      <c r="S715">
        <v>-1</v>
      </c>
      <c r="T715">
        <v>0</v>
      </c>
      <c r="U715" s="82" t="s">
        <v>324</v>
      </c>
      <c r="V715" s="92"/>
      <c r="W715">
        <v>0</v>
      </c>
      <c r="X715" s="92"/>
      <c r="Y715">
        <v>0</v>
      </c>
      <c r="Z715">
        <v>0</v>
      </c>
      <c r="AA715">
        <v>0</v>
      </c>
      <c r="AB715">
        <v>0</v>
      </c>
      <c r="AC715">
        <v>-1</v>
      </c>
      <c r="AD715">
        <v>0</v>
      </c>
      <c r="AE715">
        <v>0</v>
      </c>
      <c r="AF715">
        <v>0</v>
      </c>
      <c r="AG715">
        <v>0</v>
      </c>
      <c r="AH715">
        <v>0</v>
      </c>
      <c r="AK715">
        <v>0</v>
      </c>
      <c r="AM715">
        <v>0</v>
      </c>
      <c r="AO715" s="92"/>
      <c r="AP715" s="82" t="s">
        <v>343</v>
      </c>
      <c r="AQ715" s="82" t="s">
        <v>326</v>
      </c>
      <c r="AR715" s="82"/>
      <c r="AS715">
        <v>0</v>
      </c>
      <c r="AT715">
        <v>0</v>
      </c>
      <c r="AU715">
        <v>2025</v>
      </c>
      <c r="AY715">
        <v>0</v>
      </c>
      <c r="AZ715">
        <v>0</v>
      </c>
      <c r="BA715" s="82" t="s">
        <v>398</v>
      </c>
      <c r="BB715">
        <v>3197</v>
      </c>
      <c r="BC715">
        <v>0</v>
      </c>
      <c r="BD715" s="92"/>
      <c r="BE715" s="92"/>
      <c r="BF715">
        <v>0</v>
      </c>
      <c r="BG715">
        <v>0</v>
      </c>
      <c r="BH715">
        <v>0</v>
      </c>
      <c r="BI715" s="92"/>
      <c r="BJ715" s="92"/>
      <c r="BK715" s="92"/>
      <c r="BL715">
        <v>0</v>
      </c>
    </row>
    <row r="716" spans="1:64" x14ac:dyDescent="0.25">
      <c r="A716" s="82" t="s">
        <v>297</v>
      </c>
      <c r="B716" s="82" t="s">
        <v>397</v>
      </c>
      <c r="C716" s="82" t="s">
        <v>99</v>
      </c>
      <c r="D716" s="82" t="s">
        <v>305</v>
      </c>
      <c r="E716" s="82" t="s">
        <v>58</v>
      </c>
      <c r="F716" s="82" t="s">
        <v>356</v>
      </c>
      <c r="G716" s="82" t="s">
        <v>356</v>
      </c>
      <c r="H716">
        <v>0</v>
      </c>
      <c r="I716">
        <v>0</v>
      </c>
      <c r="J716">
        <v>0</v>
      </c>
      <c r="K716" s="92"/>
      <c r="L716">
        <v>0</v>
      </c>
      <c r="M716" s="92"/>
      <c r="N716" s="92"/>
      <c r="O716" s="92"/>
      <c r="P716">
        <v>0</v>
      </c>
      <c r="Q716" s="92"/>
      <c r="R716" s="92"/>
      <c r="S716">
        <v>-1</v>
      </c>
      <c r="T716">
        <v>0</v>
      </c>
      <c r="U716" s="82" t="s">
        <v>324</v>
      </c>
      <c r="V716" s="92"/>
      <c r="W716">
        <v>0</v>
      </c>
      <c r="X716" s="92"/>
      <c r="Y716">
        <v>0</v>
      </c>
      <c r="Z716">
        <v>0</v>
      </c>
      <c r="AA716">
        <v>0</v>
      </c>
      <c r="AB716">
        <v>0</v>
      </c>
      <c r="AC716">
        <v>-1</v>
      </c>
      <c r="AD716">
        <v>0</v>
      </c>
      <c r="AE716">
        <v>0</v>
      </c>
      <c r="AF716">
        <v>0</v>
      </c>
      <c r="AG716">
        <v>0</v>
      </c>
      <c r="AH716">
        <v>0</v>
      </c>
      <c r="AK716">
        <v>0</v>
      </c>
      <c r="AM716">
        <v>0</v>
      </c>
      <c r="AO716" s="92"/>
      <c r="AP716" s="82" t="s">
        <v>357</v>
      </c>
      <c r="AQ716" s="82" t="s">
        <v>326</v>
      </c>
      <c r="AR716" s="82"/>
      <c r="AS716">
        <v>0</v>
      </c>
      <c r="AT716">
        <v>0</v>
      </c>
      <c r="AU716">
        <v>2025</v>
      </c>
      <c r="AY716">
        <v>0</v>
      </c>
      <c r="AZ716">
        <v>0</v>
      </c>
      <c r="BA716" s="82" t="s">
        <v>398</v>
      </c>
      <c r="BB716">
        <v>3198</v>
      </c>
      <c r="BC716">
        <v>0</v>
      </c>
      <c r="BD716" s="92"/>
      <c r="BE716" s="92"/>
      <c r="BF716">
        <v>0</v>
      </c>
      <c r="BG716">
        <v>0</v>
      </c>
      <c r="BH716">
        <v>0</v>
      </c>
      <c r="BI716" s="92"/>
      <c r="BJ716" s="92"/>
      <c r="BK716" s="92"/>
      <c r="BL716">
        <v>0</v>
      </c>
    </row>
    <row r="717" spans="1:64" x14ac:dyDescent="0.25">
      <c r="A717" s="82" t="s">
        <v>297</v>
      </c>
      <c r="B717" s="82" t="s">
        <v>397</v>
      </c>
      <c r="C717" s="82" t="s">
        <v>99</v>
      </c>
      <c r="D717" s="82" t="s">
        <v>306</v>
      </c>
      <c r="E717" s="82" t="s">
        <v>59</v>
      </c>
      <c r="F717" s="82" t="s">
        <v>356</v>
      </c>
      <c r="G717" s="82" t="s">
        <v>356</v>
      </c>
      <c r="H717">
        <v>0</v>
      </c>
      <c r="I717">
        <v>0</v>
      </c>
      <c r="J717">
        <v>0</v>
      </c>
      <c r="K717" s="92"/>
      <c r="L717">
        <v>0</v>
      </c>
      <c r="M717" s="92"/>
      <c r="N717" s="92"/>
      <c r="O717" s="92"/>
      <c r="P717">
        <v>0</v>
      </c>
      <c r="Q717" s="92"/>
      <c r="R717" s="92"/>
      <c r="S717">
        <v>-1</v>
      </c>
      <c r="T717">
        <v>0</v>
      </c>
      <c r="U717" s="82" t="s">
        <v>324</v>
      </c>
      <c r="V717" s="92"/>
      <c r="W717">
        <v>0</v>
      </c>
      <c r="X717" s="92"/>
      <c r="Y717">
        <v>0</v>
      </c>
      <c r="Z717">
        <v>0</v>
      </c>
      <c r="AA717">
        <v>0</v>
      </c>
      <c r="AB717">
        <v>0</v>
      </c>
      <c r="AC717">
        <v>-1</v>
      </c>
      <c r="AD717">
        <v>0</v>
      </c>
      <c r="AE717">
        <v>0</v>
      </c>
      <c r="AF717">
        <v>0</v>
      </c>
      <c r="AG717">
        <v>0</v>
      </c>
      <c r="AH717">
        <v>0</v>
      </c>
      <c r="AK717">
        <v>0</v>
      </c>
      <c r="AM717">
        <v>0</v>
      </c>
      <c r="AO717" s="92"/>
      <c r="AP717" s="82" t="s">
        <v>357</v>
      </c>
      <c r="AQ717" s="82" t="s">
        <v>326</v>
      </c>
      <c r="AR717" s="82"/>
      <c r="AS717">
        <v>0</v>
      </c>
      <c r="AT717">
        <v>0</v>
      </c>
      <c r="AU717">
        <v>2025</v>
      </c>
      <c r="AY717">
        <v>0</v>
      </c>
      <c r="AZ717">
        <v>0</v>
      </c>
      <c r="BA717" s="82" t="s">
        <v>398</v>
      </c>
      <c r="BB717">
        <v>3199</v>
      </c>
      <c r="BC717">
        <v>0</v>
      </c>
      <c r="BD717" s="92"/>
      <c r="BE717" s="92"/>
      <c r="BF717">
        <v>0</v>
      </c>
      <c r="BG717">
        <v>0</v>
      </c>
      <c r="BH717">
        <v>0</v>
      </c>
      <c r="BI717" s="92"/>
      <c r="BJ717" s="92"/>
      <c r="BK717" s="92"/>
      <c r="BL717">
        <v>0</v>
      </c>
    </row>
    <row r="718" spans="1:64" x14ac:dyDescent="0.25">
      <c r="A718" s="82" t="s">
        <v>297</v>
      </c>
      <c r="B718" s="82" t="s">
        <v>397</v>
      </c>
      <c r="C718" s="82" t="s">
        <v>99</v>
      </c>
      <c r="D718" s="82" t="s">
        <v>311</v>
      </c>
      <c r="E718" s="82" t="s">
        <v>312</v>
      </c>
      <c r="F718" s="82" t="s">
        <v>356</v>
      </c>
      <c r="G718" s="82" t="s">
        <v>356</v>
      </c>
      <c r="H718">
        <v>0</v>
      </c>
      <c r="I718">
        <v>0</v>
      </c>
      <c r="J718">
        <v>0</v>
      </c>
      <c r="K718" s="92"/>
      <c r="L718">
        <v>0</v>
      </c>
      <c r="M718" s="92"/>
      <c r="N718" s="92"/>
      <c r="O718" s="92"/>
      <c r="P718">
        <v>0</v>
      </c>
      <c r="Q718" s="92"/>
      <c r="R718" s="92"/>
      <c r="S718">
        <v>-1</v>
      </c>
      <c r="T718">
        <v>0</v>
      </c>
      <c r="U718" s="82" t="s">
        <v>324</v>
      </c>
      <c r="V718" s="92"/>
      <c r="W718">
        <v>0</v>
      </c>
      <c r="X718" s="92"/>
      <c r="Y718">
        <v>0</v>
      </c>
      <c r="Z718">
        <v>0</v>
      </c>
      <c r="AA718">
        <v>0</v>
      </c>
      <c r="AB718">
        <v>0</v>
      </c>
      <c r="AC718">
        <v>-1</v>
      </c>
      <c r="AD718">
        <v>0</v>
      </c>
      <c r="AE718">
        <v>0</v>
      </c>
      <c r="AF718">
        <v>0</v>
      </c>
      <c r="AG718">
        <v>0</v>
      </c>
      <c r="AH718">
        <v>0</v>
      </c>
      <c r="AK718">
        <v>0</v>
      </c>
      <c r="AM718">
        <v>0</v>
      </c>
      <c r="AO718" s="92"/>
      <c r="AP718" s="82" t="s">
        <v>357</v>
      </c>
      <c r="AQ718" s="82" t="s">
        <v>326</v>
      </c>
      <c r="AR718" s="82"/>
      <c r="AS718">
        <v>0</v>
      </c>
      <c r="AT718">
        <v>0</v>
      </c>
      <c r="AU718">
        <v>2025</v>
      </c>
      <c r="AY718">
        <v>0</v>
      </c>
      <c r="AZ718">
        <v>0</v>
      </c>
      <c r="BA718" s="82" t="s">
        <v>398</v>
      </c>
      <c r="BB718">
        <v>3200</v>
      </c>
      <c r="BC718">
        <v>0</v>
      </c>
      <c r="BD718" s="92"/>
      <c r="BE718" s="92"/>
      <c r="BF718">
        <v>0</v>
      </c>
      <c r="BG718">
        <v>0</v>
      </c>
      <c r="BH718">
        <v>0</v>
      </c>
      <c r="BI718" s="92"/>
      <c r="BJ718" s="92"/>
      <c r="BK718" s="92"/>
      <c r="BL718">
        <v>0</v>
      </c>
    </row>
    <row r="719" spans="1:64" x14ac:dyDescent="0.25">
      <c r="A719" s="82" t="s">
        <v>297</v>
      </c>
      <c r="B719" s="82" t="s">
        <v>397</v>
      </c>
      <c r="C719" s="82" t="s">
        <v>99</v>
      </c>
      <c r="D719" s="82" t="s">
        <v>311</v>
      </c>
      <c r="E719" s="82" t="s">
        <v>312</v>
      </c>
      <c r="F719" s="82" t="s">
        <v>358</v>
      </c>
      <c r="G719" s="82" t="s">
        <v>358</v>
      </c>
      <c r="H719">
        <v>0</v>
      </c>
      <c r="I719">
        <v>0</v>
      </c>
      <c r="J719">
        <v>0</v>
      </c>
      <c r="K719" s="92"/>
      <c r="L719">
        <v>0</v>
      </c>
      <c r="M719" s="92"/>
      <c r="N719" s="92"/>
      <c r="O719" s="92"/>
      <c r="P719">
        <v>0</v>
      </c>
      <c r="Q719" s="92"/>
      <c r="R719" s="92"/>
      <c r="S719">
        <v>-1</v>
      </c>
      <c r="T719">
        <v>0</v>
      </c>
      <c r="U719" s="82" t="s">
        <v>324</v>
      </c>
      <c r="V719" s="92"/>
      <c r="W719">
        <v>0</v>
      </c>
      <c r="X719" s="92"/>
      <c r="Y719">
        <v>0</v>
      </c>
      <c r="Z719">
        <v>0</v>
      </c>
      <c r="AA719">
        <v>0</v>
      </c>
      <c r="AB719">
        <v>0</v>
      </c>
      <c r="AC719">
        <v>-1</v>
      </c>
      <c r="AD719">
        <v>0</v>
      </c>
      <c r="AE719">
        <v>0</v>
      </c>
      <c r="AF719">
        <v>0</v>
      </c>
      <c r="AG719">
        <v>0</v>
      </c>
      <c r="AH719">
        <v>0</v>
      </c>
      <c r="AK719">
        <v>0</v>
      </c>
      <c r="AM719">
        <v>0</v>
      </c>
      <c r="AO719" s="92"/>
      <c r="AP719" s="82" t="s">
        <v>359</v>
      </c>
      <c r="AQ719" s="82" t="s">
        <v>326</v>
      </c>
      <c r="AR719" s="82"/>
      <c r="AS719">
        <v>0</v>
      </c>
      <c r="AT719">
        <v>0</v>
      </c>
      <c r="AU719">
        <v>2025</v>
      </c>
      <c r="AY719">
        <v>0</v>
      </c>
      <c r="AZ719">
        <v>0</v>
      </c>
      <c r="BA719" s="82" t="s">
        <v>398</v>
      </c>
      <c r="BB719">
        <v>3201</v>
      </c>
      <c r="BC719">
        <v>0</v>
      </c>
      <c r="BD719" s="92"/>
      <c r="BE719" s="92"/>
      <c r="BF719">
        <v>0</v>
      </c>
      <c r="BG719">
        <v>0</v>
      </c>
      <c r="BH719">
        <v>0</v>
      </c>
      <c r="BI719" s="92"/>
      <c r="BJ719" s="92"/>
      <c r="BK719" s="92"/>
      <c r="BL719">
        <v>0</v>
      </c>
    </row>
    <row r="720" spans="1:64" x14ac:dyDescent="0.25">
      <c r="A720" s="82" t="s">
        <v>297</v>
      </c>
      <c r="B720" s="82" t="s">
        <v>397</v>
      </c>
      <c r="C720" s="82" t="s">
        <v>99</v>
      </c>
      <c r="D720" s="82" t="s">
        <v>306</v>
      </c>
      <c r="E720" s="82" t="s">
        <v>59</v>
      </c>
      <c r="F720" s="82" t="s">
        <v>360</v>
      </c>
      <c r="G720" s="82" t="s">
        <v>360</v>
      </c>
      <c r="H720">
        <v>0</v>
      </c>
      <c r="I720">
        <v>0</v>
      </c>
      <c r="J720">
        <v>0</v>
      </c>
      <c r="K720" s="92"/>
      <c r="L720">
        <v>0</v>
      </c>
      <c r="M720" s="92"/>
      <c r="N720" s="92"/>
      <c r="O720" s="92"/>
      <c r="P720">
        <v>0</v>
      </c>
      <c r="Q720" s="92"/>
      <c r="R720" s="92"/>
      <c r="S720">
        <v>-1</v>
      </c>
      <c r="T720">
        <v>0</v>
      </c>
      <c r="U720" s="82" t="s">
        <v>324</v>
      </c>
      <c r="V720" s="92"/>
      <c r="W720">
        <v>0</v>
      </c>
      <c r="X720" s="92"/>
      <c r="Y720">
        <v>0</v>
      </c>
      <c r="Z720">
        <v>0</v>
      </c>
      <c r="AA720">
        <v>0</v>
      </c>
      <c r="AB720">
        <v>0</v>
      </c>
      <c r="AC720">
        <v>-1</v>
      </c>
      <c r="AD720">
        <v>0</v>
      </c>
      <c r="AE720">
        <v>0</v>
      </c>
      <c r="AF720">
        <v>0</v>
      </c>
      <c r="AG720">
        <v>0</v>
      </c>
      <c r="AH720">
        <v>0</v>
      </c>
      <c r="AK720">
        <v>0</v>
      </c>
      <c r="AM720">
        <v>0</v>
      </c>
      <c r="AO720" s="92"/>
      <c r="AP720" s="82" t="s">
        <v>361</v>
      </c>
      <c r="AQ720" s="82" t="s">
        <v>326</v>
      </c>
      <c r="AR720" s="82"/>
      <c r="AS720">
        <v>0</v>
      </c>
      <c r="AT720">
        <v>0</v>
      </c>
      <c r="AU720">
        <v>2025</v>
      </c>
      <c r="AY720">
        <v>0</v>
      </c>
      <c r="AZ720">
        <v>0</v>
      </c>
      <c r="BA720" s="82" t="s">
        <v>398</v>
      </c>
      <c r="BB720">
        <v>3202</v>
      </c>
      <c r="BC720">
        <v>0</v>
      </c>
      <c r="BD720" s="92"/>
      <c r="BE720" s="92"/>
      <c r="BF720">
        <v>0</v>
      </c>
      <c r="BG720">
        <v>0</v>
      </c>
      <c r="BH720">
        <v>0</v>
      </c>
      <c r="BI720" s="92"/>
      <c r="BJ720" s="92"/>
      <c r="BK720" s="92"/>
      <c r="BL720">
        <v>0</v>
      </c>
    </row>
    <row r="721" spans="1:64" x14ac:dyDescent="0.25">
      <c r="A721" s="82" t="s">
        <v>297</v>
      </c>
      <c r="B721" s="82" t="s">
        <v>397</v>
      </c>
      <c r="C721" s="82" t="s">
        <v>99</v>
      </c>
      <c r="D721" s="82" t="s">
        <v>298</v>
      </c>
      <c r="E721" s="82" t="s">
        <v>55</v>
      </c>
      <c r="F721" s="82" t="s">
        <v>362</v>
      </c>
      <c r="G721" s="82" t="s">
        <v>362</v>
      </c>
      <c r="H721">
        <v>0</v>
      </c>
      <c r="I721">
        <v>0</v>
      </c>
      <c r="J721">
        <v>0</v>
      </c>
      <c r="K721" s="92"/>
      <c r="L721">
        <v>0</v>
      </c>
      <c r="M721" s="92"/>
      <c r="N721" s="92"/>
      <c r="O721" s="92"/>
      <c r="P721">
        <v>0</v>
      </c>
      <c r="Q721" s="92"/>
      <c r="R721" s="92"/>
      <c r="S721">
        <v>-1</v>
      </c>
      <c r="T721">
        <v>0</v>
      </c>
      <c r="U721" s="82" t="s">
        <v>324</v>
      </c>
      <c r="V721" s="92"/>
      <c r="W721">
        <v>0</v>
      </c>
      <c r="X721" s="92"/>
      <c r="Y721">
        <v>0</v>
      </c>
      <c r="Z721">
        <v>0</v>
      </c>
      <c r="AA721">
        <v>0</v>
      </c>
      <c r="AB721">
        <v>0</v>
      </c>
      <c r="AC721">
        <v>-1</v>
      </c>
      <c r="AD721">
        <v>0</v>
      </c>
      <c r="AE721">
        <v>0</v>
      </c>
      <c r="AF721">
        <v>0</v>
      </c>
      <c r="AG721">
        <v>0</v>
      </c>
      <c r="AH721">
        <v>0</v>
      </c>
      <c r="AK721">
        <v>0</v>
      </c>
      <c r="AM721">
        <v>0</v>
      </c>
      <c r="AO721" s="92"/>
      <c r="AP721" s="82" t="s">
        <v>363</v>
      </c>
      <c r="AQ721" s="82" t="s">
        <v>326</v>
      </c>
      <c r="AR721" s="82"/>
      <c r="AS721">
        <v>0</v>
      </c>
      <c r="AT721">
        <v>0</v>
      </c>
      <c r="AU721">
        <v>2025</v>
      </c>
      <c r="AY721">
        <v>0</v>
      </c>
      <c r="AZ721">
        <v>0</v>
      </c>
      <c r="BA721" s="82" t="s">
        <v>398</v>
      </c>
      <c r="BB721">
        <v>3203</v>
      </c>
      <c r="BC721">
        <v>0</v>
      </c>
      <c r="BD721" s="92"/>
      <c r="BE721" s="92"/>
      <c r="BF721">
        <v>0</v>
      </c>
      <c r="BG721">
        <v>0</v>
      </c>
      <c r="BH721">
        <v>0</v>
      </c>
      <c r="BI721" s="92"/>
      <c r="BJ721" s="92"/>
      <c r="BK721" s="92"/>
      <c r="BL721">
        <v>0</v>
      </c>
    </row>
    <row r="722" spans="1:64" x14ac:dyDescent="0.25">
      <c r="A722" s="82" t="s">
        <v>297</v>
      </c>
      <c r="B722" s="82" t="s">
        <v>397</v>
      </c>
      <c r="C722" s="82" t="s">
        <v>99</v>
      </c>
      <c r="D722" s="82" t="s">
        <v>305</v>
      </c>
      <c r="E722" s="82" t="s">
        <v>58</v>
      </c>
      <c r="F722" s="82" t="s">
        <v>362</v>
      </c>
      <c r="G722" s="82" t="s">
        <v>362</v>
      </c>
      <c r="H722">
        <v>0</v>
      </c>
      <c r="I722">
        <v>0</v>
      </c>
      <c r="J722">
        <v>0</v>
      </c>
      <c r="K722" s="92"/>
      <c r="L722">
        <v>0</v>
      </c>
      <c r="M722" s="92"/>
      <c r="N722" s="92"/>
      <c r="O722" s="92"/>
      <c r="P722">
        <v>0</v>
      </c>
      <c r="Q722" s="92"/>
      <c r="R722" s="92"/>
      <c r="S722">
        <v>-1</v>
      </c>
      <c r="T722">
        <v>0</v>
      </c>
      <c r="U722" s="82" t="s">
        <v>324</v>
      </c>
      <c r="V722" s="92"/>
      <c r="W722">
        <v>0</v>
      </c>
      <c r="X722" s="92"/>
      <c r="Y722">
        <v>0</v>
      </c>
      <c r="Z722">
        <v>0</v>
      </c>
      <c r="AA722">
        <v>0</v>
      </c>
      <c r="AB722">
        <v>0</v>
      </c>
      <c r="AC722">
        <v>-1</v>
      </c>
      <c r="AD722">
        <v>0</v>
      </c>
      <c r="AE722">
        <v>0</v>
      </c>
      <c r="AF722">
        <v>0</v>
      </c>
      <c r="AG722">
        <v>0</v>
      </c>
      <c r="AH722">
        <v>0</v>
      </c>
      <c r="AK722">
        <v>0</v>
      </c>
      <c r="AM722">
        <v>0</v>
      </c>
      <c r="AO722" s="92"/>
      <c r="AP722" s="82" t="s">
        <v>363</v>
      </c>
      <c r="AQ722" s="82" t="s">
        <v>326</v>
      </c>
      <c r="AR722" s="82"/>
      <c r="AS722">
        <v>0</v>
      </c>
      <c r="AT722">
        <v>0</v>
      </c>
      <c r="AU722">
        <v>2025</v>
      </c>
      <c r="AY722">
        <v>0</v>
      </c>
      <c r="AZ722">
        <v>0</v>
      </c>
      <c r="BA722" s="82" t="s">
        <v>398</v>
      </c>
      <c r="BB722">
        <v>3204</v>
      </c>
      <c r="BC722">
        <v>0</v>
      </c>
      <c r="BD722" s="92"/>
      <c r="BE722" s="92"/>
      <c r="BF722">
        <v>0</v>
      </c>
      <c r="BG722">
        <v>0</v>
      </c>
      <c r="BH722">
        <v>0</v>
      </c>
      <c r="BI722" s="92"/>
      <c r="BJ722" s="92"/>
      <c r="BK722" s="92"/>
      <c r="BL722">
        <v>0</v>
      </c>
    </row>
    <row r="723" spans="1:64" x14ac:dyDescent="0.25">
      <c r="A723" s="82" t="s">
        <v>297</v>
      </c>
      <c r="B723" s="82" t="s">
        <v>397</v>
      </c>
      <c r="C723" s="82" t="s">
        <v>99</v>
      </c>
      <c r="D723" s="82" t="s">
        <v>309</v>
      </c>
      <c r="E723" s="82" t="s">
        <v>310</v>
      </c>
      <c r="F723" s="82" t="s">
        <v>362</v>
      </c>
      <c r="G723" s="82" t="s">
        <v>362</v>
      </c>
      <c r="H723">
        <v>0</v>
      </c>
      <c r="I723">
        <v>0</v>
      </c>
      <c r="J723">
        <v>0</v>
      </c>
      <c r="K723" s="92"/>
      <c r="L723">
        <v>0</v>
      </c>
      <c r="M723" s="92"/>
      <c r="N723" s="92"/>
      <c r="O723" s="92"/>
      <c r="P723">
        <v>0</v>
      </c>
      <c r="Q723" s="92"/>
      <c r="R723" s="92"/>
      <c r="S723">
        <v>-1</v>
      </c>
      <c r="T723">
        <v>0</v>
      </c>
      <c r="U723" s="82" t="s">
        <v>324</v>
      </c>
      <c r="V723" s="92"/>
      <c r="W723">
        <v>0</v>
      </c>
      <c r="X723" s="92"/>
      <c r="Y723">
        <v>0</v>
      </c>
      <c r="Z723">
        <v>0</v>
      </c>
      <c r="AA723">
        <v>0</v>
      </c>
      <c r="AB723">
        <v>0</v>
      </c>
      <c r="AC723">
        <v>-1</v>
      </c>
      <c r="AD723">
        <v>0</v>
      </c>
      <c r="AE723">
        <v>0</v>
      </c>
      <c r="AF723">
        <v>0</v>
      </c>
      <c r="AG723">
        <v>0</v>
      </c>
      <c r="AH723">
        <v>0</v>
      </c>
      <c r="AK723">
        <v>0</v>
      </c>
      <c r="AM723">
        <v>0</v>
      </c>
      <c r="AO723" s="92"/>
      <c r="AP723" s="82" t="s">
        <v>363</v>
      </c>
      <c r="AQ723" s="82" t="s">
        <v>326</v>
      </c>
      <c r="AR723" s="82"/>
      <c r="AS723">
        <v>0</v>
      </c>
      <c r="AT723">
        <v>0</v>
      </c>
      <c r="AU723">
        <v>2025</v>
      </c>
      <c r="AY723">
        <v>0</v>
      </c>
      <c r="AZ723">
        <v>0</v>
      </c>
      <c r="BA723" s="82" t="s">
        <v>398</v>
      </c>
      <c r="BB723">
        <v>3205</v>
      </c>
      <c r="BC723">
        <v>0</v>
      </c>
      <c r="BD723" s="92"/>
      <c r="BE723" s="92"/>
      <c r="BF723">
        <v>0</v>
      </c>
      <c r="BG723">
        <v>0</v>
      </c>
      <c r="BH723">
        <v>0</v>
      </c>
      <c r="BI723" s="92"/>
      <c r="BJ723" s="92"/>
      <c r="BK723" s="92"/>
      <c r="BL723">
        <v>0</v>
      </c>
    </row>
    <row r="724" spans="1:64" x14ac:dyDescent="0.25">
      <c r="A724" s="82" t="s">
        <v>297</v>
      </c>
      <c r="B724" s="82" t="s">
        <v>397</v>
      </c>
      <c r="C724" s="82" t="s">
        <v>99</v>
      </c>
      <c r="D724" s="82" t="s">
        <v>311</v>
      </c>
      <c r="E724" s="82" t="s">
        <v>312</v>
      </c>
      <c r="F724" s="82" t="s">
        <v>362</v>
      </c>
      <c r="G724" s="82" t="s">
        <v>362</v>
      </c>
      <c r="H724">
        <v>0</v>
      </c>
      <c r="I724">
        <v>0</v>
      </c>
      <c r="J724">
        <v>0</v>
      </c>
      <c r="K724" s="92"/>
      <c r="L724">
        <v>0</v>
      </c>
      <c r="M724" s="92"/>
      <c r="N724" s="92"/>
      <c r="O724" s="92"/>
      <c r="P724">
        <v>0</v>
      </c>
      <c r="Q724" s="92"/>
      <c r="R724" s="92"/>
      <c r="S724">
        <v>-1</v>
      </c>
      <c r="T724">
        <v>0</v>
      </c>
      <c r="U724" s="82" t="s">
        <v>324</v>
      </c>
      <c r="V724" s="92"/>
      <c r="W724">
        <v>0</v>
      </c>
      <c r="X724" s="92"/>
      <c r="Y724">
        <v>0</v>
      </c>
      <c r="Z724">
        <v>0</v>
      </c>
      <c r="AA724">
        <v>0</v>
      </c>
      <c r="AB724">
        <v>0</v>
      </c>
      <c r="AC724">
        <v>-1</v>
      </c>
      <c r="AD724">
        <v>0</v>
      </c>
      <c r="AE724">
        <v>0</v>
      </c>
      <c r="AF724">
        <v>0</v>
      </c>
      <c r="AG724">
        <v>0</v>
      </c>
      <c r="AH724">
        <v>0</v>
      </c>
      <c r="AK724">
        <v>0</v>
      </c>
      <c r="AM724">
        <v>0</v>
      </c>
      <c r="AO724" s="92"/>
      <c r="AP724" s="82" t="s">
        <v>363</v>
      </c>
      <c r="AQ724" s="82" t="s">
        <v>326</v>
      </c>
      <c r="AR724" s="82"/>
      <c r="AS724">
        <v>0</v>
      </c>
      <c r="AT724">
        <v>0</v>
      </c>
      <c r="AU724">
        <v>2025</v>
      </c>
      <c r="AY724">
        <v>0</v>
      </c>
      <c r="AZ724">
        <v>0</v>
      </c>
      <c r="BA724" s="82" t="s">
        <v>398</v>
      </c>
      <c r="BB724">
        <v>3206</v>
      </c>
      <c r="BC724">
        <v>0</v>
      </c>
      <c r="BD724" s="92"/>
      <c r="BE724" s="92"/>
      <c r="BF724">
        <v>0</v>
      </c>
      <c r="BG724">
        <v>0</v>
      </c>
      <c r="BH724">
        <v>0</v>
      </c>
      <c r="BI724" s="92"/>
      <c r="BJ724" s="92"/>
      <c r="BK724" s="92"/>
      <c r="BL724">
        <v>0</v>
      </c>
    </row>
    <row r="725" spans="1:64" x14ac:dyDescent="0.25">
      <c r="A725" s="82" t="s">
        <v>297</v>
      </c>
      <c r="B725" s="82" t="s">
        <v>397</v>
      </c>
      <c r="C725" s="82" t="s">
        <v>99</v>
      </c>
      <c r="D725" s="82" t="s">
        <v>298</v>
      </c>
      <c r="E725" s="82" t="s">
        <v>55</v>
      </c>
      <c r="F725" s="82" t="s">
        <v>364</v>
      </c>
      <c r="G725" s="82" t="s">
        <v>364</v>
      </c>
      <c r="H725">
        <v>0</v>
      </c>
      <c r="I725">
        <v>0</v>
      </c>
      <c r="J725">
        <v>0</v>
      </c>
      <c r="K725" s="92"/>
      <c r="L725">
        <v>0</v>
      </c>
      <c r="M725" s="92"/>
      <c r="N725" s="92"/>
      <c r="O725" s="92"/>
      <c r="P725">
        <v>0</v>
      </c>
      <c r="Q725" s="92"/>
      <c r="R725" s="92"/>
      <c r="S725">
        <v>-1</v>
      </c>
      <c r="T725">
        <v>0</v>
      </c>
      <c r="U725" s="82" t="s">
        <v>160</v>
      </c>
      <c r="V725" s="92"/>
      <c r="W725">
        <v>0</v>
      </c>
      <c r="X725" s="92"/>
      <c r="Y725">
        <v>0</v>
      </c>
      <c r="Z725">
        <v>0</v>
      </c>
      <c r="AA725">
        <v>0</v>
      </c>
      <c r="AB725">
        <v>0</v>
      </c>
      <c r="AC725">
        <v>-1</v>
      </c>
      <c r="AD725">
        <v>0</v>
      </c>
      <c r="AE725">
        <v>0</v>
      </c>
      <c r="AF725">
        <v>0</v>
      </c>
      <c r="AG725">
        <v>0</v>
      </c>
      <c r="AH725">
        <v>0</v>
      </c>
      <c r="AK725">
        <v>0</v>
      </c>
      <c r="AM725">
        <v>0</v>
      </c>
      <c r="AO725" s="92"/>
      <c r="AP725" s="82" t="s">
        <v>336</v>
      </c>
      <c r="AQ725" s="82" t="s">
        <v>326</v>
      </c>
      <c r="AR725" s="82"/>
      <c r="AS725">
        <v>0</v>
      </c>
      <c r="AT725">
        <v>0</v>
      </c>
      <c r="AU725">
        <v>2025</v>
      </c>
      <c r="AY725">
        <v>0</v>
      </c>
      <c r="AZ725">
        <v>0</v>
      </c>
      <c r="BA725" s="82" t="s">
        <v>398</v>
      </c>
      <c r="BB725">
        <v>3207</v>
      </c>
      <c r="BC725">
        <v>0</v>
      </c>
      <c r="BD725" s="92"/>
      <c r="BE725" s="92"/>
      <c r="BF725">
        <v>0</v>
      </c>
      <c r="BG725">
        <v>0</v>
      </c>
      <c r="BH725">
        <v>0</v>
      </c>
      <c r="BI725" s="92"/>
      <c r="BJ725" s="92"/>
      <c r="BK725" s="92"/>
      <c r="BL725">
        <v>0</v>
      </c>
    </row>
    <row r="726" spans="1:64" x14ac:dyDescent="0.25">
      <c r="A726" s="82" t="s">
        <v>297</v>
      </c>
      <c r="B726" s="82" t="s">
        <v>397</v>
      </c>
      <c r="C726" s="82" t="s">
        <v>99</v>
      </c>
      <c r="D726" s="82" t="s">
        <v>303</v>
      </c>
      <c r="E726" s="82" t="s">
        <v>304</v>
      </c>
      <c r="F726" s="82" t="s">
        <v>364</v>
      </c>
      <c r="G726" s="82" t="s">
        <v>364</v>
      </c>
      <c r="H726">
        <v>0</v>
      </c>
      <c r="I726">
        <v>0</v>
      </c>
      <c r="J726">
        <v>0</v>
      </c>
      <c r="K726" s="92"/>
      <c r="L726">
        <v>0</v>
      </c>
      <c r="M726" s="92"/>
      <c r="N726" s="92"/>
      <c r="O726" s="92"/>
      <c r="P726">
        <v>0</v>
      </c>
      <c r="Q726" s="92"/>
      <c r="R726" s="92"/>
      <c r="S726">
        <v>-1</v>
      </c>
      <c r="T726">
        <v>0</v>
      </c>
      <c r="U726" s="82" t="s">
        <v>160</v>
      </c>
      <c r="V726" s="92"/>
      <c r="W726">
        <v>0</v>
      </c>
      <c r="X726" s="92"/>
      <c r="Y726">
        <v>0</v>
      </c>
      <c r="Z726">
        <v>0</v>
      </c>
      <c r="AA726">
        <v>0</v>
      </c>
      <c r="AB726">
        <v>0</v>
      </c>
      <c r="AC726">
        <v>-1</v>
      </c>
      <c r="AD726">
        <v>0</v>
      </c>
      <c r="AE726">
        <v>0</v>
      </c>
      <c r="AF726">
        <v>0</v>
      </c>
      <c r="AG726">
        <v>0</v>
      </c>
      <c r="AH726">
        <v>0</v>
      </c>
      <c r="AK726">
        <v>0</v>
      </c>
      <c r="AM726">
        <v>0</v>
      </c>
      <c r="AO726" s="92"/>
      <c r="AP726" s="82" t="s">
        <v>336</v>
      </c>
      <c r="AQ726" s="82" t="s">
        <v>326</v>
      </c>
      <c r="AR726" s="82"/>
      <c r="AS726">
        <v>0</v>
      </c>
      <c r="AT726">
        <v>0</v>
      </c>
      <c r="AU726">
        <v>2025</v>
      </c>
      <c r="AY726">
        <v>0</v>
      </c>
      <c r="AZ726">
        <v>0</v>
      </c>
      <c r="BA726" s="82" t="s">
        <v>398</v>
      </c>
      <c r="BB726">
        <v>3208</v>
      </c>
      <c r="BC726">
        <v>0</v>
      </c>
      <c r="BD726" s="92"/>
      <c r="BE726" s="92"/>
      <c r="BF726">
        <v>0</v>
      </c>
      <c r="BG726">
        <v>0</v>
      </c>
      <c r="BH726">
        <v>0</v>
      </c>
      <c r="BI726" s="92"/>
      <c r="BJ726" s="92"/>
      <c r="BK726" s="92"/>
      <c r="BL726">
        <v>0</v>
      </c>
    </row>
    <row r="727" spans="1:64" x14ac:dyDescent="0.25">
      <c r="A727" s="82" t="s">
        <v>297</v>
      </c>
      <c r="B727" s="82" t="s">
        <v>397</v>
      </c>
      <c r="C727" s="82" t="s">
        <v>99</v>
      </c>
      <c r="D727" s="82" t="s">
        <v>305</v>
      </c>
      <c r="E727" s="82" t="s">
        <v>58</v>
      </c>
      <c r="F727" s="82" t="s">
        <v>364</v>
      </c>
      <c r="G727" s="82" t="s">
        <v>364</v>
      </c>
      <c r="H727">
        <v>0</v>
      </c>
      <c r="I727">
        <v>0</v>
      </c>
      <c r="J727">
        <v>0</v>
      </c>
      <c r="K727" s="92"/>
      <c r="L727">
        <v>0</v>
      </c>
      <c r="M727" s="92"/>
      <c r="N727" s="92"/>
      <c r="O727" s="92"/>
      <c r="P727">
        <v>0</v>
      </c>
      <c r="Q727" s="92"/>
      <c r="R727" s="92"/>
      <c r="S727">
        <v>-1</v>
      </c>
      <c r="T727">
        <v>0</v>
      </c>
      <c r="U727" s="82" t="s">
        <v>160</v>
      </c>
      <c r="V727" s="92"/>
      <c r="W727">
        <v>0</v>
      </c>
      <c r="X727" s="92"/>
      <c r="Y727">
        <v>0</v>
      </c>
      <c r="Z727">
        <v>0</v>
      </c>
      <c r="AA727">
        <v>0</v>
      </c>
      <c r="AB727">
        <v>0</v>
      </c>
      <c r="AC727">
        <v>-1</v>
      </c>
      <c r="AD727">
        <v>0</v>
      </c>
      <c r="AE727">
        <v>0</v>
      </c>
      <c r="AF727">
        <v>0</v>
      </c>
      <c r="AG727">
        <v>0</v>
      </c>
      <c r="AH727">
        <v>0</v>
      </c>
      <c r="AK727">
        <v>0</v>
      </c>
      <c r="AM727">
        <v>0</v>
      </c>
      <c r="AO727" s="92"/>
      <c r="AP727" s="82" t="s">
        <v>336</v>
      </c>
      <c r="AQ727" s="82" t="s">
        <v>326</v>
      </c>
      <c r="AR727" s="82"/>
      <c r="AS727">
        <v>0</v>
      </c>
      <c r="AT727">
        <v>0</v>
      </c>
      <c r="AU727">
        <v>2025</v>
      </c>
      <c r="AY727">
        <v>0</v>
      </c>
      <c r="AZ727">
        <v>0</v>
      </c>
      <c r="BA727" s="82" t="s">
        <v>398</v>
      </c>
      <c r="BB727">
        <v>3209</v>
      </c>
      <c r="BC727">
        <v>0</v>
      </c>
      <c r="BD727" s="92"/>
      <c r="BE727" s="92"/>
      <c r="BF727">
        <v>0</v>
      </c>
      <c r="BG727">
        <v>0</v>
      </c>
      <c r="BH727">
        <v>0</v>
      </c>
      <c r="BI727" s="92"/>
      <c r="BJ727" s="92"/>
      <c r="BK727" s="92"/>
      <c r="BL727">
        <v>0</v>
      </c>
    </row>
    <row r="728" spans="1:64" x14ac:dyDescent="0.25">
      <c r="A728" s="82" t="s">
        <v>297</v>
      </c>
      <c r="B728" s="82" t="s">
        <v>397</v>
      </c>
      <c r="C728" s="82" t="s">
        <v>99</v>
      </c>
      <c r="D728" s="82" t="s">
        <v>306</v>
      </c>
      <c r="E728" s="82" t="s">
        <v>59</v>
      </c>
      <c r="F728" s="82" t="s">
        <v>364</v>
      </c>
      <c r="G728" s="82" t="s">
        <v>364</v>
      </c>
      <c r="H728">
        <v>0</v>
      </c>
      <c r="I728">
        <v>0</v>
      </c>
      <c r="J728">
        <v>0</v>
      </c>
      <c r="K728" s="92"/>
      <c r="L728">
        <v>0</v>
      </c>
      <c r="M728" s="92"/>
      <c r="N728" s="92"/>
      <c r="O728" s="92"/>
      <c r="P728">
        <v>0</v>
      </c>
      <c r="Q728" s="92"/>
      <c r="R728" s="92"/>
      <c r="S728">
        <v>-1</v>
      </c>
      <c r="T728">
        <v>0</v>
      </c>
      <c r="U728" s="82" t="s">
        <v>160</v>
      </c>
      <c r="V728" s="92"/>
      <c r="W728">
        <v>0</v>
      </c>
      <c r="X728" s="92"/>
      <c r="Y728">
        <v>0</v>
      </c>
      <c r="Z728">
        <v>0</v>
      </c>
      <c r="AA728">
        <v>0</v>
      </c>
      <c r="AB728">
        <v>0</v>
      </c>
      <c r="AC728">
        <v>-1</v>
      </c>
      <c r="AD728">
        <v>0</v>
      </c>
      <c r="AE728">
        <v>0</v>
      </c>
      <c r="AF728">
        <v>0</v>
      </c>
      <c r="AG728">
        <v>0</v>
      </c>
      <c r="AH728">
        <v>0</v>
      </c>
      <c r="AK728">
        <v>0</v>
      </c>
      <c r="AM728">
        <v>0</v>
      </c>
      <c r="AO728" s="92"/>
      <c r="AP728" s="82" t="s">
        <v>336</v>
      </c>
      <c r="AQ728" s="82" t="s">
        <v>326</v>
      </c>
      <c r="AR728" s="82"/>
      <c r="AS728">
        <v>0</v>
      </c>
      <c r="AT728">
        <v>0</v>
      </c>
      <c r="AU728">
        <v>2025</v>
      </c>
      <c r="AY728">
        <v>0</v>
      </c>
      <c r="AZ728">
        <v>0</v>
      </c>
      <c r="BA728" s="82" t="s">
        <v>398</v>
      </c>
      <c r="BB728">
        <v>3210</v>
      </c>
      <c r="BC728">
        <v>0</v>
      </c>
      <c r="BD728" s="92"/>
      <c r="BE728" s="92"/>
      <c r="BF728">
        <v>0</v>
      </c>
      <c r="BG728">
        <v>0</v>
      </c>
      <c r="BH728">
        <v>0</v>
      </c>
      <c r="BI728" s="92"/>
      <c r="BJ728" s="92"/>
      <c r="BK728" s="92"/>
      <c r="BL728">
        <v>0</v>
      </c>
    </row>
    <row r="729" spans="1:64" x14ac:dyDescent="0.25">
      <c r="A729" s="82" t="s">
        <v>297</v>
      </c>
      <c r="B729" s="82" t="s">
        <v>397</v>
      </c>
      <c r="C729" s="82" t="s">
        <v>99</v>
      </c>
      <c r="D729" s="82" t="s">
        <v>307</v>
      </c>
      <c r="E729" s="82" t="s">
        <v>60</v>
      </c>
      <c r="F729" s="82" t="s">
        <v>364</v>
      </c>
      <c r="G729" s="82" t="s">
        <v>364</v>
      </c>
      <c r="H729">
        <v>0</v>
      </c>
      <c r="I729">
        <v>0</v>
      </c>
      <c r="J729">
        <v>0</v>
      </c>
      <c r="K729" s="92"/>
      <c r="L729">
        <v>0</v>
      </c>
      <c r="M729" s="92"/>
      <c r="N729" s="92"/>
      <c r="O729" s="92"/>
      <c r="P729">
        <v>0</v>
      </c>
      <c r="Q729" s="92"/>
      <c r="R729" s="92"/>
      <c r="S729">
        <v>-1</v>
      </c>
      <c r="T729">
        <v>0</v>
      </c>
      <c r="U729" s="82" t="s">
        <v>160</v>
      </c>
      <c r="V729" s="92"/>
      <c r="W729">
        <v>0</v>
      </c>
      <c r="X729" s="92"/>
      <c r="Y729">
        <v>0</v>
      </c>
      <c r="Z729">
        <v>0</v>
      </c>
      <c r="AA729">
        <v>0</v>
      </c>
      <c r="AB729">
        <v>0</v>
      </c>
      <c r="AC729">
        <v>-1</v>
      </c>
      <c r="AD729">
        <v>0</v>
      </c>
      <c r="AE729">
        <v>0</v>
      </c>
      <c r="AF729">
        <v>0</v>
      </c>
      <c r="AG729">
        <v>0</v>
      </c>
      <c r="AH729">
        <v>0</v>
      </c>
      <c r="AK729">
        <v>0</v>
      </c>
      <c r="AM729">
        <v>0</v>
      </c>
      <c r="AO729" s="92"/>
      <c r="AP729" s="82" t="s">
        <v>336</v>
      </c>
      <c r="AQ729" s="82" t="s">
        <v>326</v>
      </c>
      <c r="AR729" s="82"/>
      <c r="AS729">
        <v>0</v>
      </c>
      <c r="AT729">
        <v>0</v>
      </c>
      <c r="AU729">
        <v>2025</v>
      </c>
      <c r="AY729">
        <v>0</v>
      </c>
      <c r="AZ729">
        <v>0</v>
      </c>
      <c r="BA729" s="82" t="s">
        <v>398</v>
      </c>
      <c r="BB729">
        <v>3211</v>
      </c>
      <c r="BC729">
        <v>0</v>
      </c>
      <c r="BD729" s="92"/>
      <c r="BE729" s="92"/>
      <c r="BF729">
        <v>0</v>
      </c>
      <c r="BG729">
        <v>0</v>
      </c>
      <c r="BH729">
        <v>0</v>
      </c>
      <c r="BI729" s="92"/>
      <c r="BJ729" s="92"/>
      <c r="BK729" s="92"/>
      <c r="BL729">
        <v>0</v>
      </c>
    </row>
    <row r="730" spans="1:64" x14ac:dyDescent="0.25">
      <c r="A730" s="82" t="s">
        <v>297</v>
      </c>
      <c r="B730" s="82" t="s">
        <v>397</v>
      </c>
      <c r="C730" s="82" t="s">
        <v>99</v>
      </c>
      <c r="D730" s="82" t="s">
        <v>308</v>
      </c>
      <c r="E730" s="82" t="s">
        <v>61</v>
      </c>
      <c r="F730" s="82" t="s">
        <v>364</v>
      </c>
      <c r="G730" s="82" t="s">
        <v>364</v>
      </c>
      <c r="H730">
        <v>0</v>
      </c>
      <c r="I730">
        <v>0</v>
      </c>
      <c r="J730">
        <v>0</v>
      </c>
      <c r="K730" s="92"/>
      <c r="L730">
        <v>0</v>
      </c>
      <c r="M730" s="92"/>
      <c r="N730" s="92"/>
      <c r="O730" s="92"/>
      <c r="P730">
        <v>0</v>
      </c>
      <c r="Q730" s="92"/>
      <c r="R730" s="92"/>
      <c r="S730">
        <v>-1</v>
      </c>
      <c r="T730">
        <v>0</v>
      </c>
      <c r="U730" s="82" t="s">
        <v>160</v>
      </c>
      <c r="V730" s="92"/>
      <c r="W730">
        <v>0</v>
      </c>
      <c r="X730" s="92"/>
      <c r="Y730">
        <v>0</v>
      </c>
      <c r="Z730">
        <v>0</v>
      </c>
      <c r="AA730">
        <v>0</v>
      </c>
      <c r="AB730">
        <v>0</v>
      </c>
      <c r="AC730">
        <v>-1</v>
      </c>
      <c r="AD730">
        <v>0</v>
      </c>
      <c r="AE730">
        <v>0</v>
      </c>
      <c r="AF730">
        <v>0</v>
      </c>
      <c r="AG730">
        <v>0</v>
      </c>
      <c r="AH730">
        <v>0</v>
      </c>
      <c r="AK730">
        <v>0</v>
      </c>
      <c r="AM730">
        <v>0</v>
      </c>
      <c r="AO730" s="92"/>
      <c r="AP730" s="82" t="s">
        <v>336</v>
      </c>
      <c r="AQ730" s="82" t="s">
        <v>326</v>
      </c>
      <c r="AR730" s="82"/>
      <c r="AS730">
        <v>0</v>
      </c>
      <c r="AT730">
        <v>0</v>
      </c>
      <c r="AU730">
        <v>2025</v>
      </c>
      <c r="AY730">
        <v>0</v>
      </c>
      <c r="AZ730">
        <v>0</v>
      </c>
      <c r="BA730" s="82" t="s">
        <v>398</v>
      </c>
      <c r="BB730">
        <v>3212</v>
      </c>
      <c r="BC730">
        <v>0</v>
      </c>
      <c r="BD730" s="92"/>
      <c r="BE730" s="92"/>
      <c r="BF730">
        <v>0</v>
      </c>
      <c r="BG730">
        <v>0</v>
      </c>
      <c r="BH730">
        <v>0</v>
      </c>
      <c r="BI730" s="92"/>
      <c r="BJ730" s="92"/>
      <c r="BK730" s="92"/>
      <c r="BL730">
        <v>0</v>
      </c>
    </row>
    <row r="731" spans="1:64" x14ac:dyDescent="0.25">
      <c r="A731" s="82" t="s">
        <v>297</v>
      </c>
      <c r="B731" s="82" t="s">
        <v>397</v>
      </c>
      <c r="C731" s="82" t="s">
        <v>99</v>
      </c>
      <c r="D731" s="82" t="s">
        <v>309</v>
      </c>
      <c r="E731" s="82" t="s">
        <v>310</v>
      </c>
      <c r="F731" s="82" t="s">
        <v>364</v>
      </c>
      <c r="G731" s="82" t="s">
        <v>364</v>
      </c>
      <c r="H731">
        <v>0</v>
      </c>
      <c r="I731">
        <v>0</v>
      </c>
      <c r="J731">
        <v>0</v>
      </c>
      <c r="K731" s="92"/>
      <c r="L731">
        <v>0</v>
      </c>
      <c r="M731" s="92"/>
      <c r="N731" s="92"/>
      <c r="O731" s="92"/>
      <c r="P731">
        <v>0</v>
      </c>
      <c r="Q731" s="92"/>
      <c r="R731" s="92"/>
      <c r="S731">
        <v>-1</v>
      </c>
      <c r="T731">
        <v>0</v>
      </c>
      <c r="U731" s="82" t="s">
        <v>160</v>
      </c>
      <c r="V731" s="92"/>
      <c r="W731">
        <v>0</v>
      </c>
      <c r="X731" s="92"/>
      <c r="Y731">
        <v>0</v>
      </c>
      <c r="Z731">
        <v>0</v>
      </c>
      <c r="AA731">
        <v>0</v>
      </c>
      <c r="AB731">
        <v>0</v>
      </c>
      <c r="AC731">
        <v>-1</v>
      </c>
      <c r="AD731">
        <v>0</v>
      </c>
      <c r="AE731">
        <v>0</v>
      </c>
      <c r="AF731">
        <v>0</v>
      </c>
      <c r="AG731">
        <v>0</v>
      </c>
      <c r="AH731">
        <v>0</v>
      </c>
      <c r="AK731">
        <v>0</v>
      </c>
      <c r="AM731">
        <v>0</v>
      </c>
      <c r="AO731" s="92"/>
      <c r="AP731" s="82" t="s">
        <v>336</v>
      </c>
      <c r="AQ731" s="82" t="s">
        <v>326</v>
      </c>
      <c r="AR731" s="82"/>
      <c r="AS731">
        <v>0</v>
      </c>
      <c r="AT731">
        <v>0</v>
      </c>
      <c r="AU731">
        <v>2025</v>
      </c>
      <c r="AY731">
        <v>0</v>
      </c>
      <c r="AZ731">
        <v>0</v>
      </c>
      <c r="BA731" s="82" t="s">
        <v>398</v>
      </c>
      <c r="BB731">
        <v>3213</v>
      </c>
      <c r="BC731">
        <v>0</v>
      </c>
      <c r="BD731" s="92"/>
      <c r="BE731" s="92"/>
      <c r="BF731">
        <v>0</v>
      </c>
      <c r="BG731">
        <v>0</v>
      </c>
      <c r="BH731">
        <v>0</v>
      </c>
      <c r="BI731" s="92"/>
      <c r="BJ731" s="92"/>
      <c r="BK731" s="92"/>
      <c r="BL731">
        <v>0</v>
      </c>
    </row>
    <row r="732" spans="1:64" x14ac:dyDescent="0.25">
      <c r="A732" s="82" t="s">
        <v>297</v>
      </c>
      <c r="B732" s="82" t="s">
        <v>397</v>
      </c>
      <c r="C732" s="82" t="s">
        <v>99</v>
      </c>
      <c r="D732" s="82" t="s">
        <v>313</v>
      </c>
      <c r="E732" s="82" t="s">
        <v>314</v>
      </c>
      <c r="F732" s="82" t="s">
        <v>364</v>
      </c>
      <c r="G732" s="82" t="s">
        <v>364</v>
      </c>
      <c r="H732">
        <v>0</v>
      </c>
      <c r="I732">
        <v>0</v>
      </c>
      <c r="J732">
        <v>0</v>
      </c>
      <c r="K732" s="92"/>
      <c r="L732">
        <v>0</v>
      </c>
      <c r="M732" s="92"/>
      <c r="N732" s="92"/>
      <c r="O732" s="92"/>
      <c r="P732">
        <v>0</v>
      </c>
      <c r="Q732" s="92"/>
      <c r="R732" s="92"/>
      <c r="S732">
        <v>-1</v>
      </c>
      <c r="T732">
        <v>0</v>
      </c>
      <c r="U732" s="82" t="s">
        <v>160</v>
      </c>
      <c r="V732" s="92"/>
      <c r="W732">
        <v>0</v>
      </c>
      <c r="X732" s="92"/>
      <c r="Y732">
        <v>0</v>
      </c>
      <c r="Z732">
        <v>0</v>
      </c>
      <c r="AA732">
        <v>0</v>
      </c>
      <c r="AB732">
        <v>0</v>
      </c>
      <c r="AC732">
        <v>-1</v>
      </c>
      <c r="AD732">
        <v>0</v>
      </c>
      <c r="AE732">
        <v>0</v>
      </c>
      <c r="AF732">
        <v>0</v>
      </c>
      <c r="AG732">
        <v>0</v>
      </c>
      <c r="AH732">
        <v>0</v>
      </c>
      <c r="AK732">
        <v>0</v>
      </c>
      <c r="AM732">
        <v>0</v>
      </c>
      <c r="AO732" s="92"/>
      <c r="AP732" s="82" t="s">
        <v>336</v>
      </c>
      <c r="AQ732" s="82" t="s">
        <v>326</v>
      </c>
      <c r="AR732" s="82"/>
      <c r="AS732">
        <v>0</v>
      </c>
      <c r="AT732">
        <v>0</v>
      </c>
      <c r="AU732">
        <v>2025</v>
      </c>
      <c r="AY732">
        <v>0</v>
      </c>
      <c r="AZ732">
        <v>0</v>
      </c>
      <c r="BA732" s="82" t="s">
        <v>398</v>
      </c>
      <c r="BB732">
        <v>3214</v>
      </c>
      <c r="BC732">
        <v>0</v>
      </c>
      <c r="BD732" s="92"/>
      <c r="BE732" s="92"/>
      <c r="BF732">
        <v>0</v>
      </c>
      <c r="BG732">
        <v>0</v>
      </c>
      <c r="BH732">
        <v>0</v>
      </c>
      <c r="BI732" s="92"/>
      <c r="BJ732" s="92"/>
      <c r="BK732" s="92"/>
      <c r="BL732">
        <v>0</v>
      </c>
    </row>
    <row r="733" spans="1:64" x14ac:dyDescent="0.25">
      <c r="A733" s="82" t="s">
        <v>297</v>
      </c>
      <c r="B733" s="82" t="s">
        <v>397</v>
      </c>
      <c r="C733" s="82" t="s">
        <v>99</v>
      </c>
      <c r="D733" s="82" t="s">
        <v>298</v>
      </c>
      <c r="E733" s="82" t="s">
        <v>55</v>
      </c>
      <c r="F733" s="82" t="s">
        <v>365</v>
      </c>
      <c r="G733" s="82" t="s">
        <v>365</v>
      </c>
      <c r="H733">
        <v>0</v>
      </c>
      <c r="I733">
        <v>0</v>
      </c>
      <c r="J733">
        <v>0</v>
      </c>
      <c r="K733" s="92"/>
      <c r="L733">
        <v>0</v>
      </c>
      <c r="M733" s="92"/>
      <c r="N733" s="92"/>
      <c r="O733" s="92"/>
      <c r="P733">
        <v>0</v>
      </c>
      <c r="Q733" s="92"/>
      <c r="R733" s="92"/>
      <c r="S733">
        <v>-1</v>
      </c>
      <c r="T733">
        <v>0</v>
      </c>
      <c r="U733" s="82" t="s">
        <v>160</v>
      </c>
      <c r="V733" s="92"/>
      <c r="W733">
        <v>0</v>
      </c>
      <c r="X733" s="92"/>
      <c r="Y733">
        <v>0</v>
      </c>
      <c r="Z733">
        <v>0</v>
      </c>
      <c r="AA733">
        <v>0</v>
      </c>
      <c r="AB733">
        <v>0</v>
      </c>
      <c r="AC733">
        <v>-1</v>
      </c>
      <c r="AD733">
        <v>0</v>
      </c>
      <c r="AE733">
        <v>0</v>
      </c>
      <c r="AF733">
        <v>0</v>
      </c>
      <c r="AG733">
        <v>0</v>
      </c>
      <c r="AH733">
        <v>0</v>
      </c>
      <c r="AK733">
        <v>0</v>
      </c>
      <c r="AM733">
        <v>0</v>
      </c>
      <c r="AO733" s="92"/>
      <c r="AP733" s="82" t="s">
        <v>325</v>
      </c>
      <c r="AQ733" s="82" t="s">
        <v>326</v>
      </c>
      <c r="AR733" s="82"/>
      <c r="AS733">
        <v>0</v>
      </c>
      <c r="AT733">
        <v>0</v>
      </c>
      <c r="AU733">
        <v>2025</v>
      </c>
      <c r="AY733">
        <v>0</v>
      </c>
      <c r="AZ733">
        <v>0</v>
      </c>
      <c r="BA733" s="82" t="s">
        <v>398</v>
      </c>
      <c r="BB733">
        <v>3215</v>
      </c>
      <c r="BC733">
        <v>0</v>
      </c>
      <c r="BD733" s="92"/>
      <c r="BE733" s="92"/>
      <c r="BF733">
        <v>0</v>
      </c>
      <c r="BG733">
        <v>0</v>
      </c>
      <c r="BH733">
        <v>0</v>
      </c>
      <c r="BI733" s="92"/>
      <c r="BJ733" s="92"/>
      <c r="BK733" s="92"/>
      <c r="BL733">
        <v>0</v>
      </c>
    </row>
    <row r="734" spans="1:64" x14ac:dyDescent="0.25">
      <c r="A734" s="82" t="s">
        <v>297</v>
      </c>
      <c r="B734" s="82" t="s">
        <v>397</v>
      </c>
      <c r="C734" s="82" t="s">
        <v>99</v>
      </c>
      <c r="D734" s="82" t="s">
        <v>303</v>
      </c>
      <c r="E734" s="82" t="s">
        <v>304</v>
      </c>
      <c r="F734" s="82" t="s">
        <v>365</v>
      </c>
      <c r="G734" s="82" t="s">
        <v>365</v>
      </c>
      <c r="H734">
        <v>0</v>
      </c>
      <c r="I734">
        <v>0</v>
      </c>
      <c r="J734">
        <v>0</v>
      </c>
      <c r="K734" s="92"/>
      <c r="L734">
        <v>0</v>
      </c>
      <c r="M734" s="92"/>
      <c r="N734" s="92"/>
      <c r="O734" s="92"/>
      <c r="P734">
        <v>0</v>
      </c>
      <c r="Q734" s="92"/>
      <c r="R734" s="92"/>
      <c r="S734">
        <v>-1</v>
      </c>
      <c r="T734">
        <v>0</v>
      </c>
      <c r="U734" s="82" t="s">
        <v>160</v>
      </c>
      <c r="V734" s="92"/>
      <c r="W734">
        <v>0</v>
      </c>
      <c r="X734" s="92"/>
      <c r="Y734">
        <v>0</v>
      </c>
      <c r="Z734">
        <v>0</v>
      </c>
      <c r="AA734">
        <v>0</v>
      </c>
      <c r="AB734">
        <v>0</v>
      </c>
      <c r="AC734">
        <v>-1</v>
      </c>
      <c r="AD734">
        <v>0</v>
      </c>
      <c r="AE734">
        <v>0</v>
      </c>
      <c r="AF734">
        <v>0</v>
      </c>
      <c r="AG734">
        <v>0</v>
      </c>
      <c r="AH734">
        <v>0</v>
      </c>
      <c r="AK734">
        <v>0</v>
      </c>
      <c r="AM734">
        <v>0</v>
      </c>
      <c r="AO734" s="92"/>
      <c r="AP734" s="82" t="s">
        <v>325</v>
      </c>
      <c r="AQ734" s="82" t="s">
        <v>326</v>
      </c>
      <c r="AR734" s="82"/>
      <c r="AS734">
        <v>0</v>
      </c>
      <c r="AT734">
        <v>0</v>
      </c>
      <c r="AU734">
        <v>2025</v>
      </c>
      <c r="AY734">
        <v>0</v>
      </c>
      <c r="AZ734">
        <v>0</v>
      </c>
      <c r="BA734" s="82" t="s">
        <v>398</v>
      </c>
      <c r="BB734">
        <v>3216</v>
      </c>
      <c r="BC734">
        <v>0</v>
      </c>
      <c r="BD734" s="92"/>
      <c r="BE734" s="92"/>
      <c r="BF734">
        <v>0</v>
      </c>
      <c r="BG734">
        <v>0</v>
      </c>
      <c r="BH734">
        <v>0</v>
      </c>
      <c r="BI734" s="92"/>
      <c r="BJ734" s="92"/>
      <c r="BK734" s="92"/>
      <c r="BL734">
        <v>0</v>
      </c>
    </row>
    <row r="735" spans="1:64" x14ac:dyDescent="0.25">
      <c r="A735" s="82" t="s">
        <v>297</v>
      </c>
      <c r="B735" s="82" t="s">
        <v>397</v>
      </c>
      <c r="C735" s="82" t="s">
        <v>99</v>
      </c>
      <c r="D735" s="82" t="s">
        <v>305</v>
      </c>
      <c r="E735" s="82" t="s">
        <v>58</v>
      </c>
      <c r="F735" s="82" t="s">
        <v>365</v>
      </c>
      <c r="G735" s="82" t="s">
        <v>365</v>
      </c>
      <c r="H735">
        <v>0</v>
      </c>
      <c r="I735">
        <v>0</v>
      </c>
      <c r="J735">
        <v>0</v>
      </c>
      <c r="K735" s="92"/>
      <c r="L735">
        <v>0</v>
      </c>
      <c r="M735" s="92"/>
      <c r="N735" s="92"/>
      <c r="O735" s="92"/>
      <c r="P735">
        <v>0</v>
      </c>
      <c r="Q735" s="92"/>
      <c r="R735" s="92"/>
      <c r="S735">
        <v>-1</v>
      </c>
      <c r="T735">
        <v>0</v>
      </c>
      <c r="U735" s="82" t="s">
        <v>160</v>
      </c>
      <c r="V735" s="92"/>
      <c r="W735">
        <v>0</v>
      </c>
      <c r="X735" s="92"/>
      <c r="Y735">
        <v>0</v>
      </c>
      <c r="Z735">
        <v>0</v>
      </c>
      <c r="AA735">
        <v>0</v>
      </c>
      <c r="AB735">
        <v>0</v>
      </c>
      <c r="AC735">
        <v>-1</v>
      </c>
      <c r="AD735">
        <v>0</v>
      </c>
      <c r="AE735">
        <v>0</v>
      </c>
      <c r="AF735">
        <v>0</v>
      </c>
      <c r="AG735">
        <v>0</v>
      </c>
      <c r="AH735">
        <v>0</v>
      </c>
      <c r="AK735">
        <v>0</v>
      </c>
      <c r="AM735">
        <v>0</v>
      </c>
      <c r="AO735" s="92"/>
      <c r="AP735" s="82" t="s">
        <v>325</v>
      </c>
      <c r="AQ735" s="82" t="s">
        <v>326</v>
      </c>
      <c r="AR735" s="82"/>
      <c r="AS735">
        <v>0</v>
      </c>
      <c r="AT735">
        <v>0</v>
      </c>
      <c r="AU735">
        <v>2025</v>
      </c>
      <c r="AY735">
        <v>0</v>
      </c>
      <c r="AZ735">
        <v>0</v>
      </c>
      <c r="BA735" s="82" t="s">
        <v>398</v>
      </c>
      <c r="BB735">
        <v>3217</v>
      </c>
      <c r="BC735">
        <v>0</v>
      </c>
      <c r="BD735" s="92"/>
      <c r="BE735" s="92"/>
      <c r="BF735">
        <v>0</v>
      </c>
      <c r="BG735">
        <v>0</v>
      </c>
      <c r="BH735">
        <v>0</v>
      </c>
      <c r="BI735" s="92"/>
      <c r="BJ735" s="92"/>
      <c r="BK735" s="92"/>
      <c r="BL735">
        <v>0</v>
      </c>
    </row>
    <row r="736" spans="1:64" x14ac:dyDescent="0.25">
      <c r="A736" s="82" t="s">
        <v>297</v>
      </c>
      <c r="B736" s="82" t="s">
        <v>397</v>
      </c>
      <c r="C736" s="82" t="s">
        <v>99</v>
      </c>
      <c r="D736" s="82" t="s">
        <v>306</v>
      </c>
      <c r="E736" s="82" t="s">
        <v>59</v>
      </c>
      <c r="F736" s="82" t="s">
        <v>365</v>
      </c>
      <c r="G736" s="82" t="s">
        <v>365</v>
      </c>
      <c r="H736">
        <v>0</v>
      </c>
      <c r="I736">
        <v>0</v>
      </c>
      <c r="J736">
        <v>0</v>
      </c>
      <c r="K736" s="92"/>
      <c r="L736">
        <v>0</v>
      </c>
      <c r="M736" s="92"/>
      <c r="N736" s="92"/>
      <c r="O736" s="92"/>
      <c r="P736">
        <v>0</v>
      </c>
      <c r="Q736" s="92"/>
      <c r="R736" s="92"/>
      <c r="S736">
        <v>-1</v>
      </c>
      <c r="T736">
        <v>0</v>
      </c>
      <c r="U736" s="82" t="s">
        <v>160</v>
      </c>
      <c r="V736" s="92"/>
      <c r="W736">
        <v>0</v>
      </c>
      <c r="X736" s="92"/>
      <c r="Y736">
        <v>0</v>
      </c>
      <c r="Z736">
        <v>0</v>
      </c>
      <c r="AA736">
        <v>0</v>
      </c>
      <c r="AB736">
        <v>0</v>
      </c>
      <c r="AC736">
        <v>-1</v>
      </c>
      <c r="AD736">
        <v>0</v>
      </c>
      <c r="AE736">
        <v>0</v>
      </c>
      <c r="AF736">
        <v>0</v>
      </c>
      <c r="AG736">
        <v>0</v>
      </c>
      <c r="AH736">
        <v>0</v>
      </c>
      <c r="AK736">
        <v>0</v>
      </c>
      <c r="AM736">
        <v>0</v>
      </c>
      <c r="AO736" s="92"/>
      <c r="AP736" s="82" t="s">
        <v>325</v>
      </c>
      <c r="AQ736" s="82" t="s">
        <v>326</v>
      </c>
      <c r="AR736" s="82"/>
      <c r="AS736">
        <v>0</v>
      </c>
      <c r="AT736">
        <v>0</v>
      </c>
      <c r="AU736">
        <v>2025</v>
      </c>
      <c r="AY736">
        <v>0</v>
      </c>
      <c r="AZ736">
        <v>0</v>
      </c>
      <c r="BA736" s="82" t="s">
        <v>398</v>
      </c>
      <c r="BB736">
        <v>3218</v>
      </c>
      <c r="BC736">
        <v>0</v>
      </c>
      <c r="BD736" s="92"/>
      <c r="BE736" s="92"/>
      <c r="BF736">
        <v>0</v>
      </c>
      <c r="BG736">
        <v>0</v>
      </c>
      <c r="BH736">
        <v>0</v>
      </c>
      <c r="BI736" s="92"/>
      <c r="BJ736" s="92"/>
      <c r="BK736" s="92"/>
      <c r="BL736">
        <v>0</v>
      </c>
    </row>
    <row r="737" spans="1:64" x14ac:dyDescent="0.25">
      <c r="A737" s="82" t="s">
        <v>297</v>
      </c>
      <c r="B737" s="82" t="s">
        <v>397</v>
      </c>
      <c r="C737" s="82" t="s">
        <v>99</v>
      </c>
      <c r="D737" s="82" t="s">
        <v>307</v>
      </c>
      <c r="E737" s="82" t="s">
        <v>60</v>
      </c>
      <c r="F737" s="82" t="s">
        <v>365</v>
      </c>
      <c r="G737" s="82" t="s">
        <v>365</v>
      </c>
      <c r="H737">
        <v>0</v>
      </c>
      <c r="I737">
        <v>0</v>
      </c>
      <c r="J737">
        <v>0</v>
      </c>
      <c r="K737" s="92"/>
      <c r="L737">
        <v>0</v>
      </c>
      <c r="M737" s="92"/>
      <c r="N737" s="92"/>
      <c r="O737" s="92"/>
      <c r="P737">
        <v>0</v>
      </c>
      <c r="Q737" s="92"/>
      <c r="R737" s="92"/>
      <c r="S737">
        <v>-1</v>
      </c>
      <c r="T737">
        <v>0</v>
      </c>
      <c r="U737" s="82" t="s">
        <v>160</v>
      </c>
      <c r="V737" s="92"/>
      <c r="W737">
        <v>0</v>
      </c>
      <c r="X737" s="92"/>
      <c r="Y737">
        <v>0</v>
      </c>
      <c r="Z737">
        <v>0</v>
      </c>
      <c r="AA737">
        <v>0</v>
      </c>
      <c r="AB737">
        <v>0</v>
      </c>
      <c r="AC737">
        <v>-1</v>
      </c>
      <c r="AD737">
        <v>0</v>
      </c>
      <c r="AE737">
        <v>0</v>
      </c>
      <c r="AF737">
        <v>0</v>
      </c>
      <c r="AG737">
        <v>0</v>
      </c>
      <c r="AH737">
        <v>0</v>
      </c>
      <c r="AK737">
        <v>0</v>
      </c>
      <c r="AM737">
        <v>0</v>
      </c>
      <c r="AO737" s="92"/>
      <c r="AP737" s="82" t="s">
        <v>325</v>
      </c>
      <c r="AQ737" s="82" t="s">
        <v>326</v>
      </c>
      <c r="AR737" s="82"/>
      <c r="AS737">
        <v>0</v>
      </c>
      <c r="AT737">
        <v>0</v>
      </c>
      <c r="AU737">
        <v>2025</v>
      </c>
      <c r="AY737">
        <v>0</v>
      </c>
      <c r="AZ737">
        <v>0</v>
      </c>
      <c r="BA737" s="82" t="s">
        <v>398</v>
      </c>
      <c r="BB737">
        <v>3219</v>
      </c>
      <c r="BC737">
        <v>0</v>
      </c>
      <c r="BD737" s="92"/>
      <c r="BE737" s="92"/>
      <c r="BF737">
        <v>0</v>
      </c>
      <c r="BG737">
        <v>0</v>
      </c>
      <c r="BH737">
        <v>0</v>
      </c>
      <c r="BI737" s="92"/>
      <c r="BJ737" s="92"/>
      <c r="BK737" s="92"/>
      <c r="BL737">
        <v>0</v>
      </c>
    </row>
    <row r="738" spans="1:64" x14ac:dyDescent="0.25">
      <c r="A738" s="82" t="s">
        <v>297</v>
      </c>
      <c r="B738" s="82" t="s">
        <v>397</v>
      </c>
      <c r="C738" s="82" t="s">
        <v>99</v>
      </c>
      <c r="D738" s="82" t="s">
        <v>308</v>
      </c>
      <c r="E738" s="82" t="s">
        <v>61</v>
      </c>
      <c r="F738" s="82" t="s">
        <v>365</v>
      </c>
      <c r="G738" s="82" t="s">
        <v>365</v>
      </c>
      <c r="H738">
        <v>0</v>
      </c>
      <c r="I738">
        <v>0</v>
      </c>
      <c r="J738">
        <v>0</v>
      </c>
      <c r="K738" s="92"/>
      <c r="L738">
        <v>0</v>
      </c>
      <c r="M738" s="92"/>
      <c r="N738" s="92"/>
      <c r="O738" s="92"/>
      <c r="P738">
        <v>0</v>
      </c>
      <c r="Q738" s="92"/>
      <c r="R738" s="92"/>
      <c r="S738">
        <v>-1</v>
      </c>
      <c r="T738">
        <v>0</v>
      </c>
      <c r="U738" s="82" t="s">
        <v>160</v>
      </c>
      <c r="V738" s="92"/>
      <c r="W738">
        <v>0</v>
      </c>
      <c r="X738" s="92"/>
      <c r="Y738">
        <v>0</v>
      </c>
      <c r="Z738">
        <v>0</v>
      </c>
      <c r="AA738">
        <v>0</v>
      </c>
      <c r="AB738">
        <v>0</v>
      </c>
      <c r="AC738">
        <v>-1</v>
      </c>
      <c r="AD738">
        <v>0</v>
      </c>
      <c r="AE738">
        <v>0</v>
      </c>
      <c r="AF738">
        <v>0</v>
      </c>
      <c r="AG738">
        <v>0</v>
      </c>
      <c r="AH738">
        <v>0</v>
      </c>
      <c r="AK738">
        <v>0</v>
      </c>
      <c r="AM738">
        <v>0</v>
      </c>
      <c r="AO738" s="92"/>
      <c r="AP738" s="82" t="s">
        <v>325</v>
      </c>
      <c r="AQ738" s="82" t="s">
        <v>326</v>
      </c>
      <c r="AR738" s="82"/>
      <c r="AS738">
        <v>0</v>
      </c>
      <c r="AT738">
        <v>0</v>
      </c>
      <c r="AU738">
        <v>2025</v>
      </c>
      <c r="AY738">
        <v>0</v>
      </c>
      <c r="AZ738">
        <v>0</v>
      </c>
      <c r="BA738" s="82" t="s">
        <v>398</v>
      </c>
      <c r="BB738">
        <v>3220</v>
      </c>
      <c r="BC738">
        <v>0</v>
      </c>
      <c r="BD738" s="92"/>
      <c r="BE738" s="92"/>
      <c r="BF738">
        <v>0</v>
      </c>
      <c r="BG738">
        <v>0</v>
      </c>
      <c r="BH738">
        <v>0</v>
      </c>
      <c r="BI738" s="92"/>
      <c r="BJ738" s="92"/>
      <c r="BK738" s="92"/>
      <c r="BL738">
        <v>0</v>
      </c>
    </row>
    <row r="739" spans="1:64" x14ac:dyDescent="0.25">
      <c r="A739" s="82" t="s">
        <v>297</v>
      </c>
      <c r="B739" s="82" t="s">
        <v>397</v>
      </c>
      <c r="C739" s="82" t="s">
        <v>99</v>
      </c>
      <c r="D739" s="82" t="s">
        <v>309</v>
      </c>
      <c r="E739" s="82" t="s">
        <v>310</v>
      </c>
      <c r="F739" s="82" t="s">
        <v>365</v>
      </c>
      <c r="G739" s="82" t="s">
        <v>365</v>
      </c>
      <c r="H739">
        <v>0</v>
      </c>
      <c r="I739">
        <v>0</v>
      </c>
      <c r="J739">
        <v>0</v>
      </c>
      <c r="K739" s="92"/>
      <c r="L739">
        <v>0</v>
      </c>
      <c r="M739" s="92"/>
      <c r="N739" s="92"/>
      <c r="O739" s="92"/>
      <c r="P739">
        <v>0</v>
      </c>
      <c r="Q739" s="92"/>
      <c r="R739" s="92"/>
      <c r="S739">
        <v>-1</v>
      </c>
      <c r="T739">
        <v>0</v>
      </c>
      <c r="U739" s="82" t="s">
        <v>160</v>
      </c>
      <c r="V739" s="92"/>
      <c r="W739">
        <v>0</v>
      </c>
      <c r="X739" s="92"/>
      <c r="Y739">
        <v>0</v>
      </c>
      <c r="Z739">
        <v>0</v>
      </c>
      <c r="AA739">
        <v>0</v>
      </c>
      <c r="AB739">
        <v>0</v>
      </c>
      <c r="AC739">
        <v>-1</v>
      </c>
      <c r="AD739">
        <v>0</v>
      </c>
      <c r="AE739">
        <v>0</v>
      </c>
      <c r="AF739">
        <v>0</v>
      </c>
      <c r="AG739">
        <v>0</v>
      </c>
      <c r="AH739">
        <v>0</v>
      </c>
      <c r="AK739">
        <v>0</v>
      </c>
      <c r="AM739">
        <v>0</v>
      </c>
      <c r="AO739" s="92"/>
      <c r="AP739" s="82" t="s">
        <v>325</v>
      </c>
      <c r="AQ739" s="82" t="s">
        <v>326</v>
      </c>
      <c r="AR739" s="82"/>
      <c r="AS739">
        <v>0</v>
      </c>
      <c r="AT739">
        <v>0</v>
      </c>
      <c r="AU739">
        <v>2025</v>
      </c>
      <c r="AY739">
        <v>0</v>
      </c>
      <c r="AZ739">
        <v>0</v>
      </c>
      <c r="BA739" s="82" t="s">
        <v>398</v>
      </c>
      <c r="BB739">
        <v>3221</v>
      </c>
      <c r="BC739">
        <v>0</v>
      </c>
      <c r="BD739" s="92"/>
      <c r="BE739" s="92"/>
      <c r="BF739">
        <v>0</v>
      </c>
      <c r="BG739">
        <v>0</v>
      </c>
      <c r="BH739">
        <v>0</v>
      </c>
      <c r="BI739" s="92"/>
      <c r="BJ739" s="92"/>
      <c r="BK739" s="92"/>
      <c r="BL739">
        <v>0</v>
      </c>
    </row>
    <row r="740" spans="1:64" x14ac:dyDescent="0.25">
      <c r="A740" s="82" t="s">
        <v>297</v>
      </c>
      <c r="B740" s="82" t="s">
        <v>397</v>
      </c>
      <c r="C740" s="82" t="s">
        <v>99</v>
      </c>
      <c r="D740" s="82" t="s">
        <v>313</v>
      </c>
      <c r="E740" s="82" t="s">
        <v>314</v>
      </c>
      <c r="F740" s="82" t="s">
        <v>365</v>
      </c>
      <c r="G740" s="82" t="s">
        <v>365</v>
      </c>
      <c r="H740">
        <v>0</v>
      </c>
      <c r="I740">
        <v>0</v>
      </c>
      <c r="J740">
        <v>0</v>
      </c>
      <c r="K740" s="92"/>
      <c r="L740">
        <v>0</v>
      </c>
      <c r="M740" s="92"/>
      <c r="N740" s="92"/>
      <c r="O740" s="92"/>
      <c r="P740">
        <v>0</v>
      </c>
      <c r="Q740" s="92"/>
      <c r="R740" s="92"/>
      <c r="S740">
        <v>-1</v>
      </c>
      <c r="T740">
        <v>0</v>
      </c>
      <c r="U740" s="82" t="s">
        <v>160</v>
      </c>
      <c r="V740" s="92"/>
      <c r="W740">
        <v>0</v>
      </c>
      <c r="X740" s="92"/>
      <c r="Y740">
        <v>0</v>
      </c>
      <c r="Z740">
        <v>0</v>
      </c>
      <c r="AA740">
        <v>0</v>
      </c>
      <c r="AB740">
        <v>0</v>
      </c>
      <c r="AC740">
        <v>-1</v>
      </c>
      <c r="AD740">
        <v>0</v>
      </c>
      <c r="AE740">
        <v>0</v>
      </c>
      <c r="AF740">
        <v>0</v>
      </c>
      <c r="AG740">
        <v>0</v>
      </c>
      <c r="AH740">
        <v>0</v>
      </c>
      <c r="AK740">
        <v>0</v>
      </c>
      <c r="AM740">
        <v>0</v>
      </c>
      <c r="AO740" s="92"/>
      <c r="AP740" s="82" t="s">
        <v>325</v>
      </c>
      <c r="AQ740" s="82" t="s">
        <v>326</v>
      </c>
      <c r="AR740" s="82"/>
      <c r="AS740">
        <v>0</v>
      </c>
      <c r="AT740">
        <v>0</v>
      </c>
      <c r="AU740">
        <v>2025</v>
      </c>
      <c r="AY740">
        <v>0</v>
      </c>
      <c r="AZ740">
        <v>0</v>
      </c>
      <c r="BA740" s="82" t="s">
        <v>398</v>
      </c>
      <c r="BB740">
        <v>3222</v>
      </c>
      <c r="BC740">
        <v>0</v>
      </c>
      <c r="BD740" s="92"/>
      <c r="BE740" s="92"/>
      <c r="BF740">
        <v>0</v>
      </c>
      <c r="BG740">
        <v>0</v>
      </c>
      <c r="BH740">
        <v>0</v>
      </c>
      <c r="BI740" s="92"/>
      <c r="BJ740" s="92"/>
      <c r="BK740" s="92"/>
      <c r="BL740">
        <v>0</v>
      </c>
    </row>
    <row r="741" spans="1:64" x14ac:dyDescent="0.25">
      <c r="A741" s="82" t="s">
        <v>297</v>
      </c>
      <c r="B741" s="82" t="s">
        <v>397</v>
      </c>
      <c r="C741" s="82" t="s">
        <v>99</v>
      </c>
      <c r="D741" s="82" t="s">
        <v>298</v>
      </c>
      <c r="E741" s="82" t="s">
        <v>55</v>
      </c>
      <c r="F741" s="82" t="s">
        <v>366</v>
      </c>
      <c r="G741" s="82" t="s">
        <v>366</v>
      </c>
      <c r="H741">
        <v>0</v>
      </c>
      <c r="I741">
        <v>0</v>
      </c>
      <c r="J741">
        <v>0</v>
      </c>
      <c r="K741" s="92"/>
      <c r="L741">
        <v>0</v>
      </c>
      <c r="M741" s="92"/>
      <c r="N741" s="92"/>
      <c r="O741" s="92"/>
      <c r="P741">
        <v>0</v>
      </c>
      <c r="Q741" s="92"/>
      <c r="R741" s="92"/>
      <c r="S741">
        <v>-1</v>
      </c>
      <c r="T741">
        <v>0</v>
      </c>
      <c r="U741" s="82" t="s">
        <v>160</v>
      </c>
      <c r="V741" s="92"/>
      <c r="W741">
        <v>0</v>
      </c>
      <c r="X741" s="92"/>
      <c r="Y741">
        <v>0</v>
      </c>
      <c r="Z741">
        <v>0</v>
      </c>
      <c r="AA741">
        <v>0</v>
      </c>
      <c r="AB741">
        <v>0</v>
      </c>
      <c r="AC741">
        <v>-1</v>
      </c>
      <c r="AD741">
        <v>0</v>
      </c>
      <c r="AE741">
        <v>0</v>
      </c>
      <c r="AF741">
        <v>0</v>
      </c>
      <c r="AG741">
        <v>0</v>
      </c>
      <c r="AH741">
        <v>0</v>
      </c>
      <c r="AK741">
        <v>0</v>
      </c>
      <c r="AM741">
        <v>0</v>
      </c>
      <c r="AO741" s="92"/>
      <c r="AP741" s="82" t="s">
        <v>351</v>
      </c>
      <c r="AQ741" s="82" t="s">
        <v>326</v>
      </c>
      <c r="AR741" s="82"/>
      <c r="AS741">
        <v>0</v>
      </c>
      <c r="AT741">
        <v>0</v>
      </c>
      <c r="AU741">
        <v>2025</v>
      </c>
      <c r="AY741">
        <v>0</v>
      </c>
      <c r="AZ741">
        <v>0</v>
      </c>
      <c r="BA741" s="82" t="s">
        <v>398</v>
      </c>
      <c r="BB741">
        <v>3223</v>
      </c>
      <c r="BC741">
        <v>0</v>
      </c>
      <c r="BD741" s="92"/>
      <c r="BE741" s="92"/>
      <c r="BF741">
        <v>0</v>
      </c>
      <c r="BG741">
        <v>0</v>
      </c>
      <c r="BH741">
        <v>0</v>
      </c>
      <c r="BI741" s="92"/>
      <c r="BJ741" s="92"/>
      <c r="BK741" s="92"/>
      <c r="BL741">
        <v>0</v>
      </c>
    </row>
    <row r="742" spans="1:64" x14ac:dyDescent="0.25">
      <c r="A742" s="82" t="s">
        <v>297</v>
      </c>
      <c r="B742" s="82" t="s">
        <v>397</v>
      </c>
      <c r="C742" s="82" t="s">
        <v>99</v>
      </c>
      <c r="D742" s="82" t="s">
        <v>303</v>
      </c>
      <c r="E742" s="82" t="s">
        <v>304</v>
      </c>
      <c r="F742" s="82" t="s">
        <v>366</v>
      </c>
      <c r="G742" s="82" t="s">
        <v>366</v>
      </c>
      <c r="H742">
        <v>0</v>
      </c>
      <c r="I742">
        <v>0</v>
      </c>
      <c r="J742">
        <v>0</v>
      </c>
      <c r="K742" s="92"/>
      <c r="L742">
        <v>0</v>
      </c>
      <c r="M742" s="92"/>
      <c r="N742" s="92"/>
      <c r="O742" s="92"/>
      <c r="P742">
        <v>0</v>
      </c>
      <c r="Q742" s="92"/>
      <c r="R742" s="92"/>
      <c r="S742">
        <v>-1</v>
      </c>
      <c r="T742">
        <v>0</v>
      </c>
      <c r="U742" s="82" t="s">
        <v>160</v>
      </c>
      <c r="V742" s="92"/>
      <c r="W742">
        <v>0</v>
      </c>
      <c r="X742" s="92"/>
      <c r="Y742">
        <v>0</v>
      </c>
      <c r="Z742">
        <v>0</v>
      </c>
      <c r="AA742">
        <v>0</v>
      </c>
      <c r="AB742">
        <v>0</v>
      </c>
      <c r="AC742">
        <v>-1</v>
      </c>
      <c r="AD742">
        <v>0</v>
      </c>
      <c r="AE742">
        <v>0</v>
      </c>
      <c r="AF742">
        <v>0</v>
      </c>
      <c r="AG742">
        <v>0</v>
      </c>
      <c r="AH742">
        <v>0</v>
      </c>
      <c r="AK742">
        <v>0</v>
      </c>
      <c r="AM742">
        <v>0</v>
      </c>
      <c r="AO742" s="92"/>
      <c r="AP742" s="82" t="s">
        <v>351</v>
      </c>
      <c r="AQ742" s="82" t="s">
        <v>326</v>
      </c>
      <c r="AR742" s="82"/>
      <c r="AS742">
        <v>0</v>
      </c>
      <c r="AT742">
        <v>0</v>
      </c>
      <c r="AU742">
        <v>2025</v>
      </c>
      <c r="AY742">
        <v>0</v>
      </c>
      <c r="AZ742">
        <v>0</v>
      </c>
      <c r="BA742" s="82" t="s">
        <v>398</v>
      </c>
      <c r="BB742">
        <v>3224</v>
      </c>
      <c r="BC742">
        <v>0</v>
      </c>
      <c r="BD742" s="92"/>
      <c r="BE742" s="92"/>
      <c r="BF742">
        <v>0</v>
      </c>
      <c r="BG742">
        <v>0</v>
      </c>
      <c r="BH742">
        <v>0</v>
      </c>
      <c r="BI742" s="92"/>
      <c r="BJ742" s="92"/>
      <c r="BK742" s="92"/>
      <c r="BL742">
        <v>0</v>
      </c>
    </row>
    <row r="743" spans="1:64" x14ac:dyDescent="0.25">
      <c r="A743" s="82" t="s">
        <v>297</v>
      </c>
      <c r="B743" s="82" t="s">
        <v>397</v>
      </c>
      <c r="C743" s="82" t="s">
        <v>99</v>
      </c>
      <c r="D743" s="82" t="s">
        <v>305</v>
      </c>
      <c r="E743" s="82" t="s">
        <v>58</v>
      </c>
      <c r="F743" s="82" t="s">
        <v>366</v>
      </c>
      <c r="G743" s="82" t="s">
        <v>366</v>
      </c>
      <c r="H743">
        <v>0</v>
      </c>
      <c r="I743">
        <v>0</v>
      </c>
      <c r="J743">
        <v>0</v>
      </c>
      <c r="K743" s="92"/>
      <c r="L743">
        <v>0</v>
      </c>
      <c r="M743" s="92"/>
      <c r="N743" s="92"/>
      <c r="O743" s="92"/>
      <c r="P743">
        <v>0</v>
      </c>
      <c r="Q743" s="92"/>
      <c r="R743" s="92"/>
      <c r="S743">
        <v>-1</v>
      </c>
      <c r="T743">
        <v>0</v>
      </c>
      <c r="U743" s="82" t="s">
        <v>160</v>
      </c>
      <c r="V743" s="92"/>
      <c r="W743">
        <v>0</v>
      </c>
      <c r="X743" s="92"/>
      <c r="Y743">
        <v>0</v>
      </c>
      <c r="Z743">
        <v>0</v>
      </c>
      <c r="AA743">
        <v>0</v>
      </c>
      <c r="AB743">
        <v>0</v>
      </c>
      <c r="AC743">
        <v>-1</v>
      </c>
      <c r="AD743">
        <v>0</v>
      </c>
      <c r="AE743">
        <v>0</v>
      </c>
      <c r="AF743">
        <v>0</v>
      </c>
      <c r="AG743">
        <v>0</v>
      </c>
      <c r="AH743">
        <v>0</v>
      </c>
      <c r="AK743">
        <v>0</v>
      </c>
      <c r="AM743">
        <v>0</v>
      </c>
      <c r="AO743" s="92"/>
      <c r="AP743" s="82" t="s">
        <v>351</v>
      </c>
      <c r="AQ743" s="82" t="s">
        <v>326</v>
      </c>
      <c r="AR743" s="82"/>
      <c r="AS743">
        <v>0</v>
      </c>
      <c r="AT743">
        <v>0</v>
      </c>
      <c r="AU743">
        <v>2025</v>
      </c>
      <c r="AY743">
        <v>0</v>
      </c>
      <c r="AZ743">
        <v>0</v>
      </c>
      <c r="BA743" s="82" t="s">
        <v>398</v>
      </c>
      <c r="BB743">
        <v>3225</v>
      </c>
      <c r="BC743">
        <v>0</v>
      </c>
      <c r="BD743" s="92"/>
      <c r="BE743" s="92"/>
      <c r="BF743">
        <v>0</v>
      </c>
      <c r="BG743">
        <v>0</v>
      </c>
      <c r="BH743">
        <v>0</v>
      </c>
      <c r="BI743" s="92"/>
      <c r="BJ743" s="92"/>
      <c r="BK743" s="92"/>
      <c r="BL743">
        <v>0</v>
      </c>
    </row>
    <row r="744" spans="1:64" x14ac:dyDescent="0.25">
      <c r="A744" s="82" t="s">
        <v>297</v>
      </c>
      <c r="B744" s="82" t="s">
        <v>397</v>
      </c>
      <c r="C744" s="82" t="s">
        <v>99</v>
      </c>
      <c r="D744" s="82" t="s">
        <v>306</v>
      </c>
      <c r="E744" s="82" t="s">
        <v>59</v>
      </c>
      <c r="F744" s="82" t="s">
        <v>366</v>
      </c>
      <c r="G744" s="82" t="s">
        <v>366</v>
      </c>
      <c r="H744">
        <v>0</v>
      </c>
      <c r="I744">
        <v>0</v>
      </c>
      <c r="J744">
        <v>0</v>
      </c>
      <c r="K744" s="92"/>
      <c r="L744">
        <v>0</v>
      </c>
      <c r="M744" s="92"/>
      <c r="N744" s="92"/>
      <c r="O744" s="92"/>
      <c r="P744">
        <v>0</v>
      </c>
      <c r="Q744" s="92"/>
      <c r="R744" s="92"/>
      <c r="S744">
        <v>-1</v>
      </c>
      <c r="T744">
        <v>0</v>
      </c>
      <c r="U744" s="82" t="s">
        <v>160</v>
      </c>
      <c r="V744" s="92"/>
      <c r="W744">
        <v>0</v>
      </c>
      <c r="X744" s="92"/>
      <c r="Y744">
        <v>0</v>
      </c>
      <c r="Z744">
        <v>0</v>
      </c>
      <c r="AA744">
        <v>0</v>
      </c>
      <c r="AB744">
        <v>0</v>
      </c>
      <c r="AC744">
        <v>-1</v>
      </c>
      <c r="AD744">
        <v>0</v>
      </c>
      <c r="AE744">
        <v>0</v>
      </c>
      <c r="AF744">
        <v>0</v>
      </c>
      <c r="AG744">
        <v>0</v>
      </c>
      <c r="AH744">
        <v>0</v>
      </c>
      <c r="AK744">
        <v>0</v>
      </c>
      <c r="AM744">
        <v>0</v>
      </c>
      <c r="AO744" s="92"/>
      <c r="AP744" s="82" t="s">
        <v>351</v>
      </c>
      <c r="AQ744" s="82" t="s">
        <v>326</v>
      </c>
      <c r="AR744" s="82"/>
      <c r="AS744">
        <v>0</v>
      </c>
      <c r="AT744">
        <v>0</v>
      </c>
      <c r="AU744">
        <v>2025</v>
      </c>
      <c r="AY744">
        <v>0</v>
      </c>
      <c r="AZ744">
        <v>0</v>
      </c>
      <c r="BA744" s="82" t="s">
        <v>398</v>
      </c>
      <c r="BB744">
        <v>3226</v>
      </c>
      <c r="BC744">
        <v>0</v>
      </c>
      <c r="BD744" s="92"/>
      <c r="BE744" s="92"/>
      <c r="BF744">
        <v>0</v>
      </c>
      <c r="BG744">
        <v>0</v>
      </c>
      <c r="BH744">
        <v>0</v>
      </c>
      <c r="BI744" s="92"/>
      <c r="BJ744" s="92"/>
      <c r="BK744" s="92"/>
      <c r="BL744">
        <v>0</v>
      </c>
    </row>
    <row r="745" spans="1:64" x14ac:dyDescent="0.25">
      <c r="A745" s="82" t="s">
        <v>297</v>
      </c>
      <c r="B745" s="82" t="s">
        <v>397</v>
      </c>
      <c r="C745" s="82" t="s">
        <v>99</v>
      </c>
      <c r="D745" s="82" t="s">
        <v>307</v>
      </c>
      <c r="E745" s="82" t="s">
        <v>60</v>
      </c>
      <c r="F745" s="82" t="s">
        <v>366</v>
      </c>
      <c r="G745" s="82" t="s">
        <v>366</v>
      </c>
      <c r="H745">
        <v>0</v>
      </c>
      <c r="I745">
        <v>0</v>
      </c>
      <c r="J745">
        <v>0</v>
      </c>
      <c r="K745" s="92"/>
      <c r="L745">
        <v>0</v>
      </c>
      <c r="M745" s="92"/>
      <c r="N745" s="92"/>
      <c r="O745" s="92"/>
      <c r="P745">
        <v>0</v>
      </c>
      <c r="Q745" s="92"/>
      <c r="R745" s="92"/>
      <c r="S745">
        <v>-1</v>
      </c>
      <c r="T745">
        <v>0</v>
      </c>
      <c r="U745" s="82" t="s">
        <v>160</v>
      </c>
      <c r="V745" s="92"/>
      <c r="W745">
        <v>0</v>
      </c>
      <c r="X745" s="92"/>
      <c r="Y745">
        <v>0</v>
      </c>
      <c r="Z745">
        <v>0</v>
      </c>
      <c r="AA745">
        <v>0</v>
      </c>
      <c r="AB745">
        <v>0</v>
      </c>
      <c r="AC745">
        <v>-1</v>
      </c>
      <c r="AD745">
        <v>0</v>
      </c>
      <c r="AE745">
        <v>0</v>
      </c>
      <c r="AF745">
        <v>0</v>
      </c>
      <c r="AG745">
        <v>0</v>
      </c>
      <c r="AH745">
        <v>0</v>
      </c>
      <c r="AK745">
        <v>0</v>
      </c>
      <c r="AM745">
        <v>0</v>
      </c>
      <c r="AO745" s="92"/>
      <c r="AP745" s="82" t="s">
        <v>351</v>
      </c>
      <c r="AQ745" s="82" t="s">
        <v>326</v>
      </c>
      <c r="AR745" s="82"/>
      <c r="AS745">
        <v>0</v>
      </c>
      <c r="AT745">
        <v>0</v>
      </c>
      <c r="AU745">
        <v>2025</v>
      </c>
      <c r="AY745">
        <v>0</v>
      </c>
      <c r="AZ745">
        <v>0</v>
      </c>
      <c r="BA745" s="82" t="s">
        <v>398</v>
      </c>
      <c r="BB745">
        <v>3227</v>
      </c>
      <c r="BC745">
        <v>0</v>
      </c>
      <c r="BD745" s="92"/>
      <c r="BE745" s="92"/>
      <c r="BF745">
        <v>0</v>
      </c>
      <c r="BG745">
        <v>0</v>
      </c>
      <c r="BH745">
        <v>0</v>
      </c>
      <c r="BI745" s="92"/>
      <c r="BJ745" s="92"/>
      <c r="BK745" s="92"/>
      <c r="BL745">
        <v>0</v>
      </c>
    </row>
    <row r="746" spans="1:64" x14ac:dyDescent="0.25">
      <c r="A746" s="82" t="s">
        <v>297</v>
      </c>
      <c r="B746" s="82" t="s">
        <v>397</v>
      </c>
      <c r="C746" s="82" t="s">
        <v>99</v>
      </c>
      <c r="D746" s="82" t="s">
        <v>308</v>
      </c>
      <c r="E746" s="82" t="s">
        <v>61</v>
      </c>
      <c r="F746" s="82" t="s">
        <v>366</v>
      </c>
      <c r="G746" s="82" t="s">
        <v>366</v>
      </c>
      <c r="H746">
        <v>0</v>
      </c>
      <c r="I746">
        <v>0</v>
      </c>
      <c r="J746">
        <v>0</v>
      </c>
      <c r="K746" s="92"/>
      <c r="L746">
        <v>0</v>
      </c>
      <c r="M746" s="92"/>
      <c r="N746" s="92"/>
      <c r="O746" s="92"/>
      <c r="P746">
        <v>0</v>
      </c>
      <c r="Q746" s="92"/>
      <c r="R746" s="92"/>
      <c r="S746">
        <v>-1</v>
      </c>
      <c r="T746">
        <v>0</v>
      </c>
      <c r="U746" s="82" t="s">
        <v>160</v>
      </c>
      <c r="V746" s="92"/>
      <c r="W746">
        <v>0</v>
      </c>
      <c r="X746" s="92"/>
      <c r="Y746">
        <v>0</v>
      </c>
      <c r="Z746">
        <v>0</v>
      </c>
      <c r="AA746">
        <v>0</v>
      </c>
      <c r="AB746">
        <v>0</v>
      </c>
      <c r="AC746">
        <v>-1</v>
      </c>
      <c r="AD746">
        <v>0</v>
      </c>
      <c r="AE746">
        <v>0</v>
      </c>
      <c r="AF746">
        <v>0</v>
      </c>
      <c r="AG746">
        <v>0</v>
      </c>
      <c r="AH746">
        <v>0</v>
      </c>
      <c r="AK746">
        <v>0</v>
      </c>
      <c r="AM746">
        <v>0</v>
      </c>
      <c r="AO746" s="92"/>
      <c r="AP746" s="82" t="s">
        <v>351</v>
      </c>
      <c r="AQ746" s="82" t="s">
        <v>326</v>
      </c>
      <c r="AR746" s="82"/>
      <c r="AS746">
        <v>0</v>
      </c>
      <c r="AT746">
        <v>0</v>
      </c>
      <c r="AU746">
        <v>2025</v>
      </c>
      <c r="AY746">
        <v>0</v>
      </c>
      <c r="AZ746">
        <v>0</v>
      </c>
      <c r="BA746" s="82" t="s">
        <v>398</v>
      </c>
      <c r="BB746">
        <v>3228</v>
      </c>
      <c r="BC746">
        <v>0</v>
      </c>
      <c r="BD746" s="92"/>
      <c r="BE746" s="92"/>
      <c r="BF746">
        <v>0</v>
      </c>
      <c r="BG746">
        <v>0</v>
      </c>
      <c r="BH746">
        <v>0</v>
      </c>
      <c r="BI746" s="92"/>
      <c r="BJ746" s="92"/>
      <c r="BK746" s="92"/>
      <c r="BL746">
        <v>0</v>
      </c>
    </row>
    <row r="747" spans="1:64" x14ac:dyDescent="0.25">
      <c r="A747" s="82" t="s">
        <v>297</v>
      </c>
      <c r="B747" s="82" t="s">
        <v>397</v>
      </c>
      <c r="C747" s="82" t="s">
        <v>99</v>
      </c>
      <c r="D747" s="82" t="s">
        <v>309</v>
      </c>
      <c r="E747" s="82" t="s">
        <v>310</v>
      </c>
      <c r="F747" s="82" t="s">
        <v>366</v>
      </c>
      <c r="G747" s="82" t="s">
        <v>366</v>
      </c>
      <c r="H747">
        <v>0</v>
      </c>
      <c r="I747">
        <v>0</v>
      </c>
      <c r="J747">
        <v>0</v>
      </c>
      <c r="K747" s="92"/>
      <c r="L747">
        <v>0</v>
      </c>
      <c r="M747" s="92"/>
      <c r="N747" s="92"/>
      <c r="O747" s="92"/>
      <c r="P747">
        <v>0</v>
      </c>
      <c r="Q747" s="92"/>
      <c r="R747" s="92"/>
      <c r="S747">
        <v>-1</v>
      </c>
      <c r="T747">
        <v>0</v>
      </c>
      <c r="U747" s="82" t="s">
        <v>160</v>
      </c>
      <c r="V747" s="92"/>
      <c r="W747">
        <v>0</v>
      </c>
      <c r="X747" s="92"/>
      <c r="Y747">
        <v>0</v>
      </c>
      <c r="Z747">
        <v>0</v>
      </c>
      <c r="AA747">
        <v>0</v>
      </c>
      <c r="AB747">
        <v>0</v>
      </c>
      <c r="AC747">
        <v>-1</v>
      </c>
      <c r="AD747">
        <v>0</v>
      </c>
      <c r="AE747">
        <v>0</v>
      </c>
      <c r="AF747">
        <v>0</v>
      </c>
      <c r="AG747">
        <v>0</v>
      </c>
      <c r="AH747">
        <v>0</v>
      </c>
      <c r="AK747">
        <v>0</v>
      </c>
      <c r="AM747">
        <v>0</v>
      </c>
      <c r="AO747" s="92"/>
      <c r="AP747" s="82" t="s">
        <v>351</v>
      </c>
      <c r="AQ747" s="82" t="s">
        <v>326</v>
      </c>
      <c r="AR747" s="82"/>
      <c r="AS747">
        <v>0</v>
      </c>
      <c r="AT747">
        <v>0</v>
      </c>
      <c r="AU747">
        <v>2025</v>
      </c>
      <c r="AY747">
        <v>0</v>
      </c>
      <c r="AZ747">
        <v>0</v>
      </c>
      <c r="BA747" s="82" t="s">
        <v>398</v>
      </c>
      <c r="BB747">
        <v>3229</v>
      </c>
      <c r="BC747">
        <v>0</v>
      </c>
      <c r="BD747" s="92"/>
      <c r="BE747" s="92"/>
      <c r="BF747">
        <v>0</v>
      </c>
      <c r="BG747">
        <v>0</v>
      </c>
      <c r="BH747">
        <v>0</v>
      </c>
      <c r="BI747" s="92"/>
      <c r="BJ747" s="92"/>
      <c r="BK747" s="92"/>
      <c r="BL747">
        <v>0</v>
      </c>
    </row>
    <row r="748" spans="1:64" x14ac:dyDescent="0.25">
      <c r="A748" s="82" t="s">
        <v>297</v>
      </c>
      <c r="B748" s="82" t="s">
        <v>397</v>
      </c>
      <c r="C748" s="82" t="s">
        <v>99</v>
      </c>
      <c r="D748" s="82" t="s">
        <v>313</v>
      </c>
      <c r="E748" s="82" t="s">
        <v>314</v>
      </c>
      <c r="F748" s="82" t="s">
        <v>366</v>
      </c>
      <c r="G748" s="82" t="s">
        <v>366</v>
      </c>
      <c r="H748">
        <v>0</v>
      </c>
      <c r="I748">
        <v>0</v>
      </c>
      <c r="J748">
        <v>0</v>
      </c>
      <c r="K748" s="92"/>
      <c r="L748">
        <v>0</v>
      </c>
      <c r="M748" s="92"/>
      <c r="N748" s="92"/>
      <c r="O748" s="92"/>
      <c r="P748">
        <v>0</v>
      </c>
      <c r="Q748" s="92"/>
      <c r="R748" s="92"/>
      <c r="S748">
        <v>-1</v>
      </c>
      <c r="T748">
        <v>0</v>
      </c>
      <c r="U748" s="82" t="s">
        <v>160</v>
      </c>
      <c r="V748" s="92"/>
      <c r="W748">
        <v>0</v>
      </c>
      <c r="X748" s="92"/>
      <c r="Y748">
        <v>0</v>
      </c>
      <c r="Z748">
        <v>0</v>
      </c>
      <c r="AA748">
        <v>0</v>
      </c>
      <c r="AB748">
        <v>0</v>
      </c>
      <c r="AC748">
        <v>-1</v>
      </c>
      <c r="AD748">
        <v>0</v>
      </c>
      <c r="AE748">
        <v>0</v>
      </c>
      <c r="AF748">
        <v>0</v>
      </c>
      <c r="AG748">
        <v>0</v>
      </c>
      <c r="AH748">
        <v>0</v>
      </c>
      <c r="AK748">
        <v>0</v>
      </c>
      <c r="AM748">
        <v>0</v>
      </c>
      <c r="AO748" s="92"/>
      <c r="AP748" s="82" t="s">
        <v>351</v>
      </c>
      <c r="AQ748" s="82" t="s">
        <v>326</v>
      </c>
      <c r="AR748" s="82"/>
      <c r="AS748">
        <v>0</v>
      </c>
      <c r="AT748">
        <v>0</v>
      </c>
      <c r="AU748">
        <v>2025</v>
      </c>
      <c r="AY748">
        <v>0</v>
      </c>
      <c r="AZ748">
        <v>0</v>
      </c>
      <c r="BA748" s="82" t="s">
        <v>398</v>
      </c>
      <c r="BB748">
        <v>3230</v>
      </c>
      <c r="BC748">
        <v>0</v>
      </c>
      <c r="BD748" s="92"/>
      <c r="BE748" s="92"/>
      <c r="BF748">
        <v>0</v>
      </c>
      <c r="BG748">
        <v>0</v>
      </c>
      <c r="BH748">
        <v>0</v>
      </c>
      <c r="BI748" s="92"/>
      <c r="BJ748" s="92"/>
      <c r="BK748" s="92"/>
      <c r="BL748">
        <v>0</v>
      </c>
    </row>
    <row r="749" spans="1:64" x14ac:dyDescent="0.25">
      <c r="A749" s="82" t="s">
        <v>297</v>
      </c>
      <c r="B749" s="82" t="s">
        <v>397</v>
      </c>
      <c r="C749" s="82" t="s">
        <v>99</v>
      </c>
      <c r="D749" s="82" t="s">
        <v>298</v>
      </c>
      <c r="E749" s="82" t="s">
        <v>55</v>
      </c>
      <c r="F749" s="82" t="s">
        <v>367</v>
      </c>
      <c r="G749" s="82" t="s">
        <v>367</v>
      </c>
      <c r="H749">
        <v>0</v>
      </c>
      <c r="I749">
        <v>0</v>
      </c>
      <c r="J749">
        <v>0</v>
      </c>
      <c r="K749" s="92"/>
      <c r="L749">
        <v>0</v>
      </c>
      <c r="M749" s="92"/>
      <c r="N749" s="92"/>
      <c r="O749" s="92"/>
      <c r="P749">
        <v>0</v>
      </c>
      <c r="Q749" s="92"/>
      <c r="R749" s="92"/>
      <c r="S749">
        <v>-1</v>
      </c>
      <c r="T749">
        <v>0</v>
      </c>
      <c r="U749" s="82" t="s">
        <v>160</v>
      </c>
      <c r="V749" s="92"/>
      <c r="W749">
        <v>0</v>
      </c>
      <c r="X749" s="92"/>
      <c r="Y749">
        <v>0</v>
      </c>
      <c r="Z749">
        <v>0</v>
      </c>
      <c r="AA749">
        <v>0</v>
      </c>
      <c r="AB749">
        <v>0</v>
      </c>
      <c r="AC749">
        <v>-1</v>
      </c>
      <c r="AD749">
        <v>0</v>
      </c>
      <c r="AE749">
        <v>0</v>
      </c>
      <c r="AF749">
        <v>0</v>
      </c>
      <c r="AG749">
        <v>0</v>
      </c>
      <c r="AH749">
        <v>0</v>
      </c>
      <c r="AK749">
        <v>0</v>
      </c>
      <c r="AM749">
        <v>0</v>
      </c>
      <c r="AO749" s="92"/>
      <c r="AP749" s="82" t="s">
        <v>347</v>
      </c>
      <c r="AQ749" s="82" t="s">
        <v>326</v>
      </c>
      <c r="AR749" s="82"/>
      <c r="AS749">
        <v>0</v>
      </c>
      <c r="AT749">
        <v>0</v>
      </c>
      <c r="AU749">
        <v>2025</v>
      </c>
      <c r="AY749">
        <v>0</v>
      </c>
      <c r="AZ749">
        <v>0</v>
      </c>
      <c r="BA749" s="82" t="s">
        <v>398</v>
      </c>
      <c r="BB749">
        <v>3231</v>
      </c>
      <c r="BC749">
        <v>0</v>
      </c>
      <c r="BD749" s="92"/>
      <c r="BE749" s="92"/>
      <c r="BF749">
        <v>0</v>
      </c>
      <c r="BG749">
        <v>0</v>
      </c>
      <c r="BH749">
        <v>0</v>
      </c>
      <c r="BI749" s="92"/>
      <c r="BJ749" s="92"/>
      <c r="BK749" s="92"/>
      <c r="BL749">
        <v>0</v>
      </c>
    </row>
    <row r="750" spans="1:64" x14ac:dyDescent="0.25">
      <c r="A750" s="82" t="s">
        <v>297</v>
      </c>
      <c r="B750" s="82" t="s">
        <v>397</v>
      </c>
      <c r="C750" s="82" t="s">
        <v>99</v>
      </c>
      <c r="D750" s="82" t="s">
        <v>303</v>
      </c>
      <c r="E750" s="82" t="s">
        <v>304</v>
      </c>
      <c r="F750" s="82" t="s">
        <v>367</v>
      </c>
      <c r="G750" s="82" t="s">
        <v>367</v>
      </c>
      <c r="H750">
        <v>0</v>
      </c>
      <c r="I750">
        <v>0</v>
      </c>
      <c r="J750">
        <v>0</v>
      </c>
      <c r="K750" s="92"/>
      <c r="L750">
        <v>0</v>
      </c>
      <c r="M750" s="92"/>
      <c r="N750" s="92"/>
      <c r="O750" s="92"/>
      <c r="P750">
        <v>0</v>
      </c>
      <c r="Q750" s="92"/>
      <c r="R750" s="92"/>
      <c r="S750">
        <v>-1</v>
      </c>
      <c r="T750">
        <v>0</v>
      </c>
      <c r="U750" s="82" t="s">
        <v>160</v>
      </c>
      <c r="V750" s="92"/>
      <c r="W750">
        <v>0</v>
      </c>
      <c r="X750" s="92"/>
      <c r="Y750">
        <v>0</v>
      </c>
      <c r="Z750">
        <v>0</v>
      </c>
      <c r="AA750">
        <v>0</v>
      </c>
      <c r="AB750">
        <v>0</v>
      </c>
      <c r="AC750">
        <v>-1</v>
      </c>
      <c r="AD750">
        <v>0</v>
      </c>
      <c r="AE750">
        <v>0</v>
      </c>
      <c r="AF750">
        <v>0</v>
      </c>
      <c r="AG750">
        <v>0</v>
      </c>
      <c r="AH750">
        <v>0</v>
      </c>
      <c r="AK750">
        <v>0</v>
      </c>
      <c r="AM750">
        <v>0</v>
      </c>
      <c r="AO750" s="92"/>
      <c r="AP750" s="82" t="s">
        <v>347</v>
      </c>
      <c r="AQ750" s="82" t="s">
        <v>326</v>
      </c>
      <c r="AR750" s="82"/>
      <c r="AS750">
        <v>0</v>
      </c>
      <c r="AT750">
        <v>0</v>
      </c>
      <c r="AU750">
        <v>2025</v>
      </c>
      <c r="AY750">
        <v>0</v>
      </c>
      <c r="AZ750">
        <v>0</v>
      </c>
      <c r="BA750" s="82" t="s">
        <v>398</v>
      </c>
      <c r="BB750">
        <v>3232</v>
      </c>
      <c r="BC750">
        <v>0</v>
      </c>
      <c r="BD750" s="92"/>
      <c r="BE750" s="92"/>
      <c r="BF750">
        <v>0</v>
      </c>
      <c r="BG750">
        <v>0</v>
      </c>
      <c r="BH750">
        <v>0</v>
      </c>
      <c r="BI750" s="92"/>
      <c r="BJ750" s="92"/>
      <c r="BK750" s="92"/>
      <c r="BL750">
        <v>0</v>
      </c>
    </row>
    <row r="751" spans="1:64" x14ac:dyDescent="0.25">
      <c r="A751" s="82" t="s">
        <v>297</v>
      </c>
      <c r="B751" s="82" t="s">
        <v>397</v>
      </c>
      <c r="C751" s="82" t="s">
        <v>99</v>
      </c>
      <c r="D751" s="82" t="s">
        <v>305</v>
      </c>
      <c r="E751" s="82" t="s">
        <v>58</v>
      </c>
      <c r="F751" s="82" t="s">
        <v>367</v>
      </c>
      <c r="G751" s="82" t="s">
        <v>367</v>
      </c>
      <c r="H751">
        <v>0</v>
      </c>
      <c r="I751">
        <v>0</v>
      </c>
      <c r="J751">
        <v>0</v>
      </c>
      <c r="K751" s="92"/>
      <c r="L751">
        <v>0</v>
      </c>
      <c r="M751" s="92"/>
      <c r="N751" s="92"/>
      <c r="O751" s="92"/>
      <c r="P751">
        <v>0</v>
      </c>
      <c r="Q751" s="92"/>
      <c r="R751" s="92"/>
      <c r="S751">
        <v>-1</v>
      </c>
      <c r="T751">
        <v>0</v>
      </c>
      <c r="U751" s="82" t="s">
        <v>160</v>
      </c>
      <c r="V751" s="92"/>
      <c r="W751">
        <v>0</v>
      </c>
      <c r="X751" s="92"/>
      <c r="Y751">
        <v>0</v>
      </c>
      <c r="Z751">
        <v>0</v>
      </c>
      <c r="AA751">
        <v>0</v>
      </c>
      <c r="AB751">
        <v>0</v>
      </c>
      <c r="AC751">
        <v>-1</v>
      </c>
      <c r="AD751">
        <v>0</v>
      </c>
      <c r="AE751">
        <v>0</v>
      </c>
      <c r="AF751">
        <v>0</v>
      </c>
      <c r="AG751">
        <v>0</v>
      </c>
      <c r="AH751">
        <v>0</v>
      </c>
      <c r="AK751">
        <v>0</v>
      </c>
      <c r="AM751">
        <v>0</v>
      </c>
      <c r="AO751" s="92"/>
      <c r="AP751" s="82" t="s">
        <v>347</v>
      </c>
      <c r="AQ751" s="82" t="s">
        <v>326</v>
      </c>
      <c r="AR751" s="82"/>
      <c r="AS751">
        <v>0</v>
      </c>
      <c r="AT751">
        <v>0</v>
      </c>
      <c r="AU751">
        <v>2025</v>
      </c>
      <c r="AY751">
        <v>0</v>
      </c>
      <c r="AZ751">
        <v>0</v>
      </c>
      <c r="BA751" s="82" t="s">
        <v>398</v>
      </c>
      <c r="BB751">
        <v>3233</v>
      </c>
      <c r="BC751">
        <v>0</v>
      </c>
      <c r="BD751" s="92"/>
      <c r="BE751" s="92"/>
      <c r="BF751">
        <v>0</v>
      </c>
      <c r="BG751">
        <v>0</v>
      </c>
      <c r="BH751">
        <v>0</v>
      </c>
      <c r="BI751" s="92"/>
      <c r="BJ751" s="92"/>
      <c r="BK751" s="92"/>
      <c r="BL751">
        <v>0</v>
      </c>
    </row>
    <row r="752" spans="1:64" x14ac:dyDescent="0.25">
      <c r="A752" s="82" t="s">
        <v>297</v>
      </c>
      <c r="B752" s="82" t="s">
        <v>397</v>
      </c>
      <c r="C752" s="82" t="s">
        <v>99</v>
      </c>
      <c r="D752" s="82" t="s">
        <v>306</v>
      </c>
      <c r="E752" s="82" t="s">
        <v>59</v>
      </c>
      <c r="F752" s="82" t="s">
        <v>367</v>
      </c>
      <c r="G752" s="82" t="s">
        <v>367</v>
      </c>
      <c r="H752">
        <v>0</v>
      </c>
      <c r="I752">
        <v>0</v>
      </c>
      <c r="J752">
        <v>0</v>
      </c>
      <c r="K752" s="92"/>
      <c r="L752">
        <v>0</v>
      </c>
      <c r="M752" s="92"/>
      <c r="N752" s="92"/>
      <c r="O752" s="92"/>
      <c r="P752">
        <v>0</v>
      </c>
      <c r="Q752" s="92"/>
      <c r="R752" s="92"/>
      <c r="S752">
        <v>-1</v>
      </c>
      <c r="T752">
        <v>0</v>
      </c>
      <c r="U752" s="82" t="s">
        <v>160</v>
      </c>
      <c r="V752" s="92"/>
      <c r="W752">
        <v>0</v>
      </c>
      <c r="X752" s="92"/>
      <c r="Y752">
        <v>0</v>
      </c>
      <c r="Z752">
        <v>0</v>
      </c>
      <c r="AA752">
        <v>0</v>
      </c>
      <c r="AB752">
        <v>0</v>
      </c>
      <c r="AC752">
        <v>-1</v>
      </c>
      <c r="AD752">
        <v>0</v>
      </c>
      <c r="AE752">
        <v>0</v>
      </c>
      <c r="AF752">
        <v>0</v>
      </c>
      <c r="AG752">
        <v>0</v>
      </c>
      <c r="AH752">
        <v>0</v>
      </c>
      <c r="AK752">
        <v>0</v>
      </c>
      <c r="AM752">
        <v>0</v>
      </c>
      <c r="AO752" s="92"/>
      <c r="AP752" s="82" t="s">
        <v>347</v>
      </c>
      <c r="AQ752" s="82" t="s">
        <v>326</v>
      </c>
      <c r="AR752" s="82"/>
      <c r="AS752">
        <v>0</v>
      </c>
      <c r="AT752">
        <v>0</v>
      </c>
      <c r="AU752">
        <v>2025</v>
      </c>
      <c r="AY752">
        <v>0</v>
      </c>
      <c r="AZ752">
        <v>0</v>
      </c>
      <c r="BA752" s="82" t="s">
        <v>398</v>
      </c>
      <c r="BB752">
        <v>3234</v>
      </c>
      <c r="BC752">
        <v>0</v>
      </c>
      <c r="BD752" s="92"/>
      <c r="BE752" s="92"/>
      <c r="BF752">
        <v>0</v>
      </c>
      <c r="BG752">
        <v>0</v>
      </c>
      <c r="BH752">
        <v>0</v>
      </c>
      <c r="BI752" s="92"/>
      <c r="BJ752" s="92"/>
      <c r="BK752" s="92"/>
      <c r="BL752">
        <v>0</v>
      </c>
    </row>
    <row r="753" spans="1:64" x14ac:dyDescent="0.25">
      <c r="A753" s="82" t="s">
        <v>297</v>
      </c>
      <c r="B753" s="82" t="s">
        <v>397</v>
      </c>
      <c r="C753" s="82" t="s">
        <v>99</v>
      </c>
      <c r="D753" s="82" t="s">
        <v>309</v>
      </c>
      <c r="E753" s="82" t="s">
        <v>310</v>
      </c>
      <c r="F753" s="82" t="s">
        <v>367</v>
      </c>
      <c r="G753" s="82" t="s">
        <v>367</v>
      </c>
      <c r="H753">
        <v>0</v>
      </c>
      <c r="I753">
        <v>0</v>
      </c>
      <c r="J753">
        <v>0</v>
      </c>
      <c r="K753" s="92"/>
      <c r="L753">
        <v>0</v>
      </c>
      <c r="M753" s="92"/>
      <c r="N753" s="92"/>
      <c r="O753" s="92"/>
      <c r="P753">
        <v>0</v>
      </c>
      <c r="Q753" s="92"/>
      <c r="R753" s="92"/>
      <c r="S753">
        <v>-1</v>
      </c>
      <c r="T753">
        <v>0</v>
      </c>
      <c r="U753" s="82" t="s">
        <v>160</v>
      </c>
      <c r="V753" s="92"/>
      <c r="W753">
        <v>0</v>
      </c>
      <c r="X753" s="92"/>
      <c r="Y753">
        <v>0</v>
      </c>
      <c r="Z753">
        <v>0</v>
      </c>
      <c r="AA753">
        <v>0</v>
      </c>
      <c r="AB753">
        <v>0</v>
      </c>
      <c r="AC753">
        <v>-1</v>
      </c>
      <c r="AD753">
        <v>0</v>
      </c>
      <c r="AE753">
        <v>0</v>
      </c>
      <c r="AF753">
        <v>0</v>
      </c>
      <c r="AG753">
        <v>0</v>
      </c>
      <c r="AH753">
        <v>0</v>
      </c>
      <c r="AK753">
        <v>0</v>
      </c>
      <c r="AM753">
        <v>0</v>
      </c>
      <c r="AO753" s="92"/>
      <c r="AP753" s="82" t="s">
        <v>347</v>
      </c>
      <c r="AQ753" s="82" t="s">
        <v>326</v>
      </c>
      <c r="AR753" s="82"/>
      <c r="AS753">
        <v>0</v>
      </c>
      <c r="AT753">
        <v>0</v>
      </c>
      <c r="AU753">
        <v>2025</v>
      </c>
      <c r="AY753">
        <v>0</v>
      </c>
      <c r="AZ753">
        <v>0</v>
      </c>
      <c r="BA753" s="82" t="s">
        <v>398</v>
      </c>
      <c r="BB753">
        <v>3235</v>
      </c>
      <c r="BC753">
        <v>0</v>
      </c>
      <c r="BD753" s="92"/>
      <c r="BE753" s="92"/>
      <c r="BF753">
        <v>0</v>
      </c>
      <c r="BG753">
        <v>0</v>
      </c>
      <c r="BH753">
        <v>0</v>
      </c>
      <c r="BI753" s="92"/>
      <c r="BJ753" s="92"/>
      <c r="BK753" s="92"/>
      <c r="BL753">
        <v>0</v>
      </c>
    </row>
    <row r="754" spans="1:64" x14ac:dyDescent="0.25">
      <c r="A754" s="82" t="s">
        <v>297</v>
      </c>
      <c r="B754" s="82" t="s">
        <v>397</v>
      </c>
      <c r="C754" s="82" t="s">
        <v>99</v>
      </c>
      <c r="D754" s="82" t="s">
        <v>298</v>
      </c>
      <c r="E754" s="82" t="s">
        <v>55</v>
      </c>
      <c r="F754" s="82" t="s">
        <v>368</v>
      </c>
      <c r="G754" s="82" t="s">
        <v>368</v>
      </c>
      <c r="H754">
        <v>0</v>
      </c>
      <c r="I754">
        <v>0</v>
      </c>
      <c r="J754">
        <v>0</v>
      </c>
      <c r="K754" s="92"/>
      <c r="L754">
        <v>0</v>
      </c>
      <c r="M754" s="92"/>
      <c r="N754" s="92"/>
      <c r="O754" s="92"/>
      <c r="P754">
        <v>0</v>
      </c>
      <c r="Q754" s="92"/>
      <c r="R754" s="92"/>
      <c r="S754">
        <v>-1</v>
      </c>
      <c r="T754">
        <v>0</v>
      </c>
      <c r="U754" s="82" t="s">
        <v>160</v>
      </c>
      <c r="V754" s="92"/>
      <c r="W754">
        <v>0</v>
      </c>
      <c r="X754" s="92"/>
      <c r="Y754">
        <v>0</v>
      </c>
      <c r="Z754">
        <v>0</v>
      </c>
      <c r="AA754">
        <v>0</v>
      </c>
      <c r="AB754">
        <v>0</v>
      </c>
      <c r="AC754">
        <v>-1</v>
      </c>
      <c r="AD754">
        <v>0</v>
      </c>
      <c r="AE754">
        <v>0</v>
      </c>
      <c r="AF754">
        <v>0</v>
      </c>
      <c r="AG754">
        <v>0</v>
      </c>
      <c r="AH754">
        <v>0</v>
      </c>
      <c r="AK754">
        <v>0</v>
      </c>
      <c r="AM754">
        <v>0</v>
      </c>
      <c r="AO754" s="92"/>
      <c r="AP754" s="82" t="s">
        <v>354</v>
      </c>
      <c r="AQ754" s="82" t="s">
        <v>326</v>
      </c>
      <c r="AR754" s="82"/>
      <c r="AS754">
        <v>0</v>
      </c>
      <c r="AT754">
        <v>0</v>
      </c>
      <c r="AU754">
        <v>2025</v>
      </c>
      <c r="AY754">
        <v>0</v>
      </c>
      <c r="AZ754">
        <v>0</v>
      </c>
      <c r="BA754" s="82" t="s">
        <v>398</v>
      </c>
      <c r="BB754">
        <v>3236</v>
      </c>
      <c r="BC754">
        <v>0</v>
      </c>
      <c r="BD754" s="92"/>
      <c r="BE754" s="92"/>
      <c r="BF754">
        <v>0</v>
      </c>
      <c r="BG754">
        <v>0</v>
      </c>
      <c r="BH754">
        <v>0</v>
      </c>
      <c r="BI754" s="92"/>
      <c r="BJ754" s="92"/>
      <c r="BK754" s="92"/>
      <c r="BL754">
        <v>0</v>
      </c>
    </row>
    <row r="755" spans="1:64" x14ac:dyDescent="0.25">
      <c r="A755" s="82" t="s">
        <v>297</v>
      </c>
      <c r="B755" s="82" t="s">
        <v>397</v>
      </c>
      <c r="C755" s="82" t="s">
        <v>99</v>
      </c>
      <c r="D755" s="82" t="s">
        <v>303</v>
      </c>
      <c r="E755" s="82" t="s">
        <v>304</v>
      </c>
      <c r="F755" s="82" t="s">
        <v>368</v>
      </c>
      <c r="G755" s="82" t="s">
        <v>368</v>
      </c>
      <c r="H755">
        <v>0</v>
      </c>
      <c r="I755">
        <v>0</v>
      </c>
      <c r="J755">
        <v>0</v>
      </c>
      <c r="K755" s="92"/>
      <c r="L755">
        <v>0</v>
      </c>
      <c r="M755" s="92"/>
      <c r="N755" s="92"/>
      <c r="O755" s="92"/>
      <c r="P755">
        <v>0</v>
      </c>
      <c r="Q755" s="92"/>
      <c r="R755" s="92"/>
      <c r="S755">
        <v>-1</v>
      </c>
      <c r="T755">
        <v>0</v>
      </c>
      <c r="U755" s="82" t="s">
        <v>160</v>
      </c>
      <c r="V755" s="92"/>
      <c r="W755">
        <v>0</v>
      </c>
      <c r="X755" s="92"/>
      <c r="Y755">
        <v>0</v>
      </c>
      <c r="Z755">
        <v>0</v>
      </c>
      <c r="AA755">
        <v>0</v>
      </c>
      <c r="AB755">
        <v>0</v>
      </c>
      <c r="AC755">
        <v>-1</v>
      </c>
      <c r="AD755">
        <v>0</v>
      </c>
      <c r="AE755">
        <v>0</v>
      </c>
      <c r="AF755">
        <v>0</v>
      </c>
      <c r="AG755">
        <v>0</v>
      </c>
      <c r="AH755">
        <v>0</v>
      </c>
      <c r="AK755">
        <v>0</v>
      </c>
      <c r="AM755">
        <v>0</v>
      </c>
      <c r="AO755" s="92"/>
      <c r="AP755" s="82" t="s">
        <v>354</v>
      </c>
      <c r="AQ755" s="82" t="s">
        <v>326</v>
      </c>
      <c r="AR755" s="82"/>
      <c r="AS755">
        <v>0</v>
      </c>
      <c r="AT755">
        <v>0</v>
      </c>
      <c r="AU755">
        <v>2025</v>
      </c>
      <c r="AY755">
        <v>0</v>
      </c>
      <c r="AZ755">
        <v>0</v>
      </c>
      <c r="BA755" s="82" t="s">
        <v>398</v>
      </c>
      <c r="BB755">
        <v>3237</v>
      </c>
      <c r="BC755">
        <v>0</v>
      </c>
      <c r="BD755" s="92"/>
      <c r="BE755" s="92"/>
      <c r="BF755">
        <v>0</v>
      </c>
      <c r="BG755">
        <v>0</v>
      </c>
      <c r="BH755">
        <v>0</v>
      </c>
      <c r="BI755" s="92"/>
      <c r="BJ755" s="92"/>
      <c r="BK755" s="92"/>
      <c r="BL755">
        <v>0</v>
      </c>
    </row>
    <row r="756" spans="1:64" x14ac:dyDescent="0.25">
      <c r="A756" s="82" t="s">
        <v>297</v>
      </c>
      <c r="B756" s="82" t="s">
        <v>397</v>
      </c>
      <c r="C756" s="82" t="s">
        <v>99</v>
      </c>
      <c r="D756" s="82" t="s">
        <v>305</v>
      </c>
      <c r="E756" s="82" t="s">
        <v>58</v>
      </c>
      <c r="F756" s="82" t="s">
        <v>368</v>
      </c>
      <c r="G756" s="82" t="s">
        <v>368</v>
      </c>
      <c r="H756">
        <v>0</v>
      </c>
      <c r="I756">
        <v>0</v>
      </c>
      <c r="J756">
        <v>0</v>
      </c>
      <c r="K756" s="92"/>
      <c r="L756">
        <v>0</v>
      </c>
      <c r="M756" s="92"/>
      <c r="N756" s="92"/>
      <c r="O756" s="92"/>
      <c r="P756">
        <v>0</v>
      </c>
      <c r="Q756" s="92"/>
      <c r="R756" s="92"/>
      <c r="S756">
        <v>-1</v>
      </c>
      <c r="T756">
        <v>0</v>
      </c>
      <c r="U756" s="82" t="s">
        <v>160</v>
      </c>
      <c r="V756" s="92"/>
      <c r="W756">
        <v>0</v>
      </c>
      <c r="X756" s="92"/>
      <c r="Y756">
        <v>0</v>
      </c>
      <c r="Z756">
        <v>0</v>
      </c>
      <c r="AA756">
        <v>0</v>
      </c>
      <c r="AB756">
        <v>0</v>
      </c>
      <c r="AC756">
        <v>-1</v>
      </c>
      <c r="AD756">
        <v>0</v>
      </c>
      <c r="AE756">
        <v>0</v>
      </c>
      <c r="AF756">
        <v>0</v>
      </c>
      <c r="AG756">
        <v>0</v>
      </c>
      <c r="AH756">
        <v>0</v>
      </c>
      <c r="AK756">
        <v>0</v>
      </c>
      <c r="AM756">
        <v>0</v>
      </c>
      <c r="AO756" s="92"/>
      <c r="AP756" s="82" t="s">
        <v>354</v>
      </c>
      <c r="AQ756" s="82" t="s">
        <v>326</v>
      </c>
      <c r="AR756" s="82"/>
      <c r="AS756">
        <v>0</v>
      </c>
      <c r="AT756">
        <v>0</v>
      </c>
      <c r="AU756">
        <v>2025</v>
      </c>
      <c r="AY756">
        <v>0</v>
      </c>
      <c r="AZ756">
        <v>0</v>
      </c>
      <c r="BA756" s="82" t="s">
        <v>398</v>
      </c>
      <c r="BB756">
        <v>3238</v>
      </c>
      <c r="BC756">
        <v>0</v>
      </c>
      <c r="BD756" s="92"/>
      <c r="BE756" s="92"/>
      <c r="BF756">
        <v>0</v>
      </c>
      <c r="BG756">
        <v>0</v>
      </c>
      <c r="BH756">
        <v>0</v>
      </c>
      <c r="BI756" s="92"/>
      <c r="BJ756" s="92"/>
      <c r="BK756" s="92"/>
      <c r="BL756">
        <v>0</v>
      </c>
    </row>
    <row r="757" spans="1:64" x14ac:dyDescent="0.25">
      <c r="A757" s="82" t="s">
        <v>297</v>
      </c>
      <c r="B757" s="82" t="s">
        <v>397</v>
      </c>
      <c r="C757" s="82" t="s">
        <v>99</v>
      </c>
      <c r="D757" s="82" t="s">
        <v>306</v>
      </c>
      <c r="E757" s="82" t="s">
        <v>59</v>
      </c>
      <c r="F757" s="82" t="s">
        <v>368</v>
      </c>
      <c r="G757" s="82" t="s">
        <v>368</v>
      </c>
      <c r="H757">
        <v>0</v>
      </c>
      <c r="I757">
        <v>0</v>
      </c>
      <c r="J757">
        <v>0</v>
      </c>
      <c r="K757" s="92"/>
      <c r="L757">
        <v>0</v>
      </c>
      <c r="M757" s="92"/>
      <c r="N757" s="92"/>
      <c r="O757" s="92"/>
      <c r="P757">
        <v>0</v>
      </c>
      <c r="Q757" s="92"/>
      <c r="R757" s="92"/>
      <c r="S757">
        <v>-1</v>
      </c>
      <c r="T757">
        <v>0</v>
      </c>
      <c r="U757" s="82" t="s">
        <v>160</v>
      </c>
      <c r="V757" s="92"/>
      <c r="W757">
        <v>0</v>
      </c>
      <c r="X757" s="92"/>
      <c r="Y757">
        <v>0</v>
      </c>
      <c r="Z757">
        <v>0</v>
      </c>
      <c r="AA757">
        <v>0</v>
      </c>
      <c r="AB757">
        <v>0</v>
      </c>
      <c r="AC757">
        <v>-1</v>
      </c>
      <c r="AD757">
        <v>0</v>
      </c>
      <c r="AE757">
        <v>0</v>
      </c>
      <c r="AF757">
        <v>0</v>
      </c>
      <c r="AG757">
        <v>0</v>
      </c>
      <c r="AH757">
        <v>0</v>
      </c>
      <c r="AK757">
        <v>0</v>
      </c>
      <c r="AM757">
        <v>0</v>
      </c>
      <c r="AO757" s="92"/>
      <c r="AP757" s="82" t="s">
        <v>354</v>
      </c>
      <c r="AQ757" s="82" t="s">
        <v>326</v>
      </c>
      <c r="AR757" s="82"/>
      <c r="AS757">
        <v>0</v>
      </c>
      <c r="AT757">
        <v>0</v>
      </c>
      <c r="AU757">
        <v>2025</v>
      </c>
      <c r="AY757">
        <v>0</v>
      </c>
      <c r="AZ757">
        <v>0</v>
      </c>
      <c r="BA757" s="82" t="s">
        <v>398</v>
      </c>
      <c r="BB757">
        <v>3239</v>
      </c>
      <c r="BC757">
        <v>0</v>
      </c>
      <c r="BD757" s="92"/>
      <c r="BE757" s="92"/>
      <c r="BF757">
        <v>0</v>
      </c>
      <c r="BG757">
        <v>0</v>
      </c>
      <c r="BH757">
        <v>0</v>
      </c>
      <c r="BI757" s="92"/>
      <c r="BJ757" s="92"/>
      <c r="BK757" s="92"/>
      <c r="BL757">
        <v>0</v>
      </c>
    </row>
    <row r="758" spans="1:64" x14ac:dyDescent="0.25">
      <c r="A758" s="82" t="s">
        <v>297</v>
      </c>
      <c r="B758" s="82" t="s">
        <v>397</v>
      </c>
      <c r="C758" s="82" t="s">
        <v>99</v>
      </c>
      <c r="D758" s="82" t="s">
        <v>308</v>
      </c>
      <c r="E758" s="82" t="s">
        <v>61</v>
      </c>
      <c r="F758" s="82" t="s">
        <v>368</v>
      </c>
      <c r="G758" s="82" t="s">
        <v>368</v>
      </c>
      <c r="H758">
        <v>0</v>
      </c>
      <c r="I758">
        <v>0</v>
      </c>
      <c r="J758">
        <v>0</v>
      </c>
      <c r="K758" s="92"/>
      <c r="L758">
        <v>0</v>
      </c>
      <c r="M758" s="92"/>
      <c r="N758" s="92"/>
      <c r="O758" s="92"/>
      <c r="P758">
        <v>0</v>
      </c>
      <c r="Q758" s="92"/>
      <c r="R758" s="92"/>
      <c r="S758">
        <v>-1</v>
      </c>
      <c r="T758">
        <v>0</v>
      </c>
      <c r="U758" s="82" t="s">
        <v>160</v>
      </c>
      <c r="V758" s="92"/>
      <c r="W758">
        <v>0</v>
      </c>
      <c r="X758" s="92"/>
      <c r="Y758">
        <v>0</v>
      </c>
      <c r="Z758">
        <v>0</v>
      </c>
      <c r="AA758">
        <v>0</v>
      </c>
      <c r="AB758">
        <v>0</v>
      </c>
      <c r="AC758">
        <v>-1</v>
      </c>
      <c r="AD758">
        <v>0</v>
      </c>
      <c r="AE758">
        <v>0</v>
      </c>
      <c r="AF758">
        <v>0</v>
      </c>
      <c r="AG758">
        <v>0</v>
      </c>
      <c r="AH758">
        <v>0</v>
      </c>
      <c r="AK758">
        <v>0</v>
      </c>
      <c r="AM758">
        <v>0</v>
      </c>
      <c r="AO758" s="92"/>
      <c r="AP758" s="82" t="s">
        <v>354</v>
      </c>
      <c r="AQ758" s="82" t="s">
        <v>326</v>
      </c>
      <c r="AR758" s="82"/>
      <c r="AS758">
        <v>0</v>
      </c>
      <c r="AT758">
        <v>0</v>
      </c>
      <c r="AU758">
        <v>2025</v>
      </c>
      <c r="AY758">
        <v>0</v>
      </c>
      <c r="AZ758">
        <v>0</v>
      </c>
      <c r="BA758" s="82" t="s">
        <v>398</v>
      </c>
      <c r="BB758">
        <v>3240</v>
      </c>
      <c r="BC758">
        <v>0</v>
      </c>
      <c r="BD758" s="92"/>
      <c r="BE758" s="92"/>
      <c r="BF758">
        <v>0</v>
      </c>
      <c r="BG758">
        <v>0</v>
      </c>
      <c r="BH758">
        <v>0</v>
      </c>
      <c r="BI758" s="92"/>
      <c r="BJ758" s="92"/>
      <c r="BK758" s="92"/>
      <c r="BL758">
        <v>0</v>
      </c>
    </row>
    <row r="759" spans="1:64" x14ac:dyDescent="0.25">
      <c r="A759" s="82" t="s">
        <v>297</v>
      </c>
      <c r="B759" s="82" t="s">
        <v>397</v>
      </c>
      <c r="C759" s="82" t="s">
        <v>99</v>
      </c>
      <c r="D759" s="82" t="s">
        <v>309</v>
      </c>
      <c r="E759" s="82" t="s">
        <v>310</v>
      </c>
      <c r="F759" s="82" t="s">
        <v>368</v>
      </c>
      <c r="G759" s="82" t="s">
        <v>368</v>
      </c>
      <c r="H759">
        <v>0</v>
      </c>
      <c r="I759">
        <v>0</v>
      </c>
      <c r="J759">
        <v>0</v>
      </c>
      <c r="K759" s="92"/>
      <c r="L759">
        <v>0</v>
      </c>
      <c r="M759" s="92"/>
      <c r="N759" s="92"/>
      <c r="O759" s="92"/>
      <c r="P759">
        <v>0</v>
      </c>
      <c r="Q759" s="92"/>
      <c r="R759" s="92"/>
      <c r="S759">
        <v>-1</v>
      </c>
      <c r="T759">
        <v>0</v>
      </c>
      <c r="U759" s="82" t="s">
        <v>160</v>
      </c>
      <c r="V759" s="92"/>
      <c r="W759">
        <v>0</v>
      </c>
      <c r="X759" s="92"/>
      <c r="Y759">
        <v>0</v>
      </c>
      <c r="Z759">
        <v>0</v>
      </c>
      <c r="AA759">
        <v>0</v>
      </c>
      <c r="AB759">
        <v>0</v>
      </c>
      <c r="AC759">
        <v>-1</v>
      </c>
      <c r="AD759">
        <v>0</v>
      </c>
      <c r="AE759">
        <v>0</v>
      </c>
      <c r="AF759">
        <v>0</v>
      </c>
      <c r="AG759">
        <v>0</v>
      </c>
      <c r="AH759">
        <v>0</v>
      </c>
      <c r="AK759">
        <v>0</v>
      </c>
      <c r="AM759">
        <v>0</v>
      </c>
      <c r="AO759" s="92"/>
      <c r="AP759" s="82" t="s">
        <v>354</v>
      </c>
      <c r="AQ759" s="82" t="s">
        <v>326</v>
      </c>
      <c r="AR759" s="82"/>
      <c r="AS759">
        <v>0</v>
      </c>
      <c r="AT759">
        <v>0</v>
      </c>
      <c r="AU759">
        <v>2025</v>
      </c>
      <c r="AY759">
        <v>0</v>
      </c>
      <c r="AZ759">
        <v>0</v>
      </c>
      <c r="BA759" s="82" t="s">
        <v>398</v>
      </c>
      <c r="BB759">
        <v>3241</v>
      </c>
      <c r="BC759">
        <v>0</v>
      </c>
      <c r="BD759" s="92"/>
      <c r="BE759" s="92"/>
      <c r="BF759">
        <v>0</v>
      </c>
      <c r="BG759">
        <v>0</v>
      </c>
      <c r="BH759">
        <v>0</v>
      </c>
      <c r="BI759" s="92"/>
      <c r="BJ759" s="92"/>
      <c r="BK759" s="92"/>
      <c r="BL759">
        <v>0</v>
      </c>
    </row>
    <row r="760" spans="1:64" x14ac:dyDescent="0.25">
      <c r="A760" s="82" t="s">
        <v>297</v>
      </c>
      <c r="B760" s="82" t="s">
        <v>397</v>
      </c>
      <c r="C760" s="82" t="s">
        <v>99</v>
      </c>
      <c r="D760" s="82" t="s">
        <v>313</v>
      </c>
      <c r="E760" s="82" t="s">
        <v>314</v>
      </c>
      <c r="F760" s="82" t="s">
        <v>368</v>
      </c>
      <c r="G760" s="82" t="s">
        <v>368</v>
      </c>
      <c r="H760">
        <v>0</v>
      </c>
      <c r="I760">
        <v>0</v>
      </c>
      <c r="J760">
        <v>0</v>
      </c>
      <c r="K760" s="92"/>
      <c r="L760">
        <v>0</v>
      </c>
      <c r="M760" s="92"/>
      <c r="N760" s="92"/>
      <c r="O760" s="92"/>
      <c r="P760">
        <v>0</v>
      </c>
      <c r="Q760" s="92"/>
      <c r="R760" s="92"/>
      <c r="S760">
        <v>-1</v>
      </c>
      <c r="T760">
        <v>0</v>
      </c>
      <c r="U760" s="82" t="s">
        <v>160</v>
      </c>
      <c r="V760" s="92"/>
      <c r="W760">
        <v>0</v>
      </c>
      <c r="X760" s="92"/>
      <c r="Y760">
        <v>0</v>
      </c>
      <c r="Z760">
        <v>0</v>
      </c>
      <c r="AA760">
        <v>0</v>
      </c>
      <c r="AB760">
        <v>0</v>
      </c>
      <c r="AC760">
        <v>-1</v>
      </c>
      <c r="AD760">
        <v>0</v>
      </c>
      <c r="AE760">
        <v>0</v>
      </c>
      <c r="AF760">
        <v>0</v>
      </c>
      <c r="AG760">
        <v>0</v>
      </c>
      <c r="AH760">
        <v>0</v>
      </c>
      <c r="AK760">
        <v>0</v>
      </c>
      <c r="AM760">
        <v>0</v>
      </c>
      <c r="AO760" s="92"/>
      <c r="AP760" s="82" t="s">
        <v>354</v>
      </c>
      <c r="AQ760" s="82" t="s">
        <v>326</v>
      </c>
      <c r="AR760" s="82"/>
      <c r="AS760">
        <v>0</v>
      </c>
      <c r="AT760">
        <v>0</v>
      </c>
      <c r="AU760">
        <v>2025</v>
      </c>
      <c r="AY760">
        <v>0</v>
      </c>
      <c r="AZ760">
        <v>0</v>
      </c>
      <c r="BA760" s="82" t="s">
        <v>398</v>
      </c>
      <c r="BB760">
        <v>3242</v>
      </c>
      <c r="BC760">
        <v>0</v>
      </c>
      <c r="BD760" s="92"/>
      <c r="BE760" s="92"/>
      <c r="BF760">
        <v>0</v>
      </c>
      <c r="BG760">
        <v>0</v>
      </c>
      <c r="BH760">
        <v>0</v>
      </c>
      <c r="BI760" s="92"/>
      <c r="BJ760" s="92"/>
      <c r="BK760" s="92"/>
      <c r="BL760">
        <v>0</v>
      </c>
    </row>
    <row r="761" spans="1:64" x14ac:dyDescent="0.25">
      <c r="A761" s="82" t="s">
        <v>297</v>
      </c>
      <c r="B761" s="82" t="s">
        <v>397</v>
      </c>
      <c r="C761" s="82" t="s">
        <v>99</v>
      </c>
      <c r="D761" s="82" t="s">
        <v>298</v>
      </c>
      <c r="E761" s="82" t="s">
        <v>55</v>
      </c>
      <c r="F761" s="82" t="s">
        <v>369</v>
      </c>
      <c r="G761" s="82" t="s">
        <v>369</v>
      </c>
      <c r="H761">
        <v>0</v>
      </c>
      <c r="I761">
        <v>0</v>
      </c>
      <c r="J761">
        <v>0</v>
      </c>
      <c r="K761" s="92"/>
      <c r="L761">
        <v>0</v>
      </c>
      <c r="M761" s="92"/>
      <c r="N761" s="92"/>
      <c r="O761" s="92"/>
      <c r="P761">
        <v>0</v>
      </c>
      <c r="Q761" s="92"/>
      <c r="R761" s="92"/>
      <c r="S761">
        <v>-1</v>
      </c>
      <c r="T761">
        <v>0</v>
      </c>
      <c r="U761" s="82" t="s">
        <v>160</v>
      </c>
      <c r="V761" s="92"/>
      <c r="W761">
        <v>0</v>
      </c>
      <c r="X761" s="92"/>
      <c r="Y761">
        <v>0</v>
      </c>
      <c r="Z761">
        <v>0</v>
      </c>
      <c r="AA761">
        <v>0</v>
      </c>
      <c r="AB761">
        <v>0</v>
      </c>
      <c r="AC761">
        <v>-1</v>
      </c>
      <c r="AD761">
        <v>0</v>
      </c>
      <c r="AE761">
        <v>0</v>
      </c>
      <c r="AF761">
        <v>0</v>
      </c>
      <c r="AG761">
        <v>0</v>
      </c>
      <c r="AH761">
        <v>0</v>
      </c>
      <c r="AK761">
        <v>0</v>
      </c>
      <c r="AM761">
        <v>0</v>
      </c>
      <c r="AO761" s="92"/>
      <c r="AP761" s="82" t="s">
        <v>343</v>
      </c>
      <c r="AQ761" s="82" t="s">
        <v>326</v>
      </c>
      <c r="AR761" s="82"/>
      <c r="AS761">
        <v>0</v>
      </c>
      <c r="AT761">
        <v>0</v>
      </c>
      <c r="AU761">
        <v>2025</v>
      </c>
      <c r="AY761">
        <v>0</v>
      </c>
      <c r="AZ761">
        <v>0</v>
      </c>
      <c r="BA761" s="82" t="s">
        <v>398</v>
      </c>
      <c r="BB761">
        <v>3243</v>
      </c>
      <c r="BC761">
        <v>0</v>
      </c>
      <c r="BD761" s="92"/>
      <c r="BE761" s="92"/>
      <c r="BF761">
        <v>0</v>
      </c>
      <c r="BG761">
        <v>0</v>
      </c>
      <c r="BH761">
        <v>0</v>
      </c>
      <c r="BI761" s="92"/>
      <c r="BJ761" s="92"/>
      <c r="BK761" s="92"/>
      <c r="BL761">
        <v>0</v>
      </c>
    </row>
    <row r="762" spans="1:64" x14ac:dyDescent="0.25">
      <c r="A762" s="82" t="s">
        <v>297</v>
      </c>
      <c r="B762" s="82" t="s">
        <v>397</v>
      </c>
      <c r="C762" s="82" t="s">
        <v>99</v>
      </c>
      <c r="D762" s="82" t="s">
        <v>303</v>
      </c>
      <c r="E762" s="82" t="s">
        <v>304</v>
      </c>
      <c r="F762" s="82" t="s">
        <v>369</v>
      </c>
      <c r="G762" s="82" t="s">
        <v>369</v>
      </c>
      <c r="H762">
        <v>0</v>
      </c>
      <c r="I762">
        <v>0</v>
      </c>
      <c r="J762">
        <v>0</v>
      </c>
      <c r="K762" s="92"/>
      <c r="L762">
        <v>0</v>
      </c>
      <c r="M762" s="92"/>
      <c r="N762" s="92"/>
      <c r="O762" s="92"/>
      <c r="P762">
        <v>0</v>
      </c>
      <c r="Q762" s="92"/>
      <c r="R762" s="92"/>
      <c r="S762">
        <v>-1</v>
      </c>
      <c r="T762">
        <v>0</v>
      </c>
      <c r="U762" s="82" t="s">
        <v>160</v>
      </c>
      <c r="V762" s="92"/>
      <c r="W762">
        <v>0</v>
      </c>
      <c r="X762" s="92"/>
      <c r="Y762">
        <v>0</v>
      </c>
      <c r="Z762">
        <v>0</v>
      </c>
      <c r="AA762">
        <v>0</v>
      </c>
      <c r="AB762">
        <v>0</v>
      </c>
      <c r="AC762">
        <v>-1</v>
      </c>
      <c r="AD762">
        <v>0</v>
      </c>
      <c r="AE762">
        <v>0</v>
      </c>
      <c r="AF762">
        <v>0</v>
      </c>
      <c r="AG762">
        <v>0</v>
      </c>
      <c r="AH762">
        <v>0</v>
      </c>
      <c r="AK762">
        <v>0</v>
      </c>
      <c r="AM762">
        <v>0</v>
      </c>
      <c r="AO762" s="92"/>
      <c r="AP762" s="82" t="s">
        <v>343</v>
      </c>
      <c r="AQ762" s="82" t="s">
        <v>326</v>
      </c>
      <c r="AR762" s="82"/>
      <c r="AS762">
        <v>0</v>
      </c>
      <c r="AT762">
        <v>0</v>
      </c>
      <c r="AU762">
        <v>2025</v>
      </c>
      <c r="AY762">
        <v>0</v>
      </c>
      <c r="AZ762">
        <v>0</v>
      </c>
      <c r="BA762" s="82" t="s">
        <v>398</v>
      </c>
      <c r="BB762">
        <v>3244</v>
      </c>
      <c r="BC762">
        <v>0</v>
      </c>
      <c r="BD762" s="92"/>
      <c r="BE762" s="92"/>
      <c r="BF762">
        <v>0</v>
      </c>
      <c r="BG762">
        <v>0</v>
      </c>
      <c r="BH762">
        <v>0</v>
      </c>
      <c r="BI762" s="92"/>
      <c r="BJ762" s="92"/>
      <c r="BK762" s="92"/>
      <c r="BL762">
        <v>0</v>
      </c>
    </row>
    <row r="763" spans="1:64" x14ac:dyDescent="0.25">
      <c r="A763" s="82" t="s">
        <v>297</v>
      </c>
      <c r="B763" s="82" t="s">
        <v>397</v>
      </c>
      <c r="C763" s="82" t="s">
        <v>99</v>
      </c>
      <c r="D763" s="82" t="s">
        <v>305</v>
      </c>
      <c r="E763" s="82" t="s">
        <v>58</v>
      </c>
      <c r="F763" s="82" t="s">
        <v>369</v>
      </c>
      <c r="G763" s="82" t="s">
        <v>369</v>
      </c>
      <c r="H763">
        <v>0</v>
      </c>
      <c r="I763">
        <v>0</v>
      </c>
      <c r="J763">
        <v>0</v>
      </c>
      <c r="K763" s="92"/>
      <c r="L763">
        <v>0</v>
      </c>
      <c r="M763" s="92"/>
      <c r="N763" s="92"/>
      <c r="O763" s="92"/>
      <c r="P763">
        <v>0</v>
      </c>
      <c r="Q763" s="92"/>
      <c r="R763" s="92"/>
      <c r="S763">
        <v>-1</v>
      </c>
      <c r="T763">
        <v>0</v>
      </c>
      <c r="U763" s="82" t="s">
        <v>160</v>
      </c>
      <c r="V763" s="92"/>
      <c r="W763">
        <v>0</v>
      </c>
      <c r="X763" s="92"/>
      <c r="Y763">
        <v>0</v>
      </c>
      <c r="Z763">
        <v>0</v>
      </c>
      <c r="AA763">
        <v>0</v>
      </c>
      <c r="AB763">
        <v>0</v>
      </c>
      <c r="AC763">
        <v>-1</v>
      </c>
      <c r="AD763">
        <v>0</v>
      </c>
      <c r="AE763">
        <v>0</v>
      </c>
      <c r="AF763">
        <v>0</v>
      </c>
      <c r="AG763">
        <v>0</v>
      </c>
      <c r="AH763">
        <v>0</v>
      </c>
      <c r="AK763">
        <v>0</v>
      </c>
      <c r="AM763">
        <v>0</v>
      </c>
      <c r="AO763" s="92"/>
      <c r="AP763" s="82" t="s">
        <v>343</v>
      </c>
      <c r="AQ763" s="82" t="s">
        <v>326</v>
      </c>
      <c r="AR763" s="82"/>
      <c r="AS763">
        <v>0</v>
      </c>
      <c r="AT763">
        <v>0</v>
      </c>
      <c r="AU763">
        <v>2025</v>
      </c>
      <c r="AY763">
        <v>0</v>
      </c>
      <c r="AZ763">
        <v>0</v>
      </c>
      <c r="BA763" s="82" t="s">
        <v>398</v>
      </c>
      <c r="BB763">
        <v>3245</v>
      </c>
      <c r="BC763">
        <v>0</v>
      </c>
      <c r="BD763" s="92"/>
      <c r="BE763" s="92"/>
      <c r="BF763">
        <v>0</v>
      </c>
      <c r="BG763">
        <v>0</v>
      </c>
      <c r="BH763">
        <v>0</v>
      </c>
      <c r="BI763" s="92"/>
      <c r="BJ763" s="92"/>
      <c r="BK763" s="92"/>
      <c r="BL763">
        <v>0</v>
      </c>
    </row>
    <row r="764" spans="1:64" x14ac:dyDescent="0.25">
      <c r="A764" s="82" t="s">
        <v>297</v>
      </c>
      <c r="B764" s="82" t="s">
        <v>397</v>
      </c>
      <c r="C764" s="82" t="s">
        <v>99</v>
      </c>
      <c r="D764" s="82" t="s">
        <v>306</v>
      </c>
      <c r="E764" s="82" t="s">
        <v>59</v>
      </c>
      <c r="F764" s="82" t="s">
        <v>369</v>
      </c>
      <c r="G764" s="82" t="s">
        <v>369</v>
      </c>
      <c r="H764">
        <v>0</v>
      </c>
      <c r="I764">
        <v>0</v>
      </c>
      <c r="J764">
        <v>0</v>
      </c>
      <c r="K764" s="92"/>
      <c r="L764">
        <v>0</v>
      </c>
      <c r="M764" s="92"/>
      <c r="N764" s="92"/>
      <c r="O764" s="92"/>
      <c r="P764">
        <v>0</v>
      </c>
      <c r="Q764" s="92"/>
      <c r="R764" s="92"/>
      <c r="S764">
        <v>-1</v>
      </c>
      <c r="T764">
        <v>0</v>
      </c>
      <c r="U764" s="82" t="s">
        <v>160</v>
      </c>
      <c r="V764" s="92"/>
      <c r="W764">
        <v>0</v>
      </c>
      <c r="X764" s="92"/>
      <c r="Y764">
        <v>0</v>
      </c>
      <c r="Z764">
        <v>0</v>
      </c>
      <c r="AA764">
        <v>0</v>
      </c>
      <c r="AB764">
        <v>0</v>
      </c>
      <c r="AC764">
        <v>-1</v>
      </c>
      <c r="AD764">
        <v>0</v>
      </c>
      <c r="AE764">
        <v>0</v>
      </c>
      <c r="AF764">
        <v>0</v>
      </c>
      <c r="AG764">
        <v>0</v>
      </c>
      <c r="AH764">
        <v>0</v>
      </c>
      <c r="AK764">
        <v>0</v>
      </c>
      <c r="AM764">
        <v>0</v>
      </c>
      <c r="AO764" s="92"/>
      <c r="AP764" s="82" t="s">
        <v>343</v>
      </c>
      <c r="AQ764" s="82" t="s">
        <v>326</v>
      </c>
      <c r="AR764" s="82"/>
      <c r="AS764">
        <v>0</v>
      </c>
      <c r="AT764">
        <v>0</v>
      </c>
      <c r="AU764">
        <v>2025</v>
      </c>
      <c r="AY764">
        <v>0</v>
      </c>
      <c r="AZ764">
        <v>0</v>
      </c>
      <c r="BA764" s="82" t="s">
        <v>398</v>
      </c>
      <c r="BB764">
        <v>3246</v>
      </c>
      <c r="BC764">
        <v>0</v>
      </c>
      <c r="BD764" s="92"/>
      <c r="BE764" s="92"/>
      <c r="BF764">
        <v>0</v>
      </c>
      <c r="BG764">
        <v>0</v>
      </c>
      <c r="BH764">
        <v>0</v>
      </c>
      <c r="BI764" s="92"/>
      <c r="BJ764" s="92"/>
      <c r="BK764" s="92"/>
      <c r="BL764">
        <v>0</v>
      </c>
    </row>
    <row r="765" spans="1:64" x14ac:dyDescent="0.25">
      <c r="A765" s="82" t="s">
        <v>297</v>
      </c>
      <c r="B765" s="82" t="s">
        <v>397</v>
      </c>
      <c r="C765" s="82" t="s">
        <v>99</v>
      </c>
      <c r="D765" s="82" t="s">
        <v>308</v>
      </c>
      <c r="E765" s="82" t="s">
        <v>61</v>
      </c>
      <c r="F765" s="82" t="s">
        <v>369</v>
      </c>
      <c r="G765" s="82" t="s">
        <v>369</v>
      </c>
      <c r="H765">
        <v>0</v>
      </c>
      <c r="I765">
        <v>0</v>
      </c>
      <c r="J765">
        <v>0</v>
      </c>
      <c r="K765" s="92"/>
      <c r="L765">
        <v>0</v>
      </c>
      <c r="M765" s="92"/>
      <c r="N765" s="92"/>
      <c r="O765" s="92"/>
      <c r="P765">
        <v>0</v>
      </c>
      <c r="Q765" s="92"/>
      <c r="R765" s="92"/>
      <c r="S765">
        <v>-1</v>
      </c>
      <c r="T765">
        <v>0</v>
      </c>
      <c r="U765" s="82" t="s">
        <v>160</v>
      </c>
      <c r="V765" s="92"/>
      <c r="W765">
        <v>0</v>
      </c>
      <c r="X765" s="92"/>
      <c r="Y765">
        <v>0</v>
      </c>
      <c r="Z765">
        <v>0</v>
      </c>
      <c r="AA765">
        <v>0</v>
      </c>
      <c r="AB765">
        <v>0</v>
      </c>
      <c r="AC765">
        <v>-1</v>
      </c>
      <c r="AD765">
        <v>0</v>
      </c>
      <c r="AE765">
        <v>0</v>
      </c>
      <c r="AF765">
        <v>0</v>
      </c>
      <c r="AG765">
        <v>0</v>
      </c>
      <c r="AH765">
        <v>0</v>
      </c>
      <c r="AK765">
        <v>0</v>
      </c>
      <c r="AM765">
        <v>0</v>
      </c>
      <c r="AO765" s="92"/>
      <c r="AP765" s="82" t="s">
        <v>343</v>
      </c>
      <c r="AQ765" s="82" t="s">
        <v>326</v>
      </c>
      <c r="AR765" s="82"/>
      <c r="AS765">
        <v>0</v>
      </c>
      <c r="AT765">
        <v>0</v>
      </c>
      <c r="AU765">
        <v>2025</v>
      </c>
      <c r="AY765">
        <v>0</v>
      </c>
      <c r="AZ765">
        <v>0</v>
      </c>
      <c r="BA765" s="82" t="s">
        <v>398</v>
      </c>
      <c r="BB765">
        <v>3247</v>
      </c>
      <c r="BC765">
        <v>0</v>
      </c>
      <c r="BD765" s="92"/>
      <c r="BE765" s="92"/>
      <c r="BF765">
        <v>0</v>
      </c>
      <c r="BG765">
        <v>0</v>
      </c>
      <c r="BH765">
        <v>0</v>
      </c>
      <c r="BI765" s="92"/>
      <c r="BJ765" s="92"/>
      <c r="BK765" s="92"/>
      <c r="BL765">
        <v>0</v>
      </c>
    </row>
    <row r="766" spans="1:64" x14ac:dyDescent="0.25">
      <c r="A766" s="82" t="s">
        <v>297</v>
      </c>
      <c r="B766" s="82" t="s">
        <v>397</v>
      </c>
      <c r="C766" s="82" t="s">
        <v>99</v>
      </c>
      <c r="D766" s="82" t="s">
        <v>309</v>
      </c>
      <c r="E766" s="82" t="s">
        <v>310</v>
      </c>
      <c r="F766" s="82" t="s">
        <v>369</v>
      </c>
      <c r="G766" s="82" t="s">
        <v>369</v>
      </c>
      <c r="H766">
        <v>0</v>
      </c>
      <c r="I766">
        <v>0</v>
      </c>
      <c r="J766">
        <v>0</v>
      </c>
      <c r="K766" s="92"/>
      <c r="L766">
        <v>0</v>
      </c>
      <c r="M766" s="92"/>
      <c r="N766" s="92"/>
      <c r="O766" s="92"/>
      <c r="P766">
        <v>0</v>
      </c>
      <c r="Q766" s="92"/>
      <c r="R766" s="92"/>
      <c r="S766">
        <v>-1</v>
      </c>
      <c r="T766">
        <v>0</v>
      </c>
      <c r="U766" s="82" t="s">
        <v>160</v>
      </c>
      <c r="V766" s="92"/>
      <c r="W766">
        <v>0</v>
      </c>
      <c r="X766" s="92"/>
      <c r="Y766">
        <v>0</v>
      </c>
      <c r="Z766">
        <v>0</v>
      </c>
      <c r="AA766">
        <v>0</v>
      </c>
      <c r="AB766">
        <v>0</v>
      </c>
      <c r="AC766">
        <v>-1</v>
      </c>
      <c r="AD766">
        <v>0</v>
      </c>
      <c r="AE766">
        <v>0</v>
      </c>
      <c r="AF766">
        <v>0</v>
      </c>
      <c r="AG766">
        <v>0</v>
      </c>
      <c r="AH766">
        <v>0</v>
      </c>
      <c r="AK766">
        <v>0</v>
      </c>
      <c r="AM766">
        <v>0</v>
      </c>
      <c r="AO766" s="92"/>
      <c r="AP766" s="82" t="s">
        <v>343</v>
      </c>
      <c r="AQ766" s="82" t="s">
        <v>326</v>
      </c>
      <c r="AR766" s="82"/>
      <c r="AS766">
        <v>0</v>
      </c>
      <c r="AT766">
        <v>0</v>
      </c>
      <c r="AU766">
        <v>2025</v>
      </c>
      <c r="AY766">
        <v>0</v>
      </c>
      <c r="AZ766">
        <v>0</v>
      </c>
      <c r="BA766" s="82" t="s">
        <v>398</v>
      </c>
      <c r="BB766">
        <v>3248</v>
      </c>
      <c r="BC766">
        <v>0</v>
      </c>
      <c r="BD766" s="92"/>
      <c r="BE766" s="92"/>
      <c r="BF766">
        <v>0</v>
      </c>
      <c r="BG766">
        <v>0</v>
      </c>
      <c r="BH766">
        <v>0</v>
      </c>
      <c r="BI766" s="92"/>
      <c r="BJ766" s="92"/>
      <c r="BK766" s="92"/>
      <c r="BL766">
        <v>0</v>
      </c>
    </row>
    <row r="767" spans="1:64" x14ac:dyDescent="0.25">
      <c r="A767" s="82" t="s">
        <v>297</v>
      </c>
      <c r="B767" s="82" t="s">
        <v>397</v>
      </c>
      <c r="C767" s="82" t="s">
        <v>99</v>
      </c>
      <c r="D767" s="82" t="s">
        <v>313</v>
      </c>
      <c r="E767" s="82" t="s">
        <v>314</v>
      </c>
      <c r="F767" s="82" t="s">
        <v>369</v>
      </c>
      <c r="G767" s="82" t="s">
        <v>369</v>
      </c>
      <c r="H767">
        <v>0</v>
      </c>
      <c r="I767">
        <v>0</v>
      </c>
      <c r="J767">
        <v>0</v>
      </c>
      <c r="K767" s="92"/>
      <c r="L767">
        <v>0</v>
      </c>
      <c r="M767" s="92"/>
      <c r="N767" s="92"/>
      <c r="O767" s="92"/>
      <c r="P767">
        <v>0</v>
      </c>
      <c r="Q767" s="92"/>
      <c r="R767" s="92"/>
      <c r="S767">
        <v>-1</v>
      </c>
      <c r="T767">
        <v>0</v>
      </c>
      <c r="U767" s="82" t="s">
        <v>160</v>
      </c>
      <c r="V767" s="92"/>
      <c r="W767">
        <v>0</v>
      </c>
      <c r="X767" s="92"/>
      <c r="Y767">
        <v>0</v>
      </c>
      <c r="Z767">
        <v>0</v>
      </c>
      <c r="AA767">
        <v>0</v>
      </c>
      <c r="AB767">
        <v>0</v>
      </c>
      <c r="AC767">
        <v>-1</v>
      </c>
      <c r="AD767">
        <v>0</v>
      </c>
      <c r="AE767">
        <v>0</v>
      </c>
      <c r="AF767">
        <v>0</v>
      </c>
      <c r="AG767">
        <v>0</v>
      </c>
      <c r="AH767">
        <v>0</v>
      </c>
      <c r="AK767">
        <v>0</v>
      </c>
      <c r="AM767">
        <v>0</v>
      </c>
      <c r="AO767" s="92"/>
      <c r="AP767" s="82" t="s">
        <v>343</v>
      </c>
      <c r="AQ767" s="82" t="s">
        <v>326</v>
      </c>
      <c r="AR767" s="82"/>
      <c r="AS767">
        <v>0</v>
      </c>
      <c r="AT767">
        <v>0</v>
      </c>
      <c r="AU767">
        <v>2025</v>
      </c>
      <c r="AY767">
        <v>0</v>
      </c>
      <c r="AZ767">
        <v>0</v>
      </c>
      <c r="BA767" s="82" t="s">
        <v>398</v>
      </c>
      <c r="BB767">
        <v>3249</v>
      </c>
      <c r="BC767">
        <v>0</v>
      </c>
      <c r="BD767" s="92"/>
      <c r="BE767" s="92"/>
      <c r="BF767">
        <v>0</v>
      </c>
      <c r="BG767">
        <v>0</v>
      </c>
      <c r="BH767">
        <v>0</v>
      </c>
      <c r="BI767" s="92"/>
      <c r="BJ767" s="92"/>
      <c r="BK767" s="92"/>
      <c r="BL767">
        <v>0</v>
      </c>
    </row>
    <row r="768" spans="1:64" x14ac:dyDescent="0.25">
      <c r="A768" s="82" t="s">
        <v>297</v>
      </c>
      <c r="B768" s="82" t="s">
        <v>397</v>
      </c>
      <c r="C768" s="82" t="s">
        <v>99</v>
      </c>
      <c r="D768" s="82" t="s">
        <v>298</v>
      </c>
      <c r="E768" s="82" t="s">
        <v>55</v>
      </c>
      <c r="F768" s="82" t="s">
        <v>370</v>
      </c>
      <c r="G768" s="82" t="s">
        <v>370</v>
      </c>
      <c r="H768">
        <v>0</v>
      </c>
      <c r="I768">
        <v>0</v>
      </c>
      <c r="J768">
        <v>0</v>
      </c>
      <c r="K768" s="92"/>
      <c r="L768">
        <v>0</v>
      </c>
      <c r="M768" s="92"/>
      <c r="N768" s="92"/>
      <c r="O768" s="92"/>
      <c r="P768">
        <v>0</v>
      </c>
      <c r="Q768" s="92"/>
      <c r="R768" s="92"/>
      <c r="S768">
        <v>-1</v>
      </c>
      <c r="T768">
        <v>0</v>
      </c>
      <c r="U768" s="82" t="s">
        <v>160</v>
      </c>
      <c r="V768" s="92"/>
      <c r="W768">
        <v>0</v>
      </c>
      <c r="X768" s="92"/>
      <c r="Y768">
        <v>0</v>
      </c>
      <c r="Z768">
        <v>0</v>
      </c>
      <c r="AA768">
        <v>0</v>
      </c>
      <c r="AB768">
        <v>0</v>
      </c>
      <c r="AC768">
        <v>-1</v>
      </c>
      <c r="AD768">
        <v>0</v>
      </c>
      <c r="AE768">
        <v>0</v>
      </c>
      <c r="AF768">
        <v>0</v>
      </c>
      <c r="AG768">
        <v>0</v>
      </c>
      <c r="AH768">
        <v>0</v>
      </c>
      <c r="AK768">
        <v>0</v>
      </c>
      <c r="AM768">
        <v>0</v>
      </c>
      <c r="AO768" s="92"/>
      <c r="AP768" s="82" t="s">
        <v>357</v>
      </c>
      <c r="AQ768" s="82" t="s">
        <v>326</v>
      </c>
      <c r="AR768" s="82"/>
      <c r="AS768">
        <v>0</v>
      </c>
      <c r="AT768">
        <v>0</v>
      </c>
      <c r="AU768">
        <v>2025</v>
      </c>
      <c r="AY768">
        <v>0</v>
      </c>
      <c r="AZ768">
        <v>0</v>
      </c>
      <c r="BA768" s="82" t="s">
        <v>398</v>
      </c>
      <c r="BB768">
        <v>3250</v>
      </c>
      <c r="BC768">
        <v>0</v>
      </c>
      <c r="BD768" s="92"/>
      <c r="BE768" s="92"/>
      <c r="BF768">
        <v>0</v>
      </c>
      <c r="BG768">
        <v>0</v>
      </c>
      <c r="BH768">
        <v>0</v>
      </c>
      <c r="BI768" s="92"/>
      <c r="BJ768" s="92"/>
      <c r="BK768" s="92"/>
      <c r="BL768">
        <v>0</v>
      </c>
    </row>
    <row r="769" spans="1:64" x14ac:dyDescent="0.25">
      <c r="A769" s="82" t="s">
        <v>297</v>
      </c>
      <c r="B769" s="82" t="s">
        <v>397</v>
      </c>
      <c r="C769" s="82" t="s">
        <v>99</v>
      </c>
      <c r="D769" s="82" t="s">
        <v>303</v>
      </c>
      <c r="E769" s="82" t="s">
        <v>304</v>
      </c>
      <c r="F769" s="82" t="s">
        <v>370</v>
      </c>
      <c r="G769" s="82" t="s">
        <v>370</v>
      </c>
      <c r="H769">
        <v>0</v>
      </c>
      <c r="I769">
        <v>0</v>
      </c>
      <c r="J769">
        <v>0</v>
      </c>
      <c r="K769" s="92"/>
      <c r="L769">
        <v>0</v>
      </c>
      <c r="M769" s="92"/>
      <c r="N769" s="92"/>
      <c r="O769" s="92"/>
      <c r="P769">
        <v>0</v>
      </c>
      <c r="Q769" s="92"/>
      <c r="R769" s="92"/>
      <c r="S769">
        <v>-1</v>
      </c>
      <c r="T769">
        <v>0</v>
      </c>
      <c r="U769" s="82" t="s">
        <v>160</v>
      </c>
      <c r="V769" s="92"/>
      <c r="W769">
        <v>0</v>
      </c>
      <c r="X769" s="92"/>
      <c r="Y769">
        <v>0</v>
      </c>
      <c r="Z769">
        <v>0</v>
      </c>
      <c r="AA769">
        <v>0</v>
      </c>
      <c r="AB769">
        <v>0</v>
      </c>
      <c r="AC769">
        <v>-1</v>
      </c>
      <c r="AD769">
        <v>0</v>
      </c>
      <c r="AE769">
        <v>0</v>
      </c>
      <c r="AF769">
        <v>0</v>
      </c>
      <c r="AG769">
        <v>0</v>
      </c>
      <c r="AH769">
        <v>0</v>
      </c>
      <c r="AK769">
        <v>0</v>
      </c>
      <c r="AM769">
        <v>0</v>
      </c>
      <c r="AO769" s="92"/>
      <c r="AP769" s="82" t="s">
        <v>357</v>
      </c>
      <c r="AQ769" s="82" t="s">
        <v>326</v>
      </c>
      <c r="AR769" s="82"/>
      <c r="AS769">
        <v>0</v>
      </c>
      <c r="AT769">
        <v>0</v>
      </c>
      <c r="AU769">
        <v>2025</v>
      </c>
      <c r="AY769">
        <v>0</v>
      </c>
      <c r="AZ769">
        <v>0</v>
      </c>
      <c r="BA769" s="82" t="s">
        <v>398</v>
      </c>
      <c r="BB769">
        <v>3251</v>
      </c>
      <c r="BC769">
        <v>0</v>
      </c>
      <c r="BD769" s="92"/>
      <c r="BE769" s="92"/>
      <c r="BF769">
        <v>0</v>
      </c>
      <c r="BG769">
        <v>0</v>
      </c>
      <c r="BH769">
        <v>0</v>
      </c>
      <c r="BI769" s="92"/>
      <c r="BJ769" s="92"/>
      <c r="BK769" s="92"/>
      <c r="BL769">
        <v>0</v>
      </c>
    </row>
    <row r="770" spans="1:64" x14ac:dyDescent="0.25">
      <c r="A770" s="82" t="s">
        <v>297</v>
      </c>
      <c r="B770" s="82" t="s">
        <v>397</v>
      </c>
      <c r="C770" s="82" t="s">
        <v>99</v>
      </c>
      <c r="D770" s="82" t="s">
        <v>305</v>
      </c>
      <c r="E770" s="82" t="s">
        <v>58</v>
      </c>
      <c r="F770" s="82" t="s">
        <v>370</v>
      </c>
      <c r="G770" s="82" t="s">
        <v>370</v>
      </c>
      <c r="H770">
        <v>0</v>
      </c>
      <c r="I770">
        <v>0</v>
      </c>
      <c r="J770">
        <v>0</v>
      </c>
      <c r="K770" s="92"/>
      <c r="L770">
        <v>0</v>
      </c>
      <c r="M770" s="92"/>
      <c r="N770" s="92"/>
      <c r="O770" s="92"/>
      <c r="P770">
        <v>0</v>
      </c>
      <c r="Q770" s="92"/>
      <c r="R770" s="92"/>
      <c r="S770">
        <v>-1</v>
      </c>
      <c r="T770">
        <v>0</v>
      </c>
      <c r="U770" s="82" t="s">
        <v>160</v>
      </c>
      <c r="V770" s="92"/>
      <c r="W770">
        <v>0</v>
      </c>
      <c r="X770" s="92"/>
      <c r="Y770">
        <v>0</v>
      </c>
      <c r="Z770">
        <v>0</v>
      </c>
      <c r="AA770">
        <v>0</v>
      </c>
      <c r="AB770">
        <v>0</v>
      </c>
      <c r="AC770">
        <v>-1</v>
      </c>
      <c r="AD770">
        <v>0</v>
      </c>
      <c r="AE770">
        <v>0</v>
      </c>
      <c r="AF770">
        <v>0</v>
      </c>
      <c r="AG770">
        <v>0</v>
      </c>
      <c r="AH770">
        <v>0</v>
      </c>
      <c r="AK770">
        <v>0</v>
      </c>
      <c r="AM770">
        <v>0</v>
      </c>
      <c r="AO770" s="92"/>
      <c r="AP770" s="82" t="s">
        <v>357</v>
      </c>
      <c r="AQ770" s="82" t="s">
        <v>326</v>
      </c>
      <c r="AR770" s="82"/>
      <c r="AS770">
        <v>0</v>
      </c>
      <c r="AT770">
        <v>0</v>
      </c>
      <c r="AU770">
        <v>2025</v>
      </c>
      <c r="AY770">
        <v>0</v>
      </c>
      <c r="AZ770">
        <v>0</v>
      </c>
      <c r="BA770" s="82" t="s">
        <v>398</v>
      </c>
      <c r="BB770">
        <v>3252</v>
      </c>
      <c r="BC770">
        <v>0</v>
      </c>
      <c r="BD770" s="92"/>
      <c r="BE770" s="92"/>
      <c r="BF770">
        <v>0</v>
      </c>
      <c r="BG770">
        <v>0</v>
      </c>
      <c r="BH770">
        <v>0</v>
      </c>
      <c r="BI770" s="92"/>
      <c r="BJ770" s="92"/>
      <c r="BK770" s="92"/>
      <c r="BL770">
        <v>0</v>
      </c>
    </row>
    <row r="771" spans="1:64" x14ac:dyDescent="0.25">
      <c r="A771" s="82" t="s">
        <v>297</v>
      </c>
      <c r="B771" s="82" t="s">
        <v>397</v>
      </c>
      <c r="C771" s="82" t="s">
        <v>99</v>
      </c>
      <c r="D771" s="82" t="s">
        <v>306</v>
      </c>
      <c r="E771" s="82" t="s">
        <v>59</v>
      </c>
      <c r="F771" s="82" t="s">
        <v>370</v>
      </c>
      <c r="G771" s="82" t="s">
        <v>370</v>
      </c>
      <c r="H771">
        <v>0</v>
      </c>
      <c r="I771">
        <v>0</v>
      </c>
      <c r="J771">
        <v>0</v>
      </c>
      <c r="K771" s="92"/>
      <c r="L771">
        <v>0</v>
      </c>
      <c r="M771" s="92"/>
      <c r="N771" s="92"/>
      <c r="O771" s="92"/>
      <c r="P771">
        <v>0</v>
      </c>
      <c r="Q771" s="92"/>
      <c r="R771" s="92"/>
      <c r="S771">
        <v>-1</v>
      </c>
      <c r="T771">
        <v>0</v>
      </c>
      <c r="U771" s="82" t="s">
        <v>160</v>
      </c>
      <c r="V771" s="92"/>
      <c r="W771">
        <v>0</v>
      </c>
      <c r="X771" s="92"/>
      <c r="Y771">
        <v>0</v>
      </c>
      <c r="Z771">
        <v>0</v>
      </c>
      <c r="AA771">
        <v>0</v>
      </c>
      <c r="AB771">
        <v>0</v>
      </c>
      <c r="AC771">
        <v>-1</v>
      </c>
      <c r="AD771">
        <v>0</v>
      </c>
      <c r="AE771">
        <v>0</v>
      </c>
      <c r="AF771">
        <v>0</v>
      </c>
      <c r="AG771">
        <v>0</v>
      </c>
      <c r="AH771">
        <v>0</v>
      </c>
      <c r="AK771">
        <v>0</v>
      </c>
      <c r="AM771">
        <v>0</v>
      </c>
      <c r="AO771" s="92"/>
      <c r="AP771" s="82" t="s">
        <v>357</v>
      </c>
      <c r="AQ771" s="82" t="s">
        <v>326</v>
      </c>
      <c r="AR771" s="82"/>
      <c r="AS771">
        <v>0</v>
      </c>
      <c r="AT771">
        <v>0</v>
      </c>
      <c r="AU771">
        <v>2025</v>
      </c>
      <c r="AY771">
        <v>0</v>
      </c>
      <c r="AZ771">
        <v>0</v>
      </c>
      <c r="BA771" s="82" t="s">
        <v>398</v>
      </c>
      <c r="BB771">
        <v>3253</v>
      </c>
      <c r="BC771">
        <v>0</v>
      </c>
      <c r="BD771" s="92"/>
      <c r="BE771" s="92"/>
      <c r="BF771">
        <v>0</v>
      </c>
      <c r="BG771">
        <v>0</v>
      </c>
      <c r="BH771">
        <v>0</v>
      </c>
      <c r="BI771" s="92"/>
      <c r="BJ771" s="92"/>
      <c r="BK771" s="92"/>
      <c r="BL771">
        <v>0</v>
      </c>
    </row>
    <row r="772" spans="1:64" x14ac:dyDescent="0.25">
      <c r="A772" s="82" t="s">
        <v>297</v>
      </c>
      <c r="B772" s="82" t="s">
        <v>397</v>
      </c>
      <c r="C772" s="82" t="s">
        <v>99</v>
      </c>
      <c r="D772" s="82" t="s">
        <v>309</v>
      </c>
      <c r="E772" s="82" t="s">
        <v>310</v>
      </c>
      <c r="F772" s="82" t="s">
        <v>370</v>
      </c>
      <c r="G772" s="82" t="s">
        <v>370</v>
      </c>
      <c r="H772">
        <v>0</v>
      </c>
      <c r="I772">
        <v>0</v>
      </c>
      <c r="J772">
        <v>0</v>
      </c>
      <c r="K772" s="92"/>
      <c r="L772">
        <v>0</v>
      </c>
      <c r="M772" s="92"/>
      <c r="N772" s="92"/>
      <c r="O772" s="92"/>
      <c r="P772">
        <v>0</v>
      </c>
      <c r="Q772" s="92"/>
      <c r="R772" s="92"/>
      <c r="S772">
        <v>-1</v>
      </c>
      <c r="T772">
        <v>0</v>
      </c>
      <c r="U772" s="82" t="s">
        <v>160</v>
      </c>
      <c r="V772" s="92"/>
      <c r="W772">
        <v>0</v>
      </c>
      <c r="X772" s="92"/>
      <c r="Y772">
        <v>0</v>
      </c>
      <c r="Z772">
        <v>0</v>
      </c>
      <c r="AA772">
        <v>0</v>
      </c>
      <c r="AB772">
        <v>0</v>
      </c>
      <c r="AC772">
        <v>-1</v>
      </c>
      <c r="AD772">
        <v>0</v>
      </c>
      <c r="AE772">
        <v>0</v>
      </c>
      <c r="AF772">
        <v>0</v>
      </c>
      <c r="AG772">
        <v>0</v>
      </c>
      <c r="AH772">
        <v>0</v>
      </c>
      <c r="AK772">
        <v>0</v>
      </c>
      <c r="AM772">
        <v>0</v>
      </c>
      <c r="AO772" s="92"/>
      <c r="AP772" s="82" t="s">
        <v>357</v>
      </c>
      <c r="AQ772" s="82" t="s">
        <v>326</v>
      </c>
      <c r="AR772" s="82"/>
      <c r="AS772">
        <v>0</v>
      </c>
      <c r="AT772">
        <v>0</v>
      </c>
      <c r="AU772">
        <v>2025</v>
      </c>
      <c r="AY772">
        <v>0</v>
      </c>
      <c r="AZ772">
        <v>0</v>
      </c>
      <c r="BA772" s="82" t="s">
        <v>398</v>
      </c>
      <c r="BB772">
        <v>3254</v>
      </c>
      <c r="BC772">
        <v>0</v>
      </c>
      <c r="BD772" s="92"/>
      <c r="BE772" s="92"/>
      <c r="BF772">
        <v>0</v>
      </c>
      <c r="BG772">
        <v>0</v>
      </c>
      <c r="BH772">
        <v>0</v>
      </c>
      <c r="BI772" s="92"/>
      <c r="BJ772" s="92"/>
      <c r="BK772" s="92"/>
      <c r="BL772">
        <v>0</v>
      </c>
    </row>
    <row r="773" spans="1:64" x14ac:dyDescent="0.25">
      <c r="A773" s="82" t="s">
        <v>297</v>
      </c>
      <c r="B773" s="82" t="s">
        <v>397</v>
      </c>
      <c r="C773" s="82" t="s">
        <v>99</v>
      </c>
      <c r="D773" s="82" t="s">
        <v>298</v>
      </c>
      <c r="E773" s="82" t="s">
        <v>55</v>
      </c>
      <c r="F773" s="82" t="s">
        <v>371</v>
      </c>
      <c r="G773" s="82" t="s">
        <v>371</v>
      </c>
      <c r="H773">
        <v>0</v>
      </c>
      <c r="I773">
        <v>0</v>
      </c>
      <c r="J773">
        <v>0</v>
      </c>
      <c r="K773" s="92"/>
      <c r="L773">
        <v>0</v>
      </c>
      <c r="M773" s="92"/>
      <c r="N773" s="92"/>
      <c r="O773" s="92"/>
      <c r="P773">
        <v>0</v>
      </c>
      <c r="Q773" s="92"/>
      <c r="R773" s="92"/>
      <c r="S773">
        <v>-1</v>
      </c>
      <c r="T773">
        <v>0</v>
      </c>
      <c r="U773" s="82" t="s">
        <v>160</v>
      </c>
      <c r="V773" s="92"/>
      <c r="W773">
        <v>0</v>
      </c>
      <c r="X773" s="92"/>
      <c r="Y773">
        <v>0</v>
      </c>
      <c r="Z773">
        <v>0</v>
      </c>
      <c r="AA773">
        <v>0</v>
      </c>
      <c r="AB773">
        <v>0</v>
      </c>
      <c r="AC773">
        <v>-1</v>
      </c>
      <c r="AD773">
        <v>0</v>
      </c>
      <c r="AE773">
        <v>0</v>
      </c>
      <c r="AF773">
        <v>0</v>
      </c>
      <c r="AG773">
        <v>0</v>
      </c>
      <c r="AH773">
        <v>0</v>
      </c>
      <c r="AK773">
        <v>0</v>
      </c>
      <c r="AM773">
        <v>0</v>
      </c>
      <c r="AO773" s="92"/>
      <c r="AP773" s="82" t="s">
        <v>372</v>
      </c>
      <c r="AQ773" s="82" t="s">
        <v>326</v>
      </c>
      <c r="AR773" s="82"/>
      <c r="AS773">
        <v>0</v>
      </c>
      <c r="AT773">
        <v>0</v>
      </c>
      <c r="AU773">
        <v>2025</v>
      </c>
      <c r="AY773">
        <v>0</v>
      </c>
      <c r="AZ773">
        <v>0</v>
      </c>
      <c r="BA773" s="82" t="s">
        <v>398</v>
      </c>
      <c r="BB773">
        <v>3255</v>
      </c>
      <c r="BC773">
        <v>0</v>
      </c>
      <c r="BD773" s="92"/>
      <c r="BE773" s="92"/>
      <c r="BF773">
        <v>0</v>
      </c>
      <c r="BG773">
        <v>0</v>
      </c>
      <c r="BH773">
        <v>0</v>
      </c>
      <c r="BI773" s="92"/>
      <c r="BJ773" s="92"/>
      <c r="BK773" s="92"/>
      <c r="BL773">
        <v>0</v>
      </c>
    </row>
    <row r="774" spans="1:64" x14ac:dyDescent="0.25">
      <c r="A774" s="82" t="s">
        <v>297</v>
      </c>
      <c r="B774" s="82" t="s">
        <v>397</v>
      </c>
      <c r="C774" s="82" t="s">
        <v>99</v>
      </c>
      <c r="D774" s="82" t="s">
        <v>303</v>
      </c>
      <c r="E774" s="82" t="s">
        <v>304</v>
      </c>
      <c r="F774" s="82" t="s">
        <v>371</v>
      </c>
      <c r="G774" s="82" t="s">
        <v>371</v>
      </c>
      <c r="H774">
        <v>0</v>
      </c>
      <c r="I774">
        <v>0</v>
      </c>
      <c r="J774">
        <v>0</v>
      </c>
      <c r="K774" s="92"/>
      <c r="L774">
        <v>0</v>
      </c>
      <c r="M774" s="92"/>
      <c r="N774" s="92"/>
      <c r="O774" s="92"/>
      <c r="P774">
        <v>0</v>
      </c>
      <c r="Q774" s="92"/>
      <c r="R774" s="92"/>
      <c r="S774">
        <v>-1</v>
      </c>
      <c r="T774">
        <v>0</v>
      </c>
      <c r="U774" s="82" t="s">
        <v>160</v>
      </c>
      <c r="V774" s="92"/>
      <c r="W774">
        <v>0</v>
      </c>
      <c r="X774" s="92"/>
      <c r="Y774">
        <v>0</v>
      </c>
      <c r="Z774">
        <v>0</v>
      </c>
      <c r="AA774">
        <v>0</v>
      </c>
      <c r="AB774">
        <v>0</v>
      </c>
      <c r="AC774">
        <v>-1</v>
      </c>
      <c r="AD774">
        <v>0</v>
      </c>
      <c r="AE774">
        <v>0</v>
      </c>
      <c r="AF774">
        <v>0</v>
      </c>
      <c r="AG774">
        <v>0</v>
      </c>
      <c r="AH774">
        <v>0</v>
      </c>
      <c r="AK774">
        <v>0</v>
      </c>
      <c r="AM774">
        <v>0</v>
      </c>
      <c r="AO774" s="92"/>
      <c r="AP774" s="82" t="s">
        <v>372</v>
      </c>
      <c r="AQ774" s="82" t="s">
        <v>326</v>
      </c>
      <c r="AR774" s="82"/>
      <c r="AS774">
        <v>0</v>
      </c>
      <c r="AT774">
        <v>0</v>
      </c>
      <c r="AU774">
        <v>2025</v>
      </c>
      <c r="AY774">
        <v>0</v>
      </c>
      <c r="AZ774">
        <v>0</v>
      </c>
      <c r="BA774" s="82" t="s">
        <v>398</v>
      </c>
      <c r="BB774">
        <v>3256</v>
      </c>
      <c r="BC774">
        <v>0</v>
      </c>
      <c r="BD774" s="92"/>
      <c r="BE774" s="92"/>
      <c r="BF774">
        <v>0</v>
      </c>
      <c r="BG774">
        <v>0</v>
      </c>
      <c r="BH774">
        <v>0</v>
      </c>
      <c r="BI774" s="92"/>
      <c r="BJ774" s="92"/>
      <c r="BK774" s="92"/>
      <c r="BL774">
        <v>0</v>
      </c>
    </row>
    <row r="775" spans="1:64" x14ac:dyDescent="0.25">
      <c r="A775" s="82" t="s">
        <v>297</v>
      </c>
      <c r="B775" s="82" t="s">
        <v>397</v>
      </c>
      <c r="C775" s="82" t="s">
        <v>99</v>
      </c>
      <c r="D775" s="82" t="s">
        <v>305</v>
      </c>
      <c r="E775" s="82" t="s">
        <v>58</v>
      </c>
      <c r="F775" s="82" t="s">
        <v>371</v>
      </c>
      <c r="G775" s="82" t="s">
        <v>371</v>
      </c>
      <c r="H775">
        <v>0</v>
      </c>
      <c r="I775">
        <v>0</v>
      </c>
      <c r="J775">
        <v>0</v>
      </c>
      <c r="K775" s="92"/>
      <c r="L775">
        <v>0</v>
      </c>
      <c r="M775" s="92"/>
      <c r="N775" s="92"/>
      <c r="O775" s="92"/>
      <c r="P775">
        <v>0</v>
      </c>
      <c r="Q775" s="92"/>
      <c r="R775" s="92"/>
      <c r="S775">
        <v>-1</v>
      </c>
      <c r="T775">
        <v>0</v>
      </c>
      <c r="U775" s="82" t="s">
        <v>160</v>
      </c>
      <c r="V775" s="92"/>
      <c r="W775">
        <v>0</v>
      </c>
      <c r="X775" s="92"/>
      <c r="Y775">
        <v>0</v>
      </c>
      <c r="Z775">
        <v>0</v>
      </c>
      <c r="AA775">
        <v>0</v>
      </c>
      <c r="AB775">
        <v>0</v>
      </c>
      <c r="AC775">
        <v>-1</v>
      </c>
      <c r="AD775">
        <v>0</v>
      </c>
      <c r="AE775">
        <v>0</v>
      </c>
      <c r="AF775">
        <v>0</v>
      </c>
      <c r="AG775">
        <v>0</v>
      </c>
      <c r="AH775">
        <v>0</v>
      </c>
      <c r="AK775">
        <v>0</v>
      </c>
      <c r="AM775">
        <v>0</v>
      </c>
      <c r="AO775" s="92"/>
      <c r="AP775" s="82" t="s">
        <v>372</v>
      </c>
      <c r="AQ775" s="82" t="s">
        <v>326</v>
      </c>
      <c r="AR775" s="82"/>
      <c r="AS775">
        <v>0</v>
      </c>
      <c r="AT775">
        <v>0</v>
      </c>
      <c r="AU775">
        <v>2025</v>
      </c>
      <c r="AY775">
        <v>0</v>
      </c>
      <c r="AZ775">
        <v>0</v>
      </c>
      <c r="BA775" s="82" t="s">
        <v>398</v>
      </c>
      <c r="BB775">
        <v>3257</v>
      </c>
      <c r="BC775">
        <v>0</v>
      </c>
      <c r="BD775" s="92"/>
      <c r="BE775" s="92"/>
      <c r="BF775">
        <v>0</v>
      </c>
      <c r="BG775">
        <v>0</v>
      </c>
      <c r="BH775">
        <v>0</v>
      </c>
      <c r="BI775" s="92"/>
      <c r="BJ775" s="92"/>
      <c r="BK775" s="92"/>
      <c r="BL775">
        <v>0</v>
      </c>
    </row>
    <row r="776" spans="1:64" x14ac:dyDescent="0.25">
      <c r="A776" s="82" t="s">
        <v>297</v>
      </c>
      <c r="B776" s="82" t="s">
        <v>397</v>
      </c>
      <c r="C776" s="82" t="s">
        <v>99</v>
      </c>
      <c r="D776" s="82" t="s">
        <v>306</v>
      </c>
      <c r="E776" s="82" t="s">
        <v>59</v>
      </c>
      <c r="F776" s="82" t="s">
        <v>371</v>
      </c>
      <c r="G776" s="82" t="s">
        <v>371</v>
      </c>
      <c r="H776">
        <v>0</v>
      </c>
      <c r="I776">
        <v>0</v>
      </c>
      <c r="J776">
        <v>0</v>
      </c>
      <c r="K776" s="92"/>
      <c r="L776">
        <v>0</v>
      </c>
      <c r="M776" s="92"/>
      <c r="N776" s="92"/>
      <c r="O776" s="92"/>
      <c r="P776">
        <v>0</v>
      </c>
      <c r="Q776" s="92"/>
      <c r="R776" s="92"/>
      <c r="S776">
        <v>-1</v>
      </c>
      <c r="T776">
        <v>0</v>
      </c>
      <c r="U776" s="82" t="s">
        <v>160</v>
      </c>
      <c r="V776" s="92"/>
      <c r="W776">
        <v>0</v>
      </c>
      <c r="X776" s="92"/>
      <c r="Y776">
        <v>0</v>
      </c>
      <c r="Z776">
        <v>0</v>
      </c>
      <c r="AA776">
        <v>0</v>
      </c>
      <c r="AB776">
        <v>0</v>
      </c>
      <c r="AC776">
        <v>-1</v>
      </c>
      <c r="AD776">
        <v>0</v>
      </c>
      <c r="AE776">
        <v>0</v>
      </c>
      <c r="AF776">
        <v>0</v>
      </c>
      <c r="AG776">
        <v>0</v>
      </c>
      <c r="AH776">
        <v>0</v>
      </c>
      <c r="AK776">
        <v>0</v>
      </c>
      <c r="AM776">
        <v>0</v>
      </c>
      <c r="AO776" s="92"/>
      <c r="AP776" s="82" t="s">
        <v>372</v>
      </c>
      <c r="AQ776" s="82" t="s">
        <v>326</v>
      </c>
      <c r="AR776" s="82"/>
      <c r="AS776">
        <v>0</v>
      </c>
      <c r="AT776">
        <v>0</v>
      </c>
      <c r="AU776">
        <v>2025</v>
      </c>
      <c r="AY776">
        <v>0</v>
      </c>
      <c r="AZ776">
        <v>0</v>
      </c>
      <c r="BA776" s="82" t="s">
        <v>398</v>
      </c>
      <c r="BB776">
        <v>3258</v>
      </c>
      <c r="BC776">
        <v>0</v>
      </c>
      <c r="BD776" s="92"/>
      <c r="BE776" s="92"/>
      <c r="BF776">
        <v>0</v>
      </c>
      <c r="BG776">
        <v>0</v>
      </c>
      <c r="BH776">
        <v>0</v>
      </c>
      <c r="BI776" s="92"/>
      <c r="BJ776" s="92"/>
      <c r="BK776" s="92"/>
      <c r="BL776">
        <v>0</v>
      </c>
    </row>
    <row r="777" spans="1:64" x14ac:dyDescent="0.25">
      <c r="A777" s="82" t="s">
        <v>297</v>
      </c>
      <c r="B777" s="82" t="s">
        <v>397</v>
      </c>
      <c r="C777" s="82" t="s">
        <v>99</v>
      </c>
      <c r="D777" s="82" t="s">
        <v>309</v>
      </c>
      <c r="E777" s="82" t="s">
        <v>310</v>
      </c>
      <c r="F777" s="82" t="s">
        <v>371</v>
      </c>
      <c r="G777" s="82" t="s">
        <v>371</v>
      </c>
      <c r="H777">
        <v>0</v>
      </c>
      <c r="I777">
        <v>0</v>
      </c>
      <c r="J777">
        <v>0</v>
      </c>
      <c r="K777" s="92"/>
      <c r="L777">
        <v>0</v>
      </c>
      <c r="M777" s="92"/>
      <c r="N777" s="92"/>
      <c r="O777" s="92"/>
      <c r="P777">
        <v>0</v>
      </c>
      <c r="Q777" s="92"/>
      <c r="R777" s="92"/>
      <c r="S777">
        <v>-1</v>
      </c>
      <c r="T777">
        <v>0</v>
      </c>
      <c r="U777" s="82" t="s">
        <v>160</v>
      </c>
      <c r="V777" s="92"/>
      <c r="W777">
        <v>0</v>
      </c>
      <c r="X777" s="92"/>
      <c r="Y777">
        <v>0</v>
      </c>
      <c r="Z777">
        <v>0</v>
      </c>
      <c r="AA777">
        <v>0</v>
      </c>
      <c r="AB777">
        <v>0</v>
      </c>
      <c r="AC777">
        <v>-1</v>
      </c>
      <c r="AD777">
        <v>0</v>
      </c>
      <c r="AE777">
        <v>0</v>
      </c>
      <c r="AF777">
        <v>0</v>
      </c>
      <c r="AG777">
        <v>0</v>
      </c>
      <c r="AH777">
        <v>0</v>
      </c>
      <c r="AK777">
        <v>0</v>
      </c>
      <c r="AM777">
        <v>0</v>
      </c>
      <c r="AO777" s="92"/>
      <c r="AP777" s="82" t="s">
        <v>372</v>
      </c>
      <c r="AQ777" s="82" t="s">
        <v>326</v>
      </c>
      <c r="AR777" s="82"/>
      <c r="AS777">
        <v>0</v>
      </c>
      <c r="AT777">
        <v>0</v>
      </c>
      <c r="AU777">
        <v>2025</v>
      </c>
      <c r="AY777">
        <v>0</v>
      </c>
      <c r="AZ777">
        <v>0</v>
      </c>
      <c r="BA777" s="82" t="s">
        <v>398</v>
      </c>
      <c r="BB777">
        <v>3259</v>
      </c>
      <c r="BC777">
        <v>0</v>
      </c>
      <c r="BD777" s="92"/>
      <c r="BE777" s="92"/>
      <c r="BF777">
        <v>0</v>
      </c>
      <c r="BG777">
        <v>0</v>
      </c>
      <c r="BH777">
        <v>0</v>
      </c>
      <c r="BI777" s="92"/>
      <c r="BJ777" s="92"/>
      <c r="BK777" s="92"/>
      <c r="BL777">
        <v>0</v>
      </c>
    </row>
    <row r="778" spans="1:64" x14ac:dyDescent="0.25">
      <c r="A778" s="82" t="s">
        <v>297</v>
      </c>
      <c r="B778" s="82" t="s">
        <v>397</v>
      </c>
      <c r="C778" s="82" t="s">
        <v>99</v>
      </c>
      <c r="D778" s="82" t="s">
        <v>298</v>
      </c>
      <c r="E778" s="82" t="s">
        <v>55</v>
      </c>
      <c r="F778" s="82" t="s">
        <v>373</v>
      </c>
      <c r="G778" s="82" t="s">
        <v>373</v>
      </c>
      <c r="H778">
        <v>0</v>
      </c>
      <c r="I778">
        <v>0</v>
      </c>
      <c r="J778">
        <v>0</v>
      </c>
      <c r="K778" s="92"/>
      <c r="L778">
        <v>0</v>
      </c>
      <c r="M778" s="92"/>
      <c r="N778" s="92"/>
      <c r="O778" s="92"/>
      <c r="P778">
        <v>0</v>
      </c>
      <c r="Q778" s="92"/>
      <c r="R778" s="92"/>
      <c r="S778">
        <v>-1</v>
      </c>
      <c r="T778">
        <v>0</v>
      </c>
      <c r="U778" s="82" t="s">
        <v>160</v>
      </c>
      <c r="V778" s="92"/>
      <c r="W778">
        <v>0</v>
      </c>
      <c r="X778" s="92"/>
      <c r="Y778">
        <v>0</v>
      </c>
      <c r="Z778">
        <v>0</v>
      </c>
      <c r="AA778">
        <v>0</v>
      </c>
      <c r="AB778">
        <v>0</v>
      </c>
      <c r="AC778">
        <v>-1</v>
      </c>
      <c r="AD778">
        <v>0</v>
      </c>
      <c r="AE778">
        <v>0</v>
      </c>
      <c r="AF778">
        <v>0</v>
      </c>
      <c r="AG778">
        <v>0</v>
      </c>
      <c r="AH778">
        <v>0</v>
      </c>
      <c r="AK778">
        <v>0</v>
      </c>
      <c r="AM778">
        <v>0</v>
      </c>
      <c r="AO778" s="92"/>
      <c r="AP778" s="82" t="s">
        <v>374</v>
      </c>
      <c r="AQ778" s="82" t="s">
        <v>326</v>
      </c>
      <c r="AR778" s="82"/>
      <c r="AS778">
        <v>0</v>
      </c>
      <c r="AT778">
        <v>0</v>
      </c>
      <c r="AU778">
        <v>2025</v>
      </c>
      <c r="AY778">
        <v>0</v>
      </c>
      <c r="AZ778">
        <v>0</v>
      </c>
      <c r="BA778" s="82" t="s">
        <v>398</v>
      </c>
      <c r="BB778">
        <v>3260</v>
      </c>
      <c r="BC778">
        <v>0</v>
      </c>
      <c r="BD778" s="92"/>
      <c r="BE778" s="92"/>
      <c r="BF778">
        <v>0</v>
      </c>
      <c r="BG778">
        <v>0</v>
      </c>
      <c r="BH778">
        <v>0</v>
      </c>
      <c r="BI778" s="92"/>
      <c r="BJ778" s="92"/>
      <c r="BK778" s="92"/>
      <c r="BL778">
        <v>0</v>
      </c>
    </row>
    <row r="779" spans="1:64" x14ac:dyDescent="0.25">
      <c r="A779" s="82" t="s">
        <v>297</v>
      </c>
      <c r="B779" s="82" t="s">
        <v>397</v>
      </c>
      <c r="C779" s="82" t="s">
        <v>99</v>
      </c>
      <c r="D779" s="82" t="s">
        <v>309</v>
      </c>
      <c r="E779" s="82" t="s">
        <v>310</v>
      </c>
      <c r="F779" s="82" t="s">
        <v>373</v>
      </c>
      <c r="G779" s="82" t="s">
        <v>373</v>
      </c>
      <c r="H779">
        <v>0</v>
      </c>
      <c r="I779">
        <v>0</v>
      </c>
      <c r="J779">
        <v>0</v>
      </c>
      <c r="K779" s="92"/>
      <c r="L779">
        <v>0</v>
      </c>
      <c r="M779" s="92"/>
      <c r="N779" s="92"/>
      <c r="O779" s="92"/>
      <c r="P779">
        <v>0</v>
      </c>
      <c r="Q779" s="92"/>
      <c r="R779" s="92"/>
      <c r="S779">
        <v>-1</v>
      </c>
      <c r="T779">
        <v>0</v>
      </c>
      <c r="U779" s="82" t="s">
        <v>160</v>
      </c>
      <c r="V779" s="92"/>
      <c r="W779">
        <v>0</v>
      </c>
      <c r="X779" s="92"/>
      <c r="Y779">
        <v>0</v>
      </c>
      <c r="Z779">
        <v>0</v>
      </c>
      <c r="AA779">
        <v>0</v>
      </c>
      <c r="AB779">
        <v>0</v>
      </c>
      <c r="AC779">
        <v>-1</v>
      </c>
      <c r="AD779">
        <v>0</v>
      </c>
      <c r="AE779">
        <v>0</v>
      </c>
      <c r="AF779">
        <v>0</v>
      </c>
      <c r="AG779">
        <v>0</v>
      </c>
      <c r="AH779">
        <v>0</v>
      </c>
      <c r="AK779">
        <v>0</v>
      </c>
      <c r="AM779">
        <v>0</v>
      </c>
      <c r="AO779" s="92"/>
      <c r="AP779" s="82" t="s">
        <v>374</v>
      </c>
      <c r="AQ779" s="82" t="s">
        <v>326</v>
      </c>
      <c r="AR779" s="82"/>
      <c r="AS779">
        <v>0</v>
      </c>
      <c r="AT779">
        <v>0</v>
      </c>
      <c r="AU779">
        <v>2025</v>
      </c>
      <c r="AY779">
        <v>0</v>
      </c>
      <c r="AZ779">
        <v>0</v>
      </c>
      <c r="BA779" s="82" t="s">
        <v>398</v>
      </c>
      <c r="BB779">
        <v>3261</v>
      </c>
      <c r="BC779">
        <v>0</v>
      </c>
      <c r="BD779" s="92"/>
      <c r="BE779" s="92"/>
      <c r="BF779">
        <v>0</v>
      </c>
      <c r="BG779">
        <v>0</v>
      </c>
      <c r="BH779">
        <v>0</v>
      </c>
      <c r="BI779" s="92"/>
      <c r="BJ779" s="92"/>
      <c r="BK779" s="92"/>
      <c r="BL779">
        <v>0</v>
      </c>
    </row>
    <row r="780" spans="1:64" x14ac:dyDescent="0.25">
      <c r="A780" s="82" t="s">
        <v>297</v>
      </c>
      <c r="B780" s="82" t="s">
        <v>397</v>
      </c>
      <c r="C780" s="82" t="s">
        <v>99</v>
      </c>
      <c r="D780" s="82" t="s">
        <v>298</v>
      </c>
      <c r="E780" s="82" t="s">
        <v>55</v>
      </c>
      <c r="F780" s="82" t="s">
        <v>375</v>
      </c>
      <c r="G780" s="82" t="s">
        <v>375</v>
      </c>
      <c r="H780">
        <v>0</v>
      </c>
      <c r="I780">
        <v>0</v>
      </c>
      <c r="J780">
        <v>0</v>
      </c>
      <c r="K780" s="92"/>
      <c r="L780">
        <v>0</v>
      </c>
      <c r="M780" s="92"/>
      <c r="N780" s="92"/>
      <c r="O780" s="92"/>
      <c r="P780">
        <v>0</v>
      </c>
      <c r="Q780" s="92"/>
      <c r="R780" s="92"/>
      <c r="S780">
        <v>-1</v>
      </c>
      <c r="T780">
        <v>0</v>
      </c>
      <c r="U780" s="82" t="s">
        <v>160</v>
      </c>
      <c r="V780" s="92"/>
      <c r="W780">
        <v>0</v>
      </c>
      <c r="X780" s="92"/>
      <c r="Y780">
        <v>0</v>
      </c>
      <c r="Z780">
        <v>0</v>
      </c>
      <c r="AA780">
        <v>0</v>
      </c>
      <c r="AB780">
        <v>0</v>
      </c>
      <c r="AC780">
        <v>-1</v>
      </c>
      <c r="AD780">
        <v>0</v>
      </c>
      <c r="AE780">
        <v>0</v>
      </c>
      <c r="AF780">
        <v>0</v>
      </c>
      <c r="AG780">
        <v>0</v>
      </c>
      <c r="AH780">
        <v>0</v>
      </c>
      <c r="AK780">
        <v>0</v>
      </c>
      <c r="AM780">
        <v>0</v>
      </c>
      <c r="AO780" s="92"/>
      <c r="AP780" s="82" t="s">
        <v>359</v>
      </c>
      <c r="AQ780" s="82" t="s">
        <v>326</v>
      </c>
      <c r="AR780" s="82"/>
      <c r="AS780">
        <v>0</v>
      </c>
      <c r="AT780">
        <v>0</v>
      </c>
      <c r="AU780">
        <v>2025</v>
      </c>
      <c r="AY780">
        <v>0</v>
      </c>
      <c r="AZ780">
        <v>0</v>
      </c>
      <c r="BA780" s="82" t="s">
        <v>398</v>
      </c>
      <c r="BB780">
        <v>3262</v>
      </c>
      <c r="BC780">
        <v>0</v>
      </c>
      <c r="BD780" s="92"/>
      <c r="BE780" s="92"/>
      <c r="BF780">
        <v>0</v>
      </c>
      <c r="BG780">
        <v>0</v>
      </c>
      <c r="BH780">
        <v>0</v>
      </c>
      <c r="BI780" s="92"/>
      <c r="BJ780" s="92"/>
      <c r="BK780" s="92"/>
      <c r="BL780">
        <v>0</v>
      </c>
    </row>
    <row r="781" spans="1:64" x14ac:dyDescent="0.25">
      <c r="A781" s="82" t="s">
        <v>297</v>
      </c>
      <c r="B781" s="82" t="s">
        <v>397</v>
      </c>
      <c r="C781" s="82" t="s">
        <v>99</v>
      </c>
      <c r="D781" s="82" t="s">
        <v>309</v>
      </c>
      <c r="E781" s="82" t="s">
        <v>310</v>
      </c>
      <c r="F781" s="82" t="s">
        <v>375</v>
      </c>
      <c r="G781" s="82" t="s">
        <v>375</v>
      </c>
      <c r="H781">
        <v>0</v>
      </c>
      <c r="I781">
        <v>0</v>
      </c>
      <c r="J781">
        <v>0</v>
      </c>
      <c r="K781" s="92"/>
      <c r="L781">
        <v>0</v>
      </c>
      <c r="M781" s="92"/>
      <c r="N781" s="92"/>
      <c r="O781" s="92"/>
      <c r="P781">
        <v>0</v>
      </c>
      <c r="Q781" s="92"/>
      <c r="R781" s="92"/>
      <c r="S781">
        <v>-1</v>
      </c>
      <c r="T781">
        <v>0</v>
      </c>
      <c r="U781" s="82" t="s">
        <v>160</v>
      </c>
      <c r="V781" s="92"/>
      <c r="W781">
        <v>0</v>
      </c>
      <c r="X781" s="92"/>
      <c r="Y781">
        <v>0</v>
      </c>
      <c r="Z781">
        <v>0</v>
      </c>
      <c r="AA781">
        <v>0</v>
      </c>
      <c r="AB781">
        <v>0</v>
      </c>
      <c r="AC781">
        <v>-1</v>
      </c>
      <c r="AD781">
        <v>0</v>
      </c>
      <c r="AE781">
        <v>0</v>
      </c>
      <c r="AF781">
        <v>0</v>
      </c>
      <c r="AG781">
        <v>0</v>
      </c>
      <c r="AH781">
        <v>0</v>
      </c>
      <c r="AK781">
        <v>0</v>
      </c>
      <c r="AM781">
        <v>0</v>
      </c>
      <c r="AO781" s="92"/>
      <c r="AP781" s="82" t="s">
        <v>359</v>
      </c>
      <c r="AQ781" s="82" t="s">
        <v>326</v>
      </c>
      <c r="AR781" s="82"/>
      <c r="AS781">
        <v>0</v>
      </c>
      <c r="AT781">
        <v>0</v>
      </c>
      <c r="AU781">
        <v>2025</v>
      </c>
      <c r="AY781">
        <v>0</v>
      </c>
      <c r="AZ781">
        <v>0</v>
      </c>
      <c r="BA781" s="82" t="s">
        <v>398</v>
      </c>
      <c r="BB781">
        <v>3263</v>
      </c>
      <c r="BC781">
        <v>0</v>
      </c>
      <c r="BD781" s="92"/>
      <c r="BE781" s="92"/>
      <c r="BF781">
        <v>0</v>
      </c>
      <c r="BG781">
        <v>0</v>
      </c>
      <c r="BH781">
        <v>0</v>
      </c>
      <c r="BI781" s="92"/>
      <c r="BJ781" s="92"/>
      <c r="BK781" s="92"/>
      <c r="BL781">
        <v>0</v>
      </c>
    </row>
    <row r="782" spans="1:64" x14ac:dyDescent="0.25">
      <c r="A782" s="82" t="s">
        <v>297</v>
      </c>
      <c r="B782" s="82" t="s">
        <v>397</v>
      </c>
      <c r="C782" s="82" t="s">
        <v>99</v>
      </c>
      <c r="D782" s="82" t="s">
        <v>303</v>
      </c>
      <c r="E782" s="82" t="s">
        <v>304</v>
      </c>
      <c r="F782" s="82" t="s">
        <v>376</v>
      </c>
      <c r="G782" s="82" t="s">
        <v>376</v>
      </c>
      <c r="H782">
        <v>0</v>
      </c>
      <c r="I782">
        <v>0</v>
      </c>
      <c r="J782">
        <v>0</v>
      </c>
      <c r="K782" s="92"/>
      <c r="L782">
        <v>0</v>
      </c>
      <c r="M782" s="92"/>
      <c r="N782" s="92"/>
      <c r="O782" s="92"/>
      <c r="P782">
        <v>0</v>
      </c>
      <c r="Q782" s="92"/>
      <c r="R782" s="92"/>
      <c r="S782">
        <v>-1</v>
      </c>
      <c r="T782">
        <v>0</v>
      </c>
      <c r="U782" s="82" t="s">
        <v>160</v>
      </c>
      <c r="V782" s="92"/>
      <c r="W782">
        <v>0</v>
      </c>
      <c r="X782" s="92"/>
      <c r="Y782">
        <v>0</v>
      </c>
      <c r="Z782">
        <v>0</v>
      </c>
      <c r="AA782">
        <v>0</v>
      </c>
      <c r="AB782">
        <v>0</v>
      </c>
      <c r="AC782">
        <v>-1</v>
      </c>
      <c r="AD782">
        <v>0</v>
      </c>
      <c r="AE782">
        <v>0</v>
      </c>
      <c r="AF782">
        <v>0</v>
      </c>
      <c r="AG782">
        <v>0</v>
      </c>
      <c r="AH782">
        <v>0</v>
      </c>
      <c r="AK782">
        <v>0</v>
      </c>
      <c r="AM782">
        <v>0</v>
      </c>
      <c r="AO782" s="92"/>
      <c r="AP782" s="82" t="s">
        <v>363</v>
      </c>
      <c r="AQ782" s="82" t="s">
        <v>326</v>
      </c>
      <c r="AR782" s="82"/>
      <c r="AS782">
        <v>0</v>
      </c>
      <c r="AT782">
        <v>0</v>
      </c>
      <c r="AU782">
        <v>2025</v>
      </c>
      <c r="AY782">
        <v>0</v>
      </c>
      <c r="AZ782">
        <v>0</v>
      </c>
      <c r="BA782" s="82" t="s">
        <v>398</v>
      </c>
      <c r="BB782">
        <v>3264</v>
      </c>
      <c r="BC782">
        <v>0</v>
      </c>
      <c r="BD782" s="92"/>
      <c r="BE782" s="92"/>
      <c r="BF782">
        <v>0</v>
      </c>
      <c r="BG782">
        <v>0</v>
      </c>
      <c r="BH782">
        <v>0</v>
      </c>
      <c r="BI782" s="92"/>
      <c r="BJ782" s="92"/>
      <c r="BK782" s="92"/>
      <c r="BL782">
        <v>0</v>
      </c>
    </row>
    <row r="783" spans="1:64" x14ac:dyDescent="0.25">
      <c r="A783" s="82" t="s">
        <v>297</v>
      </c>
      <c r="B783" s="82" t="s">
        <v>397</v>
      </c>
      <c r="C783" s="82" t="s">
        <v>99</v>
      </c>
      <c r="D783" s="82" t="s">
        <v>307</v>
      </c>
      <c r="E783" s="82" t="s">
        <v>60</v>
      </c>
      <c r="F783" s="82" t="s">
        <v>377</v>
      </c>
      <c r="G783" s="82" t="s">
        <v>377</v>
      </c>
      <c r="H783">
        <v>0</v>
      </c>
      <c r="I783">
        <v>0</v>
      </c>
      <c r="J783">
        <v>0</v>
      </c>
      <c r="K783" s="92"/>
      <c r="L783">
        <v>3.5690636650542729E-6</v>
      </c>
      <c r="M783" s="92"/>
      <c r="N783" s="92"/>
      <c r="O783" s="92"/>
      <c r="P783">
        <v>0</v>
      </c>
      <c r="Q783" s="92"/>
      <c r="R783" s="92"/>
      <c r="S783">
        <v>-1</v>
      </c>
      <c r="T783">
        <v>0</v>
      </c>
      <c r="U783" s="82" t="s">
        <v>378</v>
      </c>
      <c r="V783" s="92"/>
      <c r="W783">
        <v>0</v>
      </c>
      <c r="X783" s="92"/>
      <c r="Y783">
        <v>0</v>
      </c>
      <c r="Z783">
        <v>0</v>
      </c>
      <c r="AA783">
        <v>0</v>
      </c>
      <c r="AB783">
        <v>0</v>
      </c>
      <c r="AC783">
        <v>-1</v>
      </c>
      <c r="AD783">
        <v>0</v>
      </c>
      <c r="AE783">
        <v>0</v>
      </c>
      <c r="AF783">
        <v>0</v>
      </c>
      <c r="AG783">
        <v>0</v>
      </c>
      <c r="AH783">
        <v>0</v>
      </c>
      <c r="AK783">
        <v>0</v>
      </c>
      <c r="AM783">
        <v>0</v>
      </c>
      <c r="AO783" s="92"/>
      <c r="AP783" s="82" t="s">
        <v>347</v>
      </c>
      <c r="AQ783" s="82" t="s">
        <v>379</v>
      </c>
      <c r="AR783" s="82"/>
      <c r="AS783">
        <v>0</v>
      </c>
      <c r="AT783">
        <v>0</v>
      </c>
      <c r="AU783">
        <v>2025</v>
      </c>
      <c r="AY783">
        <v>0</v>
      </c>
      <c r="AZ783">
        <v>0</v>
      </c>
      <c r="BA783" s="82" t="s">
        <v>398</v>
      </c>
      <c r="BB783">
        <v>3265</v>
      </c>
      <c r="BC783">
        <v>0</v>
      </c>
      <c r="BD783" s="92"/>
      <c r="BE783" s="92"/>
      <c r="BF783">
        <v>0</v>
      </c>
      <c r="BG783">
        <v>0</v>
      </c>
      <c r="BH783">
        <v>0</v>
      </c>
      <c r="BI783" s="92"/>
      <c r="BJ783" s="92"/>
      <c r="BK783" s="92"/>
      <c r="BL783">
        <v>0</v>
      </c>
    </row>
    <row r="784" spans="1:64" x14ac:dyDescent="0.25">
      <c r="A784" s="82" t="s">
        <v>297</v>
      </c>
      <c r="B784" s="82" t="s">
        <v>397</v>
      </c>
      <c r="C784" s="82" t="s">
        <v>99</v>
      </c>
      <c r="D784" s="82" t="s">
        <v>311</v>
      </c>
      <c r="E784" s="82" t="s">
        <v>312</v>
      </c>
      <c r="F784" s="82" t="s">
        <v>377</v>
      </c>
      <c r="G784" s="82" t="s">
        <v>377</v>
      </c>
      <c r="H784">
        <v>0</v>
      </c>
      <c r="I784">
        <v>0</v>
      </c>
      <c r="J784">
        <v>0</v>
      </c>
      <c r="K784" s="92"/>
      <c r="L784">
        <v>1.7845318325271364E-6</v>
      </c>
      <c r="M784" s="92"/>
      <c r="N784" s="92"/>
      <c r="O784" s="92"/>
      <c r="P784">
        <v>0</v>
      </c>
      <c r="Q784" s="92"/>
      <c r="R784" s="92"/>
      <c r="S784">
        <v>-1</v>
      </c>
      <c r="T784">
        <v>0</v>
      </c>
      <c r="U784" s="82" t="s">
        <v>378</v>
      </c>
      <c r="V784" s="92"/>
      <c r="W784">
        <v>0</v>
      </c>
      <c r="X784" s="92"/>
      <c r="Y784">
        <v>0</v>
      </c>
      <c r="Z784">
        <v>0</v>
      </c>
      <c r="AA784">
        <v>0</v>
      </c>
      <c r="AB784">
        <v>0</v>
      </c>
      <c r="AC784">
        <v>-1</v>
      </c>
      <c r="AD784">
        <v>0</v>
      </c>
      <c r="AE784">
        <v>0</v>
      </c>
      <c r="AF784">
        <v>0</v>
      </c>
      <c r="AG784">
        <v>0</v>
      </c>
      <c r="AH784">
        <v>0</v>
      </c>
      <c r="AK784">
        <v>0</v>
      </c>
      <c r="AM784">
        <v>0</v>
      </c>
      <c r="AO784" s="92"/>
      <c r="AP784" s="82" t="s">
        <v>347</v>
      </c>
      <c r="AQ784" s="82" t="s">
        <v>379</v>
      </c>
      <c r="AR784" s="82"/>
      <c r="AS784">
        <v>0</v>
      </c>
      <c r="AT784">
        <v>0</v>
      </c>
      <c r="AU784">
        <v>2025</v>
      </c>
      <c r="AY784">
        <v>0</v>
      </c>
      <c r="AZ784">
        <v>0</v>
      </c>
      <c r="BA784" s="82" t="s">
        <v>398</v>
      </c>
      <c r="BB784">
        <v>3266</v>
      </c>
      <c r="BC784">
        <v>0</v>
      </c>
      <c r="BD784" s="92"/>
      <c r="BE784" s="92"/>
      <c r="BF784">
        <v>0</v>
      </c>
      <c r="BG784">
        <v>0</v>
      </c>
      <c r="BH784">
        <v>0</v>
      </c>
      <c r="BI784" s="92"/>
      <c r="BJ784" s="92"/>
      <c r="BK784" s="92"/>
      <c r="BL784">
        <v>0</v>
      </c>
    </row>
    <row r="785" spans="1:64" x14ac:dyDescent="0.25">
      <c r="A785" s="82" t="s">
        <v>297</v>
      </c>
      <c r="B785" s="82" t="s">
        <v>397</v>
      </c>
      <c r="C785" s="82" t="s">
        <v>99</v>
      </c>
      <c r="D785" s="82" t="s">
        <v>306</v>
      </c>
      <c r="E785" s="82" t="s">
        <v>59</v>
      </c>
      <c r="F785" s="82" t="s">
        <v>380</v>
      </c>
      <c r="G785" s="82" t="s">
        <v>380</v>
      </c>
      <c r="H785">
        <v>0</v>
      </c>
      <c r="I785">
        <v>0</v>
      </c>
      <c r="J785">
        <v>0</v>
      </c>
      <c r="K785" s="92"/>
      <c r="L785">
        <v>7.1381273301085457E-6</v>
      </c>
      <c r="M785" s="92"/>
      <c r="N785" s="92"/>
      <c r="O785" s="92"/>
      <c r="P785">
        <v>0</v>
      </c>
      <c r="Q785" s="92"/>
      <c r="R785" s="92"/>
      <c r="S785">
        <v>-1</v>
      </c>
      <c r="T785">
        <v>0</v>
      </c>
      <c r="U785" s="82" t="s">
        <v>378</v>
      </c>
      <c r="V785" s="92"/>
      <c r="W785">
        <v>0</v>
      </c>
      <c r="X785" s="92"/>
      <c r="Y785">
        <v>0</v>
      </c>
      <c r="Z785">
        <v>0</v>
      </c>
      <c r="AA785">
        <v>0</v>
      </c>
      <c r="AB785">
        <v>0</v>
      </c>
      <c r="AC785">
        <v>-1</v>
      </c>
      <c r="AD785">
        <v>0</v>
      </c>
      <c r="AE785">
        <v>0</v>
      </c>
      <c r="AF785">
        <v>0</v>
      </c>
      <c r="AG785">
        <v>0</v>
      </c>
      <c r="AH785">
        <v>0</v>
      </c>
      <c r="AK785">
        <v>0</v>
      </c>
      <c r="AM785">
        <v>0</v>
      </c>
      <c r="AO785" s="92"/>
      <c r="AP785" s="82" t="s">
        <v>357</v>
      </c>
      <c r="AQ785" s="82" t="s">
        <v>381</v>
      </c>
      <c r="AR785" s="82"/>
      <c r="AS785">
        <v>0</v>
      </c>
      <c r="AT785">
        <v>0</v>
      </c>
      <c r="AU785">
        <v>2025</v>
      </c>
      <c r="AY785">
        <v>0</v>
      </c>
      <c r="AZ785">
        <v>0</v>
      </c>
      <c r="BA785" s="82" t="s">
        <v>398</v>
      </c>
      <c r="BB785">
        <v>3267</v>
      </c>
      <c r="BC785">
        <v>0</v>
      </c>
      <c r="BD785" s="92"/>
      <c r="BE785" s="92"/>
      <c r="BF785">
        <v>0</v>
      </c>
      <c r="BG785">
        <v>0</v>
      </c>
      <c r="BH785">
        <v>0</v>
      </c>
      <c r="BI785" s="92"/>
      <c r="BJ785" s="92"/>
      <c r="BK785" s="92"/>
      <c r="BL785">
        <v>0</v>
      </c>
    </row>
    <row r="786" spans="1:64" x14ac:dyDescent="0.25">
      <c r="A786" s="82" t="s">
        <v>297</v>
      </c>
      <c r="B786" s="82" t="s">
        <v>397</v>
      </c>
      <c r="C786" s="82" t="s">
        <v>99</v>
      </c>
      <c r="D786" s="82" t="s">
        <v>305</v>
      </c>
      <c r="E786" s="82" t="s">
        <v>58</v>
      </c>
      <c r="F786" s="82" t="s">
        <v>382</v>
      </c>
      <c r="G786" s="82" t="s">
        <v>382</v>
      </c>
      <c r="H786">
        <v>0</v>
      </c>
      <c r="I786">
        <v>0</v>
      </c>
      <c r="J786">
        <v>0</v>
      </c>
      <c r="K786" s="92"/>
      <c r="L786">
        <v>1.7844376998255029E-6</v>
      </c>
      <c r="M786" s="92"/>
      <c r="N786" s="92"/>
      <c r="O786" s="92"/>
      <c r="P786">
        <v>0</v>
      </c>
      <c r="Q786" s="92"/>
      <c r="R786" s="92"/>
      <c r="S786">
        <v>-1</v>
      </c>
      <c r="T786">
        <v>0</v>
      </c>
      <c r="U786" s="82" t="s">
        <v>378</v>
      </c>
      <c r="V786" s="92"/>
      <c r="W786">
        <v>0</v>
      </c>
      <c r="X786" s="92"/>
      <c r="Y786">
        <v>0</v>
      </c>
      <c r="Z786">
        <v>0</v>
      </c>
      <c r="AA786">
        <v>0</v>
      </c>
      <c r="AB786">
        <v>0</v>
      </c>
      <c r="AC786">
        <v>-1</v>
      </c>
      <c r="AD786">
        <v>0</v>
      </c>
      <c r="AE786">
        <v>0</v>
      </c>
      <c r="AF786">
        <v>0</v>
      </c>
      <c r="AG786">
        <v>0</v>
      </c>
      <c r="AH786">
        <v>0</v>
      </c>
      <c r="AK786">
        <v>0</v>
      </c>
      <c r="AM786">
        <v>0</v>
      </c>
      <c r="AO786" s="92"/>
      <c r="AP786" s="82" t="s">
        <v>359</v>
      </c>
      <c r="AQ786" s="82" t="s">
        <v>383</v>
      </c>
      <c r="AR786" s="82"/>
      <c r="AS786">
        <v>0</v>
      </c>
      <c r="AT786">
        <v>0</v>
      </c>
      <c r="AU786">
        <v>2025</v>
      </c>
      <c r="AY786">
        <v>0</v>
      </c>
      <c r="AZ786">
        <v>0</v>
      </c>
      <c r="BA786" s="82" t="s">
        <v>398</v>
      </c>
      <c r="BB786">
        <v>3268</v>
      </c>
      <c r="BC786">
        <v>0</v>
      </c>
      <c r="BD786" s="92"/>
      <c r="BE786" s="92"/>
      <c r="BF786">
        <v>0</v>
      </c>
      <c r="BG786">
        <v>0</v>
      </c>
      <c r="BH786">
        <v>0</v>
      </c>
      <c r="BI786" s="92"/>
      <c r="BJ786" s="92"/>
      <c r="BK786" s="92"/>
      <c r="BL786">
        <v>0</v>
      </c>
    </row>
    <row r="787" spans="1:64" x14ac:dyDescent="0.25">
      <c r="A787" s="82" t="s">
        <v>297</v>
      </c>
      <c r="B787" s="82" t="s">
        <v>397</v>
      </c>
      <c r="C787" s="82" t="s">
        <v>99</v>
      </c>
      <c r="D787" s="82" t="s">
        <v>307</v>
      </c>
      <c r="E787" s="82" t="s">
        <v>60</v>
      </c>
      <c r="F787" s="82" t="s">
        <v>382</v>
      </c>
      <c r="G787" s="82" t="s">
        <v>382</v>
      </c>
      <c r="H787">
        <v>0</v>
      </c>
      <c r="I787">
        <v>0</v>
      </c>
      <c r="J787">
        <v>0</v>
      </c>
      <c r="K787" s="92"/>
      <c r="L787">
        <v>1.7844376998255029E-6</v>
      </c>
      <c r="M787" s="92"/>
      <c r="N787" s="92"/>
      <c r="O787" s="92"/>
      <c r="P787">
        <v>0</v>
      </c>
      <c r="Q787" s="92"/>
      <c r="R787" s="92"/>
      <c r="S787">
        <v>-1</v>
      </c>
      <c r="T787">
        <v>0</v>
      </c>
      <c r="U787" s="82" t="s">
        <v>378</v>
      </c>
      <c r="V787" s="92"/>
      <c r="W787">
        <v>0</v>
      </c>
      <c r="X787" s="92"/>
      <c r="Y787">
        <v>0</v>
      </c>
      <c r="Z787">
        <v>0</v>
      </c>
      <c r="AA787">
        <v>0</v>
      </c>
      <c r="AB787">
        <v>0</v>
      </c>
      <c r="AC787">
        <v>-1</v>
      </c>
      <c r="AD787">
        <v>0</v>
      </c>
      <c r="AE787">
        <v>0</v>
      </c>
      <c r="AF787">
        <v>0</v>
      </c>
      <c r="AG787">
        <v>0</v>
      </c>
      <c r="AH787">
        <v>0</v>
      </c>
      <c r="AK787">
        <v>0</v>
      </c>
      <c r="AM787">
        <v>0</v>
      </c>
      <c r="AO787" s="92"/>
      <c r="AP787" s="82" t="s">
        <v>359</v>
      </c>
      <c r="AQ787" s="82" t="s">
        <v>383</v>
      </c>
      <c r="AR787" s="82"/>
      <c r="AS787">
        <v>0</v>
      </c>
      <c r="AT787">
        <v>0</v>
      </c>
      <c r="AU787">
        <v>2025</v>
      </c>
      <c r="AY787">
        <v>0</v>
      </c>
      <c r="AZ787">
        <v>0</v>
      </c>
      <c r="BA787" s="82" t="s">
        <v>398</v>
      </c>
      <c r="BB787">
        <v>3269</v>
      </c>
      <c r="BC787">
        <v>0</v>
      </c>
      <c r="BD787" s="92"/>
      <c r="BE787" s="92"/>
      <c r="BF787">
        <v>0</v>
      </c>
      <c r="BG787">
        <v>0</v>
      </c>
      <c r="BH787">
        <v>0</v>
      </c>
      <c r="BI787" s="92"/>
      <c r="BJ787" s="92"/>
      <c r="BK787" s="92"/>
      <c r="BL787">
        <v>0</v>
      </c>
    </row>
    <row r="788" spans="1:64" x14ac:dyDescent="0.25">
      <c r="A788" s="82" t="s">
        <v>297</v>
      </c>
      <c r="B788" s="82" t="s">
        <v>397</v>
      </c>
      <c r="C788" s="82" t="s">
        <v>99</v>
      </c>
      <c r="D788" s="82" t="s">
        <v>308</v>
      </c>
      <c r="E788" s="82" t="s">
        <v>61</v>
      </c>
      <c r="F788" s="82" t="s">
        <v>382</v>
      </c>
      <c r="G788" s="82" t="s">
        <v>382</v>
      </c>
      <c r="H788">
        <v>0</v>
      </c>
      <c r="I788">
        <v>0</v>
      </c>
      <c r="J788">
        <v>0</v>
      </c>
      <c r="K788" s="92"/>
      <c r="L788">
        <v>1.7844376998255029E-6</v>
      </c>
      <c r="M788" s="92"/>
      <c r="N788" s="92"/>
      <c r="O788" s="92"/>
      <c r="P788">
        <v>0</v>
      </c>
      <c r="Q788" s="92"/>
      <c r="R788" s="92"/>
      <c r="S788">
        <v>-1</v>
      </c>
      <c r="T788">
        <v>0</v>
      </c>
      <c r="U788" s="82" t="s">
        <v>378</v>
      </c>
      <c r="V788" s="92"/>
      <c r="W788">
        <v>0</v>
      </c>
      <c r="X788" s="92"/>
      <c r="Y788">
        <v>0</v>
      </c>
      <c r="Z788">
        <v>0</v>
      </c>
      <c r="AA788">
        <v>0</v>
      </c>
      <c r="AB788">
        <v>0</v>
      </c>
      <c r="AC788">
        <v>-1</v>
      </c>
      <c r="AD788">
        <v>0</v>
      </c>
      <c r="AE788">
        <v>0</v>
      </c>
      <c r="AF788">
        <v>0</v>
      </c>
      <c r="AG788">
        <v>0</v>
      </c>
      <c r="AH788">
        <v>0</v>
      </c>
      <c r="AK788">
        <v>0</v>
      </c>
      <c r="AM788">
        <v>0</v>
      </c>
      <c r="AO788" s="92"/>
      <c r="AP788" s="82" t="s">
        <v>359</v>
      </c>
      <c r="AQ788" s="82" t="s">
        <v>383</v>
      </c>
      <c r="AR788" s="82"/>
      <c r="AS788">
        <v>0</v>
      </c>
      <c r="AT788">
        <v>0</v>
      </c>
      <c r="AU788">
        <v>2025</v>
      </c>
      <c r="AY788">
        <v>0</v>
      </c>
      <c r="AZ788">
        <v>0</v>
      </c>
      <c r="BA788" s="82" t="s">
        <v>398</v>
      </c>
      <c r="BB788">
        <v>3270</v>
      </c>
      <c r="BC788">
        <v>0</v>
      </c>
      <c r="BD788" s="92"/>
      <c r="BE788" s="92"/>
      <c r="BF788">
        <v>0</v>
      </c>
      <c r="BG788">
        <v>0</v>
      </c>
      <c r="BH788">
        <v>0</v>
      </c>
      <c r="BI788" s="92"/>
      <c r="BJ788" s="92"/>
      <c r="BK788" s="92"/>
      <c r="BL788">
        <v>0</v>
      </c>
    </row>
    <row r="789" spans="1:64" x14ac:dyDescent="0.25">
      <c r="A789" s="82" t="s">
        <v>297</v>
      </c>
      <c r="B789" s="82" t="s">
        <v>397</v>
      </c>
      <c r="C789" s="82" t="s">
        <v>99</v>
      </c>
      <c r="D789" s="82" t="s">
        <v>313</v>
      </c>
      <c r="E789" s="82" t="s">
        <v>314</v>
      </c>
      <c r="F789" s="82" t="s">
        <v>382</v>
      </c>
      <c r="G789" s="82" t="s">
        <v>382</v>
      </c>
      <c r="H789">
        <v>0</v>
      </c>
      <c r="I789">
        <v>0</v>
      </c>
      <c r="J789">
        <v>0</v>
      </c>
      <c r="K789" s="92"/>
      <c r="L789">
        <v>1.7844376998255029E-6</v>
      </c>
      <c r="M789" s="92"/>
      <c r="N789" s="92"/>
      <c r="O789" s="92"/>
      <c r="P789">
        <v>0</v>
      </c>
      <c r="Q789" s="92"/>
      <c r="R789" s="92"/>
      <c r="S789">
        <v>-1</v>
      </c>
      <c r="T789">
        <v>0</v>
      </c>
      <c r="U789" s="82" t="s">
        <v>378</v>
      </c>
      <c r="V789" s="92"/>
      <c r="W789">
        <v>0</v>
      </c>
      <c r="X789" s="92"/>
      <c r="Y789">
        <v>0</v>
      </c>
      <c r="Z789">
        <v>0</v>
      </c>
      <c r="AA789">
        <v>0</v>
      </c>
      <c r="AB789">
        <v>0</v>
      </c>
      <c r="AC789">
        <v>-1</v>
      </c>
      <c r="AD789">
        <v>0</v>
      </c>
      <c r="AE789">
        <v>0</v>
      </c>
      <c r="AF789">
        <v>0</v>
      </c>
      <c r="AG789">
        <v>0</v>
      </c>
      <c r="AH789">
        <v>0</v>
      </c>
      <c r="AK789">
        <v>0</v>
      </c>
      <c r="AM789">
        <v>0</v>
      </c>
      <c r="AO789" s="92"/>
      <c r="AP789" s="82" t="s">
        <v>359</v>
      </c>
      <c r="AQ789" s="82" t="s">
        <v>383</v>
      </c>
      <c r="AR789" s="82"/>
      <c r="AS789">
        <v>0</v>
      </c>
      <c r="AT789">
        <v>0</v>
      </c>
      <c r="AU789">
        <v>2025</v>
      </c>
      <c r="AY789">
        <v>0</v>
      </c>
      <c r="AZ789">
        <v>0</v>
      </c>
      <c r="BA789" s="82" t="s">
        <v>398</v>
      </c>
      <c r="BB789">
        <v>3271</v>
      </c>
      <c r="BC789">
        <v>0</v>
      </c>
      <c r="BD789" s="92"/>
      <c r="BE789" s="92"/>
      <c r="BF789">
        <v>0</v>
      </c>
      <c r="BG789">
        <v>0</v>
      </c>
      <c r="BH789">
        <v>0</v>
      </c>
      <c r="BI789" s="92"/>
      <c r="BJ789" s="92"/>
      <c r="BK789" s="92"/>
      <c r="BL789">
        <v>0</v>
      </c>
    </row>
    <row r="790" spans="1:64" x14ac:dyDescent="0.25">
      <c r="A790" s="82" t="s">
        <v>297</v>
      </c>
      <c r="B790" s="82" t="s">
        <v>397</v>
      </c>
      <c r="C790" s="82" t="s">
        <v>99</v>
      </c>
      <c r="D790" s="82" t="s">
        <v>306</v>
      </c>
      <c r="E790" s="82" t="s">
        <v>59</v>
      </c>
      <c r="F790" s="82" t="s">
        <v>384</v>
      </c>
      <c r="G790" s="82" t="s">
        <v>384</v>
      </c>
      <c r="H790">
        <v>0</v>
      </c>
      <c r="I790">
        <v>0</v>
      </c>
      <c r="J790">
        <v>0</v>
      </c>
      <c r="K790" s="92"/>
      <c r="L790">
        <v>0</v>
      </c>
      <c r="M790" s="92"/>
      <c r="N790" s="92"/>
      <c r="O790" s="92"/>
      <c r="P790">
        <v>0</v>
      </c>
      <c r="Q790" s="92"/>
      <c r="R790" s="92"/>
      <c r="S790">
        <v>-1</v>
      </c>
      <c r="T790">
        <v>0</v>
      </c>
      <c r="U790" s="82" t="s">
        <v>324</v>
      </c>
      <c r="V790" s="92"/>
      <c r="W790">
        <v>0</v>
      </c>
      <c r="X790" s="92"/>
      <c r="Y790">
        <v>0</v>
      </c>
      <c r="Z790">
        <v>0</v>
      </c>
      <c r="AA790">
        <v>0</v>
      </c>
      <c r="AB790">
        <v>0</v>
      </c>
      <c r="AC790">
        <v>-1</v>
      </c>
      <c r="AD790">
        <v>0</v>
      </c>
      <c r="AE790">
        <v>0</v>
      </c>
      <c r="AF790">
        <v>0</v>
      </c>
      <c r="AG790">
        <v>0</v>
      </c>
      <c r="AH790">
        <v>0</v>
      </c>
      <c r="AK790">
        <v>0</v>
      </c>
      <c r="AM790">
        <v>0</v>
      </c>
      <c r="AO790" s="92"/>
      <c r="AP790" s="82" t="s">
        <v>351</v>
      </c>
      <c r="AQ790" s="82" t="s">
        <v>326</v>
      </c>
      <c r="AR790" s="82"/>
      <c r="AS790">
        <v>0</v>
      </c>
      <c r="AT790">
        <v>0</v>
      </c>
      <c r="AU790">
        <v>2025</v>
      </c>
      <c r="AY790">
        <v>0</v>
      </c>
      <c r="AZ790">
        <v>0</v>
      </c>
      <c r="BA790" s="82" t="s">
        <v>398</v>
      </c>
      <c r="BB790">
        <v>3272</v>
      </c>
      <c r="BC790">
        <v>0</v>
      </c>
      <c r="BD790" s="92"/>
      <c r="BE790" s="92"/>
      <c r="BF790">
        <v>0</v>
      </c>
      <c r="BG790">
        <v>0</v>
      </c>
      <c r="BH790">
        <v>0</v>
      </c>
      <c r="BI790" s="92"/>
      <c r="BJ790" s="92"/>
      <c r="BK790" s="92"/>
      <c r="BL790">
        <v>0</v>
      </c>
    </row>
    <row r="791" spans="1:64" x14ac:dyDescent="0.25">
      <c r="A791" s="82" t="s">
        <v>297</v>
      </c>
      <c r="B791" s="82" t="s">
        <v>397</v>
      </c>
      <c r="C791" s="82" t="s">
        <v>99</v>
      </c>
      <c r="D791" s="82" t="s">
        <v>311</v>
      </c>
      <c r="E791" s="82" t="s">
        <v>312</v>
      </c>
      <c r="F791" s="82" t="s">
        <v>384</v>
      </c>
      <c r="G791" s="82" t="s">
        <v>384</v>
      </c>
      <c r="H791">
        <v>0</v>
      </c>
      <c r="I791">
        <v>0</v>
      </c>
      <c r="J791">
        <v>0</v>
      </c>
      <c r="K791" s="92"/>
      <c r="L791">
        <v>0</v>
      </c>
      <c r="M791" s="92"/>
      <c r="N791" s="92"/>
      <c r="O791" s="92"/>
      <c r="P791">
        <v>0</v>
      </c>
      <c r="Q791" s="92"/>
      <c r="R791" s="92"/>
      <c r="S791">
        <v>-1</v>
      </c>
      <c r="T791">
        <v>0</v>
      </c>
      <c r="U791" s="82" t="s">
        <v>324</v>
      </c>
      <c r="V791" s="92"/>
      <c r="W791">
        <v>0</v>
      </c>
      <c r="X791" s="92"/>
      <c r="Y791">
        <v>0</v>
      </c>
      <c r="Z791">
        <v>0</v>
      </c>
      <c r="AA791">
        <v>0</v>
      </c>
      <c r="AB791">
        <v>0</v>
      </c>
      <c r="AC791">
        <v>-1</v>
      </c>
      <c r="AD791">
        <v>0</v>
      </c>
      <c r="AE791">
        <v>0</v>
      </c>
      <c r="AF791">
        <v>0</v>
      </c>
      <c r="AG791">
        <v>0</v>
      </c>
      <c r="AH791">
        <v>0</v>
      </c>
      <c r="AK791">
        <v>0</v>
      </c>
      <c r="AM791">
        <v>0</v>
      </c>
      <c r="AO791" s="92"/>
      <c r="AP791" s="82" t="s">
        <v>351</v>
      </c>
      <c r="AQ791" s="82" t="s">
        <v>326</v>
      </c>
      <c r="AR791" s="82"/>
      <c r="AS791">
        <v>0</v>
      </c>
      <c r="AT791">
        <v>0</v>
      </c>
      <c r="AU791">
        <v>2025</v>
      </c>
      <c r="AY791">
        <v>0</v>
      </c>
      <c r="AZ791">
        <v>0</v>
      </c>
      <c r="BA791" s="82" t="s">
        <v>398</v>
      </c>
      <c r="BB791">
        <v>3273</v>
      </c>
      <c r="BC791">
        <v>0</v>
      </c>
      <c r="BD791" s="92"/>
      <c r="BE791" s="92"/>
      <c r="BF791">
        <v>0</v>
      </c>
      <c r="BG791">
        <v>0</v>
      </c>
      <c r="BH791">
        <v>0</v>
      </c>
      <c r="BI791" s="92"/>
      <c r="BJ791" s="92"/>
      <c r="BK791" s="92"/>
      <c r="BL791">
        <v>0</v>
      </c>
    </row>
    <row r="792" spans="1:64" x14ac:dyDescent="0.25">
      <c r="A792" s="82" t="s">
        <v>297</v>
      </c>
      <c r="B792" s="82" t="s">
        <v>397</v>
      </c>
      <c r="C792" s="82" t="s">
        <v>99</v>
      </c>
      <c r="D792" s="82" t="s">
        <v>298</v>
      </c>
      <c r="E792" s="82" t="s">
        <v>55</v>
      </c>
      <c r="F792" s="82" t="s">
        <v>385</v>
      </c>
      <c r="G792" s="82" t="s">
        <v>385</v>
      </c>
      <c r="H792">
        <v>0</v>
      </c>
      <c r="I792">
        <v>0</v>
      </c>
      <c r="J792">
        <v>0</v>
      </c>
      <c r="K792" s="92"/>
      <c r="L792">
        <v>0</v>
      </c>
      <c r="M792" s="92"/>
      <c r="N792" s="92"/>
      <c r="O792" s="92"/>
      <c r="P792">
        <v>0</v>
      </c>
      <c r="Q792" s="92"/>
      <c r="R792" s="92"/>
      <c r="S792">
        <v>-1</v>
      </c>
      <c r="T792">
        <v>0</v>
      </c>
      <c r="U792" s="82" t="s">
        <v>324</v>
      </c>
      <c r="V792" s="92"/>
      <c r="W792">
        <v>0</v>
      </c>
      <c r="X792" s="92"/>
      <c r="Y792">
        <v>0</v>
      </c>
      <c r="Z792">
        <v>0</v>
      </c>
      <c r="AA792">
        <v>0</v>
      </c>
      <c r="AB792">
        <v>0</v>
      </c>
      <c r="AC792">
        <v>-1</v>
      </c>
      <c r="AD792">
        <v>0</v>
      </c>
      <c r="AE792">
        <v>0</v>
      </c>
      <c r="AF792">
        <v>0</v>
      </c>
      <c r="AG792">
        <v>0</v>
      </c>
      <c r="AH792">
        <v>0</v>
      </c>
      <c r="AK792">
        <v>0</v>
      </c>
      <c r="AM792">
        <v>0</v>
      </c>
      <c r="AO792" s="92"/>
      <c r="AP792" s="82" t="s">
        <v>351</v>
      </c>
      <c r="AQ792" s="82" t="s">
        <v>326</v>
      </c>
      <c r="AR792" s="82"/>
      <c r="AS792">
        <v>0</v>
      </c>
      <c r="AT792">
        <v>0</v>
      </c>
      <c r="AU792">
        <v>2025</v>
      </c>
      <c r="AY792">
        <v>0</v>
      </c>
      <c r="AZ792">
        <v>0</v>
      </c>
      <c r="BA792" s="82" t="s">
        <v>398</v>
      </c>
      <c r="BB792">
        <v>3274</v>
      </c>
      <c r="BC792">
        <v>0</v>
      </c>
      <c r="BD792" s="92"/>
      <c r="BE792" s="92"/>
      <c r="BF792">
        <v>0</v>
      </c>
      <c r="BG792">
        <v>0</v>
      </c>
      <c r="BH792">
        <v>0</v>
      </c>
      <c r="BI792" s="92"/>
      <c r="BJ792" s="92"/>
      <c r="BK792" s="92"/>
      <c r="BL792">
        <v>0</v>
      </c>
    </row>
    <row r="793" spans="1:64" x14ac:dyDescent="0.25">
      <c r="A793" s="82" t="s">
        <v>297</v>
      </c>
      <c r="B793" s="82" t="s">
        <v>397</v>
      </c>
      <c r="C793" s="82" t="s">
        <v>99</v>
      </c>
      <c r="D793" s="82" t="s">
        <v>303</v>
      </c>
      <c r="E793" s="82" t="s">
        <v>304</v>
      </c>
      <c r="F793" s="82" t="s">
        <v>385</v>
      </c>
      <c r="G793" s="82" t="s">
        <v>385</v>
      </c>
      <c r="H793">
        <v>0</v>
      </c>
      <c r="I793">
        <v>0</v>
      </c>
      <c r="J793">
        <v>0</v>
      </c>
      <c r="K793" s="92"/>
      <c r="L793">
        <v>0</v>
      </c>
      <c r="M793" s="92"/>
      <c r="N793" s="92"/>
      <c r="O793" s="92"/>
      <c r="P793">
        <v>0</v>
      </c>
      <c r="Q793" s="92"/>
      <c r="R793" s="92"/>
      <c r="S793">
        <v>-1</v>
      </c>
      <c r="T793">
        <v>0</v>
      </c>
      <c r="U793" s="82" t="s">
        <v>324</v>
      </c>
      <c r="V793" s="92"/>
      <c r="W793">
        <v>0</v>
      </c>
      <c r="X793" s="92"/>
      <c r="Y793">
        <v>0</v>
      </c>
      <c r="Z793">
        <v>0</v>
      </c>
      <c r="AA793">
        <v>0</v>
      </c>
      <c r="AB793">
        <v>0</v>
      </c>
      <c r="AC793">
        <v>-1</v>
      </c>
      <c r="AD793">
        <v>0</v>
      </c>
      <c r="AE793">
        <v>0</v>
      </c>
      <c r="AF793">
        <v>0</v>
      </c>
      <c r="AG793">
        <v>0</v>
      </c>
      <c r="AH793">
        <v>0</v>
      </c>
      <c r="AK793">
        <v>0</v>
      </c>
      <c r="AM793">
        <v>0</v>
      </c>
      <c r="AO793" s="92"/>
      <c r="AP793" s="82" t="s">
        <v>351</v>
      </c>
      <c r="AQ793" s="82" t="s">
        <v>326</v>
      </c>
      <c r="AR793" s="82"/>
      <c r="AS793">
        <v>0</v>
      </c>
      <c r="AT793">
        <v>0</v>
      </c>
      <c r="AU793">
        <v>2025</v>
      </c>
      <c r="AY793">
        <v>0</v>
      </c>
      <c r="AZ793">
        <v>0</v>
      </c>
      <c r="BA793" s="82" t="s">
        <v>398</v>
      </c>
      <c r="BB793">
        <v>3275</v>
      </c>
      <c r="BC793">
        <v>0</v>
      </c>
      <c r="BD793" s="92"/>
      <c r="BE793" s="92"/>
      <c r="BF793">
        <v>0</v>
      </c>
      <c r="BG793">
        <v>0</v>
      </c>
      <c r="BH793">
        <v>0</v>
      </c>
      <c r="BI793" s="92"/>
      <c r="BJ793" s="92"/>
      <c r="BK793" s="92"/>
      <c r="BL793">
        <v>0</v>
      </c>
    </row>
    <row r="794" spans="1:64" x14ac:dyDescent="0.25">
      <c r="A794" s="82" t="s">
        <v>297</v>
      </c>
      <c r="B794" s="82" t="s">
        <v>397</v>
      </c>
      <c r="C794" s="82" t="s">
        <v>99</v>
      </c>
      <c r="D794" s="82" t="s">
        <v>305</v>
      </c>
      <c r="E794" s="82" t="s">
        <v>58</v>
      </c>
      <c r="F794" s="82" t="s">
        <v>385</v>
      </c>
      <c r="G794" s="82" t="s">
        <v>385</v>
      </c>
      <c r="H794">
        <v>0</v>
      </c>
      <c r="I794">
        <v>0</v>
      </c>
      <c r="J794">
        <v>0</v>
      </c>
      <c r="K794" s="92"/>
      <c r="L794">
        <v>0</v>
      </c>
      <c r="M794" s="92"/>
      <c r="N794" s="92"/>
      <c r="O794" s="92"/>
      <c r="P794">
        <v>0</v>
      </c>
      <c r="Q794" s="92"/>
      <c r="R794" s="92"/>
      <c r="S794">
        <v>-1</v>
      </c>
      <c r="T794">
        <v>0</v>
      </c>
      <c r="U794" s="82" t="s">
        <v>324</v>
      </c>
      <c r="V794" s="92"/>
      <c r="W794">
        <v>0</v>
      </c>
      <c r="X794" s="92"/>
      <c r="Y794">
        <v>0</v>
      </c>
      <c r="Z794">
        <v>0</v>
      </c>
      <c r="AA794">
        <v>0</v>
      </c>
      <c r="AB794">
        <v>0</v>
      </c>
      <c r="AC794">
        <v>-1</v>
      </c>
      <c r="AD794">
        <v>0</v>
      </c>
      <c r="AE794">
        <v>0</v>
      </c>
      <c r="AF794">
        <v>0</v>
      </c>
      <c r="AG794">
        <v>0</v>
      </c>
      <c r="AH794">
        <v>0</v>
      </c>
      <c r="AK794">
        <v>0</v>
      </c>
      <c r="AM794">
        <v>0</v>
      </c>
      <c r="AO794" s="92"/>
      <c r="AP794" s="82" t="s">
        <v>351</v>
      </c>
      <c r="AQ794" s="82" t="s">
        <v>326</v>
      </c>
      <c r="AR794" s="82"/>
      <c r="AS794">
        <v>0</v>
      </c>
      <c r="AT794">
        <v>0</v>
      </c>
      <c r="AU794">
        <v>2025</v>
      </c>
      <c r="AY794">
        <v>0</v>
      </c>
      <c r="AZ794">
        <v>0</v>
      </c>
      <c r="BA794" s="82" t="s">
        <v>398</v>
      </c>
      <c r="BB794">
        <v>3276</v>
      </c>
      <c r="BC794">
        <v>0</v>
      </c>
      <c r="BD794" s="92"/>
      <c r="BE794" s="92"/>
      <c r="BF794">
        <v>0</v>
      </c>
      <c r="BG794">
        <v>0</v>
      </c>
      <c r="BH794">
        <v>0</v>
      </c>
      <c r="BI794" s="92"/>
      <c r="BJ794" s="92"/>
      <c r="BK794" s="92"/>
      <c r="BL794">
        <v>0</v>
      </c>
    </row>
    <row r="795" spans="1:64" x14ac:dyDescent="0.25">
      <c r="A795" s="82" t="s">
        <v>297</v>
      </c>
      <c r="B795" s="82" t="s">
        <v>397</v>
      </c>
      <c r="C795" s="82" t="s">
        <v>99</v>
      </c>
      <c r="D795" s="82" t="s">
        <v>306</v>
      </c>
      <c r="E795" s="82" t="s">
        <v>59</v>
      </c>
      <c r="F795" s="82" t="s">
        <v>385</v>
      </c>
      <c r="G795" s="82" t="s">
        <v>385</v>
      </c>
      <c r="H795">
        <v>0</v>
      </c>
      <c r="I795">
        <v>0</v>
      </c>
      <c r="J795">
        <v>0</v>
      </c>
      <c r="K795" s="92"/>
      <c r="L795">
        <v>0</v>
      </c>
      <c r="M795" s="92"/>
      <c r="N795" s="92"/>
      <c r="O795" s="92"/>
      <c r="P795">
        <v>0</v>
      </c>
      <c r="Q795" s="92"/>
      <c r="R795" s="92"/>
      <c r="S795">
        <v>-1</v>
      </c>
      <c r="T795">
        <v>0</v>
      </c>
      <c r="U795" s="82" t="s">
        <v>324</v>
      </c>
      <c r="V795" s="92"/>
      <c r="W795">
        <v>0</v>
      </c>
      <c r="X795" s="92"/>
      <c r="Y795">
        <v>0</v>
      </c>
      <c r="Z795">
        <v>0</v>
      </c>
      <c r="AA795">
        <v>0</v>
      </c>
      <c r="AB795">
        <v>0</v>
      </c>
      <c r="AC795">
        <v>-1</v>
      </c>
      <c r="AD795">
        <v>0</v>
      </c>
      <c r="AE795">
        <v>0</v>
      </c>
      <c r="AF795">
        <v>0</v>
      </c>
      <c r="AG795">
        <v>0</v>
      </c>
      <c r="AH795">
        <v>0</v>
      </c>
      <c r="AK795">
        <v>0</v>
      </c>
      <c r="AM795">
        <v>0</v>
      </c>
      <c r="AO795" s="92"/>
      <c r="AP795" s="82" t="s">
        <v>351</v>
      </c>
      <c r="AQ795" s="82" t="s">
        <v>326</v>
      </c>
      <c r="AR795" s="82"/>
      <c r="AS795">
        <v>0</v>
      </c>
      <c r="AT795">
        <v>0</v>
      </c>
      <c r="AU795">
        <v>2025</v>
      </c>
      <c r="AY795">
        <v>0</v>
      </c>
      <c r="AZ795">
        <v>0</v>
      </c>
      <c r="BA795" s="82" t="s">
        <v>398</v>
      </c>
      <c r="BB795">
        <v>3277</v>
      </c>
      <c r="BC795">
        <v>0</v>
      </c>
      <c r="BD795" s="92"/>
      <c r="BE795" s="92"/>
      <c r="BF795">
        <v>0</v>
      </c>
      <c r="BG795">
        <v>0</v>
      </c>
      <c r="BH795">
        <v>0</v>
      </c>
      <c r="BI795" s="92"/>
      <c r="BJ795" s="92"/>
      <c r="BK795" s="92"/>
      <c r="BL795">
        <v>0</v>
      </c>
    </row>
    <row r="796" spans="1:64" x14ac:dyDescent="0.25">
      <c r="A796" s="82" t="s">
        <v>297</v>
      </c>
      <c r="B796" s="82" t="s">
        <v>397</v>
      </c>
      <c r="C796" s="82" t="s">
        <v>99</v>
      </c>
      <c r="D796" s="82" t="s">
        <v>307</v>
      </c>
      <c r="E796" s="82" t="s">
        <v>60</v>
      </c>
      <c r="F796" s="82" t="s">
        <v>385</v>
      </c>
      <c r="G796" s="82" t="s">
        <v>385</v>
      </c>
      <c r="H796">
        <v>0</v>
      </c>
      <c r="I796">
        <v>0</v>
      </c>
      <c r="J796">
        <v>0</v>
      </c>
      <c r="K796" s="92"/>
      <c r="L796">
        <v>0</v>
      </c>
      <c r="M796" s="92"/>
      <c r="N796" s="92"/>
      <c r="O796" s="92"/>
      <c r="P796">
        <v>0</v>
      </c>
      <c r="Q796" s="92"/>
      <c r="R796" s="92"/>
      <c r="S796">
        <v>-1</v>
      </c>
      <c r="T796">
        <v>0</v>
      </c>
      <c r="U796" s="82" t="s">
        <v>324</v>
      </c>
      <c r="V796" s="92"/>
      <c r="W796">
        <v>0</v>
      </c>
      <c r="X796" s="92"/>
      <c r="Y796">
        <v>0</v>
      </c>
      <c r="Z796">
        <v>0</v>
      </c>
      <c r="AA796">
        <v>0</v>
      </c>
      <c r="AB796">
        <v>0</v>
      </c>
      <c r="AC796">
        <v>-1</v>
      </c>
      <c r="AD796">
        <v>0</v>
      </c>
      <c r="AE796">
        <v>0</v>
      </c>
      <c r="AF796">
        <v>0</v>
      </c>
      <c r="AG796">
        <v>0</v>
      </c>
      <c r="AH796">
        <v>0</v>
      </c>
      <c r="AK796">
        <v>0</v>
      </c>
      <c r="AM796">
        <v>0</v>
      </c>
      <c r="AO796" s="92"/>
      <c r="AP796" s="82" t="s">
        <v>351</v>
      </c>
      <c r="AQ796" s="82" t="s">
        <v>326</v>
      </c>
      <c r="AR796" s="82"/>
      <c r="AS796">
        <v>0</v>
      </c>
      <c r="AT796">
        <v>0</v>
      </c>
      <c r="AU796">
        <v>2025</v>
      </c>
      <c r="AY796">
        <v>0</v>
      </c>
      <c r="AZ796">
        <v>0</v>
      </c>
      <c r="BA796" s="82" t="s">
        <v>398</v>
      </c>
      <c r="BB796">
        <v>3278</v>
      </c>
      <c r="BC796">
        <v>0</v>
      </c>
      <c r="BD796" s="92"/>
      <c r="BE796" s="92"/>
      <c r="BF796">
        <v>0</v>
      </c>
      <c r="BG796">
        <v>0</v>
      </c>
      <c r="BH796">
        <v>0</v>
      </c>
      <c r="BI796" s="92"/>
      <c r="BJ796" s="92"/>
      <c r="BK796" s="92"/>
      <c r="BL796">
        <v>0</v>
      </c>
    </row>
    <row r="797" spans="1:64" x14ac:dyDescent="0.25">
      <c r="A797" s="82" t="s">
        <v>297</v>
      </c>
      <c r="B797" s="82" t="s">
        <v>397</v>
      </c>
      <c r="C797" s="82" t="s">
        <v>99</v>
      </c>
      <c r="D797" s="82" t="s">
        <v>308</v>
      </c>
      <c r="E797" s="82" t="s">
        <v>61</v>
      </c>
      <c r="F797" s="82" t="s">
        <v>385</v>
      </c>
      <c r="G797" s="82" t="s">
        <v>385</v>
      </c>
      <c r="H797">
        <v>0</v>
      </c>
      <c r="I797">
        <v>0</v>
      </c>
      <c r="J797">
        <v>0</v>
      </c>
      <c r="K797" s="92"/>
      <c r="L797">
        <v>0</v>
      </c>
      <c r="M797" s="92"/>
      <c r="N797" s="92"/>
      <c r="O797" s="92"/>
      <c r="P797">
        <v>0</v>
      </c>
      <c r="Q797" s="92"/>
      <c r="R797" s="92"/>
      <c r="S797">
        <v>-1</v>
      </c>
      <c r="T797">
        <v>0</v>
      </c>
      <c r="U797" s="82" t="s">
        <v>324</v>
      </c>
      <c r="V797" s="92"/>
      <c r="W797">
        <v>0</v>
      </c>
      <c r="X797" s="92"/>
      <c r="Y797">
        <v>0</v>
      </c>
      <c r="Z797">
        <v>0</v>
      </c>
      <c r="AA797">
        <v>0</v>
      </c>
      <c r="AB797">
        <v>0</v>
      </c>
      <c r="AC797">
        <v>-1</v>
      </c>
      <c r="AD797">
        <v>0</v>
      </c>
      <c r="AE797">
        <v>0</v>
      </c>
      <c r="AF797">
        <v>0</v>
      </c>
      <c r="AG797">
        <v>0</v>
      </c>
      <c r="AH797">
        <v>0</v>
      </c>
      <c r="AK797">
        <v>0</v>
      </c>
      <c r="AM797">
        <v>0</v>
      </c>
      <c r="AO797" s="92"/>
      <c r="AP797" s="82" t="s">
        <v>351</v>
      </c>
      <c r="AQ797" s="82" t="s">
        <v>326</v>
      </c>
      <c r="AR797" s="82"/>
      <c r="AS797">
        <v>0</v>
      </c>
      <c r="AT797">
        <v>0</v>
      </c>
      <c r="AU797">
        <v>2025</v>
      </c>
      <c r="AY797">
        <v>0</v>
      </c>
      <c r="AZ797">
        <v>0</v>
      </c>
      <c r="BA797" s="82" t="s">
        <v>398</v>
      </c>
      <c r="BB797">
        <v>3279</v>
      </c>
      <c r="BC797">
        <v>0</v>
      </c>
      <c r="BD797" s="92"/>
      <c r="BE797" s="92"/>
      <c r="BF797">
        <v>0</v>
      </c>
      <c r="BG797">
        <v>0</v>
      </c>
      <c r="BH797">
        <v>0</v>
      </c>
      <c r="BI797" s="92"/>
      <c r="BJ797" s="92"/>
      <c r="BK797" s="92"/>
      <c r="BL797">
        <v>0</v>
      </c>
    </row>
    <row r="798" spans="1:64" x14ac:dyDescent="0.25">
      <c r="A798" s="82" t="s">
        <v>297</v>
      </c>
      <c r="B798" s="82" t="s">
        <v>397</v>
      </c>
      <c r="C798" s="82" t="s">
        <v>99</v>
      </c>
      <c r="D798" s="82" t="s">
        <v>309</v>
      </c>
      <c r="E798" s="82" t="s">
        <v>310</v>
      </c>
      <c r="F798" s="82" t="s">
        <v>385</v>
      </c>
      <c r="G798" s="82" t="s">
        <v>385</v>
      </c>
      <c r="H798">
        <v>0</v>
      </c>
      <c r="I798">
        <v>0</v>
      </c>
      <c r="J798">
        <v>0</v>
      </c>
      <c r="K798" s="92"/>
      <c r="L798">
        <v>0</v>
      </c>
      <c r="M798" s="92"/>
      <c r="N798" s="92"/>
      <c r="O798" s="92"/>
      <c r="P798">
        <v>0</v>
      </c>
      <c r="Q798" s="92"/>
      <c r="R798" s="92"/>
      <c r="S798">
        <v>-1</v>
      </c>
      <c r="T798">
        <v>0</v>
      </c>
      <c r="U798" s="82" t="s">
        <v>324</v>
      </c>
      <c r="V798" s="92"/>
      <c r="W798">
        <v>0</v>
      </c>
      <c r="X798" s="92"/>
      <c r="Y798">
        <v>0</v>
      </c>
      <c r="Z798">
        <v>0</v>
      </c>
      <c r="AA798">
        <v>0</v>
      </c>
      <c r="AB798">
        <v>0</v>
      </c>
      <c r="AC798">
        <v>-1</v>
      </c>
      <c r="AD798">
        <v>0</v>
      </c>
      <c r="AE798">
        <v>0</v>
      </c>
      <c r="AF798">
        <v>0</v>
      </c>
      <c r="AG798">
        <v>0</v>
      </c>
      <c r="AH798">
        <v>0</v>
      </c>
      <c r="AK798">
        <v>0</v>
      </c>
      <c r="AM798">
        <v>0</v>
      </c>
      <c r="AO798" s="92"/>
      <c r="AP798" s="82" t="s">
        <v>351</v>
      </c>
      <c r="AQ798" s="82" t="s">
        <v>326</v>
      </c>
      <c r="AR798" s="82"/>
      <c r="AS798">
        <v>0</v>
      </c>
      <c r="AT798">
        <v>0</v>
      </c>
      <c r="AU798">
        <v>2025</v>
      </c>
      <c r="AY798">
        <v>0</v>
      </c>
      <c r="AZ798">
        <v>0</v>
      </c>
      <c r="BA798" s="82" t="s">
        <v>398</v>
      </c>
      <c r="BB798">
        <v>3280</v>
      </c>
      <c r="BC798">
        <v>0</v>
      </c>
      <c r="BD798" s="92"/>
      <c r="BE798" s="92"/>
      <c r="BF798">
        <v>0</v>
      </c>
      <c r="BG798">
        <v>0</v>
      </c>
      <c r="BH798">
        <v>0</v>
      </c>
      <c r="BI798" s="92"/>
      <c r="BJ798" s="92"/>
      <c r="BK798" s="92"/>
      <c r="BL798">
        <v>0</v>
      </c>
    </row>
    <row r="799" spans="1:64" x14ac:dyDescent="0.25">
      <c r="A799" s="82" t="s">
        <v>297</v>
      </c>
      <c r="B799" s="82" t="s">
        <v>397</v>
      </c>
      <c r="C799" s="82" t="s">
        <v>99</v>
      </c>
      <c r="D799" s="82" t="s">
        <v>311</v>
      </c>
      <c r="E799" s="82" t="s">
        <v>312</v>
      </c>
      <c r="F799" s="82" t="s">
        <v>385</v>
      </c>
      <c r="G799" s="82" t="s">
        <v>385</v>
      </c>
      <c r="H799">
        <v>0</v>
      </c>
      <c r="I799">
        <v>0</v>
      </c>
      <c r="J799">
        <v>0</v>
      </c>
      <c r="K799" s="92"/>
      <c r="L799">
        <v>0</v>
      </c>
      <c r="M799" s="92"/>
      <c r="N799" s="92"/>
      <c r="O799" s="92"/>
      <c r="P799">
        <v>0</v>
      </c>
      <c r="Q799" s="92"/>
      <c r="R799" s="92"/>
      <c r="S799">
        <v>-1</v>
      </c>
      <c r="T799">
        <v>0</v>
      </c>
      <c r="U799" s="82" t="s">
        <v>324</v>
      </c>
      <c r="V799" s="92"/>
      <c r="W799">
        <v>0</v>
      </c>
      <c r="X799" s="92"/>
      <c r="Y799">
        <v>0</v>
      </c>
      <c r="Z799">
        <v>0</v>
      </c>
      <c r="AA799">
        <v>0</v>
      </c>
      <c r="AB799">
        <v>0</v>
      </c>
      <c r="AC799">
        <v>-1</v>
      </c>
      <c r="AD799">
        <v>0</v>
      </c>
      <c r="AE799">
        <v>0</v>
      </c>
      <c r="AF799">
        <v>0</v>
      </c>
      <c r="AG799">
        <v>0</v>
      </c>
      <c r="AH799">
        <v>0</v>
      </c>
      <c r="AK799">
        <v>0</v>
      </c>
      <c r="AM799">
        <v>0</v>
      </c>
      <c r="AO799" s="92"/>
      <c r="AP799" s="82" t="s">
        <v>351</v>
      </c>
      <c r="AQ799" s="82" t="s">
        <v>326</v>
      </c>
      <c r="AR799" s="82"/>
      <c r="AS799">
        <v>0</v>
      </c>
      <c r="AT799">
        <v>0</v>
      </c>
      <c r="AU799">
        <v>2025</v>
      </c>
      <c r="AY799">
        <v>0</v>
      </c>
      <c r="AZ799">
        <v>0</v>
      </c>
      <c r="BA799" s="82" t="s">
        <v>398</v>
      </c>
      <c r="BB799">
        <v>3281</v>
      </c>
      <c r="BC799">
        <v>0</v>
      </c>
      <c r="BD799" s="92"/>
      <c r="BE799" s="92"/>
      <c r="BF799">
        <v>0</v>
      </c>
      <c r="BG799">
        <v>0</v>
      </c>
      <c r="BH799">
        <v>0</v>
      </c>
      <c r="BI799" s="92"/>
      <c r="BJ799" s="92"/>
      <c r="BK799" s="92"/>
      <c r="BL799">
        <v>0</v>
      </c>
    </row>
    <row r="800" spans="1:64" x14ac:dyDescent="0.25">
      <c r="A800" s="82" t="s">
        <v>297</v>
      </c>
      <c r="B800" s="82" t="s">
        <v>397</v>
      </c>
      <c r="C800" s="82" t="s">
        <v>99</v>
      </c>
      <c r="D800" s="82" t="s">
        <v>313</v>
      </c>
      <c r="E800" s="82" t="s">
        <v>314</v>
      </c>
      <c r="F800" s="82" t="s">
        <v>385</v>
      </c>
      <c r="G800" s="82" t="s">
        <v>385</v>
      </c>
      <c r="H800">
        <v>0</v>
      </c>
      <c r="I800">
        <v>0</v>
      </c>
      <c r="J800">
        <v>0</v>
      </c>
      <c r="K800" s="92"/>
      <c r="L800">
        <v>0</v>
      </c>
      <c r="M800" s="92"/>
      <c r="N800" s="92"/>
      <c r="O800" s="92"/>
      <c r="P800">
        <v>0</v>
      </c>
      <c r="Q800" s="92"/>
      <c r="R800" s="92"/>
      <c r="S800">
        <v>-1</v>
      </c>
      <c r="T800">
        <v>0</v>
      </c>
      <c r="U800" s="82" t="s">
        <v>324</v>
      </c>
      <c r="V800" s="92"/>
      <c r="W800">
        <v>0</v>
      </c>
      <c r="X800" s="92"/>
      <c r="Y800">
        <v>0</v>
      </c>
      <c r="Z800">
        <v>0</v>
      </c>
      <c r="AA800">
        <v>0</v>
      </c>
      <c r="AB800">
        <v>0</v>
      </c>
      <c r="AC800">
        <v>-1</v>
      </c>
      <c r="AD800">
        <v>0</v>
      </c>
      <c r="AE800">
        <v>0</v>
      </c>
      <c r="AF800">
        <v>0</v>
      </c>
      <c r="AG800">
        <v>0</v>
      </c>
      <c r="AH800">
        <v>0</v>
      </c>
      <c r="AK800">
        <v>0</v>
      </c>
      <c r="AM800">
        <v>0</v>
      </c>
      <c r="AO800" s="92"/>
      <c r="AP800" s="82" t="s">
        <v>351</v>
      </c>
      <c r="AQ800" s="82" t="s">
        <v>326</v>
      </c>
      <c r="AR800" s="82"/>
      <c r="AS800">
        <v>0</v>
      </c>
      <c r="AT800">
        <v>0</v>
      </c>
      <c r="AU800">
        <v>2025</v>
      </c>
      <c r="AY800">
        <v>0</v>
      </c>
      <c r="AZ800">
        <v>0</v>
      </c>
      <c r="BA800" s="82" t="s">
        <v>398</v>
      </c>
      <c r="BB800">
        <v>3282</v>
      </c>
      <c r="BC800">
        <v>0</v>
      </c>
      <c r="BD800" s="92"/>
      <c r="BE800" s="92"/>
      <c r="BF800">
        <v>0</v>
      </c>
      <c r="BG800">
        <v>0</v>
      </c>
      <c r="BH800">
        <v>0</v>
      </c>
      <c r="BI800" s="92"/>
      <c r="BJ800" s="92"/>
      <c r="BK800" s="92"/>
      <c r="BL800">
        <v>0</v>
      </c>
    </row>
    <row r="801" spans="1:64" x14ac:dyDescent="0.25">
      <c r="A801" s="82" t="s">
        <v>297</v>
      </c>
      <c r="B801" s="82" t="s">
        <v>397</v>
      </c>
      <c r="C801" s="82" t="s">
        <v>99</v>
      </c>
      <c r="D801" s="82" t="s">
        <v>306</v>
      </c>
      <c r="E801" s="82" t="s">
        <v>59</v>
      </c>
      <c r="F801" s="82" t="s">
        <v>386</v>
      </c>
      <c r="G801" s="82" t="s">
        <v>386</v>
      </c>
      <c r="H801">
        <v>0</v>
      </c>
      <c r="I801">
        <v>0</v>
      </c>
      <c r="J801">
        <v>0</v>
      </c>
      <c r="K801" s="92"/>
      <c r="L801">
        <v>0</v>
      </c>
      <c r="M801" s="92"/>
      <c r="N801" s="92"/>
      <c r="O801" s="92"/>
      <c r="P801">
        <v>0</v>
      </c>
      <c r="Q801" s="92"/>
      <c r="R801" s="92"/>
      <c r="S801">
        <v>-1</v>
      </c>
      <c r="T801">
        <v>0</v>
      </c>
      <c r="U801" s="82" t="s">
        <v>324</v>
      </c>
      <c r="V801" s="92"/>
      <c r="W801">
        <v>0</v>
      </c>
      <c r="X801" s="92"/>
      <c r="Y801">
        <v>0</v>
      </c>
      <c r="Z801">
        <v>0</v>
      </c>
      <c r="AA801">
        <v>0</v>
      </c>
      <c r="AB801">
        <v>0</v>
      </c>
      <c r="AC801">
        <v>-1</v>
      </c>
      <c r="AD801">
        <v>0</v>
      </c>
      <c r="AE801">
        <v>0</v>
      </c>
      <c r="AF801">
        <v>0</v>
      </c>
      <c r="AG801">
        <v>0</v>
      </c>
      <c r="AH801">
        <v>0</v>
      </c>
      <c r="AK801">
        <v>0</v>
      </c>
      <c r="AM801">
        <v>0</v>
      </c>
      <c r="AO801" s="92"/>
      <c r="AP801" s="82" t="s">
        <v>347</v>
      </c>
      <c r="AQ801" s="82" t="s">
        <v>326</v>
      </c>
      <c r="AR801" s="82"/>
      <c r="AS801">
        <v>0</v>
      </c>
      <c r="AT801">
        <v>0</v>
      </c>
      <c r="AU801">
        <v>2025</v>
      </c>
      <c r="AY801">
        <v>0</v>
      </c>
      <c r="AZ801">
        <v>0</v>
      </c>
      <c r="BA801" s="82" t="s">
        <v>398</v>
      </c>
      <c r="BB801">
        <v>3283</v>
      </c>
      <c r="BC801">
        <v>0</v>
      </c>
      <c r="BD801" s="92"/>
      <c r="BE801" s="92"/>
      <c r="BF801">
        <v>0</v>
      </c>
      <c r="BG801">
        <v>0</v>
      </c>
      <c r="BH801">
        <v>0</v>
      </c>
      <c r="BI801" s="92"/>
      <c r="BJ801" s="92"/>
      <c r="BK801" s="92"/>
      <c r="BL801">
        <v>0</v>
      </c>
    </row>
    <row r="802" spans="1:64" x14ac:dyDescent="0.25">
      <c r="A802" s="82" t="s">
        <v>297</v>
      </c>
      <c r="B802" s="82" t="s">
        <v>397</v>
      </c>
      <c r="C802" s="82" t="s">
        <v>99</v>
      </c>
      <c r="D802" s="82" t="s">
        <v>311</v>
      </c>
      <c r="E802" s="82" t="s">
        <v>312</v>
      </c>
      <c r="F802" s="82" t="s">
        <v>386</v>
      </c>
      <c r="G802" s="82" t="s">
        <v>386</v>
      </c>
      <c r="H802">
        <v>0</v>
      </c>
      <c r="I802">
        <v>0</v>
      </c>
      <c r="J802">
        <v>0</v>
      </c>
      <c r="K802" s="92"/>
      <c r="L802">
        <v>0</v>
      </c>
      <c r="M802" s="92"/>
      <c r="N802" s="92"/>
      <c r="O802" s="92"/>
      <c r="P802">
        <v>0</v>
      </c>
      <c r="Q802" s="92"/>
      <c r="R802" s="92"/>
      <c r="S802">
        <v>-1</v>
      </c>
      <c r="T802">
        <v>0</v>
      </c>
      <c r="U802" s="82" t="s">
        <v>324</v>
      </c>
      <c r="V802" s="92"/>
      <c r="W802">
        <v>0</v>
      </c>
      <c r="X802" s="92"/>
      <c r="Y802">
        <v>0</v>
      </c>
      <c r="Z802">
        <v>0</v>
      </c>
      <c r="AA802">
        <v>0</v>
      </c>
      <c r="AB802">
        <v>0</v>
      </c>
      <c r="AC802">
        <v>-1</v>
      </c>
      <c r="AD802">
        <v>0</v>
      </c>
      <c r="AE802">
        <v>0</v>
      </c>
      <c r="AF802">
        <v>0</v>
      </c>
      <c r="AG802">
        <v>0</v>
      </c>
      <c r="AH802">
        <v>0</v>
      </c>
      <c r="AK802">
        <v>0</v>
      </c>
      <c r="AM802">
        <v>0</v>
      </c>
      <c r="AO802" s="92"/>
      <c r="AP802" s="82" t="s">
        <v>347</v>
      </c>
      <c r="AQ802" s="82" t="s">
        <v>326</v>
      </c>
      <c r="AR802" s="82"/>
      <c r="AS802">
        <v>0</v>
      </c>
      <c r="AT802">
        <v>0</v>
      </c>
      <c r="AU802">
        <v>2025</v>
      </c>
      <c r="AY802">
        <v>0</v>
      </c>
      <c r="AZ802">
        <v>0</v>
      </c>
      <c r="BA802" s="82" t="s">
        <v>398</v>
      </c>
      <c r="BB802">
        <v>3284</v>
      </c>
      <c r="BC802">
        <v>0</v>
      </c>
      <c r="BD802" s="92"/>
      <c r="BE802" s="92"/>
      <c r="BF802">
        <v>0</v>
      </c>
      <c r="BG802">
        <v>0</v>
      </c>
      <c r="BH802">
        <v>0</v>
      </c>
      <c r="BI802" s="92"/>
      <c r="BJ802" s="92"/>
      <c r="BK802" s="92"/>
      <c r="BL802">
        <v>0</v>
      </c>
    </row>
    <row r="803" spans="1:64" x14ac:dyDescent="0.25">
      <c r="A803" s="82" t="s">
        <v>297</v>
      </c>
      <c r="B803" s="82" t="s">
        <v>397</v>
      </c>
      <c r="C803" s="82" t="s">
        <v>99</v>
      </c>
      <c r="D803" s="82" t="s">
        <v>303</v>
      </c>
      <c r="E803" s="82" t="s">
        <v>304</v>
      </c>
      <c r="F803" s="82" t="s">
        <v>387</v>
      </c>
      <c r="G803" s="82" t="s">
        <v>387</v>
      </c>
      <c r="H803">
        <v>0</v>
      </c>
      <c r="I803">
        <v>0</v>
      </c>
      <c r="J803">
        <v>0</v>
      </c>
      <c r="K803" s="92"/>
      <c r="L803">
        <v>0</v>
      </c>
      <c r="M803" s="92"/>
      <c r="N803" s="92"/>
      <c r="O803" s="92"/>
      <c r="P803">
        <v>0</v>
      </c>
      <c r="Q803" s="92"/>
      <c r="R803" s="92"/>
      <c r="S803">
        <v>-1</v>
      </c>
      <c r="T803">
        <v>0</v>
      </c>
      <c r="U803" s="82" t="s">
        <v>160</v>
      </c>
      <c r="V803" s="92"/>
      <c r="W803">
        <v>0</v>
      </c>
      <c r="X803" s="92"/>
      <c r="Y803">
        <v>0</v>
      </c>
      <c r="Z803">
        <v>0</v>
      </c>
      <c r="AA803">
        <v>0</v>
      </c>
      <c r="AB803">
        <v>0</v>
      </c>
      <c r="AC803">
        <v>-1</v>
      </c>
      <c r="AD803">
        <v>0</v>
      </c>
      <c r="AE803">
        <v>0</v>
      </c>
      <c r="AF803">
        <v>0</v>
      </c>
      <c r="AG803">
        <v>0</v>
      </c>
      <c r="AH803">
        <v>0</v>
      </c>
      <c r="AK803">
        <v>0</v>
      </c>
      <c r="AM803">
        <v>0</v>
      </c>
      <c r="AO803" s="92"/>
      <c r="AP803" s="82" t="s">
        <v>336</v>
      </c>
      <c r="AQ803" s="82" t="s">
        <v>326</v>
      </c>
      <c r="AR803" s="82"/>
      <c r="AS803">
        <v>0</v>
      </c>
      <c r="AT803">
        <v>0</v>
      </c>
      <c r="AU803">
        <v>2025</v>
      </c>
      <c r="AY803">
        <v>0</v>
      </c>
      <c r="AZ803">
        <v>0</v>
      </c>
      <c r="BA803" s="82" t="s">
        <v>398</v>
      </c>
      <c r="BB803">
        <v>3285</v>
      </c>
      <c r="BC803">
        <v>0</v>
      </c>
      <c r="BD803" s="92"/>
      <c r="BE803" s="92"/>
      <c r="BF803">
        <v>0</v>
      </c>
      <c r="BG803">
        <v>0</v>
      </c>
      <c r="BH803">
        <v>0</v>
      </c>
      <c r="BI803" s="92"/>
      <c r="BJ803" s="92"/>
      <c r="BK803" s="92"/>
      <c r="BL803">
        <v>0</v>
      </c>
    </row>
    <row r="804" spans="1:64" x14ac:dyDescent="0.25">
      <c r="A804" s="82" t="s">
        <v>297</v>
      </c>
      <c r="B804" s="82" t="s">
        <v>397</v>
      </c>
      <c r="C804" s="82" t="s">
        <v>99</v>
      </c>
      <c r="D804" s="82" t="s">
        <v>305</v>
      </c>
      <c r="E804" s="82" t="s">
        <v>58</v>
      </c>
      <c r="F804" s="82" t="s">
        <v>387</v>
      </c>
      <c r="G804" s="82" t="s">
        <v>387</v>
      </c>
      <c r="H804">
        <v>0</v>
      </c>
      <c r="I804">
        <v>0</v>
      </c>
      <c r="J804">
        <v>0</v>
      </c>
      <c r="K804" s="92"/>
      <c r="L804">
        <v>0</v>
      </c>
      <c r="M804" s="92"/>
      <c r="N804" s="92"/>
      <c r="O804" s="92"/>
      <c r="P804">
        <v>0</v>
      </c>
      <c r="Q804" s="92"/>
      <c r="R804" s="92"/>
      <c r="S804">
        <v>-1</v>
      </c>
      <c r="T804">
        <v>0</v>
      </c>
      <c r="U804" s="82" t="s">
        <v>160</v>
      </c>
      <c r="V804" s="92"/>
      <c r="W804">
        <v>0</v>
      </c>
      <c r="X804" s="92"/>
      <c r="Y804">
        <v>0</v>
      </c>
      <c r="Z804">
        <v>0</v>
      </c>
      <c r="AA804">
        <v>0</v>
      </c>
      <c r="AB804">
        <v>0</v>
      </c>
      <c r="AC804">
        <v>-1</v>
      </c>
      <c r="AD804">
        <v>0</v>
      </c>
      <c r="AE804">
        <v>0</v>
      </c>
      <c r="AF804">
        <v>0</v>
      </c>
      <c r="AG804">
        <v>0</v>
      </c>
      <c r="AH804">
        <v>0</v>
      </c>
      <c r="AK804">
        <v>0</v>
      </c>
      <c r="AM804">
        <v>0</v>
      </c>
      <c r="AO804" s="92"/>
      <c r="AP804" s="82" t="s">
        <v>336</v>
      </c>
      <c r="AQ804" s="82" t="s">
        <v>326</v>
      </c>
      <c r="AR804" s="82"/>
      <c r="AS804">
        <v>0</v>
      </c>
      <c r="AT804">
        <v>0</v>
      </c>
      <c r="AU804">
        <v>2025</v>
      </c>
      <c r="AY804">
        <v>0</v>
      </c>
      <c r="AZ804">
        <v>0</v>
      </c>
      <c r="BA804" s="82" t="s">
        <v>398</v>
      </c>
      <c r="BB804">
        <v>3286</v>
      </c>
      <c r="BC804">
        <v>0</v>
      </c>
      <c r="BD804" s="92"/>
      <c r="BE804" s="92"/>
      <c r="BF804">
        <v>0</v>
      </c>
      <c r="BG804">
        <v>0</v>
      </c>
      <c r="BH804">
        <v>0</v>
      </c>
      <c r="BI804" s="92"/>
      <c r="BJ804" s="92"/>
      <c r="BK804" s="92"/>
      <c r="BL804">
        <v>0</v>
      </c>
    </row>
    <row r="805" spans="1:64" x14ac:dyDescent="0.25">
      <c r="A805" s="82" t="s">
        <v>297</v>
      </c>
      <c r="B805" s="82" t="s">
        <v>397</v>
      </c>
      <c r="C805" s="82" t="s">
        <v>99</v>
      </c>
      <c r="D805" s="82" t="s">
        <v>306</v>
      </c>
      <c r="E805" s="82" t="s">
        <v>59</v>
      </c>
      <c r="F805" s="82" t="s">
        <v>387</v>
      </c>
      <c r="G805" s="82" t="s">
        <v>387</v>
      </c>
      <c r="H805">
        <v>0</v>
      </c>
      <c r="I805">
        <v>0</v>
      </c>
      <c r="J805">
        <v>0</v>
      </c>
      <c r="K805" s="92"/>
      <c r="L805">
        <v>0</v>
      </c>
      <c r="M805" s="92"/>
      <c r="N805" s="92"/>
      <c r="O805" s="92"/>
      <c r="P805">
        <v>0</v>
      </c>
      <c r="Q805" s="92"/>
      <c r="R805" s="92"/>
      <c r="S805">
        <v>-1</v>
      </c>
      <c r="T805">
        <v>0</v>
      </c>
      <c r="U805" s="82" t="s">
        <v>160</v>
      </c>
      <c r="V805" s="92"/>
      <c r="W805">
        <v>0</v>
      </c>
      <c r="X805" s="92"/>
      <c r="Y805">
        <v>0</v>
      </c>
      <c r="Z805">
        <v>0</v>
      </c>
      <c r="AA805">
        <v>0</v>
      </c>
      <c r="AB805">
        <v>0</v>
      </c>
      <c r="AC805">
        <v>-1</v>
      </c>
      <c r="AD805">
        <v>0</v>
      </c>
      <c r="AE805">
        <v>0</v>
      </c>
      <c r="AF805">
        <v>0</v>
      </c>
      <c r="AG805">
        <v>0</v>
      </c>
      <c r="AH805">
        <v>0</v>
      </c>
      <c r="AK805">
        <v>0</v>
      </c>
      <c r="AM805">
        <v>0</v>
      </c>
      <c r="AO805" s="92"/>
      <c r="AP805" s="82" t="s">
        <v>336</v>
      </c>
      <c r="AQ805" s="82" t="s">
        <v>326</v>
      </c>
      <c r="AR805" s="82"/>
      <c r="AS805">
        <v>0</v>
      </c>
      <c r="AT805">
        <v>0</v>
      </c>
      <c r="AU805">
        <v>2025</v>
      </c>
      <c r="AY805">
        <v>0</v>
      </c>
      <c r="AZ805">
        <v>0</v>
      </c>
      <c r="BA805" s="82" t="s">
        <v>398</v>
      </c>
      <c r="BB805">
        <v>3287</v>
      </c>
      <c r="BC805">
        <v>0</v>
      </c>
      <c r="BD805" s="92"/>
      <c r="BE805" s="92"/>
      <c r="BF805">
        <v>0</v>
      </c>
      <c r="BG805">
        <v>0</v>
      </c>
      <c r="BH805">
        <v>0</v>
      </c>
      <c r="BI805" s="92"/>
      <c r="BJ805" s="92"/>
      <c r="BK805" s="92"/>
      <c r="BL805">
        <v>0</v>
      </c>
    </row>
    <row r="806" spans="1:64" x14ac:dyDescent="0.25">
      <c r="A806" s="82" t="s">
        <v>297</v>
      </c>
      <c r="B806" s="82" t="s">
        <v>397</v>
      </c>
      <c r="C806" s="82" t="s">
        <v>99</v>
      </c>
      <c r="D806" s="82" t="s">
        <v>307</v>
      </c>
      <c r="E806" s="82" t="s">
        <v>60</v>
      </c>
      <c r="F806" s="82" t="s">
        <v>387</v>
      </c>
      <c r="G806" s="82" t="s">
        <v>387</v>
      </c>
      <c r="H806">
        <v>0</v>
      </c>
      <c r="I806">
        <v>0</v>
      </c>
      <c r="J806">
        <v>0</v>
      </c>
      <c r="K806" s="92"/>
      <c r="L806">
        <v>0</v>
      </c>
      <c r="M806" s="92"/>
      <c r="N806" s="92"/>
      <c r="O806" s="92"/>
      <c r="P806">
        <v>0</v>
      </c>
      <c r="Q806" s="92"/>
      <c r="R806" s="92"/>
      <c r="S806">
        <v>-1</v>
      </c>
      <c r="T806">
        <v>0</v>
      </c>
      <c r="U806" s="82" t="s">
        <v>160</v>
      </c>
      <c r="V806" s="92"/>
      <c r="W806">
        <v>0</v>
      </c>
      <c r="X806" s="92"/>
      <c r="Y806">
        <v>0</v>
      </c>
      <c r="Z806">
        <v>0</v>
      </c>
      <c r="AA806">
        <v>0</v>
      </c>
      <c r="AB806">
        <v>0</v>
      </c>
      <c r="AC806">
        <v>-1</v>
      </c>
      <c r="AD806">
        <v>0</v>
      </c>
      <c r="AE806">
        <v>0</v>
      </c>
      <c r="AF806">
        <v>0</v>
      </c>
      <c r="AG806">
        <v>0</v>
      </c>
      <c r="AH806">
        <v>0</v>
      </c>
      <c r="AK806">
        <v>0</v>
      </c>
      <c r="AM806">
        <v>0</v>
      </c>
      <c r="AO806" s="92"/>
      <c r="AP806" s="82" t="s">
        <v>336</v>
      </c>
      <c r="AQ806" s="82" t="s">
        <v>326</v>
      </c>
      <c r="AR806" s="82"/>
      <c r="AS806">
        <v>0</v>
      </c>
      <c r="AT806">
        <v>0</v>
      </c>
      <c r="AU806">
        <v>2025</v>
      </c>
      <c r="AY806">
        <v>0</v>
      </c>
      <c r="AZ806">
        <v>0</v>
      </c>
      <c r="BA806" s="82" t="s">
        <v>398</v>
      </c>
      <c r="BB806">
        <v>3288</v>
      </c>
      <c r="BC806">
        <v>0</v>
      </c>
      <c r="BD806" s="92"/>
      <c r="BE806" s="92"/>
      <c r="BF806">
        <v>0</v>
      </c>
      <c r="BG806">
        <v>0</v>
      </c>
      <c r="BH806">
        <v>0</v>
      </c>
      <c r="BI806" s="92"/>
      <c r="BJ806" s="92"/>
      <c r="BK806" s="92"/>
      <c r="BL806">
        <v>0</v>
      </c>
    </row>
    <row r="807" spans="1:64" x14ac:dyDescent="0.25">
      <c r="A807" s="82" t="s">
        <v>297</v>
      </c>
      <c r="B807" s="82" t="s">
        <v>397</v>
      </c>
      <c r="C807" s="82" t="s">
        <v>99</v>
      </c>
      <c r="D807" s="82" t="s">
        <v>303</v>
      </c>
      <c r="E807" s="82" t="s">
        <v>304</v>
      </c>
      <c r="F807" s="82" t="s">
        <v>388</v>
      </c>
      <c r="G807" s="82" t="s">
        <v>388</v>
      </c>
      <c r="H807">
        <v>0</v>
      </c>
      <c r="I807">
        <v>0</v>
      </c>
      <c r="J807">
        <v>0</v>
      </c>
      <c r="K807" s="92"/>
      <c r="L807">
        <v>0</v>
      </c>
      <c r="M807" s="92"/>
      <c r="N807" s="92"/>
      <c r="O807" s="92"/>
      <c r="P807">
        <v>0</v>
      </c>
      <c r="Q807" s="92"/>
      <c r="R807" s="92"/>
      <c r="S807">
        <v>-1</v>
      </c>
      <c r="T807">
        <v>0</v>
      </c>
      <c r="U807" s="82" t="s">
        <v>160</v>
      </c>
      <c r="V807" s="92"/>
      <c r="W807">
        <v>0</v>
      </c>
      <c r="X807" s="92"/>
      <c r="Y807">
        <v>0</v>
      </c>
      <c r="Z807">
        <v>0</v>
      </c>
      <c r="AA807">
        <v>0</v>
      </c>
      <c r="AB807">
        <v>0</v>
      </c>
      <c r="AC807">
        <v>-1</v>
      </c>
      <c r="AD807">
        <v>0</v>
      </c>
      <c r="AE807">
        <v>0</v>
      </c>
      <c r="AF807">
        <v>0</v>
      </c>
      <c r="AG807">
        <v>0</v>
      </c>
      <c r="AH807">
        <v>0</v>
      </c>
      <c r="AK807">
        <v>0</v>
      </c>
      <c r="AM807">
        <v>0</v>
      </c>
      <c r="AO807" s="92"/>
      <c r="AP807" s="82" t="s">
        <v>325</v>
      </c>
      <c r="AQ807" s="82" t="s">
        <v>326</v>
      </c>
      <c r="AR807" s="82"/>
      <c r="AS807">
        <v>0</v>
      </c>
      <c r="AT807">
        <v>0</v>
      </c>
      <c r="AU807">
        <v>2025</v>
      </c>
      <c r="AY807">
        <v>0</v>
      </c>
      <c r="AZ807">
        <v>0</v>
      </c>
      <c r="BA807" s="82" t="s">
        <v>398</v>
      </c>
      <c r="BB807">
        <v>3289</v>
      </c>
      <c r="BC807">
        <v>0</v>
      </c>
      <c r="BD807" s="92"/>
      <c r="BE807" s="92"/>
      <c r="BF807">
        <v>0</v>
      </c>
      <c r="BG807">
        <v>0</v>
      </c>
      <c r="BH807">
        <v>0</v>
      </c>
      <c r="BI807" s="92"/>
      <c r="BJ807" s="92"/>
      <c r="BK807" s="92"/>
      <c r="BL807">
        <v>0</v>
      </c>
    </row>
    <row r="808" spans="1:64" x14ac:dyDescent="0.25">
      <c r="A808" s="82" t="s">
        <v>297</v>
      </c>
      <c r="B808" s="82" t="s">
        <v>397</v>
      </c>
      <c r="C808" s="82" t="s">
        <v>99</v>
      </c>
      <c r="D808" s="82" t="s">
        <v>305</v>
      </c>
      <c r="E808" s="82" t="s">
        <v>58</v>
      </c>
      <c r="F808" s="82" t="s">
        <v>388</v>
      </c>
      <c r="G808" s="82" t="s">
        <v>388</v>
      </c>
      <c r="H808">
        <v>0</v>
      </c>
      <c r="I808">
        <v>0</v>
      </c>
      <c r="J808">
        <v>0</v>
      </c>
      <c r="K808" s="92"/>
      <c r="L808">
        <v>0</v>
      </c>
      <c r="M808" s="92"/>
      <c r="N808" s="92"/>
      <c r="O808" s="92"/>
      <c r="P808">
        <v>0</v>
      </c>
      <c r="Q808" s="92"/>
      <c r="R808" s="92"/>
      <c r="S808">
        <v>-1</v>
      </c>
      <c r="T808">
        <v>0</v>
      </c>
      <c r="U808" s="82" t="s">
        <v>160</v>
      </c>
      <c r="V808" s="92"/>
      <c r="W808">
        <v>0</v>
      </c>
      <c r="X808" s="92"/>
      <c r="Y808">
        <v>0</v>
      </c>
      <c r="Z808">
        <v>0</v>
      </c>
      <c r="AA808">
        <v>0</v>
      </c>
      <c r="AB808">
        <v>0</v>
      </c>
      <c r="AC808">
        <v>-1</v>
      </c>
      <c r="AD808">
        <v>0</v>
      </c>
      <c r="AE808">
        <v>0</v>
      </c>
      <c r="AF808">
        <v>0</v>
      </c>
      <c r="AG808">
        <v>0</v>
      </c>
      <c r="AH808">
        <v>0</v>
      </c>
      <c r="AK808">
        <v>0</v>
      </c>
      <c r="AM808">
        <v>0</v>
      </c>
      <c r="AO808" s="92"/>
      <c r="AP808" s="82" t="s">
        <v>325</v>
      </c>
      <c r="AQ808" s="82" t="s">
        <v>326</v>
      </c>
      <c r="AR808" s="82"/>
      <c r="AS808">
        <v>0</v>
      </c>
      <c r="AT808">
        <v>0</v>
      </c>
      <c r="AU808">
        <v>2025</v>
      </c>
      <c r="AY808">
        <v>0</v>
      </c>
      <c r="AZ808">
        <v>0</v>
      </c>
      <c r="BA808" s="82" t="s">
        <v>398</v>
      </c>
      <c r="BB808">
        <v>3290</v>
      </c>
      <c r="BC808">
        <v>0</v>
      </c>
      <c r="BD808" s="92"/>
      <c r="BE808" s="92"/>
      <c r="BF808">
        <v>0</v>
      </c>
      <c r="BG808">
        <v>0</v>
      </c>
      <c r="BH808">
        <v>0</v>
      </c>
      <c r="BI808" s="92"/>
      <c r="BJ808" s="92"/>
      <c r="BK808" s="92"/>
      <c r="BL808">
        <v>0</v>
      </c>
    </row>
    <row r="809" spans="1:64" x14ac:dyDescent="0.25">
      <c r="A809" s="82" t="s">
        <v>297</v>
      </c>
      <c r="B809" s="82" t="s">
        <v>397</v>
      </c>
      <c r="C809" s="82" t="s">
        <v>99</v>
      </c>
      <c r="D809" s="82" t="s">
        <v>306</v>
      </c>
      <c r="E809" s="82" t="s">
        <v>59</v>
      </c>
      <c r="F809" s="82" t="s">
        <v>388</v>
      </c>
      <c r="G809" s="82" t="s">
        <v>388</v>
      </c>
      <c r="H809">
        <v>0</v>
      </c>
      <c r="I809">
        <v>0</v>
      </c>
      <c r="J809">
        <v>0</v>
      </c>
      <c r="K809" s="92"/>
      <c r="L809">
        <v>0</v>
      </c>
      <c r="M809" s="92"/>
      <c r="N809" s="92"/>
      <c r="O809" s="92"/>
      <c r="P809">
        <v>0</v>
      </c>
      <c r="Q809" s="92"/>
      <c r="R809" s="92"/>
      <c r="S809">
        <v>-1</v>
      </c>
      <c r="T809">
        <v>0</v>
      </c>
      <c r="U809" s="82" t="s">
        <v>160</v>
      </c>
      <c r="V809" s="92"/>
      <c r="W809">
        <v>0</v>
      </c>
      <c r="X809" s="92"/>
      <c r="Y809">
        <v>0</v>
      </c>
      <c r="Z809">
        <v>0</v>
      </c>
      <c r="AA809">
        <v>0</v>
      </c>
      <c r="AB809">
        <v>0</v>
      </c>
      <c r="AC809">
        <v>-1</v>
      </c>
      <c r="AD809">
        <v>0</v>
      </c>
      <c r="AE809">
        <v>0</v>
      </c>
      <c r="AF809">
        <v>0</v>
      </c>
      <c r="AG809">
        <v>0</v>
      </c>
      <c r="AH809">
        <v>0</v>
      </c>
      <c r="AK809">
        <v>0</v>
      </c>
      <c r="AM809">
        <v>0</v>
      </c>
      <c r="AO809" s="92"/>
      <c r="AP809" s="82" t="s">
        <v>325</v>
      </c>
      <c r="AQ809" s="82" t="s">
        <v>326</v>
      </c>
      <c r="AR809" s="82"/>
      <c r="AS809">
        <v>0</v>
      </c>
      <c r="AT809">
        <v>0</v>
      </c>
      <c r="AU809">
        <v>2025</v>
      </c>
      <c r="AY809">
        <v>0</v>
      </c>
      <c r="AZ809">
        <v>0</v>
      </c>
      <c r="BA809" s="82" t="s">
        <v>398</v>
      </c>
      <c r="BB809">
        <v>3291</v>
      </c>
      <c r="BC809">
        <v>0</v>
      </c>
      <c r="BD809" s="92"/>
      <c r="BE809" s="92"/>
      <c r="BF809">
        <v>0</v>
      </c>
      <c r="BG809">
        <v>0</v>
      </c>
      <c r="BH809">
        <v>0</v>
      </c>
      <c r="BI809" s="92"/>
      <c r="BJ809" s="92"/>
      <c r="BK809" s="92"/>
      <c r="BL809">
        <v>0</v>
      </c>
    </row>
    <row r="810" spans="1:64" x14ac:dyDescent="0.25">
      <c r="A810" s="82" t="s">
        <v>297</v>
      </c>
      <c r="B810" s="82" t="s">
        <v>397</v>
      </c>
      <c r="C810" s="82" t="s">
        <v>99</v>
      </c>
      <c r="D810" s="82" t="s">
        <v>307</v>
      </c>
      <c r="E810" s="82" t="s">
        <v>60</v>
      </c>
      <c r="F810" s="82" t="s">
        <v>388</v>
      </c>
      <c r="G810" s="82" t="s">
        <v>388</v>
      </c>
      <c r="H810">
        <v>0</v>
      </c>
      <c r="I810">
        <v>0</v>
      </c>
      <c r="J810">
        <v>0</v>
      </c>
      <c r="K810" s="92"/>
      <c r="L810">
        <v>0</v>
      </c>
      <c r="M810" s="92"/>
      <c r="N810" s="92"/>
      <c r="O810" s="92"/>
      <c r="P810">
        <v>0</v>
      </c>
      <c r="Q810" s="92"/>
      <c r="R810" s="92"/>
      <c r="S810">
        <v>-1</v>
      </c>
      <c r="T810">
        <v>0</v>
      </c>
      <c r="U810" s="82" t="s">
        <v>160</v>
      </c>
      <c r="V810" s="92"/>
      <c r="W810">
        <v>0</v>
      </c>
      <c r="X810" s="92"/>
      <c r="Y810">
        <v>0</v>
      </c>
      <c r="Z810">
        <v>0</v>
      </c>
      <c r="AA810">
        <v>0</v>
      </c>
      <c r="AB810">
        <v>0</v>
      </c>
      <c r="AC810">
        <v>-1</v>
      </c>
      <c r="AD810">
        <v>0</v>
      </c>
      <c r="AE810">
        <v>0</v>
      </c>
      <c r="AF810">
        <v>0</v>
      </c>
      <c r="AG810">
        <v>0</v>
      </c>
      <c r="AH810">
        <v>0</v>
      </c>
      <c r="AK810">
        <v>0</v>
      </c>
      <c r="AM810">
        <v>0</v>
      </c>
      <c r="AO810" s="92"/>
      <c r="AP810" s="82" t="s">
        <v>325</v>
      </c>
      <c r="AQ810" s="82" t="s">
        <v>326</v>
      </c>
      <c r="AR810" s="82"/>
      <c r="AS810">
        <v>0</v>
      </c>
      <c r="AT810">
        <v>0</v>
      </c>
      <c r="AU810">
        <v>2025</v>
      </c>
      <c r="AY810">
        <v>0</v>
      </c>
      <c r="AZ810">
        <v>0</v>
      </c>
      <c r="BA810" s="82" t="s">
        <v>398</v>
      </c>
      <c r="BB810">
        <v>3292</v>
      </c>
      <c r="BC810">
        <v>0</v>
      </c>
      <c r="BD810" s="92"/>
      <c r="BE810" s="92"/>
      <c r="BF810">
        <v>0</v>
      </c>
      <c r="BG810">
        <v>0</v>
      </c>
      <c r="BH810">
        <v>0</v>
      </c>
      <c r="BI810" s="92"/>
      <c r="BJ810" s="92"/>
      <c r="BK810" s="92"/>
      <c r="BL810">
        <v>0</v>
      </c>
    </row>
    <row r="811" spans="1:64" x14ac:dyDescent="0.25">
      <c r="A811" s="82" t="s">
        <v>297</v>
      </c>
      <c r="B811" s="82" t="s">
        <v>397</v>
      </c>
      <c r="C811" s="82" t="s">
        <v>99</v>
      </c>
      <c r="D811" s="82" t="s">
        <v>308</v>
      </c>
      <c r="E811" s="82" t="s">
        <v>61</v>
      </c>
      <c r="F811" s="82" t="s">
        <v>388</v>
      </c>
      <c r="G811" s="82" t="s">
        <v>388</v>
      </c>
      <c r="H811">
        <v>0</v>
      </c>
      <c r="I811">
        <v>0</v>
      </c>
      <c r="J811">
        <v>0</v>
      </c>
      <c r="K811" s="92"/>
      <c r="L811">
        <v>0</v>
      </c>
      <c r="M811" s="92"/>
      <c r="N811" s="92"/>
      <c r="O811" s="92"/>
      <c r="P811">
        <v>0</v>
      </c>
      <c r="Q811" s="92"/>
      <c r="R811" s="92"/>
      <c r="S811">
        <v>-1</v>
      </c>
      <c r="T811">
        <v>0</v>
      </c>
      <c r="U811" s="82" t="s">
        <v>160</v>
      </c>
      <c r="V811" s="92"/>
      <c r="W811">
        <v>0</v>
      </c>
      <c r="X811" s="92"/>
      <c r="Y811">
        <v>0</v>
      </c>
      <c r="Z811">
        <v>0</v>
      </c>
      <c r="AA811">
        <v>0</v>
      </c>
      <c r="AB811">
        <v>0</v>
      </c>
      <c r="AC811">
        <v>-1</v>
      </c>
      <c r="AD811">
        <v>0</v>
      </c>
      <c r="AE811">
        <v>0</v>
      </c>
      <c r="AF811">
        <v>0</v>
      </c>
      <c r="AG811">
        <v>0</v>
      </c>
      <c r="AH811">
        <v>0</v>
      </c>
      <c r="AK811">
        <v>0</v>
      </c>
      <c r="AM811">
        <v>0</v>
      </c>
      <c r="AO811" s="92"/>
      <c r="AP811" s="82" t="s">
        <v>325</v>
      </c>
      <c r="AQ811" s="82" t="s">
        <v>326</v>
      </c>
      <c r="AR811" s="82"/>
      <c r="AS811">
        <v>0</v>
      </c>
      <c r="AT811">
        <v>0</v>
      </c>
      <c r="AU811">
        <v>2025</v>
      </c>
      <c r="AY811">
        <v>0</v>
      </c>
      <c r="AZ811">
        <v>0</v>
      </c>
      <c r="BA811" s="82" t="s">
        <v>398</v>
      </c>
      <c r="BB811">
        <v>3293</v>
      </c>
      <c r="BC811">
        <v>0</v>
      </c>
      <c r="BD811" s="92"/>
      <c r="BE811" s="92"/>
      <c r="BF811">
        <v>0</v>
      </c>
      <c r="BG811">
        <v>0</v>
      </c>
      <c r="BH811">
        <v>0</v>
      </c>
      <c r="BI811" s="92"/>
      <c r="BJ811" s="92"/>
      <c r="BK811" s="92"/>
      <c r="BL811">
        <v>0</v>
      </c>
    </row>
    <row r="812" spans="1:64" x14ac:dyDescent="0.25">
      <c r="A812" s="82" t="s">
        <v>297</v>
      </c>
      <c r="B812" s="82" t="s">
        <v>397</v>
      </c>
      <c r="C812" s="82" t="s">
        <v>99</v>
      </c>
      <c r="D812" s="82" t="s">
        <v>313</v>
      </c>
      <c r="E812" s="82" t="s">
        <v>314</v>
      </c>
      <c r="F812" s="82" t="s">
        <v>388</v>
      </c>
      <c r="G812" s="82" t="s">
        <v>388</v>
      </c>
      <c r="H812">
        <v>0</v>
      </c>
      <c r="I812">
        <v>0</v>
      </c>
      <c r="J812">
        <v>0</v>
      </c>
      <c r="K812" s="92"/>
      <c r="L812">
        <v>0</v>
      </c>
      <c r="M812" s="92"/>
      <c r="N812" s="92"/>
      <c r="O812" s="92"/>
      <c r="P812">
        <v>0</v>
      </c>
      <c r="Q812" s="92"/>
      <c r="R812" s="92"/>
      <c r="S812">
        <v>-1</v>
      </c>
      <c r="T812">
        <v>0</v>
      </c>
      <c r="U812" s="82" t="s">
        <v>160</v>
      </c>
      <c r="V812" s="92"/>
      <c r="W812">
        <v>0</v>
      </c>
      <c r="X812" s="92"/>
      <c r="Y812">
        <v>0</v>
      </c>
      <c r="Z812">
        <v>0</v>
      </c>
      <c r="AA812">
        <v>0</v>
      </c>
      <c r="AB812">
        <v>0</v>
      </c>
      <c r="AC812">
        <v>-1</v>
      </c>
      <c r="AD812">
        <v>0</v>
      </c>
      <c r="AE812">
        <v>0</v>
      </c>
      <c r="AF812">
        <v>0</v>
      </c>
      <c r="AG812">
        <v>0</v>
      </c>
      <c r="AH812">
        <v>0</v>
      </c>
      <c r="AK812">
        <v>0</v>
      </c>
      <c r="AM812">
        <v>0</v>
      </c>
      <c r="AO812" s="92"/>
      <c r="AP812" s="82" t="s">
        <v>325</v>
      </c>
      <c r="AQ812" s="82" t="s">
        <v>326</v>
      </c>
      <c r="AR812" s="82"/>
      <c r="AS812">
        <v>0</v>
      </c>
      <c r="AT812">
        <v>0</v>
      </c>
      <c r="AU812">
        <v>2025</v>
      </c>
      <c r="AY812">
        <v>0</v>
      </c>
      <c r="AZ812">
        <v>0</v>
      </c>
      <c r="BA812" s="82" t="s">
        <v>398</v>
      </c>
      <c r="BB812">
        <v>3294</v>
      </c>
      <c r="BC812">
        <v>0</v>
      </c>
      <c r="BD812" s="92"/>
      <c r="BE812" s="92"/>
      <c r="BF812">
        <v>0</v>
      </c>
      <c r="BG812">
        <v>0</v>
      </c>
      <c r="BH812">
        <v>0</v>
      </c>
      <c r="BI812" s="92"/>
      <c r="BJ812" s="92"/>
      <c r="BK812" s="92"/>
      <c r="BL812">
        <v>0</v>
      </c>
    </row>
    <row r="813" spans="1:64" x14ac:dyDescent="0.25">
      <c r="A813" s="82" t="s">
        <v>297</v>
      </c>
      <c r="B813" s="82" t="s">
        <v>397</v>
      </c>
      <c r="C813" s="82" t="s">
        <v>99</v>
      </c>
      <c r="D813" s="82" t="s">
        <v>298</v>
      </c>
      <c r="E813" s="82" t="s">
        <v>55</v>
      </c>
      <c r="F813" s="82" t="s">
        <v>389</v>
      </c>
      <c r="G813" s="82" t="s">
        <v>389</v>
      </c>
      <c r="H813">
        <v>0</v>
      </c>
      <c r="I813">
        <v>0</v>
      </c>
      <c r="J813">
        <v>0</v>
      </c>
      <c r="K813" s="92"/>
      <c r="L813">
        <v>0</v>
      </c>
      <c r="M813" s="92"/>
      <c r="N813" s="92"/>
      <c r="O813" s="92"/>
      <c r="P813">
        <v>0</v>
      </c>
      <c r="Q813" s="92"/>
      <c r="R813" s="92"/>
      <c r="S813">
        <v>-1</v>
      </c>
      <c r="T813">
        <v>0</v>
      </c>
      <c r="U813" s="82" t="s">
        <v>160</v>
      </c>
      <c r="V813" s="92"/>
      <c r="W813">
        <v>0</v>
      </c>
      <c r="X813" s="92"/>
      <c r="Y813">
        <v>0</v>
      </c>
      <c r="Z813">
        <v>0</v>
      </c>
      <c r="AA813">
        <v>0</v>
      </c>
      <c r="AB813">
        <v>0</v>
      </c>
      <c r="AC813">
        <v>-1</v>
      </c>
      <c r="AD813">
        <v>0</v>
      </c>
      <c r="AE813">
        <v>0</v>
      </c>
      <c r="AF813">
        <v>0</v>
      </c>
      <c r="AG813">
        <v>0</v>
      </c>
      <c r="AH813">
        <v>0</v>
      </c>
      <c r="AK813">
        <v>0</v>
      </c>
      <c r="AM813">
        <v>0</v>
      </c>
      <c r="AO813" s="92"/>
      <c r="AP813" s="82" t="s">
        <v>351</v>
      </c>
      <c r="AQ813" s="82" t="s">
        <v>326</v>
      </c>
      <c r="AR813" s="82"/>
      <c r="AS813">
        <v>0</v>
      </c>
      <c r="AT813">
        <v>0</v>
      </c>
      <c r="AU813">
        <v>2025</v>
      </c>
      <c r="AY813">
        <v>0</v>
      </c>
      <c r="AZ813">
        <v>0</v>
      </c>
      <c r="BA813" s="82" t="s">
        <v>398</v>
      </c>
      <c r="BB813">
        <v>3295</v>
      </c>
      <c r="BC813">
        <v>0</v>
      </c>
      <c r="BD813" s="92"/>
      <c r="BE813" s="92"/>
      <c r="BF813">
        <v>0</v>
      </c>
      <c r="BG813">
        <v>0</v>
      </c>
      <c r="BH813">
        <v>0</v>
      </c>
      <c r="BI813" s="92"/>
      <c r="BJ813" s="92"/>
      <c r="BK813" s="92"/>
      <c r="BL813">
        <v>0</v>
      </c>
    </row>
    <row r="814" spans="1:64" x14ac:dyDescent="0.25">
      <c r="A814" s="82" t="s">
        <v>297</v>
      </c>
      <c r="B814" s="82" t="s">
        <v>397</v>
      </c>
      <c r="C814" s="82" t="s">
        <v>99</v>
      </c>
      <c r="D814" s="82" t="s">
        <v>303</v>
      </c>
      <c r="E814" s="82" t="s">
        <v>304</v>
      </c>
      <c r="F814" s="82" t="s">
        <v>389</v>
      </c>
      <c r="G814" s="82" t="s">
        <v>389</v>
      </c>
      <c r="H814">
        <v>0</v>
      </c>
      <c r="I814">
        <v>0</v>
      </c>
      <c r="J814">
        <v>0</v>
      </c>
      <c r="K814" s="92"/>
      <c r="L814">
        <v>0</v>
      </c>
      <c r="M814" s="92"/>
      <c r="N814" s="92"/>
      <c r="O814" s="92"/>
      <c r="P814">
        <v>0</v>
      </c>
      <c r="Q814" s="92"/>
      <c r="R814" s="92"/>
      <c r="S814">
        <v>-1</v>
      </c>
      <c r="T814">
        <v>0</v>
      </c>
      <c r="U814" s="82" t="s">
        <v>160</v>
      </c>
      <c r="V814" s="92"/>
      <c r="W814">
        <v>0</v>
      </c>
      <c r="X814" s="92"/>
      <c r="Y814">
        <v>0</v>
      </c>
      <c r="Z814">
        <v>0</v>
      </c>
      <c r="AA814">
        <v>0</v>
      </c>
      <c r="AB814">
        <v>0</v>
      </c>
      <c r="AC814">
        <v>-1</v>
      </c>
      <c r="AD814">
        <v>0</v>
      </c>
      <c r="AE814">
        <v>0</v>
      </c>
      <c r="AF814">
        <v>0</v>
      </c>
      <c r="AG814">
        <v>0</v>
      </c>
      <c r="AH814">
        <v>0</v>
      </c>
      <c r="AK814">
        <v>0</v>
      </c>
      <c r="AM814">
        <v>0</v>
      </c>
      <c r="AO814" s="92"/>
      <c r="AP814" s="82" t="s">
        <v>351</v>
      </c>
      <c r="AQ814" s="82" t="s">
        <v>326</v>
      </c>
      <c r="AR814" s="82"/>
      <c r="AS814">
        <v>0</v>
      </c>
      <c r="AT814">
        <v>0</v>
      </c>
      <c r="AU814">
        <v>2025</v>
      </c>
      <c r="AY814">
        <v>0</v>
      </c>
      <c r="AZ814">
        <v>0</v>
      </c>
      <c r="BA814" s="82" t="s">
        <v>398</v>
      </c>
      <c r="BB814">
        <v>3296</v>
      </c>
      <c r="BC814">
        <v>0</v>
      </c>
      <c r="BD814" s="92"/>
      <c r="BE814" s="92"/>
      <c r="BF814">
        <v>0</v>
      </c>
      <c r="BG814">
        <v>0</v>
      </c>
      <c r="BH814">
        <v>0</v>
      </c>
      <c r="BI814" s="92"/>
      <c r="BJ814" s="92"/>
      <c r="BK814" s="92"/>
      <c r="BL814">
        <v>0</v>
      </c>
    </row>
    <row r="815" spans="1:64" x14ac:dyDescent="0.25">
      <c r="A815" s="82" t="s">
        <v>297</v>
      </c>
      <c r="B815" s="82" t="s">
        <v>397</v>
      </c>
      <c r="C815" s="82" t="s">
        <v>99</v>
      </c>
      <c r="D815" s="82" t="s">
        <v>305</v>
      </c>
      <c r="E815" s="82" t="s">
        <v>58</v>
      </c>
      <c r="F815" s="82" t="s">
        <v>389</v>
      </c>
      <c r="G815" s="82" t="s">
        <v>389</v>
      </c>
      <c r="H815">
        <v>0</v>
      </c>
      <c r="I815">
        <v>0</v>
      </c>
      <c r="J815">
        <v>0</v>
      </c>
      <c r="K815" s="92"/>
      <c r="L815">
        <v>0</v>
      </c>
      <c r="M815" s="92"/>
      <c r="N815" s="92"/>
      <c r="O815" s="92"/>
      <c r="P815">
        <v>0</v>
      </c>
      <c r="Q815" s="92"/>
      <c r="R815" s="92"/>
      <c r="S815">
        <v>-1</v>
      </c>
      <c r="T815">
        <v>0</v>
      </c>
      <c r="U815" s="82" t="s">
        <v>160</v>
      </c>
      <c r="V815" s="92"/>
      <c r="W815">
        <v>0</v>
      </c>
      <c r="X815" s="92"/>
      <c r="Y815">
        <v>0</v>
      </c>
      <c r="Z815">
        <v>0</v>
      </c>
      <c r="AA815">
        <v>0</v>
      </c>
      <c r="AB815">
        <v>0</v>
      </c>
      <c r="AC815">
        <v>-1</v>
      </c>
      <c r="AD815">
        <v>0</v>
      </c>
      <c r="AE815">
        <v>0</v>
      </c>
      <c r="AF815">
        <v>0</v>
      </c>
      <c r="AG815">
        <v>0</v>
      </c>
      <c r="AH815">
        <v>0</v>
      </c>
      <c r="AK815">
        <v>0</v>
      </c>
      <c r="AM815">
        <v>0</v>
      </c>
      <c r="AO815" s="92"/>
      <c r="AP815" s="82" t="s">
        <v>351</v>
      </c>
      <c r="AQ815" s="82" t="s">
        <v>326</v>
      </c>
      <c r="AR815" s="82"/>
      <c r="AS815">
        <v>0</v>
      </c>
      <c r="AT815">
        <v>0</v>
      </c>
      <c r="AU815">
        <v>2025</v>
      </c>
      <c r="AY815">
        <v>0</v>
      </c>
      <c r="AZ815">
        <v>0</v>
      </c>
      <c r="BA815" s="82" t="s">
        <v>398</v>
      </c>
      <c r="BB815">
        <v>3297</v>
      </c>
      <c r="BC815">
        <v>0</v>
      </c>
      <c r="BD815" s="92"/>
      <c r="BE815" s="92"/>
      <c r="BF815">
        <v>0</v>
      </c>
      <c r="BG815">
        <v>0</v>
      </c>
      <c r="BH815">
        <v>0</v>
      </c>
      <c r="BI815" s="92"/>
      <c r="BJ815" s="92"/>
      <c r="BK815" s="92"/>
      <c r="BL815">
        <v>0</v>
      </c>
    </row>
    <row r="816" spans="1:64" x14ac:dyDescent="0.25">
      <c r="A816" s="82" t="s">
        <v>297</v>
      </c>
      <c r="B816" s="82" t="s">
        <v>397</v>
      </c>
      <c r="C816" s="82" t="s">
        <v>99</v>
      </c>
      <c r="D816" s="82" t="s">
        <v>306</v>
      </c>
      <c r="E816" s="82" t="s">
        <v>59</v>
      </c>
      <c r="F816" s="82" t="s">
        <v>389</v>
      </c>
      <c r="G816" s="82" t="s">
        <v>389</v>
      </c>
      <c r="H816">
        <v>0</v>
      </c>
      <c r="I816">
        <v>0</v>
      </c>
      <c r="J816">
        <v>0</v>
      </c>
      <c r="K816" s="92"/>
      <c r="L816">
        <v>0</v>
      </c>
      <c r="M816" s="92"/>
      <c r="N816" s="92"/>
      <c r="O816" s="92"/>
      <c r="P816">
        <v>0</v>
      </c>
      <c r="Q816" s="92"/>
      <c r="R816" s="92"/>
      <c r="S816">
        <v>-1</v>
      </c>
      <c r="T816">
        <v>0</v>
      </c>
      <c r="U816" s="82" t="s">
        <v>160</v>
      </c>
      <c r="V816" s="92"/>
      <c r="W816">
        <v>0</v>
      </c>
      <c r="X816" s="92"/>
      <c r="Y816">
        <v>0</v>
      </c>
      <c r="Z816">
        <v>0</v>
      </c>
      <c r="AA816">
        <v>0</v>
      </c>
      <c r="AB816">
        <v>0</v>
      </c>
      <c r="AC816">
        <v>-1</v>
      </c>
      <c r="AD816">
        <v>0</v>
      </c>
      <c r="AE816">
        <v>0</v>
      </c>
      <c r="AF816">
        <v>0</v>
      </c>
      <c r="AG816">
        <v>0</v>
      </c>
      <c r="AH816">
        <v>0</v>
      </c>
      <c r="AK816">
        <v>0</v>
      </c>
      <c r="AM816">
        <v>0</v>
      </c>
      <c r="AO816" s="92"/>
      <c r="AP816" s="82" t="s">
        <v>351</v>
      </c>
      <c r="AQ816" s="82" t="s">
        <v>326</v>
      </c>
      <c r="AR816" s="82"/>
      <c r="AS816">
        <v>0</v>
      </c>
      <c r="AT816">
        <v>0</v>
      </c>
      <c r="AU816">
        <v>2025</v>
      </c>
      <c r="AY816">
        <v>0</v>
      </c>
      <c r="AZ816">
        <v>0</v>
      </c>
      <c r="BA816" s="82" t="s">
        <v>398</v>
      </c>
      <c r="BB816">
        <v>3298</v>
      </c>
      <c r="BC816">
        <v>0</v>
      </c>
      <c r="BD816" s="92"/>
      <c r="BE816" s="92"/>
      <c r="BF816">
        <v>0</v>
      </c>
      <c r="BG816">
        <v>0</v>
      </c>
      <c r="BH816">
        <v>0</v>
      </c>
      <c r="BI816" s="92"/>
      <c r="BJ816" s="92"/>
      <c r="BK816" s="92"/>
      <c r="BL816">
        <v>0</v>
      </c>
    </row>
    <row r="817" spans="1:64" x14ac:dyDescent="0.25">
      <c r="A817" s="82" t="s">
        <v>297</v>
      </c>
      <c r="B817" s="82" t="s">
        <v>397</v>
      </c>
      <c r="C817" s="82" t="s">
        <v>99</v>
      </c>
      <c r="D817" s="82" t="s">
        <v>307</v>
      </c>
      <c r="E817" s="82" t="s">
        <v>60</v>
      </c>
      <c r="F817" s="82" t="s">
        <v>389</v>
      </c>
      <c r="G817" s="82" t="s">
        <v>389</v>
      </c>
      <c r="H817">
        <v>0</v>
      </c>
      <c r="I817">
        <v>0</v>
      </c>
      <c r="J817">
        <v>0</v>
      </c>
      <c r="K817" s="92"/>
      <c r="L817">
        <v>0</v>
      </c>
      <c r="M817" s="92"/>
      <c r="N817" s="92"/>
      <c r="O817" s="92"/>
      <c r="P817">
        <v>0</v>
      </c>
      <c r="Q817" s="92"/>
      <c r="R817" s="92"/>
      <c r="S817">
        <v>-1</v>
      </c>
      <c r="T817">
        <v>0</v>
      </c>
      <c r="U817" s="82" t="s">
        <v>160</v>
      </c>
      <c r="V817" s="92"/>
      <c r="W817">
        <v>0</v>
      </c>
      <c r="X817" s="92"/>
      <c r="Y817">
        <v>0</v>
      </c>
      <c r="Z817">
        <v>0</v>
      </c>
      <c r="AA817">
        <v>0</v>
      </c>
      <c r="AB817">
        <v>0</v>
      </c>
      <c r="AC817">
        <v>-1</v>
      </c>
      <c r="AD817">
        <v>0</v>
      </c>
      <c r="AE817">
        <v>0</v>
      </c>
      <c r="AF817">
        <v>0</v>
      </c>
      <c r="AG817">
        <v>0</v>
      </c>
      <c r="AH817">
        <v>0</v>
      </c>
      <c r="AK817">
        <v>0</v>
      </c>
      <c r="AM817">
        <v>0</v>
      </c>
      <c r="AO817" s="92"/>
      <c r="AP817" s="82" t="s">
        <v>351</v>
      </c>
      <c r="AQ817" s="82" t="s">
        <v>326</v>
      </c>
      <c r="AR817" s="82"/>
      <c r="AS817">
        <v>0</v>
      </c>
      <c r="AT817">
        <v>0</v>
      </c>
      <c r="AU817">
        <v>2025</v>
      </c>
      <c r="AY817">
        <v>0</v>
      </c>
      <c r="AZ817">
        <v>0</v>
      </c>
      <c r="BA817" s="82" t="s">
        <v>398</v>
      </c>
      <c r="BB817">
        <v>3299</v>
      </c>
      <c r="BC817">
        <v>0</v>
      </c>
      <c r="BD817" s="92"/>
      <c r="BE817" s="92"/>
      <c r="BF817">
        <v>0</v>
      </c>
      <c r="BG817">
        <v>0</v>
      </c>
      <c r="BH817">
        <v>0</v>
      </c>
      <c r="BI817" s="92"/>
      <c r="BJ817" s="92"/>
      <c r="BK817" s="92"/>
      <c r="BL817">
        <v>0</v>
      </c>
    </row>
    <row r="818" spans="1:64" x14ac:dyDescent="0.25">
      <c r="A818" s="82" t="s">
        <v>297</v>
      </c>
      <c r="B818" s="82" t="s">
        <v>397</v>
      </c>
      <c r="C818" s="82" t="s">
        <v>99</v>
      </c>
      <c r="D818" s="82" t="s">
        <v>308</v>
      </c>
      <c r="E818" s="82" t="s">
        <v>61</v>
      </c>
      <c r="F818" s="82" t="s">
        <v>389</v>
      </c>
      <c r="G818" s="82" t="s">
        <v>389</v>
      </c>
      <c r="H818">
        <v>0</v>
      </c>
      <c r="I818">
        <v>0</v>
      </c>
      <c r="J818">
        <v>0</v>
      </c>
      <c r="K818" s="92"/>
      <c r="L818">
        <v>0</v>
      </c>
      <c r="M818" s="92"/>
      <c r="N818" s="92"/>
      <c r="O818" s="92"/>
      <c r="P818">
        <v>0</v>
      </c>
      <c r="Q818" s="92"/>
      <c r="R818" s="92"/>
      <c r="S818">
        <v>-1</v>
      </c>
      <c r="T818">
        <v>0</v>
      </c>
      <c r="U818" s="82" t="s">
        <v>160</v>
      </c>
      <c r="V818" s="92"/>
      <c r="W818">
        <v>0</v>
      </c>
      <c r="X818" s="92"/>
      <c r="Y818">
        <v>0</v>
      </c>
      <c r="Z818">
        <v>0</v>
      </c>
      <c r="AA818">
        <v>0</v>
      </c>
      <c r="AB818">
        <v>0</v>
      </c>
      <c r="AC818">
        <v>-1</v>
      </c>
      <c r="AD818">
        <v>0</v>
      </c>
      <c r="AE818">
        <v>0</v>
      </c>
      <c r="AF818">
        <v>0</v>
      </c>
      <c r="AG818">
        <v>0</v>
      </c>
      <c r="AH818">
        <v>0</v>
      </c>
      <c r="AK818">
        <v>0</v>
      </c>
      <c r="AM818">
        <v>0</v>
      </c>
      <c r="AO818" s="92"/>
      <c r="AP818" s="82" t="s">
        <v>351</v>
      </c>
      <c r="AQ818" s="82" t="s">
        <v>326</v>
      </c>
      <c r="AR818" s="82"/>
      <c r="AS818">
        <v>0</v>
      </c>
      <c r="AT818">
        <v>0</v>
      </c>
      <c r="AU818">
        <v>2025</v>
      </c>
      <c r="AY818">
        <v>0</v>
      </c>
      <c r="AZ818">
        <v>0</v>
      </c>
      <c r="BA818" s="82" t="s">
        <v>398</v>
      </c>
      <c r="BB818">
        <v>3300</v>
      </c>
      <c r="BC818">
        <v>0</v>
      </c>
      <c r="BD818" s="92"/>
      <c r="BE818" s="92"/>
      <c r="BF818">
        <v>0</v>
      </c>
      <c r="BG818">
        <v>0</v>
      </c>
      <c r="BH818">
        <v>0</v>
      </c>
      <c r="BI818" s="92"/>
      <c r="BJ818" s="92"/>
      <c r="BK818" s="92"/>
      <c r="BL818">
        <v>0</v>
      </c>
    </row>
    <row r="819" spans="1:64" x14ac:dyDescent="0.25">
      <c r="A819" s="82" t="s">
        <v>297</v>
      </c>
      <c r="B819" s="82" t="s">
        <v>397</v>
      </c>
      <c r="C819" s="82" t="s">
        <v>99</v>
      </c>
      <c r="D819" s="82" t="s">
        <v>309</v>
      </c>
      <c r="E819" s="82" t="s">
        <v>310</v>
      </c>
      <c r="F819" s="82" t="s">
        <v>389</v>
      </c>
      <c r="G819" s="82" t="s">
        <v>389</v>
      </c>
      <c r="H819">
        <v>0</v>
      </c>
      <c r="I819">
        <v>0</v>
      </c>
      <c r="J819">
        <v>0</v>
      </c>
      <c r="K819" s="92"/>
      <c r="L819">
        <v>0</v>
      </c>
      <c r="M819" s="92"/>
      <c r="N819" s="92"/>
      <c r="O819" s="92"/>
      <c r="P819">
        <v>0</v>
      </c>
      <c r="Q819" s="92"/>
      <c r="R819" s="92"/>
      <c r="S819">
        <v>-1</v>
      </c>
      <c r="T819">
        <v>0</v>
      </c>
      <c r="U819" s="82" t="s">
        <v>160</v>
      </c>
      <c r="V819" s="92"/>
      <c r="W819">
        <v>0</v>
      </c>
      <c r="X819" s="92"/>
      <c r="Y819">
        <v>0</v>
      </c>
      <c r="Z819">
        <v>0</v>
      </c>
      <c r="AA819">
        <v>0</v>
      </c>
      <c r="AB819">
        <v>0</v>
      </c>
      <c r="AC819">
        <v>-1</v>
      </c>
      <c r="AD819">
        <v>0</v>
      </c>
      <c r="AE819">
        <v>0</v>
      </c>
      <c r="AF819">
        <v>0</v>
      </c>
      <c r="AG819">
        <v>0</v>
      </c>
      <c r="AH819">
        <v>0</v>
      </c>
      <c r="AK819">
        <v>0</v>
      </c>
      <c r="AM819">
        <v>0</v>
      </c>
      <c r="AO819" s="92"/>
      <c r="AP819" s="82" t="s">
        <v>351</v>
      </c>
      <c r="AQ819" s="82" t="s">
        <v>326</v>
      </c>
      <c r="AR819" s="82"/>
      <c r="AS819">
        <v>0</v>
      </c>
      <c r="AT819">
        <v>0</v>
      </c>
      <c r="AU819">
        <v>2025</v>
      </c>
      <c r="AY819">
        <v>0</v>
      </c>
      <c r="AZ819">
        <v>0</v>
      </c>
      <c r="BA819" s="82" t="s">
        <v>398</v>
      </c>
      <c r="BB819">
        <v>3301</v>
      </c>
      <c r="BC819">
        <v>0</v>
      </c>
      <c r="BD819" s="92"/>
      <c r="BE819" s="92"/>
      <c r="BF819">
        <v>0</v>
      </c>
      <c r="BG819">
        <v>0</v>
      </c>
      <c r="BH819">
        <v>0</v>
      </c>
      <c r="BI819" s="92"/>
      <c r="BJ819" s="92"/>
      <c r="BK819" s="92"/>
      <c r="BL819">
        <v>0</v>
      </c>
    </row>
    <row r="820" spans="1:64" x14ac:dyDescent="0.25">
      <c r="A820" s="82" t="s">
        <v>297</v>
      </c>
      <c r="B820" s="82" t="s">
        <v>397</v>
      </c>
      <c r="C820" s="82" t="s">
        <v>99</v>
      </c>
      <c r="D820" s="82" t="s">
        <v>313</v>
      </c>
      <c r="E820" s="82" t="s">
        <v>314</v>
      </c>
      <c r="F820" s="82" t="s">
        <v>389</v>
      </c>
      <c r="G820" s="82" t="s">
        <v>389</v>
      </c>
      <c r="H820">
        <v>0</v>
      </c>
      <c r="I820">
        <v>0</v>
      </c>
      <c r="J820">
        <v>0</v>
      </c>
      <c r="K820" s="92"/>
      <c r="L820">
        <v>0</v>
      </c>
      <c r="M820" s="92"/>
      <c r="N820" s="92"/>
      <c r="O820" s="92"/>
      <c r="P820">
        <v>0</v>
      </c>
      <c r="Q820" s="92"/>
      <c r="R820" s="92"/>
      <c r="S820">
        <v>-1</v>
      </c>
      <c r="T820">
        <v>0</v>
      </c>
      <c r="U820" s="82" t="s">
        <v>160</v>
      </c>
      <c r="V820" s="92"/>
      <c r="W820">
        <v>0</v>
      </c>
      <c r="X820" s="92"/>
      <c r="Y820">
        <v>0</v>
      </c>
      <c r="Z820">
        <v>0</v>
      </c>
      <c r="AA820">
        <v>0</v>
      </c>
      <c r="AB820">
        <v>0</v>
      </c>
      <c r="AC820">
        <v>-1</v>
      </c>
      <c r="AD820">
        <v>0</v>
      </c>
      <c r="AE820">
        <v>0</v>
      </c>
      <c r="AF820">
        <v>0</v>
      </c>
      <c r="AG820">
        <v>0</v>
      </c>
      <c r="AH820">
        <v>0</v>
      </c>
      <c r="AK820">
        <v>0</v>
      </c>
      <c r="AM820">
        <v>0</v>
      </c>
      <c r="AO820" s="92"/>
      <c r="AP820" s="82" t="s">
        <v>351</v>
      </c>
      <c r="AQ820" s="82" t="s">
        <v>326</v>
      </c>
      <c r="AR820" s="82"/>
      <c r="AS820">
        <v>0</v>
      </c>
      <c r="AT820">
        <v>0</v>
      </c>
      <c r="AU820">
        <v>2025</v>
      </c>
      <c r="AY820">
        <v>0</v>
      </c>
      <c r="AZ820">
        <v>0</v>
      </c>
      <c r="BA820" s="82" t="s">
        <v>398</v>
      </c>
      <c r="BB820">
        <v>3302</v>
      </c>
      <c r="BC820">
        <v>0</v>
      </c>
      <c r="BD820" s="92"/>
      <c r="BE820" s="92"/>
      <c r="BF820">
        <v>0</v>
      </c>
      <c r="BG820">
        <v>0</v>
      </c>
      <c r="BH820">
        <v>0</v>
      </c>
      <c r="BI820" s="92"/>
      <c r="BJ820" s="92"/>
      <c r="BK820" s="92"/>
      <c r="BL820">
        <v>0</v>
      </c>
    </row>
    <row r="821" spans="1:64" x14ac:dyDescent="0.25">
      <c r="A821" s="82" t="s">
        <v>297</v>
      </c>
      <c r="B821" s="82" t="s">
        <v>397</v>
      </c>
      <c r="C821" s="82" t="s">
        <v>99</v>
      </c>
      <c r="D821" s="82" t="s">
        <v>298</v>
      </c>
      <c r="E821" s="82" t="s">
        <v>55</v>
      </c>
      <c r="F821" s="82" t="s">
        <v>390</v>
      </c>
      <c r="G821" s="82" t="s">
        <v>390</v>
      </c>
      <c r="H821">
        <v>0</v>
      </c>
      <c r="I821">
        <v>0</v>
      </c>
      <c r="J821">
        <v>0</v>
      </c>
      <c r="K821" s="92"/>
      <c r="L821">
        <v>0</v>
      </c>
      <c r="M821" s="92"/>
      <c r="N821" s="92"/>
      <c r="O821" s="92"/>
      <c r="P821">
        <v>0</v>
      </c>
      <c r="Q821" s="92"/>
      <c r="R821" s="92"/>
      <c r="S821">
        <v>-1</v>
      </c>
      <c r="T821">
        <v>0</v>
      </c>
      <c r="U821" s="82" t="s">
        <v>160</v>
      </c>
      <c r="V821" s="92"/>
      <c r="W821">
        <v>0</v>
      </c>
      <c r="X821" s="92"/>
      <c r="Y821">
        <v>0</v>
      </c>
      <c r="Z821">
        <v>0</v>
      </c>
      <c r="AA821">
        <v>0</v>
      </c>
      <c r="AB821">
        <v>0</v>
      </c>
      <c r="AC821">
        <v>-1</v>
      </c>
      <c r="AD821">
        <v>0</v>
      </c>
      <c r="AE821">
        <v>0</v>
      </c>
      <c r="AF821">
        <v>0</v>
      </c>
      <c r="AG821">
        <v>0</v>
      </c>
      <c r="AH821">
        <v>0</v>
      </c>
      <c r="AK821">
        <v>0</v>
      </c>
      <c r="AM821">
        <v>0</v>
      </c>
      <c r="AO821" s="92"/>
      <c r="AP821" s="82" t="s">
        <v>347</v>
      </c>
      <c r="AQ821" s="82" t="s">
        <v>326</v>
      </c>
      <c r="AR821" s="82"/>
      <c r="AS821">
        <v>0</v>
      </c>
      <c r="AT821">
        <v>0</v>
      </c>
      <c r="AU821">
        <v>2025</v>
      </c>
      <c r="AY821">
        <v>0</v>
      </c>
      <c r="AZ821">
        <v>0</v>
      </c>
      <c r="BA821" s="82" t="s">
        <v>398</v>
      </c>
      <c r="BB821">
        <v>3303</v>
      </c>
      <c r="BC821">
        <v>0</v>
      </c>
      <c r="BD821" s="92"/>
      <c r="BE821" s="92"/>
      <c r="BF821">
        <v>0</v>
      </c>
      <c r="BG821">
        <v>0</v>
      </c>
      <c r="BH821">
        <v>0</v>
      </c>
      <c r="BI821" s="92"/>
      <c r="BJ821" s="92"/>
      <c r="BK821" s="92"/>
      <c r="BL821">
        <v>0</v>
      </c>
    </row>
    <row r="822" spans="1:64" x14ac:dyDescent="0.25">
      <c r="A822" s="82" t="s">
        <v>297</v>
      </c>
      <c r="B822" s="82" t="s">
        <v>397</v>
      </c>
      <c r="C822" s="82" t="s">
        <v>99</v>
      </c>
      <c r="D822" s="82" t="s">
        <v>305</v>
      </c>
      <c r="E822" s="82" t="s">
        <v>58</v>
      </c>
      <c r="F822" s="82" t="s">
        <v>390</v>
      </c>
      <c r="G822" s="82" t="s">
        <v>390</v>
      </c>
      <c r="H822">
        <v>0</v>
      </c>
      <c r="I822">
        <v>0</v>
      </c>
      <c r="J822">
        <v>0</v>
      </c>
      <c r="K822" s="92"/>
      <c r="L822">
        <v>0</v>
      </c>
      <c r="M822" s="92"/>
      <c r="N822" s="92"/>
      <c r="O822" s="92"/>
      <c r="P822">
        <v>0</v>
      </c>
      <c r="Q822" s="92"/>
      <c r="R822" s="92"/>
      <c r="S822">
        <v>-1</v>
      </c>
      <c r="T822">
        <v>0</v>
      </c>
      <c r="U822" s="82" t="s">
        <v>160</v>
      </c>
      <c r="V822" s="92"/>
      <c r="W822">
        <v>0</v>
      </c>
      <c r="X822" s="92"/>
      <c r="Y822">
        <v>0</v>
      </c>
      <c r="Z822">
        <v>0</v>
      </c>
      <c r="AA822">
        <v>0</v>
      </c>
      <c r="AB822">
        <v>0</v>
      </c>
      <c r="AC822">
        <v>-1</v>
      </c>
      <c r="AD822">
        <v>0</v>
      </c>
      <c r="AE822">
        <v>0</v>
      </c>
      <c r="AF822">
        <v>0</v>
      </c>
      <c r="AG822">
        <v>0</v>
      </c>
      <c r="AH822">
        <v>0</v>
      </c>
      <c r="AK822">
        <v>0</v>
      </c>
      <c r="AM822">
        <v>0</v>
      </c>
      <c r="AO822" s="92"/>
      <c r="AP822" s="82" t="s">
        <v>347</v>
      </c>
      <c r="AQ822" s="82" t="s">
        <v>326</v>
      </c>
      <c r="AR822" s="82"/>
      <c r="AS822">
        <v>0</v>
      </c>
      <c r="AT822">
        <v>0</v>
      </c>
      <c r="AU822">
        <v>2025</v>
      </c>
      <c r="AY822">
        <v>0</v>
      </c>
      <c r="AZ822">
        <v>0</v>
      </c>
      <c r="BA822" s="82" t="s">
        <v>398</v>
      </c>
      <c r="BB822">
        <v>3304</v>
      </c>
      <c r="BC822">
        <v>0</v>
      </c>
      <c r="BD822" s="92"/>
      <c r="BE822" s="92"/>
      <c r="BF822">
        <v>0</v>
      </c>
      <c r="BG822">
        <v>0</v>
      </c>
      <c r="BH822">
        <v>0</v>
      </c>
      <c r="BI822" s="92"/>
      <c r="BJ822" s="92"/>
      <c r="BK822" s="92"/>
      <c r="BL822">
        <v>0</v>
      </c>
    </row>
    <row r="823" spans="1:64" x14ac:dyDescent="0.25">
      <c r="A823" s="82" t="s">
        <v>297</v>
      </c>
      <c r="B823" s="82" t="s">
        <v>397</v>
      </c>
      <c r="C823" s="82" t="s">
        <v>99</v>
      </c>
      <c r="D823" s="82" t="s">
        <v>306</v>
      </c>
      <c r="E823" s="82" t="s">
        <v>59</v>
      </c>
      <c r="F823" s="82" t="s">
        <v>390</v>
      </c>
      <c r="G823" s="82" t="s">
        <v>390</v>
      </c>
      <c r="H823">
        <v>0</v>
      </c>
      <c r="I823">
        <v>0</v>
      </c>
      <c r="J823">
        <v>0</v>
      </c>
      <c r="K823" s="92"/>
      <c r="L823">
        <v>0</v>
      </c>
      <c r="M823" s="92"/>
      <c r="N823" s="92"/>
      <c r="O823" s="92"/>
      <c r="P823">
        <v>0</v>
      </c>
      <c r="Q823" s="92"/>
      <c r="R823" s="92"/>
      <c r="S823">
        <v>-1</v>
      </c>
      <c r="T823">
        <v>0</v>
      </c>
      <c r="U823" s="82" t="s">
        <v>160</v>
      </c>
      <c r="V823" s="92"/>
      <c r="W823">
        <v>0</v>
      </c>
      <c r="X823" s="92"/>
      <c r="Y823">
        <v>0</v>
      </c>
      <c r="Z823">
        <v>0</v>
      </c>
      <c r="AA823">
        <v>0</v>
      </c>
      <c r="AB823">
        <v>0</v>
      </c>
      <c r="AC823">
        <v>-1</v>
      </c>
      <c r="AD823">
        <v>0</v>
      </c>
      <c r="AE823">
        <v>0</v>
      </c>
      <c r="AF823">
        <v>0</v>
      </c>
      <c r="AG823">
        <v>0</v>
      </c>
      <c r="AH823">
        <v>0</v>
      </c>
      <c r="AK823">
        <v>0</v>
      </c>
      <c r="AM823">
        <v>0</v>
      </c>
      <c r="AO823" s="92"/>
      <c r="AP823" s="82" t="s">
        <v>347</v>
      </c>
      <c r="AQ823" s="82" t="s">
        <v>326</v>
      </c>
      <c r="AR823" s="82"/>
      <c r="AS823">
        <v>0</v>
      </c>
      <c r="AT823">
        <v>0</v>
      </c>
      <c r="AU823">
        <v>2025</v>
      </c>
      <c r="AY823">
        <v>0</v>
      </c>
      <c r="AZ823">
        <v>0</v>
      </c>
      <c r="BA823" s="82" t="s">
        <v>398</v>
      </c>
      <c r="BB823">
        <v>3305</v>
      </c>
      <c r="BC823">
        <v>0</v>
      </c>
      <c r="BD823" s="92"/>
      <c r="BE823" s="92"/>
      <c r="BF823">
        <v>0</v>
      </c>
      <c r="BG823">
        <v>0</v>
      </c>
      <c r="BH823">
        <v>0</v>
      </c>
      <c r="BI823" s="92"/>
      <c r="BJ823" s="92"/>
      <c r="BK823" s="92"/>
      <c r="BL823">
        <v>0</v>
      </c>
    </row>
    <row r="824" spans="1:64" x14ac:dyDescent="0.25">
      <c r="A824" s="82" t="s">
        <v>297</v>
      </c>
      <c r="B824" s="82" t="s">
        <v>397</v>
      </c>
      <c r="C824" s="82" t="s">
        <v>99</v>
      </c>
      <c r="D824" s="82" t="s">
        <v>309</v>
      </c>
      <c r="E824" s="82" t="s">
        <v>310</v>
      </c>
      <c r="F824" s="82" t="s">
        <v>390</v>
      </c>
      <c r="G824" s="82" t="s">
        <v>390</v>
      </c>
      <c r="H824">
        <v>0</v>
      </c>
      <c r="I824">
        <v>0</v>
      </c>
      <c r="J824">
        <v>0</v>
      </c>
      <c r="K824" s="92"/>
      <c r="L824">
        <v>0</v>
      </c>
      <c r="M824" s="92"/>
      <c r="N824" s="92"/>
      <c r="O824" s="92"/>
      <c r="P824">
        <v>0</v>
      </c>
      <c r="Q824" s="92"/>
      <c r="R824" s="92"/>
      <c r="S824">
        <v>-1</v>
      </c>
      <c r="T824">
        <v>0</v>
      </c>
      <c r="U824" s="82" t="s">
        <v>160</v>
      </c>
      <c r="V824" s="92"/>
      <c r="W824">
        <v>0</v>
      </c>
      <c r="X824" s="92"/>
      <c r="Y824">
        <v>0</v>
      </c>
      <c r="Z824">
        <v>0</v>
      </c>
      <c r="AA824">
        <v>0</v>
      </c>
      <c r="AB824">
        <v>0</v>
      </c>
      <c r="AC824">
        <v>-1</v>
      </c>
      <c r="AD824">
        <v>0</v>
      </c>
      <c r="AE824">
        <v>0</v>
      </c>
      <c r="AF824">
        <v>0</v>
      </c>
      <c r="AG824">
        <v>0</v>
      </c>
      <c r="AH824">
        <v>0</v>
      </c>
      <c r="AK824">
        <v>0</v>
      </c>
      <c r="AM824">
        <v>0</v>
      </c>
      <c r="AO824" s="92"/>
      <c r="AP824" s="82" t="s">
        <v>347</v>
      </c>
      <c r="AQ824" s="82" t="s">
        <v>326</v>
      </c>
      <c r="AR824" s="82"/>
      <c r="AS824">
        <v>0</v>
      </c>
      <c r="AT824">
        <v>0</v>
      </c>
      <c r="AU824">
        <v>2025</v>
      </c>
      <c r="AY824">
        <v>0</v>
      </c>
      <c r="AZ824">
        <v>0</v>
      </c>
      <c r="BA824" s="82" t="s">
        <v>398</v>
      </c>
      <c r="BB824">
        <v>3306</v>
      </c>
      <c r="BC824">
        <v>0</v>
      </c>
      <c r="BD824" s="92"/>
      <c r="BE824" s="92"/>
      <c r="BF824">
        <v>0</v>
      </c>
      <c r="BG824">
        <v>0</v>
      </c>
      <c r="BH824">
        <v>0</v>
      </c>
      <c r="BI824" s="92"/>
      <c r="BJ824" s="92"/>
      <c r="BK824" s="92"/>
      <c r="BL824">
        <v>0</v>
      </c>
    </row>
    <row r="825" spans="1:64" x14ac:dyDescent="0.25">
      <c r="A825" s="82" t="s">
        <v>297</v>
      </c>
      <c r="B825" s="82" t="s">
        <v>397</v>
      </c>
      <c r="C825" s="82" t="s">
        <v>99</v>
      </c>
      <c r="D825" s="82" t="s">
        <v>308</v>
      </c>
      <c r="E825" s="82" t="s">
        <v>61</v>
      </c>
      <c r="F825" s="82" t="s">
        <v>391</v>
      </c>
      <c r="G825" s="82" t="s">
        <v>391</v>
      </c>
      <c r="H825">
        <v>0</v>
      </c>
      <c r="I825">
        <v>0</v>
      </c>
      <c r="J825">
        <v>0</v>
      </c>
      <c r="K825" s="92"/>
      <c r="L825">
        <v>0</v>
      </c>
      <c r="M825" s="92"/>
      <c r="N825" s="92"/>
      <c r="O825" s="92"/>
      <c r="P825">
        <v>0</v>
      </c>
      <c r="Q825" s="92"/>
      <c r="R825" s="92"/>
      <c r="S825">
        <v>-1</v>
      </c>
      <c r="T825">
        <v>0</v>
      </c>
      <c r="U825" s="82" t="s">
        <v>300</v>
      </c>
      <c r="V825" s="92"/>
      <c r="W825">
        <v>0</v>
      </c>
      <c r="X825" s="92"/>
      <c r="Y825">
        <v>0</v>
      </c>
      <c r="Z825">
        <v>0</v>
      </c>
      <c r="AA825">
        <v>0</v>
      </c>
      <c r="AB825">
        <v>0</v>
      </c>
      <c r="AC825">
        <v>-1</v>
      </c>
      <c r="AD825">
        <v>0</v>
      </c>
      <c r="AE825">
        <v>0</v>
      </c>
      <c r="AF825">
        <v>0</v>
      </c>
      <c r="AG825">
        <v>0</v>
      </c>
      <c r="AH825">
        <v>0</v>
      </c>
      <c r="AK825">
        <v>0</v>
      </c>
      <c r="AM825">
        <v>0</v>
      </c>
      <c r="AO825" s="92"/>
      <c r="AP825" s="82" t="s">
        <v>347</v>
      </c>
      <c r="AQ825" s="82" t="s">
        <v>326</v>
      </c>
      <c r="AR825" s="82"/>
      <c r="AS825">
        <v>0</v>
      </c>
      <c r="AT825">
        <v>0</v>
      </c>
      <c r="AU825">
        <v>2025</v>
      </c>
      <c r="AY825">
        <v>0</v>
      </c>
      <c r="AZ825">
        <v>0</v>
      </c>
      <c r="BA825" s="82" t="s">
        <v>398</v>
      </c>
      <c r="BB825">
        <v>3307</v>
      </c>
      <c r="BC825">
        <v>0</v>
      </c>
      <c r="BD825" s="92"/>
      <c r="BE825" s="92"/>
      <c r="BF825">
        <v>0</v>
      </c>
      <c r="BG825">
        <v>0</v>
      </c>
      <c r="BH825">
        <v>0</v>
      </c>
      <c r="BI825" s="92"/>
      <c r="BJ825" s="92"/>
      <c r="BK825" s="92"/>
      <c r="BL825">
        <v>0</v>
      </c>
    </row>
    <row r="826" spans="1:64" x14ac:dyDescent="0.25">
      <c r="A826" s="82" t="s">
        <v>297</v>
      </c>
      <c r="B826" s="82" t="s">
        <v>397</v>
      </c>
      <c r="C826" s="82" t="s">
        <v>99</v>
      </c>
      <c r="D826" s="82" t="s">
        <v>309</v>
      </c>
      <c r="E826" s="82" t="s">
        <v>310</v>
      </c>
      <c r="F826" s="82" t="s">
        <v>315</v>
      </c>
      <c r="G826" s="82" t="s">
        <v>112</v>
      </c>
      <c r="H826">
        <v>246.28253173828125</v>
      </c>
      <c r="I826">
        <v>385</v>
      </c>
      <c r="J826">
        <v>152.32958984375</v>
      </c>
      <c r="K826" s="92"/>
      <c r="L826">
        <v>0</v>
      </c>
      <c r="M826" s="92"/>
      <c r="N826" s="92"/>
      <c r="O826" s="92"/>
      <c r="P826">
        <v>9515.189453125</v>
      </c>
      <c r="Q826" s="92"/>
      <c r="R826" s="92"/>
      <c r="S826">
        <v>-1</v>
      </c>
      <c r="T826">
        <v>13425474</v>
      </c>
      <c r="U826" s="82" t="s">
        <v>316</v>
      </c>
      <c r="V826" s="92"/>
      <c r="W826">
        <v>1334407.125</v>
      </c>
      <c r="X826" s="92"/>
      <c r="Y826">
        <v>118.21562194824219</v>
      </c>
      <c r="Z826">
        <v>61289.64453125</v>
      </c>
      <c r="AA826">
        <v>61289.64453125</v>
      </c>
      <c r="AB826">
        <v>0</v>
      </c>
      <c r="AC826">
        <v>-1</v>
      </c>
      <c r="AD826">
        <v>0</v>
      </c>
      <c r="AE826">
        <v>0</v>
      </c>
      <c r="AF826">
        <v>763.88006591796875</v>
      </c>
      <c r="AG826">
        <v>43</v>
      </c>
      <c r="AH826">
        <v>4855</v>
      </c>
      <c r="AI826">
        <v>0.39566126465797424</v>
      </c>
      <c r="AJ826">
        <v>45.930240631103516</v>
      </c>
      <c r="AK826">
        <v>44997.68359375</v>
      </c>
      <c r="AL826">
        <v>33.721103668212891</v>
      </c>
      <c r="AM826">
        <v>16291.958984375</v>
      </c>
      <c r="AN826">
        <v>12.209136962890625</v>
      </c>
      <c r="AO826" s="92"/>
      <c r="AP826" s="82" t="s">
        <v>317</v>
      </c>
      <c r="AQ826" s="82" t="s">
        <v>318</v>
      </c>
      <c r="AR826" s="82"/>
      <c r="AS826">
        <v>0</v>
      </c>
      <c r="AT826">
        <v>0</v>
      </c>
      <c r="AU826">
        <v>2025</v>
      </c>
      <c r="AY826">
        <v>0</v>
      </c>
      <c r="AZ826">
        <v>0</v>
      </c>
      <c r="BA826" s="82" t="s">
        <v>398</v>
      </c>
      <c r="BB826">
        <v>3308</v>
      </c>
      <c r="BC826">
        <v>408</v>
      </c>
      <c r="BD826" s="92"/>
      <c r="BE826" s="92"/>
      <c r="BF826">
        <v>1334407.125</v>
      </c>
      <c r="BG826">
        <v>0</v>
      </c>
      <c r="BH826">
        <v>0</v>
      </c>
      <c r="BI826" s="92"/>
      <c r="BJ826" s="92"/>
      <c r="BK826" s="92"/>
      <c r="BL826">
        <v>0</v>
      </c>
    </row>
    <row r="827" spans="1:64" x14ac:dyDescent="0.25">
      <c r="A827" s="82" t="s">
        <v>297</v>
      </c>
      <c r="B827" s="82" t="s">
        <v>397</v>
      </c>
      <c r="C827" s="82" t="s">
        <v>99</v>
      </c>
      <c r="D827" s="82" t="s">
        <v>313</v>
      </c>
      <c r="E827" s="82" t="s">
        <v>314</v>
      </c>
      <c r="F827" s="82" t="s">
        <v>315</v>
      </c>
      <c r="G827" s="82" t="s">
        <v>112</v>
      </c>
      <c r="H827">
        <v>246.28253173828125</v>
      </c>
      <c r="I827">
        <v>385</v>
      </c>
      <c r="J827">
        <v>152.32958984375</v>
      </c>
      <c r="K827" s="92"/>
      <c r="L827">
        <v>0</v>
      </c>
      <c r="M827" s="92"/>
      <c r="N827" s="92"/>
      <c r="O827" s="92"/>
      <c r="P827">
        <v>9515.189453125</v>
      </c>
      <c r="Q827" s="92"/>
      <c r="R827" s="92"/>
      <c r="S827">
        <v>-1</v>
      </c>
      <c r="T827">
        <v>13425474</v>
      </c>
      <c r="U827" s="82" t="s">
        <v>316</v>
      </c>
      <c r="V827" s="92"/>
      <c r="W827">
        <v>1334407.125</v>
      </c>
      <c r="X827" s="92"/>
      <c r="Y827">
        <v>118.21562194824219</v>
      </c>
      <c r="Z827">
        <v>61289.64453125</v>
      </c>
      <c r="AA827">
        <v>61289.64453125</v>
      </c>
      <c r="AB827">
        <v>0</v>
      </c>
      <c r="AC827">
        <v>-1</v>
      </c>
      <c r="AD827">
        <v>0</v>
      </c>
      <c r="AE827">
        <v>0</v>
      </c>
      <c r="AF827">
        <v>763.88006591796875</v>
      </c>
      <c r="AG827">
        <v>43</v>
      </c>
      <c r="AH827">
        <v>4855</v>
      </c>
      <c r="AI827">
        <v>0.39566126465797424</v>
      </c>
      <c r="AJ827">
        <v>45.930240631103516</v>
      </c>
      <c r="AK827">
        <v>44997.68359375</v>
      </c>
      <c r="AL827">
        <v>33.721103668212891</v>
      </c>
      <c r="AM827">
        <v>16291.958984375</v>
      </c>
      <c r="AN827">
        <v>12.209136962890625</v>
      </c>
      <c r="AO827" s="92"/>
      <c r="AP827" s="82" t="s">
        <v>317</v>
      </c>
      <c r="AQ827" s="82" t="s">
        <v>318</v>
      </c>
      <c r="AR827" s="82"/>
      <c r="AS827">
        <v>0</v>
      </c>
      <c r="AT827">
        <v>0</v>
      </c>
      <c r="AU827">
        <v>2025</v>
      </c>
      <c r="AY827">
        <v>0</v>
      </c>
      <c r="AZ827">
        <v>0</v>
      </c>
      <c r="BA827" s="82" t="s">
        <v>398</v>
      </c>
      <c r="BB827">
        <v>3309</v>
      </c>
      <c r="BC827">
        <v>408</v>
      </c>
      <c r="BD827" s="92"/>
      <c r="BE827" s="92"/>
      <c r="BF827">
        <v>1334407.125</v>
      </c>
      <c r="BG827">
        <v>0</v>
      </c>
      <c r="BH827">
        <v>0</v>
      </c>
      <c r="BI827" s="92"/>
      <c r="BJ827" s="92"/>
      <c r="BK827" s="92"/>
      <c r="BL827">
        <v>0</v>
      </c>
    </row>
    <row r="828" spans="1:64" x14ac:dyDescent="0.25">
      <c r="A828" s="82" t="s">
        <v>297</v>
      </c>
      <c r="B828" s="82" t="s">
        <v>397</v>
      </c>
      <c r="C828" s="82" t="s">
        <v>99</v>
      </c>
      <c r="D828" s="82" t="s">
        <v>309</v>
      </c>
      <c r="E828" s="82" t="s">
        <v>310</v>
      </c>
      <c r="F828" s="82" t="s">
        <v>319</v>
      </c>
      <c r="G828" s="82" t="s">
        <v>116</v>
      </c>
      <c r="H828">
        <v>341.89035034179688</v>
      </c>
      <c r="I828">
        <v>395</v>
      </c>
      <c r="J828">
        <v>161.42210388183594</v>
      </c>
      <c r="K828" s="92"/>
      <c r="L828">
        <v>0</v>
      </c>
      <c r="M828" s="92"/>
      <c r="N828" s="92"/>
      <c r="O828" s="92"/>
      <c r="P828">
        <v>11482.9736328125</v>
      </c>
      <c r="Q828" s="92"/>
      <c r="R828" s="92"/>
      <c r="S828">
        <v>-1</v>
      </c>
      <c r="T828">
        <v>14519400</v>
      </c>
      <c r="U828" s="82" t="s">
        <v>320</v>
      </c>
      <c r="V828" s="92"/>
      <c r="W828">
        <v>1414057.625</v>
      </c>
      <c r="X828" s="92"/>
      <c r="Y828">
        <v>164.10737609863281</v>
      </c>
      <c r="Z828">
        <v>68953.625</v>
      </c>
      <c r="AA828">
        <v>68953.625</v>
      </c>
      <c r="AB828">
        <v>0</v>
      </c>
      <c r="AC828">
        <v>-1</v>
      </c>
      <c r="AD828">
        <v>0</v>
      </c>
      <c r="AE828">
        <v>0</v>
      </c>
      <c r="AF828">
        <v>1456.7015380859375</v>
      </c>
      <c r="AG828">
        <v>82</v>
      </c>
      <c r="AH828">
        <v>4433</v>
      </c>
      <c r="AI828">
        <v>0.4086635410785675</v>
      </c>
      <c r="AJ828">
        <v>48.762954711914063</v>
      </c>
      <c r="AK828">
        <v>53846.96875</v>
      </c>
      <c r="AL828">
        <v>38.079753875732422</v>
      </c>
      <c r="AM828">
        <v>15106.6591796875</v>
      </c>
      <c r="AN828">
        <v>10.683198928833008</v>
      </c>
      <c r="AO828" s="92"/>
      <c r="AP828" s="82" t="s">
        <v>317</v>
      </c>
      <c r="AQ828" s="82" t="s">
        <v>318</v>
      </c>
      <c r="AR828" s="82"/>
      <c r="AS828">
        <v>0</v>
      </c>
      <c r="AT828">
        <v>0</v>
      </c>
      <c r="AU828">
        <v>2025</v>
      </c>
      <c r="AY828">
        <v>0</v>
      </c>
      <c r="AZ828">
        <v>0</v>
      </c>
      <c r="BA828" s="82" t="s">
        <v>398</v>
      </c>
      <c r="BB828">
        <v>3310</v>
      </c>
      <c r="BC828">
        <v>408</v>
      </c>
      <c r="BD828" s="92"/>
      <c r="BE828" s="92"/>
      <c r="BF828">
        <v>1414057.625</v>
      </c>
      <c r="BG828">
        <v>0</v>
      </c>
      <c r="BH828">
        <v>0</v>
      </c>
      <c r="BI828" s="92"/>
      <c r="BJ828" s="92"/>
      <c r="BK828" s="92"/>
      <c r="BL828">
        <v>0</v>
      </c>
    </row>
    <row r="829" spans="1:64" x14ac:dyDescent="0.25">
      <c r="A829" s="82" t="s">
        <v>297</v>
      </c>
      <c r="B829" s="82" t="s">
        <v>397</v>
      </c>
      <c r="C829" s="82" t="s">
        <v>99</v>
      </c>
      <c r="D829" s="82" t="s">
        <v>313</v>
      </c>
      <c r="E829" s="82" t="s">
        <v>314</v>
      </c>
      <c r="F829" s="82" t="s">
        <v>319</v>
      </c>
      <c r="G829" s="82" t="s">
        <v>116</v>
      </c>
      <c r="H829">
        <v>341.89035034179688</v>
      </c>
      <c r="I829">
        <v>395</v>
      </c>
      <c r="J829">
        <v>161.42210388183594</v>
      </c>
      <c r="K829" s="92"/>
      <c r="L829">
        <v>0</v>
      </c>
      <c r="M829" s="92"/>
      <c r="N829" s="92"/>
      <c r="O829" s="92"/>
      <c r="P829">
        <v>11482.9736328125</v>
      </c>
      <c r="Q829" s="92"/>
      <c r="R829" s="92"/>
      <c r="S829">
        <v>-1</v>
      </c>
      <c r="T829">
        <v>14519400</v>
      </c>
      <c r="U829" s="82" t="s">
        <v>320</v>
      </c>
      <c r="V829" s="92"/>
      <c r="W829">
        <v>1414057.625</v>
      </c>
      <c r="X829" s="92"/>
      <c r="Y829">
        <v>164.10737609863281</v>
      </c>
      <c r="Z829">
        <v>68953.625</v>
      </c>
      <c r="AA829">
        <v>68953.625</v>
      </c>
      <c r="AB829">
        <v>0</v>
      </c>
      <c r="AC829">
        <v>-1</v>
      </c>
      <c r="AD829">
        <v>0</v>
      </c>
      <c r="AE829">
        <v>0</v>
      </c>
      <c r="AF829">
        <v>1456.7015380859375</v>
      </c>
      <c r="AG829">
        <v>82</v>
      </c>
      <c r="AH829">
        <v>4433</v>
      </c>
      <c r="AI829">
        <v>0.4086635410785675</v>
      </c>
      <c r="AJ829">
        <v>48.762954711914063</v>
      </c>
      <c r="AK829">
        <v>53846.96875</v>
      </c>
      <c r="AL829">
        <v>38.079753875732422</v>
      </c>
      <c r="AM829">
        <v>15106.6591796875</v>
      </c>
      <c r="AN829">
        <v>10.683198928833008</v>
      </c>
      <c r="AO829" s="92"/>
      <c r="AP829" s="82" t="s">
        <v>317</v>
      </c>
      <c r="AQ829" s="82" t="s">
        <v>318</v>
      </c>
      <c r="AR829" s="82"/>
      <c r="AS829">
        <v>0</v>
      </c>
      <c r="AT829">
        <v>0</v>
      </c>
      <c r="AU829">
        <v>2025</v>
      </c>
      <c r="AY829">
        <v>0</v>
      </c>
      <c r="AZ829">
        <v>0</v>
      </c>
      <c r="BA829" s="82" t="s">
        <v>398</v>
      </c>
      <c r="BB829">
        <v>3311</v>
      </c>
      <c r="BC829">
        <v>408</v>
      </c>
      <c r="BD829" s="92"/>
      <c r="BE829" s="92"/>
      <c r="BF829">
        <v>1414057.625</v>
      </c>
      <c r="BG829">
        <v>0</v>
      </c>
      <c r="BH829">
        <v>0</v>
      </c>
      <c r="BI829" s="92"/>
      <c r="BJ829" s="92"/>
      <c r="BK829" s="92"/>
      <c r="BL829">
        <v>0</v>
      </c>
    </row>
    <row r="830" spans="1:64" x14ac:dyDescent="0.25">
      <c r="A830" s="82" t="s">
        <v>297</v>
      </c>
      <c r="B830" s="82" t="s">
        <v>397</v>
      </c>
      <c r="C830" s="82" t="s">
        <v>100</v>
      </c>
      <c r="D830" s="82" t="s">
        <v>298</v>
      </c>
      <c r="E830" s="82" t="s">
        <v>55</v>
      </c>
      <c r="F830" s="82" t="s">
        <v>299</v>
      </c>
      <c r="G830" s="82" t="s">
        <v>117</v>
      </c>
      <c r="H830">
        <v>241.71249389648438</v>
      </c>
      <c r="I830">
        <v>295</v>
      </c>
      <c r="J830">
        <v>185.38792419433594</v>
      </c>
      <c r="K830" s="92"/>
      <c r="L830">
        <v>0</v>
      </c>
      <c r="M830" s="92"/>
      <c r="N830" s="92"/>
      <c r="O830" s="92"/>
      <c r="P830">
        <v>3500.354736328125</v>
      </c>
      <c r="Q830" s="92"/>
      <c r="R830" s="92"/>
      <c r="S830">
        <v>-1</v>
      </c>
      <c r="T830">
        <v>15782804</v>
      </c>
      <c r="U830" s="82" t="s">
        <v>300</v>
      </c>
      <c r="V830" s="92"/>
      <c r="W830">
        <v>1623998.25</v>
      </c>
      <c r="X830" s="92"/>
      <c r="Y830">
        <v>48.342498779296875</v>
      </c>
      <c r="Z830">
        <v>62767.71875</v>
      </c>
      <c r="AA830">
        <v>62767.71875</v>
      </c>
      <c r="AB830">
        <v>0</v>
      </c>
      <c r="AC830">
        <v>-1</v>
      </c>
      <c r="AD830">
        <v>0</v>
      </c>
      <c r="AE830">
        <v>0</v>
      </c>
      <c r="AF830">
        <v>269.24444580078125</v>
      </c>
      <c r="AG830">
        <v>14</v>
      </c>
      <c r="AH830">
        <v>6365</v>
      </c>
      <c r="AI830">
        <v>0.62843364477157593</v>
      </c>
      <c r="AJ830">
        <v>38.650112152099609</v>
      </c>
      <c r="AK830">
        <v>46949.47265625</v>
      </c>
      <c r="AL830">
        <v>28.909805297851563</v>
      </c>
      <c r="AM830">
        <v>15818.2451171875</v>
      </c>
      <c r="AN830">
        <v>9.7403087615966797</v>
      </c>
      <c r="AO830" s="92"/>
      <c r="AP830" s="82" t="s">
        <v>301</v>
      </c>
      <c r="AQ830" s="82" t="s">
        <v>302</v>
      </c>
      <c r="AR830" s="82"/>
      <c r="AS830">
        <v>0</v>
      </c>
      <c r="AT830">
        <v>0</v>
      </c>
      <c r="AU830">
        <v>2026</v>
      </c>
      <c r="AY830">
        <v>0</v>
      </c>
      <c r="AZ830">
        <v>0</v>
      </c>
      <c r="BA830" s="82" t="s">
        <v>398</v>
      </c>
      <c r="BB830">
        <v>4140</v>
      </c>
      <c r="BC830">
        <v>295.39999389648438</v>
      </c>
      <c r="BD830" s="92"/>
      <c r="BE830" s="92"/>
      <c r="BF830">
        <v>1623998.25</v>
      </c>
      <c r="BG830">
        <v>0</v>
      </c>
      <c r="BH830">
        <v>0</v>
      </c>
      <c r="BI830" s="92"/>
      <c r="BJ830" s="92"/>
      <c r="BK830" s="92"/>
      <c r="BL830">
        <v>0</v>
      </c>
    </row>
    <row r="831" spans="1:64" x14ac:dyDescent="0.25">
      <c r="A831" s="82" t="s">
        <v>297</v>
      </c>
      <c r="B831" s="82" t="s">
        <v>397</v>
      </c>
      <c r="C831" s="82" t="s">
        <v>100</v>
      </c>
      <c r="D831" s="82" t="s">
        <v>303</v>
      </c>
      <c r="E831" s="82" t="s">
        <v>304</v>
      </c>
      <c r="F831" s="82" t="s">
        <v>299</v>
      </c>
      <c r="G831" s="82" t="s">
        <v>117</v>
      </c>
      <c r="H831">
        <v>241.71249389648438</v>
      </c>
      <c r="I831">
        <v>295</v>
      </c>
      <c r="J831">
        <v>185.38792419433594</v>
      </c>
      <c r="K831" s="92"/>
      <c r="L831">
        <v>0</v>
      </c>
      <c r="M831" s="92"/>
      <c r="N831" s="92"/>
      <c r="O831" s="92"/>
      <c r="P831">
        <v>3500.354736328125</v>
      </c>
      <c r="Q831" s="92"/>
      <c r="R831" s="92"/>
      <c r="S831">
        <v>-1</v>
      </c>
      <c r="T831">
        <v>15782804</v>
      </c>
      <c r="U831" s="82" t="s">
        <v>300</v>
      </c>
      <c r="V831" s="92"/>
      <c r="W831">
        <v>1623998.25</v>
      </c>
      <c r="X831" s="92"/>
      <c r="Y831">
        <v>48.342498779296875</v>
      </c>
      <c r="Z831">
        <v>62767.71875</v>
      </c>
      <c r="AA831">
        <v>62767.71875</v>
      </c>
      <c r="AB831">
        <v>0</v>
      </c>
      <c r="AC831">
        <v>-1</v>
      </c>
      <c r="AD831">
        <v>0</v>
      </c>
      <c r="AE831">
        <v>0</v>
      </c>
      <c r="AF831">
        <v>269.24444580078125</v>
      </c>
      <c r="AG831">
        <v>14</v>
      </c>
      <c r="AH831">
        <v>6365</v>
      </c>
      <c r="AI831">
        <v>0.62843364477157593</v>
      </c>
      <c r="AJ831">
        <v>38.650112152099609</v>
      </c>
      <c r="AK831">
        <v>46949.47265625</v>
      </c>
      <c r="AL831">
        <v>28.909805297851563</v>
      </c>
      <c r="AM831">
        <v>15818.2451171875</v>
      </c>
      <c r="AN831">
        <v>9.7403087615966797</v>
      </c>
      <c r="AO831" s="92"/>
      <c r="AP831" s="82" t="s">
        <v>301</v>
      </c>
      <c r="AQ831" s="82" t="s">
        <v>302</v>
      </c>
      <c r="AR831" s="82"/>
      <c r="AS831">
        <v>0</v>
      </c>
      <c r="AT831">
        <v>0</v>
      </c>
      <c r="AU831">
        <v>2026</v>
      </c>
      <c r="AY831">
        <v>0</v>
      </c>
      <c r="AZ831">
        <v>0</v>
      </c>
      <c r="BA831" s="82" t="s">
        <v>398</v>
      </c>
      <c r="BB831">
        <v>4141</v>
      </c>
      <c r="BC831">
        <v>295.39999389648438</v>
      </c>
      <c r="BD831" s="92"/>
      <c r="BE831" s="92"/>
      <c r="BF831">
        <v>1623998.25</v>
      </c>
      <c r="BG831">
        <v>0</v>
      </c>
      <c r="BH831">
        <v>0</v>
      </c>
      <c r="BI831" s="92"/>
      <c r="BJ831" s="92"/>
      <c r="BK831" s="92"/>
      <c r="BL831">
        <v>0</v>
      </c>
    </row>
    <row r="832" spans="1:64" x14ac:dyDescent="0.25">
      <c r="A832" s="82" t="s">
        <v>297</v>
      </c>
      <c r="B832" s="82" t="s">
        <v>397</v>
      </c>
      <c r="C832" s="82" t="s">
        <v>100</v>
      </c>
      <c r="D832" s="82" t="s">
        <v>305</v>
      </c>
      <c r="E832" s="82" t="s">
        <v>58</v>
      </c>
      <c r="F832" s="82" t="s">
        <v>299</v>
      </c>
      <c r="G832" s="82" t="s">
        <v>117</v>
      </c>
      <c r="H832">
        <v>241.71249389648438</v>
      </c>
      <c r="I832">
        <v>295</v>
      </c>
      <c r="J832">
        <v>185.38792419433594</v>
      </c>
      <c r="K832" s="92"/>
      <c r="L832">
        <v>0</v>
      </c>
      <c r="M832" s="92"/>
      <c r="N832" s="92"/>
      <c r="O832" s="92"/>
      <c r="P832">
        <v>3500.354736328125</v>
      </c>
      <c r="Q832" s="92"/>
      <c r="R832" s="92"/>
      <c r="S832">
        <v>-1</v>
      </c>
      <c r="T832">
        <v>15782804</v>
      </c>
      <c r="U832" s="82" t="s">
        <v>300</v>
      </c>
      <c r="V832" s="92"/>
      <c r="W832">
        <v>1623998.25</v>
      </c>
      <c r="X832" s="92"/>
      <c r="Y832">
        <v>48.342498779296875</v>
      </c>
      <c r="Z832">
        <v>62767.71875</v>
      </c>
      <c r="AA832">
        <v>62767.71875</v>
      </c>
      <c r="AB832">
        <v>0</v>
      </c>
      <c r="AC832">
        <v>-1</v>
      </c>
      <c r="AD832">
        <v>0</v>
      </c>
      <c r="AE832">
        <v>0</v>
      </c>
      <c r="AF832">
        <v>269.24444580078125</v>
      </c>
      <c r="AG832">
        <v>14</v>
      </c>
      <c r="AH832">
        <v>6365</v>
      </c>
      <c r="AI832">
        <v>0.62843364477157593</v>
      </c>
      <c r="AJ832">
        <v>38.650112152099609</v>
      </c>
      <c r="AK832">
        <v>46949.47265625</v>
      </c>
      <c r="AL832">
        <v>28.909805297851563</v>
      </c>
      <c r="AM832">
        <v>15818.2451171875</v>
      </c>
      <c r="AN832">
        <v>9.7403087615966797</v>
      </c>
      <c r="AO832" s="92"/>
      <c r="AP832" s="82" t="s">
        <v>301</v>
      </c>
      <c r="AQ832" s="82" t="s">
        <v>302</v>
      </c>
      <c r="AR832" s="82"/>
      <c r="AS832">
        <v>0</v>
      </c>
      <c r="AT832">
        <v>0</v>
      </c>
      <c r="AU832">
        <v>2026</v>
      </c>
      <c r="AY832">
        <v>0</v>
      </c>
      <c r="AZ832">
        <v>0</v>
      </c>
      <c r="BA832" s="82" t="s">
        <v>398</v>
      </c>
      <c r="BB832">
        <v>4142</v>
      </c>
      <c r="BC832">
        <v>295.39999389648438</v>
      </c>
      <c r="BD832" s="92"/>
      <c r="BE832" s="92"/>
      <c r="BF832">
        <v>1623998.25</v>
      </c>
      <c r="BG832">
        <v>0</v>
      </c>
      <c r="BH832">
        <v>0</v>
      </c>
      <c r="BI832" s="92"/>
      <c r="BJ832" s="92"/>
      <c r="BK832" s="92"/>
      <c r="BL832">
        <v>0</v>
      </c>
    </row>
    <row r="833" spans="1:64" x14ac:dyDescent="0.25">
      <c r="A833" s="82" t="s">
        <v>297</v>
      </c>
      <c r="B833" s="82" t="s">
        <v>397</v>
      </c>
      <c r="C833" s="82" t="s">
        <v>100</v>
      </c>
      <c r="D833" s="82" t="s">
        <v>306</v>
      </c>
      <c r="E833" s="82" t="s">
        <v>59</v>
      </c>
      <c r="F833" s="82" t="s">
        <v>299</v>
      </c>
      <c r="G833" s="82" t="s">
        <v>117</v>
      </c>
      <c r="H833">
        <v>241.71249389648438</v>
      </c>
      <c r="I833">
        <v>295</v>
      </c>
      <c r="J833">
        <v>185.38792419433594</v>
      </c>
      <c r="K833" s="92"/>
      <c r="L833">
        <v>0</v>
      </c>
      <c r="M833" s="92"/>
      <c r="N833" s="92"/>
      <c r="O833" s="92"/>
      <c r="P833">
        <v>3500.354736328125</v>
      </c>
      <c r="Q833" s="92"/>
      <c r="R833" s="92"/>
      <c r="S833">
        <v>-1</v>
      </c>
      <c r="T833">
        <v>15782804</v>
      </c>
      <c r="U833" s="82" t="s">
        <v>300</v>
      </c>
      <c r="V833" s="92"/>
      <c r="W833">
        <v>1623998.25</v>
      </c>
      <c r="X833" s="92"/>
      <c r="Y833">
        <v>48.342498779296875</v>
      </c>
      <c r="Z833">
        <v>62767.71875</v>
      </c>
      <c r="AA833">
        <v>62767.71875</v>
      </c>
      <c r="AB833">
        <v>0</v>
      </c>
      <c r="AC833">
        <v>-1</v>
      </c>
      <c r="AD833">
        <v>0</v>
      </c>
      <c r="AE833">
        <v>0</v>
      </c>
      <c r="AF833">
        <v>269.24444580078125</v>
      </c>
      <c r="AG833">
        <v>14</v>
      </c>
      <c r="AH833">
        <v>6365</v>
      </c>
      <c r="AI833">
        <v>0.62843364477157593</v>
      </c>
      <c r="AJ833">
        <v>38.650112152099609</v>
      </c>
      <c r="AK833">
        <v>46949.47265625</v>
      </c>
      <c r="AL833">
        <v>28.909805297851563</v>
      </c>
      <c r="AM833">
        <v>15818.2451171875</v>
      </c>
      <c r="AN833">
        <v>9.7403087615966797</v>
      </c>
      <c r="AO833" s="92"/>
      <c r="AP833" s="82" t="s">
        <v>301</v>
      </c>
      <c r="AQ833" s="82" t="s">
        <v>302</v>
      </c>
      <c r="AR833" s="82"/>
      <c r="AS833">
        <v>0</v>
      </c>
      <c r="AT833">
        <v>0</v>
      </c>
      <c r="AU833">
        <v>2026</v>
      </c>
      <c r="AY833">
        <v>0</v>
      </c>
      <c r="AZ833">
        <v>0</v>
      </c>
      <c r="BA833" s="82" t="s">
        <v>398</v>
      </c>
      <c r="BB833">
        <v>4143</v>
      </c>
      <c r="BC833">
        <v>295.39999389648438</v>
      </c>
      <c r="BD833" s="92"/>
      <c r="BE833" s="92"/>
      <c r="BF833">
        <v>1623998.25</v>
      </c>
      <c r="BG833">
        <v>0</v>
      </c>
      <c r="BH833">
        <v>0</v>
      </c>
      <c r="BI833" s="92"/>
      <c r="BJ833" s="92"/>
      <c r="BK833" s="92"/>
      <c r="BL833">
        <v>0</v>
      </c>
    </row>
    <row r="834" spans="1:64" x14ac:dyDescent="0.25">
      <c r="A834" s="82" t="s">
        <v>297</v>
      </c>
      <c r="B834" s="82" t="s">
        <v>397</v>
      </c>
      <c r="C834" s="82" t="s">
        <v>100</v>
      </c>
      <c r="D834" s="82" t="s">
        <v>307</v>
      </c>
      <c r="E834" s="82" t="s">
        <v>60</v>
      </c>
      <c r="F834" s="82" t="s">
        <v>299</v>
      </c>
      <c r="G834" s="82" t="s">
        <v>117</v>
      </c>
      <c r="H834">
        <v>241.71249389648438</v>
      </c>
      <c r="I834">
        <v>295</v>
      </c>
      <c r="J834">
        <v>185.38792419433594</v>
      </c>
      <c r="K834" s="92"/>
      <c r="L834">
        <v>0</v>
      </c>
      <c r="M834" s="92"/>
      <c r="N834" s="92"/>
      <c r="O834" s="92"/>
      <c r="P834">
        <v>3500.354736328125</v>
      </c>
      <c r="Q834" s="92"/>
      <c r="R834" s="92"/>
      <c r="S834">
        <v>-1</v>
      </c>
      <c r="T834">
        <v>15782804</v>
      </c>
      <c r="U834" s="82" t="s">
        <v>300</v>
      </c>
      <c r="V834" s="92"/>
      <c r="W834">
        <v>1623998.25</v>
      </c>
      <c r="X834" s="92"/>
      <c r="Y834">
        <v>48.342498779296875</v>
      </c>
      <c r="Z834">
        <v>62767.71875</v>
      </c>
      <c r="AA834">
        <v>62767.71875</v>
      </c>
      <c r="AB834">
        <v>0</v>
      </c>
      <c r="AC834">
        <v>-1</v>
      </c>
      <c r="AD834">
        <v>0</v>
      </c>
      <c r="AE834">
        <v>0</v>
      </c>
      <c r="AF834">
        <v>269.24444580078125</v>
      </c>
      <c r="AG834">
        <v>14</v>
      </c>
      <c r="AH834">
        <v>6365</v>
      </c>
      <c r="AI834">
        <v>0.62843364477157593</v>
      </c>
      <c r="AJ834">
        <v>38.650112152099609</v>
      </c>
      <c r="AK834">
        <v>46949.47265625</v>
      </c>
      <c r="AL834">
        <v>28.909805297851563</v>
      </c>
      <c r="AM834">
        <v>15818.2451171875</v>
      </c>
      <c r="AN834">
        <v>9.7403087615966797</v>
      </c>
      <c r="AO834" s="92"/>
      <c r="AP834" s="82" t="s">
        <v>301</v>
      </c>
      <c r="AQ834" s="82" t="s">
        <v>302</v>
      </c>
      <c r="AR834" s="82"/>
      <c r="AS834">
        <v>0</v>
      </c>
      <c r="AT834">
        <v>0</v>
      </c>
      <c r="AU834">
        <v>2026</v>
      </c>
      <c r="AY834">
        <v>0</v>
      </c>
      <c r="AZ834">
        <v>0</v>
      </c>
      <c r="BA834" s="82" t="s">
        <v>398</v>
      </c>
      <c r="BB834">
        <v>4144</v>
      </c>
      <c r="BC834">
        <v>295.39999389648438</v>
      </c>
      <c r="BD834" s="92"/>
      <c r="BE834" s="92"/>
      <c r="BF834">
        <v>1623998.25</v>
      </c>
      <c r="BG834">
        <v>0</v>
      </c>
      <c r="BH834">
        <v>0</v>
      </c>
      <c r="BI834" s="92"/>
      <c r="BJ834" s="92"/>
      <c r="BK834" s="92"/>
      <c r="BL834">
        <v>0</v>
      </c>
    </row>
    <row r="835" spans="1:64" x14ac:dyDescent="0.25">
      <c r="A835" s="82" t="s">
        <v>297</v>
      </c>
      <c r="B835" s="82" t="s">
        <v>397</v>
      </c>
      <c r="C835" s="82" t="s">
        <v>100</v>
      </c>
      <c r="D835" s="82" t="s">
        <v>308</v>
      </c>
      <c r="E835" s="82" t="s">
        <v>61</v>
      </c>
      <c r="F835" s="82" t="s">
        <v>299</v>
      </c>
      <c r="G835" s="82" t="s">
        <v>117</v>
      </c>
      <c r="H835">
        <v>241.71249389648438</v>
      </c>
      <c r="I835">
        <v>295</v>
      </c>
      <c r="J835">
        <v>185.38792419433594</v>
      </c>
      <c r="K835" s="92"/>
      <c r="L835">
        <v>0</v>
      </c>
      <c r="M835" s="92"/>
      <c r="N835" s="92"/>
      <c r="O835" s="92"/>
      <c r="P835">
        <v>3500.354736328125</v>
      </c>
      <c r="Q835" s="92"/>
      <c r="R835" s="92"/>
      <c r="S835">
        <v>-1</v>
      </c>
      <c r="T835">
        <v>15782804</v>
      </c>
      <c r="U835" s="82" t="s">
        <v>300</v>
      </c>
      <c r="V835" s="92"/>
      <c r="W835">
        <v>1623998.25</v>
      </c>
      <c r="X835" s="92"/>
      <c r="Y835">
        <v>48.342498779296875</v>
      </c>
      <c r="Z835">
        <v>62767.71875</v>
      </c>
      <c r="AA835">
        <v>62767.71875</v>
      </c>
      <c r="AB835">
        <v>0</v>
      </c>
      <c r="AC835">
        <v>-1</v>
      </c>
      <c r="AD835">
        <v>0</v>
      </c>
      <c r="AE835">
        <v>0</v>
      </c>
      <c r="AF835">
        <v>269.24444580078125</v>
      </c>
      <c r="AG835">
        <v>14</v>
      </c>
      <c r="AH835">
        <v>6365</v>
      </c>
      <c r="AI835">
        <v>0.62843364477157593</v>
      </c>
      <c r="AJ835">
        <v>38.650112152099609</v>
      </c>
      <c r="AK835">
        <v>46949.47265625</v>
      </c>
      <c r="AL835">
        <v>28.909805297851563</v>
      </c>
      <c r="AM835">
        <v>15818.2451171875</v>
      </c>
      <c r="AN835">
        <v>9.7403087615966797</v>
      </c>
      <c r="AO835" s="92"/>
      <c r="AP835" s="82" t="s">
        <v>301</v>
      </c>
      <c r="AQ835" s="82" t="s">
        <v>302</v>
      </c>
      <c r="AR835" s="82"/>
      <c r="AS835">
        <v>0</v>
      </c>
      <c r="AT835">
        <v>0</v>
      </c>
      <c r="AU835">
        <v>2026</v>
      </c>
      <c r="AY835">
        <v>0</v>
      </c>
      <c r="AZ835">
        <v>0</v>
      </c>
      <c r="BA835" s="82" t="s">
        <v>398</v>
      </c>
      <c r="BB835">
        <v>4145</v>
      </c>
      <c r="BC835">
        <v>295.39999389648438</v>
      </c>
      <c r="BD835" s="92"/>
      <c r="BE835" s="92"/>
      <c r="BF835">
        <v>1623998.25</v>
      </c>
      <c r="BG835">
        <v>0</v>
      </c>
      <c r="BH835">
        <v>0</v>
      </c>
      <c r="BI835" s="92"/>
      <c r="BJ835" s="92"/>
      <c r="BK835" s="92"/>
      <c r="BL835">
        <v>0</v>
      </c>
    </row>
    <row r="836" spans="1:64" x14ac:dyDescent="0.25">
      <c r="A836" s="82" t="s">
        <v>297</v>
      </c>
      <c r="B836" s="82" t="s">
        <v>397</v>
      </c>
      <c r="C836" s="82" t="s">
        <v>100</v>
      </c>
      <c r="D836" s="82" t="s">
        <v>309</v>
      </c>
      <c r="E836" s="82" t="s">
        <v>310</v>
      </c>
      <c r="F836" s="82" t="s">
        <v>299</v>
      </c>
      <c r="G836" s="82" t="s">
        <v>117</v>
      </c>
      <c r="H836">
        <v>241.71249389648438</v>
      </c>
      <c r="I836">
        <v>295</v>
      </c>
      <c r="J836">
        <v>185.38792419433594</v>
      </c>
      <c r="K836" s="92"/>
      <c r="L836">
        <v>0</v>
      </c>
      <c r="M836" s="92"/>
      <c r="N836" s="92"/>
      <c r="O836" s="92"/>
      <c r="P836">
        <v>3500.354736328125</v>
      </c>
      <c r="Q836" s="92"/>
      <c r="R836" s="92"/>
      <c r="S836">
        <v>-1</v>
      </c>
      <c r="T836">
        <v>15782804</v>
      </c>
      <c r="U836" s="82" t="s">
        <v>300</v>
      </c>
      <c r="V836" s="92"/>
      <c r="W836">
        <v>1623998.25</v>
      </c>
      <c r="X836" s="92"/>
      <c r="Y836">
        <v>48.342498779296875</v>
      </c>
      <c r="Z836">
        <v>62767.71875</v>
      </c>
      <c r="AA836">
        <v>62767.71875</v>
      </c>
      <c r="AB836">
        <v>0</v>
      </c>
      <c r="AC836">
        <v>-1</v>
      </c>
      <c r="AD836">
        <v>0</v>
      </c>
      <c r="AE836">
        <v>0</v>
      </c>
      <c r="AF836">
        <v>269.24444580078125</v>
      </c>
      <c r="AG836">
        <v>14</v>
      </c>
      <c r="AH836">
        <v>6365</v>
      </c>
      <c r="AI836">
        <v>0.62843364477157593</v>
      </c>
      <c r="AJ836">
        <v>38.650112152099609</v>
      </c>
      <c r="AK836">
        <v>46949.47265625</v>
      </c>
      <c r="AL836">
        <v>28.909805297851563</v>
      </c>
      <c r="AM836">
        <v>15818.2451171875</v>
      </c>
      <c r="AN836">
        <v>9.7403087615966797</v>
      </c>
      <c r="AO836" s="92"/>
      <c r="AP836" s="82" t="s">
        <v>301</v>
      </c>
      <c r="AQ836" s="82" t="s">
        <v>302</v>
      </c>
      <c r="AR836" s="82"/>
      <c r="AS836">
        <v>0</v>
      </c>
      <c r="AT836">
        <v>0</v>
      </c>
      <c r="AU836">
        <v>2026</v>
      </c>
      <c r="AY836">
        <v>0</v>
      </c>
      <c r="AZ836">
        <v>0</v>
      </c>
      <c r="BA836" s="82" t="s">
        <v>398</v>
      </c>
      <c r="BB836">
        <v>4146</v>
      </c>
      <c r="BC836">
        <v>295.39999389648438</v>
      </c>
      <c r="BD836" s="92"/>
      <c r="BE836" s="92"/>
      <c r="BF836">
        <v>1623998.25</v>
      </c>
      <c r="BG836">
        <v>0</v>
      </c>
      <c r="BH836">
        <v>0</v>
      </c>
      <c r="BI836" s="92"/>
      <c r="BJ836" s="92"/>
      <c r="BK836" s="92"/>
      <c r="BL836">
        <v>0</v>
      </c>
    </row>
    <row r="837" spans="1:64" x14ac:dyDescent="0.25">
      <c r="A837" s="82" t="s">
        <v>297</v>
      </c>
      <c r="B837" s="82" t="s">
        <v>397</v>
      </c>
      <c r="C837" s="82" t="s">
        <v>100</v>
      </c>
      <c r="D837" s="82" t="s">
        <v>311</v>
      </c>
      <c r="E837" s="82" t="s">
        <v>312</v>
      </c>
      <c r="F837" s="82" t="s">
        <v>299</v>
      </c>
      <c r="G837" s="82" t="s">
        <v>117</v>
      </c>
      <c r="H837">
        <v>241.71249389648438</v>
      </c>
      <c r="I837">
        <v>295</v>
      </c>
      <c r="J837">
        <v>185.38792419433594</v>
      </c>
      <c r="K837" s="92"/>
      <c r="L837">
        <v>0</v>
      </c>
      <c r="M837" s="92"/>
      <c r="N837" s="92"/>
      <c r="O837" s="92"/>
      <c r="P837">
        <v>3500.354736328125</v>
      </c>
      <c r="Q837" s="92"/>
      <c r="R837" s="92"/>
      <c r="S837">
        <v>-1</v>
      </c>
      <c r="T837">
        <v>15782804</v>
      </c>
      <c r="U837" s="82" t="s">
        <v>300</v>
      </c>
      <c r="V837" s="92"/>
      <c r="W837">
        <v>1623998.25</v>
      </c>
      <c r="X837" s="92"/>
      <c r="Y837">
        <v>48.342498779296875</v>
      </c>
      <c r="Z837">
        <v>62767.71875</v>
      </c>
      <c r="AA837">
        <v>62767.71875</v>
      </c>
      <c r="AB837">
        <v>0</v>
      </c>
      <c r="AC837">
        <v>-1</v>
      </c>
      <c r="AD837">
        <v>0</v>
      </c>
      <c r="AE837">
        <v>0</v>
      </c>
      <c r="AF837">
        <v>269.24444580078125</v>
      </c>
      <c r="AG837">
        <v>14</v>
      </c>
      <c r="AH837">
        <v>6365</v>
      </c>
      <c r="AI837">
        <v>0.62843364477157593</v>
      </c>
      <c r="AJ837">
        <v>38.650112152099609</v>
      </c>
      <c r="AK837">
        <v>46949.47265625</v>
      </c>
      <c r="AL837">
        <v>28.909805297851563</v>
      </c>
      <c r="AM837">
        <v>15818.2451171875</v>
      </c>
      <c r="AN837">
        <v>9.7403087615966797</v>
      </c>
      <c r="AO837" s="92"/>
      <c r="AP837" s="82" t="s">
        <v>301</v>
      </c>
      <c r="AQ837" s="82" t="s">
        <v>302</v>
      </c>
      <c r="AR837" s="82"/>
      <c r="AS837">
        <v>0</v>
      </c>
      <c r="AT837">
        <v>0</v>
      </c>
      <c r="AU837">
        <v>2026</v>
      </c>
      <c r="AY837">
        <v>0</v>
      </c>
      <c r="AZ837">
        <v>0</v>
      </c>
      <c r="BA837" s="82" t="s">
        <v>398</v>
      </c>
      <c r="BB837">
        <v>4147</v>
      </c>
      <c r="BC837">
        <v>295.39999389648438</v>
      </c>
      <c r="BD837" s="92"/>
      <c r="BE837" s="92"/>
      <c r="BF837">
        <v>1623998.25</v>
      </c>
      <c r="BG837">
        <v>0</v>
      </c>
      <c r="BH837">
        <v>0</v>
      </c>
      <c r="BI837" s="92"/>
      <c r="BJ837" s="92"/>
      <c r="BK837" s="92"/>
      <c r="BL837">
        <v>0</v>
      </c>
    </row>
    <row r="838" spans="1:64" x14ac:dyDescent="0.25">
      <c r="A838" s="82" t="s">
        <v>297</v>
      </c>
      <c r="B838" s="82" t="s">
        <v>397</v>
      </c>
      <c r="C838" s="82" t="s">
        <v>100</v>
      </c>
      <c r="D838" s="82" t="s">
        <v>313</v>
      </c>
      <c r="E838" s="82" t="s">
        <v>314</v>
      </c>
      <c r="F838" s="82" t="s">
        <v>299</v>
      </c>
      <c r="G838" s="82" t="s">
        <v>117</v>
      </c>
      <c r="H838">
        <v>241.71249389648438</v>
      </c>
      <c r="I838">
        <v>295</v>
      </c>
      <c r="J838">
        <v>185.38792419433594</v>
      </c>
      <c r="K838" s="92"/>
      <c r="L838">
        <v>0</v>
      </c>
      <c r="M838" s="92"/>
      <c r="N838" s="92"/>
      <c r="O838" s="92"/>
      <c r="P838">
        <v>3500.354736328125</v>
      </c>
      <c r="Q838" s="92"/>
      <c r="R838" s="92"/>
      <c r="S838">
        <v>-1</v>
      </c>
      <c r="T838">
        <v>15782804</v>
      </c>
      <c r="U838" s="82" t="s">
        <v>300</v>
      </c>
      <c r="V838" s="92"/>
      <c r="W838">
        <v>1623998.25</v>
      </c>
      <c r="X838" s="92"/>
      <c r="Y838">
        <v>48.342498779296875</v>
      </c>
      <c r="Z838">
        <v>62767.71875</v>
      </c>
      <c r="AA838">
        <v>62767.71875</v>
      </c>
      <c r="AB838">
        <v>0</v>
      </c>
      <c r="AC838">
        <v>-1</v>
      </c>
      <c r="AD838">
        <v>0</v>
      </c>
      <c r="AE838">
        <v>0</v>
      </c>
      <c r="AF838">
        <v>269.24444580078125</v>
      </c>
      <c r="AG838">
        <v>14</v>
      </c>
      <c r="AH838">
        <v>6365</v>
      </c>
      <c r="AI838">
        <v>0.62843364477157593</v>
      </c>
      <c r="AJ838">
        <v>38.650112152099609</v>
      </c>
      <c r="AK838">
        <v>46949.47265625</v>
      </c>
      <c r="AL838">
        <v>28.909805297851563</v>
      </c>
      <c r="AM838">
        <v>15818.2451171875</v>
      </c>
      <c r="AN838">
        <v>9.7403087615966797</v>
      </c>
      <c r="AO838" s="92"/>
      <c r="AP838" s="82" t="s">
        <v>301</v>
      </c>
      <c r="AQ838" s="82" t="s">
        <v>302</v>
      </c>
      <c r="AR838" s="82"/>
      <c r="AS838">
        <v>0</v>
      </c>
      <c r="AT838">
        <v>0</v>
      </c>
      <c r="AU838">
        <v>2026</v>
      </c>
      <c r="AY838">
        <v>0</v>
      </c>
      <c r="AZ838">
        <v>0</v>
      </c>
      <c r="BA838" s="82" t="s">
        <v>398</v>
      </c>
      <c r="BB838">
        <v>4148</v>
      </c>
      <c r="BC838">
        <v>295.39999389648438</v>
      </c>
      <c r="BD838" s="92"/>
      <c r="BE838" s="92"/>
      <c r="BF838">
        <v>1623998.25</v>
      </c>
      <c r="BG838">
        <v>0</v>
      </c>
      <c r="BH838">
        <v>0</v>
      </c>
      <c r="BI838" s="92"/>
      <c r="BJ838" s="92"/>
      <c r="BK838" s="92"/>
      <c r="BL838">
        <v>0</v>
      </c>
    </row>
    <row r="839" spans="1:64" x14ac:dyDescent="0.25">
      <c r="A839" s="82" t="s">
        <v>297</v>
      </c>
      <c r="B839" s="82" t="s">
        <v>397</v>
      </c>
      <c r="C839" s="82" t="s">
        <v>100</v>
      </c>
      <c r="D839" s="82" t="s">
        <v>298</v>
      </c>
      <c r="E839" s="82" t="s">
        <v>55</v>
      </c>
      <c r="F839" s="82" t="s">
        <v>315</v>
      </c>
      <c r="G839" s="82" t="s">
        <v>112</v>
      </c>
      <c r="H839">
        <v>279.86651611328125</v>
      </c>
      <c r="I839">
        <v>385</v>
      </c>
      <c r="J839">
        <v>143.05232238769531</v>
      </c>
      <c r="K839" s="92"/>
      <c r="L839">
        <v>0</v>
      </c>
      <c r="M839" s="92"/>
      <c r="N839" s="92"/>
      <c r="O839" s="92"/>
      <c r="P839">
        <v>12185.6669921875</v>
      </c>
      <c r="Q839" s="92"/>
      <c r="R839" s="92"/>
      <c r="S839">
        <v>-1</v>
      </c>
      <c r="T839">
        <v>12633182</v>
      </c>
      <c r="U839" s="82" t="s">
        <v>316</v>
      </c>
      <c r="V839" s="92"/>
      <c r="W839">
        <v>1253138.375</v>
      </c>
      <c r="X839" s="92"/>
      <c r="Y839">
        <v>134.33592224121094</v>
      </c>
      <c r="Z839">
        <v>52033.21484375</v>
      </c>
      <c r="AA839">
        <v>52033.21484375</v>
      </c>
      <c r="AB839">
        <v>0</v>
      </c>
      <c r="AC839">
        <v>-1</v>
      </c>
      <c r="AD839">
        <v>0</v>
      </c>
      <c r="AE839">
        <v>0</v>
      </c>
      <c r="AF839">
        <v>1215.04052734375</v>
      </c>
      <c r="AG839">
        <v>67</v>
      </c>
      <c r="AH839">
        <v>4801</v>
      </c>
      <c r="AI839">
        <v>0.37156447768211365</v>
      </c>
      <c r="AJ839">
        <v>41.522319793701172</v>
      </c>
      <c r="AK839">
        <v>41591.7578125</v>
      </c>
      <c r="AL839">
        <v>33.190074920654297</v>
      </c>
      <c r="AM839">
        <v>10441.4580078125</v>
      </c>
      <c r="AN839">
        <v>8.3322467803955078</v>
      </c>
      <c r="AO839" s="92"/>
      <c r="AP839" s="82" t="s">
        <v>317</v>
      </c>
      <c r="AQ839" s="82" t="s">
        <v>318</v>
      </c>
      <c r="AR839" s="82"/>
      <c r="AS839">
        <v>0</v>
      </c>
      <c r="AT839">
        <v>0</v>
      </c>
      <c r="AU839">
        <v>2026</v>
      </c>
      <c r="AY839">
        <v>0</v>
      </c>
      <c r="AZ839">
        <v>0</v>
      </c>
      <c r="BA839" s="82" t="s">
        <v>398</v>
      </c>
      <c r="BB839">
        <v>4149</v>
      </c>
      <c r="BC839">
        <v>408</v>
      </c>
      <c r="BD839" s="92"/>
      <c r="BE839" s="92"/>
      <c r="BF839">
        <v>1253138.375</v>
      </c>
      <c r="BG839">
        <v>0</v>
      </c>
      <c r="BH839">
        <v>0</v>
      </c>
      <c r="BI839" s="92"/>
      <c r="BJ839" s="92"/>
      <c r="BK839" s="92"/>
      <c r="BL839">
        <v>0</v>
      </c>
    </row>
    <row r="840" spans="1:64" x14ac:dyDescent="0.25">
      <c r="A840" s="82" t="s">
        <v>297</v>
      </c>
      <c r="B840" s="82" t="s">
        <v>397</v>
      </c>
      <c r="C840" s="82" t="s">
        <v>100</v>
      </c>
      <c r="D840" s="82" t="s">
        <v>303</v>
      </c>
      <c r="E840" s="82" t="s">
        <v>304</v>
      </c>
      <c r="F840" s="82" t="s">
        <v>315</v>
      </c>
      <c r="G840" s="82" t="s">
        <v>112</v>
      </c>
      <c r="H840">
        <v>279.86651611328125</v>
      </c>
      <c r="I840">
        <v>385</v>
      </c>
      <c r="J840">
        <v>143.05232238769531</v>
      </c>
      <c r="K840" s="92"/>
      <c r="L840">
        <v>0</v>
      </c>
      <c r="M840" s="92"/>
      <c r="N840" s="92"/>
      <c r="O840" s="92"/>
      <c r="P840">
        <v>12185.6669921875</v>
      </c>
      <c r="Q840" s="92"/>
      <c r="R840" s="92"/>
      <c r="S840">
        <v>-1</v>
      </c>
      <c r="T840">
        <v>12633182</v>
      </c>
      <c r="U840" s="82" t="s">
        <v>316</v>
      </c>
      <c r="V840" s="92"/>
      <c r="W840">
        <v>1253138.375</v>
      </c>
      <c r="X840" s="92"/>
      <c r="Y840">
        <v>134.33592224121094</v>
      </c>
      <c r="Z840">
        <v>52033.21484375</v>
      </c>
      <c r="AA840">
        <v>52033.21484375</v>
      </c>
      <c r="AB840">
        <v>0</v>
      </c>
      <c r="AC840">
        <v>-1</v>
      </c>
      <c r="AD840">
        <v>0</v>
      </c>
      <c r="AE840">
        <v>0</v>
      </c>
      <c r="AF840">
        <v>1215.04052734375</v>
      </c>
      <c r="AG840">
        <v>67</v>
      </c>
      <c r="AH840">
        <v>4801</v>
      </c>
      <c r="AI840">
        <v>0.37156447768211365</v>
      </c>
      <c r="AJ840">
        <v>41.522319793701172</v>
      </c>
      <c r="AK840">
        <v>41591.7578125</v>
      </c>
      <c r="AL840">
        <v>33.190074920654297</v>
      </c>
      <c r="AM840">
        <v>10441.4580078125</v>
      </c>
      <c r="AN840">
        <v>8.3322467803955078</v>
      </c>
      <c r="AO840" s="92"/>
      <c r="AP840" s="82" t="s">
        <v>317</v>
      </c>
      <c r="AQ840" s="82" t="s">
        <v>318</v>
      </c>
      <c r="AR840" s="82"/>
      <c r="AS840">
        <v>0</v>
      </c>
      <c r="AT840">
        <v>0</v>
      </c>
      <c r="AU840">
        <v>2026</v>
      </c>
      <c r="AY840">
        <v>0</v>
      </c>
      <c r="AZ840">
        <v>0</v>
      </c>
      <c r="BA840" s="82" t="s">
        <v>398</v>
      </c>
      <c r="BB840">
        <v>4150</v>
      </c>
      <c r="BC840">
        <v>408</v>
      </c>
      <c r="BD840" s="92"/>
      <c r="BE840" s="92"/>
      <c r="BF840">
        <v>1253138.375</v>
      </c>
      <c r="BG840">
        <v>0</v>
      </c>
      <c r="BH840">
        <v>0</v>
      </c>
      <c r="BI840" s="92"/>
      <c r="BJ840" s="92"/>
      <c r="BK840" s="92"/>
      <c r="BL840">
        <v>0</v>
      </c>
    </row>
    <row r="841" spans="1:64" x14ac:dyDescent="0.25">
      <c r="A841" s="82" t="s">
        <v>297</v>
      </c>
      <c r="B841" s="82" t="s">
        <v>397</v>
      </c>
      <c r="C841" s="82" t="s">
        <v>100</v>
      </c>
      <c r="D841" s="82" t="s">
        <v>305</v>
      </c>
      <c r="E841" s="82" t="s">
        <v>58</v>
      </c>
      <c r="F841" s="82" t="s">
        <v>315</v>
      </c>
      <c r="G841" s="82" t="s">
        <v>112</v>
      </c>
      <c r="H841">
        <v>279.86651611328125</v>
      </c>
      <c r="I841">
        <v>385</v>
      </c>
      <c r="J841">
        <v>143.05232238769531</v>
      </c>
      <c r="K841" s="92"/>
      <c r="L841">
        <v>0</v>
      </c>
      <c r="M841" s="92"/>
      <c r="N841" s="92"/>
      <c r="O841" s="92"/>
      <c r="P841">
        <v>12185.6669921875</v>
      </c>
      <c r="Q841" s="92"/>
      <c r="R841" s="92"/>
      <c r="S841">
        <v>-1</v>
      </c>
      <c r="T841">
        <v>12633182</v>
      </c>
      <c r="U841" s="82" t="s">
        <v>316</v>
      </c>
      <c r="V841" s="92"/>
      <c r="W841">
        <v>1253138.375</v>
      </c>
      <c r="X841" s="92"/>
      <c r="Y841">
        <v>134.33592224121094</v>
      </c>
      <c r="Z841">
        <v>52033.21484375</v>
      </c>
      <c r="AA841">
        <v>52033.21484375</v>
      </c>
      <c r="AB841">
        <v>0</v>
      </c>
      <c r="AC841">
        <v>-1</v>
      </c>
      <c r="AD841">
        <v>0</v>
      </c>
      <c r="AE841">
        <v>0</v>
      </c>
      <c r="AF841">
        <v>1215.04052734375</v>
      </c>
      <c r="AG841">
        <v>67</v>
      </c>
      <c r="AH841">
        <v>4801</v>
      </c>
      <c r="AI841">
        <v>0.37156447768211365</v>
      </c>
      <c r="AJ841">
        <v>41.522319793701172</v>
      </c>
      <c r="AK841">
        <v>41591.7578125</v>
      </c>
      <c r="AL841">
        <v>33.190074920654297</v>
      </c>
      <c r="AM841">
        <v>10441.4580078125</v>
      </c>
      <c r="AN841">
        <v>8.3322467803955078</v>
      </c>
      <c r="AO841" s="92"/>
      <c r="AP841" s="82" t="s">
        <v>317</v>
      </c>
      <c r="AQ841" s="82" t="s">
        <v>318</v>
      </c>
      <c r="AR841" s="82"/>
      <c r="AS841">
        <v>0</v>
      </c>
      <c r="AT841">
        <v>0</v>
      </c>
      <c r="AU841">
        <v>2026</v>
      </c>
      <c r="AY841">
        <v>0</v>
      </c>
      <c r="AZ841">
        <v>0</v>
      </c>
      <c r="BA841" s="82" t="s">
        <v>398</v>
      </c>
      <c r="BB841">
        <v>4151</v>
      </c>
      <c r="BC841">
        <v>408</v>
      </c>
      <c r="BD841" s="92"/>
      <c r="BE841" s="92"/>
      <c r="BF841">
        <v>1253138.375</v>
      </c>
      <c r="BG841">
        <v>0</v>
      </c>
      <c r="BH841">
        <v>0</v>
      </c>
      <c r="BI841" s="92"/>
      <c r="BJ841" s="92"/>
      <c r="BK841" s="92"/>
      <c r="BL841">
        <v>0</v>
      </c>
    </row>
    <row r="842" spans="1:64" x14ac:dyDescent="0.25">
      <c r="A842" s="82" t="s">
        <v>297</v>
      </c>
      <c r="B842" s="82" t="s">
        <v>397</v>
      </c>
      <c r="C842" s="82" t="s">
        <v>100</v>
      </c>
      <c r="D842" s="82" t="s">
        <v>306</v>
      </c>
      <c r="E842" s="82" t="s">
        <v>59</v>
      </c>
      <c r="F842" s="82" t="s">
        <v>315</v>
      </c>
      <c r="G842" s="82" t="s">
        <v>112</v>
      </c>
      <c r="H842">
        <v>279.86651611328125</v>
      </c>
      <c r="I842">
        <v>385</v>
      </c>
      <c r="J842">
        <v>143.05232238769531</v>
      </c>
      <c r="K842" s="92"/>
      <c r="L842">
        <v>0</v>
      </c>
      <c r="M842" s="92"/>
      <c r="N842" s="92"/>
      <c r="O842" s="92"/>
      <c r="P842">
        <v>12185.6669921875</v>
      </c>
      <c r="Q842" s="92"/>
      <c r="R842" s="92"/>
      <c r="S842">
        <v>-1</v>
      </c>
      <c r="T842">
        <v>12633182</v>
      </c>
      <c r="U842" s="82" t="s">
        <v>316</v>
      </c>
      <c r="V842" s="92"/>
      <c r="W842">
        <v>1253138.375</v>
      </c>
      <c r="X842" s="92"/>
      <c r="Y842">
        <v>134.33592224121094</v>
      </c>
      <c r="Z842">
        <v>52033.21484375</v>
      </c>
      <c r="AA842">
        <v>52033.21484375</v>
      </c>
      <c r="AB842">
        <v>0</v>
      </c>
      <c r="AC842">
        <v>-1</v>
      </c>
      <c r="AD842">
        <v>0</v>
      </c>
      <c r="AE842">
        <v>0</v>
      </c>
      <c r="AF842">
        <v>1215.04052734375</v>
      </c>
      <c r="AG842">
        <v>67</v>
      </c>
      <c r="AH842">
        <v>4801</v>
      </c>
      <c r="AI842">
        <v>0.37156447768211365</v>
      </c>
      <c r="AJ842">
        <v>41.522319793701172</v>
      </c>
      <c r="AK842">
        <v>41591.7578125</v>
      </c>
      <c r="AL842">
        <v>33.190074920654297</v>
      </c>
      <c r="AM842">
        <v>10441.4580078125</v>
      </c>
      <c r="AN842">
        <v>8.3322467803955078</v>
      </c>
      <c r="AO842" s="92"/>
      <c r="AP842" s="82" t="s">
        <v>317</v>
      </c>
      <c r="AQ842" s="82" t="s">
        <v>318</v>
      </c>
      <c r="AR842" s="82"/>
      <c r="AS842">
        <v>0</v>
      </c>
      <c r="AT842">
        <v>0</v>
      </c>
      <c r="AU842">
        <v>2026</v>
      </c>
      <c r="AY842">
        <v>0</v>
      </c>
      <c r="AZ842">
        <v>0</v>
      </c>
      <c r="BA842" s="82" t="s">
        <v>398</v>
      </c>
      <c r="BB842">
        <v>4152</v>
      </c>
      <c r="BC842">
        <v>408</v>
      </c>
      <c r="BD842" s="92"/>
      <c r="BE842" s="92"/>
      <c r="BF842">
        <v>1253138.375</v>
      </c>
      <c r="BG842">
        <v>0</v>
      </c>
      <c r="BH842">
        <v>0</v>
      </c>
      <c r="BI842" s="92"/>
      <c r="BJ842" s="92"/>
      <c r="BK842" s="92"/>
      <c r="BL842">
        <v>0</v>
      </c>
    </row>
    <row r="843" spans="1:64" x14ac:dyDescent="0.25">
      <c r="A843" s="82" t="s">
        <v>297</v>
      </c>
      <c r="B843" s="82" t="s">
        <v>397</v>
      </c>
      <c r="C843" s="82" t="s">
        <v>100</v>
      </c>
      <c r="D843" s="82" t="s">
        <v>307</v>
      </c>
      <c r="E843" s="82" t="s">
        <v>60</v>
      </c>
      <c r="F843" s="82" t="s">
        <v>315</v>
      </c>
      <c r="G843" s="82" t="s">
        <v>112</v>
      </c>
      <c r="H843">
        <v>279.86651611328125</v>
      </c>
      <c r="I843">
        <v>385</v>
      </c>
      <c r="J843">
        <v>143.05232238769531</v>
      </c>
      <c r="K843" s="92"/>
      <c r="L843">
        <v>0</v>
      </c>
      <c r="M843" s="92"/>
      <c r="N843" s="92"/>
      <c r="O843" s="92"/>
      <c r="P843">
        <v>12185.6669921875</v>
      </c>
      <c r="Q843" s="92"/>
      <c r="R843" s="92"/>
      <c r="S843">
        <v>-1</v>
      </c>
      <c r="T843">
        <v>12633182</v>
      </c>
      <c r="U843" s="82" t="s">
        <v>316</v>
      </c>
      <c r="V843" s="92"/>
      <c r="W843">
        <v>1253138.375</v>
      </c>
      <c r="X843" s="92"/>
      <c r="Y843">
        <v>134.33592224121094</v>
      </c>
      <c r="Z843">
        <v>52033.21484375</v>
      </c>
      <c r="AA843">
        <v>52033.21484375</v>
      </c>
      <c r="AB843">
        <v>0</v>
      </c>
      <c r="AC843">
        <v>-1</v>
      </c>
      <c r="AD843">
        <v>0</v>
      </c>
      <c r="AE843">
        <v>0</v>
      </c>
      <c r="AF843">
        <v>1215.04052734375</v>
      </c>
      <c r="AG843">
        <v>67</v>
      </c>
      <c r="AH843">
        <v>4801</v>
      </c>
      <c r="AI843">
        <v>0.37156447768211365</v>
      </c>
      <c r="AJ843">
        <v>41.522319793701172</v>
      </c>
      <c r="AK843">
        <v>41591.7578125</v>
      </c>
      <c r="AL843">
        <v>33.190074920654297</v>
      </c>
      <c r="AM843">
        <v>10441.4580078125</v>
      </c>
      <c r="AN843">
        <v>8.3322467803955078</v>
      </c>
      <c r="AO843" s="92"/>
      <c r="AP843" s="82" t="s">
        <v>317</v>
      </c>
      <c r="AQ843" s="82" t="s">
        <v>318</v>
      </c>
      <c r="AR843" s="82"/>
      <c r="AS843">
        <v>0</v>
      </c>
      <c r="AT843">
        <v>0</v>
      </c>
      <c r="AU843">
        <v>2026</v>
      </c>
      <c r="AY843">
        <v>0</v>
      </c>
      <c r="AZ843">
        <v>0</v>
      </c>
      <c r="BA843" s="82" t="s">
        <v>398</v>
      </c>
      <c r="BB843">
        <v>4153</v>
      </c>
      <c r="BC843">
        <v>408</v>
      </c>
      <c r="BD843" s="92"/>
      <c r="BE843" s="92"/>
      <c r="BF843">
        <v>1253138.375</v>
      </c>
      <c r="BG843">
        <v>0</v>
      </c>
      <c r="BH843">
        <v>0</v>
      </c>
      <c r="BI843" s="92"/>
      <c r="BJ843" s="92"/>
      <c r="BK843" s="92"/>
      <c r="BL843">
        <v>0</v>
      </c>
    </row>
    <row r="844" spans="1:64" x14ac:dyDescent="0.25">
      <c r="A844" s="82" t="s">
        <v>297</v>
      </c>
      <c r="B844" s="82" t="s">
        <v>397</v>
      </c>
      <c r="C844" s="82" t="s">
        <v>100</v>
      </c>
      <c r="D844" s="82" t="s">
        <v>308</v>
      </c>
      <c r="E844" s="82" t="s">
        <v>61</v>
      </c>
      <c r="F844" s="82" t="s">
        <v>315</v>
      </c>
      <c r="G844" s="82" t="s">
        <v>112</v>
      </c>
      <c r="H844">
        <v>279.86651611328125</v>
      </c>
      <c r="I844">
        <v>385</v>
      </c>
      <c r="J844">
        <v>143.05232238769531</v>
      </c>
      <c r="K844" s="92"/>
      <c r="L844">
        <v>0</v>
      </c>
      <c r="M844" s="92"/>
      <c r="N844" s="92"/>
      <c r="O844" s="92"/>
      <c r="P844">
        <v>12185.6669921875</v>
      </c>
      <c r="Q844" s="92"/>
      <c r="R844" s="92"/>
      <c r="S844">
        <v>-1</v>
      </c>
      <c r="T844">
        <v>12633182</v>
      </c>
      <c r="U844" s="82" t="s">
        <v>316</v>
      </c>
      <c r="V844" s="92"/>
      <c r="W844">
        <v>1253138.375</v>
      </c>
      <c r="X844" s="92"/>
      <c r="Y844">
        <v>134.33592224121094</v>
      </c>
      <c r="Z844">
        <v>52033.21484375</v>
      </c>
      <c r="AA844">
        <v>52033.21484375</v>
      </c>
      <c r="AB844">
        <v>0</v>
      </c>
      <c r="AC844">
        <v>-1</v>
      </c>
      <c r="AD844">
        <v>0</v>
      </c>
      <c r="AE844">
        <v>0</v>
      </c>
      <c r="AF844">
        <v>1215.04052734375</v>
      </c>
      <c r="AG844">
        <v>67</v>
      </c>
      <c r="AH844">
        <v>4801</v>
      </c>
      <c r="AI844">
        <v>0.37156447768211365</v>
      </c>
      <c r="AJ844">
        <v>41.522319793701172</v>
      </c>
      <c r="AK844">
        <v>41591.7578125</v>
      </c>
      <c r="AL844">
        <v>33.190074920654297</v>
      </c>
      <c r="AM844">
        <v>10441.4580078125</v>
      </c>
      <c r="AN844">
        <v>8.3322467803955078</v>
      </c>
      <c r="AO844" s="92"/>
      <c r="AP844" s="82" t="s">
        <v>317</v>
      </c>
      <c r="AQ844" s="82" t="s">
        <v>318</v>
      </c>
      <c r="AR844" s="82"/>
      <c r="AS844">
        <v>0</v>
      </c>
      <c r="AT844">
        <v>0</v>
      </c>
      <c r="AU844">
        <v>2026</v>
      </c>
      <c r="AY844">
        <v>0</v>
      </c>
      <c r="AZ844">
        <v>0</v>
      </c>
      <c r="BA844" s="82" t="s">
        <v>398</v>
      </c>
      <c r="BB844">
        <v>4154</v>
      </c>
      <c r="BC844">
        <v>408</v>
      </c>
      <c r="BD844" s="92"/>
      <c r="BE844" s="92"/>
      <c r="BF844">
        <v>1253138.375</v>
      </c>
      <c r="BG844">
        <v>0</v>
      </c>
      <c r="BH844">
        <v>0</v>
      </c>
      <c r="BI844" s="92"/>
      <c r="BJ844" s="92"/>
      <c r="BK844" s="92"/>
      <c r="BL844">
        <v>0</v>
      </c>
    </row>
    <row r="845" spans="1:64" x14ac:dyDescent="0.25">
      <c r="A845" s="82" t="s">
        <v>297</v>
      </c>
      <c r="B845" s="82" t="s">
        <v>397</v>
      </c>
      <c r="C845" s="82" t="s">
        <v>100</v>
      </c>
      <c r="D845" s="82" t="s">
        <v>311</v>
      </c>
      <c r="E845" s="82" t="s">
        <v>312</v>
      </c>
      <c r="F845" s="82" t="s">
        <v>315</v>
      </c>
      <c r="G845" s="82" t="s">
        <v>112</v>
      </c>
      <c r="H845">
        <v>279.86651611328125</v>
      </c>
      <c r="I845">
        <v>385</v>
      </c>
      <c r="J845">
        <v>143.05232238769531</v>
      </c>
      <c r="K845" s="92"/>
      <c r="L845">
        <v>0</v>
      </c>
      <c r="M845" s="92"/>
      <c r="N845" s="92"/>
      <c r="O845" s="92"/>
      <c r="P845">
        <v>12185.6669921875</v>
      </c>
      <c r="Q845" s="92"/>
      <c r="R845" s="92"/>
      <c r="S845">
        <v>-1</v>
      </c>
      <c r="T845">
        <v>12633182</v>
      </c>
      <c r="U845" s="82" t="s">
        <v>316</v>
      </c>
      <c r="V845" s="92"/>
      <c r="W845">
        <v>1253138.375</v>
      </c>
      <c r="X845" s="92"/>
      <c r="Y845">
        <v>134.33592224121094</v>
      </c>
      <c r="Z845">
        <v>52033.21484375</v>
      </c>
      <c r="AA845">
        <v>52033.21484375</v>
      </c>
      <c r="AB845">
        <v>0</v>
      </c>
      <c r="AC845">
        <v>-1</v>
      </c>
      <c r="AD845">
        <v>0</v>
      </c>
      <c r="AE845">
        <v>0</v>
      </c>
      <c r="AF845">
        <v>1215.04052734375</v>
      </c>
      <c r="AG845">
        <v>67</v>
      </c>
      <c r="AH845">
        <v>4801</v>
      </c>
      <c r="AI845">
        <v>0.37156447768211365</v>
      </c>
      <c r="AJ845">
        <v>41.522319793701172</v>
      </c>
      <c r="AK845">
        <v>41591.7578125</v>
      </c>
      <c r="AL845">
        <v>33.190074920654297</v>
      </c>
      <c r="AM845">
        <v>10441.4580078125</v>
      </c>
      <c r="AN845">
        <v>8.3322467803955078</v>
      </c>
      <c r="AO845" s="92"/>
      <c r="AP845" s="82" t="s">
        <v>317</v>
      </c>
      <c r="AQ845" s="82" t="s">
        <v>318</v>
      </c>
      <c r="AR845" s="82"/>
      <c r="AS845">
        <v>0</v>
      </c>
      <c r="AT845">
        <v>0</v>
      </c>
      <c r="AU845">
        <v>2026</v>
      </c>
      <c r="AY845">
        <v>0</v>
      </c>
      <c r="AZ845">
        <v>0</v>
      </c>
      <c r="BA845" s="82" t="s">
        <v>398</v>
      </c>
      <c r="BB845">
        <v>4155</v>
      </c>
      <c r="BC845">
        <v>408</v>
      </c>
      <c r="BD845" s="92"/>
      <c r="BE845" s="92"/>
      <c r="BF845">
        <v>1253138.375</v>
      </c>
      <c r="BG845">
        <v>0</v>
      </c>
      <c r="BH845">
        <v>0</v>
      </c>
      <c r="BI845" s="92"/>
      <c r="BJ845" s="92"/>
      <c r="BK845" s="92"/>
      <c r="BL845">
        <v>0</v>
      </c>
    </row>
    <row r="846" spans="1:64" x14ac:dyDescent="0.25">
      <c r="A846" s="82" t="s">
        <v>297</v>
      </c>
      <c r="B846" s="82" t="s">
        <v>397</v>
      </c>
      <c r="C846" s="82" t="s">
        <v>100</v>
      </c>
      <c r="D846" s="82" t="s">
        <v>298</v>
      </c>
      <c r="E846" s="82" t="s">
        <v>55</v>
      </c>
      <c r="F846" s="82" t="s">
        <v>319</v>
      </c>
      <c r="G846" s="82" t="s">
        <v>116</v>
      </c>
      <c r="H846">
        <v>341.89035034179688</v>
      </c>
      <c r="I846">
        <v>395</v>
      </c>
      <c r="J846">
        <v>129.05722045898438</v>
      </c>
      <c r="K846" s="92"/>
      <c r="L846">
        <v>0</v>
      </c>
      <c r="M846" s="92"/>
      <c r="N846" s="92"/>
      <c r="O846" s="92"/>
      <c r="P846">
        <v>11314.3583984375</v>
      </c>
      <c r="Q846" s="92"/>
      <c r="R846" s="92"/>
      <c r="S846">
        <v>-1</v>
      </c>
      <c r="T846">
        <v>11657950</v>
      </c>
      <c r="U846" s="82" t="s">
        <v>320</v>
      </c>
      <c r="V846" s="92"/>
      <c r="W846">
        <v>1130541.25</v>
      </c>
      <c r="X846" s="92"/>
      <c r="Y846">
        <v>164.10737609863281</v>
      </c>
      <c r="Z846">
        <v>50328.0859375</v>
      </c>
      <c r="AA846">
        <v>50328.0859375</v>
      </c>
      <c r="AB846">
        <v>0</v>
      </c>
      <c r="AC846">
        <v>-1</v>
      </c>
      <c r="AD846">
        <v>0</v>
      </c>
      <c r="AE846">
        <v>0</v>
      </c>
      <c r="AF846">
        <v>1632.14404296875</v>
      </c>
      <c r="AG846">
        <v>90</v>
      </c>
      <c r="AH846">
        <v>3798</v>
      </c>
      <c r="AI846">
        <v>0.32672715187072754</v>
      </c>
      <c r="AJ846">
        <v>44.516803741455078</v>
      </c>
      <c r="AK846">
        <v>43472.98046875</v>
      </c>
      <c r="AL846">
        <v>38.4532470703125</v>
      </c>
      <c r="AM846">
        <v>6855.10400390625</v>
      </c>
      <c r="AN846">
        <v>6.0635590553283691</v>
      </c>
      <c r="AO846" s="92"/>
      <c r="AP846" s="82" t="s">
        <v>317</v>
      </c>
      <c r="AQ846" s="82" t="s">
        <v>318</v>
      </c>
      <c r="AR846" s="82"/>
      <c r="AS846">
        <v>0</v>
      </c>
      <c r="AT846">
        <v>0</v>
      </c>
      <c r="AU846">
        <v>2026</v>
      </c>
      <c r="AY846">
        <v>0</v>
      </c>
      <c r="AZ846">
        <v>0</v>
      </c>
      <c r="BA846" s="82" t="s">
        <v>398</v>
      </c>
      <c r="BB846">
        <v>4156</v>
      </c>
      <c r="BC846">
        <v>408</v>
      </c>
      <c r="BD846" s="92"/>
      <c r="BE846" s="92"/>
      <c r="BF846">
        <v>1130541.25</v>
      </c>
      <c r="BG846">
        <v>0</v>
      </c>
      <c r="BH846">
        <v>0</v>
      </c>
      <c r="BI846" s="92"/>
      <c r="BJ846" s="92"/>
      <c r="BK846" s="92"/>
      <c r="BL846">
        <v>0</v>
      </c>
    </row>
    <row r="847" spans="1:64" x14ac:dyDescent="0.25">
      <c r="A847" s="82" t="s">
        <v>297</v>
      </c>
      <c r="B847" s="82" t="s">
        <v>397</v>
      </c>
      <c r="C847" s="82" t="s">
        <v>100</v>
      </c>
      <c r="D847" s="82" t="s">
        <v>303</v>
      </c>
      <c r="E847" s="82" t="s">
        <v>304</v>
      </c>
      <c r="F847" s="82" t="s">
        <v>319</v>
      </c>
      <c r="G847" s="82" t="s">
        <v>116</v>
      </c>
      <c r="H847">
        <v>341.89035034179688</v>
      </c>
      <c r="I847">
        <v>395</v>
      </c>
      <c r="J847">
        <v>129.05722045898438</v>
      </c>
      <c r="K847" s="92"/>
      <c r="L847">
        <v>0</v>
      </c>
      <c r="M847" s="92"/>
      <c r="N847" s="92"/>
      <c r="O847" s="92"/>
      <c r="P847">
        <v>11314.3583984375</v>
      </c>
      <c r="Q847" s="92"/>
      <c r="R847" s="92"/>
      <c r="S847">
        <v>-1</v>
      </c>
      <c r="T847">
        <v>11657950</v>
      </c>
      <c r="U847" s="82" t="s">
        <v>320</v>
      </c>
      <c r="V847" s="92"/>
      <c r="W847">
        <v>1130541.25</v>
      </c>
      <c r="X847" s="92"/>
      <c r="Y847">
        <v>164.10737609863281</v>
      </c>
      <c r="Z847">
        <v>50328.0859375</v>
      </c>
      <c r="AA847">
        <v>50328.0859375</v>
      </c>
      <c r="AB847">
        <v>0</v>
      </c>
      <c r="AC847">
        <v>-1</v>
      </c>
      <c r="AD847">
        <v>0</v>
      </c>
      <c r="AE847">
        <v>0</v>
      </c>
      <c r="AF847">
        <v>1632.14404296875</v>
      </c>
      <c r="AG847">
        <v>90</v>
      </c>
      <c r="AH847">
        <v>3798</v>
      </c>
      <c r="AI847">
        <v>0.32672715187072754</v>
      </c>
      <c r="AJ847">
        <v>44.516803741455078</v>
      </c>
      <c r="AK847">
        <v>43472.98046875</v>
      </c>
      <c r="AL847">
        <v>38.4532470703125</v>
      </c>
      <c r="AM847">
        <v>6855.10400390625</v>
      </c>
      <c r="AN847">
        <v>6.0635590553283691</v>
      </c>
      <c r="AO847" s="92"/>
      <c r="AP847" s="82" t="s">
        <v>317</v>
      </c>
      <c r="AQ847" s="82" t="s">
        <v>318</v>
      </c>
      <c r="AR847" s="82"/>
      <c r="AS847">
        <v>0</v>
      </c>
      <c r="AT847">
        <v>0</v>
      </c>
      <c r="AU847">
        <v>2026</v>
      </c>
      <c r="AY847">
        <v>0</v>
      </c>
      <c r="AZ847">
        <v>0</v>
      </c>
      <c r="BA847" s="82" t="s">
        <v>398</v>
      </c>
      <c r="BB847">
        <v>4157</v>
      </c>
      <c r="BC847">
        <v>408</v>
      </c>
      <c r="BD847" s="92"/>
      <c r="BE847" s="92"/>
      <c r="BF847">
        <v>1130541.25</v>
      </c>
      <c r="BG847">
        <v>0</v>
      </c>
      <c r="BH847">
        <v>0</v>
      </c>
      <c r="BI847" s="92"/>
      <c r="BJ847" s="92"/>
      <c r="BK847" s="92"/>
      <c r="BL847">
        <v>0</v>
      </c>
    </row>
    <row r="848" spans="1:64" x14ac:dyDescent="0.25">
      <c r="A848" s="82" t="s">
        <v>297</v>
      </c>
      <c r="B848" s="82" t="s">
        <v>397</v>
      </c>
      <c r="C848" s="82" t="s">
        <v>100</v>
      </c>
      <c r="D848" s="82" t="s">
        <v>305</v>
      </c>
      <c r="E848" s="82" t="s">
        <v>58</v>
      </c>
      <c r="F848" s="82" t="s">
        <v>319</v>
      </c>
      <c r="G848" s="82" t="s">
        <v>116</v>
      </c>
      <c r="H848">
        <v>341.89035034179688</v>
      </c>
      <c r="I848">
        <v>395</v>
      </c>
      <c r="J848">
        <v>129.05722045898438</v>
      </c>
      <c r="K848" s="92"/>
      <c r="L848">
        <v>0</v>
      </c>
      <c r="M848" s="92"/>
      <c r="N848" s="92"/>
      <c r="O848" s="92"/>
      <c r="P848">
        <v>11314.3583984375</v>
      </c>
      <c r="Q848" s="92"/>
      <c r="R848" s="92"/>
      <c r="S848">
        <v>-1</v>
      </c>
      <c r="T848">
        <v>11657950</v>
      </c>
      <c r="U848" s="82" t="s">
        <v>320</v>
      </c>
      <c r="V848" s="92"/>
      <c r="W848">
        <v>1130541.25</v>
      </c>
      <c r="X848" s="92"/>
      <c r="Y848">
        <v>164.10737609863281</v>
      </c>
      <c r="Z848">
        <v>50328.0859375</v>
      </c>
      <c r="AA848">
        <v>50328.0859375</v>
      </c>
      <c r="AB848">
        <v>0</v>
      </c>
      <c r="AC848">
        <v>-1</v>
      </c>
      <c r="AD848">
        <v>0</v>
      </c>
      <c r="AE848">
        <v>0</v>
      </c>
      <c r="AF848">
        <v>1632.14404296875</v>
      </c>
      <c r="AG848">
        <v>90</v>
      </c>
      <c r="AH848">
        <v>3798</v>
      </c>
      <c r="AI848">
        <v>0.32672715187072754</v>
      </c>
      <c r="AJ848">
        <v>44.516803741455078</v>
      </c>
      <c r="AK848">
        <v>43472.98046875</v>
      </c>
      <c r="AL848">
        <v>38.4532470703125</v>
      </c>
      <c r="AM848">
        <v>6855.10400390625</v>
      </c>
      <c r="AN848">
        <v>6.0635590553283691</v>
      </c>
      <c r="AO848" s="92"/>
      <c r="AP848" s="82" t="s">
        <v>317</v>
      </c>
      <c r="AQ848" s="82" t="s">
        <v>318</v>
      </c>
      <c r="AR848" s="82"/>
      <c r="AS848">
        <v>0</v>
      </c>
      <c r="AT848">
        <v>0</v>
      </c>
      <c r="AU848">
        <v>2026</v>
      </c>
      <c r="AY848">
        <v>0</v>
      </c>
      <c r="AZ848">
        <v>0</v>
      </c>
      <c r="BA848" s="82" t="s">
        <v>398</v>
      </c>
      <c r="BB848">
        <v>4158</v>
      </c>
      <c r="BC848">
        <v>408</v>
      </c>
      <c r="BD848" s="92"/>
      <c r="BE848" s="92"/>
      <c r="BF848">
        <v>1130541.25</v>
      </c>
      <c r="BG848">
        <v>0</v>
      </c>
      <c r="BH848">
        <v>0</v>
      </c>
      <c r="BI848" s="92"/>
      <c r="BJ848" s="92"/>
      <c r="BK848" s="92"/>
      <c r="BL848">
        <v>0</v>
      </c>
    </row>
    <row r="849" spans="1:64" x14ac:dyDescent="0.25">
      <c r="A849" s="82" t="s">
        <v>297</v>
      </c>
      <c r="B849" s="82" t="s">
        <v>397</v>
      </c>
      <c r="C849" s="82" t="s">
        <v>100</v>
      </c>
      <c r="D849" s="82" t="s">
        <v>306</v>
      </c>
      <c r="E849" s="82" t="s">
        <v>59</v>
      </c>
      <c r="F849" s="82" t="s">
        <v>319</v>
      </c>
      <c r="G849" s="82" t="s">
        <v>116</v>
      </c>
      <c r="H849">
        <v>341.89035034179688</v>
      </c>
      <c r="I849">
        <v>395</v>
      </c>
      <c r="J849">
        <v>129.05722045898438</v>
      </c>
      <c r="K849" s="92"/>
      <c r="L849">
        <v>0</v>
      </c>
      <c r="M849" s="92"/>
      <c r="N849" s="92"/>
      <c r="O849" s="92"/>
      <c r="P849">
        <v>11314.3583984375</v>
      </c>
      <c r="Q849" s="92"/>
      <c r="R849" s="92"/>
      <c r="S849">
        <v>-1</v>
      </c>
      <c r="T849">
        <v>11657950</v>
      </c>
      <c r="U849" s="82" t="s">
        <v>320</v>
      </c>
      <c r="V849" s="92"/>
      <c r="W849">
        <v>1130541.25</v>
      </c>
      <c r="X849" s="92"/>
      <c r="Y849">
        <v>164.10737609863281</v>
      </c>
      <c r="Z849">
        <v>50328.0859375</v>
      </c>
      <c r="AA849">
        <v>50328.0859375</v>
      </c>
      <c r="AB849">
        <v>0</v>
      </c>
      <c r="AC849">
        <v>-1</v>
      </c>
      <c r="AD849">
        <v>0</v>
      </c>
      <c r="AE849">
        <v>0</v>
      </c>
      <c r="AF849">
        <v>1632.14404296875</v>
      </c>
      <c r="AG849">
        <v>90</v>
      </c>
      <c r="AH849">
        <v>3798</v>
      </c>
      <c r="AI849">
        <v>0.32672715187072754</v>
      </c>
      <c r="AJ849">
        <v>44.516803741455078</v>
      </c>
      <c r="AK849">
        <v>43472.98046875</v>
      </c>
      <c r="AL849">
        <v>38.4532470703125</v>
      </c>
      <c r="AM849">
        <v>6855.10400390625</v>
      </c>
      <c r="AN849">
        <v>6.0635590553283691</v>
      </c>
      <c r="AO849" s="92"/>
      <c r="AP849" s="82" t="s">
        <v>317</v>
      </c>
      <c r="AQ849" s="82" t="s">
        <v>318</v>
      </c>
      <c r="AR849" s="82"/>
      <c r="AS849">
        <v>0</v>
      </c>
      <c r="AT849">
        <v>0</v>
      </c>
      <c r="AU849">
        <v>2026</v>
      </c>
      <c r="AY849">
        <v>0</v>
      </c>
      <c r="AZ849">
        <v>0</v>
      </c>
      <c r="BA849" s="82" t="s">
        <v>398</v>
      </c>
      <c r="BB849">
        <v>4159</v>
      </c>
      <c r="BC849">
        <v>408</v>
      </c>
      <c r="BD849" s="92"/>
      <c r="BE849" s="92"/>
      <c r="BF849">
        <v>1130541.25</v>
      </c>
      <c r="BG849">
        <v>0</v>
      </c>
      <c r="BH849">
        <v>0</v>
      </c>
      <c r="BI849" s="92"/>
      <c r="BJ849" s="92"/>
      <c r="BK849" s="92"/>
      <c r="BL849">
        <v>0</v>
      </c>
    </row>
    <row r="850" spans="1:64" x14ac:dyDescent="0.25">
      <c r="A850" s="82" t="s">
        <v>297</v>
      </c>
      <c r="B850" s="82" t="s">
        <v>397</v>
      </c>
      <c r="C850" s="82" t="s">
        <v>100</v>
      </c>
      <c r="D850" s="82" t="s">
        <v>307</v>
      </c>
      <c r="E850" s="82" t="s">
        <v>60</v>
      </c>
      <c r="F850" s="82" t="s">
        <v>319</v>
      </c>
      <c r="G850" s="82" t="s">
        <v>116</v>
      </c>
      <c r="H850">
        <v>341.89035034179688</v>
      </c>
      <c r="I850">
        <v>395</v>
      </c>
      <c r="J850">
        <v>129.05722045898438</v>
      </c>
      <c r="K850" s="92"/>
      <c r="L850">
        <v>0</v>
      </c>
      <c r="M850" s="92"/>
      <c r="N850" s="92"/>
      <c r="O850" s="92"/>
      <c r="P850">
        <v>11314.3583984375</v>
      </c>
      <c r="Q850" s="92"/>
      <c r="R850" s="92"/>
      <c r="S850">
        <v>-1</v>
      </c>
      <c r="T850">
        <v>11657950</v>
      </c>
      <c r="U850" s="82" t="s">
        <v>320</v>
      </c>
      <c r="V850" s="92"/>
      <c r="W850">
        <v>1130541.25</v>
      </c>
      <c r="X850" s="92"/>
      <c r="Y850">
        <v>164.10737609863281</v>
      </c>
      <c r="Z850">
        <v>50328.0859375</v>
      </c>
      <c r="AA850">
        <v>50328.0859375</v>
      </c>
      <c r="AB850">
        <v>0</v>
      </c>
      <c r="AC850">
        <v>-1</v>
      </c>
      <c r="AD850">
        <v>0</v>
      </c>
      <c r="AE850">
        <v>0</v>
      </c>
      <c r="AF850">
        <v>1632.14404296875</v>
      </c>
      <c r="AG850">
        <v>90</v>
      </c>
      <c r="AH850">
        <v>3798</v>
      </c>
      <c r="AI850">
        <v>0.32672715187072754</v>
      </c>
      <c r="AJ850">
        <v>44.516803741455078</v>
      </c>
      <c r="AK850">
        <v>43472.98046875</v>
      </c>
      <c r="AL850">
        <v>38.4532470703125</v>
      </c>
      <c r="AM850">
        <v>6855.10400390625</v>
      </c>
      <c r="AN850">
        <v>6.0635590553283691</v>
      </c>
      <c r="AO850" s="92"/>
      <c r="AP850" s="82" t="s">
        <v>317</v>
      </c>
      <c r="AQ850" s="82" t="s">
        <v>318</v>
      </c>
      <c r="AR850" s="82"/>
      <c r="AS850">
        <v>0</v>
      </c>
      <c r="AT850">
        <v>0</v>
      </c>
      <c r="AU850">
        <v>2026</v>
      </c>
      <c r="AY850">
        <v>0</v>
      </c>
      <c r="AZ850">
        <v>0</v>
      </c>
      <c r="BA850" s="82" t="s">
        <v>398</v>
      </c>
      <c r="BB850">
        <v>4160</v>
      </c>
      <c r="BC850">
        <v>408</v>
      </c>
      <c r="BD850" s="92"/>
      <c r="BE850" s="92"/>
      <c r="BF850">
        <v>1130541.25</v>
      </c>
      <c r="BG850">
        <v>0</v>
      </c>
      <c r="BH850">
        <v>0</v>
      </c>
      <c r="BI850" s="92"/>
      <c r="BJ850" s="92"/>
      <c r="BK850" s="92"/>
      <c r="BL850">
        <v>0</v>
      </c>
    </row>
    <row r="851" spans="1:64" x14ac:dyDescent="0.25">
      <c r="A851" s="82" t="s">
        <v>297</v>
      </c>
      <c r="B851" s="82" t="s">
        <v>397</v>
      </c>
      <c r="C851" s="82" t="s">
        <v>100</v>
      </c>
      <c r="D851" s="82" t="s">
        <v>308</v>
      </c>
      <c r="E851" s="82" t="s">
        <v>61</v>
      </c>
      <c r="F851" s="82" t="s">
        <v>319</v>
      </c>
      <c r="G851" s="82" t="s">
        <v>116</v>
      </c>
      <c r="H851">
        <v>341.89035034179688</v>
      </c>
      <c r="I851">
        <v>395</v>
      </c>
      <c r="J851">
        <v>129.05722045898438</v>
      </c>
      <c r="K851" s="92"/>
      <c r="L851">
        <v>0</v>
      </c>
      <c r="M851" s="92"/>
      <c r="N851" s="92"/>
      <c r="O851" s="92"/>
      <c r="P851">
        <v>11314.3583984375</v>
      </c>
      <c r="Q851" s="92"/>
      <c r="R851" s="92"/>
      <c r="S851">
        <v>-1</v>
      </c>
      <c r="T851">
        <v>11657950</v>
      </c>
      <c r="U851" s="82" t="s">
        <v>320</v>
      </c>
      <c r="V851" s="92"/>
      <c r="W851">
        <v>1130541.25</v>
      </c>
      <c r="X851" s="92"/>
      <c r="Y851">
        <v>164.10737609863281</v>
      </c>
      <c r="Z851">
        <v>50328.0859375</v>
      </c>
      <c r="AA851">
        <v>50328.0859375</v>
      </c>
      <c r="AB851">
        <v>0</v>
      </c>
      <c r="AC851">
        <v>-1</v>
      </c>
      <c r="AD851">
        <v>0</v>
      </c>
      <c r="AE851">
        <v>0</v>
      </c>
      <c r="AF851">
        <v>1632.14404296875</v>
      </c>
      <c r="AG851">
        <v>90</v>
      </c>
      <c r="AH851">
        <v>3798</v>
      </c>
      <c r="AI851">
        <v>0.32672715187072754</v>
      </c>
      <c r="AJ851">
        <v>44.516803741455078</v>
      </c>
      <c r="AK851">
        <v>43472.98046875</v>
      </c>
      <c r="AL851">
        <v>38.4532470703125</v>
      </c>
      <c r="AM851">
        <v>6855.10400390625</v>
      </c>
      <c r="AN851">
        <v>6.0635590553283691</v>
      </c>
      <c r="AO851" s="92"/>
      <c r="AP851" s="82" t="s">
        <v>317</v>
      </c>
      <c r="AQ851" s="82" t="s">
        <v>318</v>
      </c>
      <c r="AR851" s="82"/>
      <c r="AS851">
        <v>0</v>
      </c>
      <c r="AT851">
        <v>0</v>
      </c>
      <c r="AU851">
        <v>2026</v>
      </c>
      <c r="AY851">
        <v>0</v>
      </c>
      <c r="AZ851">
        <v>0</v>
      </c>
      <c r="BA851" s="82" t="s">
        <v>398</v>
      </c>
      <c r="BB851">
        <v>4161</v>
      </c>
      <c r="BC851">
        <v>408</v>
      </c>
      <c r="BD851" s="92"/>
      <c r="BE851" s="92"/>
      <c r="BF851">
        <v>1130541.25</v>
      </c>
      <c r="BG851">
        <v>0</v>
      </c>
      <c r="BH851">
        <v>0</v>
      </c>
      <c r="BI851" s="92"/>
      <c r="BJ851" s="92"/>
      <c r="BK851" s="92"/>
      <c r="BL851">
        <v>0</v>
      </c>
    </row>
    <row r="852" spans="1:64" x14ac:dyDescent="0.25">
      <c r="A852" s="82" t="s">
        <v>297</v>
      </c>
      <c r="B852" s="82" t="s">
        <v>397</v>
      </c>
      <c r="C852" s="82" t="s">
        <v>100</v>
      </c>
      <c r="D852" s="82" t="s">
        <v>311</v>
      </c>
      <c r="E852" s="82" t="s">
        <v>312</v>
      </c>
      <c r="F852" s="82" t="s">
        <v>319</v>
      </c>
      <c r="G852" s="82" t="s">
        <v>116</v>
      </c>
      <c r="H852">
        <v>341.89035034179688</v>
      </c>
      <c r="I852">
        <v>395</v>
      </c>
      <c r="J852">
        <v>129.05722045898438</v>
      </c>
      <c r="K852" s="92"/>
      <c r="L852">
        <v>0</v>
      </c>
      <c r="M852" s="92"/>
      <c r="N852" s="92"/>
      <c r="O852" s="92"/>
      <c r="P852">
        <v>11314.3583984375</v>
      </c>
      <c r="Q852" s="92"/>
      <c r="R852" s="92"/>
      <c r="S852">
        <v>-1</v>
      </c>
      <c r="T852">
        <v>11657950</v>
      </c>
      <c r="U852" s="82" t="s">
        <v>320</v>
      </c>
      <c r="V852" s="92"/>
      <c r="W852">
        <v>1130541.25</v>
      </c>
      <c r="X852" s="92"/>
      <c r="Y852">
        <v>164.10737609863281</v>
      </c>
      <c r="Z852">
        <v>50328.0859375</v>
      </c>
      <c r="AA852">
        <v>50328.0859375</v>
      </c>
      <c r="AB852">
        <v>0</v>
      </c>
      <c r="AC852">
        <v>-1</v>
      </c>
      <c r="AD852">
        <v>0</v>
      </c>
      <c r="AE852">
        <v>0</v>
      </c>
      <c r="AF852">
        <v>1632.14404296875</v>
      </c>
      <c r="AG852">
        <v>90</v>
      </c>
      <c r="AH852">
        <v>3798</v>
      </c>
      <c r="AI852">
        <v>0.32672715187072754</v>
      </c>
      <c r="AJ852">
        <v>44.516803741455078</v>
      </c>
      <c r="AK852">
        <v>43472.98046875</v>
      </c>
      <c r="AL852">
        <v>38.4532470703125</v>
      </c>
      <c r="AM852">
        <v>6855.10400390625</v>
      </c>
      <c r="AN852">
        <v>6.0635590553283691</v>
      </c>
      <c r="AO852" s="92"/>
      <c r="AP852" s="82" t="s">
        <v>317</v>
      </c>
      <c r="AQ852" s="82" t="s">
        <v>318</v>
      </c>
      <c r="AR852" s="82"/>
      <c r="AS852">
        <v>0</v>
      </c>
      <c r="AT852">
        <v>0</v>
      </c>
      <c r="AU852">
        <v>2026</v>
      </c>
      <c r="AY852">
        <v>0</v>
      </c>
      <c r="AZ852">
        <v>0</v>
      </c>
      <c r="BA852" s="82" t="s">
        <v>398</v>
      </c>
      <c r="BB852">
        <v>4162</v>
      </c>
      <c r="BC852">
        <v>408</v>
      </c>
      <c r="BD852" s="92"/>
      <c r="BE852" s="92"/>
      <c r="BF852">
        <v>1130541.25</v>
      </c>
      <c r="BG852">
        <v>0</v>
      </c>
      <c r="BH852">
        <v>0</v>
      </c>
      <c r="BI852" s="92"/>
      <c r="BJ852" s="92"/>
      <c r="BK852" s="92"/>
      <c r="BL852">
        <v>0</v>
      </c>
    </row>
    <row r="853" spans="1:64" x14ac:dyDescent="0.25">
      <c r="A853" s="82" t="s">
        <v>297</v>
      </c>
      <c r="B853" s="82" t="s">
        <v>397</v>
      </c>
      <c r="C853" s="82" t="s">
        <v>100</v>
      </c>
      <c r="D853" s="82" t="s">
        <v>298</v>
      </c>
      <c r="E853" s="82" t="s">
        <v>55</v>
      </c>
      <c r="F853" s="82" t="s">
        <v>118</v>
      </c>
      <c r="G853" s="82" t="s">
        <v>118</v>
      </c>
      <c r="H853">
        <v>0</v>
      </c>
      <c r="I853">
        <v>0</v>
      </c>
      <c r="J853">
        <v>0</v>
      </c>
      <c r="K853" s="92"/>
      <c r="L853">
        <v>0</v>
      </c>
      <c r="M853" s="92"/>
      <c r="N853" s="92"/>
      <c r="O853" s="92"/>
      <c r="P853">
        <v>0</v>
      </c>
      <c r="Q853" s="92"/>
      <c r="R853" s="92"/>
      <c r="S853">
        <v>-1</v>
      </c>
      <c r="T853">
        <v>0</v>
      </c>
      <c r="U853" s="82" t="s">
        <v>300</v>
      </c>
      <c r="V853" s="92"/>
      <c r="W853">
        <v>0</v>
      </c>
      <c r="X853" s="92"/>
      <c r="Y853">
        <v>0</v>
      </c>
      <c r="Z853">
        <v>0</v>
      </c>
      <c r="AA853">
        <v>0</v>
      </c>
      <c r="AB853">
        <v>0</v>
      </c>
      <c r="AC853">
        <v>-1</v>
      </c>
      <c r="AD853">
        <v>0</v>
      </c>
      <c r="AE853">
        <v>0</v>
      </c>
      <c r="AF853">
        <v>0</v>
      </c>
      <c r="AG853">
        <v>0</v>
      </c>
      <c r="AH853">
        <v>0</v>
      </c>
      <c r="AK853">
        <v>0</v>
      </c>
      <c r="AM853">
        <v>0</v>
      </c>
      <c r="AO853" s="92"/>
      <c r="AP853" s="82" t="s">
        <v>321</v>
      </c>
      <c r="AQ853" s="82" t="s">
        <v>322</v>
      </c>
      <c r="AR853" s="82"/>
      <c r="AS853">
        <v>0</v>
      </c>
      <c r="AT853">
        <v>0</v>
      </c>
      <c r="AU853">
        <v>2026</v>
      </c>
      <c r="AY853">
        <v>0</v>
      </c>
      <c r="AZ853">
        <v>0</v>
      </c>
      <c r="BA853" s="82" t="s">
        <v>398</v>
      </c>
      <c r="BB853">
        <v>4163</v>
      </c>
      <c r="BC853">
        <v>0</v>
      </c>
      <c r="BD853" s="92"/>
      <c r="BE853" s="92"/>
      <c r="BF853">
        <v>0</v>
      </c>
      <c r="BG853">
        <v>0</v>
      </c>
      <c r="BH853">
        <v>0</v>
      </c>
      <c r="BI853" s="92"/>
      <c r="BJ853" s="92"/>
      <c r="BK853" s="92"/>
      <c r="BL853">
        <v>0</v>
      </c>
    </row>
    <row r="854" spans="1:64" x14ac:dyDescent="0.25">
      <c r="A854" s="82" t="s">
        <v>297</v>
      </c>
      <c r="B854" s="82" t="s">
        <v>397</v>
      </c>
      <c r="C854" s="82" t="s">
        <v>100</v>
      </c>
      <c r="D854" s="82" t="s">
        <v>303</v>
      </c>
      <c r="E854" s="82" t="s">
        <v>304</v>
      </c>
      <c r="F854" s="82" t="s">
        <v>118</v>
      </c>
      <c r="G854" s="82" t="s">
        <v>118</v>
      </c>
      <c r="H854">
        <v>0</v>
      </c>
      <c r="I854">
        <v>0</v>
      </c>
      <c r="J854">
        <v>0</v>
      </c>
      <c r="K854" s="92"/>
      <c r="L854">
        <v>0</v>
      </c>
      <c r="M854" s="92"/>
      <c r="N854" s="92"/>
      <c r="O854" s="92"/>
      <c r="P854">
        <v>0</v>
      </c>
      <c r="Q854" s="92"/>
      <c r="R854" s="92"/>
      <c r="S854">
        <v>-1</v>
      </c>
      <c r="T854">
        <v>0</v>
      </c>
      <c r="U854" s="82" t="s">
        <v>300</v>
      </c>
      <c r="V854" s="92"/>
      <c r="W854">
        <v>0</v>
      </c>
      <c r="X854" s="92"/>
      <c r="Y854">
        <v>0</v>
      </c>
      <c r="Z854">
        <v>0</v>
      </c>
      <c r="AA854">
        <v>0</v>
      </c>
      <c r="AB854">
        <v>0</v>
      </c>
      <c r="AC854">
        <v>-1</v>
      </c>
      <c r="AD854">
        <v>0</v>
      </c>
      <c r="AE854">
        <v>0</v>
      </c>
      <c r="AF854">
        <v>0</v>
      </c>
      <c r="AG854">
        <v>0</v>
      </c>
      <c r="AH854">
        <v>0</v>
      </c>
      <c r="AK854">
        <v>0</v>
      </c>
      <c r="AM854">
        <v>0</v>
      </c>
      <c r="AO854" s="92"/>
      <c r="AP854" s="82" t="s">
        <v>321</v>
      </c>
      <c r="AQ854" s="82" t="s">
        <v>322</v>
      </c>
      <c r="AR854" s="82"/>
      <c r="AS854">
        <v>0</v>
      </c>
      <c r="AT854">
        <v>0</v>
      </c>
      <c r="AU854">
        <v>2026</v>
      </c>
      <c r="AY854">
        <v>0</v>
      </c>
      <c r="AZ854">
        <v>0</v>
      </c>
      <c r="BA854" s="82" t="s">
        <v>398</v>
      </c>
      <c r="BB854">
        <v>4164</v>
      </c>
      <c r="BC854">
        <v>0</v>
      </c>
      <c r="BD854" s="92"/>
      <c r="BE854" s="92"/>
      <c r="BF854">
        <v>0</v>
      </c>
      <c r="BG854">
        <v>0</v>
      </c>
      <c r="BH854">
        <v>0</v>
      </c>
      <c r="BI854" s="92"/>
      <c r="BJ854" s="92"/>
      <c r="BK854" s="92"/>
      <c r="BL854">
        <v>0</v>
      </c>
    </row>
    <row r="855" spans="1:64" x14ac:dyDescent="0.25">
      <c r="A855" s="82" t="s">
        <v>297</v>
      </c>
      <c r="B855" s="82" t="s">
        <v>397</v>
      </c>
      <c r="C855" s="82" t="s">
        <v>100</v>
      </c>
      <c r="D855" s="82" t="s">
        <v>305</v>
      </c>
      <c r="E855" s="82" t="s">
        <v>58</v>
      </c>
      <c r="F855" s="82" t="s">
        <v>118</v>
      </c>
      <c r="G855" s="82" t="s">
        <v>118</v>
      </c>
      <c r="H855">
        <v>0</v>
      </c>
      <c r="I855">
        <v>0</v>
      </c>
      <c r="J855">
        <v>0</v>
      </c>
      <c r="K855" s="92"/>
      <c r="L855">
        <v>0</v>
      </c>
      <c r="M855" s="92"/>
      <c r="N855" s="92"/>
      <c r="O855" s="92"/>
      <c r="P855">
        <v>0</v>
      </c>
      <c r="Q855" s="92"/>
      <c r="R855" s="92"/>
      <c r="S855">
        <v>-1</v>
      </c>
      <c r="T855">
        <v>0</v>
      </c>
      <c r="U855" s="82" t="s">
        <v>300</v>
      </c>
      <c r="V855" s="92"/>
      <c r="W855">
        <v>0</v>
      </c>
      <c r="X855" s="92"/>
      <c r="Y855">
        <v>0</v>
      </c>
      <c r="Z855">
        <v>0</v>
      </c>
      <c r="AA855">
        <v>0</v>
      </c>
      <c r="AB855">
        <v>0</v>
      </c>
      <c r="AC855">
        <v>-1</v>
      </c>
      <c r="AD855">
        <v>0</v>
      </c>
      <c r="AE855">
        <v>0</v>
      </c>
      <c r="AF855">
        <v>0</v>
      </c>
      <c r="AG855">
        <v>0</v>
      </c>
      <c r="AH855">
        <v>0</v>
      </c>
      <c r="AK855">
        <v>0</v>
      </c>
      <c r="AM855">
        <v>0</v>
      </c>
      <c r="AO855" s="92"/>
      <c r="AP855" s="82" t="s">
        <v>321</v>
      </c>
      <c r="AQ855" s="82" t="s">
        <v>322</v>
      </c>
      <c r="AR855" s="82"/>
      <c r="AS855">
        <v>0</v>
      </c>
      <c r="AT855">
        <v>0</v>
      </c>
      <c r="AU855">
        <v>2026</v>
      </c>
      <c r="AY855">
        <v>0</v>
      </c>
      <c r="AZ855">
        <v>0</v>
      </c>
      <c r="BA855" s="82" t="s">
        <v>398</v>
      </c>
      <c r="BB855">
        <v>4165</v>
      </c>
      <c r="BC855">
        <v>0</v>
      </c>
      <c r="BD855" s="92"/>
      <c r="BE855" s="92"/>
      <c r="BF855">
        <v>0</v>
      </c>
      <c r="BG855">
        <v>0</v>
      </c>
      <c r="BH855">
        <v>0</v>
      </c>
      <c r="BI855" s="92"/>
      <c r="BJ855" s="92"/>
      <c r="BK855" s="92"/>
      <c r="BL855">
        <v>0</v>
      </c>
    </row>
    <row r="856" spans="1:64" x14ac:dyDescent="0.25">
      <c r="A856" s="82" t="s">
        <v>297</v>
      </c>
      <c r="B856" s="82" t="s">
        <v>397</v>
      </c>
      <c r="C856" s="82" t="s">
        <v>100</v>
      </c>
      <c r="D856" s="82" t="s">
        <v>307</v>
      </c>
      <c r="E856" s="82" t="s">
        <v>60</v>
      </c>
      <c r="F856" s="82" t="s">
        <v>118</v>
      </c>
      <c r="G856" s="82" t="s">
        <v>118</v>
      </c>
      <c r="H856">
        <v>0</v>
      </c>
      <c r="I856">
        <v>0</v>
      </c>
      <c r="J856">
        <v>0</v>
      </c>
      <c r="K856" s="92"/>
      <c r="L856">
        <v>0</v>
      </c>
      <c r="M856" s="92"/>
      <c r="N856" s="92"/>
      <c r="O856" s="92"/>
      <c r="P856">
        <v>0</v>
      </c>
      <c r="Q856" s="92"/>
      <c r="R856" s="92"/>
      <c r="S856">
        <v>-1</v>
      </c>
      <c r="T856">
        <v>0</v>
      </c>
      <c r="U856" s="82" t="s">
        <v>300</v>
      </c>
      <c r="V856" s="92"/>
      <c r="W856">
        <v>0</v>
      </c>
      <c r="X856" s="92"/>
      <c r="Y856">
        <v>0</v>
      </c>
      <c r="Z856">
        <v>0</v>
      </c>
      <c r="AA856">
        <v>0</v>
      </c>
      <c r="AB856">
        <v>0</v>
      </c>
      <c r="AC856">
        <v>-1</v>
      </c>
      <c r="AD856">
        <v>0</v>
      </c>
      <c r="AE856">
        <v>0</v>
      </c>
      <c r="AF856">
        <v>0</v>
      </c>
      <c r="AG856">
        <v>0</v>
      </c>
      <c r="AH856">
        <v>0</v>
      </c>
      <c r="AK856">
        <v>0</v>
      </c>
      <c r="AM856">
        <v>0</v>
      </c>
      <c r="AO856" s="92"/>
      <c r="AP856" s="82" t="s">
        <v>321</v>
      </c>
      <c r="AQ856" s="82" t="s">
        <v>322</v>
      </c>
      <c r="AR856" s="82"/>
      <c r="AS856">
        <v>0</v>
      </c>
      <c r="AT856">
        <v>0</v>
      </c>
      <c r="AU856">
        <v>2026</v>
      </c>
      <c r="AY856">
        <v>0</v>
      </c>
      <c r="AZ856">
        <v>0</v>
      </c>
      <c r="BA856" s="82" t="s">
        <v>398</v>
      </c>
      <c r="BB856">
        <v>4166</v>
      </c>
      <c r="BC856">
        <v>0</v>
      </c>
      <c r="BD856" s="92"/>
      <c r="BE856" s="92"/>
      <c r="BF856">
        <v>0</v>
      </c>
      <c r="BG856">
        <v>0</v>
      </c>
      <c r="BH856">
        <v>0</v>
      </c>
      <c r="BI856" s="92"/>
      <c r="BJ856" s="92"/>
      <c r="BK856" s="92"/>
      <c r="BL856">
        <v>0</v>
      </c>
    </row>
    <row r="857" spans="1:64" x14ac:dyDescent="0.25">
      <c r="A857" s="82" t="s">
        <v>297</v>
      </c>
      <c r="B857" s="82" t="s">
        <v>397</v>
      </c>
      <c r="C857" s="82" t="s">
        <v>100</v>
      </c>
      <c r="D857" s="82" t="s">
        <v>308</v>
      </c>
      <c r="E857" s="82" t="s">
        <v>61</v>
      </c>
      <c r="F857" s="82" t="s">
        <v>118</v>
      </c>
      <c r="G857" s="82" t="s">
        <v>118</v>
      </c>
      <c r="H857">
        <v>0</v>
      </c>
      <c r="I857">
        <v>0</v>
      </c>
      <c r="J857">
        <v>0</v>
      </c>
      <c r="K857" s="92"/>
      <c r="L857">
        <v>0</v>
      </c>
      <c r="M857" s="92"/>
      <c r="N857" s="92"/>
      <c r="O857" s="92"/>
      <c r="P857">
        <v>0</v>
      </c>
      <c r="Q857" s="92"/>
      <c r="R857" s="92"/>
      <c r="S857">
        <v>-1</v>
      </c>
      <c r="T857">
        <v>0</v>
      </c>
      <c r="U857" s="82" t="s">
        <v>300</v>
      </c>
      <c r="V857" s="92"/>
      <c r="W857">
        <v>0</v>
      </c>
      <c r="X857" s="92"/>
      <c r="Y857">
        <v>0</v>
      </c>
      <c r="Z857">
        <v>0</v>
      </c>
      <c r="AA857">
        <v>0</v>
      </c>
      <c r="AB857">
        <v>0</v>
      </c>
      <c r="AC857">
        <v>-1</v>
      </c>
      <c r="AD857">
        <v>0</v>
      </c>
      <c r="AE857">
        <v>0</v>
      </c>
      <c r="AF857">
        <v>0</v>
      </c>
      <c r="AG857">
        <v>0</v>
      </c>
      <c r="AH857">
        <v>0</v>
      </c>
      <c r="AK857">
        <v>0</v>
      </c>
      <c r="AM857">
        <v>0</v>
      </c>
      <c r="AO857" s="92"/>
      <c r="AP857" s="82" t="s">
        <v>321</v>
      </c>
      <c r="AQ857" s="82" t="s">
        <v>322</v>
      </c>
      <c r="AR857" s="82"/>
      <c r="AS857">
        <v>0</v>
      </c>
      <c r="AT857">
        <v>0</v>
      </c>
      <c r="AU857">
        <v>2026</v>
      </c>
      <c r="AY857">
        <v>0</v>
      </c>
      <c r="AZ857">
        <v>0</v>
      </c>
      <c r="BA857" s="82" t="s">
        <v>398</v>
      </c>
      <c r="BB857">
        <v>4167</v>
      </c>
      <c r="BC857">
        <v>0</v>
      </c>
      <c r="BD857" s="92"/>
      <c r="BE857" s="92"/>
      <c r="BF857">
        <v>0</v>
      </c>
      <c r="BG857">
        <v>0</v>
      </c>
      <c r="BH857">
        <v>0</v>
      </c>
      <c r="BI857" s="92"/>
      <c r="BJ857" s="92"/>
      <c r="BK857" s="92"/>
      <c r="BL857">
        <v>0</v>
      </c>
    </row>
    <row r="858" spans="1:64" x14ac:dyDescent="0.25">
      <c r="A858" s="82" t="s">
        <v>297</v>
      </c>
      <c r="B858" s="82" t="s">
        <v>397</v>
      </c>
      <c r="C858" s="82" t="s">
        <v>100</v>
      </c>
      <c r="D858" s="82" t="s">
        <v>309</v>
      </c>
      <c r="E858" s="82" t="s">
        <v>310</v>
      </c>
      <c r="F858" s="82" t="s">
        <v>118</v>
      </c>
      <c r="G858" s="82" t="s">
        <v>118</v>
      </c>
      <c r="H858">
        <v>0</v>
      </c>
      <c r="I858">
        <v>0</v>
      </c>
      <c r="J858">
        <v>0</v>
      </c>
      <c r="K858" s="92"/>
      <c r="L858">
        <v>0</v>
      </c>
      <c r="M858" s="92"/>
      <c r="N858" s="92"/>
      <c r="O858" s="92"/>
      <c r="P858">
        <v>0</v>
      </c>
      <c r="Q858" s="92"/>
      <c r="R858" s="92"/>
      <c r="S858">
        <v>-1</v>
      </c>
      <c r="T858">
        <v>0</v>
      </c>
      <c r="U858" s="82" t="s">
        <v>300</v>
      </c>
      <c r="V858" s="92"/>
      <c r="W858">
        <v>0</v>
      </c>
      <c r="X858" s="92"/>
      <c r="Y858">
        <v>0</v>
      </c>
      <c r="Z858">
        <v>0</v>
      </c>
      <c r="AA858">
        <v>0</v>
      </c>
      <c r="AB858">
        <v>0</v>
      </c>
      <c r="AC858">
        <v>-1</v>
      </c>
      <c r="AD858">
        <v>0</v>
      </c>
      <c r="AE858">
        <v>0</v>
      </c>
      <c r="AF858">
        <v>0</v>
      </c>
      <c r="AG858">
        <v>0</v>
      </c>
      <c r="AH858">
        <v>0</v>
      </c>
      <c r="AK858">
        <v>0</v>
      </c>
      <c r="AM858">
        <v>0</v>
      </c>
      <c r="AO858" s="92"/>
      <c r="AP858" s="82" t="s">
        <v>321</v>
      </c>
      <c r="AQ858" s="82" t="s">
        <v>322</v>
      </c>
      <c r="AR858" s="82"/>
      <c r="AS858">
        <v>0</v>
      </c>
      <c r="AT858">
        <v>0</v>
      </c>
      <c r="AU858">
        <v>2026</v>
      </c>
      <c r="AY858">
        <v>0</v>
      </c>
      <c r="AZ858">
        <v>0</v>
      </c>
      <c r="BA858" s="82" t="s">
        <v>398</v>
      </c>
      <c r="BB858">
        <v>4168</v>
      </c>
      <c r="BC858">
        <v>0</v>
      </c>
      <c r="BD858" s="92"/>
      <c r="BE858" s="92"/>
      <c r="BF858">
        <v>0</v>
      </c>
      <c r="BG858">
        <v>0</v>
      </c>
      <c r="BH858">
        <v>0</v>
      </c>
      <c r="BI858" s="92"/>
      <c r="BJ858" s="92"/>
      <c r="BK858" s="92"/>
      <c r="BL858">
        <v>0</v>
      </c>
    </row>
    <row r="859" spans="1:64" x14ac:dyDescent="0.25">
      <c r="A859" s="82" t="s">
        <v>297</v>
      </c>
      <c r="B859" s="82" t="s">
        <v>397</v>
      </c>
      <c r="C859" s="82" t="s">
        <v>100</v>
      </c>
      <c r="D859" s="82" t="s">
        <v>311</v>
      </c>
      <c r="E859" s="82" t="s">
        <v>312</v>
      </c>
      <c r="F859" s="82" t="s">
        <v>118</v>
      </c>
      <c r="G859" s="82" t="s">
        <v>118</v>
      </c>
      <c r="H859">
        <v>0</v>
      </c>
      <c r="I859">
        <v>0</v>
      </c>
      <c r="J859">
        <v>0</v>
      </c>
      <c r="K859" s="92"/>
      <c r="L859">
        <v>0</v>
      </c>
      <c r="M859" s="92"/>
      <c r="N859" s="92"/>
      <c r="O859" s="92"/>
      <c r="P859">
        <v>0</v>
      </c>
      <c r="Q859" s="92"/>
      <c r="R859" s="92"/>
      <c r="S859">
        <v>-1</v>
      </c>
      <c r="T859">
        <v>0</v>
      </c>
      <c r="U859" s="82" t="s">
        <v>300</v>
      </c>
      <c r="V859" s="92"/>
      <c r="W859">
        <v>0</v>
      </c>
      <c r="X859" s="92"/>
      <c r="Y859">
        <v>0</v>
      </c>
      <c r="Z859">
        <v>0</v>
      </c>
      <c r="AA859">
        <v>0</v>
      </c>
      <c r="AB859">
        <v>0</v>
      </c>
      <c r="AC859">
        <v>-1</v>
      </c>
      <c r="AD859">
        <v>0</v>
      </c>
      <c r="AE859">
        <v>0</v>
      </c>
      <c r="AF859">
        <v>0</v>
      </c>
      <c r="AG859">
        <v>0</v>
      </c>
      <c r="AH859">
        <v>0</v>
      </c>
      <c r="AK859">
        <v>0</v>
      </c>
      <c r="AM859">
        <v>0</v>
      </c>
      <c r="AO859" s="92"/>
      <c r="AP859" s="82" t="s">
        <v>321</v>
      </c>
      <c r="AQ859" s="82" t="s">
        <v>322</v>
      </c>
      <c r="AR859" s="82"/>
      <c r="AS859">
        <v>0</v>
      </c>
      <c r="AT859">
        <v>0</v>
      </c>
      <c r="AU859">
        <v>2026</v>
      </c>
      <c r="AY859">
        <v>0</v>
      </c>
      <c r="AZ859">
        <v>0</v>
      </c>
      <c r="BA859" s="82" t="s">
        <v>398</v>
      </c>
      <c r="BB859">
        <v>4169</v>
      </c>
      <c r="BC859">
        <v>0</v>
      </c>
      <c r="BD859" s="92"/>
      <c r="BE859" s="92"/>
      <c r="BF859">
        <v>0</v>
      </c>
      <c r="BG859">
        <v>0</v>
      </c>
      <c r="BH859">
        <v>0</v>
      </c>
      <c r="BI859" s="92"/>
      <c r="BJ859" s="92"/>
      <c r="BK859" s="92"/>
      <c r="BL859">
        <v>0</v>
      </c>
    </row>
    <row r="860" spans="1:64" x14ac:dyDescent="0.25">
      <c r="A860" s="82" t="s">
        <v>297</v>
      </c>
      <c r="B860" s="82" t="s">
        <v>397</v>
      </c>
      <c r="C860" s="82" t="s">
        <v>100</v>
      </c>
      <c r="D860" s="82" t="s">
        <v>313</v>
      </c>
      <c r="E860" s="82" t="s">
        <v>314</v>
      </c>
      <c r="F860" s="82" t="s">
        <v>118</v>
      </c>
      <c r="G860" s="82" t="s">
        <v>118</v>
      </c>
      <c r="H860">
        <v>0</v>
      </c>
      <c r="I860">
        <v>0</v>
      </c>
      <c r="J860">
        <v>0</v>
      </c>
      <c r="K860" s="92"/>
      <c r="L860">
        <v>0</v>
      </c>
      <c r="M860" s="92"/>
      <c r="N860" s="92"/>
      <c r="O860" s="92"/>
      <c r="P860">
        <v>0</v>
      </c>
      <c r="Q860" s="92"/>
      <c r="R860" s="92"/>
      <c r="S860">
        <v>-1</v>
      </c>
      <c r="T860">
        <v>0</v>
      </c>
      <c r="U860" s="82" t="s">
        <v>300</v>
      </c>
      <c r="V860" s="92"/>
      <c r="W860">
        <v>0</v>
      </c>
      <c r="X860" s="92"/>
      <c r="Y860">
        <v>0</v>
      </c>
      <c r="Z860">
        <v>0</v>
      </c>
      <c r="AA860">
        <v>0</v>
      </c>
      <c r="AB860">
        <v>0</v>
      </c>
      <c r="AC860">
        <v>-1</v>
      </c>
      <c r="AD860">
        <v>0</v>
      </c>
      <c r="AE860">
        <v>0</v>
      </c>
      <c r="AF860">
        <v>0</v>
      </c>
      <c r="AG860">
        <v>0</v>
      </c>
      <c r="AH860">
        <v>0</v>
      </c>
      <c r="AK860">
        <v>0</v>
      </c>
      <c r="AM860">
        <v>0</v>
      </c>
      <c r="AO860" s="92"/>
      <c r="AP860" s="82" t="s">
        <v>321</v>
      </c>
      <c r="AQ860" s="82" t="s">
        <v>322</v>
      </c>
      <c r="AR860" s="82"/>
      <c r="AS860">
        <v>0</v>
      </c>
      <c r="AT860">
        <v>0</v>
      </c>
      <c r="AU860">
        <v>2026</v>
      </c>
      <c r="AY860">
        <v>0</v>
      </c>
      <c r="AZ860">
        <v>0</v>
      </c>
      <c r="BA860" s="82" t="s">
        <v>398</v>
      </c>
      <c r="BB860">
        <v>4170</v>
      </c>
      <c r="BC860">
        <v>0</v>
      </c>
      <c r="BD860" s="92"/>
      <c r="BE860" s="92"/>
      <c r="BF860">
        <v>0</v>
      </c>
      <c r="BG860">
        <v>0</v>
      </c>
      <c r="BH860">
        <v>0</v>
      </c>
      <c r="BI860" s="92"/>
      <c r="BJ860" s="92"/>
      <c r="BK860" s="92"/>
      <c r="BL860">
        <v>0</v>
      </c>
    </row>
    <row r="861" spans="1:64" x14ac:dyDescent="0.25">
      <c r="A861" s="82" t="s">
        <v>297</v>
      </c>
      <c r="B861" s="82" t="s">
        <v>397</v>
      </c>
      <c r="C861" s="82" t="s">
        <v>100</v>
      </c>
      <c r="D861" s="82" t="s">
        <v>298</v>
      </c>
      <c r="E861" s="82" t="s">
        <v>55</v>
      </c>
      <c r="F861" s="82" t="s">
        <v>323</v>
      </c>
      <c r="G861" s="82" t="s">
        <v>323</v>
      </c>
      <c r="H861">
        <v>0</v>
      </c>
      <c r="I861">
        <v>0</v>
      </c>
      <c r="J861">
        <v>0</v>
      </c>
      <c r="K861" s="92"/>
      <c r="L861">
        <v>0</v>
      </c>
      <c r="M861" s="92"/>
      <c r="N861" s="92"/>
      <c r="O861" s="92"/>
      <c r="P861">
        <v>0</v>
      </c>
      <c r="Q861" s="92"/>
      <c r="R861" s="92"/>
      <c r="S861">
        <v>-1</v>
      </c>
      <c r="T861">
        <v>0</v>
      </c>
      <c r="U861" s="82" t="s">
        <v>324</v>
      </c>
      <c r="V861" s="92"/>
      <c r="W861">
        <v>0</v>
      </c>
      <c r="X861" s="92"/>
      <c r="Y861">
        <v>0</v>
      </c>
      <c r="Z861">
        <v>0</v>
      </c>
      <c r="AA861">
        <v>0</v>
      </c>
      <c r="AB861">
        <v>0</v>
      </c>
      <c r="AC861">
        <v>-1</v>
      </c>
      <c r="AD861">
        <v>0</v>
      </c>
      <c r="AE861">
        <v>0</v>
      </c>
      <c r="AF861">
        <v>0</v>
      </c>
      <c r="AG861">
        <v>0</v>
      </c>
      <c r="AH861">
        <v>0</v>
      </c>
      <c r="AK861">
        <v>0</v>
      </c>
      <c r="AM861">
        <v>0</v>
      </c>
      <c r="AO861" s="92"/>
      <c r="AP861" s="82" t="s">
        <v>325</v>
      </c>
      <c r="AQ861" s="82" t="s">
        <v>326</v>
      </c>
      <c r="AR861" s="82"/>
      <c r="AS861">
        <v>0</v>
      </c>
      <c r="AT861">
        <v>0</v>
      </c>
      <c r="AU861">
        <v>2026</v>
      </c>
      <c r="AY861">
        <v>0</v>
      </c>
      <c r="AZ861">
        <v>0</v>
      </c>
      <c r="BA861" s="82" t="s">
        <v>398</v>
      </c>
      <c r="BB861">
        <v>4171</v>
      </c>
      <c r="BC861">
        <v>0</v>
      </c>
      <c r="BD861" s="92"/>
      <c r="BE861" s="92"/>
      <c r="BF861">
        <v>0</v>
      </c>
      <c r="BG861">
        <v>0</v>
      </c>
      <c r="BH861">
        <v>0</v>
      </c>
      <c r="BI861" s="92"/>
      <c r="BJ861" s="92"/>
      <c r="BK861" s="92"/>
      <c r="BL861">
        <v>0</v>
      </c>
    </row>
    <row r="862" spans="1:64" x14ac:dyDescent="0.25">
      <c r="A862" s="82" t="s">
        <v>297</v>
      </c>
      <c r="B862" s="82" t="s">
        <v>397</v>
      </c>
      <c r="C862" s="82" t="s">
        <v>100</v>
      </c>
      <c r="D862" s="82" t="s">
        <v>303</v>
      </c>
      <c r="E862" s="82" t="s">
        <v>304</v>
      </c>
      <c r="F862" s="82" t="s">
        <v>323</v>
      </c>
      <c r="G862" s="82" t="s">
        <v>323</v>
      </c>
      <c r="H862">
        <v>0</v>
      </c>
      <c r="I862">
        <v>0</v>
      </c>
      <c r="J862">
        <v>0</v>
      </c>
      <c r="K862" s="92"/>
      <c r="L862">
        <v>0</v>
      </c>
      <c r="M862" s="92"/>
      <c r="N862" s="92"/>
      <c r="O862" s="92"/>
      <c r="P862">
        <v>0</v>
      </c>
      <c r="Q862" s="92"/>
      <c r="R862" s="92"/>
      <c r="S862">
        <v>-1</v>
      </c>
      <c r="T862">
        <v>0</v>
      </c>
      <c r="U862" s="82" t="s">
        <v>324</v>
      </c>
      <c r="V862" s="92"/>
      <c r="W862">
        <v>0</v>
      </c>
      <c r="X862" s="92"/>
      <c r="Y862">
        <v>0</v>
      </c>
      <c r="Z862">
        <v>0</v>
      </c>
      <c r="AA862">
        <v>0</v>
      </c>
      <c r="AB862">
        <v>0</v>
      </c>
      <c r="AC862">
        <v>-1</v>
      </c>
      <c r="AD862">
        <v>0</v>
      </c>
      <c r="AE862">
        <v>0</v>
      </c>
      <c r="AF862">
        <v>0</v>
      </c>
      <c r="AG862">
        <v>0</v>
      </c>
      <c r="AH862">
        <v>0</v>
      </c>
      <c r="AK862">
        <v>0</v>
      </c>
      <c r="AM862">
        <v>0</v>
      </c>
      <c r="AO862" s="92"/>
      <c r="AP862" s="82" t="s">
        <v>325</v>
      </c>
      <c r="AQ862" s="82" t="s">
        <v>326</v>
      </c>
      <c r="AR862" s="82"/>
      <c r="AS862">
        <v>0</v>
      </c>
      <c r="AT862">
        <v>0</v>
      </c>
      <c r="AU862">
        <v>2026</v>
      </c>
      <c r="AY862">
        <v>0</v>
      </c>
      <c r="AZ862">
        <v>0</v>
      </c>
      <c r="BA862" s="82" t="s">
        <v>398</v>
      </c>
      <c r="BB862">
        <v>4172</v>
      </c>
      <c r="BC862">
        <v>0</v>
      </c>
      <c r="BD862" s="92"/>
      <c r="BE862" s="92"/>
      <c r="BF862">
        <v>0</v>
      </c>
      <c r="BG862">
        <v>0</v>
      </c>
      <c r="BH862">
        <v>0</v>
      </c>
      <c r="BI862" s="92"/>
      <c r="BJ862" s="92"/>
      <c r="BK862" s="92"/>
      <c r="BL862">
        <v>0</v>
      </c>
    </row>
    <row r="863" spans="1:64" x14ac:dyDescent="0.25">
      <c r="A863" s="82" t="s">
        <v>297</v>
      </c>
      <c r="B863" s="82" t="s">
        <v>397</v>
      </c>
      <c r="C863" s="82" t="s">
        <v>100</v>
      </c>
      <c r="D863" s="82" t="s">
        <v>305</v>
      </c>
      <c r="E863" s="82" t="s">
        <v>58</v>
      </c>
      <c r="F863" s="82" t="s">
        <v>323</v>
      </c>
      <c r="G863" s="82" t="s">
        <v>323</v>
      </c>
      <c r="H863">
        <v>0</v>
      </c>
      <c r="I863">
        <v>0</v>
      </c>
      <c r="J863">
        <v>0</v>
      </c>
      <c r="K863" s="92"/>
      <c r="L863">
        <v>0</v>
      </c>
      <c r="M863" s="92"/>
      <c r="N863" s="92"/>
      <c r="O863" s="92"/>
      <c r="P863">
        <v>0</v>
      </c>
      <c r="Q863" s="92"/>
      <c r="R863" s="92"/>
      <c r="S863">
        <v>-1</v>
      </c>
      <c r="T863">
        <v>0</v>
      </c>
      <c r="U863" s="82" t="s">
        <v>324</v>
      </c>
      <c r="V863" s="92"/>
      <c r="W863">
        <v>0</v>
      </c>
      <c r="X863" s="92"/>
      <c r="Y863">
        <v>0</v>
      </c>
      <c r="Z863">
        <v>0</v>
      </c>
      <c r="AA863">
        <v>0</v>
      </c>
      <c r="AB863">
        <v>0</v>
      </c>
      <c r="AC863">
        <v>-1</v>
      </c>
      <c r="AD863">
        <v>0</v>
      </c>
      <c r="AE863">
        <v>0</v>
      </c>
      <c r="AF863">
        <v>0</v>
      </c>
      <c r="AG863">
        <v>0</v>
      </c>
      <c r="AH863">
        <v>0</v>
      </c>
      <c r="AK863">
        <v>0</v>
      </c>
      <c r="AM863">
        <v>0</v>
      </c>
      <c r="AO863" s="92"/>
      <c r="AP863" s="82" t="s">
        <v>325</v>
      </c>
      <c r="AQ863" s="82" t="s">
        <v>326</v>
      </c>
      <c r="AR863" s="82"/>
      <c r="AS863">
        <v>0</v>
      </c>
      <c r="AT863">
        <v>0</v>
      </c>
      <c r="AU863">
        <v>2026</v>
      </c>
      <c r="AY863">
        <v>0</v>
      </c>
      <c r="AZ863">
        <v>0</v>
      </c>
      <c r="BA863" s="82" t="s">
        <v>398</v>
      </c>
      <c r="BB863">
        <v>4173</v>
      </c>
      <c r="BC863">
        <v>0</v>
      </c>
      <c r="BD863" s="92"/>
      <c r="BE863" s="92"/>
      <c r="BF863">
        <v>0</v>
      </c>
      <c r="BG863">
        <v>0</v>
      </c>
      <c r="BH863">
        <v>0</v>
      </c>
      <c r="BI863" s="92"/>
      <c r="BJ863" s="92"/>
      <c r="BK863" s="92"/>
      <c r="BL863">
        <v>0</v>
      </c>
    </row>
    <row r="864" spans="1:64" x14ac:dyDescent="0.25">
      <c r="A864" s="82" t="s">
        <v>297</v>
      </c>
      <c r="B864" s="82" t="s">
        <v>397</v>
      </c>
      <c r="C864" s="82" t="s">
        <v>100</v>
      </c>
      <c r="D864" s="82" t="s">
        <v>306</v>
      </c>
      <c r="E864" s="82" t="s">
        <v>59</v>
      </c>
      <c r="F864" s="82" t="s">
        <v>323</v>
      </c>
      <c r="G864" s="82" t="s">
        <v>323</v>
      </c>
      <c r="H864">
        <v>0</v>
      </c>
      <c r="I864">
        <v>0</v>
      </c>
      <c r="J864">
        <v>0</v>
      </c>
      <c r="K864" s="92"/>
      <c r="L864">
        <v>0</v>
      </c>
      <c r="M864" s="92"/>
      <c r="N864" s="92"/>
      <c r="O864" s="92"/>
      <c r="P864">
        <v>0</v>
      </c>
      <c r="Q864" s="92"/>
      <c r="R864" s="92"/>
      <c r="S864">
        <v>-1</v>
      </c>
      <c r="T864">
        <v>0</v>
      </c>
      <c r="U864" s="82" t="s">
        <v>324</v>
      </c>
      <c r="V864" s="92"/>
      <c r="W864">
        <v>0</v>
      </c>
      <c r="X864" s="92"/>
      <c r="Y864">
        <v>0</v>
      </c>
      <c r="Z864">
        <v>0</v>
      </c>
      <c r="AA864">
        <v>0</v>
      </c>
      <c r="AB864">
        <v>0</v>
      </c>
      <c r="AC864">
        <v>-1</v>
      </c>
      <c r="AD864">
        <v>0</v>
      </c>
      <c r="AE864">
        <v>0</v>
      </c>
      <c r="AF864">
        <v>0</v>
      </c>
      <c r="AG864">
        <v>0</v>
      </c>
      <c r="AH864">
        <v>0</v>
      </c>
      <c r="AK864">
        <v>0</v>
      </c>
      <c r="AM864">
        <v>0</v>
      </c>
      <c r="AO864" s="92"/>
      <c r="AP864" s="82" t="s">
        <v>325</v>
      </c>
      <c r="AQ864" s="82" t="s">
        <v>326</v>
      </c>
      <c r="AR864" s="82"/>
      <c r="AS864">
        <v>0</v>
      </c>
      <c r="AT864">
        <v>0</v>
      </c>
      <c r="AU864">
        <v>2026</v>
      </c>
      <c r="AY864">
        <v>0</v>
      </c>
      <c r="AZ864">
        <v>0</v>
      </c>
      <c r="BA864" s="82" t="s">
        <v>398</v>
      </c>
      <c r="BB864">
        <v>4174</v>
      </c>
      <c r="BC864">
        <v>0</v>
      </c>
      <c r="BD864" s="92"/>
      <c r="BE864" s="92"/>
      <c r="BF864">
        <v>0</v>
      </c>
      <c r="BG864">
        <v>0</v>
      </c>
      <c r="BH864">
        <v>0</v>
      </c>
      <c r="BI864" s="92"/>
      <c r="BJ864" s="92"/>
      <c r="BK864" s="92"/>
      <c r="BL864">
        <v>0</v>
      </c>
    </row>
    <row r="865" spans="1:64" x14ac:dyDescent="0.25">
      <c r="A865" s="82" t="s">
        <v>297</v>
      </c>
      <c r="B865" s="82" t="s">
        <v>397</v>
      </c>
      <c r="C865" s="82" t="s">
        <v>100</v>
      </c>
      <c r="D865" s="82" t="s">
        <v>307</v>
      </c>
      <c r="E865" s="82" t="s">
        <v>60</v>
      </c>
      <c r="F865" s="82" t="s">
        <v>323</v>
      </c>
      <c r="G865" s="82" t="s">
        <v>323</v>
      </c>
      <c r="H865">
        <v>0</v>
      </c>
      <c r="I865">
        <v>0</v>
      </c>
      <c r="J865">
        <v>0</v>
      </c>
      <c r="K865" s="92"/>
      <c r="L865">
        <v>0</v>
      </c>
      <c r="M865" s="92"/>
      <c r="N865" s="92"/>
      <c r="O865" s="92"/>
      <c r="P865">
        <v>0</v>
      </c>
      <c r="Q865" s="92"/>
      <c r="R865" s="92"/>
      <c r="S865">
        <v>-1</v>
      </c>
      <c r="T865">
        <v>0</v>
      </c>
      <c r="U865" s="82" t="s">
        <v>324</v>
      </c>
      <c r="V865" s="92"/>
      <c r="W865">
        <v>0</v>
      </c>
      <c r="X865" s="92"/>
      <c r="Y865">
        <v>0</v>
      </c>
      <c r="Z865">
        <v>0</v>
      </c>
      <c r="AA865">
        <v>0</v>
      </c>
      <c r="AB865">
        <v>0</v>
      </c>
      <c r="AC865">
        <v>-1</v>
      </c>
      <c r="AD865">
        <v>0</v>
      </c>
      <c r="AE865">
        <v>0</v>
      </c>
      <c r="AF865">
        <v>0</v>
      </c>
      <c r="AG865">
        <v>0</v>
      </c>
      <c r="AH865">
        <v>0</v>
      </c>
      <c r="AK865">
        <v>0</v>
      </c>
      <c r="AM865">
        <v>0</v>
      </c>
      <c r="AO865" s="92"/>
      <c r="AP865" s="82" t="s">
        <v>325</v>
      </c>
      <c r="AQ865" s="82" t="s">
        <v>326</v>
      </c>
      <c r="AR865" s="82"/>
      <c r="AS865">
        <v>0</v>
      </c>
      <c r="AT865">
        <v>0</v>
      </c>
      <c r="AU865">
        <v>2026</v>
      </c>
      <c r="AY865">
        <v>0</v>
      </c>
      <c r="AZ865">
        <v>0</v>
      </c>
      <c r="BA865" s="82" t="s">
        <v>398</v>
      </c>
      <c r="BB865">
        <v>4175</v>
      </c>
      <c r="BC865">
        <v>0</v>
      </c>
      <c r="BD865" s="92"/>
      <c r="BE865" s="92"/>
      <c r="BF865">
        <v>0</v>
      </c>
      <c r="BG865">
        <v>0</v>
      </c>
      <c r="BH865">
        <v>0</v>
      </c>
      <c r="BI865" s="92"/>
      <c r="BJ865" s="92"/>
      <c r="BK865" s="92"/>
      <c r="BL865">
        <v>0</v>
      </c>
    </row>
    <row r="866" spans="1:64" x14ac:dyDescent="0.25">
      <c r="A866" s="82" t="s">
        <v>297</v>
      </c>
      <c r="B866" s="82" t="s">
        <v>397</v>
      </c>
      <c r="C866" s="82" t="s">
        <v>100</v>
      </c>
      <c r="D866" s="82" t="s">
        <v>308</v>
      </c>
      <c r="E866" s="82" t="s">
        <v>61</v>
      </c>
      <c r="F866" s="82" t="s">
        <v>323</v>
      </c>
      <c r="G866" s="82" t="s">
        <v>323</v>
      </c>
      <c r="H866">
        <v>0</v>
      </c>
      <c r="I866">
        <v>0</v>
      </c>
      <c r="J866">
        <v>0</v>
      </c>
      <c r="K866" s="92"/>
      <c r="L866">
        <v>0</v>
      </c>
      <c r="M866" s="92"/>
      <c r="N866" s="92"/>
      <c r="O866" s="92"/>
      <c r="P866">
        <v>0</v>
      </c>
      <c r="Q866" s="92"/>
      <c r="R866" s="92"/>
      <c r="S866">
        <v>-1</v>
      </c>
      <c r="T866">
        <v>0</v>
      </c>
      <c r="U866" s="82" t="s">
        <v>324</v>
      </c>
      <c r="V866" s="92"/>
      <c r="W866">
        <v>0</v>
      </c>
      <c r="X866" s="92"/>
      <c r="Y866">
        <v>0</v>
      </c>
      <c r="Z866">
        <v>0</v>
      </c>
      <c r="AA866">
        <v>0</v>
      </c>
      <c r="AB866">
        <v>0</v>
      </c>
      <c r="AC866">
        <v>-1</v>
      </c>
      <c r="AD866">
        <v>0</v>
      </c>
      <c r="AE866">
        <v>0</v>
      </c>
      <c r="AF866">
        <v>0</v>
      </c>
      <c r="AG866">
        <v>0</v>
      </c>
      <c r="AH866">
        <v>0</v>
      </c>
      <c r="AK866">
        <v>0</v>
      </c>
      <c r="AM866">
        <v>0</v>
      </c>
      <c r="AO866" s="92"/>
      <c r="AP866" s="82" t="s">
        <v>325</v>
      </c>
      <c r="AQ866" s="82" t="s">
        <v>326</v>
      </c>
      <c r="AR866" s="82"/>
      <c r="AS866">
        <v>0</v>
      </c>
      <c r="AT866">
        <v>0</v>
      </c>
      <c r="AU866">
        <v>2026</v>
      </c>
      <c r="AY866">
        <v>0</v>
      </c>
      <c r="AZ866">
        <v>0</v>
      </c>
      <c r="BA866" s="82" t="s">
        <v>398</v>
      </c>
      <c r="BB866">
        <v>4176</v>
      </c>
      <c r="BC866">
        <v>0</v>
      </c>
      <c r="BD866" s="92"/>
      <c r="BE866" s="92"/>
      <c r="BF866">
        <v>0</v>
      </c>
      <c r="BG866">
        <v>0</v>
      </c>
      <c r="BH866">
        <v>0</v>
      </c>
      <c r="BI866" s="92"/>
      <c r="BJ866" s="92"/>
      <c r="BK866" s="92"/>
      <c r="BL866">
        <v>0</v>
      </c>
    </row>
    <row r="867" spans="1:64" x14ac:dyDescent="0.25">
      <c r="A867" s="82" t="s">
        <v>297</v>
      </c>
      <c r="B867" s="82" t="s">
        <v>397</v>
      </c>
      <c r="C867" s="82" t="s">
        <v>100</v>
      </c>
      <c r="D867" s="82" t="s">
        <v>309</v>
      </c>
      <c r="E867" s="82" t="s">
        <v>310</v>
      </c>
      <c r="F867" s="82" t="s">
        <v>323</v>
      </c>
      <c r="G867" s="82" t="s">
        <v>323</v>
      </c>
      <c r="H867">
        <v>0</v>
      </c>
      <c r="I867">
        <v>0</v>
      </c>
      <c r="J867">
        <v>0</v>
      </c>
      <c r="K867" s="92"/>
      <c r="L867">
        <v>0</v>
      </c>
      <c r="M867" s="92"/>
      <c r="N867" s="92"/>
      <c r="O867" s="92"/>
      <c r="P867">
        <v>0</v>
      </c>
      <c r="Q867" s="92"/>
      <c r="R867" s="92"/>
      <c r="S867">
        <v>-1</v>
      </c>
      <c r="T867">
        <v>0</v>
      </c>
      <c r="U867" s="82" t="s">
        <v>324</v>
      </c>
      <c r="V867" s="92"/>
      <c r="W867">
        <v>0</v>
      </c>
      <c r="X867" s="92"/>
      <c r="Y867">
        <v>0</v>
      </c>
      <c r="Z867">
        <v>0</v>
      </c>
      <c r="AA867">
        <v>0</v>
      </c>
      <c r="AB867">
        <v>0</v>
      </c>
      <c r="AC867">
        <v>-1</v>
      </c>
      <c r="AD867">
        <v>0</v>
      </c>
      <c r="AE867">
        <v>0</v>
      </c>
      <c r="AF867">
        <v>0</v>
      </c>
      <c r="AG867">
        <v>0</v>
      </c>
      <c r="AH867">
        <v>0</v>
      </c>
      <c r="AK867">
        <v>0</v>
      </c>
      <c r="AM867">
        <v>0</v>
      </c>
      <c r="AO867" s="92"/>
      <c r="AP867" s="82" t="s">
        <v>325</v>
      </c>
      <c r="AQ867" s="82" t="s">
        <v>326</v>
      </c>
      <c r="AR867" s="82"/>
      <c r="AS867">
        <v>0</v>
      </c>
      <c r="AT867">
        <v>0</v>
      </c>
      <c r="AU867">
        <v>2026</v>
      </c>
      <c r="AY867">
        <v>0</v>
      </c>
      <c r="AZ867">
        <v>0</v>
      </c>
      <c r="BA867" s="82" t="s">
        <v>398</v>
      </c>
      <c r="BB867">
        <v>4177</v>
      </c>
      <c r="BC867">
        <v>0</v>
      </c>
      <c r="BD867" s="92"/>
      <c r="BE867" s="92"/>
      <c r="BF867">
        <v>0</v>
      </c>
      <c r="BG867">
        <v>0</v>
      </c>
      <c r="BH867">
        <v>0</v>
      </c>
      <c r="BI867" s="92"/>
      <c r="BJ867" s="92"/>
      <c r="BK867" s="92"/>
      <c r="BL867">
        <v>0</v>
      </c>
    </row>
    <row r="868" spans="1:64" x14ac:dyDescent="0.25">
      <c r="A868" s="82" t="s">
        <v>297</v>
      </c>
      <c r="B868" s="82" t="s">
        <v>397</v>
      </c>
      <c r="C868" s="82" t="s">
        <v>100</v>
      </c>
      <c r="D868" s="82" t="s">
        <v>311</v>
      </c>
      <c r="E868" s="82" t="s">
        <v>312</v>
      </c>
      <c r="F868" s="82" t="s">
        <v>323</v>
      </c>
      <c r="G868" s="82" t="s">
        <v>323</v>
      </c>
      <c r="H868">
        <v>0</v>
      </c>
      <c r="I868">
        <v>0</v>
      </c>
      <c r="J868">
        <v>0</v>
      </c>
      <c r="K868" s="92"/>
      <c r="L868">
        <v>0</v>
      </c>
      <c r="M868" s="92"/>
      <c r="N868" s="92"/>
      <c r="O868" s="92"/>
      <c r="P868">
        <v>0</v>
      </c>
      <c r="Q868" s="92"/>
      <c r="R868" s="92"/>
      <c r="S868">
        <v>-1</v>
      </c>
      <c r="T868">
        <v>0</v>
      </c>
      <c r="U868" s="82" t="s">
        <v>324</v>
      </c>
      <c r="V868" s="92"/>
      <c r="W868">
        <v>0</v>
      </c>
      <c r="X868" s="92"/>
      <c r="Y868">
        <v>0</v>
      </c>
      <c r="Z868">
        <v>0</v>
      </c>
      <c r="AA868">
        <v>0</v>
      </c>
      <c r="AB868">
        <v>0</v>
      </c>
      <c r="AC868">
        <v>-1</v>
      </c>
      <c r="AD868">
        <v>0</v>
      </c>
      <c r="AE868">
        <v>0</v>
      </c>
      <c r="AF868">
        <v>0</v>
      </c>
      <c r="AG868">
        <v>0</v>
      </c>
      <c r="AH868">
        <v>0</v>
      </c>
      <c r="AK868">
        <v>0</v>
      </c>
      <c r="AM868">
        <v>0</v>
      </c>
      <c r="AO868" s="92"/>
      <c r="AP868" s="82" t="s">
        <v>325</v>
      </c>
      <c r="AQ868" s="82" t="s">
        <v>326</v>
      </c>
      <c r="AR868" s="82"/>
      <c r="AS868">
        <v>0</v>
      </c>
      <c r="AT868">
        <v>0</v>
      </c>
      <c r="AU868">
        <v>2026</v>
      </c>
      <c r="AY868">
        <v>0</v>
      </c>
      <c r="AZ868">
        <v>0</v>
      </c>
      <c r="BA868" s="82" t="s">
        <v>398</v>
      </c>
      <c r="BB868">
        <v>4178</v>
      </c>
      <c r="BC868">
        <v>0</v>
      </c>
      <c r="BD868" s="92"/>
      <c r="BE868" s="92"/>
      <c r="BF868">
        <v>0</v>
      </c>
      <c r="BG868">
        <v>0</v>
      </c>
      <c r="BH868">
        <v>0</v>
      </c>
      <c r="BI868" s="92"/>
      <c r="BJ868" s="92"/>
      <c r="BK868" s="92"/>
      <c r="BL868">
        <v>0</v>
      </c>
    </row>
    <row r="869" spans="1:64" x14ac:dyDescent="0.25">
      <c r="A869" s="82" t="s">
        <v>297</v>
      </c>
      <c r="B869" s="82" t="s">
        <v>397</v>
      </c>
      <c r="C869" s="82" t="s">
        <v>100</v>
      </c>
      <c r="D869" s="82" t="s">
        <v>313</v>
      </c>
      <c r="E869" s="82" t="s">
        <v>314</v>
      </c>
      <c r="F869" s="82" t="s">
        <v>323</v>
      </c>
      <c r="G869" s="82" t="s">
        <v>323</v>
      </c>
      <c r="H869">
        <v>0</v>
      </c>
      <c r="I869">
        <v>0</v>
      </c>
      <c r="J869">
        <v>0</v>
      </c>
      <c r="K869" s="92"/>
      <c r="L869">
        <v>0</v>
      </c>
      <c r="M869" s="92"/>
      <c r="N869" s="92"/>
      <c r="O869" s="92"/>
      <c r="P869">
        <v>0</v>
      </c>
      <c r="Q869" s="92"/>
      <c r="R869" s="92"/>
      <c r="S869">
        <v>-1</v>
      </c>
      <c r="T869">
        <v>0</v>
      </c>
      <c r="U869" s="82" t="s">
        <v>324</v>
      </c>
      <c r="V869" s="92"/>
      <c r="W869">
        <v>0</v>
      </c>
      <c r="X869" s="92"/>
      <c r="Y869">
        <v>0</v>
      </c>
      <c r="Z869">
        <v>0</v>
      </c>
      <c r="AA869">
        <v>0</v>
      </c>
      <c r="AB869">
        <v>0</v>
      </c>
      <c r="AC869">
        <v>-1</v>
      </c>
      <c r="AD869">
        <v>0</v>
      </c>
      <c r="AE869">
        <v>0</v>
      </c>
      <c r="AF869">
        <v>0</v>
      </c>
      <c r="AG869">
        <v>0</v>
      </c>
      <c r="AH869">
        <v>0</v>
      </c>
      <c r="AK869">
        <v>0</v>
      </c>
      <c r="AM869">
        <v>0</v>
      </c>
      <c r="AO869" s="92"/>
      <c r="AP869" s="82" t="s">
        <v>325</v>
      </c>
      <c r="AQ869" s="82" t="s">
        <v>326</v>
      </c>
      <c r="AR869" s="82"/>
      <c r="AS869">
        <v>0</v>
      </c>
      <c r="AT869">
        <v>0</v>
      </c>
      <c r="AU869">
        <v>2026</v>
      </c>
      <c r="AY869">
        <v>0</v>
      </c>
      <c r="AZ869">
        <v>0</v>
      </c>
      <c r="BA869" s="82" t="s">
        <v>398</v>
      </c>
      <c r="BB869">
        <v>4179</v>
      </c>
      <c r="BC869">
        <v>0</v>
      </c>
      <c r="BD869" s="92"/>
      <c r="BE869" s="92"/>
      <c r="BF869">
        <v>0</v>
      </c>
      <c r="BG869">
        <v>0</v>
      </c>
      <c r="BH869">
        <v>0</v>
      </c>
      <c r="BI869" s="92"/>
      <c r="BJ869" s="92"/>
      <c r="BK869" s="92"/>
      <c r="BL869">
        <v>0</v>
      </c>
    </row>
    <row r="870" spans="1:64" x14ac:dyDescent="0.25">
      <c r="A870" s="82" t="s">
        <v>297</v>
      </c>
      <c r="B870" s="82" t="s">
        <v>397</v>
      </c>
      <c r="C870" s="82" t="s">
        <v>100</v>
      </c>
      <c r="D870" s="82" t="s">
        <v>298</v>
      </c>
      <c r="E870" s="82" t="s">
        <v>55</v>
      </c>
      <c r="F870" s="82" t="s">
        <v>327</v>
      </c>
      <c r="G870" s="82" t="s">
        <v>327</v>
      </c>
      <c r="H870">
        <v>5.7328768074512482E-2</v>
      </c>
      <c r="I870">
        <v>5.4000000953674316</v>
      </c>
      <c r="J870">
        <v>5.7328768074512482E-2</v>
      </c>
      <c r="K870" s="92"/>
      <c r="L870">
        <v>0</v>
      </c>
      <c r="M870" s="92"/>
      <c r="N870" s="92"/>
      <c r="O870" s="92"/>
      <c r="P870">
        <v>0</v>
      </c>
      <c r="Q870" s="92"/>
      <c r="R870" s="92"/>
      <c r="S870">
        <v>-1</v>
      </c>
      <c r="T870">
        <v>0</v>
      </c>
      <c r="U870" s="82" t="s">
        <v>328</v>
      </c>
      <c r="V870" s="92"/>
      <c r="W870">
        <v>502.20001220703125</v>
      </c>
      <c r="X870" s="92"/>
      <c r="Y870">
        <v>0</v>
      </c>
      <c r="Z870">
        <v>22.365900039672852</v>
      </c>
      <c r="AA870">
        <v>22.365900039672852</v>
      </c>
      <c r="AB870">
        <v>0</v>
      </c>
      <c r="AC870">
        <v>-1</v>
      </c>
      <c r="AD870">
        <v>0</v>
      </c>
      <c r="AE870">
        <v>0</v>
      </c>
      <c r="AF870">
        <v>0</v>
      </c>
      <c r="AG870">
        <v>92</v>
      </c>
      <c r="AH870">
        <v>93</v>
      </c>
      <c r="AI870">
        <v>1.0616438463330269E-2</v>
      </c>
      <c r="AJ870">
        <v>44.535842895507813</v>
      </c>
      <c r="AK870">
        <v>0</v>
      </c>
      <c r="AL870">
        <v>0</v>
      </c>
      <c r="AM870">
        <v>22.365900039672852</v>
      </c>
      <c r="AN870">
        <v>44.535842895507813</v>
      </c>
      <c r="AO870" s="92"/>
      <c r="AP870" s="82" t="s">
        <v>329</v>
      </c>
      <c r="AQ870" s="82" t="s">
        <v>326</v>
      </c>
      <c r="AR870" s="82"/>
      <c r="AS870">
        <v>0</v>
      </c>
      <c r="AT870">
        <v>0</v>
      </c>
      <c r="AU870">
        <v>2026</v>
      </c>
      <c r="AY870">
        <v>0</v>
      </c>
      <c r="AZ870">
        <v>0</v>
      </c>
      <c r="BA870" s="82" t="s">
        <v>398</v>
      </c>
      <c r="BB870">
        <v>4180</v>
      </c>
      <c r="BC870">
        <v>5.4000000953674316</v>
      </c>
      <c r="BD870" s="92"/>
      <c r="BE870" s="92"/>
      <c r="BF870">
        <v>502.20001220703125</v>
      </c>
      <c r="BG870">
        <v>0</v>
      </c>
      <c r="BH870">
        <v>0</v>
      </c>
      <c r="BI870" s="92"/>
      <c r="BJ870" s="92"/>
      <c r="BK870" s="92"/>
      <c r="BL870">
        <v>0</v>
      </c>
    </row>
    <row r="871" spans="1:64" x14ac:dyDescent="0.25">
      <c r="A871" s="82" t="s">
        <v>297</v>
      </c>
      <c r="B871" s="82" t="s">
        <v>397</v>
      </c>
      <c r="C871" s="82" t="s">
        <v>100</v>
      </c>
      <c r="D871" s="82" t="s">
        <v>303</v>
      </c>
      <c r="E871" s="82" t="s">
        <v>304</v>
      </c>
      <c r="F871" s="82" t="s">
        <v>327</v>
      </c>
      <c r="G871" s="82" t="s">
        <v>327</v>
      </c>
      <c r="H871">
        <v>5.7328768074512482E-2</v>
      </c>
      <c r="I871">
        <v>5.4000000953674316</v>
      </c>
      <c r="J871">
        <v>5.7328768074512482E-2</v>
      </c>
      <c r="K871" s="92"/>
      <c r="L871">
        <v>0</v>
      </c>
      <c r="M871" s="92"/>
      <c r="N871" s="92"/>
      <c r="O871" s="92"/>
      <c r="P871">
        <v>0</v>
      </c>
      <c r="Q871" s="92"/>
      <c r="R871" s="92"/>
      <c r="S871">
        <v>-1</v>
      </c>
      <c r="T871">
        <v>0</v>
      </c>
      <c r="U871" s="82" t="s">
        <v>328</v>
      </c>
      <c r="V871" s="92"/>
      <c r="W871">
        <v>502.20001220703125</v>
      </c>
      <c r="X871" s="92"/>
      <c r="Y871">
        <v>0</v>
      </c>
      <c r="Z871">
        <v>22.365900039672852</v>
      </c>
      <c r="AA871">
        <v>22.365900039672852</v>
      </c>
      <c r="AB871">
        <v>0</v>
      </c>
      <c r="AC871">
        <v>-1</v>
      </c>
      <c r="AD871">
        <v>0</v>
      </c>
      <c r="AE871">
        <v>0</v>
      </c>
      <c r="AF871">
        <v>0</v>
      </c>
      <c r="AG871">
        <v>92</v>
      </c>
      <c r="AH871">
        <v>93</v>
      </c>
      <c r="AI871">
        <v>1.0616438463330269E-2</v>
      </c>
      <c r="AJ871">
        <v>44.535842895507813</v>
      </c>
      <c r="AK871">
        <v>0</v>
      </c>
      <c r="AL871">
        <v>0</v>
      </c>
      <c r="AM871">
        <v>22.365900039672852</v>
      </c>
      <c r="AN871">
        <v>44.535842895507813</v>
      </c>
      <c r="AO871" s="92"/>
      <c r="AP871" s="82" t="s">
        <v>329</v>
      </c>
      <c r="AQ871" s="82" t="s">
        <v>326</v>
      </c>
      <c r="AR871" s="82"/>
      <c r="AS871">
        <v>0</v>
      </c>
      <c r="AT871">
        <v>0</v>
      </c>
      <c r="AU871">
        <v>2026</v>
      </c>
      <c r="AY871">
        <v>0</v>
      </c>
      <c r="AZ871">
        <v>0</v>
      </c>
      <c r="BA871" s="82" t="s">
        <v>398</v>
      </c>
      <c r="BB871">
        <v>4181</v>
      </c>
      <c r="BC871">
        <v>5.4000000953674316</v>
      </c>
      <c r="BD871" s="92"/>
      <c r="BE871" s="92"/>
      <c r="BF871">
        <v>502.20001220703125</v>
      </c>
      <c r="BG871">
        <v>0</v>
      </c>
      <c r="BH871">
        <v>0</v>
      </c>
      <c r="BI871" s="92"/>
      <c r="BJ871" s="92"/>
      <c r="BK871" s="92"/>
      <c r="BL871">
        <v>0</v>
      </c>
    </row>
    <row r="872" spans="1:64" x14ac:dyDescent="0.25">
      <c r="A872" s="82" t="s">
        <v>297</v>
      </c>
      <c r="B872" s="82" t="s">
        <v>397</v>
      </c>
      <c r="C872" s="82" t="s">
        <v>100</v>
      </c>
      <c r="D872" s="82" t="s">
        <v>305</v>
      </c>
      <c r="E872" s="82" t="s">
        <v>58</v>
      </c>
      <c r="F872" s="82" t="s">
        <v>327</v>
      </c>
      <c r="G872" s="82" t="s">
        <v>327</v>
      </c>
      <c r="H872">
        <v>5.7328768074512482E-2</v>
      </c>
      <c r="I872">
        <v>5.4000000953674316</v>
      </c>
      <c r="J872">
        <v>5.7328768074512482E-2</v>
      </c>
      <c r="K872" s="92"/>
      <c r="L872">
        <v>0</v>
      </c>
      <c r="M872" s="92"/>
      <c r="N872" s="92"/>
      <c r="O872" s="92"/>
      <c r="P872">
        <v>0</v>
      </c>
      <c r="Q872" s="92"/>
      <c r="R872" s="92"/>
      <c r="S872">
        <v>-1</v>
      </c>
      <c r="T872">
        <v>0</v>
      </c>
      <c r="U872" s="82" t="s">
        <v>328</v>
      </c>
      <c r="V872" s="92"/>
      <c r="W872">
        <v>502.20001220703125</v>
      </c>
      <c r="X872" s="92"/>
      <c r="Y872">
        <v>0</v>
      </c>
      <c r="Z872">
        <v>22.365900039672852</v>
      </c>
      <c r="AA872">
        <v>22.365900039672852</v>
      </c>
      <c r="AB872">
        <v>0</v>
      </c>
      <c r="AC872">
        <v>-1</v>
      </c>
      <c r="AD872">
        <v>0</v>
      </c>
      <c r="AE872">
        <v>0</v>
      </c>
      <c r="AF872">
        <v>0</v>
      </c>
      <c r="AG872">
        <v>92</v>
      </c>
      <c r="AH872">
        <v>93</v>
      </c>
      <c r="AI872">
        <v>1.0616438463330269E-2</v>
      </c>
      <c r="AJ872">
        <v>44.535842895507813</v>
      </c>
      <c r="AK872">
        <v>0</v>
      </c>
      <c r="AL872">
        <v>0</v>
      </c>
      <c r="AM872">
        <v>22.365900039672852</v>
      </c>
      <c r="AN872">
        <v>44.535842895507813</v>
      </c>
      <c r="AO872" s="92"/>
      <c r="AP872" s="82" t="s">
        <v>329</v>
      </c>
      <c r="AQ872" s="82" t="s">
        <v>326</v>
      </c>
      <c r="AR872" s="82"/>
      <c r="AS872">
        <v>0</v>
      </c>
      <c r="AT872">
        <v>0</v>
      </c>
      <c r="AU872">
        <v>2026</v>
      </c>
      <c r="AY872">
        <v>0</v>
      </c>
      <c r="AZ872">
        <v>0</v>
      </c>
      <c r="BA872" s="82" t="s">
        <v>398</v>
      </c>
      <c r="BB872">
        <v>4182</v>
      </c>
      <c r="BC872">
        <v>5.4000000953674316</v>
      </c>
      <c r="BD872" s="92"/>
      <c r="BE872" s="92"/>
      <c r="BF872">
        <v>502.20001220703125</v>
      </c>
      <c r="BG872">
        <v>0</v>
      </c>
      <c r="BH872">
        <v>0</v>
      </c>
      <c r="BI872" s="92"/>
      <c r="BJ872" s="92"/>
      <c r="BK872" s="92"/>
      <c r="BL872">
        <v>0</v>
      </c>
    </row>
    <row r="873" spans="1:64" x14ac:dyDescent="0.25">
      <c r="A873" s="82" t="s">
        <v>297</v>
      </c>
      <c r="B873" s="82" t="s">
        <v>397</v>
      </c>
      <c r="C873" s="82" t="s">
        <v>100</v>
      </c>
      <c r="D873" s="82" t="s">
        <v>306</v>
      </c>
      <c r="E873" s="82" t="s">
        <v>59</v>
      </c>
      <c r="F873" s="82" t="s">
        <v>327</v>
      </c>
      <c r="G873" s="82" t="s">
        <v>327</v>
      </c>
      <c r="H873">
        <v>5.7328768074512482E-2</v>
      </c>
      <c r="I873">
        <v>5.4000000953674316</v>
      </c>
      <c r="J873">
        <v>5.7328768074512482E-2</v>
      </c>
      <c r="K873" s="92"/>
      <c r="L873">
        <v>0</v>
      </c>
      <c r="M873" s="92"/>
      <c r="N873" s="92"/>
      <c r="O873" s="92"/>
      <c r="P873">
        <v>0</v>
      </c>
      <c r="Q873" s="92"/>
      <c r="R873" s="92"/>
      <c r="S873">
        <v>-1</v>
      </c>
      <c r="T873">
        <v>0</v>
      </c>
      <c r="U873" s="82" t="s">
        <v>328</v>
      </c>
      <c r="V873" s="92"/>
      <c r="W873">
        <v>502.20001220703125</v>
      </c>
      <c r="X873" s="92"/>
      <c r="Y873">
        <v>0</v>
      </c>
      <c r="Z873">
        <v>22.365900039672852</v>
      </c>
      <c r="AA873">
        <v>22.365900039672852</v>
      </c>
      <c r="AB873">
        <v>0</v>
      </c>
      <c r="AC873">
        <v>-1</v>
      </c>
      <c r="AD873">
        <v>0</v>
      </c>
      <c r="AE873">
        <v>0</v>
      </c>
      <c r="AF873">
        <v>0</v>
      </c>
      <c r="AG873">
        <v>92</v>
      </c>
      <c r="AH873">
        <v>93</v>
      </c>
      <c r="AI873">
        <v>1.0616438463330269E-2</v>
      </c>
      <c r="AJ873">
        <v>44.535842895507813</v>
      </c>
      <c r="AK873">
        <v>0</v>
      </c>
      <c r="AL873">
        <v>0</v>
      </c>
      <c r="AM873">
        <v>22.365900039672852</v>
      </c>
      <c r="AN873">
        <v>44.535842895507813</v>
      </c>
      <c r="AO873" s="92"/>
      <c r="AP873" s="82" t="s">
        <v>329</v>
      </c>
      <c r="AQ873" s="82" t="s">
        <v>326</v>
      </c>
      <c r="AR873" s="82"/>
      <c r="AS873">
        <v>0</v>
      </c>
      <c r="AT873">
        <v>0</v>
      </c>
      <c r="AU873">
        <v>2026</v>
      </c>
      <c r="AY873">
        <v>0</v>
      </c>
      <c r="AZ873">
        <v>0</v>
      </c>
      <c r="BA873" s="82" t="s">
        <v>398</v>
      </c>
      <c r="BB873">
        <v>4183</v>
      </c>
      <c r="BC873">
        <v>5.4000000953674316</v>
      </c>
      <c r="BD873" s="92"/>
      <c r="BE873" s="92"/>
      <c r="BF873">
        <v>502.20001220703125</v>
      </c>
      <c r="BG873">
        <v>0</v>
      </c>
      <c r="BH873">
        <v>0</v>
      </c>
      <c r="BI873" s="92"/>
      <c r="BJ873" s="92"/>
      <c r="BK873" s="92"/>
      <c r="BL873">
        <v>0</v>
      </c>
    </row>
    <row r="874" spans="1:64" x14ac:dyDescent="0.25">
      <c r="A874" s="82" t="s">
        <v>297</v>
      </c>
      <c r="B874" s="82" t="s">
        <v>397</v>
      </c>
      <c r="C874" s="82" t="s">
        <v>100</v>
      </c>
      <c r="D874" s="82" t="s">
        <v>307</v>
      </c>
      <c r="E874" s="82" t="s">
        <v>60</v>
      </c>
      <c r="F874" s="82" t="s">
        <v>327</v>
      </c>
      <c r="G874" s="82" t="s">
        <v>327</v>
      </c>
      <c r="H874">
        <v>5.7328768074512482E-2</v>
      </c>
      <c r="I874">
        <v>5.4000000953674316</v>
      </c>
      <c r="J874">
        <v>5.7328768074512482E-2</v>
      </c>
      <c r="K874" s="92"/>
      <c r="L874">
        <v>0</v>
      </c>
      <c r="M874" s="92"/>
      <c r="N874" s="92"/>
      <c r="O874" s="92"/>
      <c r="P874">
        <v>0</v>
      </c>
      <c r="Q874" s="92"/>
      <c r="R874" s="92"/>
      <c r="S874">
        <v>-1</v>
      </c>
      <c r="T874">
        <v>0</v>
      </c>
      <c r="U874" s="82" t="s">
        <v>328</v>
      </c>
      <c r="V874" s="92"/>
      <c r="W874">
        <v>502.20001220703125</v>
      </c>
      <c r="X874" s="92"/>
      <c r="Y874">
        <v>0</v>
      </c>
      <c r="Z874">
        <v>22.365900039672852</v>
      </c>
      <c r="AA874">
        <v>22.365900039672852</v>
      </c>
      <c r="AB874">
        <v>0</v>
      </c>
      <c r="AC874">
        <v>-1</v>
      </c>
      <c r="AD874">
        <v>0</v>
      </c>
      <c r="AE874">
        <v>0</v>
      </c>
      <c r="AF874">
        <v>0</v>
      </c>
      <c r="AG874">
        <v>92</v>
      </c>
      <c r="AH874">
        <v>93</v>
      </c>
      <c r="AI874">
        <v>1.0616438463330269E-2</v>
      </c>
      <c r="AJ874">
        <v>44.535842895507813</v>
      </c>
      <c r="AK874">
        <v>0</v>
      </c>
      <c r="AL874">
        <v>0</v>
      </c>
      <c r="AM874">
        <v>22.365900039672852</v>
      </c>
      <c r="AN874">
        <v>44.535842895507813</v>
      </c>
      <c r="AO874" s="92"/>
      <c r="AP874" s="82" t="s">
        <v>329</v>
      </c>
      <c r="AQ874" s="82" t="s">
        <v>326</v>
      </c>
      <c r="AR874" s="82"/>
      <c r="AS874">
        <v>0</v>
      </c>
      <c r="AT874">
        <v>0</v>
      </c>
      <c r="AU874">
        <v>2026</v>
      </c>
      <c r="AY874">
        <v>0</v>
      </c>
      <c r="AZ874">
        <v>0</v>
      </c>
      <c r="BA874" s="82" t="s">
        <v>398</v>
      </c>
      <c r="BB874">
        <v>4184</v>
      </c>
      <c r="BC874">
        <v>5.4000000953674316</v>
      </c>
      <c r="BD874" s="92"/>
      <c r="BE874" s="92"/>
      <c r="BF874">
        <v>502.20001220703125</v>
      </c>
      <c r="BG874">
        <v>0</v>
      </c>
      <c r="BH874">
        <v>0</v>
      </c>
      <c r="BI874" s="92"/>
      <c r="BJ874" s="92"/>
      <c r="BK874" s="92"/>
      <c r="BL874">
        <v>0</v>
      </c>
    </row>
    <row r="875" spans="1:64" x14ac:dyDescent="0.25">
      <c r="A875" s="82" t="s">
        <v>297</v>
      </c>
      <c r="B875" s="82" t="s">
        <v>397</v>
      </c>
      <c r="C875" s="82" t="s">
        <v>100</v>
      </c>
      <c r="D875" s="82" t="s">
        <v>308</v>
      </c>
      <c r="E875" s="82" t="s">
        <v>61</v>
      </c>
      <c r="F875" s="82" t="s">
        <v>327</v>
      </c>
      <c r="G875" s="82" t="s">
        <v>327</v>
      </c>
      <c r="H875">
        <v>5.7328768074512482E-2</v>
      </c>
      <c r="I875">
        <v>5.4000000953674316</v>
      </c>
      <c r="J875">
        <v>5.7328768074512482E-2</v>
      </c>
      <c r="K875" s="92"/>
      <c r="L875">
        <v>0</v>
      </c>
      <c r="M875" s="92"/>
      <c r="N875" s="92"/>
      <c r="O875" s="92"/>
      <c r="P875">
        <v>0</v>
      </c>
      <c r="Q875" s="92"/>
      <c r="R875" s="92"/>
      <c r="S875">
        <v>-1</v>
      </c>
      <c r="T875">
        <v>0</v>
      </c>
      <c r="U875" s="82" t="s">
        <v>328</v>
      </c>
      <c r="V875" s="92"/>
      <c r="W875">
        <v>502.20001220703125</v>
      </c>
      <c r="X875" s="92"/>
      <c r="Y875">
        <v>0</v>
      </c>
      <c r="Z875">
        <v>22.365900039672852</v>
      </c>
      <c r="AA875">
        <v>22.365900039672852</v>
      </c>
      <c r="AB875">
        <v>0</v>
      </c>
      <c r="AC875">
        <v>-1</v>
      </c>
      <c r="AD875">
        <v>0</v>
      </c>
      <c r="AE875">
        <v>0</v>
      </c>
      <c r="AF875">
        <v>0</v>
      </c>
      <c r="AG875">
        <v>92</v>
      </c>
      <c r="AH875">
        <v>93</v>
      </c>
      <c r="AI875">
        <v>1.0616438463330269E-2</v>
      </c>
      <c r="AJ875">
        <v>44.535842895507813</v>
      </c>
      <c r="AK875">
        <v>0</v>
      </c>
      <c r="AL875">
        <v>0</v>
      </c>
      <c r="AM875">
        <v>22.365900039672852</v>
      </c>
      <c r="AN875">
        <v>44.535842895507813</v>
      </c>
      <c r="AO875" s="92"/>
      <c r="AP875" s="82" t="s">
        <v>329</v>
      </c>
      <c r="AQ875" s="82" t="s">
        <v>326</v>
      </c>
      <c r="AR875" s="82"/>
      <c r="AS875">
        <v>0</v>
      </c>
      <c r="AT875">
        <v>0</v>
      </c>
      <c r="AU875">
        <v>2026</v>
      </c>
      <c r="AY875">
        <v>0</v>
      </c>
      <c r="AZ875">
        <v>0</v>
      </c>
      <c r="BA875" s="82" t="s">
        <v>398</v>
      </c>
      <c r="BB875">
        <v>4185</v>
      </c>
      <c r="BC875">
        <v>5.4000000953674316</v>
      </c>
      <c r="BD875" s="92"/>
      <c r="BE875" s="92"/>
      <c r="BF875">
        <v>502.20001220703125</v>
      </c>
      <c r="BG875">
        <v>0</v>
      </c>
      <c r="BH875">
        <v>0</v>
      </c>
      <c r="BI875" s="92"/>
      <c r="BJ875" s="92"/>
      <c r="BK875" s="92"/>
      <c r="BL875">
        <v>0</v>
      </c>
    </row>
    <row r="876" spans="1:64" x14ac:dyDescent="0.25">
      <c r="A876" s="82" t="s">
        <v>297</v>
      </c>
      <c r="B876" s="82" t="s">
        <v>397</v>
      </c>
      <c r="C876" s="82" t="s">
        <v>100</v>
      </c>
      <c r="D876" s="82" t="s">
        <v>309</v>
      </c>
      <c r="E876" s="82" t="s">
        <v>310</v>
      </c>
      <c r="F876" s="82" t="s">
        <v>327</v>
      </c>
      <c r="G876" s="82" t="s">
        <v>327</v>
      </c>
      <c r="H876">
        <v>5.7328768074512482E-2</v>
      </c>
      <c r="I876">
        <v>5.4000000953674316</v>
      </c>
      <c r="J876">
        <v>5.7328768074512482E-2</v>
      </c>
      <c r="K876" s="92"/>
      <c r="L876">
        <v>0</v>
      </c>
      <c r="M876" s="92"/>
      <c r="N876" s="92"/>
      <c r="O876" s="92"/>
      <c r="P876">
        <v>0</v>
      </c>
      <c r="Q876" s="92"/>
      <c r="R876" s="92"/>
      <c r="S876">
        <v>-1</v>
      </c>
      <c r="T876">
        <v>0</v>
      </c>
      <c r="U876" s="82" t="s">
        <v>328</v>
      </c>
      <c r="V876" s="92"/>
      <c r="W876">
        <v>502.20001220703125</v>
      </c>
      <c r="X876" s="92"/>
      <c r="Y876">
        <v>0</v>
      </c>
      <c r="Z876">
        <v>22.365900039672852</v>
      </c>
      <c r="AA876">
        <v>22.365900039672852</v>
      </c>
      <c r="AB876">
        <v>0</v>
      </c>
      <c r="AC876">
        <v>-1</v>
      </c>
      <c r="AD876">
        <v>0</v>
      </c>
      <c r="AE876">
        <v>0</v>
      </c>
      <c r="AF876">
        <v>0</v>
      </c>
      <c r="AG876">
        <v>92</v>
      </c>
      <c r="AH876">
        <v>93</v>
      </c>
      <c r="AI876">
        <v>1.0616438463330269E-2</v>
      </c>
      <c r="AJ876">
        <v>44.535842895507813</v>
      </c>
      <c r="AK876">
        <v>0</v>
      </c>
      <c r="AL876">
        <v>0</v>
      </c>
      <c r="AM876">
        <v>22.365900039672852</v>
      </c>
      <c r="AN876">
        <v>44.535842895507813</v>
      </c>
      <c r="AO876" s="92"/>
      <c r="AP876" s="82" t="s">
        <v>329</v>
      </c>
      <c r="AQ876" s="82" t="s">
        <v>326</v>
      </c>
      <c r="AR876" s="82"/>
      <c r="AS876">
        <v>0</v>
      </c>
      <c r="AT876">
        <v>0</v>
      </c>
      <c r="AU876">
        <v>2026</v>
      </c>
      <c r="AY876">
        <v>0</v>
      </c>
      <c r="AZ876">
        <v>0</v>
      </c>
      <c r="BA876" s="82" t="s">
        <v>398</v>
      </c>
      <c r="BB876">
        <v>4186</v>
      </c>
      <c r="BC876">
        <v>5.4000000953674316</v>
      </c>
      <c r="BD876" s="92"/>
      <c r="BE876" s="92"/>
      <c r="BF876">
        <v>502.20001220703125</v>
      </c>
      <c r="BG876">
        <v>0</v>
      </c>
      <c r="BH876">
        <v>0</v>
      </c>
      <c r="BI876" s="92"/>
      <c r="BJ876" s="92"/>
      <c r="BK876" s="92"/>
      <c r="BL876">
        <v>0</v>
      </c>
    </row>
    <row r="877" spans="1:64" x14ac:dyDescent="0.25">
      <c r="A877" s="82" t="s">
        <v>297</v>
      </c>
      <c r="B877" s="82" t="s">
        <v>397</v>
      </c>
      <c r="C877" s="82" t="s">
        <v>100</v>
      </c>
      <c r="D877" s="82" t="s">
        <v>311</v>
      </c>
      <c r="E877" s="82" t="s">
        <v>312</v>
      </c>
      <c r="F877" s="82" t="s">
        <v>327</v>
      </c>
      <c r="G877" s="82" t="s">
        <v>327</v>
      </c>
      <c r="H877">
        <v>5.7328768074512482E-2</v>
      </c>
      <c r="I877">
        <v>5.4000000953674316</v>
      </c>
      <c r="J877">
        <v>5.7328768074512482E-2</v>
      </c>
      <c r="K877" s="92"/>
      <c r="L877">
        <v>0</v>
      </c>
      <c r="M877" s="92"/>
      <c r="N877" s="92"/>
      <c r="O877" s="92"/>
      <c r="P877">
        <v>0</v>
      </c>
      <c r="Q877" s="92"/>
      <c r="R877" s="92"/>
      <c r="S877">
        <v>-1</v>
      </c>
      <c r="T877">
        <v>0</v>
      </c>
      <c r="U877" s="82" t="s">
        <v>328</v>
      </c>
      <c r="V877" s="92"/>
      <c r="W877">
        <v>502.20001220703125</v>
      </c>
      <c r="X877" s="92"/>
      <c r="Y877">
        <v>0</v>
      </c>
      <c r="Z877">
        <v>22.365900039672852</v>
      </c>
      <c r="AA877">
        <v>22.365900039672852</v>
      </c>
      <c r="AB877">
        <v>0</v>
      </c>
      <c r="AC877">
        <v>-1</v>
      </c>
      <c r="AD877">
        <v>0</v>
      </c>
      <c r="AE877">
        <v>0</v>
      </c>
      <c r="AF877">
        <v>0</v>
      </c>
      <c r="AG877">
        <v>92</v>
      </c>
      <c r="AH877">
        <v>93</v>
      </c>
      <c r="AI877">
        <v>1.0616438463330269E-2</v>
      </c>
      <c r="AJ877">
        <v>44.535842895507813</v>
      </c>
      <c r="AK877">
        <v>0</v>
      </c>
      <c r="AL877">
        <v>0</v>
      </c>
      <c r="AM877">
        <v>22.365900039672852</v>
      </c>
      <c r="AN877">
        <v>44.535842895507813</v>
      </c>
      <c r="AO877" s="92"/>
      <c r="AP877" s="82" t="s">
        <v>329</v>
      </c>
      <c r="AQ877" s="82" t="s">
        <v>326</v>
      </c>
      <c r="AR877" s="82"/>
      <c r="AS877">
        <v>0</v>
      </c>
      <c r="AT877">
        <v>0</v>
      </c>
      <c r="AU877">
        <v>2026</v>
      </c>
      <c r="AY877">
        <v>0</v>
      </c>
      <c r="AZ877">
        <v>0</v>
      </c>
      <c r="BA877" s="82" t="s">
        <v>398</v>
      </c>
      <c r="BB877">
        <v>4187</v>
      </c>
      <c r="BC877">
        <v>5.4000000953674316</v>
      </c>
      <c r="BD877" s="92"/>
      <c r="BE877" s="92"/>
      <c r="BF877">
        <v>502.20001220703125</v>
      </c>
      <c r="BG877">
        <v>0</v>
      </c>
      <c r="BH877">
        <v>0</v>
      </c>
      <c r="BI877" s="92"/>
      <c r="BJ877" s="92"/>
      <c r="BK877" s="92"/>
      <c r="BL877">
        <v>0</v>
      </c>
    </row>
    <row r="878" spans="1:64" x14ac:dyDescent="0.25">
      <c r="A878" s="82" t="s">
        <v>297</v>
      </c>
      <c r="B878" s="82" t="s">
        <v>397</v>
      </c>
      <c r="C878" s="82" t="s">
        <v>100</v>
      </c>
      <c r="D878" s="82" t="s">
        <v>313</v>
      </c>
      <c r="E878" s="82" t="s">
        <v>314</v>
      </c>
      <c r="F878" s="82" t="s">
        <v>327</v>
      </c>
      <c r="G878" s="82" t="s">
        <v>327</v>
      </c>
      <c r="H878">
        <v>5.7328768074512482E-2</v>
      </c>
      <c r="I878">
        <v>5.4000000953674316</v>
      </c>
      <c r="J878">
        <v>5.7328768074512482E-2</v>
      </c>
      <c r="K878" s="92"/>
      <c r="L878">
        <v>0</v>
      </c>
      <c r="M878" s="92"/>
      <c r="N878" s="92"/>
      <c r="O878" s="92"/>
      <c r="P878">
        <v>0</v>
      </c>
      <c r="Q878" s="92"/>
      <c r="R878" s="92"/>
      <c r="S878">
        <v>-1</v>
      </c>
      <c r="T878">
        <v>0</v>
      </c>
      <c r="U878" s="82" t="s">
        <v>328</v>
      </c>
      <c r="V878" s="92"/>
      <c r="W878">
        <v>502.20001220703125</v>
      </c>
      <c r="X878" s="92"/>
      <c r="Y878">
        <v>0</v>
      </c>
      <c r="Z878">
        <v>22.365900039672852</v>
      </c>
      <c r="AA878">
        <v>22.365900039672852</v>
      </c>
      <c r="AB878">
        <v>0</v>
      </c>
      <c r="AC878">
        <v>-1</v>
      </c>
      <c r="AD878">
        <v>0</v>
      </c>
      <c r="AE878">
        <v>0</v>
      </c>
      <c r="AF878">
        <v>0</v>
      </c>
      <c r="AG878">
        <v>92</v>
      </c>
      <c r="AH878">
        <v>93</v>
      </c>
      <c r="AI878">
        <v>1.0616438463330269E-2</v>
      </c>
      <c r="AJ878">
        <v>44.535842895507813</v>
      </c>
      <c r="AK878">
        <v>0</v>
      </c>
      <c r="AL878">
        <v>0</v>
      </c>
      <c r="AM878">
        <v>22.365900039672852</v>
      </c>
      <c r="AN878">
        <v>44.535842895507813</v>
      </c>
      <c r="AO878" s="92"/>
      <c r="AP878" s="82" t="s">
        <v>329</v>
      </c>
      <c r="AQ878" s="82" t="s">
        <v>326</v>
      </c>
      <c r="AR878" s="82"/>
      <c r="AS878">
        <v>0</v>
      </c>
      <c r="AT878">
        <v>0</v>
      </c>
      <c r="AU878">
        <v>2026</v>
      </c>
      <c r="AY878">
        <v>0</v>
      </c>
      <c r="AZ878">
        <v>0</v>
      </c>
      <c r="BA878" s="82" t="s">
        <v>398</v>
      </c>
      <c r="BB878">
        <v>4188</v>
      </c>
      <c r="BC878">
        <v>5.4000000953674316</v>
      </c>
      <c r="BD878" s="92"/>
      <c r="BE878" s="92"/>
      <c r="BF878">
        <v>502.20001220703125</v>
      </c>
      <c r="BG878">
        <v>0</v>
      </c>
      <c r="BH878">
        <v>0</v>
      </c>
      <c r="BI878" s="92"/>
      <c r="BJ878" s="92"/>
      <c r="BK878" s="92"/>
      <c r="BL878">
        <v>0</v>
      </c>
    </row>
    <row r="879" spans="1:64" x14ac:dyDescent="0.25">
      <c r="A879" s="82" t="s">
        <v>297</v>
      </c>
      <c r="B879" s="82" t="s">
        <v>397</v>
      </c>
      <c r="C879" s="82" t="s">
        <v>100</v>
      </c>
      <c r="D879" s="82" t="s">
        <v>298</v>
      </c>
      <c r="E879" s="82" t="s">
        <v>55</v>
      </c>
      <c r="F879" s="82" t="s">
        <v>330</v>
      </c>
      <c r="G879" s="82" t="s">
        <v>330</v>
      </c>
      <c r="H879">
        <v>2.0728044509887695</v>
      </c>
      <c r="I879">
        <v>18157.765625</v>
      </c>
      <c r="J879">
        <v>2.0728044509887695</v>
      </c>
      <c r="K879" s="92"/>
      <c r="L879">
        <v>0</v>
      </c>
      <c r="M879" s="92"/>
      <c r="N879" s="92"/>
      <c r="O879" s="92"/>
      <c r="P879">
        <v>0</v>
      </c>
      <c r="Q879" s="92"/>
      <c r="R879" s="92"/>
      <c r="S879">
        <v>-1</v>
      </c>
      <c r="T879">
        <v>0</v>
      </c>
      <c r="U879" s="82" t="s">
        <v>328</v>
      </c>
      <c r="V879" s="92"/>
      <c r="W879">
        <v>18157.765625</v>
      </c>
      <c r="X879" s="92"/>
      <c r="Y879">
        <v>0</v>
      </c>
      <c r="Z879">
        <v>670.68133544921875</v>
      </c>
      <c r="AA879">
        <v>670.68133544921875</v>
      </c>
      <c r="AB879">
        <v>0</v>
      </c>
      <c r="AC879">
        <v>-1</v>
      </c>
      <c r="AD879">
        <v>0</v>
      </c>
      <c r="AE879">
        <v>0</v>
      </c>
      <c r="AF879">
        <v>0</v>
      </c>
      <c r="AG879">
        <v>365</v>
      </c>
      <c r="AH879">
        <v>8760</v>
      </c>
      <c r="AI879">
        <v>1.1415524932090193E-4</v>
      </c>
      <c r="AJ879">
        <v>36.936332702636719</v>
      </c>
      <c r="AK879">
        <v>0</v>
      </c>
      <c r="AL879">
        <v>0</v>
      </c>
      <c r="AM879">
        <v>670.68133544921875</v>
      </c>
      <c r="AN879">
        <v>36.936332702636719</v>
      </c>
      <c r="AO879" s="92"/>
      <c r="AP879" s="82" t="s">
        <v>331</v>
      </c>
      <c r="AQ879" s="82" t="s">
        <v>326</v>
      </c>
      <c r="AR879" s="82"/>
      <c r="AS879">
        <v>0</v>
      </c>
      <c r="AT879">
        <v>0</v>
      </c>
      <c r="AU879">
        <v>2026</v>
      </c>
      <c r="AY879">
        <v>0</v>
      </c>
      <c r="AZ879">
        <v>0</v>
      </c>
      <c r="BA879" s="82" t="s">
        <v>398</v>
      </c>
      <c r="BB879">
        <v>4189</v>
      </c>
      <c r="BC879">
        <v>18157.765625</v>
      </c>
      <c r="BD879" s="92"/>
      <c r="BE879" s="92"/>
      <c r="BF879">
        <v>18157.765625</v>
      </c>
      <c r="BG879">
        <v>0</v>
      </c>
      <c r="BH879">
        <v>0</v>
      </c>
      <c r="BI879" s="92"/>
      <c r="BJ879" s="92"/>
      <c r="BK879" s="92"/>
      <c r="BL879">
        <v>0</v>
      </c>
    </row>
    <row r="880" spans="1:64" x14ac:dyDescent="0.25">
      <c r="A880" s="82" t="s">
        <v>297</v>
      </c>
      <c r="B880" s="82" t="s">
        <v>397</v>
      </c>
      <c r="C880" s="82" t="s">
        <v>100</v>
      </c>
      <c r="D880" s="82" t="s">
        <v>307</v>
      </c>
      <c r="E880" s="82" t="s">
        <v>60</v>
      </c>
      <c r="F880" s="82" t="s">
        <v>330</v>
      </c>
      <c r="G880" s="82" t="s">
        <v>330</v>
      </c>
      <c r="H880">
        <v>2.0728044509887695</v>
      </c>
      <c r="I880">
        <v>18157.765625</v>
      </c>
      <c r="J880">
        <v>2.0728044509887695</v>
      </c>
      <c r="K880" s="92"/>
      <c r="L880">
        <v>0</v>
      </c>
      <c r="M880" s="92"/>
      <c r="N880" s="92"/>
      <c r="O880" s="92"/>
      <c r="P880">
        <v>0</v>
      </c>
      <c r="Q880" s="92"/>
      <c r="R880" s="92"/>
      <c r="S880">
        <v>-1</v>
      </c>
      <c r="T880">
        <v>0</v>
      </c>
      <c r="U880" s="82" t="s">
        <v>328</v>
      </c>
      <c r="V880" s="92"/>
      <c r="W880">
        <v>18157.765625</v>
      </c>
      <c r="X880" s="92"/>
      <c r="Y880">
        <v>0</v>
      </c>
      <c r="Z880">
        <v>670.68133544921875</v>
      </c>
      <c r="AA880">
        <v>670.68133544921875</v>
      </c>
      <c r="AB880">
        <v>0</v>
      </c>
      <c r="AC880">
        <v>-1</v>
      </c>
      <c r="AD880">
        <v>0</v>
      </c>
      <c r="AE880">
        <v>0</v>
      </c>
      <c r="AF880">
        <v>0</v>
      </c>
      <c r="AG880">
        <v>365</v>
      </c>
      <c r="AH880">
        <v>8760</v>
      </c>
      <c r="AI880">
        <v>1.1415524932090193E-4</v>
      </c>
      <c r="AJ880">
        <v>36.936332702636719</v>
      </c>
      <c r="AK880">
        <v>0</v>
      </c>
      <c r="AL880">
        <v>0</v>
      </c>
      <c r="AM880">
        <v>670.68133544921875</v>
      </c>
      <c r="AN880">
        <v>36.936332702636719</v>
      </c>
      <c r="AO880" s="92"/>
      <c r="AP880" s="82" t="s">
        <v>331</v>
      </c>
      <c r="AQ880" s="82" t="s">
        <v>326</v>
      </c>
      <c r="AR880" s="82"/>
      <c r="AS880">
        <v>0</v>
      </c>
      <c r="AT880">
        <v>0</v>
      </c>
      <c r="AU880">
        <v>2026</v>
      </c>
      <c r="AY880">
        <v>0</v>
      </c>
      <c r="AZ880">
        <v>0</v>
      </c>
      <c r="BA880" s="82" t="s">
        <v>398</v>
      </c>
      <c r="BB880">
        <v>4190</v>
      </c>
      <c r="BC880">
        <v>18157.765625</v>
      </c>
      <c r="BD880" s="92"/>
      <c r="BE880" s="92"/>
      <c r="BF880">
        <v>18157.765625</v>
      </c>
      <c r="BG880">
        <v>0</v>
      </c>
      <c r="BH880">
        <v>0</v>
      </c>
      <c r="BI880" s="92"/>
      <c r="BJ880" s="92"/>
      <c r="BK880" s="92"/>
      <c r="BL880">
        <v>0</v>
      </c>
    </row>
    <row r="881" spans="1:64" x14ac:dyDescent="0.25">
      <c r="A881" s="82" t="s">
        <v>297</v>
      </c>
      <c r="B881" s="82" t="s">
        <v>397</v>
      </c>
      <c r="C881" s="82" t="s">
        <v>100</v>
      </c>
      <c r="D881" s="82" t="s">
        <v>308</v>
      </c>
      <c r="E881" s="82" t="s">
        <v>61</v>
      </c>
      <c r="F881" s="82" t="s">
        <v>330</v>
      </c>
      <c r="G881" s="82" t="s">
        <v>330</v>
      </c>
      <c r="H881">
        <v>2.0728044509887695</v>
      </c>
      <c r="I881">
        <v>18157.765625</v>
      </c>
      <c r="J881">
        <v>2.0728044509887695</v>
      </c>
      <c r="K881" s="92"/>
      <c r="L881">
        <v>0</v>
      </c>
      <c r="M881" s="92"/>
      <c r="N881" s="92"/>
      <c r="O881" s="92"/>
      <c r="P881">
        <v>0</v>
      </c>
      <c r="Q881" s="92"/>
      <c r="R881" s="92"/>
      <c r="S881">
        <v>-1</v>
      </c>
      <c r="T881">
        <v>0</v>
      </c>
      <c r="U881" s="82" t="s">
        <v>328</v>
      </c>
      <c r="V881" s="92"/>
      <c r="W881">
        <v>18157.765625</v>
      </c>
      <c r="X881" s="92"/>
      <c r="Y881">
        <v>0</v>
      </c>
      <c r="Z881">
        <v>670.68133544921875</v>
      </c>
      <c r="AA881">
        <v>670.68133544921875</v>
      </c>
      <c r="AB881">
        <v>0</v>
      </c>
      <c r="AC881">
        <v>-1</v>
      </c>
      <c r="AD881">
        <v>0</v>
      </c>
      <c r="AE881">
        <v>0</v>
      </c>
      <c r="AF881">
        <v>0</v>
      </c>
      <c r="AG881">
        <v>365</v>
      </c>
      <c r="AH881">
        <v>8760</v>
      </c>
      <c r="AI881">
        <v>1.1415524932090193E-4</v>
      </c>
      <c r="AJ881">
        <v>36.936332702636719</v>
      </c>
      <c r="AK881">
        <v>0</v>
      </c>
      <c r="AL881">
        <v>0</v>
      </c>
      <c r="AM881">
        <v>670.68133544921875</v>
      </c>
      <c r="AN881">
        <v>36.936332702636719</v>
      </c>
      <c r="AO881" s="92"/>
      <c r="AP881" s="82" t="s">
        <v>331</v>
      </c>
      <c r="AQ881" s="82" t="s">
        <v>326</v>
      </c>
      <c r="AR881" s="82"/>
      <c r="AS881">
        <v>0</v>
      </c>
      <c r="AT881">
        <v>0</v>
      </c>
      <c r="AU881">
        <v>2026</v>
      </c>
      <c r="AY881">
        <v>0</v>
      </c>
      <c r="AZ881">
        <v>0</v>
      </c>
      <c r="BA881" s="82" t="s">
        <v>398</v>
      </c>
      <c r="BB881">
        <v>4191</v>
      </c>
      <c r="BC881">
        <v>18157.765625</v>
      </c>
      <c r="BD881" s="92"/>
      <c r="BE881" s="92"/>
      <c r="BF881">
        <v>18157.765625</v>
      </c>
      <c r="BG881">
        <v>0</v>
      </c>
      <c r="BH881">
        <v>0</v>
      </c>
      <c r="BI881" s="92"/>
      <c r="BJ881" s="92"/>
      <c r="BK881" s="92"/>
      <c r="BL881">
        <v>0</v>
      </c>
    </row>
    <row r="882" spans="1:64" x14ac:dyDescent="0.25">
      <c r="A882" s="82" t="s">
        <v>297</v>
      </c>
      <c r="B882" s="82" t="s">
        <v>397</v>
      </c>
      <c r="C882" s="82" t="s">
        <v>100</v>
      </c>
      <c r="D882" s="82" t="s">
        <v>309</v>
      </c>
      <c r="E882" s="82" t="s">
        <v>310</v>
      </c>
      <c r="F882" s="82" t="s">
        <v>330</v>
      </c>
      <c r="G882" s="82" t="s">
        <v>330</v>
      </c>
      <c r="H882">
        <v>2.0728044509887695</v>
      </c>
      <c r="I882">
        <v>18157.765625</v>
      </c>
      <c r="J882">
        <v>2.0728044509887695</v>
      </c>
      <c r="K882" s="92"/>
      <c r="L882">
        <v>0</v>
      </c>
      <c r="M882" s="92"/>
      <c r="N882" s="92"/>
      <c r="O882" s="92"/>
      <c r="P882">
        <v>0</v>
      </c>
      <c r="Q882" s="92"/>
      <c r="R882" s="92"/>
      <c r="S882">
        <v>-1</v>
      </c>
      <c r="T882">
        <v>0</v>
      </c>
      <c r="U882" s="82" t="s">
        <v>328</v>
      </c>
      <c r="V882" s="92"/>
      <c r="W882">
        <v>18157.765625</v>
      </c>
      <c r="X882" s="92"/>
      <c r="Y882">
        <v>0</v>
      </c>
      <c r="Z882">
        <v>670.68133544921875</v>
      </c>
      <c r="AA882">
        <v>670.68133544921875</v>
      </c>
      <c r="AB882">
        <v>0</v>
      </c>
      <c r="AC882">
        <v>-1</v>
      </c>
      <c r="AD882">
        <v>0</v>
      </c>
      <c r="AE882">
        <v>0</v>
      </c>
      <c r="AF882">
        <v>0</v>
      </c>
      <c r="AG882">
        <v>365</v>
      </c>
      <c r="AH882">
        <v>8760</v>
      </c>
      <c r="AI882">
        <v>1.1415524932090193E-4</v>
      </c>
      <c r="AJ882">
        <v>36.936332702636719</v>
      </c>
      <c r="AK882">
        <v>0</v>
      </c>
      <c r="AL882">
        <v>0</v>
      </c>
      <c r="AM882">
        <v>670.68133544921875</v>
      </c>
      <c r="AN882">
        <v>36.936332702636719</v>
      </c>
      <c r="AO882" s="92"/>
      <c r="AP882" s="82" t="s">
        <v>331</v>
      </c>
      <c r="AQ882" s="82" t="s">
        <v>326</v>
      </c>
      <c r="AR882" s="82"/>
      <c r="AS882">
        <v>0</v>
      </c>
      <c r="AT882">
        <v>0</v>
      </c>
      <c r="AU882">
        <v>2026</v>
      </c>
      <c r="AY882">
        <v>0</v>
      </c>
      <c r="AZ882">
        <v>0</v>
      </c>
      <c r="BA882" s="82" t="s">
        <v>398</v>
      </c>
      <c r="BB882">
        <v>4192</v>
      </c>
      <c r="BC882">
        <v>18157.765625</v>
      </c>
      <c r="BD882" s="92"/>
      <c r="BE882" s="92"/>
      <c r="BF882">
        <v>18157.765625</v>
      </c>
      <c r="BG882">
        <v>0</v>
      </c>
      <c r="BH882">
        <v>0</v>
      </c>
      <c r="BI882" s="92"/>
      <c r="BJ882" s="92"/>
      <c r="BK882" s="92"/>
      <c r="BL882">
        <v>0</v>
      </c>
    </row>
    <row r="883" spans="1:64" x14ac:dyDescent="0.25">
      <c r="A883" s="82" t="s">
        <v>297</v>
      </c>
      <c r="B883" s="82" t="s">
        <v>397</v>
      </c>
      <c r="C883" s="82" t="s">
        <v>100</v>
      </c>
      <c r="D883" s="82" t="s">
        <v>313</v>
      </c>
      <c r="E883" s="82" t="s">
        <v>314</v>
      </c>
      <c r="F883" s="82" t="s">
        <v>330</v>
      </c>
      <c r="G883" s="82" t="s">
        <v>330</v>
      </c>
      <c r="H883">
        <v>2.0728044509887695</v>
      </c>
      <c r="I883">
        <v>18157.765625</v>
      </c>
      <c r="J883">
        <v>2.0728044509887695</v>
      </c>
      <c r="K883" s="92"/>
      <c r="L883">
        <v>0</v>
      </c>
      <c r="M883" s="92"/>
      <c r="N883" s="92"/>
      <c r="O883" s="92"/>
      <c r="P883">
        <v>0</v>
      </c>
      <c r="Q883" s="92"/>
      <c r="R883" s="92"/>
      <c r="S883">
        <v>-1</v>
      </c>
      <c r="T883">
        <v>0</v>
      </c>
      <c r="U883" s="82" t="s">
        <v>328</v>
      </c>
      <c r="V883" s="92"/>
      <c r="W883">
        <v>18157.765625</v>
      </c>
      <c r="X883" s="92"/>
      <c r="Y883">
        <v>0</v>
      </c>
      <c r="Z883">
        <v>670.68133544921875</v>
      </c>
      <c r="AA883">
        <v>670.68133544921875</v>
      </c>
      <c r="AB883">
        <v>0</v>
      </c>
      <c r="AC883">
        <v>-1</v>
      </c>
      <c r="AD883">
        <v>0</v>
      </c>
      <c r="AE883">
        <v>0</v>
      </c>
      <c r="AF883">
        <v>0</v>
      </c>
      <c r="AG883">
        <v>365</v>
      </c>
      <c r="AH883">
        <v>8760</v>
      </c>
      <c r="AI883">
        <v>1.1415524932090193E-4</v>
      </c>
      <c r="AJ883">
        <v>36.936332702636719</v>
      </c>
      <c r="AK883">
        <v>0</v>
      </c>
      <c r="AL883">
        <v>0</v>
      </c>
      <c r="AM883">
        <v>670.68133544921875</v>
      </c>
      <c r="AN883">
        <v>36.936332702636719</v>
      </c>
      <c r="AO883" s="92"/>
      <c r="AP883" s="82" t="s">
        <v>331</v>
      </c>
      <c r="AQ883" s="82" t="s">
        <v>326</v>
      </c>
      <c r="AR883" s="82"/>
      <c r="AS883">
        <v>0</v>
      </c>
      <c r="AT883">
        <v>0</v>
      </c>
      <c r="AU883">
        <v>2026</v>
      </c>
      <c r="AY883">
        <v>0</v>
      </c>
      <c r="AZ883">
        <v>0</v>
      </c>
      <c r="BA883" s="82" t="s">
        <v>398</v>
      </c>
      <c r="BB883">
        <v>4193</v>
      </c>
      <c r="BC883">
        <v>18157.765625</v>
      </c>
      <c r="BD883" s="92"/>
      <c r="BE883" s="92"/>
      <c r="BF883">
        <v>18157.765625</v>
      </c>
      <c r="BG883">
        <v>0</v>
      </c>
      <c r="BH883">
        <v>0</v>
      </c>
      <c r="BI883" s="92"/>
      <c r="BJ883" s="92"/>
      <c r="BK883" s="92"/>
      <c r="BL883">
        <v>0</v>
      </c>
    </row>
    <row r="884" spans="1:64" x14ac:dyDescent="0.25">
      <c r="A884" s="82" t="s">
        <v>297</v>
      </c>
      <c r="B884" s="82" t="s">
        <v>397</v>
      </c>
      <c r="C884" s="82" t="s">
        <v>100</v>
      </c>
      <c r="D884" s="82" t="s">
        <v>307</v>
      </c>
      <c r="E884" s="82" t="s">
        <v>60</v>
      </c>
      <c r="F884" s="82" t="s">
        <v>332</v>
      </c>
      <c r="G884" s="82" t="s">
        <v>332</v>
      </c>
      <c r="H884">
        <v>0.77395516633987427</v>
      </c>
      <c r="I884">
        <v>6779.84716796875</v>
      </c>
      <c r="J884">
        <v>0.77395516633987427</v>
      </c>
      <c r="K884" s="92"/>
      <c r="L884">
        <v>0</v>
      </c>
      <c r="M884" s="92"/>
      <c r="N884" s="92"/>
      <c r="O884" s="92"/>
      <c r="P884">
        <v>0</v>
      </c>
      <c r="Q884" s="92"/>
      <c r="R884" s="92"/>
      <c r="S884">
        <v>-1</v>
      </c>
      <c r="T884">
        <v>0</v>
      </c>
      <c r="U884" s="82" t="s">
        <v>328</v>
      </c>
      <c r="V884" s="92"/>
      <c r="W884">
        <v>6779.84716796875</v>
      </c>
      <c r="X884" s="92"/>
      <c r="Y884">
        <v>0</v>
      </c>
      <c r="Z884">
        <v>259.14349365234375</v>
      </c>
      <c r="AA884">
        <v>259.14349365234375</v>
      </c>
      <c r="AB884">
        <v>0</v>
      </c>
      <c r="AC884">
        <v>-1</v>
      </c>
      <c r="AD884">
        <v>0</v>
      </c>
      <c r="AE884">
        <v>0</v>
      </c>
      <c r="AF884">
        <v>0</v>
      </c>
      <c r="AG884">
        <v>365</v>
      </c>
      <c r="AH884">
        <v>8760</v>
      </c>
      <c r="AI884">
        <v>1.1415524932090193E-4</v>
      </c>
      <c r="AJ884">
        <v>38.222618103027344</v>
      </c>
      <c r="AK884">
        <v>0</v>
      </c>
      <c r="AL884">
        <v>0</v>
      </c>
      <c r="AM884">
        <v>259.14349365234375</v>
      </c>
      <c r="AN884">
        <v>38.222618103027344</v>
      </c>
      <c r="AO884" s="92"/>
      <c r="AP884" s="82" t="s">
        <v>331</v>
      </c>
      <c r="AQ884" s="82" t="s">
        <v>326</v>
      </c>
      <c r="AR884" s="82"/>
      <c r="AS884">
        <v>0</v>
      </c>
      <c r="AT884">
        <v>0</v>
      </c>
      <c r="AU884">
        <v>2026</v>
      </c>
      <c r="AY884">
        <v>0</v>
      </c>
      <c r="AZ884">
        <v>0</v>
      </c>
      <c r="BA884" s="82" t="s">
        <v>398</v>
      </c>
      <c r="BB884">
        <v>4194</v>
      </c>
      <c r="BC884">
        <v>6779.84716796875</v>
      </c>
      <c r="BD884" s="92"/>
      <c r="BE884" s="92"/>
      <c r="BF884">
        <v>6779.84716796875</v>
      </c>
      <c r="BG884">
        <v>0</v>
      </c>
      <c r="BH884">
        <v>0</v>
      </c>
      <c r="BI884" s="92"/>
      <c r="BJ884" s="92"/>
      <c r="BK884" s="92"/>
      <c r="BL884">
        <v>0</v>
      </c>
    </row>
    <row r="885" spans="1:64" x14ac:dyDescent="0.25">
      <c r="A885" s="82" t="s">
        <v>297</v>
      </c>
      <c r="B885" s="82" t="s">
        <v>397</v>
      </c>
      <c r="C885" s="82" t="s">
        <v>100</v>
      </c>
      <c r="D885" s="82" t="s">
        <v>298</v>
      </c>
      <c r="E885" s="82" t="s">
        <v>55</v>
      </c>
      <c r="F885" s="82" t="s">
        <v>333</v>
      </c>
      <c r="G885" s="82" t="s">
        <v>333</v>
      </c>
      <c r="H885">
        <v>5.9912514686584473</v>
      </c>
      <c r="I885">
        <v>52483.36328125</v>
      </c>
      <c r="J885">
        <v>5.9912514686584473</v>
      </c>
      <c r="K885" s="92"/>
      <c r="L885">
        <v>0</v>
      </c>
      <c r="M885" s="92"/>
      <c r="N885" s="92"/>
      <c r="O885" s="92"/>
      <c r="P885">
        <v>0</v>
      </c>
      <c r="Q885" s="92"/>
      <c r="R885" s="92"/>
      <c r="S885">
        <v>-1</v>
      </c>
      <c r="T885">
        <v>0</v>
      </c>
      <c r="U885" s="82" t="s">
        <v>328</v>
      </c>
      <c r="V885" s="92"/>
      <c r="W885">
        <v>52483.36328125</v>
      </c>
      <c r="X885" s="92"/>
      <c r="Y885">
        <v>0</v>
      </c>
      <c r="Z885">
        <v>1895.4261474609375</v>
      </c>
      <c r="AA885">
        <v>1895.4261474609375</v>
      </c>
      <c r="AB885">
        <v>0</v>
      </c>
      <c r="AC885">
        <v>-1</v>
      </c>
      <c r="AD885">
        <v>0</v>
      </c>
      <c r="AE885">
        <v>0</v>
      </c>
      <c r="AF885">
        <v>0</v>
      </c>
      <c r="AG885">
        <v>365</v>
      </c>
      <c r="AH885">
        <v>8760</v>
      </c>
      <c r="AI885">
        <v>1.1415524932090193E-4</v>
      </c>
      <c r="AJ885">
        <v>36.114799499511719</v>
      </c>
      <c r="AK885">
        <v>0</v>
      </c>
      <c r="AL885">
        <v>0</v>
      </c>
      <c r="AM885">
        <v>1895.4261474609375</v>
      </c>
      <c r="AN885">
        <v>36.114799499511719</v>
      </c>
      <c r="AO885" s="92"/>
      <c r="AP885" s="82" t="s">
        <v>331</v>
      </c>
      <c r="AQ885" s="82" t="s">
        <v>326</v>
      </c>
      <c r="AR885" s="82"/>
      <c r="AS885">
        <v>0</v>
      </c>
      <c r="AT885">
        <v>0</v>
      </c>
      <c r="AU885">
        <v>2026</v>
      </c>
      <c r="AY885">
        <v>0</v>
      </c>
      <c r="AZ885">
        <v>0</v>
      </c>
      <c r="BA885" s="82" t="s">
        <v>398</v>
      </c>
      <c r="BB885">
        <v>4195</v>
      </c>
      <c r="BC885">
        <v>52483.36328125</v>
      </c>
      <c r="BD885" s="92"/>
      <c r="BE885" s="92"/>
      <c r="BF885">
        <v>52483.36328125</v>
      </c>
      <c r="BG885">
        <v>0</v>
      </c>
      <c r="BH885">
        <v>0</v>
      </c>
      <c r="BI885" s="92"/>
      <c r="BJ885" s="92"/>
      <c r="BK885" s="92"/>
      <c r="BL885">
        <v>0</v>
      </c>
    </row>
    <row r="886" spans="1:64" x14ac:dyDescent="0.25">
      <c r="A886" s="82" t="s">
        <v>297</v>
      </c>
      <c r="B886" s="82" t="s">
        <v>397</v>
      </c>
      <c r="C886" s="82" t="s">
        <v>100</v>
      </c>
      <c r="D886" s="82" t="s">
        <v>303</v>
      </c>
      <c r="E886" s="82" t="s">
        <v>304</v>
      </c>
      <c r="F886" s="82" t="s">
        <v>333</v>
      </c>
      <c r="G886" s="82" t="s">
        <v>333</v>
      </c>
      <c r="H886">
        <v>5.9912514686584473</v>
      </c>
      <c r="I886">
        <v>52483.36328125</v>
      </c>
      <c r="J886">
        <v>5.9912514686584473</v>
      </c>
      <c r="K886" s="92"/>
      <c r="L886">
        <v>0</v>
      </c>
      <c r="M886" s="92"/>
      <c r="N886" s="92"/>
      <c r="O886" s="92"/>
      <c r="P886">
        <v>0</v>
      </c>
      <c r="Q886" s="92"/>
      <c r="R886" s="92"/>
      <c r="S886">
        <v>-1</v>
      </c>
      <c r="T886">
        <v>0</v>
      </c>
      <c r="U886" s="82" t="s">
        <v>328</v>
      </c>
      <c r="V886" s="92"/>
      <c r="W886">
        <v>52483.36328125</v>
      </c>
      <c r="X886" s="92"/>
      <c r="Y886">
        <v>0</v>
      </c>
      <c r="Z886">
        <v>1895.4261474609375</v>
      </c>
      <c r="AA886">
        <v>1895.4261474609375</v>
      </c>
      <c r="AB886">
        <v>0</v>
      </c>
      <c r="AC886">
        <v>-1</v>
      </c>
      <c r="AD886">
        <v>0</v>
      </c>
      <c r="AE886">
        <v>0</v>
      </c>
      <c r="AF886">
        <v>0</v>
      </c>
      <c r="AG886">
        <v>365</v>
      </c>
      <c r="AH886">
        <v>8760</v>
      </c>
      <c r="AI886">
        <v>1.1415524932090193E-4</v>
      </c>
      <c r="AJ886">
        <v>36.114799499511719</v>
      </c>
      <c r="AK886">
        <v>0</v>
      </c>
      <c r="AL886">
        <v>0</v>
      </c>
      <c r="AM886">
        <v>1895.4261474609375</v>
      </c>
      <c r="AN886">
        <v>36.114799499511719</v>
      </c>
      <c r="AO886" s="92"/>
      <c r="AP886" s="82" t="s">
        <v>331</v>
      </c>
      <c r="AQ886" s="82" t="s">
        <v>326</v>
      </c>
      <c r="AR886" s="82"/>
      <c r="AS886">
        <v>0</v>
      </c>
      <c r="AT886">
        <v>0</v>
      </c>
      <c r="AU886">
        <v>2026</v>
      </c>
      <c r="AY886">
        <v>0</v>
      </c>
      <c r="AZ886">
        <v>0</v>
      </c>
      <c r="BA886" s="82" t="s">
        <v>398</v>
      </c>
      <c r="BB886">
        <v>4196</v>
      </c>
      <c r="BC886">
        <v>52483.36328125</v>
      </c>
      <c r="BD886" s="92"/>
      <c r="BE886" s="92"/>
      <c r="BF886">
        <v>52483.36328125</v>
      </c>
      <c r="BG886">
        <v>0</v>
      </c>
      <c r="BH886">
        <v>0</v>
      </c>
      <c r="BI886" s="92"/>
      <c r="BJ886" s="92"/>
      <c r="BK886" s="92"/>
      <c r="BL886">
        <v>0</v>
      </c>
    </row>
    <row r="887" spans="1:64" x14ac:dyDescent="0.25">
      <c r="A887" s="82" t="s">
        <v>297</v>
      </c>
      <c r="B887" s="82" t="s">
        <v>397</v>
      </c>
      <c r="C887" s="82" t="s">
        <v>100</v>
      </c>
      <c r="D887" s="82" t="s">
        <v>305</v>
      </c>
      <c r="E887" s="82" t="s">
        <v>58</v>
      </c>
      <c r="F887" s="82" t="s">
        <v>333</v>
      </c>
      <c r="G887" s="82" t="s">
        <v>333</v>
      </c>
      <c r="H887">
        <v>5.9912514686584473</v>
      </c>
      <c r="I887">
        <v>52483.36328125</v>
      </c>
      <c r="J887">
        <v>5.9912514686584473</v>
      </c>
      <c r="K887" s="92"/>
      <c r="L887">
        <v>0</v>
      </c>
      <c r="M887" s="92"/>
      <c r="N887" s="92"/>
      <c r="O887" s="92"/>
      <c r="P887">
        <v>0</v>
      </c>
      <c r="Q887" s="92"/>
      <c r="R887" s="92"/>
      <c r="S887">
        <v>-1</v>
      </c>
      <c r="T887">
        <v>0</v>
      </c>
      <c r="U887" s="82" t="s">
        <v>328</v>
      </c>
      <c r="V887" s="92"/>
      <c r="W887">
        <v>52483.36328125</v>
      </c>
      <c r="X887" s="92"/>
      <c r="Y887">
        <v>0</v>
      </c>
      <c r="Z887">
        <v>1895.4261474609375</v>
      </c>
      <c r="AA887">
        <v>1895.4261474609375</v>
      </c>
      <c r="AB887">
        <v>0</v>
      </c>
      <c r="AC887">
        <v>-1</v>
      </c>
      <c r="AD887">
        <v>0</v>
      </c>
      <c r="AE887">
        <v>0</v>
      </c>
      <c r="AF887">
        <v>0</v>
      </c>
      <c r="AG887">
        <v>365</v>
      </c>
      <c r="AH887">
        <v>8760</v>
      </c>
      <c r="AI887">
        <v>1.1415524932090193E-4</v>
      </c>
      <c r="AJ887">
        <v>36.114799499511719</v>
      </c>
      <c r="AK887">
        <v>0</v>
      </c>
      <c r="AL887">
        <v>0</v>
      </c>
      <c r="AM887">
        <v>1895.4261474609375</v>
      </c>
      <c r="AN887">
        <v>36.114799499511719</v>
      </c>
      <c r="AO887" s="92"/>
      <c r="AP887" s="82" t="s">
        <v>331</v>
      </c>
      <c r="AQ887" s="82" t="s">
        <v>326</v>
      </c>
      <c r="AR887" s="82"/>
      <c r="AS887">
        <v>0</v>
      </c>
      <c r="AT887">
        <v>0</v>
      </c>
      <c r="AU887">
        <v>2026</v>
      </c>
      <c r="AY887">
        <v>0</v>
      </c>
      <c r="AZ887">
        <v>0</v>
      </c>
      <c r="BA887" s="82" t="s">
        <v>398</v>
      </c>
      <c r="BB887">
        <v>4197</v>
      </c>
      <c r="BC887">
        <v>52483.36328125</v>
      </c>
      <c r="BD887" s="92"/>
      <c r="BE887" s="92"/>
      <c r="BF887">
        <v>52483.36328125</v>
      </c>
      <c r="BG887">
        <v>0</v>
      </c>
      <c r="BH887">
        <v>0</v>
      </c>
      <c r="BI887" s="92"/>
      <c r="BJ887" s="92"/>
      <c r="BK887" s="92"/>
      <c r="BL887">
        <v>0</v>
      </c>
    </row>
    <row r="888" spans="1:64" x14ac:dyDescent="0.25">
      <c r="A888" s="82" t="s">
        <v>297</v>
      </c>
      <c r="B888" s="82" t="s">
        <v>397</v>
      </c>
      <c r="C888" s="82" t="s">
        <v>100</v>
      </c>
      <c r="D888" s="82" t="s">
        <v>307</v>
      </c>
      <c r="E888" s="82" t="s">
        <v>60</v>
      </c>
      <c r="F888" s="82" t="s">
        <v>333</v>
      </c>
      <c r="G888" s="82" t="s">
        <v>333</v>
      </c>
      <c r="H888">
        <v>5.9912514686584473</v>
      </c>
      <c r="I888">
        <v>52483.36328125</v>
      </c>
      <c r="J888">
        <v>5.9912514686584473</v>
      </c>
      <c r="K888" s="92"/>
      <c r="L888">
        <v>0</v>
      </c>
      <c r="M888" s="92"/>
      <c r="N888" s="92"/>
      <c r="O888" s="92"/>
      <c r="P888">
        <v>0</v>
      </c>
      <c r="Q888" s="92"/>
      <c r="R888" s="92"/>
      <c r="S888">
        <v>-1</v>
      </c>
      <c r="T888">
        <v>0</v>
      </c>
      <c r="U888" s="82" t="s">
        <v>328</v>
      </c>
      <c r="V888" s="92"/>
      <c r="W888">
        <v>52483.36328125</v>
      </c>
      <c r="X888" s="92"/>
      <c r="Y888">
        <v>0</v>
      </c>
      <c r="Z888">
        <v>1895.4261474609375</v>
      </c>
      <c r="AA888">
        <v>1895.4261474609375</v>
      </c>
      <c r="AB888">
        <v>0</v>
      </c>
      <c r="AC888">
        <v>-1</v>
      </c>
      <c r="AD888">
        <v>0</v>
      </c>
      <c r="AE888">
        <v>0</v>
      </c>
      <c r="AF888">
        <v>0</v>
      </c>
      <c r="AG888">
        <v>365</v>
      </c>
      <c r="AH888">
        <v>8760</v>
      </c>
      <c r="AI888">
        <v>1.1415524932090193E-4</v>
      </c>
      <c r="AJ888">
        <v>36.114799499511719</v>
      </c>
      <c r="AK888">
        <v>0</v>
      </c>
      <c r="AL888">
        <v>0</v>
      </c>
      <c r="AM888">
        <v>1895.4261474609375</v>
      </c>
      <c r="AN888">
        <v>36.114799499511719</v>
      </c>
      <c r="AO888" s="92"/>
      <c r="AP888" s="82" t="s">
        <v>331</v>
      </c>
      <c r="AQ888" s="82" t="s">
        <v>326</v>
      </c>
      <c r="AR888" s="82"/>
      <c r="AS888">
        <v>0</v>
      </c>
      <c r="AT888">
        <v>0</v>
      </c>
      <c r="AU888">
        <v>2026</v>
      </c>
      <c r="AY888">
        <v>0</v>
      </c>
      <c r="AZ888">
        <v>0</v>
      </c>
      <c r="BA888" s="82" t="s">
        <v>398</v>
      </c>
      <c r="BB888">
        <v>4198</v>
      </c>
      <c r="BC888">
        <v>52483.36328125</v>
      </c>
      <c r="BD888" s="92"/>
      <c r="BE888" s="92"/>
      <c r="BF888">
        <v>52483.36328125</v>
      </c>
      <c r="BG888">
        <v>0</v>
      </c>
      <c r="BH888">
        <v>0</v>
      </c>
      <c r="BI888" s="92"/>
      <c r="BJ888" s="92"/>
      <c r="BK888" s="92"/>
      <c r="BL888">
        <v>0</v>
      </c>
    </row>
    <row r="889" spans="1:64" x14ac:dyDescent="0.25">
      <c r="A889" s="82" t="s">
        <v>297</v>
      </c>
      <c r="B889" s="82" t="s">
        <v>397</v>
      </c>
      <c r="C889" s="82" t="s">
        <v>100</v>
      </c>
      <c r="D889" s="82" t="s">
        <v>308</v>
      </c>
      <c r="E889" s="82" t="s">
        <v>61</v>
      </c>
      <c r="F889" s="82" t="s">
        <v>333</v>
      </c>
      <c r="G889" s="82" t="s">
        <v>333</v>
      </c>
      <c r="H889">
        <v>5.9912514686584473</v>
      </c>
      <c r="I889">
        <v>52483.36328125</v>
      </c>
      <c r="J889">
        <v>5.9912514686584473</v>
      </c>
      <c r="K889" s="92"/>
      <c r="L889">
        <v>0</v>
      </c>
      <c r="M889" s="92"/>
      <c r="N889" s="92"/>
      <c r="O889" s="92"/>
      <c r="P889">
        <v>0</v>
      </c>
      <c r="Q889" s="92"/>
      <c r="R889" s="92"/>
      <c r="S889">
        <v>-1</v>
      </c>
      <c r="T889">
        <v>0</v>
      </c>
      <c r="U889" s="82" t="s">
        <v>328</v>
      </c>
      <c r="V889" s="92"/>
      <c r="W889">
        <v>52483.36328125</v>
      </c>
      <c r="X889" s="92"/>
      <c r="Y889">
        <v>0</v>
      </c>
      <c r="Z889">
        <v>1895.4261474609375</v>
      </c>
      <c r="AA889">
        <v>1895.4261474609375</v>
      </c>
      <c r="AB889">
        <v>0</v>
      </c>
      <c r="AC889">
        <v>-1</v>
      </c>
      <c r="AD889">
        <v>0</v>
      </c>
      <c r="AE889">
        <v>0</v>
      </c>
      <c r="AF889">
        <v>0</v>
      </c>
      <c r="AG889">
        <v>365</v>
      </c>
      <c r="AH889">
        <v>8760</v>
      </c>
      <c r="AI889">
        <v>1.1415524932090193E-4</v>
      </c>
      <c r="AJ889">
        <v>36.114799499511719</v>
      </c>
      <c r="AK889">
        <v>0</v>
      </c>
      <c r="AL889">
        <v>0</v>
      </c>
      <c r="AM889">
        <v>1895.4261474609375</v>
      </c>
      <c r="AN889">
        <v>36.114799499511719</v>
      </c>
      <c r="AO889" s="92"/>
      <c r="AP889" s="82" t="s">
        <v>331</v>
      </c>
      <c r="AQ889" s="82" t="s">
        <v>326</v>
      </c>
      <c r="AR889" s="82"/>
      <c r="AS889">
        <v>0</v>
      </c>
      <c r="AT889">
        <v>0</v>
      </c>
      <c r="AU889">
        <v>2026</v>
      </c>
      <c r="AY889">
        <v>0</v>
      </c>
      <c r="AZ889">
        <v>0</v>
      </c>
      <c r="BA889" s="82" t="s">
        <v>398</v>
      </c>
      <c r="BB889">
        <v>4199</v>
      </c>
      <c r="BC889">
        <v>52483.36328125</v>
      </c>
      <c r="BD889" s="92"/>
      <c r="BE889" s="92"/>
      <c r="BF889">
        <v>52483.36328125</v>
      </c>
      <c r="BG889">
        <v>0</v>
      </c>
      <c r="BH889">
        <v>0</v>
      </c>
      <c r="BI889" s="92"/>
      <c r="BJ889" s="92"/>
      <c r="BK889" s="92"/>
      <c r="BL889">
        <v>0</v>
      </c>
    </row>
    <row r="890" spans="1:64" x14ac:dyDescent="0.25">
      <c r="A890" s="82" t="s">
        <v>297</v>
      </c>
      <c r="B890" s="82" t="s">
        <v>397</v>
      </c>
      <c r="C890" s="82" t="s">
        <v>100</v>
      </c>
      <c r="D890" s="82" t="s">
        <v>309</v>
      </c>
      <c r="E890" s="82" t="s">
        <v>310</v>
      </c>
      <c r="F890" s="82" t="s">
        <v>333</v>
      </c>
      <c r="G890" s="82" t="s">
        <v>333</v>
      </c>
      <c r="H890">
        <v>5.9912514686584473</v>
      </c>
      <c r="I890">
        <v>52483.36328125</v>
      </c>
      <c r="J890">
        <v>5.9912514686584473</v>
      </c>
      <c r="K890" s="92"/>
      <c r="L890">
        <v>0</v>
      </c>
      <c r="M890" s="92"/>
      <c r="N890" s="92"/>
      <c r="O890" s="92"/>
      <c r="P890">
        <v>0</v>
      </c>
      <c r="Q890" s="92"/>
      <c r="R890" s="92"/>
      <c r="S890">
        <v>-1</v>
      </c>
      <c r="T890">
        <v>0</v>
      </c>
      <c r="U890" s="82" t="s">
        <v>328</v>
      </c>
      <c r="V890" s="92"/>
      <c r="W890">
        <v>52483.36328125</v>
      </c>
      <c r="X890" s="92"/>
      <c r="Y890">
        <v>0</v>
      </c>
      <c r="Z890">
        <v>1895.4261474609375</v>
      </c>
      <c r="AA890">
        <v>1895.4261474609375</v>
      </c>
      <c r="AB890">
        <v>0</v>
      </c>
      <c r="AC890">
        <v>-1</v>
      </c>
      <c r="AD890">
        <v>0</v>
      </c>
      <c r="AE890">
        <v>0</v>
      </c>
      <c r="AF890">
        <v>0</v>
      </c>
      <c r="AG890">
        <v>365</v>
      </c>
      <c r="AH890">
        <v>8760</v>
      </c>
      <c r="AI890">
        <v>1.1415524932090193E-4</v>
      </c>
      <c r="AJ890">
        <v>36.114799499511719</v>
      </c>
      <c r="AK890">
        <v>0</v>
      </c>
      <c r="AL890">
        <v>0</v>
      </c>
      <c r="AM890">
        <v>1895.4261474609375</v>
      </c>
      <c r="AN890">
        <v>36.114799499511719</v>
      </c>
      <c r="AO890" s="92"/>
      <c r="AP890" s="82" t="s">
        <v>331</v>
      </c>
      <c r="AQ890" s="82" t="s">
        <v>326</v>
      </c>
      <c r="AR890" s="82"/>
      <c r="AS890">
        <v>0</v>
      </c>
      <c r="AT890">
        <v>0</v>
      </c>
      <c r="AU890">
        <v>2026</v>
      </c>
      <c r="AY890">
        <v>0</v>
      </c>
      <c r="AZ890">
        <v>0</v>
      </c>
      <c r="BA890" s="82" t="s">
        <v>398</v>
      </c>
      <c r="BB890">
        <v>4200</v>
      </c>
      <c r="BC890">
        <v>52483.36328125</v>
      </c>
      <c r="BD890" s="92"/>
      <c r="BE890" s="92"/>
      <c r="BF890">
        <v>52483.36328125</v>
      </c>
      <c r="BG890">
        <v>0</v>
      </c>
      <c r="BH890">
        <v>0</v>
      </c>
      <c r="BI890" s="92"/>
      <c r="BJ890" s="92"/>
      <c r="BK890" s="92"/>
      <c r="BL890">
        <v>0</v>
      </c>
    </row>
    <row r="891" spans="1:64" x14ac:dyDescent="0.25">
      <c r="A891" s="82" t="s">
        <v>297</v>
      </c>
      <c r="B891" s="82" t="s">
        <v>397</v>
      </c>
      <c r="C891" s="82" t="s">
        <v>100</v>
      </c>
      <c r="D891" s="82" t="s">
        <v>313</v>
      </c>
      <c r="E891" s="82" t="s">
        <v>314</v>
      </c>
      <c r="F891" s="82" t="s">
        <v>333</v>
      </c>
      <c r="G891" s="82" t="s">
        <v>333</v>
      </c>
      <c r="H891">
        <v>5.9912514686584473</v>
      </c>
      <c r="I891">
        <v>52483.36328125</v>
      </c>
      <c r="J891">
        <v>5.9912514686584473</v>
      </c>
      <c r="K891" s="92"/>
      <c r="L891">
        <v>0</v>
      </c>
      <c r="M891" s="92"/>
      <c r="N891" s="92"/>
      <c r="O891" s="92"/>
      <c r="P891">
        <v>0</v>
      </c>
      <c r="Q891" s="92"/>
      <c r="R891" s="92"/>
      <c r="S891">
        <v>-1</v>
      </c>
      <c r="T891">
        <v>0</v>
      </c>
      <c r="U891" s="82" t="s">
        <v>328</v>
      </c>
      <c r="V891" s="92"/>
      <c r="W891">
        <v>52483.36328125</v>
      </c>
      <c r="X891" s="92"/>
      <c r="Y891">
        <v>0</v>
      </c>
      <c r="Z891">
        <v>1895.4261474609375</v>
      </c>
      <c r="AA891">
        <v>1895.4261474609375</v>
      </c>
      <c r="AB891">
        <v>0</v>
      </c>
      <c r="AC891">
        <v>-1</v>
      </c>
      <c r="AD891">
        <v>0</v>
      </c>
      <c r="AE891">
        <v>0</v>
      </c>
      <c r="AF891">
        <v>0</v>
      </c>
      <c r="AG891">
        <v>365</v>
      </c>
      <c r="AH891">
        <v>8760</v>
      </c>
      <c r="AI891">
        <v>1.1415524932090193E-4</v>
      </c>
      <c r="AJ891">
        <v>36.114799499511719</v>
      </c>
      <c r="AK891">
        <v>0</v>
      </c>
      <c r="AL891">
        <v>0</v>
      </c>
      <c r="AM891">
        <v>1895.4261474609375</v>
      </c>
      <c r="AN891">
        <v>36.114799499511719</v>
      </c>
      <c r="AO891" s="92"/>
      <c r="AP891" s="82" t="s">
        <v>331</v>
      </c>
      <c r="AQ891" s="82" t="s">
        <v>326</v>
      </c>
      <c r="AR891" s="82"/>
      <c r="AS891">
        <v>0</v>
      </c>
      <c r="AT891">
        <v>0</v>
      </c>
      <c r="AU891">
        <v>2026</v>
      </c>
      <c r="AY891">
        <v>0</v>
      </c>
      <c r="AZ891">
        <v>0</v>
      </c>
      <c r="BA891" s="82" t="s">
        <v>398</v>
      </c>
      <c r="BB891">
        <v>4201</v>
      </c>
      <c r="BC891">
        <v>52483.36328125</v>
      </c>
      <c r="BD891" s="92"/>
      <c r="BE891" s="92"/>
      <c r="BF891">
        <v>52483.36328125</v>
      </c>
      <c r="BG891">
        <v>0</v>
      </c>
      <c r="BH891">
        <v>0</v>
      </c>
      <c r="BI891" s="92"/>
      <c r="BJ891" s="92"/>
      <c r="BK891" s="92"/>
      <c r="BL891">
        <v>0</v>
      </c>
    </row>
    <row r="892" spans="1:64" x14ac:dyDescent="0.25">
      <c r="A892" s="82" t="s">
        <v>297</v>
      </c>
      <c r="B892" s="82" t="s">
        <v>397</v>
      </c>
      <c r="C892" s="82" t="s">
        <v>100</v>
      </c>
      <c r="D892" s="82" t="s">
        <v>298</v>
      </c>
      <c r="E892" s="82" t="s">
        <v>55</v>
      </c>
      <c r="F892" s="82" t="s">
        <v>334</v>
      </c>
      <c r="G892" s="82" t="s">
        <v>334</v>
      </c>
      <c r="H892">
        <v>8.3864614367485046E-2</v>
      </c>
      <c r="I892">
        <v>734.65399169921875</v>
      </c>
      <c r="J892">
        <v>8.3864614367485046E-2</v>
      </c>
      <c r="K892" s="92"/>
      <c r="L892">
        <v>0</v>
      </c>
      <c r="M892" s="92"/>
      <c r="N892" s="92"/>
      <c r="O892" s="92"/>
      <c r="P892">
        <v>0</v>
      </c>
      <c r="Q892" s="92"/>
      <c r="R892" s="92"/>
      <c r="S892">
        <v>-1</v>
      </c>
      <c r="T892">
        <v>0</v>
      </c>
      <c r="U892" s="82" t="s">
        <v>328</v>
      </c>
      <c r="V892" s="92"/>
      <c r="W892">
        <v>734.65399169921875</v>
      </c>
      <c r="X892" s="92"/>
      <c r="Y892">
        <v>0</v>
      </c>
      <c r="Z892">
        <v>27.435523986816406</v>
      </c>
      <c r="AA892">
        <v>27.435523986816406</v>
      </c>
      <c r="AB892">
        <v>0</v>
      </c>
      <c r="AC892">
        <v>-1</v>
      </c>
      <c r="AD892">
        <v>0</v>
      </c>
      <c r="AE892">
        <v>0</v>
      </c>
      <c r="AF892">
        <v>0</v>
      </c>
      <c r="AG892">
        <v>365</v>
      </c>
      <c r="AH892">
        <v>8760</v>
      </c>
      <c r="AI892">
        <v>1.1415524932090193E-4</v>
      </c>
      <c r="AJ892">
        <v>37.344825744628906</v>
      </c>
      <c r="AK892">
        <v>0</v>
      </c>
      <c r="AL892">
        <v>0</v>
      </c>
      <c r="AM892">
        <v>27.435523986816406</v>
      </c>
      <c r="AN892">
        <v>37.344825744628906</v>
      </c>
      <c r="AO892" s="92"/>
      <c r="AP892" s="82" t="s">
        <v>331</v>
      </c>
      <c r="AQ892" s="82" t="s">
        <v>326</v>
      </c>
      <c r="AR892" s="82"/>
      <c r="AS892">
        <v>0</v>
      </c>
      <c r="AT892">
        <v>0</v>
      </c>
      <c r="AU892">
        <v>2026</v>
      </c>
      <c r="AY892">
        <v>0</v>
      </c>
      <c r="AZ892">
        <v>0</v>
      </c>
      <c r="BA892" s="82" t="s">
        <v>398</v>
      </c>
      <c r="BB892">
        <v>4202</v>
      </c>
      <c r="BC892">
        <v>734.65399169921875</v>
      </c>
      <c r="BD892" s="92"/>
      <c r="BE892" s="92"/>
      <c r="BF892">
        <v>734.65399169921875</v>
      </c>
      <c r="BG892">
        <v>0</v>
      </c>
      <c r="BH892">
        <v>0</v>
      </c>
      <c r="BI892" s="92"/>
      <c r="BJ892" s="92"/>
      <c r="BK892" s="92"/>
      <c r="BL892">
        <v>0</v>
      </c>
    </row>
    <row r="893" spans="1:64" x14ac:dyDescent="0.25">
      <c r="A893" s="82" t="s">
        <v>297</v>
      </c>
      <c r="B893" s="82" t="s">
        <v>397</v>
      </c>
      <c r="C893" s="82" t="s">
        <v>100</v>
      </c>
      <c r="D893" s="82" t="s">
        <v>303</v>
      </c>
      <c r="E893" s="82" t="s">
        <v>304</v>
      </c>
      <c r="F893" s="82" t="s">
        <v>334</v>
      </c>
      <c r="G893" s="82" t="s">
        <v>334</v>
      </c>
      <c r="H893">
        <v>8.3864614367485046E-2</v>
      </c>
      <c r="I893">
        <v>734.65399169921875</v>
      </c>
      <c r="J893">
        <v>8.3864614367485046E-2</v>
      </c>
      <c r="K893" s="92"/>
      <c r="L893">
        <v>0</v>
      </c>
      <c r="M893" s="92"/>
      <c r="N893" s="92"/>
      <c r="O893" s="92"/>
      <c r="P893">
        <v>0</v>
      </c>
      <c r="Q893" s="92"/>
      <c r="R893" s="92"/>
      <c r="S893">
        <v>-1</v>
      </c>
      <c r="T893">
        <v>0</v>
      </c>
      <c r="U893" s="82" t="s">
        <v>328</v>
      </c>
      <c r="V893" s="92"/>
      <c r="W893">
        <v>734.65399169921875</v>
      </c>
      <c r="X893" s="92"/>
      <c r="Y893">
        <v>0</v>
      </c>
      <c r="Z893">
        <v>27.435523986816406</v>
      </c>
      <c r="AA893">
        <v>27.435523986816406</v>
      </c>
      <c r="AB893">
        <v>0</v>
      </c>
      <c r="AC893">
        <v>-1</v>
      </c>
      <c r="AD893">
        <v>0</v>
      </c>
      <c r="AE893">
        <v>0</v>
      </c>
      <c r="AF893">
        <v>0</v>
      </c>
      <c r="AG893">
        <v>365</v>
      </c>
      <c r="AH893">
        <v>8760</v>
      </c>
      <c r="AI893">
        <v>1.1415524932090193E-4</v>
      </c>
      <c r="AJ893">
        <v>37.344825744628906</v>
      </c>
      <c r="AK893">
        <v>0</v>
      </c>
      <c r="AL893">
        <v>0</v>
      </c>
      <c r="AM893">
        <v>27.435523986816406</v>
      </c>
      <c r="AN893">
        <v>37.344825744628906</v>
      </c>
      <c r="AO893" s="92"/>
      <c r="AP893" s="82" t="s">
        <v>331</v>
      </c>
      <c r="AQ893" s="82" t="s">
        <v>326</v>
      </c>
      <c r="AR893" s="82"/>
      <c r="AS893">
        <v>0</v>
      </c>
      <c r="AT893">
        <v>0</v>
      </c>
      <c r="AU893">
        <v>2026</v>
      </c>
      <c r="AY893">
        <v>0</v>
      </c>
      <c r="AZ893">
        <v>0</v>
      </c>
      <c r="BA893" s="82" t="s">
        <v>398</v>
      </c>
      <c r="BB893">
        <v>4203</v>
      </c>
      <c r="BC893">
        <v>734.65399169921875</v>
      </c>
      <c r="BD893" s="92"/>
      <c r="BE893" s="92"/>
      <c r="BF893">
        <v>734.65399169921875</v>
      </c>
      <c r="BG893">
        <v>0</v>
      </c>
      <c r="BH893">
        <v>0</v>
      </c>
      <c r="BI893" s="92"/>
      <c r="BJ893" s="92"/>
      <c r="BK893" s="92"/>
      <c r="BL893">
        <v>0</v>
      </c>
    </row>
    <row r="894" spans="1:64" x14ac:dyDescent="0.25">
      <c r="A894" s="82" t="s">
        <v>297</v>
      </c>
      <c r="B894" s="82" t="s">
        <v>397</v>
      </c>
      <c r="C894" s="82" t="s">
        <v>100</v>
      </c>
      <c r="D894" s="82" t="s">
        <v>305</v>
      </c>
      <c r="E894" s="82" t="s">
        <v>58</v>
      </c>
      <c r="F894" s="82" t="s">
        <v>334</v>
      </c>
      <c r="G894" s="82" t="s">
        <v>334</v>
      </c>
      <c r="H894">
        <v>8.3864614367485046E-2</v>
      </c>
      <c r="I894">
        <v>734.65399169921875</v>
      </c>
      <c r="J894">
        <v>8.3864614367485046E-2</v>
      </c>
      <c r="K894" s="92"/>
      <c r="L894">
        <v>0</v>
      </c>
      <c r="M894" s="92"/>
      <c r="N894" s="92"/>
      <c r="O894" s="92"/>
      <c r="P894">
        <v>0</v>
      </c>
      <c r="Q894" s="92"/>
      <c r="R894" s="92"/>
      <c r="S894">
        <v>-1</v>
      </c>
      <c r="T894">
        <v>0</v>
      </c>
      <c r="U894" s="82" t="s">
        <v>328</v>
      </c>
      <c r="V894" s="92"/>
      <c r="W894">
        <v>734.65399169921875</v>
      </c>
      <c r="X894" s="92"/>
      <c r="Y894">
        <v>0</v>
      </c>
      <c r="Z894">
        <v>27.435523986816406</v>
      </c>
      <c r="AA894">
        <v>27.435523986816406</v>
      </c>
      <c r="AB894">
        <v>0</v>
      </c>
      <c r="AC894">
        <v>-1</v>
      </c>
      <c r="AD894">
        <v>0</v>
      </c>
      <c r="AE894">
        <v>0</v>
      </c>
      <c r="AF894">
        <v>0</v>
      </c>
      <c r="AG894">
        <v>365</v>
      </c>
      <c r="AH894">
        <v>8760</v>
      </c>
      <c r="AI894">
        <v>1.1415524932090193E-4</v>
      </c>
      <c r="AJ894">
        <v>37.344825744628906</v>
      </c>
      <c r="AK894">
        <v>0</v>
      </c>
      <c r="AL894">
        <v>0</v>
      </c>
      <c r="AM894">
        <v>27.435523986816406</v>
      </c>
      <c r="AN894">
        <v>37.344825744628906</v>
      </c>
      <c r="AO894" s="92"/>
      <c r="AP894" s="82" t="s">
        <v>331</v>
      </c>
      <c r="AQ894" s="82" t="s">
        <v>326</v>
      </c>
      <c r="AR894" s="82"/>
      <c r="AS894">
        <v>0</v>
      </c>
      <c r="AT894">
        <v>0</v>
      </c>
      <c r="AU894">
        <v>2026</v>
      </c>
      <c r="AY894">
        <v>0</v>
      </c>
      <c r="AZ894">
        <v>0</v>
      </c>
      <c r="BA894" s="82" t="s">
        <v>398</v>
      </c>
      <c r="BB894">
        <v>4204</v>
      </c>
      <c r="BC894">
        <v>734.65399169921875</v>
      </c>
      <c r="BD894" s="92"/>
      <c r="BE894" s="92"/>
      <c r="BF894">
        <v>734.65399169921875</v>
      </c>
      <c r="BG894">
        <v>0</v>
      </c>
      <c r="BH894">
        <v>0</v>
      </c>
      <c r="BI894" s="92"/>
      <c r="BJ894" s="92"/>
      <c r="BK894" s="92"/>
      <c r="BL894">
        <v>0</v>
      </c>
    </row>
    <row r="895" spans="1:64" x14ac:dyDescent="0.25">
      <c r="A895" s="82" t="s">
        <v>297</v>
      </c>
      <c r="B895" s="82" t="s">
        <v>397</v>
      </c>
      <c r="C895" s="82" t="s">
        <v>100</v>
      </c>
      <c r="D895" s="82" t="s">
        <v>306</v>
      </c>
      <c r="E895" s="82" t="s">
        <v>59</v>
      </c>
      <c r="F895" s="82" t="s">
        <v>334</v>
      </c>
      <c r="G895" s="82" t="s">
        <v>334</v>
      </c>
      <c r="H895">
        <v>8.3864614367485046E-2</v>
      </c>
      <c r="I895">
        <v>734.65399169921875</v>
      </c>
      <c r="J895">
        <v>8.3864614367485046E-2</v>
      </c>
      <c r="K895" s="92"/>
      <c r="L895">
        <v>0</v>
      </c>
      <c r="M895" s="92"/>
      <c r="N895" s="92"/>
      <c r="O895" s="92"/>
      <c r="P895">
        <v>0</v>
      </c>
      <c r="Q895" s="92"/>
      <c r="R895" s="92"/>
      <c r="S895">
        <v>-1</v>
      </c>
      <c r="T895">
        <v>0</v>
      </c>
      <c r="U895" s="82" t="s">
        <v>328</v>
      </c>
      <c r="V895" s="92"/>
      <c r="W895">
        <v>734.65399169921875</v>
      </c>
      <c r="X895" s="92"/>
      <c r="Y895">
        <v>0</v>
      </c>
      <c r="Z895">
        <v>27.435523986816406</v>
      </c>
      <c r="AA895">
        <v>27.435523986816406</v>
      </c>
      <c r="AB895">
        <v>0</v>
      </c>
      <c r="AC895">
        <v>-1</v>
      </c>
      <c r="AD895">
        <v>0</v>
      </c>
      <c r="AE895">
        <v>0</v>
      </c>
      <c r="AF895">
        <v>0</v>
      </c>
      <c r="AG895">
        <v>365</v>
      </c>
      <c r="AH895">
        <v>8760</v>
      </c>
      <c r="AI895">
        <v>1.1415524932090193E-4</v>
      </c>
      <c r="AJ895">
        <v>37.344825744628906</v>
      </c>
      <c r="AK895">
        <v>0</v>
      </c>
      <c r="AL895">
        <v>0</v>
      </c>
      <c r="AM895">
        <v>27.435523986816406</v>
      </c>
      <c r="AN895">
        <v>37.344825744628906</v>
      </c>
      <c r="AO895" s="92"/>
      <c r="AP895" s="82" t="s">
        <v>331</v>
      </c>
      <c r="AQ895" s="82" t="s">
        <v>326</v>
      </c>
      <c r="AR895" s="82"/>
      <c r="AS895">
        <v>0</v>
      </c>
      <c r="AT895">
        <v>0</v>
      </c>
      <c r="AU895">
        <v>2026</v>
      </c>
      <c r="AY895">
        <v>0</v>
      </c>
      <c r="AZ895">
        <v>0</v>
      </c>
      <c r="BA895" s="82" t="s">
        <v>398</v>
      </c>
      <c r="BB895">
        <v>4205</v>
      </c>
      <c r="BC895">
        <v>734.65399169921875</v>
      </c>
      <c r="BD895" s="92"/>
      <c r="BE895" s="92"/>
      <c r="BF895">
        <v>734.65399169921875</v>
      </c>
      <c r="BG895">
        <v>0</v>
      </c>
      <c r="BH895">
        <v>0</v>
      </c>
      <c r="BI895" s="92"/>
      <c r="BJ895" s="92"/>
      <c r="BK895" s="92"/>
      <c r="BL895">
        <v>0</v>
      </c>
    </row>
    <row r="896" spans="1:64" x14ac:dyDescent="0.25">
      <c r="A896" s="82" t="s">
        <v>297</v>
      </c>
      <c r="B896" s="82" t="s">
        <v>397</v>
      </c>
      <c r="C896" s="82" t="s">
        <v>100</v>
      </c>
      <c r="D896" s="82" t="s">
        <v>307</v>
      </c>
      <c r="E896" s="82" t="s">
        <v>60</v>
      </c>
      <c r="F896" s="82" t="s">
        <v>334</v>
      </c>
      <c r="G896" s="82" t="s">
        <v>334</v>
      </c>
      <c r="H896">
        <v>8.3864614367485046E-2</v>
      </c>
      <c r="I896">
        <v>734.65399169921875</v>
      </c>
      <c r="J896">
        <v>8.3864614367485046E-2</v>
      </c>
      <c r="K896" s="92"/>
      <c r="L896">
        <v>0</v>
      </c>
      <c r="M896" s="92"/>
      <c r="N896" s="92"/>
      <c r="O896" s="92"/>
      <c r="P896">
        <v>0</v>
      </c>
      <c r="Q896" s="92"/>
      <c r="R896" s="92"/>
      <c r="S896">
        <v>-1</v>
      </c>
      <c r="T896">
        <v>0</v>
      </c>
      <c r="U896" s="82" t="s">
        <v>328</v>
      </c>
      <c r="V896" s="92"/>
      <c r="W896">
        <v>734.65399169921875</v>
      </c>
      <c r="X896" s="92"/>
      <c r="Y896">
        <v>0</v>
      </c>
      <c r="Z896">
        <v>27.435523986816406</v>
      </c>
      <c r="AA896">
        <v>27.435523986816406</v>
      </c>
      <c r="AB896">
        <v>0</v>
      </c>
      <c r="AC896">
        <v>-1</v>
      </c>
      <c r="AD896">
        <v>0</v>
      </c>
      <c r="AE896">
        <v>0</v>
      </c>
      <c r="AF896">
        <v>0</v>
      </c>
      <c r="AG896">
        <v>365</v>
      </c>
      <c r="AH896">
        <v>8760</v>
      </c>
      <c r="AI896">
        <v>1.1415524932090193E-4</v>
      </c>
      <c r="AJ896">
        <v>37.344825744628906</v>
      </c>
      <c r="AK896">
        <v>0</v>
      </c>
      <c r="AL896">
        <v>0</v>
      </c>
      <c r="AM896">
        <v>27.435523986816406</v>
      </c>
      <c r="AN896">
        <v>37.344825744628906</v>
      </c>
      <c r="AO896" s="92"/>
      <c r="AP896" s="82" t="s">
        <v>331</v>
      </c>
      <c r="AQ896" s="82" t="s">
        <v>326</v>
      </c>
      <c r="AR896" s="82"/>
      <c r="AS896">
        <v>0</v>
      </c>
      <c r="AT896">
        <v>0</v>
      </c>
      <c r="AU896">
        <v>2026</v>
      </c>
      <c r="AY896">
        <v>0</v>
      </c>
      <c r="AZ896">
        <v>0</v>
      </c>
      <c r="BA896" s="82" t="s">
        <v>398</v>
      </c>
      <c r="BB896">
        <v>4206</v>
      </c>
      <c r="BC896">
        <v>734.65399169921875</v>
      </c>
      <c r="BD896" s="92"/>
      <c r="BE896" s="92"/>
      <c r="BF896">
        <v>734.65399169921875</v>
      </c>
      <c r="BG896">
        <v>0</v>
      </c>
      <c r="BH896">
        <v>0</v>
      </c>
      <c r="BI896" s="92"/>
      <c r="BJ896" s="92"/>
      <c r="BK896" s="92"/>
      <c r="BL896">
        <v>0</v>
      </c>
    </row>
    <row r="897" spans="1:64" x14ac:dyDescent="0.25">
      <c r="A897" s="82" t="s">
        <v>297</v>
      </c>
      <c r="B897" s="82" t="s">
        <v>397</v>
      </c>
      <c r="C897" s="82" t="s">
        <v>100</v>
      </c>
      <c r="D897" s="82" t="s">
        <v>308</v>
      </c>
      <c r="E897" s="82" t="s">
        <v>61</v>
      </c>
      <c r="F897" s="82" t="s">
        <v>334</v>
      </c>
      <c r="G897" s="82" t="s">
        <v>334</v>
      </c>
      <c r="H897">
        <v>8.3864614367485046E-2</v>
      </c>
      <c r="I897">
        <v>734.65399169921875</v>
      </c>
      <c r="J897">
        <v>8.3864614367485046E-2</v>
      </c>
      <c r="K897" s="92"/>
      <c r="L897">
        <v>0</v>
      </c>
      <c r="M897" s="92"/>
      <c r="N897" s="92"/>
      <c r="O897" s="92"/>
      <c r="P897">
        <v>0</v>
      </c>
      <c r="Q897" s="92"/>
      <c r="R897" s="92"/>
      <c r="S897">
        <v>-1</v>
      </c>
      <c r="T897">
        <v>0</v>
      </c>
      <c r="U897" s="82" t="s">
        <v>328</v>
      </c>
      <c r="V897" s="92"/>
      <c r="W897">
        <v>734.65399169921875</v>
      </c>
      <c r="X897" s="92"/>
      <c r="Y897">
        <v>0</v>
      </c>
      <c r="Z897">
        <v>27.435523986816406</v>
      </c>
      <c r="AA897">
        <v>27.435523986816406</v>
      </c>
      <c r="AB897">
        <v>0</v>
      </c>
      <c r="AC897">
        <v>-1</v>
      </c>
      <c r="AD897">
        <v>0</v>
      </c>
      <c r="AE897">
        <v>0</v>
      </c>
      <c r="AF897">
        <v>0</v>
      </c>
      <c r="AG897">
        <v>365</v>
      </c>
      <c r="AH897">
        <v>8760</v>
      </c>
      <c r="AI897">
        <v>1.1415524932090193E-4</v>
      </c>
      <c r="AJ897">
        <v>37.344825744628906</v>
      </c>
      <c r="AK897">
        <v>0</v>
      </c>
      <c r="AL897">
        <v>0</v>
      </c>
      <c r="AM897">
        <v>27.435523986816406</v>
      </c>
      <c r="AN897">
        <v>37.344825744628906</v>
      </c>
      <c r="AO897" s="92"/>
      <c r="AP897" s="82" t="s">
        <v>331</v>
      </c>
      <c r="AQ897" s="82" t="s">
        <v>326</v>
      </c>
      <c r="AR897" s="82"/>
      <c r="AS897">
        <v>0</v>
      </c>
      <c r="AT897">
        <v>0</v>
      </c>
      <c r="AU897">
        <v>2026</v>
      </c>
      <c r="AY897">
        <v>0</v>
      </c>
      <c r="AZ897">
        <v>0</v>
      </c>
      <c r="BA897" s="82" t="s">
        <v>398</v>
      </c>
      <c r="BB897">
        <v>4207</v>
      </c>
      <c r="BC897">
        <v>734.65399169921875</v>
      </c>
      <c r="BD897" s="92"/>
      <c r="BE897" s="92"/>
      <c r="BF897">
        <v>734.65399169921875</v>
      </c>
      <c r="BG897">
        <v>0</v>
      </c>
      <c r="BH897">
        <v>0</v>
      </c>
      <c r="BI897" s="92"/>
      <c r="BJ897" s="92"/>
      <c r="BK897" s="92"/>
      <c r="BL897">
        <v>0</v>
      </c>
    </row>
    <row r="898" spans="1:64" x14ac:dyDescent="0.25">
      <c r="A898" s="82" t="s">
        <v>297</v>
      </c>
      <c r="B898" s="82" t="s">
        <v>397</v>
      </c>
      <c r="C898" s="82" t="s">
        <v>100</v>
      </c>
      <c r="D898" s="82" t="s">
        <v>309</v>
      </c>
      <c r="E898" s="82" t="s">
        <v>310</v>
      </c>
      <c r="F898" s="82" t="s">
        <v>334</v>
      </c>
      <c r="G898" s="82" t="s">
        <v>334</v>
      </c>
      <c r="H898">
        <v>8.3864614367485046E-2</v>
      </c>
      <c r="I898">
        <v>734.65399169921875</v>
      </c>
      <c r="J898">
        <v>8.3864614367485046E-2</v>
      </c>
      <c r="K898" s="92"/>
      <c r="L898">
        <v>0</v>
      </c>
      <c r="M898" s="92"/>
      <c r="N898" s="92"/>
      <c r="O898" s="92"/>
      <c r="P898">
        <v>0</v>
      </c>
      <c r="Q898" s="92"/>
      <c r="R898" s="92"/>
      <c r="S898">
        <v>-1</v>
      </c>
      <c r="T898">
        <v>0</v>
      </c>
      <c r="U898" s="82" t="s">
        <v>328</v>
      </c>
      <c r="V898" s="92"/>
      <c r="W898">
        <v>734.65399169921875</v>
      </c>
      <c r="X898" s="92"/>
      <c r="Y898">
        <v>0</v>
      </c>
      <c r="Z898">
        <v>27.435523986816406</v>
      </c>
      <c r="AA898">
        <v>27.435523986816406</v>
      </c>
      <c r="AB898">
        <v>0</v>
      </c>
      <c r="AC898">
        <v>-1</v>
      </c>
      <c r="AD898">
        <v>0</v>
      </c>
      <c r="AE898">
        <v>0</v>
      </c>
      <c r="AF898">
        <v>0</v>
      </c>
      <c r="AG898">
        <v>365</v>
      </c>
      <c r="AH898">
        <v>8760</v>
      </c>
      <c r="AI898">
        <v>1.1415524932090193E-4</v>
      </c>
      <c r="AJ898">
        <v>37.344825744628906</v>
      </c>
      <c r="AK898">
        <v>0</v>
      </c>
      <c r="AL898">
        <v>0</v>
      </c>
      <c r="AM898">
        <v>27.435523986816406</v>
      </c>
      <c r="AN898">
        <v>37.344825744628906</v>
      </c>
      <c r="AO898" s="92"/>
      <c r="AP898" s="82" t="s">
        <v>331</v>
      </c>
      <c r="AQ898" s="82" t="s">
        <v>326</v>
      </c>
      <c r="AR898" s="82"/>
      <c r="AS898">
        <v>0</v>
      </c>
      <c r="AT898">
        <v>0</v>
      </c>
      <c r="AU898">
        <v>2026</v>
      </c>
      <c r="AY898">
        <v>0</v>
      </c>
      <c r="AZ898">
        <v>0</v>
      </c>
      <c r="BA898" s="82" t="s">
        <v>398</v>
      </c>
      <c r="BB898">
        <v>4208</v>
      </c>
      <c r="BC898">
        <v>734.65399169921875</v>
      </c>
      <c r="BD898" s="92"/>
      <c r="BE898" s="92"/>
      <c r="BF898">
        <v>734.65399169921875</v>
      </c>
      <c r="BG898">
        <v>0</v>
      </c>
      <c r="BH898">
        <v>0</v>
      </c>
      <c r="BI898" s="92"/>
      <c r="BJ898" s="92"/>
      <c r="BK898" s="92"/>
      <c r="BL898">
        <v>0</v>
      </c>
    </row>
    <row r="899" spans="1:64" x14ac:dyDescent="0.25">
      <c r="A899" s="82" t="s">
        <v>297</v>
      </c>
      <c r="B899" s="82" t="s">
        <v>397</v>
      </c>
      <c r="C899" s="82" t="s">
        <v>100</v>
      </c>
      <c r="D899" s="82" t="s">
        <v>311</v>
      </c>
      <c r="E899" s="82" t="s">
        <v>312</v>
      </c>
      <c r="F899" s="82" t="s">
        <v>334</v>
      </c>
      <c r="G899" s="82" t="s">
        <v>334</v>
      </c>
      <c r="H899">
        <v>8.3864614367485046E-2</v>
      </c>
      <c r="I899">
        <v>734.65399169921875</v>
      </c>
      <c r="J899">
        <v>8.3864614367485046E-2</v>
      </c>
      <c r="K899" s="92"/>
      <c r="L899">
        <v>0</v>
      </c>
      <c r="M899" s="92"/>
      <c r="N899" s="92"/>
      <c r="O899" s="92"/>
      <c r="P899">
        <v>0</v>
      </c>
      <c r="Q899" s="92"/>
      <c r="R899" s="92"/>
      <c r="S899">
        <v>-1</v>
      </c>
      <c r="T899">
        <v>0</v>
      </c>
      <c r="U899" s="82" t="s">
        <v>328</v>
      </c>
      <c r="V899" s="92"/>
      <c r="W899">
        <v>734.65399169921875</v>
      </c>
      <c r="X899" s="92"/>
      <c r="Y899">
        <v>0</v>
      </c>
      <c r="Z899">
        <v>27.435523986816406</v>
      </c>
      <c r="AA899">
        <v>27.435523986816406</v>
      </c>
      <c r="AB899">
        <v>0</v>
      </c>
      <c r="AC899">
        <v>-1</v>
      </c>
      <c r="AD899">
        <v>0</v>
      </c>
      <c r="AE899">
        <v>0</v>
      </c>
      <c r="AF899">
        <v>0</v>
      </c>
      <c r="AG899">
        <v>365</v>
      </c>
      <c r="AH899">
        <v>8760</v>
      </c>
      <c r="AI899">
        <v>1.1415524932090193E-4</v>
      </c>
      <c r="AJ899">
        <v>37.344825744628906</v>
      </c>
      <c r="AK899">
        <v>0</v>
      </c>
      <c r="AL899">
        <v>0</v>
      </c>
      <c r="AM899">
        <v>27.435523986816406</v>
      </c>
      <c r="AN899">
        <v>37.344825744628906</v>
      </c>
      <c r="AO899" s="92"/>
      <c r="AP899" s="82" t="s">
        <v>331</v>
      </c>
      <c r="AQ899" s="82" t="s">
        <v>326</v>
      </c>
      <c r="AR899" s="82"/>
      <c r="AS899">
        <v>0</v>
      </c>
      <c r="AT899">
        <v>0</v>
      </c>
      <c r="AU899">
        <v>2026</v>
      </c>
      <c r="AY899">
        <v>0</v>
      </c>
      <c r="AZ899">
        <v>0</v>
      </c>
      <c r="BA899" s="82" t="s">
        <v>398</v>
      </c>
      <c r="BB899">
        <v>4209</v>
      </c>
      <c r="BC899">
        <v>734.65399169921875</v>
      </c>
      <c r="BD899" s="92"/>
      <c r="BE899" s="92"/>
      <c r="BF899">
        <v>734.65399169921875</v>
      </c>
      <c r="BG899">
        <v>0</v>
      </c>
      <c r="BH899">
        <v>0</v>
      </c>
      <c r="BI899" s="92"/>
      <c r="BJ899" s="92"/>
      <c r="BK899" s="92"/>
      <c r="BL899">
        <v>0</v>
      </c>
    </row>
    <row r="900" spans="1:64" x14ac:dyDescent="0.25">
      <c r="A900" s="82" t="s">
        <v>297</v>
      </c>
      <c r="B900" s="82" t="s">
        <v>397</v>
      </c>
      <c r="C900" s="82" t="s">
        <v>100</v>
      </c>
      <c r="D900" s="82" t="s">
        <v>313</v>
      </c>
      <c r="E900" s="82" t="s">
        <v>314</v>
      </c>
      <c r="F900" s="82" t="s">
        <v>334</v>
      </c>
      <c r="G900" s="82" t="s">
        <v>334</v>
      </c>
      <c r="H900">
        <v>8.3864614367485046E-2</v>
      </c>
      <c r="I900">
        <v>734.65399169921875</v>
      </c>
      <c r="J900">
        <v>8.3864614367485046E-2</v>
      </c>
      <c r="K900" s="92"/>
      <c r="L900">
        <v>0</v>
      </c>
      <c r="M900" s="92"/>
      <c r="N900" s="92"/>
      <c r="O900" s="92"/>
      <c r="P900">
        <v>0</v>
      </c>
      <c r="Q900" s="92"/>
      <c r="R900" s="92"/>
      <c r="S900">
        <v>-1</v>
      </c>
      <c r="T900">
        <v>0</v>
      </c>
      <c r="U900" s="82" t="s">
        <v>328</v>
      </c>
      <c r="V900" s="92"/>
      <c r="W900">
        <v>734.65399169921875</v>
      </c>
      <c r="X900" s="92"/>
      <c r="Y900">
        <v>0</v>
      </c>
      <c r="Z900">
        <v>27.435523986816406</v>
      </c>
      <c r="AA900">
        <v>27.435523986816406</v>
      </c>
      <c r="AB900">
        <v>0</v>
      </c>
      <c r="AC900">
        <v>-1</v>
      </c>
      <c r="AD900">
        <v>0</v>
      </c>
      <c r="AE900">
        <v>0</v>
      </c>
      <c r="AF900">
        <v>0</v>
      </c>
      <c r="AG900">
        <v>365</v>
      </c>
      <c r="AH900">
        <v>8760</v>
      </c>
      <c r="AI900">
        <v>1.1415524932090193E-4</v>
      </c>
      <c r="AJ900">
        <v>37.344825744628906</v>
      </c>
      <c r="AK900">
        <v>0</v>
      </c>
      <c r="AL900">
        <v>0</v>
      </c>
      <c r="AM900">
        <v>27.435523986816406</v>
      </c>
      <c r="AN900">
        <v>37.344825744628906</v>
      </c>
      <c r="AO900" s="92"/>
      <c r="AP900" s="82" t="s">
        <v>331</v>
      </c>
      <c r="AQ900" s="82" t="s">
        <v>326</v>
      </c>
      <c r="AR900" s="82"/>
      <c r="AS900">
        <v>0</v>
      </c>
      <c r="AT900">
        <v>0</v>
      </c>
      <c r="AU900">
        <v>2026</v>
      </c>
      <c r="AY900">
        <v>0</v>
      </c>
      <c r="AZ900">
        <v>0</v>
      </c>
      <c r="BA900" s="82" t="s">
        <v>398</v>
      </c>
      <c r="BB900">
        <v>4210</v>
      </c>
      <c r="BC900">
        <v>734.65399169921875</v>
      </c>
      <c r="BD900" s="92"/>
      <c r="BE900" s="92"/>
      <c r="BF900">
        <v>734.65399169921875</v>
      </c>
      <c r="BG900">
        <v>0</v>
      </c>
      <c r="BH900">
        <v>0</v>
      </c>
      <c r="BI900" s="92"/>
      <c r="BJ900" s="92"/>
      <c r="BK900" s="92"/>
      <c r="BL900">
        <v>0</v>
      </c>
    </row>
    <row r="901" spans="1:64" x14ac:dyDescent="0.25">
      <c r="A901" s="82" t="s">
        <v>297</v>
      </c>
      <c r="B901" s="82" t="s">
        <v>397</v>
      </c>
      <c r="C901" s="82" t="s">
        <v>100</v>
      </c>
      <c r="D901" s="82" t="s">
        <v>298</v>
      </c>
      <c r="E901" s="82" t="s">
        <v>55</v>
      </c>
      <c r="F901" s="82" t="s">
        <v>335</v>
      </c>
      <c r="G901" s="82" t="s">
        <v>335</v>
      </c>
      <c r="H901">
        <v>1.322050929069519</v>
      </c>
      <c r="I901">
        <v>11581.166015625</v>
      </c>
      <c r="J901">
        <v>1.322050929069519</v>
      </c>
      <c r="K901" s="92"/>
      <c r="L901">
        <v>0</v>
      </c>
      <c r="M901" s="92"/>
      <c r="N901" s="92"/>
      <c r="O901" s="92"/>
      <c r="P901">
        <v>2740.60400390625</v>
      </c>
      <c r="Q901" s="92"/>
      <c r="R901" s="92"/>
      <c r="S901">
        <v>-1</v>
      </c>
      <c r="T901">
        <v>0</v>
      </c>
      <c r="U901" s="82" t="s">
        <v>328</v>
      </c>
      <c r="V901" s="92"/>
      <c r="W901">
        <v>11581.166015625</v>
      </c>
      <c r="X901" s="92"/>
      <c r="Y901">
        <v>0</v>
      </c>
      <c r="Z901">
        <v>428.52285766601563</v>
      </c>
      <c r="AA901">
        <v>428.52285766601563</v>
      </c>
      <c r="AB901">
        <v>0</v>
      </c>
      <c r="AC901">
        <v>-1</v>
      </c>
      <c r="AD901">
        <v>0</v>
      </c>
      <c r="AE901">
        <v>0</v>
      </c>
      <c r="AF901">
        <v>0</v>
      </c>
      <c r="AG901">
        <v>365</v>
      </c>
      <c r="AH901">
        <v>8760</v>
      </c>
      <c r="AI901">
        <v>1.1415524932090193E-4</v>
      </c>
      <c r="AJ901">
        <v>37.001701354980469</v>
      </c>
      <c r="AK901">
        <v>0</v>
      </c>
      <c r="AL901">
        <v>0</v>
      </c>
      <c r="AM901">
        <v>428.52285766601563</v>
      </c>
      <c r="AN901">
        <v>37.001701354980469</v>
      </c>
      <c r="AO901" s="92"/>
      <c r="AP901" s="82" t="s">
        <v>336</v>
      </c>
      <c r="AQ901" s="82" t="s">
        <v>326</v>
      </c>
      <c r="AR901" s="82"/>
      <c r="AS901">
        <v>0</v>
      </c>
      <c r="AT901">
        <v>0</v>
      </c>
      <c r="AU901">
        <v>2026</v>
      </c>
      <c r="AY901">
        <v>0</v>
      </c>
      <c r="AZ901">
        <v>0</v>
      </c>
      <c r="BA901" s="82" t="s">
        <v>398</v>
      </c>
      <c r="BB901">
        <v>4211</v>
      </c>
      <c r="BC901">
        <v>11581.166015625</v>
      </c>
      <c r="BD901" s="92"/>
      <c r="BE901" s="92"/>
      <c r="BF901">
        <v>11581.166015625</v>
      </c>
      <c r="BG901">
        <v>0</v>
      </c>
      <c r="BH901">
        <v>0</v>
      </c>
      <c r="BI901" s="92"/>
      <c r="BJ901" s="92"/>
      <c r="BK901" s="92"/>
      <c r="BL901">
        <v>0</v>
      </c>
    </row>
    <row r="902" spans="1:64" x14ac:dyDescent="0.25">
      <c r="A902" s="82" t="s">
        <v>297</v>
      </c>
      <c r="B902" s="82" t="s">
        <v>397</v>
      </c>
      <c r="C902" s="82" t="s">
        <v>100</v>
      </c>
      <c r="D902" s="82" t="s">
        <v>305</v>
      </c>
      <c r="E902" s="82" t="s">
        <v>58</v>
      </c>
      <c r="F902" s="82" t="s">
        <v>335</v>
      </c>
      <c r="G902" s="82" t="s">
        <v>335</v>
      </c>
      <c r="H902">
        <v>1.322050929069519</v>
      </c>
      <c r="I902">
        <v>11581.166015625</v>
      </c>
      <c r="J902">
        <v>1.322050929069519</v>
      </c>
      <c r="K902" s="92"/>
      <c r="L902">
        <v>0</v>
      </c>
      <c r="M902" s="92"/>
      <c r="N902" s="92"/>
      <c r="O902" s="92"/>
      <c r="P902">
        <v>2740.60400390625</v>
      </c>
      <c r="Q902" s="92"/>
      <c r="R902" s="92"/>
      <c r="S902">
        <v>-1</v>
      </c>
      <c r="T902">
        <v>0</v>
      </c>
      <c r="U902" s="82" t="s">
        <v>328</v>
      </c>
      <c r="V902" s="92"/>
      <c r="W902">
        <v>11581.166015625</v>
      </c>
      <c r="X902" s="92"/>
      <c r="Y902">
        <v>0</v>
      </c>
      <c r="Z902">
        <v>428.52285766601563</v>
      </c>
      <c r="AA902">
        <v>428.52285766601563</v>
      </c>
      <c r="AB902">
        <v>0</v>
      </c>
      <c r="AC902">
        <v>-1</v>
      </c>
      <c r="AD902">
        <v>0</v>
      </c>
      <c r="AE902">
        <v>0</v>
      </c>
      <c r="AF902">
        <v>0</v>
      </c>
      <c r="AG902">
        <v>365</v>
      </c>
      <c r="AH902">
        <v>8760</v>
      </c>
      <c r="AI902">
        <v>1.1415524932090193E-4</v>
      </c>
      <c r="AJ902">
        <v>37.001701354980469</v>
      </c>
      <c r="AK902">
        <v>0</v>
      </c>
      <c r="AL902">
        <v>0</v>
      </c>
      <c r="AM902">
        <v>428.52285766601563</v>
      </c>
      <c r="AN902">
        <v>37.001701354980469</v>
      </c>
      <c r="AO902" s="92"/>
      <c r="AP902" s="82" t="s">
        <v>336</v>
      </c>
      <c r="AQ902" s="82" t="s">
        <v>326</v>
      </c>
      <c r="AR902" s="82"/>
      <c r="AS902">
        <v>0</v>
      </c>
      <c r="AT902">
        <v>0</v>
      </c>
      <c r="AU902">
        <v>2026</v>
      </c>
      <c r="AY902">
        <v>0</v>
      </c>
      <c r="AZ902">
        <v>0</v>
      </c>
      <c r="BA902" s="82" t="s">
        <v>398</v>
      </c>
      <c r="BB902">
        <v>4212</v>
      </c>
      <c r="BC902">
        <v>11581.166015625</v>
      </c>
      <c r="BD902" s="92"/>
      <c r="BE902" s="92"/>
      <c r="BF902">
        <v>11581.166015625</v>
      </c>
      <c r="BG902">
        <v>0</v>
      </c>
      <c r="BH902">
        <v>0</v>
      </c>
      <c r="BI902" s="92"/>
      <c r="BJ902" s="92"/>
      <c r="BK902" s="92"/>
      <c r="BL902">
        <v>0</v>
      </c>
    </row>
    <row r="903" spans="1:64" x14ac:dyDescent="0.25">
      <c r="A903" s="82" t="s">
        <v>297</v>
      </c>
      <c r="B903" s="82" t="s">
        <v>397</v>
      </c>
      <c r="C903" s="82" t="s">
        <v>100</v>
      </c>
      <c r="D903" s="82" t="s">
        <v>307</v>
      </c>
      <c r="E903" s="82" t="s">
        <v>60</v>
      </c>
      <c r="F903" s="82" t="s">
        <v>335</v>
      </c>
      <c r="G903" s="82" t="s">
        <v>335</v>
      </c>
      <c r="H903">
        <v>1.322050929069519</v>
      </c>
      <c r="I903">
        <v>11581.166015625</v>
      </c>
      <c r="J903">
        <v>1.322050929069519</v>
      </c>
      <c r="K903" s="92"/>
      <c r="L903">
        <v>0</v>
      </c>
      <c r="M903" s="92"/>
      <c r="N903" s="92"/>
      <c r="O903" s="92"/>
      <c r="P903">
        <v>2740.60400390625</v>
      </c>
      <c r="Q903" s="92"/>
      <c r="R903" s="92"/>
      <c r="S903">
        <v>-1</v>
      </c>
      <c r="T903">
        <v>0</v>
      </c>
      <c r="U903" s="82" t="s">
        <v>328</v>
      </c>
      <c r="V903" s="92"/>
      <c r="W903">
        <v>11581.166015625</v>
      </c>
      <c r="X903" s="92"/>
      <c r="Y903">
        <v>0</v>
      </c>
      <c r="Z903">
        <v>428.52285766601563</v>
      </c>
      <c r="AA903">
        <v>428.52285766601563</v>
      </c>
      <c r="AB903">
        <v>0</v>
      </c>
      <c r="AC903">
        <v>-1</v>
      </c>
      <c r="AD903">
        <v>0</v>
      </c>
      <c r="AE903">
        <v>0</v>
      </c>
      <c r="AF903">
        <v>0</v>
      </c>
      <c r="AG903">
        <v>365</v>
      </c>
      <c r="AH903">
        <v>8760</v>
      </c>
      <c r="AI903">
        <v>1.1415524932090193E-4</v>
      </c>
      <c r="AJ903">
        <v>37.001701354980469</v>
      </c>
      <c r="AK903">
        <v>0</v>
      </c>
      <c r="AL903">
        <v>0</v>
      </c>
      <c r="AM903">
        <v>428.52285766601563</v>
      </c>
      <c r="AN903">
        <v>37.001701354980469</v>
      </c>
      <c r="AO903" s="92"/>
      <c r="AP903" s="82" t="s">
        <v>336</v>
      </c>
      <c r="AQ903" s="82" t="s">
        <v>326</v>
      </c>
      <c r="AR903" s="82"/>
      <c r="AS903">
        <v>0</v>
      </c>
      <c r="AT903">
        <v>0</v>
      </c>
      <c r="AU903">
        <v>2026</v>
      </c>
      <c r="AY903">
        <v>0</v>
      </c>
      <c r="AZ903">
        <v>0</v>
      </c>
      <c r="BA903" s="82" t="s">
        <v>398</v>
      </c>
      <c r="BB903">
        <v>4213</v>
      </c>
      <c r="BC903">
        <v>11581.166015625</v>
      </c>
      <c r="BD903" s="92"/>
      <c r="BE903" s="92"/>
      <c r="BF903">
        <v>11581.166015625</v>
      </c>
      <c r="BG903">
        <v>0</v>
      </c>
      <c r="BH903">
        <v>0</v>
      </c>
      <c r="BI903" s="92"/>
      <c r="BJ903" s="92"/>
      <c r="BK903" s="92"/>
      <c r="BL903">
        <v>0</v>
      </c>
    </row>
    <row r="904" spans="1:64" x14ac:dyDescent="0.25">
      <c r="A904" s="82" t="s">
        <v>297</v>
      </c>
      <c r="B904" s="82" t="s">
        <v>397</v>
      </c>
      <c r="C904" s="82" t="s">
        <v>100</v>
      </c>
      <c r="D904" s="82" t="s">
        <v>308</v>
      </c>
      <c r="E904" s="82" t="s">
        <v>61</v>
      </c>
      <c r="F904" s="82" t="s">
        <v>335</v>
      </c>
      <c r="G904" s="82" t="s">
        <v>335</v>
      </c>
      <c r="H904">
        <v>1.322050929069519</v>
      </c>
      <c r="I904">
        <v>11581.166015625</v>
      </c>
      <c r="J904">
        <v>1.322050929069519</v>
      </c>
      <c r="K904" s="92"/>
      <c r="L904">
        <v>0</v>
      </c>
      <c r="M904" s="92"/>
      <c r="N904" s="92"/>
      <c r="O904" s="92"/>
      <c r="P904">
        <v>2740.60400390625</v>
      </c>
      <c r="Q904" s="92"/>
      <c r="R904" s="92"/>
      <c r="S904">
        <v>-1</v>
      </c>
      <c r="T904">
        <v>0</v>
      </c>
      <c r="U904" s="82" t="s">
        <v>328</v>
      </c>
      <c r="V904" s="92"/>
      <c r="W904">
        <v>11581.166015625</v>
      </c>
      <c r="X904" s="92"/>
      <c r="Y904">
        <v>0</v>
      </c>
      <c r="Z904">
        <v>428.52285766601563</v>
      </c>
      <c r="AA904">
        <v>428.52285766601563</v>
      </c>
      <c r="AB904">
        <v>0</v>
      </c>
      <c r="AC904">
        <v>-1</v>
      </c>
      <c r="AD904">
        <v>0</v>
      </c>
      <c r="AE904">
        <v>0</v>
      </c>
      <c r="AF904">
        <v>0</v>
      </c>
      <c r="AG904">
        <v>365</v>
      </c>
      <c r="AH904">
        <v>8760</v>
      </c>
      <c r="AI904">
        <v>1.1415524932090193E-4</v>
      </c>
      <c r="AJ904">
        <v>37.001701354980469</v>
      </c>
      <c r="AK904">
        <v>0</v>
      </c>
      <c r="AL904">
        <v>0</v>
      </c>
      <c r="AM904">
        <v>428.52285766601563</v>
      </c>
      <c r="AN904">
        <v>37.001701354980469</v>
      </c>
      <c r="AO904" s="92"/>
      <c r="AP904" s="82" t="s">
        <v>336</v>
      </c>
      <c r="AQ904" s="82" t="s">
        <v>326</v>
      </c>
      <c r="AR904" s="82"/>
      <c r="AS904">
        <v>0</v>
      </c>
      <c r="AT904">
        <v>0</v>
      </c>
      <c r="AU904">
        <v>2026</v>
      </c>
      <c r="AY904">
        <v>0</v>
      </c>
      <c r="AZ904">
        <v>0</v>
      </c>
      <c r="BA904" s="82" t="s">
        <v>398</v>
      </c>
      <c r="BB904">
        <v>4214</v>
      </c>
      <c r="BC904">
        <v>11581.166015625</v>
      </c>
      <c r="BD904" s="92"/>
      <c r="BE904" s="92"/>
      <c r="BF904">
        <v>11581.166015625</v>
      </c>
      <c r="BG904">
        <v>0</v>
      </c>
      <c r="BH904">
        <v>0</v>
      </c>
      <c r="BI904" s="92"/>
      <c r="BJ904" s="92"/>
      <c r="BK904" s="92"/>
      <c r="BL904">
        <v>0</v>
      </c>
    </row>
    <row r="905" spans="1:64" x14ac:dyDescent="0.25">
      <c r="A905" s="82" t="s">
        <v>297</v>
      </c>
      <c r="B905" s="82" t="s">
        <v>397</v>
      </c>
      <c r="C905" s="82" t="s">
        <v>100</v>
      </c>
      <c r="D905" s="82" t="s">
        <v>309</v>
      </c>
      <c r="E905" s="82" t="s">
        <v>310</v>
      </c>
      <c r="F905" s="82" t="s">
        <v>335</v>
      </c>
      <c r="G905" s="82" t="s">
        <v>335</v>
      </c>
      <c r="H905">
        <v>1.322050929069519</v>
      </c>
      <c r="I905">
        <v>11581.166015625</v>
      </c>
      <c r="J905">
        <v>1.322050929069519</v>
      </c>
      <c r="K905" s="92"/>
      <c r="L905">
        <v>0</v>
      </c>
      <c r="M905" s="92"/>
      <c r="N905" s="92"/>
      <c r="O905" s="92"/>
      <c r="P905">
        <v>2740.60400390625</v>
      </c>
      <c r="Q905" s="92"/>
      <c r="R905" s="92"/>
      <c r="S905">
        <v>-1</v>
      </c>
      <c r="T905">
        <v>0</v>
      </c>
      <c r="U905" s="82" t="s">
        <v>328</v>
      </c>
      <c r="V905" s="92"/>
      <c r="W905">
        <v>11581.166015625</v>
      </c>
      <c r="X905" s="92"/>
      <c r="Y905">
        <v>0</v>
      </c>
      <c r="Z905">
        <v>428.52285766601563</v>
      </c>
      <c r="AA905">
        <v>428.52285766601563</v>
      </c>
      <c r="AB905">
        <v>0</v>
      </c>
      <c r="AC905">
        <v>-1</v>
      </c>
      <c r="AD905">
        <v>0</v>
      </c>
      <c r="AE905">
        <v>0</v>
      </c>
      <c r="AF905">
        <v>0</v>
      </c>
      <c r="AG905">
        <v>365</v>
      </c>
      <c r="AH905">
        <v>8760</v>
      </c>
      <c r="AI905">
        <v>1.1415524932090193E-4</v>
      </c>
      <c r="AJ905">
        <v>37.001701354980469</v>
      </c>
      <c r="AK905">
        <v>0</v>
      </c>
      <c r="AL905">
        <v>0</v>
      </c>
      <c r="AM905">
        <v>428.52285766601563</v>
      </c>
      <c r="AN905">
        <v>37.001701354980469</v>
      </c>
      <c r="AO905" s="92"/>
      <c r="AP905" s="82" t="s">
        <v>336</v>
      </c>
      <c r="AQ905" s="82" t="s">
        <v>326</v>
      </c>
      <c r="AR905" s="82"/>
      <c r="AS905">
        <v>0</v>
      </c>
      <c r="AT905">
        <v>0</v>
      </c>
      <c r="AU905">
        <v>2026</v>
      </c>
      <c r="AY905">
        <v>0</v>
      </c>
      <c r="AZ905">
        <v>0</v>
      </c>
      <c r="BA905" s="82" t="s">
        <v>398</v>
      </c>
      <c r="BB905">
        <v>4215</v>
      </c>
      <c r="BC905">
        <v>11581.166015625</v>
      </c>
      <c r="BD905" s="92"/>
      <c r="BE905" s="92"/>
      <c r="BF905">
        <v>11581.166015625</v>
      </c>
      <c r="BG905">
        <v>0</v>
      </c>
      <c r="BH905">
        <v>0</v>
      </c>
      <c r="BI905" s="92"/>
      <c r="BJ905" s="92"/>
      <c r="BK905" s="92"/>
      <c r="BL905">
        <v>0</v>
      </c>
    </row>
    <row r="906" spans="1:64" x14ac:dyDescent="0.25">
      <c r="A906" s="82" t="s">
        <v>297</v>
      </c>
      <c r="B906" s="82" t="s">
        <v>397</v>
      </c>
      <c r="C906" s="82" t="s">
        <v>100</v>
      </c>
      <c r="D906" s="82" t="s">
        <v>313</v>
      </c>
      <c r="E906" s="82" t="s">
        <v>314</v>
      </c>
      <c r="F906" s="82" t="s">
        <v>335</v>
      </c>
      <c r="G906" s="82" t="s">
        <v>335</v>
      </c>
      <c r="H906">
        <v>1.322050929069519</v>
      </c>
      <c r="I906">
        <v>11581.166015625</v>
      </c>
      <c r="J906">
        <v>1.322050929069519</v>
      </c>
      <c r="K906" s="92"/>
      <c r="L906">
        <v>0</v>
      </c>
      <c r="M906" s="92"/>
      <c r="N906" s="92"/>
      <c r="O906" s="92"/>
      <c r="P906">
        <v>2740.60400390625</v>
      </c>
      <c r="Q906" s="92"/>
      <c r="R906" s="92"/>
      <c r="S906">
        <v>-1</v>
      </c>
      <c r="T906">
        <v>0</v>
      </c>
      <c r="U906" s="82" t="s">
        <v>328</v>
      </c>
      <c r="V906" s="92"/>
      <c r="W906">
        <v>11581.166015625</v>
      </c>
      <c r="X906" s="92"/>
      <c r="Y906">
        <v>0</v>
      </c>
      <c r="Z906">
        <v>428.52285766601563</v>
      </c>
      <c r="AA906">
        <v>428.52285766601563</v>
      </c>
      <c r="AB906">
        <v>0</v>
      </c>
      <c r="AC906">
        <v>-1</v>
      </c>
      <c r="AD906">
        <v>0</v>
      </c>
      <c r="AE906">
        <v>0</v>
      </c>
      <c r="AF906">
        <v>0</v>
      </c>
      <c r="AG906">
        <v>365</v>
      </c>
      <c r="AH906">
        <v>8760</v>
      </c>
      <c r="AI906">
        <v>1.1415524932090193E-4</v>
      </c>
      <c r="AJ906">
        <v>37.001701354980469</v>
      </c>
      <c r="AK906">
        <v>0</v>
      </c>
      <c r="AL906">
        <v>0</v>
      </c>
      <c r="AM906">
        <v>428.52285766601563</v>
      </c>
      <c r="AN906">
        <v>37.001701354980469</v>
      </c>
      <c r="AO906" s="92"/>
      <c r="AP906" s="82" t="s">
        <v>336</v>
      </c>
      <c r="AQ906" s="82" t="s">
        <v>326</v>
      </c>
      <c r="AR906" s="82"/>
      <c r="AS906">
        <v>0</v>
      </c>
      <c r="AT906">
        <v>0</v>
      </c>
      <c r="AU906">
        <v>2026</v>
      </c>
      <c r="AY906">
        <v>0</v>
      </c>
      <c r="AZ906">
        <v>0</v>
      </c>
      <c r="BA906" s="82" t="s">
        <v>398</v>
      </c>
      <c r="BB906">
        <v>4216</v>
      </c>
      <c r="BC906">
        <v>11581.166015625</v>
      </c>
      <c r="BD906" s="92"/>
      <c r="BE906" s="92"/>
      <c r="BF906">
        <v>11581.166015625</v>
      </c>
      <c r="BG906">
        <v>0</v>
      </c>
      <c r="BH906">
        <v>0</v>
      </c>
      <c r="BI906" s="92"/>
      <c r="BJ906" s="92"/>
      <c r="BK906" s="92"/>
      <c r="BL906">
        <v>0</v>
      </c>
    </row>
    <row r="907" spans="1:64" x14ac:dyDescent="0.25">
      <c r="A907" s="82" t="s">
        <v>297</v>
      </c>
      <c r="B907" s="82" t="s">
        <v>397</v>
      </c>
      <c r="C907" s="82" t="s">
        <v>100</v>
      </c>
      <c r="D907" s="82" t="s">
        <v>307</v>
      </c>
      <c r="E907" s="82" t="s">
        <v>60</v>
      </c>
      <c r="F907" s="82" t="s">
        <v>337</v>
      </c>
      <c r="G907" s="82" t="s">
        <v>337</v>
      </c>
      <c r="H907">
        <v>0.44004851579666138</v>
      </c>
      <c r="I907">
        <v>3854.824951171875</v>
      </c>
      <c r="J907">
        <v>0.44004851579666138</v>
      </c>
      <c r="K907" s="92"/>
      <c r="L907">
        <v>0</v>
      </c>
      <c r="M907" s="92"/>
      <c r="N907" s="92"/>
      <c r="O907" s="92"/>
      <c r="P907">
        <v>4447.779296875</v>
      </c>
      <c r="Q907" s="92"/>
      <c r="R907" s="92"/>
      <c r="S907">
        <v>-1</v>
      </c>
      <c r="T907">
        <v>0</v>
      </c>
      <c r="U907" s="82" t="s">
        <v>328</v>
      </c>
      <c r="V907" s="92"/>
      <c r="W907">
        <v>3854.824951171875</v>
      </c>
      <c r="X907" s="92"/>
      <c r="Y907">
        <v>0</v>
      </c>
      <c r="Z907">
        <v>147.6348876953125</v>
      </c>
      <c r="AA907">
        <v>147.6348876953125</v>
      </c>
      <c r="AB907">
        <v>0</v>
      </c>
      <c r="AC907">
        <v>-1</v>
      </c>
      <c r="AD907">
        <v>0</v>
      </c>
      <c r="AE907">
        <v>0</v>
      </c>
      <c r="AF907">
        <v>0</v>
      </c>
      <c r="AG907">
        <v>365</v>
      </c>
      <c r="AH907">
        <v>8760</v>
      </c>
      <c r="AI907">
        <v>1.1415524932090193E-4</v>
      </c>
      <c r="AJ907">
        <v>38.298725128173828</v>
      </c>
      <c r="AK907">
        <v>0</v>
      </c>
      <c r="AL907">
        <v>0</v>
      </c>
      <c r="AM907">
        <v>147.6348876953125</v>
      </c>
      <c r="AN907">
        <v>38.298725128173828</v>
      </c>
      <c r="AO907" s="92"/>
      <c r="AP907" s="82" t="s">
        <v>336</v>
      </c>
      <c r="AQ907" s="82" t="s">
        <v>326</v>
      </c>
      <c r="AR907" s="82"/>
      <c r="AS907">
        <v>0</v>
      </c>
      <c r="AT907">
        <v>0</v>
      </c>
      <c r="AU907">
        <v>2026</v>
      </c>
      <c r="AY907">
        <v>0</v>
      </c>
      <c r="AZ907">
        <v>0</v>
      </c>
      <c r="BA907" s="82" t="s">
        <v>398</v>
      </c>
      <c r="BB907">
        <v>4217</v>
      </c>
      <c r="BC907">
        <v>3854.824951171875</v>
      </c>
      <c r="BD907" s="92"/>
      <c r="BE907" s="92"/>
      <c r="BF907">
        <v>3854.824951171875</v>
      </c>
      <c r="BG907">
        <v>0</v>
      </c>
      <c r="BH907">
        <v>0</v>
      </c>
      <c r="BI907" s="92"/>
      <c r="BJ907" s="92"/>
      <c r="BK907" s="92"/>
      <c r="BL907">
        <v>0</v>
      </c>
    </row>
    <row r="908" spans="1:64" x14ac:dyDescent="0.25">
      <c r="A908" s="82" t="s">
        <v>297</v>
      </c>
      <c r="B908" s="82" t="s">
        <v>397</v>
      </c>
      <c r="C908" s="82" t="s">
        <v>100</v>
      </c>
      <c r="D908" s="82" t="s">
        <v>308</v>
      </c>
      <c r="E908" s="82" t="s">
        <v>61</v>
      </c>
      <c r="F908" s="82" t="s">
        <v>337</v>
      </c>
      <c r="G908" s="82" t="s">
        <v>337</v>
      </c>
      <c r="H908">
        <v>0.44004851579666138</v>
      </c>
      <c r="I908">
        <v>3854.824951171875</v>
      </c>
      <c r="J908">
        <v>0.44004851579666138</v>
      </c>
      <c r="K908" s="92"/>
      <c r="L908">
        <v>0</v>
      </c>
      <c r="M908" s="92"/>
      <c r="N908" s="92"/>
      <c r="O908" s="92"/>
      <c r="P908">
        <v>4447.779296875</v>
      </c>
      <c r="Q908" s="92"/>
      <c r="R908" s="92"/>
      <c r="S908">
        <v>-1</v>
      </c>
      <c r="T908">
        <v>0</v>
      </c>
      <c r="U908" s="82" t="s">
        <v>328</v>
      </c>
      <c r="V908" s="92"/>
      <c r="W908">
        <v>3854.824951171875</v>
      </c>
      <c r="X908" s="92"/>
      <c r="Y908">
        <v>0</v>
      </c>
      <c r="Z908">
        <v>147.6348876953125</v>
      </c>
      <c r="AA908">
        <v>147.6348876953125</v>
      </c>
      <c r="AB908">
        <v>0</v>
      </c>
      <c r="AC908">
        <v>-1</v>
      </c>
      <c r="AD908">
        <v>0</v>
      </c>
      <c r="AE908">
        <v>0</v>
      </c>
      <c r="AF908">
        <v>0</v>
      </c>
      <c r="AG908">
        <v>365</v>
      </c>
      <c r="AH908">
        <v>8760</v>
      </c>
      <c r="AI908">
        <v>1.1415524932090193E-4</v>
      </c>
      <c r="AJ908">
        <v>38.298725128173828</v>
      </c>
      <c r="AK908">
        <v>0</v>
      </c>
      <c r="AL908">
        <v>0</v>
      </c>
      <c r="AM908">
        <v>147.6348876953125</v>
      </c>
      <c r="AN908">
        <v>38.298725128173828</v>
      </c>
      <c r="AO908" s="92"/>
      <c r="AP908" s="82" t="s">
        <v>336</v>
      </c>
      <c r="AQ908" s="82" t="s">
        <v>326</v>
      </c>
      <c r="AR908" s="82"/>
      <c r="AS908">
        <v>0</v>
      </c>
      <c r="AT908">
        <v>0</v>
      </c>
      <c r="AU908">
        <v>2026</v>
      </c>
      <c r="AY908">
        <v>0</v>
      </c>
      <c r="AZ908">
        <v>0</v>
      </c>
      <c r="BA908" s="82" t="s">
        <v>398</v>
      </c>
      <c r="BB908">
        <v>4218</v>
      </c>
      <c r="BC908">
        <v>3854.824951171875</v>
      </c>
      <c r="BD908" s="92"/>
      <c r="BE908" s="92"/>
      <c r="BF908">
        <v>3854.824951171875</v>
      </c>
      <c r="BG908">
        <v>0</v>
      </c>
      <c r="BH908">
        <v>0</v>
      </c>
      <c r="BI908" s="92"/>
      <c r="BJ908" s="92"/>
      <c r="BK908" s="92"/>
      <c r="BL908">
        <v>0</v>
      </c>
    </row>
    <row r="909" spans="1:64" x14ac:dyDescent="0.25">
      <c r="A909" s="82" t="s">
        <v>297</v>
      </c>
      <c r="B909" s="82" t="s">
        <v>397</v>
      </c>
      <c r="C909" s="82" t="s">
        <v>100</v>
      </c>
      <c r="D909" s="82" t="s">
        <v>313</v>
      </c>
      <c r="E909" s="82" t="s">
        <v>314</v>
      </c>
      <c r="F909" s="82" t="s">
        <v>337</v>
      </c>
      <c r="G909" s="82" t="s">
        <v>337</v>
      </c>
      <c r="H909">
        <v>0.44004851579666138</v>
      </c>
      <c r="I909">
        <v>3854.824951171875</v>
      </c>
      <c r="J909">
        <v>0.44004851579666138</v>
      </c>
      <c r="K909" s="92"/>
      <c r="L909">
        <v>0</v>
      </c>
      <c r="M909" s="92"/>
      <c r="N909" s="92"/>
      <c r="O909" s="92"/>
      <c r="P909">
        <v>4447.779296875</v>
      </c>
      <c r="Q909" s="92"/>
      <c r="R909" s="92"/>
      <c r="S909">
        <v>-1</v>
      </c>
      <c r="T909">
        <v>0</v>
      </c>
      <c r="U909" s="82" t="s">
        <v>328</v>
      </c>
      <c r="V909" s="92"/>
      <c r="W909">
        <v>3854.824951171875</v>
      </c>
      <c r="X909" s="92"/>
      <c r="Y909">
        <v>0</v>
      </c>
      <c r="Z909">
        <v>147.6348876953125</v>
      </c>
      <c r="AA909">
        <v>147.6348876953125</v>
      </c>
      <c r="AB909">
        <v>0</v>
      </c>
      <c r="AC909">
        <v>-1</v>
      </c>
      <c r="AD909">
        <v>0</v>
      </c>
      <c r="AE909">
        <v>0</v>
      </c>
      <c r="AF909">
        <v>0</v>
      </c>
      <c r="AG909">
        <v>365</v>
      </c>
      <c r="AH909">
        <v>8760</v>
      </c>
      <c r="AI909">
        <v>1.1415524932090193E-4</v>
      </c>
      <c r="AJ909">
        <v>38.298725128173828</v>
      </c>
      <c r="AK909">
        <v>0</v>
      </c>
      <c r="AL909">
        <v>0</v>
      </c>
      <c r="AM909">
        <v>147.6348876953125</v>
      </c>
      <c r="AN909">
        <v>38.298725128173828</v>
      </c>
      <c r="AO909" s="92"/>
      <c r="AP909" s="82" t="s">
        <v>336</v>
      </c>
      <c r="AQ909" s="82" t="s">
        <v>326</v>
      </c>
      <c r="AR909" s="82"/>
      <c r="AS909">
        <v>0</v>
      </c>
      <c r="AT909">
        <v>0</v>
      </c>
      <c r="AU909">
        <v>2026</v>
      </c>
      <c r="AY909">
        <v>0</v>
      </c>
      <c r="AZ909">
        <v>0</v>
      </c>
      <c r="BA909" s="82" t="s">
        <v>398</v>
      </c>
      <c r="BB909">
        <v>4219</v>
      </c>
      <c r="BC909">
        <v>3854.824951171875</v>
      </c>
      <c r="BD909" s="92"/>
      <c r="BE909" s="92"/>
      <c r="BF909">
        <v>3854.824951171875</v>
      </c>
      <c r="BG909">
        <v>0</v>
      </c>
      <c r="BH909">
        <v>0</v>
      </c>
      <c r="BI909" s="92"/>
      <c r="BJ909" s="92"/>
      <c r="BK909" s="92"/>
      <c r="BL909">
        <v>0</v>
      </c>
    </row>
    <row r="910" spans="1:64" x14ac:dyDescent="0.25">
      <c r="A910" s="82" t="s">
        <v>297</v>
      </c>
      <c r="B910" s="82" t="s">
        <v>397</v>
      </c>
      <c r="C910" s="82" t="s">
        <v>100</v>
      </c>
      <c r="D910" s="82" t="s">
        <v>303</v>
      </c>
      <c r="E910" s="82" t="s">
        <v>304</v>
      </c>
      <c r="F910" s="82" t="s">
        <v>338</v>
      </c>
      <c r="G910" s="82" t="s">
        <v>338</v>
      </c>
      <c r="H910">
        <v>1.0452163219451904</v>
      </c>
      <c r="I910">
        <v>9156.0947265625</v>
      </c>
      <c r="J910">
        <v>1.0452163219451904</v>
      </c>
      <c r="K910" s="92"/>
      <c r="L910">
        <v>0</v>
      </c>
      <c r="M910" s="92"/>
      <c r="N910" s="92"/>
      <c r="O910" s="92"/>
      <c r="P910">
        <v>549.36798095703125</v>
      </c>
      <c r="Q910" s="92"/>
      <c r="R910" s="92"/>
      <c r="S910">
        <v>-1</v>
      </c>
      <c r="T910">
        <v>0</v>
      </c>
      <c r="U910" s="82" t="s">
        <v>328</v>
      </c>
      <c r="V910" s="92"/>
      <c r="W910">
        <v>9156.0947265625</v>
      </c>
      <c r="X910" s="92"/>
      <c r="Y910">
        <v>0</v>
      </c>
      <c r="Z910">
        <v>343.50970458984375</v>
      </c>
      <c r="AA910">
        <v>343.50970458984375</v>
      </c>
      <c r="AB910">
        <v>0</v>
      </c>
      <c r="AC910">
        <v>-1</v>
      </c>
      <c r="AD910">
        <v>0</v>
      </c>
      <c r="AE910">
        <v>0</v>
      </c>
      <c r="AF910">
        <v>0</v>
      </c>
      <c r="AG910">
        <v>365</v>
      </c>
      <c r="AH910">
        <v>8760</v>
      </c>
      <c r="AI910">
        <v>1.1415524932090193E-4</v>
      </c>
      <c r="AJ910">
        <v>37.517051696777344</v>
      </c>
      <c r="AK910">
        <v>0</v>
      </c>
      <c r="AL910">
        <v>0</v>
      </c>
      <c r="AM910">
        <v>343.50970458984375</v>
      </c>
      <c r="AN910">
        <v>37.517051696777344</v>
      </c>
      <c r="AO910" s="92"/>
      <c r="AP910" s="82" t="s">
        <v>336</v>
      </c>
      <c r="AQ910" s="82" t="s">
        <v>326</v>
      </c>
      <c r="AR910" s="82"/>
      <c r="AS910">
        <v>0</v>
      </c>
      <c r="AT910">
        <v>0</v>
      </c>
      <c r="AU910">
        <v>2026</v>
      </c>
      <c r="AY910">
        <v>0</v>
      </c>
      <c r="AZ910">
        <v>0</v>
      </c>
      <c r="BA910" s="82" t="s">
        <v>398</v>
      </c>
      <c r="BB910">
        <v>4220</v>
      </c>
      <c r="BC910">
        <v>9156.0947265625</v>
      </c>
      <c r="BD910" s="92"/>
      <c r="BE910" s="92"/>
      <c r="BF910">
        <v>9156.0947265625</v>
      </c>
      <c r="BG910">
        <v>0</v>
      </c>
      <c r="BH910">
        <v>0</v>
      </c>
      <c r="BI910" s="92"/>
      <c r="BJ910" s="92"/>
      <c r="BK910" s="92"/>
      <c r="BL910">
        <v>0</v>
      </c>
    </row>
    <row r="911" spans="1:64" x14ac:dyDescent="0.25">
      <c r="A911" s="82" t="s">
        <v>297</v>
      </c>
      <c r="B911" s="82" t="s">
        <v>397</v>
      </c>
      <c r="C911" s="82" t="s">
        <v>100</v>
      </c>
      <c r="D911" s="82" t="s">
        <v>307</v>
      </c>
      <c r="E911" s="82" t="s">
        <v>60</v>
      </c>
      <c r="F911" s="82" t="s">
        <v>338</v>
      </c>
      <c r="G911" s="82" t="s">
        <v>338</v>
      </c>
      <c r="H911">
        <v>1.0452163219451904</v>
      </c>
      <c r="I911">
        <v>9156.0947265625</v>
      </c>
      <c r="J911">
        <v>1.0452163219451904</v>
      </c>
      <c r="K911" s="92"/>
      <c r="L911">
        <v>0</v>
      </c>
      <c r="M911" s="92"/>
      <c r="N911" s="92"/>
      <c r="O911" s="92"/>
      <c r="P911">
        <v>549.36798095703125</v>
      </c>
      <c r="Q911" s="92"/>
      <c r="R911" s="92"/>
      <c r="S911">
        <v>-1</v>
      </c>
      <c r="T911">
        <v>0</v>
      </c>
      <c r="U911" s="82" t="s">
        <v>328</v>
      </c>
      <c r="V911" s="92"/>
      <c r="W911">
        <v>9156.0947265625</v>
      </c>
      <c r="X911" s="92"/>
      <c r="Y911">
        <v>0</v>
      </c>
      <c r="Z911">
        <v>343.50970458984375</v>
      </c>
      <c r="AA911">
        <v>343.50970458984375</v>
      </c>
      <c r="AB911">
        <v>0</v>
      </c>
      <c r="AC911">
        <v>-1</v>
      </c>
      <c r="AD911">
        <v>0</v>
      </c>
      <c r="AE911">
        <v>0</v>
      </c>
      <c r="AF911">
        <v>0</v>
      </c>
      <c r="AG911">
        <v>365</v>
      </c>
      <c r="AH911">
        <v>8760</v>
      </c>
      <c r="AI911">
        <v>1.1415524932090193E-4</v>
      </c>
      <c r="AJ911">
        <v>37.517051696777344</v>
      </c>
      <c r="AK911">
        <v>0</v>
      </c>
      <c r="AL911">
        <v>0</v>
      </c>
      <c r="AM911">
        <v>343.50970458984375</v>
      </c>
      <c r="AN911">
        <v>37.517051696777344</v>
      </c>
      <c r="AO911" s="92"/>
      <c r="AP911" s="82" t="s">
        <v>336</v>
      </c>
      <c r="AQ911" s="82" t="s">
        <v>326</v>
      </c>
      <c r="AR911" s="82"/>
      <c r="AS911">
        <v>0</v>
      </c>
      <c r="AT911">
        <v>0</v>
      </c>
      <c r="AU911">
        <v>2026</v>
      </c>
      <c r="AY911">
        <v>0</v>
      </c>
      <c r="AZ911">
        <v>0</v>
      </c>
      <c r="BA911" s="82" t="s">
        <v>398</v>
      </c>
      <c r="BB911">
        <v>4221</v>
      </c>
      <c r="BC911">
        <v>9156.0947265625</v>
      </c>
      <c r="BD911" s="92"/>
      <c r="BE911" s="92"/>
      <c r="BF911">
        <v>9156.0947265625</v>
      </c>
      <c r="BG911">
        <v>0</v>
      </c>
      <c r="BH911">
        <v>0</v>
      </c>
      <c r="BI911" s="92"/>
      <c r="BJ911" s="92"/>
      <c r="BK911" s="92"/>
      <c r="BL911">
        <v>0</v>
      </c>
    </row>
    <row r="912" spans="1:64" x14ac:dyDescent="0.25">
      <c r="A912" s="82" t="s">
        <v>297</v>
      </c>
      <c r="B912" s="82" t="s">
        <v>397</v>
      </c>
      <c r="C912" s="82" t="s">
        <v>100</v>
      </c>
      <c r="D912" s="82" t="s">
        <v>308</v>
      </c>
      <c r="E912" s="82" t="s">
        <v>61</v>
      </c>
      <c r="F912" s="82" t="s">
        <v>338</v>
      </c>
      <c r="G912" s="82" t="s">
        <v>338</v>
      </c>
      <c r="H912">
        <v>1.0452163219451904</v>
      </c>
      <c r="I912">
        <v>9156.0947265625</v>
      </c>
      <c r="J912">
        <v>1.0452163219451904</v>
      </c>
      <c r="K912" s="92"/>
      <c r="L912">
        <v>0</v>
      </c>
      <c r="M912" s="92"/>
      <c r="N912" s="92"/>
      <c r="O912" s="92"/>
      <c r="P912">
        <v>549.36798095703125</v>
      </c>
      <c r="Q912" s="92"/>
      <c r="R912" s="92"/>
      <c r="S912">
        <v>-1</v>
      </c>
      <c r="T912">
        <v>0</v>
      </c>
      <c r="U912" s="82" t="s">
        <v>328</v>
      </c>
      <c r="V912" s="92"/>
      <c r="W912">
        <v>9156.0947265625</v>
      </c>
      <c r="X912" s="92"/>
      <c r="Y912">
        <v>0</v>
      </c>
      <c r="Z912">
        <v>343.50970458984375</v>
      </c>
      <c r="AA912">
        <v>343.50970458984375</v>
      </c>
      <c r="AB912">
        <v>0</v>
      </c>
      <c r="AC912">
        <v>-1</v>
      </c>
      <c r="AD912">
        <v>0</v>
      </c>
      <c r="AE912">
        <v>0</v>
      </c>
      <c r="AF912">
        <v>0</v>
      </c>
      <c r="AG912">
        <v>365</v>
      </c>
      <c r="AH912">
        <v>8760</v>
      </c>
      <c r="AI912">
        <v>1.1415524932090193E-4</v>
      </c>
      <c r="AJ912">
        <v>37.517051696777344</v>
      </c>
      <c r="AK912">
        <v>0</v>
      </c>
      <c r="AL912">
        <v>0</v>
      </c>
      <c r="AM912">
        <v>343.50970458984375</v>
      </c>
      <c r="AN912">
        <v>37.517051696777344</v>
      </c>
      <c r="AO912" s="92"/>
      <c r="AP912" s="82" t="s">
        <v>336</v>
      </c>
      <c r="AQ912" s="82" t="s">
        <v>326</v>
      </c>
      <c r="AR912" s="82"/>
      <c r="AS912">
        <v>0</v>
      </c>
      <c r="AT912">
        <v>0</v>
      </c>
      <c r="AU912">
        <v>2026</v>
      </c>
      <c r="AY912">
        <v>0</v>
      </c>
      <c r="AZ912">
        <v>0</v>
      </c>
      <c r="BA912" s="82" t="s">
        <v>398</v>
      </c>
      <c r="BB912">
        <v>4222</v>
      </c>
      <c r="BC912">
        <v>9156.0947265625</v>
      </c>
      <c r="BD912" s="92"/>
      <c r="BE912" s="92"/>
      <c r="BF912">
        <v>9156.0947265625</v>
      </c>
      <c r="BG912">
        <v>0</v>
      </c>
      <c r="BH912">
        <v>0</v>
      </c>
      <c r="BI912" s="92"/>
      <c r="BJ912" s="92"/>
      <c r="BK912" s="92"/>
      <c r="BL912">
        <v>0</v>
      </c>
    </row>
    <row r="913" spans="1:64" x14ac:dyDescent="0.25">
      <c r="A913" s="82" t="s">
        <v>297</v>
      </c>
      <c r="B913" s="82" t="s">
        <v>397</v>
      </c>
      <c r="C913" s="82" t="s">
        <v>100</v>
      </c>
      <c r="D913" s="82" t="s">
        <v>311</v>
      </c>
      <c r="E913" s="82" t="s">
        <v>312</v>
      </c>
      <c r="F913" s="82" t="s">
        <v>338</v>
      </c>
      <c r="G913" s="82" t="s">
        <v>338</v>
      </c>
      <c r="H913">
        <v>1.0452163219451904</v>
      </c>
      <c r="I913">
        <v>9156.0947265625</v>
      </c>
      <c r="J913">
        <v>1.0452163219451904</v>
      </c>
      <c r="K913" s="92"/>
      <c r="L913">
        <v>0</v>
      </c>
      <c r="M913" s="92"/>
      <c r="N913" s="92"/>
      <c r="O913" s="92"/>
      <c r="P913">
        <v>549.36798095703125</v>
      </c>
      <c r="Q913" s="92"/>
      <c r="R913" s="92"/>
      <c r="S913">
        <v>-1</v>
      </c>
      <c r="T913">
        <v>0</v>
      </c>
      <c r="U913" s="82" t="s">
        <v>328</v>
      </c>
      <c r="V913" s="92"/>
      <c r="W913">
        <v>9156.0947265625</v>
      </c>
      <c r="X913" s="92"/>
      <c r="Y913">
        <v>0</v>
      </c>
      <c r="Z913">
        <v>343.50970458984375</v>
      </c>
      <c r="AA913">
        <v>343.50970458984375</v>
      </c>
      <c r="AB913">
        <v>0</v>
      </c>
      <c r="AC913">
        <v>-1</v>
      </c>
      <c r="AD913">
        <v>0</v>
      </c>
      <c r="AE913">
        <v>0</v>
      </c>
      <c r="AF913">
        <v>0</v>
      </c>
      <c r="AG913">
        <v>365</v>
      </c>
      <c r="AH913">
        <v>8760</v>
      </c>
      <c r="AI913">
        <v>1.1415524932090193E-4</v>
      </c>
      <c r="AJ913">
        <v>37.517051696777344</v>
      </c>
      <c r="AK913">
        <v>0</v>
      </c>
      <c r="AL913">
        <v>0</v>
      </c>
      <c r="AM913">
        <v>343.50970458984375</v>
      </c>
      <c r="AN913">
        <v>37.517051696777344</v>
      </c>
      <c r="AO913" s="92"/>
      <c r="AP913" s="82" t="s">
        <v>336</v>
      </c>
      <c r="AQ913" s="82" t="s">
        <v>326</v>
      </c>
      <c r="AR913" s="82"/>
      <c r="AS913">
        <v>0</v>
      </c>
      <c r="AT913">
        <v>0</v>
      </c>
      <c r="AU913">
        <v>2026</v>
      </c>
      <c r="AY913">
        <v>0</v>
      </c>
      <c r="AZ913">
        <v>0</v>
      </c>
      <c r="BA913" s="82" t="s">
        <v>398</v>
      </c>
      <c r="BB913">
        <v>4223</v>
      </c>
      <c r="BC913">
        <v>9156.0947265625</v>
      </c>
      <c r="BD913" s="92"/>
      <c r="BE913" s="92"/>
      <c r="BF913">
        <v>9156.0947265625</v>
      </c>
      <c r="BG913">
        <v>0</v>
      </c>
      <c r="BH913">
        <v>0</v>
      </c>
      <c r="BI913" s="92"/>
      <c r="BJ913" s="92"/>
      <c r="BK913" s="92"/>
      <c r="BL913">
        <v>0</v>
      </c>
    </row>
    <row r="914" spans="1:64" x14ac:dyDescent="0.25">
      <c r="A914" s="82" t="s">
        <v>297</v>
      </c>
      <c r="B914" s="82" t="s">
        <v>397</v>
      </c>
      <c r="C914" s="82" t="s">
        <v>100</v>
      </c>
      <c r="D914" s="82" t="s">
        <v>313</v>
      </c>
      <c r="E914" s="82" t="s">
        <v>314</v>
      </c>
      <c r="F914" s="82" t="s">
        <v>338</v>
      </c>
      <c r="G914" s="82" t="s">
        <v>338</v>
      </c>
      <c r="H914">
        <v>1.0452163219451904</v>
      </c>
      <c r="I914">
        <v>9156.0947265625</v>
      </c>
      <c r="J914">
        <v>1.0452163219451904</v>
      </c>
      <c r="K914" s="92"/>
      <c r="L914">
        <v>0</v>
      </c>
      <c r="M914" s="92"/>
      <c r="N914" s="92"/>
      <c r="O914" s="92"/>
      <c r="P914">
        <v>549.36798095703125</v>
      </c>
      <c r="Q914" s="92"/>
      <c r="R914" s="92"/>
      <c r="S914">
        <v>-1</v>
      </c>
      <c r="T914">
        <v>0</v>
      </c>
      <c r="U914" s="82" t="s">
        <v>328</v>
      </c>
      <c r="V914" s="92"/>
      <c r="W914">
        <v>9156.0947265625</v>
      </c>
      <c r="X914" s="92"/>
      <c r="Y914">
        <v>0</v>
      </c>
      <c r="Z914">
        <v>343.50970458984375</v>
      </c>
      <c r="AA914">
        <v>343.50970458984375</v>
      </c>
      <c r="AB914">
        <v>0</v>
      </c>
      <c r="AC914">
        <v>-1</v>
      </c>
      <c r="AD914">
        <v>0</v>
      </c>
      <c r="AE914">
        <v>0</v>
      </c>
      <c r="AF914">
        <v>0</v>
      </c>
      <c r="AG914">
        <v>365</v>
      </c>
      <c r="AH914">
        <v>8760</v>
      </c>
      <c r="AI914">
        <v>1.1415524932090193E-4</v>
      </c>
      <c r="AJ914">
        <v>37.517051696777344</v>
      </c>
      <c r="AK914">
        <v>0</v>
      </c>
      <c r="AL914">
        <v>0</v>
      </c>
      <c r="AM914">
        <v>343.50970458984375</v>
      </c>
      <c r="AN914">
        <v>37.517051696777344</v>
      </c>
      <c r="AO914" s="92"/>
      <c r="AP914" s="82" t="s">
        <v>336</v>
      </c>
      <c r="AQ914" s="82" t="s">
        <v>326</v>
      </c>
      <c r="AR914" s="82"/>
      <c r="AS914">
        <v>0</v>
      </c>
      <c r="AT914">
        <v>0</v>
      </c>
      <c r="AU914">
        <v>2026</v>
      </c>
      <c r="AY914">
        <v>0</v>
      </c>
      <c r="AZ914">
        <v>0</v>
      </c>
      <c r="BA914" s="82" t="s">
        <v>398</v>
      </c>
      <c r="BB914">
        <v>4224</v>
      </c>
      <c r="BC914">
        <v>9156.0947265625</v>
      </c>
      <c r="BD914" s="92"/>
      <c r="BE914" s="92"/>
      <c r="BF914">
        <v>9156.0947265625</v>
      </c>
      <c r="BG914">
        <v>0</v>
      </c>
      <c r="BH914">
        <v>0</v>
      </c>
      <c r="BI914" s="92"/>
      <c r="BJ914" s="92"/>
      <c r="BK914" s="92"/>
      <c r="BL914">
        <v>0</v>
      </c>
    </row>
    <row r="915" spans="1:64" x14ac:dyDescent="0.25">
      <c r="A915" s="82" t="s">
        <v>297</v>
      </c>
      <c r="B915" s="82" t="s">
        <v>397</v>
      </c>
      <c r="C915" s="82" t="s">
        <v>100</v>
      </c>
      <c r="D915" s="82" t="s">
        <v>298</v>
      </c>
      <c r="E915" s="82" t="s">
        <v>55</v>
      </c>
      <c r="F915" s="82" t="s">
        <v>339</v>
      </c>
      <c r="G915" s="82" t="s">
        <v>339</v>
      </c>
      <c r="H915">
        <v>3.8962056636810303</v>
      </c>
      <c r="I915">
        <v>34130.76171875</v>
      </c>
      <c r="J915">
        <v>3.8962056636810303</v>
      </c>
      <c r="K915" s="92"/>
      <c r="L915">
        <v>0</v>
      </c>
      <c r="M915" s="92"/>
      <c r="N915" s="92"/>
      <c r="O915" s="92"/>
      <c r="P915">
        <v>6229.98583984375</v>
      </c>
      <c r="Q915" s="92"/>
      <c r="R915" s="92"/>
      <c r="S915">
        <v>-1</v>
      </c>
      <c r="T915">
        <v>0</v>
      </c>
      <c r="U915" s="82" t="s">
        <v>328</v>
      </c>
      <c r="V915" s="92"/>
      <c r="W915">
        <v>34130.76171875</v>
      </c>
      <c r="X915" s="92"/>
      <c r="Y915">
        <v>0</v>
      </c>
      <c r="Z915">
        <v>1236.5797119140625</v>
      </c>
      <c r="AA915">
        <v>1236.5797119140625</v>
      </c>
      <c r="AB915">
        <v>0</v>
      </c>
      <c r="AC915">
        <v>-1</v>
      </c>
      <c r="AD915">
        <v>0</v>
      </c>
      <c r="AE915">
        <v>0</v>
      </c>
      <c r="AF915">
        <v>0</v>
      </c>
      <c r="AG915">
        <v>365</v>
      </c>
      <c r="AH915">
        <v>8760</v>
      </c>
      <c r="AI915">
        <v>1.1415524932090193E-4</v>
      </c>
      <c r="AJ915">
        <v>36.230648040771484</v>
      </c>
      <c r="AK915">
        <v>0</v>
      </c>
      <c r="AL915">
        <v>0</v>
      </c>
      <c r="AM915">
        <v>1236.5797119140625</v>
      </c>
      <c r="AN915">
        <v>36.230648040771484</v>
      </c>
      <c r="AO915" s="92"/>
      <c r="AP915" s="82" t="s">
        <v>336</v>
      </c>
      <c r="AQ915" s="82" t="s">
        <v>326</v>
      </c>
      <c r="AR915" s="82"/>
      <c r="AS915">
        <v>0</v>
      </c>
      <c r="AT915">
        <v>0</v>
      </c>
      <c r="AU915">
        <v>2026</v>
      </c>
      <c r="AY915">
        <v>0</v>
      </c>
      <c r="AZ915">
        <v>0</v>
      </c>
      <c r="BA915" s="82" t="s">
        <v>398</v>
      </c>
      <c r="BB915">
        <v>4225</v>
      </c>
      <c r="BC915">
        <v>34130.76171875</v>
      </c>
      <c r="BD915" s="92"/>
      <c r="BE915" s="92"/>
      <c r="BF915">
        <v>34130.76171875</v>
      </c>
      <c r="BG915">
        <v>0</v>
      </c>
      <c r="BH915">
        <v>0</v>
      </c>
      <c r="BI915" s="92"/>
      <c r="BJ915" s="92"/>
      <c r="BK915" s="92"/>
      <c r="BL915">
        <v>0</v>
      </c>
    </row>
    <row r="916" spans="1:64" x14ac:dyDescent="0.25">
      <c r="A916" s="82" t="s">
        <v>297</v>
      </c>
      <c r="B916" s="82" t="s">
        <v>397</v>
      </c>
      <c r="C916" s="82" t="s">
        <v>100</v>
      </c>
      <c r="D916" s="82" t="s">
        <v>303</v>
      </c>
      <c r="E916" s="82" t="s">
        <v>304</v>
      </c>
      <c r="F916" s="82" t="s">
        <v>339</v>
      </c>
      <c r="G916" s="82" t="s">
        <v>339</v>
      </c>
      <c r="H916">
        <v>3.8962056636810303</v>
      </c>
      <c r="I916">
        <v>34130.76171875</v>
      </c>
      <c r="J916">
        <v>3.8962056636810303</v>
      </c>
      <c r="K916" s="92"/>
      <c r="L916">
        <v>0</v>
      </c>
      <c r="M916" s="92"/>
      <c r="N916" s="92"/>
      <c r="O916" s="92"/>
      <c r="P916">
        <v>6229.98583984375</v>
      </c>
      <c r="Q916" s="92"/>
      <c r="R916" s="92"/>
      <c r="S916">
        <v>-1</v>
      </c>
      <c r="T916">
        <v>0</v>
      </c>
      <c r="U916" s="82" t="s">
        <v>328</v>
      </c>
      <c r="V916" s="92"/>
      <c r="W916">
        <v>34130.76171875</v>
      </c>
      <c r="X916" s="92"/>
      <c r="Y916">
        <v>0</v>
      </c>
      <c r="Z916">
        <v>1236.5797119140625</v>
      </c>
      <c r="AA916">
        <v>1236.5797119140625</v>
      </c>
      <c r="AB916">
        <v>0</v>
      </c>
      <c r="AC916">
        <v>-1</v>
      </c>
      <c r="AD916">
        <v>0</v>
      </c>
      <c r="AE916">
        <v>0</v>
      </c>
      <c r="AF916">
        <v>0</v>
      </c>
      <c r="AG916">
        <v>365</v>
      </c>
      <c r="AH916">
        <v>8760</v>
      </c>
      <c r="AI916">
        <v>1.1415524932090193E-4</v>
      </c>
      <c r="AJ916">
        <v>36.230648040771484</v>
      </c>
      <c r="AK916">
        <v>0</v>
      </c>
      <c r="AL916">
        <v>0</v>
      </c>
      <c r="AM916">
        <v>1236.5797119140625</v>
      </c>
      <c r="AN916">
        <v>36.230648040771484</v>
      </c>
      <c r="AO916" s="92"/>
      <c r="AP916" s="82" t="s">
        <v>336</v>
      </c>
      <c r="AQ916" s="82" t="s">
        <v>326</v>
      </c>
      <c r="AR916" s="82"/>
      <c r="AS916">
        <v>0</v>
      </c>
      <c r="AT916">
        <v>0</v>
      </c>
      <c r="AU916">
        <v>2026</v>
      </c>
      <c r="AY916">
        <v>0</v>
      </c>
      <c r="AZ916">
        <v>0</v>
      </c>
      <c r="BA916" s="82" t="s">
        <v>398</v>
      </c>
      <c r="BB916">
        <v>4226</v>
      </c>
      <c r="BC916">
        <v>34130.76171875</v>
      </c>
      <c r="BD916" s="92"/>
      <c r="BE916" s="92"/>
      <c r="BF916">
        <v>34130.76171875</v>
      </c>
      <c r="BG916">
        <v>0</v>
      </c>
      <c r="BH916">
        <v>0</v>
      </c>
      <c r="BI916" s="92"/>
      <c r="BJ916" s="92"/>
      <c r="BK916" s="92"/>
      <c r="BL916">
        <v>0</v>
      </c>
    </row>
    <row r="917" spans="1:64" x14ac:dyDescent="0.25">
      <c r="A917" s="82" t="s">
        <v>297</v>
      </c>
      <c r="B917" s="82" t="s">
        <v>397</v>
      </c>
      <c r="C917" s="82" t="s">
        <v>100</v>
      </c>
      <c r="D917" s="82" t="s">
        <v>305</v>
      </c>
      <c r="E917" s="82" t="s">
        <v>58</v>
      </c>
      <c r="F917" s="82" t="s">
        <v>339</v>
      </c>
      <c r="G917" s="82" t="s">
        <v>339</v>
      </c>
      <c r="H917">
        <v>3.8962056636810303</v>
      </c>
      <c r="I917">
        <v>34130.76171875</v>
      </c>
      <c r="J917">
        <v>3.8962056636810303</v>
      </c>
      <c r="K917" s="92"/>
      <c r="L917">
        <v>0</v>
      </c>
      <c r="M917" s="92"/>
      <c r="N917" s="92"/>
      <c r="O917" s="92"/>
      <c r="P917">
        <v>6229.98583984375</v>
      </c>
      <c r="Q917" s="92"/>
      <c r="R917" s="92"/>
      <c r="S917">
        <v>-1</v>
      </c>
      <c r="T917">
        <v>0</v>
      </c>
      <c r="U917" s="82" t="s">
        <v>328</v>
      </c>
      <c r="V917" s="92"/>
      <c r="W917">
        <v>34130.76171875</v>
      </c>
      <c r="X917" s="92"/>
      <c r="Y917">
        <v>0</v>
      </c>
      <c r="Z917">
        <v>1236.5797119140625</v>
      </c>
      <c r="AA917">
        <v>1236.5797119140625</v>
      </c>
      <c r="AB917">
        <v>0</v>
      </c>
      <c r="AC917">
        <v>-1</v>
      </c>
      <c r="AD917">
        <v>0</v>
      </c>
      <c r="AE917">
        <v>0</v>
      </c>
      <c r="AF917">
        <v>0</v>
      </c>
      <c r="AG917">
        <v>365</v>
      </c>
      <c r="AH917">
        <v>8760</v>
      </c>
      <c r="AI917">
        <v>1.1415524932090193E-4</v>
      </c>
      <c r="AJ917">
        <v>36.230648040771484</v>
      </c>
      <c r="AK917">
        <v>0</v>
      </c>
      <c r="AL917">
        <v>0</v>
      </c>
      <c r="AM917">
        <v>1236.5797119140625</v>
      </c>
      <c r="AN917">
        <v>36.230648040771484</v>
      </c>
      <c r="AO917" s="92"/>
      <c r="AP917" s="82" t="s">
        <v>336</v>
      </c>
      <c r="AQ917" s="82" t="s">
        <v>326</v>
      </c>
      <c r="AR917" s="82"/>
      <c r="AS917">
        <v>0</v>
      </c>
      <c r="AT917">
        <v>0</v>
      </c>
      <c r="AU917">
        <v>2026</v>
      </c>
      <c r="AY917">
        <v>0</v>
      </c>
      <c r="AZ917">
        <v>0</v>
      </c>
      <c r="BA917" s="82" t="s">
        <v>398</v>
      </c>
      <c r="BB917">
        <v>4227</v>
      </c>
      <c r="BC917">
        <v>34130.76171875</v>
      </c>
      <c r="BD917" s="92"/>
      <c r="BE917" s="92"/>
      <c r="BF917">
        <v>34130.76171875</v>
      </c>
      <c r="BG917">
        <v>0</v>
      </c>
      <c r="BH917">
        <v>0</v>
      </c>
      <c r="BI917" s="92"/>
      <c r="BJ917" s="92"/>
      <c r="BK917" s="92"/>
      <c r="BL917">
        <v>0</v>
      </c>
    </row>
    <row r="918" spans="1:64" x14ac:dyDescent="0.25">
      <c r="A918" s="82" t="s">
        <v>297</v>
      </c>
      <c r="B918" s="82" t="s">
        <v>397</v>
      </c>
      <c r="C918" s="82" t="s">
        <v>100</v>
      </c>
      <c r="D918" s="82" t="s">
        <v>306</v>
      </c>
      <c r="E918" s="82" t="s">
        <v>59</v>
      </c>
      <c r="F918" s="82" t="s">
        <v>339</v>
      </c>
      <c r="G918" s="82" t="s">
        <v>339</v>
      </c>
      <c r="H918">
        <v>3.8962056636810303</v>
      </c>
      <c r="I918">
        <v>34130.76171875</v>
      </c>
      <c r="J918">
        <v>3.8962056636810303</v>
      </c>
      <c r="K918" s="92"/>
      <c r="L918">
        <v>0</v>
      </c>
      <c r="M918" s="92"/>
      <c r="N918" s="92"/>
      <c r="O918" s="92"/>
      <c r="P918">
        <v>6229.98583984375</v>
      </c>
      <c r="Q918" s="92"/>
      <c r="R918" s="92"/>
      <c r="S918">
        <v>-1</v>
      </c>
      <c r="T918">
        <v>0</v>
      </c>
      <c r="U918" s="82" t="s">
        <v>328</v>
      </c>
      <c r="V918" s="92"/>
      <c r="W918">
        <v>34130.76171875</v>
      </c>
      <c r="X918" s="92"/>
      <c r="Y918">
        <v>0</v>
      </c>
      <c r="Z918">
        <v>1236.5797119140625</v>
      </c>
      <c r="AA918">
        <v>1236.5797119140625</v>
      </c>
      <c r="AB918">
        <v>0</v>
      </c>
      <c r="AC918">
        <v>-1</v>
      </c>
      <c r="AD918">
        <v>0</v>
      </c>
      <c r="AE918">
        <v>0</v>
      </c>
      <c r="AF918">
        <v>0</v>
      </c>
      <c r="AG918">
        <v>365</v>
      </c>
      <c r="AH918">
        <v>8760</v>
      </c>
      <c r="AI918">
        <v>1.1415524932090193E-4</v>
      </c>
      <c r="AJ918">
        <v>36.230648040771484</v>
      </c>
      <c r="AK918">
        <v>0</v>
      </c>
      <c r="AL918">
        <v>0</v>
      </c>
      <c r="AM918">
        <v>1236.5797119140625</v>
      </c>
      <c r="AN918">
        <v>36.230648040771484</v>
      </c>
      <c r="AO918" s="92"/>
      <c r="AP918" s="82" t="s">
        <v>336</v>
      </c>
      <c r="AQ918" s="82" t="s">
        <v>326</v>
      </c>
      <c r="AR918" s="82"/>
      <c r="AS918">
        <v>0</v>
      </c>
      <c r="AT918">
        <v>0</v>
      </c>
      <c r="AU918">
        <v>2026</v>
      </c>
      <c r="AY918">
        <v>0</v>
      </c>
      <c r="AZ918">
        <v>0</v>
      </c>
      <c r="BA918" s="82" t="s">
        <v>398</v>
      </c>
      <c r="BB918">
        <v>4228</v>
      </c>
      <c r="BC918">
        <v>34130.76171875</v>
      </c>
      <c r="BD918" s="92"/>
      <c r="BE918" s="92"/>
      <c r="BF918">
        <v>34130.76171875</v>
      </c>
      <c r="BG918">
        <v>0</v>
      </c>
      <c r="BH918">
        <v>0</v>
      </c>
      <c r="BI918" s="92"/>
      <c r="BJ918" s="92"/>
      <c r="BK918" s="92"/>
      <c r="BL918">
        <v>0</v>
      </c>
    </row>
    <row r="919" spans="1:64" x14ac:dyDescent="0.25">
      <c r="A919" s="82" t="s">
        <v>297</v>
      </c>
      <c r="B919" s="82" t="s">
        <v>397</v>
      </c>
      <c r="C919" s="82" t="s">
        <v>100</v>
      </c>
      <c r="D919" s="82" t="s">
        <v>307</v>
      </c>
      <c r="E919" s="82" t="s">
        <v>60</v>
      </c>
      <c r="F919" s="82" t="s">
        <v>339</v>
      </c>
      <c r="G919" s="82" t="s">
        <v>339</v>
      </c>
      <c r="H919">
        <v>3.8962056636810303</v>
      </c>
      <c r="I919">
        <v>34130.76171875</v>
      </c>
      <c r="J919">
        <v>3.8962056636810303</v>
      </c>
      <c r="K919" s="92"/>
      <c r="L919">
        <v>0</v>
      </c>
      <c r="M919" s="92"/>
      <c r="N919" s="92"/>
      <c r="O919" s="92"/>
      <c r="P919">
        <v>6229.98583984375</v>
      </c>
      <c r="Q919" s="92"/>
      <c r="R919" s="92"/>
      <c r="S919">
        <v>-1</v>
      </c>
      <c r="T919">
        <v>0</v>
      </c>
      <c r="U919" s="82" t="s">
        <v>328</v>
      </c>
      <c r="V919" s="92"/>
      <c r="W919">
        <v>34130.76171875</v>
      </c>
      <c r="X919" s="92"/>
      <c r="Y919">
        <v>0</v>
      </c>
      <c r="Z919">
        <v>1236.5797119140625</v>
      </c>
      <c r="AA919">
        <v>1236.5797119140625</v>
      </c>
      <c r="AB919">
        <v>0</v>
      </c>
      <c r="AC919">
        <v>-1</v>
      </c>
      <c r="AD919">
        <v>0</v>
      </c>
      <c r="AE919">
        <v>0</v>
      </c>
      <c r="AF919">
        <v>0</v>
      </c>
      <c r="AG919">
        <v>365</v>
      </c>
      <c r="AH919">
        <v>8760</v>
      </c>
      <c r="AI919">
        <v>1.1415524932090193E-4</v>
      </c>
      <c r="AJ919">
        <v>36.230648040771484</v>
      </c>
      <c r="AK919">
        <v>0</v>
      </c>
      <c r="AL919">
        <v>0</v>
      </c>
      <c r="AM919">
        <v>1236.5797119140625</v>
      </c>
      <c r="AN919">
        <v>36.230648040771484</v>
      </c>
      <c r="AO919" s="92"/>
      <c r="AP919" s="82" t="s">
        <v>336</v>
      </c>
      <c r="AQ919" s="82" t="s">
        <v>326</v>
      </c>
      <c r="AR919" s="82"/>
      <c r="AS919">
        <v>0</v>
      </c>
      <c r="AT919">
        <v>0</v>
      </c>
      <c r="AU919">
        <v>2026</v>
      </c>
      <c r="AY919">
        <v>0</v>
      </c>
      <c r="AZ919">
        <v>0</v>
      </c>
      <c r="BA919" s="82" t="s">
        <v>398</v>
      </c>
      <c r="BB919">
        <v>4229</v>
      </c>
      <c r="BC919">
        <v>34130.76171875</v>
      </c>
      <c r="BD919" s="92"/>
      <c r="BE919" s="92"/>
      <c r="BF919">
        <v>34130.76171875</v>
      </c>
      <c r="BG919">
        <v>0</v>
      </c>
      <c r="BH919">
        <v>0</v>
      </c>
      <c r="BI919" s="92"/>
      <c r="BJ919" s="92"/>
      <c r="BK919" s="92"/>
      <c r="BL919">
        <v>0</v>
      </c>
    </row>
    <row r="920" spans="1:64" x14ac:dyDescent="0.25">
      <c r="A920" s="82" t="s">
        <v>297</v>
      </c>
      <c r="B920" s="82" t="s">
        <v>397</v>
      </c>
      <c r="C920" s="82" t="s">
        <v>100</v>
      </c>
      <c r="D920" s="82" t="s">
        <v>308</v>
      </c>
      <c r="E920" s="82" t="s">
        <v>61</v>
      </c>
      <c r="F920" s="82" t="s">
        <v>339</v>
      </c>
      <c r="G920" s="82" t="s">
        <v>339</v>
      </c>
      <c r="H920">
        <v>3.8962056636810303</v>
      </c>
      <c r="I920">
        <v>34130.76171875</v>
      </c>
      <c r="J920">
        <v>3.8962056636810303</v>
      </c>
      <c r="K920" s="92"/>
      <c r="L920">
        <v>0</v>
      </c>
      <c r="M920" s="92"/>
      <c r="N920" s="92"/>
      <c r="O920" s="92"/>
      <c r="P920">
        <v>6229.98583984375</v>
      </c>
      <c r="Q920" s="92"/>
      <c r="R920" s="92"/>
      <c r="S920">
        <v>-1</v>
      </c>
      <c r="T920">
        <v>0</v>
      </c>
      <c r="U920" s="82" t="s">
        <v>328</v>
      </c>
      <c r="V920" s="92"/>
      <c r="W920">
        <v>34130.76171875</v>
      </c>
      <c r="X920" s="92"/>
      <c r="Y920">
        <v>0</v>
      </c>
      <c r="Z920">
        <v>1236.5797119140625</v>
      </c>
      <c r="AA920">
        <v>1236.5797119140625</v>
      </c>
      <c r="AB920">
        <v>0</v>
      </c>
      <c r="AC920">
        <v>-1</v>
      </c>
      <c r="AD920">
        <v>0</v>
      </c>
      <c r="AE920">
        <v>0</v>
      </c>
      <c r="AF920">
        <v>0</v>
      </c>
      <c r="AG920">
        <v>365</v>
      </c>
      <c r="AH920">
        <v>8760</v>
      </c>
      <c r="AI920">
        <v>1.1415524932090193E-4</v>
      </c>
      <c r="AJ920">
        <v>36.230648040771484</v>
      </c>
      <c r="AK920">
        <v>0</v>
      </c>
      <c r="AL920">
        <v>0</v>
      </c>
      <c r="AM920">
        <v>1236.5797119140625</v>
      </c>
      <c r="AN920">
        <v>36.230648040771484</v>
      </c>
      <c r="AO920" s="92"/>
      <c r="AP920" s="82" t="s">
        <v>336</v>
      </c>
      <c r="AQ920" s="82" t="s">
        <v>326</v>
      </c>
      <c r="AR920" s="82"/>
      <c r="AS920">
        <v>0</v>
      </c>
      <c r="AT920">
        <v>0</v>
      </c>
      <c r="AU920">
        <v>2026</v>
      </c>
      <c r="AY920">
        <v>0</v>
      </c>
      <c r="AZ920">
        <v>0</v>
      </c>
      <c r="BA920" s="82" t="s">
        <v>398</v>
      </c>
      <c r="BB920">
        <v>4230</v>
      </c>
      <c r="BC920">
        <v>34130.76171875</v>
      </c>
      <c r="BD920" s="92"/>
      <c r="BE920" s="92"/>
      <c r="BF920">
        <v>34130.76171875</v>
      </c>
      <c r="BG920">
        <v>0</v>
      </c>
      <c r="BH920">
        <v>0</v>
      </c>
      <c r="BI920" s="92"/>
      <c r="BJ920" s="92"/>
      <c r="BK920" s="92"/>
      <c r="BL920">
        <v>0</v>
      </c>
    </row>
    <row r="921" spans="1:64" x14ac:dyDescent="0.25">
      <c r="A921" s="82" t="s">
        <v>297</v>
      </c>
      <c r="B921" s="82" t="s">
        <v>397</v>
      </c>
      <c r="C921" s="82" t="s">
        <v>100</v>
      </c>
      <c r="D921" s="82" t="s">
        <v>309</v>
      </c>
      <c r="E921" s="82" t="s">
        <v>310</v>
      </c>
      <c r="F921" s="82" t="s">
        <v>339</v>
      </c>
      <c r="G921" s="82" t="s">
        <v>339</v>
      </c>
      <c r="H921">
        <v>3.8962056636810303</v>
      </c>
      <c r="I921">
        <v>34130.76171875</v>
      </c>
      <c r="J921">
        <v>3.8962056636810303</v>
      </c>
      <c r="K921" s="92"/>
      <c r="L921">
        <v>0</v>
      </c>
      <c r="M921" s="92"/>
      <c r="N921" s="92"/>
      <c r="O921" s="92"/>
      <c r="P921">
        <v>6229.98583984375</v>
      </c>
      <c r="Q921" s="92"/>
      <c r="R921" s="92"/>
      <c r="S921">
        <v>-1</v>
      </c>
      <c r="T921">
        <v>0</v>
      </c>
      <c r="U921" s="82" t="s">
        <v>328</v>
      </c>
      <c r="V921" s="92"/>
      <c r="W921">
        <v>34130.76171875</v>
      </c>
      <c r="X921" s="92"/>
      <c r="Y921">
        <v>0</v>
      </c>
      <c r="Z921">
        <v>1236.5797119140625</v>
      </c>
      <c r="AA921">
        <v>1236.5797119140625</v>
      </c>
      <c r="AB921">
        <v>0</v>
      </c>
      <c r="AC921">
        <v>-1</v>
      </c>
      <c r="AD921">
        <v>0</v>
      </c>
      <c r="AE921">
        <v>0</v>
      </c>
      <c r="AF921">
        <v>0</v>
      </c>
      <c r="AG921">
        <v>365</v>
      </c>
      <c r="AH921">
        <v>8760</v>
      </c>
      <c r="AI921">
        <v>1.1415524932090193E-4</v>
      </c>
      <c r="AJ921">
        <v>36.230648040771484</v>
      </c>
      <c r="AK921">
        <v>0</v>
      </c>
      <c r="AL921">
        <v>0</v>
      </c>
      <c r="AM921">
        <v>1236.5797119140625</v>
      </c>
      <c r="AN921">
        <v>36.230648040771484</v>
      </c>
      <c r="AO921" s="92"/>
      <c r="AP921" s="82" t="s">
        <v>336</v>
      </c>
      <c r="AQ921" s="82" t="s">
        <v>326</v>
      </c>
      <c r="AR921" s="82"/>
      <c r="AS921">
        <v>0</v>
      </c>
      <c r="AT921">
        <v>0</v>
      </c>
      <c r="AU921">
        <v>2026</v>
      </c>
      <c r="AY921">
        <v>0</v>
      </c>
      <c r="AZ921">
        <v>0</v>
      </c>
      <c r="BA921" s="82" t="s">
        <v>398</v>
      </c>
      <c r="BB921">
        <v>4231</v>
      </c>
      <c r="BC921">
        <v>34130.76171875</v>
      </c>
      <c r="BD921" s="92"/>
      <c r="BE921" s="92"/>
      <c r="BF921">
        <v>34130.76171875</v>
      </c>
      <c r="BG921">
        <v>0</v>
      </c>
      <c r="BH921">
        <v>0</v>
      </c>
      <c r="BI921" s="92"/>
      <c r="BJ921" s="92"/>
      <c r="BK921" s="92"/>
      <c r="BL921">
        <v>0</v>
      </c>
    </row>
    <row r="922" spans="1:64" x14ac:dyDescent="0.25">
      <c r="A922" s="82" t="s">
        <v>297</v>
      </c>
      <c r="B922" s="82" t="s">
        <v>397</v>
      </c>
      <c r="C922" s="82" t="s">
        <v>100</v>
      </c>
      <c r="D922" s="82" t="s">
        <v>311</v>
      </c>
      <c r="E922" s="82" t="s">
        <v>312</v>
      </c>
      <c r="F922" s="82" t="s">
        <v>339</v>
      </c>
      <c r="G922" s="82" t="s">
        <v>339</v>
      </c>
      <c r="H922">
        <v>3.8962056636810303</v>
      </c>
      <c r="I922">
        <v>34130.76171875</v>
      </c>
      <c r="J922">
        <v>3.8962056636810303</v>
      </c>
      <c r="K922" s="92"/>
      <c r="L922">
        <v>0</v>
      </c>
      <c r="M922" s="92"/>
      <c r="N922" s="92"/>
      <c r="O922" s="92"/>
      <c r="P922">
        <v>6229.98583984375</v>
      </c>
      <c r="Q922" s="92"/>
      <c r="R922" s="92"/>
      <c r="S922">
        <v>-1</v>
      </c>
      <c r="T922">
        <v>0</v>
      </c>
      <c r="U922" s="82" t="s">
        <v>328</v>
      </c>
      <c r="V922" s="92"/>
      <c r="W922">
        <v>34130.76171875</v>
      </c>
      <c r="X922" s="92"/>
      <c r="Y922">
        <v>0</v>
      </c>
      <c r="Z922">
        <v>1236.5797119140625</v>
      </c>
      <c r="AA922">
        <v>1236.5797119140625</v>
      </c>
      <c r="AB922">
        <v>0</v>
      </c>
      <c r="AC922">
        <v>-1</v>
      </c>
      <c r="AD922">
        <v>0</v>
      </c>
      <c r="AE922">
        <v>0</v>
      </c>
      <c r="AF922">
        <v>0</v>
      </c>
      <c r="AG922">
        <v>365</v>
      </c>
      <c r="AH922">
        <v>8760</v>
      </c>
      <c r="AI922">
        <v>1.1415524932090193E-4</v>
      </c>
      <c r="AJ922">
        <v>36.230648040771484</v>
      </c>
      <c r="AK922">
        <v>0</v>
      </c>
      <c r="AL922">
        <v>0</v>
      </c>
      <c r="AM922">
        <v>1236.5797119140625</v>
      </c>
      <c r="AN922">
        <v>36.230648040771484</v>
      </c>
      <c r="AO922" s="92"/>
      <c r="AP922" s="82" t="s">
        <v>336</v>
      </c>
      <c r="AQ922" s="82" t="s">
        <v>326</v>
      </c>
      <c r="AR922" s="82"/>
      <c r="AS922">
        <v>0</v>
      </c>
      <c r="AT922">
        <v>0</v>
      </c>
      <c r="AU922">
        <v>2026</v>
      </c>
      <c r="AY922">
        <v>0</v>
      </c>
      <c r="AZ922">
        <v>0</v>
      </c>
      <c r="BA922" s="82" t="s">
        <v>398</v>
      </c>
      <c r="BB922">
        <v>4232</v>
      </c>
      <c r="BC922">
        <v>34130.76171875</v>
      </c>
      <c r="BD922" s="92"/>
      <c r="BE922" s="92"/>
      <c r="BF922">
        <v>34130.76171875</v>
      </c>
      <c r="BG922">
        <v>0</v>
      </c>
      <c r="BH922">
        <v>0</v>
      </c>
      <c r="BI922" s="92"/>
      <c r="BJ922" s="92"/>
      <c r="BK922" s="92"/>
      <c r="BL922">
        <v>0</v>
      </c>
    </row>
    <row r="923" spans="1:64" x14ac:dyDescent="0.25">
      <c r="A923" s="82" t="s">
        <v>297</v>
      </c>
      <c r="B923" s="82" t="s">
        <v>397</v>
      </c>
      <c r="C923" s="82" t="s">
        <v>100</v>
      </c>
      <c r="D923" s="82" t="s">
        <v>313</v>
      </c>
      <c r="E923" s="82" t="s">
        <v>314</v>
      </c>
      <c r="F923" s="82" t="s">
        <v>339</v>
      </c>
      <c r="G923" s="82" t="s">
        <v>339</v>
      </c>
      <c r="H923">
        <v>3.8962056636810303</v>
      </c>
      <c r="I923">
        <v>34130.76171875</v>
      </c>
      <c r="J923">
        <v>3.8962056636810303</v>
      </c>
      <c r="K923" s="92"/>
      <c r="L923">
        <v>0</v>
      </c>
      <c r="M923" s="92"/>
      <c r="N923" s="92"/>
      <c r="O923" s="92"/>
      <c r="P923">
        <v>6229.98583984375</v>
      </c>
      <c r="Q923" s="92"/>
      <c r="R923" s="92"/>
      <c r="S923">
        <v>-1</v>
      </c>
      <c r="T923">
        <v>0</v>
      </c>
      <c r="U923" s="82" t="s">
        <v>328</v>
      </c>
      <c r="V923" s="92"/>
      <c r="W923">
        <v>34130.76171875</v>
      </c>
      <c r="X923" s="92"/>
      <c r="Y923">
        <v>0</v>
      </c>
      <c r="Z923">
        <v>1236.5797119140625</v>
      </c>
      <c r="AA923">
        <v>1236.5797119140625</v>
      </c>
      <c r="AB923">
        <v>0</v>
      </c>
      <c r="AC923">
        <v>-1</v>
      </c>
      <c r="AD923">
        <v>0</v>
      </c>
      <c r="AE923">
        <v>0</v>
      </c>
      <c r="AF923">
        <v>0</v>
      </c>
      <c r="AG923">
        <v>365</v>
      </c>
      <c r="AH923">
        <v>8760</v>
      </c>
      <c r="AI923">
        <v>1.1415524932090193E-4</v>
      </c>
      <c r="AJ923">
        <v>36.230648040771484</v>
      </c>
      <c r="AK923">
        <v>0</v>
      </c>
      <c r="AL923">
        <v>0</v>
      </c>
      <c r="AM923">
        <v>1236.5797119140625</v>
      </c>
      <c r="AN923">
        <v>36.230648040771484</v>
      </c>
      <c r="AO923" s="92"/>
      <c r="AP923" s="82" t="s">
        <v>336</v>
      </c>
      <c r="AQ923" s="82" t="s">
        <v>326</v>
      </c>
      <c r="AR923" s="82"/>
      <c r="AS923">
        <v>0</v>
      </c>
      <c r="AT923">
        <v>0</v>
      </c>
      <c r="AU923">
        <v>2026</v>
      </c>
      <c r="AY923">
        <v>0</v>
      </c>
      <c r="AZ923">
        <v>0</v>
      </c>
      <c r="BA923" s="82" t="s">
        <v>398</v>
      </c>
      <c r="BB923">
        <v>4233</v>
      </c>
      <c r="BC923">
        <v>34130.76171875</v>
      </c>
      <c r="BD923" s="92"/>
      <c r="BE923" s="92"/>
      <c r="BF923">
        <v>34130.76171875</v>
      </c>
      <c r="BG923">
        <v>0</v>
      </c>
      <c r="BH923">
        <v>0</v>
      </c>
      <c r="BI923" s="92"/>
      <c r="BJ923" s="92"/>
      <c r="BK923" s="92"/>
      <c r="BL923">
        <v>0</v>
      </c>
    </row>
    <row r="924" spans="1:64" x14ac:dyDescent="0.25">
      <c r="A924" s="82" t="s">
        <v>297</v>
      </c>
      <c r="B924" s="82" t="s">
        <v>397</v>
      </c>
      <c r="C924" s="82" t="s">
        <v>100</v>
      </c>
      <c r="D924" s="82" t="s">
        <v>307</v>
      </c>
      <c r="E924" s="82" t="s">
        <v>60</v>
      </c>
      <c r="F924" s="82" t="s">
        <v>340</v>
      </c>
      <c r="G924" s="82" t="s">
        <v>340</v>
      </c>
      <c r="H924">
        <v>0.33880046010017395</v>
      </c>
      <c r="I924">
        <v>2967.89208984375</v>
      </c>
      <c r="J924">
        <v>0.33880046010017395</v>
      </c>
      <c r="K924" s="92"/>
      <c r="L924">
        <v>0</v>
      </c>
      <c r="M924" s="92"/>
      <c r="N924" s="92"/>
      <c r="O924" s="92"/>
      <c r="P924">
        <v>439.63104248046875</v>
      </c>
      <c r="Q924" s="92"/>
      <c r="R924" s="92"/>
      <c r="S924">
        <v>-1</v>
      </c>
      <c r="T924">
        <v>0</v>
      </c>
      <c r="U924" s="82" t="s">
        <v>328</v>
      </c>
      <c r="V924" s="92"/>
      <c r="W924">
        <v>2967.89208984375</v>
      </c>
      <c r="X924" s="92"/>
      <c r="Y924">
        <v>0</v>
      </c>
      <c r="Z924">
        <v>108.15190887451172</v>
      </c>
      <c r="AA924">
        <v>108.15190887451172</v>
      </c>
      <c r="AB924">
        <v>0</v>
      </c>
      <c r="AC924">
        <v>-1</v>
      </c>
      <c r="AD924">
        <v>0</v>
      </c>
      <c r="AE924">
        <v>0</v>
      </c>
      <c r="AF924">
        <v>0</v>
      </c>
      <c r="AG924">
        <v>365</v>
      </c>
      <c r="AH924">
        <v>8760</v>
      </c>
      <c r="AI924">
        <v>1.1415524932090193E-4</v>
      </c>
      <c r="AJ924">
        <v>36.440647125244141</v>
      </c>
      <c r="AK924">
        <v>0</v>
      </c>
      <c r="AL924">
        <v>0</v>
      </c>
      <c r="AM924">
        <v>108.15190887451172</v>
      </c>
      <c r="AN924">
        <v>36.440647125244141</v>
      </c>
      <c r="AO924" s="92"/>
      <c r="AP924" s="82" t="s">
        <v>336</v>
      </c>
      <c r="AQ924" s="82" t="s">
        <v>326</v>
      </c>
      <c r="AR924" s="82"/>
      <c r="AS924">
        <v>0</v>
      </c>
      <c r="AT924">
        <v>0</v>
      </c>
      <c r="AU924">
        <v>2026</v>
      </c>
      <c r="AY924">
        <v>0</v>
      </c>
      <c r="AZ924">
        <v>0</v>
      </c>
      <c r="BA924" s="82" t="s">
        <v>398</v>
      </c>
      <c r="BB924">
        <v>4234</v>
      </c>
      <c r="BC924">
        <v>2967.89208984375</v>
      </c>
      <c r="BD924" s="92"/>
      <c r="BE924" s="92"/>
      <c r="BF924">
        <v>2967.89208984375</v>
      </c>
      <c r="BG924">
        <v>0</v>
      </c>
      <c r="BH924">
        <v>0</v>
      </c>
      <c r="BI924" s="92"/>
      <c r="BJ924" s="92"/>
      <c r="BK924" s="92"/>
      <c r="BL924">
        <v>0</v>
      </c>
    </row>
    <row r="925" spans="1:64" x14ac:dyDescent="0.25">
      <c r="A925" s="82" t="s">
        <v>297</v>
      </c>
      <c r="B925" s="82" t="s">
        <v>397</v>
      </c>
      <c r="C925" s="82" t="s">
        <v>100</v>
      </c>
      <c r="D925" s="82" t="s">
        <v>298</v>
      </c>
      <c r="E925" s="82" t="s">
        <v>55</v>
      </c>
      <c r="F925" s="82" t="s">
        <v>341</v>
      </c>
      <c r="G925" s="82" t="s">
        <v>341</v>
      </c>
      <c r="H925">
        <v>5.4096348583698273E-2</v>
      </c>
      <c r="I925">
        <v>473.88400268554688</v>
      </c>
      <c r="J925">
        <v>5.4096348583698273E-2</v>
      </c>
      <c r="K925" s="92"/>
      <c r="L925">
        <v>0</v>
      </c>
      <c r="M925" s="92"/>
      <c r="N925" s="92"/>
      <c r="O925" s="92"/>
      <c r="P925">
        <v>729.84527587890625</v>
      </c>
      <c r="Q925" s="92"/>
      <c r="R925" s="92"/>
      <c r="S925">
        <v>-1</v>
      </c>
      <c r="T925">
        <v>0</v>
      </c>
      <c r="U925" s="82" t="s">
        <v>328</v>
      </c>
      <c r="V925" s="92"/>
      <c r="W925">
        <v>473.88400268554688</v>
      </c>
      <c r="X925" s="92"/>
      <c r="Y925">
        <v>0</v>
      </c>
      <c r="Z925">
        <v>17.720596313476563</v>
      </c>
      <c r="AA925">
        <v>17.720596313476563</v>
      </c>
      <c r="AB925">
        <v>0</v>
      </c>
      <c r="AC925">
        <v>-1</v>
      </c>
      <c r="AD925">
        <v>0</v>
      </c>
      <c r="AE925">
        <v>0</v>
      </c>
      <c r="AF925">
        <v>0</v>
      </c>
      <c r="AG925">
        <v>365</v>
      </c>
      <c r="AH925">
        <v>8760</v>
      </c>
      <c r="AI925">
        <v>1.1415524932090193E-4</v>
      </c>
      <c r="AJ925">
        <v>37.394374847412109</v>
      </c>
      <c r="AK925">
        <v>0</v>
      </c>
      <c r="AL925">
        <v>0</v>
      </c>
      <c r="AM925">
        <v>17.720596313476563</v>
      </c>
      <c r="AN925">
        <v>37.394374847412109</v>
      </c>
      <c r="AO925" s="92"/>
      <c r="AP925" s="82" t="s">
        <v>336</v>
      </c>
      <c r="AQ925" s="82" t="s">
        <v>326</v>
      </c>
      <c r="AR925" s="82"/>
      <c r="AS925">
        <v>0</v>
      </c>
      <c r="AT925">
        <v>0</v>
      </c>
      <c r="AU925">
        <v>2026</v>
      </c>
      <c r="AY925">
        <v>0</v>
      </c>
      <c r="AZ925">
        <v>0</v>
      </c>
      <c r="BA925" s="82" t="s">
        <v>398</v>
      </c>
      <c r="BB925">
        <v>4235</v>
      </c>
      <c r="BC925">
        <v>473.88400268554688</v>
      </c>
      <c r="BD925" s="92"/>
      <c r="BE925" s="92"/>
      <c r="BF925">
        <v>473.88400268554688</v>
      </c>
      <c r="BG925">
        <v>0</v>
      </c>
      <c r="BH925">
        <v>0</v>
      </c>
      <c r="BI925" s="92"/>
      <c r="BJ925" s="92"/>
      <c r="BK925" s="92"/>
      <c r="BL925">
        <v>0</v>
      </c>
    </row>
    <row r="926" spans="1:64" x14ac:dyDescent="0.25">
      <c r="A926" s="82" t="s">
        <v>297</v>
      </c>
      <c r="B926" s="82" t="s">
        <v>397</v>
      </c>
      <c r="C926" s="82" t="s">
        <v>100</v>
      </c>
      <c r="D926" s="82" t="s">
        <v>303</v>
      </c>
      <c r="E926" s="82" t="s">
        <v>304</v>
      </c>
      <c r="F926" s="82" t="s">
        <v>341</v>
      </c>
      <c r="G926" s="82" t="s">
        <v>341</v>
      </c>
      <c r="H926">
        <v>5.4096348583698273E-2</v>
      </c>
      <c r="I926">
        <v>473.88400268554688</v>
      </c>
      <c r="J926">
        <v>5.4096348583698273E-2</v>
      </c>
      <c r="K926" s="92"/>
      <c r="L926">
        <v>0</v>
      </c>
      <c r="M926" s="92"/>
      <c r="N926" s="92"/>
      <c r="O926" s="92"/>
      <c r="P926">
        <v>729.84527587890625</v>
      </c>
      <c r="Q926" s="92"/>
      <c r="R926" s="92"/>
      <c r="S926">
        <v>-1</v>
      </c>
      <c r="T926">
        <v>0</v>
      </c>
      <c r="U926" s="82" t="s">
        <v>328</v>
      </c>
      <c r="V926" s="92"/>
      <c r="W926">
        <v>473.88400268554688</v>
      </c>
      <c r="X926" s="92"/>
      <c r="Y926">
        <v>0</v>
      </c>
      <c r="Z926">
        <v>17.720596313476563</v>
      </c>
      <c r="AA926">
        <v>17.720596313476563</v>
      </c>
      <c r="AB926">
        <v>0</v>
      </c>
      <c r="AC926">
        <v>-1</v>
      </c>
      <c r="AD926">
        <v>0</v>
      </c>
      <c r="AE926">
        <v>0</v>
      </c>
      <c r="AF926">
        <v>0</v>
      </c>
      <c r="AG926">
        <v>365</v>
      </c>
      <c r="AH926">
        <v>8760</v>
      </c>
      <c r="AI926">
        <v>1.1415524932090193E-4</v>
      </c>
      <c r="AJ926">
        <v>37.394374847412109</v>
      </c>
      <c r="AK926">
        <v>0</v>
      </c>
      <c r="AL926">
        <v>0</v>
      </c>
      <c r="AM926">
        <v>17.720596313476563</v>
      </c>
      <c r="AN926">
        <v>37.394374847412109</v>
      </c>
      <c r="AO926" s="92"/>
      <c r="AP926" s="82" t="s">
        <v>336</v>
      </c>
      <c r="AQ926" s="82" t="s">
        <v>326</v>
      </c>
      <c r="AR926" s="82"/>
      <c r="AS926">
        <v>0</v>
      </c>
      <c r="AT926">
        <v>0</v>
      </c>
      <c r="AU926">
        <v>2026</v>
      </c>
      <c r="AY926">
        <v>0</v>
      </c>
      <c r="AZ926">
        <v>0</v>
      </c>
      <c r="BA926" s="82" t="s">
        <v>398</v>
      </c>
      <c r="BB926">
        <v>4236</v>
      </c>
      <c r="BC926">
        <v>473.88400268554688</v>
      </c>
      <c r="BD926" s="92"/>
      <c r="BE926" s="92"/>
      <c r="BF926">
        <v>473.88400268554688</v>
      </c>
      <c r="BG926">
        <v>0</v>
      </c>
      <c r="BH926">
        <v>0</v>
      </c>
      <c r="BI926" s="92"/>
      <c r="BJ926" s="92"/>
      <c r="BK926" s="92"/>
      <c r="BL926">
        <v>0</v>
      </c>
    </row>
    <row r="927" spans="1:64" x14ac:dyDescent="0.25">
      <c r="A927" s="82" t="s">
        <v>297</v>
      </c>
      <c r="B927" s="82" t="s">
        <v>397</v>
      </c>
      <c r="C927" s="82" t="s">
        <v>100</v>
      </c>
      <c r="D927" s="82" t="s">
        <v>305</v>
      </c>
      <c r="E927" s="82" t="s">
        <v>58</v>
      </c>
      <c r="F927" s="82" t="s">
        <v>341</v>
      </c>
      <c r="G927" s="82" t="s">
        <v>341</v>
      </c>
      <c r="H927">
        <v>5.4096348583698273E-2</v>
      </c>
      <c r="I927">
        <v>473.88400268554688</v>
      </c>
      <c r="J927">
        <v>5.4096348583698273E-2</v>
      </c>
      <c r="K927" s="92"/>
      <c r="L927">
        <v>0</v>
      </c>
      <c r="M927" s="92"/>
      <c r="N927" s="92"/>
      <c r="O927" s="92"/>
      <c r="P927">
        <v>729.84527587890625</v>
      </c>
      <c r="Q927" s="92"/>
      <c r="R927" s="92"/>
      <c r="S927">
        <v>-1</v>
      </c>
      <c r="T927">
        <v>0</v>
      </c>
      <c r="U927" s="82" t="s">
        <v>328</v>
      </c>
      <c r="V927" s="92"/>
      <c r="W927">
        <v>473.88400268554688</v>
      </c>
      <c r="X927" s="92"/>
      <c r="Y927">
        <v>0</v>
      </c>
      <c r="Z927">
        <v>17.720596313476563</v>
      </c>
      <c r="AA927">
        <v>17.720596313476563</v>
      </c>
      <c r="AB927">
        <v>0</v>
      </c>
      <c r="AC927">
        <v>-1</v>
      </c>
      <c r="AD927">
        <v>0</v>
      </c>
      <c r="AE927">
        <v>0</v>
      </c>
      <c r="AF927">
        <v>0</v>
      </c>
      <c r="AG927">
        <v>365</v>
      </c>
      <c r="AH927">
        <v>8760</v>
      </c>
      <c r="AI927">
        <v>1.1415524932090193E-4</v>
      </c>
      <c r="AJ927">
        <v>37.394374847412109</v>
      </c>
      <c r="AK927">
        <v>0</v>
      </c>
      <c r="AL927">
        <v>0</v>
      </c>
      <c r="AM927">
        <v>17.720596313476563</v>
      </c>
      <c r="AN927">
        <v>37.394374847412109</v>
      </c>
      <c r="AO927" s="92"/>
      <c r="AP927" s="82" t="s">
        <v>336</v>
      </c>
      <c r="AQ927" s="82" t="s">
        <v>326</v>
      </c>
      <c r="AR927" s="82"/>
      <c r="AS927">
        <v>0</v>
      </c>
      <c r="AT927">
        <v>0</v>
      </c>
      <c r="AU927">
        <v>2026</v>
      </c>
      <c r="AY927">
        <v>0</v>
      </c>
      <c r="AZ927">
        <v>0</v>
      </c>
      <c r="BA927" s="82" t="s">
        <v>398</v>
      </c>
      <c r="BB927">
        <v>4237</v>
      </c>
      <c r="BC927">
        <v>473.88400268554688</v>
      </c>
      <c r="BD927" s="92"/>
      <c r="BE927" s="92"/>
      <c r="BF927">
        <v>473.88400268554688</v>
      </c>
      <c r="BG927">
        <v>0</v>
      </c>
      <c r="BH927">
        <v>0</v>
      </c>
      <c r="BI927" s="92"/>
      <c r="BJ927" s="92"/>
      <c r="BK927" s="92"/>
      <c r="BL927">
        <v>0</v>
      </c>
    </row>
    <row r="928" spans="1:64" x14ac:dyDescent="0.25">
      <c r="A928" s="82" t="s">
        <v>297</v>
      </c>
      <c r="B928" s="82" t="s">
        <v>397</v>
      </c>
      <c r="C928" s="82" t="s">
        <v>100</v>
      </c>
      <c r="D928" s="82" t="s">
        <v>306</v>
      </c>
      <c r="E928" s="82" t="s">
        <v>59</v>
      </c>
      <c r="F928" s="82" t="s">
        <v>341</v>
      </c>
      <c r="G928" s="82" t="s">
        <v>341</v>
      </c>
      <c r="H928">
        <v>5.4096348583698273E-2</v>
      </c>
      <c r="I928">
        <v>473.88400268554688</v>
      </c>
      <c r="J928">
        <v>5.4096348583698273E-2</v>
      </c>
      <c r="K928" s="92"/>
      <c r="L928">
        <v>0</v>
      </c>
      <c r="M928" s="92"/>
      <c r="N928" s="92"/>
      <c r="O928" s="92"/>
      <c r="P928">
        <v>729.84527587890625</v>
      </c>
      <c r="Q928" s="92"/>
      <c r="R928" s="92"/>
      <c r="S928">
        <v>-1</v>
      </c>
      <c r="T928">
        <v>0</v>
      </c>
      <c r="U928" s="82" t="s">
        <v>328</v>
      </c>
      <c r="V928" s="92"/>
      <c r="W928">
        <v>473.88400268554688</v>
      </c>
      <c r="X928" s="92"/>
      <c r="Y928">
        <v>0</v>
      </c>
      <c r="Z928">
        <v>17.720596313476563</v>
      </c>
      <c r="AA928">
        <v>17.720596313476563</v>
      </c>
      <c r="AB928">
        <v>0</v>
      </c>
      <c r="AC928">
        <v>-1</v>
      </c>
      <c r="AD928">
        <v>0</v>
      </c>
      <c r="AE928">
        <v>0</v>
      </c>
      <c r="AF928">
        <v>0</v>
      </c>
      <c r="AG928">
        <v>365</v>
      </c>
      <c r="AH928">
        <v>8760</v>
      </c>
      <c r="AI928">
        <v>1.1415524932090193E-4</v>
      </c>
      <c r="AJ928">
        <v>37.394374847412109</v>
      </c>
      <c r="AK928">
        <v>0</v>
      </c>
      <c r="AL928">
        <v>0</v>
      </c>
      <c r="AM928">
        <v>17.720596313476563</v>
      </c>
      <c r="AN928">
        <v>37.394374847412109</v>
      </c>
      <c r="AO928" s="92"/>
      <c r="AP928" s="82" t="s">
        <v>336</v>
      </c>
      <c r="AQ928" s="82" t="s">
        <v>326</v>
      </c>
      <c r="AR928" s="82"/>
      <c r="AS928">
        <v>0</v>
      </c>
      <c r="AT928">
        <v>0</v>
      </c>
      <c r="AU928">
        <v>2026</v>
      </c>
      <c r="AY928">
        <v>0</v>
      </c>
      <c r="AZ928">
        <v>0</v>
      </c>
      <c r="BA928" s="82" t="s">
        <v>398</v>
      </c>
      <c r="BB928">
        <v>4238</v>
      </c>
      <c r="BC928">
        <v>473.88400268554688</v>
      </c>
      <c r="BD928" s="92"/>
      <c r="BE928" s="92"/>
      <c r="BF928">
        <v>473.88400268554688</v>
      </c>
      <c r="BG928">
        <v>0</v>
      </c>
      <c r="BH928">
        <v>0</v>
      </c>
      <c r="BI928" s="92"/>
      <c r="BJ928" s="92"/>
      <c r="BK928" s="92"/>
      <c r="BL928">
        <v>0</v>
      </c>
    </row>
    <row r="929" spans="1:64" x14ac:dyDescent="0.25">
      <c r="A929" s="82" t="s">
        <v>297</v>
      </c>
      <c r="B929" s="82" t="s">
        <v>397</v>
      </c>
      <c r="C929" s="82" t="s">
        <v>100</v>
      </c>
      <c r="D929" s="82" t="s">
        <v>307</v>
      </c>
      <c r="E929" s="82" t="s">
        <v>60</v>
      </c>
      <c r="F929" s="82" t="s">
        <v>341</v>
      </c>
      <c r="G929" s="82" t="s">
        <v>341</v>
      </c>
      <c r="H929">
        <v>5.4096348583698273E-2</v>
      </c>
      <c r="I929">
        <v>473.88400268554688</v>
      </c>
      <c r="J929">
        <v>5.4096348583698273E-2</v>
      </c>
      <c r="K929" s="92"/>
      <c r="L929">
        <v>0</v>
      </c>
      <c r="M929" s="92"/>
      <c r="N929" s="92"/>
      <c r="O929" s="92"/>
      <c r="P929">
        <v>729.84527587890625</v>
      </c>
      <c r="Q929" s="92"/>
      <c r="R929" s="92"/>
      <c r="S929">
        <v>-1</v>
      </c>
      <c r="T929">
        <v>0</v>
      </c>
      <c r="U929" s="82" t="s">
        <v>328</v>
      </c>
      <c r="V929" s="92"/>
      <c r="W929">
        <v>473.88400268554688</v>
      </c>
      <c r="X929" s="92"/>
      <c r="Y929">
        <v>0</v>
      </c>
      <c r="Z929">
        <v>17.720596313476563</v>
      </c>
      <c r="AA929">
        <v>17.720596313476563</v>
      </c>
      <c r="AB929">
        <v>0</v>
      </c>
      <c r="AC929">
        <v>-1</v>
      </c>
      <c r="AD929">
        <v>0</v>
      </c>
      <c r="AE929">
        <v>0</v>
      </c>
      <c r="AF929">
        <v>0</v>
      </c>
      <c r="AG929">
        <v>365</v>
      </c>
      <c r="AH929">
        <v>8760</v>
      </c>
      <c r="AI929">
        <v>1.1415524932090193E-4</v>
      </c>
      <c r="AJ929">
        <v>37.394374847412109</v>
      </c>
      <c r="AK929">
        <v>0</v>
      </c>
      <c r="AL929">
        <v>0</v>
      </c>
      <c r="AM929">
        <v>17.720596313476563</v>
      </c>
      <c r="AN929">
        <v>37.394374847412109</v>
      </c>
      <c r="AO929" s="92"/>
      <c r="AP929" s="82" t="s">
        <v>336</v>
      </c>
      <c r="AQ929" s="82" t="s">
        <v>326</v>
      </c>
      <c r="AR929" s="82"/>
      <c r="AS929">
        <v>0</v>
      </c>
      <c r="AT929">
        <v>0</v>
      </c>
      <c r="AU929">
        <v>2026</v>
      </c>
      <c r="AY929">
        <v>0</v>
      </c>
      <c r="AZ929">
        <v>0</v>
      </c>
      <c r="BA929" s="82" t="s">
        <v>398</v>
      </c>
      <c r="BB929">
        <v>4239</v>
      </c>
      <c r="BC929">
        <v>473.88400268554688</v>
      </c>
      <c r="BD929" s="92"/>
      <c r="BE929" s="92"/>
      <c r="BF929">
        <v>473.88400268554688</v>
      </c>
      <c r="BG929">
        <v>0</v>
      </c>
      <c r="BH929">
        <v>0</v>
      </c>
      <c r="BI929" s="92"/>
      <c r="BJ929" s="92"/>
      <c r="BK929" s="92"/>
      <c r="BL929">
        <v>0</v>
      </c>
    </row>
    <row r="930" spans="1:64" x14ac:dyDescent="0.25">
      <c r="A930" s="82" t="s">
        <v>297</v>
      </c>
      <c r="B930" s="82" t="s">
        <v>397</v>
      </c>
      <c r="C930" s="82" t="s">
        <v>100</v>
      </c>
      <c r="D930" s="82" t="s">
        <v>308</v>
      </c>
      <c r="E930" s="82" t="s">
        <v>61</v>
      </c>
      <c r="F930" s="82" t="s">
        <v>341</v>
      </c>
      <c r="G930" s="82" t="s">
        <v>341</v>
      </c>
      <c r="H930">
        <v>5.4096348583698273E-2</v>
      </c>
      <c r="I930">
        <v>473.88400268554688</v>
      </c>
      <c r="J930">
        <v>5.4096348583698273E-2</v>
      </c>
      <c r="K930" s="92"/>
      <c r="L930">
        <v>0</v>
      </c>
      <c r="M930" s="92"/>
      <c r="N930" s="92"/>
      <c r="O930" s="92"/>
      <c r="P930">
        <v>729.84527587890625</v>
      </c>
      <c r="Q930" s="92"/>
      <c r="R930" s="92"/>
      <c r="S930">
        <v>-1</v>
      </c>
      <c r="T930">
        <v>0</v>
      </c>
      <c r="U930" s="82" t="s">
        <v>328</v>
      </c>
      <c r="V930" s="92"/>
      <c r="W930">
        <v>473.88400268554688</v>
      </c>
      <c r="X930" s="92"/>
      <c r="Y930">
        <v>0</v>
      </c>
      <c r="Z930">
        <v>17.720596313476563</v>
      </c>
      <c r="AA930">
        <v>17.720596313476563</v>
      </c>
      <c r="AB930">
        <v>0</v>
      </c>
      <c r="AC930">
        <v>-1</v>
      </c>
      <c r="AD930">
        <v>0</v>
      </c>
      <c r="AE930">
        <v>0</v>
      </c>
      <c r="AF930">
        <v>0</v>
      </c>
      <c r="AG930">
        <v>365</v>
      </c>
      <c r="AH930">
        <v>8760</v>
      </c>
      <c r="AI930">
        <v>1.1415524932090193E-4</v>
      </c>
      <c r="AJ930">
        <v>37.394374847412109</v>
      </c>
      <c r="AK930">
        <v>0</v>
      </c>
      <c r="AL930">
        <v>0</v>
      </c>
      <c r="AM930">
        <v>17.720596313476563</v>
      </c>
      <c r="AN930">
        <v>37.394374847412109</v>
      </c>
      <c r="AO930" s="92"/>
      <c r="AP930" s="82" t="s">
        <v>336</v>
      </c>
      <c r="AQ930" s="82" t="s">
        <v>326</v>
      </c>
      <c r="AR930" s="82"/>
      <c r="AS930">
        <v>0</v>
      </c>
      <c r="AT930">
        <v>0</v>
      </c>
      <c r="AU930">
        <v>2026</v>
      </c>
      <c r="AY930">
        <v>0</v>
      </c>
      <c r="AZ930">
        <v>0</v>
      </c>
      <c r="BA930" s="82" t="s">
        <v>398</v>
      </c>
      <c r="BB930">
        <v>4240</v>
      </c>
      <c r="BC930">
        <v>473.88400268554688</v>
      </c>
      <c r="BD930" s="92"/>
      <c r="BE930" s="92"/>
      <c r="BF930">
        <v>473.88400268554688</v>
      </c>
      <c r="BG930">
        <v>0</v>
      </c>
      <c r="BH930">
        <v>0</v>
      </c>
      <c r="BI930" s="92"/>
      <c r="BJ930" s="92"/>
      <c r="BK930" s="92"/>
      <c r="BL930">
        <v>0</v>
      </c>
    </row>
    <row r="931" spans="1:64" x14ac:dyDescent="0.25">
      <c r="A931" s="82" t="s">
        <v>297</v>
      </c>
      <c r="B931" s="82" t="s">
        <v>397</v>
      </c>
      <c r="C931" s="82" t="s">
        <v>100</v>
      </c>
      <c r="D931" s="82" t="s">
        <v>309</v>
      </c>
      <c r="E931" s="82" t="s">
        <v>310</v>
      </c>
      <c r="F931" s="82" t="s">
        <v>341</v>
      </c>
      <c r="G931" s="82" t="s">
        <v>341</v>
      </c>
      <c r="H931">
        <v>5.4096348583698273E-2</v>
      </c>
      <c r="I931">
        <v>473.88400268554688</v>
      </c>
      <c r="J931">
        <v>5.4096348583698273E-2</v>
      </c>
      <c r="K931" s="92"/>
      <c r="L931">
        <v>0</v>
      </c>
      <c r="M931" s="92"/>
      <c r="N931" s="92"/>
      <c r="O931" s="92"/>
      <c r="P931">
        <v>729.84527587890625</v>
      </c>
      <c r="Q931" s="92"/>
      <c r="R931" s="92"/>
      <c r="S931">
        <v>-1</v>
      </c>
      <c r="T931">
        <v>0</v>
      </c>
      <c r="U931" s="82" t="s">
        <v>328</v>
      </c>
      <c r="V931" s="92"/>
      <c r="W931">
        <v>473.88400268554688</v>
      </c>
      <c r="X931" s="92"/>
      <c r="Y931">
        <v>0</v>
      </c>
      <c r="Z931">
        <v>17.720596313476563</v>
      </c>
      <c r="AA931">
        <v>17.720596313476563</v>
      </c>
      <c r="AB931">
        <v>0</v>
      </c>
      <c r="AC931">
        <v>-1</v>
      </c>
      <c r="AD931">
        <v>0</v>
      </c>
      <c r="AE931">
        <v>0</v>
      </c>
      <c r="AF931">
        <v>0</v>
      </c>
      <c r="AG931">
        <v>365</v>
      </c>
      <c r="AH931">
        <v>8760</v>
      </c>
      <c r="AI931">
        <v>1.1415524932090193E-4</v>
      </c>
      <c r="AJ931">
        <v>37.394374847412109</v>
      </c>
      <c r="AK931">
        <v>0</v>
      </c>
      <c r="AL931">
        <v>0</v>
      </c>
      <c r="AM931">
        <v>17.720596313476563</v>
      </c>
      <c r="AN931">
        <v>37.394374847412109</v>
      </c>
      <c r="AO931" s="92"/>
      <c r="AP931" s="82" t="s">
        <v>336</v>
      </c>
      <c r="AQ931" s="82" t="s">
        <v>326</v>
      </c>
      <c r="AR931" s="82"/>
      <c r="AS931">
        <v>0</v>
      </c>
      <c r="AT931">
        <v>0</v>
      </c>
      <c r="AU931">
        <v>2026</v>
      </c>
      <c r="AY931">
        <v>0</v>
      </c>
      <c r="AZ931">
        <v>0</v>
      </c>
      <c r="BA931" s="82" t="s">
        <v>398</v>
      </c>
      <c r="BB931">
        <v>4241</v>
      </c>
      <c r="BC931">
        <v>473.88400268554688</v>
      </c>
      <c r="BD931" s="92"/>
      <c r="BE931" s="92"/>
      <c r="BF931">
        <v>473.88400268554688</v>
      </c>
      <c r="BG931">
        <v>0</v>
      </c>
      <c r="BH931">
        <v>0</v>
      </c>
      <c r="BI931" s="92"/>
      <c r="BJ931" s="92"/>
      <c r="BK931" s="92"/>
      <c r="BL931">
        <v>0</v>
      </c>
    </row>
    <row r="932" spans="1:64" x14ac:dyDescent="0.25">
      <c r="A932" s="82" t="s">
        <v>297</v>
      </c>
      <c r="B932" s="82" t="s">
        <v>397</v>
      </c>
      <c r="C932" s="82" t="s">
        <v>100</v>
      </c>
      <c r="D932" s="82" t="s">
        <v>311</v>
      </c>
      <c r="E932" s="82" t="s">
        <v>312</v>
      </c>
      <c r="F932" s="82" t="s">
        <v>341</v>
      </c>
      <c r="G932" s="82" t="s">
        <v>341</v>
      </c>
      <c r="H932">
        <v>5.4096348583698273E-2</v>
      </c>
      <c r="I932">
        <v>473.88400268554688</v>
      </c>
      <c r="J932">
        <v>5.4096348583698273E-2</v>
      </c>
      <c r="K932" s="92"/>
      <c r="L932">
        <v>0</v>
      </c>
      <c r="M932" s="92"/>
      <c r="N932" s="92"/>
      <c r="O932" s="92"/>
      <c r="P932">
        <v>729.84527587890625</v>
      </c>
      <c r="Q932" s="92"/>
      <c r="R932" s="92"/>
      <c r="S932">
        <v>-1</v>
      </c>
      <c r="T932">
        <v>0</v>
      </c>
      <c r="U932" s="82" t="s">
        <v>328</v>
      </c>
      <c r="V932" s="92"/>
      <c r="W932">
        <v>473.88400268554688</v>
      </c>
      <c r="X932" s="92"/>
      <c r="Y932">
        <v>0</v>
      </c>
      <c r="Z932">
        <v>17.720596313476563</v>
      </c>
      <c r="AA932">
        <v>17.720596313476563</v>
      </c>
      <c r="AB932">
        <v>0</v>
      </c>
      <c r="AC932">
        <v>-1</v>
      </c>
      <c r="AD932">
        <v>0</v>
      </c>
      <c r="AE932">
        <v>0</v>
      </c>
      <c r="AF932">
        <v>0</v>
      </c>
      <c r="AG932">
        <v>365</v>
      </c>
      <c r="AH932">
        <v>8760</v>
      </c>
      <c r="AI932">
        <v>1.1415524932090193E-4</v>
      </c>
      <c r="AJ932">
        <v>37.394374847412109</v>
      </c>
      <c r="AK932">
        <v>0</v>
      </c>
      <c r="AL932">
        <v>0</v>
      </c>
      <c r="AM932">
        <v>17.720596313476563</v>
      </c>
      <c r="AN932">
        <v>37.394374847412109</v>
      </c>
      <c r="AO932" s="92"/>
      <c r="AP932" s="82" t="s">
        <v>336</v>
      </c>
      <c r="AQ932" s="82" t="s">
        <v>326</v>
      </c>
      <c r="AR932" s="82"/>
      <c r="AS932">
        <v>0</v>
      </c>
      <c r="AT932">
        <v>0</v>
      </c>
      <c r="AU932">
        <v>2026</v>
      </c>
      <c r="AY932">
        <v>0</v>
      </c>
      <c r="AZ932">
        <v>0</v>
      </c>
      <c r="BA932" s="82" t="s">
        <v>398</v>
      </c>
      <c r="BB932">
        <v>4242</v>
      </c>
      <c r="BC932">
        <v>473.88400268554688</v>
      </c>
      <c r="BD932" s="92"/>
      <c r="BE932" s="92"/>
      <c r="BF932">
        <v>473.88400268554688</v>
      </c>
      <c r="BG932">
        <v>0</v>
      </c>
      <c r="BH932">
        <v>0</v>
      </c>
      <c r="BI932" s="92"/>
      <c r="BJ932" s="92"/>
      <c r="BK932" s="92"/>
      <c r="BL932">
        <v>0</v>
      </c>
    </row>
    <row r="933" spans="1:64" x14ac:dyDescent="0.25">
      <c r="A933" s="82" t="s">
        <v>297</v>
      </c>
      <c r="B933" s="82" t="s">
        <v>397</v>
      </c>
      <c r="C933" s="82" t="s">
        <v>100</v>
      </c>
      <c r="D933" s="82" t="s">
        <v>313</v>
      </c>
      <c r="E933" s="82" t="s">
        <v>314</v>
      </c>
      <c r="F933" s="82" t="s">
        <v>341</v>
      </c>
      <c r="G933" s="82" t="s">
        <v>341</v>
      </c>
      <c r="H933">
        <v>5.4096348583698273E-2</v>
      </c>
      <c r="I933">
        <v>473.88400268554688</v>
      </c>
      <c r="J933">
        <v>5.4096348583698273E-2</v>
      </c>
      <c r="K933" s="92"/>
      <c r="L933">
        <v>0</v>
      </c>
      <c r="M933" s="92"/>
      <c r="N933" s="92"/>
      <c r="O933" s="92"/>
      <c r="P933">
        <v>729.84527587890625</v>
      </c>
      <c r="Q933" s="92"/>
      <c r="R933" s="92"/>
      <c r="S933">
        <v>-1</v>
      </c>
      <c r="T933">
        <v>0</v>
      </c>
      <c r="U933" s="82" t="s">
        <v>328</v>
      </c>
      <c r="V933" s="92"/>
      <c r="W933">
        <v>473.88400268554688</v>
      </c>
      <c r="X933" s="92"/>
      <c r="Y933">
        <v>0</v>
      </c>
      <c r="Z933">
        <v>17.720596313476563</v>
      </c>
      <c r="AA933">
        <v>17.720596313476563</v>
      </c>
      <c r="AB933">
        <v>0</v>
      </c>
      <c r="AC933">
        <v>-1</v>
      </c>
      <c r="AD933">
        <v>0</v>
      </c>
      <c r="AE933">
        <v>0</v>
      </c>
      <c r="AF933">
        <v>0</v>
      </c>
      <c r="AG933">
        <v>365</v>
      </c>
      <c r="AH933">
        <v>8760</v>
      </c>
      <c r="AI933">
        <v>1.1415524932090193E-4</v>
      </c>
      <c r="AJ933">
        <v>37.394374847412109</v>
      </c>
      <c r="AK933">
        <v>0</v>
      </c>
      <c r="AL933">
        <v>0</v>
      </c>
      <c r="AM933">
        <v>17.720596313476563</v>
      </c>
      <c r="AN933">
        <v>37.394374847412109</v>
      </c>
      <c r="AO933" s="92"/>
      <c r="AP933" s="82" t="s">
        <v>336</v>
      </c>
      <c r="AQ933" s="82" t="s">
        <v>326</v>
      </c>
      <c r="AR933" s="82"/>
      <c r="AS933">
        <v>0</v>
      </c>
      <c r="AT933">
        <v>0</v>
      </c>
      <c r="AU933">
        <v>2026</v>
      </c>
      <c r="AY933">
        <v>0</v>
      </c>
      <c r="AZ933">
        <v>0</v>
      </c>
      <c r="BA933" s="82" t="s">
        <v>398</v>
      </c>
      <c r="BB933">
        <v>4243</v>
      </c>
      <c r="BC933">
        <v>473.88400268554688</v>
      </c>
      <c r="BD933" s="92"/>
      <c r="BE933" s="92"/>
      <c r="BF933">
        <v>473.88400268554688</v>
      </c>
      <c r="BG933">
        <v>0</v>
      </c>
      <c r="BH933">
        <v>0</v>
      </c>
      <c r="BI933" s="92"/>
      <c r="BJ933" s="92"/>
      <c r="BK933" s="92"/>
      <c r="BL933">
        <v>0</v>
      </c>
    </row>
    <row r="934" spans="1:64" x14ac:dyDescent="0.25">
      <c r="A934" s="82" t="s">
        <v>297</v>
      </c>
      <c r="B934" s="82" t="s">
        <v>397</v>
      </c>
      <c r="C934" s="82" t="s">
        <v>100</v>
      </c>
      <c r="D934" s="82" t="s">
        <v>303</v>
      </c>
      <c r="E934" s="82" t="s">
        <v>304</v>
      </c>
      <c r="F934" s="82" t="s">
        <v>342</v>
      </c>
      <c r="G934" s="82" t="s">
        <v>342</v>
      </c>
      <c r="H934">
        <v>0</v>
      </c>
      <c r="I934">
        <v>0</v>
      </c>
      <c r="J934">
        <v>0</v>
      </c>
      <c r="K934" s="92"/>
      <c r="L934">
        <v>0</v>
      </c>
      <c r="M934" s="92"/>
      <c r="N934" s="92"/>
      <c r="O934" s="92"/>
      <c r="P934">
        <v>0</v>
      </c>
      <c r="Q934" s="92"/>
      <c r="R934" s="92"/>
      <c r="S934">
        <v>-1</v>
      </c>
      <c r="T934">
        <v>0</v>
      </c>
      <c r="U934" s="82" t="s">
        <v>328</v>
      </c>
      <c r="V934" s="92"/>
      <c r="W934">
        <v>0</v>
      </c>
      <c r="X934" s="92"/>
      <c r="Y934">
        <v>0</v>
      </c>
      <c r="Z934">
        <v>0</v>
      </c>
      <c r="AA934">
        <v>0</v>
      </c>
      <c r="AB934">
        <v>0</v>
      </c>
      <c r="AC934">
        <v>-1</v>
      </c>
      <c r="AD934">
        <v>0</v>
      </c>
      <c r="AE934">
        <v>0</v>
      </c>
      <c r="AF934">
        <v>0</v>
      </c>
      <c r="AG934">
        <v>0</v>
      </c>
      <c r="AH934">
        <v>0</v>
      </c>
      <c r="AK934">
        <v>0</v>
      </c>
      <c r="AM934">
        <v>0</v>
      </c>
      <c r="AO934" s="92"/>
      <c r="AP934" s="82" t="s">
        <v>343</v>
      </c>
      <c r="AQ934" s="82" t="s">
        <v>326</v>
      </c>
      <c r="AR934" s="82"/>
      <c r="AS934">
        <v>0</v>
      </c>
      <c r="AT934">
        <v>0</v>
      </c>
      <c r="AU934">
        <v>2026</v>
      </c>
      <c r="AY934">
        <v>0</v>
      </c>
      <c r="AZ934">
        <v>0</v>
      </c>
      <c r="BA934" s="82" t="s">
        <v>398</v>
      </c>
      <c r="BB934">
        <v>4244</v>
      </c>
      <c r="BC934">
        <v>0</v>
      </c>
      <c r="BD934" s="92"/>
      <c r="BE934" s="92"/>
      <c r="BF934">
        <v>0</v>
      </c>
      <c r="BG934">
        <v>0</v>
      </c>
      <c r="BH934">
        <v>0</v>
      </c>
      <c r="BI934" s="92"/>
      <c r="BJ934" s="92"/>
      <c r="BK934" s="92"/>
      <c r="BL934">
        <v>0</v>
      </c>
    </row>
    <row r="935" spans="1:64" x14ac:dyDescent="0.25">
      <c r="A935" s="82" t="s">
        <v>297</v>
      </c>
      <c r="B935" s="82" t="s">
        <v>397</v>
      </c>
      <c r="C935" s="82" t="s">
        <v>100</v>
      </c>
      <c r="D935" s="82" t="s">
        <v>306</v>
      </c>
      <c r="E935" s="82" t="s">
        <v>59</v>
      </c>
      <c r="F935" s="82" t="s">
        <v>342</v>
      </c>
      <c r="G935" s="82" t="s">
        <v>342</v>
      </c>
      <c r="H935">
        <v>0</v>
      </c>
      <c r="I935">
        <v>0</v>
      </c>
      <c r="J935">
        <v>0</v>
      </c>
      <c r="K935" s="92"/>
      <c r="L935">
        <v>0</v>
      </c>
      <c r="M935" s="92"/>
      <c r="N935" s="92"/>
      <c r="O935" s="92"/>
      <c r="P935">
        <v>0</v>
      </c>
      <c r="Q935" s="92"/>
      <c r="R935" s="92"/>
      <c r="S935">
        <v>-1</v>
      </c>
      <c r="T935">
        <v>0</v>
      </c>
      <c r="U935" s="82" t="s">
        <v>328</v>
      </c>
      <c r="V935" s="92"/>
      <c r="W935">
        <v>0</v>
      </c>
      <c r="X935" s="92"/>
      <c r="Y935">
        <v>0</v>
      </c>
      <c r="Z935">
        <v>0</v>
      </c>
      <c r="AA935">
        <v>0</v>
      </c>
      <c r="AB935">
        <v>0</v>
      </c>
      <c r="AC935">
        <v>-1</v>
      </c>
      <c r="AD935">
        <v>0</v>
      </c>
      <c r="AE935">
        <v>0</v>
      </c>
      <c r="AF935">
        <v>0</v>
      </c>
      <c r="AG935">
        <v>0</v>
      </c>
      <c r="AH935">
        <v>0</v>
      </c>
      <c r="AK935">
        <v>0</v>
      </c>
      <c r="AM935">
        <v>0</v>
      </c>
      <c r="AO935" s="92"/>
      <c r="AP935" s="82" t="s">
        <v>343</v>
      </c>
      <c r="AQ935" s="82" t="s">
        <v>326</v>
      </c>
      <c r="AR935" s="82"/>
      <c r="AS935">
        <v>0</v>
      </c>
      <c r="AT935">
        <v>0</v>
      </c>
      <c r="AU935">
        <v>2026</v>
      </c>
      <c r="AY935">
        <v>0</v>
      </c>
      <c r="AZ935">
        <v>0</v>
      </c>
      <c r="BA935" s="82" t="s">
        <v>398</v>
      </c>
      <c r="BB935">
        <v>4245</v>
      </c>
      <c r="BC935">
        <v>0</v>
      </c>
      <c r="BD935" s="92"/>
      <c r="BE935" s="92"/>
      <c r="BF935">
        <v>0</v>
      </c>
      <c r="BG935">
        <v>0</v>
      </c>
      <c r="BH935">
        <v>0</v>
      </c>
      <c r="BI935" s="92"/>
      <c r="BJ935" s="92"/>
      <c r="BK935" s="92"/>
      <c r="BL935">
        <v>0</v>
      </c>
    </row>
    <row r="936" spans="1:64" x14ac:dyDescent="0.25">
      <c r="A936" s="82" t="s">
        <v>297</v>
      </c>
      <c r="B936" s="82" t="s">
        <v>397</v>
      </c>
      <c r="C936" s="82" t="s">
        <v>100</v>
      </c>
      <c r="D936" s="82" t="s">
        <v>308</v>
      </c>
      <c r="E936" s="82" t="s">
        <v>61</v>
      </c>
      <c r="F936" s="82" t="s">
        <v>342</v>
      </c>
      <c r="G936" s="82" t="s">
        <v>342</v>
      </c>
      <c r="H936">
        <v>0</v>
      </c>
      <c r="I936">
        <v>0</v>
      </c>
      <c r="J936">
        <v>0</v>
      </c>
      <c r="K936" s="92"/>
      <c r="L936">
        <v>0</v>
      </c>
      <c r="M936" s="92"/>
      <c r="N936" s="92"/>
      <c r="O936" s="92"/>
      <c r="P936">
        <v>0</v>
      </c>
      <c r="Q936" s="92"/>
      <c r="R936" s="92"/>
      <c r="S936">
        <v>-1</v>
      </c>
      <c r="T936">
        <v>0</v>
      </c>
      <c r="U936" s="82" t="s">
        <v>328</v>
      </c>
      <c r="V936" s="92"/>
      <c r="W936">
        <v>0</v>
      </c>
      <c r="X936" s="92"/>
      <c r="Y936">
        <v>0</v>
      </c>
      <c r="Z936">
        <v>0</v>
      </c>
      <c r="AA936">
        <v>0</v>
      </c>
      <c r="AB936">
        <v>0</v>
      </c>
      <c r="AC936">
        <v>-1</v>
      </c>
      <c r="AD936">
        <v>0</v>
      </c>
      <c r="AE936">
        <v>0</v>
      </c>
      <c r="AF936">
        <v>0</v>
      </c>
      <c r="AG936">
        <v>0</v>
      </c>
      <c r="AH936">
        <v>0</v>
      </c>
      <c r="AK936">
        <v>0</v>
      </c>
      <c r="AM936">
        <v>0</v>
      </c>
      <c r="AO936" s="92"/>
      <c r="AP936" s="82" t="s">
        <v>343</v>
      </c>
      <c r="AQ936" s="82" t="s">
        <v>326</v>
      </c>
      <c r="AR936" s="82"/>
      <c r="AS936">
        <v>0</v>
      </c>
      <c r="AT936">
        <v>0</v>
      </c>
      <c r="AU936">
        <v>2026</v>
      </c>
      <c r="AY936">
        <v>0</v>
      </c>
      <c r="AZ936">
        <v>0</v>
      </c>
      <c r="BA936" s="82" t="s">
        <v>398</v>
      </c>
      <c r="BB936">
        <v>4246</v>
      </c>
      <c r="BC936">
        <v>0</v>
      </c>
      <c r="BD936" s="92"/>
      <c r="BE936" s="92"/>
      <c r="BF936">
        <v>0</v>
      </c>
      <c r="BG936">
        <v>0</v>
      </c>
      <c r="BH936">
        <v>0</v>
      </c>
      <c r="BI936" s="92"/>
      <c r="BJ936" s="92"/>
      <c r="BK936" s="92"/>
      <c r="BL936">
        <v>0</v>
      </c>
    </row>
    <row r="937" spans="1:64" x14ac:dyDescent="0.25">
      <c r="A937" s="82" t="s">
        <v>297</v>
      </c>
      <c r="B937" s="82" t="s">
        <v>397</v>
      </c>
      <c r="C937" s="82" t="s">
        <v>100</v>
      </c>
      <c r="D937" s="82" t="s">
        <v>311</v>
      </c>
      <c r="E937" s="82" t="s">
        <v>312</v>
      </c>
      <c r="F937" s="82" t="s">
        <v>342</v>
      </c>
      <c r="G937" s="82" t="s">
        <v>342</v>
      </c>
      <c r="H937">
        <v>0</v>
      </c>
      <c r="I937">
        <v>0</v>
      </c>
      <c r="J937">
        <v>0</v>
      </c>
      <c r="K937" s="92"/>
      <c r="L937">
        <v>0</v>
      </c>
      <c r="M937" s="92"/>
      <c r="N937" s="92"/>
      <c r="O937" s="92"/>
      <c r="P937">
        <v>0</v>
      </c>
      <c r="Q937" s="92"/>
      <c r="R937" s="92"/>
      <c r="S937">
        <v>-1</v>
      </c>
      <c r="T937">
        <v>0</v>
      </c>
      <c r="U937" s="82" t="s">
        <v>328</v>
      </c>
      <c r="V937" s="92"/>
      <c r="W937">
        <v>0</v>
      </c>
      <c r="X937" s="92"/>
      <c r="Y937">
        <v>0</v>
      </c>
      <c r="Z937">
        <v>0</v>
      </c>
      <c r="AA937">
        <v>0</v>
      </c>
      <c r="AB937">
        <v>0</v>
      </c>
      <c r="AC937">
        <v>-1</v>
      </c>
      <c r="AD937">
        <v>0</v>
      </c>
      <c r="AE937">
        <v>0</v>
      </c>
      <c r="AF937">
        <v>0</v>
      </c>
      <c r="AG937">
        <v>0</v>
      </c>
      <c r="AH937">
        <v>0</v>
      </c>
      <c r="AK937">
        <v>0</v>
      </c>
      <c r="AM937">
        <v>0</v>
      </c>
      <c r="AO937" s="92"/>
      <c r="AP937" s="82" t="s">
        <v>343</v>
      </c>
      <c r="AQ937" s="82" t="s">
        <v>326</v>
      </c>
      <c r="AR937" s="82"/>
      <c r="AS937">
        <v>0</v>
      </c>
      <c r="AT937">
        <v>0</v>
      </c>
      <c r="AU937">
        <v>2026</v>
      </c>
      <c r="AY937">
        <v>0</v>
      </c>
      <c r="AZ937">
        <v>0</v>
      </c>
      <c r="BA937" s="82" t="s">
        <v>398</v>
      </c>
      <c r="BB937">
        <v>4247</v>
      </c>
      <c r="BC937">
        <v>0</v>
      </c>
      <c r="BD937" s="92"/>
      <c r="BE937" s="92"/>
      <c r="BF937">
        <v>0</v>
      </c>
      <c r="BG937">
        <v>0</v>
      </c>
      <c r="BH937">
        <v>0</v>
      </c>
      <c r="BI937" s="92"/>
      <c r="BJ937" s="92"/>
      <c r="BK937" s="92"/>
      <c r="BL937">
        <v>0</v>
      </c>
    </row>
    <row r="938" spans="1:64" x14ac:dyDescent="0.25">
      <c r="A938" s="82" t="s">
        <v>297</v>
      </c>
      <c r="B938" s="82" t="s">
        <v>397</v>
      </c>
      <c r="C938" s="82" t="s">
        <v>100</v>
      </c>
      <c r="D938" s="82" t="s">
        <v>313</v>
      </c>
      <c r="E938" s="82" t="s">
        <v>314</v>
      </c>
      <c r="F938" s="82" t="s">
        <v>342</v>
      </c>
      <c r="G938" s="82" t="s">
        <v>342</v>
      </c>
      <c r="H938">
        <v>0</v>
      </c>
      <c r="I938">
        <v>0</v>
      </c>
      <c r="J938">
        <v>0</v>
      </c>
      <c r="K938" s="92"/>
      <c r="L938">
        <v>0</v>
      </c>
      <c r="M938" s="92"/>
      <c r="N938" s="92"/>
      <c r="O938" s="92"/>
      <c r="P938">
        <v>0</v>
      </c>
      <c r="Q938" s="92"/>
      <c r="R938" s="92"/>
      <c r="S938">
        <v>-1</v>
      </c>
      <c r="T938">
        <v>0</v>
      </c>
      <c r="U938" s="82" t="s">
        <v>328</v>
      </c>
      <c r="V938" s="92"/>
      <c r="W938">
        <v>0</v>
      </c>
      <c r="X938" s="92"/>
      <c r="Y938">
        <v>0</v>
      </c>
      <c r="Z938">
        <v>0</v>
      </c>
      <c r="AA938">
        <v>0</v>
      </c>
      <c r="AB938">
        <v>0</v>
      </c>
      <c r="AC938">
        <v>-1</v>
      </c>
      <c r="AD938">
        <v>0</v>
      </c>
      <c r="AE938">
        <v>0</v>
      </c>
      <c r="AF938">
        <v>0</v>
      </c>
      <c r="AG938">
        <v>0</v>
      </c>
      <c r="AH938">
        <v>0</v>
      </c>
      <c r="AK938">
        <v>0</v>
      </c>
      <c r="AM938">
        <v>0</v>
      </c>
      <c r="AO938" s="92"/>
      <c r="AP938" s="82" t="s">
        <v>343</v>
      </c>
      <c r="AQ938" s="82" t="s">
        <v>326</v>
      </c>
      <c r="AR938" s="82"/>
      <c r="AS938">
        <v>0</v>
      </c>
      <c r="AT938">
        <v>0</v>
      </c>
      <c r="AU938">
        <v>2026</v>
      </c>
      <c r="AY938">
        <v>0</v>
      </c>
      <c r="AZ938">
        <v>0</v>
      </c>
      <c r="BA938" s="82" t="s">
        <v>398</v>
      </c>
      <c r="BB938">
        <v>4248</v>
      </c>
      <c r="BC938">
        <v>0</v>
      </c>
      <c r="BD938" s="92"/>
      <c r="BE938" s="92"/>
      <c r="BF938">
        <v>0</v>
      </c>
      <c r="BG938">
        <v>0</v>
      </c>
      <c r="BH938">
        <v>0</v>
      </c>
      <c r="BI938" s="92"/>
      <c r="BJ938" s="92"/>
      <c r="BK938" s="92"/>
      <c r="BL938">
        <v>0</v>
      </c>
    </row>
    <row r="939" spans="1:64" x14ac:dyDescent="0.25">
      <c r="A939" s="82" t="s">
        <v>297</v>
      </c>
      <c r="B939" s="82" t="s">
        <v>397</v>
      </c>
      <c r="C939" s="82" t="s">
        <v>100</v>
      </c>
      <c r="D939" s="82" t="s">
        <v>298</v>
      </c>
      <c r="E939" s="82" t="s">
        <v>55</v>
      </c>
      <c r="F939" s="82" t="s">
        <v>344</v>
      </c>
      <c r="G939" s="82" t="s">
        <v>344</v>
      </c>
      <c r="H939">
        <v>0</v>
      </c>
      <c r="I939">
        <v>0</v>
      </c>
      <c r="J939">
        <v>0</v>
      </c>
      <c r="K939" s="92"/>
      <c r="L939">
        <v>0</v>
      </c>
      <c r="M939" s="92"/>
      <c r="N939" s="92"/>
      <c r="O939" s="92"/>
      <c r="P939">
        <v>0</v>
      </c>
      <c r="Q939" s="92"/>
      <c r="R939" s="92"/>
      <c r="S939">
        <v>-1</v>
      </c>
      <c r="T939">
        <v>0</v>
      </c>
      <c r="U939" s="82" t="s">
        <v>328</v>
      </c>
      <c r="V939" s="92"/>
      <c r="W939">
        <v>0</v>
      </c>
      <c r="X939" s="92"/>
      <c r="Y939">
        <v>0</v>
      </c>
      <c r="Z939">
        <v>0</v>
      </c>
      <c r="AA939">
        <v>0</v>
      </c>
      <c r="AB939">
        <v>0</v>
      </c>
      <c r="AC939">
        <v>-1</v>
      </c>
      <c r="AD939">
        <v>0</v>
      </c>
      <c r="AE939">
        <v>0</v>
      </c>
      <c r="AF939">
        <v>0</v>
      </c>
      <c r="AG939">
        <v>0</v>
      </c>
      <c r="AH939">
        <v>0</v>
      </c>
      <c r="AK939">
        <v>0</v>
      </c>
      <c r="AM939">
        <v>0</v>
      </c>
      <c r="AO939" s="92"/>
      <c r="AP939" s="82" t="s">
        <v>343</v>
      </c>
      <c r="AQ939" s="82" t="s">
        <v>326</v>
      </c>
      <c r="AR939" s="82"/>
      <c r="AS939">
        <v>0</v>
      </c>
      <c r="AT939">
        <v>0</v>
      </c>
      <c r="AU939">
        <v>2026</v>
      </c>
      <c r="AY939">
        <v>0</v>
      </c>
      <c r="AZ939">
        <v>0</v>
      </c>
      <c r="BA939" s="82" t="s">
        <v>398</v>
      </c>
      <c r="BB939">
        <v>4249</v>
      </c>
      <c r="BC939">
        <v>0</v>
      </c>
      <c r="BD939" s="92"/>
      <c r="BE939" s="92"/>
      <c r="BF939">
        <v>0</v>
      </c>
      <c r="BG939">
        <v>0</v>
      </c>
      <c r="BH939">
        <v>0</v>
      </c>
      <c r="BI939" s="92"/>
      <c r="BJ939" s="92"/>
      <c r="BK939" s="92"/>
      <c r="BL939">
        <v>0</v>
      </c>
    </row>
    <row r="940" spans="1:64" x14ac:dyDescent="0.25">
      <c r="A940" s="82" t="s">
        <v>297</v>
      </c>
      <c r="B940" s="82" t="s">
        <v>397</v>
      </c>
      <c r="C940" s="82" t="s">
        <v>100</v>
      </c>
      <c r="D940" s="82" t="s">
        <v>305</v>
      </c>
      <c r="E940" s="82" t="s">
        <v>58</v>
      </c>
      <c r="F940" s="82" t="s">
        <v>344</v>
      </c>
      <c r="G940" s="82" t="s">
        <v>344</v>
      </c>
      <c r="H940">
        <v>0</v>
      </c>
      <c r="I940">
        <v>0</v>
      </c>
      <c r="J940">
        <v>0</v>
      </c>
      <c r="K940" s="92"/>
      <c r="L940">
        <v>0</v>
      </c>
      <c r="M940" s="92"/>
      <c r="N940" s="92"/>
      <c r="O940" s="92"/>
      <c r="P940">
        <v>0</v>
      </c>
      <c r="Q940" s="92"/>
      <c r="R940" s="92"/>
      <c r="S940">
        <v>-1</v>
      </c>
      <c r="T940">
        <v>0</v>
      </c>
      <c r="U940" s="82" t="s">
        <v>328</v>
      </c>
      <c r="V940" s="92"/>
      <c r="W940">
        <v>0</v>
      </c>
      <c r="X940" s="92"/>
      <c r="Y940">
        <v>0</v>
      </c>
      <c r="Z940">
        <v>0</v>
      </c>
      <c r="AA940">
        <v>0</v>
      </c>
      <c r="AB940">
        <v>0</v>
      </c>
      <c r="AC940">
        <v>-1</v>
      </c>
      <c r="AD940">
        <v>0</v>
      </c>
      <c r="AE940">
        <v>0</v>
      </c>
      <c r="AF940">
        <v>0</v>
      </c>
      <c r="AG940">
        <v>0</v>
      </c>
      <c r="AH940">
        <v>0</v>
      </c>
      <c r="AK940">
        <v>0</v>
      </c>
      <c r="AM940">
        <v>0</v>
      </c>
      <c r="AO940" s="92"/>
      <c r="AP940" s="82" t="s">
        <v>343</v>
      </c>
      <c r="AQ940" s="82" t="s">
        <v>326</v>
      </c>
      <c r="AR940" s="82"/>
      <c r="AS940">
        <v>0</v>
      </c>
      <c r="AT940">
        <v>0</v>
      </c>
      <c r="AU940">
        <v>2026</v>
      </c>
      <c r="AY940">
        <v>0</v>
      </c>
      <c r="AZ940">
        <v>0</v>
      </c>
      <c r="BA940" s="82" t="s">
        <v>398</v>
      </c>
      <c r="BB940">
        <v>4250</v>
      </c>
      <c r="BC940">
        <v>0</v>
      </c>
      <c r="BD940" s="92"/>
      <c r="BE940" s="92"/>
      <c r="BF940">
        <v>0</v>
      </c>
      <c r="BG940">
        <v>0</v>
      </c>
      <c r="BH940">
        <v>0</v>
      </c>
      <c r="BI940" s="92"/>
      <c r="BJ940" s="92"/>
      <c r="BK940" s="92"/>
      <c r="BL940">
        <v>0</v>
      </c>
    </row>
    <row r="941" spans="1:64" x14ac:dyDescent="0.25">
      <c r="A941" s="82" t="s">
        <v>297</v>
      </c>
      <c r="B941" s="82" t="s">
        <v>397</v>
      </c>
      <c r="C941" s="82" t="s">
        <v>100</v>
      </c>
      <c r="D941" s="82" t="s">
        <v>306</v>
      </c>
      <c r="E941" s="82" t="s">
        <v>59</v>
      </c>
      <c r="F941" s="82" t="s">
        <v>344</v>
      </c>
      <c r="G941" s="82" t="s">
        <v>344</v>
      </c>
      <c r="H941">
        <v>0</v>
      </c>
      <c r="I941">
        <v>0</v>
      </c>
      <c r="J941">
        <v>0</v>
      </c>
      <c r="K941" s="92"/>
      <c r="L941">
        <v>0</v>
      </c>
      <c r="M941" s="92"/>
      <c r="N941" s="92"/>
      <c r="O941" s="92"/>
      <c r="P941">
        <v>0</v>
      </c>
      <c r="Q941" s="92"/>
      <c r="R941" s="92"/>
      <c r="S941">
        <v>-1</v>
      </c>
      <c r="T941">
        <v>0</v>
      </c>
      <c r="U941" s="82" t="s">
        <v>328</v>
      </c>
      <c r="V941" s="92"/>
      <c r="W941">
        <v>0</v>
      </c>
      <c r="X941" s="92"/>
      <c r="Y941">
        <v>0</v>
      </c>
      <c r="Z941">
        <v>0</v>
      </c>
      <c r="AA941">
        <v>0</v>
      </c>
      <c r="AB941">
        <v>0</v>
      </c>
      <c r="AC941">
        <v>-1</v>
      </c>
      <c r="AD941">
        <v>0</v>
      </c>
      <c r="AE941">
        <v>0</v>
      </c>
      <c r="AF941">
        <v>0</v>
      </c>
      <c r="AG941">
        <v>0</v>
      </c>
      <c r="AH941">
        <v>0</v>
      </c>
      <c r="AK941">
        <v>0</v>
      </c>
      <c r="AM941">
        <v>0</v>
      </c>
      <c r="AO941" s="92"/>
      <c r="AP941" s="82" t="s">
        <v>343</v>
      </c>
      <c r="AQ941" s="82" t="s">
        <v>326</v>
      </c>
      <c r="AR941" s="82"/>
      <c r="AS941">
        <v>0</v>
      </c>
      <c r="AT941">
        <v>0</v>
      </c>
      <c r="AU941">
        <v>2026</v>
      </c>
      <c r="AY941">
        <v>0</v>
      </c>
      <c r="AZ941">
        <v>0</v>
      </c>
      <c r="BA941" s="82" t="s">
        <v>398</v>
      </c>
      <c r="BB941">
        <v>4251</v>
      </c>
      <c r="BC941">
        <v>0</v>
      </c>
      <c r="BD941" s="92"/>
      <c r="BE941" s="92"/>
      <c r="BF941">
        <v>0</v>
      </c>
      <c r="BG941">
        <v>0</v>
      </c>
      <c r="BH941">
        <v>0</v>
      </c>
      <c r="BI941" s="92"/>
      <c r="BJ941" s="92"/>
      <c r="BK941" s="92"/>
      <c r="BL941">
        <v>0</v>
      </c>
    </row>
    <row r="942" spans="1:64" x14ac:dyDescent="0.25">
      <c r="A942" s="82" t="s">
        <v>297</v>
      </c>
      <c r="B942" s="82" t="s">
        <v>397</v>
      </c>
      <c r="C942" s="82" t="s">
        <v>100</v>
      </c>
      <c r="D942" s="82" t="s">
        <v>308</v>
      </c>
      <c r="E942" s="82" t="s">
        <v>61</v>
      </c>
      <c r="F942" s="82" t="s">
        <v>344</v>
      </c>
      <c r="G942" s="82" t="s">
        <v>344</v>
      </c>
      <c r="H942">
        <v>0</v>
      </c>
      <c r="I942">
        <v>0</v>
      </c>
      <c r="J942">
        <v>0</v>
      </c>
      <c r="K942" s="92"/>
      <c r="L942">
        <v>0</v>
      </c>
      <c r="M942" s="92"/>
      <c r="N942" s="92"/>
      <c r="O942" s="92"/>
      <c r="P942">
        <v>0</v>
      </c>
      <c r="Q942" s="92"/>
      <c r="R942" s="92"/>
      <c r="S942">
        <v>-1</v>
      </c>
      <c r="T942">
        <v>0</v>
      </c>
      <c r="U942" s="82" t="s">
        <v>328</v>
      </c>
      <c r="V942" s="92"/>
      <c r="W942">
        <v>0</v>
      </c>
      <c r="X942" s="92"/>
      <c r="Y942">
        <v>0</v>
      </c>
      <c r="Z942">
        <v>0</v>
      </c>
      <c r="AA942">
        <v>0</v>
      </c>
      <c r="AB942">
        <v>0</v>
      </c>
      <c r="AC942">
        <v>-1</v>
      </c>
      <c r="AD942">
        <v>0</v>
      </c>
      <c r="AE942">
        <v>0</v>
      </c>
      <c r="AF942">
        <v>0</v>
      </c>
      <c r="AG942">
        <v>0</v>
      </c>
      <c r="AH942">
        <v>0</v>
      </c>
      <c r="AK942">
        <v>0</v>
      </c>
      <c r="AM942">
        <v>0</v>
      </c>
      <c r="AO942" s="92"/>
      <c r="AP942" s="82" t="s">
        <v>343</v>
      </c>
      <c r="AQ942" s="82" t="s">
        <v>326</v>
      </c>
      <c r="AR942" s="82"/>
      <c r="AS942">
        <v>0</v>
      </c>
      <c r="AT942">
        <v>0</v>
      </c>
      <c r="AU942">
        <v>2026</v>
      </c>
      <c r="AY942">
        <v>0</v>
      </c>
      <c r="AZ942">
        <v>0</v>
      </c>
      <c r="BA942" s="82" t="s">
        <v>398</v>
      </c>
      <c r="BB942">
        <v>4252</v>
      </c>
      <c r="BC942">
        <v>0</v>
      </c>
      <c r="BD942" s="92"/>
      <c r="BE942" s="92"/>
      <c r="BF942">
        <v>0</v>
      </c>
      <c r="BG942">
        <v>0</v>
      </c>
      <c r="BH942">
        <v>0</v>
      </c>
      <c r="BI942" s="92"/>
      <c r="BJ942" s="92"/>
      <c r="BK942" s="92"/>
      <c r="BL942">
        <v>0</v>
      </c>
    </row>
    <row r="943" spans="1:64" x14ac:dyDescent="0.25">
      <c r="A943" s="82" t="s">
        <v>297</v>
      </c>
      <c r="B943" s="82" t="s">
        <v>397</v>
      </c>
      <c r="C943" s="82" t="s">
        <v>100</v>
      </c>
      <c r="D943" s="82" t="s">
        <v>309</v>
      </c>
      <c r="E943" s="82" t="s">
        <v>310</v>
      </c>
      <c r="F943" s="82" t="s">
        <v>344</v>
      </c>
      <c r="G943" s="82" t="s">
        <v>344</v>
      </c>
      <c r="H943">
        <v>0</v>
      </c>
      <c r="I943">
        <v>0</v>
      </c>
      <c r="J943">
        <v>0</v>
      </c>
      <c r="K943" s="92"/>
      <c r="L943">
        <v>0</v>
      </c>
      <c r="M943" s="92"/>
      <c r="N943" s="92"/>
      <c r="O943" s="92"/>
      <c r="P943">
        <v>0</v>
      </c>
      <c r="Q943" s="92"/>
      <c r="R943" s="92"/>
      <c r="S943">
        <v>-1</v>
      </c>
      <c r="T943">
        <v>0</v>
      </c>
      <c r="U943" s="82" t="s">
        <v>328</v>
      </c>
      <c r="V943" s="92"/>
      <c r="W943">
        <v>0</v>
      </c>
      <c r="X943" s="92"/>
      <c r="Y943">
        <v>0</v>
      </c>
      <c r="Z943">
        <v>0</v>
      </c>
      <c r="AA943">
        <v>0</v>
      </c>
      <c r="AB943">
        <v>0</v>
      </c>
      <c r="AC943">
        <v>-1</v>
      </c>
      <c r="AD943">
        <v>0</v>
      </c>
      <c r="AE943">
        <v>0</v>
      </c>
      <c r="AF943">
        <v>0</v>
      </c>
      <c r="AG943">
        <v>0</v>
      </c>
      <c r="AH943">
        <v>0</v>
      </c>
      <c r="AK943">
        <v>0</v>
      </c>
      <c r="AM943">
        <v>0</v>
      </c>
      <c r="AO943" s="92"/>
      <c r="AP943" s="82" t="s">
        <v>343</v>
      </c>
      <c r="AQ943" s="82" t="s">
        <v>326</v>
      </c>
      <c r="AR943" s="82"/>
      <c r="AS943">
        <v>0</v>
      </c>
      <c r="AT943">
        <v>0</v>
      </c>
      <c r="AU943">
        <v>2026</v>
      </c>
      <c r="AY943">
        <v>0</v>
      </c>
      <c r="AZ943">
        <v>0</v>
      </c>
      <c r="BA943" s="82" t="s">
        <v>398</v>
      </c>
      <c r="BB943">
        <v>4253</v>
      </c>
      <c r="BC943">
        <v>0</v>
      </c>
      <c r="BD943" s="92"/>
      <c r="BE943" s="92"/>
      <c r="BF943">
        <v>0</v>
      </c>
      <c r="BG943">
        <v>0</v>
      </c>
      <c r="BH943">
        <v>0</v>
      </c>
      <c r="BI943" s="92"/>
      <c r="BJ943" s="92"/>
      <c r="BK943" s="92"/>
      <c r="BL943">
        <v>0</v>
      </c>
    </row>
    <row r="944" spans="1:64" x14ac:dyDescent="0.25">
      <c r="A944" s="82" t="s">
        <v>297</v>
      </c>
      <c r="B944" s="82" t="s">
        <v>397</v>
      </c>
      <c r="C944" s="82" t="s">
        <v>100</v>
      </c>
      <c r="D944" s="82" t="s">
        <v>311</v>
      </c>
      <c r="E944" s="82" t="s">
        <v>312</v>
      </c>
      <c r="F944" s="82" t="s">
        <v>344</v>
      </c>
      <c r="G944" s="82" t="s">
        <v>344</v>
      </c>
      <c r="H944">
        <v>0</v>
      </c>
      <c r="I944">
        <v>0</v>
      </c>
      <c r="J944">
        <v>0</v>
      </c>
      <c r="K944" s="92"/>
      <c r="L944">
        <v>0</v>
      </c>
      <c r="M944" s="92"/>
      <c r="N944" s="92"/>
      <c r="O944" s="92"/>
      <c r="P944">
        <v>0</v>
      </c>
      <c r="Q944" s="92"/>
      <c r="R944" s="92"/>
      <c r="S944">
        <v>-1</v>
      </c>
      <c r="T944">
        <v>0</v>
      </c>
      <c r="U944" s="82" t="s">
        <v>328</v>
      </c>
      <c r="V944" s="92"/>
      <c r="W944">
        <v>0</v>
      </c>
      <c r="X944" s="92"/>
      <c r="Y944">
        <v>0</v>
      </c>
      <c r="Z944">
        <v>0</v>
      </c>
      <c r="AA944">
        <v>0</v>
      </c>
      <c r="AB944">
        <v>0</v>
      </c>
      <c r="AC944">
        <v>-1</v>
      </c>
      <c r="AD944">
        <v>0</v>
      </c>
      <c r="AE944">
        <v>0</v>
      </c>
      <c r="AF944">
        <v>0</v>
      </c>
      <c r="AG944">
        <v>0</v>
      </c>
      <c r="AH944">
        <v>0</v>
      </c>
      <c r="AK944">
        <v>0</v>
      </c>
      <c r="AM944">
        <v>0</v>
      </c>
      <c r="AO944" s="92"/>
      <c r="AP944" s="82" t="s">
        <v>343</v>
      </c>
      <c r="AQ944" s="82" t="s">
        <v>326</v>
      </c>
      <c r="AR944" s="82"/>
      <c r="AS944">
        <v>0</v>
      </c>
      <c r="AT944">
        <v>0</v>
      </c>
      <c r="AU944">
        <v>2026</v>
      </c>
      <c r="AY944">
        <v>0</v>
      </c>
      <c r="AZ944">
        <v>0</v>
      </c>
      <c r="BA944" s="82" t="s">
        <v>398</v>
      </c>
      <c r="BB944">
        <v>4254</v>
      </c>
      <c r="BC944">
        <v>0</v>
      </c>
      <c r="BD944" s="92"/>
      <c r="BE944" s="92"/>
      <c r="BF944">
        <v>0</v>
      </c>
      <c r="BG944">
        <v>0</v>
      </c>
      <c r="BH944">
        <v>0</v>
      </c>
      <c r="BI944" s="92"/>
      <c r="BJ944" s="92"/>
      <c r="BK944" s="92"/>
      <c r="BL944">
        <v>0</v>
      </c>
    </row>
    <row r="945" spans="1:64" x14ac:dyDescent="0.25">
      <c r="A945" s="82" t="s">
        <v>297</v>
      </c>
      <c r="B945" s="82" t="s">
        <v>397</v>
      </c>
      <c r="C945" s="82" t="s">
        <v>100</v>
      </c>
      <c r="D945" s="82" t="s">
        <v>313</v>
      </c>
      <c r="E945" s="82" t="s">
        <v>314</v>
      </c>
      <c r="F945" s="82" t="s">
        <v>344</v>
      </c>
      <c r="G945" s="82" t="s">
        <v>344</v>
      </c>
      <c r="H945">
        <v>0</v>
      </c>
      <c r="I945">
        <v>0</v>
      </c>
      <c r="J945">
        <v>0</v>
      </c>
      <c r="K945" s="92"/>
      <c r="L945">
        <v>0</v>
      </c>
      <c r="M945" s="92"/>
      <c r="N945" s="92"/>
      <c r="O945" s="92"/>
      <c r="P945">
        <v>0</v>
      </c>
      <c r="Q945" s="92"/>
      <c r="R945" s="92"/>
      <c r="S945">
        <v>-1</v>
      </c>
      <c r="T945">
        <v>0</v>
      </c>
      <c r="U945" s="82" t="s">
        <v>328</v>
      </c>
      <c r="V945" s="92"/>
      <c r="W945">
        <v>0</v>
      </c>
      <c r="X945" s="92"/>
      <c r="Y945">
        <v>0</v>
      </c>
      <c r="Z945">
        <v>0</v>
      </c>
      <c r="AA945">
        <v>0</v>
      </c>
      <c r="AB945">
        <v>0</v>
      </c>
      <c r="AC945">
        <v>-1</v>
      </c>
      <c r="AD945">
        <v>0</v>
      </c>
      <c r="AE945">
        <v>0</v>
      </c>
      <c r="AF945">
        <v>0</v>
      </c>
      <c r="AG945">
        <v>0</v>
      </c>
      <c r="AH945">
        <v>0</v>
      </c>
      <c r="AK945">
        <v>0</v>
      </c>
      <c r="AM945">
        <v>0</v>
      </c>
      <c r="AO945" s="92"/>
      <c r="AP945" s="82" t="s">
        <v>343</v>
      </c>
      <c r="AQ945" s="82" t="s">
        <v>326</v>
      </c>
      <c r="AR945" s="82"/>
      <c r="AS945">
        <v>0</v>
      </c>
      <c r="AT945">
        <v>0</v>
      </c>
      <c r="AU945">
        <v>2026</v>
      </c>
      <c r="AY945">
        <v>0</v>
      </c>
      <c r="AZ945">
        <v>0</v>
      </c>
      <c r="BA945" s="82" t="s">
        <v>398</v>
      </c>
      <c r="BB945">
        <v>4255</v>
      </c>
      <c r="BC945">
        <v>0</v>
      </c>
      <c r="BD945" s="92"/>
      <c r="BE945" s="92"/>
      <c r="BF945">
        <v>0</v>
      </c>
      <c r="BG945">
        <v>0</v>
      </c>
      <c r="BH945">
        <v>0</v>
      </c>
      <c r="BI945" s="92"/>
      <c r="BJ945" s="92"/>
      <c r="BK945" s="92"/>
      <c r="BL945">
        <v>0</v>
      </c>
    </row>
    <row r="946" spans="1:64" x14ac:dyDescent="0.25">
      <c r="A946" s="82" t="s">
        <v>297</v>
      </c>
      <c r="B946" s="82" t="s">
        <v>397</v>
      </c>
      <c r="C946" s="82" t="s">
        <v>100</v>
      </c>
      <c r="D946" s="82" t="s">
        <v>298</v>
      </c>
      <c r="E946" s="82" t="s">
        <v>55</v>
      </c>
      <c r="F946" s="82" t="s">
        <v>345</v>
      </c>
      <c r="G946" s="82" t="s">
        <v>345</v>
      </c>
      <c r="H946">
        <v>0</v>
      </c>
      <c r="I946">
        <v>0</v>
      </c>
      <c r="J946">
        <v>0</v>
      </c>
      <c r="K946" s="92"/>
      <c r="L946">
        <v>0</v>
      </c>
      <c r="M946" s="92"/>
      <c r="N946" s="92"/>
      <c r="O946" s="92"/>
      <c r="P946">
        <v>0</v>
      </c>
      <c r="Q946" s="92"/>
      <c r="R946" s="92"/>
      <c r="S946">
        <v>-1</v>
      </c>
      <c r="T946">
        <v>0</v>
      </c>
      <c r="U946" s="82" t="s">
        <v>328</v>
      </c>
      <c r="V946" s="92"/>
      <c r="W946">
        <v>0</v>
      </c>
      <c r="X946" s="92"/>
      <c r="Y946">
        <v>0</v>
      </c>
      <c r="Z946">
        <v>0</v>
      </c>
      <c r="AA946">
        <v>0</v>
      </c>
      <c r="AB946">
        <v>0</v>
      </c>
      <c r="AC946">
        <v>-1</v>
      </c>
      <c r="AD946">
        <v>0</v>
      </c>
      <c r="AE946">
        <v>0</v>
      </c>
      <c r="AF946">
        <v>0</v>
      </c>
      <c r="AG946">
        <v>0</v>
      </c>
      <c r="AH946">
        <v>0</v>
      </c>
      <c r="AK946">
        <v>0</v>
      </c>
      <c r="AM946">
        <v>0</v>
      </c>
      <c r="AO946" s="92"/>
      <c r="AP946" s="82" t="s">
        <v>343</v>
      </c>
      <c r="AQ946" s="82" t="s">
        <v>326</v>
      </c>
      <c r="AR946" s="82"/>
      <c r="AS946">
        <v>0</v>
      </c>
      <c r="AT946">
        <v>0</v>
      </c>
      <c r="AU946">
        <v>2026</v>
      </c>
      <c r="AY946">
        <v>0</v>
      </c>
      <c r="AZ946">
        <v>0</v>
      </c>
      <c r="BA946" s="82" t="s">
        <v>398</v>
      </c>
      <c r="BB946">
        <v>4256</v>
      </c>
      <c r="BC946">
        <v>0</v>
      </c>
      <c r="BD946" s="92"/>
      <c r="BE946" s="92"/>
      <c r="BF946">
        <v>0</v>
      </c>
      <c r="BG946">
        <v>0</v>
      </c>
      <c r="BH946">
        <v>0</v>
      </c>
      <c r="BI946" s="92"/>
      <c r="BJ946" s="92"/>
      <c r="BK946" s="92"/>
      <c r="BL946">
        <v>0</v>
      </c>
    </row>
    <row r="947" spans="1:64" x14ac:dyDescent="0.25">
      <c r="A947" s="82" t="s">
        <v>297</v>
      </c>
      <c r="B947" s="82" t="s">
        <v>397</v>
      </c>
      <c r="C947" s="82" t="s">
        <v>100</v>
      </c>
      <c r="D947" s="82" t="s">
        <v>303</v>
      </c>
      <c r="E947" s="82" t="s">
        <v>304</v>
      </c>
      <c r="F947" s="82" t="s">
        <v>345</v>
      </c>
      <c r="G947" s="82" t="s">
        <v>345</v>
      </c>
      <c r="H947">
        <v>0</v>
      </c>
      <c r="I947">
        <v>0</v>
      </c>
      <c r="J947">
        <v>0</v>
      </c>
      <c r="K947" s="92"/>
      <c r="L947">
        <v>0</v>
      </c>
      <c r="M947" s="92"/>
      <c r="N947" s="92"/>
      <c r="O947" s="92"/>
      <c r="P947">
        <v>0</v>
      </c>
      <c r="Q947" s="92"/>
      <c r="R947" s="92"/>
      <c r="S947">
        <v>-1</v>
      </c>
      <c r="T947">
        <v>0</v>
      </c>
      <c r="U947" s="82" t="s">
        <v>328</v>
      </c>
      <c r="V947" s="92"/>
      <c r="W947">
        <v>0</v>
      </c>
      <c r="X947" s="92"/>
      <c r="Y947">
        <v>0</v>
      </c>
      <c r="Z947">
        <v>0</v>
      </c>
      <c r="AA947">
        <v>0</v>
      </c>
      <c r="AB947">
        <v>0</v>
      </c>
      <c r="AC947">
        <v>-1</v>
      </c>
      <c r="AD947">
        <v>0</v>
      </c>
      <c r="AE947">
        <v>0</v>
      </c>
      <c r="AF947">
        <v>0</v>
      </c>
      <c r="AG947">
        <v>0</v>
      </c>
      <c r="AH947">
        <v>0</v>
      </c>
      <c r="AK947">
        <v>0</v>
      </c>
      <c r="AM947">
        <v>0</v>
      </c>
      <c r="AO947" s="92"/>
      <c r="AP947" s="82" t="s">
        <v>343</v>
      </c>
      <c r="AQ947" s="82" t="s">
        <v>326</v>
      </c>
      <c r="AR947" s="82"/>
      <c r="AS947">
        <v>0</v>
      </c>
      <c r="AT947">
        <v>0</v>
      </c>
      <c r="AU947">
        <v>2026</v>
      </c>
      <c r="AY947">
        <v>0</v>
      </c>
      <c r="AZ947">
        <v>0</v>
      </c>
      <c r="BA947" s="82" t="s">
        <v>398</v>
      </c>
      <c r="BB947">
        <v>4257</v>
      </c>
      <c r="BC947">
        <v>0</v>
      </c>
      <c r="BD947" s="92"/>
      <c r="BE947" s="92"/>
      <c r="BF947">
        <v>0</v>
      </c>
      <c r="BG947">
        <v>0</v>
      </c>
      <c r="BH947">
        <v>0</v>
      </c>
      <c r="BI947" s="92"/>
      <c r="BJ947" s="92"/>
      <c r="BK947" s="92"/>
      <c r="BL947">
        <v>0</v>
      </c>
    </row>
    <row r="948" spans="1:64" x14ac:dyDescent="0.25">
      <c r="A948" s="82" t="s">
        <v>297</v>
      </c>
      <c r="B948" s="82" t="s">
        <v>397</v>
      </c>
      <c r="C948" s="82" t="s">
        <v>100</v>
      </c>
      <c r="D948" s="82" t="s">
        <v>305</v>
      </c>
      <c r="E948" s="82" t="s">
        <v>58</v>
      </c>
      <c r="F948" s="82" t="s">
        <v>345</v>
      </c>
      <c r="G948" s="82" t="s">
        <v>345</v>
      </c>
      <c r="H948">
        <v>0</v>
      </c>
      <c r="I948">
        <v>0</v>
      </c>
      <c r="J948">
        <v>0</v>
      </c>
      <c r="K948" s="92"/>
      <c r="L948">
        <v>0</v>
      </c>
      <c r="M948" s="92"/>
      <c r="N948" s="92"/>
      <c r="O948" s="92"/>
      <c r="P948">
        <v>0</v>
      </c>
      <c r="Q948" s="92"/>
      <c r="R948" s="92"/>
      <c r="S948">
        <v>-1</v>
      </c>
      <c r="T948">
        <v>0</v>
      </c>
      <c r="U948" s="82" t="s">
        <v>328</v>
      </c>
      <c r="V948" s="92"/>
      <c r="W948">
        <v>0</v>
      </c>
      <c r="X948" s="92"/>
      <c r="Y948">
        <v>0</v>
      </c>
      <c r="Z948">
        <v>0</v>
      </c>
      <c r="AA948">
        <v>0</v>
      </c>
      <c r="AB948">
        <v>0</v>
      </c>
      <c r="AC948">
        <v>-1</v>
      </c>
      <c r="AD948">
        <v>0</v>
      </c>
      <c r="AE948">
        <v>0</v>
      </c>
      <c r="AF948">
        <v>0</v>
      </c>
      <c r="AG948">
        <v>0</v>
      </c>
      <c r="AH948">
        <v>0</v>
      </c>
      <c r="AK948">
        <v>0</v>
      </c>
      <c r="AM948">
        <v>0</v>
      </c>
      <c r="AO948" s="92"/>
      <c r="AP948" s="82" t="s">
        <v>343</v>
      </c>
      <c r="AQ948" s="82" t="s">
        <v>326</v>
      </c>
      <c r="AR948" s="82"/>
      <c r="AS948">
        <v>0</v>
      </c>
      <c r="AT948">
        <v>0</v>
      </c>
      <c r="AU948">
        <v>2026</v>
      </c>
      <c r="AY948">
        <v>0</v>
      </c>
      <c r="AZ948">
        <v>0</v>
      </c>
      <c r="BA948" s="82" t="s">
        <v>398</v>
      </c>
      <c r="BB948">
        <v>4258</v>
      </c>
      <c r="BC948">
        <v>0</v>
      </c>
      <c r="BD948" s="92"/>
      <c r="BE948" s="92"/>
      <c r="BF948">
        <v>0</v>
      </c>
      <c r="BG948">
        <v>0</v>
      </c>
      <c r="BH948">
        <v>0</v>
      </c>
      <c r="BI948" s="92"/>
      <c r="BJ948" s="92"/>
      <c r="BK948" s="92"/>
      <c r="BL948">
        <v>0</v>
      </c>
    </row>
    <row r="949" spans="1:64" x14ac:dyDescent="0.25">
      <c r="A949" s="82" t="s">
        <v>297</v>
      </c>
      <c r="B949" s="82" t="s">
        <v>397</v>
      </c>
      <c r="C949" s="82" t="s">
        <v>100</v>
      </c>
      <c r="D949" s="82" t="s">
        <v>306</v>
      </c>
      <c r="E949" s="82" t="s">
        <v>59</v>
      </c>
      <c r="F949" s="82" t="s">
        <v>345</v>
      </c>
      <c r="G949" s="82" t="s">
        <v>345</v>
      </c>
      <c r="H949">
        <v>0</v>
      </c>
      <c r="I949">
        <v>0</v>
      </c>
      <c r="J949">
        <v>0</v>
      </c>
      <c r="K949" s="92"/>
      <c r="L949">
        <v>0</v>
      </c>
      <c r="M949" s="92"/>
      <c r="N949" s="92"/>
      <c r="O949" s="92"/>
      <c r="P949">
        <v>0</v>
      </c>
      <c r="Q949" s="92"/>
      <c r="R949" s="92"/>
      <c r="S949">
        <v>-1</v>
      </c>
      <c r="T949">
        <v>0</v>
      </c>
      <c r="U949" s="82" t="s">
        <v>328</v>
      </c>
      <c r="V949" s="92"/>
      <c r="W949">
        <v>0</v>
      </c>
      <c r="X949" s="92"/>
      <c r="Y949">
        <v>0</v>
      </c>
      <c r="Z949">
        <v>0</v>
      </c>
      <c r="AA949">
        <v>0</v>
      </c>
      <c r="AB949">
        <v>0</v>
      </c>
      <c r="AC949">
        <v>-1</v>
      </c>
      <c r="AD949">
        <v>0</v>
      </c>
      <c r="AE949">
        <v>0</v>
      </c>
      <c r="AF949">
        <v>0</v>
      </c>
      <c r="AG949">
        <v>0</v>
      </c>
      <c r="AH949">
        <v>0</v>
      </c>
      <c r="AK949">
        <v>0</v>
      </c>
      <c r="AM949">
        <v>0</v>
      </c>
      <c r="AO949" s="92"/>
      <c r="AP949" s="82" t="s">
        <v>343</v>
      </c>
      <c r="AQ949" s="82" t="s">
        <v>326</v>
      </c>
      <c r="AR949" s="82"/>
      <c r="AS949">
        <v>0</v>
      </c>
      <c r="AT949">
        <v>0</v>
      </c>
      <c r="AU949">
        <v>2026</v>
      </c>
      <c r="AY949">
        <v>0</v>
      </c>
      <c r="AZ949">
        <v>0</v>
      </c>
      <c r="BA949" s="82" t="s">
        <v>398</v>
      </c>
      <c r="BB949">
        <v>4259</v>
      </c>
      <c r="BC949">
        <v>0</v>
      </c>
      <c r="BD949" s="92"/>
      <c r="BE949" s="92"/>
      <c r="BF949">
        <v>0</v>
      </c>
      <c r="BG949">
        <v>0</v>
      </c>
      <c r="BH949">
        <v>0</v>
      </c>
      <c r="BI949" s="92"/>
      <c r="BJ949" s="92"/>
      <c r="BK949" s="92"/>
      <c r="BL949">
        <v>0</v>
      </c>
    </row>
    <row r="950" spans="1:64" x14ac:dyDescent="0.25">
      <c r="A950" s="82" t="s">
        <v>297</v>
      </c>
      <c r="B950" s="82" t="s">
        <v>397</v>
      </c>
      <c r="C950" s="82" t="s">
        <v>100</v>
      </c>
      <c r="D950" s="82" t="s">
        <v>307</v>
      </c>
      <c r="E950" s="82" t="s">
        <v>60</v>
      </c>
      <c r="F950" s="82" t="s">
        <v>345</v>
      </c>
      <c r="G950" s="82" t="s">
        <v>345</v>
      </c>
      <c r="H950">
        <v>0</v>
      </c>
      <c r="I950">
        <v>0</v>
      </c>
      <c r="J950">
        <v>0</v>
      </c>
      <c r="K950" s="92"/>
      <c r="L950">
        <v>0</v>
      </c>
      <c r="M950" s="92"/>
      <c r="N950" s="92"/>
      <c r="O950" s="92"/>
      <c r="P950">
        <v>0</v>
      </c>
      <c r="Q950" s="92"/>
      <c r="R950" s="92"/>
      <c r="S950">
        <v>-1</v>
      </c>
      <c r="T950">
        <v>0</v>
      </c>
      <c r="U950" s="82" t="s">
        <v>328</v>
      </c>
      <c r="V950" s="92"/>
      <c r="W950">
        <v>0</v>
      </c>
      <c r="X950" s="92"/>
      <c r="Y950">
        <v>0</v>
      </c>
      <c r="Z950">
        <v>0</v>
      </c>
      <c r="AA950">
        <v>0</v>
      </c>
      <c r="AB950">
        <v>0</v>
      </c>
      <c r="AC950">
        <v>-1</v>
      </c>
      <c r="AD950">
        <v>0</v>
      </c>
      <c r="AE950">
        <v>0</v>
      </c>
      <c r="AF950">
        <v>0</v>
      </c>
      <c r="AG950">
        <v>0</v>
      </c>
      <c r="AH950">
        <v>0</v>
      </c>
      <c r="AK950">
        <v>0</v>
      </c>
      <c r="AM950">
        <v>0</v>
      </c>
      <c r="AO950" s="92"/>
      <c r="AP950" s="82" t="s">
        <v>343</v>
      </c>
      <c r="AQ950" s="82" t="s">
        <v>326</v>
      </c>
      <c r="AR950" s="82"/>
      <c r="AS950">
        <v>0</v>
      </c>
      <c r="AT950">
        <v>0</v>
      </c>
      <c r="AU950">
        <v>2026</v>
      </c>
      <c r="AY950">
        <v>0</v>
      </c>
      <c r="AZ950">
        <v>0</v>
      </c>
      <c r="BA950" s="82" t="s">
        <v>398</v>
      </c>
      <c r="BB950">
        <v>4260</v>
      </c>
      <c r="BC950">
        <v>0</v>
      </c>
      <c r="BD950" s="92"/>
      <c r="BE950" s="92"/>
      <c r="BF950">
        <v>0</v>
      </c>
      <c r="BG950">
        <v>0</v>
      </c>
      <c r="BH950">
        <v>0</v>
      </c>
      <c r="BI950" s="92"/>
      <c r="BJ950" s="92"/>
      <c r="BK950" s="92"/>
      <c r="BL950">
        <v>0</v>
      </c>
    </row>
    <row r="951" spans="1:64" x14ac:dyDescent="0.25">
      <c r="A951" s="82" t="s">
        <v>297</v>
      </c>
      <c r="B951" s="82" t="s">
        <v>397</v>
      </c>
      <c r="C951" s="82" t="s">
        <v>100</v>
      </c>
      <c r="D951" s="82" t="s">
        <v>308</v>
      </c>
      <c r="E951" s="82" t="s">
        <v>61</v>
      </c>
      <c r="F951" s="82" t="s">
        <v>345</v>
      </c>
      <c r="G951" s="82" t="s">
        <v>345</v>
      </c>
      <c r="H951">
        <v>0</v>
      </c>
      <c r="I951">
        <v>0</v>
      </c>
      <c r="J951">
        <v>0</v>
      </c>
      <c r="K951" s="92"/>
      <c r="L951">
        <v>0</v>
      </c>
      <c r="M951" s="92"/>
      <c r="N951" s="92"/>
      <c r="O951" s="92"/>
      <c r="P951">
        <v>0</v>
      </c>
      <c r="Q951" s="92"/>
      <c r="R951" s="92"/>
      <c r="S951">
        <v>-1</v>
      </c>
      <c r="T951">
        <v>0</v>
      </c>
      <c r="U951" s="82" t="s">
        <v>328</v>
      </c>
      <c r="V951" s="92"/>
      <c r="W951">
        <v>0</v>
      </c>
      <c r="X951" s="92"/>
      <c r="Y951">
        <v>0</v>
      </c>
      <c r="Z951">
        <v>0</v>
      </c>
      <c r="AA951">
        <v>0</v>
      </c>
      <c r="AB951">
        <v>0</v>
      </c>
      <c r="AC951">
        <v>-1</v>
      </c>
      <c r="AD951">
        <v>0</v>
      </c>
      <c r="AE951">
        <v>0</v>
      </c>
      <c r="AF951">
        <v>0</v>
      </c>
      <c r="AG951">
        <v>0</v>
      </c>
      <c r="AH951">
        <v>0</v>
      </c>
      <c r="AK951">
        <v>0</v>
      </c>
      <c r="AM951">
        <v>0</v>
      </c>
      <c r="AO951" s="92"/>
      <c r="AP951" s="82" t="s">
        <v>343</v>
      </c>
      <c r="AQ951" s="82" t="s">
        <v>326</v>
      </c>
      <c r="AR951" s="82"/>
      <c r="AS951">
        <v>0</v>
      </c>
      <c r="AT951">
        <v>0</v>
      </c>
      <c r="AU951">
        <v>2026</v>
      </c>
      <c r="AY951">
        <v>0</v>
      </c>
      <c r="AZ951">
        <v>0</v>
      </c>
      <c r="BA951" s="82" t="s">
        <v>398</v>
      </c>
      <c r="BB951">
        <v>4261</v>
      </c>
      <c r="BC951">
        <v>0</v>
      </c>
      <c r="BD951" s="92"/>
      <c r="BE951" s="92"/>
      <c r="BF951">
        <v>0</v>
      </c>
      <c r="BG951">
        <v>0</v>
      </c>
      <c r="BH951">
        <v>0</v>
      </c>
      <c r="BI951" s="92"/>
      <c r="BJ951" s="92"/>
      <c r="BK951" s="92"/>
      <c r="BL951">
        <v>0</v>
      </c>
    </row>
    <row r="952" spans="1:64" x14ac:dyDescent="0.25">
      <c r="A952" s="82" t="s">
        <v>297</v>
      </c>
      <c r="B952" s="82" t="s">
        <v>397</v>
      </c>
      <c r="C952" s="82" t="s">
        <v>100</v>
      </c>
      <c r="D952" s="82" t="s">
        <v>309</v>
      </c>
      <c r="E952" s="82" t="s">
        <v>310</v>
      </c>
      <c r="F952" s="82" t="s">
        <v>345</v>
      </c>
      <c r="G952" s="82" t="s">
        <v>345</v>
      </c>
      <c r="H952">
        <v>0</v>
      </c>
      <c r="I952">
        <v>0</v>
      </c>
      <c r="J952">
        <v>0</v>
      </c>
      <c r="K952" s="92"/>
      <c r="L952">
        <v>0</v>
      </c>
      <c r="M952" s="92"/>
      <c r="N952" s="92"/>
      <c r="O952" s="92"/>
      <c r="P952">
        <v>0</v>
      </c>
      <c r="Q952" s="92"/>
      <c r="R952" s="92"/>
      <c r="S952">
        <v>-1</v>
      </c>
      <c r="T952">
        <v>0</v>
      </c>
      <c r="U952" s="82" t="s">
        <v>328</v>
      </c>
      <c r="V952" s="92"/>
      <c r="W952">
        <v>0</v>
      </c>
      <c r="X952" s="92"/>
      <c r="Y952">
        <v>0</v>
      </c>
      <c r="Z952">
        <v>0</v>
      </c>
      <c r="AA952">
        <v>0</v>
      </c>
      <c r="AB952">
        <v>0</v>
      </c>
      <c r="AC952">
        <v>-1</v>
      </c>
      <c r="AD952">
        <v>0</v>
      </c>
      <c r="AE952">
        <v>0</v>
      </c>
      <c r="AF952">
        <v>0</v>
      </c>
      <c r="AG952">
        <v>0</v>
      </c>
      <c r="AH952">
        <v>0</v>
      </c>
      <c r="AK952">
        <v>0</v>
      </c>
      <c r="AM952">
        <v>0</v>
      </c>
      <c r="AO952" s="92"/>
      <c r="AP952" s="82" t="s">
        <v>343</v>
      </c>
      <c r="AQ952" s="82" t="s">
        <v>326</v>
      </c>
      <c r="AR952" s="82"/>
      <c r="AS952">
        <v>0</v>
      </c>
      <c r="AT952">
        <v>0</v>
      </c>
      <c r="AU952">
        <v>2026</v>
      </c>
      <c r="AY952">
        <v>0</v>
      </c>
      <c r="AZ952">
        <v>0</v>
      </c>
      <c r="BA952" s="82" t="s">
        <v>398</v>
      </c>
      <c r="BB952">
        <v>4262</v>
      </c>
      <c r="BC952">
        <v>0</v>
      </c>
      <c r="BD952" s="92"/>
      <c r="BE952" s="92"/>
      <c r="BF952">
        <v>0</v>
      </c>
      <c r="BG952">
        <v>0</v>
      </c>
      <c r="BH952">
        <v>0</v>
      </c>
      <c r="BI952" s="92"/>
      <c r="BJ952" s="92"/>
      <c r="BK952" s="92"/>
      <c r="BL952">
        <v>0</v>
      </c>
    </row>
    <row r="953" spans="1:64" x14ac:dyDescent="0.25">
      <c r="A953" s="82" t="s">
        <v>297</v>
      </c>
      <c r="B953" s="82" t="s">
        <v>397</v>
      </c>
      <c r="C953" s="82" t="s">
        <v>100</v>
      </c>
      <c r="D953" s="82" t="s">
        <v>311</v>
      </c>
      <c r="E953" s="82" t="s">
        <v>312</v>
      </c>
      <c r="F953" s="82" t="s">
        <v>345</v>
      </c>
      <c r="G953" s="82" t="s">
        <v>345</v>
      </c>
      <c r="H953">
        <v>0</v>
      </c>
      <c r="I953">
        <v>0</v>
      </c>
      <c r="J953">
        <v>0</v>
      </c>
      <c r="K953" s="92"/>
      <c r="L953">
        <v>0</v>
      </c>
      <c r="M953" s="92"/>
      <c r="N953" s="92"/>
      <c r="O953" s="92"/>
      <c r="P953">
        <v>0</v>
      </c>
      <c r="Q953" s="92"/>
      <c r="R953" s="92"/>
      <c r="S953">
        <v>-1</v>
      </c>
      <c r="T953">
        <v>0</v>
      </c>
      <c r="U953" s="82" t="s">
        <v>328</v>
      </c>
      <c r="V953" s="92"/>
      <c r="W953">
        <v>0</v>
      </c>
      <c r="X953" s="92"/>
      <c r="Y953">
        <v>0</v>
      </c>
      <c r="Z953">
        <v>0</v>
      </c>
      <c r="AA953">
        <v>0</v>
      </c>
      <c r="AB953">
        <v>0</v>
      </c>
      <c r="AC953">
        <v>-1</v>
      </c>
      <c r="AD953">
        <v>0</v>
      </c>
      <c r="AE953">
        <v>0</v>
      </c>
      <c r="AF953">
        <v>0</v>
      </c>
      <c r="AG953">
        <v>0</v>
      </c>
      <c r="AH953">
        <v>0</v>
      </c>
      <c r="AK953">
        <v>0</v>
      </c>
      <c r="AM953">
        <v>0</v>
      </c>
      <c r="AO953" s="92"/>
      <c r="AP953" s="82" t="s">
        <v>343</v>
      </c>
      <c r="AQ953" s="82" t="s">
        <v>326</v>
      </c>
      <c r="AR953" s="82"/>
      <c r="AS953">
        <v>0</v>
      </c>
      <c r="AT953">
        <v>0</v>
      </c>
      <c r="AU953">
        <v>2026</v>
      </c>
      <c r="AY953">
        <v>0</v>
      </c>
      <c r="AZ953">
        <v>0</v>
      </c>
      <c r="BA953" s="82" t="s">
        <v>398</v>
      </c>
      <c r="BB953">
        <v>4263</v>
      </c>
      <c r="BC953">
        <v>0</v>
      </c>
      <c r="BD953" s="92"/>
      <c r="BE953" s="92"/>
      <c r="BF953">
        <v>0</v>
      </c>
      <c r="BG953">
        <v>0</v>
      </c>
      <c r="BH953">
        <v>0</v>
      </c>
      <c r="BI953" s="92"/>
      <c r="BJ953" s="92"/>
      <c r="BK953" s="92"/>
      <c r="BL953">
        <v>0</v>
      </c>
    </row>
    <row r="954" spans="1:64" x14ac:dyDescent="0.25">
      <c r="A954" s="82" t="s">
        <v>297</v>
      </c>
      <c r="B954" s="82" t="s">
        <v>397</v>
      </c>
      <c r="C954" s="82" t="s">
        <v>100</v>
      </c>
      <c r="D954" s="82" t="s">
        <v>313</v>
      </c>
      <c r="E954" s="82" t="s">
        <v>314</v>
      </c>
      <c r="F954" s="82" t="s">
        <v>345</v>
      </c>
      <c r="G954" s="82" t="s">
        <v>345</v>
      </c>
      <c r="H954">
        <v>0</v>
      </c>
      <c r="I954">
        <v>0</v>
      </c>
      <c r="J954">
        <v>0</v>
      </c>
      <c r="K954" s="92"/>
      <c r="L954">
        <v>0</v>
      </c>
      <c r="M954" s="92"/>
      <c r="N954" s="92"/>
      <c r="O954" s="92"/>
      <c r="P954">
        <v>0</v>
      </c>
      <c r="Q954" s="92"/>
      <c r="R954" s="92"/>
      <c r="S954">
        <v>-1</v>
      </c>
      <c r="T954">
        <v>0</v>
      </c>
      <c r="U954" s="82" t="s">
        <v>328</v>
      </c>
      <c r="V954" s="92"/>
      <c r="W954">
        <v>0</v>
      </c>
      <c r="X954" s="92"/>
      <c r="Y954">
        <v>0</v>
      </c>
      <c r="Z954">
        <v>0</v>
      </c>
      <c r="AA954">
        <v>0</v>
      </c>
      <c r="AB954">
        <v>0</v>
      </c>
      <c r="AC954">
        <v>-1</v>
      </c>
      <c r="AD954">
        <v>0</v>
      </c>
      <c r="AE954">
        <v>0</v>
      </c>
      <c r="AF954">
        <v>0</v>
      </c>
      <c r="AG954">
        <v>0</v>
      </c>
      <c r="AH954">
        <v>0</v>
      </c>
      <c r="AK954">
        <v>0</v>
      </c>
      <c r="AM954">
        <v>0</v>
      </c>
      <c r="AO954" s="92"/>
      <c r="AP954" s="82" t="s">
        <v>343</v>
      </c>
      <c r="AQ954" s="82" t="s">
        <v>326</v>
      </c>
      <c r="AR954" s="82"/>
      <c r="AS954">
        <v>0</v>
      </c>
      <c r="AT954">
        <v>0</v>
      </c>
      <c r="AU954">
        <v>2026</v>
      </c>
      <c r="AY954">
        <v>0</v>
      </c>
      <c r="AZ954">
        <v>0</v>
      </c>
      <c r="BA954" s="82" t="s">
        <v>398</v>
      </c>
      <c r="BB954">
        <v>4264</v>
      </c>
      <c r="BC954">
        <v>0</v>
      </c>
      <c r="BD954" s="92"/>
      <c r="BE954" s="92"/>
      <c r="BF954">
        <v>0</v>
      </c>
      <c r="BG954">
        <v>0</v>
      </c>
      <c r="BH954">
        <v>0</v>
      </c>
      <c r="BI954" s="92"/>
      <c r="BJ954" s="92"/>
      <c r="BK954" s="92"/>
      <c r="BL954">
        <v>0</v>
      </c>
    </row>
    <row r="955" spans="1:64" x14ac:dyDescent="0.25">
      <c r="A955" s="82" t="s">
        <v>297</v>
      </c>
      <c r="B955" s="82" t="s">
        <v>397</v>
      </c>
      <c r="C955" s="82" t="s">
        <v>100</v>
      </c>
      <c r="D955" s="82" t="s">
        <v>298</v>
      </c>
      <c r="E955" s="82" t="s">
        <v>55</v>
      </c>
      <c r="F955" s="82" t="s">
        <v>346</v>
      </c>
      <c r="G955" s="82" t="s">
        <v>346</v>
      </c>
      <c r="H955">
        <v>0</v>
      </c>
      <c r="I955">
        <v>0</v>
      </c>
      <c r="J955">
        <v>0</v>
      </c>
      <c r="K955" s="92"/>
      <c r="L955">
        <v>0</v>
      </c>
      <c r="M955" s="92"/>
      <c r="N955" s="92"/>
      <c r="O955" s="92"/>
      <c r="P955">
        <v>0</v>
      </c>
      <c r="Q955" s="92"/>
      <c r="R955" s="92"/>
      <c r="S955">
        <v>-1</v>
      </c>
      <c r="T955">
        <v>0</v>
      </c>
      <c r="U955" s="82" t="s">
        <v>300</v>
      </c>
      <c r="V955" s="92"/>
      <c r="W955">
        <v>0</v>
      </c>
      <c r="X955" s="92"/>
      <c r="Y955">
        <v>0</v>
      </c>
      <c r="Z955">
        <v>0</v>
      </c>
      <c r="AA955">
        <v>0</v>
      </c>
      <c r="AB955">
        <v>0</v>
      </c>
      <c r="AC955">
        <v>-1</v>
      </c>
      <c r="AD955">
        <v>0</v>
      </c>
      <c r="AE955">
        <v>0</v>
      </c>
      <c r="AF955">
        <v>0</v>
      </c>
      <c r="AG955">
        <v>0</v>
      </c>
      <c r="AH955">
        <v>0</v>
      </c>
      <c r="AK955">
        <v>0</v>
      </c>
      <c r="AM955">
        <v>0</v>
      </c>
      <c r="AO955" s="92"/>
      <c r="AP955" s="82" t="s">
        <v>347</v>
      </c>
      <c r="AQ955" s="82" t="s">
        <v>326</v>
      </c>
      <c r="AR955" s="82"/>
      <c r="AS955">
        <v>0</v>
      </c>
      <c r="AT955">
        <v>0</v>
      </c>
      <c r="AU955">
        <v>2026</v>
      </c>
      <c r="AY955">
        <v>0</v>
      </c>
      <c r="AZ955">
        <v>0</v>
      </c>
      <c r="BA955" s="82" t="s">
        <v>398</v>
      </c>
      <c r="BB955">
        <v>4265</v>
      </c>
      <c r="BC955">
        <v>0</v>
      </c>
      <c r="BD955" s="92"/>
      <c r="BE955" s="92"/>
      <c r="BF955">
        <v>0</v>
      </c>
      <c r="BG955">
        <v>0</v>
      </c>
      <c r="BH955">
        <v>0</v>
      </c>
      <c r="BI955" s="92"/>
      <c r="BJ955" s="92"/>
      <c r="BK955" s="92"/>
      <c r="BL955">
        <v>0</v>
      </c>
    </row>
    <row r="956" spans="1:64" x14ac:dyDescent="0.25">
      <c r="A956" s="82" t="s">
        <v>297</v>
      </c>
      <c r="B956" s="82" t="s">
        <v>397</v>
      </c>
      <c r="C956" s="82" t="s">
        <v>100</v>
      </c>
      <c r="D956" s="82" t="s">
        <v>303</v>
      </c>
      <c r="E956" s="82" t="s">
        <v>304</v>
      </c>
      <c r="F956" s="82" t="s">
        <v>346</v>
      </c>
      <c r="G956" s="82" t="s">
        <v>346</v>
      </c>
      <c r="H956">
        <v>0</v>
      </c>
      <c r="I956">
        <v>0</v>
      </c>
      <c r="J956">
        <v>0</v>
      </c>
      <c r="K956" s="92"/>
      <c r="L956">
        <v>0</v>
      </c>
      <c r="M956" s="92"/>
      <c r="N956" s="92"/>
      <c r="O956" s="92"/>
      <c r="P956">
        <v>0</v>
      </c>
      <c r="Q956" s="92"/>
      <c r="R956" s="92"/>
      <c r="S956">
        <v>-1</v>
      </c>
      <c r="T956">
        <v>0</v>
      </c>
      <c r="U956" s="82" t="s">
        <v>300</v>
      </c>
      <c r="V956" s="92"/>
      <c r="W956">
        <v>0</v>
      </c>
      <c r="X956" s="92"/>
      <c r="Y956">
        <v>0</v>
      </c>
      <c r="Z956">
        <v>0</v>
      </c>
      <c r="AA956">
        <v>0</v>
      </c>
      <c r="AB956">
        <v>0</v>
      </c>
      <c r="AC956">
        <v>-1</v>
      </c>
      <c r="AD956">
        <v>0</v>
      </c>
      <c r="AE956">
        <v>0</v>
      </c>
      <c r="AF956">
        <v>0</v>
      </c>
      <c r="AG956">
        <v>0</v>
      </c>
      <c r="AH956">
        <v>0</v>
      </c>
      <c r="AK956">
        <v>0</v>
      </c>
      <c r="AM956">
        <v>0</v>
      </c>
      <c r="AO956" s="92"/>
      <c r="AP956" s="82" t="s">
        <v>347</v>
      </c>
      <c r="AQ956" s="82" t="s">
        <v>326</v>
      </c>
      <c r="AR956" s="82"/>
      <c r="AS956">
        <v>0</v>
      </c>
      <c r="AT956">
        <v>0</v>
      </c>
      <c r="AU956">
        <v>2026</v>
      </c>
      <c r="AY956">
        <v>0</v>
      </c>
      <c r="AZ956">
        <v>0</v>
      </c>
      <c r="BA956" s="82" t="s">
        <v>398</v>
      </c>
      <c r="BB956">
        <v>4266</v>
      </c>
      <c r="BC956">
        <v>0</v>
      </c>
      <c r="BD956" s="92"/>
      <c r="BE956" s="92"/>
      <c r="BF956">
        <v>0</v>
      </c>
      <c r="BG956">
        <v>0</v>
      </c>
      <c r="BH956">
        <v>0</v>
      </c>
      <c r="BI956" s="92"/>
      <c r="BJ956" s="92"/>
      <c r="BK956" s="92"/>
      <c r="BL956">
        <v>0</v>
      </c>
    </row>
    <row r="957" spans="1:64" x14ac:dyDescent="0.25">
      <c r="A957" s="82" t="s">
        <v>297</v>
      </c>
      <c r="B957" s="82" t="s">
        <v>397</v>
      </c>
      <c r="C957" s="82" t="s">
        <v>100</v>
      </c>
      <c r="D957" s="82" t="s">
        <v>305</v>
      </c>
      <c r="E957" s="82" t="s">
        <v>58</v>
      </c>
      <c r="F957" s="82" t="s">
        <v>346</v>
      </c>
      <c r="G957" s="82" t="s">
        <v>346</v>
      </c>
      <c r="H957">
        <v>0</v>
      </c>
      <c r="I957">
        <v>0</v>
      </c>
      <c r="J957">
        <v>0</v>
      </c>
      <c r="K957" s="92"/>
      <c r="L957">
        <v>0</v>
      </c>
      <c r="M957" s="92"/>
      <c r="N957" s="92"/>
      <c r="O957" s="92"/>
      <c r="P957">
        <v>0</v>
      </c>
      <c r="Q957" s="92"/>
      <c r="R957" s="92"/>
      <c r="S957">
        <v>-1</v>
      </c>
      <c r="T957">
        <v>0</v>
      </c>
      <c r="U957" s="82" t="s">
        <v>300</v>
      </c>
      <c r="V957" s="92"/>
      <c r="W957">
        <v>0</v>
      </c>
      <c r="X957" s="92"/>
      <c r="Y957">
        <v>0</v>
      </c>
      <c r="Z957">
        <v>0</v>
      </c>
      <c r="AA957">
        <v>0</v>
      </c>
      <c r="AB957">
        <v>0</v>
      </c>
      <c r="AC957">
        <v>-1</v>
      </c>
      <c r="AD957">
        <v>0</v>
      </c>
      <c r="AE957">
        <v>0</v>
      </c>
      <c r="AF957">
        <v>0</v>
      </c>
      <c r="AG957">
        <v>0</v>
      </c>
      <c r="AH957">
        <v>0</v>
      </c>
      <c r="AK957">
        <v>0</v>
      </c>
      <c r="AM957">
        <v>0</v>
      </c>
      <c r="AO957" s="92"/>
      <c r="AP957" s="82" t="s">
        <v>347</v>
      </c>
      <c r="AQ957" s="82" t="s">
        <v>326</v>
      </c>
      <c r="AR957" s="82"/>
      <c r="AS957">
        <v>0</v>
      </c>
      <c r="AT957">
        <v>0</v>
      </c>
      <c r="AU957">
        <v>2026</v>
      </c>
      <c r="AY957">
        <v>0</v>
      </c>
      <c r="AZ957">
        <v>0</v>
      </c>
      <c r="BA957" s="82" t="s">
        <v>398</v>
      </c>
      <c r="BB957">
        <v>4267</v>
      </c>
      <c r="BC957">
        <v>0</v>
      </c>
      <c r="BD957" s="92"/>
      <c r="BE957" s="92"/>
      <c r="BF957">
        <v>0</v>
      </c>
      <c r="BG957">
        <v>0</v>
      </c>
      <c r="BH957">
        <v>0</v>
      </c>
      <c r="BI957" s="92"/>
      <c r="BJ957" s="92"/>
      <c r="BK957" s="92"/>
      <c r="BL957">
        <v>0</v>
      </c>
    </row>
    <row r="958" spans="1:64" x14ac:dyDescent="0.25">
      <c r="A958" s="82" t="s">
        <v>297</v>
      </c>
      <c r="B958" s="82" t="s">
        <v>397</v>
      </c>
      <c r="C958" s="82" t="s">
        <v>100</v>
      </c>
      <c r="D958" s="82" t="s">
        <v>306</v>
      </c>
      <c r="E958" s="82" t="s">
        <v>59</v>
      </c>
      <c r="F958" s="82" t="s">
        <v>346</v>
      </c>
      <c r="G958" s="82" t="s">
        <v>346</v>
      </c>
      <c r="H958">
        <v>0</v>
      </c>
      <c r="I958">
        <v>0</v>
      </c>
      <c r="J958">
        <v>0</v>
      </c>
      <c r="K958" s="92"/>
      <c r="L958">
        <v>0</v>
      </c>
      <c r="M958" s="92"/>
      <c r="N958" s="92"/>
      <c r="O958" s="92"/>
      <c r="P958">
        <v>0</v>
      </c>
      <c r="Q958" s="92"/>
      <c r="R958" s="92"/>
      <c r="S958">
        <v>-1</v>
      </c>
      <c r="T958">
        <v>0</v>
      </c>
      <c r="U958" s="82" t="s">
        <v>300</v>
      </c>
      <c r="V958" s="92"/>
      <c r="W958">
        <v>0</v>
      </c>
      <c r="X958" s="92"/>
      <c r="Y958">
        <v>0</v>
      </c>
      <c r="Z958">
        <v>0</v>
      </c>
      <c r="AA958">
        <v>0</v>
      </c>
      <c r="AB958">
        <v>0</v>
      </c>
      <c r="AC958">
        <v>-1</v>
      </c>
      <c r="AD958">
        <v>0</v>
      </c>
      <c r="AE958">
        <v>0</v>
      </c>
      <c r="AF958">
        <v>0</v>
      </c>
      <c r="AG958">
        <v>0</v>
      </c>
      <c r="AH958">
        <v>0</v>
      </c>
      <c r="AK958">
        <v>0</v>
      </c>
      <c r="AM958">
        <v>0</v>
      </c>
      <c r="AO958" s="92"/>
      <c r="AP958" s="82" t="s">
        <v>347</v>
      </c>
      <c r="AQ958" s="82" t="s">
        <v>326</v>
      </c>
      <c r="AR958" s="82"/>
      <c r="AS958">
        <v>0</v>
      </c>
      <c r="AT958">
        <v>0</v>
      </c>
      <c r="AU958">
        <v>2026</v>
      </c>
      <c r="AY958">
        <v>0</v>
      </c>
      <c r="AZ958">
        <v>0</v>
      </c>
      <c r="BA958" s="82" t="s">
        <v>398</v>
      </c>
      <c r="BB958">
        <v>4268</v>
      </c>
      <c r="BC958">
        <v>0</v>
      </c>
      <c r="BD958" s="92"/>
      <c r="BE958" s="92"/>
      <c r="BF958">
        <v>0</v>
      </c>
      <c r="BG958">
        <v>0</v>
      </c>
      <c r="BH958">
        <v>0</v>
      </c>
      <c r="BI958" s="92"/>
      <c r="BJ958" s="92"/>
      <c r="BK958" s="92"/>
      <c r="BL958">
        <v>0</v>
      </c>
    </row>
    <row r="959" spans="1:64" x14ac:dyDescent="0.25">
      <c r="A959" s="82" t="s">
        <v>297</v>
      </c>
      <c r="B959" s="82" t="s">
        <v>397</v>
      </c>
      <c r="C959" s="82" t="s">
        <v>100</v>
      </c>
      <c r="D959" s="82" t="s">
        <v>307</v>
      </c>
      <c r="E959" s="82" t="s">
        <v>60</v>
      </c>
      <c r="F959" s="82" t="s">
        <v>346</v>
      </c>
      <c r="G959" s="82" t="s">
        <v>346</v>
      </c>
      <c r="H959">
        <v>0</v>
      </c>
      <c r="I959">
        <v>0</v>
      </c>
      <c r="J959">
        <v>0</v>
      </c>
      <c r="K959" s="92"/>
      <c r="L959">
        <v>0</v>
      </c>
      <c r="M959" s="92"/>
      <c r="N959" s="92"/>
      <c r="O959" s="92"/>
      <c r="P959">
        <v>0</v>
      </c>
      <c r="Q959" s="92"/>
      <c r="R959" s="92"/>
      <c r="S959">
        <v>-1</v>
      </c>
      <c r="T959">
        <v>0</v>
      </c>
      <c r="U959" s="82" t="s">
        <v>300</v>
      </c>
      <c r="V959" s="92"/>
      <c r="W959">
        <v>0</v>
      </c>
      <c r="X959" s="92"/>
      <c r="Y959">
        <v>0</v>
      </c>
      <c r="Z959">
        <v>0</v>
      </c>
      <c r="AA959">
        <v>0</v>
      </c>
      <c r="AB959">
        <v>0</v>
      </c>
      <c r="AC959">
        <v>-1</v>
      </c>
      <c r="AD959">
        <v>0</v>
      </c>
      <c r="AE959">
        <v>0</v>
      </c>
      <c r="AF959">
        <v>0</v>
      </c>
      <c r="AG959">
        <v>0</v>
      </c>
      <c r="AH959">
        <v>0</v>
      </c>
      <c r="AK959">
        <v>0</v>
      </c>
      <c r="AM959">
        <v>0</v>
      </c>
      <c r="AO959" s="92"/>
      <c r="AP959" s="82" t="s">
        <v>347</v>
      </c>
      <c r="AQ959" s="82" t="s">
        <v>326</v>
      </c>
      <c r="AR959" s="82"/>
      <c r="AS959">
        <v>0</v>
      </c>
      <c r="AT959">
        <v>0</v>
      </c>
      <c r="AU959">
        <v>2026</v>
      </c>
      <c r="AY959">
        <v>0</v>
      </c>
      <c r="AZ959">
        <v>0</v>
      </c>
      <c r="BA959" s="82" t="s">
        <v>398</v>
      </c>
      <c r="BB959">
        <v>4269</v>
      </c>
      <c r="BC959">
        <v>0</v>
      </c>
      <c r="BD959" s="92"/>
      <c r="BE959" s="92"/>
      <c r="BF959">
        <v>0</v>
      </c>
      <c r="BG959">
        <v>0</v>
      </c>
      <c r="BH959">
        <v>0</v>
      </c>
      <c r="BI959" s="92"/>
      <c r="BJ959" s="92"/>
      <c r="BK959" s="92"/>
      <c r="BL959">
        <v>0</v>
      </c>
    </row>
    <row r="960" spans="1:64" x14ac:dyDescent="0.25">
      <c r="A960" s="82" t="s">
        <v>297</v>
      </c>
      <c r="B960" s="82" t="s">
        <v>397</v>
      </c>
      <c r="C960" s="82" t="s">
        <v>100</v>
      </c>
      <c r="D960" s="82" t="s">
        <v>309</v>
      </c>
      <c r="E960" s="82" t="s">
        <v>310</v>
      </c>
      <c r="F960" s="82" t="s">
        <v>346</v>
      </c>
      <c r="G960" s="82" t="s">
        <v>346</v>
      </c>
      <c r="H960">
        <v>0</v>
      </c>
      <c r="I960">
        <v>0</v>
      </c>
      <c r="J960">
        <v>0</v>
      </c>
      <c r="K960" s="92"/>
      <c r="L960">
        <v>0</v>
      </c>
      <c r="M960" s="92"/>
      <c r="N960" s="92"/>
      <c r="O960" s="92"/>
      <c r="P960">
        <v>0</v>
      </c>
      <c r="Q960" s="92"/>
      <c r="R960" s="92"/>
      <c r="S960">
        <v>-1</v>
      </c>
      <c r="T960">
        <v>0</v>
      </c>
      <c r="U960" s="82" t="s">
        <v>300</v>
      </c>
      <c r="V960" s="92"/>
      <c r="W960">
        <v>0</v>
      </c>
      <c r="X960" s="92"/>
      <c r="Y960">
        <v>0</v>
      </c>
      <c r="Z960">
        <v>0</v>
      </c>
      <c r="AA960">
        <v>0</v>
      </c>
      <c r="AB960">
        <v>0</v>
      </c>
      <c r="AC960">
        <v>-1</v>
      </c>
      <c r="AD960">
        <v>0</v>
      </c>
      <c r="AE960">
        <v>0</v>
      </c>
      <c r="AF960">
        <v>0</v>
      </c>
      <c r="AG960">
        <v>0</v>
      </c>
      <c r="AH960">
        <v>0</v>
      </c>
      <c r="AK960">
        <v>0</v>
      </c>
      <c r="AM960">
        <v>0</v>
      </c>
      <c r="AO960" s="92"/>
      <c r="AP960" s="82" t="s">
        <v>347</v>
      </c>
      <c r="AQ960" s="82" t="s">
        <v>326</v>
      </c>
      <c r="AR960" s="82"/>
      <c r="AS960">
        <v>0</v>
      </c>
      <c r="AT960">
        <v>0</v>
      </c>
      <c r="AU960">
        <v>2026</v>
      </c>
      <c r="AY960">
        <v>0</v>
      </c>
      <c r="AZ960">
        <v>0</v>
      </c>
      <c r="BA960" s="82" t="s">
        <v>398</v>
      </c>
      <c r="BB960">
        <v>4270</v>
      </c>
      <c r="BC960">
        <v>0</v>
      </c>
      <c r="BD960" s="92"/>
      <c r="BE960" s="92"/>
      <c r="BF960">
        <v>0</v>
      </c>
      <c r="BG960">
        <v>0</v>
      </c>
      <c r="BH960">
        <v>0</v>
      </c>
      <c r="BI960" s="92"/>
      <c r="BJ960" s="92"/>
      <c r="BK960" s="92"/>
      <c r="BL960">
        <v>0</v>
      </c>
    </row>
    <row r="961" spans="1:64" x14ac:dyDescent="0.25">
      <c r="A961" s="82" t="s">
        <v>297</v>
      </c>
      <c r="B961" s="82" t="s">
        <v>397</v>
      </c>
      <c r="C961" s="82" t="s">
        <v>100</v>
      </c>
      <c r="D961" s="82" t="s">
        <v>311</v>
      </c>
      <c r="E961" s="82" t="s">
        <v>312</v>
      </c>
      <c r="F961" s="82" t="s">
        <v>346</v>
      </c>
      <c r="G961" s="82" t="s">
        <v>346</v>
      </c>
      <c r="H961">
        <v>0</v>
      </c>
      <c r="I961">
        <v>0</v>
      </c>
      <c r="J961">
        <v>0</v>
      </c>
      <c r="K961" s="92"/>
      <c r="L961">
        <v>0</v>
      </c>
      <c r="M961" s="92"/>
      <c r="N961" s="92"/>
      <c r="O961" s="92"/>
      <c r="P961">
        <v>0</v>
      </c>
      <c r="Q961" s="92"/>
      <c r="R961" s="92"/>
      <c r="S961">
        <v>-1</v>
      </c>
      <c r="T961">
        <v>0</v>
      </c>
      <c r="U961" s="82" t="s">
        <v>300</v>
      </c>
      <c r="V961" s="92"/>
      <c r="W961">
        <v>0</v>
      </c>
      <c r="X961" s="92"/>
      <c r="Y961">
        <v>0</v>
      </c>
      <c r="Z961">
        <v>0</v>
      </c>
      <c r="AA961">
        <v>0</v>
      </c>
      <c r="AB961">
        <v>0</v>
      </c>
      <c r="AC961">
        <v>-1</v>
      </c>
      <c r="AD961">
        <v>0</v>
      </c>
      <c r="AE961">
        <v>0</v>
      </c>
      <c r="AF961">
        <v>0</v>
      </c>
      <c r="AG961">
        <v>0</v>
      </c>
      <c r="AH961">
        <v>0</v>
      </c>
      <c r="AK961">
        <v>0</v>
      </c>
      <c r="AM961">
        <v>0</v>
      </c>
      <c r="AO961" s="92"/>
      <c r="AP961" s="82" t="s">
        <v>347</v>
      </c>
      <c r="AQ961" s="82" t="s">
        <v>326</v>
      </c>
      <c r="AR961" s="82"/>
      <c r="AS961">
        <v>0</v>
      </c>
      <c r="AT961">
        <v>0</v>
      </c>
      <c r="AU961">
        <v>2026</v>
      </c>
      <c r="AY961">
        <v>0</v>
      </c>
      <c r="AZ961">
        <v>0</v>
      </c>
      <c r="BA961" s="82" t="s">
        <v>398</v>
      </c>
      <c r="BB961">
        <v>4271</v>
      </c>
      <c r="BC961">
        <v>0</v>
      </c>
      <c r="BD961" s="92"/>
      <c r="BE961" s="92"/>
      <c r="BF961">
        <v>0</v>
      </c>
      <c r="BG961">
        <v>0</v>
      </c>
      <c r="BH961">
        <v>0</v>
      </c>
      <c r="BI961" s="92"/>
      <c r="BJ961" s="92"/>
      <c r="BK961" s="92"/>
      <c r="BL961">
        <v>0</v>
      </c>
    </row>
    <row r="962" spans="1:64" x14ac:dyDescent="0.25">
      <c r="A962" s="82" t="s">
        <v>297</v>
      </c>
      <c r="B962" s="82" t="s">
        <v>397</v>
      </c>
      <c r="C962" s="82" t="s">
        <v>100</v>
      </c>
      <c r="D962" s="82" t="s">
        <v>313</v>
      </c>
      <c r="E962" s="82" t="s">
        <v>314</v>
      </c>
      <c r="F962" s="82" t="s">
        <v>346</v>
      </c>
      <c r="G962" s="82" t="s">
        <v>346</v>
      </c>
      <c r="H962">
        <v>0</v>
      </c>
      <c r="I962">
        <v>0</v>
      </c>
      <c r="J962">
        <v>0</v>
      </c>
      <c r="K962" s="92"/>
      <c r="L962">
        <v>0</v>
      </c>
      <c r="M962" s="92"/>
      <c r="N962" s="92"/>
      <c r="O962" s="92"/>
      <c r="P962">
        <v>0</v>
      </c>
      <c r="Q962" s="92"/>
      <c r="R962" s="92"/>
      <c r="S962">
        <v>-1</v>
      </c>
      <c r="T962">
        <v>0</v>
      </c>
      <c r="U962" s="82" t="s">
        <v>300</v>
      </c>
      <c r="V962" s="92"/>
      <c r="W962">
        <v>0</v>
      </c>
      <c r="X962" s="92"/>
      <c r="Y962">
        <v>0</v>
      </c>
      <c r="Z962">
        <v>0</v>
      </c>
      <c r="AA962">
        <v>0</v>
      </c>
      <c r="AB962">
        <v>0</v>
      </c>
      <c r="AC962">
        <v>-1</v>
      </c>
      <c r="AD962">
        <v>0</v>
      </c>
      <c r="AE962">
        <v>0</v>
      </c>
      <c r="AF962">
        <v>0</v>
      </c>
      <c r="AG962">
        <v>0</v>
      </c>
      <c r="AH962">
        <v>0</v>
      </c>
      <c r="AK962">
        <v>0</v>
      </c>
      <c r="AM962">
        <v>0</v>
      </c>
      <c r="AO962" s="92"/>
      <c r="AP962" s="82" t="s">
        <v>347</v>
      </c>
      <c r="AQ962" s="82" t="s">
        <v>326</v>
      </c>
      <c r="AR962" s="82"/>
      <c r="AS962">
        <v>0</v>
      </c>
      <c r="AT962">
        <v>0</v>
      </c>
      <c r="AU962">
        <v>2026</v>
      </c>
      <c r="AY962">
        <v>0</v>
      </c>
      <c r="AZ962">
        <v>0</v>
      </c>
      <c r="BA962" s="82" t="s">
        <v>398</v>
      </c>
      <c r="BB962">
        <v>4272</v>
      </c>
      <c r="BC962">
        <v>0</v>
      </c>
      <c r="BD962" s="92"/>
      <c r="BE962" s="92"/>
      <c r="BF962">
        <v>0</v>
      </c>
      <c r="BG962">
        <v>0</v>
      </c>
      <c r="BH962">
        <v>0</v>
      </c>
      <c r="BI962" s="92"/>
      <c r="BJ962" s="92"/>
      <c r="BK962" s="92"/>
      <c r="BL962">
        <v>0</v>
      </c>
    </row>
    <row r="963" spans="1:64" x14ac:dyDescent="0.25">
      <c r="A963" s="82" t="s">
        <v>297</v>
      </c>
      <c r="B963" s="82" t="s">
        <v>397</v>
      </c>
      <c r="C963" s="82" t="s">
        <v>100</v>
      </c>
      <c r="D963" s="82" t="s">
        <v>311</v>
      </c>
      <c r="E963" s="82" t="s">
        <v>312</v>
      </c>
      <c r="F963" s="82" t="s">
        <v>348</v>
      </c>
      <c r="G963" s="82" t="s">
        <v>348</v>
      </c>
      <c r="H963">
        <v>22.833641052246094</v>
      </c>
      <c r="I963">
        <v>100</v>
      </c>
      <c r="J963">
        <v>22.833641052246094</v>
      </c>
      <c r="K963" s="92"/>
      <c r="L963">
        <v>0</v>
      </c>
      <c r="M963" s="92"/>
      <c r="N963" s="92"/>
      <c r="O963" s="92"/>
      <c r="P963">
        <v>15077.126953125</v>
      </c>
      <c r="Q963" s="92"/>
      <c r="R963" s="92"/>
      <c r="S963">
        <v>-1</v>
      </c>
      <c r="T963">
        <v>0</v>
      </c>
      <c r="U963" s="82" t="s">
        <v>324</v>
      </c>
      <c r="V963" s="92"/>
      <c r="W963">
        <v>200022.6875</v>
      </c>
      <c r="X963" s="92"/>
      <c r="Y963">
        <v>0</v>
      </c>
      <c r="Z963">
        <v>7186.86865234375</v>
      </c>
      <c r="AA963">
        <v>7186.86865234375</v>
      </c>
      <c r="AB963">
        <v>0</v>
      </c>
      <c r="AC963">
        <v>-1</v>
      </c>
      <c r="AD963">
        <v>0</v>
      </c>
      <c r="AE963">
        <v>0</v>
      </c>
      <c r="AF963">
        <v>0</v>
      </c>
      <c r="AG963">
        <v>365</v>
      </c>
      <c r="AH963">
        <v>4383</v>
      </c>
      <c r="AI963">
        <v>0.22833640873432159</v>
      </c>
      <c r="AJ963">
        <v>35.930263519287109</v>
      </c>
      <c r="AK963">
        <v>-6379.1337890625</v>
      </c>
      <c r="AL963">
        <v>-31.892051696777344</v>
      </c>
      <c r="AM963">
        <v>13566.001953125</v>
      </c>
      <c r="AN963">
        <v>67.822319030761719</v>
      </c>
      <c r="AO963" s="92"/>
      <c r="AP963" s="82" t="s">
        <v>336</v>
      </c>
      <c r="AQ963" s="82" t="s">
        <v>326</v>
      </c>
      <c r="AR963" s="82"/>
      <c r="AS963">
        <v>0</v>
      </c>
      <c r="AT963">
        <v>0</v>
      </c>
      <c r="AU963">
        <v>2026</v>
      </c>
      <c r="AY963">
        <v>0</v>
      </c>
      <c r="AZ963">
        <v>0</v>
      </c>
      <c r="BA963" s="82" t="s">
        <v>398</v>
      </c>
      <c r="BB963">
        <v>4273</v>
      </c>
      <c r="BC963">
        <v>100</v>
      </c>
      <c r="BD963" s="92"/>
      <c r="BE963" s="92"/>
      <c r="BF963">
        <v>200022.6875</v>
      </c>
      <c r="BG963">
        <v>0</v>
      </c>
      <c r="BH963">
        <v>0</v>
      </c>
      <c r="BI963" s="92"/>
      <c r="BJ963" s="92"/>
      <c r="BK963" s="92"/>
      <c r="BL963">
        <v>0</v>
      </c>
    </row>
    <row r="964" spans="1:64" x14ac:dyDescent="0.25">
      <c r="A964" s="82" t="s">
        <v>297</v>
      </c>
      <c r="B964" s="82" t="s">
        <v>397</v>
      </c>
      <c r="C964" s="82" t="s">
        <v>100</v>
      </c>
      <c r="D964" s="82" t="s">
        <v>298</v>
      </c>
      <c r="E964" s="82" t="s">
        <v>55</v>
      </c>
      <c r="F964" s="82" t="s">
        <v>349</v>
      </c>
      <c r="G964" s="82" t="s">
        <v>349</v>
      </c>
      <c r="H964">
        <v>0</v>
      </c>
      <c r="I964">
        <v>0</v>
      </c>
      <c r="J964">
        <v>0</v>
      </c>
      <c r="K964" s="92"/>
      <c r="L964">
        <v>0</v>
      </c>
      <c r="M964" s="92"/>
      <c r="N964" s="92"/>
      <c r="O964" s="92"/>
      <c r="P964">
        <v>0</v>
      </c>
      <c r="Q964" s="92"/>
      <c r="R964" s="92"/>
      <c r="S964">
        <v>-1</v>
      </c>
      <c r="T964">
        <v>0</v>
      </c>
      <c r="U964" s="82" t="s">
        <v>324</v>
      </c>
      <c r="V964" s="92"/>
      <c r="W964">
        <v>0</v>
      </c>
      <c r="X964" s="92"/>
      <c r="Y964">
        <v>0</v>
      </c>
      <c r="Z964">
        <v>0</v>
      </c>
      <c r="AA964">
        <v>0</v>
      </c>
      <c r="AB964">
        <v>0</v>
      </c>
      <c r="AC964">
        <v>-1</v>
      </c>
      <c r="AD964">
        <v>0</v>
      </c>
      <c r="AE964">
        <v>0</v>
      </c>
      <c r="AF964">
        <v>0</v>
      </c>
      <c r="AG964">
        <v>0</v>
      </c>
      <c r="AH964">
        <v>0</v>
      </c>
      <c r="AK964">
        <v>0</v>
      </c>
      <c r="AM964">
        <v>0</v>
      </c>
      <c r="AO964" s="92"/>
      <c r="AP964" s="82" t="s">
        <v>325</v>
      </c>
      <c r="AQ964" s="82" t="s">
        <v>326</v>
      </c>
      <c r="AR964" s="82"/>
      <c r="AS964">
        <v>0</v>
      </c>
      <c r="AT964">
        <v>0</v>
      </c>
      <c r="AU964">
        <v>2026</v>
      </c>
      <c r="AY964">
        <v>0</v>
      </c>
      <c r="AZ964">
        <v>0</v>
      </c>
      <c r="BA964" s="82" t="s">
        <v>398</v>
      </c>
      <c r="BB964">
        <v>4274</v>
      </c>
      <c r="BC964">
        <v>0</v>
      </c>
      <c r="BD964" s="92"/>
      <c r="BE964" s="92"/>
      <c r="BF964">
        <v>0</v>
      </c>
      <c r="BG964">
        <v>0</v>
      </c>
      <c r="BH964">
        <v>0</v>
      </c>
      <c r="BI964" s="92"/>
      <c r="BJ964" s="92"/>
      <c r="BK964" s="92"/>
      <c r="BL964">
        <v>0</v>
      </c>
    </row>
    <row r="965" spans="1:64" x14ac:dyDescent="0.25">
      <c r="A965" s="82" t="s">
        <v>297</v>
      </c>
      <c r="B965" s="82" t="s">
        <v>397</v>
      </c>
      <c r="C965" s="82" t="s">
        <v>100</v>
      </c>
      <c r="D965" s="82" t="s">
        <v>303</v>
      </c>
      <c r="E965" s="82" t="s">
        <v>304</v>
      </c>
      <c r="F965" s="82" t="s">
        <v>349</v>
      </c>
      <c r="G965" s="82" t="s">
        <v>349</v>
      </c>
      <c r="H965">
        <v>0</v>
      </c>
      <c r="I965">
        <v>0</v>
      </c>
      <c r="J965">
        <v>0</v>
      </c>
      <c r="K965" s="92"/>
      <c r="L965">
        <v>0</v>
      </c>
      <c r="M965" s="92"/>
      <c r="N965" s="92"/>
      <c r="O965" s="92"/>
      <c r="P965">
        <v>0</v>
      </c>
      <c r="Q965" s="92"/>
      <c r="R965" s="92"/>
      <c r="S965">
        <v>-1</v>
      </c>
      <c r="T965">
        <v>0</v>
      </c>
      <c r="U965" s="82" t="s">
        <v>324</v>
      </c>
      <c r="V965" s="92"/>
      <c r="W965">
        <v>0</v>
      </c>
      <c r="X965" s="92"/>
      <c r="Y965">
        <v>0</v>
      </c>
      <c r="Z965">
        <v>0</v>
      </c>
      <c r="AA965">
        <v>0</v>
      </c>
      <c r="AB965">
        <v>0</v>
      </c>
      <c r="AC965">
        <v>-1</v>
      </c>
      <c r="AD965">
        <v>0</v>
      </c>
      <c r="AE965">
        <v>0</v>
      </c>
      <c r="AF965">
        <v>0</v>
      </c>
      <c r="AG965">
        <v>0</v>
      </c>
      <c r="AH965">
        <v>0</v>
      </c>
      <c r="AK965">
        <v>0</v>
      </c>
      <c r="AM965">
        <v>0</v>
      </c>
      <c r="AO965" s="92"/>
      <c r="AP965" s="82" t="s">
        <v>325</v>
      </c>
      <c r="AQ965" s="82" t="s">
        <v>326</v>
      </c>
      <c r="AR965" s="82"/>
      <c r="AS965">
        <v>0</v>
      </c>
      <c r="AT965">
        <v>0</v>
      </c>
      <c r="AU965">
        <v>2026</v>
      </c>
      <c r="AY965">
        <v>0</v>
      </c>
      <c r="AZ965">
        <v>0</v>
      </c>
      <c r="BA965" s="82" t="s">
        <v>398</v>
      </c>
      <c r="BB965">
        <v>4275</v>
      </c>
      <c r="BC965">
        <v>0</v>
      </c>
      <c r="BD965" s="92"/>
      <c r="BE965" s="92"/>
      <c r="BF965">
        <v>0</v>
      </c>
      <c r="BG965">
        <v>0</v>
      </c>
      <c r="BH965">
        <v>0</v>
      </c>
      <c r="BI965" s="92"/>
      <c r="BJ965" s="92"/>
      <c r="BK965" s="92"/>
      <c r="BL965">
        <v>0</v>
      </c>
    </row>
    <row r="966" spans="1:64" x14ac:dyDescent="0.25">
      <c r="A966" s="82" t="s">
        <v>297</v>
      </c>
      <c r="B966" s="82" t="s">
        <v>397</v>
      </c>
      <c r="C966" s="82" t="s">
        <v>100</v>
      </c>
      <c r="D966" s="82" t="s">
        <v>305</v>
      </c>
      <c r="E966" s="82" t="s">
        <v>58</v>
      </c>
      <c r="F966" s="82" t="s">
        <v>349</v>
      </c>
      <c r="G966" s="82" t="s">
        <v>349</v>
      </c>
      <c r="H966">
        <v>0</v>
      </c>
      <c r="I966">
        <v>0</v>
      </c>
      <c r="J966">
        <v>0</v>
      </c>
      <c r="K966" s="92"/>
      <c r="L966">
        <v>0</v>
      </c>
      <c r="M966" s="92"/>
      <c r="N966" s="92"/>
      <c r="O966" s="92"/>
      <c r="P966">
        <v>0</v>
      </c>
      <c r="Q966" s="92"/>
      <c r="R966" s="92"/>
      <c r="S966">
        <v>-1</v>
      </c>
      <c r="T966">
        <v>0</v>
      </c>
      <c r="U966" s="82" t="s">
        <v>324</v>
      </c>
      <c r="V966" s="92"/>
      <c r="W966">
        <v>0</v>
      </c>
      <c r="X966" s="92"/>
      <c r="Y966">
        <v>0</v>
      </c>
      <c r="Z966">
        <v>0</v>
      </c>
      <c r="AA966">
        <v>0</v>
      </c>
      <c r="AB966">
        <v>0</v>
      </c>
      <c r="AC966">
        <v>-1</v>
      </c>
      <c r="AD966">
        <v>0</v>
      </c>
      <c r="AE966">
        <v>0</v>
      </c>
      <c r="AF966">
        <v>0</v>
      </c>
      <c r="AG966">
        <v>0</v>
      </c>
      <c r="AH966">
        <v>0</v>
      </c>
      <c r="AK966">
        <v>0</v>
      </c>
      <c r="AM966">
        <v>0</v>
      </c>
      <c r="AO966" s="92"/>
      <c r="AP966" s="82" t="s">
        <v>325</v>
      </c>
      <c r="AQ966" s="82" t="s">
        <v>326</v>
      </c>
      <c r="AR966" s="82"/>
      <c r="AS966">
        <v>0</v>
      </c>
      <c r="AT966">
        <v>0</v>
      </c>
      <c r="AU966">
        <v>2026</v>
      </c>
      <c r="AY966">
        <v>0</v>
      </c>
      <c r="AZ966">
        <v>0</v>
      </c>
      <c r="BA966" s="82" t="s">
        <v>398</v>
      </c>
      <c r="BB966">
        <v>4276</v>
      </c>
      <c r="BC966">
        <v>0</v>
      </c>
      <c r="BD966" s="92"/>
      <c r="BE966" s="92"/>
      <c r="BF966">
        <v>0</v>
      </c>
      <c r="BG966">
        <v>0</v>
      </c>
      <c r="BH966">
        <v>0</v>
      </c>
      <c r="BI966" s="92"/>
      <c r="BJ966" s="92"/>
      <c r="BK966" s="92"/>
      <c r="BL966">
        <v>0</v>
      </c>
    </row>
    <row r="967" spans="1:64" x14ac:dyDescent="0.25">
      <c r="A967" s="82" t="s">
        <v>297</v>
      </c>
      <c r="B967" s="82" t="s">
        <v>397</v>
      </c>
      <c r="C967" s="82" t="s">
        <v>100</v>
      </c>
      <c r="D967" s="82" t="s">
        <v>307</v>
      </c>
      <c r="E967" s="82" t="s">
        <v>60</v>
      </c>
      <c r="F967" s="82" t="s">
        <v>349</v>
      </c>
      <c r="G967" s="82" t="s">
        <v>349</v>
      </c>
      <c r="H967">
        <v>0</v>
      </c>
      <c r="I967">
        <v>0</v>
      </c>
      <c r="J967">
        <v>0</v>
      </c>
      <c r="K967" s="92"/>
      <c r="L967">
        <v>0</v>
      </c>
      <c r="M967" s="92"/>
      <c r="N967" s="92"/>
      <c r="O967" s="92"/>
      <c r="P967">
        <v>0</v>
      </c>
      <c r="Q967" s="92"/>
      <c r="R967" s="92"/>
      <c r="S967">
        <v>-1</v>
      </c>
      <c r="T967">
        <v>0</v>
      </c>
      <c r="U967" s="82" t="s">
        <v>324</v>
      </c>
      <c r="V967" s="92"/>
      <c r="W967">
        <v>0</v>
      </c>
      <c r="X967" s="92"/>
      <c r="Y967">
        <v>0</v>
      </c>
      <c r="Z967">
        <v>0</v>
      </c>
      <c r="AA967">
        <v>0</v>
      </c>
      <c r="AB967">
        <v>0</v>
      </c>
      <c r="AC967">
        <v>-1</v>
      </c>
      <c r="AD967">
        <v>0</v>
      </c>
      <c r="AE967">
        <v>0</v>
      </c>
      <c r="AF967">
        <v>0</v>
      </c>
      <c r="AG967">
        <v>0</v>
      </c>
      <c r="AH967">
        <v>0</v>
      </c>
      <c r="AK967">
        <v>0</v>
      </c>
      <c r="AM967">
        <v>0</v>
      </c>
      <c r="AO967" s="92"/>
      <c r="AP967" s="82" t="s">
        <v>325</v>
      </c>
      <c r="AQ967" s="82" t="s">
        <v>326</v>
      </c>
      <c r="AR967" s="82"/>
      <c r="AS967">
        <v>0</v>
      </c>
      <c r="AT967">
        <v>0</v>
      </c>
      <c r="AU967">
        <v>2026</v>
      </c>
      <c r="AY967">
        <v>0</v>
      </c>
      <c r="AZ967">
        <v>0</v>
      </c>
      <c r="BA967" s="82" t="s">
        <v>398</v>
      </c>
      <c r="BB967">
        <v>4277</v>
      </c>
      <c r="BC967">
        <v>0</v>
      </c>
      <c r="BD967" s="92"/>
      <c r="BE967" s="92"/>
      <c r="BF967">
        <v>0</v>
      </c>
      <c r="BG967">
        <v>0</v>
      </c>
      <c r="BH967">
        <v>0</v>
      </c>
      <c r="BI967" s="92"/>
      <c r="BJ967" s="92"/>
      <c r="BK967" s="92"/>
      <c r="BL967">
        <v>0</v>
      </c>
    </row>
    <row r="968" spans="1:64" x14ac:dyDescent="0.25">
      <c r="A968" s="82" t="s">
        <v>297</v>
      </c>
      <c r="B968" s="82" t="s">
        <v>397</v>
      </c>
      <c r="C968" s="82" t="s">
        <v>100</v>
      </c>
      <c r="D968" s="82" t="s">
        <v>308</v>
      </c>
      <c r="E968" s="82" t="s">
        <v>61</v>
      </c>
      <c r="F968" s="82" t="s">
        <v>349</v>
      </c>
      <c r="G968" s="82" t="s">
        <v>349</v>
      </c>
      <c r="H968">
        <v>0</v>
      </c>
      <c r="I968">
        <v>0</v>
      </c>
      <c r="J968">
        <v>0</v>
      </c>
      <c r="K968" s="92"/>
      <c r="L968">
        <v>0</v>
      </c>
      <c r="M968" s="92"/>
      <c r="N968" s="92"/>
      <c r="O968" s="92"/>
      <c r="P968">
        <v>0</v>
      </c>
      <c r="Q968" s="92"/>
      <c r="R968" s="92"/>
      <c r="S968">
        <v>-1</v>
      </c>
      <c r="T968">
        <v>0</v>
      </c>
      <c r="U968" s="82" t="s">
        <v>324</v>
      </c>
      <c r="V968" s="92"/>
      <c r="W968">
        <v>0</v>
      </c>
      <c r="X968" s="92"/>
      <c r="Y968">
        <v>0</v>
      </c>
      <c r="Z968">
        <v>0</v>
      </c>
      <c r="AA968">
        <v>0</v>
      </c>
      <c r="AB968">
        <v>0</v>
      </c>
      <c r="AC968">
        <v>-1</v>
      </c>
      <c r="AD968">
        <v>0</v>
      </c>
      <c r="AE968">
        <v>0</v>
      </c>
      <c r="AF968">
        <v>0</v>
      </c>
      <c r="AG968">
        <v>0</v>
      </c>
      <c r="AH968">
        <v>0</v>
      </c>
      <c r="AK968">
        <v>0</v>
      </c>
      <c r="AM968">
        <v>0</v>
      </c>
      <c r="AO968" s="92"/>
      <c r="AP968" s="82" t="s">
        <v>325</v>
      </c>
      <c r="AQ968" s="82" t="s">
        <v>326</v>
      </c>
      <c r="AR968" s="82"/>
      <c r="AS968">
        <v>0</v>
      </c>
      <c r="AT968">
        <v>0</v>
      </c>
      <c r="AU968">
        <v>2026</v>
      </c>
      <c r="AY968">
        <v>0</v>
      </c>
      <c r="AZ968">
        <v>0</v>
      </c>
      <c r="BA968" s="82" t="s">
        <v>398</v>
      </c>
      <c r="BB968">
        <v>4278</v>
      </c>
      <c r="BC968">
        <v>0</v>
      </c>
      <c r="BD968" s="92"/>
      <c r="BE968" s="92"/>
      <c r="BF968">
        <v>0</v>
      </c>
      <c r="BG968">
        <v>0</v>
      </c>
      <c r="BH968">
        <v>0</v>
      </c>
      <c r="BI968" s="92"/>
      <c r="BJ968" s="92"/>
      <c r="BK968" s="92"/>
      <c r="BL968">
        <v>0</v>
      </c>
    </row>
    <row r="969" spans="1:64" x14ac:dyDescent="0.25">
      <c r="A969" s="82" t="s">
        <v>297</v>
      </c>
      <c r="B969" s="82" t="s">
        <v>397</v>
      </c>
      <c r="C969" s="82" t="s">
        <v>100</v>
      </c>
      <c r="D969" s="82" t="s">
        <v>309</v>
      </c>
      <c r="E969" s="82" t="s">
        <v>310</v>
      </c>
      <c r="F969" s="82" t="s">
        <v>349</v>
      </c>
      <c r="G969" s="82" t="s">
        <v>349</v>
      </c>
      <c r="H969">
        <v>0</v>
      </c>
      <c r="I969">
        <v>0</v>
      </c>
      <c r="J969">
        <v>0</v>
      </c>
      <c r="K969" s="92"/>
      <c r="L969">
        <v>0</v>
      </c>
      <c r="M969" s="92"/>
      <c r="N969" s="92"/>
      <c r="O969" s="92"/>
      <c r="P969">
        <v>0</v>
      </c>
      <c r="Q969" s="92"/>
      <c r="R969" s="92"/>
      <c r="S969">
        <v>-1</v>
      </c>
      <c r="T969">
        <v>0</v>
      </c>
      <c r="U969" s="82" t="s">
        <v>324</v>
      </c>
      <c r="V969" s="92"/>
      <c r="W969">
        <v>0</v>
      </c>
      <c r="X969" s="92"/>
      <c r="Y969">
        <v>0</v>
      </c>
      <c r="Z969">
        <v>0</v>
      </c>
      <c r="AA969">
        <v>0</v>
      </c>
      <c r="AB969">
        <v>0</v>
      </c>
      <c r="AC969">
        <v>-1</v>
      </c>
      <c r="AD969">
        <v>0</v>
      </c>
      <c r="AE969">
        <v>0</v>
      </c>
      <c r="AF969">
        <v>0</v>
      </c>
      <c r="AG969">
        <v>0</v>
      </c>
      <c r="AH969">
        <v>0</v>
      </c>
      <c r="AK969">
        <v>0</v>
      </c>
      <c r="AM969">
        <v>0</v>
      </c>
      <c r="AO969" s="92"/>
      <c r="AP969" s="82" t="s">
        <v>325</v>
      </c>
      <c r="AQ969" s="82" t="s">
        <v>326</v>
      </c>
      <c r="AR969" s="82"/>
      <c r="AS969">
        <v>0</v>
      </c>
      <c r="AT969">
        <v>0</v>
      </c>
      <c r="AU969">
        <v>2026</v>
      </c>
      <c r="AY969">
        <v>0</v>
      </c>
      <c r="AZ969">
        <v>0</v>
      </c>
      <c r="BA969" s="82" t="s">
        <v>398</v>
      </c>
      <c r="BB969">
        <v>4279</v>
      </c>
      <c r="BC969">
        <v>0</v>
      </c>
      <c r="BD969" s="92"/>
      <c r="BE969" s="92"/>
      <c r="BF969">
        <v>0</v>
      </c>
      <c r="BG969">
        <v>0</v>
      </c>
      <c r="BH969">
        <v>0</v>
      </c>
      <c r="BI969" s="92"/>
      <c r="BJ969" s="92"/>
      <c r="BK969" s="92"/>
      <c r="BL969">
        <v>0</v>
      </c>
    </row>
    <row r="970" spans="1:64" x14ac:dyDescent="0.25">
      <c r="A970" s="82" t="s">
        <v>297</v>
      </c>
      <c r="B970" s="82" t="s">
        <v>397</v>
      </c>
      <c r="C970" s="82" t="s">
        <v>100</v>
      </c>
      <c r="D970" s="82" t="s">
        <v>311</v>
      </c>
      <c r="E970" s="82" t="s">
        <v>312</v>
      </c>
      <c r="F970" s="82" t="s">
        <v>349</v>
      </c>
      <c r="G970" s="82" t="s">
        <v>349</v>
      </c>
      <c r="H970">
        <v>0</v>
      </c>
      <c r="I970">
        <v>0</v>
      </c>
      <c r="J970">
        <v>0</v>
      </c>
      <c r="K970" s="92"/>
      <c r="L970">
        <v>0</v>
      </c>
      <c r="M970" s="92"/>
      <c r="N970" s="92"/>
      <c r="O970" s="92"/>
      <c r="P970">
        <v>0</v>
      </c>
      <c r="Q970" s="92"/>
      <c r="R970" s="92"/>
      <c r="S970">
        <v>-1</v>
      </c>
      <c r="T970">
        <v>0</v>
      </c>
      <c r="U970" s="82" t="s">
        <v>324</v>
      </c>
      <c r="V970" s="92"/>
      <c r="W970">
        <v>0</v>
      </c>
      <c r="X970" s="92"/>
      <c r="Y970">
        <v>0</v>
      </c>
      <c r="Z970">
        <v>0</v>
      </c>
      <c r="AA970">
        <v>0</v>
      </c>
      <c r="AB970">
        <v>0</v>
      </c>
      <c r="AC970">
        <v>-1</v>
      </c>
      <c r="AD970">
        <v>0</v>
      </c>
      <c r="AE970">
        <v>0</v>
      </c>
      <c r="AF970">
        <v>0</v>
      </c>
      <c r="AG970">
        <v>0</v>
      </c>
      <c r="AH970">
        <v>0</v>
      </c>
      <c r="AK970">
        <v>0</v>
      </c>
      <c r="AM970">
        <v>0</v>
      </c>
      <c r="AO970" s="92"/>
      <c r="AP970" s="82" t="s">
        <v>325</v>
      </c>
      <c r="AQ970" s="82" t="s">
        <v>326</v>
      </c>
      <c r="AR970" s="82"/>
      <c r="AS970">
        <v>0</v>
      </c>
      <c r="AT970">
        <v>0</v>
      </c>
      <c r="AU970">
        <v>2026</v>
      </c>
      <c r="AY970">
        <v>0</v>
      </c>
      <c r="AZ970">
        <v>0</v>
      </c>
      <c r="BA970" s="82" t="s">
        <v>398</v>
      </c>
      <c r="BB970">
        <v>4280</v>
      </c>
      <c r="BC970">
        <v>0</v>
      </c>
      <c r="BD970" s="92"/>
      <c r="BE970" s="92"/>
      <c r="BF970">
        <v>0</v>
      </c>
      <c r="BG970">
        <v>0</v>
      </c>
      <c r="BH970">
        <v>0</v>
      </c>
      <c r="BI970" s="92"/>
      <c r="BJ970" s="92"/>
      <c r="BK970" s="92"/>
      <c r="BL970">
        <v>0</v>
      </c>
    </row>
    <row r="971" spans="1:64" x14ac:dyDescent="0.25">
      <c r="A971" s="82" t="s">
        <v>297</v>
      </c>
      <c r="B971" s="82" t="s">
        <v>397</v>
      </c>
      <c r="C971" s="82" t="s">
        <v>100</v>
      </c>
      <c r="D971" s="82" t="s">
        <v>313</v>
      </c>
      <c r="E971" s="82" t="s">
        <v>314</v>
      </c>
      <c r="F971" s="82" t="s">
        <v>349</v>
      </c>
      <c r="G971" s="82" t="s">
        <v>349</v>
      </c>
      <c r="H971">
        <v>0</v>
      </c>
      <c r="I971">
        <v>0</v>
      </c>
      <c r="J971">
        <v>0</v>
      </c>
      <c r="K971" s="92"/>
      <c r="L971">
        <v>0</v>
      </c>
      <c r="M971" s="92"/>
      <c r="N971" s="92"/>
      <c r="O971" s="92"/>
      <c r="P971">
        <v>0</v>
      </c>
      <c r="Q971" s="92"/>
      <c r="R971" s="92"/>
      <c r="S971">
        <v>-1</v>
      </c>
      <c r="T971">
        <v>0</v>
      </c>
      <c r="U971" s="82" t="s">
        <v>324</v>
      </c>
      <c r="V971" s="92"/>
      <c r="W971">
        <v>0</v>
      </c>
      <c r="X971" s="92"/>
      <c r="Y971">
        <v>0</v>
      </c>
      <c r="Z971">
        <v>0</v>
      </c>
      <c r="AA971">
        <v>0</v>
      </c>
      <c r="AB971">
        <v>0</v>
      </c>
      <c r="AC971">
        <v>-1</v>
      </c>
      <c r="AD971">
        <v>0</v>
      </c>
      <c r="AE971">
        <v>0</v>
      </c>
      <c r="AF971">
        <v>0</v>
      </c>
      <c r="AG971">
        <v>0</v>
      </c>
      <c r="AH971">
        <v>0</v>
      </c>
      <c r="AK971">
        <v>0</v>
      </c>
      <c r="AM971">
        <v>0</v>
      </c>
      <c r="AO971" s="92"/>
      <c r="AP971" s="82" t="s">
        <v>325</v>
      </c>
      <c r="AQ971" s="82" t="s">
        <v>326</v>
      </c>
      <c r="AR971" s="82"/>
      <c r="AS971">
        <v>0</v>
      </c>
      <c r="AT971">
        <v>0</v>
      </c>
      <c r="AU971">
        <v>2026</v>
      </c>
      <c r="AY971">
        <v>0</v>
      </c>
      <c r="AZ971">
        <v>0</v>
      </c>
      <c r="BA971" s="82" t="s">
        <v>398</v>
      </c>
      <c r="BB971">
        <v>4281</v>
      </c>
      <c r="BC971">
        <v>0</v>
      </c>
      <c r="BD971" s="92"/>
      <c r="BE971" s="92"/>
      <c r="BF971">
        <v>0</v>
      </c>
      <c r="BG971">
        <v>0</v>
      </c>
      <c r="BH971">
        <v>0</v>
      </c>
      <c r="BI971" s="92"/>
      <c r="BJ971" s="92"/>
      <c r="BK971" s="92"/>
      <c r="BL971">
        <v>0</v>
      </c>
    </row>
    <row r="972" spans="1:64" x14ac:dyDescent="0.25">
      <c r="A972" s="82" t="s">
        <v>297</v>
      </c>
      <c r="B972" s="82" t="s">
        <v>397</v>
      </c>
      <c r="C972" s="82" t="s">
        <v>100</v>
      </c>
      <c r="D972" s="82" t="s">
        <v>298</v>
      </c>
      <c r="E972" s="82" t="s">
        <v>55</v>
      </c>
      <c r="F972" s="82" t="s">
        <v>350</v>
      </c>
      <c r="G972" s="82" t="s">
        <v>350</v>
      </c>
      <c r="H972">
        <v>0</v>
      </c>
      <c r="I972">
        <v>0</v>
      </c>
      <c r="J972">
        <v>0</v>
      </c>
      <c r="K972" s="92"/>
      <c r="L972">
        <v>0</v>
      </c>
      <c r="M972" s="92"/>
      <c r="N972" s="92"/>
      <c r="O972" s="92"/>
      <c r="P972">
        <v>0</v>
      </c>
      <c r="Q972" s="92"/>
      <c r="R972" s="92"/>
      <c r="S972">
        <v>-1</v>
      </c>
      <c r="T972">
        <v>0</v>
      </c>
      <c r="U972" s="82" t="s">
        <v>324</v>
      </c>
      <c r="V972" s="92"/>
      <c r="W972">
        <v>0</v>
      </c>
      <c r="X972" s="92"/>
      <c r="Y972">
        <v>0</v>
      </c>
      <c r="Z972">
        <v>0</v>
      </c>
      <c r="AA972">
        <v>0</v>
      </c>
      <c r="AB972">
        <v>0</v>
      </c>
      <c r="AC972">
        <v>-1</v>
      </c>
      <c r="AD972">
        <v>0</v>
      </c>
      <c r="AE972">
        <v>0</v>
      </c>
      <c r="AF972">
        <v>0</v>
      </c>
      <c r="AG972">
        <v>0</v>
      </c>
      <c r="AH972">
        <v>0</v>
      </c>
      <c r="AK972">
        <v>0</v>
      </c>
      <c r="AM972">
        <v>0</v>
      </c>
      <c r="AO972" s="92"/>
      <c r="AP972" s="82" t="s">
        <v>351</v>
      </c>
      <c r="AQ972" s="82" t="s">
        <v>326</v>
      </c>
      <c r="AR972" s="82"/>
      <c r="AS972">
        <v>0</v>
      </c>
      <c r="AT972">
        <v>0</v>
      </c>
      <c r="AU972">
        <v>2026</v>
      </c>
      <c r="AY972">
        <v>0</v>
      </c>
      <c r="AZ972">
        <v>0</v>
      </c>
      <c r="BA972" s="82" t="s">
        <v>398</v>
      </c>
      <c r="BB972">
        <v>4282</v>
      </c>
      <c r="BC972">
        <v>0</v>
      </c>
      <c r="BD972" s="92"/>
      <c r="BE972" s="92"/>
      <c r="BF972">
        <v>0</v>
      </c>
      <c r="BG972">
        <v>0</v>
      </c>
      <c r="BH972">
        <v>0</v>
      </c>
      <c r="BI972" s="92"/>
      <c r="BJ972" s="92"/>
      <c r="BK972" s="92"/>
      <c r="BL972">
        <v>0</v>
      </c>
    </row>
    <row r="973" spans="1:64" x14ac:dyDescent="0.25">
      <c r="A973" s="82" t="s">
        <v>297</v>
      </c>
      <c r="B973" s="82" t="s">
        <v>397</v>
      </c>
      <c r="C973" s="82" t="s">
        <v>100</v>
      </c>
      <c r="D973" s="82" t="s">
        <v>303</v>
      </c>
      <c r="E973" s="82" t="s">
        <v>304</v>
      </c>
      <c r="F973" s="82" t="s">
        <v>350</v>
      </c>
      <c r="G973" s="82" t="s">
        <v>350</v>
      </c>
      <c r="H973">
        <v>0</v>
      </c>
      <c r="I973">
        <v>0</v>
      </c>
      <c r="J973">
        <v>0</v>
      </c>
      <c r="K973" s="92"/>
      <c r="L973">
        <v>0</v>
      </c>
      <c r="M973" s="92"/>
      <c r="N973" s="92"/>
      <c r="O973" s="92"/>
      <c r="P973">
        <v>0</v>
      </c>
      <c r="Q973" s="92"/>
      <c r="R973" s="92"/>
      <c r="S973">
        <v>-1</v>
      </c>
      <c r="T973">
        <v>0</v>
      </c>
      <c r="U973" s="82" t="s">
        <v>324</v>
      </c>
      <c r="V973" s="92"/>
      <c r="W973">
        <v>0</v>
      </c>
      <c r="X973" s="92"/>
      <c r="Y973">
        <v>0</v>
      </c>
      <c r="Z973">
        <v>0</v>
      </c>
      <c r="AA973">
        <v>0</v>
      </c>
      <c r="AB973">
        <v>0</v>
      </c>
      <c r="AC973">
        <v>-1</v>
      </c>
      <c r="AD973">
        <v>0</v>
      </c>
      <c r="AE973">
        <v>0</v>
      </c>
      <c r="AF973">
        <v>0</v>
      </c>
      <c r="AG973">
        <v>0</v>
      </c>
      <c r="AH973">
        <v>0</v>
      </c>
      <c r="AK973">
        <v>0</v>
      </c>
      <c r="AM973">
        <v>0</v>
      </c>
      <c r="AO973" s="92"/>
      <c r="AP973" s="82" t="s">
        <v>351</v>
      </c>
      <c r="AQ973" s="82" t="s">
        <v>326</v>
      </c>
      <c r="AR973" s="82"/>
      <c r="AS973">
        <v>0</v>
      </c>
      <c r="AT973">
        <v>0</v>
      </c>
      <c r="AU973">
        <v>2026</v>
      </c>
      <c r="AY973">
        <v>0</v>
      </c>
      <c r="AZ973">
        <v>0</v>
      </c>
      <c r="BA973" s="82" t="s">
        <v>398</v>
      </c>
      <c r="BB973">
        <v>4283</v>
      </c>
      <c r="BC973">
        <v>0</v>
      </c>
      <c r="BD973" s="92"/>
      <c r="BE973" s="92"/>
      <c r="BF973">
        <v>0</v>
      </c>
      <c r="BG973">
        <v>0</v>
      </c>
      <c r="BH973">
        <v>0</v>
      </c>
      <c r="BI973" s="92"/>
      <c r="BJ973" s="92"/>
      <c r="BK973" s="92"/>
      <c r="BL973">
        <v>0</v>
      </c>
    </row>
    <row r="974" spans="1:64" x14ac:dyDescent="0.25">
      <c r="A974" s="82" t="s">
        <v>297</v>
      </c>
      <c r="B974" s="82" t="s">
        <v>397</v>
      </c>
      <c r="C974" s="82" t="s">
        <v>100</v>
      </c>
      <c r="D974" s="82" t="s">
        <v>305</v>
      </c>
      <c r="E974" s="82" t="s">
        <v>58</v>
      </c>
      <c r="F974" s="82" t="s">
        <v>350</v>
      </c>
      <c r="G974" s="82" t="s">
        <v>350</v>
      </c>
      <c r="H974">
        <v>0</v>
      </c>
      <c r="I974">
        <v>0</v>
      </c>
      <c r="J974">
        <v>0</v>
      </c>
      <c r="K974" s="92"/>
      <c r="L974">
        <v>0</v>
      </c>
      <c r="M974" s="92"/>
      <c r="N974" s="92"/>
      <c r="O974" s="92"/>
      <c r="P974">
        <v>0</v>
      </c>
      <c r="Q974" s="92"/>
      <c r="R974" s="92"/>
      <c r="S974">
        <v>-1</v>
      </c>
      <c r="T974">
        <v>0</v>
      </c>
      <c r="U974" s="82" t="s">
        <v>324</v>
      </c>
      <c r="V974" s="92"/>
      <c r="W974">
        <v>0</v>
      </c>
      <c r="X974" s="92"/>
      <c r="Y974">
        <v>0</v>
      </c>
      <c r="Z974">
        <v>0</v>
      </c>
      <c r="AA974">
        <v>0</v>
      </c>
      <c r="AB974">
        <v>0</v>
      </c>
      <c r="AC974">
        <v>-1</v>
      </c>
      <c r="AD974">
        <v>0</v>
      </c>
      <c r="AE974">
        <v>0</v>
      </c>
      <c r="AF974">
        <v>0</v>
      </c>
      <c r="AG974">
        <v>0</v>
      </c>
      <c r="AH974">
        <v>0</v>
      </c>
      <c r="AK974">
        <v>0</v>
      </c>
      <c r="AM974">
        <v>0</v>
      </c>
      <c r="AO974" s="92"/>
      <c r="AP974" s="82" t="s">
        <v>351</v>
      </c>
      <c r="AQ974" s="82" t="s">
        <v>326</v>
      </c>
      <c r="AR974" s="82"/>
      <c r="AS974">
        <v>0</v>
      </c>
      <c r="AT974">
        <v>0</v>
      </c>
      <c r="AU974">
        <v>2026</v>
      </c>
      <c r="AY974">
        <v>0</v>
      </c>
      <c r="AZ974">
        <v>0</v>
      </c>
      <c r="BA974" s="82" t="s">
        <v>398</v>
      </c>
      <c r="BB974">
        <v>4284</v>
      </c>
      <c r="BC974">
        <v>0</v>
      </c>
      <c r="BD974" s="92"/>
      <c r="BE974" s="92"/>
      <c r="BF974">
        <v>0</v>
      </c>
      <c r="BG974">
        <v>0</v>
      </c>
      <c r="BH974">
        <v>0</v>
      </c>
      <c r="BI974" s="92"/>
      <c r="BJ974" s="92"/>
      <c r="BK974" s="92"/>
      <c r="BL974">
        <v>0</v>
      </c>
    </row>
    <row r="975" spans="1:64" x14ac:dyDescent="0.25">
      <c r="A975" s="82" t="s">
        <v>297</v>
      </c>
      <c r="B975" s="82" t="s">
        <v>397</v>
      </c>
      <c r="C975" s="82" t="s">
        <v>100</v>
      </c>
      <c r="D975" s="82" t="s">
        <v>306</v>
      </c>
      <c r="E975" s="82" t="s">
        <v>59</v>
      </c>
      <c r="F975" s="82" t="s">
        <v>350</v>
      </c>
      <c r="G975" s="82" t="s">
        <v>350</v>
      </c>
      <c r="H975">
        <v>0</v>
      </c>
      <c r="I975">
        <v>0</v>
      </c>
      <c r="J975">
        <v>0</v>
      </c>
      <c r="K975" s="92"/>
      <c r="L975">
        <v>0</v>
      </c>
      <c r="M975" s="92"/>
      <c r="N975" s="92"/>
      <c r="O975" s="92"/>
      <c r="P975">
        <v>0</v>
      </c>
      <c r="Q975" s="92"/>
      <c r="R975" s="92"/>
      <c r="S975">
        <v>-1</v>
      </c>
      <c r="T975">
        <v>0</v>
      </c>
      <c r="U975" s="82" t="s">
        <v>324</v>
      </c>
      <c r="V975" s="92"/>
      <c r="W975">
        <v>0</v>
      </c>
      <c r="X975" s="92"/>
      <c r="Y975">
        <v>0</v>
      </c>
      <c r="Z975">
        <v>0</v>
      </c>
      <c r="AA975">
        <v>0</v>
      </c>
      <c r="AB975">
        <v>0</v>
      </c>
      <c r="AC975">
        <v>-1</v>
      </c>
      <c r="AD975">
        <v>0</v>
      </c>
      <c r="AE975">
        <v>0</v>
      </c>
      <c r="AF975">
        <v>0</v>
      </c>
      <c r="AG975">
        <v>0</v>
      </c>
      <c r="AH975">
        <v>0</v>
      </c>
      <c r="AK975">
        <v>0</v>
      </c>
      <c r="AM975">
        <v>0</v>
      </c>
      <c r="AO975" s="92"/>
      <c r="AP975" s="82" t="s">
        <v>351</v>
      </c>
      <c r="AQ975" s="82" t="s">
        <v>326</v>
      </c>
      <c r="AR975" s="82"/>
      <c r="AS975">
        <v>0</v>
      </c>
      <c r="AT975">
        <v>0</v>
      </c>
      <c r="AU975">
        <v>2026</v>
      </c>
      <c r="AY975">
        <v>0</v>
      </c>
      <c r="AZ975">
        <v>0</v>
      </c>
      <c r="BA975" s="82" t="s">
        <v>398</v>
      </c>
      <c r="BB975">
        <v>4285</v>
      </c>
      <c r="BC975">
        <v>0</v>
      </c>
      <c r="BD975" s="92"/>
      <c r="BE975" s="92"/>
      <c r="BF975">
        <v>0</v>
      </c>
      <c r="BG975">
        <v>0</v>
      </c>
      <c r="BH975">
        <v>0</v>
      </c>
      <c r="BI975" s="92"/>
      <c r="BJ975" s="92"/>
      <c r="BK975" s="92"/>
      <c r="BL975">
        <v>0</v>
      </c>
    </row>
    <row r="976" spans="1:64" x14ac:dyDescent="0.25">
      <c r="A976" s="82" t="s">
        <v>297</v>
      </c>
      <c r="B976" s="82" t="s">
        <v>397</v>
      </c>
      <c r="C976" s="82" t="s">
        <v>100</v>
      </c>
      <c r="D976" s="82" t="s">
        <v>307</v>
      </c>
      <c r="E976" s="82" t="s">
        <v>60</v>
      </c>
      <c r="F976" s="82" t="s">
        <v>350</v>
      </c>
      <c r="G976" s="82" t="s">
        <v>350</v>
      </c>
      <c r="H976">
        <v>0</v>
      </c>
      <c r="I976">
        <v>0</v>
      </c>
      <c r="J976">
        <v>0</v>
      </c>
      <c r="K976" s="92"/>
      <c r="L976">
        <v>0</v>
      </c>
      <c r="M976" s="92"/>
      <c r="N976" s="92"/>
      <c r="O976" s="92"/>
      <c r="P976">
        <v>0</v>
      </c>
      <c r="Q976" s="92"/>
      <c r="R976" s="92"/>
      <c r="S976">
        <v>-1</v>
      </c>
      <c r="T976">
        <v>0</v>
      </c>
      <c r="U976" s="82" t="s">
        <v>324</v>
      </c>
      <c r="V976" s="92"/>
      <c r="W976">
        <v>0</v>
      </c>
      <c r="X976" s="92"/>
      <c r="Y976">
        <v>0</v>
      </c>
      <c r="Z976">
        <v>0</v>
      </c>
      <c r="AA976">
        <v>0</v>
      </c>
      <c r="AB976">
        <v>0</v>
      </c>
      <c r="AC976">
        <v>-1</v>
      </c>
      <c r="AD976">
        <v>0</v>
      </c>
      <c r="AE976">
        <v>0</v>
      </c>
      <c r="AF976">
        <v>0</v>
      </c>
      <c r="AG976">
        <v>0</v>
      </c>
      <c r="AH976">
        <v>0</v>
      </c>
      <c r="AK976">
        <v>0</v>
      </c>
      <c r="AM976">
        <v>0</v>
      </c>
      <c r="AO976" s="92"/>
      <c r="AP976" s="82" t="s">
        <v>351</v>
      </c>
      <c r="AQ976" s="82" t="s">
        <v>326</v>
      </c>
      <c r="AR976" s="82"/>
      <c r="AS976">
        <v>0</v>
      </c>
      <c r="AT976">
        <v>0</v>
      </c>
      <c r="AU976">
        <v>2026</v>
      </c>
      <c r="AY976">
        <v>0</v>
      </c>
      <c r="AZ976">
        <v>0</v>
      </c>
      <c r="BA976" s="82" t="s">
        <v>398</v>
      </c>
      <c r="BB976">
        <v>4286</v>
      </c>
      <c r="BC976">
        <v>0</v>
      </c>
      <c r="BD976" s="92"/>
      <c r="BE976" s="92"/>
      <c r="BF976">
        <v>0</v>
      </c>
      <c r="BG976">
        <v>0</v>
      </c>
      <c r="BH976">
        <v>0</v>
      </c>
      <c r="BI976" s="92"/>
      <c r="BJ976" s="92"/>
      <c r="BK976" s="92"/>
      <c r="BL976">
        <v>0</v>
      </c>
    </row>
    <row r="977" spans="1:64" x14ac:dyDescent="0.25">
      <c r="A977" s="82" t="s">
        <v>297</v>
      </c>
      <c r="B977" s="82" t="s">
        <v>397</v>
      </c>
      <c r="C977" s="82" t="s">
        <v>100</v>
      </c>
      <c r="D977" s="82" t="s">
        <v>308</v>
      </c>
      <c r="E977" s="82" t="s">
        <v>61</v>
      </c>
      <c r="F977" s="82" t="s">
        <v>350</v>
      </c>
      <c r="G977" s="82" t="s">
        <v>350</v>
      </c>
      <c r="H977">
        <v>0</v>
      </c>
      <c r="I977">
        <v>0</v>
      </c>
      <c r="J977">
        <v>0</v>
      </c>
      <c r="K977" s="92"/>
      <c r="L977">
        <v>0</v>
      </c>
      <c r="M977" s="92"/>
      <c r="N977" s="92"/>
      <c r="O977" s="92"/>
      <c r="P977">
        <v>0</v>
      </c>
      <c r="Q977" s="92"/>
      <c r="R977" s="92"/>
      <c r="S977">
        <v>-1</v>
      </c>
      <c r="T977">
        <v>0</v>
      </c>
      <c r="U977" s="82" t="s">
        <v>324</v>
      </c>
      <c r="V977" s="92"/>
      <c r="W977">
        <v>0</v>
      </c>
      <c r="X977" s="92"/>
      <c r="Y977">
        <v>0</v>
      </c>
      <c r="Z977">
        <v>0</v>
      </c>
      <c r="AA977">
        <v>0</v>
      </c>
      <c r="AB977">
        <v>0</v>
      </c>
      <c r="AC977">
        <v>-1</v>
      </c>
      <c r="AD977">
        <v>0</v>
      </c>
      <c r="AE977">
        <v>0</v>
      </c>
      <c r="AF977">
        <v>0</v>
      </c>
      <c r="AG977">
        <v>0</v>
      </c>
      <c r="AH977">
        <v>0</v>
      </c>
      <c r="AK977">
        <v>0</v>
      </c>
      <c r="AM977">
        <v>0</v>
      </c>
      <c r="AO977" s="92"/>
      <c r="AP977" s="82" t="s">
        <v>351</v>
      </c>
      <c r="AQ977" s="82" t="s">
        <v>326</v>
      </c>
      <c r="AR977" s="82"/>
      <c r="AS977">
        <v>0</v>
      </c>
      <c r="AT977">
        <v>0</v>
      </c>
      <c r="AU977">
        <v>2026</v>
      </c>
      <c r="AY977">
        <v>0</v>
      </c>
      <c r="AZ977">
        <v>0</v>
      </c>
      <c r="BA977" s="82" t="s">
        <v>398</v>
      </c>
      <c r="BB977">
        <v>4287</v>
      </c>
      <c r="BC977">
        <v>0</v>
      </c>
      <c r="BD977" s="92"/>
      <c r="BE977" s="92"/>
      <c r="BF977">
        <v>0</v>
      </c>
      <c r="BG977">
        <v>0</v>
      </c>
      <c r="BH977">
        <v>0</v>
      </c>
      <c r="BI977" s="92"/>
      <c r="BJ977" s="92"/>
      <c r="BK977" s="92"/>
      <c r="BL977">
        <v>0</v>
      </c>
    </row>
    <row r="978" spans="1:64" x14ac:dyDescent="0.25">
      <c r="A978" s="82" t="s">
        <v>297</v>
      </c>
      <c r="B978" s="82" t="s">
        <v>397</v>
      </c>
      <c r="C978" s="82" t="s">
        <v>100</v>
      </c>
      <c r="D978" s="82" t="s">
        <v>309</v>
      </c>
      <c r="E978" s="82" t="s">
        <v>310</v>
      </c>
      <c r="F978" s="82" t="s">
        <v>350</v>
      </c>
      <c r="G978" s="82" t="s">
        <v>350</v>
      </c>
      <c r="H978">
        <v>0</v>
      </c>
      <c r="I978">
        <v>0</v>
      </c>
      <c r="J978">
        <v>0</v>
      </c>
      <c r="K978" s="92"/>
      <c r="L978">
        <v>0</v>
      </c>
      <c r="M978" s="92"/>
      <c r="N978" s="92"/>
      <c r="O978" s="92"/>
      <c r="P978">
        <v>0</v>
      </c>
      <c r="Q978" s="92"/>
      <c r="R978" s="92"/>
      <c r="S978">
        <v>-1</v>
      </c>
      <c r="T978">
        <v>0</v>
      </c>
      <c r="U978" s="82" t="s">
        <v>324</v>
      </c>
      <c r="V978" s="92"/>
      <c r="W978">
        <v>0</v>
      </c>
      <c r="X978" s="92"/>
      <c r="Y978">
        <v>0</v>
      </c>
      <c r="Z978">
        <v>0</v>
      </c>
      <c r="AA978">
        <v>0</v>
      </c>
      <c r="AB978">
        <v>0</v>
      </c>
      <c r="AC978">
        <v>-1</v>
      </c>
      <c r="AD978">
        <v>0</v>
      </c>
      <c r="AE978">
        <v>0</v>
      </c>
      <c r="AF978">
        <v>0</v>
      </c>
      <c r="AG978">
        <v>0</v>
      </c>
      <c r="AH978">
        <v>0</v>
      </c>
      <c r="AK978">
        <v>0</v>
      </c>
      <c r="AM978">
        <v>0</v>
      </c>
      <c r="AO978" s="92"/>
      <c r="AP978" s="82" t="s">
        <v>351</v>
      </c>
      <c r="AQ978" s="82" t="s">
        <v>326</v>
      </c>
      <c r="AR978" s="82"/>
      <c r="AS978">
        <v>0</v>
      </c>
      <c r="AT978">
        <v>0</v>
      </c>
      <c r="AU978">
        <v>2026</v>
      </c>
      <c r="AY978">
        <v>0</v>
      </c>
      <c r="AZ978">
        <v>0</v>
      </c>
      <c r="BA978" s="82" t="s">
        <v>398</v>
      </c>
      <c r="BB978">
        <v>4288</v>
      </c>
      <c r="BC978">
        <v>0</v>
      </c>
      <c r="BD978" s="92"/>
      <c r="BE978" s="92"/>
      <c r="BF978">
        <v>0</v>
      </c>
      <c r="BG978">
        <v>0</v>
      </c>
      <c r="BH978">
        <v>0</v>
      </c>
      <c r="BI978" s="92"/>
      <c r="BJ978" s="92"/>
      <c r="BK978" s="92"/>
      <c r="BL978">
        <v>0</v>
      </c>
    </row>
    <row r="979" spans="1:64" x14ac:dyDescent="0.25">
      <c r="A979" s="82" t="s">
        <v>297</v>
      </c>
      <c r="B979" s="82" t="s">
        <v>397</v>
      </c>
      <c r="C979" s="82" t="s">
        <v>100</v>
      </c>
      <c r="D979" s="82" t="s">
        <v>311</v>
      </c>
      <c r="E979" s="82" t="s">
        <v>312</v>
      </c>
      <c r="F979" s="82" t="s">
        <v>350</v>
      </c>
      <c r="G979" s="82" t="s">
        <v>350</v>
      </c>
      <c r="H979">
        <v>0</v>
      </c>
      <c r="I979">
        <v>0</v>
      </c>
      <c r="J979">
        <v>0</v>
      </c>
      <c r="K979" s="92"/>
      <c r="L979">
        <v>0</v>
      </c>
      <c r="M979" s="92"/>
      <c r="N979" s="92"/>
      <c r="O979" s="92"/>
      <c r="P979">
        <v>0</v>
      </c>
      <c r="Q979" s="92"/>
      <c r="R979" s="92"/>
      <c r="S979">
        <v>-1</v>
      </c>
      <c r="T979">
        <v>0</v>
      </c>
      <c r="U979" s="82" t="s">
        <v>324</v>
      </c>
      <c r="V979" s="92"/>
      <c r="W979">
        <v>0</v>
      </c>
      <c r="X979" s="92"/>
      <c r="Y979">
        <v>0</v>
      </c>
      <c r="Z979">
        <v>0</v>
      </c>
      <c r="AA979">
        <v>0</v>
      </c>
      <c r="AB979">
        <v>0</v>
      </c>
      <c r="AC979">
        <v>-1</v>
      </c>
      <c r="AD979">
        <v>0</v>
      </c>
      <c r="AE979">
        <v>0</v>
      </c>
      <c r="AF979">
        <v>0</v>
      </c>
      <c r="AG979">
        <v>0</v>
      </c>
      <c r="AH979">
        <v>0</v>
      </c>
      <c r="AK979">
        <v>0</v>
      </c>
      <c r="AM979">
        <v>0</v>
      </c>
      <c r="AO979" s="92"/>
      <c r="AP979" s="82" t="s">
        <v>351</v>
      </c>
      <c r="AQ979" s="82" t="s">
        <v>326</v>
      </c>
      <c r="AR979" s="82"/>
      <c r="AS979">
        <v>0</v>
      </c>
      <c r="AT979">
        <v>0</v>
      </c>
      <c r="AU979">
        <v>2026</v>
      </c>
      <c r="AY979">
        <v>0</v>
      </c>
      <c r="AZ979">
        <v>0</v>
      </c>
      <c r="BA979" s="82" t="s">
        <v>398</v>
      </c>
      <c r="BB979">
        <v>4289</v>
      </c>
      <c r="BC979">
        <v>0</v>
      </c>
      <c r="BD979" s="92"/>
      <c r="BE979" s="92"/>
      <c r="BF979">
        <v>0</v>
      </c>
      <c r="BG979">
        <v>0</v>
      </c>
      <c r="BH979">
        <v>0</v>
      </c>
      <c r="BI979" s="92"/>
      <c r="BJ979" s="92"/>
      <c r="BK979" s="92"/>
      <c r="BL979">
        <v>0</v>
      </c>
    </row>
    <row r="980" spans="1:64" x14ac:dyDescent="0.25">
      <c r="A980" s="82" t="s">
        <v>297</v>
      </c>
      <c r="B980" s="82" t="s">
        <v>397</v>
      </c>
      <c r="C980" s="82" t="s">
        <v>100</v>
      </c>
      <c r="D980" s="82" t="s">
        <v>313</v>
      </c>
      <c r="E980" s="82" t="s">
        <v>314</v>
      </c>
      <c r="F980" s="82" t="s">
        <v>350</v>
      </c>
      <c r="G980" s="82" t="s">
        <v>350</v>
      </c>
      <c r="H980">
        <v>0</v>
      </c>
      <c r="I980">
        <v>0</v>
      </c>
      <c r="J980">
        <v>0</v>
      </c>
      <c r="K980" s="92"/>
      <c r="L980">
        <v>0</v>
      </c>
      <c r="M980" s="92"/>
      <c r="N980" s="92"/>
      <c r="O980" s="92"/>
      <c r="P980">
        <v>0</v>
      </c>
      <c r="Q980" s="92"/>
      <c r="R980" s="92"/>
      <c r="S980">
        <v>-1</v>
      </c>
      <c r="T980">
        <v>0</v>
      </c>
      <c r="U980" s="82" t="s">
        <v>324</v>
      </c>
      <c r="V980" s="92"/>
      <c r="W980">
        <v>0</v>
      </c>
      <c r="X980" s="92"/>
      <c r="Y980">
        <v>0</v>
      </c>
      <c r="Z980">
        <v>0</v>
      </c>
      <c r="AA980">
        <v>0</v>
      </c>
      <c r="AB980">
        <v>0</v>
      </c>
      <c r="AC980">
        <v>-1</v>
      </c>
      <c r="AD980">
        <v>0</v>
      </c>
      <c r="AE980">
        <v>0</v>
      </c>
      <c r="AF980">
        <v>0</v>
      </c>
      <c r="AG980">
        <v>0</v>
      </c>
      <c r="AH980">
        <v>0</v>
      </c>
      <c r="AK980">
        <v>0</v>
      </c>
      <c r="AM980">
        <v>0</v>
      </c>
      <c r="AO980" s="92"/>
      <c r="AP980" s="82" t="s">
        <v>351</v>
      </c>
      <c r="AQ980" s="82" t="s">
        <v>326</v>
      </c>
      <c r="AR980" s="82"/>
      <c r="AS980">
        <v>0</v>
      </c>
      <c r="AT980">
        <v>0</v>
      </c>
      <c r="AU980">
        <v>2026</v>
      </c>
      <c r="AY980">
        <v>0</v>
      </c>
      <c r="AZ980">
        <v>0</v>
      </c>
      <c r="BA980" s="82" t="s">
        <v>398</v>
      </c>
      <c r="BB980">
        <v>4290</v>
      </c>
      <c r="BC980">
        <v>0</v>
      </c>
      <c r="BD980" s="92"/>
      <c r="BE980" s="92"/>
      <c r="BF980">
        <v>0</v>
      </c>
      <c r="BG980">
        <v>0</v>
      </c>
      <c r="BH980">
        <v>0</v>
      </c>
      <c r="BI980" s="92"/>
      <c r="BJ980" s="92"/>
      <c r="BK980" s="92"/>
      <c r="BL980">
        <v>0</v>
      </c>
    </row>
    <row r="981" spans="1:64" x14ac:dyDescent="0.25">
      <c r="A981" s="82" t="s">
        <v>297</v>
      </c>
      <c r="B981" s="82" t="s">
        <v>397</v>
      </c>
      <c r="C981" s="82" t="s">
        <v>100</v>
      </c>
      <c r="D981" s="82" t="s">
        <v>298</v>
      </c>
      <c r="E981" s="82" t="s">
        <v>55</v>
      </c>
      <c r="F981" s="82" t="s">
        <v>352</v>
      </c>
      <c r="G981" s="82" t="s">
        <v>352</v>
      </c>
      <c r="H981">
        <v>0</v>
      </c>
      <c r="I981">
        <v>0</v>
      </c>
      <c r="J981">
        <v>0</v>
      </c>
      <c r="K981" s="92"/>
      <c r="L981">
        <v>0</v>
      </c>
      <c r="M981" s="92"/>
      <c r="N981" s="92"/>
      <c r="O981" s="92"/>
      <c r="P981">
        <v>0</v>
      </c>
      <c r="Q981" s="92"/>
      <c r="R981" s="92"/>
      <c r="S981">
        <v>-1</v>
      </c>
      <c r="T981">
        <v>0</v>
      </c>
      <c r="U981" s="82" t="s">
        <v>324</v>
      </c>
      <c r="V981" s="92"/>
      <c r="W981">
        <v>0</v>
      </c>
      <c r="X981" s="92"/>
      <c r="Y981">
        <v>0</v>
      </c>
      <c r="Z981">
        <v>0</v>
      </c>
      <c r="AA981">
        <v>0</v>
      </c>
      <c r="AB981">
        <v>0</v>
      </c>
      <c r="AC981">
        <v>-1</v>
      </c>
      <c r="AD981">
        <v>0</v>
      </c>
      <c r="AE981">
        <v>0</v>
      </c>
      <c r="AF981">
        <v>0</v>
      </c>
      <c r="AG981">
        <v>0</v>
      </c>
      <c r="AH981">
        <v>0</v>
      </c>
      <c r="AK981">
        <v>0</v>
      </c>
      <c r="AM981">
        <v>0</v>
      </c>
      <c r="AO981" s="92"/>
      <c r="AP981" s="82" t="s">
        <v>347</v>
      </c>
      <c r="AQ981" s="82" t="s">
        <v>326</v>
      </c>
      <c r="AR981" s="82"/>
      <c r="AS981">
        <v>0</v>
      </c>
      <c r="AT981">
        <v>0</v>
      </c>
      <c r="AU981">
        <v>2026</v>
      </c>
      <c r="AY981">
        <v>0</v>
      </c>
      <c r="AZ981">
        <v>0</v>
      </c>
      <c r="BA981" s="82" t="s">
        <v>398</v>
      </c>
      <c r="BB981">
        <v>4291</v>
      </c>
      <c r="BC981">
        <v>0</v>
      </c>
      <c r="BD981" s="92"/>
      <c r="BE981" s="92"/>
      <c r="BF981">
        <v>0</v>
      </c>
      <c r="BG981">
        <v>0</v>
      </c>
      <c r="BH981">
        <v>0</v>
      </c>
      <c r="BI981" s="92"/>
      <c r="BJ981" s="92"/>
      <c r="BK981" s="92"/>
      <c r="BL981">
        <v>0</v>
      </c>
    </row>
    <row r="982" spans="1:64" x14ac:dyDescent="0.25">
      <c r="A982" s="82" t="s">
        <v>297</v>
      </c>
      <c r="B982" s="82" t="s">
        <v>397</v>
      </c>
      <c r="C982" s="82" t="s">
        <v>100</v>
      </c>
      <c r="D982" s="82" t="s">
        <v>305</v>
      </c>
      <c r="E982" s="82" t="s">
        <v>58</v>
      </c>
      <c r="F982" s="82" t="s">
        <v>352</v>
      </c>
      <c r="G982" s="82" t="s">
        <v>352</v>
      </c>
      <c r="H982">
        <v>0</v>
      </c>
      <c r="I982">
        <v>0</v>
      </c>
      <c r="J982">
        <v>0</v>
      </c>
      <c r="K982" s="92"/>
      <c r="L982">
        <v>0</v>
      </c>
      <c r="M982" s="92"/>
      <c r="N982" s="92"/>
      <c r="O982" s="92"/>
      <c r="P982">
        <v>0</v>
      </c>
      <c r="Q982" s="92"/>
      <c r="R982" s="92"/>
      <c r="S982">
        <v>-1</v>
      </c>
      <c r="T982">
        <v>0</v>
      </c>
      <c r="U982" s="82" t="s">
        <v>324</v>
      </c>
      <c r="V982" s="92"/>
      <c r="W982">
        <v>0</v>
      </c>
      <c r="X982" s="92"/>
      <c r="Y982">
        <v>0</v>
      </c>
      <c r="Z982">
        <v>0</v>
      </c>
      <c r="AA982">
        <v>0</v>
      </c>
      <c r="AB982">
        <v>0</v>
      </c>
      <c r="AC982">
        <v>-1</v>
      </c>
      <c r="AD982">
        <v>0</v>
      </c>
      <c r="AE982">
        <v>0</v>
      </c>
      <c r="AF982">
        <v>0</v>
      </c>
      <c r="AG982">
        <v>0</v>
      </c>
      <c r="AH982">
        <v>0</v>
      </c>
      <c r="AK982">
        <v>0</v>
      </c>
      <c r="AM982">
        <v>0</v>
      </c>
      <c r="AO982" s="92"/>
      <c r="AP982" s="82" t="s">
        <v>347</v>
      </c>
      <c r="AQ982" s="82" t="s">
        <v>326</v>
      </c>
      <c r="AR982" s="82"/>
      <c r="AS982">
        <v>0</v>
      </c>
      <c r="AT982">
        <v>0</v>
      </c>
      <c r="AU982">
        <v>2026</v>
      </c>
      <c r="AY982">
        <v>0</v>
      </c>
      <c r="AZ982">
        <v>0</v>
      </c>
      <c r="BA982" s="82" t="s">
        <v>398</v>
      </c>
      <c r="BB982">
        <v>4292</v>
      </c>
      <c r="BC982">
        <v>0</v>
      </c>
      <c r="BD982" s="92"/>
      <c r="BE982" s="92"/>
      <c r="BF982">
        <v>0</v>
      </c>
      <c r="BG982">
        <v>0</v>
      </c>
      <c r="BH982">
        <v>0</v>
      </c>
      <c r="BI982" s="92"/>
      <c r="BJ982" s="92"/>
      <c r="BK982" s="92"/>
      <c r="BL982">
        <v>0</v>
      </c>
    </row>
    <row r="983" spans="1:64" x14ac:dyDescent="0.25">
      <c r="A983" s="82" t="s">
        <v>297</v>
      </c>
      <c r="B983" s="82" t="s">
        <v>397</v>
      </c>
      <c r="C983" s="82" t="s">
        <v>100</v>
      </c>
      <c r="D983" s="82" t="s">
        <v>306</v>
      </c>
      <c r="E983" s="82" t="s">
        <v>59</v>
      </c>
      <c r="F983" s="82" t="s">
        <v>352</v>
      </c>
      <c r="G983" s="82" t="s">
        <v>352</v>
      </c>
      <c r="H983">
        <v>0</v>
      </c>
      <c r="I983">
        <v>0</v>
      </c>
      <c r="J983">
        <v>0</v>
      </c>
      <c r="K983" s="92"/>
      <c r="L983">
        <v>0</v>
      </c>
      <c r="M983" s="92"/>
      <c r="N983" s="92"/>
      <c r="O983" s="92"/>
      <c r="P983">
        <v>0</v>
      </c>
      <c r="Q983" s="92"/>
      <c r="R983" s="92"/>
      <c r="S983">
        <v>-1</v>
      </c>
      <c r="T983">
        <v>0</v>
      </c>
      <c r="U983" s="82" t="s">
        <v>324</v>
      </c>
      <c r="V983" s="92"/>
      <c r="W983">
        <v>0</v>
      </c>
      <c r="X983" s="92"/>
      <c r="Y983">
        <v>0</v>
      </c>
      <c r="Z983">
        <v>0</v>
      </c>
      <c r="AA983">
        <v>0</v>
      </c>
      <c r="AB983">
        <v>0</v>
      </c>
      <c r="AC983">
        <v>-1</v>
      </c>
      <c r="AD983">
        <v>0</v>
      </c>
      <c r="AE983">
        <v>0</v>
      </c>
      <c r="AF983">
        <v>0</v>
      </c>
      <c r="AG983">
        <v>0</v>
      </c>
      <c r="AH983">
        <v>0</v>
      </c>
      <c r="AK983">
        <v>0</v>
      </c>
      <c r="AM983">
        <v>0</v>
      </c>
      <c r="AO983" s="92"/>
      <c r="AP983" s="82" t="s">
        <v>347</v>
      </c>
      <c r="AQ983" s="82" t="s">
        <v>326</v>
      </c>
      <c r="AR983" s="82"/>
      <c r="AS983">
        <v>0</v>
      </c>
      <c r="AT983">
        <v>0</v>
      </c>
      <c r="AU983">
        <v>2026</v>
      </c>
      <c r="AY983">
        <v>0</v>
      </c>
      <c r="AZ983">
        <v>0</v>
      </c>
      <c r="BA983" s="82" t="s">
        <v>398</v>
      </c>
      <c r="BB983">
        <v>4293</v>
      </c>
      <c r="BC983">
        <v>0</v>
      </c>
      <c r="BD983" s="92"/>
      <c r="BE983" s="92"/>
      <c r="BF983">
        <v>0</v>
      </c>
      <c r="BG983">
        <v>0</v>
      </c>
      <c r="BH983">
        <v>0</v>
      </c>
      <c r="BI983" s="92"/>
      <c r="BJ983" s="92"/>
      <c r="BK983" s="92"/>
      <c r="BL983">
        <v>0</v>
      </c>
    </row>
    <row r="984" spans="1:64" x14ac:dyDescent="0.25">
      <c r="A984" s="82" t="s">
        <v>297</v>
      </c>
      <c r="B984" s="82" t="s">
        <v>397</v>
      </c>
      <c r="C984" s="82" t="s">
        <v>100</v>
      </c>
      <c r="D984" s="82" t="s">
        <v>308</v>
      </c>
      <c r="E984" s="82" t="s">
        <v>61</v>
      </c>
      <c r="F984" s="82" t="s">
        <v>352</v>
      </c>
      <c r="G984" s="82" t="s">
        <v>352</v>
      </c>
      <c r="H984">
        <v>0</v>
      </c>
      <c r="I984">
        <v>0</v>
      </c>
      <c r="J984">
        <v>0</v>
      </c>
      <c r="K984" s="92"/>
      <c r="L984">
        <v>0</v>
      </c>
      <c r="M984" s="92"/>
      <c r="N984" s="92"/>
      <c r="O984" s="92"/>
      <c r="P984">
        <v>0</v>
      </c>
      <c r="Q984" s="92"/>
      <c r="R984" s="92"/>
      <c r="S984">
        <v>-1</v>
      </c>
      <c r="T984">
        <v>0</v>
      </c>
      <c r="U984" s="82" t="s">
        <v>324</v>
      </c>
      <c r="V984" s="92"/>
      <c r="W984">
        <v>0</v>
      </c>
      <c r="X984" s="92"/>
      <c r="Y984">
        <v>0</v>
      </c>
      <c r="Z984">
        <v>0</v>
      </c>
      <c r="AA984">
        <v>0</v>
      </c>
      <c r="AB984">
        <v>0</v>
      </c>
      <c r="AC984">
        <v>-1</v>
      </c>
      <c r="AD984">
        <v>0</v>
      </c>
      <c r="AE984">
        <v>0</v>
      </c>
      <c r="AF984">
        <v>0</v>
      </c>
      <c r="AG984">
        <v>0</v>
      </c>
      <c r="AH984">
        <v>0</v>
      </c>
      <c r="AK984">
        <v>0</v>
      </c>
      <c r="AM984">
        <v>0</v>
      </c>
      <c r="AO984" s="92"/>
      <c r="AP984" s="82" t="s">
        <v>347</v>
      </c>
      <c r="AQ984" s="82" t="s">
        <v>326</v>
      </c>
      <c r="AR984" s="82"/>
      <c r="AS984">
        <v>0</v>
      </c>
      <c r="AT984">
        <v>0</v>
      </c>
      <c r="AU984">
        <v>2026</v>
      </c>
      <c r="AY984">
        <v>0</v>
      </c>
      <c r="AZ984">
        <v>0</v>
      </c>
      <c r="BA984" s="82" t="s">
        <v>398</v>
      </c>
      <c r="BB984">
        <v>4294</v>
      </c>
      <c r="BC984">
        <v>0</v>
      </c>
      <c r="BD984" s="92"/>
      <c r="BE984" s="92"/>
      <c r="BF984">
        <v>0</v>
      </c>
      <c r="BG984">
        <v>0</v>
      </c>
      <c r="BH984">
        <v>0</v>
      </c>
      <c r="BI984" s="92"/>
      <c r="BJ984" s="92"/>
      <c r="BK984" s="92"/>
      <c r="BL984">
        <v>0</v>
      </c>
    </row>
    <row r="985" spans="1:64" x14ac:dyDescent="0.25">
      <c r="A985" s="82" t="s">
        <v>297</v>
      </c>
      <c r="B985" s="82" t="s">
        <v>397</v>
      </c>
      <c r="C985" s="82" t="s">
        <v>100</v>
      </c>
      <c r="D985" s="82" t="s">
        <v>309</v>
      </c>
      <c r="E985" s="82" t="s">
        <v>310</v>
      </c>
      <c r="F985" s="82" t="s">
        <v>352</v>
      </c>
      <c r="G985" s="82" t="s">
        <v>352</v>
      </c>
      <c r="H985">
        <v>0</v>
      </c>
      <c r="I985">
        <v>0</v>
      </c>
      <c r="J985">
        <v>0</v>
      </c>
      <c r="K985" s="92"/>
      <c r="L985">
        <v>0</v>
      </c>
      <c r="M985" s="92"/>
      <c r="N985" s="92"/>
      <c r="O985" s="92"/>
      <c r="P985">
        <v>0</v>
      </c>
      <c r="Q985" s="92"/>
      <c r="R985" s="92"/>
      <c r="S985">
        <v>-1</v>
      </c>
      <c r="T985">
        <v>0</v>
      </c>
      <c r="U985" s="82" t="s">
        <v>324</v>
      </c>
      <c r="V985" s="92"/>
      <c r="W985">
        <v>0</v>
      </c>
      <c r="X985" s="92"/>
      <c r="Y985">
        <v>0</v>
      </c>
      <c r="Z985">
        <v>0</v>
      </c>
      <c r="AA985">
        <v>0</v>
      </c>
      <c r="AB985">
        <v>0</v>
      </c>
      <c r="AC985">
        <v>-1</v>
      </c>
      <c r="AD985">
        <v>0</v>
      </c>
      <c r="AE985">
        <v>0</v>
      </c>
      <c r="AF985">
        <v>0</v>
      </c>
      <c r="AG985">
        <v>0</v>
      </c>
      <c r="AH985">
        <v>0</v>
      </c>
      <c r="AK985">
        <v>0</v>
      </c>
      <c r="AM985">
        <v>0</v>
      </c>
      <c r="AO985" s="92"/>
      <c r="AP985" s="82" t="s">
        <v>347</v>
      </c>
      <c r="AQ985" s="82" t="s">
        <v>326</v>
      </c>
      <c r="AR985" s="82"/>
      <c r="AS985">
        <v>0</v>
      </c>
      <c r="AT985">
        <v>0</v>
      </c>
      <c r="AU985">
        <v>2026</v>
      </c>
      <c r="AY985">
        <v>0</v>
      </c>
      <c r="AZ985">
        <v>0</v>
      </c>
      <c r="BA985" s="82" t="s">
        <v>398</v>
      </c>
      <c r="BB985">
        <v>4295</v>
      </c>
      <c r="BC985">
        <v>0</v>
      </c>
      <c r="BD985" s="92"/>
      <c r="BE985" s="92"/>
      <c r="BF985">
        <v>0</v>
      </c>
      <c r="BG985">
        <v>0</v>
      </c>
      <c r="BH985">
        <v>0</v>
      </c>
      <c r="BI985" s="92"/>
      <c r="BJ985" s="92"/>
      <c r="BK985" s="92"/>
      <c r="BL985">
        <v>0</v>
      </c>
    </row>
    <row r="986" spans="1:64" x14ac:dyDescent="0.25">
      <c r="A986" s="82" t="s">
        <v>297</v>
      </c>
      <c r="B986" s="82" t="s">
        <v>397</v>
      </c>
      <c r="C986" s="82" t="s">
        <v>100</v>
      </c>
      <c r="D986" s="82" t="s">
        <v>311</v>
      </c>
      <c r="E986" s="82" t="s">
        <v>312</v>
      </c>
      <c r="F986" s="82" t="s">
        <v>352</v>
      </c>
      <c r="G986" s="82" t="s">
        <v>352</v>
      </c>
      <c r="H986">
        <v>0</v>
      </c>
      <c r="I986">
        <v>0</v>
      </c>
      <c r="J986">
        <v>0</v>
      </c>
      <c r="K986" s="92"/>
      <c r="L986">
        <v>0</v>
      </c>
      <c r="M986" s="92"/>
      <c r="N986" s="92"/>
      <c r="O986" s="92"/>
      <c r="P986">
        <v>0</v>
      </c>
      <c r="Q986" s="92"/>
      <c r="R986" s="92"/>
      <c r="S986">
        <v>-1</v>
      </c>
      <c r="T986">
        <v>0</v>
      </c>
      <c r="U986" s="82" t="s">
        <v>324</v>
      </c>
      <c r="V986" s="92"/>
      <c r="W986">
        <v>0</v>
      </c>
      <c r="X986" s="92"/>
      <c r="Y986">
        <v>0</v>
      </c>
      <c r="Z986">
        <v>0</v>
      </c>
      <c r="AA986">
        <v>0</v>
      </c>
      <c r="AB986">
        <v>0</v>
      </c>
      <c r="AC986">
        <v>-1</v>
      </c>
      <c r="AD986">
        <v>0</v>
      </c>
      <c r="AE986">
        <v>0</v>
      </c>
      <c r="AF986">
        <v>0</v>
      </c>
      <c r="AG986">
        <v>0</v>
      </c>
      <c r="AH986">
        <v>0</v>
      </c>
      <c r="AK986">
        <v>0</v>
      </c>
      <c r="AM986">
        <v>0</v>
      </c>
      <c r="AO986" s="92"/>
      <c r="AP986" s="82" t="s">
        <v>347</v>
      </c>
      <c r="AQ986" s="82" t="s">
        <v>326</v>
      </c>
      <c r="AR986" s="82"/>
      <c r="AS986">
        <v>0</v>
      </c>
      <c r="AT986">
        <v>0</v>
      </c>
      <c r="AU986">
        <v>2026</v>
      </c>
      <c r="AY986">
        <v>0</v>
      </c>
      <c r="AZ986">
        <v>0</v>
      </c>
      <c r="BA986" s="82" t="s">
        <v>398</v>
      </c>
      <c r="BB986">
        <v>4296</v>
      </c>
      <c r="BC986">
        <v>0</v>
      </c>
      <c r="BD986" s="92"/>
      <c r="BE986" s="92"/>
      <c r="BF986">
        <v>0</v>
      </c>
      <c r="BG986">
        <v>0</v>
      </c>
      <c r="BH986">
        <v>0</v>
      </c>
      <c r="BI986" s="92"/>
      <c r="BJ986" s="92"/>
      <c r="BK986" s="92"/>
      <c r="BL986">
        <v>0</v>
      </c>
    </row>
    <row r="987" spans="1:64" x14ac:dyDescent="0.25">
      <c r="A987" s="82" t="s">
        <v>297</v>
      </c>
      <c r="B987" s="82" t="s">
        <v>397</v>
      </c>
      <c r="C987" s="82" t="s">
        <v>100</v>
      </c>
      <c r="D987" s="82" t="s">
        <v>313</v>
      </c>
      <c r="E987" s="82" t="s">
        <v>314</v>
      </c>
      <c r="F987" s="82" t="s">
        <v>352</v>
      </c>
      <c r="G987" s="82" t="s">
        <v>352</v>
      </c>
      <c r="H987">
        <v>0</v>
      </c>
      <c r="I987">
        <v>0</v>
      </c>
      <c r="J987">
        <v>0</v>
      </c>
      <c r="K987" s="92"/>
      <c r="L987">
        <v>0</v>
      </c>
      <c r="M987" s="92"/>
      <c r="N987" s="92"/>
      <c r="O987" s="92"/>
      <c r="P987">
        <v>0</v>
      </c>
      <c r="Q987" s="92"/>
      <c r="R987" s="92"/>
      <c r="S987">
        <v>-1</v>
      </c>
      <c r="T987">
        <v>0</v>
      </c>
      <c r="U987" s="82" t="s">
        <v>324</v>
      </c>
      <c r="V987" s="92"/>
      <c r="W987">
        <v>0</v>
      </c>
      <c r="X987" s="92"/>
      <c r="Y987">
        <v>0</v>
      </c>
      <c r="Z987">
        <v>0</v>
      </c>
      <c r="AA987">
        <v>0</v>
      </c>
      <c r="AB987">
        <v>0</v>
      </c>
      <c r="AC987">
        <v>-1</v>
      </c>
      <c r="AD987">
        <v>0</v>
      </c>
      <c r="AE987">
        <v>0</v>
      </c>
      <c r="AF987">
        <v>0</v>
      </c>
      <c r="AG987">
        <v>0</v>
      </c>
      <c r="AH987">
        <v>0</v>
      </c>
      <c r="AK987">
        <v>0</v>
      </c>
      <c r="AM987">
        <v>0</v>
      </c>
      <c r="AO987" s="92"/>
      <c r="AP987" s="82" t="s">
        <v>347</v>
      </c>
      <c r="AQ987" s="82" t="s">
        <v>326</v>
      </c>
      <c r="AR987" s="82"/>
      <c r="AS987">
        <v>0</v>
      </c>
      <c r="AT987">
        <v>0</v>
      </c>
      <c r="AU987">
        <v>2026</v>
      </c>
      <c r="AY987">
        <v>0</v>
      </c>
      <c r="AZ987">
        <v>0</v>
      </c>
      <c r="BA987" s="82" t="s">
        <v>398</v>
      </c>
      <c r="BB987">
        <v>4297</v>
      </c>
      <c r="BC987">
        <v>0</v>
      </c>
      <c r="BD987" s="92"/>
      <c r="BE987" s="92"/>
      <c r="BF987">
        <v>0</v>
      </c>
      <c r="BG987">
        <v>0</v>
      </c>
      <c r="BH987">
        <v>0</v>
      </c>
      <c r="BI987" s="92"/>
      <c r="BJ987" s="92"/>
      <c r="BK987" s="92"/>
      <c r="BL987">
        <v>0</v>
      </c>
    </row>
    <row r="988" spans="1:64" x14ac:dyDescent="0.25">
      <c r="A988" s="82" t="s">
        <v>297</v>
      </c>
      <c r="B988" s="82" t="s">
        <v>397</v>
      </c>
      <c r="C988" s="82" t="s">
        <v>100</v>
      </c>
      <c r="D988" s="82" t="s">
        <v>305</v>
      </c>
      <c r="E988" s="82" t="s">
        <v>58</v>
      </c>
      <c r="F988" s="82" t="s">
        <v>353</v>
      </c>
      <c r="G988" s="82" t="s">
        <v>353</v>
      </c>
      <c r="H988">
        <v>0</v>
      </c>
      <c r="I988">
        <v>0</v>
      </c>
      <c r="J988">
        <v>0</v>
      </c>
      <c r="K988" s="92"/>
      <c r="L988">
        <v>0</v>
      </c>
      <c r="M988" s="92"/>
      <c r="N988" s="92"/>
      <c r="O988" s="92"/>
      <c r="P988">
        <v>0</v>
      </c>
      <c r="Q988" s="92"/>
      <c r="R988" s="92"/>
      <c r="S988">
        <v>-1</v>
      </c>
      <c r="T988">
        <v>0</v>
      </c>
      <c r="U988" s="82" t="s">
        <v>324</v>
      </c>
      <c r="V988" s="92"/>
      <c r="W988">
        <v>0</v>
      </c>
      <c r="X988" s="92"/>
      <c r="Y988">
        <v>0</v>
      </c>
      <c r="Z988">
        <v>0</v>
      </c>
      <c r="AA988">
        <v>0</v>
      </c>
      <c r="AB988">
        <v>0</v>
      </c>
      <c r="AC988">
        <v>-1</v>
      </c>
      <c r="AD988">
        <v>0</v>
      </c>
      <c r="AE988">
        <v>0</v>
      </c>
      <c r="AF988">
        <v>0</v>
      </c>
      <c r="AG988">
        <v>0</v>
      </c>
      <c r="AH988">
        <v>0</v>
      </c>
      <c r="AK988">
        <v>0</v>
      </c>
      <c r="AM988">
        <v>0</v>
      </c>
      <c r="AO988" s="92"/>
      <c r="AP988" s="82" t="s">
        <v>354</v>
      </c>
      <c r="AQ988" s="82" t="s">
        <v>326</v>
      </c>
      <c r="AR988" s="82"/>
      <c r="AS988">
        <v>0</v>
      </c>
      <c r="AT988">
        <v>0</v>
      </c>
      <c r="AU988">
        <v>2026</v>
      </c>
      <c r="AY988">
        <v>0</v>
      </c>
      <c r="AZ988">
        <v>0</v>
      </c>
      <c r="BA988" s="82" t="s">
        <v>398</v>
      </c>
      <c r="BB988">
        <v>4298</v>
      </c>
      <c r="BC988">
        <v>0</v>
      </c>
      <c r="BD988" s="92"/>
      <c r="BE988" s="92"/>
      <c r="BF988">
        <v>0</v>
      </c>
      <c r="BG988">
        <v>0</v>
      </c>
      <c r="BH988">
        <v>0</v>
      </c>
      <c r="BI988" s="92"/>
      <c r="BJ988" s="92"/>
      <c r="BK988" s="92"/>
      <c r="BL988">
        <v>0</v>
      </c>
    </row>
    <row r="989" spans="1:64" x14ac:dyDescent="0.25">
      <c r="A989" s="82" t="s">
        <v>297</v>
      </c>
      <c r="B989" s="82" t="s">
        <v>397</v>
      </c>
      <c r="C989" s="82" t="s">
        <v>100</v>
      </c>
      <c r="D989" s="82" t="s">
        <v>311</v>
      </c>
      <c r="E989" s="82" t="s">
        <v>312</v>
      </c>
      <c r="F989" s="82" t="s">
        <v>353</v>
      </c>
      <c r="G989" s="82" t="s">
        <v>353</v>
      </c>
      <c r="H989">
        <v>0</v>
      </c>
      <c r="I989">
        <v>0</v>
      </c>
      <c r="J989">
        <v>0</v>
      </c>
      <c r="K989" s="92"/>
      <c r="L989">
        <v>0</v>
      </c>
      <c r="M989" s="92"/>
      <c r="N989" s="92"/>
      <c r="O989" s="92"/>
      <c r="P989">
        <v>0</v>
      </c>
      <c r="Q989" s="92"/>
      <c r="R989" s="92"/>
      <c r="S989">
        <v>-1</v>
      </c>
      <c r="T989">
        <v>0</v>
      </c>
      <c r="U989" s="82" t="s">
        <v>324</v>
      </c>
      <c r="V989" s="92"/>
      <c r="W989">
        <v>0</v>
      </c>
      <c r="X989" s="92"/>
      <c r="Y989">
        <v>0</v>
      </c>
      <c r="Z989">
        <v>0</v>
      </c>
      <c r="AA989">
        <v>0</v>
      </c>
      <c r="AB989">
        <v>0</v>
      </c>
      <c r="AC989">
        <v>-1</v>
      </c>
      <c r="AD989">
        <v>0</v>
      </c>
      <c r="AE989">
        <v>0</v>
      </c>
      <c r="AF989">
        <v>0</v>
      </c>
      <c r="AG989">
        <v>0</v>
      </c>
      <c r="AH989">
        <v>0</v>
      </c>
      <c r="AK989">
        <v>0</v>
      </c>
      <c r="AM989">
        <v>0</v>
      </c>
      <c r="AO989" s="92"/>
      <c r="AP989" s="82" t="s">
        <v>354</v>
      </c>
      <c r="AQ989" s="82" t="s">
        <v>326</v>
      </c>
      <c r="AR989" s="82"/>
      <c r="AS989">
        <v>0</v>
      </c>
      <c r="AT989">
        <v>0</v>
      </c>
      <c r="AU989">
        <v>2026</v>
      </c>
      <c r="AY989">
        <v>0</v>
      </c>
      <c r="AZ989">
        <v>0</v>
      </c>
      <c r="BA989" s="82" t="s">
        <v>398</v>
      </c>
      <c r="BB989">
        <v>4299</v>
      </c>
      <c r="BC989">
        <v>0</v>
      </c>
      <c r="BD989" s="92"/>
      <c r="BE989" s="92"/>
      <c r="BF989">
        <v>0</v>
      </c>
      <c r="BG989">
        <v>0</v>
      </c>
      <c r="BH989">
        <v>0</v>
      </c>
      <c r="BI989" s="92"/>
      <c r="BJ989" s="92"/>
      <c r="BK989" s="92"/>
      <c r="BL989">
        <v>0</v>
      </c>
    </row>
    <row r="990" spans="1:64" x14ac:dyDescent="0.25">
      <c r="A990" s="82" t="s">
        <v>297</v>
      </c>
      <c r="B990" s="82" t="s">
        <v>397</v>
      </c>
      <c r="C990" s="82" t="s">
        <v>100</v>
      </c>
      <c r="D990" s="82" t="s">
        <v>306</v>
      </c>
      <c r="E990" s="82" t="s">
        <v>59</v>
      </c>
      <c r="F990" s="82" t="s">
        <v>355</v>
      </c>
      <c r="G990" s="82" t="s">
        <v>355</v>
      </c>
      <c r="H990">
        <v>0</v>
      </c>
      <c r="I990">
        <v>0</v>
      </c>
      <c r="J990">
        <v>0</v>
      </c>
      <c r="K990" s="92"/>
      <c r="L990">
        <v>0</v>
      </c>
      <c r="M990" s="92"/>
      <c r="N990" s="92"/>
      <c r="O990" s="92"/>
      <c r="P990">
        <v>0</v>
      </c>
      <c r="Q990" s="92"/>
      <c r="R990" s="92"/>
      <c r="S990">
        <v>-1</v>
      </c>
      <c r="T990">
        <v>0</v>
      </c>
      <c r="U990" s="82" t="s">
        <v>324</v>
      </c>
      <c r="V990" s="92"/>
      <c r="W990">
        <v>0</v>
      </c>
      <c r="X990" s="92"/>
      <c r="Y990">
        <v>0</v>
      </c>
      <c r="Z990">
        <v>0</v>
      </c>
      <c r="AA990">
        <v>0</v>
      </c>
      <c r="AB990">
        <v>0</v>
      </c>
      <c r="AC990">
        <v>-1</v>
      </c>
      <c r="AD990">
        <v>0</v>
      </c>
      <c r="AE990">
        <v>0</v>
      </c>
      <c r="AF990">
        <v>0</v>
      </c>
      <c r="AG990">
        <v>0</v>
      </c>
      <c r="AH990">
        <v>0</v>
      </c>
      <c r="AK990">
        <v>0</v>
      </c>
      <c r="AM990">
        <v>0</v>
      </c>
      <c r="AO990" s="92"/>
      <c r="AP990" s="82" t="s">
        <v>343</v>
      </c>
      <c r="AQ990" s="82" t="s">
        <v>326</v>
      </c>
      <c r="AR990" s="82"/>
      <c r="AS990">
        <v>0</v>
      </c>
      <c r="AT990">
        <v>0</v>
      </c>
      <c r="AU990">
        <v>2026</v>
      </c>
      <c r="AY990">
        <v>0</v>
      </c>
      <c r="AZ990">
        <v>0</v>
      </c>
      <c r="BA990" s="82" t="s">
        <v>398</v>
      </c>
      <c r="BB990">
        <v>4300</v>
      </c>
      <c r="BC990">
        <v>0</v>
      </c>
      <c r="BD990" s="92"/>
      <c r="BE990" s="92"/>
      <c r="BF990">
        <v>0</v>
      </c>
      <c r="BG990">
        <v>0</v>
      </c>
      <c r="BH990">
        <v>0</v>
      </c>
      <c r="BI990" s="92"/>
      <c r="BJ990" s="92"/>
      <c r="BK990" s="92"/>
      <c r="BL990">
        <v>0</v>
      </c>
    </row>
    <row r="991" spans="1:64" x14ac:dyDescent="0.25">
      <c r="A991" s="82" t="s">
        <v>297</v>
      </c>
      <c r="B991" s="82" t="s">
        <v>397</v>
      </c>
      <c r="C991" s="82" t="s">
        <v>100</v>
      </c>
      <c r="D991" s="82" t="s">
        <v>311</v>
      </c>
      <c r="E991" s="82" t="s">
        <v>312</v>
      </c>
      <c r="F991" s="82" t="s">
        <v>355</v>
      </c>
      <c r="G991" s="82" t="s">
        <v>355</v>
      </c>
      <c r="H991">
        <v>0</v>
      </c>
      <c r="I991">
        <v>0</v>
      </c>
      <c r="J991">
        <v>0</v>
      </c>
      <c r="K991" s="92"/>
      <c r="L991">
        <v>0</v>
      </c>
      <c r="M991" s="92"/>
      <c r="N991" s="92"/>
      <c r="O991" s="92"/>
      <c r="P991">
        <v>0</v>
      </c>
      <c r="Q991" s="92"/>
      <c r="R991" s="92"/>
      <c r="S991">
        <v>-1</v>
      </c>
      <c r="T991">
        <v>0</v>
      </c>
      <c r="U991" s="82" t="s">
        <v>324</v>
      </c>
      <c r="V991" s="92"/>
      <c r="W991">
        <v>0</v>
      </c>
      <c r="X991" s="92"/>
      <c r="Y991">
        <v>0</v>
      </c>
      <c r="Z991">
        <v>0</v>
      </c>
      <c r="AA991">
        <v>0</v>
      </c>
      <c r="AB991">
        <v>0</v>
      </c>
      <c r="AC991">
        <v>-1</v>
      </c>
      <c r="AD991">
        <v>0</v>
      </c>
      <c r="AE991">
        <v>0</v>
      </c>
      <c r="AF991">
        <v>0</v>
      </c>
      <c r="AG991">
        <v>0</v>
      </c>
      <c r="AH991">
        <v>0</v>
      </c>
      <c r="AK991">
        <v>0</v>
      </c>
      <c r="AM991">
        <v>0</v>
      </c>
      <c r="AO991" s="92"/>
      <c r="AP991" s="82" t="s">
        <v>343</v>
      </c>
      <c r="AQ991" s="82" t="s">
        <v>326</v>
      </c>
      <c r="AR991" s="82"/>
      <c r="AS991">
        <v>0</v>
      </c>
      <c r="AT991">
        <v>0</v>
      </c>
      <c r="AU991">
        <v>2026</v>
      </c>
      <c r="AY991">
        <v>0</v>
      </c>
      <c r="AZ991">
        <v>0</v>
      </c>
      <c r="BA991" s="82" t="s">
        <v>398</v>
      </c>
      <c r="BB991">
        <v>4301</v>
      </c>
      <c r="BC991">
        <v>0</v>
      </c>
      <c r="BD991" s="92"/>
      <c r="BE991" s="92"/>
      <c r="BF991">
        <v>0</v>
      </c>
      <c r="BG991">
        <v>0</v>
      </c>
      <c r="BH991">
        <v>0</v>
      </c>
      <c r="BI991" s="92"/>
      <c r="BJ991" s="92"/>
      <c r="BK991" s="92"/>
      <c r="BL991">
        <v>0</v>
      </c>
    </row>
    <row r="992" spans="1:64" x14ac:dyDescent="0.25">
      <c r="A992" s="82" t="s">
        <v>297</v>
      </c>
      <c r="B992" s="82" t="s">
        <v>397</v>
      </c>
      <c r="C992" s="82" t="s">
        <v>100</v>
      </c>
      <c r="D992" s="82" t="s">
        <v>305</v>
      </c>
      <c r="E992" s="82" t="s">
        <v>58</v>
      </c>
      <c r="F992" s="82" t="s">
        <v>356</v>
      </c>
      <c r="G992" s="82" t="s">
        <v>356</v>
      </c>
      <c r="H992">
        <v>0</v>
      </c>
      <c r="I992">
        <v>0</v>
      </c>
      <c r="J992">
        <v>0</v>
      </c>
      <c r="K992" s="92"/>
      <c r="L992">
        <v>0</v>
      </c>
      <c r="M992" s="92"/>
      <c r="N992" s="92"/>
      <c r="O992" s="92"/>
      <c r="P992">
        <v>0</v>
      </c>
      <c r="Q992" s="92"/>
      <c r="R992" s="92"/>
      <c r="S992">
        <v>-1</v>
      </c>
      <c r="T992">
        <v>0</v>
      </c>
      <c r="U992" s="82" t="s">
        <v>324</v>
      </c>
      <c r="V992" s="92"/>
      <c r="W992">
        <v>0</v>
      </c>
      <c r="X992" s="92"/>
      <c r="Y992">
        <v>0</v>
      </c>
      <c r="Z992">
        <v>0</v>
      </c>
      <c r="AA992">
        <v>0</v>
      </c>
      <c r="AB992">
        <v>0</v>
      </c>
      <c r="AC992">
        <v>-1</v>
      </c>
      <c r="AD992">
        <v>0</v>
      </c>
      <c r="AE992">
        <v>0</v>
      </c>
      <c r="AF992">
        <v>0</v>
      </c>
      <c r="AG992">
        <v>0</v>
      </c>
      <c r="AH992">
        <v>0</v>
      </c>
      <c r="AK992">
        <v>0</v>
      </c>
      <c r="AM992">
        <v>0</v>
      </c>
      <c r="AO992" s="92"/>
      <c r="AP992" s="82" t="s">
        <v>357</v>
      </c>
      <c r="AQ992" s="82" t="s">
        <v>326</v>
      </c>
      <c r="AR992" s="82"/>
      <c r="AS992">
        <v>0</v>
      </c>
      <c r="AT992">
        <v>0</v>
      </c>
      <c r="AU992">
        <v>2026</v>
      </c>
      <c r="AY992">
        <v>0</v>
      </c>
      <c r="AZ992">
        <v>0</v>
      </c>
      <c r="BA992" s="82" t="s">
        <v>398</v>
      </c>
      <c r="BB992">
        <v>4302</v>
      </c>
      <c r="BC992">
        <v>0</v>
      </c>
      <c r="BD992" s="92"/>
      <c r="BE992" s="92"/>
      <c r="BF992">
        <v>0</v>
      </c>
      <c r="BG992">
        <v>0</v>
      </c>
      <c r="BH992">
        <v>0</v>
      </c>
      <c r="BI992" s="92"/>
      <c r="BJ992" s="92"/>
      <c r="BK992" s="92"/>
      <c r="BL992">
        <v>0</v>
      </c>
    </row>
    <row r="993" spans="1:64" x14ac:dyDescent="0.25">
      <c r="A993" s="82" t="s">
        <v>297</v>
      </c>
      <c r="B993" s="82" t="s">
        <v>397</v>
      </c>
      <c r="C993" s="82" t="s">
        <v>100</v>
      </c>
      <c r="D993" s="82" t="s">
        <v>306</v>
      </c>
      <c r="E993" s="82" t="s">
        <v>59</v>
      </c>
      <c r="F993" s="82" t="s">
        <v>356</v>
      </c>
      <c r="G993" s="82" t="s">
        <v>356</v>
      </c>
      <c r="H993">
        <v>0</v>
      </c>
      <c r="I993">
        <v>0</v>
      </c>
      <c r="J993">
        <v>0</v>
      </c>
      <c r="K993" s="92"/>
      <c r="L993">
        <v>0</v>
      </c>
      <c r="M993" s="92"/>
      <c r="N993" s="92"/>
      <c r="O993" s="92"/>
      <c r="P993">
        <v>0</v>
      </c>
      <c r="Q993" s="92"/>
      <c r="R993" s="92"/>
      <c r="S993">
        <v>-1</v>
      </c>
      <c r="T993">
        <v>0</v>
      </c>
      <c r="U993" s="82" t="s">
        <v>324</v>
      </c>
      <c r="V993" s="92"/>
      <c r="W993">
        <v>0</v>
      </c>
      <c r="X993" s="92"/>
      <c r="Y993">
        <v>0</v>
      </c>
      <c r="Z993">
        <v>0</v>
      </c>
      <c r="AA993">
        <v>0</v>
      </c>
      <c r="AB993">
        <v>0</v>
      </c>
      <c r="AC993">
        <v>-1</v>
      </c>
      <c r="AD993">
        <v>0</v>
      </c>
      <c r="AE993">
        <v>0</v>
      </c>
      <c r="AF993">
        <v>0</v>
      </c>
      <c r="AG993">
        <v>0</v>
      </c>
      <c r="AH993">
        <v>0</v>
      </c>
      <c r="AK993">
        <v>0</v>
      </c>
      <c r="AM993">
        <v>0</v>
      </c>
      <c r="AO993" s="92"/>
      <c r="AP993" s="82" t="s">
        <v>357</v>
      </c>
      <c r="AQ993" s="82" t="s">
        <v>326</v>
      </c>
      <c r="AR993" s="82"/>
      <c r="AS993">
        <v>0</v>
      </c>
      <c r="AT993">
        <v>0</v>
      </c>
      <c r="AU993">
        <v>2026</v>
      </c>
      <c r="AY993">
        <v>0</v>
      </c>
      <c r="AZ993">
        <v>0</v>
      </c>
      <c r="BA993" s="82" t="s">
        <v>398</v>
      </c>
      <c r="BB993">
        <v>4303</v>
      </c>
      <c r="BC993">
        <v>0</v>
      </c>
      <c r="BD993" s="92"/>
      <c r="BE993" s="92"/>
      <c r="BF993">
        <v>0</v>
      </c>
      <c r="BG993">
        <v>0</v>
      </c>
      <c r="BH993">
        <v>0</v>
      </c>
      <c r="BI993" s="92"/>
      <c r="BJ993" s="92"/>
      <c r="BK993" s="92"/>
      <c r="BL993">
        <v>0</v>
      </c>
    </row>
    <row r="994" spans="1:64" x14ac:dyDescent="0.25">
      <c r="A994" s="82" t="s">
        <v>297</v>
      </c>
      <c r="B994" s="82" t="s">
        <v>397</v>
      </c>
      <c r="C994" s="82" t="s">
        <v>100</v>
      </c>
      <c r="D994" s="82" t="s">
        <v>311</v>
      </c>
      <c r="E994" s="82" t="s">
        <v>312</v>
      </c>
      <c r="F994" s="82" t="s">
        <v>356</v>
      </c>
      <c r="G994" s="82" t="s">
        <v>356</v>
      </c>
      <c r="H994">
        <v>0</v>
      </c>
      <c r="I994">
        <v>0</v>
      </c>
      <c r="J994">
        <v>0</v>
      </c>
      <c r="K994" s="92"/>
      <c r="L994">
        <v>0</v>
      </c>
      <c r="M994" s="92"/>
      <c r="N994" s="92"/>
      <c r="O994" s="92"/>
      <c r="P994">
        <v>0</v>
      </c>
      <c r="Q994" s="92"/>
      <c r="R994" s="92"/>
      <c r="S994">
        <v>-1</v>
      </c>
      <c r="T994">
        <v>0</v>
      </c>
      <c r="U994" s="82" t="s">
        <v>324</v>
      </c>
      <c r="V994" s="92"/>
      <c r="W994">
        <v>0</v>
      </c>
      <c r="X994" s="92"/>
      <c r="Y994">
        <v>0</v>
      </c>
      <c r="Z994">
        <v>0</v>
      </c>
      <c r="AA994">
        <v>0</v>
      </c>
      <c r="AB994">
        <v>0</v>
      </c>
      <c r="AC994">
        <v>-1</v>
      </c>
      <c r="AD994">
        <v>0</v>
      </c>
      <c r="AE994">
        <v>0</v>
      </c>
      <c r="AF994">
        <v>0</v>
      </c>
      <c r="AG994">
        <v>0</v>
      </c>
      <c r="AH994">
        <v>0</v>
      </c>
      <c r="AK994">
        <v>0</v>
      </c>
      <c r="AM994">
        <v>0</v>
      </c>
      <c r="AO994" s="92"/>
      <c r="AP994" s="82" t="s">
        <v>357</v>
      </c>
      <c r="AQ994" s="82" t="s">
        <v>326</v>
      </c>
      <c r="AR994" s="82"/>
      <c r="AS994">
        <v>0</v>
      </c>
      <c r="AT994">
        <v>0</v>
      </c>
      <c r="AU994">
        <v>2026</v>
      </c>
      <c r="AY994">
        <v>0</v>
      </c>
      <c r="AZ994">
        <v>0</v>
      </c>
      <c r="BA994" s="82" t="s">
        <v>398</v>
      </c>
      <c r="BB994">
        <v>4304</v>
      </c>
      <c r="BC994">
        <v>0</v>
      </c>
      <c r="BD994" s="92"/>
      <c r="BE994" s="92"/>
      <c r="BF994">
        <v>0</v>
      </c>
      <c r="BG994">
        <v>0</v>
      </c>
      <c r="BH994">
        <v>0</v>
      </c>
      <c r="BI994" s="92"/>
      <c r="BJ994" s="92"/>
      <c r="BK994" s="92"/>
      <c r="BL994">
        <v>0</v>
      </c>
    </row>
    <row r="995" spans="1:64" x14ac:dyDescent="0.25">
      <c r="A995" s="82" t="s">
        <v>297</v>
      </c>
      <c r="B995" s="82" t="s">
        <v>397</v>
      </c>
      <c r="C995" s="82" t="s">
        <v>100</v>
      </c>
      <c r="D995" s="82" t="s">
        <v>311</v>
      </c>
      <c r="E995" s="82" t="s">
        <v>312</v>
      </c>
      <c r="F995" s="82" t="s">
        <v>358</v>
      </c>
      <c r="G995" s="82" t="s">
        <v>358</v>
      </c>
      <c r="H995">
        <v>0</v>
      </c>
      <c r="I995">
        <v>0</v>
      </c>
      <c r="J995">
        <v>0</v>
      </c>
      <c r="K995" s="92"/>
      <c r="L995">
        <v>0</v>
      </c>
      <c r="M995" s="92"/>
      <c r="N995" s="92"/>
      <c r="O995" s="92"/>
      <c r="P995">
        <v>0</v>
      </c>
      <c r="Q995" s="92"/>
      <c r="R995" s="92"/>
      <c r="S995">
        <v>-1</v>
      </c>
      <c r="T995">
        <v>0</v>
      </c>
      <c r="U995" s="82" t="s">
        <v>324</v>
      </c>
      <c r="V995" s="92"/>
      <c r="W995">
        <v>0</v>
      </c>
      <c r="X995" s="92"/>
      <c r="Y995">
        <v>0</v>
      </c>
      <c r="Z995">
        <v>0</v>
      </c>
      <c r="AA995">
        <v>0</v>
      </c>
      <c r="AB995">
        <v>0</v>
      </c>
      <c r="AC995">
        <v>-1</v>
      </c>
      <c r="AD995">
        <v>0</v>
      </c>
      <c r="AE995">
        <v>0</v>
      </c>
      <c r="AF995">
        <v>0</v>
      </c>
      <c r="AG995">
        <v>0</v>
      </c>
      <c r="AH995">
        <v>0</v>
      </c>
      <c r="AK995">
        <v>0</v>
      </c>
      <c r="AM995">
        <v>0</v>
      </c>
      <c r="AO995" s="92"/>
      <c r="AP995" s="82" t="s">
        <v>359</v>
      </c>
      <c r="AQ995" s="82" t="s">
        <v>326</v>
      </c>
      <c r="AR995" s="82"/>
      <c r="AS995">
        <v>0</v>
      </c>
      <c r="AT995">
        <v>0</v>
      </c>
      <c r="AU995">
        <v>2026</v>
      </c>
      <c r="AY995">
        <v>0</v>
      </c>
      <c r="AZ995">
        <v>0</v>
      </c>
      <c r="BA995" s="82" t="s">
        <v>398</v>
      </c>
      <c r="BB995">
        <v>4305</v>
      </c>
      <c r="BC995">
        <v>0</v>
      </c>
      <c r="BD995" s="92"/>
      <c r="BE995" s="92"/>
      <c r="BF995">
        <v>0</v>
      </c>
      <c r="BG995">
        <v>0</v>
      </c>
      <c r="BH995">
        <v>0</v>
      </c>
      <c r="BI995" s="92"/>
      <c r="BJ995" s="92"/>
      <c r="BK995" s="92"/>
      <c r="BL995">
        <v>0</v>
      </c>
    </row>
    <row r="996" spans="1:64" x14ac:dyDescent="0.25">
      <c r="A996" s="82" t="s">
        <v>297</v>
      </c>
      <c r="B996" s="82" t="s">
        <v>397</v>
      </c>
      <c r="C996" s="82" t="s">
        <v>100</v>
      </c>
      <c r="D996" s="82" t="s">
        <v>306</v>
      </c>
      <c r="E996" s="82" t="s">
        <v>59</v>
      </c>
      <c r="F996" s="82" t="s">
        <v>360</v>
      </c>
      <c r="G996" s="82" t="s">
        <v>360</v>
      </c>
      <c r="H996">
        <v>0</v>
      </c>
      <c r="I996">
        <v>0</v>
      </c>
      <c r="J996">
        <v>0</v>
      </c>
      <c r="K996" s="92"/>
      <c r="L996">
        <v>0</v>
      </c>
      <c r="M996" s="92"/>
      <c r="N996" s="92"/>
      <c r="O996" s="92"/>
      <c r="P996">
        <v>0</v>
      </c>
      <c r="Q996" s="92"/>
      <c r="R996" s="92"/>
      <c r="S996">
        <v>-1</v>
      </c>
      <c r="T996">
        <v>0</v>
      </c>
      <c r="U996" s="82" t="s">
        <v>324</v>
      </c>
      <c r="V996" s="92"/>
      <c r="W996">
        <v>0</v>
      </c>
      <c r="X996" s="92"/>
      <c r="Y996">
        <v>0</v>
      </c>
      <c r="Z996">
        <v>0</v>
      </c>
      <c r="AA996">
        <v>0</v>
      </c>
      <c r="AB996">
        <v>0</v>
      </c>
      <c r="AC996">
        <v>-1</v>
      </c>
      <c r="AD996">
        <v>0</v>
      </c>
      <c r="AE996">
        <v>0</v>
      </c>
      <c r="AF996">
        <v>0</v>
      </c>
      <c r="AG996">
        <v>0</v>
      </c>
      <c r="AH996">
        <v>0</v>
      </c>
      <c r="AK996">
        <v>0</v>
      </c>
      <c r="AM996">
        <v>0</v>
      </c>
      <c r="AO996" s="92"/>
      <c r="AP996" s="82" t="s">
        <v>361</v>
      </c>
      <c r="AQ996" s="82" t="s">
        <v>326</v>
      </c>
      <c r="AR996" s="82"/>
      <c r="AS996">
        <v>0</v>
      </c>
      <c r="AT996">
        <v>0</v>
      </c>
      <c r="AU996">
        <v>2026</v>
      </c>
      <c r="AY996">
        <v>0</v>
      </c>
      <c r="AZ996">
        <v>0</v>
      </c>
      <c r="BA996" s="82" t="s">
        <v>398</v>
      </c>
      <c r="BB996">
        <v>4306</v>
      </c>
      <c r="BC996">
        <v>0</v>
      </c>
      <c r="BD996" s="92"/>
      <c r="BE996" s="92"/>
      <c r="BF996">
        <v>0</v>
      </c>
      <c r="BG996">
        <v>0</v>
      </c>
      <c r="BH996">
        <v>0</v>
      </c>
      <c r="BI996" s="92"/>
      <c r="BJ996" s="92"/>
      <c r="BK996" s="92"/>
      <c r="BL996">
        <v>0</v>
      </c>
    </row>
    <row r="997" spans="1:64" x14ac:dyDescent="0.25">
      <c r="A997" s="82" t="s">
        <v>297</v>
      </c>
      <c r="B997" s="82" t="s">
        <v>397</v>
      </c>
      <c r="C997" s="82" t="s">
        <v>100</v>
      </c>
      <c r="D997" s="82" t="s">
        <v>298</v>
      </c>
      <c r="E997" s="82" t="s">
        <v>55</v>
      </c>
      <c r="F997" s="82" t="s">
        <v>362</v>
      </c>
      <c r="G997" s="82" t="s">
        <v>362</v>
      </c>
      <c r="H997">
        <v>0</v>
      </c>
      <c r="I997">
        <v>0</v>
      </c>
      <c r="J997">
        <v>0</v>
      </c>
      <c r="K997" s="92"/>
      <c r="L997">
        <v>0</v>
      </c>
      <c r="M997" s="92"/>
      <c r="N997" s="92"/>
      <c r="O997" s="92"/>
      <c r="P997">
        <v>0</v>
      </c>
      <c r="Q997" s="92"/>
      <c r="R997" s="92"/>
      <c r="S997">
        <v>-1</v>
      </c>
      <c r="T997">
        <v>0</v>
      </c>
      <c r="U997" s="82" t="s">
        <v>324</v>
      </c>
      <c r="V997" s="92"/>
      <c r="W997">
        <v>0</v>
      </c>
      <c r="X997" s="92"/>
      <c r="Y997">
        <v>0</v>
      </c>
      <c r="Z997">
        <v>0</v>
      </c>
      <c r="AA997">
        <v>0</v>
      </c>
      <c r="AB997">
        <v>0</v>
      </c>
      <c r="AC997">
        <v>-1</v>
      </c>
      <c r="AD997">
        <v>0</v>
      </c>
      <c r="AE997">
        <v>0</v>
      </c>
      <c r="AF997">
        <v>0</v>
      </c>
      <c r="AG997">
        <v>0</v>
      </c>
      <c r="AH997">
        <v>0</v>
      </c>
      <c r="AK997">
        <v>0</v>
      </c>
      <c r="AM997">
        <v>0</v>
      </c>
      <c r="AO997" s="92"/>
      <c r="AP997" s="82" t="s">
        <v>363</v>
      </c>
      <c r="AQ997" s="82" t="s">
        <v>326</v>
      </c>
      <c r="AR997" s="82"/>
      <c r="AS997">
        <v>0</v>
      </c>
      <c r="AT997">
        <v>0</v>
      </c>
      <c r="AU997">
        <v>2026</v>
      </c>
      <c r="AY997">
        <v>0</v>
      </c>
      <c r="AZ997">
        <v>0</v>
      </c>
      <c r="BA997" s="82" t="s">
        <v>398</v>
      </c>
      <c r="BB997">
        <v>4307</v>
      </c>
      <c r="BC997">
        <v>0</v>
      </c>
      <c r="BD997" s="92"/>
      <c r="BE997" s="92"/>
      <c r="BF997">
        <v>0</v>
      </c>
      <c r="BG997">
        <v>0</v>
      </c>
      <c r="BH997">
        <v>0</v>
      </c>
      <c r="BI997" s="92"/>
      <c r="BJ997" s="92"/>
      <c r="BK997" s="92"/>
      <c r="BL997">
        <v>0</v>
      </c>
    </row>
    <row r="998" spans="1:64" x14ac:dyDescent="0.25">
      <c r="A998" s="82" t="s">
        <v>297</v>
      </c>
      <c r="B998" s="82" t="s">
        <v>397</v>
      </c>
      <c r="C998" s="82" t="s">
        <v>100</v>
      </c>
      <c r="D998" s="82" t="s">
        <v>305</v>
      </c>
      <c r="E998" s="82" t="s">
        <v>58</v>
      </c>
      <c r="F998" s="82" t="s">
        <v>362</v>
      </c>
      <c r="G998" s="82" t="s">
        <v>362</v>
      </c>
      <c r="H998">
        <v>0</v>
      </c>
      <c r="I998">
        <v>0</v>
      </c>
      <c r="J998">
        <v>0</v>
      </c>
      <c r="K998" s="92"/>
      <c r="L998">
        <v>0</v>
      </c>
      <c r="M998" s="92"/>
      <c r="N998" s="92"/>
      <c r="O998" s="92"/>
      <c r="P998">
        <v>0</v>
      </c>
      <c r="Q998" s="92"/>
      <c r="R998" s="92"/>
      <c r="S998">
        <v>-1</v>
      </c>
      <c r="T998">
        <v>0</v>
      </c>
      <c r="U998" s="82" t="s">
        <v>324</v>
      </c>
      <c r="V998" s="92"/>
      <c r="W998">
        <v>0</v>
      </c>
      <c r="X998" s="92"/>
      <c r="Y998">
        <v>0</v>
      </c>
      <c r="Z998">
        <v>0</v>
      </c>
      <c r="AA998">
        <v>0</v>
      </c>
      <c r="AB998">
        <v>0</v>
      </c>
      <c r="AC998">
        <v>-1</v>
      </c>
      <c r="AD998">
        <v>0</v>
      </c>
      <c r="AE998">
        <v>0</v>
      </c>
      <c r="AF998">
        <v>0</v>
      </c>
      <c r="AG998">
        <v>0</v>
      </c>
      <c r="AH998">
        <v>0</v>
      </c>
      <c r="AK998">
        <v>0</v>
      </c>
      <c r="AM998">
        <v>0</v>
      </c>
      <c r="AO998" s="92"/>
      <c r="AP998" s="82" t="s">
        <v>363</v>
      </c>
      <c r="AQ998" s="82" t="s">
        <v>326</v>
      </c>
      <c r="AR998" s="82"/>
      <c r="AS998">
        <v>0</v>
      </c>
      <c r="AT998">
        <v>0</v>
      </c>
      <c r="AU998">
        <v>2026</v>
      </c>
      <c r="AY998">
        <v>0</v>
      </c>
      <c r="AZ998">
        <v>0</v>
      </c>
      <c r="BA998" s="82" t="s">
        <v>398</v>
      </c>
      <c r="BB998">
        <v>4308</v>
      </c>
      <c r="BC998">
        <v>0</v>
      </c>
      <c r="BD998" s="92"/>
      <c r="BE998" s="92"/>
      <c r="BF998">
        <v>0</v>
      </c>
      <c r="BG998">
        <v>0</v>
      </c>
      <c r="BH998">
        <v>0</v>
      </c>
      <c r="BI998" s="92"/>
      <c r="BJ998" s="92"/>
      <c r="BK998" s="92"/>
      <c r="BL998">
        <v>0</v>
      </c>
    </row>
    <row r="999" spans="1:64" x14ac:dyDescent="0.25">
      <c r="A999" s="82" t="s">
        <v>297</v>
      </c>
      <c r="B999" s="82" t="s">
        <v>397</v>
      </c>
      <c r="C999" s="82" t="s">
        <v>100</v>
      </c>
      <c r="D999" s="82" t="s">
        <v>309</v>
      </c>
      <c r="E999" s="82" t="s">
        <v>310</v>
      </c>
      <c r="F999" s="82" t="s">
        <v>362</v>
      </c>
      <c r="G999" s="82" t="s">
        <v>362</v>
      </c>
      <c r="H999">
        <v>0</v>
      </c>
      <c r="I999">
        <v>0</v>
      </c>
      <c r="J999">
        <v>0</v>
      </c>
      <c r="K999" s="92"/>
      <c r="L999">
        <v>0</v>
      </c>
      <c r="M999" s="92"/>
      <c r="N999" s="92"/>
      <c r="O999" s="92"/>
      <c r="P999">
        <v>0</v>
      </c>
      <c r="Q999" s="92"/>
      <c r="R999" s="92"/>
      <c r="S999">
        <v>-1</v>
      </c>
      <c r="T999">
        <v>0</v>
      </c>
      <c r="U999" s="82" t="s">
        <v>324</v>
      </c>
      <c r="V999" s="92"/>
      <c r="W999">
        <v>0</v>
      </c>
      <c r="X999" s="92"/>
      <c r="Y999">
        <v>0</v>
      </c>
      <c r="Z999">
        <v>0</v>
      </c>
      <c r="AA999">
        <v>0</v>
      </c>
      <c r="AB999">
        <v>0</v>
      </c>
      <c r="AC999">
        <v>-1</v>
      </c>
      <c r="AD999">
        <v>0</v>
      </c>
      <c r="AE999">
        <v>0</v>
      </c>
      <c r="AF999">
        <v>0</v>
      </c>
      <c r="AG999">
        <v>0</v>
      </c>
      <c r="AH999">
        <v>0</v>
      </c>
      <c r="AK999">
        <v>0</v>
      </c>
      <c r="AM999">
        <v>0</v>
      </c>
      <c r="AO999" s="92"/>
      <c r="AP999" s="82" t="s">
        <v>363</v>
      </c>
      <c r="AQ999" s="82" t="s">
        <v>326</v>
      </c>
      <c r="AR999" s="82"/>
      <c r="AS999">
        <v>0</v>
      </c>
      <c r="AT999">
        <v>0</v>
      </c>
      <c r="AU999">
        <v>2026</v>
      </c>
      <c r="AY999">
        <v>0</v>
      </c>
      <c r="AZ999">
        <v>0</v>
      </c>
      <c r="BA999" s="82" t="s">
        <v>398</v>
      </c>
      <c r="BB999">
        <v>4309</v>
      </c>
      <c r="BC999">
        <v>0</v>
      </c>
      <c r="BD999" s="92"/>
      <c r="BE999" s="92"/>
      <c r="BF999">
        <v>0</v>
      </c>
      <c r="BG999">
        <v>0</v>
      </c>
      <c r="BH999">
        <v>0</v>
      </c>
      <c r="BI999" s="92"/>
      <c r="BJ999" s="92"/>
      <c r="BK999" s="92"/>
      <c r="BL999">
        <v>0</v>
      </c>
    </row>
    <row r="1000" spans="1:64" x14ac:dyDescent="0.25">
      <c r="A1000" s="82" t="s">
        <v>297</v>
      </c>
      <c r="B1000" s="82" t="s">
        <v>397</v>
      </c>
      <c r="C1000" s="82" t="s">
        <v>100</v>
      </c>
      <c r="D1000" s="82" t="s">
        <v>311</v>
      </c>
      <c r="E1000" s="82" t="s">
        <v>312</v>
      </c>
      <c r="F1000" s="82" t="s">
        <v>362</v>
      </c>
      <c r="G1000" s="82" t="s">
        <v>362</v>
      </c>
      <c r="H1000">
        <v>0</v>
      </c>
      <c r="I1000">
        <v>0</v>
      </c>
      <c r="J1000">
        <v>0</v>
      </c>
      <c r="K1000" s="92"/>
      <c r="L1000">
        <v>0</v>
      </c>
      <c r="M1000" s="92"/>
      <c r="N1000" s="92"/>
      <c r="O1000" s="92"/>
      <c r="P1000">
        <v>0</v>
      </c>
      <c r="Q1000" s="92"/>
      <c r="R1000" s="92"/>
      <c r="S1000">
        <v>-1</v>
      </c>
      <c r="T1000">
        <v>0</v>
      </c>
      <c r="U1000" s="82" t="s">
        <v>324</v>
      </c>
      <c r="V1000" s="92"/>
      <c r="W1000">
        <v>0</v>
      </c>
      <c r="X1000" s="92"/>
      <c r="Y1000">
        <v>0</v>
      </c>
      <c r="Z1000">
        <v>0</v>
      </c>
      <c r="AA1000">
        <v>0</v>
      </c>
      <c r="AB1000">
        <v>0</v>
      </c>
      <c r="AC1000">
        <v>-1</v>
      </c>
      <c r="AD1000">
        <v>0</v>
      </c>
      <c r="AE1000">
        <v>0</v>
      </c>
      <c r="AF1000">
        <v>0</v>
      </c>
      <c r="AG1000">
        <v>0</v>
      </c>
      <c r="AH1000">
        <v>0</v>
      </c>
      <c r="AK1000">
        <v>0</v>
      </c>
      <c r="AM1000">
        <v>0</v>
      </c>
      <c r="AO1000" s="92"/>
      <c r="AP1000" s="82" t="s">
        <v>363</v>
      </c>
      <c r="AQ1000" s="82" t="s">
        <v>326</v>
      </c>
      <c r="AR1000" s="82"/>
      <c r="AS1000">
        <v>0</v>
      </c>
      <c r="AT1000">
        <v>0</v>
      </c>
      <c r="AU1000">
        <v>2026</v>
      </c>
      <c r="AY1000">
        <v>0</v>
      </c>
      <c r="AZ1000">
        <v>0</v>
      </c>
      <c r="BA1000" s="82" t="s">
        <v>398</v>
      </c>
      <c r="BB1000">
        <v>4310</v>
      </c>
      <c r="BC1000">
        <v>0</v>
      </c>
      <c r="BD1000" s="92"/>
      <c r="BE1000" s="92"/>
      <c r="BF1000">
        <v>0</v>
      </c>
      <c r="BG1000">
        <v>0</v>
      </c>
      <c r="BH1000">
        <v>0</v>
      </c>
      <c r="BI1000" s="92"/>
      <c r="BJ1000" s="92"/>
      <c r="BK1000" s="92"/>
      <c r="BL1000">
        <v>0</v>
      </c>
    </row>
    <row r="1001" spans="1:64" x14ac:dyDescent="0.25">
      <c r="A1001" s="82" t="s">
        <v>297</v>
      </c>
      <c r="B1001" s="82" t="s">
        <v>397</v>
      </c>
      <c r="C1001" s="82" t="s">
        <v>100</v>
      </c>
      <c r="D1001" s="82" t="s">
        <v>298</v>
      </c>
      <c r="E1001" s="82" t="s">
        <v>55</v>
      </c>
      <c r="F1001" s="82" t="s">
        <v>364</v>
      </c>
      <c r="G1001" s="82" t="s">
        <v>364</v>
      </c>
      <c r="H1001">
        <v>34.998805999755859</v>
      </c>
      <c r="I1001">
        <v>100</v>
      </c>
      <c r="J1001">
        <v>34.998805999755859</v>
      </c>
      <c r="K1001" s="92"/>
      <c r="L1001">
        <v>0</v>
      </c>
      <c r="M1001" s="92"/>
      <c r="N1001" s="92"/>
      <c r="O1001" s="92"/>
      <c r="P1001">
        <v>18154.203125</v>
      </c>
      <c r="Q1001" s="92"/>
      <c r="R1001" s="92"/>
      <c r="S1001">
        <v>-1</v>
      </c>
      <c r="T1001">
        <v>0</v>
      </c>
      <c r="U1001" s="82" t="s">
        <v>160</v>
      </c>
      <c r="V1001" s="92"/>
      <c r="W1001">
        <v>306589.53125</v>
      </c>
      <c r="X1001" s="92"/>
      <c r="Y1001">
        <v>0</v>
      </c>
      <c r="Z1001">
        <v>10969.5556640625</v>
      </c>
      <c r="AA1001">
        <v>10969.5556640625</v>
      </c>
      <c r="AB1001">
        <v>0</v>
      </c>
      <c r="AC1001">
        <v>-1</v>
      </c>
      <c r="AD1001">
        <v>0</v>
      </c>
      <c r="AE1001">
        <v>0</v>
      </c>
      <c r="AF1001">
        <v>0</v>
      </c>
      <c r="AG1001">
        <v>1</v>
      </c>
      <c r="AH1001">
        <v>8760</v>
      </c>
      <c r="AI1001">
        <v>0.34998807311058044</v>
      </c>
      <c r="AJ1001">
        <v>35.779289245605469</v>
      </c>
      <c r="AK1001">
        <v>-9777.76953125</v>
      </c>
      <c r="AL1001">
        <v>-31.892051696777344</v>
      </c>
      <c r="AM1001">
        <v>20747.32421875</v>
      </c>
      <c r="AN1001">
        <v>67.671340942382813</v>
      </c>
      <c r="AO1001" s="92"/>
      <c r="AP1001" s="82" t="s">
        <v>336</v>
      </c>
      <c r="AQ1001" s="82" t="s">
        <v>326</v>
      </c>
      <c r="AR1001" s="82"/>
      <c r="AS1001">
        <v>0</v>
      </c>
      <c r="AT1001">
        <v>0</v>
      </c>
      <c r="AU1001">
        <v>2026</v>
      </c>
      <c r="AY1001">
        <v>0</v>
      </c>
      <c r="AZ1001">
        <v>0</v>
      </c>
      <c r="BA1001" s="82" t="s">
        <v>398</v>
      </c>
      <c r="BB1001">
        <v>4311</v>
      </c>
      <c r="BC1001">
        <v>100</v>
      </c>
      <c r="BD1001" s="92"/>
      <c r="BE1001" s="92"/>
      <c r="BF1001">
        <v>306589.53125</v>
      </c>
      <c r="BG1001">
        <v>0</v>
      </c>
      <c r="BH1001">
        <v>0</v>
      </c>
      <c r="BI1001" s="92"/>
      <c r="BJ1001" s="92"/>
      <c r="BK1001" s="92"/>
      <c r="BL1001">
        <v>0</v>
      </c>
    </row>
    <row r="1002" spans="1:64" x14ac:dyDescent="0.25">
      <c r="A1002" s="82" t="s">
        <v>297</v>
      </c>
      <c r="B1002" s="82" t="s">
        <v>397</v>
      </c>
      <c r="C1002" s="82" t="s">
        <v>100</v>
      </c>
      <c r="D1002" s="82" t="s">
        <v>303</v>
      </c>
      <c r="E1002" s="82" t="s">
        <v>304</v>
      </c>
      <c r="F1002" s="82" t="s">
        <v>364</v>
      </c>
      <c r="G1002" s="82" t="s">
        <v>364</v>
      </c>
      <c r="H1002">
        <v>34.998805999755859</v>
      </c>
      <c r="I1002">
        <v>100</v>
      </c>
      <c r="J1002">
        <v>34.998805999755859</v>
      </c>
      <c r="K1002" s="92"/>
      <c r="L1002">
        <v>0</v>
      </c>
      <c r="M1002" s="92"/>
      <c r="N1002" s="92"/>
      <c r="O1002" s="92"/>
      <c r="P1002">
        <v>18154.203125</v>
      </c>
      <c r="Q1002" s="92"/>
      <c r="R1002" s="92"/>
      <c r="S1002">
        <v>-1</v>
      </c>
      <c r="T1002">
        <v>0</v>
      </c>
      <c r="U1002" s="82" t="s">
        <v>160</v>
      </c>
      <c r="V1002" s="92"/>
      <c r="W1002">
        <v>306589.53125</v>
      </c>
      <c r="X1002" s="92"/>
      <c r="Y1002">
        <v>0</v>
      </c>
      <c r="Z1002">
        <v>10969.5556640625</v>
      </c>
      <c r="AA1002">
        <v>10969.5556640625</v>
      </c>
      <c r="AB1002">
        <v>0</v>
      </c>
      <c r="AC1002">
        <v>-1</v>
      </c>
      <c r="AD1002">
        <v>0</v>
      </c>
      <c r="AE1002">
        <v>0</v>
      </c>
      <c r="AF1002">
        <v>0</v>
      </c>
      <c r="AG1002">
        <v>1</v>
      </c>
      <c r="AH1002">
        <v>8760</v>
      </c>
      <c r="AI1002">
        <v>0.34998807311058044</v>
      </c>
      <c r="AJ1002">
        <v>35.779289245605469</v>
      </c>
      <c r="AK1002">
        <v>-9777.76953125</v>
      </c>
      <c r="AL1002">
        <v>-31.892051696777344</v>
      </c>
      <c r="AM1002">
        <v>20747.32421875</v>
      </c>
      <c r="AN1002">
        <v>67.671340942382813</v>
      </c>
      <c r="AO1002" s="92"/>
      <c r="AP1002" s="82" t="s">
        <v>336</v>
      </c>
      <c r="AQ1002" s="82" t="s">
        <v>326</v>
      </c>
      <c r="AR1002" s="82"/>
      <c r="AS1002">
        <v>0</v>
      </c>
      <c r="AT1002">
        <v>0</v>
      </c>
      <c r="AU1002">
        <v>2026</v>
      </c>
      <c r="AY1002">
        <v>0</v>
      </c>
      <c r="AZ1002">
        <v>0</v>
      </c>
      <c r="BA1002" s="82" t="s">
        <v>398</v>
      </c>
      <c r="BB1002">
        <v>4312</v>
      </c>
      <c r="BC1002">
        <v>100</v>
      </c>
      <c r="BD1002" s="92"/>
      <c r="BE1002" s="92"/>
      <c r="BF1002">
        <v>306589.53125</v>
      </c>
      <c r="BG1002">
        <v>0</v>
      </c>
      <c r="BH1002">
        <v>0</v>
      </c>
      <c r="BI1002" s="92"/>
      <c r="BJ1002" s="92"/>
      <c r="BK1002" s="92"/>
      <c r="BL1002">
        <v>0</v>
      </c>
    </row>
    <row r="1003" spans="1:64" x14ac:dyDescent="0.25">
      <c r="A1003" s="82" t="s">
        <v>297</v>
      </c>
      <c r="B1003" s="82" t="s">
        <v>397</v>
      </c>
      <c r="C1003" s="82" t="s">
        <v>100</v>
      </c>
      <c r="D1003" s="82" t="s">
        <v>305</v>
      </c>
      <c r="E1003" s="82" t="s">
        <v>58</v>
      </c>
      <c r="F1003" s="82" t="s">
        <v>364</v>
      </c>
      <c r="G1003" s="82" t="s">
        <v>364</v>
      </c>
      <c r="H1003">
        <v>34.998805999755859</v>
      </c>
      <c r="I1003">
        <v>100</v>
      </c>
      <c r="J1003">
        <v>34.998805999755859</v>
      </c>
      <c r="K1003" s="92"/>
      <c r="L1003">
        <v>0</v>
      </c>
      <c r="M1003" s="92"/>
      <c r="N1003" s="92"/>
      <c r="O1003" s="92"/>
      <c r="P1003">
        <v>18154.203125</v>
      </c>
      <c r="Q1003" s="92"/>
      <c r="R1003" s="92"/>
      <c r="S1003">
        <v>-1</v>
      </c>
      <c r="T1003">
        <v>0</v>
      </c>
      <c r="U1003" s="82" t="s">
        <v>160</v>
      </c>
      <c r="V1003" s="92"/>
      <c r="W1003">
        <v>306589.53125</v>
      </c>
      <c r="X1003" s="92"/>
      <c r="Y1003">
        <v>0</v>
      </c>
      <c r="Z1003">
        <v>10969.5556640625</v>
      </c>
      <c r="AA1003">
        <v>10969.5556640625</v>
      </c>
      <c r="AB1003">
        <v>0</v>
      </c>
      <c r="AC1003">
        <v>-1</v>
      </c>
      <c r="AD1003">
        <v>0</v>
      </c>
      <c r="AE1003">
        <v>0</v>
      </c>
      <c r="AF1003">
        <v>0</v>
      </c>
      <c r="AG1003">
        <v>1</v>
      </c>
      <c r="AH1003">
        <v>8760</v>
      </c>
      <c r="AI1003">
        <v>0.34998807311058044</v>
      </c>
      <c r="AJ1003">
        <v>35.779289245605469</v>
      </c>
      <c r="AK1003">
        <v>-9777.76953125</v>
      </c>
      <c r="AL1003">
        <v>-31.892051696777344</v>
      </c>
      <c r="AM1003">
        <v>20747.32421875</v>
      </c>
      <c r="AN1003">
        <v>67.671340942382813</v>
      </c>
      <c r="AO1003" s="92"/>
      <c r="AP1003" s="82" t="s">
        <v>336</v>
      </c>
      <c r="AQ1003" s="82" t="s">
        <v>326</v>
      </c>
      <c r="AR1003" s="82"/>
      <c r="AS1003">
        <v>0</v>
      </c>
      <c r="AT1003">
        <v>0</v>
      </c>
      <c r="AU1003">
        <v>2026</v>
      </c>
      <c r="AY1003">
        <v>0</v>
      </c>
      <c r="AZ1003">
        <v>0</v>
      </c>
      <c r="BA1003" s="82" t="s">
        <v>398</v>
      </c>
      <c r="BB1003">
        <v>4313</v>
      </c>
      <c r="BC1003">
        <v>100</v>
      </c>
      <c r="BD1003" s="92"/>
      <c r="BE1003" s="92"/>
      <c r="BF1003">
        <v>306589.53125</v>
      </c>
      <c r="BG1003">
        <v>0</v>
      </c>
      <c r="BH1003">
        <v>0</v>
      </c>
      <c r="BI1003" s="92"/>
      <c r="BJ1003" s="92"/>
      <c r="BK1003" s="92"/>
      <c r="BL1003">
        <v>0</v>
      </c>
    </row>
    <row r="1004" spans="1:64" x14ac:dyDescent="0.25">
      <c r="A1004" s="82" t="s">
        <v>297</v>
      </c>
      <c r="B1004" s="82" t="s">
        <v>397</v>
      </c>
      <c r="C1004" s="82" t="s">
        <v>100</v>
      </c>
      <c r="D1004" s="82" t="s">
        <v>306</v>
      </c>
      <c r="E1004" s="82" t="s">
        <v>59</v>
      </c>
      <c r="F1004" s="82" t="s">
        <v>364</v>
      </c>
      <c r="G1004" s="82" t="s">
        <v>364</v>
      </c>
      <c r="H1004">
        <v>34.998805999755859</v>
      </c>
      <c r="I1004">
        <v>100</v>
      </c>
      <c r="J1004">
        <v>34.998805999755859</v>
      </c>
      <c r="K1004" s="92"/>
      <c r="L1004">
        <v>0</v>
      </c>
      <c r="M1004" s="92"/>
      <c r="N1004" s="92"/>
      <c r="O1004" s="92"/>
      <c r="P1004">
        <v>18154.203125</v>
      </c>
      <c r="Q1004" s="92"/>
      <c r="R1004" s="92"/>
      <c r="S1004">
        <v>-1</v>
      </c>
      <c r="T1004">
        <v>0</v>
      </c>
      <c r="U1004" s="82" t="s">
        <v>160</v>
      </c>
      <c r="V1004" s="92"/>
      <c r="W1004">
        <v>306589.53125</v>
      </c>
      <c r="X1004" s="92"/>
      <c r="Y1004">
        <v>0</v>
      </c>
      <c r="Z1004">
        <v>10969.5556640625</v>
      </c>
      <c r="AA1004">
        <v>10969.5556640625</v>
      </c>
      <c r="AB1004">
        <v>0</v>
      </c>
      <c r="AC1004">
        <v>-1</v>
      </c>
      <c r="AD1004">
        <v>0</v>
      </c>
      <c r="AE1004">
        <v>0</v>
      </c>
      <c r="AF1004">
        <v>0</v>
      </c>
      <c r="AG1004">
        <v>1</v>
      </c>
      <c r="AH1004">
        <v>8760</v>
      </c>
      <c r="AI1004">
        <v>0.34998807311058044</v>
      </c>
      <c r="AJ1004">
        <v>35.779289245605469</v>
      </c>
      <c r="AK1004">
        <v>-9777.76953125</v>
      </c>
      <c r="AL1004">
        <v>-31.892051696777344</v>
      </c>
      <c r="AM1004">
        <v>20747.32421875</v>
      </c>
      <c r="AN1004">
        <v>67.671340942382813</v>
      </c>
      <c r="AO1004" s="92"/>
      <c r="AP1004" s="82" t="s">
        <v>336</v>
      </c>
      <c r="AQ1004" s="82" t="s">
        <v>326</v>
      </c>
      <c r="AR1004" s="82"/>
      <c r="AS1004">
        <v>0</v>
      </c>
      <c r="AT1004">
        <v>0</v>
      </c>
      <c r="AU1004">
        <v>2026</v>
      </c>
      <c r="AY1004">
        <v>0</v>
      </c>
      <c r="AZ1004">
        <v>0</v>
      </c>
      <c r="BA1004" s="82" t="s">
        <v>398</v>
      </c>
      <c r="BB1004">
        <v>4314</v>
      </c>
      <c r="BC1004">
        <v>100</v>
      </c>
      <c r="BD1004" s="92"/>
      <c r="BE1004" s="92"/>
      <c r="BF1004">
        <v>306589.53125</v>
      </c>
      <c r="BG1004">
        <v>0</v>
      </c>
      <c r="BH1004">
        <v>0</v>
      </c>
      <c r="BI1004" s="92"/>
      <c r="BJ1004" s="92"/>
      <c r="BK1004" s="92"/>
      <c r="BL1004">
        <v>0</v>
      </c>
    </row>
    <row r="1005" spans="1:64" x14ac:dyDescent="0.25">
      <c r="A1005" s="82" t="s">
        <v>297</v>
      </c>
      <c r="B1005" s="82" t="s">
        <v>397</v>
      </c>
      <c r="C1005" s="82" t="s">
        <v>100</v>
      </c>
      <c r="D1005" s="82" t="s">
        <v>307</v>
      </c>
      <c r="E1005" s="82" t="s">
        <v>60</v>
      </c>
      <c r="F1005" s="82" t="s">
        <v>364</v>
      </c>
      <c r="G1005" s="82" t="s">
        <v>364</v>
      </c>
      <c r="H1005">
        <v>34.998805999755859</v>
      </c>
      <c r="I1005">
        <v>100</v>
      </c>
      <c r="J1005">
        <v>34.998805999755859</v>
      </c>
      <c r="K1005" s="92"/>
      <c r="L1005">
        <v>0</v>
      </c>
      <c r="M1005" s="92"/>
      <c r="N1005" s="92"/>
      <c r="O1005" s="92"/>
      <c r="P1005">
        <v>18154.203125</v>
      </c>
      <c r="Q1005" s="92"/>
      <c r="R1005" s="92"/>
      <c r="S1005">
        <v>-1</v>
      </c>
      <c r="T1005">
        <v>0</v>
      </c>
      <c r="U1005" s="82" t="s">
        <v>160</v>
      </c>
      <c r="V1005" s="92"/>
      <c r="W1005">
        <v>306589.53125</v>
      </c>
      <c r="X1005" s="92"/>
      <c r="Y1005">
        <v>0</v>
      </c>
      <c r="Z1005">
        <v>10969.5556640625</v>
      </c>
      <c r="AA1005">
        <v>10969.5556640625</v>
      </c>
      <c r="AB1005">
        <v>0</v>
      </c>
      <c r="AC1005">
        <v>-1</v>
      </c>
      <c r="AD1005">
        <v>0</v>
      </c>
      <c r="AE1005">
        <v>0</v>
      </c>
      <c r="AF1005">
        <v>0</v>
      </c>
      <c r="AG1005">
        <v>1</v>
      </c>
      <c r="AH1005">
        <v>8760</v>
      </c>
      <c r="AI1005">
        <v>0.34998807311058044</v>
      </c>
      <c r="AJ1005">
        <v>35.779289245605469</v>
      </c>
      <c r="AK1005">
        <v>-9777.76953125</v>
      </c>
      <c r="AL1005">
        <v>-31.892051696777344</v>
      </c>
      <c r="AM1005">
        <v>20747.32421875</v>
      </c>
      <c r="AN1005">
        <v>67.671340942382813</v>
      </c>
      <c r="AO1005" s="92"/>
      <c r="AP1005" s="82" t="s">
        <v>336</v>
      </c>
      <c r="AQ1005" s="82" t="s">
        <v>326</v>
      </c>
      <c r="AR1005" s="82"/>
      <c r="AS1005">
        <v>0</v>
      </c>
      <c r="AT1005">
        <v>0</v>
      </c>
      <c r="AU1005">
        <v>2026</v>
      </c>
      <c r="AY1005">
        <v>0</v>
      </c>
      <c r="AZ1005">
        <v>0</v>
      </c>
      <c r="BA1005" s="82" t="s">
        <v>398</v>
      </c>
      <c r="BB1005">
        <v>4315</v>
      </c>
      <c r="BC1005">
        <v>100</v>
      </c>
      <c r="BD1005" s="92"/>
      <c r="BE1005" s="92"/>
      <c r="BF1005">
        <v>306589.53125</v>
      </c>
      <c r="BG1005">
        <v>0</v>
      </c>
      <c r="BH1005">
        <v>0</v>
      </c>
      <c r="BI1005" s="92"/>
      <c r="BJ1005" s="92"/>
      <c r="BK1005" s="92"/>
      <c r="BL1005">
        <v>0</v>
      </c>
    </row>
    <row r="1006" spans="1:64" x14ac:dyDescent="0.25">
      <c r="A1006" s="82" t="s">
        <v>297</v>
      </c>
      <c r="B1006" s="82" t="s">
        <v>397</v>
      </c>
      <c r="C1006" s="82" t="s">
        <v>100</v>
      </c>
      <c r="D1006" s="82" t="s">
        <v>308</v>
      </c>
      <c r="E1006" s="82" t="s">
        <v>61</v>
      </c>
      <c r="F1006" s="82" t="s">
        <v>364</v>
      </c>
      <c r="G1006" s="82" t="s">
        <v>364</v>
      </c>
      <c r="H1006">
        <v>34.998805999755859</v>
      </c>
      <c r="I1006">
        <v>100</v>
      </c>
      <c r="J1006">
        <v>34.998805999755859</v>
      </c>
      <c r="K1006" s="92"/>
      <c r="L1006">
        <v>0</v>
      </c>
      <c r="M1006" s="92"/>
      <c r="N1006" s="92"/>
      <c r="O1006" s="92"/>
      <c r="P1006">
        <v>18154.203125</v>
      </c>
      <c r="Q1006" s="92"/>
      <c r="R1006" s="92"/>
      <c r="S1006">
        <v>-1</v>
      </c>
      <c r="T1006">
        <v>0</v>
      </c>
      <c r="U1006" s="82" t="s">
        <v>160</v>
      </c>
      <c r="V1006" s="92"/>
      <c r="W1006">
        <v>306589.53125</v>
      </c>
      <c r="X1006" s="92"/>
      <c r="Y1006">
        <v>0</v>
      </c>
      <c r="Z1006">
        <v>10969.5556640625</v>
      </c>
      <c r="AA1006">
        <v>10969.5556640625</v>
      </c>
      <c r="AB1006">
        <v>0</v>
      </c>
      <c r="AC1006">
        <v>-1</v>
      </c>
      <c r="AD1006">
        <v>0</v>
      </c>
      <c r="AE1006">
        <v>0</v>
      </c>
      <c r="AF1006">
        <v>0</v>
      </c>
      <c r="AG1006">
        <v>1</v>
      </c>
      <c r="AH1006">
        <v>8760</v>
      </c>
      <c r="AI1006">
        <v>0.34998807311058044</v>
      </c>
      <c r="AJ1006">
        <v>35.779289245605469</v>
      </c>
      <c r="AK1006">
        <v>-9777.76953125</v>
      </c>
      <c r="AL1006">
        <v>-31.892051696777344</v>
      </c>
      <c r="AM1006">
        <v>20747.32421875</v>
      </c>
      <c r="AN1006">
        <v>67.671340942382813</v>
      </c>
      <c r="AO1006" s="92"/>
      <c r="AP1006" s="82" t="s">
        <v>336</v>
      </c>
      <c r="AQ1006" s="82" t="s">
        <v>326</v>
      </c>
      <c r="AR1006" s="82"/>
      <c r="AS1006">
        <v>0</v>
      </c>
      <c r="AT1006">
        <v>0</v>
      </c>
      <c r="AU1006">
        <v>2026</v>
      </c>
      <c r="AY1006">
        <v>0</v>
      </c>
      <c r="AZ1006">
        <v>0</v>
      </c>
      <c r="BA1006" s="82" t="s">
        <v>398</v>
      </c>
      <c r="BB1006">
        <v>4316</v>
      </c>
      <c r="BC1006">
        <v>100</v>
      </c>
      <c r="BD1006" s="92"/>
      <c r="BE1006" s="92"/>
      <c r="BF1006">
        <v>306589.53125</v>
      </c>
      <c r="BG1006">
        <v>0</v>
      </c>
      <c r="BH1006">
        <v>0</v>
      </c>
      <c r="BI1006" s="92"/>
      <c r="BJ1006" s="92"/>
      <c r="BK1006" s="92"/>
      <c r="BL1006">
        <v>0</v>
      </c>
    </row>
    <row r="1007" spans="1:64" x14ac:dyDescent="0.25">
      <c r="A1007" s="82" t="s">
        <v>297</v>
      </c>
      <c r="B1007" s="82" t="s">
        <v>397</v>
      </c>
      <c r="C1007" s="82" t="s">
        <v>100</v>
      </c>
      <c r="D1007" s="82" t="s">
        <v>309</v>
      </c>
      <c r="E1007" s="82" t="s">
        <v>310</v>
      </c>
      <c r="F1007" s="82" t="s">
        <v>364</v>
      </c>
      <c r="G1007" s="82" t="s">
        <v>364</v>
      </c>
      <c r="H1007">
        <v>34.998805999755859</v>
      </c>
      <c r="I1007">
        <v>100</v>
      </c>
      <c r="J1007">
        <v>34.998805999755859</v>
      </c>
      <c r="K1007" s="92"/>
      <c r="L1007">
        <v>0</v>
      </c>
      <c r="M1007" s="92"/>
      <c r="N1007" s="92"/>
      <c r="O1007" s="92"/>
      <c r="P1007">
        <v>18154.203125</v>
      </c>
      <c r="Q1007" s="92"/>
      <c r="R1007" s="92"/>
      <c r="S1007">
        <v>-1</v>
      </c>
      <c r="T1007">
        <v>0</v>
      </c>
      <c r="U1007" s="82" t="s">
        <v>160</v>
      </c>
      <c r="V1007" s="92"/>
      <c r="W1007">
        <v>306589.53125</v>
      </c>
      <c r="X1007" s="92"/>
      <c r="Y1007">
        <v>0</v>
      </c>
      <c r="Z1007">
        <v>10969.5556640625</v>
      </c>
      <c r="AA1007">
        <v>10969.5556640625</v>
      </c>
      <c r="AB1007">
        <v>0</v>
      </c>
      <c r="AC1007">
        <v>-1</v>
      </c>
      <c r="AD1007">
        <v>0</v>
      </c>
      <c r="AE1007">
        <v>0</v>
      </c>
      <c r="AF1007">
        <v>0</v>
      </c>
      <c r="AG1007">
        <v>1</v>
      </c>
      <c r="AH1007">
        <v>8760</v>
      </c>
      <c r="AI1007">
        <v>0.34998807311058044</v>
      </c>
      <c r="AJ1007">
        <v>35.779289245605469</v>
      </c>
      <c r="AK1007">
        <v>-9777.76953125</v>
      </c>
      <c r="AL1007">
        <v>-31.892051696777344</v>
      </c>
      <c r="AM1007">
        <v>20747.32421875</v>
      </c>
      <c r="AN1007">
        <v>67.671340942382813</v>
      </c>
      <c r="AO1007" s="92"/>
      <c r="AP1007" s="82" t="s">
        <v>336</v>
      </c>
      <c r="AQ1007" s="82" t="s">
        <v>326</v>
      </c>
      <c r="AR1007" s="82"/>
      <c r="AS1007">
        <v>0</v>
      </c>
      <c r="AT1007">
        <v>0</v>
      </c>
      <c r="AU1007">
        <v>2026</v>
      </c>
      <c r="AY1007">
        <v>0</v>
      </c>
      <c r="AZ1007">
        <v>0</v>
      </c>
      <c r="BA1007" s="82" t="s">
        <v>398</v>
      </c>
      <c r="BB1007">
        <v>4317</v>
      </c>
      <c r="BC1007">
        <v>100</v>
      </c>
      <c r="BD1007" s="92"/>
      <c r="BE1007" s="92"/>
      <c r="BF1007">
        <v>306589.53125</v>
      </c>
      <c r="BG1007">
        <v>0</v>
      </c>
      <c r="BH1007">
        <v>0</v>
      </c>
      <c r="BI1007" s="92"/>
      <c r="BJ1007" s="92"/>
      <c r="BK1007" s="92"/>
      <c r="BL1007">
        <v>0</v>
      </c>
    </row>
    <row r="1008" spans="1:64" x14ac:dyDescent="0.25">
      <c r="A1008" s="82" t="s">
        <v>297</v>
      </c>
      <c r="B1008" s="82" t="s">
        <v>397</v>
      </c>
      <c r="C1008" s="82" t="s">
        <v>100</v>
      </c>
      <c r="D1008" s="82" t="s">
        <v>313</v>
      </c>
      <c r="E1008" s="82" t="s">
        <v>314</v>
      </c>
      <c r="F1008" s="82" t="s">
        <v>364</v>
      </c>
      <c r="G1008" s="82" t="s">
        <v>364</v>
      </c>
      <c r="H1008">
        <v>34.998805999755859</v>
      </c>
      <c r="I1008">
        <v>100</v>
      </c>
      <c r="J1008">
        <v>34.998805999755859</v>
      </c>
      <c r="K1008" s="92"/>
      <c r="L1008">
        <v>0</v>
      </c>
      <c r="M1008" s="92"/>
      <c r="N1008" s="92"/>
      <c r="O1008" s="92"/>
      <c r="P1008">
        <v>18154.203125</v>
      </c>
      <c r="Q1008" s="92"/>
      <c r="R1008" s="92"/>
      <c r="S1008">
        <v>-1</v>
      </c>
      <c r="T1008">
        <v>0</v>
      </c>
      <c r="U1008" s="82" t="s">
        <v>160</v>
      </c>
      <c r="V1008" s="92"/>
      <c r="W1008">
        <v>306589.53125</v>
      </c>
      <c r="X1008" s="92"/>
      <c r="Y1008">
        <v>0</v>
      </c>
      <c r="Z1008">
        <v>10969.5556640625</v>
      </c>
      <c r="AA1008">
        <v>10969.5556640625</v>
      </c>
      <c r="AB1008">
        <v>0</v>
      </c>
      <c r="AC1008">
        <v>-1</v>
      </c>
      <c r="AD1008">
        <v>0</v>
      </c>
      <c r="AE1008">
        <v>0</v>
      </c>
      <c r="AF1008">
        <v>0</v>
      </c>
      <c r="AG1008">
        <v>1</v>
      </c>
      <c r="AH1008">
        <v>8760</v>
      </c>
      <c r="AI1008">
        <v>0.34998807311058044</v>
      </c>
      <c r="AJ1008">
        <v>35.779289245605469</v>
      </c>
      <c r="AK1008">
        <v>-9777.76953125</v>
      </c>
      <c r="AL1008">
        <v>-31.892051696777344</v>
      </c>
      <c r="AM1008">
        <v>20747.32421875</v>
      </c>
      <c r="AN1008">
        <v>67.671340942382813</v>
      </c>
      <c r="AO1008" s="92"/>
      <c r="AP1008" s="82" t="s">
        <v>336</v>
      </c>
      <c r="AQ1008" s="82" t="s">
        <v>326</v>
      </c>
      <c r="AR1008" s="82"/>
      <c r="AS1008">
        <v>0</v>
      </c>
      <c r="AT1008">
        <v>0</v>
      </c>
      <c r="AU1008">
        <v>2026</v>
      </c>
      <c r="AY1008">
        <v>0</v>
      </c>
      <c r="AZ1008">
        <v>0</v>
      </c>
      <c r="BA1008" s="82" t="s">
        <v>398</v>
      </c>
      <c r="BB1008">
        <v>4318</v>
      </c>
      <c r="BC1008">
        <v>100</v>
      </c>
      <c r="BD1008" s="92"/>
      <c r="BE1008" s="92"/>
      <c r="BF1008">
        <v>306589.53125</v>
      </c>
      <c r="BG1008">
        <v>0</v>
      </c>
      <c r="BH1008">
        <v>0</v>
      </c>
      <c r="BI1008" s="92"/>
      <c r="BJ1008" s="92"/>
      <c r="BK1008" s="92"/>
      <c r="BL1008">
        <v>0</v>
      </c>
    </row>
    <row r="1009" spans="1:64" x14ac:dyDescent="0.25">
      <c r="A1009" s="82" t="s">
        <v>297</v>
      </c>
      <c r="B1009" s="82" t="s">
        <v>397</v>
      </c>
      <c r="C1009" s="82" t="s">
        <v>100</v>
      </c>
      <c r="D1009" s="82" t="s">
        <v>298</v>
      </c>
      <c r="E1009" s="82" t="s">
        <v>55</v>
      </c>
      <c r="F1009" s="82" t="s">
        <v>365</v>
      </c>
      <c r="G1009" s="82" t="s">
        <v>365</v>
      </c>
      <c r="H1009">
        <v>0</v>
      </c>
      <c r="I1009">
        <v>0</v>
      </c>
      <c r="J1009">
        <v>0</v>
      </c>
      <c r="K1009" s="92"/>
      <c r="L1009">
        <v>0</v>
      </c>
      <c r="M1009" s="92"/>
      <c r="N1009" s="92"/>
      <c r="O1009" s="92"/>
      <c r="P1009">
        <v>0</v>
      </c>
      <c r="Q1009" s="92"/>
      <c r="R1009" s="92"/>
      <c r="S1009">
        <v>-1</v>
      </c>
      <c r="T1009">
        <v>0</v>
      </c>
      <c r="U1009" s="82" t="s">
        <v>160</v>
      </c>
      <c r="V1009" s="92"/>
      <c r="W1009">
        <v>0</v>
      </c>
      <c r="X1009" s="92"/>
      <c r="Y1009">
        <v>0</v>
      </c>
      <c r="Z1009">
        <v>0</v>
      </c>
      <c r="AA1009">
        <v>0</v>
      </c>
      <c r="AB1009">
        <v>0</v>
      </c>
      <c r="AC1009">
        <v>-1</v>
      </c>
      <c r="AD1009">
        <v>0</v>
      </c>
      <c r="AE1009">
        <v>0</v>
      </c>
      <c r="AF1009">
        <v>0</v>
      </c>
      <c r="AG1009">
        <v>0</v>
      </c>
      <c r="AH1009">
        <v>0</v>
      </c>
      <c r="AK1009">
        <v>0</v>
      </c>
      <c r="AM1009">
        <v>0</v>
      </c>
      <c r="AO1009" s="92"/>
      <c r="AP1009" s="82" t="s">
        <v>325</v>
      </c>
      <c r="AQ1009" s="82" t="s">
        <v>326</v>
      </c>
      <c r="AR1009" s="82"/>
      <c r="AS1009">
        <v>0</v>
      </c>
      <c r="AT1009">
        <v>0</v>
      </c>
      <c r="AU1009">
        <v>2026</v>
      </c>
      <c r="AY1009">
        <v>0</v>
      </c>
      <c r="AZ1009">
        <v>0</v>
      </c>
      <c r="BA1009" s="82" t="s">
        <v>398</v>
      </c>
      <c r="BB1009">
        <v>4319</v>
      </c>
      <c r="BC1009">
        <v>0</v>
      </c>
      <c r="BD1009" s="92"/>
      <c r="BE1009" s="92"/>
      <c r="BF1009">
        <v>0</v>
      </c>
      <c r="BG1009">
        <v>0</v>
      </c>
      <c r="BH1009">
        <v>0</v>
      </c>
      <c r="BI1009" s="92"/>
      <c r="BJ1009" s="92"/>
      <c r="BK1009" s="92"/>
      <c r="BL1009">
        <v>0</v>
      </c>
    </row>
    <row r="1010" spans="1:64" x14ac:dyDescent="0.25">
      <c r="A1010" s="82" t="s">
        <v>297</v>
      </c>
      <c r="B1010" s="82" t="s">
        <v>397</v>
      </c>
      <c r="C1010" s="82" t="s">
        <v>100</v>
      </c>
      <c r="D1010" s="82" t="s">
        <v>303</v>
      </c>
      <c r="E1010" s="82" t="s">
        <v>304</v>
      </c>
      <c r="F1010" s="82" t="s">
        <v>365</v>
      </c>
      <c r="G1010" s="82" t="s">
        <v>365</v>
      </c>
      <c r="H1010">
        <v>0</v>
      </c>
      <c r="I1010">
        <v>0</v>
      </c>
      <c r="J1010">
        <v>0</v>
      </c>
      <c r="K1010" s="92"/>
      <c r="L1010">
        <v>0</v>
      </c>
      <c r="M1010" s="92"/>
      <c r="N1010" s="92"/>
      <c r="O1010" s="92"/>
      <c r="P1010">
        <v>0</v>
      </c>
      <c r="Q1010" s="92"/>
      <c r="R1010" s="92"/>
      <c r="S1010">
        <v>-1</v>
      </c>
      <c r="T1010">
        <v>0</v>
      </c>
      <c r="U1010" s="82" t="s">
        <v>160</v>
      </c>
      <c r="V1010" s="92"/>
      <c r="W1010">
        <v>0</v>
      </c>
      <c r="X1010" s="92"/>
      <c r="Y1010">
        <v>0</v>
      </c>
      <c r="Z1010">
        <v>0</v>
      </c>
      <c r="AA1010">
        <v>0</v>
      </c>
      <c r="AB1010">
        <v>0</v>
      </c>
      <c r="AC1010">
        <v>-1</v>
      </c>
      <c r="AD1010">
        <v>0</v>
      </c>
      <c r="AE1010">
        <v>0</v>
      </c>
      <c r="AF1010">
        <v>0</v>
      </c>
      <c r="AG1010">
        <v>0</v>
      </c>
      <c r="AH1010">
        <v>0</v>
      </c>
      <c r="AK1010">
        <v>0</v>
      </c>
      <c r="AM1010">
        <v>0</v>
      </c>
      <c r="AO1010" s="92"/>
      <c r="AP1010" s="82" t="s">
        <v>325</v>
      </c>
      <c r="AQ1010" s="82" t="s">
        <v>326</v>
      </c>
      <c r="AR1010" s="82"/>
      <c r="AS1010">
        <v>0</v>
      </c>
      <c r="AT1010">
        <v>0</v>
      </c>
      <c r="AU1010">
        <v>2026</v>
      </c>
      <c r="AY1010">
        <v>0</v>
      </c>
      <c r="AZ1010">
        <v>0</v>
      </c>
      <c r="BA1010" s="82" t="s">
        <v>398</v>
      </c>
      <c r="BB1010">
        <v>4320</v>
      </c>
      <c r="BC1010">
        <v>0</v>
      </c>
      <c r="BD1010" s="92"/>
      <c r="BE1010" s="92"/>
      <c r="BF1010">
        <v>0</v>
      </c>
      <c r="BG1010">
        <v>0</v>
      </c>
      <c r="BH1010">
        <v>0</v>
      </c>
      <c r="BI1010" s="92"/>
      <c r="BJ1010" s="92"/>
      <c r="BK1010" s="92"/>
      <c r="BL1010">
        <v>0</v>
      </c>
    </row>
    <row r="1011" spans="1:64" x14ac:dyDescent="0.25">
      <c r="A1011" s="82" t="s">
        <v>297</v>
      </c>
      <c r="B1011" s="82" t="s">
        <v>397</v>
      </c>
      <c r="C1011" s="82" t="s">
        <v>100</v>
      </c>
      <c r="D1011" s="82" t="s">
        <v>305</v>
      </c>
      <c r="E1011" s="82" t="s">
        <v>58</v>
      </c>
      <c r="F1011" s="82" t="s">
        <v>365</v>
      </c>
      <c r="G1011" s="82" t="s">
        <v>365</v>
      </c>
      <c r="H1011">
        <v>0</v>
      </c>
      <c r="I1011">
        <v>0</v>
      </c>
      <c r="J1011">
        <v>0</v>
      </c>
      <c r="K1011" s="92"/>
      <c r="L1011">
        <v>0</v>
      </c>
      <c r="M1011" s="92"/>
      <c r="N1011" s="92"/>
      <c r="O1011" s="92"/>
      <c r="P1011">
        <v>0</v>
      </c>
      <c r="Q1011" s="92"/>
      <c r="R1011" s="92"/>
      <c r="S1011">
        <v>-1</v>
      </c>
      <c r="T1011">
        <v>0</v>
      </c>
      <c r="U1011" s="82" t="s">
        <v>160</v>
      </c>
      <c r="V1011" s="92"/>
      <c r="W1011">
        <v>0</v>
      </c>
      <c r="X1011" s="92"/>
      <c r="Y1011">
        <v>0</v>
      </c>
      <c r="Z1011">
        <v>0</v>
      </c>
      <c r="AA1011">
        <v>0</v>
      </c>
      <c r="AB1011">
        <v>0</v>
      </c>
      <c r="AC1011">
        <v>-1</v>
      </c>
      <c r="AD1011">
        <v>0</v>
      </c>
      <c r="AE1011">
        <v>0</v>
      </c>
      <c r="AF1011">
        <v>0</v>
      </c>
      <c r="AG1011">
        <v>0</v>
      </c>
      <c r="AH1011">
        <v>0</v>
      </c>
      <c r="AK1011">
        <v>0</v>
      </c>
      <c r="AM1011">
        <v>0</v>
      </c>
      <c r="AO1011" s="92"/>
      <c r="AP1011" s="82" t="s">
        <v>325</v>
      </c>
      <c r="AQ1011" s="82" t="s">
        <v>326</v>
      </c>
      <c r="AR1011" s="82"/>
      <c r="AS1011">
        <v>0</v>
      </c>
      <c r="AT1011">
        <v>0</v>
      </c>
      <c r="AU1011">
        <v>2026</v>
      </c>
      <c r="AY1011">
        <v>0</v>
      </c>
      <c r="AZ1011">
        <v>0</v>
      </c>
      <c r="BA1011" s="82" t="s">
        <v>398</v>
      </c>
      <c r="BB1011">
        <v>4321</v>
      </c>
      <c r="BC1011">
        <v>0</v>
      </c>
      <c r="BD1011" s="92"/>
      <c r="BE1011" s="92"/>
      <c r="BF1011">
        <v>0</v>
      </c>
      <c r="BG1011">
        <v>0</v>
      </c>
      <c r="BH1011">
        <v>0</v>
      </c>
      <c r="BI1011" s="92"/>
      <c r="BJ1011" s="92"/>
      <c r="BK1011" s="92"/>
      <c r="BL1011">
        <v>0</v>
      </c>
    </row>
    <row r="1012" spans="1:64" x14ac:dyDescent="0.25">
      <c r="A1012" s="82" t="s">
        <v>297</v>
      </c>
      <c r="B1012" s="82" t="s">
        <v>397</v>
      </c>
      <c r="C1012" s="82" t="s">
        <v>100</v>
      </c>
      <c r="D1012" s="82" t="s">
        <v>306</v>
      </c>
      <c r="E1012" s="82" t="s">
        <v>59</v>
      </c>
      <c r="F1012" s="82" t="s">
        <v>365</v>
      </c>
      <c r="G1012" s="82" t="s">
        <v>365</v>
      </c>
      <c r="H1012">
        <v>0</v>
      </c>
      <c r="I1012">
        <v>0</v>
      </c>
      <c r="J1012">
        <v>0</v>
      </c>
      <c r="K1012" s="92"/>
      <c r="L1012">
        <v>0</v>
      </c>
      <c r="M1012" s="92"/>
      <c r="N1012" s="92"/>
      <c r="O1012" s="92"/>
      <c r="P1012">
        <v>0</v>
      </c>
      <c r="Q1012" s="92"/>
      <c r="R1012" s="92"/>
      <c r="S1012">
        <v>-1</v>
      </c>
      <c r="T1012">
        <v>0</v>
      </c>
      <c r="U1012" s="82" t="s">
        <v>160</v>
      </c>
      <c r="V1012" s="92"/>
      <c r="W1012">
        <v>0</v>
      </c>
      <c r="X1012" s="92"/>
      <c r="Y1012">
        <v>0</v>
      </c>
      <c r="Z1012">
        <v>0</v>
      </c>
      <c r="AA1012">
        <v>0</v>
      </c>
      <c r="AB1012">
        <v>0</v>
      </c>
      <c r="AC1012">
        <v>-1</v>
      </c>
      <c r="AD1012">
        <v>0</v>
      </c>
      <c r="AE1012">
        <v>0</v>
      </c>
      <c r="AF1012">
        <v>0</v>
      </c>
      <c r="AG1012">
        <v>0</v>
      </c>
      <c r="AH1012">
        <v>0</v>
      </c>
      <c r="AK1012">
        <v>0</v>
      </c>
      <c r="AM1012">
        <v>0</v>
      </c>
      <c r="AO1012" s="92"/>
      <c r="AP1012" s="82" t="s">
        <v>325</v>
      </c>
      <c r="AQ1012" s="82" t="s">
        <v>326</v>
      </c>
      <c r="AR1012" s="82"/>
      <c r="AS1012">
        <v>0</v>
      </c>
      <c r="AT1012">
        <v>0</v>
      </c>
      <c r="AU1012">
        <v>2026</v>
      </c>
      <c r="AY1012">
        <v>0</v>
      </c>
      <c r="AZ1012">
        <v>0</v>
      </c>
      <c r="BA1012" s="82" t="s">
        <v>398</v>
      </c>
      <c r="BB1012">
        <v>4322</v>
      </c>
      <c r="BC1012">
        <v>0</v>
      </c>
      <c r="BD1012" s="92"/>
      <c r="BE1012" s="92"/>
      <c r="BF1012">
        <v>0</v>
      </c>
      <c r="BG1012">
        <v>0</v>
      </c>
      <c r="BH1012">
        <v>0</v>
      </c>
      <c r="BI1012" s="92"/>
      <c r="BJ1012" s="92"/>
      <c r="BK1012" s="92"/>
      <c r="BL1012">
        <v>0</v>
      </c>
    </row>
    <row r="1013" spans="1:64" x14ac:dyDescent="0.25">
      <c r="A1013" s="82" t="s">
        <v>297</v>
      </c>
      <c r="B1013" s="82" t="s">
        <v>397</v>
      </c>
      <c r="C1013" s="82" t="s">
        <v>100</v>
      </c>
      <c r="D1013" s="82" t="s">
        <v>307</v>
      </c>
      <c r="E1013" s="82" t="s">
        <v>60</v>
      </c>
      <c r="F1013" s="82" t="s">
        <v>365</v>
      </c>
      <c r="G1013" s="82" t="s">
        <v>365</v>
      </c>
      <c r="H1013">
        <v>0</v>
      </c>
      <c r="I1013">
        <v>0</v>
      </c>
      <c r="J1013">
        <v>0</v>
      </c>
      <c r="K1013" s="92"/>
      <c r="L1013">
        <v>0</v>
      </c>
      <c r="M1013" s="92"/>
      <c r="N1013" s="92"/>
      <c r="O1013" s="92"/>
      <c r="P1013">
        <v>0</v>
      </c>
      <c r="Q1013" s="92"/>
      <c r="R1013" s="92"/>
      <c r="S1013">
        <v>-1</v>
      </c>
      <c r="T1013">
        <v>0</v>
      </c>
      <c r="U1013" s="82" t="s">
        <v>160</v>
      </c>
      <c r="V1013" s="92"/>
      <c r="W1013">
        <v>0</v>
      </c>
      <c r="X1013" s="92"/>
      <c r="Y1013">
        <v>0</v>
      </c>
      <c r="Z1013">
        <v>0</v>
      </c>
      <c r="AA1013">
        <v>0</v>
      </c>
      <c r="AB1013">
        <v>0</v>
      </c>
      <c r="AC1013">
        <v>-1</v>
      </c>
      <c r="AD1013">
        <v>0</v>
      </c>
      <c r="AE1013">
        <v>0</v>
      </c>
      <c r="AF1013">
        <v>0</v>
      </c>
      <c r="AG1013">
        <v>0</v>
      </c>
      <c r="AH1013">
        <v>0</v>
      </c>
      <c r="AK1013">
        <v>0</v>
      </c>
      <c r="AM1013">
        <v>0</v>
      </c>
      <c r="AO1013" s="92"/>
      <c r="AP1013" s="82" t="s">
        <v>325</v>
      </c>
      <c r="AQ1013" s="82" t="s">
        <v>326</v>
      </c>
      <c r="AR1013" s="82"/>
      <c r="AS1013">
        <v>0</v>
      </c>
      <c r="AT1013">
        <v>0</v>
      </c>
      <c r="AU1013">
        <v>2026</v>
      </c>
      <c r="AY1013">
        <v>0</v>
      </c>
      <c r="AZ1013">
        <v>0</v>
      </c>
      <c r="BA1013" s="82" t="s">
        <v>398</v>
      </c>
      <c r="BB1013">
        <v>4323</v>
      </c>
      <c r="BC1013">
        <v>0</v>
      </c>
      <c r="BD1013" s="92"/>
      <c r="BE1013" s="92"/>
      <c r="BF1013">
        <v>0</v>
      </c>
      <c r="BG1013">
        <v>0</v>
      </c>
      <c r="BH1013">
        <v>0</v>
      </c>
      <c r="BI1013" s="92"/>
      <c r="BJ1013" s="92"/>
      <c r="BK1013" s="92"/>
      <c r="BL1013">
        <v>0</v>
      </c>
    </row>
    <row r="1014" spans="1:64" x14ac:dyDescent="0.25">
      <c r="A1014" s="82" t="s">
        <v>297</v>
      </c>
      <c r="B1014" s="82" t="s">
        <v>397</v>
      </c>
      <c r="C1014" s="82" t="s">
        <v>100</v>
      </c>
      <c r="D1014" s="82" t="s">
        <v>308</v>
      </c>
      <c r="E1014" s="82" t="s">
        <v>61</v>
      </c>
      <c r="F1014" s="82" t="s">
        <v>365</v>
      </c>
      <c r="G1014" s="82" t="s">
        <v>365</v>
      </c>
      <c r="H1014">
        <v>0</v>
      </c>
      <c r="I1014">
        <v>0</v>
      </c>
      <c r="J1014">
        <v>0</v>
      </c>
      <c r="K1014" s="92"/>
      <c r="L1014">
        <v>0</v>
      </c>
      <c r="M1014" s="92"/>
      <c r="N1014" s="92"/>
      <c r="O1014" s="92"/>
      <c r="P1014">
        <v>0</v>
      </c>
      <c r="Q1014" s="92"/>
      <c r="R1014" s="92"/>
      <c r="S1014">
        <v>-1</v>
      </c>
      <c r="T1014">
        <v>0</v>
      </c>
      <c r="U1014" s="82" t="s">
        <v>160</v>
      </c>
      <c r="V1014" s="92"/>
      <c r="W1014">
        <v>0</v>
      </c>
      <c r="X1014" s="92"/>
      <c r="Y1014">
        <v>0</v>
      </c>
      <c r="Z1014">
        <v>0</v>
      </c>
      <c r="AA1014">
        <v>0</v>
      </c>
      <c r="AB1014">
        <v>0</v>
      </c>
      <c r="AC1014">
        <v>-1</v>
      </c>
      <c r="AD1014">
        <v>0</v>
      </c>
      <c r="AE1014">
        <v>0</v>
      </c>
      <c r="AF1014">
        <v>0</v>
      </c>
      <c r="AG1014">
        <v>0</v>
      </c>
      <c r="AH1014">
        <v>0</v>
      </c>
      <c r="AK1014">
        <v>0</v>
      </c>
      <c r="AM1014">
        <v>0</v>
      </c>
      <c r="AO1014" s="92"/>
      <c r="AP1014" s="82" t="s">
        <v>325</v>
      </c>
      <c r="AQ1014" s="82" t="s">
        <v>326</v>
      </c>
      <c r="AR1014" s="82"/>
      <c r="AS1014">
        <v>0</v>
      </c>
      <c r="AT1014">
        <v>0</v>
      </c>
      <c r="AU1014">
        <v>2026</v>
      </c>
      <c r="AY1014">
        <v>0</v>
      </c>
      <c r="AZ1014">
        <v>0</v>
      </c>
      <c r="BA1014" s="82" t="s">
        <v>398</v>
      </c>
      <c r="BB1014">
        <v>4324</v>
      </c>
      <c r="BC1014">
        <v>0</v>
      </c>
      <c r="BD1014" s="92"/>
      <c r="BE1014" s="92"/>
      <c r="BF1014">
        <v>0</v>
      </c>
      <c r="BG1014">
        <v>0</v>
      </c>
      <c r="BH1014">
        <v>0</v>
      </c>
      <c r="BI1014" s="92"/>
      <c r="BJ1014" s="92"/>
      <c r="BK1014" s="92"/>
      <c r="BL1014">
        <v>0</v>
      </c>
    </row>
    <row r="1015" spans="1:64" x14ac:dyDescent="0.25">
      <c r="A1015" s="82" t="s">
        <v>297</v>
      </c>
      <c r="B1015" s="82" t="s">
        <v>397</v>
      </c>
      <c r="C1015" s="82" t="s">
        <v>100</v>
      </c>
      <c r="D1015" s="82" t="s">
        <v>309</v>
      </c>
      <c r="E1015" s="82" t="s">
        <v>310</v>
      </c>
      <c r="F1015" s="82" t="s">
        <v>365</v>
      </c>
      <c r="G1015" s="82" t="s">
        <v>365</v>
      </c>
      <c r="H1015">
        <v>0</v>
      </c>
      <c r="I1015">
        <v>0</v>
      </c>
      <c r="J1015">
        <v>0</v>
      </c>
      <c r="K1015" s="92"/>
      <c r="L1015">
        <v>0</v>
      </c>
      <c r="M1015" s="92"/>
      <c r="N1015" s="92"/>
      <c r="O1015" s="92"/>
      <c r="P1015">
        <v>0</v>
      </c>
      <c r="Q1015" s="92"/>
      <c r="R1015" s="92"/>
      <c r="S1015">
        <v>-1</v>
      </c>
      <c r="T1015">
        <v>0</v>
      </c>
      <c r="U1015" s="82" t="s">
        <v>160</v>
      </c>
      <c r="V1015" s="92"/>
      <c r="W1015">
        <v>0</v>
      </c>
      <c r="X1015" s="92"/>
      <c r="Y1015">
        <v>0</v>
      </c>
      <c r="Z1015">
        <v>0</v>
      </c>
      <c r="AA1015">
        <v>0</v>
      </c>
      <c r="AB1015">
        <v>0</v>
      </c>
      <c r="AC1015">
        <v>-1</v>
      </c>
      <c r="AD1015">
        <v>0</v>
      </c>
      <c r="AE1015">
        <v>0</v>
      </c>
      <c r="AF1015">
        <v>0</v>
      </c>
      <c r="AG1015">
        <v>0</v>
      </c>
      <c r="AH1015">
        <v>0</v>
      </c>
      <c r="AK1015">
        <v>0</v>
      </c>
      <c r="AM1015">
        <v>0</v>
      </c>
      <c r="AO1015" s="92"/>
      <c r="AP1015" s="82" t="s">
        <v>325</v>
      </c>
      <c r="AQ1015" s="82" t="s">
        <v>326</v>
      </c>
      <c r="AR1015" s="82"/>
      <c r="AS1015">
        <v>0</v>
      </c>
      <c r="AT1015">
        <v>0</v>
      </c>
      <c r="AU1015">
        <v>2026</v>
      </c>
      <c r="AY1015">
        <v>0</v>
      </c>
      <c r="AZ1015">
        <v>0</v>
      </c>
      <c r="BA1015" s="82" t="s">
        <v>398</v>
      </c>
      <c r="BB1015">
        <v>4325</v>
      </c>
      <c r="BC1015">
        <v>0</v>
      </c>
      <c r="BD1015" s="92"/>
      <c r="BE1015" s="92"/>
      <c r="BF1015">
        <v>0</v>
      </c>
      <c r="BG1015">
        <v>0</v>
      </c>
      <c r="BH1015">
        <v>0</v>
      </c>
      <c r="BI1015" s="92"/>
      <c r="BJ1015" s="92"/>
      <c r="BK1015" s="92"/>
      <c r="BL1015">
        <v>0</v>
      </c>
    </row>
    <row r="1016" spans="1:64" x14ac:dyDescent="0.25">
      <c r="A1016" s="82" t="s">
        <v>297</v>
      </c>
      <c r="B1016" s="82" t="s">
        <v>397</v>
      </c>
      <c r="C1016" s="82" t="s">
        <v>100</v>
      </c>
      <c r="D1016" s="82" t="s">
        <v>313</v>
      </c>
      <c r="E1016" s="82" t="s">
        <v>314</v>
      </c>
      <c r="F1016" s="82" t="s">
        <v>365</v>
      </c>
      <c r="G1016" s="82" t="s">
        <v>365</v>
      </c>
      <c r="H1016">
        <v>0</v>
      </c>
      <c r="I1016">
        <v>0</v>
      </c>
      <c r="J1016">
        <v>0</v>
      </c>
      <c r="K1016" s="92"/>
      <c r="L1016">
        <v>0</v>
      </c>
      <c r="M1016" s="92"/>
      <c r="N1016" s="92"/>
      <c r="O1016" s="92"/>
      <c r="P1016">
        <v>0</v>
      </c>
      <c r="Q1016" s="92"/>
      <c r="R1016" s="92"/>
      <c r="S1016">
        <v>-1</v>
      </c>
      <c r="T1016">
        <v>0</v>
      </c>
      <c r="U1016" s="82" t="s">
        <v>160</v>
      </c>
      <c r="V1016" s="92"/>
      <c r="W1016">
        <v>0</v>
      </c>
      <c r="X1016" s="92"/>
      <c r="Y1016">
        <v>0</v>
      </c>
      <c r="Z1016">
        <v>0</v>
      </c>
      <c r="AA1016">
        <v>0</v>
      </c>
      <c r="AB1016">
        <v>0</v>
      </c>
      <c r="AC1016">
        <v>-1</v>
      </c>
      <c r="AD1016">
        <v>0</v>
      </c>
      <c r="AE1016">
        <v>0</v>
      </c>
      <c r="AF1016">
        <v>0</v>
      </c>
      <c r="AG1016">
        <v>0</v>
      </c>
      <c r="AH1016">
        <v>0</v>
      </c>
      <c r="AK1016">
        <v>0</v>
      </c>
      <c r="AM1016">
        <v>0</v>
      </c>
      <c r="AO1016" s="92"/>
      <c r="AP1016" s="82" t="s">
        <v>325</v>
      </c>
      <c r="AQ1016" s="82" t="s">
        <v>326</v>
      </c>
      <c r="AR1016" s="82"/>
      <c r="AS1016">
        <v>0</v>
      </c>
      <c r="AT1016">
        <v>0</v>
      </c>
      <c r="AU1016">
        <v>2026</v>
      </c>
      <c r="AY1016">
        <v>0</v>
      </c>
      <c r="AZ1016">
        <v>0</v>
      </c>
      <c r="BA1016" s="82" t="s">
        <v>398</v>
      </c>
      <c r="BB1016">
        <v>4326</v>
      </c>
      <c r="BC1016">
        <v>0</v>
      </c>
      <c r="BD1016" s="92"/>
      <c r="BE1016" s="92"/>
      <c r="BF1016">
        <v>0</v>
      </c>
      <c r="BG1016">
        <v>0</v>
      </c>
      <c r="BH1016">
        <v>0</v>
      </c>
      <c r="BI1016" s="92"/>
      <c r="BJ1016" s="92"/>
      <c r="BK1016" s="92"/>
      <c r="BL1016">
        <v>0</v>
      </c>
    </row>
    <row r="1017" spans="1:64" x14ac:dyDescent="0.25">
      <c r="A1017" s="82" t="s">
        <v>297</v>
      </c>
      <c r="B1017" s="82" t="s">
        <v>397</v>
      </c>
      <c r="C1017" s="82" t="s">
        <v>100</v>
      </c>
      <c r="D1017" s="82" t="s">
        <v>298</v>
      </c>
      <c r="E1017" s="82" t="s">
        <v>55</v>
      </c>
      <c r="F1017" s="82" t="s">
        <v>366</v>
      </c>
      <c r="G1017" s="82" t="s">
        <v>366</v>
      </c>
      <c r="H1017">
        <v>0</v>
      </c>
      <c r="I1017">
        <v>0</v>
      </c>
      <c r="J1017">
        <v>0</v>
      </c>
      <c r="K1017" s="92"/>
      <c r="L1017">
        <v>0</v>
      </c>
      <c r="M1017" s="92"/>
      <c r="N1017" s="92"/>
      <c r="O1017" s="92"/>
      <c r="P1017">
        <v>0</v>
      </c>
      <c r="Q1017" s="92"/>
      <c r="R1017" s="92"/>
      <c r="S1017">
        <v>-1</v>
      </c>
      <c r="T1017">
        <v>0</v>
      </c>
      <c r="U1017" s="82" t="s">
        <v>160</v>
      </c>
      <c r="V1017" s="92"/>
      <c r="W1017">
        <v>0</v>
      </c>
      <c r="X1017" s="92"/>
      <c r="Y1017">
        <v>0</v>
      </c>
      <c r="Z1017">
        <v>0</v>
      </c>
      <c r="AA1017">
        <v>0</v>
      </c>
      <c r="AB1017">
        <v>0</v>
      </c>
      <c r="AC1017">
        <v>-1</v>
      </c>
      <c r="AD1017">
        <v>0</v>
      </c>
      <c r="AE1017">
        <v>0</v>
      </c>
      <c r="AF1017">
        <v>0</v>
      </c>
      <c r="AG1017">
        <v>0</v>
      </c>
      <c r="AH1017">
        <v>0</v>
      </c>
      <c r="AK1017">
        <v>0</v>
      </c>
      <c r="AM1017">
        <v>0</v>
      </c>
      <c r="AO1017" s="92"/>
      <c r="AP1017" s="82" t="s">
        <v>351</v>
      </c>
      <c r="AQ1017" s="82" t="s">
        <v>326</v>
      </c>
      <c r="AR1017" s="82"/>
      <c r="AS1017">
        <v>0</v>
      </c>
      <c r="AT1017">
        <v>0</v>
      </c>
      <c r="AU1017">
        <v>2026</v>
      </c>
      <c r="AY1017">
        <v>0</v>
      </c>
      <c r="AZ1017">
        <v>0</v>
      </c>
      <c r="BA1017" s="82" t="s">
        <v>398</v>
      </c>
      <c r="BB1017">
        <v>4327</v>
      </c>
      <c r="BC1017">
        <v>0</v>
      </c>
      <c r="BD1017" s="92"/>
      <c r="BE1017" s="92"/>
      <c r="BF1017">
        <v>0</v>
      </c>
      <c r="BG1017">
        <v>0</v>
      </c>
      <c r="BH1017">
        <v>0</v>
      </c>
      <c r="BI1017" s="92"/>
      <c r="BJ1017" s="92"/>
      <c r="BK1017" s="92"/>
      <c r="BL1017">
        <v>0</v>
      </c>
    </row>
    <row r="1018" spans="1:64" x14ac:dyDescent="0.25">
      <c r="A1018" s="82" t="s">
        <v>297</v>
      </c>
      <c r="B1018" s="82" t="s">
        <v>397</v>
      </c>
      <c r="C1018" s="82" t="s">
        <v>100</v>
      </c>
      <c r="D1018" s="82" t="s">
        <v>303</v>
      </c>
      <c r="E1018" s="82" t="s">
        <v>304</v>
      </c>
      <c r="F1018" s="82" t="s">
        <v>366</v>
      </c>
      <c r="G1018" s="82" t="s">
        <v>366</v>
      </c>
      <c r="H1018">
        <v>0</v>
      </c>
      <c r="I1018">
        <v>0</v>
      </c>
      <c r="J1018">
        <v>0</v>
      </c>
      <c r="K1018" s="92"/>
      <c r="L1018">
        <v>0</v>
      </c>
      <c r="M1018" s="92"/>
      <c r="N1018" s="92"/>
      <c r="O1018" s="92"/>
      <c r="P1018">
        <v>0</v>
      </c>
      <c r="Q1018" s="92"/>
      <c r="R1018" s="92"/>
      <c r="S1018">
        <v>-1</v>
      </c>
      <c r="T1018">
        <v>0</v>
      </c>
      <c r="U1018" s="82" t="s">
        <v>160</v>
      </c>
      <c r="V1018" s="92"/>
      <c r="W1018">
        <v>0</v>
      </c>
      <c r="X1018" s="92"/>
      <c r="Y1018">
        <v>0</v>
      </c>
      <c r="Z1018">
        <v>0</v>
      </c>
      <c r="AA1018">
        <v>0</v>
      </c>
      <c r="AB1018">
        <v>0</v>
      </c>
      <c r="AC1018">
        <v>-1</v>
      </c>
      <c r="AD1018">
        <v>0</v>
      </c>
      <c r="AE1018">
        <v>0</v>
      </c>
      <c r="AF1018">
        <v>0</v>
      </c>
      <c r="AG1018">
        <v>0</v>
      </c>
      <c r="AH1018">
        <v>0</v>
      </c>
      <c r="AK1018">
        <v>0</v>
      </c>
      <c r="AM1018">
        <v>0</v>
      </c>
      <c r="AO1018" s="92"/>
      <c r="AP1018" s="82" t="s">
        <v>351</v>
      </c>
      <c r="AQ1018" s="82" t="s">
        <v>326</v>
      </c>
      <c r="AR1018" s="82"/>
      <c r="AS1018">
        <v>0</v>
      </c>
      <c r="AT1018">
        <v>0</v>
      </c>
      <c r="AU1018">
        <v>2026</v>
      </c>
      <c r="AY1018">
        <v>0</v>
      </c>
      <c r="AZ1018">
        <v>0</v>
      </c>
      <c r="BA1018" s="82" t="s">
        <v>398</v>
      </c>
      <c r="BB1018">
        <v>4328</v>
      </c>
      <c r="BC1018">
        <v>0</v>
      </c>
      <c r="BD1018" s="92"/>
      <c r="BE1018" s="92"/>
      <c r="BF1018">
        <v>0</v>
      </c>
      <c r="BG1018">
        <v>0</v>
      </c>
      <c r="BH1018">
        <v>0</v>
      </c>
      <c r="BI1018" s="92"/>
      <c r="BJ1018" s="92"/>
      <c r="BK1018" s="92"/>
      <c r="BL1018">
        <v>0</v>
      </c>
    </row>
    <row r="1019" spans="1:64" x14ac:dyDescent="0.25">
      <c r="A1019" s="82" t="s">
        <v>297</v>
      </c>
      <c r="B1019" s="82" t="s">
        <v>397</v>
      </c>
      <c r="C1019" s="82" t="s">
        <v>100</v>
      </c>
      <c r="D1019" s="82" t="s">
        <v>305</v>
      </c>
      <c r="E1019" s="82" t="s">
        <v>58</v>
      </c>
      <c r="F1019" s="82" t="s">
        <v>366</v>
      </c>
      <c r="G1019" s="82" t="s">
        <v>366</v>
      </c>
      <c r="H1019">
        <v>0</v>
      </c>
      <c r="I1019">
        <v>0</v>
      </c>
      <c r="J1019">
        <v>0</v>
      </c>
      <c r="K1019" s="92"/>
      <c r="L1019">
        <v>0</v>
      </c>
      <c r="M1019" s="92"/>
      <c r="N1019" s="92"/>
      <c r="O1019" s="92"/>
      <c r="P1019">
        <v>0</v>
      </c>
      <c r="Q1019" s="92"/>
      <c r="R1019" s="92"/>
      <c r="S1019">
        <v>-1</v>
      </c>
      <c r="T1019">
        <v>0</v>
      </c>
      <c r="U1019" s="82" t="s">
        <v>160</v>
      </c>
      <c r="V1019" s="92"/>
      <c r="W1019">
        <v>0</v>
      </c>
      <c r="X1019" s="92"/>
      <c r="Y1019">
        <v>0</v>
      </c>
      <c r="Z1019">
        <v>0</v>
      </c>
      <c r="AA1019">
        <v>0</v>
      </c>
      <c r="AB1019">
        <v>0</v>
      </c>
      <c r="AC1019">
        <v>-1</v>
      </c>
      <c r="AD1019">
        <v>0</v>
      </c>
      <c r="AE1019">
        <v>0</v>
      </c>
      <c r="AF1019">
        <v>0</v>
      </c>
      <c r="AG1019">
        <v>0</v>
      </c>
      <c r="AH1019">
        <v>0</v>
      </c>
      <c r="AK1019">
        <v>0</v>
      </c>
      <c r="AM1019">
        <v>0</v>
      </c>
      <c r="AO1019" s="92"/>
      <c r="AP1019" s="82" t="s">
        <v>351</v>
      </c>
      <c r="AQ1019" s="82" t="s">
        <v>326</v>
      </c>
      <c r="AR1019" s="82"/>
      <c r="AS1019">
        <v>0</v>
      </c>
      <c r="AT1019">
        <v>0</v>
      </c>
      <c r="AU1019">
        <v>2026</v>
      </c>
      <c r="AY1019">
        <v>0</v>
      </c>
      <c r="AZ1019">
        <v>0</v>
      </c>
      <c r="BA1019" s="82" t="s">
        <v>398</v>
      </c>
      <c r="BB1019">
        <v>4329</v>
      </c>
      <c r="BC1019">
        <v>0</v>
      </c>
      <c r="BD1019" s="92"/>
      <c r="BE1019" s="92"/>
      <c r="BF1019">
        <v>0</v>
      </c>
      <c r="BG1019">
        <v>0</v>
      </c>
      <c r="BH1019">
        <v>0</v>
      </c>
      <c r="BI1019" s="92"/>
      <c r="BJ1019" s="92"/>
      <c r="BK1019" s="92"/>
      <c r="BL1019">
        <v>0</v>
      </c>
    </row>
    <row r="1020" spans="1:64" x14ac:dyDescent="0.25">
      <c r="A1020" s="82" t="s">
        <v>297</v>
      </c>
      <c r="B1020" s="82" t="s">
        <v>397</v>
      </c>
      <c r="C1020" s="82" t="s">
        <v>100</v>
      </c>
      <c r="D1020" s="82" t="s">
        <v>306</v>
      </c>
      <c r="E1020" s="82" t="s">
        <v>59</v>
      </c>
      <c r="F1020" s="82" t="s">
        <v>366</v>
      </c>
      <c r="G1020" s="82" t="s">
        <v>366</v>
      </c>
      <c r="H1020">
        <v>0</v>
      </c>
      <c r="I1020">
        <v>0</v>
      </c>
      <c r="J1020">
        <v>0</v>
      </c>
      <c r="K1020" s="92"/>
      <c r="L1020">
        <v>0</v>
      </c>
      <c r="M1020" s="92"/>
      <c r="N1020" s="92"/>
      <c r="O1020" s="92"/>
      <c r="P1020">
        <v>0</v>
      </c>
      <c r="Q1020" s="92"/>
      <c r="R1020" s="92"/>
      <c r="S1020">
        <v>-1</v>
      </c>
      <c r="T1020">
        <v>0</v>
      </c>
      <c r="U1020" s="82" t="s">
        <v>160</v>
      </c>
      <c r="V1020" s="92"/>
      <c r="W1020">
        <v>0</v>
      </c>
      <c r="X1020" s="92"/>
      <c r="Y1020">
        <v>0</v>
      </c>
      <c r="Z1020">
        <v>0</v>
      </c>
      <c r="AA1020">
        <v>0</v>
      </c>
      <c r="AB1020">
        <v>0</v>
      </c>
      <c r="AC1020">
        <v>-1</v>
      </c>
      <c r="AD1020">
        <v>0</v>
      </c>
      <c r="AE1020">
        <v>0</v>
      </c>
      <c r="AF1020">
        <v>0</v>
      </c>
      <c r="AG1020">
        <v>0</v>
      </c>
      <c r="AH1020">
        <v>0</v>
      </c>
      <c r="AK1020">
        <v>0</v>
      </c>
      <c r="AM1020">
        <v>0</v>
      </c>
      <c r="AO1020" s="92"/>
      <c r="AP1020" s="82" t="s">
        <v>351</v>
      </c>
      <c r="AQ1020" s="82" t="s">
        <v>326</v>
      </c>
      <c r="AR1020" s="82"/>
      <c r="AS1020">
        <v>0</v>
      </c>
      <c r="AT1020">
        <v>0</v>
      </c>
      <c r="AU1020">
        <v>2026</v>
      </c>
      <c r="AY1020">
        <v>0</v>
      </c>
      <c r="AZ1020">
        <v>0</v>
      </c>
      <c r="BA1020" s="82" t="s">
        <v>398</v>
      </c>
      <c r="BB1020">
        <v>4330</v>
      </c>
      <c r="BC1020">
        <v>0</v>
      </c>
      <c r="BD1020" s="92"/>
      <c r="BE1020" s="92"/>
      <c r="BF1020">
        <v>0</v>
      </c>
      <c r="BG1020">
        <v>0</v>
      </c>
      <c r="BH1020">
        <v>0</v>
      </c>
      <c r="BI1020" s="92"/>
      <c r="BJ1020" s="92"/>
      <c r="BK1020" s="92"/>
      <c r="BL1020">
        <v>0</v>
      </c>
    </row>
    <row r="1021" spans="1:64" x14ac:dyDescent="0.25">
      <c r="A1021" s="82" t="s">
        <v>297</v>
      </c>
      <c r="B1021" s="82" t="s">
        <v>397</v>
      </c>
      <c r="C1021" s="82" t="s">
        <v>100</v>
      </c>
      <c r="D1021" s="82" t="s">
        <v>307</v>
      </c>
      <c r="E1021" s="82" t="s">
        <v>60</v>
      </c>
      <c r="F1021" s="82" t="s">
        <v>366</v>
      </c>
      <c r="G1021" s="82" t="s">
        <v>366</v>
      </c>
      <c r="H1021">
        <v>0</v>
      </c>
      <c r="I1021">
        <v>0</v>
      </c>
      <c r="J1021">
        <v>0</v>
      </c>
      <c r="K1021" s="92"/>
      <c r="L1021">
        <v>0</v>
      </c>
      <c r="M1021" s="92"/>
      <c r="N1021" s="92"/>
      <c r="O1021" s="92"/>
      <c r="P1021">
        <v>0</v>
      </c>
      <c r="Q1021" s="92"/>
      <c r="R1021" s="92"/>
      <c r="S1021">
        <v>-1</v>
      </c>
      <c r="T1021">
        <v>0</v>
      </c>
      <c r="U1021" s="82" t="s">
        <v>160</v>
      </c>
      <c r="V1021" s="92"/>
      <c r="W1021">
        <v>0</v>
      </c>
      <c r="X1021" s="92"/>
      <c r="Y1021">
        <v>0</v>
      </c>
      <c r="Z1021">
        <v>0</v>
      </c>
      <c r="AA1021">
        <v>0</v>
      </c>
      <c r="AB1021">
        <v>0</v>
      </c>
      <c r="AC1021">
        <v>-1</v>
      </c>
      <c r="AD1021">
        <v>0</v>
      </c>
      <c r="AE1021">
        <v>0</v>
      </c>
      <c r="AF1021">
        <v>0</v>
      </c>
      <c r="AG1021">
        <v>0</v>
      </c>
      <c r="AH1021">
        <v>0</v>
      </c>
      <c r="AK1021">
        <v>0</v>
      </c>
      <c r="AM1021">
        <v>0</v>
      </c>
      <c r="AO1021" s="92"/>
      <c r="AP1021" s="82" t="s">
        <v>351</v>
      </c>
      <c r="AQ1021" s="82" t="s">
        <v>326</v>
      </c>
      <c r="AR1021" s="82"/>
      <c r="AS1021">
        <v>0</v>
      </c>
      <c r="AT1021">
        <v>0</v>
      </c>
      <c r="AU1021">
        <v>2026</v>
      </c>
      <c r="AY1021">
        <v>0</v>
      </c>
      <c r="AZ1021">
        <v>0</v>
      </c>
      <c r="BA1021" s="82" t="s">
        <v>398</v>
      </c>
      <c r="BB1021">
        <v>4331</v>
      </c>
      <c r="BC1021">
        <v>0</v>
      </c>
      <c r="BD1021" s="92"/>
      <c r="BE1021" s="92"/>
      <c r="BF1021">
        <v>0</v>
      </c>
      <c r="BG1021">
        <v>0</v>
      </c>
      <c r="BH1021">
        <v>0</v>
      </c>
      <c r="BI1021" s="92"/>
      <c r="BJ1021" s="92"/>
      <c r="BK1021" s="92"/>
      <c r="BL1021">
        <v>0</v>
      </c>
    </row>
    <row r="1022" spans="1:64" x14ac:dyDescent="0.25">
      <c r="A1022" s="82" t="s">
        <v>297</v>
      </c>
      <c r="B1022" s="82" t="s">
        <v>397</v>
      </c>
      <c r="C1022" s="82" t="s">
        <v>100</v>
      </c>
      <c r="D1022" s="82" t="s">
        <v>308</v>
      </c>
      <c r="E1022" s="82" t="s">
        <v>61</v>
      </c>
      <c r="F1022" s="82" t="s">
        <v>366</v>
      </c>
      <c r="G1022" s="82" t="s">
        <v>366</v>
      </c>
      <c r="H1022">
        <v>0</v>
      </c>
      <c r="I1022">
        <v>0</v>
      </c>
      <c r="J1022">
        <v>0</v>
      </c>
      <c r="K1022" s="92"/>
      <c r="L1022">
        <v>0</v>
      </c>
      <c r="M1022" s="92"/>
      <c r="N1022" s="92"/>
      <c r="O1022" s="92"/>
      <c r="P1022">
        <v>0</v>
      </c>
      <c r="Q1022" s="92"/>
      <c r="R1022" s="92"/>
      <c r="S1022">
        <v>-1</v>
      </c>
      <c r="T1022">
        <v>0</v>
      </c>
      <c r="U1022" s="82" t="s">
        <v>160</v>
      </c>
      <c r="V1022" s="92"/>
      <c r="W1022">
        <v>0</v>
      </c>
      <c r="X1022" s="92"/>
      <c r="Y1022">
        <v>0</v>
      </c>
      <c r="Z1022">
        <v>0</v>
      </c>
      <c r="AA1022">
        <v>0</v>
      </c>
      <c r="AB1022">
        <v>0</v>
      </c>
      <c r="AC1022">
        <v>-1</v>
      </c>
      <c r="AD1022">
        <v>0</v>
      </c>
      <c r="AE1022">
        <v>0</v>
      </c>
      <c r="AF1022">
        <v>0</v>
      </c>
      <c r="AG1022">
        <v>0</v>
      </c>
      <c r="AH1022">
        <v>0</v>
      </c>
      <c r="AK1022">
        <v>0</v>
      </c>
      <c r="AM1022">
        <v>0</v>
      </c>
      <c r="AO1022" s="92"/>
      <c r="AP1022" s="82" t="s">
        <v>351</v>
      </c>
      <c r="AQ1022" s="82" t="s">
        <v>326</v>
      </c>
      <c r="AR1022" s="82"/>
      <c r="AS1022">
        <v>0</v>
      </c>
      <c r="AT1022">
        <v>0</v>
      </c>
      <c r="AU1022">
        <v>2026</v>
      </c>
      <c r="AY1022">
        <v>0</v>
      </c>
      <c r="AZ1022">
        <v>0</v>
      </c>
      <c r="BA1022" s="82" t="s">
        <v>398</v>
      </c>
      <c r="BB1022">
        <v>4332</v>
      </c>
      <c r="BC1022">
        <v>0</v>
      </c>
      <c r="BD1022" s="92"/>
      <c r="BE1022" s="92"/>
      <c r="BF1022">
        <v>0</v>
      </c>
      <c r="BG1022">
        <v>0</v>
      </c>
      <c r="BH1022">
        <v>0</v>
      </c>
      <c r="BI1022" s="92"/>
      <c r="BJ1022" s="92"/>
      <c r="BK1022" s="92"/>
      <c r="BL1022">
        <v>0</v>
      </c>
    </row>
    <row r="1023" spans="1:64" x14ac:dyDescent="0.25">
      <c r="A1023" s="82" t="s">
        <v>297</v>
      </c>
      <c r="B1023" s="82" t="s">
        <v>397</v>
      </c>
      <c r="C1023" s="82" t="s">
        <v>100</v>
      </c>
      <c r="D1023" s="82" t="s">
        <v>309</v>
      </c>
      <c r="E1023" s="82" t="s">
        <v>310</v>
      </c>
      <c r="F1023" s="82" t="s">
        <v>366</v>
      </c>
      <c r="G1023" s="82" t="s">
        <v>366</v>
      </c>
      <c r="H1023">
        <v>0</v>
      </c>
      <c r="I1023">
        <v>0</v>
      </c>
      <c r="J1023">
        <v>0</v>
      </c>
      <c r="K1023" s="92"/>
      <c r="L1023">
        <v>0</v>
      </c>
      <c r="M1023" s="92"/>
      <c r="N1023" s="92"/>
      <c r="O1023" s="92"/>
      <c r="P1023">
        <v>0</v>
      </c>
      <c r="Q1023" s="92"/>
      <c r="R1023" s="92"/>
      <c r="S1023">
        <v>-1</v>
      </c>
      <c r="T1023">
        <v>0</v>
      </c>
      <c r="U1023" s="82" t="s">
        <v>160</v>
      </c>
      <c r="V1023" s="92"/>
      <c r="W1023">
        <v>0</v>
      </c>
      <c r="X1023" s="92"/>
      <c r="Y1023">
        <v>0</v>
      </c>
      <c r="Z1023">
        <v>0</v>
      </c>
      <c r="AA1023">
        <v>0</v>
      </c>
      <c r="AB1023">
        <v>0</v>
      </c>
      <c r="AC1023">
        <v>-1</v>
      </c>
      <c r="AD1023">
        <v>0</v>
      </c>
      <c r="AE1023">
        <v>0</v>
      </c>
      <c r="AF1023">
        <v>0</v>
      </c>
      <c r="AG1023">
        <v>0</v>
      </c>
      <c r="AH1023">
        <v>0</v>
      </c>
      <c r="AK1023">
        <v>0</v>
      </c>
      <c r="AM1023">
        <v>0</v>
      </c>
      <c r="AO1023" s="92"/>
      <c r="AP1023" s="82" t="s">
        <v>351</v>
      </c>
      <c r="AQ1023" s="82" t="s">
        <v>326</v>
      </c>
      <c r="AR1023" s="82"/>
      <c r="AS1023">
        <v>0</v>
      </c>
      <c r="AT1023">
        <v>0</v>
      </c>
      <c r="AU1023">
        <v>2026</v>
      </c>
      <c r="AY1023">
        <v>0</v>
      </c>
      <c r="AZ1023">
        <v>0</v>
      </c>
      <c r="BA1023" s="82" t="s">
        <v>398</v>
      </c>
      <c r="BB1023">
        <v>4333</v>
      </c>
      <c r="BC1023">
        <v>0</v>
      </c>
      <c r="BD1023" s="92"/>
      <c r="BE1023" s="92"/>
      <c r="BF1023">
        <v>0</v>
      </c>
      <c r="BG1023">
        <v>0</v>
      </c>
      <c r="BH1023">
        <v>0</v>
      </c>
      <c r="BI1023" s="92"/>
      <c r="BJ1023" s="92"/>
      <c r="BK1023" s="92"/>
      <c r="BL1023">
        <v>0</v>
      </c>
    </row>
    <row r="1024" spans="1:64" x14ac:dyDescent="0.25">
      <c r="A1024" s="82" t="s">
        <v>297</v>
      </c>
      <c r="B1024" s="82" t="s">
        <v>397</v>
      </c>
      <c r="C1024" s="82" t="s">
        <v>100</v>
      </c>
      <c r="D1024" s="82" t="s">
        <v>313</v>
      </c>
      <c r="E1024" s="82" t="s">
        <v>314</v>
      </c>
      <c r="F1024" s="82" t="s">
        <v>366</v>
      </c>
      <c r="G1024" s="82" t="s">
        <v>366</v>
      </c>
      <c r="H1024">
        <v>0</v>
      </c>
      <c r="I1024">
        <v>0</v>
      </c>
      <c r="J1024">
        <v>0</v>
      </c>
      <c r="K1024" s="92"/>
      <c r="L1024">
        <v>0</v>
      </c>
      <c r="M1024" s="92"/>
      <c r="N1024" s="92"/>
      <c r="O1024" s="92"/>
      <c r="P1024">
        <v>0</v>
      </c>
      <c r="Q1024" s="92"/>
      <c r="R1024" s="92"/>
      <c r="S1024">
        <v>-1</v>
      </c>
      <c r="T1024">
        <v>0</v>
      </c>
      <c r="U1024" s="82" t="s">
        <v>160</v>
      </c>
      <c r="V1024" s="92"/>
      <c r="W1024">
        <v>0</v>
      </c>
      <c r="X1024" s="92"/>
      <c r="Y1024">
        <v>0</v>
      </c>
      <c r="Z1024">
        <v>0</v>
      </c>
      <c r="AA1024">
        <v>0</v>
      </c>
      <c r="AB1024">
        <v>0</v>
      </c>
      <c r="AC1024">
        <v>-1</v>
      </c>
      <c r="AD1024">
        <v>0</v>
      </c>
      <c r="AE1024">
        <v>0</v>
      </c>
      <c r="AF1024">
        <v>0</v>
      </c>
      <c r="AG1024">
        <v>0</v>
      </c>
      <c r="AH1024">
        <v>0</v>
      </c>
      <c r="AK1024">
        <v>0</v>
      </c>
      <c r="AM1024">
        <v>0</v>
      </c>
      <c r="AO1024" s="92"/>
      <c r="AP1024" s="82" t="s">
        <v>351</v>
      </c>
      <c r="AQ1024" s="82" t="s">
        <v>326</v>
      </c>
      <c r="AR1024" s="82"/>
      <c r="AS1024">
        <v>0</v>
      </c>
      <c r="AT1024">
        <v>0</v>
      </c>
      <c r="AU1024">
        <v>2026</v>
      </c>
      <c r="AY1024">
        <v>0</v>
      </c>
      <c r="AZ1024">
        <v>0</v>
      </c>
      <c r="BA1024" s="82" t="s">
        <v>398</v>
      </c>
      <c r="BB1024">
        <v>4334</v>
      </c>
      <c r="BC1024">
        <v>0</v>
      </c>
      <c r="BD1024" s="92"/>
      <c r="BE1024" s="92"/>
      <c r="BF1024">
        <v>0</v>
      </c>
      <c r="BG1024">
        <v>0</v>
      </c>
      <c r="BH1024">
        <v>0</v>
      </c>
      <c r="BI1024" s="92"/>
      <c r="BJ1024" s="92"/>
      <c r="BK1024" s="92"/>
      <c r="BL1024">
        <v>0</v>
      </c>
    </row>
    <row r="1025" spans="1:64" x14ac:dyDescent="0.25">
      <c r="A1025" s="82" t="s">
        <v>297</v>
      </c>
      <c r="B1025" s="82" t="s">
        <v>397</v>
      </c>
      <c r="C1025" s="82" t="s">
        <v>100</v>
      </c>
      <c r="D1025" s="82" t="s">
        <v>298</v>
      </c>
      <c r="E1025" s="82" t="s">
        <v>55</v>
      </c>
      <c r="F1025" s="82" t="s">
        <v>367</v>
      </c>
      <c r="G1025" s="82" t="s">
        <v>367</v>
      </c>
      <c r="H1025">
        <v>0</v>
      </c>
      <c r="I1025">
        <v>0</v>
      </c>
      <c r="J1025">
        <v>0</v>
      </c>
      <c r="K1025" s="92"/>
      <c r="L1025">
        <v>0</v>
      </c>
      <c r="M1025" s="92"/>
      <c r="N1025" s="92"/>
      <c r="O1025" s="92"/>
      <c r="P1025">
        <v>0</v>
      </c>
      <c r="Q1025" s="92"/>
      <c r="R1025" s="92"/>
      <c r="S1025">
        <v>-1</v>
      </c>
      <c r="T1025">
        <v>0</v>
      </c>
      <c r="U1025" s="82" t="s">
        <v>160</v>
      </c>
      <c r="V1025" s="92"/>
      <c r="W1025">
        <v>0</v>
      </c>
      <c r="X1025" s="92"/>
      <c r="Y1025">
        <v>0</v>
      </c>
      <c r="Z1025">
        <v>0</v>
      </c>
      <c r="AA1025">
        <v>0</v>
      </c>
      <c r="AB1025">
        <v>0</v>
      </c>
      <c r="AC1025">
        <v>-1</v>
      </c>
      <c r="AD1025">
        <v>0</v>
      </c>
      <c r="AE1025">
        <v>0</v>
      </c>
      <c r="AF1025">
        <v>0</v>
      </c>
      <c r="AG1025">
        <v>0</v>
      </c>
      <c r="AH1025">
        <v>0</v>
      </c>
      <c r="AK1025">
        <v>0</v>
      </c>
      <c r="AM1025">
        <v>0</v>
      </c>
      <c r="AO1025" s="92"/>
      <c r="AP1025" s="82" t="s">
        <v>347</v>
      </c>
      <c r="AQ1025" s="82" t="s">
        <v>326</v>
      </c>
      <c r="AR1025" s="82"/>
      <c r="AS1025">
        <v>0</v>
      </c>
      <c r="AT1025">
        <v>0</v>
      </c>
      <c r="AU1025">
        <v>2026</v>
      </c>
      <c r="AY1025">
        <v>0</v>
      </c>
      <c r="AZ1025">
        <v>0</v>
      </c>
      <c r="BA1025" s="82" t="s">
        <v>398</v>
      </c>
      <c r="BB1025">
        <v>4335</v>
      </c>
      <c r="BC1025">
        <v>0</v>
      </c>
      <c r="BD1025" s="92"/>
      <c r="BE1025" s="92"/>
      <c r="BF1025">
        <v>0</v>
      </c>
      <c r="BG1025">
        <v>0</v>
      </c>
      <c r="BH1025">
        <v>0</v>
      </c>
      <c r="BI1025" s="92"/>
      <c r="BJ1025" s="92"/>
      <c r="BK1025" s="92"/>
      <c r="BL1025">
        <v>0</v>
      </c>
    </row>
    <row r="1026" spans="1:64" x14ac:dyDescent="0.25">
      <c r="A1026" s="82" t="s">
        <v>297</v>
      </c>
      <c r="B1026" s="82" t="s">
        <v>397</v>
      </c>
      <c r="C1026" s="82" t="s">
        <v>100</v>
      </c>
      <c r="D1026" s="82" t="s">
        <v>303</v>
      </c>
      <c r="E1026" s="82" t="s">
        <v>304</v>
      </c>
      <c r="F1026" s="82" t="s">
        <v>367</v>
      </c>
      <c r="G1026" s="82" t="s">
        <v>367</v>
      </c>
      <c r="H1026">
        <v>0</v>
      </c>
      <c r="I1026">
        <v>0</v>
      </c>
      <c r="J1026">
        <v>0</v>
      </c>
      <c r="K1026" s="92"/>
      <c r="L1026">
        <v>0</v>
      </c>
      <c r="M1026" s="92"/>
      <c r="N1026" s="92"/>
      <c r="O1026" s="92"/>
      <c r="P1026">
        <v>0</v>
      </c>
      <c r="Q1026" s="92"/>
      <c r="R1026" s="92"/>
      <c r="S1026">
        <v>-1</v>
      </c>
      <c r="T1026">
        <v>0</v>
      </c>
      <c r="U1026" s="82" t="s">
        <v>160</v>
      </c>
      <c r="V1026" s="92"/>
      <c r="W1026">
        <v>0</v>
      </c>
      <c r="X1026" s="92"/>
      <c r="Y1026">
        <v>0</v>
      </c>
      <c r="Z1026">
        <v>0</v>
      </c>
      <c r="AA1026">
        <v>0</v>
      </c>
      <c r="AB1026">
        <v>0</v>
      </c>
      <c r="AC1026">
        <v>-1</v>
      </c>
      <c r="AD1026">
        <v>0</v>
      </c>
      <c r="AE1026">
        <v>0</v>
      </c>
      <c r="AF1026">
        <v>0</v>
      </c>
      <c r="AG1026">
        <v>0</v>
      </c>
      <c r="AH1026">
        <v>0</v>
      </c>
      <c r="AK1026">
        <v>0</v>
      </c>
      <c r="AM1026">
        <v>0</v>
      </c>
      <c r="AO1026" s="92"/>
      <c r="AP1026" s="82" t="s">
        <v>347</v>
      </c>
      <c r="AQ1026" s="82" t="s">
        <v>326</v>
      </c>
      <c r="AR1026" s="82"/>
      <c r="AS1026">
        <v>0</v>
      </c>
      <c r="AT1026">
        <v>0</v>
      </c>
      <c r="AU1026">
        <v>2026</v>
      </c>
      <c r="AY1026">
        <v>0</v>
      </c>
      <c r="AZ1026">
        <v>0</v>
      </c>
      <c r="BA1026" s="82" t="s">
        <v>398</v>
      </c>
      <c r="BB1026">
        <v>4336</v>
      </c>
      <c r="BC1026">
        <v>0</v>
      </c>
      <c r="BD1026" s="92"/>
      <c r="BE1026" s="92"/>
      <c r="BF1026">
        <v>0</v>
      </c>
      <c r="BG1026">
        <v>0</v>
      </c>
      <c r="BH1026">
        <v>0</v>
      </c>
      <c r="BI1026" s="92"/>
      <c r="BJ1026" s="92"/>
      <c r="BK1026" s="92"/>
      <c r="BL1026">
        <v>0</v>
      </c>
    </row>
    <row r="1027" spans="1:64" x14ac:dyDescent="0.25">
      <c r="A1027" s="82" t="s">
        <v>297</v>
      </c>
      <c r="B1027" s="82" t="s">
        <v>397</v>
      </c>
      <c r="C1027" s="82" t="s">
        <v>100</v>
      </c>
      <c r="D1027" s="82" t="s">
        <v>305</v>
      </c>
      <c r="E1027" s="82" t="s">
        <v>58</v>
      </c>
      <c r="F1027" s="82" t="s">
        <v>367</v>
      </c>
      <c r="G1027" s="82" t="s">
        <v>367</v>
      </c>
      <c r="H1027">
        <v>0</v>
      </c>
      <c r="I1027">
        <v>0</v>
      </c>
      <c r="J1027">
        <v>0</v>
      </c>
      <c r="K1027" s="92"/>
      <c r="L1027">
        <v>0</v>
      </c>
      <c r="M1027" s="92"/>
      <c r="N1027" s="92"/>
      <c r="O1027" s="92"/>
      <c r="P1027">
        <v>0</v>
      </c>
      <c r="Q1027" s="92"/>
      <c r="R1027" s="92"/>
      <c r="S1027">
        <v>-1</v>
      </c>
      <c r="T1027">
        <v>0</v>
      </c>
      <c r="U1027" s="82" t="s">
        <v>160</v>
      </c>
      <c r="V1027" s="92"/>
      <c r="W1027">
        <v>0</v>
      </c>
      <c r="X1027" s="92"/>
      <c r="Y1027">
        <v>0</v>
      </c>
      <c r="Z1027">
        <v>0</v>
      </c>
      <c r="AA1027">
        <v>0</v>
      </c>
      <c r="AB1027">
        <v>0</v>
      </c>
      <c r="AC1027">
        <v>-1</v>
      </c>
      <c r="AD1027">
        <v>0</v>
      </c>
      <c r="AE1027">
        <v>0</v>
      </c>
      <c r="AF1027">
        <v>0</v>
      </c>
      <c r="AG1027">
        <v>0</v>
      </c>
      <c r="AH1027">
        <v>0</v>
      </c>
      <c r="AK1027">
        <v>0</v>
      </c>
      <c r="AM1027">
        <v>0</v>
      </c>
      <c r="AO1027" s="92"/>
      <c r="AP1027" s="82" t="s">
        <v>347</v>
      </c>
      <c r="AQ1027" s="82" t="s">
        <v>326</v>
      </c>
      <c r="AR1027" s="82"/>
      <c r="AS1027">
        <v>0</v>
      </c>
      <c r="AT1027">
        <v>0</v>
      </c>
      <c r="AU1027">
        <v>2026</v>
      </c>
      <c r="AY1027">
        <v>0</v>
      </c>
      <c r="AZ1027">
        <v>0</v>
      </c>
      <c r="BA1027" s="82" t="s">
        <v>398</v>
      </c>
      <c r="BB1027">
        <v>4337</v>
      </c>
      <c r="BC1027">
        <v>0</v>
      </c>
      <c r="BD1027" s="92"/>
      <c r="BE1027" s="92"/>
      <c r="BF1027">
        <v>0</v>
      </c>
      <c r="BG1027">
        <v>0</v>
      </c>
      <c r="BH1027">
        <v>0</v>
      </c>
      <c r="BI1027" s="92"/>
      <c r="BJ1027" s="92"/>
      <c r="BK1027" s="92"/>
      <c r="BL1027">
        <v>0</v>
      </c>
    </row>
    <row r="1028" spans="1:64" x14ac:dyDescent="0.25">
      <c r="A1028" s="82" t="s">
        <v>297</v>
      </c>
      <c r="B1028" s="82" t="s">
        <v>397</v>
      </c>
      <c r="C1028" s="82" t="s">
        <v>100</v>
      </c>
      <c r="D1028" s="82" t="s">
        <v>306</v>
      </c>
      <c r="E1028" s="82" t="s">
        <v>59</v>
      </c>
      <c r="F1028" s="82" t="s">
        <v>367</v>
      </c>
      <c r="G1028" s="82" t="s">
        <v>367</v>
      </c>
      <c r="H1028">
        <v>0</v>
      </c>
      <c r="I1028">
        <v>0</v>
      </c>
      <c r="J1028">
        <v>0</v>
      </c>
      <c r="K1028" s="92"/>
      <c r="L1028">
        <v>0</v>
      </c>
      <c r="M1028" s="92"/>
      <c r="N1028" s="92"/>
      <c r="O1028" s="92"/>
      <c r="P1028">
        <v>0</v>
      </c>
      <c r="Q1028" s="92"/>
      <c r="R1028" s="92"/>
      <c r="S1028">
        <v>-1</v>
      </c>
      <c r="T1028">
        <v>0</v>
      </c>
      <c r="U1028" s="82" t="s">
        <v>160</v>
      </c>
      <c r="V1028" s="92"/>
      <c r="W1028">
        <v>0</v>
      </c>
      <c r="X1028" s="92"/>
      <c r="Y1028">
        <v>0</v>
      </c>
      <c r="Z1028">
        <v>0</v>
      </c>
      <c r="AA1028">
        <v>0</v>
      </c>
      <c r="AB1028">
        <v>0</v>
      </c>
      <c r="AC1028">
        <v>-1</v>
      </c>
      <c r="AD1028">
        <v>0</v>
      </c>
      <c r="AE1028">
        <v>0</v>
      </c>
      <c r="AF1028">
        <v>0</v>
      </c>
      <c r="AG1028">
        <v>0</v>
      </c>
      <c r="AH1028">
        <v>0</v>
      </c>
      <c r="AK1028">
        <v>0</v>
      </c>
      <c r="AM1028">
        <v>0</v>
      </c>
      <c r="AO1028" s="92"/>
      <c r="AP1028" s="82" t="s">
        <v>347</v>
      </c>
      <c r="AQ1028" s="82" t="s">
        <v>326</v>
      </c>
      <c r="AR1028" s="82"/>
      <c r="AS1028">
        <v>0</v>
      </c>
      <c r="AT1028">
        <v>0</v>
      </c>
      <c r="AU1028">
        <v>2026</v>
      </c>
      <c r="AY1028">
        <v>0</v>
      </c>
      <c r="AZ1028">
        <v>0</v>
      </c>
      <c r="BA1028" s="82" t="s">
        <v>398</v>
      </c>
      <c r="BB1028">
        <v>4338</v>
      </c>
      <c r="BC1028">
        <v>0</v>
      </c>
      <c r="BD1028" s="92"/>
      <c r="BE1028" s="92"/>
      <c r="BF1028">
        <v>0</v>
      </c>
      <c r="BG1028">
        <v>0</v>
      </c>
      <c r="BH1028">
        <v>0</v>
      </c>
      <c r="BI1028" s="92"/>
      <c r="BJ1028" s="92"/>
      <c r="BK1028" s="92"/>
      <c r="BL1028">
        <v>0</v>
      </c>
    </row>
    <row r="1029" spans="1:64" x14ac:dyDescent="0.25">
      <c r="A1029" s="82" t="s">
        <v>297</v>
      </c>
      <c r="B1029" s="82" t="s">
        <v>397</v>
      </c>
      <c r="C1029" s="82" t="s">
        <v>100</v>
      </c>
      <c r="D1029" s="82" t="s">
        <v>309</v>
      </c>
      <c r="E1029" s="82" t="s">
        <v>310</v>
      </c>
      <c r="F1029" s="82" t="s">
        <v>367</v>
      </c>
      <c r="G1029" s="82" t="s">
        <v>367</v>
      </c>
      <c r="H1029">
        <v>0</v>
      </c>
      <c r="I1029">
        <v>0</v>
      </c>
      <c r="J1029">
        <v>0</v>
      </c>
      <c r="K1029" s="92"/>
      <c r="L1029">
        <v>0</v>
      </c>
      <c r="M1029" s="92"/>
      <c r="N1029" s="92"/>
      <c r="O1029" s="92"/>
      <c r="P1029">
        <v>0</v>
      </c>
      <c r="Q1029" s="92"/>
      <c r="R1029" s="92"/>
      <c r="S1029">
        <v>-1</v>
      </c>
      <c r="T1029">
        <v>0</v>
      </c>
      <c r="U1029" s="82" t="s">
        <v>160</v>
      </c>
      <c r="V1029" s="92"/>
      <c r="W1029">
        <v>0</v>
      </c>
      <c r="X1029" s="92"/>
      <c r="Y1029">
        <v>0</v>
      </c>
      <c r="Z1029">
        <v>0</v>
      </c>
      <c r="AA1029">
        <v>0</v>
      </c>
      <c r="AB1029">
        <v>0</v>
      </c>
      <c r="AC1029">
        <v>-1</v>
      </c>
      <c r="AD1029">
        <v>0</v>
      </c>
      <c r="AE1029">
        <v>0</v>
      </c>
      <c r="AF1029">
        <v>0</v>
      </c>
      <c r="AG1029">
        <v>0</v>
      </c>
      <c r="AH1029">
        <v>0</v>
      </c>
      <c r="AK1029">
        <v>0</v>
      </c>
      <c r="AM1029">
        <v>0</v>
      </c>
      <c r="AO1029" s="92"/>
      <c r="AP1029" s="82" t="s">
        <v>347</v>
      </c>
      <c r="AQ1029" s="82" t="s">
        <v>326</v>
      </c>
      <c r="AR1029" s="82"/>
      <c r="AS1029">
        <v>0</v>
      </c>
      <c r="AT1029">
        <v>0</v>
      </c>
      <c r="AU1029">
        <v>2026</v>
      </c>
      <c r="AY1029">
        <v>0</v>
      </c>
      <c r="AZ1029">
        <v>0</v>
      </c>
      <c r="BA1029" s="82" t="s">
        <v>398</v>
      </c>
      <c r="BB1029">
        <v>4339</v>
      </c>
      <c r="BC1029">
        <v>0</v>
      </c>
      <c r="BD1029" s="92"/>
      <c r="BE1029" s="92"/>
      <c r="BF1029">
        <v>0</v>
      </c>
      <c r="BG1029">
        <v>0</v>
      </c>
      <c r="BH1029">
        <v>0</v>
      </c>
      <c r="BI1029" s="92"/>
      <c r="BJ1029" s="92"/>
      <c r="BK1029" s="92"/>
      <c r="BL1029">
        <v>0</v>
      </c>
    </row>
    <row r="1030" spans="1:64" x14ac:dyDescent="0.25">
      <c r="A1030" s="82" t="s">
        <v>297</v>
      </c>
      <c r="B1030" s="82" t="s">
        <v>397</v>
      </c>
      <c r="C1030" s="82" t="s">
        <v>100</v>
      </c>
      <c r="D1030" s="82" t="s">
        <v>298</v>
      </c>
      <c r="E1030" s="82" t="s">
        <v>55</v>
      </c>
      <c r="F1030" s="82" t="s">
        <v>368</v>
      </c>
      <c r="G1030" s="82" t="s">
        <v>368</v>
      </c>
      <c r="H1030">
        <v>0</v>
      </c>
      <c r="I1030">
        <v>0</v>
      </c>
      <c r="J1030">
        <v>0</v>
      </c>
      <c r="K1030" s="92"/>
      <c r="L1030">
        <v>0</v>
      </c>
      <c r="M1030" s="92"/>
      <c r="N1030" s="92"/>
      <c r="O1030" s="92"/>
      <c r="P1030">
        <v>0</v>
      </c>
      <c r="Q1030" s="92"/>
      <c r="R1030" s="92"/>
      <c r="S1030">
        <v>-1</v>
      </c>
      <c r="T1030">
        <v>0</v>
      </c>
      <c r="U1030" s="82" t="s">
        <v>160</v>
      </c>
      <c r="V1030" s="92"/>
      <c r="W1030">
        <v>0</v>
      </c>
      <c r="X1030" s="92"/>
      <c r="Y1030">
        <v>0</v>
      </c>
      <c r="Z1030">
        <v>0</v>
      </c>
      <c r="AA1030">
        <v>0</v>
      </c>
      <c r="AB1030">
        <v>0</v>
      </c>
      <c r="AC1030">
        <v>-1</v>
      </c>
      <c r="AD1030">
        <v>0</v>
      </c>
      <c r="AE1030">
        <v>0</v>
      </c>
      <c r="AF1030">
        <v>0</v>
      </c>
      <c r="AG1030">
        <v>0</v>
      </c>
      <c r="AH1030">
        <v>0</v>
      </c>
      <c r="AK1030">
        <v>0</v>
      </c>
      <c r="AM1030">
        <v>0</v>
      </c>
      <c r="AO1030" s="92"/>
      <c r="AP1030" s="82" t="s">
        <v>354</v>
      </c>
      <c r="AQ1030" s="82" t="s">
        <v>326</v>
      </c>
      <c r="AR1030" s="82"/>
      <c r="AS1030">
        <v>0</v>
      </c>
      <c r="AT1030">
        <v>0</v>
      </c>
      <c r="AU1030">
        <v>2026</v>
      </c>
      <c r="AY1030">
        <v>0</v>
      </c>
      <c r="AZ1030">
        <v>0</v>
      </c>
      <c r="BA1030" s="82" t="s">
        <v>398</v>
      </c>
      <c r="BB1030">
        <v>4340</v>
      </c>
      <c r="BC1030">
        <v>0</v>
      </c>
      <c r="BD1030" s="92"/>
      <c r="BE1030" s="92"/>
      <c r="BF1030">
        <v>0</v>
      </c>
      <c r="BG1030">
        <v>0</v>
      </c>
      <c r="BH1030">
        <v>0</v>
      </c>
      <c r="BI1030" s="92"/>
      <c r="BJ1030" s="92"/>
      <c r="BK1030" s="92"/>
      <c r="BL1030">
        <v>0</v>
      </c>
    </row>
    <row r="1031" spans="1:64" x14ac:dyDescent="0.25">
      <c r="A1031" s="82" t="s">
        <v>297</v>
      </c>
      <c r="B1031" s="82" t="s">
        <v>397</v>
      </c>
      <c r="C1031" s="82" t="s">
        <v>100</v>
      </c>
      <c r="D1031" s="82" t="s">
        <v>303</v>
      </c>
      <c r="E1031" s="82" t="s">
        <v>304</v>
      </c>
      <c r="F1031" s="82" t="s">
        <v>368</v>
      </c>
      <c r="G1031" s="82" t="s">
        <v>368</v>
      </c>
      <c r="H1031">
        <v>0</v>
      </c>
      <c r="I1031">
        <v>0</v>
      </c>
      <c r="J1031">
        <v>0</v>
      </c>
      <c r="K1031" s="92"/>
      <c r="L1031">
        <v>0</v>
      </c>
      <c r="M1031" s="92"/>
      <c r="N1031" s="92"/>
      <c r="O1031" s="92"/>
      <c r="P1031">
        <v>0</v>
      </c>
      <c r="Q1031" s="92"/>
      <c r="R1031" s="92"/>
      <c r="S1031">
        <v>-1</v>
      </c>
      <c r="T1031">
        <v>0</v>
      </c>
      <c r="U1031" s="82" t="s">
        <v>160</v>
      </c>
      <c r="V1031" s="92"/>
      <c r="W1031">
        <v>0</v>
      </c>
      <c r="X1031" s="92"/>
      <c r="Y1031">
        <v>0</v>
      </c>
      <c r="Z1031">
        <v>0</v>
      </c>
      <c r="AA1031">
        <v>0</v>
      </c>
      <c r="AB1031">
        <v>0</v>
      </c>
      <c r="AC1031">
        <v>-1</v>
      </c>
      <c r="AD1031">
        <v>0</v>
      </c>
      <c r="AE1031">
        <v>0</v>
      </c>
      <c r="AF1031">
        <v>0</v>
      </c>
      <c r="AG1031">
        <v>0</v>
      </c>
      <c r="AH1031">
        <v>0</v>
      </c>
      <c r="AK1031">
        <v>0</v>
      </c>
      <c r="AM1031">
        <v>0</v>
      </c>
      <c r="AO1031" s="92"/>
      <c r="AP1031" s="82" t="s">
        <v>354</v>
      </c>
      <c r="AQ1031" s="82" t="s">
        <v>326</v>
      </c>
      <c r="AR1031" s="82"/>
      <c r="AS1031">
        <v>0</v>
      </c>
      <c r="AT1031">
        <v>0</v>
      </c>
      <c r="AU1031">
        <v>2026</v>
      </c>
      <c r="AY1031">
        <v>0</v>
      </c>
      <c r="AZ1031">
        <v>0</v>
      </c>
      <c r="BA1031" s="82" t="s">
        <v>398</v>
      </c>
      <c r="BB1031">
        <v>4341</v>
      </c>
      <c r="BC1031">
        <v>0</v>
      </c>
      <c r="BD1031" s="92"/>
      <c r="BE1031" s="92"/>
      <c r="BF1031">
        <v>0</v>
      </c>
      <c r="BG1031">
        <v>0</v>
      </c>
      <c r="BH1031">
        <v>0</v>
      </c>
      <c r="BI1031" s="92"/>
      <c r="BJ1031" s="92"/>
      <c r="BK1031" s="92"/>
      <c r="BL1031">
        <v>0</v>
      </c>
    </row>
    <row r="1032" spans="1:64" x14ac:dyDescent="0.25">
      <c r="A1032" s="82" t="s">
        <v>297</v>
      </c>
      <c r="B1032" s="82" t="s">
        <v>397</v>
      </c>
      <c r="C1032" s="82" t="s">
        <v>100</v>
      </c>
      <c r="D1032" s="82" t="s">
        <v>305</v>
      </c>
      <c r="E1032" s="82" t="s">
        <v>58</v>
      </c>
      <c r="F1032" s="82" t="s">
        <v>368</v>
      </c>
      <c r="G1032" s="82" t="s">
        <v>368</v>
      </c>
      <c r="H1032">
        <v>0</v>
      </c>
      <c r="I1032">
        <v>0</v>
      </c>
      <c r="J1032">
        <v>0</v>
      </c>
      <c r="K1032" s="92"/>
      <c r="L1032">
        <v>0</v>
      </c>
      <c r="M1032" s="92"/>
      <c r="N1032" s="92"/>
      <c r="O1032" s="92"/>
      <c r="P1032">
        <v>0</v>
      </c>
      <c r="Q1032" s="92"/>
      <c r="R1032" s="92"/>
      <c r="S1032">
        <v>-1</v>
      </c>
      <c r="T1032">
        <v>0</v>
      </c>
      <c r="U1032" s="82" t="s">
        <v>160</v>
      </c>
      <c r="V1032" s="92"/>
      <c r="W1032">
        <v>0</v>
      </c>
      <c r="X1032" s="92"/>
      <c r="Y1032">
        <v>0</v>
      </c>
      <c r="Z1032">
        <v>0</v>
      </c>
      <c r="AA1032">
        <v>0</v>
      </c>
      <c r="AB1032">
        <v>0</v>
      </c>
      <c r="AC1032">
        <v>-1</v>
      </c>
      <c r="AD1032">
        <v>0</v>
      </c>
      <c r="AE1032">
        <v>0</v>
      </c>
      <c r="AF1032">
        <v>0</v>
      </c>
      <c r="AG1032">
        <v>0</v>
      </c>
      <c r="AH1032">
        <v>0</v>
      </c>
      <c r="AK1032">
        <v>0</v>
      </c>
      <c r="AM1032">
        <v>0</v>
      </c>
      <c r="AO1032" s="92"/>
      <c r="AP1032" s="82" t="s">
        <v>354</v>
      </c>
      <c r="AQ1032" s="82" t="s">
        <v>326</v>
      </c>
      <c r="AR1032" s="82"/>
      <c r="AS1032">
        <v>0</v>
      </c>
      <c r="AT1032">
        <v>0</v>
      </c>
      <c r="AU1032">
        <v>2026</v>
      </c>
      <c r="AY1032">
        <v>0</v>
      </c>
      <c r="AZ1032">
        <v>0</v>
      </c>
      <c r="BA1032" s="82" t="s">
        <v>398</v>
      </c>
      <c r="BB1032">
        <v>4342</v>
      </c>
      <c r="BC1032">
        <v>0</v>
      </c>
      <c r="BD1032" s="92"/>
      <c r="BE1032" s="92"/>
      <c r="BF1032">
        <v>0</v>
      </c>
      <c r="BG1032">
        <v>0</v>
      </c>
      <c r="BH1032">
        <v>0</v>
      </c>
      <c r="BI1032" s="92"/>
      <c r="BJ1032" s="92"/>
      <c r="BK1032" s="92"/>
      <c r="BL1032">
        <v>0</v>
      </c>
    </row>
    <row r="1033" spans="1:64" x14ac:dyDescent="0.25">
      <c r="A1033" s="82" t="s">
        <v>297</v>
      </c>
      <c r="B1033" s="82" t="s">
        <v>397</v>
      </c>
      <c r="C1033" s="82" t="s">
        <v>100</v>
      </c>
      <c r="D1033" s="82" t="s">
        <v>306</v>
      </c>
      <c r="E1033" s="82" t="s">
        <v>59</v>
      </c>
      <c r="F1033" s="82" t="s">
        <v>368</v>
      </c>
      <c r="G1033" s="82" t="s">
        <v>368</v>
      </c>
      <c r="H1033">
        <v>0</v>
      </c>
      <c r="I1033">
        <v>0</v>
      </c>
      <c r="J1033">
        <v>0</v>
      </c>
      <c r="K1033" s="92"/>
      <c r="L1033">
        <v>0</v>
      </c>
      <c r="M1033" s="92"/>
      <c r="N1033" s="92"/>
      <c r="O1033" s="92"/>
      <c r="P1033">
        <v>0</v>
      </c>
      <c r="Q1033" s="92"/>
      <c r="R1033" s="92"/>
      <c r="S1033">
        <v>-1</v>
      </c>
      <c r="T1033">
        <v>0</v>
      </c>
      <c r="U1033" s="82" t="s">
        <v>160</v>
      </c>
      <c r="V1033" s="92"/>
      <c r="W1033">
        <v>0</v>
      </c>
      <c r="X1033" s="92"/>
      <c r="Y1033">
        <v>0</v>
      </c>
      <c r="Z1033">
        <v>0</v>
      </c>
      <c r="AA1033">
        <v>0</v>
      </c>
      <c r="AB1033">
        <v>0</v>
      </c>
      <c r="AC1033">
        <v>-1</v>
      </c>
      <c r="AD1033">
        <v>0</v>
      </c>
      <c r="AE1033">
        <v>0</v>
      </c>
      <c r="AF1033">
        <v>0</v>
      </c>
      <c r="AG1033">
        <v>0</v>
      </c>
      <c r="AH1033">
        <v>0</v>
      </c>
      <c r="AK1033">
        <v>0</v>
      </c>
      <c r="AM1033">
        <v>0</v>
      </c>
      <c r="AO1033" s="92"/>
      <c r="AP1033" s="82" t="s">
        <v>354</v>
      </c>
      <c r="AQ1033" s="82" t="s">
        <v>326</v>
      </c>
      <c r="AR1033" s="82"/>
      <c r="AS1033">
        <v>0</v>
      </c>
      <c r="AT1033">
        <v>0</v>
      </c>
      <c r="AU1033">
        <v>2026</v>
      </c>
      <c r="AY1033">
        <v>0</v>
      </c>
      <c r="AZ1033">
        <v>0</v>
      </c>
      <c r="BA1033" s="82" t="s">
        <v>398</v>
      </c>
      <c r="BB1033">
        <v>4343</v>
      </c>
      <c r="BC1033">
        <v>0</v>
      </c>
      <c r="BD1033" s="92"/>
      <c r="BE1033" s="92"/>
      <c r="BF1033">
        <v>0</v>
      </c>
      <c r="BG1033">
        <v>0</v>
      </c>
      <c r="BH1033">
        <v>0</v>
      </c>
      <c r="BI1033" s="92"/>
      <c r="BJ1033" s="92"/>
      <c r="BK1033" s="92"/>
      <c r="BL1033">
        <v>0</v>
      </c>
    </row>
    <row r="1034" spans="1:64" x14ac:dyDescent="0.25">
      <c r="A1034" s="82" t="s">
        <v>297</v>
      </c>
      <c r="B1034" s="82" t="s">
        <v>397</v>
      </c>
      <c r="C1034" s="82" t="s">
        <v>100</v>
      </c>
      <c r="D1034" s="82" t="s">
        <v>308</v>
      </c>
      <c r="E1034" s="82" t="s">
        <v>61</v>
      </c>
      <c r="F1034" s="82" t="s">
        <v>368</v>
      </c>
      <c r="G1034" s="82" t="s">
        <v>368</v>
      </c>
      <c r="H1034">
        <v>0</v>
      </c>
      <c r="I1034">
        <v>0</v>
      </c>
      <c r="J1034">
        <v>0</v>
      </c>
      <c r="K1034" s="92"/>
      <c r="L1034">
        <v>0</v>
      </c>
      <c r="M1034" s="92"/>
      <c r="N1034" s="92"/>
      <c r="O1034" s="92"/>
      <c r="P1034">
        <v>0</v>
      </c>
      <c r="Q1034" s="92"/>
      <c r="R1034" s="92"/>
      <c r="S1034">
        <v>-1</v>
      </c>
      <c r="T1034">
        <v>0</v>
      </c>
      <c r="U1034" s="82" t="s">
        <v>160</v>
      </c>
      <c r="V1034" s="92"/>
      <c r="W1034">
        <v>0</v>
      </c>
      <c r="X1034" s="92"/>
      <c r="Y1034">
        <v>0</v>
      </c>
      <c r="Z1034">
        <v>0</v>
      </c>
      <c r="AA1034">
        <v>0</v>
      </c>
      <c r="AB1034">
        <v>0</v>
      </c>
      <c r="AC1034">
        <v>-1</v>
      </c>
      <c r="AD1034">
        <v>0</v>
      </c>
      <c r="AE1034">
        <v>0</v>
      </c>
      <c r="AF1034">
        <v>0</v>
      </c>
      <c r="AG1034">
        <v>0</v>
      </c>
      <c r="AH1034">
        <v>0</v>
      </c>
      <c r="AK1034">
        <v>0</v>
      </c>
      <c r="AM1034">
        <v>0</v>
      </c>
      <c r="AO1034" s="92"/>
      <c r="AP1034" s="82" t="s">
        <v>354</v>
      </c>
      <c r="AQ1034" s="82" t="s">
        <v>326</v>
      </c>
      <c r="AR1034" s="82"/>
      <c r="AS1034">
        <v>0</v>
      </c>
      <c r="AT1034">
        <v>0</v>
      </c>
      <c r="AU1034">
        <v>2026</v>
      </c>
      <c r="AY1034">
        <v>0</v>
      </c>
      <c r="AZ1034">
        <v>0</v>
      </c>
      <c r="BA1034" s="82" t="s">
        <v>398</v>
      </c>
      <c r="BB1034">
        <v>4344</v>
      </c>
      <c r="BC1034">
        <v>0</v>
      </c>
      <c r="BD1034" s="92"/>
      <c r="BE1034" s="92"/>
      <c r="BF1034">
        <v>0</v>
      </c>
      <c r="BG1034">
        <v>0</v>
      </c>
      <c r="BH1034">
        <v>0</v>
      </c>
      <c r="BI1034" s="92"/>
      <c r="BJ1034" s="92"/>
      <c r="BK1034" s="92"/>
      <c r="BL1034">
        <v>0</v>
      </c>
    </row>
    <row r="1035" spans="1:64" x14ac:dyDescent="0.25">
      <c r="A1035" s="82" t="s">
        <v>297</v>
      </c>
      <c r="B1035" s="82" t="s">
        <v>397</v>
      </c>
      <c r="C1035" s="82" t="s">
        <v>100</v>
      </c>
      <c r="D1035" s="82" t="s">
        <v>309</v>
      </c>
      <c r="E1035" s="82" t="s">
        <v>310</v>
      </c>
      <c r="F1035" s="82" t="s">
        <v>368</v>
      </c>
      <c r="G1035" s="82" t="s">
        <v>368</v>
      </c>
      <c r="H1035">
        <v>0</v>
      </c>
      <c r="I1035">
        <v>0</v>
      </c>
      <c r="J1035">
        <v>0</v>
      </c>
      <c r="K1035" s="92"/>
      <c r="L1035">
        <v>0</v>
      </c>
      <c r="M1035" s="92"/>
      <c r="N1035" s="92"/>
      <c r="O1035" s="92"/>
      <c r="P1035">
        <v>0</v>
      </c>
      <c r="Q1035" s="92"/>
      <c r="R1035" s="92"/>
      <c r="S1035">
        <v>-1</v>
      </c>
      <c r="T1035">
        <v>0</v>
      </c>
      <c r="U1035" s="82" t="s">
        <v>160</v>
      </c>
      <c r="V1035" s="92"/>
      <c r="W1035">
        <v>0</v>
      </c>
      <c r="X1035" s="92"/>
      <c r="Y1035">
        <v>0</v>
      </c>
      <c r="Z1035">
        <v>0</v>
      </c>
      <c r="AA1035">
        <v>0</v>
      </c>
      <c r="AB1035">
        <v>0</v>
      </c>
      <c r="AC1035">
        <v>-1</v>
      </c>
      <c r="AD1035">
        <v>0</v>
      </c>
      <c r="AE1035">
        <v>0</v>
      </c>
      <c r="AF1035">
        <v>0</v>
      </c>
      <c r="AG1035">
        <v>0</v>
      </c>
      <c r="AH1035">
        <v>0</v>
      </c>
      <c r="AK1035">
        <v>0</v>
      </c>
      <c r="AM1035">
        <v>0</v>
      </c>
      <c r="AO1035" s="92"/>
      <c r="AP1035" s="82" t="s">
        <v>354</v>
      </c>
      <c r="AQ1035" s="82" t="s">
        <v>326</v>
      </c>
      <c r="AR1035" s="82"/>
      <c r="AS1035">
        <v>0</v>
      </c>
      <c r="AT1035">
        <v>0</v>
      </c>
      <c r="AU1035">
        <v>2026</v>
      </c>
      <c r="AY1035">
        <v>0</v>
      </c>
      <c r="AZ1035">
        <v>0</v>
      </c>
      <c r="BA1035" s="82" t="s">
        <v>398</v>
      </c>
      <c r="BB1035">
        <v>4345</v>
      </c>
      <c r="BC1035">
        <v>0</v>
      </c>
      <c r="BD1035" s="92"/>
      <c r="BE1035" s="92"/>
      <c r="BF1035">
        <v>0</v>
      </c>
      <c r="BG1035">
        <v>0</v>
      </c>
      <c r="BH1035">
        <v>0</v>
      </c>
      <c r="BI1035" s="92"/>
      <c r="BJ1035" s="92"/>
      <c r="BK1035" s="92"/>
      <c r="BL1035">
        <v>0</v>
      </c>
    </row>
    <row r="1036" spans="1:64" x14ac:dyDescent="0.25">
      <c r="A1036" s="82" t="s">
        <v>297</v>
      </c>
      <c r="B1036" s="82" t="s">
        <v>397</v>
      </c>
      <c r="C1036" s="82" t="s">
        <v>100</v>
      </c>
      <c r="D1036" s="82" t="s">
        <v>313</v>
      </c>
      <c r="E1036" s="82" t="s">
        <v>314</v>
      </c>
      <c r="F1036" s="82" t="s">
        <v>368</v>
      </c>
      <c r="G1036" s="82" t="s">
        <v>368</v>
      </c>
      <c r="H1036">
        <v>0</v>
      </c>
      <c r="I1036">
        <v>0</v>
      </c>
      <c r="J1036">
        <v>0</v>
      </c>
      <c r="K1036" s="92"/>
      <c r="L1036">
        <v>0</v>
      </c>
      <c r="M1036" s="92"/>
      <c r="N1036" s="92"/>
      <c r="O1036" s="92"/>
      <c r="P1036">
        <v>0</v>
      </c>
      <c r="Q1036" s="92"/>
      <c r="R1036" s="92"/>
      <c r="S1036">
        <v>-1</v>
      </c>
      <c r="T1036">
        <v>0</v>
      </c>
      <c r="U1036" s="82" t="s">
        <v>160</v>
      </c>
      <c r="V1036" s="92"/>
      <c r="W1036">
        <v>0</v>
      </c>
      <c r="X1036" s="92"/>
      <c r="Y1036">
        <v>0</v>
      </c>
      <c r="Z1036">
        <v>0</v>
      </c>
      <c r="AA1036">
        <v>0</v>
      </c>
      <c r="AB1036">
        <v>0</v>
      </c>
      <c r="AC1036">
        <v>-1</v>
      </c>
      <c r="AD1036">
        <v>0</v>
      </c>
      <c r="AE1036">
        <v>0</v>
      </c>
      <c r="AF1036">
        <v>0</v>
      </c>
      <c r="AG1036">
        <v>0</v>
      </c>
      <c r="AH1036">
        <v>0</v>
      </c>
      <c r="AK1036">
        <v>0</v>
      </c>
      <c r="AM1036">
        <v>0</v>
      </c>
      <c r="AO1036" s="92"/>
      <c r="AP1036" s="82" t="s">
        <v>354</v>
      </c>
      <c r="AQ1036" s="82" t="s">
        <v>326</v>
      </c>
      <c r="AR1036" s="82"/>
      <c r="AS1036">
        <v>0</v>
      </c>
      <c r="AT1036">
        <v>0</v>
      </c>
      <c r="AU1036">
        <v>2026</v>
      </c>
      <c r="AY1036">
        <v>0</v>
      </c>
      <c r="AZ1036">
        <v>0</v>
      </c>
      <c r="BA1036" s="82" t="s">
        <v>398</v>
      </c>
      <c r="BB1036">
        <v>4346</v>
      </c>
      <c r="BC1036">
        <v>0</v>
      </c>
      <c r="BD1036" s="92"/>
      <c r="BE1036" s="92"/>
      <c r="BF1036">
        <v>0</v>
      </c>
      <c r="BG1036">
        <v>0</v>
      </c>
      <c r="BH1036">
        <v>0</v>
      </c>
      <c r="BI1036" s="92"/>
      <c r="BJ1036" s="92"/>
      <c r="BK1036" s="92"/>
      <c r="BL1036">
        <v>0</v>
      </c>
    </row>
    <row r="1037" spans="1:64" x14ac:dyDescent="0.25">
      <c r="A1037" s="82" t="s">
        <v>297</v>
      </c>
      <c r="B1037" s="82" t="s">
        <v>397</v>
      </c>
      <c r="C1037" s="82" t="s">
        <v>100</v>
      </c>
      <c r="D1037" s="82" t="s">
        <v>298</v>
      </c>
      <c r="E1037" s="82" t="s">
        <v>55</v>
      </c>
      <c r="F1037" s="82" t="s">
        <v>369</v>
      </c>
      <c r="G1037" s="82" t="s">
        <v>369</v>
      </c>
      <c r="H1037">
        <v>0</v>
      </c>
      <c r="I1037">
        <v>0</v>
      </c>
      <c r="J1037">
        <v>0</v>
      </c>
      <c r="K1037" s="92"/>
      <c r="L1037">
        <v>0</v>
      </c>
      <c r="M1037" s="92"/>
      <c r="N1037" s="92"/>
      <c r="O1037" s="92"/>
      <c r="P1037">
        <v>0</v>
      </c>
      <c r="Q1037" s="92"/>
      <c r="R1037" s="92"/>
      <c r="S1037">
        <v>-1</v>
      </c>
      <c r="T1037">
        <v>0</v>
      </c>
      <c r="U1037" s="82" t="s">
        <v>160</v>
      </c>
      <c r="V1037" s="92"/>
      <c r="W1037">
        <v>0</v>
      </c>
      <c r="X1037" s="92"/>
      <c r="Y1037">
        <v>0</v>
      </c>
      <c r="Z1037">
        <v>0</v>
      </c>
      <c r="AA1037">
        <v>0</v>
      </c>
      <c r="AB1037">
        <v>0</v>
      </c>
      <c r="AC1037">
        <v>-1</v>
      </c>
      <c r="AD1037">
        <v>0</v>
      </c>
      <c r="AE1037">
        <v>0</v>
      </c>
      <c r="AF1037">
        <v>0</v>
      </c>
      <c r="AG1037">
        <v>0</v>
      </c>
      <c r="AH1037">
        <v>0</v>
      </c>
      <c r="AK1037">
        <v>0</v>
      </c>
      <c r="AM1037">
        <v>0</v>
      </c>
      <c r="AO1037" s="92"/>
      <c r="AP1037" s="82" t="s">
        <v>343</v>
      </c>
      <c r="AQ1037" s="82" t="s">
        <v>326</v>
      </c>
      <c r="AR1037" s="82"/>
      <c r="AS1037">
        <v>0</v>
      </c>
      <c r="AT1037">
        <v>0</v>
      </c>
      <c r="AU1037">
        <v>2026</v>
      </c>
      <c r="AY1037">
        <v>0</v>
      </c>
      <c r="AZ1037">
        <v>0</v>
      </c>
      <c r="BA1037" s="82" t="s">
        <v>398</v>
      </c>
      <c r="BB1037">
        <v>4347</v>
      </c>
      <c r="BC1037">
        <v>0</v>
      </c>
      <c r="BD1037" s="92"/>
      <c r="BE1037" s="92"/>
      <c r="BF1037">
        <v>0</v>
      </c>
      <c r="BG1037">
        <v>0</v>
      </c>
      <c r="BH1037">
        <v>0</v>
      </c>
      <c r="BI1037" s="92"/>
      <c r="BJ1037" s="92"/>
      <c r="BK1037" s="92"/>
      <c r="BL1037">
        <v>0</v>
      </c>
    </row>
    <row r="1038" spans="1:64" x14ac:dyDescent="0.25">
      <c r="A1038" s="82" t="s">
        <v>297</v>
      </c>
      <c r="B1038" s="82" t="s">
        <v>397</v>
      </c>
      <c r="C1038" s="82" t="s">
        <v>100</v>
      </c>
      <c r="D1038" s="82" t="s">
        <v>303</v>
      </c>
      <c r="E1038" s="82" t="s">
        <v>304</v>
      </c>
      <c r="F1038" s="82" t="s">
        <v>369</v>
      </c>
      <c r="G1038" s="82" t="s">
        <v>369</v>
      </c>
      <c r="H1038">
        <v>0</v>
      </c>
      <c r="I1038">
        <v>0</v>
      </c>
      <c r="J1038">
        <v>0</v>
      </c>
      <c r="K1038" s="92"/>
      <c r="L1038">
        <v>0</v>
      </c>
      <c r="M1038" s="92"/>
      <c r="N1038" s="92"/>
      <c r="O1038" s="92"/>
      <c r="P1038">
        <v>0</v>
      </c>
      <c r="Q1038" s="92"/>
      <c r="R1038" s="92"/>
      <c r="S1038">
        <v>-1</v>
      </c>
      <c r="T1038">
        <v>0</v>
      </c>
      <c r="U1038" s="82" t="s">
        <v>160</v>
      </c>
      <c r="V1038" s="92"/>
      <c r="W1038">
        <v>0</v>
      </c>
      <c r="X1038" s="92"/>
      <c r="Y1038">
        <v>0</v>
      </c>
      <c r="Z1038">
        <v>0</v>
      </c>
      <c r="AA1038">
        <v>0</v>
      </c>
      <c r="AB1038">
        <v>0</v>
      </c>
      <c r="AC1038">
        <v>-1</v>
      </c>
      <c r="AD1038">
        <v>0</v>
      </c>
      <c r="AE1038">
        <v>0</v>
      </c>
      <c r="AF1038">
        <v>0</v>
      </c>
      <c r="AG1038">
        <v>0</v>
      </c>
      <c r="AH1038">
        <v>0</v>
      </c>
      <c r="AK1038">
        <v>0</v>
      </c>
      <c r="AM1038">
        <v>0</v>
      </c>
      <c r="AO1038" s="92"/>
      <c r="AP1038" s="82" t="s">
        <v>343</v>
      </c>
      <c r="AQ1038" s="82" t="s">
        <v>326</v>
      </c>
      <c r="AR1038" s="82"/>
      <c r="AS1038">
        <v>0</v>
      </c>
      <c r="AT1038">
        <v>0</v>
      </c>
      <c r="AU1038">
        <v>2026</v>
      </c>
      <c r="AY1038">
        <v>0</v>
      </c>
      <c r="AZ1038">
        <v>0</v>
      </c>
      <c r="BA1038" s="82" t="s">
        <v>398</v>
      </c>
      <c r="BB1038">
        <v>4348</v>
      </c>
      <c r="BC1038">
        <v>0</v>
      </c>
      <c r="BD1038" s="92"/>
      <c r="BE1038" s="92"/>
      <c r="BF1038">
        <v>0</v>
      </c>
      <c r="BG1038">
        <v>0</v>
      </c>
      <c r="BH1038">
        <v>0</v>
      </c>
      <c r="BI1038" s="92"/>
      <c r="BJ1038" s="92"/>
      <c r="BK1038" s="92"/>
      <c r="BL1038">
        <v>0</v>
      </c>
    </row>
    <row r="1039" spans="1:64" x14ac:dyDescent="0.25">
      <c r="A1039" s="82" t="s">
        <v>297</v>
      </c>
      <c r="B1039" s="82" t="s">
        <v>397</v>
      </c>
      <c r="C1039" s="82" t="s">
        <v>100</v>
      </c>
      <c r="D1039" s="82" t="s">
        <v>305</v>
      </c>
      <c r="E1039" s="82" t="s">
        <v>58</v>
      </c>
      <c r="F1039" s="82" t="s">
        <v>369</v>
      </c>
      <c r="G1039" s="82" t="s">
        <v>369</v>
      </c>
      <c r="H1039">
        <v>0</v>
      </c>
      <c r="I1039">
        <v>0</v>
      </c>
      <c r="J1039">
        <v>0</v>
      </c>
      <c r="K1039" s="92"/>
      <c r="L1039">
        <v>0</v>
      </c>
      <c r="M1039" s="92"/>
      <c r="N1039" s="92"/>
      <c r="O1039" s="92"/>
      <c r="P1039">
        <v>0</v>
      </c>
      <c r="Q1039" s="92"/>
      <c r="R1039" s="92"/>
      <c r="S1039">
        <v>-1</v>
      </c>
      <c r="T1039">
        <v>0</v>
      </c>
      <c r="U1039" s="82" t="s">
        <v>160</v>
      </c>
      <c r="V1039" s="92"/>
      <c r="W1039">
        <v>0</v>
      </c>
      <c r="X1039" s="92"/>
      <c r="Y1039">
        <v>0</v>
      </c>
      <c r="Z1039">
        <v>0</v>
      </c>
      <c r="AA1039">
        <v>0</v>
      </c>
      <c r="AB1039">
        <v>0</v>
      </c>
      <c r="AC1039">
        <v>-1</v>
      </c>
      <c r="AD1039">
        <v>0</v>
      </c>
      <c r="AE1039">
        <v>0</v>
      </c>
      <c r="AF1039">
        <v>0</v>
      </c>
      <c r="AG1039">
        <v>0</v>
      </c>
      <c r="AH1039">
        <v>0</v>
      </c>
      <c r="AK1039">
        <v>0</v>
      </c>
      <c r="AM1039">
        <v>0</v>
      </c>
      <c r="AO1039" s="92"/>
      <c r="AP1039" s="82" t="s">
        <v>343</v>
      </c>
      <c r="AQ1039" s="82" t="s">
        <v>326</v>
      </c>
      <c r="AR1039" s="82"/>
      <c r="AS1039">
        <v>0</v>
      </c>
      <c r="AT1039">
        <v>0</v>
      </c>
      <c r="AU1039">
        <v>2026</v>
      </c>
      <c r="AY1039">
        <v>0</v>
      </c>
      <c r="AZ1039">
        <v>0</v>
      </c>
      <c r="BA1039" s="82" t="s">
        <v>398</v>
      </c>
      <c r="BB1039">
        <v>4349</v>
      </c>
      <c r="BC1039">
        <v>0</v>
      </c>
      <c r="BD1039" s="92"/>
      <c r="BE1039" s="92"/>
      <c r="BF1039">
        <v>0</v>
      </c>
      <c r="BG1039">
        <v>0</v>
      </c>
      <c r="BH1039">
        <v>0</v>
      </c>
      <c r="BI1039" s="92"/>
      <c r="BJ1039" s="92"/>
      <c r="BK1039" s="92"/>
      <c r="BL1039">
        <v>0</v>
      </c>
    </row>
    <row r="1040" spans="1:64" x14ac:dyDescent="0.25">
      <c r="A1040" s="82" t="s">
        <v>297</v>
      </c>
      <c r="B1040" s="82" t="s">
        <v>397</v>
      </c>
      <c r="C1040" s="82" t="s">
        <v>100</v>
      </c>
      <c r="D1040" s="82" t="s">
        <v>306</v>
      </c>
      <c r="E1040" s="82" t="s">
        <v>59</v>
      </c>
      <c r="F1040" s="82" t="s">
        <v>369</v>
      </c>
      <c r="G1040" s="82" t="s">
        <v>369</v>
      </c>
      <c r="H1040">
        <v>0</v>
      </c>
      <c r="I1040">
        <v>0</v>
      </c>
      <c r="J1040">
        <v>0</v>
      </c>
      <c r="K1040" s="92"/>
      <c r="L1040">
        <v>0</v>
      </c>
      <c r="M1040" s="92"/>
      <c r="N1040" s="92"/>
      <c r="O1040" s="92"/>
      <c r="P1040">
        <v>0</v>
      </c>
      <c r="Q1040" s="92"/>
      <c r="R1040" s="92"/>
      <c r="S1040">
        <v>-1</v>
      </c>
      <c r="T1040">
        <v>0</v>
      </c>
      <c r="U1040" s="82" t="s">
        <v>160</v>
      </c>
      <c r="V1040" s="92"/>
      <c r="W1040">
        <v>0</v>
      </c>
      <c r="X1040" s="92"/>
      <c r="Y1040">
        <v>0</v>
      </c>
      <c r="Z1040">
        <v>0</v>
      </c>
      <c r="AA1040">
        <v>0</v>
      </c>
      <c r="AB1040">
        <v>0</v>
      </c>
      <c r="AC1040">
        <v>-1</v>
      </c>
      <c r="AD1040">
        <v>0</v>
      </c>
      <c r="AE1040">
        <v>0</v>
      </c>
      <c r="AF1040">
        <v>0</v>
      </c>
      <c r="AG1040">
        <v>0</v>
      </c>
      <c r="AH1040">
        <v>0</v>
      </c>
      <c r="AK1040">
        <v>0</v>
      </c>
      <c r="AM1040">
        <v>0</v>
      </c>
      <c r="AO1040" s="92"/>
      <c r="AP1040" s="82" t="s">
        <v>343</v>
      </c>
      <c r="AQ1040" s="82" t="s">
        <v>326</v>
      </c>
      <c r="AR1040" s="82"/>
      <c r="AS1040">
        <v>0</v>
      </c>
      <c r="AT1040">
        <v>0</v>
      </c>
      <c r="AU1040">
        <v>2026</v>
      </c>
      <c r="AY1040">
        <v>0</v>
      </c>
      <c r="AZ1040">
        <v>0</v>
      </c>
      <c r="BA1040" s="82" t="s">
        <v>398</v>
      </c>
      <c r="BB1040">
        <v>4350</v>
      </c>
      <c r="BC1040">
        <v>0</v>
      </c>
      <c r="BD1040" s="92"/>
      <c r="BE1040" s="92"/>
      <c r="BF1040">
        <v>0</v>
      </c>
      <c r="BG1040">
        <v>0</v>
      </c>
      <c r="BH1040">
        <v>0</v>
      </c>
      <c r="BI1040" s="92"/>
      <c r="BJ1040" s="92"/>
      <c r="BK1040" s="92"/>
      <c r="BL1040">
        <v>0</v>
      </c>
    </row>
    <row r="1041" spans="1:64" x14ac:dyDescent="0.25">
      <c r="A1041" s="82" t="s">
        <v>297</v>
      </c>
      <c r="B1041" s="82" t="s">
        <v>397</v>
      </c>
      <c r="C1041" s="82" t="s">
        <v>100</v>
      </c>
      <c r="D1041" s="82" t="s">
        <v>308</v>
      </c>
      <c r="E1041" s="82" t="s">
        <v>61</v>
      </c>
      <c r="F1041" s="82" t="s">
        <v>369</v>
      </c>
      <c r="G1041" s="82" t="s">
        <v>369</v>
      </c>
      <c r="H1041">
        <v>0</v>
      </c>
      <c r="I1041">
        <v>0</v>
      </c>
      <c r="J1041">
        <v>0</v>
      </c>
      <c r="K1041" s="92"/>
      <c r="L1041">
        <v>0</v>
      </c>
      <c r="M1041" s="92"/>
      <c r="N1041" s="92"/>
      <c r="O1041" s="92"/>
      <c r="P1041">
        <v>0</v>
      </c>
      <c r="Q1041" s="92"/>
      <c r="R1041" s="92"/>
      <c r="S1041">
        <v>-1</v>
      </c>
      <c r="T1041">
        <v>0</v>
      </c>
      <c r="U1041" s="82" t="s">
        <v>160</v>
      </c>
      <c r="V1041" s="92"/>
      <c r="W1041">
        <v>0</v>
      </c>
      <c r="X1041" s="92"/>
      <c r="Y1041">
        <v>0</v>
      </c>
      <c r="Z1041">
        <v>0</v>
      </c>
      <c r="AA1041">
        <v>0</v>
      </c>
      <c r="AB1041">
        <v>0</v>
      </c>
      <c r="AC1041">
        <v>-1</v>
      </c>
      <c r="AD1041">
        <v>0</v>
      </c>
      <c r="AE1041">
        <v>0</v>
      </c>
      <c r="AF1041">
        <v>0</v>
      </c>
      <c r="AG1041">
        <v>0</v>
      </c>
      <c r="AH1041">
        <v>0</v>
      </c>
      <c r="AK1041">
        <v>0</v>
      </c>
      <c r="AM1041">
        <v>0</v>
      </c>
      <c r="AO1041" s="92"/>
      <c r="AP1041" s="82" t="s">
        <v>343</v>
      </c>
      <c r="AQ1041" s="82" t="s">
        <v>326</v>
      </c>
      <c r="AR1041" s="82"/>
      <c r="AS1041">
        <v>0</v>
      </c>
      <c r="AT1041">
        <v>0</v>
      </c>
      <c r="AU1041">
        <v>2026</v>
      </c>
      <c r="AY1041">
        <v>0</v>
      </c>
      <c r="AZ1041">
        <v>0</v>
      </c>
      <c r="BA1041" s="82" t="s">
        <v>398</v>
      </c>
      <c r="BB1041">
        <v>4351</v>
      </c>
      <c r="BC1041">
        <v>0</v>
      </c>
      <c r="BD1041" s="92"/>
      <c r="BE1041" s="92"/>
      <c r="BF1041">
        <v>0</v>
      </c>
      <c r="BG1041">
        <v>0</v>
      </c>
      <c r="BH1041">
        <v>0</v>
      </c>
      <c r="BI1041" s="92"/>
      <c r="BJ1041" s="92"/>
      <c r="BK1041" s="92"/>
      <c r="BL1041">
        <v>0</v>
      </c>
    </row>
    <row r="1042" spans="1:64" x14ac:dyDescent="0.25">
      <c r="A1042" s="82" t="s">
        <v>297</v>
      </c>
      <c r="B1042" s="82" t="s">
        <v>397</v>
      </c>
      <c r="C1042" s="82" t="s">
        <v>100</v>
      </c>
      <c r="D1042" s="82" t="s">
        <v>309</v>
      </c>
      <c r="E1042" s="82" t="s">
        <v>310</v>
      </c>
      <c r="F1042" s="82" t="s">
        <v>369</v>
      </c>
      <c r="G1042" s="82" t="s">
        <v>369</v>
      </c>
      <c r="H1042">
        <v>0</v>
      </c>
      <c r="I1042">
        <v>0</v>
      </c>
      <c r="J1042">
        <v>0</v>
      </c>
      <c r="K1042" s="92"/>
      <c r="L1042">
        <v>0</v>
      </c>
      <c r="M1042" s="92"/>
      <c r="N1042" s="92"/>
      <c r="O1042" s="92"/>
      <c r="P1042">
        <v>0</v>
      </c>
      <c r="Q1042" s="92"/>
      <c r="R1042" s="92"/>
      <c r="S1042">
        <v>-1</v>
      </c>
      <c r="T1042">
        <v>0</v>
      </c>
      <c r="U1042" s="82" t="s">
        <v>160</v>
      </c>
      <c r="V1042" s="92"/>
      <c r="W1042">
        <v>0</v>
      </c>
      <c r="X1042" s="92"/>
      <c r="Y1042">
        <v>0</v>
      </c>
      <c r="Z1042">
        <v>0</v>
      </c>
      <c r="AA1042">
        <v>0</v>
      </c>
      <c r="AB1042">
        <v>0</v>
      </c>
      <c r="AC1042">
        <v>-1</v>
      </c>
      <c r="AD1042">
        <v>0</v>
      </c>
      <c r="AE1042">
        <v>0</v>
      </c>
      <c r="AF1042">
        <v>0</v>
      </c>
      <c r="AG1042">
        <v>0</v>
      </c>
      <c r="AH1042">
        <v>0</v>
      </c>
      <c r="AK1042">
        <v>0</v>
      </c>
      <c r="AM1042">
        <v>0</v>
      </c>
      <c r="AO1042" s="92"/>
      <c r="AP1042" s="82" t="s">
        <v>343</v>
      </c>
      <c r="AQ1042" s="82" t="s">
        <v>326</v>
      </c>
      <c r="AR1042" s="82"/>
      <c r="AS1042">
        <v>0</v>
      </c>
      <c r="AT1042">
        <v>0</v>
      </c>
      <c r="AU1042">
        <v>2026</v>
      </c>
      <c r="AY1042">
        <v>0</v>
      </c>
      <c r="AZ1042">
        <v>0</v>
      </c>
      <c r="BA1042" s="82" t="s">
        <v>398</v>
      </c>
      <c r="BB1042">
        <v>4352</v>
      </c>
      <c r="BC1042">
        <v>0</v>
      </c>
      <c r="BD1042" s="92"/>
      <c r="BE1042" s="92"/>
      <c r="BF1042">
        <v>0</v>
      </c>
      <c r="BG1042">
        <v>0</v>
      </c>
      <c r="BH1042">
        <v>0</v>
      </c>
      <c r="BI1042" s="92"/>
      <c r="BJ1042" s="92"/>
      <c r="BK1042" s="92"/>
      <c r="BL1042">
        <v>0</v>
      </c>
    </row>
    <row r="1043" spans="1:64" x14ac:dyDescent="0.25">
      <c r="A1043" s="82" t="s">
        <v>297</v>
      </c>
      <c r="B1043" s="82" t="s">
        <v>397</v>
      </c>
      <c r="C1043" s="82" t="s">
        <v>100</v>
      </c>
      <c r="D1043" s="82" t="s">
        <v>313</v>
      </c>
      <c r="E1043" s="82" t="s">
        <v>314</v>
      </c>
      <c r="F1043" s="82" t="s">
        <v>369</v>
      </c>
      <c r="G1043" s="82" t="s">
        <v>369</v>
      </c>
      <c r="H1043">
        <v>0</v>
      </c>
      <c r="I1043">
        <v>0</v>
      </c>
      <c r="J1043">
        <v>0</v>
      </c>
      <c r="K1043" s="92"/>
      <c r="L1043">
        <v>0</v>
      </c>
      <c r="M1043" s="92"/>
      <c r="N1043" s="92"/>
      <c r="O1043" s="92"/>
      <c r="P1043">
        <v>0</v>
      </c>
      <c r="Q1043" s="92"/>
      <c r="R1043" s="92"/>
      <c r="S1043">
        <v>-1</v>
      </c>
      <c r="T1043">
        <v>0</v>
      </c>
      <c r="U1043" s="82" t="s">
        <v>160</v>
      </c>
      <c r="V1043" s="92"/>
      <c r="W1043">
        <v>0</v>
      </c>
      <c r="X1043" s="92"/>
      <c r="Y1043">
        <v>0</v>
      </c>
      <c r="Z1043">
        <v>0</v>
      </c>
      <c r="AA1043">
        <v>0</v>
      </c>
      <c r="AB1043">
        <v>0</v>
      </c>
      <c r="AC1043">
        <v>-1</v>
      </c>
      <c r="AD1043">
        <v>0</v>
      </c>
      <c r="AE1043">
        <v>0</v>
      </c>
      <c r="AF1043">
        <v>0</v>
      </c>
      <c r="AG1043">
        <v>0</v>
      </c>
      <c r="AH1043">
        <v>0</v>
      </c>
      <c r="AK1043">
        <v>0</v>
      </c>
      <c r="AM1043">
        <v>0</v>
      </c>
      <c r="AO1043" s="92"/>
      <c r="AP1043" s="82" t="s">
        <v>343</v>
      </c>
      <c r="AQ1043" s="82" t="s">
        <v>326</v>
      </c>
      <c r="AR1043" s="82"/>
      <c r="AS1043">
        <v>0</v>
      </c>
      <c r="AT1043">
        <v>0</v>
      </c>
      <c r="AU1043">
        <v>2026</v>
      </c>
      <c r="AY1043">
        <v>0</v>
      </c>
      <c r="AZ1043">
        <v>0</v>
      </c>
      <c r="BA1043" s="82" t="s">
        <v>398</v>
      </c>
      <c r="BB1043">
        <v>4353</v>
      </c>
      <c r="BC1043">
        <v>0</v>
      </c>
      <c r="BD1043" s="92"/>
      <c r="BE1043" s="92"/>
      <c r="BF1043">
        <v>0</v>
      </c>
      <c r="BG1043">
        <v>0</v>
      </c>
      <c r="BH1043">
        <v>0</v>
      </c>
      <c r="BI1043" s="92"/>
      <c r="BJ1043" s="92"/>
      <c r="BK1043" s="92"/>
      <c r="BL1043">
        <v>0</v>
      </c>
    </row>
    <row r="1044" spans="1:64" x14ac:dyDescent="0.25">
      <c r="A1044" s="82" t="s">
        <v>297</v>
      </c>
      <c r="B1044" s="82" t="s">
        <v>397</v>
      </c>
      <c r="C1044" s="82" t="s">
        <v>100</v>
      </c>
      <c r="D1044" s="82" t="s">
        <v>298</v>
      </c>
      <c r="E1044" s="82" t="s">
        <v>55</v>
      </c>
      <c r="F1044" s="82" t="s">
        <v>370</v>
      </c>
      <c r="G1044" s="82" t="s">
        <v>370</v>
      </c>
      <c r="H1044">
        <v>0</v>
      </c>
      <c r="I1044">
        <v>0</v>
      </c>
      <c r="J1044">
        <v>0</v>
      </c>
      <c r="K1044" s="92"/>
      <c r="L1044">
        <v>0</v>
      </c>
      <c r="M1044" s="92"/>
      <c r="N1044" s="92"/>
      <c r="O1044" s="92"/>
      <c r="P1044">
        <v>0</v>
      </c>
      <c r="Q1044" s="92"/>
      <c r="R1044" s="92"/>
      <c r="S1044">
        <v>-1</v>
      </c>
      <c r="T1044">
        <v>0</v>
      </c>
      <c r="U1044" s="82" t="s">
        <v>160</v>
      </c>
      <c r="V1044" s="92"/>
      <c r="W1044">
        <v>0</v>
      </c>
      <c r="X1044" s="92"/>
      <c r="Y1044">
        <v>0</v>
      </c>
      <c r="Z1044">
        <v>0</v>
      </c>
      <c r="AA1044">
        <v>0</v>
      </c>
      <c r="AB1044">
        <v>0</v>
      </c>
      <c r="AC1044">
        <v>-1</v>
      </c>
      <c r="AD1044">
        <v>0</v>
      </c>
      <c r="AE1044">
        <v>0</v>
      </c>
      <c r="AF1044">
        <v>0</v>
      </c>
      <c r="AG1044">
        <v>0</v>
      </c>
      <c r="AH1044">
        <v>0</v>
      </c>
      <c r="AK1044">
        <v>0</v>
      </c>
      <c r="AM1044">
        <v>0</v>
      </c>
      <c r="AO1044" s="92"/>
      <c r="AP1044" s="82" t="s">
        <v>357</v>
      </c>
      <c r="AQ1044" s="82" t="s">
        <v>326</v>
      </c>
      <c r="AR1044" s="82"/>
      <c r="AS1044">
        <v>0</v>
      </c>
      <c r="AT1044">
        <v>0</v>
      </c>
      <c r="AU1044">
        <v>2026</v>
      </c>
      <c r="AY1044">
        <v>0</v>
      </c>
      <c r="AZ1044">
        <v>0</v>
      </c>
      <c r="BA1044" s="82" t="s">
        <v>398</v>
      </c>
      <c r="BB1044">
        <v>4354</v>
      </c>
      <c r="BC1044">
        <v>0</v>
      </c>
      <c r="BD1044" s="92"/>
      <c r="BE1044" s="92"/>
      <c r="BF1044">
        <v>0</v>
      </c>
      <c r="BG1044">
        <v>0</v>
      </c>
      <c r="BH1044">
        <v>0</v>
      </c>
      <c r="BI1044" s="92"/>
      <c r="BJ1044" s="92"/>
      <c r="BK1044" s="92"/>
      <c r="BL1044">
        <v>0</v>
      </c>
    </row>
    <row r="1045" spans="1:64" x14ac:dyDescent="0.25">
      <c r="A1045" s="82" t="s">
        <v>297</v>
      </c>
      <c r="B1045" s="82" t="s">
        <v>397</v>
      </c>
      <c r="C1045" s="82" t="s">
        <v>100</v>
      </c>
      <c r="D1045" s="82" t="s">
        <v>303</v>
      </c>
      <c r="E1045" s="82" t="s">
        <v>304</v>
      </c>
      <c r="F1045" s="82" t="s">
        <v>370</v>
      </c>
      <c r="G1045" s="82" t="s">
        <v>370</v>
      </c>
      <c r="H1045">
        <v>0</v>
      </c>
      <c r="I1045">
        <v>0</v>
      </c>
      <c r="J1045">
        <v>0</v>
      </c>
      <c r="K1045" s="92"/>
      <c r="L1045">
        <v>0</v>
      </c>
      <c r="M1045" s="92"/>
      <c r="N1045" s="92"/>
      <c r="O1045" s="92"/>
      <c r="P1045">
        <v>0</v>
      </c>
      <c r="Q1045" s="92"/>
      <c r="R1045" s="92"/>
      <c r="S1045">
        <v>-1</v>
      </c>
      <c r="T1045">
        <v>0</v>
      </c>
      <c r="U1045" s="82" t="s">
        <v>160</v>
      </c>
      <c r="V1045" s="92"/>
      <c r="W1045">
        <v>0</v>
      </c>
      <c r="X1045" s="92"/>
      <c r="Y1045">
        <v>0</v>
      </c>
      <c r="Z1045">
        <v>0</v>
      </c>
      <c r="AA1045">
        <v>0</v>
      </c>
      <c r="AB1045">
        <v>0</v>
      </c>
      <c r="AC1045">
        <v>-1</v>
      </c>
      <c r="AD1045">
        <v>0</v>
      </c>
      <c r="AE1045">
        <v>0</v>
      </c>
      <c r="AF1045">
        <v>0</v>
      </c>
      <c r="AG1045">
        <v>0</v>
      </c>
      <c r="AH1045">
        <v>0</v>
      </c>
      <c r="AK1045">
        <v>0</v>
      </c>
      <c r="AM1045">
        <v>0</v>
      </c>
      <c r="AO1045" s="92"/>
      <c r="AP1045" s="82" t="s">
        <v>357</v>
      </c>
      <c r="AQ1045" s="82" t="s">
        <v>326</v>
      </c>
      <c r="AR1045" s="82"/>
      <c r="AS1045">
        <v>0</v>
      </c>
      <c r="AT1045">
        <v>0</v>
      </c>
      <c r="AU1045">
        <v>2026</v>
      </c>
      <c r="AY1045">
        <v>0</v>
      </c>
      <c r="AZ1045">
        <v>0</v>
      </c>
      <c r="BA1045" s="82" t="s">
        <v>398</v>
      </c>
      <c r="BB1045">
        <v>4355</v>
      </c>
      <c r="BC1045">
        <v>0</v>
      </c>
      <c r="BD1045" s="92"/>
      <c r="BE1045" s="92"/>
      <c r="BF1045">
        <v>0</v>
      </c>
      <c r="BG1045">
        <v>0</v>
      </c>
      <c r="BH1045">
        <v>0</v>
      </c>
      <c r="BI1045" s="92"/>
      <c r="BJ1045" s="92"/>
      <c r="BK1045" s="92"/>
      <c r="BL1045">
        <v>0</v>
      </c>
    </row>
    <row r="1046" spans="1:64" x14ac:dyDescent="0.25">
      <c r="A1046" s="82" t="s">
        <v>297</v>
      </c>
      <c r="B1046" s="82" t="s">
        <v>397</v>
      </c>
      <c r="C1046" s="82" t="s">
        <v>100</v>
      </c>
      <c r="D1046" s="82" t="s">
        <v>305</v>
      </c>
      <c r="E1046" s="82" t="s">
        <v>58</v>
      </c>
      <c r="F1046" s="82" t="s">
        <v>370</v>
      </c>
      <c r="G1046" s="82" t="s">
        <v>370</v>
      </c>
      <c r="H1046">
        <v>0</v>
      </c>
      <c r="I1046">
        <v>0</v>
      </c>
      <c r="J1046">
        <v>0</v>
      </c>
      <c r="K1046" s="92"/>
      <c r="L1046">
        <v>0</v>
      </c>
      <c r="M1046" s="92"/>
      <c r="N1046" s="92"/>
      <c r="O1046" s="92"/>
      <c r="P1046">
        <v>0</v>
      </c>
      <c r="Q1046" s="92"/>
      <c r="R1046" s="92"/>
      <c r="S1046">
        <v>-1</v>
      </c>
      <c r="T1046">
        <v>0</v>
      </c>
      <c r="U1046" s="82" t="s">
        <v>160</v>
      </c>
      <c r="V1046" s="92"/>
      <c r="W1046">
        <v>0</v>
      </c>
      <c r="X1046" s="92"/>
      <c r="Y1046">
        <v>0</v>
      </c>
      <c r="Z1046">
        <v>0</v>
      </c>
      <c r="AA1046">
        <v>0</v>
      </c>
      <c r="AB1046">
        <v>0</v>
      </c>
      <c r="AC1046">
        <v>-1</v>
      </c>
      <c r="AD1046">
        <v>0</v>
      </c>
      <c r="AE1046">
        <v>0</v>
      </c>
      <c r="AF1046">
        <v>0</v>
      </c>
      <c r="AG1046">
        <v>0</v>
      </c>
      <c r="AH1046">
        <v>0</v>
      </c>
      <c r="AK1046">
        <v>0</v>
      </c>
      <c r="AM1046">
        <v>0</v>
      </c>
      <c r="AO1046" s="92"/>
      <c r="AP1046" s="82" t="s">
        <v>357</v>
      </c>
      <c r="AQ1046" s="82" t="s">
        <v>326</v>
      </c>
      <c r="AR1046" s="82"/>
      <c r="AS1046">
        <v>0</v>
      </c>
      <c r="AT1046">
        <v>0</v>
      </c>
      <c r="AU1046">
        <v>2026</v>
      </c>
      <c r="AY1046">
        <v>0</v>
      </c>
      <c r="AZ1046">
        <v>0</v>
      </c>
      <c r="BA1046" s="82" t="s">
        <v>398</v>
      </c>
      <c r="BB1046">
        <v>4356</v>
      </c>
      <c r="BC1046">
        <v>0</v>
      </c>
      <c r="BD1046" s="92"/>
      <c r="BE1046" s="92"/>
      <c r="BF1046">
        <v>0</v>
      </c>
      <c r="BG1046">
        <v>0</v>
      </c>
      <c r="BH1046">
        <v>0</v>
      </c>
      <c r="BI1046" s="92"/>
      <c r="BJ1046" s="92"/>
      <c r="BK1046" s="92"/>
      <c r="BL1046">
        <v>0</v>
      </c>
    </row>
    <row r="1047" spans="1:64" x14ac:dyDescent="0.25">
      <c r="A1047" s="82" t="s">
        <v>297</v>
      </c>
      <c r="B1047" s="82" t="s">
        <v>397</v>
      </c>
      <c r="C1047" s="82" t="s">
        <v>100</v>
      </c>
      <c r="D1047" s="82" t="s">
        <v>306</v>
      </c>
      <c r="E1047" s="82" t="s">
        <v>59</v>
      </c>
      <c r="F1047" s="82" t="s">
        <v>370</v>
      </c>
      <c r="G1047" s="82" t="s">
        <v>370</v>
      </c>
      <c r="H1047">
        <v>0</v>
      </c>
      <c r="I1047">
        <v>0</v>
      </c>
      <c r="J1047">
        <v>0</v>
      </c>
      <c r="K1047" s="92"/>
      <c r="L1047">
        <v>0</v>
      </c>
      <c r="M1047" s="92"/>
      <c r="N1047" s="92"/>
      <c r="O1047" s="92"/>
      <c r="P1047">
        <v>0</v>
      </c>
      <c r="Q1047" s="92"/>
      <c r="R1047" s="92"/>
      <c r="S1047">
        <v>-1</v>
      </c>
      <c r="T1047">
        <v>0</v>
      </c>
      <c r="U1047" s="82" t="s">
        <v>160</v>
      </c>
      <c r="V1047" s="92"/>
      <c r="W1047">
        <v>0</v>
      </c>
      <c r="X1047" s="92"/>
      <c r="Y1047">
        <v>0</v>
      </c>
      <c r="Z1047">
        <v>0</v>
      </c>
      <c r="AA1047">
        <v>0</v>
      </c>
      <c r="AB1047">
        <v>0</v>
      </c>
      <c r="AC1047">
        <v>-1</v>
      </c>
      <c r="AD1047">
        <v>0</v>
      </c>
      <c r="AE1047">
        <v>0</v>
      </c>
      <c r="AF1047">
        <v>0</v>
      </c>
      <c r="AG1047">
        <v>0</v>
      </c>
      <c r="AH1047">
        <v>0</v>
      </c>
      <c r="AK1047">
        <v>0</v>
      </c>
      <c r="AM1047">
        <v>0</v>
      </c>
      <c r="AO1047" s="92"/>
      <c r="AP1047" s="82" t="s">
        <v>357</v>
      </c>
      <c r="AQ1047" s="82" t="s">
        <v>326</v>
      </c>
      <c r="AR1047" s="82"/>
      <c r="AS1047">
        <v>0</v>
      </c>
      <c r="AT1047">
        <v>0</v>
      </c>
      <c r="AU1047">
        <v>2026</v>
      </c>
      <c r="AY1047">
        <v>0</v>
      </c>
      <c r="AZ1047">
        <v>0</v>
      </c>
      <c r="BA1047" s="82" t="s">
        <v>398</v>
      </c>
      <c r="BB1047">
        <v>4357</v>
      </c>
      <c r="BC1047">
        <v>0</v>
      </c>
      <c r="BD1047" s="92"/>
      <c r="BE1047" s="92"/>
      <c r="BF1047">
        <v>0</v>
      </c>
      <c r="BG1047">
        <v>0</v>
      </c>
      <c r="BH1047">
        <v>0</v>
      </c>
      <c r="BI1047" s="92"/>
      <c r="BJ1047" s="92"/>
      <c r="BK1047" s="92"/>
      <c r="BL1047">
        <v>0</v>
      </c>
    </row>
    <row r="1048" spans="1:64" x14ac:dyDescent="0.25">
      <c r="A1048" s="82" t="s">
        <v>297</v>
      </c>
      <c r="B1048" s="82" t="s">
        <v>397</v>
      </c>
      <c r="C1048" s="82" t="s">
        <v>100</v>
      </c>
      <c r="D1048" s="82" t="s">
        <v>309</v>
      </c>
      <c r="E1048" s="82" t="s">
        <v>310</v>
      </c>
      <c r="F1048" s="82" t="s">
        <v>370</v>
      </c>
      <c r="G1048" s="82" t="s">
        <v>370</v>
      </c>
      <c r="H1048">
        <v>0</v>
      </c>
      <c r="I1048">
        <v>0</v>
      </c>
      <c r="J1048">
        <v>0</v>
      </c>
      <c r="K1048" s="92"/>
      <c r="L1048">
        <v>0</v>
      </c>
      <c r="M1048" s="92"/>
      <c r="N1048" s="92"/>
      <c r="O1048" s="92"/>
      <c r="P1048">
        <v>0</v>
      </c>
      <c r="Q1048" s="92"/>
      <c r="R1048" s="92"/>
      <c r="S1048">
        <v>-1</v>
      </c>
      <c r="T1048">
        <v>0</v>
      </c>
      <c r="U1048" s="82" t="s">
        <v>160</v>
      </c>
      <c r="V1048" s="92"/>
      <c r="W1048">
        <v>0</v>
      </c>
      <c r="X1048" s="92"/>
      <c r="Y1048">
        <v>0</v>
      </c>
      <c r="Z1048">
        <v>0</v>
      </c>
      <c r="AA1048">
        <v>0</v>
      </c>
      <c r="AB1048">
        <v>0</v>
      </c>
      <c r="AC1048">
        <v>-1</v>
      </c>
      <c r="AD1048">
        <v>0</v>
      </c>
      <c r="AE1048">
        <v>0</v>
      </c>
      <c r="AF1048">
        <v>0</v>
      </c>
      <c r="AG1048">
        <v>0</v>
      </c>
      <c r="AH1048">
        <v>0</v>
      </c>
      <c r="AK1048">
        <v>0</v>
      </c>
      <c r="AM1048">
        <v>0</v>
      </c>
      <c r="AO1048" s="92"/>
      <c r="AP1048" s="82" t="s">
        <v>357</v>
      </c>
      <c r="AQ1048" s="82" t="s">
        <v>326</v>
      </c>
      <c r="AR1048" s="82"/>
      <c r="AS1048">
        <v>0</v>
      </c>
      <c r="AT1048">
        <v>0</v>
      </c>
      <c r="AU1048">
        <v>2026</v>
      </c>
      <c r="AY1048">
        <v>0</v>
      </c>
      <c r="AZ1048">
        <v>0</v>
      </c>
      <c r="BA1048" s="82" t="s">
        <v>398</v>
      </c>
      <c r="BB1048">
        <v>4358</v>
      </c>
      <c r="BC1048">
        <v>0</v>
      </c>
      <c r="BD1048" s="92"/>
      <c r="BE1048" s="92"/>
      <c r="BF1048">
        <v>0</v>
      </c>
      <c r="BG1048">
        <v>0</v>
      </c>
      <c r="BH1048">
        <v>0</v>
      </c>
      <c r="BI1048" s="92"/>
      <c r="BJ1048" s="92"/>
      <c r="BK1048" s="92"/>
      <c r="BL1048">
        <v>0</v>
      </c>
    </row>
    <row r="1049" spans="1:64" x14ac:dyDescent="0.25">
      <c r="A1049" s="82" t="s">
        <v>297</v>
      </c>
      <c r="B1049" s="82" t="s">
        <v>397</v>
      </c>
      <c r="C1049" s="82" t="s">
        <v>100</v>
      </c>
      <c r="D1049" s="82" t="s">
        <v>298</v>
      </c>
      <c r="E1049" s="82" t="s">
        <v>55</v>
      </c>
      <c r="F1049" s="82" t="s">
        <v>371</v>
      </c>
      <c r="G1049" s="82" t="s">
        <v>371</v>
      </c>
      <c r="H1049">
        <v>0</v>
      </c>
      <c r="I1049">
        <v>0</v>
      </c>
      <c r="J1049">
        <v>0</v>
      </c>
      <c r="K1049" s="92"/>
      <c r="L1049">
        <v>0</v>
      </c>
      <c r="M1049" s="92"/>
      <c r="N1049" s="92"/>
      <c r="O1049" s="92"/>
      <c r="P1049">
        <v>0</v>
      </c>
      <c r="Q1049" s="92"/>
      <c r="R1049" s="92"/>
      <c r="S1049">
        <v>-1</v>
      </c>
      <c r="T1049">
        <v>0</v>
      </c>
      <c r="U1049" s="82" t="s">
        <v>160</v>
      </c>
      <c r="V1049" s="92"/>
      <c r="W1049">
        <v>0</v>
      </c>
      <c r="X1049" s="92"/>
      <c r="Y1049">
        <v>0</v>
      </c>
      <c r="Z1049">
        <v>0</v>
      </c>
      <c r="AA1049">
        <v>0</v>
      </c>
      <c r="AB1049">
        <v>0</v>
      </c>
      <c r="AC1049">
        <v>-1</v>
      </c>
      <c r="AD1049">
        <v>0</v>
      </c>
      <c r="AE1049">
        <v>0</v>
      </c>
      <c r="AF1049">
        <v>0</v>
      </c>
      <c r="AG1049">
        <v>0</v>
      </c>
      <c r="AH1049">
        <v>0</v>
      </c>
      <c r="AK1049">
        <v>0</v>
      </c>
      <c r="AM1049">
        <v>0</v>
      </c>
      <c r="AO1049" s="92"/>
      <c r="AP1049" s="82" t="s">
        <v>372</v>
      </c>
      <c r="AQ1049" s="82" t="s">
        <v>326</v>
      </c>
      <c r="AR1049" s="82"/>
      <c r="AS1049">
        <v>0</v>
      </c>
      <c r="AT1049">
        <v>0</v>
      </c>
      <c r="AU1049">
        <v>2026</v>
      </c>
      <c r="AY1049">
        <v>0</v>
      </c>
      <c r="AZ1049">
        <v>0</v>
      </c>
      <c r="BA1049" s="82" t="s">
        <v>398</v>
      </c>
      <c r="BB1049">
        <v>4359</v>
      </c>
      <c r="BC1049">
        <v>0</v>
      </c>
      <c r="BD1049" s="92"/>
      <c r="BE1049" s="92"/>
      <c r="BF1049">
        <v>0</v>
      </c>
      <c r="BG1049">
        <v>0</v>
      </c>
      <c r="BH1049">
        <v>0</v>
      </c>
      <c r="BI1049" s="92"/>
      <c r="BJ1049" s="92"/>
      <c r="BK1049" s="92"/>
      <c r="BL1049">
        <v>0</v>
      </c>
    </row>
    <row r="1050" spans="1:64" x14ac:dyDescent="0.25">
      <c r="A1050" s="82" t="s">
        <v>297</v>
      </c>
      <c r="B1050" s="82" t="s">
        <v>397</v>
      </c>
      <c r="C1050" s="82" t="s">
        <v>100</v>
      </c>
      <c r="D1050" s="82" t="s">
        <v>303</v>
      </c>
      <c r="E1050" s="82" t="s">
        <v>304</v>
      </c>
      <c r="F1050" s="82" t="s">
        <v>371</v>
      </c>
      <c r="G1050" s="82" t="s">
        <v>371</v>
      </c>
      <c r="H1050">
        <v>0</v>
      </c>
      <c r="I1050">
        <v>0</v>
      </c>
      <c r="J1050">
        <v>0</v>
      </c>
      <c r="K1050" s="92"/>
      <c r="L1050">
        <v>0</v>
      </c>
      <c r="M1050" s="92"/>
      <c r="N1050" s="92"/>
      <c r="O1050" s="92"/>
      <c r="P1050">
        <v>0</v>
      </c>
      <c r="Q1050" s="92"/>
      <c r="R1050" s="92"/>
      <c r="S1050">
        <v>-1</v>
      </c>
      <c r="T1050">
        <v>0</v>
      </c>
      <c r="U1050" s="82" t="s">
        <v>160</v>
      </c>
      <c r="V1050" s="92"/>
      <c r="W1050">
        <v>0</v>
      </c>
      <c r="X1050" s="92"/>
      <c r="Y1050">
        <v>0</v>
      </c>
      <c r="Z1050">
        <v>0</v>
      </c>
      <c r="AA1050">
        <v>0</v>
      </c>
      <c r="AB1050">
        <v>0</v>
      </c>
      <c r="AC1050">
        <v>-1</v>
      </c>
      <c r="AD1050">
        <v>0</v>
      </c>
      <c r="AE1050">
        <v>0</v>
      </c>
      <c r="AF1050">
        <v>0</v>
      </c>
      <c r="AG1050">
        <v>0</v>
      </c>
      <c r="AH1050">
        <v>0</v>
      </c>
      <c r="AK1050">
        <v>0</v>
      </c>
      <c r="AM1050">
        <v>0</v>
      </c>
      <c r="AO1050" s="92"/>
      <c r="AP1050" s="82" t="s">
        <v>372</v>
      </c>
      <c r="AQ1050" s="82" t="s">
        <v>326</v>
      </c>
      <c r="AR1050" s="82"/>
      <c r="AS1050">
        <v>0</v>
      </c>
      <c r="AT1050">
        <v>0</v>
      </c>
      <c r="AU1050">
        <v>2026</v>
      </c>
      <c r="AY1050">
        <v>0</v>
      </c>
      <c r="AZ1050">
        <v>0</v>
      </c>
      <c r="BA1050" s="82" t="s">
        <v>398</v>
      </c>
      <c r="BB1050">
        <v>4360</v>
      </c>
      <c r="BC1050">
        <v>0</v>
      </c>
      <c r="BD1050" s="92"/>
      <c r="BE1050" s="92"/>
      <c r="BF1050">
        <v>0</v>
      </c>
      <c r="BG1050">
        <v>0</v>
      </c>
      <c r="BH1050">
        <v>0</v>
      </c>
      <c r="BI1050" s="92"/>
      <c r="BJ1050" s="92"/>
      <c r="BK1050" s="92"/>
      <c r="BL1050">
        <v>0</v>
      </c>
    </row>
    <row r="1051" spans="1:64" x14ac:dyDescent="0.25">
      <c r="A1051" s="82" t="s">
        <v>297</v>
      </c>
      <c r="B1051" s="82" t="s">
        <v>397</v>
      </c>
      <c r="C1051" s="82" t="s">
        <v>100</v>
      </c>
      <c r="D1051" s="82" t="s">
        <v>305</v>
      </c>
      <c r="E1051" s="82" t="s">
        <v>58</v>
      </c>
      <c r="F1051" s="82" t="s">
        <v>371</v>
      </c>
      <c r="G1051" s="82" t="s">
        <v>371</v>
      </c>
      <c r="H1051">
        <v>0</v>
      </c>
      <c r="I1051">
        <v>0</v>
      </c>
      <c r="J1051">
        <v>0</v>
      </c>
      <c r="K1051" s="92"/>
      <c r="L1051">
        <v>0</v>
      </c>
      <c r="M1051" s="92"/>
      <c r="N1051" s="92"/>
      <c r="O1051" s="92"/>
      <c r="P1051">
        <v>0</v>
      </c>
      <c r="Q1051" s="92"/>
      <c r="R1051" s="92"/>
      <c r="S1051">
        <v>-1</v>
      </c>
      <c r="T1051">
        <v>0</v>
      </c>
      <c r="U1051" s="82" t="s">
        <v>160</v>
      </c>
      <c r="V1051" s="92"/>
      <c r="W1051">
        <v>0</v>
      </c>
      <c r="X1051" s="92"/>
      <c r="Y1051">
        <v>0</v>
      </c>
      <c r="Z1051">
        <v>0</v>
      </c>
      <c r="AA1051">
        <v>0</v>
      </c>
      <c r="AB1051">
        <v>0</v>
      </c>
      <c r="AC1051">
        <v>-1</v>
      </c>
      <c r="AD1051">
        <v>0</v>
      </c>
      <c r="AE1051">
        <v>0</v>
      </c>
      <c r="AF1051">
        <v>0</v>
      </c>
      <c r="AG1051">
        <v>0</v>
      </c>
      <c r="AH1051">
        <v>0</v>
      </c>
      <c r="AK1051">
        <v>0</v>
      </c>
      <c r="AM1051">
        <v>0</v>
      </c>
      <c r="AO1051" s="92"/>
      <c r="AP1051" s="82" t="s">
        <v>372</v>
      </c>
      <c r="AQ1051" s="82" t="s">
        <v>326</v>
      </c>
      <c r="AR1051" s="82"/>
      <c r="AS1051">
        <v>0</v>
      </c>
      <c r="AT1051">
        <v>0</v>
      </c>
      <c r="AU1051">
        <v>2026</v>
      </c>
      <c r="AY1051">
        <v>0</v>
      </c>
      <c r="AZ1051">
        <v>0</v>
      </c>
      <c r="BA1051" s="82" t="s">
        <v>398</v>
      </c>
      <c r="BB1051">
        <v>4361</v>
      </c>
      <c r="BC1051">
        <v>0</v>
      </c>
      <c r="BD1051" s="92"/>
      <c r="BE1051" s="92"/>
      <c r="BF1051">
        <v>0</v>
      </c>
      <c r="BG1051">
        <v>0</v>
      </c>
      <c r="BH1051">
        <v>0</v>
      </c>
      <c r="BI1051" s="92"/>
      <c r="BJ1051" s="92"/>
      <c r="BK1051" s="92"/>
      <c r="BL1051">
        <v>0</v>
      </c>
    </row>
    <row r="1052" spans="1:64" x14ac:dyDescent="0.25">
      <c r="A1052" s="82" t="s">
        <v>297</v>
      </c>
      <c r="B1052" s="82" t="s">
        <v>397</v>
      </c>
      <c r="C1052" s="82" t="s">
        <v>100</v>
      </c>
      <c r="D1052" s="82" t="s">
        <v>306</v>
      </c>
      <c r="E1052" s="82" t="s">
        <v>59</v>
      </c>
      <c r="F1052" s="82" t="s">
        <v>371</v>
      </c>
      <c r="G1052" s="82" t="s">
        <v>371</v>
      </c>
      <c r="H1052">
        <v>0</v>
      </c>
      <c r="I1052">
        <v>0</v>
      </c>
      <c r="J1052">
        <v>0</v>
      </c>
      <c r="K1052" s="92"/>
      <c r="L1052">
        <v>0</v>
      </c>
      <c r="M1052" s="92"/>
      <c r="N1052" s="92"/>
      <c r="O1052" s="92"/>
      <c r="P1052">
        <v>0</v>
      </c>
      <c r="Q1052" s="92"/>
      <c r="R1052" s="92"/>
      <c r="S1052">
        <v>-1</v>
      </c>
      <c r="T1052">
        <v>0</v>
      </c>
      <c r="U1052" s="82" t="s">
        <v>160</v>
      </c>
      <c r="V1052" s="92"/>
      <c r="W1052">
        <v>0</v>
      </c>
      <c r="X1052" s="92"/>
      <c r="Y1052">
        <v>0</v>
      </c>
      <c r="Z1052">
        <v>0</v>
      </c>
      <c r="AA1052">
        <v>0</v>
      </c>
      <c r="AB1052">
        <v>0</v>
      </c>
      <c r="AC1052">
        <v>-1</v>
      </c>
      <c r="AD1052">
        <v>0</v>
      </c>
      <c r="AE1052">
        <v>0</v>
      </c>
      <c r="AF1052">
        <v>0</v>
      </c>
      <c r="AG1052">
        <v>0</v>
      </c>
      <c r="AH1052">
        <v>0</v>
      </c>
      <c r="AK1052">
        <v>0</v>
      </c>
      <c r="AM1052">
        <v>0</v>
      </c>
      <c r="AO1052" s="92"/>
      <c r="AP1052" s="82" t="s">
        <v>372</v>
      </c>
      <c r="AQ1052" s="82" t="s">
        <v>326</v>
      </c>
      <c r="AR1052" s="82"/>
      <c r="AS1052">
        <v>0</v>
      </c>
      <c r="AT1052">
        <v>0</v>
      </c>
      <c r="AU1052">
        <v>2026</v>
      </c>
      <c r="AY1052">
        <v>0</v>
      </c>
      <c r="AZ1052">
        <v>0</v>
      </c>
      <c r="BA1052" s="82" t="s">
        <v>398</v>
      </c>
      <c r="BB1052">
        <v>4362</v>
      </c>
      <c r="BC1052">
        <v>0</v>
      </c>
      <c r="BD1052" s="92"/>
      <c r="BE1052" s="92"/>
      <c r="BF1052">
        <v>0</v>
      </c>
      <c r="BG1052">
        <v>0</v>
      </c>
      <c r="BH1052">
        <v>0</v>
      </c>
      <c r="BI1052" s="92"/>
      <c r="BJ1052" s="92"/>
      <c r="BK1052" s="92"/>
      <c r="BL1052">
        <v>0</v>
      </c>
    </row>
    <row r="1053" spans="1:64" x14ac:dyDescent="0.25">
      <c r="A1053" s="82" t="s">
        <v>297</v>
      </c>
      <c r="B1053" s="82" t="s">
        <v>397</v>
      </c>
      <c r="C1053" s="82" t="s">
        <v>100</v>
      </c>
      <c r="D1053" s="82" t="s">
        <v>309</v>
      </c>
      <c r="E1053" s="82" t="s">
        <v>310</v>
      </c>
      <c r="F1053" s="82" t="s">
        <v>371</v>
      </c>
      <c r="G1053" s="82" t="s">
        <v>371</v>
      </c>
      <c r="H1053">
        <v>0</v>
      </c>
      <c r="I1053">
        <v>0</v>
      </c>
      <c r="J1053">
        <v>0</v>
      </c>
      <c r="K1053" s="92"/>
      <c r="L1053">
        <v>0</v>
      </c>
      <c r="M1053" s="92"/>
      <c r="N1053" s="92"/>
      <c r="O1053" s="92"/>
      <c r="P1053">
        <v>0</v>
      </c>
      <c r="Q1053" s="92"/>
      <c r="R1053" s="92"/>
      <c r="S1053">
        <v>-1</v>
      </c>
      <c r="T1053">
        <v>0</v>
      </c>
      <c r="U1053" s="82" t="s">
        <v>160</v>
      </c>
      <c r="V1053" s="92"/>
      <c r="W1053">
        <v>0</v>
      </c>
      <c r="X1053" s="92"/>
      <c r="Y1053">
        <v>0</v>
      </c>
      <c r="Z1053">
        <v>0</v>
      </c>
      <c r="AA1053">
        <v>0</v>
      </c>
      <c r="AB1053">
        <v>0</v>
      </c>
      <c r="AC1053">
        <v>-1</v>
      </c>
      <c r="AD1053">
        <v>0</v>
      </c>
      <c r="AE1053">
        <v>0</v>
      </c>
      <c r="AF1053">
        <v>0</v>
      </c>
      <c r="AG1053">
        <v>0</v>
      </c>
      <c r="AH1053">
        <v>0</v>
      </c>
      <c r="AK1053">
        <v>0</v>
      </c>
      <c r="AM1053">
        <v>0</v>
      </c>
      <c r="AO1053" s="92"/>
      <c r="AP1053" s="82" t="s">
        <v>372</v>
      </c>
      <c r="AQ1053" s="82" t="s">
        <v>326</v>
      </c>
      <c r="AR1053" s="82"/>
      <c r="AS1053">
        <v>0</v>
      </c>
      <c r="AT1053">
        <v>0</v>
      </c>
      <c r="AU1053">
        <v>2026</v>
      </c>
      <c r="AY1053">
        <v>0</v>
      </c>
      <c r="AZ1053">
        <v>0</v>
      </c>
      <c r="BA1053" s="82" t="s">
        <v>398</v>
      </c>
      <c r="BB1053">
        <v>4363</v>
      </c>
      <c r="BC1053">
        <v>0</v>
      </c>
      <c r="BD1053" s="92"/>
      <c r="BE1053" s="92"/>
      <c r="BF1053">
        <v>0</v>
      </c>
      <c r="BG1053">
        <v>0</v>
      </c>
      <c r="BH1053">
        <v>0</v>
      </c>
      <c r="BI1053" s="92"/>
      <c r="BJ1053" s="92"/>
      <c r="BK1053" s="92"/>
      <c r="BL1053">
        <v>0</v>
      </c>
    </row>
    <row r="1054" spans="1:64" x14ac:dyDescent="0.25">
      <c r="A1054" s="82" t="s">
        <v>297</v>
      </c>
      <c r="B1054" s="82" t="s">
        <v>397</v>
      </c>
      <c r="C1054" s="82" t="s">
        <v>100</v>
      </c>
      <c r="D1054" s="82" t="s">
        <v>298</v>
      </c>
      <c r="E1054" s="82" t="s">
        <v>55</v>
      </c>
      <c r="F1054" s="82" t="s">
        <v>373</v>
      </c>
      <c r="G1054" s="82" t="s">
        <v>373</v>
      </c>
      <c r="H1054">
        <v>0</v>
      </c>
      <c r="I1054">
        <v>0</v>
      </c>
      <c r="J1054">
        <v>0</v>
      </c>
      <c r="K1054" s="92"/>
      <c r="L1054">
        <v>0</v>
      </c>
      <c r="M1054" s="92"/>
      <c r="N1054" s="92"/>
      <c r="O1054" s="92"/>
      <c r="P1054">
        <v>0</v>
      </c>
      <c r="Q1054" s="92"/>
      <c r="R1054" s="92"/>
      <c r="S1054">
        <v>-1</v>
      </c>
      <c r="T1054">
        <v>0</v>
      </c>
      <c r="U1054" s="82" t="s">
        <v>160</v>
      </c>
      <c r="V1054" s="92"/>
      <c r="W1054">
        <v>0</v>
      </c>
      <c r="X1054" s="92"/>
      <c r="Y1054">
        <v>0</v>
      </c>
      <c r="Z1054">
        <v>0</v>
      </c>
      <c r="AA1054">
        <v>0</v>
      </c>
      <c r="AB1054">
        <v>0</v>
      </c>
      <c r="AC1054">
        <v>-1</v>
      </c>
      <c r="AD1054">
        <v>0</v>
      </c>
      <c r="AE1054">
        <v>0</v>
      </c>
      <c r="AF1054">
        <v>0</v>
      </c>
      <c r="AG1054">
        <v>0</v>
      </c>
      <c r="AH1054">
        <v>0</v>
      </c>
      <c r="AK1054">
        <v>0</v>
      </c>
      <c r="AM1054">
        <v>0</v>
      </c>
      <c r="AO1054" s="92"/>
      <c r="AP1054" s="82" t="s">
        <v>374</v>
      </c>
      <c r="AQ1054" s="82" t="s">
        <v>326</v>
      </c>
      <c r="AR1054" s="82"/>
      <c r="AS1054">
        <v>0</v>
      </c>
      <c r="AT1054">
        <v>0</v>
      </c>
      <c r="AU1054">
        <v>2026</v>
      </c>
      <c r="AY1054">
        <v>0</v>
      </c>
      <c r="AZ1054">
        <v>0</v>
      </c>
      <c r="BA1054" s="82" t="s">
        <v>398</v>
      </c>
      <c r="BB1054">
        <v>4364</v>
      </c>
      <c r="BC1054">
        <v>0</v>
      </c>
      <c r="BD1054" s="92"/>
      <c r="BE1054" s="92"/>
      <c r="BF1054">
        <v>0</v>
      </c>
      <c r="BG1054">
        <v>0</v>
      </c>
      <c r="BH1054">
        <v>0</v>
      </c>
      <c r="BI1054" s="92"/>
      <c r="BJ1054" s="92"/>
      <c r="BK1054" s="92"/>
      <c r="BL1054">
        <v>0</v>
      </c>
    </row>
    <row r="1055" spans="1:64" x14ac:dyDescent="0.25">
      <c r="A1055" s="82" t="s">
        <v>297</v>
      </c>
      <c r="B1055" s="82" t="s">
        <v>397</v>
      </c>
      <c r="C1055" s="82" t="s">
        <v>100</v>
      </c>
      <c r="D1055" s="82" t="s">
        <v>309</v>
      </c>
      <c r="E1055" s="82" t="s">
        <v>310</v>
      </c>
      <c r="F1055" s="82" t="s">
        <v>373</v>
      </c>
      <c r="G1055" s="82" t="s">
        <v>373</v>
      </c>
      <c r="H1055">
        <v>0</v>
      </c>
      <c r="I1055">
        <v>0</v>
      </c>
      <c r="J1055">
        <v>0</v>
      </c>
      <c r="K1055" s="92"/>
      <c r="L1055">
        <v>0</v>
      </c>
      <c r="M1055" s="92"/>
      <c r="N1055" s="92"/>
      <c r="O1055" s="92"/>
      <c r="P1055">
        <v>0</v>
      </c>
      <c r="Q1055" s="92"/>
      <c r="R1055" s="92"/>
      <c r="S1055">
        <v>-1</v>
      </c>
      <c r="T1055">
        <v>0</v>
      </c>
      <c r="U1055" s="82" t="s">
        <v>160</v>
      </c>
      <c r="V1055" s="92"/>
      <c r="W1055">
        <v>0</v>
      </c>
      <c r="X1055" s="92"/>
      <c r="Y1055">
        <v>0</v>
      </c>
      <c r="Z1055">
        <v>0</v>
      </c>
      <c r="AA1055">
        <v>0</v>
      </c>
      <c r="AB1055">
        <v>0</v>
      </c>
      <c r="AC1055">
        <v>-1</v>
      </c>
      <c r="AD1055">
        <v>0</v>
      </c>
      <c r="AE1055">
        <v>0</v>
      </c>
      <c r="AF1055">
        <v>0</v>
      </c>
      <c r="AG1055">
        <v>0</v>
      </c>
      <c r="AH1055">
        <v>0</v>
      </c>
      <c r="AK1055">
        <v>0</v>
      </c>
      <c r="AM1055">
        <v>0</v>
      </c>
      <c r="AO1055" s="92"/>
      <c r="AP1055" s="82" t="s">
        <v>374</v>
      </c>
      <c r="AQ1055" s="82" t="s">
        <v>326</v>
      </c>
      <c r="AR1055" s="82"/>
      <c r="AS1055">
        <v>0</v>
      </c>
      <c r="AT1055">
        <v>0</v>
      </c>
      <c r="AU1055">
        <v>2026</v>
      </c>
      <c r="AY1055">
        <v>0</v>
      </c>
      <c r="AZ1055">
        <v>0</v>
      </c>
      <c r="BA1055" s="82" t="s">
        <v>398</v>
      </c>
      <c r="BB1055">
        <v>4365</v>
      </c>
      <c r="BC1055">
        <v>0</v>
      </c>
      <c r="BD1055" s="92"/>
      <c r="BE1055" s="92"/>
      <c r="BF1055">
        <v>0</v>
      </c>
      <c r="BG1055">
        <v>0</v>
      </c>
      <c r="BH1055">
        <v>0</v>
      </c>
      <c r="BI1055" s="92"/>
      <c r="BJ1055" s="92"/>
      <c r="BK1055" s="92"/>
      <c r="BL1055">
        <v>0</v>
      </c>
    </row>
    <row r="1056" spans="1:64" x14ac:dyDescent="0.25">
      <c r="A1056" s="82" t="s">
        <v>297</v>
      </c>
      <c r="B1056" s="82" t="s">
        <v>397</v>
      </c>
      <c r="C1056" s="82" t="s">
        <v>100</v>
      </c>
      <c r="D1056" s="82" t="s">
        <v>298</v>
      </c>
      <c r="E1056" s="82" t="s">
        <v>55</v>
      </c>
      <c r="F1056" s="82" t="s">
        <v>375</v>
      </c>
      <c r="G1056" s="82" t="s">
        <v>375</v>
      </c>
      <c r="H1056">
        <v>0</v>
      </c>
      <c r="I1056">
        <v>0</v>
      </c>
      <c r="J1056">
        <v>0</v>
      </c>
      <c r="K1056" s="92"/>
      <c r="L1056">
        <v>0</v>
      </c>
      <c r="M1056" s="92"/>
      <c r="N1056" s="92"/>
      <c r="O1056" s="92"/>
      <c r="P1056">
        <v>0</v>
      </c>
      <c r="Q1056" s="92"/>
      <c r="R1056" s="92"/>
      <c r="S1056">
        <v>-1</v>
      </c>
      <c r="T1056">
        <v>0</v>
      </c>
      <c r="U1056" s="82" t="s">
        <v>160</v>
      </c>
      <c r="V1056" s="92"/>
      <c r="W1056">
        <v>0</v>
      </c>
      <c r="X1056" s="92"/>
      <c r="Y1056">
        <v>0</v>
      </c>
      <c r="Z1056">
        <v>0</v>
      </c>
      <c r="AA1056">
        <v>0</v>
      </c>
      <c r="AB1056">
        <v>0</v>
      </c>
      <c r="AC1056">
        <v>-1</v>
      </c>
      <c r="AD1056">
        <v>0</v>
      </c>
      <c r="AE1056">
        <v>0</v>
      </c>
      <c r="AF1056">
        <v>0</v>
      </c>
      <c r="AG1056">
        <v>0</v>
      </c>
      <c r="AH1056">
        <v>0</v>
      </c>
      <c r="AK1056">
        <v>0</v>
      </c>
      <c r="AM1056">
        <v>0</v>
      </c>
      <c r="AO1056" s="92"/>
      <c r="AP1056" s="82" t="s">
        <v>359</v>
      </c>
      <c r="AQ1056" s="82" t="s">
        <v>326</v>
      </c>
      <c r="AR1056" s="82"/>
      <c r="AS1056">
        <v>0</v>
      </c>
      <c r="AT1056">
        <v>0</v>
      </c>
      <c r="AU1056">
        <v>2026</v>
      </c>
      <c r="AY1056">
        <v>0</v>
      </c>
      <c r="AZ1056">
        <v>0</v>
      </c>
      <c r="BA1056" s="82" t="s">
        <v>398</v>
      </c>
      <c r="BB1056">
        <v>4366</v>
      </c>
      <c r="BC1056">
        <v>0</v>
      </c>
      <c r="BD1056" s="92"/>
      <c r="BE1056" s="92"/>
      <c r="BF1056">
        <v>0</v>
      </c>
      <c r="BG1056">
        <v>0</v>
      </c>
      <c r="BH1056">
        <v>0</v>
      </c>
      <c r="BI1056" s="92"/>
      <c r="BJ1056" s="92"/>
      <c r="BK1056" s="92"/>
      <c r="BL1056">
        <v>0</v>
      </c>
    </row>
    <row r="1057" spans="1:64" x14ac:dyDescent="0.25">
      <c r="A1057" s="82" t="s">
        <v>297</v>
      </c>
      <c r="B1057" s="82" t="s">
        <v>397</v>
      </c>
      <c r="C1057" s="82" t="s">
        <v>100</v>
      </c>
      <c r="D1057" s="82" t="s">
        <v>309</v>
      </c>
      <c r="E1057" s="82" t="s">
        <v>310</v>
      </c>
      <c r="F1057" s="82" t="s">
        <v>375</v>
      </c>
      <c r="G1057" s="82" t="s">
        <v>375</v>
      </c>
      <c r="H1057">
        <v>0</v>
      </c>
      <c r="I1057">
        <v>0</v>
      </c>
      <c r="J1057">
        <v>0</v>
      </c>
      <c r="K1057" s="92"/>
      <c r="L1057">
        <v>0</v>
      </c>
      <c r="M1057" s="92"/>
      <c r="N1057" s="92"/>
      <c r="O1057" s="92"/>
      <c r="P1057">
        <v>0</v>
      </c>
      <c r="Q1057" s="92"/>
      <c r="R1057" s="92"/>
      <c r="S1057">
        <v>-1</v>
      </c>
      <c r="T1057">
        <v>0</v>
      </c>
      <c r="U1057" s="82" t="s">
        <v>160</v>
      </c>
      <c r="V1057" s="92"/>
      <c r="W1057">
        <v>0</v>
      </c>
      <c r="X1057" s="92"/>
      <c r="Y1057">
        <v>0</v>
      </c>
      <c r="Z1057">
        <v>0</v>
      </c>
      <c r="AA1057">
        <v>0</v>
      </c>
      <c r="AB1057">
        <v>0</v>
      </c>
      <c r="AC1057">
        <v>-1</v>
      </c>
      <c r="AD1057">
        <v>0</v>
      </c>
      <c r="AE1057">
        <v>0</v>
      </c>
      <c r="AF1057">
        <v>0</v>
      </c>
      <c r="AG1057">
        <v>0</v>
      </c>
      <c r="AH1057">
        <v>0</v>
      </c>
      <c r="AK1057">
        <v>0</v>
      </c>
      <c r="AM1057">
        <v>0</v>
      </c>
      <c r="AO1057" s="92"/>
      <c r="AP1057" s="82" t="s">
        <v>359</v>
      </c>
      <c r="AQ1057" s="82" t="s">
        <v>326</v>
      </c>
      <c r="AR1057" s="82"/>
      <c r="AS1057">
        <v>0</v>
      </c>
      <c r="AT1057">
        <v>0</v>
      </c>
      <c r="AU1057">
        <v>2026</v>
      </c>
      <c r="AY1057">
        <v>0</v>
      </c>
      <c r="AZ1057">
        <v>0</v>
      </c>
      <c r="BA1057" s="82" t="s">
        <v>398</v>
      </c>
      <c r="BB1057">
        <v>4367</v>
      </c>
      <c r="BC1057">
        <v>0</v>
      </c>
      <c r="BD1057" s="92"/>
      <c r="BE1057" s="92"/>
      <c r="BF1057">
        <v>0</v>
      </c>
      <c r="BG1057">
        <v>0</v>
      </c>
      <c r="BH1057">
        <v>0</v>
      </c>
      <c r="BI1057" s="92"/>
      <c r="BJ1057" s="92"/>
      <c r="BK1057" s="92"/>
      <c r="BL1057">
        <v>0</v>
      </c>
    </row>
    <row r="1058" spans="1:64" x14ac:dyDescent="0.25">
      <c r="A1058" s="82" t="s">
        <v>297</v>
      </c>
      <c r="B1058" s="82" t="s">
        <v>397</v>
      </c>
      <c r="C1058" s="82" t="s">
        <v>100</v>
      </c>
      <c r="D1058" s="82" t="s">
        <v>303</v>
      </c>
      <c r="E1058" s="82" t="s">
        <v>304</v>
      </c>
      <c r="F1058" s="82" t="s">
        <v>376</v>
      </c>
      <c r="G1058" s="82" t="s">
        <v>376</v>
      </c>
      <c r="H1058">
        <v>0</v>
      </c>
      <c r="I1058">
        <v>0</v>
      </c>
      <c r="J1058">
        <v>0</v>
      </c>
      <c r="K1058" s="92"/>
      <c r="L1058">
        <v>0</v>
      </c>
      <c r="M1058" s="92"/>
      <c r="N1058" s="92"/>
      <c r="O1058" s="92"/>
      <c r="P1058">
        <v>0</v>
      </c>
      <c r="Q1058" s="92"/>
      <c r="R1058" s="92"/>
      <c r="S1058">
        <v>-1</v>
      </c>
      <c r="T1058">
        <v>0</v>
      </c>
      <c r="U1058" s="82" t="s">
        <v>160</v>
      </c>
      <c r="V1058" s="92"/>
      <c r="W1058">
        <v>0</v>
      </c>
      <c r="X1058" s="92"/>
      <c r="Y1058">
        <v>0</v>
      </c>
      <c r="Z1058">
        <v>0</v>
      </c>
      <c r="AA1058">
        <v>0</v>
      </c>
      <c r="AB1058">
        <v>0</v>
      </c>
      <c r="AC1058">
        <v>-1</v>
      </c>
      <c r="AD1058">
        <v>0</v>
      </c>
      <c r="AE1058">
        <v>0</v>
      </c>
      <c r="AF1058">
        <v>0</v>
      </c>
      <c r="AG1058">
        <v>0</v>
      </c>
      <c r="AH1058">
        <v>0</v>
      </c>
      <c r="AK1058">
        <v>0</v>
      </c>
      <c r="AM1058">
        <v>0</v>
      </c>
      <c r="AO1058" s="92"/>
      <c r="AP1058" s="82" t="s">
        <v>363</v>
      </c>
      <c r="AQ1058" s="82" t="s">
        <v>326</v>
      </c>
      <c r="AR1058" s="82"/>
      <c r="AS1058">
        <v>0</v>
      </c>
      <c r="AT1058">
        <v>0</v>
      </c>
      <c r="AU1058">
        <v>2026</v>
      </c>
      <c r="AY1058">
        <v>0</v>
      </c>
      <c r="AZ1058">
        <v>0</v>
      </c>
      <c r="BA1058" s="82" t="s">
        <v>398</v>
      </c>
      <c r="BB1058">
        <v>4368</v>
      </c>
      <c r="BC1058">
        <v>0</v>
      </c>
      <c r="BD1058" s="92"/>
      <c r="BE1058" s="92"/>
      <c r="BF1058">
        <v>0</v>
      </c>
      <c r="BG1058">
        <v>0</v>
      </c>
      <c r="BH1058">
        <v>0</v>
      </c>
      <c r="BI1058" s="92"/>
      <c r="BJ1058" s="92"/>
      <c r="BK1058" s="92"/>
      <c r="BL1058">
        <v>0</v>
      </c>
    </row>
    <row r="1059" spans="1:64" x14ac:dyDescent="0.25">
      <c r="A1059" s="82" t="s">
        <v>297</v>
      </c>
      <c r="B1059" s="82" t="s">
        <v>397</v>
      </c>
      <c r="C1059" s="82" t="s">
        <v>100</v>
      </c>
      <c r="D1059" s="82" t="s">
        <v>307</v>
      </c>
      <c r="E1059" s="82" t="s">
        <v>60</v>
      </c>
      <c r="F1059" s="82" t="s">
        <v>377</v>
      </c>
      <c r="G1059" s="82" t="s">
        <v>377</v>
      </c>
      <c r="H1059">
        <v>0</v>
      </c>
      <c r="I1059">
        <v>0</v>
      </c>
      <c r="J1059">
        <v>0</v>
      </c>
      <c r="K1059" s="92"/>
      <c r="L1059">
        <v>3.613550234149443E-6</v>
      </c>
      <c r="M1059" s="92"/>
      <c r="N1059" s="92"/>
      <c r="O1059" s="92"/>
      <c r="P1059">
        <v>0</v>
      </c>
      <c r="Q1059" s="92"/>
      <c r="R1059" s="92"/>
      <c r="S1059">
        <v>-1</v>
      </c>
      <c r="T1059">
        <v>0</v>
      </c>
      <c r="U1059" s="82" t="s">
        <v>378</v>
      </c>
      <c r="V1059" s="92"/>
      <c r="W1059">
        <v>0</v>
      </c>
      <c r="X1059" s="92"/>
      <c r="Y1059">
        <v>0</v>
      </c>
      <c r="Z1059">
        <v>0</v>
      </c>
      <c r="AA1059">
        <v>0</v>
      </c>
      <c r="AB1059">
        <v>0</v>
      </c>
      <c r="AC1059">
        <v>-1</v>
      </c>
      <c r="AD1059">
        <v>0</v>
      </c>
      <c r="AE1059">
        <v>0</v>
      </c>
      <c r="AF1059">
        <v>0</v>
      </c>
      <c r="AG1059">
        <v>0</v>
      </c>
      <c r="AH1059">
        <v>0</v>
      </c>
      <c r="AK1059">
        <v>0</v>
      </c>
      <c r="AM1059">
        <v>0</v>
      </c>
      <c r="AO1059" s="92"/>
      <c r="AP1059" s="82" t="s">
        <v>347</v>
      </c>
      <c r="AQ1059" s="82" t="s">
        <v>379</v>
      </c>
      <c r="AR1059" s="82"/>
      <c r="AS1059">
        <v>0</v>
      </c>
      <c r="AT1059">
        <v>0</v>
      </c>
      <c r="AU1059">
        <v>2026</v>
      </c>
      <c r="AY1059">
        <v>0</v>
      </c>
      <c r="AZ1059">
        <v>0</v>
      </c>
      <c r="BA1059" s="82" t="s">
        <v>398</v>
      </c>
      <c r="BB1059">
        <v>4369</v>
      </c>
      <c r="BC1059">
        <v>0</v>
      </c>
      <c r="BD1059" s="92"/>
      <c r="BE1059" s="92"/>
      <c r="BF1059">
        <v>0</v>
      </c>
      <c r="BG1059">
        <v>0</v>
      </c>
      <c r="BH1059">
        <v>0</v>
      </c>
      <c r="BI1059" s="92"/>
      <c r="BJ1059" s="92"/>
      <c r="BK1059" s="92"/>
      <c r="BL1059">
        <v>0</v>
      </c>
    </row>
    <row r="1060" spans="1:64" x14ac:dyDescent="0.25">
      <c r="A1060" s="82" t="s">
        <v>297</v>
      </c>
      <c r="B1060" s="82" t="s">
        <v>397</v>
      </c>
      <c r="C1060" s="82" t="s">
        <v>100</v>
      </c>
      <c r="D1060" s="82" t="s">
        <v>311</v>
      </c>
      <c r="E1060" s="82" t="s">
        <v>312</v>
      </c>
      <c r="F1060" s="82" t="s">
        <v>377</v>
      </c>
      <c r="G1060" s="82" t="s">
        <v>377</v>
      </c>
      <c r="H1060">
        <v>0</v>
      </c>
      <c r="I1060">
        <v>0</v>
      </c>
      <c r="J1060">
        <v>0</v>
      </c>
      <c r="K1060" s="92"/>
      <c r="L1060">
        <v>1.8067751170747215E-6</v>
      </c>
      <c r="M1060" s="92"/>
      <c r="N1060" s="92"/>
      <c r="O1060" s="92"/>
      <c r="P1060">
        <v>0</v>
      </c>
      <c r="Q1060" s="92"/>
      <c r="R1060" s="92"/>
      <c r="S1060">
        <v>-1</v>
      </c>
      <c r="T1060">
        <v>0</v>
      </c>
      <c r="U1060" s="82" t="s">
        <v>378</v>
      </c>
      <c r="V1060" s="92"/>
      <c r="W1060">
        <v>0</v>
      </c>
      <c r="X1060" s="92"/>
      <c r="Y1060">
        <v>0</v>
      </c>
      <c r="Z1060">
        <v>0</v>
      </c>
      <c r="AA1060">
        <v>0</v>
      </c>
      <c r="AB1060">
        <v>0</v>
      </c>
      <c r="AC1060">
        <v>-1</v>
      </c>
      <c r="AD1060">
        <v>0</v>
      </c>
      <c r="AE1060">
        <v>0</v>
      </c>
      <c r="AF1060">
        <v>0</v>
      </c>
      <c r="AG1060">
        <v>0</v>
      </c>
      <c r="AH1060">
        <v>0</v>
      </c>
      <c r="AK1060">
        <v>0</v>
      </c>
      <c r="AM1060">
        <v>0</v>
      </c>
      <c r="AO1060" s="92"/>
      <c r="AP1060" s="82" t="s">
        <v>347</v>
      </c>
      <c r="AQ1060" s="82" t="s">
        <v>379</v>
      </c>
      <c r="AR1060" s="82"/>
      <c r="AS1060">
        <v>0</v>
      </c>
      <c r="AT1060">
        <v>0</v>
      </c>
      <c r="AU1060">
        <v>2026</v>
      </c>
      <c r="AY1060">
        <v>0</v>
      </c>
      <c r="AZ1060">
        <v>0</v>
      </c>
      <c r="BA1060" s="82" t="s">
        <v>398</v>
      </c>
      <c r="BB1060">
        <v>4370</v>
      </c>
      <c r="BC1060">
        <v>0</v>
      </c>
      <c r="BD1060" s="92"/>
      <c r="BE1060" s="92"/>
      <c r="BF1060">
        <v>0</v>
      </c>
      <c r="BG1060">
        <v>0</v>
      </c>
      <c r="BH1060">
        <v>0</v>
      </c>
      <c r="BI1060" s="92"/>
      <c r="BJ1060" s="92"/>
      <c r="BK1060" s="92"/>
      <c r="BL1060">
        <v>0</v>
      </c>
    </row>
    <row r="1061" spans="1:64" x14ac:dyDescent="0.25">
      <c r="A1061" s="82" t="s">
        <v>297</v>
      </c>
      <c r="B1061" s="82" t="s">
        <v>397</v>
      </c>
      <c r="C1061" s="82" t="s">
        <v>100</v>
      </c>
      <c r="D1061" s="82" t="s">
        <v>306</v>
      </c>
      <c r="E1061" s="82" t="s">
        <v>59</v>
      </c>
      <c r="F1061" s="82" t="s">
        <v>380</v>
      </c>
      <c r="G1061" s="82" t="s">
        <v>380</v>
      </c>
      <c r="H1061">
        <v>0</v>
      </c>
      <c r="I1061">
        <v>0</v>
      </c>
      <c r="J1061">
        <v>0</v>
      </c>
      <c r="K1061" s="92"/>
      <c r="L1061">
        <v>7.227100468298886E-6</v>
      </c>
      <c r="M1061" s="92"/>
      <c r="N1061" s="92"/>
      <c r="O1061" s="92"/>
      <c r="P1061">
        <v>0</v>
      </c>
      <c r="Q1061" s="92"/>
      <c r="R1061" s="92"/>
      <c r="S1061">
        <v>-1</v>
      </c>
      <c r="T1061">
        <v>0</v>
      </c>
      <c r="U1061" s="82" t="s">
        <v>378</v>
      </c>
      <c r="V1061" s="92"/>
      <c r="W1061">
        <v>0</v>
      </c>
      <c r="X1061" s="92"/>
      <c r="Y1061">
        <v>0</v>
      </c>
      <c r="Z1061">
        <v>0</v>
      </c>
      <c r="AA1061">
        <v>0</v>
      </c>
      <c r="AB1061">
        <v>0</v>
      </c>
      <c r="AC1061">
        <v>-1</v>
      </c>
      <c r="AD1061">
        <v>0</v>
      </c>
      <c r="AE1061">
        <v>0</v>
      </c>
      <c r="AF1061">
        <v>0</v>
      </c>
      <c r="AG1061">
        <v>0</v>
      </c>
      <c r="AH1061">
        <v>0</v>
      </c>
      <c r="AK1061">
        <v>0</v>
      </c>
      <c r="AM1061">
        <v>0</v>
      </c>
      <c r="AO1061" s="92"/>
      <c r="AP1061" s="82" t="s">
        <v>357</v>
      </c>
      <c r="AQ1061" s="82" t="s">
        <v>381</v>
      </c>
      <c r="AR1061" s="82"/>
      <c r="AS1061">
        <v>0</v>
      </c>
      <c r="AT1061">
        <v>0</v>
      </c>
      <c r="AU1061">
        <v>2026</v>
      </c>
      <c r="AY1061">
        <v>0</v>
      </c>
      <c r="AZ1061">
        <v>0</v>
      </c>
      <c r="BA1061" s="82" t="s">
        <v>398</v>
      </c>
      <c r="BB1061">
        <v>4371</v>
      </c>
      <c r="BC1061">
        <v>0</v>
      </c>
      <c r="BD1061" s="92"/>
      <c r="BE1061" s="92"/>
      <c r="BF1061">
        <v>0</v>
      </c>
      <c r="BG1061">
        <v>0</v>
      </c>
      <c r="BH1061">
        <v>0</v>
      </c>
      <c r="BI1061" s="92"/>
      <c r="BJ1061" s="92"/>
      <c r="BK1061" s="92"/>
      <c r="BL1061">
        <v>0</v>
      </c>
    </row>
    <row r="1062" spans="1:64" x14ac:dyDescent="0.25">
      <c r="A1062" s="82" t="s">
        <v>297</v>
      </c>
      <c r="B1062" s="82" t="s">
        <v>397</v>
      </c>
      <c r="C1062" s="82" t="s">
        <v>100</v>
      </c>
      <c r="D1062" s="82" t="s">
        <v>305</v>
      </c>
      <c r="E1062" s="82" t="s">
        <v>58</v>
      </c>
      <c r="F1062" s="82" t="s">
        <v>382</v>
      </c>
      <c r="G1062" s="82" t="s">
        <v>382</v>
      </c>
      <c r="H1062">
        <v>0</v>
      </c>
      <c r="I1062">
        <v>0</v>
      </c>
      <c r="J1062">
        <v>0</v>
      </c>
      <c r="K1062" s="92"/>
      <c r="L1062">
        <v>1.8067751170747215E-6</v>
      </c>
      <c r="M1062" s="92"/>
      <c r="N1062" s="92"/>
      <c r="O1062" s="92"/>
      <c r="P1062">
        <v>0</v>
      </c>
      <c r="Q1062" s="92"/>
      <c r="R1062" s="92"/>
      <c r="S1062">
        <v>-1</v>
      </c>
      <c r="T1062">
        <v>0</v>
      </c>
      <c r="U1062" s="82" t="s">
        <v>378</v>
      </c>
      <c r="V1062" s="92"/>
      <c r="W1062">
        <v>0</v>
      </c>
      <c r="X1062" s="92"/>
      <c r="Y1062">
        <v>0</v>
      </c>
      <c r="Z1062">
        <v>0</v>
      </c>
      <c r="AA1062">
        <v>0</v>
      </c>
      <c r="AB1062">
        <v>0</v>
      </c>
      <c r="AC1062">
        <v>-1</v>
      </c>
      <c r="AD1062">
        <v>0</v>
      </c>
      <c r="AE1062">
        <v>0</v>
      </c>
      <c r="AF1062">
        <v>0</v>
      </c>
      <c r="AG1062">
        <v>0</v>
      </c>
      <c r="AH1062">
        <v>0</v>
      </c>
      <c r="AK1062">
        <v>0</v>
      </c>
      <c r="AM1062">
        <v>0</v>
      </c>
      <c r="AO1062" s="92"/>
      <c r="AP1062" s="82" t="s">
        <v>359</v>
      </c>
      <c r="AQ1062" s="82" t="s">
        <v>383</v>
      </c>
      <c r="AR1062" s="82"/>
      <c r="AS1062">
        <v>0</v>
      </c>
      <c r="AT1062">
        <v>0</v>
      </c>
      <c r="AU1062">
        <v>2026</v>
      </c>
      <c r="AY1062">
        <v>0</v>
      </c>
      <c r="AZ1062">
        <v>0</v>
      </c>
      <c r="BA1062" s="82" t="s">
        <v>398</v>
      </c>
      <c r="BB1062">
        <v>4372</v>
      </c>
      <c r="BC1062">
        <v>0</v>
      </c>
      <c r="BD1062" s="92"/>
      <c r="BE1062" s="92"/>
      <c r="BF1062">
        <v>0</v>
      </c>
      <c r="BG1062">
        <v>0</v>
      </c>
      <c r="BH1062">
        <v>0</v>
      </c>
      <c r="BI1062" s="92"/>
      <c r="BJ1062" s="92"/>
      <c r="BK1062" s="92"/>
      <c r="BL1062">
        <v>0</v>
      </c>
    </row>
    <row r="1063" spans="1:64" x14ac:dyDescent="0.25">
      <c r="A1063" s="82" t="s">
        <v>297</v>
      </c>
      <c r="B1063" s="82" t="s">
        <v>397</v>
      </c>
      <c r="C1063" s="82" t="s">
        <v>100</v>
      </c>
      <c r="D1063" s="82" t="s">
        <v>307</v>
      </c>
      <c r="E1063" s="82" t="s">
        <v>60</v>
      </c>
      <c r="F1063" s="82" t="s">
        <v>382</v>
      </c>
      <c r="G1063" s="82" t="s">
        <v>382</v>
      </c>
      <c r="H1063">
        <v>0</v>
      </c>
      <c r="I1063">
        <v>0</v>
      </c>
      <c r="J1063">
        <v>0</v>
      </c>
      <c r="K1063" s="92"/>
      <c r="L1063">
        <v>1.8067751170747215E-6</v>
      </c>
      <c r="M1063" s="92"/>
      <c r="N1063" s="92"/>
      <c r="O1063" s="92"/>
      <c r="P1063">
        <v>0</v>
      </c>
      <c r="Q1063" s="92"/>
      <c r="R1063" s="92"/>
      <c r="S1063">
        <v>-1</v>
      </c>
      <c r="T1063">
        <v>0</v>
      </c>
      <c r="U1063" s="82" t="s">
        <v>378</v>
      </c>
      <c r="V1063" s="92"/>
      <c r="W1063">
        <v>0</v>
      </c>
      <c r="X1063" s="92"/>
      <c r="Y1063">
        <v>0</v>
      </c>
      <c r="Z1063">
        <v>0</v>
      </c>
      <c r="AA1063">
        <v>0</v>
      </c>
      <c r="AB1063">
        <v>0</v>
      </c>
      <c r="AC1063">
        <v>-1</v>
      </c>
      <c r="AD1063">
        <v>0</v>
      </c>
      <c r="AE1063">
        <v>0</v>
      </c>
      <c r="AF1063">
        <v>0</v>
      </c>
      <c r="AG1063">
        <v>0</v>
      </c>
      <c r="AH1063">
        <v>0</v>
      </c>
      <c r="AK1063">
        <v>0</v>
      </c>
      <c r="AM1063">
        <v>0</v>
      </c>
      <c r="AO1063" s="92"/>
      <c r="AP1063" s="82" t="s">
        <v>359</v>
      </c>
      <c r="AQ1063" s="82" t="s">
        <v>383</v>
      </c>
      <c r="AR1063" s="82"/>
      <c r="AS1063">
        <v>0</v>
      </c>
      <c r="AT1063">
        <v>0</v>
      </c>
      <c r="AU1063">
        <v>2026</v>
      </c>
      <c r="AY1063">
        <v>0</v>
      </c>
      <c r="AZ1063">
        <v>0</v>
      </c>
      <c r="BA1063" s="82" t="s">
        <v>398</v>
      </c>
      <c r="BB1063">
        <v>4373</v>
      </c>
      <c r="BC1063">
        <v>0</v>
      </c>
      <c r="BD1063" s="92"/>
      <c r="BE1063" s="92"/>
      <c r="BF1063">
        <v>0</v>
      </c>
      <c r="BG1063">
        <v>0</v>
      </c>
      <c r="BH1063">
        <v>0</v>
      </c>
      <c r="BI1063" s="92"/>
      <c r="BJ1063" s="92"/>
      <c r="BK1063" s="92"/>
      <c r="BL1063">
        <v>0</v>
      </c>
    </row>
    <row r="1064" spans="1:64" x14ac:dyDescent="0.25">
      <c r="A1064" s="82" t="s">
        <v>297</v>
      </c>
      <c r="B1064" s="82" t="s">
        <v>397</v>
      </c>
      <c r="C1064" s="82" t="s">
        <v>100</v>
      </c>
      <c r="D1064" s="82" t="s">
        <v>308</v>
      </c>
      <c r="E1064" s="82" t="s">
        <v>61</v>
      </c>
      <c r="F1064" s="82" t="s">
        <v>382</v>
      </c>
      <c r="G1064" s="82" t="s">
        <v>382</v>
      </c>
      <c r="H1064">
        <v>0</v>
      </c>
      <c r="I1064">
        <v>0</v>
      </c>
      <c r="J1064">
        <v>0</v>
      </c>
      <c r="K1064" s="92"/>
      <c r="L1064">
        <v>1.8067751170747215E-6</v>
      </c>
      <c r="M1064" s="92"/>
      <c r="N1064" s="92"/>
      <c r="O1064" s="92"/>
      <c r="P1064">
        <v>0</v>
      </c>
      <c r="Q1064" s="92"/>
      <c r="R1064" s="92"/>
      <c r="S1064">
        <v>-1</v>
      </c>
      <c r="T1064">
        <v>0</v>
      </c>
      <c r="U1064" s="82" t="s">
        <v>378</v>
      </c>
      <c r="V1064" s="92"/>
      <c r="W1064">
        <v>0</v>
      </c>
      <c r="X1064" s="92"/>
      <c r="Y1064">
        <v>0</v>
      </c>
      <c r="Z1064">
        <v>0</v>
      </c>
      <c r="AA1064">
        <v>0</v>
      </c>
      <c r="AB1064">
        <v>0</v>
      </c>
      <c r="AC1064">
        <v>-1</v>
      </c>
      <c r="AD1064">
        <v>0</v>
      </c>
      <c r="AE1064">
        <v>0</v>
      </c>
      <c r="AF1064">
        <v>0</v>
      </c>
      <c r="AG1064">
        <v>0</v>
      </c>
      <c r="AH1064">
        <v>0</v>
      </c>
      <c r="AK1064">
        <v>0</v>
      </c>
      <c r="AM1064">
        <v>0</v>
      </c>
      <c r="AO1064" s="92"/>
      <c r="AP1064" s="82" t="s">
        <v>359</v>
      </c>
      <c r="AQ1064" s="82" t="s">
        <v>383</v>
      </c>
      <c r="AR1064" s="82"/>
      <c r="AS1064">
        <v>0</v>
      </c>
      <c r="AT1064">
        <v>0</v>
      </c>
      <c r="AU1064">
        <v>2026</v>
      </c>
      <c r="AY1064">
        <v>0</v>
      </c>
      <c r="AZ1064">
        <v>0</v>
      </c>
      <c r="BA1064" s="82" t="s">
        <v>398</v>
      </c>
      <c r="BB1064">
        <v>4374</v>
      </c>
      <c r="BC1064">
        <v>0</v>
      </c>
      <c r="BD1064" s="92"/>
      <c r="BE1064" s="92"/>
      <c r="BF1064">
        <v>0</v>
      </c>
      <c r="BG1064">
        <v>0</v>
      </c>
      <c r="BH1064">
        <v>0</v>
      </c>
      <c r="BI1064" s="92"/>
      <c r="BJ1064" s="92"/>
      <c r="BK1064" s="92"/>
      <c r="BL1064">
        <v>0</v>
      </c>
    </row>
    <row r="1065" spans="1:64" x14ac:dyDescent="0.25">
      <c r="A1065" s="82" t="s">
        <v>297</v>
      </c>
      <c r="B1065" s="82" t="s">
        <v>397</v>
      </c>
      <c r="C1065" s="82" t="s">
        <v>100</v>
      </c>
      <c r="D1065" s="82" t="s">
        <v>313</v>
      </c>
      <c r="E1065" s="82" t="s">
        <v>314</v>
      </c>
      <c r="F1065" s="82" t="s">
        <v>382</v>
      </c>
      <c r="G1065" s="82" t="s">
        <v>382</v>
      </c>
      <c r="H1065">
        <v>0</v>
      </c>
      <c r="I1065">
        <v>0</v>
      </c>
      <c r="J1065">
        <v>0</v>
      </c>
      <c r="K1065" s="92"/>
      <c r="L1065">
        <v>1.8067751170747215E-6</v>
      </c>
      <c r="M1065" s="92"/>
      <c r="N1065" s="92"/>
      <c r="O1065" s="92"/>
      <c r="P1065">
        <v>0</v>
      </c>
      <c r="Q1065" s="92"/>
      <c r="R1065" s="92"/>
      <c r="S1065">
        <v>-1</v>
      </c>
      <c r="T1065">
        <v>0</v>
      </c>
      <c r="U1065" s="82" t="s">
        <v>378</v>
      </c>
      <c r="V1065" s="92"/>
      <c r="W1065">
        <v>0</v>
      </c>
      <c r="X1065" s="92"/>
      <c r="Y1065">
        <v>0</v>
      </c>
      <c r="Z1065">
        <v>0</v>
      </c>
      <c r="AA1065">
        <v>0</v>
      </c>
      <c r="AB1065">
        <v>0</v>
      </c>
      <c r="AC1065">
        <v>-1</v>
      </c>
      <c r="AD1065">
        <v>0</v>
      </c>
      <c r="AE1065">
        <v>0</v>
      </c>
      <c r="AF1065">
        <v>0</v>
      </c>
      <c r="AG1065">
        <v>0</v>
      </c>
      <c r="AH1065">
        <v>0</v>
      </c>
      <c r="AK1065">
        <v>0</v>
      </c>
      <c r="AM1065">
        <v>0</v>
      </c>
      <c r="AO1065" s="92"/>
      <c r="AP1065" s="82" t="s">
        <v>359</v>
      </c>
      <c r="AQ1065" s="82" t="s">
        <v>383</v>
      </c>
      <c r="AR1065" s="82"/>
      <c r="AS1065">
        <v>0</v>
      </c>
      <c r="AT1065">
        <v>0</v>
      </c>
      <c r="AU1065">
        <v>2026</v>
      </c>
      <c r="AY1065">
        <v>0</v>
      </c>
      <c r="AZ1065">
        <v>0</v>
      </c>
      <c r="BA1065" s="82" t="s">
        <v>398</v>
      </c>
      <c r="BB1065">
        <v>4375</v>
      </c>
      <c r="BC1065">
        <v>0</v>
      </c>
      <c r="BD1065" s="92"/>
      <c r="BE1065" s="92"/>
      <c r="BF1065">
        <v>0</v>
      </c>
      <c r="BG1065">
        <v>0</v>
      </c>
      <c r="BH1065">
        <v>0</v>
      </c>
      <c r="BI1065" s="92"/>
      <c r="BJ1065" s="92"/>
      <c r="BK1065" s="92"/>
      <c r="BL1065">
        <v>0</v>
      </c>
    </row>
    <row r="1066" spans="1:64" x14ac:dyDescent="0.25">
      <c r="A1066" s="82" t="s">
        <v>297</v>
      </c>
      <c r="B1066" s="82" t="s">
        <v>397</v>
      </c>
      <c r="C1066" s="82" t="s">
        <v>100</v>
      </c>
      <c r="D1066" s="82" t="s">
        <v>306</v>
      </c>
      <c r="E1066" s="82" t="s">
        <v>59</v>
      </c>
      <c r="F1066" s="82" t="s">
        <v>384</v>
      </c>
      <c r="G1066" s="82" t="s">
        <v>384</v>
      </c>
      <c r="H1066">
        <v>0</v>
      </c>
      <c r="I1066">
        <v>0</v>
      </c>
      <c r="J1066">
        <v>0</v>
      </c>
      <c r="K1066" s="92"/>
      <c r="L1066">
        <v>0</v>
      </c>
      <c r="M1066" s="92"/>
      <c r="N1066" s="92"/>
      <c r="O1066" s="92"/>
      <c r="P1066">
        <v>0</v>
      </c>
      <c r="Q1066" s="92"/>
      <c r="R1066" s="92"/>
      <c r="S1066">
        <v>-1</v>
      </c>
      <c r="T1066">
        <v>0</v>
      </c>
      <c r="U1066" s="82" t="s">
        <v>324</v>
      </c>
      <c r="V1066" s="92"/>
      <c r="W1066">
        <v>0</v>
      </c>
      <c r="X1066" s="92"/>
      <c r="Y1066">
        <v>0</v>
      </c>
      <c r="Z1066">
        <v>0</v>
      </c>
      <c r="AA1066">
        <v>0</v>
      </c>
      <c r="AB1066">
        <v>0</v>
      </c>
      <c r="AC1066">
        <v>-1</v>
      </c>
      <c r="AD1066">
        <v>0</v>
      </c>
      <c r="AE1066">
        <v>0</v>
      </c>
      <c r="AF1066">
        <v>0</v>
      </c>
      <c r="AG1066">
        <v>0</v>
      </c>
      <c r="AH1066">
        <v>0</v>
      </c>
      <c r="AK1066">
        <v>0</v>
      </c>
      <c r="AM1066">
        <v>0</v>
      </c>
      <c r="AO1066" s="92"/>
      <c r="AP1066" s="82" t="s">
        <v>351</v>
      </c>
      <c r="AQ1066" s="82" t="s">
        <v>326</v>
      </c>
      <c r="AR1066" s="82"/>
      <c r="AS1066">
        <v>0</v>
      </c>
      <c r="AT1066">
        <v>0</v>
      </c>
      <c r="AU1066">
        <v>2026</v>
      </c>
      <c r="AY1066">
        <v>0</v>
      </c>
      <c r="AZ1066">
        <v>0</v>
      </c>
      <c r="BA1066" s="82" t="s">
        <v>398</v>
      </c>
      <c r="BB1066">
        <v>4376</v>
      </c>
      <c r="BC1066">
        <v>0</v>
      </c>
      <c r="BD1066" s="92"/>
      <c r="BE1066" s="92"/>
      <c r="BF1066">
        <v>0</v>
      </c>
      <c r="BG1066">
        <v>0</v>
      </c>
      <c r="BH1066">
        <v>0</v>
      </c>
      <c r="BI1066" s="92"/>
      <c r="BJ1066" s="92"/>
      <c r="BK1066" s="92"/>
      <c r="BL1066">
        <v>0</v>
      </c>
    </row>
    <row r="1067" spans="1:64" x14ac:dyDescent="0.25">
      <c r="A1067" s="82" t="s">
        <v>297</v>
      </c>
      <c r="B1067" s="82" t="s">
        <v>397</v>
      </c>
      <c r="C1067" s="82" t="s">
        <v>100</v>
      </c>
      <c r="D1067" s="82" t="s">
        <v>311</v>
      </c>
      <c r="E1067" s="82" t="s">
        <v>312</v>
      </c>
      <c r="F1067" s="82" t="s">
        <v>384</v>
      </c>
      <c r="G1067" s="82" t="s">
        <v>384</v>
      </c>
      <c r="H1067">
        <v>0</v>
      </c>
      <c r="I1067">
        <v>0</v>
      </c>
      <c r="J1067">
        <v>0</v>
      </c>
      <c r="K1067" s="92"/>
      <c r="L1067">
        <v>0</v>
      </c>
      <c r="M1067" s="92"/>
      <c r="N1067" s="92"/>
      <c r="O1067" s="92"/>
      <c r="P1067">
        <v>0</v>
      </c>
      <c r="Q1067" s="92"/>
      <c r="R1067" s="92"/>
      <c r="S1067">
        <v>-1</v>
      </c>
      <c r="T1067">
        <v>0</v>
      </c>
      <c r="U1067" s="82" t="s">
        <v>324</v>
      </c>
      <c r="V1067" s="92"/>
      <c r="W1067">
        <v>0</v>
      </c>
      <c r="X1067" s="92"/>
      <c r="Y1067">
        <v>0</v>
      </c>
      <c r="Z1067">
        <v>0</v>
      </c>
      <c r="AA1067">
        <v>0</v>
      </c>
      <c r="AB1067">
        <v>0</v>
      </c>
      <c r="AC1067">
        <v>-1</v>
      </c>
      <c r="AD1067">
        <v>0</v>
      </c>
      <c r="AE1067">
        <v>0</v>
      </c>
      <c r="AF1067">
        <v>0</v>
      </c>
      <c r="AG1067">
        <v>0</v>
      </c>
      <c r="AH1067">
        <v>0</v>
      </c>
      <c r="AK1067">
        <v>0</v>
      </c>
      <c r="AM1067">
        <v>0</v>
      </c>
      <c r="AO1067" s="92"/>
      <c r="AP1067" s="82" t="s">
        <v>351</v>
      </c>
      <c r="AQ1067" s="82" t="s">
        <v>326</v>
      </c>
      <c r="AR1067" s="82"/>
      <c r="AS1067">
        <v>0</v>
      </c>
      <c r="AT1067">
        <v>0</v>
      </c>
      <c r="AU1067">
        <v>2026</v>
      </c>
      <c r="AY1067">
        <v>0</v>
      </c>
      <c r="AZ1067">
        <v>0</v>
      </c>
      <c r="BA1067" s="82" t="s">
        <v>398</v>
      </c>
      <c r="BB1067">
        <v>4377</v>
      </c>
      <c r="BC1067">
        <v>0</v>
      </c>
      <c r="BD1067" s="92"/>
      <c r="BE1067" s="92"/>
      <c r="BF1067">
        <v>0</v>
      </c>
      <c r="BG1067">
        <v>0</v>
      </c>
      <c r="BH1067">
        <v>0</v>
      </c>
      <c r="BI1067" s="92"/>
      <c r="BJ1067" s="92"/>
      <c r="BK1067" s="92"/>
      <c r="BL1067">
        <v>0</v>
      </c>
    </row>
    <row r="1068" spans="1:64" x14ac:dyDescent="0.25">
      <c r="A1068" s="82" t="s">
        <v>297</v>
      </c>
      <c r="B1068" s="82" t="s">
        <v>397</v>
      </c>
      <c r="C1068" s="82" t="s">
        <v>100</v>
      </c>
      <c r="D1068" s="82" t="s">
        <v>298</v>
      </c>
      <c r="E1068" s="82" t="s">
        <v>55</v>
      </c>
      <c r="F1068" s="82" t="s">
        <v>385</v>
      </c>
      <c r="G1068" s="82" t="s">
        <v>385</v>
      </c>
      <c r="H1068">
        <v>0</v>
      </c>
      <c r="I1068">
        <v>0</v>
      </c>
      <c r="J1068">
        <v>0</v>
      </c>
      <c r="K1068" s="92"/>
      <c r="L1068">
        <v>0</v>
      </c>
      <c r="M1068" s="92"/>
      <c r="N1068" s="92"/>
      <c r="O1068" s="92"/>
      <c r="P1068">
        <v>0</v>
      </c>
      <c r="Q1068" s="92"/>
      <c r="R1068" s="92"/>
      <c r="S1068">
        <v>-1</v>
      </c>
      <c r="T1068">
        <v>0</v>
      </c>
      <c r="U1068" s="82" t="s">
        <v>324</v>
      </c>
      <c r="V1068" s="92"/>
      <c r="W1068">
        <v>0</v>
      </c>
      <c r="X1068" s="92"/>
      <c r="Y1068">
        <v>0</v>
      </c>
      <c r="Z1068">
        <v>0</v>
      </c>
      <c r="AA1068">
        <v>0</v>
      </c>
      <c r="AB1068">
        <v>0</v>
      </c>
      <c r="AC1068">
        <v>-1</v>
      </c>
      <c r="AD1068">
        <v>0</v>
      </c>
      <c r="AE1068">
        <v>0</v>
      </c>
      <c r="AF1068">
        <v>0</v>
      </c>
      <c r="AG1068">
        <v>0</v>
      </c>
      <c r="AH1068">
        <v>0</v>
      </c>
      <c r="AK1068">
        <v>0</v>
      </c>
      <c r="AM1068">
        <v>0</v>
      </c>
      <c r="AO1068" s="92"/>
      <c r="AP1068" s="82" t="s">
        <v>351</v>
      </c>
      <c r="AQ1068" s="82" t="s">
        <v>326</v>
      </c>
      <c r="AR1068" s="82"/>
      <c r="AS1068">
        <v>0</v>
      </c>
      <c r="AT1068">
        <v>0</v>
      </c>
      <c r="AU1068">
        <v>2026</v>
      </c>
      <c r="AY1068">
        <v>0</v>
      </c>
      <c r="AZ1068">
        <v>0</v>
      </c>
      <c r="BA1068" s="82" t="s">
        <v>398</v>
      </c>
      <c r="BB1068">
        <v>4378</v>
      </c>
      <c r="BC1068">
        <v>0</v>
      </c>
      <c r="BD1068" s="92"/>
      <c r="BE1068" s="92"/>
      <c r="BF1068">
        <v>0</v>
      </c>
      <c r="BG1068">
        <v>0</v>
      </c>
      <c r="BH1068">
        <v>0</v>
      </c>
      <c r="BI1068" s="92"/>
      <c r="BJ1068" s="92"/>
      <c r="BK1068" s="92"/>
      <c r="BL1068">
        <v>0</v>
      </c>
    </row>
    <row r="1069" spans="1:64" x14ac:dyDescent="0.25">
      <c r="A1069" s="82" t="s">
        <v>297</v>
      </c>
      <c r="B1069" s="82" t="s">
        <v>397</v>
      </c>
      <c r="C1069" s="82" t="s">
        <v>100</v>
      </c>
      <c r="D1069" s="82" t="s">
        <v>303</v>
      </c>
      <c r="E1069" s="82" t="s">
        <v>304</v>
      </c>
      <c r="F1069" s="82" t="s">
        <v>385</v>
      </c>
      <c r="G1069" s="82" t="s">
        <v>385</v>
      </c>
      <c r="H1069">
        <v>0</v>
      </c>
      <c r="I1069">
        <v>0</v>
      </c>
      <c r="J1069">
        <v>0</v>
      </c>
      <c r="K1069" s="92"/>
      <c r="L1069">
        <v>0</v>
      </c>
      <c r="M1069" s="92"/>
      <c r="N1069" s="92"/>
      <c r="O1069" s="92"/>
      <c r="P1069">
        <v>0</v>
      </c>
      <c r="Q1069" s="92"/>
      <c r="R1069" s="92"/>
      <c r="S1069">
        <v>-1</v>
      </c>
      <c r="T1069">
        <v>0</v>
      </c>
      <c r="U1069" s="82" t="s">
        <v>324</v>
      </c>
      <c r="V1069" s="92"/>
      <c r="W1069">
        <v>0</v>
      </c>
      <c r="X1069" s="92"/>
      <c r="Y1069">
        <v>0</v>
      </c>
      <c r="Z1069">
        <v>0</v>
      </c>
      <c r="AA1069">
        <v>0</v>
      </c>
      <c r="AB1069">
        <v>0</v>
      </c>
      <c r="AC1069">
        <v>-1</v>
      </c>
      <c r="AD1069">
        <v>0</v>
      </c>
      <c r="AE1069">
        <v>0</v>
      </c>
      <c r="AF1069">
        <v>0</v>
      </c>
      <c r="AG1069">
        <v>0</v>
      </c>
      <c r="AH1069">
        <v>0</v>
      </c>
      <c r="AK1069">
        <v>0</v>
      </c>
      <c r="AM1069">
        <v>0</v>
      </c>
      <c r="AO1069" s="92"/>
      <c r="AP1069" s="82" t="s">
        <v>351</v>
      </c>
      <c r="AQ1069" s="82" t="s">
        <v>326</v>
      </c>
      <c r="AR1069" s="82"/>
      <c r="AS1069">
        <v>0</v>
      </c>
      <c r="AT1069">
        <v>0</v>
      </c>
      <c r="AU1069">
        <v>2026</v>
      </c>
      <c r="AY1069">
        <v>0</v>
      </c>
      <c r="AZ1069">
        <v>0</v>
      </c>
      <c r="BA1069" s="82" t="s">
        <v>398</v>
      </c>
      <c r="BB1069">
        <v>4379</v>
      </c>
      <c r="BC1069">
        <v>0</v>
      </c>
      <c r="BD1069" s="92"/>
      <c r="BE1069" s="92"/>
      <c r="BF1069">
        <v>0</v>
      </c>
      <c r="BG1069">
        <v>0</v>
      </c>
      <c r="BH1069">
        <v>0</v>
      </c>
      <c r="BI1069" s="92"/>
      <c r="BJ1069" s="92"/>
      <c r="BK1069" s="92"/>
      <c r="BL1069">
        <v>0</v>
      </c>
    </row>
    <row r="1070" spans="1:64" x14ac:dyDescent="0.25">
      <c r="A1070" s="82" t="s">
        <v>297</v>
      </c>
      <c r="B1070" s="82" t="s">
        <v>397</v>
      </c>
      <c r="C1070" s="82" t="s">
        <v>100</v>
      </c>
      <c r="D1070" s="82" t="s">
        <v>305</v>
      </c>
      <c r="E1070" s="82" t="s">
        <v>58</v>
      </c>
      <c r="F1070" s="82" t="s">
        <v>385</v>
      </c>
      <c r="G1070" s="82" t="s">
        <v>385</v>
      </c>
      <c r="H1070">
        <v>0</v>
      </c>
      <c r="I1070">
        <v>0</v>
      </c>
      <c r="J1070">
        <v>0</v>
      </c>
      <c r="K1070" s="92"/>
      <c r="L1070">
        <v>0</v>
      </c>
      <c r="M1070" s="92"/>
      <c r="N1070" s="92"/>
      <c r="O1070" s="92"/>
      <c r="P1070">
        <v>0</v>
      </c>
      <c r="Q1070" s="92"/>
      <c r="R1070" s="92"/>
      <c r="S1070">
        <v>-1</v>
      </c>
      <c r="T1070">
        <v>0</v>
      </c>
      <c r="U1070" s="82" t="s">
        <v>324</v>
      </c>
      <c r="V1070" s="92"/>
      <c r="W1070">
        <v>0</v>
      </c>
      <c r="X1070" s="92"/>
      <c r="Y1070">
        <v>0</v>
      </c>
      <c r="Z1070">
        <v>0</v>
      </c>
      <c r="AA1070">
        <v>0</v>
      </c>
      <c r="AB1070">
        <v>0</v>
      </c>
      <c r="AC1070">
        <v>-1</v>
      </c>
      <c r="AD1070">
        <v>0</v>
      </c>
      <c r="AE1070">
        <v>0</v>
      </c>
      <c r="AF1070">
        <v>0</v>
      </c>
      <c r="AG1070">
        <v>0</v>
      </c>
      <c r="AH1070">
        <v>0</v>
      </c>
      <c r="AK1070">
        <v>0</v>
      </c>
      <c r="AM1070">
        <v>0</v>
      </c>
      <c r="AO1070" s="92"/>
      <c r="AP1070" s="82" t="s">
        <v>351</v>
      </c>
      <c r="AQ1070" s="82" t="s">
        <v>326</v>
      </c>
      <c r="AR1070" s="82"/>
      <c r="AS1070">
        <v>0</v>
      </c>
      <c r="AT1070">
        <v>0</v>
      </c>
      <c r="AU1070">
        <v>2026</v>
      </c>
      <c r="AY1070">
        <v>0</v>
      </c>
      <c r="AZ1070">
        <v>0</v>
      </c>
      <c r="BA1070" s="82" t="s">
        <v>398</v>
      </c>
      <c r="BB1070">
        <v>4380</v>
      </c>
      <c r="BC1070">
        <v>0</v>
      </c>
      <c r="BD1070" s="92"/>
      <c r="BE1070" s="92"/>
      <c r="BF1070">
        <v>0</v>
      </c>
      <c r="BG1070">
        <v>0</v>
      </c>
      <c r="BH1070">
        <v>0</v>
      </c>
      <c r="BI1070" s="92"/>
      <c r="BJ1070" s="92"/>
      <c r="BK1070" s="92"/>
      <c r="BL1070">
        <v>0</v>
      </c>
    </row>
    <row r="1071" spans="1:64" x14ac:dyDescent="0.25">
      <c r="A1071" s="82" t="s">
        <v>297</v>
      </c>
      <c r="B1071" s="82" t="s">
        <v>397</v>
      </c>
      <c r="C1071" s="82" t="s">
        <v>100</v>
      </c>
      <c r="D1071" s="82" t="s">
        <v>306</v>
      </c>
      <c r="E1071" s="82" t="s">
        <v>59</v>
      </c>
      <c r="F1071" s="82" t="s">
        <v>385</v>
      </c>
      <c r="G1071" s="82" t="s">
        <v>385</v>
      </c>
      <c r="H1071">
        <v>0</v>
      </c>
      <c r="I1071">
        <v>0</v>
      </c>
      <c r="J1071">
        <v>0</v>
      </c>
      <c r="K1071" s="92"/>
      <c r="L1071">
        <v>0</v>
      </c>
      <c r="M1071" s="92"/>
      <c r="N1071" s="92"/>
      <c r="O1071" s="92"/>
      <c r="P1071">
        <v>0</v>
      </c>
      <c r="Q1071" s="92"/>
      <c r="R1071" s="92"/>
      <c r="S1071">
        <v>-1</v>
      </c>
      <c r="T1071">
        <v>0</v>
      </c>
      <c r="U1071" s="82" t="s">
        <v>324</v>
      </c>
      <c r="V1071" s="92"/>
      <c r="W1071">
        <v>0</v>
      </c>
      <c r="X1071" s="92"/>
      <c r="Y1071">
        <v>0</v>
      </c>
      <c r="Z1071">
        <v>0</v>
      </c>
      <c r="AA1071">
        <v>0</v>
      </c>
      <c r="AB1071">
        <v>0</v>
      </c>
      <c r="AC1071">
        <v>-1</v>
      </c>
      <c r="AD1071">
        <v>0</v>
      </c>
      <c r="AE1071">
        <v>0</v>
      </c>
      <c r="AF1071">
        <v>0</v>
      </c>
      <c r="AG1071">
        <v>0</v>
      </c>
      <c r="AH1071">
        <v>0</v>
      </c>
      <c r="AK1071">
        <v>0</v>
      </c>
      <c r="AM1071">
        <v>0</v>
      </c>
      <c r="AO1071" s="92"/>
      <c r="AP1071" s="82" t="s">
        <v>351</v>
      </c>
      <c r="AQ1071" s="82" t="s">
        <v>326</v>
      </c>
      <c r="AR1071" s="82"/>
      <c r="AS1071">
        <v>0</v>
      </c>
      <c r="AT1071">
        <v>0</v>
      </c>
      <c r="AU1071">
        <v>2026</v>
      </c>
      <c r="AY1071">
        <v>0</v>
      </c>
      <c r="AZ1071">
        <v>0</v>
      </c>
      <c r="BA1071" s="82" t="s">
        <v>398</v>
      </c>
      <c r="BB1071">
        <v>4381</v>
      </c>
      <c r="BC1071">
        <v>0</v>
      </c>
      <c r="BD1071" s="92"/>
      <c r="BE1071" s="92"/>
      <c r="BF1071">
        <v>0</v>
      </c>
      <c r="BG1071">
        <v>0</v>
      </c>
      <c r="BH1071">
        <v>0</v>
      </c>
      <c r="BI1071" s="92"/>
      <c r="BJ1071" s="92"/>
      <c r="BK1071" s="92"/>
      <c r="BL1071">
        <v>0</v>
      </c>
    </row>
    <row r="1072" spans="1:64" x14ac:dyDescent="0.25">
      <c r="A1072" s="82" t="s">
        <v>297</v>
      </c>
      <c r="B1072" s="82" t="s">
        <v>397</v>
      </c>
      <c r="C1072" s="82" t="s">
        <v>100</v>
      </c>
      <c r="D1072" s="82" t="s">
        <v>307</v>
      </c>
      <c r="E1072" s="82" t="s">
        <v>60</v>
      </c>
      <c r="F1072" s="82" t="s">
        <v>385</v>
      </c>
      <c r="G1072" s="82" t="s">
        <v>385</v>
      </c>
      <c r="H1072">
        <v>0</v>
      </c>
      <c r="I1072">
        <v>0</v>
      </c>
      <c r="J1072">
        <v>0</v>
      </c>
      <c r="K1072" s="92"/>
      <c r="L1072">
        <v>0</v>
      </c>
      <c r="M1072" s="92"/>
      <c r="N1072" s="92"/>
      <c r="O1072" s="92"/>
      <c r="P1072">
        <v>0</v>
      </c>
      <c r="Q1072" s="92"/>
      <c r="R1072" s="92"/>
      <c r="S1072">
        <v>-1</v>
      </c>
      <c r="T1072">
        <v>0</v>
      </c>
      <c r="U1072" s="82" t="s">
        <v>324</v>
      </c>
      <c r="V1072" s="92"/>
      <c r="W1072">
        <v>0</v>
      </c>
      <c r="X1072" s="92"/>
      <c r="Y1072">
        <v>0</v>
      </c>
      <c r="Z1072">
        <v>0</v>
      </c>
      <c r="AA1072">
        <v>0</v>
      </c>
      <c r="AB1072">
        <v>0</v>
      </c>
      <c r="AC1072">
        <v>-1</v>
      </c>
      <c r="AD1072">
        <v>0</v>
      </c>
      <c r="AE1072">
        <v>0</v>
      </c>
      <c r="AF1072">
        <v>0</v>
      </c>
      <c r="AG1072">
        <v>0</v>
      </c>
      <c r="AH1072">
        <v>0</v>
      </c>
      <c r="AK1072">
        <v>0</v>
      </c>
      <c r="AM1072">
        <v>0</v>
      </c>
      <c r="AO1072" s="92"/>
      <c r="AP1072" s="82" t="s">
        <v>351</v>
      </c>
      <c r="AQ1072" s="82" t="s">
        <v>326</v>
      </c>
      <c r="AR1072" s="82"/>
      <c r="AS1072">
        <v>0</v>
      </c>
      <c r="AT1072">
        <v>0</v>
      </c>
      <c r="AU1072">
        <v>2026</v>
      </c>
      <c r="AY1072">
        <v>0</v>
      </c>
      <c r="AZ1072">
        <v>0</v>
      </c>
      <c r="BA1072" s="82" t="s">
        <v>398</v>
      </c>
      <c r="BB1072">
        <v>4382</v>
      </c>
      <c r="BC1072">
        <v>0</v>
      </c>
      <c r="BD1072" s="92"/>
      <c r="BE1072" s="92"/>
      <c r="BF1072">
        <v>0</v>
      </c>
      <c r="BG1072">
        <v>0</v>
      </c>
      <c r="BH1072">
        <v>0</v>
      </c>
      <c r="BI1072" s="92"/>
      <c r="BJ1072" s="92"/>
      <c r="BK1072" s="92"/>
      <c r="BL1072">
        <v>0</v>
      </c>
    </row>
    <row r="1073" spans="1:64" x14ac:dyDescent="0.25">
      <c r="A1073" s="82" t="s">
        <v>297</v>
      </c>
      <c r="B1073" s="82" t="s">
        <v>397</v>
      </c>
      <c r="C1073" s="82" t="s">
        <v>100</v>
      </c>
      <c r="D1073" s="82" t="s">
        <v>308</v>
      </c>
      <c r="E1073" s="82" t="s">
        <v>61</v>
      </c>
      <c r="F1073" s="82" t="s">
        <v>385</v>
      </c>
      <c r="G1073" s="82" t="s">
        <v>385</v>
      </c>
      <c r="H1073">
        <v>0</v>
      </c>
      <c r="I1073">
        <v>0</v>
      </c>
      <c r="J1073">
        <v>0</v>
      </c>
      <c r="K1073" s="92"/>
      <c r="L1073">
        <v>0</v>
      </c>
      <c r="M1073" s="92"/>
      <c r="N1073" s="92"/>
      <c r="O1073" s="92"/>
      <c r="P1073">
        <v>0</v>
      </c>
      <c r="Q1073" s="92"/>
      <c r="R1073" s="92"/>
      <c r="S1073">
        <v>-1</v>
      </c>
      <c r="T1073">
        <v>0</v>
      </c>
      <c r="U1073" s="82" t="s">
        <v>324</v>
      </c>
      <c r="V1073" s="92"/>
      <c r="W1073">
        <v>0</v>
      </c>
      <c r="X1073" s="92"/>
      <c r="Y1073">
        <v>0</v>
      </c>
      <c r="Z1073">
        <v>0</v>
      </c>
      <c r="AA1073">
        <v>0</v>
      </c>
      <c r="AB1073">
        <v>0</v>
      </c>
      <c r="AC1073">
        <v>-1</v>
      </c>
      <c r="AD1073">
        <v>0</v>
      </c>
      <c r="AE1073">
        <v>0</v>
      </c>
      <c r="AF1073">
        <v>0</v>
      </c>
      <c r="AG1073">
        <v>0</v>
      </c>
      <c r="AH1073">
        <v>0</v>
      </c>
      <c r="AK1073">
        <v>0</v>
      </c>
      <c r="AM1073">
        <v>0</v>
      </c>
      <c r="AO1073" s="92"/>
      <c r="AP1073" s="82" t="s">
        <v>351</v>
      </c>
      <c r="AQ1073" s="82" t="s">
        <v>326</v>
      </c>
      <c r="AR1073" s="82"/>
      <c r="AS1073">
        <v>0</v>
      </c>
      <c r="AT1073">
        <v>0</v>
      </c>
      <c r="AU1073">
        <v>2026</v>
      </c>
      <c r="AY1073">
        <v>0</v>
      </c>
      <c r="AZ1073">
        <v>0</v>
      </c>
      <c r="BA1073" s="82" t="s">
        <v>398</v>
      </c>
      <c r="BB1073">
        <v>4383</v>
      </c>
      <c r="BC1073">
        <v>0</v>
      </c>
      <c r="BD1073" s="92"/>
      <c r="BE1073" s="92"/>
      <c r="BF1073">
        <v>0</v>
      </c>
      <c r="BG1073">
        <v>0</v>
      </c>
      <c r="BH1073">
        <v>0</v>
      </c>
      <c r="BI1073" s="92"/>
      <c r="BJ1073" s="92"/>
      <c r="BK1073" s="92"/>
      <c r="BL1073">
        <v>0</v>
      </c>
    </row>
    <row r="1074" spans="1:64" x14ac:dyDescent="0.25">
      <c r="A1074" s="82" t="s">
        <v>297</v>
      </c>
      <c r="B1074" s="82" t="s">
        <v>397</v>
      </c>
      <c r="C1074" s="82" t="s">
        <v>100</v>
      </c>
      <c r="D1074" s="82" t="s">
        <v>309</v>
      </c>
      <c r="E1074" s="82" t="s">
        <v>310</v>
      </c>
      <c r="F1074" s="82" t="s">
        <v>385</v>
      </c>
      <c r="G1074" s="82" t="s">
        <v>385</v>
      </c>
      <c r="H1074">
        <v>0</v>
      </c>
      <c r="I1074">
        <v>0</v>
      </c>
      <c r="J1074">
        <v>0</v>
      </c>
      <c r="K1074" s="92"/>
      <c r="L1074">
        <v>0</v>
      </c>
      <c r="M1074" s="92"/>
      <c r="N1074" s="92"/>
      <c r="O1074" s="92"/>
      <c r="P1074">
        <v>0</v>
      </c>
      <c r="Q1074" s="92"/>
      <c r="R1074" s="92"/>
      <c r="S1074">
        <v>-1</v>
      </c>
      <c r="T1074">
        <v>0</v>
      </c>
      <c r="U1074" s="82" t="s">
        <v>324</v>
      </c>
      <c r="V1074" s="92"/>
      <c r="W1074">
        <v>0</v>
      </c>
      <c r="X1074" s="92"/>
      <c r="Y1074">
        <v>0</v>
      </c>
      <c r="Z1074">
        <v>0</v>
      </c>
      <c r="AA1074">
        <v>0</v>
      </c>
      <c r="AB1074">
        <v>0</v>
      </c>
      <c r="AC1074">
        <v>-1</v>
      </c>
      <c r="AD1074">
        <v>0</v>
      </c>
      <c r="AE1074">
        <v>0</v>
      </c>
      <c r="AF1074">
        <v>0</v>
      </c>
      <c r="AG1074">
        <v>0</v>
      </c>
      <c r="AH1074">
        <v>0</v>
      </c>
      <c r="AK1074">
        <v>0</v>
      </c>
      <c r="AM1074">
        <v>0</v>
      </c>
      <c r="AO1074" s="92"/>
      <c r="AP1074" s="82" t="s">
        <v>351</v>
      </c>
      <c r="AQ1074" s="82" t="s">
        <v>326</v>
      </c>
      <c r="AR1074" s="82"/>
      <c r="AS1074">
        <v>0</v>
      </c>
      <c r="AT1074">
        <v>0</v>
      </c>
      <c r="AU1074">
        <v>2026</v>
      </c>
      <c r="AY1074">
        <v>0</v>
      </c>
      <c r="AZ1074">
        <v>0</v>
      </c>
      <c r="BA1074" s="82" t="s">
        <v>398</v>
      </c>
      <c r="BB1074">
        <v>4384</v>
      </c>
      <c r="BC1074">
        <v>0</v>
      </c>
      <c r="BD1074" s="92"/>
      <c r="BE1074" s="92"/>
      <c r="BF1074">
        <v>0</v>
      </c>
      <c r="BG1074">
        <v>0</v>
      </c>
      <c r="BH1074">
        <v>0</v>
      </c>
      <c r="BI1074" s="92"/>
      <c r="BJ1074" s="92"/>
      <c r="BK1074" s="92"/>
      <c r="BL1074">
        <v>0</v>
      </c>
    </row>
    <row r="1075" spans="1:64" x14ac:dyDescent="0.25">
      <c r="A1075" s="82" t="s">
        <v>297</v>
      </c>
      <c r="B1075" s="82" t="s">
        <v>397</v>
      </c>
      <c r="C1075" s="82" t="s">
        <v>100</v>
      </c>
      <c r="D1075" s="82" t="s">
        <v>311</v>
      </c>
      <c r="E1075" s="82" t="s">
        <v>312</v>
      </c>
      <c r="F1075" s="82" t="s">
        <v>385</v>
      </c>
      <c r="G1075" s="82" t="s">
        <v>385</v>
      </c>
      <c r="H1075">
        <v>0</v>
      </c>
      <c r="I1075">
        <v>0</v>
      </c>
      <c r="J1075">
        <v>0</v>
      </c>
      <c r="K1075" s="92"/>
      <c r="L1075">
        <v>0</v>
      </c>
      <c r="M1075" s="92"/>
      <c r="N1075" s="92"/>
      <c r="O1075" s="92"/>
      <c r="P1075">
        <v>0</v>
      </c>
      <c r="Q1075" s="92"/>
      <c r="R1075" s="92"/>
      <c r="S1075">
        <v>-1</v>
      </c>
      <c r="T1075">
        <v>0</v>
      </c>
      <c r="U1075" s="82" t="s">
        <v>324</v>
      </c>
      <c r="V1075" s="92"/>
      <c r="W1075">
        <v>0</v>
      </c>
      <c r="X1075" s="92"/>
      <c r="Y1075">
        <v>0</v>
      </c>
      <c r="Z1075">
        <v>0</v>
      </c>
      <c r="AA1075">
        <v>0</v>
      </c>
      <c r="AB1075">
        <v>0</v>
      </c>
      <c r="AC1075">
        <v>-1</v>
      </c>
      <c r="AD1075">
        <v>0</v>
      </c>
      <c r="AE1075">
        <v>0</v>
      </c>
      <c r="AF1075">
        <v>0</v>
      </c>
      <c r="AG1075">
        <v>0</v>
      </c>
      <c r="AH1075">
        <v>0</v>
      </c>
      <c r="AK1075">
        <v>0</v>
      </c>
      <c r="AM1075">
        <v>0</v>
      </c>
      <c r="AO1075" s="92"/>
      <c r="AP1075" s="82" t="s">
        <v>351</v>
      </c>
      <c r="AQ1075" s="82" t="s">
        <v>326</v>
      </c>
      <c r="AR1075" s="82"/>
      <c r="AS1075">
        <v>0</v>
      </c>
      <c r="AT1075">
        <v>0</v>
      </c>
      <c r="AU1075">
        <v>2026</v>
      </c>
      <c r="AY1075">
        <v>0</v>
      </c>
      <c r="AZ1075">
        <v>0</v>
      </c>
      <c r="BA1075" s="82" t="s">
        <v>398</v>
      </c>
      <c r="BB1075">
        <v>4385</v>
      </c>
      <c r="BC1075">
        <v>0</v>
      </c>
      <c r="BD1075" s="92"/>
      <c r="BE1075" s="92"/>
      <c r="BF1075">
        <v>0</v>
      </c>
      <c r="BG1075">
        <v>0</v>
      </c>
      <c r="BH1075">
        <v>0</v>
      </c>
      <c r="BI1075" s="92"/>
      <c r="BJ1075" s="92"/>
      <c r="BK1075" s="92"/>
      <c r="BL1075">
        <v>0</v>
      </c>
    </row>
    <row r="1076" spans="1:64" x14ac:dyDescent="0.25">
      <c r="A1076" s="82" t="s">
        <v>297</v>
      </c>
      <c r="B1076" s="82" t="s">
        <v>397</v>
      </c>
      <c r="C1076" s="82" t="s">
        <v>100</v>
      </c>
      <c r="D1076" s="82" t="s">
        <v>313</v>
      </c>
      <c r="E1076" s="82" t="s">
        <v>314</v>
      </c>
      <c r="F1076" s="82" t="s">
        <v>385</v>
      </c>
      <c r="G1076" s="82" t="s">
        <v>385</v>
      </c>
      <c r="H1076">
        <v>0</v>
      </c>
      <c r="I1076">
        <v>0</v>
      </c>
      <c r="J1076">
        <v>0</v>
      </c>
      <c r="K1076" s="92"/>
      <c r="L1076">
        <v>0</v>
      </c>
      <c r="M1076" s="92"/>
      <c r="N1076" s="92"/>
      <c r="O1076" s="92"/>
      <c r="P1076">
        <v>0</v>
      </c>
      <c r="Q1076" s="92"/>
      <c r="R1076" s="92"/>
      <c r="S1076">
        <v>-1</v>
      </c>
      <c r="T1076">
        <v>0</v>
      </c>
      <c r="U1076" s="82" t="s">
        <v>324</v>
      </c>
      <c r="V1076" s="92"/>
      <c r="W1076">
        <v>0</v>
      </c>
      <c r="X1076" s="92"/>
      <c r="Y1076">
        <v>0</v>
      </c>
      <c r="Z1076">
        <v>0</v>
      </c>
      <c r="AA1076">
        <v>0</v>
      </c>
      <c r="AB1076">
        <v>0</v>
      </c>
      <c r="AC1076">
        <v>-1</v>
      </c>
      <c r="AD1076">
        <v>0</v>
      </c>
      <c r="AE1076">
        <v>0</v>
      </c>
      <c r="AF1076">
        <v>0</v>
      </c>
      <c r="AG1076">
        <v>0</v>
      </c>
      <c r="AH1076">
        <v>0</v>
      </c>
      <c r="AK1076">
        <v>0</v>
      </c>
      <c r="AM1076">
        <v>0</v>
      </c>
      <c r="AO1076" s="92"/>
      <c r="AP1076" s="82" t="s">
        <v>351</v>
      </c>
      <c r="AQ1076" s="82" t="s">
        <v>326</v>
      </c>
      <c r="AR1076" s="82"/>
      <c r="AS1076">
        <v>0</v>
      </c>
      <c r="AT1076">
        <v>0</v>
      </c>
      <c r="AU1076">
        <v>2026</v>
      </c>
      <c r="AY1076">
        <v>0</v>
      </c>
      <c r="AZ1076">
        <v>0</v>
      </c>
      <c r="BA1076" s="82" t="s">
        <v>398</v>
      </c>
      <c r="BB1076">
        <v>4386</v>
      </c>
      <c r="BC1076">
        <v>0</v>
      </c>
      <c r="BD1076" s="92"/>
      <c r="BE1076" s="92"/>
      <c r="BF1076">
        <v>0</v>
      </c>
      <c r="BG1076">
        <v>0</v>
      </c>
      <c r="BH1076">
        <v>0</v>
      </c>
      <c r="BI1076" s="92"/>
      <c r="BJ1076" s="92"/>
      <c r="BK1076" s="92"/>
      <c r="BL1076">
        <v>0</v>
      </c>
    </row>
    <row r="1077" spans="1:64" x14ac:dyDescent="0.25">
      <c r="A1077" s="82" t="s">
        <v>297</v>
      </c>
      <c r="B1077" s="82" t="s">
        <v>397</v>
      </c>
      <c r="C1077" s="82" t="s">
        <v>100</v>
      </c>
      <c r="D1077" s="82" t="s">
        <v>306</v>
      </c>
      <c r="E1077" s="82" t="s">
        <v>59</v>
      </c>
      <c r="F1077" s="82" t="s">
        <v>386</v>
      </c>
      <c r="G1077" s="82" t="s">
        <v>386</v>
      </c>
      <c r="H1077">
        <v>0</v>
      </c>
      <c r="I1077">
        <v>0</v>
      </c>
      <c r="J1077">
        <v>0</v>
      </c>
      <c r="K1077" s="92"/>
      <c r="L1077">
        <v>0</v>
      </c>
      <c r="M1077" s="92"/>
      <c r="N1077" s="92"/>
      <c r="O1077" s="92"/>
      <c r="P1077">
        <v>0</v>
      </c>
      <c r="Q1077" s="92"/>
      <c r="R1077" s="92"/>
      <c r="S1077">
        <v>-1</v>
      </c>
      <c r="T1077">
        <v>0</v>
      </c>
      <c r="U1077" s="82" t="s">
        <v>324</v>
      </c>
      <c r="V1077" s="92"/>
      <c r="W1077">
        <v>0</v>
      </c>
      <c r="X1077" s="92"/>
      <c r="Y1077">
        <v>0</v>
      </c>
      <c r="Z1077">
        <v>0</v>
      </c>
      <c r="AA1077">
        <v>0</v>
      </c>
      <c r="AB1077">
        <v>0</v>
      </c>
      <c r="AC1077">
        <v>-1</v>
      </c>
      <c r="AD1077">
        <v>0</v>
      </c>
      <c r="AE1077">
        <v>0</v>
      </c>
      <c r="AF1077">
        <v>0</v>
      </c>
      <c r="AG1077">
        <v>0</v>
      </c>
      <c r="AH1077">
        <v>0</v>
      </c>
      <c r="AK1077">
        <v>0</v>
      </c>
      <c r="AM1077">
        <v>0</v>
      </c>
      <c r="AO1077" s="92"/>
      <c r="AP1077" s="82" t="s">
        <v>347</v>
      </c>
      <c r="AQ1077" s="82" t="s">
        <v>326</v>
      </c>
      <c r="AR1077" s="82"/>
      <c r="AS1077">
        <v>0</v>
      </c>
      <c r="AT1077">
        <v>0</v>
      </c>
      <c r="AU1077">
        <v>2026</v>
      </c>
      <c r="AY1077">
        <v>0</v>
      </c>
      <c r="AZ1077">
        <v>0</v>
      </c>
      <c r="BA1077" s="82" t="s">
        <v>398</v>
      </c>
      <c r="BB1077">
        <v>4387</v>
      </c>
      <c r="BC1077">
        <v>0</v>
      </c>
      <c r="BD1077" s="92"/>
      <c r="BE1077" s="92"/>
      <c r="BF1077">
        <v>0</v>
      </c>
      <c r="BG1077">
        <v>0</v>
      </c>
      <c r="BH1077">
        <v>0</v>
      </c>
      <c r="BI1077" s="92"/>
      <c r="BJ1077" s="92"/>
      <c r="BK1077" s="92"/>
      <c r="BL1077">
        <v>0</v>
      </c>
    </row>
    <row r="1078" spans="1:64" x14ac:dyDescent="0.25">
      <c r="A1078" s="82" t="s">
        <v>297</v>
      </c>
      <c r="B1078" s="82" t="s">
        <v>397</v>
      </c>
      <c r="C1078" s="82" t="s">
        <v>100</v>
      </c>
      <c r="D1078" s="82" t="s">
        <v>311</v>
      </c>
      <c r="E1078" s="82" t="s">
        <v>312</v>
      </c>
      <c r="F1078" s="82" t="s">
        <v>386</v>
      </c>
      <c r="G1078" s="82" t="s">
        <v>386</v>
      </c>
      <c r="H1078">
        <v>0</v>
      </c>
      <c r="I1078">
        <v>0</v>
      </c>
      <c r="J1078">
        <v>0</v>
      </c>
      <c r="K1078" s="92"/>
      <c r="L1078">
        <v>0</v>
      </c>
      <c r="M1078" s="92"/>
      <c r="N1078" s="92"/>
      <c r="O1078" s="92"/>
      <c r="P1078">
        <v>0</v>
      </c>
      <c r="Q1078" s="92"/>
      <c r="R1078" s="92"/>
      <c r="S1078">
        <v>-1</v>
      </c>
      <c r="T1078">
        <v>0</v>
      </c>
      <c r="U1078" s="82" t="s">
        <v>324</v>
      </c>
      <c r="V1078" s="92"/>
      <c r="W1078">
        <v>0</v>
      </c>
      <c r="X1078" s="92"/>
      <c r="Y1078">
        <v>0</v>
      </c>
      <c r="Z1078">
        <v>0</v>
      </c>
      <c r="AA1078">
        <v>0</v>
      </c>
      <c r="AB1078">
        <v>0</v>
      </c>
      <c r="AC1078">
        <v>-1</v>
      </c>
      <c r="AD1078">
        <v>0</v>
      </c>
      <c r="AE1078">
        <v>0</v>
      </c>
      <c r="AF1078">
        <v>0</v>
      </c>
      <c r="AG1078">
        <v>0</v>
      </c>
      <c r="AH1078">
        <v>0</v>
      </c>
      <c r="AK1078">
        <v>0</v>
      </c>
      <c r="AM1078">
        <v>0</v>
      </c>
      <c r="AO1078" s="92"/>
      <c r="AP1078" s="82" t="s">
        <v>347</v>
      </c>
      <c r="AQ1078" s="82" t="s">
        <v>326</v>
      </c>
      <c r="AR1078" s="82"/>
      <c r="AS1078">
        <v>0</v>
      </c>
      <c r="AT1078">
        <v>0</v>
      </c>
      <c r="AU1078">
        <v>2026</v>
      </c>
      <c r="AY1078">
        <v>0</v>
      </c>
      <c r="AZ1078">
        <v>0</v>
      </c>
      <c r="BA1078" s="82" t="s">
        <v>398</v>
      </c>
      <c r="BB1078">
        <v>4388</v>
      </c>
      <c r="BC1078">
        <v>0</v>
      </c>
      <c r="BD1078" s="92"/>
      <c r="BE1078" s="92"/>
      <c r="BF1078">
        <v>0</v>
      </c>
      <c r="BG1078">
        <v>0</v>
      </c>
      <c r="BH1078">
        <v>0</v>
      </c>
      <c r="BI1078" s="92"/>
      <c r="BJ1078" s="92"/>
      <c r="BK1078" s="92"/>
      <c r="BL1078">
        <v>0</v>
      </c>
    </row>
    <row r="1079" spans="1:64" x14ac:dyDescent="0.25">
      <c r="A1079" s="82" t="s">
        <v>297</v>
      </c>
      <c r="B1079" s="82" t="s">
        <v>397</v>
      </c>
      <c r="C1079" s="82" t="s">
        <v>100</v>
      </c>
      <c r="D1079" s="82" t="s">
        <v>303</v>
      </c>
      <c r="E1079" s="82" t="s">
        <v>304</v>
      </c>
      <c r="F1079" s="82" t="s">
        <v>387</v>
      </c>
      <c r="G1079" s="82" t="s">
        <v>387</v>
      </c>
      <c r="H1079">
        <v>34.998805999755859</v>
      </c>
      <c r="I1079">
        <v>100</v>
      </c>
      <c r="J1079">
        <v>34.998805999755859</v>
      </c>
      <c r="K1079" s="92"/>
      <c r="L1079">
        <v>0</v>
      </c>
      <c r="M1079" s="92"/>
      <c r="N1079" s="92"/>
      <c r="O1079" s="92"/>
      <c r="P1079">
        <v>19684.484375</v>
      </c>
      <c r="Q1079" s="92"/>
      <c r="R1079" s="92"/>
      <c r="S1079">
        <v>-1</v>
      </c>
      <c r="T1079">
        <v>0</v>
      </c>
      <c r="U1079" s="82" t="s">
        <v>160</v>
      </c>
      <c r="V1079" s="92"/>
      <c r="W1079">
        <v>306589.53125</v>
      </c>
      <c r="X1079" s="92"/>
      <c r="Y1079">
        <v>0</v>
      </c>
      <c r="Z1079">
        <v>10969.5556640625</v>
      </c>
      <c r="AA1079">
        <v>10969.5556640625</v>
      </c>
      <c r="AB1079">
        <v>0</v>
      </c>
      <c r="AC1079">
        <v>-1</v>
      </c>
      <c r="AD1079">
        <v>0</v>
      </c>
      <c r="AE1079">
        <v>0</v>
      </c>
      <c r="AF1079">
        <v>0</v>
      </c>
      <c r="AG1079">
        <v>1</v>
      </c>
      <c r="AH1079">
        <v>8760</v>
      </c>
      <c r="AI1079">
        <v>0.34998807311058044</v>
      </c>
      <c r="AJ1079">
        <v>35.779289245605469</v>
      </c>
      <c r="AK1079">
        <v>-9777.76953125</v>
      </c>
      <c r="AL1079">
        <v>-31.892051696777344</v>
      </c>
      <c r="AM1079">
        <v>20747.32421875</v>
      </c>
      <c r="AN1079">
        <v>67.671340942382813</v>
      </c>
      <c r="AO1079" s="92"/>
      <c r="AP1079" s="82" t="s">
        <v>336</v>
      </c>
      <c r="AQ1079" s="82" t="s">
        <v>326</v>
      </c>
      <c r="AR1079" s="82"/>
      <c r="AS1079">
        <v>0</v>
      </c>
      <c r="AT1079">
        <v>0</v>
      </c>
      <c r="AU1079">
        <v>2026</v>
      </c>
      <c r="AY1079">
        <v>0</v>
      </c>
      <c r="AZ1079">
        <v>0</v>
      </c>
      <c r="BA1079" s="82" t="s">
        <v>398</v>
      </c>
      <c r="BB1079">
        <v>4389</v>
      </c>
      <c r="BC1079">
        <v>100</v>
      </c>
      <c r="BD1079" s="92"/>
      <c r="BE1079" s="92"/>
      <c r="BF1079">
        <v>306589.53125</v>
      </c>
      <c r="BG1079">
        <v>0</v>
      </c>
      <c r="BH1079">
        <v>0</v>
      </c>
      <c r="BI1079" s="92"/>
      <c r="BJ1079" s="92"/>
      <c r="BK1079" s="92"/>
      <c r="BL1079">
        <v>0</v>
      </c>
    </row>
    <row r="1080" spans="1:64" x14ac:dyDescent="0.25">
      <c r="A1080" s="82" t="s">
        <v>297</v>
      </c>
      <c r="B1080" s="82" t="s">
        <v>397</v>
      </c>
      <c r="C1080" s="82" t="s">
        <v>100</v>
      </c>
      <c r="D1080" s="82" t="s">
        <v>305</v>
      </c>
      <c r="E1080" s="82" t="s">
        <v>58</v>
      </c>
      <c r="F1080" s="82" t="s">
        <v>387</v>
      </c>
      <c r="G1080" s="82" t="s">
        <v>387</v>
      </c>
      <c r="H1080">
        <v>34.998805999755859</v>
      </c>
      <c r="I1080">
        <v>100</v>
      </c>
      <c r="J1080">
        <v>34.998805999755859</v>
      </c>
      <c r="K1080" s="92"/>
      <c r="L1080">
        <v>0</v>
      </c>
      <c r="M1080" s="92"/>
      <c r="N1080" s="92"/>
      <c r="O1080" s="92"/>
      <c r="P1080">
        <v>19684.484375</v>
      </c>
      <c r="Q1080" s="92"/>
      <c r="R1080" s="92"/>
      <c r="S1080">
        <v>-1</v>
      </c>
      <c r="T1080">
        <v>0</v>
      </c>
      <c r="U1080" s="82" t="s">
        <v>160</v>
      </c>
      <c r="V1080" s="92"/>
      <c r="W1080">
        <v>306589.53125</v>
      </c>
      <c r="X1080" s="92"/>
      <c r="Y1080">
        <v>0</v>
      </c>
      <c r="Z1080">
        <v>10969.5556640625</v>
      </c>
      <c r="AA1080">
        <v>10969.5556640625</v>
      </c>
      <c r="AB1080">
        <v>0</v>
      </c>
      <c r="AC1080">
        <v>-1</v>
      </c>
      <c r="AD1080">
        <v>0</v>
      </c>
      <c r="AE1080">
        <v>0</v>
      </c>
      <c r="AF1080">
        <v>0</v>
      </c>
      <c r="AG1080">
        <v>1</v>
      </c>
      <c r="AH1080">
        <v>8760</v>
      </c>
      <c r="AI1080">
        <v>0.34998807311058044</v>
      </c>
      <c r="AJ1080">
        <v>35.779289245605469</v>
      </c>
      <c r="AK1080">
        <v>-9777.76953125</v>
      </c>
      <c r="AL1080">
        <v>-31.892051696777344</v>
      </c>
      <c r="AM1080">
        <v>20747.32421875</v>
      </c>
      <c r="AN1080">
        <v>67.671340942382813</v>
      </c>
      <c r="AO1080" s="92"/>
      <c r="AP1080" s="82" t="s">
        <v>336</v>
      </c>
      <c r="AQ1080" s="82" t="s">
        <v>326</v>
      </c>
      <c r="AR1080" s="82"/>
      <c r="AS1080">
        <v>0</v>
      </c>
      <c r="AT1080">
        <v>0</v>
      </c>
      <c r="AU1080">
        <v>2026</v>
      </c>
      <c r="AY1080">
        <v>0</v>
      </c>
      <c r="AZ1080">
        <v>0</v>
      </c>
      <c r="BA1080" s="82" t="s">
        <v>398</v>
      </c>
      <c r="BB1080">
        <v>4390</v>
      </c>
      <c r="BC1080">
        <v>100</v>
      </c>
      <c r="BD1080" s="92"/>
      <c r="BE1080" s="92"/>
      <c r="BF1080">
        <v>306589.53125</v>
      </c>
      <c r="BG1080">
        <v>0</v>
      </c>
      <c r="BH1080">
        <v>0</v>
      </c>
      <c r="BI1080" s="92"/>
      <c r="BJ1080" s="92"/>
      <c r="BK1080" s="92"/>
      <c r="BL1080">
        <v>0</v>
      </c>
    </row>
    <row r="1081" spans="1:64" x14ac:dyDescent="0.25">
      <c r="A1081" s="82" t="s">
        <v>297</v>
      </c>
      <c r="B1081" s="82" t="s">
        <v>397</v>
      </c>
      <c r="C1081" s="82" t="s">
        <v>100</v>
      </c>
      <c r="D1081" s="82" t="s">
        <v>306</v>
      </c>
      <c r="E1081" s="82" t="s">
        <v>59</v>
      </c>
      <c r="F1081" s="82" t="s">
        <v>387</v>
      </c>
      <c r="G1081" s="82" t="s">
        <v>387</v>
      </c>
      <c r="H1081">
        <v>34.998805999755859</v>
      </c>
      <c r="I1081">
        <v>100</v>
      </c>
      <c r="J1081">
        <v>34.998805999755859</v>
      </c>
      <c r="K1081" s="92"/>
      <c r="L1081">
        <v>0</v>
      </c>
      <c r="M1081" s="92"/>
      <c r="N1081" s="92"/>
      <c r="O1081" s="92"/>
      <c r="P1081">
        <v>19684.484375</v>
      </c>
      <c r="Q1081" s="92"/>
      <c r="R1081" s="92"/>
      <c r="S1081">
        <v>-1</v>
      </c>
      <c r="T1081">
        <v>0</v>
      </c>
      <c r="U1081" s="82" t="s">
        <v>160</v>
      </c>
      <c r="V1081" s="92"/>
      <c r="W1081">
        <v>306589.53125</v>
      </c>
      <c r="X1081" s="92"/>
      <c r="Y1081">
        <v>0</v>
      </c>
      <c r="Z1081">
        <v>10969.5556640625</v>
      </c>
      <c r="AA1081">
        <v>10969.5556640625</v>
      </c>
      <c r="AB1081">
        <v>0</v>
      </c>
      <c r="AC1081">
        <v>-1</v>
      </c>
      <c r="AD1081">
        <v>0</v>
      </c>
      <c r="AE1081">
        <v>0</v>
      </c>
      <c r="AF1081">
        <v>0</v>
      </c>
      <c r="AG1081">
        <v>1</v>
      </c>
      <c r="AH1081">
        <v>8760</v>
      </c>
      <c r="AI1081">
        <v>0.34998807311058044</v>
      </c>
      <c r="AJ1081">
        <v>35.779289245605469</v>
      </c>
      <c r="AK1081">
        <v>-9777.76953125</v>
      </c>
      <c r="AL1081">
        <v>-31.892051696777344</v>
      </c>
      <c r="AM1081">
        <v>20747.32421875</v>
      </c>
      <c r="AN1081">
        <v>67.671340942382813</v>
      </c>
      <c r="AO1081" s="92"/>
      <c r="AP1081" s="82" t="s">
        <v>336</v>
      </c>
      <c r="AQ1081" s="82" t="s">
        <v>326</v>
      </c>
      <c r="AR1081" s="82"/>
      <c r="AS1081">
        <v>0</v>
      </c>
      <c r="AT1081">
        <v>0</v>
      </c>
      <c r="AU1081">
        <v>2026</v>
      </c>
      <c r="AY1081">
        <v>0</v>
      </c>
      <c r="AZ1081">
        <v>0</v>
      </c>
      <c r="BA1081" s="82" t="s">
        <v>398</v>
      </c>
      <c r="BB1081">
        <v>4391</v>
      </c>
      <c r="BC1081">
        <v>100</v>
      </c>
      <c r="BD1081" s="92"/>
      <c r="BE1081" s="92"/>
      <c r="BF1081">
        <v>306589.53125</v>
      </c>
      <c r="BG1081">
        <v>0</v>
      </c>
      <c r="BH1081">
        <v>0</v>
      </c>
      <c r="BI1081" s="92"/>
      <c r="BJ1081" s="92"/>
      <c r="BK1081" s="92"/>
      <c r="BL1081">
        <v>0</v>
      </c>
    </row>
    <row r="1082" spans="1:64" x14ac:dyDescent="0.25">
      <c r="A1082" s="82" t="s">
        <v>297</v>
      </c>
      <c r="B1082" s="82" t="s">
        <v>397</v>
      </c>
      <c r="C1082" s="82" t="s">
        <v>100</v>
      </c>
      <c r="D1082" s="82" t="s">
        <v>307</v>
      </c>
      <c r="E1082" s="82" t="s">
        <v>60</v>
      </c>
      <c r="F1082" s="82" t="s">
        <v>387</v>
      </c>
      <c r="G1082" s="82" t="s">
        <v>387</v>
      </c>
      <c r="H1082">
        <v>34.998805999755859</v>
      </c>
      <c r="I1082">
        <v>100</v>
      </c>
      <c r="J1082">
        <v>34.998805999755859</v>
      </c>
      <c r="K1082" s="92"/>
      <c r="L1082">
        <v>0</v>
      </c>
      <c r="M1082" s="92"/>
      <c r="N1082" s="92"/>
      <c r="O1082" s="92"/>
      <c r="P1082">
        <v>19684.484375</v>
      </c>
      <c r="Q1082" s="92"/>
      <c r="R1082" s="92"/>
      <c r="S1082">
        <v>-1</v>
      </c>
      <c r="T1082">
        <v>0</v>
      </c>
      <c r="U1082" s="82" t="s">
        <v>160</v>
      </c>
      <c r="V1082" s="92"/>
      <c r="W1082">
        <v>306589.53125</v>
      </c>
      <c r="X1082" s="92"/>
      <c r="Y1082">
        <v>0</v>
      </c>
      <c r="Z1082">
        <v>10969.5556640625</v>
      </c>
      <c r="AA1082">
        <v>10969.5556640625</v>
      </c>
      <c r="AB1082">
        <v>0</v>
      </c>
      <c r="AC1082">
        <v>-1</v>
      </c>
      <c r="AD1082">
        <v>0</v>
      </c>
      <c r="AE1082">
        <v>0</v>
      </c>
      <c r="AF1082">
        <v>0</v>
      </c>
      <c r="AG1082">
        <v>1</v>
      </c>
      <c r="AH1082">
        <v>8760</v>
      </c>
      <c r="AI1082">
        <v>0.34998807311058044</v>
      </c>
      <c r="AJ1082">
        <v>35.779289245605469</v>
      </c>
      <c r="AK1082">
        <v>-9777.76953125</v>
      </c>
      <c r="AL1082">
        <v>-31.892051696777344</v>
      </c>
      <c r="AM1082">
        <v>20747.32421875</v>
      </c>
      <c r="AN1082">
        <v>67.671340942382813</v>
      </c>
      <c r="AO1082" s="92"/>
      <c r="AP1082" s="82" t="s">
        <v>336</v>
      </c>
      <c r="AQ1082" s="82" t="s">
        <v>326</v>
      </c>
      <c r="AR1082" s="82"/>
      <c r="AS1082">
        <v>0</v>
      </c>
      <c r="AT1082">
        <v>0</v>
      </c>
      <c r="AU1082">
        <v>2026</v>
      </c>
      <c r="AY1082">
        <v>0</v>
      </c>
      <c r="AZ1082">
        <v>0</v>
      </c>
      <c r="BA1082" s="82" t="s">
        <v>398</v>
      </c>
      <c r="BB1082">
        <v>4392</v>
      </c>
      <c r="BC1082">
        <v>100</v>
      </c>
      <c r="BD1082" s="92"/>
      <c r="BE1082" s="92"/>
      <c r="BF1082">
        <v>306589.53125</v>
      </c>
      <c r="BG1082">
        <v>0</v>
      </c>
      <c r="BH1082">
        <v>0</v>
      </c>
      <c r="BI1082" s="92"/>
      <c r="BJ1082" s="92"/>
      <c r="BK1082" s="92"/>
      <c r="BL1082">
        <v>0</v>
      </c>
    </row>
    <row r="1083" spans="1:64" x14ac:dyDescent="0.25">
      <c r="A1083" s="82" t="s">
        <v>297</v>
      </c>
      <c r="B1083" s="82" t="s">
        <v>397</v>
      </c>
      <c r="C1083" s="82" t="s">
        <v>100</v>
      </c>
      <c r="D1083" s="82" t="s">
        <v>303</v>
      </c>
      <c r="E1083" s="82" t="s">
        <v>304</v>
      </c>
      <c r="F1083" s="82" t="s">
        <v>388</v>
      </c>
      <c r="G1083" s="82" t="s">
        <v>388</v>
      </c>
      <c r="H1083">
        <v>0</v>
      </c>
      <c r="I1083">
        <v>0</v>
      </c>
      <c r="J1083">
        <v>0</v>
      </c>
      <c r="K1083" s="92"/>
      <c r="L1083">
        <v>0</v>
      </c>
      <c r="M1083" s="92"/>
      <c r="N1083" s="92"/>
      <c r="O1083" s="92"/>
      <c r="P1083">
        <v>0</v>
      </c>
      <c r="Q1083" s="92"/>
      <c r="R1083" s="92"/>
      <c r="S1083">
        <v>-1</v>
      </c>
      <c r="T1083">
        <v>0</v>
      </c>
      <c r="U1083" s="82" t="s">
        <v>160</v>
      </c>
      <c r="V1083" s="92"/>
      <c r="W1083">
        <v>0</v>
      </c>
      <c r="X1083" s="92"/>
      <c r="Y1083">
        <v>0</v>
      </c>
      <c r="Z1083">
        <v>0</v>
      </c>
      <c r="AA1083">
        <v>0</v>
      </c>
      <c r="AB1083">
        <v>0</v>
      </c>
      <c r="AC1083">
        <v>-1</v>
      </c>
      <c r="AD1083">
        <v>0</v>
      </c>
      <c r="AE1083">
        <v>0</v>
      </c>
      <c r="AF1083">
        <v>0</v>
      </c>
      <c r="AG1083">
        <v>0</v>
      </c>
      <c r="AH1083">
        <v>0</v>
      </c>
      <c r="AK1083">
        <v>0</v>
      </c>
      <c r="AM1083">
        <v>0</v>
      </c>
      <c r="AO1083" s="92"/>
      <c r="AP1083" s="82" t="s">
        <v>325</v>
      </c>
      <c r="AQ1083" s="82" t="s">
        <v>326</v>
      </c>
      <c r="AR1083" s="82"/>
      <c r="AS1083">
        <v>0</v>
      </c>
      <c r="AT1083">
        <v>0</v>
      </c>
      <c r="AU1083">
        <v>2026</v>
      </c>
      <c r="AY1083">
        <v>0</v>
      </c>
      <c r="AZ1083">
        <v>0</v>
      </c>
      <c r="BA1083" s="82" t="s">
        <v>398</v>
      </c>
      <c r="BB1083">
        <v>4393</v>
      </c>
      <c r="BC1083">
        <v>0</v>
      </c>
      <c r="BD1083" s="92"/>
      <c r="BE1083" s="92"/>
      <c r="BF1083">
        <v>0</v>
      </c>
      <c r="BG1083">
        <v>0</v>
      </c>
      <c r="BH1083">
        <v>0</v>
      </c>
      <c r="BI1083" s="92"/>
      <c r="BJ1083" s="92"/>
      <c r="BK1083" s="92"/>
      <c r="BL1083">
        <v>0</v>
      </c>
    </row>
    <row r="1084" spans="1:64" x14ac:dyDescent="0.25">
      <c r="A1084" s="82" t="s">
        <v>297</v>
      </c>
      <c r="B1084" s="82" t="s">
        <v>397</v>
      </c>
      <c r="C1084" s="82" t="s">
        <v>100</v>
      </c>
      <c r="D1084" s="82" t="s">
        <v>305</v>
      </c>
      <c r="E1084" s="82" t="s">
        <v>58</v>
      </c>
      <c r="F1084" s="82" t="s">
        <v>388</v>
      </c>
      <c r="G1084" s="82" t="s">
        <v>388</v>
      </c>
      <c r="H1084">
        <v>0</v>
      </c>
      <c r="I1084">
        <v>0</v>
      </c>
      <c r="J1084">
        <v>0</v>
      </c>
      <c r="K1084" s="92"/>
      <c r="L1084">
        <v>0</v>
      </c>
      <c r="M1084" s="92"/>
      <c r="N1084" s="92"/>
      <c r="O1084" s="92"/>
      <c r="P1084">
        <v>0</v>
      </c>
      <c r="Q1084" s="92"/>
      <c r="R1084" s="92"/>
      <c r="S1084">
        <v>-1</v>
      </c>
      <c r="T1084">
        <v>0</v>
      </c>
      <c r="U1084" s="82" t="s">
        <v>160</v>
      </c>
      <c r="V1084" s="92"/>
      <c r="W1084">
        <v>0</v>
      </c>
      <c r="X1084" s="92"/>
      <c r="Y1084">
        <v>0</v>
      </c>
      <c r="Z1084">
        <v>0</v>
      </c>
      <c r="AA1084">
        <v>0</v>
      </c>
      <c r="AB1084">
        <v>0</v>
      </c>
      <c r="AC1084">
        <v>-1</v>
      </c>
      <c r="AD1084">
        <v>0</v>
      </c>
      <c r="AE1084">
        <v>0</v>
      </c>
      <c r="AF1084">
        <v>0</v>
      </c>
      <c r="AG1084">
        <v>0</v>
      </c>
      <c r="AH1084">
        <v>0</v>
      </c>
      <c r="AK1084">
        <v>0</v>
      </c>
      <c r="AM1084">
        <v>0</v>
      </c>
      <c r="AO1084" s="92"/>
      <c r="AP1084" s="82" t="s">
        <v>325</v>
      </c>
      <c r="AQ1084" s="82" t="s">
        <v>326</v>
      </c>
      <c r="AR1084" s="82"/>
      <c r="AS1084">
        <v>0</v>
      </c>
      <c r="AT1084">
        <v>0</v>
      </c>
      <c r="AU1084">
        <v>2026</v>
      </c>
      <c r="AY1084">
        <v>0</v>
      </c>
      <c r="AZ1084">
        <v>0</v>
      </c>
      <c r="BA1084" s="82" t="s">
        <v>398</v>
      </c>
      <c r="BB1084">
        <v>4394</v>
      </c>
      <c r="BC1084">
        <v>0</v>
      </c>
      <c r="BD1084" s="92"/>
      <c r="BE1084" s="92"/>
      <c r="BF1084">
        <v>0</v>
      </c>
      <c r="BG1084">
        <v>0</v>
      </c>
      <c r="BH1084">
        <v>0</v>
      </c>
      <c r="BI1084" s="92"/>
      <c r="BJ1084" s="92"/>
      <c r="BK1084" s="92"/>
      <c r="BL1084">
        <v>0</v>
      </c>
    </row>
    <row r="1085" spans="1:64" x14ac:dyDescent="0.25">
      <c r="A1085" s="82" t="s">
        <v>297</v>
      </c>
      <c r="B1085" s="82" t="s">
        <v>397</v>
      </c>
      <c r="C1085" s="82" t="s">
        <v>100</v>
      </c>
      <c r="D1085" s="82" t="s">
        <v>306</v>
      </c>
      <c r="E1085" s="82" t="s">
        <v>59</v>
      </c>
      <c r="F1085" s="82" t="s">
        <v>388</v>
      </c>
      <c r="G1085" s="82" t="s">
        <v>388</v>
      </c>
      <c r="H1085">
        <v>0</v>
      </c>
      <c r="I1085">
        <v>0</v>
      </c>
      <c r="J1085">
        <v>0</v>
      </c>
      <c r="K1085" s="92"/>
      <c r="L1085">
        <v>0</v>
      </c>
      <c r="M1085" s="92"/>
      <c r="N1085" s="92"/>
      <c r="O1085" s="92"/>
      <c r="P1085">
        <v>0</v>
      </c>
      <c r="Q1085" s="92"/>
      <c r="R1085" s="92"/>
      <c r="S1085">
        <v>-1</v>
      </c>
      <c r="T1085">
        <v>0</v>
      </c>
      <c r="U1085" s="82" t="s">
        <v>160</v>
      </c>
      <c r="V1085" s="92"/>
      <c r="W1085">
        <v>0</v>
      </c>
      <c r="X1085" s="92"/>
      <c r="Y1085">
        <v>0</v>
      </c>
      <c r="Z1085">
        <v>0</v>
      </c>
      <c r="AA1085">
        <v>0</v>
      </c>
      <c r="AB1085">
        <v>0</v>
      </c>
      <c r="AC1085">
        <v>-1</v>
      </c>
      <c r="AD1085">
        <v>0</v>
      </c>
      <c r="AE1085">
        <v>0</v>
      </c>
      <c r="AF1085">
        <v>0</v>
      </c>
      <c r="AG1085">
        <v>0</v>
      </c>
      <c r="AH1085">
        <v>0</v>
      </c>
      <c r="AK1085">
        <v>0</v>
      </c>
      <c r="AM1085">
        <v>0</v>
      </c>
      <c r="AO1085" s="92"/>
      <c r="AP1085" s="82" t="s">
        <v>325</v>
      </c>
      <c r="AQ1085" s="82" t="s">
        <v>326</v>
      </c>
      <c r="AR1085" s="82"/>
      <c r="AS1085">
        <v>0</v>
      </c>
      <c r="AT1085">
        <v>0</v>
      </c>
      <c r="AU1085">
        <v>2026</v>
      </c>
      <c r="AY1085">
        <v>0</v>
      </c>
      <c r="AZ1085">
        <v>0</v>
      </c>
      <c r="BA1085" s="82" t="s">
        <v>398</v>
      </c>
      <c r="BB1085">
        <v>4395</v>
      </c>
      <c r="BC1085">
        <v>0</v>
      </c>
      <c r="BD1085" s="92"/>
      <c r="BE1085" s="92"/>
      <c r="BF1085">
        <v>0</v>
      </c>
      <c r="BG1085">
        <v>0</v>
      </c>
      <c r="BH1085">
        <v>0</v>
      </c>
      <c r="BI1085" s="92"/>
      <c r="BJ1085" s="92"/>
      <c r="BK1085" s="92"/>
      <c r="BL1085">
        <v>0</v>
      </c>
    </row>
    <row r="1086" spans="1:64" x14ac:dyDescent="0.25">
      <c r="A1086" s="82" t="s">
        <v>297</v>
      </c>
      <c r="B1086" s="82" t="s">
        <v>397</v>
      </c>
      <c r="C1086" s="82" t="s">
        <v>100</v>
      </c>
      <c r="D1086" s="82" t="s">
        <v>307</v>
      </c>
      <c r="E1086" s="82" t="s">
        <v>60</v>
      </c>
      <c r="F1086" s="82" t="s">
        <v>388</v>
      </c>
      <c r="G1086" s="82" t="s">
        <v>388</v>
      </c>
      <c r="H1086">
        <v>0</v>
      </c>
      <c r="I1086">
        <v>0</v>
      </c>
      <c r="J1086">
        <v>0</v>
      </c>
      <c r="K1086" s="92"/>
      <c r="L1086">
        <v>0</v>
      </c>
      <c r="M1086" s="92"/>
      <c r="N1086" s="92"/>
      <c r="O1086" s="92"/>
      <c r="P1086">
        <v>0</v>
      </c>
      <c r="Q1086" s="92"/>
      <c r="R1086" s="92"/>
      <c r="S1086">
        <v>-1</v>
      </c>
      <c r="T1086">
        <v>0</v>
      </c>
      <c r="U1086" s="82" t="s">
        <v>160</v>
      </c>
      <c r="V1086" s="92"/>
      <c r="W1086">
        <v>0</v>
      </c>
      <c r="X1086" s="92"/>
      <c r="Y1086">
        <v>0</v>
      </c>
      <c r="Z1086">
        <v>0</v>
      </c>
      <c r="AA1086">
        <v>0</v>
      </c>
      <c r="AB1086">
        <v>0</v>
      </c>
      <c r="AC1086">
        <v>-1</v>
      </c>
      <c r="AD1086">
        <v>0</v>
      </c>
      <c r="AE1086">
        <v>0</v>
      </c>
      <c r="AF1086">
        <v>0</v>
      </c>
      <c r="AG1086">
        <v>0</v>
      </c>
      <c r="AH1086">
        <v>0</v>
      </c>
      <c r="AK1086">
        <v>0</v>
      </c>
      <c r="AM1086">
        <v>0</v>
      </c>
      <c r="AO1086" s="92"/>
      <c r="AP1086" s="82" t="s">
        <v>325</v>
      </c>
      <c r="AQ1086" s="82" t="s">
        <v>326</v>
      </c>
      <c r="AR1086" s="82"/>
      <c r="AS1086">
        <v>0</v>
      </c>
      <c r="AT1086">
        <v>0</v>
      </c>
      <c r="AU1086">
        <v>2026</v>
      </c>
      <c r="AY1086">
        <v>0</v>
      </c>
      <c r="AZ1086">
        <v>0</v>
      </c>
      <c r="BA1086" s="82" t="s">
        <v>398</v>
      </c>
      <c r="BB1086">
        <v>4396</v>
      </c>
      <c r="BC1086">
        <v>0</v>
      </c>
      <c r="BD1086" s="92"/>
      <c r="BE1086" s="92"/>
      <c r="BF1086">
        <v>0</v>
      </c>
      <c r="BG1086">
        <v>0</v>
      </c>
      <c r="BH1086">
        <v>0</v>
      </c>
      <c r="BI1086" s="92"/>
      <c r="BJ1086" s="92"/>
      <c r="BK1086" s="92"/>
      <c r="BL1086">
        <v>0</v>
      </c>
    </row>
    <row r="1087" spans="1:64" x14ac:dyDescent="0.25">
      <c r="A1087" s="82" t="s">
        <v>297</v>
      </c>
      <c r="B1087" s="82" t="s">
        <v>397</v>
      </c>
      <c r="C1087" s="82" t="s">
        <v>100</v>
      </c>
      <c r="D1087" s="82" t="s">
        <v>308</v>
      </c>
      <c r="E1087" s="82" t="s">
        <v>61</v>
      </c>
      <c r="F1087" s="82" t="s">
        <v>388</v>
      </c>
      <c r="G1087" s="82" t="s">
        <v>388</v>
      </c>
      <c r="H1087">
        <v>0</v>
      </c>
      <c r="I1087">
        <v>0</v>
      </c>
      <c r="J1087">
        <v>0</v>
      </c>
      <c r="K1087" s="92"/>
      <c r="L1087">
        <v>0</v>
      </c>
      <c r="M1087" s="92"/>
      <c r="N1087" s="92"/>
      <c r="O1087" s="92"/>
      <c r="P1087">
        <v>0</v>
      </c>
      <c r="Q1087" s="92"/>
      <c r="R1087" s="92"/>
      <c r="S1087">
        <v>-1</v>
      </c>
      <c r="T1087">
        <v>0</v>
      </c>
      <c r="U1087" s="82" t="s">
        <v>160</v>
      </c>
      <c r="V1087" s="92"/>
      <c r="W1087">
        <v>0</v>
      </c>
      <c r="X1087" s="92"/>
      <c r="Y1087">
        <v>0</v>
      </c>
      <c r="Z1087">
        <v>0</v>
      </c>
      <c r="AA1087">
        <v>0</v>
      </c>
      <c r="AB1087">
        <v>0</v>
      </c>
      <c r="AC1087">
        <v>-1</v>
      </c>
      <c r="AD1087">
        <v>0</v>
      </c>
      <c r="AE1087">
        <v>0</v>
      </c>
      <c r="AF1087">
        <v>0</v>
      </c>
      <c r="AG1087">
        <v>0</v>
      </c>
      <c r="AH1087">
        <v>0</v>
      </c>
      <c r="AK1087">
        <v>0</v>
      </c>
      <c r="AM1087">
        <v>0</v>
      </c>
      <c r="AO1087" s="92"/>
      <c r="AP1087" s="82" t="s">
        <v>325</v>
      </c>
      <c r="AQ1087" s="82" t="s">
        <v>326</v>
      </c>
      <c r="AR1087" s="82"/>
      <c r="AS1087">
        <v>0</v>
      </c>
      <c r="AT1087">
        <v>0</v>
      </c>
      <c r="AU1087">
        <v>2026</v>
      </c>
      <c r="AY1087">
        <v>0</v>
      </c>
      <c r="AZ1087">
        <v>0</v>
      </c>
      <c r="BA1087" s="82" t="s">
        <v>398</v>
      </c>
      <c r="BB1087">
        <v>4397</v>
      </c>
      <c r="BC1087">
        <v>0</v>
      </c>
      <c r="BD1087" s="92"/>
      <c r="BE1087" s="92"/>
      <c r="BF1087">
        <v>0</v>
      </c>
      <c r="BG1087">
        <v>0</v>
      </c>
      <c r="BH1087">
        <v>0</v>
      </c>
      <c r="BI1087" s="92"/>
      <c r="BJ1087" s="92"/>
      <c r="BK1087" s="92"/>
      <c r="BL1087">
        <v>0</v>
      </c>
    </row>
    <row r="1088" spans="1:64" x14ac:dyDescent="0.25">
      <c r="A1088" s="82" t="s">
        <v>297</v>
      </c>
      <c r="B1088" s="82" t="s">
        <v>397</v>
      </c>
      <c r="C1088" s="82" t="s">
        <v>100</v>
      </c>
      <c r="D1088" s="82" t="s">
        <v>313</v>
      </c>
      <c r="E1088" s="82" t="s">
        <v>314</v>
      </c>
      <c r="F1088" s="82" t="s">
        <v>388</v>
      </c>
      <c r="G1088" s="82" t="s">
        <v>388</v>
      </c>
      <c r="H1088">
        <v>0</v>
      </c>
      <c r="I1088">
        <v>0</v>
      </c>
      <c r="J1088">
        <v>0</v>
      </c>
      <c r="K1088" s="92"/>
      <c r="L1088">
        <v>0</v>
      </c>
      <c r="M1088" s="92"/>
      <c r="N1088" s="92"/>
      <c r="O1088" s="92"/>
      <c r="P1088">
        <v>0</v>
      </c>
      <c r="Q1088" s="92"/>
      <c r="R1088" s="92"/>
      <c r="S1088">
        <v>-1</v>
      </c>
      <c r="T1088">
        <v>0</v>
      </c>
      <c r="U1088" s="82" t="s">
        <v>160</v>
      </c>
      <c r="V1088" s="92"/>
      <c r="W1088">
        <v>0</v>
      </c>
      <c r="X1088" s="92"/>
      <c r="Y1088">
        <v>0</v>
      </c>
      <c r="Z1088">
        <v>0</v>
      </c>
      <c r="AA1088">
        <v>0</v>
      </c>
      <c r="AB1088">
        <v>0</v>
      </c>
      <c r="AC1088">
        <v>-1</v>
      </c>
      <c r="AD1088">
        <v>0</v>
      </c>
      <c r="AE1088">
        <v>0</v>
      </c>
      <c r="AF1088">
        <v>0</v>
      </c>
      <c r="AG1088">
        <v>0</v>
      </c>
      <c r="AH1088">
        <v>0</v>
      </c>
      <c r="AK1088">
        <v>0</v>
      </c>
      <c r="AM1088">
        <v>0</v>
      </c>
      <c r="AO1088" s="92"/>
      <c r="AP1088" s="82" t="s">
        <v>325</v>
      </c>
      <c r="AQ1088" s="82" t="s">
        <v>326</v>
      </c>
      <c r="AR1088" s="82"/>
      <c r="AS1088">
        <v>0</v>
      </c>
      <c r="AT1088">
        <v>0</v>
      </c>
      <c r="AU1088">
        <v>2026</v>
      </c>
      <c r="AY1088">
        <v>0</v>
      </c>
      <c r="AZ1088">
        <v>0</v>
      </c>
      <c r="BA1088" s="82" t="s">
        <v>398</v>
      </c>
      <c r="BB1088">
        <v>4398</v>
      </c>
      <c r="BC1088">
        <v>0</v>
      </c>
      <c r="BD1088" s="92"/>
      <c r="BE1088" s="92"/>
      <c r="BF1088">
        <v>0</v>
      </c>
      <c r="BG1088">
        <v>0</v>
      </c>
      <c r="BH1088">
        <v>0</v>
      </c>
      <c r="BI1088" s="92"/>
      <c r="BJ1088" s="92"/>
      <c r="BK1088" s="92"/>
      <c r="BL1088">
        <v>0</v>
      </c>
    </row>
    <row r="1089" spans="1:64" x14ac:dyDescent="0.25">
      <c r="A1089" s="82" t="s">
        <v>297</v>
      </c>
      <c r="B1089" s="82" t="s">
        <v>397</v>
      </c>
      <c r="C1089" s="82" t="s">
        <v>100</v>
      </c>
      <c r="D1089" s="82" t="s">
        <v>298</v>
      </c>
      <c r="E1089" s="82" t="s">
        <v>55</v>
      </c>
      <c r="F1089" s="82" t="s">
        <v>389</v>
      </c>
      <c r="G1089" s="82" t="s">
        <v>389</v>
      </c>
      <c r="H1089">
        <v>0</v>
      </c>
      <c r="I1089">
        <v>0</v>
      </c>
      <c r="J1089">
        <v>0</v>
      </c>
      <c r="K1089" s="92"/>
      <c r="L1089">
        <v>0</v>
      </c>
      <c r="M1089" s="92"/>
      <c r="N1089" s="92"/>
      <c r="O1089" s="92"/>
      <c r="P1089">
        <v>0</v>
      </c>
      <c r="Q1089" s="92"/>
      <c r="R1089" s="92"/>
      <c r="S1089">
        <v>-1</v>
      </c>
      <c r="T1089">
        <v>0</v>
      </c>
      <c r="U1089" s="82" t="s">
        <v>160</v>
      </c>
      <c r="V1089" s="92"/>
      <c r="W1089">
        <v>0</v>
      </c>
      <c r="X1089" s="92"/>
      <c r="Y1089">
        <v>0</v>
      </c>
      <c r="Z1089">
        <v>0</v>
      </c>
      <c r="AA1089">
        <v>0</v>
      </c>
      <c r="AB1089">
        <v>0</v>
      </c>
      <c r="AC1089">
        <v>-1</v>
      </c>
      <c r="AD1089">
        <v>0</v>
      </c>
      <c r="AE1089">
        <v>0</v>
      </c>
      <c r="AF1089">
        <v>0</v>
      </c>
      <c r="AG1089">
        <v>0</v>
      </c>
      <c r="AH1089">
        <v>0</v>
      </c>
      <c r="AK1089">
        <v>0</v>
      </c>
      <c r="AM1089">
        <v>0</v>
      </c>
      <c r="AO1089" s="92"/>
      <c r="AP1089" s="82" t="s">
        <v>351</v>
      </c>
      <c r="AQ1089" s="82" t="s">
        <v>326</v>
      </c>
      <c r="AR1089" s="82"/>
      <c r="AS1089">
        <v>0</v>
      </c>
      <c r="AT1089">
        <v>0</v>
      </c>
      <c r="AU1089">
        <v>2026</v>
      </c>
      <c r="AY1089">
        <v>0</v>
      </c>
      <c r="AZ1089">
        <v>0</v>
      </c>
      <c r="BA1089" s="82" t="s">
        <v>398</v>
      </c>
      <c r="BB1089">
        <v>4399</v>
      </c>
      <c r="BC1089">
        <v>0</v>
      </c>
      <c r="BD1089" s="92"/>
      <c r="BE1089" s="92"/>
      <c r="BF1089">
        <v>0</v>
      </c>
      <c r="BG1089">
        <v>0</v>
      </c>
      <c r="BH1089">
        <v>0</v>
      </c>
      <c r="BI1089" s="92"/>
      <c r="BJ1089" s="92"/>
      <c r="BK1089" s="92"/>
      <c r="BL1089">
        <v>0</v>
      </c>
    </row>
    <row r="1090" spans="1:64" x14ac:dyDescent="0.25">
      <c r="A1090" s="82" t="s">
        <v>297</v>
      </c>
      <c r="B1090" s="82" t="s">
        <v>397</v>
      </c>
      <c r="C1090" s="82" t="s">
        <v>100</v>
      </c>
      <c r="D1090" s="82" t="s">
        <v>303</v>
      </c>
      <c r="E1090" s="82" t="s">
        <v>304</v>
      </c>
      <c r="F1090" s="82" t="s">
        <v>389</v>
      </c>
      <c r="G1090" s="82" t="s">
        <v>389</v>
      </c>
      <c r="H1090">
        <v>0</v>
      </c>
      <c r="I1090">
        <v>0</v>
      </c>
      <c r="J1090">
        <v>0</v>
      </c>
      <c r="K1090" s="92"/>
      <c r="L1090">
        <v>0</v>
      </c>
      <c r="M1090" s="92"/>
      <c r="N1090" s="92"/>
      <c r="O1090" s="92"/>
      <c r="P1090">
        <v>0</v>
      </c>
      <c r="Q1090" s="92"/>
      <c r="R1090" s="92"/>
      <c r="S1090">
        <v>-1</v>
      </c>
      <c r="T1090">
        <v>0</v>
      </c>
      <c r="U1090" s="82" t="s">
        <v>160</v>
      </c>
      <c r="V1090" s="92"/>
      <c r="W1090">
        <v>0</v>
      </c>
      <c r="X1090" s="92"/>
      <c r="Y1090">
        <v>0</v>
      </c>
      <c r="Z1090">
        <v>0</v>
      </c>
      <c r="AA1090">
        <v>0</v>
      </c>
      <c r="AB1090">
        <v>0</v>
      </c>
      <c r="AC1090">
        <v>-1</v>
      </c>
      <c r="AD1090">
        <v>0</v>
      </c>
      <c r="AE1090">
        <v>0</v>
      </c>
      <c r="AF1090">
        <v>0</v>
      </c>
      <c r="AG1090">
        <v>0</v>
      </c>
      <c r="AH1090">
        <v>0</v>
      </c>
      <c r="AK1090">
        <v>0</v>
      </c>
      <c r="AM1090">
        <v>0</v>
      </c>
      <c r="AO1090" s="92"/>
      <c r="AP1090" s="82" t="s">
        <v>351</v>
      </c>
      <c r="AQ1090" s="82" t="s">
        <v>326</v>
      </c>
      <c r="AR1090" s="82"/>
      <c r="AS1090">
        <v>0</v>
      </c>
      <c r="AT1090">
        <v>0</v>
      </c>
      <c r="AU1090">
        <v>2026</v>
      </c>
      <c r="AY1090">
        <v>0</v>
      </c>
      <c r="AZ1090">
        <v>0</v>
      </c>
      <c r="BA1090" s="82" t="s">
        <v>398</v>
      </c>
      <c r="BB1090">
        <v>4400</v>
      </c>
      <c r="BC1090">
        <v>0</v>
      </c>
      <c r="BD1090" s="92"/>
      <c r="BE1090" s="92"/>
      <c r="BF1090">
        <v>0</v>
      </c>
      <c r="BG1090">
        <v>0</v>
      </c>
      <c r="BH1090">
        <v>0</v>
      </c>
      <c r="BI1090" s="92"/>
      <c r="BJ1090" s="92"/>
      <c r="BK1090" s="92"/>
      <c r="BL1090">
        <v>0</v>
      </c>
    </row>
    <row r="1091" spans="1:64" x14ac:dyDescent="0.25">
      <c r="A1091" s="82" t="s">
        <v>297</v>
      </c>
      <c r="B1091" s="82" t="s">
        <v>397</v>
      </c>
      <c r="C1091" s="82" t="s">
        <v>100</v>
      </c>
      <c r="D1091" s="82" t="s">
        <v>305</v>
      </c>
      <c r="E1091" s="82" t="s">
        <v>58</v>
      </c>
      <c r="F1091" s="82" t="s">
        <v>389</v>
      </c>
      <c r="G1091" s="82" t="s">
        <v>389</v>
      </c>
      <c r="H1091">
        <v>0</v>
      </c>
      <c r="I1091">
        <v>0</v>
      </c>
      <c r="J1091">
        <v>0</v>
      </c>
      <c r="K1091" s="92"/>
      <c r="L1091">
        <v>0</v>
      </c>
      <c r="M1091" s="92"/>
      <c r="N1091" s="92"/>
      <c r="O1091" s="92"/>
      <c r="P1091">
        <v>0</v>
      </c>
      <c r="Q1091" s="92"/>
      <c r="R1091" s="92"/>
      <c r="S1091">
        <v>-1</v>
      </c>
      <c r="T1091">
        <v>0</v>
      </c>
      <c r="U1091" s="82" t="s">
        <v>160</v>
      </c>
      <c r="V1091" s="92"/>
      <c r="W1091">
        <v>0</v>
      </c>
      <c r="X1091" s="92"/>
      <c r="Y1091">
        <v>0</v>
      </c>
      <c r="Z1091">
        <v>0</v>
      </c>
      <c r="AA1091">
        <v>0</v>
      </c>
      <c r="AB1091">
        <v>0</v>
      </c>
      <c r="AC1091">
        <v>-1</v>
      </c>
      <c r="AD1091">
        <v>0</v>
      </c>
      <c r="AE1091">
        <v>0</v>
      </c>
      <c r="AF1091">
        <v>0</v>
      </c>
      <c r="AG1091">
        <v>0</v>
      </c>
      <c r="AH1091">
        <v>0</v>
      </c>
      <c r="AK1091">
        <v>0</v>
      </c>
      <c r="AM1091">
        <v>0</v>
      </c>
      <c r="AO1091" s="92"/>
      <c r="AP1091" s="82" t="s">
        <v>351</v>
      </c>
      <c r="AQ1091" s="82" t="s">
        <v>326</v>
      </c>
      <c r="AR1091" s="82"/>
      <c r="AS1091">
        <v>0</v>
      </c>
      <c r="AT1091">
        <v>0</v>
      </c>
      <c r="AU1091">
        <v>2026</v>
      </c>
      <c r="AY1091">
        <v>0</v>
      </c>
      <c r="AZ1091">
        <v>0</v>
      </c>
      <c r="BA1091" s="82" t="s">
        <v>398</v>
      </c>
      <c r="BB1091">
        <v>4401</v>
      </c>
      <c r="BC1091">
        <v>0</v>
      </c>
      <c r="BD1091" s="92"/>
      <c r="BE1091" s="92"/>
      <c r="BF1091">
        <v>0</v>
      </c>
      <c r="BG1091">
        <v>0</v>
      </c>
      <c r="BH1091">
        <v>0</v>
      </c>
      <c r="BI1091" s="92"/>
      <c r="BJ1091" s="92"/>
      <c r="BK1091" s="92"/>
      <c r="BL1091">
        <v>0</v>
      </c>
    </row>
    <row r="1092" spans="1:64" x14ac:dyDescent="0.25">
      <c r="A1092" s="82" t="s">
        <v>297</v>
      </c>
      <c r="B1092" s="82" t="s">
        <v>397</v>
      </c>
      <c r="C1092" s="82" t="s">
        <v>100</v>
      </c>
      <c r="D1092" s="82" t="s">
        <v>306</v>
      </c>
      <c r="E1092" s="82" t="s">
        <v>59</v>
      </c>
      <c r="F1092" s="82" t="s">
        <v>389</v>
      </c>
      <c r="G1092" s="82" t="s">
        <v>389</v>
      </c>
      <c r="H1092">
        <v>0</v>
      </c>
      <c r="I1092">
        <v>0</v>
      </c>
      <c r="J1092">
        <v>0</v>
      </c>
      <c r="K1092" s="92"/>
      <c r="L1092">
        <v>0</v>
      </c>
      <c r="M1092" s="92"/>
      <c r="N1092" s="92"/>
      <c r="O1092" s="92"/>
      <c r="P1092">
        <v>0</v>
      </c>
      <c r="Q1092" s="92"/>
      <c r="R1092" s="92"/>
      <c r="S1092">
        <v>-1</v>
      </c>
      <c r="T1092">
        <v>0</v>
      </c>
      <c r="U1092" s="82" t="s">
        <v>160</v>
      </c>
      <c r="V1092" s="92"/>
      <c r="W1092">
        <v>0</v>
      </c>
      <c r="X1092" s="92"/>
      <c r="Y1092">
        <v>0</v>
      </c>
      <c r="Z1092">
        <v>0</v>
      </c>
      <c r="AA1092">
        <v>0</v>
      </c>
      <c r="AB1092">
        <v>0</v>
      </c>
      <c r="AC1092">
        <v>-1</v>
      </c>
      <c r="AD1092">
        <v>0</v>
      </c>
      <c r="AE1092">
        <v>0</v>
      </c>
      <c r="AF1092">
        <v>0</v>
      </c>
      <c r="AG1092">
        <v>0</v>
      </c>
      <c r="AH1092">
        <v>0</v>
      </c>
      <c r="AK1092">
        <v>0</v>
      </c>
      <c r="AM1092">
        <v>0</v>
      </c>
      <c r="AO1092" s="92"/>
      <c r="AP1092" s="82" t="s">
        <v>351</v>
      </c>
      <c r="AQ1092" s="82" t="s">
        <v>326</v>
      </c>
      <c r="AR1092" s="82"/>
      <c r="AS1092">
        <v>0</v>
      </c>
      <c r="AT1092">
        <v>0</v>
      </c>
      <c r="AU1092">
        <v>2026</v>
      </c>
      <c r="AY1092">
        <v>0</v>
      </c>
      <c r="AZ1092">
        <v>0</v>
      </c>
      <c r="BA1092" s="82" t="s">
        <v>398</v>
      </c>
      <c r="BB1092">
        <v>4402</v>
      </c>
      <c r="BC1092">
        <v>0</v>
      </c>
      <c r="BD1092" s="92"/>
      <c r="BE1092" s="92"/>
      <c r="BF1092">
        <v>0</v>
      </c>
      <c r="BG1092">
        <v>0</v>
      </c>
      <c r="BH1092">
        <v>0</v>
      </c>
      <c r="BI1092" s="92"/>
      <c r="BJ1092" s="92"/>
      <c r="BK1092" s="92"/>
      <c r="BL1092">
        <v>0</v>
      </c>
    </row>
    <row r="1093" spans="1:64" x14ac:dyDescent="0.25">
      <c r="A1093" s="82" t="s">
        <v>297</v>
      </c>
      <c r="B1093" s="82" t="s">
        <v>397</v>
      </c>
      <c r="C1093" s="82" t="s">
        <v>100</v>
      </c>
      <c r="D1093" s="82" t="s">
        <v>307</v>
      </c>
      <c r="E1093" s="82" t="s">
        <v>60</v>
      </c>
      <c r="F1093" s="82" t="s">
        <v>389</v>
      </c>
      <c r="G1093" s="82" t="s">
        <v>389</v>
      </c>
      <c r="H1093">
        <v>0</v>
      </c>
      <c r="I1093">
        <v>0</v>
      </c>
      <c r="J1093">
        <v>0</v>
      </c>
      <c r="K1093" s="92"/>
      <c r="L1093">
        <v>0</v>
      </c>
      <c r="M1093" s="92"/>
      <c r="N1093" s="92"/>
      <c r="O1093" s="92"/>
      <c r="P1093">
        <v>0</v>
      </c>
      <c r="Q1093" s="92"/>
      <c r="R1093" s="92"/>
      <c r="S1093">
        <v>-1</v>
      </c>
      <c r="T1093">
        <v>0</v>
      </c>
      <c r="U1093" s="82" t="s">
        <v>160</v>
      </c>
      <c r="V1093" s="92"/>
      <c r="W1093">
        <v>0</v>
      </c>
      <c r="X1093" s="92"/>
      <c r="Y1093">
        <v>0</v>
      </c>
      <c r="Z1093">
        <v>0</v>
      </c>
      <c r="AA1093">
        <v>0</v>
      </c>
      <c r="AB1093">
        <v>0</v>
      </c>
      <c r="AC1093">
        <v>-1</v>
      </c>
      <c r="AD1093">
        <v>0</v>
      </c>
      <c r="AE1093">
        <v>0</v>
      </c>
      <c r="AF1093">
        <v>0</v>
      </c>
      <c r="AG1093">
        <v>0</v>
      </c>
      <c r="AH1093">
        <v>0</v>
      </c>
      <c r="AK1093">
        <v>0</v>
      </c>
      <c r="AM1093">
        <v>0</v>
      </c>
      <c r="AO1093" s="92"/>
      <c r="AP1093" s="82" t="s">
        <v>351</v>
      </c>
      <c r="AQ1093" s="82" t="s">
        <v>326</v>
      </c>
      <c r="AR1093" s="82"/>
      <c r="AS1093">
        <v>0</v>
      </c>
      <c r="AT1093">
        <v>0</v>
      </c>
      <c r="AU1093">
        <v>2026</v>
      </c>
      <c r="AY1093">
        <v>0</v>
      </c>
      <c r="AZ1093">
        <v>0</v>
      </c>
      <c r="BA1093" s="82" t="s">
        <v>398</v>
      </c>
      <c r="BB1093">
        <v>4403</v>
      </c>
      <c r="BC1093">
        <v>0</v>
      </c>
      <c r="BD1093" s="92"/>
      <c r="BE1093" s="92"/>
      <c r="BF1093">
        <v>0</v>
      </c>
      <c r="BG1093">
        <v>0</v>
      </c>
      <c r="BH1093">
        <v>0</v>
      </c>
      <c r="BI1093" s="92"/>
      <c r="BJ1093" s="92"/>
      <c r="BK1093" s="92"/>
      <c r="BL1093">
        <v>0</v>
      </c>
    </row>
    <row r="1094" spans="1:64" x14ac:dyDescent="0.25">
      <c r="A1094" s="82" t="s">
        <v>297</v>
      </c>
      <c r="B1094" s="82" t="s">
        <v>397</v>
      </c>
      <c r="C1094" s="82" t="s">
        <v>100</v>
      </c>
      <c r="D1094" s="82" t="s">
        <v>308</v>
      </c>
      <c r="E1094" s="82" t="s">
        <v>61</v>
      </c>
      <c r="F1094" s="82" t="s">
        <v>389</v>
      </c>
      <c r="G1094" s="82" t="s">
        <v>389</v>
      </c>
      <c r="H1094">
        <v>0</v>
      </c>
      <c r="I1094">
        <v>0</v>
      </c>
      <c r="J1094">
        <v>0</v>
      </c>
      <c r="K1094" s="92"/>
      <c r="L1094">
        <v>0</v>
      </c>
      <c r="M1094" s="92"/>
      <c r="N1094" s="92"/>
      <c r="O1094" s="92"/>
      <c r="P1094">
        <v>0</v>
      </c>
      <c r="Q1094" s="92"/>
      <c r="R1094" s="92"/>
      <c r="S1094">
        <v>-1</v>
      </c>
      <c r="T1094">
        <v>0</v>
      </c>
      <c r="U1094" s="82" t="s">
        <v>160</v>
      </c>
      <c r="V1094" s="92"/>
      <c r="W1094">
        <v>0</v>
      </c>
      <c r="X1094" s="92"/>
      <c r="Y1094">
        <v>0</v>
      </c>
      <c r="Z1094">
        <v>0</v>
      </c>
      <c r="AA1094">
        <v>0</v>
      </c>
      <c r="AB1094">
        <v>0</v>
      </c>
      <c r="AC1094">
        <v>-1</v>
      </c>
      <c r="AD1094">
        <v>0</v>
      </c>
      <c r="AE1094">
        <v>0</v>
      </c>
      <c r="AF1094">
        <v>0</v>
      </c>
      <c r="AG1094">
        <v>0</v>
      </c>
      <c r="AH1094">
        <v>0</v>
      </c>
      <c r="AK1094">
        <v>0</v>
      </c>
      <c r="AM1094">
        <v>0</v>
      </c>
      <c r="AO1094" s="92"/>
      <c r="AP1094" s="82" t="s">
        <v>351</v>
      </c>
      <c r="AQ1094" s="82" t="s">
        <v>326</v>
      </c>
      <c r="AR1094" s="82"/>
      <c r="AS1094">
        <v>0</v>
      </c>
      <c r="AT1094">
        <v>0</v>
      </c>
      <c r="AU1094">
        <v>2026</v>
      </c>
      <c r="AY1094">
        <v>0</v>
      </c>
      <c r="AZ1094">
        <v>0</v>
      </c>
      <c r="BA1094" s="82" t="s">
        <v>398</v>
      </c>
      <c r="BB1094">
        <v>4404</v>
      </c>
      <c r="BC1094">
        <v>0</v>
      </c>
      <c r="BD1094" s="92"/>
      <c r="BE1094" s="92"/>
      <c r="BF1094">
        <v>0</v>
      </c>
      <c r="BG1094">
        <v>0</v>
      </c>
      <c r="BH1094">
        <v>0</v>
      </c>
      <c r="BI1094" s="92"/>
      <c r="BJ1094" s="92"/>
      <c r="BK1094" s="92"/>
      <c r="BL1094">
        <v>0</v>
      </c>
    </row>
    <row r="1095" spans="1:64" x14ac:dyDescent="0.25">
      <c r="A1095" s="82" t="s">
        <v>297</v>
      </c>
      <c r="B1095" s="82" t="s">
        <v>397</v>
      </c>
      <c r="C1095" s="82" t="s">
        <v>100</v>
      </c>
      <c r="D1095" s="82" t="s">
        <v>309</v>
      </c>
      <c r="E1095" s="82" t="s">
        <v>310</v>
      </c>
      <c r="F1095" s="82" t="s">
        <v>389</v>
      </c>
      <c r="G1095" s="82" t="s">
        <v>389</v>
      </c>
      <c r="H1095">
        <v>0</v>
      </c>
      <c r="I1095">
        <v>0</v>
      </c>
      <c r="J1095">
        <v>0</v>
      </c>
      <c r="K1095" s="92"/>
      <c r="L1095">
        <v>0</v>
      </c>
      <c r="M1095" s="92"/>
      <c r="N1095" s="92"/>
      <c r="O1095" s="92"/>
      <c r="P1095">
        <v>0</v>
      </c>
      <c r="Q1095" s="92"/>
      <c r="R1095" s="92"/>
      <c r="S1095">
        <v>-1</v>
      </c>
      <c r="T1095">
        <v>0</v>
      </c>
      <c r="U1095" s="82" t="s">
        <v>160</v>
      </c>
      <c r="V1095" s="92"/>
      <c r="W1095">
        <v>0</v>
      </c>
      <c r="X1095" s="92"/>
      <c r="Y1095">
        <v>0</v>
      </c>
      <c r="Z1095">
        <v>0</v>
      </c>
      <c r="AA1095">
        <v>0</v>
      </c>
      <c r="AB1095">
        <v>0</v>
      </c>
      <c r="AC1095">
        <v>-1</v>
      </c>
      <c r="AD1095">
        <v>0</v>
      </c>
      <c r="AE1095">
        <v>0</v>
      </c>
      <c r="AF1095">
        <v>0</v>
      </c>
      <c r="AG1095">
        <v>0</v>
      </c>
      <c r="AH1095">
        <v>0</v>
      </c>
      <c r="AK1095">
        <v>0</v>
      </c>
      <c r="AM1095">
        <v>0</v>
      </c>
      <c r="AO1095" s="92"/>
      <c r="AP1095" s="82" t="s">
        <v>351</v>
      </c>
      <c r="AQ1095" s="82" t="s">
        <v>326</v>
      </c>
      <c r="AR1095" s="82"/>
      <c r="AS1095">
        <v>0</v>
      </c>
      <c r="AT1095">
        <v>0</v>
      </c>
      <c r="AU1095">
        <v>2026</v>
      </c>
      <c r="AY1095">
        <v>0</v>
      </c>
      <c r="AZ1095">
        <v>0</v>
      </c>
      <c r="BA1095" s="82" t="s">
        <v>398</v>
      </c>
      <c r="BB1095">
        <v>4405</v>
      </c>
      <c r="BC1095">
        <v>0</v>
      </c>
      <c r="BD1095" s="92"/>
      <c r="BE1095" s="92"/>
      <c r="BF1095">
        <v>0</v>
      </c>
      <c r="BG1095">
        <v>0</v>
      </c>
      <c r="BH1095">
        <v>0</v>
      </c>
      <c r="BI1095" s="92"/>
      <c r="BJ1095" s="92"/>
      <c r="BK1095" s="92"/>
      <c r="BL1095">
        <v>0</v>
      </c>
    </row>
    <row r="1096" spans="1:64" x14ac:dyDescent="0.25">
      <c r="A1096" s="82" t="s">
        <v>297</v>
      </c>
      <c r="B1096" s="82" t="s">
        <v>397</v>
      </c>
      <c r="C1096" s="82" t="s">
        <v>100</v>
      </c>
      <c r="D1096" s="82" t="s">
        <v>313</v>
      </c>
      <c r="E1096" s="82" t="s">
        <v>314</v>
      </c>
      <c r="F1096" s="82" t="s">
        <v>389</v>
      </c>
      <c r="G1096" s="82" t="s">
        <v>389</v>
      </c>
      <c r="H1096">
        <v>0</v>
      </c>
      <c r="I1096">
        <v>0</v>
      </c>
      <c r="J1096">
        <v>0</v>
      </c>
      <c r="K1096" s="92"/>
      <c r="L1096">
        <v>0</v>
      </c>
      <c r="M1096" s="92"/>
      <c r="N1096" s="92"/>
      <c r="O1096" s="92"/>
      <c r="P1096">
        <v>0</v>
      </c>
      <c r="Q1096" s="92"/>
      <c r="R1096" s="92"/>
      <c r="S1096">
        <v>-1</v>
      </c>
      <c r="T1096">
        <v>0</v>
      </c>
      <c r="U1096" s="82" t="s">
        <v>160</v>
      </c>
      <c r="V1096" s="92"/>
      <c r="W1096">
        <v>0</v>
      </c>
      <c r="X1096" s="92"/>
      <c r="Y1096">
        <v>0</v>
      </c>
      <c r="Z1096">
        <v>0</v>
      </c>
      <c r="AA1096">
        <v>0</v>
      </c>
      <c r="AB1096">
        <v>0</v>
      </c>
      <c r="AC1096">
        <v>-1</v>
      </c>
      <c r="AD1096">
        <v>0</v>
      </c>
      <c r="AE1096">
        <v>0</v>
      </c>
      <c r="AF1096">
        <v>0</v>
      </c>
      <c r="AG1096">
        <v>0</v>
      </c>
      <c r="AH1096">
        <v>0</v>
      </c>
      <c r="AK1096">
        <v>0</v>
      </c>
      <c r="AM1096">
        <v>0</v>
      </c>
      <c r="AO1096" s="92"/>
      <c r="AP1096" s="82" t="s">
        <v>351</v>
      </c>
      <c r="AQ1096" s="82" t="s">
        <v>326</v>
      </c>
      <c r="AR1096" s="82"/>
      <c r="AS1096">
        <v>0</v>
      </c>
      <c r="AT1096">
        <v>0</v>
      </c>
      <c r="AU1096">
        <v>2026</v>
      </c>
      <c r="AY1096">
        <v>0</v>
      </c>
      <c r="AZ1096">
        <v>0</v>
      </c>
      <c r="BA1096" s="82" t="s">
        <v>398</v>
      </c>
      <c r="BB1096">
        <v>4406</v>
      </c>
      <c r="BC1096">
        <v>0</v>
      </c>
      <c r="BD1096" s="92"/>
      <c r="BE1096" s="92"/>
      <c r="BF1096">
        <v>0</v>
      </c>
      <c r="BG1096">
        <v>0</v>
      </c>
      <c r="BH1096">
        <v>0</v>
      </c>
      <c r="BI1096" s="92"/>
      <c r="BJ1096" s="92"/>
      <c r="BK1096" s="92"/>
      <c r="BL1096">
        <v>0</v>
      </c>
    </row>
    <row r="1097" spans="1:64" x14ac:dyDescent="0.25">
      <c r="A1097" s="82" t="s">
        <v>297</v>
      </c>
      <c r="B1097" s="82" t="s">
        <v>397</v>
      </c>
      <c r="C1097" s="82" t="s">
        <v>100</v>
      </c>
      <c r="D1097" s="82" t="s">
        <v>298</v>
      </c>
      <c r="E1097" s="82" t="s">
        <v>55</v>
      </c>
      <c r="F1097" s="82" t="s">
        <v>390</v>
      </c>
      <c r="G1097" s="82" t="s">
        <v>390</v>
      </c>
      <c r="H1097">
        <v>0</v>
      </c>
      <c r="I1097">
        <v>0</v>
      </c>
      <c r="J1097">
        <v>0</v>
      </c>
      <c r="K1097" s="92"/>
      <c r="L1097">
        <v>0</v>
      </c>
      <c r="M1097" s="92"/>
      <c r="N1097" s="92"/>
      <c r="O1097" s="92"/>
      <c r="P1097">
        <v>0</v>
      </c>
      <c r="Q1097" s="92"/>
      <c r="R1097" s="92"/>
      <c r="S1097">
        <v>-1</v>
      </c>
      <c r="T1097">
        <v>0</v>
      </c>
      <c r="U1097" s="82" t="s">
        <v>160</v>
      </c>
      <c r="V1097" s="92"/>
      <c r="W1097">
        <v>0</v>
      </c>
      <c r="X1097" s="92"/>
      <c r="Y1097">
        <v>0</v>
      </c>
      <c r="Z1097">
        <v>0</v>
      </c>
      <c r="AA1097">
        <v>0</v>
      </c>
      <c r="AB1097">
        <v>0</v>
      </c>
      <c r="AC1097">
        <v>-1</v>
      </c>
      <c r="AD1097">
        <v>0</v>
      </c>
      <c r="AE1097">
        <v>0</v>
      </c>
      <c r="AF1097">
        <v>0</v>
      </c>
      <c r="AG1097">
        <v>0</v>
      </c>
      <c r="AH1097">
        <v>0</v>
      </c>
      <c r="AK1097">
        <v>0</v>
      </c>
      <c r="AM1097">
        <v>0</v>
      </c>
      <c r="AO1097" s="92"/>
      <c r="AP1097" s="82" t="s">
        <v>347</v>
      </c>
      <c r="AQ1097" s="82" t="s">
        <v>326</v>
      </c>
      <c r="AR1097" s="82"/>
      <c r="AS1097">
        <v>0</v>
      </c>
      <c r="AT1097">
        <v>0</v>
      </c>
      <c r="AU1097">
        <v>2026</v>
      </c>
      <c r="AY1097">
        <v>0</v>
      </c>
      <c r="AZ1097">
        <v>0</v>
      </c>
      <c r="BA1097" s="82" t="s">
        <v>398</v>
      </c>
      <c r="BB1097">
        <v>4407</v>
      </c>
      <c r="BC1097">
        <v>0</v>
      </c>
      <c r="BD1097" s="92"/>
      <c r="BE1097" s="92"/>
      <c r="BF1097">
        <v>0</v>
      </c>
      <c r="BG1097">
        <v>0</v>
      </c>
      <c r="BH1097">
        <v>0</v>
      </c>
      <c r="BI1097" s="92"/>
      <c r="BJ1097" s="92"/>
      <c r="BK1097" s="92"/>
      <c r="BL1097">
        <v>0</v>
      </c>
    </row>
    <row r="1098" spans="1:64" x14ac:dyDescent="0.25">
      <c r="A1098" s="82" t="s">
        <v>297</v>
      </c>
      <c r="B1098" s="82" t="s">
        <v>397</v>
      </c>
      <c r="C1098" s="82" t="s">
        <v>100</v>
      </c>
      <c r="D1098" s="82" t="s">
        <v>305</v>
      </c>
      <c r="E1098" s="82" t="s">
        <v>58</v>
      </c>
      <c r="F1098" s="82" t="s">
        <v>390</v>
      </c>
      <c r="G1098" s="82" t="s">
        <v>390</v>
      </c>
      <c r="H1098">
        <v>0</v>
      </c>
      <c r="I1098">
        <v>0</v>
      </c>
      <c r="J1098">
        <v>0</v>
      </c>
      <c r="K1098" s="92"/>
      <c r="L1098">
        <v>0</v>
      </c>
      <c r="M1098" s="92"/>
      <c r="N1098" s="92"/>
      <c r="O1098" s="92"/>
      <c r="P1098">
        <v>0</v>
      </c>
      <c r="Q1098" s="92"/>
      <c r="R1098" s="92"/>
      <c r="S1098">
        <v>-1</v>
      </c>
      <c r="T1098">
        <v>0</v>
      </c>
      <c r="U1098" s="82" t="s">
        <v>160</v>
      </c>
      <c r="V1098" s="92"/>
      <c r="W1098">
        <v>0</v>
      </c>
      <c r="X1098" s="92"/>
      <c r="Y1098">
        <v>0</v>
      </c>
      <c r="Z1098">
        <v>0</v>
      </c>
      <c r="AA1098">
        <v>0</v>
      </c>
      <c r="AB1098">
        <v>0</v>
      </c>
      <c r="AC1098">
        <v>-1</v>
      </c>
      <c r="AD1098">
        <v>0</v>
      </c>
      <c r="AE1098">
        <v>0</v>
      </c>
      <c r="AF1098">
        <v>0</v>
      </c>
      <c r="AG1098">
        <v>0</v>
      </c>
      <c r="AH1098">
        <v>0</v>
      </c>
      <c r="AK1098">
        <v>0</v>
      </c>
      <c r="AM1098">
        <v>0</v>
      </c>
      <c r="AO1098" s="92"/>
      <c r="AP1098" s="82" t="s">
        <v>347</v>
      </c>
      <c r="AQ1098" s="82" t="s">
        <v>326</v>
      </c>
      <c r="AR1098" s="82"/>
      <c r="AS1098">
        <v>0</v>
      </c>
      <c r="AT1098">
        <v>0</v>
      </c>
      <c r="AU1098">
        <v>2026</v>
      </c>
      <c r="AY1098">
        <v>0</v>
      </c>
      <c r="AZ1098">
        <v>0</v>
      </c>
      <c r="BA1098" s="82" t="s">
        <v>398</v>
      </c>
      <c r="BB1098">
        <v>4408</v>
      </c>
      <c r="BC1098">
        <v>0</v>
      </c>
      <c r="BD1098" s="92"/>
      <c r="BE1098" s="92"/>
      <c r="BF1098">
        <v>0</v>
      </c>
      <c r="BG1098">
        <v>0</v>
      </c>
      <c r="BH1098">
        <v>0</v>
      </c>
      <c r="BI1098" s="92"/>
      <c r="BJ1098" s="92"/>
      <c r="BK1098" s="92"/>
      <c r="BL1098">
        <v>0</v>
      </c>
    </row>
    <row r="1099" spans="1:64" x14ac:dyDescent="0.25">
      <c r="A1099" s="82" t="s">
        <v>297</v>
      </c>
      <c r="B1099" s="82" t="s">
        <v>397</v>
      </c>
      <c r="C1099" s="82" t="s">
        <v>100</v>
      </c>
      <c r="D1099" s="82" t="s">
        <v>306</v>
      </c>
      <c r="E1099" s="82" t="s">
        <v>59</v>
      </c>
      <c r="F1099" s="82" t="s">
        <v>390</v>
      </c>
      <c r="G1099" s="82" t="s">
        <v>390</v>
      </c>
      <c r="H1099">
        <v>0</v>
      </c>
      <c r="I1099">
        <v>0</v>
      </c>
      <c r="J1099">
        <v>0</v>
      </c>
      <c r="K1099" s="92"/>
      <c r="L1099">
        <v>0</v>
      </c>
      <c r="M1099" s="92"/>
      <c r="N1099" s="92"/>
      <c r="O1099" s="92"/>
      <c r="P1099">
        <v>0</v>
      </c>
      <c r="Q1099" s="92"/>
      <c r="R1099" s="92"/>
      <c r="S1099">
        <v>-1</v>
      </c>
      <c r="T1099">
        <v>0</v>
      </c>
      <c r="U1099" s="82" t="s">
        <v>160</v>
      </c>
      <c r="V1099" s="92"/>
      <c r="W1099">
        <v>0</v>
      </c>
      <c r="X1099" s="92"/>
      <c r="Y1099">
        <v>0</v>
      </c>
      <c r="Z1099">
        <v>0</v>
      </c>
      <c r="AA1099">
        <v>0</v>
      </c>
      <c r="AB1099">
        <v>0</v>
      </c>
      <c r="AC1099">
        <v>-1</v>
      </c>
      <c r="AD1099">
        <v>0</v>
      </c>
      <c r="AE1099">
        <v>0</v>
      </c>
      <c r="AF1099">
        <v>0</v>
      </c>
      <c r="AG1099">
        <v>0</v>
      </c>
      <c r="AH1099">
        <v>0</v>
      </c>
      <c r="AK1099">
        <v>0</v>
      </c>
      <c r="AM1099">
        <v>0</v>
      </c>
      <c r="AO1099" s="92"/>
      <c r="AP1099" s="82" t="s">
        <v>347</v>
      </c>
      <c r="AQ1099" s="82" t="s">
        <v>326</v>
      </c>
      <c r="AR1099" s="82"/>
      <c r="AS1099">
        <v>0</v>
      </c>
      <c r="AT1099">
        <v>0</v>
      </c>
      <c r="AU1099">
        <v>2026</v>
      </c>
      <c r="AY1099">
        <v>0</v>
      </c>
      <c r="AZ1099">
        <v>0</v>
      </c>
      <c r="BA1099" s="82" t="s">
        <v>398</v>
      </c>
      <c r="BB1099">
        <v>4409</v>
      </c>
      <c r="BC1099">
        <v>0</v>
      </c>
      <c r="BD1099" s="92"/>
      <c r="BE1099" s="92"/>
      <c r="BF1099">
        <v>0</v>
      </c>
      <c r="BG1099">
        <v>0</v>
      </c>
      <c r="BH1099">
        <v>0</v>
      </c>
      <c r="BI1099" s="92"/>
      <c r="BJ1099" s="92"/>
      <c r="BK1099" s="92"/>
      <c r="BL1099">
        <v>0</v>
      </c>
    </row>
    <row r="1100" spans="1:64" x14ac:dyDescent="0.25">
      <c r="A1100" s="82" t="s">
        <v>297</v>
      </c>
      <c r="B1100" s="82" t="s">
        <v>397</v>
      </c>
      <c r="C1100" s="82" t="s">
        <v>100</v>
      </c>
      <c r="D1100" s="82" t="s">
        <v>309</v>
      </c>
      <c r="E1100" s="82" t="s">
        <v>310</v>
      </c>
      <c r="F1100" s="82" t="s">
        <v>390</v>
      </c>
      <c r="G1100" s="82" t="s">
        <v>390</v>
      </c>
      <c r="H1100">
        <v>0</v>
      </c>
      <c r="I1100">
        <v>0</v>
      </c>
      <c r="J1100">
        <v>0</v>
      </c>
      <c r="K1100" s="92"/>
      <c r="L1100">
        <v>0</v>
      </c>
      <c r="M1100" s="92"/>
      <c r="N1100" s="92"/>
      <c r="O1100" s="92"/>
      <c r="P1100">
        <v>0</v>
      </c>
      <c r="Q1100" s="92"/>
      <c r="R1100" s="92"/>
      <c r="S1100">
        <v>-1</v>
      </c>
      <c r="T1100">
        <v>0</v>
      </c>
      <c r="U1100" s="82" t="s">
        <v>160</v>
      </c>
      <c r="V1100" s="92"/>
      <c r="W1100">
        <v>0</v>
      </c>
      <c r="X1100" s="92"/>
      <c r="Y1100">
        <v>0</v>
      </c>
      <c r="Z1100">
        <v>0</v>
      </c>
      <c r="AA1100">
        <v>0</v>
      </c>
      <c r="AB1100">
        <v>0</v>
      </c>
      <c r="AC1100">
        <v>-1</v>
      </c>
      <c r="AD1100">
        <v>0</v>
      </c>
      <c r="AE1100">
        <v>0</v>
      </c>
      <c r="AF1100">
        <v>0</v>
      </c>
      <c r="AG1100">
        <v>0</v>
      </c>
      <c r="AH1100">
        <v>0</v>
      </c>
      <c r="AK1100">
        <v>0</v>
      </c>
      <c r="AM1100">
        <v>0</v>
      </c>
      <c r="AO1100" s="92"/>
      <c r="AP1100" s="82" t="s">
        <v>347</v>
      </c>
      <c r="AQ1100" s="82" t="s">
        <v>326</v>
      </c>
      <c r="AR1100" s="82"/>
      <c r="AS1100">
        <v>0</v>
      </c>
      <c r="AT1100">
        <v>0</v>
      </c>
      <c r="AU1100">
        <v>2026</v>
      </c>
      <c r="AY1100">
        <v>0</v>
      </c>
      <c r="AZ1100">
        <v>0</v>
      </c>
      <c r="BA1100" s="82" t="s">
        <v>398</v>
      </c>
      <c r="BB1100">
        <v>4410</v>
      </c>
      <c r="BC1100">
        <v>0</v>
      </c>
      <c r="BD1100" s="92"/>
      <c r="BE1100" s="92"/>
      <c r="BF1100">
        <v>0</v>
      </c>
      <c r="BG1100">
        <v>0</v>
      </c>
      <c r="BH1100">
        <v>0</v>
      </c>
      <c r="BI1100" s="92"/>
      <c r="BJ1100" s="92"/>
      <c r="BK1100" s="92"/>
      <c r="BL1100">
        <v>0</v>
      </c>
    </row>
    <row r="1101" spans="1:64" x14ac:dyDescent="0.25">
      <c r="A1101" s="82" t="s">
        <v>297</v>
      </c>
      <c r="B1101" s="82" t="s">
        <v>397</v>
      </c>
      <c r="C1101" s="82" t="s">
        <v>100</v>
      </c>
      <c r="D1101" s="82" t="s">
        <v>308</v>
      </c>
      <c r="E1101" s="82" t="s">
        <v>61</v>
      </c>
      <c r="F1101" s="82" t="s">
        <v>391</v>
      </c>
      <c r="G1101" s="82" t="s">
        <v>391</v>
      </c>
      <c r="H1101">
        <v>0</v>
      </c>
      <c r="I1101">
        <v>0</v>
      </c>
      <c r="J1101">
        <v>0</v>
      </c>
      <c r="K1101" s="92"/>
      <c r="L1101">
        <v>0</v>
      </c>
      <c r="M1101" s="92"/>
      <c r="N1101" s="92"/>
      <c r="O1101" s="92"/>
      <c r="P1101">
        <v>0</v>
      </c>
      <c r="Q1101" s="92"/>
      <c r="R1101" s="92"/>
      <c r="S1101">
        <v>-1</v>
      </c>
      <c r="T1101">
        <v>0</v>
      </c>
      <c r="U1101" s="82" t="s">
        <v>300</v>
      </c>
      <c r="V1101" s="92"/>
      <c r="W1101">
        <v>0</v>
      </c>
      <c r="X1101" s="92"/>
      <c r="Y1101">
        <v>0</v>
      </c>
      <c r="Z1101">
        <v>0</v>
      </c>
      <c r="AA1101">
        <v>0</v>
      </c>
      <c r="AB1101">
        <v>0</v>
      </c>
      <c r="AC1101">
        <v>-1</v>
      </c>
      <c r="AD1101">
        <v>0</v>
      </c>
      <c r="AE1101">
        <v>0</v>
      </c>
      <c r="AF1101">
        <v>0</v>
      </c>
      <c r="AG1101">
        <v>0</v>
      </c>
      <c r="AH1101">
        <v>0</v>
      </c>
      <c r="AK1101">
        <v>0</v>
      </c>
      <c r="AM1101">
        <v>0</v>
      </c>
      <c r="AO1101" s="92"/>
      <c r="AP1101" s="82" t="s">
        <v>347</v>
      </c>
      <c r="AQ1101" s="82" t="s">
        <v>326</v>
      </c>
      <c r="AR1101" s="82"/>
      <c r="AS1101">
        <v>0</v>
      </c>
      <c r="AT1101">
        <v>0</v>
      </c>
      <c r="AU1101">
        <v>2026</v>
      </c>
      <c r="AY1101">
        <v>0</v>
      </c>
      <c r="AZ1101">
        <v>0</v>
      </c>
      <c r="BA1101" s="82" t="s">
        <v>398</v>
      </c>
      <c r="BB1101">
        <v>4411</v>
      </c>
      <c r="BC1101">
        <v>0</v>
      </c>
      <c r="BD1101" s="92"/>
      <c r="BE1101" s="92"/>
      <c r="BF1101">
        <v>0</v>
      </c>
      <c r="BG1101">
        <v>0</v>
      </c>
      <c r="BH1101">
        <v>0</v>
      </c>
      <c r="BI1101" s="92"/>
      <c r="BJ1101" s="92"/>
      <c r="BK1101" s="92"/>
      <c r="BL1101">
        <v>0</v>
      </c>
    </row>
    <row r="1102" spans="1:64" x14ac:dyDescent="0.25">
      <c r="A1102" s="82" t="s">
        <v>297</v>
      </c>
      <c r="B1102" s="82" t="s">
        <v>397</v>
      </c>
      <c r="C1102" s="82" t="s">
        <v>100</v>
      </c>
      <c r="D1102" s="82" t="s">
        <v>309</v>
      </c>
      <c r="E1102" s="82" t="s">
        <v>310</v>
      </c>
      <c r="F1102" s="82" t="s">
        <v>315</v>
      </c>
      <c r="G1102" s="82" t="s">
        <v>112</v>
      </c>
      <c r="H1102">
        <v>279.86651611328125</v>
      </c>
      <c r="I1102">
        <v>385</v>
      </c>
      <c r="J1102">
        <v>143.05232238769531</v>
      </c>
      <c r="K1102" s="92"/>
      <c r="L1102">
        <v>0</v>
      </c>
      <c r="M1102" s="92"/>
      <c r="N1102" s="92"/>
      <c r="O1102" s="92"/>
      <c r="P1102">
        <v>12185.6669921875</v>
      </c>
      <c r="Q1102" s="92"/>
      <c r="R1102" s="92"/>
      <c r="S1102">
        <v>-1</v>
      </c>
      <c r="T1102">
        <v>12633182</v>
      </c>
      <c r="U1102" s="82" t="s">
        <v>316</v>
      </c>
      <c r="V1102" s="92"/>
      <c r="W1102">
        <v>1253138.375</v>
      </c>
      <c r="X1102" s="92"/>
      <c r="Y1102">
        <v>134.33592224121094</v>
      </c>
      <c r="Z1102">
        <v>52033.21484375</v>
      </c>
      <c r="AA1102">
        <v>52033.21484375</v>
      </c>
      <c r="AB1102">
        <v>0</v>
      </c>
      <c r="AC1102">
        <v>-1</v>
      </c>
      <c r="AD1102">
        <v>0</v>
      </c>
      <c r="AE1102">
        <v>0</v>
      </c>
      <c r="AF1102">
        <v>1215.04052734375</v>
      </c>
      <c r="AG1102">
        <v>67</v>
      </c>
      <c r="AH1102">
        <v>4801</v>
      </c>
      <c r="AI1102">
        <v>0.37156447768211365</v>
      </c>
      <c r="AJ1102">
        <v>41.522319793701172</v>
      </c>
      <c r="AK1102">
        <v>41591.7578125</v>
      </c>
      <c r="AL1102">
        <v>33.190074920654297</v>
      </c>
      <c r="AM1102">
        <v>10441.4580078125</v>
      </c>
      <c r="AN1102">
        <v>8.3322467803955078</v>
      </c>
      <c r="AO1102" s="92"/>
      <c r="AP1102" s="82" t="s">
        <v>317</v>
      </c>
      <c r="AQ1102" s="82" t="s">
        <v>318</v>
      </c>
      <c r="AR1102" s="82"/>
      <c r="AS1102">
        <v>0</v>
      </c>
      <c r="AT1102">
        <v>0</v>
      </c>
      <c r="AU1102">
        <v>2026</v>
      </c>
      <c r="AY1102">
        <v>0</v>
      </c>
      <c r="AZ1102">
        <v>0</v>
      </c>
      <c r="BA1102" s="82" t="s">
        <v>398</v>
      </c>
      <c r="BB1102">
        <v>4412</v>
      </c>
      <c r="BC1102">
        <v>408</v>
      </c>
      <c r="BD1102" s="92"/>
      <c r="BE1102" s="92"/>
      <c r="BF1102">
        <v>1253138.375</v>
      </c>
      <c r="BG1102">
        <v>0</v>
      </c>
      <c r="BH1102">
        <v>0</v>
      </c>
      <c r="BI1102" s="92"/>
      <c r="BJ1102" s="92"/>
      <c r="BK1102" s="92"/>
      <c r="BL1102">
        <v>0</v>
      </c>
    </row>
    <row r="1103" spans="1:64" x14ac:dyDescent="0.25">
      <c r="A1103" s="82" t="s">
        <v>297</v>
      </c>
      <c r="B1103" s="82" t="s">
        <v>397</v>
      </c>
      <c r="C1103" s="82" t="s">
        <v>100</v>
      </c>
      <c r="D1103" s="82" t="s">
        <v>313</v>
      </c>
      <c r="E1103" s="82" t="s">
        <v>314</v>
      </c>
      <c r="F1103" s="82" t="s">
        <v>315</v>
      </c>
      <c r="G1103" s="82" t="s">
        <v>112</v>
      </c>
      <c r="H1103">
        <v>279.86651611328125</v>
      </c>
      <c r="I1103">
        <v>385</v>
      </c>
      <c r="J1103">
        <v>143.05232238769531</v>
      </c>
      <c r="K1103" s="92"/>
      <c r="L1103">
        <v>0</v>
      </c>
      <c r="M1103" s="92"/>
      <c r="N1103" s="92"/>
      <c r="O1103" s="92"/>
      <c r="P1103">
        <v>12185.6669921875</v>
      </c>
      <c r="Q1103" s="92"/>
      <c r="R1103" s="92"/>
      <c r="S1103">
        <v>-1</v>
      </c>
      <c r="T1103">
        <v>12633182</v>
      </c>
      <c r="U1103" s="82" t="s">
        <v>316</v>
      </c>
      <c r="V1103" s="92"/>
      <c r="W1103">
        <v>1253138.375</v>
      </c>
      <c r="X1103" s="92"/>
      <c r="Y1103">
        <v>134.33592224121094</v>
      </c>
      <c r="Z1103">
        <v>52033.21484375</v>
      </c>
      <c r="AA1103">
        <v>52033.21484375</v>
      </c>
      <c r="AB1103">
        <v>0</v>
      </c>
      <c r="AC1103">
        <v>-1</v>
      </c>
      <c r="AD1103">
        <v>0</v>
      </c>
      <c r="AE1103">
        <v>0</v>
      </c>
      <c r="AF1103">
        <v>1215.04052734375</v>
      </c>
      <c r="AG1103">
        <v>67</v>
      </c>
      <c r="AH1103">
        <v>4801</v>
      </c>
      <c r="AI1103">
        <v>0.37156447768211365</v>
      </c>
      <c r="AJ1103">
        <v>41.522319793701172</v>
      </c>
      <c r="AK1103">
        <v>41591.7578125</v>
      </c>
      <c r="AL1103">
        <v>33.190074920654297</v>
      </c>
      <c r="AM1103">
        <v>10441.4580078125</v>
      </c>
      <c r="AN1103">
        <v>8.3322467803955078</v>
      </c>
      <c r="AO1103" s="92"/>
      <c r="AP1103" s="82" t="s">
        <v>317</v>
      </c>
      <c r="AQ1103" s="82" t="s">
        <v>318</v>
      </c>
      <c r="AR1103" s="82"/>
      <c r="AS1103">
        <v>0</v>
      </c>
      <c r="AT1103">
        <v>0</v>
      </c>
      <c r="AU1103">
        <v>2026</v>
      </c>
      <c r="AY1103">
        <v>0</v>
      </c>
      <c r="AZ1103">
        <v>0</v>
      </c>
      <c r="BA1103" s="82" t="s">
        <v>398</v>
      </c>
      <c r="BB1103">
        <v>4413</v>
      </c>
      <c r="BC1103">
        <v>408</v>
      </c>
      <c r="BD1103" s="92"/>
      <c r="BE1103" s="92"/>
      <c r="BF1103">
        <v>1253138.375</v>
      </c>
      <c r="BG1103">
        <v>0</v>
      </c>
      <c r="BH1103">
        <v>0</v>
      </c>
      <c r="BI1103" s="92"/>
      <c r="BJ1103" s="92"/>
      <c r="BK1103" s="92"/>
      <c r="BL1103">
        <v>0</v>
      </c>
    </row>
    <row r="1104" spans="1:64" x14ac:dyDescent="0.25">
      <c r="A1104" s="82" t="s">
        <v>297</v>
      </c>
      <c r="B1104" s="82" t="s">
        <v>397</v>
      </c>
      <c r="C1104" s="82" t="s">
        <v>100</v>
      </c>
      <c r="D1104" s="82" t="s">
        <v>309</v>
      </c>
      <c r="E1104" s="82" t="s">
        <v>310</v>
      </c>
      <c r="F1104" s="82" t="s">
        <v>319</v>
      </c>
      <c r="G1104" s="82" t="s">
        <v>116</v>
      </c>
      <c r="H1104">
        <v>341.89035034179688</v>
      </c>
      <c r="I1104">
        <v>395</v>
      </c>
      <c r="J1104">
        <v>129.05722045898438</v>
      </c>
      <c r="K1104" s="92"/>
      <c r="L1104">
        <v>0</v>
      </c>
      <c r="M1104" s="92"/>
      <c r="N1104" s="92"/>
      <c r="O1104" s="92"/>
      <c r="P1104">
        <v>11314.3583984375</v>
      </c>
      <c r="Q1104" s="92"/>
      <c r="R1104" s="92"/>
      <c r="S1104">
        <v>-1</v>
      </c>
      <c r="T1104">
        <v>11657950</v>
      </c>
      <c r="U1104" s="82" t="s">
        <v>320</v>
      </c>
      <c r="V1104" s="92"/>
      <c r="W1104">
        <v>1130541.25</v>
      </c>
      <c r="X1104" s="92"/>
      <c r="Y1104">
        <v>164.10737609863281</v>
      </c>
      <c r="Z1104">
        <v>50328.0859375</v>
      </c>
      <c r="AA1104">
        <v>50328.0859375</v>
      </c>
      <c r="AB1104">
        <v>0</v>
      </c>
      <c r="AC1104">
        <v>-1</v>
      </c>
      <c r="AD1104">
        <v>0</v>
      </c>
      <c r="AE1104">
        <v>0</v>
      </c>
      <c r="AF1104">
        <v>1632.14404296875</v>
      </c>
      <c r="AG1104">
        <v>90</v>
      </c>
      <c r="AH1104">
        <v>3798</v>
      </c>
      <c r="AI1104">
        <v>0.32672715187072754</v>
      </c>
      <c r="AJ1104">
        <v>44.516803741455078</v>
      </c>
      <c r="AK1104">
        <v>43472.98046875</v>
      </c>
      <c r="AL1104">
        <v>38.4532470703125</v>
      </c>
      <c r="AM1104">
        <v>6855.10400390625</v>
      </c>
      <c r="AN1104">
        <v>6.0635590553283691</v>
      </c>
      <c r="AO1104" s="92"/>
      <c r="AP1104" s="82" t="s">
        <v>317</v>
      </c>
      <c r="AQ1104" s="82" t="s">
        <v>318</v>
      </c>
      <c r="AR1104" s="82"/>
      <c r="AS1104">
        <v>0</v>
      </c>
      <c r="AT1104">
        <v>0</v>
      </c>
      <c r="AU1104">
        <v>2026</v>
      </c>
      <c r="AY1104">
        <v>0</v>
      </c>
      <c r="AZ1104">
        <v>0</v>
      </c>
      <c r="BA1104" s="82" t="s">
        <v>398</v>
      </c>
      <c r="BB1104">
        <v>4414</v>
      </c>
      <c r="BC1104">
        <v>408</v>
      </c>
      <c r="BD1104" s="92"/>
      <c r="BE1104" s="92"/>
      <c r="BF1104">
        <v>1130541.25</v>
      </c>
      <c r="BG1104">
        <v>0</v>
      </c>
      <c r="BH1104">
        <v>0</v>
      </c>
      <c r="BI1104" s="92"/>
      <c r="BJ1104" s="92"/>
      <c r="BK1104" s="92"/>
      <c r="BL1104">
        <v>0</v>
      </c>
    </row>
    <row r="1105" spans="1:64" x14ac:dyDescent="0.25">
      <c r="A1105" s="82" t="s">
        <v>297</v>
      </c>
      <c r="B1105" s="82" t="s">
        <v>397</v>
      </c>
      <c r="C1105" s="82" t="s">
        <v>100</v>
      </c>
      <c r="D1105" s="82" t="s">
        <v>313</v>
      </c>
      <c r="E1105" s="82" t="s">
        <v>314</v>
      </c>
      <c r="F1105" s="82" t="s">
        <v>319</v>
      </c>
      <c r="G1105" s="82" t="s">
        <v>116</v>
      </c>
      <c r="H1105">
        <v>341.89035034179688</v>
      </c>
      <c r="I1105">
        <v>395</v>
      </c>
      <c r="J1105">
        <v>129.05722045898438</v>
      </c>
      <c r="K1105" s="92"/>
      <c r="L1105">
        <v>0</v>
      </c>
      <c r="M1105" s="92"/>
      <c r="N1105" s="92"/>
      <c r="O1105" s="92"/>
      <c r="P1105">
        <v>11314.3583984375</v>
      </c>
      <c r="Q1105" s="92"/>
      <c r="R1105" s="92"/>
      <c r="S1105">
        <v>-1</v>
      </c>
      <c r="T1105">
        <v>11657950</v>
      </c>
      <c r="U1105" s="82" t="s">
        <v>320</v>
      </c>
      <c r="V1105" s="92"/>
      <c r="W1105">
        <v>1130541.25</v>
      </c>
      <c r="X1105" s="92"/>
      <c r="Y1105">
        <v>164.10737609863281</v>
      </c>
      <c r="Z1105">
        <v>50328.0859375</v>
      </c>
      <c r="AA1105">
        <v>50328.0859375</v>
      </c>
      <c r="AB1105">
        <v>0</v>
      </c>
      <c r="AC1105">
        <v>-1</v>
      </c>
      <c r="AD1105">
        <v>0</v>
      </c>
      <c r="AE1105">
        <v>0</v>
      </c>
      <c r="AF1105">
        <v>1632.14404296875</v>
      </c>
      <c r="AG1105">
        <v>90</v>
      </c>
      <c r="AH1105">
        <v>3798</v>
      </c>
      <c r="AI1105">
        <v>0.32672715187072754</v>
      </c>
      <c r="AJ1105">
        <v>44.516803741455078</v>
      </c>
      <c r="AK1105">
        <v>43472.98046875</v>
      </c>
      <c r="AL1105">
        <v>38.4532470703125</v>
      </c>
      <c r="AM1105">
        <v>6855.10400390625</v>
      </c>
      <c r="AN1105">
        <v>6.0635590553283691</v>
      </c>
      <c r="AO1105" s="92"/>
      <c r="AP1105" s="82" t="s">
        <v>317</v>
      </c>
      <c r="AQ1105" s="82" t="s">
        <v>318</v>
      </c>
      <c r="AR1105" s="82"/>
      <c r="AS1105">
        <v>0</v>
      </c>
      <c r="AT1105">
        <v>0</v>
      </c>
      <c r="AU1105">
        <v>2026</v>
      </c>
      <c r="AY1105">
        <v>0</v>
      </c>
      <c r="AZ1105">
        <v>0</v>
      </c>
      <c r="BA1105" s="82" t="s">
        <v>398</v>
      </c>
      <c r="BB1105">
        <v>4415</v>
      </c>
      <c r="BC1105">
        <v>408</v>
      </c>
      <c r="BD1105" s="92"/>
      <c r="BE1105" s="92"/>
      <c r="BF1105">
        <v>1130541.25</v>
      </c>
      <c r="BG1105">
        <v>0</v>
      </c>
      <c r="BH1105">
        <v>0</v>
      </c>
      <c r="BI1105" s="92"/>
      <c r="BJ1105" s="92"/>
      <c r="BK1105" s="92"/>
      <c r="BL1105">
        <v>0</v>
      </c>
    </row>
    <row r="1106" spans="1:64" x14ac:dyDescent="0.25">
      <c r="A1106" s="82" t="s">
        <v>297</v>
      </c>
      <c r="B1106" s="82" t="s">
        <v>397</v>
      </c>
      <c r="C1106" s="82" t="s">
        <v>101</v>
      </c>
      <c r="D1106" s="82" t="s">
        <v>298</v>
      </c>
      <c r="E1106" s="82" t="s">
        <v>55</v>
      </c>
      <c r="F1106" s="82" t="s">
        <v>299</v>
      </c>
      <c r="G1106" s="82" t="s">
        <v>117</v>
      </c>
      <c r="H1106">
        <v>280.166748046875</v>
      </c>
      <c r="I1106">
        <v>295</v>
      </c>
      <c r="J1106">
        <v>181.51593017578125</v>
      </c>
      <c r="K1106" s="92"/>
      <c r="L1106">
        <v>0</v>
      </c>
      <c r="M1106" s="92"/>
      <c r="N1106" s="92"/>
      <c r="O1106" s="92"/>
      <c r="P1106">
        <v>3094.057373046875</v>
      </c>
      <c r="Q1106" s="92"/>
      <c r="R1106" s="92"/>
      <c r="S1106">
        <v>-1</v>
      </c>
      <c r="T1106">
        <v>15566268</v>
      </c>
      <c r="U1106" s="82" t="s">
        <v>300</v>
      </c>
      <c r="V1106" s="92"/>
      <c r="W1106">
        <v>1590079.625</v>
      </c>
      <c r="X1106" s="92"/>
      <c r="Y1106">
        <v>56.033351898193359</v>
      </c>
      <c r="Z1106">
        <v>57523.22265625</v>
      </c>
      <c r="AA1106">
        <v>57523.22265625</v>
      </c>
      <c r="AB1106">
        <v>0</v>
      </c>
      <c r="AC1106">
        <v>-1</v>
      </c>
      <c r="AD1106">
        <v>0</v>
      </c>
      <c r="AE1106">
        <v>0</v>
      </c>
      <c r="AF1106">
        <v>215.68891906738281</v>
      </c>
      <c r="AG1106">
        <v>11</v>
      </c>
      <c r="AH1106">
        <v>6862</v>
      </c>
      <c r="AI1106">
        <v>0.61530828475952148</v>
      </c>
      <c r="AJ1106">
        <v>36.176315307617188</v>
      </c>
      <c r="AK1106">
        <v>47015.53515625</v>
      </c>
      <c r="AL1106">
        <v>29.568037033081055</v>
      </c>
      <c r="AM1106">
        <v>10507.6884765625</v>
      </c>
      <c r="AN1106">
        <v>6.6082782745361328</v>
      </c>
      <c r="AO1106" s="92"/>
      <c r="AP1106" s="82" t="s">
        <v>301</v>
      </c>
      <c r="AQ1106" s="82" t="s">
        <v>302</v>
      </c>
      <c r="AR1106" s="82"/>
      <c r="AS1106">
        <v>0</v>
      </c>
      <c r="AT1106">
        <v>0</v>
      </c>
      <c r="AU1106">
        <v>2027</v>
      </c>
      <c r="AY1106">
        <v>0</v>
      </c>
      <c r="AZ1106">
        <v>0</v>
      </c>
      <c r="BA1106" s="82" t="s">
        <v>398</v>
      </c>
      <c r="BB1106">
        <v>5244</v>
      </c>
      <c r="BC1106">
        <v>295.39999389648438</v>
      </c>
      <c r="BD1106" s="92"/>
      <c r="BE1106" s="92"/>
      <c r="BF1106">
        <v>1590079.625</v>
      </c>
      <c r="BG1106">
        <v>0</v>
      </c>
      <c r="BH1106">
        <v>0</v>
      </c>
      <c r="BI1106" s="92"/>
      <c r="BJ1106" s="92"/>
      <c r="BK1106" s="92"/>
      <c r="BL1106">
        <v>0</v>
      </c>
    </row>
    <row r="1107" spans="1:64" x14ac:dyDescent="0.25">
      <c r="A1107" s="82" t="s">
        <v>297</v>
      </c>
      <c r="B1107" s="82" t="s">
        <v>397</v>
      </c>
      <c r="C1107" s="82" t="s">
        <v>101</v>
      </c>
      <c r="D1107" s="82" t="s">
        <v>303</v>
      </c>
      <c r="E1107" s="82" t="s">
        <v>304</v>
      </c>
      <c r="F1107" s="82" t="s">
        <v>299</v>
      </c>
      <c r="G1107" s="82" t="s">
        <v>117</v>
      </c>
      <c r="H1107">
        <v>280.166748046875</v>
      </c>
      <c r="I1107">
        <v>295</v>
      </c>
      <c r="J1107">
        <v>181.51593017578125</v>
      </c>
      <c r="K1107" s="92"/>
      <c r="L1107">
        <v>0</v>
      </c>
      <c r="M1107" s="92"/>
      <c r="N1107" s="92"/>
      <c r="O1107" s="92"/>
      <c r="P1107">
        <v>3094.057373046875</v>
      </c>
      <c r="Q1107" s="92"/>
      <c r="R1107" s="92"/>
      <c r="S1107">
        <v>-1</v>
      </c>
      <c r="T1107">
        <v>15566268</v>
      </c>
      <c r="U1107" s="82" t="s">
        <v>300</v>
      </c>
      <c r="V1107" s="92"/>
      <c r="W1107">
        <v>1590079.625</v>
      </c>
      <c r="X1107" s="92"/>
      <c r="Y1107">
        <v>56.033351898193359</v>
      </c>
      <c r="Z1107">
        <v>57523.22265625</v>
      </c>
      <c r="AA1107">
        <v>57523.22265625</v>
      </c>
      <c r="AB1107">
        <v>0</v>
      </c>
      <c r="AC1107">
        <v>-1</v>
      </c>
      <c r="AD1107">
        <v>0</v>
      </c>
      <c r="AE1107">
        <v>0</v>
      </c>
      <c r="AF1107">
        <v>215.68891906738281</v>
      </c>
      <c r="AG1107">
        <v>11</v>
      </c>
      <c r="AH1107">
        <v>6862</v>
      </c>
      <c r="AI1107">
        <v>0.61530828475952148</v>
      </c>
      <c r="AJ1107">
        <v>36.176315307617188</v>
      </c>
      <c r="AK1107">
        <v>47015.53515625</v>
      </c>
      <c r="AL1107">
        <v>29.568037033081055</v>
      </c>
      <c r="AM1107">
        <v>10507.6884765625</v>
      </c>
      <c r="AN1107">
        <v>6.6082782745361328</v>
      </c>
      <c r="AO1107" s="92"/>
      <c r="AP1107" s="82" t="s">
        <v>301</v>
      </c>
      <c r="AQ1107" s="82" t="s">
        <v>302</v>
      </c>
      <c r="AR1107" s="82"/>
      <c r="AS1107">
        <v>0</v>
      </c>
      <c r="AT1107">
        <v>0</v>
      </c>
      <c r="AU1107">
        <v>2027</v>
      </c>
      <c r="AY1107">
        <v>0</v>
      </c>
      <c r="AZ1107">
        <v>0</v>
      </c>
      <c r="BA1107" s="82" t="s">
        <v>398</v>
      </c>
      <c r="BB1107">
        <v>5245</v>
      </c>
      <c r="BC1107">
        <v>295.39999389648438</v>
      </c>
      <c r="BD1107" s="92"/>
      <c r="BE1107" s="92"/>
      <c r="BF1107">
        <v>1590079.625</v>
      </c>
      <c r="BG1107">
        <v>0</v>
      </c>
      <c r="BH1107">
        <v>0</v>
      </c>
      <c r="BI1107" s="92"/>
      <c r="BJ1107" s="92"/>
      <c r="BK1107" s="92"/>
      <c r="BL1107">
        <v>0</v>
      </c>
    </row>
    <row r="1108" spans="1:64" x14ac:dyDescent="0.25">
      <c r="A1108" s="82" t="s">
        <v>297</v>
      </c>
      <c r="B1108" s="82" t="s">
        <v>397</v>
      </c>
      <c r="C1108" s="82" t="s">
        <v>101</v>
      </c>
      <c r="D1108" s="82" t="s">
        <v>305</v>
      </c>
      <c r="E1108" s="82" t="s">
        <v>58</v>
      </c>
      <c r="F1108" s="82" t="s">
        <v>299</v>
      </c>
      <c r="G1108" s="82" t="s">
        <v>117</v>
      </c>
      <c r="H1108">
        <v>280.166748046875</v>
      </c>
      <c r="I1108">
        <v>295</v>
      </c>
      <c r="J1108">
        <v>181.51593017578125</v>
      </c>
      <c r="K1108" s="92"/>
      <c r="L1108">
        <v>0</v>
      </c>
      <c r="M1108" s="92"/>
      <c r="N1108" s="92"/>
      <c r="O1108" s="92"/>
      <c r="P1108">
        <v>3094.057373046875</v>
      </c>
      <c r="Q1108" s="92"/>
      <c r="R1108" s="92"/>
      <c r="S1108">
        <v>-1</v>
      </c>
      <c r="T1108">
        <v>15566268</v>
      </c>
      <c r="U1108" s="82" t="s">
        <v>300</v>
      </c>
      <c r="V1108" s="92"/>
      <c r="W1108">
        <v>1590079.625</v>
      </c>
      <c r="X1108" s="92"/>
      <c r="Y1108">
        <v>56.033351898193359</v>
      </c>
      <c r="Z1108">
        <v>57523.22265625</v>
      </c>
      <c r="AA1108">
        <v>57523.22265625</v>
      </c>
      <c r="AB1108">
        <v>0</v>
      </c>
      <c r="AC1108">
        <v>-1</v>
      </c>
      <c r="AD1108">
        <v>0</v>
      </c>
      <c r="AE1108">
        <v>0</v>
      </c>
      <c r="AF1108">
        <v>215.68891906738281</v>
      </c>
      <c r="AG1108">
        <v>11</v>
      </c>
      <c r="AH1108">
        <v>6862</v>
      </c>
      <c r="AI1108">
        <v>0.61530828475952148</v>
      </c>
      <c r="AJ1108">
        <v>36.176315307617188</v>
      </c>
      <c r="AK1108">
        <v>47015.53515625</v>
      </c>
      <c r="AL1108">
        <v>29.568037033081055</v>
      </c>
      <c r="AM1108">
        <v>10507.6884765625</v>
      </c>
      <c r="AN1108">
        <v>6.6082782745361328</v>
      </c>
      <c r="AO1108" s="92"/>
      <c r="AP1108" s="82" t="s">
        <v>301</v>
      </c>
      <c r="AQ1108" s="82" t="s">
        <v>302</v>
      </c>
      <c r="AR1108" s="82"/>
      <c r="AS1108">
        <v>0</v>
      </c>
      <c r="AT1108">
        <v>0</v>
      </c>
      <c r="AU1108">
        <v>2027</v>
      </c>
      <c r="AY1108">
        <v>0</v>
      </c>
      <c r="AZ1108">
        <v>0</v>
      </c>
      <c r="BA1108" s="82" t="s">
        <v>398</v>
      </c>
      <c r="BB1108">
        <v>5246</v>
      </c>
      <c r="BC1108">
        <v>295.39999389648438</v>
      </c>
      <c r="BD1108" s="92"/>
      <c r="BE1108" s="92"/>
      <c r="BF1108">
        <v>1590079.625</v>
      </c>
      <c r="BG1108">
        <v>0</v>
      </c>
      <c r="BH1108">
        <v>0</v>
      </c>
      <c r="BI1108" s="92"/>
      <c r="BJ1108" s="92"/>
      <c r="BK1108" s="92"/>
      <c r="BL1108">
        <v>0</v>
      </c>
    </row>
    <row r="1109" spans="1:64" x14ac:dyDescent="0.25">
      <c r="A1109" s="82" t="s">
        <v>297</v>
      </c>
      <c r="B1109" s="82" t="s">
        <v>397</v>
      </c>
      <c r="C1109" s="82" t="s">
        <v>101</v>
      </c>
      <c r="D1109" s="82" t="s">
        <v>306</v>
      </c>
      <c r="E1109" s="82" t="s">
        <v>59</v>
      </c>
      <c r="F1109" s="82" t="s">
        <v>299</v>
      </c>
      <c r="G1109" s="82" t="s">
        <v>117</v>
      </c>
      <c r="H1109">
        <v>280.166748046875</v>
      </c>
      <c r="I1109">
        <v>295</v>
      </c>
      <c r="J1109">
        <v>181.51593017578125</v>
      </c>
      <c r="K1109" s="92"/>
      <c r="L1109">
        <v>0</v>
      </c>
      <c r="M1109" s="92"/>
      <c r="N1109" s="92"/>
      <c r="O1109" s="92"/>
      <c r="P1109">
        <v>3094.057373046875</v>
      </c>
      <c r="Q1109" s="92"/>
      <c r="R1109" s="92"/>
      <c r="S1109">
        <v>-1</v>
      </c>
      <c r="T1109">
        <v>15566268</v>
      </c>
      <c r="U1109" s="82" t="s">
        <v>300</v>
      </c>
      <c r="V1109" s="92"/>
      <c r="W1109">
        <v>1590079.625</v>
      </c>
      <c r="X1109" s="92"/>
      <c r="Y1109">
        <v>56.033351898193359</v>
      </c>
      <c r="Z1109">
        <v>57523.22265625</v>
      </c>
      <c r="AA1109">
        <v>57523.22265625</v>
      </c>
      <c r="AB1109">
        <v>0</v>
      </c>
      <c r="AC1109">
        <v>-1</v>
      </c>
      <c r="AD1109">
        <v>0</v>
      </c>
      <c r="AE1109">
        <v>0</v>
      </c>
      <c r="AF1109">
        <v>215.68891906738281</v>
      </c>
      <c r="AG1109">
        <v>11</v>
      </c>
      <c r="AH1109">
        <v>6862</v>
      </c>
      <c r="AI1109">
        <v>0.61530828475952148</v>
      </c>
      <c r="AJ1109">
        <v>36.176315307617188</v>
      </c>
      <c r="AK1109">
        <v>47015.53515625</v>
      </c>
      <c r="AL1109">
        <v>29.568037033081055</v>
      </c>
      <c r="AM1109">
        <v>10507.6884765625</v>
      </c>
      <c r="AN1109">
        <v>6.6082782745361328</v>
      </c>
      <c r="AO1109" s="92"/>
      <c r="AP1109" s="82" t="s">
        <v>301</v>
      </c>
      <c r="AQ1109" s="82" t="s">
        <v>302</v>
      </c>
      <c r="AR1109" s="82"/>
      <c r="AS1109">
        <v>0</v>
      </c>
      <c r="AT1109">
        <v>0</v>
      </c>
      <c r="AU1109">
        <v>2027</v>
      </c>
      <c r="AY1109">
        <v>0</v>
      </c>
      <c r="AZ1109">
        <v>0</v>
      </c>
      <c r="BA1109" s="82" t="s">
        <v>398</v>
      </c>
      <c r="BB1109">
        <v>5247</v>
      </c>
      <c r="BC1109">
        <v>295.39999389648438</v>
      </c>
      <c r="BD1109" s="92"/>
      <c r="BE1109" s="92"/>
      <c r="BF1109">
        <v>1590079.625</v>
      </c>
      <c r="BG1109">
        <v>0</v>
      </c>
      <c r="BH1109">
        <v>0</v>
      </c>
      <c r="BI1109" s="92"/>
      <c r="BJ1109" s="92"/>
      <c r="BK1109" s="92"/>
      <c r="BL1109">
        <v>0</v>
      </c>
    </row>
    <row r="1110" spans="1:64" x14ac:dyDescent="0.25">
      <c r="A1110" s="82" t="s">
        <v>297</v>
      </c>
      <c r="B1110" s="82" t="s">
        <v>397</v>
      </c>
      <c r="C1110" s="82" t="s">
        <v>101</v>
      </c>
      <c r="D1110" s="82" t="s">
        <v>307</v>
      </c>
      <c r="E1110" s="82" t="s">
        <v>60</v>
      </c>
      <c r="F1110" s="82" t="s">
        <v>299</v>
      </c>
      <c r="G1110" s="82" t="s">
        <v>117</v>
      </c>
      <c r="H1110">
        <v>280.166748046875</v>
      </c>
      <c r="I1110">
        <v>295</v>
      </c>
      <c r="J1110">
        <v>181.51593017578125</v>
      </c>
      <c r="K1110" s="92"/>
      <c r="L1110">
        <v>0</v>
      </c>
      <c r="M1110" s="92"/>
      <c r="N1110" s="92"/>
      <c r="O1110" s="92"/>
      <c r="P1110">
        <v>3094.057373046875</v>
      </c>
      <c r="Q1110" s="92"/>
      <c r="R1110" s="92"/>
      <c r="S1110">
        <v>-1</v>
      </c>
      <c r="T1110">
        <v>15566268</v>
      </c>
      <c r="U1110" s="82" t="s">
        <v>300</v>
      </c>
      <c r="V1110" s="92"/>
      <c r="W1110">
        <v>1590079.625</v>
      </c>
      <c r="X1110" s="92"/>
      <c r="Y1110">
        <v>56.033351898193359</v>
      </c>
      <c r="Z1110">
        <v>57523.22265625</v>
      </c>
      <c r="AA1110">
        <v>57523.22265625</v>
      </c>
      <c r="AB1110">
        <v>0</v>
      </c>
      <c r="AC1110">
        <v>-1</v>
      </c>
      <c r="AD1110">
        <v>0</v>
      </c>
      <c r="AE1110">
        <v>0</v>
      </c>
      <c r="AF1110">
        <v>215.68891906738281</v>
      </c>
      <c r="AG1110">
        <v>11</v>
      </c>
      <c r="AH1110">
        <v>6862</v>
      </c>
      <c r="AI1110">
        <v>0.61530828475952148</v>
      </c>
      <c r="AJ1110">
        <v>36.176315307617188</v>
      </c>
      <c r="AK1110">
        <v>47015.53515625</v>
      </c>
      <c r="AL1110">
        <v>29.568037033081055</v>
      </c>
      <c r="AM1110">
        <v>10507.6884765625</v>
      </c>
      <c r="AN1110">
        <v>6.6082782745361328</v>
      </c>
      <c r="AO1110" s="92"/>
      <c r="AP1110" s="82" t="s">
        <v>301</v>
      </c>
      <c r="AQ1110" s="82" t="s">
        <v>302</v>
      </c>
      <c r="AR1110" s="82"/>
      <c r="AS1110">
        <v>0</v>
      </c>
      <c r="AT1110">
        <v>0</v>
      </c>
      <c r="AU1110">
        <v>2027</v>
      </c>
      <c r="AY1110">
        <v>0</v>
      </c>
      <c r="AZ1110">
        <v>0</v>
      </c>
      <c r="BA1110" s="82" t="s">
        <v>398</v>
      </c>
      <c r="BB1110">
        <v>5248</v>
      </c>
      <c r="BC1110">
        <v>295.39999389648438</v>
      </c>
      <c r="BD1110" s="92"/>
      <c r="BE1110" s="92"/>
      <c r="BF1110">
        <v>1590079.625</v>
      </c>
      <c r="BG1110">
        <v>0</v>
      </c>
      <c r="BH1110">
        <v>0</v>
      </c>
      <c r="BI1110" s="92"/>
      <c r="BJ1110" s="92"/>
      <c r="BK1110" s="92"/>
      <c r="BL1110">
        <v>0</v>
      </c>
    </row>
    <row r="1111" spans="1:64" x14ac:dyDescent="0.25">
      <c r="A1111" s="82" t="s">
        <v>297</v>
      </c>
      <c r="B1111" s="82" t="s">
        <v>397</v>
      </c>
      <c r="C1111" s="82" t="s">
        <v>101</v>
      </c>
      <c r="D1111" s="82" t="s">
        <v>308</v>
      </c>
      <c r="E1111" s="82" t="s">
        <v>61</v>
      </c>
      <c r="F1111" s="82" t="s">
        <v>299</v>
      </c>
      <c r="G1111" s="82" t="s">
        <v>117</v>
      </c>
      <c r="H1111">
        <v>280.166748046875</v>
      </c>
      <c r="I1111">
        <v>295</v>
      </c>
      <c r="J1111">
        <v>181.51593017578125</v>
      </c>
      <c r="K1111" s="92"/>
      <c r="L1111">
        <v>0</v>
      </c>
      <c r="M1111" s="92"/>
      <c r="N1111" s="92"/>
      <c r="O1111" s="92"/>
      <c r="P1111">
        <v>3094.057373046875</v>
      </c>
      <c r="Q1111" s="92"/>
      <c r="R1111" s="92"/>
      <c r="S1111">
        <v>-1</v>
      </c>
      <c r="T1111">
        <v>15566268</v>
      </c>
      <c r="U1111" s="82" t="s">
        <v>300</v>
      </c>
      <c r="V1111" s="92"/>
      <c r="W1111">
        <v>1590079.625</v>
      </c>
      <c r="X1111" s="92"/>
      <c r="Y1111">
        <v>56.033351898193359</v>
      </c>
      <c r="Z1111">
        <v>57523.22265625</v>
      </c>
      <c r="AA1111">
        <v>57523.22265625</v>
      </c>
      <c r="AB1111">
        <v>0</v>
      </c>
      <c r="AC1111">
        <v>-1</v>
      </c>
      <c r="AD1111">
        <v>0</v>
      </c>
      <c r="AE1111">
        <v>0</v>
      </c>
      <c r="AF1111">
        <v>215.68891906738281</v>
      </c>
      <c r="AG1111">
        <v>11</v>
      </c>
      <c r="AH1111">
        <v>6862</v>
      </c>
      <c r="AI1111">
        <v>0.61530828475952148</v>
      </c>
      <c r="AJ1111">
        <v>36.176315307617188</v>
      </c>
      <c r="AK1111">
        <v>47015.53515625</v>
      </c>
      <c r="AL1111">
        <v>29.568037033081055</v>
      </c>
      <c r="AM1111">
        <v>10507.6884765625</v>
      </c>
      <c r="AN1111">
        <v>6.6082782745361328</v>
      </c>
      <c r="AO1111" s="92"/>
      <c r="AP1111" s="82" t="s">
        <v>301</v>
      </c>
      <c r="AQ1111" s="82" t="s">
        <v>302</v>
      </c>
      <c r="AR1111" s="82"/>
      <c r="AS1111">
        <v>0</v>
      </c>
      <c r="AT1111">
        <v>0</v>
      </c>
      <c r="AU1111">
        <v>2027</v>
      </c>
      <c r="AY1111">
        <v>0</v>
      </c>
      <c r="AZ1111">
        <v>0</v>
      </c>
      <c r="BA1111" s="82" t="s">
        <v>398</v>
      </c>
      <c r="BB1111">
        <v>5249</v>
      </c>
      <c r="BC1111">
        <v>295.39999389648438</v>
      </c>
      <c r="BD1111" s="92"/>
      <c r="BE1111" s="92"/>
      <c r="BF1111">
        <v>1590079.625</v>
      </c>
      <c r="BG1111">
        <v>0</v>
      </c>
      <c r="BH1111">
        <v>0</v>
      </c>
      <c r="BI1111" s="92"/>
      <c r="BJ1111" s="92"/>
      <c r="BK1111" s="92"/>
      <c r="BL1111">
        <v>0</v>
      </c>
    </row>
    <row r="1112" spans="1:64" x14ac:dyDescent="0.25">
      <c r="A1112" s="82" t="s">
        <v>297</v>
      </c>
      <c r="B1112" s="82" t="s">
        <v>397</v>
      </c>
      <c r="C1112" s="82" t="s">
        <v>101</v>
      </c>
      <c r="D1112" s="82" t="s">
        <v>309</v>
      </c>
      <c r="E1112" s="82" t="s">
        <v>310</v>
      </c>
      <c r="F1112" s="82" t="s">
        <v>299</v>
      </c>
      <c r="G1112" s="82" t="s">
        <v>117</v>
      </c>
      <c r="H1112">
        <v>280.166748046875</v>
      </c>
      <c r="I1112">
        <v>295</v>
      </c>
      <c r="J1112">
        <v>181.51593017578125</v>
      </c>
      <c r="K1112" s="92"/>
      <c r="L1112">
        <v>0</v>
      </c>
      <c r="M1112" s="92"/>
      <c r="N1112" s="92"/>
      <c r="O1112" s="92"/>
      <c r="P1112">
        <v>3094.057373046875</v>
      </c>
      <c r="Q1112" s="92"/>
      <c r="R1112" s="92"/>
      <c r="S1112">
        <v>-1</v>
      </c>
      <c r="T1112">
        <v>15566268</v>
      </c>
      <c r="U1112" s="82" t="s">
        <v>300</v>
      </c>
      <c r="V1112" s="92"/>
      <c r="W1112">
        <v>1590079.625</v>
      </c>
      <c r="X1112" s="92"/>
      <c r="Y1112">
        <v>56.033351898193359</v>
      </c>
      <c r="Z1112">
        <v>57523.22265625</v>
      </c>
      <c r="AA1112">
        <v>57523.22265625</v>
      </c>
      <c r="AB1112">
        <v>0</v>
      </c>
      <c r="AC1112">
        <v>-1</v>
      </c>
      <c r="AD1112">
        <v>0</v>
      </c>
      <c r="AE1112">
        <v>0</v>
      </c>
      <c r="AF1112">
        <v>215.68891906738281</v>
      </c>
      <c r="AG1112">
        <v>11</v>
      </c>
      <c r="AH1112">
        <v>6862</v>
      </c>
      <c r="AI1112">
        <v>0.61530828475952148</v>
      </c>
      <c r="AJ1112">
        <v>36.176315307617188</v>
      </c>
      <c r="AK1112">
        <v>47015.53515625</v>
      </c>
      <c r="AL1112">
        <v>29.568037033081055</v>
      </c>
      <c r="AM1112">
        <v>10507.6884765625</v>
      </c>
      <c r="AN1112">
        <v>6.6082782745361328</v>
      </c>
      <c r="AO1112" s="92"/>
      <c r="AP1112" s="82" t="s">
        <v>301</v>
      </c>
      <c r="AQ1112" s="82" t="s">
        <v>302</v>
      </c>
      <c r="AR1112" s="82"/>
      <c r="AS1112">
        <v>0</v>
      </c>
      <c r="AT1112">
        <v>0</v>
      </c>
      <c r="AU1112">
        <v>2027</v>
      </c>
      <c r="AY1112">
        <v>0</v>
      </c>
      <c r="AZ1112">
        <v>0</v>
      </c>
      <c r="BA1112" s="82" t="s">
        <v>398</v>
      </c>
      <c r="BB1112">
        <v>5250</v>
      </c>
      <c r="BC1112">
        <v>295.39999389648438</v>
      </c>
      <c r="BD1112" s="92"/>
      <c r="BE1112" s="92"/>
      <c r="BF1112">
        <v>1590079.625</v>
      </c>
      <c r="BG1112">
        <v>0</v>
      </c>
      <c r="BH1112">
        <v>0</v>
      </c>
      <c r="BI1112" s="92"/>
      <c r="BJ1112" s="92"/>
      <c r="BK1112" s="92"/>
      <c r="BL1112">
        <v>0</v>
      </c>
    </row>
    <row r="1113" spans="1:64" x14ac:dyDescent="0.25">
      <c r="A1113" s="82" t="s">
        <v>297</v>
      </c>
      <c r="B1113" s="82" t="s">
        <v>397</v>
      </c>
      <c r="C1113" s="82" t="s">
        <v>101</v>
      </c>
      <c r="D1113" s="82" t="s">
        <v>311</v>
      </c>
      <c r="E1113" s="82" t="s">
        <v>312</v>
      </c>
      <c r="F1113" s="82" t="s">
        <v>299</v>
      </c>
      <c r="G1113" s="82" t="s">
        <v>117</v>
      </c>
      <c r="H1113">
        <v>280.166748046875</v>
      </c>
      <c r="I1113">
        <v>295</v>
      </c>
      <c r="J1113">
        <v>181.51593017578125</v>
      </c>
      <c r="K1113" s="92"/>
      <c r="L1113">
        <v>0</v>
      </c>
      <c r="M1113" s="92"/>
      <c r="N1113" s="92"/>
      <c r="O1113" s="92"/>
      <c r="P1113">
        <v>3094.057373046875</v>
      </c>
      <c r="Q1113" s="92"/>
      <c r="R1113" s="92"/>
      <c r="S1113">
        <v>-1</v>
      </c>
      <c r="T1113">
        <v>15566268</v>
      </c>
      <c r="U1113" s="82" t="s">
        <v>300</v>
      </c>
      <c r="V1113" s="92"/>
      <c r="W1113">
        <v>1590079.625</v>
      </c>
      <c r="X1113" s="92"/>
      <c r="Y1113">
        <v>56.033351898193359</v>
      </c>
      <c r="Z1113">
        <v>57523.22265625</v>
      </c>
      <c r="AA1113">
        <v>57523.22265625</v>
      </c>
      <c r="AB1113">
        <v>0</v>
      </c>
      <c r="AC1113">
        <v>-1</v>
      </c>
      <c r="AD1113">
        <v>0</v>
      </c>
      <c r="AE1113">
        <v>0</v>
      </c>
      <c r="AF1113">
        <v>215.68891906738281</v>
      </c>
      <c r="AG1113">
        <v>11</v>
      </c>
      <c r="AH1113">
        <v>6862</v>
      </c>
      <c r="AI1113">
        <v>0.61530828475952148</v>
      </c>
      <c r="AJ1113">
        <v>36.176315307617188</v>
      </c>
      <c r="AK1113">
        <v>47015.53515625</v>
      </c>
      <c r="AL1113">
        <v>29.568037033081055</v>
      </c>
      <c r="AM1113">
        <v>10507.6884765625</v>
      </c>
      <c r="AN1113">
        <v>6.6082782745361328</v>
      </c>
      <c r="AO1113" s="92"/>
      <c r="AP1113" s="82" t="s">
        <v>301</v>
      </c>
      <c r="AQ1113" s="82" t="s">
        <v>302</v>
      </c>
      <c r="AR1113" s="82"/>
      <c r="AS1113">
        <v>0</v>
      </c>
      <c r="AT1113">
        <v>0</v>
      </c>
      <c r="AU1113">
        <v>2027</v>
      </c>
      <c r="AY1113">
        <v>0</v>
      </c>
      <c r="AZ1113">
        <v>0</v>
      </c>
      <c r="BA1113" s="82" t="s">
        <v>398</v>
      </c>
      <c r="BB1113">
        <v>5251</v>
      </c>
      <c r="BC1113">
        <v>295.39999389648438</v>
      </c>
      <c r="BD1113" s="92"/>
      <c r="BE1113" s="92"/>
      <c r="BF1113">
        <v>1590079.625</v>
      </c>
      <c r="BG1113">
        <v>0</v>
      </c>
      <c r="BH1113">
        <v>0</v>
      </c>
      <c r="BI1113" s="92"/>
      <c r="BJ1113" s="92"/>
      <c r="BK1113" s="92"/>
      <c r="BL1113">
        <v>0</v>
      </c>
    </row>
    <row r="1114" spans="1:64" x14ac:dyDescent="0.25">
      <c r="A1114" s="82" t="s">
        <v>297</v>
      </c>
      <c r="B1114" s="82" t="s">
        <v>397</v>
      </c>
      <c r="C1114" s="82" t="s">
        <v>101</v>
      </c>
      <c r="D1114" s="82" t="s">
        <v>313</v>
      </c>
      <c r="E1114" s="82" t="s">
        <v>314</v>
      </c>
      <c r="F1114" s="82" t="s">
        <v>299</v>
      </c>
      <c r="G1114" s="82" t="s">
        <v>117</v>
      </c>
      <c r="H1114">
        <v>280.166748046875</v>
      </c>
      <c r="I1114">
        <v>295</v>
      </c>
      <c r="J1114">
        <v>181.51593017578125</v>
      </c>
      <c r="K1114" s="92"/>
      <c r="L1114">
        <v>0</v>
      </c>
      <c r="M1114" s="92"/>
      <c r="N1114" s="92"/>
      <c r="O1114" s="92"/>
      <c r="P1114">
        <v>3094.057373046875</v>
      </c>
      <c r="Q1114" s="92"/>
      <c r="R1114" s="92"/>
      <c r="S1114">
        <v>-1</v>
      </c>
      <c r="T1114">
        <v>15566268</v>
      </c>
      <c r="U1114" s="82" t="s">
        <v>300</v>
      </c>
      <c r="V1114" s="92"/>
      <c r="W1114">
        <v>1590079.625</v>
      </c>
      <c r="X1114" s="92"/>
      <c r="Y1114">
        <v>56.033351898193359</v>
      </c>
      <c r="Z1114">
        <v>57523.22265625</v>
      </c>
      <c r="AA1114">
        <v>57523.22265625</v>
      </c>
      <c r="AB1114">
        <v>0</v>
      </c>
      <c r="AC1114">
        <v>-1</v>
      </c>
      <c r="AD1114">
        <v>0</v>
      </c>
      <c r="AE1114">
        <v>0</v>
      </c>
      <c r="AF1114">
        <v>215.68891906738281</v>
      </c>
      <c r="AG1114">
        <v>11</v>
      </c>
      <c r="AH1114">
        <v>6862</v>
      </c>
      <c r="AI1114">
        <v>0.61530828475952148</v>
      </c>
      <c r="AJ1114">
        <v>36.176315307617188</v>
      </c>
      <c r="AK1114">
        <v>47015.53515625</v>
      </c>
      <c r="AL1114">
        <v>29.568037033081055</v>
      </c>
      <c r="AM1114">
        <v>10507.6884765625</v>
      </c>
      <c r="AN1114">
        <v>6.6082782745361328</v>
      </c>
      <c r="AO1114" s="92"/>
      <c r="AP1114" s="82" t="s">
        <v>301</v>
      </c>
      <c r="AQ1114" s="82" t="s">
        <v>302</v>
      </c>
      <c r="AR1114" s="82"/>
      <c r="AS1114">
        <v>0</v>
      </c>
      <c r="AT1114">
        <v>0</v>
      </c>
      <c r="AU1114">
        <v>2027</v>
      </c>
      <c r="AY1114">
        <v>0</v>
      </c>
      <c r="AZ1114">
        <v>0</v>
      </c>
      <c r="BA1114" s="82" t="s">
        <v>398</v>
      </c>
      <c r="BB1114">
        <v>5252</v>
      </c>
      <c r="BC1114">
        <v>295.39999389648438</v>
      </c>
      <c r="BD1114" s="92"/>
      <c r="BE1114" s="92"/>
      <c r="BF1114">
        <v>1590079.625</v>
      </c>
      <c r="BG1114">
        <v>0</v>
      </c>
      <c r="BH1114">
        <v>0</v>
      </c>
      <c r="BI1114" s="92"/>
      <c r="BJ1114" s="92"/>
      <c r="BK1114" s="92"/>
      <c r="BL1114">
        <v>0</v>
      </c>
    </row>
    <row r="1115" spans="1:64" x14ac:dyDescent="0.25">
      <c r="A1115" s="82" t="s">
        <v>297</v>
      </c>
      <c r="B1115" s="82" t="s">
        <v>397</v>
      </c>
      <c r="C1115" s="82" t="s">
        <v>101</v>
      </c>
      <c r="D1115" s="82" t="s">
        <v>298</v>
      </c>
      <c r="E1115" s="82" t="s">
        <v>55</v>
      </c>
      <c r="F1115" s="82" t="s">
        <v>315</v>
      </c>
      <c r="G1115" s="82" t="s">
        <v>112</v>
      </c>
      <c r="H1115">
        <v>279.86651611328125</v>
      </c>
      <c r="I1115">
        <v>385</v>
      </c>
      <c r="J1115">
        <v>100.24219512939453</v>
      </c>
      <c r="K1115" s="92"/>
      <c r="L1115">
        <v>0</v>
      </c>
      <c r="M1115" s="92"/>
      <c r="N1115" s="92"/>
      <c r="O1115" s="92"/>
      <c r="P1115">
        <v>9821.3291015625</v>
      </c>
      <c r="Q1115" s="92"/>
      <c r="R1115" s="92"/>
      <c r="S1115">
        <v>-1</v>
      </c>
      <c r="T1115">
        <v>8890866</v>
      </c>
      <c r="U1115" s="82" t="s">
        <v>316</v>
      </c>
      <c r="V1115" s="92"/>
      <c r="W1115">
        <v>878121.625</v>
      </c>
      <c r="X1115" s="92"/>
      <c r="Y1115">
        <v>134.33592224121094</v>
      </c>
      <c r="Z1115">
        <v>34385.8203125</v>
      </c>
      <c r="AA1115">
        <v>34385.8203125</v>
      </c>
      <c r="AB1115">
        <v>0</v>
      </c>
      <c r="AC1115">
        <v>-1</v>
      </c>
      <c r="AD1115">
        <v>0</v>
      </c>
      <c r="AE1115">
        <v>0</v>
      </c>
      <c r="AF1115">
        <v>906.0006103515625</v>
      </c>
      <c r="AG1115">
        <v>49</v>
      </c>
      <c r="AH1115">
        <v>3579</v>
      </c>
      <c r="AI1115">
        <v>0.26036933064460754</v>
      </c>
      <c r="AJ1115">
        <v>39.158378601074219</v>
      </c>
      <c r="AK1115">
        <v>28515.919921875</v>
      </c>
      <c r="AL1115">
        <v>32.473770141601563</v>
      </c>
      <c r="AM1115">
        <v>5869.8984375</v>
      </c>
      <c r="AN1115">
        <v>6.6846075057983398</v>
      </c>
      <c r="AO1115" s="92"/>
      <c r="AP1115" s="82" t="s">
        <v>317</v>
      </c>
      <c r="AQ1115" s="82" t="s">
        <v>318</v>
      </c>
      <c r="AR1115" s="82"/>
      <c r="AS1115">
        <v>0</v>
      </c>
      <c r="AT1115">
        <v>0</v>
      </c>
      <c r="AU1115">
        <v>2027</v>
      </c>
      <c r="AY1115">
        <v>0</v>
      </c>
      <c r="AZ1115">
        <v>0</v>
      </c>
      <c r="BA1115" s="82" t="s">
        <v>398</v>
      </c>
      <c r="BB1115">
        <v>5253</v>
      </c>
      <c r="BC1115">
        <v>408</v>
      </c>
      <c r="BD1115" s="92"/>
      <c r="BE1115" s="92"/>
      <c r="BF1115">
        <v>878121.625</v>
      </c>
      <c r="BG1115">
        <v>0</v>
      </c>
      <c r="BH1115">
        <v>0</v>
      </c>
      <c r="BI1115" s="92"/>
      <c r="BJ1115" s="92"/>
      <c r="BK1115" s="92"/>
      <c r="BL1115">
        <v>0</v>
      </c>
    </row>
    <row r="1116" spans="1:64" x14ac:dyDescent="0.25">
      <c r="A1116" s="82" t="s">
        <v>297</v>
      </c>
      <c r="B1116" s="82" t="s">
        <v>397</v>
      </c>
      <c r="C1116" s="82" t="s">
        <v>101</v>
      </c>
      <c r="D1116" s="82" t="s">
        <v>303</v>
      </c>
      <c r="E1116" s="82" t="s">
        <v>304</v>
      </c>
      <c r="F1116" s="82" t="s">
        <v>315</v>
      </c>
      <c r="G1116" s="82" t="s">
        <v>112</v>
      </c>
      <c r="H1116">
        <v>279.86651611328125</v>
      </c>
      <c r="I1116">
        <v>385</v>
      </c>
      <c r="J1116">
        <v>100.24219512939453</v>
      </c>
      <c r="K1116" s="92"/>
      <c r="L1116">
        <v>0</v>
      </c>
      <c r="M1116" s="92"/>
      <c r="N1116" s="92"/>
      <c r="O1116" s="92"/>
      <c r="P1116">
        <v>9821.3291015625</v>
      </c>
      <c r="Q1116" s="92"/>
      <c r="R1116" s="92"/>
      <c r="S1116">
        <v>-1</v>
      </c>
      <c r="T1116">
        <v>8890866</v>
      </c>
      <c r="U1116" s="82" t="s">
        <v>316</v>
      </c>
      <c r="V1116" s="92"/>
      <c r="W1116">
        <v>878121.625</v>
      </c>
      <c r="X1116" s="92"/>
      <c r="Y1116">
        <v>134.33592224121094</v>
      </c>
      <c r="Z1116">
        <v>34385.8203125</v>
      </c>
      <c r="AA1116">
        <v>34385.8203125</v>
      </c>
      <c r="AB1116">
        <v>0</v>
      </c>
      <c r="AC1116">
        <v>-1</v>
      </c>
      <c r="AD1116">
        <v>0</v>
      </c>
      <c r="AE1116">
        <v>0</v>
      </c>
      <c r="AF1116">
        <v>906.0006103515625</v>
      </c>
      <c r="AG1116">
        <v>49</v>
      </c>
      <c r="AH1116">
        <v>3579</v>
      </c>
      <c r="AI1116">
        <v>0.26036933064460754</v>
      </c>
      <c r="AJ1116">
        <v>39.158378601074219</v>
      </c>
      <c r="AK1116">
        <v>28515.919921875</v>
      </c>
      <c r="AL1116">
        <v>32.473770141601563</v>
      </c>
      <c r="AM1116">
        <v>5869.8984375</v>
      </c>
      <c r="AN1116">
        <v>6.6846075057983398</v>
      </c>
      <c r="AO1116" s="92"/>
      <c r="AP1116" s="82" t="s">
        <v>317</v>
      </c>
      <c r="AQ1116" s="82" t="s">
        <v>318</v>
      </c>
      <c r="AR1116" s="82"/>
      <c r="AS1116">
        <v>0</v>
      </c>
      <c r="AT1116">
        <v>0</v>
      </c>
      <c r="AU1116">
        <v>2027</v>
      </c>
      <c r="AY1116">
        <v>0</v>
      </c>
      <c r="AZ1116">
        <v>0</v>
      </c>
      <c r="BA1116" s="82" t="s">
        <v>398</v>
      </c>
      <c r="BB1116">
        <v>5254</v>
      </c>
      <c r="BC1116">
        <v>408</v>
      </c>
      <c r="BD1116" s="92"/>
      <c r="BE1116" s="92"/>
      <c r="BF1116">
        <v>878121.625</v>
      </c>
      <c r="BG1116">
        <v>0</v>
      </c>
      <c r="BH1116">
        <v>0</v>
      </c>
      <c r="BI1116" s="92"/>
      <c r="BJ1116" s="92"/>
      <c r="BK1116" s="92"/>
      <c r="BL1116">
        <v>0</v>
      </c>
    </row>
    <row r="1117" spans="1:64" x14ac:dyDescent="0.25">
      <c r="A1117" s="82" t="s">
        <v>297</v>
      </c>
      <c r="B1117" s="82" t="s">
        <v>397</v>
      </c>
      <c r="C1117" s="82" t="s">
        <v>101</v>
      </c>
      <c r="D1117" s="82" t="s">
        <v>305</v>
      </c>
      <c r="E1117" s="82" t="s">
        <v>58</v>
      </c>
      <c r="F1117" s="82" t="s">
        <v>315</v>
      </c>
      <c r="G1117" s="82" t="s">
        <v>112</v>
      </c>
      <c r="H1117">
        <v>279.86651611328125</v>
      </c>
      <c r="I1117">
        <v>385</v>
      </c>
      <c r="J1117">
        <v>100.24219512939453</v>
      </c>
      <c r="K1117" s="92"/>
      <c r="L1117">
        <v>0</v>
      </c>
      <c r="M1117" s="92"/>
      <c r="N1117" s="92"/>
      <c r="O1117" s="92"/>
      <c r="P1117">
        <v>9821.3291015625</v>
      </c>
      <c r="Q1117" s="92"/>
      <c r="R1117" s="92"/>
      <c r="S1117">
        <v>-1</v>
      </c>
      <c r="T1117">
        <v>8890866</v>
      </c>
      <c r="U1117" s="82" t="s">
        <v>316</v>
      </c>
      <c r="V1117" s="92"/>
      <c r="W1117">
        <v>878121.625</v>
      </c>
      <c r="X1117" s="92"/>
      <c r="Y1117">
        <v>134.33592224121094</v>
      </c>
      <c r="Z1117">
        <v>34385.8203125</v>
      </c>
      <c r="AA1117">
        <v>34385.8203125</v>
      </c>
      <c r="AB1117">
        <v>0</v>
      </c>
      <c r="AC1117">
        <v>-1</v>
      </c>
      <c r="AD1117">
        <v>0</v>
      </c>
      <c r="AE1117">
        <v>0</v>
      </c>
      <c r="AF1117">
        <v>906.0006103515625</v>
      </c>
      <c r="AG1117">
        <v>49</v>
      </c>
      <c r="AH1117">
        <v>3579</v>
      </c>
      <c r="AI1117">
        <v>0.26036933064460754</v>
      </c>
      <c r="AJ1117">
        <v>39.158378601074219</v>
      </c>
      <c r="AK1117">
        <v>28515.919921875</v>
      </c>
      <c r="AL1117">
        <v>32.473770141601563</v>
      </c>
      <c r="AM1117">
        <v>5869.8984375</v>
      </c>
      <c r="AN1117">
        <v>6.6846075057983398</v>
      </c>
      <c r="AO1117" s="92"/>
      <c r="AP1117" s="82" t="s">
        <v>317</v>
      </c>
      <c r="AQ1117" s="82" t="s">
        <v>318</v>
      </c>
      <c r="AR1117" s="82"/>
      <c r="AS1117">
        <v>0</v>
      </c>
      <c r="AT1117">
        <v>0</v>
      </c>
      <c r="AU1117">
        <v>2027</v>
      </c>
      <c r="AY1117">
        <v>0</v>
      </c>
      <c r="AZ1117">
        <v>0</v>
      </c>
      <c r="BA1117" s="82" t="s">
        <v>398</v>
      </c>
      <c r="BB1117">
        <v>5255</v>
      </c>
      <c r="BC1117">
        <v>408</v>
      </c>
      <c r="BD1117" s="92"/>
      <c r="BE1117" s="92"/>
      <c r="BF1117">
        <v>878121.625</v>
      </c>
      <c r="BG1117">
        <v>0</v>
      </c>
      <c r="BH1117">
        <v>0</v>
      </c>
      <c r="BI1117" s="92"/>
      <c r="BJ1117" s="92"/>
      <c r="BK1117" s="92"/>
      <c r="BL1117">
        <v>0</v>
      </c>
    </row>
    <row r="1118" spans="1:64" x14ac:dyDescent="0.25">
      <c r="A1118" s="82" t="s">
        <v>297</v>
      </c>
      <c r="B1118" s="82" t="s">
        <v>397</v>
      </c>
      <c r="C1118" s="82" t="s">
        <v>101</v>
      </c>
      <c r="D1118" s="82" t="s">
        <v>306</v>
      </c>
      <c r="E1118" s="82" t="s">
        <v>59</v>
      </c>
      <c r="F1118" s="82" t="s">
        <v>315</v>
      </c>
      <c r="G1118" s="82" t="s">
        <v>112</v>
      </c>
      <c r="H1118">
        <v>279.86651611328125</v>
      </c>
      <c r="I1118">
        <v>385</v>
      </c>
      <c r="J1118">
        <v>100.24219512939453</v>
      </c>
      <c r="K1118" s="92"/>
      <c r="L1118">
        <v>0</v>
      </c>
      <c r="M1118" s="92"/>
      <c r="N1118" s="92"/>
      <c r="O1118" s="92"/>
      <c r="P1118">
        <v>9821.3291015625</v>
      </c>
      <c r="Q1118" s="92"/>
      <c r="R1118" s="92"/>
      <c r="S1118">
        <v>-1</v>
      </c>
      <c r="T1118">
        <v>8890866</v>
      </c>
      <c r="U1118" s="82" t="s">
        <v>316</v>
      </c>
      <c r="V1118" s="92"/>
      <c r="W1118">
        <v>878121.625</v>
      </c>
      <c r="X1118" s="92"/>
      <c r="Y1118">
        <v>134.33592224121094</v>
      </c>
      <c r="Z1118">
        <v>34385.8203125</v>
      </c>
      <c r="AA1118">
        <v>34385.8203125</v>
      </c>
      <c r="AB1118">
        <v>0</v>
      </c>
      <c r="AC1118">
        <v>-1</v>
      </c>
      <c r="AD1118">
        <v>0</v>
      </c>
      <c r="AE1118">
        <v>0</v>
      </c>
      <c r="AF1118">
        <v>906.0006103515625</v>
      </c>
      <c r="AG1118">
        <v>49</v>
      </c>
      <c r="AH1118">
        <v>3579</v>
      </c>
      <c r="AI1118">
        <v>0.26036933064460754</v>
      </c>
      <c r="AJ1118">
        <v>39.158378601074219</v>
      </c>
      <c r="AK1118">
        <v>28515.919921875</v>
      </c>
      <c r="AL1118">
        <v>32.473770141601563</v>
      </c>
      <c r="AM1118">
        <v>5869.8984375</v>
      </c>
      <c r="AN1118">
        <v>6.6846075057983398</v>
      </c>
      <c r="AO1118" s="92"/>
      <c r="AP1118" s="82" t="s">
        <v>317</v>
      </c>
      <c r="AQ1118" s="82" t="s">
        <v>318</v>
      </c>
      <c r="AR1118" s="82"/>
      <c r="AS1118">
        <v>0</v>
      </c>
      <c r="AT1118">
        <v>0</v>
      </c>
      <c r="AU1118">
        <v>2027</v>
      </c>
      <c r="AY1118">
        <v>0</v>
      </c>
      <c r="AZ1118">
        <v>0</v>
      </c>
      <c r="BA1118" s="82" t="s">
        <v>398</v>
      </c>
      <c r="BB1118">
        <v>5256</v>
      </c>
      <c r="BC1118">
        <v>408</v>
      </c>
      <c r="BD1118" s="92"/>
      <c r="BE1118" s="92"/>
      <c r="BF1118">
        <v>878121.625</v>
      </c>
      <c r="BG1118">
        <v>0</v>
      </c>
      <c r="BH1118">
        <v>0</v>
      </c>
      <c r="BI1118" s="92"/>
      <c r="BJ1118" s="92"/>
      <c r="BK1118" s="92"/>
      <c r="BL1118">
        <v>0</v>
      </c>
    </row>
    <row r="1119" spans="1:64" x14ac:dyDescent="0.25">
      <c r="A1119" s="82" t="s">
        <v>297</v>
      </c>
      <c r="B1119" s="82" t="s">
        <v>397</v>
      </c>
      <c r="C1119" s="82" t="s">
        <v>101</v>
      </c>
      <c r="D1119" s="82" t="s">
        <v>307</v>
      </c>
      <c r="E1119" s="82" t="s">
        <v>60</v>
      </c>
      <c r="F1119" s="82" t="s">
        <v>315</v>
      </c>
      <c r="G1119" s="82" t="s">
        <v>112</v>
      </c>
      <c r="H1119">
        <v>279.86651611328125</v>
      </c>
      <c r="I1119">
        <v>385</v>
      </c>
      <c r="J1119">
        <v>100.24219512939453</v>
      </c>
      <c r="K1119" s="92"/>
      <c r="L1119">
        <v>0</v>
      </c>
      <c r="M1119" s="92"/>
      <c r="N1119" s="92"/>
      <c r="O1119" s="92"/>
      <c r="P1119">
        <v>9821.3291015625</v>
      </c>
      <c r="Q1119" s="92"/>
      <c r="R1119" s="92"/>
      <c r="S1119">
        <v>-1</v>
      </c>
      <c r="T1119">
        <v>8890866</v>
      </c>
      <c r="U1119" s="82" t="s">
        <v>316</v>
      </c>
      <c r="V1119" s="92"/>
      <c r="W1119">
        <v>878121.625</v>
      </c>
      <c r="X1119" s="92"/>
      <c r="Y1119">
        <v>134.33592224121094</v>
      </c>
      <c r="Z1119">
        <v>34385.8203125</v>
      </c>
      <c r="AA1119">
        <v>34385.8203125</v>
      </c>
      <c r="AB1119">
        <v>0</v>
      </c>
      <c r="AC1119">
        <v>-1</v>
      </c>
      <c r="AD1119">
        <v>0</v>
      </c>
      <c r="AE1119">
        <v>0</v>
      </c>
      <c r="AF1119">
        <v>906.0006103515625</v>
      </c>
      <c r="AG1119">
        <v>49</v>
      </c>
      <c r="AH1119">
        <v>3579</v>
      </c>
      <c r="AI1119">
        <v>0.26036933064460754</v>
      </c>
      <c r="AJ1119">
        <v>39.158378601074219</v>
      </c>
      <c r="AK1119">
        <v>28515.919921875</v>
      </c>
      <c r="AL1119">
        <v>32.473770141601563</v>
      </c>
      <c r="AM1119">
        <v>5869.8984375</v>
      </c>
      <c r="AN1119">
        <v>6.6846075057983398</v>
      </c>
      <c r="AO1119" s="92"/>
      <c r="AP1119" s="82" t="s">
        <v>317</v>
      </c>
      <c r="AQ1119" s="82" t="s">
        <v>318</v>
      </c>
      <c r="AR1119" s="82"/>
      <c r="AS1119">
        <v>0</v>
      </c>
      <c r="AT1119">
        <v>0</v>
      </c>
      <c r="AU1119">
        <v>2027</v>
      </c>
      <c r="AY1119">
        <v>0</v>
      </c>
      <c r="AZ1119">
        <v>0</v>
      </c>
      <c r="BA1119" s="82" t="s">
        <v>398</v>
      </c>
      <c r="BB1119">
        <v>5257</v>
      </c>
      <c r="BC1119">
        <v>408</v>
      </c>
      <c r="BD1119" s="92"/>
      <c r="BE1119" s="92"/>
      <c r="BF1119">
        <v>878121.625</v>
      </c>
      <c r="BG1119">
        <v>0</v>
      </c>
      <c r="BH1119">
        <v>0</v>
      </c>
      <c r="BI1119" s="92"/>
      <c r="BJ1119" s="92"/>
      <c r="BK1119" s="92"/>
      <c r="BL1119">
        <v>0</v>
      </c>
    </row>
    <row r="1120" spans="1:64" x14ac:dyDescent="0.25">
      <c r="A1120" s="82" t="s">
        <v>297</v>
      </c>
      <c r="B1120" s="82" t="s">
        <v>397</v>
      </c>
      <c r="C1120" s="82" t="s">
        <v>101</v>
      </c>
      <c r="D1120" s="82" t="s">
        <v>308</v>
      </c>
      <c r="E1120" s="82" t="s">
        <v>61</v>
      </c>
      <c r="F1120" s="82" t="s">
        <v>315</v>
      </c>
      <c r="G1120" s="82" t="s">
        <v>112</v>
      </c>
      <c r="H1120">
        <v>279.86651611328125</v>
      </c>
      <c r="I1120">
        <v>385</v>
      </c>
      <c r="J1120">
        <v>100.24219512939453</v>
      </c>
      <c r="K1120" s="92"/>
      <c r="L1120">
        <v>0</v>
      </c>
      <c r="M1120" s="92"/>
      <c r="N1120" s="92"/>
      <c r="O1120" s="92"/>
      <c r="P1120">
        <v>9821.3291015625</v>
      </c>
      <c r="Q1120" s="92"/>
      <c r="R1120" s="92"/>
      <c r="S1120">
        <v>-1</v>
      </c>
      <c r="T1120">
        <v>8890866</v>
      </c>
      <c r="U1120" s="82" t="s">
        <v>316</v>
      </c>
      <c r="V1120" s="92"/>
      <c r="W1120">
        <v>878121.625</v>
      </c>
      <c r="X1120" s="92"/>
      <c r="Y1120">
        <v>134.33592224121094</v>
      </c>
      <c r="Z1120">
        <v>34385.8203125</v>
      </c>
      <c r="AA1120">
        <v>34385.8203125</v>
      </c>
      <c r="AB1120">
        <v>0</v>
      </c>
      <c r="AC1120">
        <v>-1</v>
      </c>
      <c r="AD1120">
        <v>0</v>
      </c>
      <c r="AE1120">
        <v>0</v>
      </c>
      <c r="AF1120">
        <v>906.0006103515625</v>
      </c>
      <c r="AG1120">
        <v>49</v>
      </c>
      <c r="AH1120">
        <v>3579</v>
      </c>
      <c r="AI1120">
        <v>0.26036933064460754</v>
      </c>
      <c r="AJ1120">
        <v>39.158378601074219</v>
      </c>
      <c r="AK1120">
        <v>28515.919921875</v>
      </c>
      <c r="AL1120">
        <v>32.473770141601563</v>
      </c>
      <c r="AM1120">
        <v>5869.8984375</v>
      </c>
      <c r="AN1120">
        <v>6.6846075057983398</v>
      </c>
      <c r="AO1120" s="92"/>
      <c r="AP1120" s="82" t="s">
        <v>317</v>
      </c>
      <c r="AQ1120" s="82" t="s">
        <v>318</v>
      </c>
      <c r="AR1120" s="82"/>
      <c r="AS1120">
        <v>0</v>
      </c>
      <c r="AT1120">
        <v>0</v>
      </c>
      <c r="AU1120">
        <v>2027</v>
      </c>
      <c r="AY1120">
        <v>0</v>
      </c>
      <c r="AZ1120">
        <v>0</v>
      </c>
      <c r="BA1120" s="82" t="s">
        <v>398</v>
      </c>
      <c r="BB1120">
        <v>5258</v>
      </c>
      <c r="BC1120">
        <v>408</v>
      </c>
      <c r="BD1120" s="92"/>
      <c r="BE1120" s="92"/>
      <c r="BF1120">
        <v>878121.625</v>
      </c>
      <c r="BG1120">
        <v>0</v>
      </c>
      <c r="BH1120">
        <v>0</v>
      </c>
      <c r="BI1120" s="92"/>
      <c r="BJ1120" s="92"/>
      <c r="BK1120" s="92"/>
      <c r="BL1120">
        <v>0</v>
      </c>
    </row>
    <row r="1121" spans="1:64" x14ac:dyDescent="0.25">
      <c r="A1121" s="82" t="s">
        <v>297</v>
      </c>
      <c r="B1121" s="82" t="s">
        <v>397</v>
      </c>
      <c r="C1121" s="82" t="s">
        <v>101</v>
      </c>
      <c r="D1121" s="82" t="s">
        <v>311</v>
      </c>
      <c r="E1121" s="82" t="s">
        <v>312</v>
      </c>
      <c r="F1121" s="82" t="s">
        <v>315</v>
      </c>
      <c r="G1121" s="82" t="s">
        <v>112</v>
      </c>
      <c r="H1121">
        <v>279.86651611328125</v>
      </c>
      <c r="I1121">
        <v>385</v>
      </c>
      <c r="J1121">
        <v>100.24219512939453</v>
      </c>
      <c r="K1121" s="92"/>
      <c r="L1121">
        <v>0</v>
      </c>
      <c r="M1121" s="92"/>
      <c r="N1121" s="92"/>
      <c r="O1121" s="92"/>
      <c r="P1121">
        <v>9821.3291015625</v>
      </c>
      <c r="Q1121" s="92"/>
      <c r="R1121" s="92"/>
      <c r="S1121">
        <v>-1</v>
      </c>
      <c r="T1121">
        <v>8890866</v>
      </c>
      <c r="U1121" s="82" t="s">
        <v>316</v>
      </c>
      <c r="V1121" s="92"/>
      <c r="W1121">
        <v>878121.625</v>
      </c>
      <c r="X1121" s="92"/>
      <c r="Y1121">
        <v>134.33592224121094</v>
      </c>
      <c r="Z1121">
        <v>34385.8203125</v>
      </c>
      <c r="AA1121">
        <v>34385.8203125</v>
      </c>
      <c r="AB1121">
        <v>0</v>
      </c>
      <c r="AC1121">
        <v>-1</v>
      </c>
      <c r="AD1121">
        <v>0</v>
      </c>
      <c r="AE1121">
        <v>0</v>
      </c>
      <c r="AF1121">
        <v>906.0006103515625</v>
      </c>
      <c r="AG1121">
        <v>49</v>
      </c>
      <c r="AH1121">
        <v>3579</v>
      </c>
      <c r="AI1121">
        <v>0.26036933064460754</v>
      </c>
      <c r="AJ1121">
        <v>39.158378601074219</v>
      </c>
      <c r="AK1121">
        <v>28515.919921875</v>
      </c>
      <c r="AL1121">
        <v>32.473770141601563</v>
      </c>
      <c r="AM1121">
        <v>5869.8984375</v>
      </c>
      <c r="AN1121">
        <v>6.6846075057983398</v>
      </c>
      <c r="AO1121" s="92"/>
      <c r="AP1121" s="82" t="s">
        <v>317</v>
      </c>
      <c r="AQ1121" s="82" t="s">
        <v>318</v>
      </c>
      <c r="AR1121" s="82"/>
      <c r="AS1121">
        <v>0</v>
      </c>
      <c r="AT1121">
        <v>0</v>
      </c>
      <c r="AU1121">
        <v>2027</v>
      </c>
      <c r="AY1121">
        <v>0</v>
      </c>
      <c r="AZ1121">
        <v>0</v>
      </c>
      <c r="BA1121" s="82" t="s">
        <v>398</v>
      </c>
      <c r="BB1121">
        <v>5259</v>
      </c>
      <c r="BC1121">
        <v>408</v>
      </c>
      <c r="BD1121" s="92"/>
      <c r="BE1121" s="92"/>
      <c r="BF1121">
        <v>878121.625</v>
      </c>
      <c r="BG1121">
        <v>0</v>
      </c>
      <c r="BH1121">
        <v>0</v>
      </c>
      <c r="BI1121" s="92"/>
      <c r="BJ1121" s="92"/>
      <c r="BK1121" s="92"/>
      <c r="BL1121">
        <v>0</v>
      </c>
    </row>
    <row r="1122" spans="1:64" x14ac:dyDescent="0.25">
      <c r="A1122" s="82" t="s">
        <v>297</v>
      </c>
      <c r="B1122" s="82" t="s">
        <v>397</v>
      </c>
      <c r="C1122" s="82" t="s">
        <v>101</v>
      </c>
      <c r="D1122" s="82" t="s">
        <v>298</v>
      </c>
      <c r="E1122" s="82" t="s">
        <v>55</v>
      </c>
      <c r="F1122" s="82" t="s">
        <v>319</v>
      </c>
      <c r="G1122" s="82" t="s">
        <v>116</v>
      </c>
      <c r="H1122">
        <v>300.863525390625</v>
      </c>
      <c r="I1122">
        <v>395</v>
      </c>
      <c r="J1122">
        <v>73.680030822753906</v>
      </c>
      <c r="K1122" s="92"/>
      <c r="L1122">
        <v>0</v>
      </c>
      <c r="M1122" s="92"/>
      <c r="N1122" s="92"/>
      <c r="O1122" s="92"/>
      <c r="P1122">
        <v>10043.7451171875</v>
      </c>
      <c r="Q1122" s="92"/>
      <c r="R1122" s="92"/>
      <c r="S1122">
        <v>-1</v>
      </c>
      <c r="T1122">
        <v>6644801</v>
      </c>
      <c r="U1122" s="82" t="s">
        <v>320</v>
      </c>
      <c r="V1122" s="92"/>
      <c r="W1122">
        <v>645437.0625</v>
      </c>
      <c r="X1122" s="92"/>
      <c r="Y1122">
        <v>144.41448974609375</v>
      </c>
      <c r="Z1122">
        <v>27899.095703125</v>
      </c>
      <c r="AA1122">
        <v>27899.095703125</v>
      </c>
      <c r="AB1122">
        <v>0</v>
      </c>
      <c r="AC1122">
        <v>-1</v>
      </c>
      <c r="AD1122">
        <v>0</v>
      </c>
      <c r="AE1122">
        <v>0</v>
      </c>
      <c r="AF1122">
        <v>665.63311767578125</v>
      </c>
      <c r="AG1122">
        <v>36</v>
      </c>
      <c r="AH1122">
        <v>2110</v>
      </c>
      <c r="AI1122">
        <v>0.18653172254562378</v>
      </c>
      <c r="AJ1122">
        <v>43.225124359130859</v>
      </c>
      <c r="AK1122">
        <v>23625.216796875</v>
      </c>
      <c r="AL1122">
        <v>36.603439331054688</v>
      </c>
      <c r="AM1122">
        <v>4273.8798828125</v>
      </c>
      <c r="AN1122">
        <v>6.6216835975646973</v>
      </c>
      <c r="AO1122" s="92"/>
      <c r="AP1122" s="82" t="s">
        <v>317</v>
      </c>
      <c r="AQ1122" s="82" t="s">
        <v>318</v>
      </c>
      <c r="AR1122" s="82"/>
      <c r="AS1122">
        <v>0</v>
      </c>
      <c r="AT1122">
        <v>0</v>
      </c>
      <c r="AU1122">
        <v>2027</v>
      </c>
      <c r="AY1122">
        <v>0</v>
      </c>
      <c r="AZ1122">
        <v>0</v>
      </c>
      <c r="BA1122" s="82" t="s">
        <v>398</v>
      </c>
      <c r="BB1122">
        <v>5260</v>
      </c>
      <c r="BC1122">
        <v>408</v>
      </c>
      <c r="BD1122" s="92"/>
      <c r="BE1122" s="92"/>
      <c r="BF1122">
        <v>645437.0625</v>
      </c>
      <c r="BG1122">
        <v>0</v>
      </c>
      <c r="BH1122">
        <v>0</v>
      </c>
      <c r="BI1122" s="92"/>
      <c r="BJ1122" s="92"/>
      <c r="BK1122" s="92"/>
      <c r="BL1122">
        <v>0</v>
      </c>
    </row>
    <row r="1123" spans="1:64" x14ac:dyDescent="0.25">
      <c r="A1123" s="82" t="s">
        <v>297</v>
      </c>
      <c r="B1123" s="82" t="s">
        <v>397</v>
      </c>
      <c r="C1123" s="82" t="s">
        <v>101</v>
      </c>
      <c r="D1123" s="82" t="s">
        <v>303</v>
      </c>
      <c r="E1123" s="82" t="s">
        <v>304</v>
      </c>
      <c r="F1123" s="82" t="s">
        <v>319</v>
      </c>
      <c r="G1123" s="82" t="s">
        <v>116</v>
      </c>
      <c r="H1123">
        <v>300.863525390625</v>
      </c>
      <c r="I1123">
        <v>395</v>
      </c>
      <c r="J1123">
        <v>73.680030822753906</v>
      </c>
      <c r="K1123" s="92"/>
      <c r="L1123">
        <v>0</v>
      </c>
      <c r="M1123" s="92"/>
      <c r="N1123" s="92"/>
      <c r="O1123" s="92"/>
      <c r="P1123">
        <v>10043.7451171875</v>
      </c>
      <c r="Q1123" s="92"/>
      <c r="R1123" s="92"/>
      <c r="S1123">
        <v>-1</v>
      </c>
      <c r="T1123">
        <v>6644801</v>
      </c>
      <c r="U1123" s="82" t="s">
        <v>320</v>
      </c>
      <c r="V1123" s="92"/>
      <c r="W1123">
        <v>645437.0625</v>
      </c>
      <c r="X1123" s="92"/>
      <c r="Y1123">
        <v>144.41448974609375</v>
      </c>
      <c r="Z1123">
        <v>27899.095703125</v>
      </c>
      <c r="AA1123">
        <v>27899.095703125</v>
      </c>
      <c r="AB1123">
        <v>0</v>
      </c>
      <c r="AC1123">
        <v>-1</v>
      </c>
      <c r="AD1123">
        <v>0</v>
      </c>
      <c r="AE1123">
        <v>0</v>
      </c>
      <c r="AF1123">
        <v>665.63311767578125</v>
      </c>
      <c r="AG1123">
        <v>36</v>
      </c>
      <c r="AH1123">
        <v>2110</v>
      </c>
      <c r="AI1123">
        <v>0.18653172254562378</v>
      </c>
      <c r="AJ1123">
        <v>43.225124359130859</v>
      </c>
      <c r="AK1123">
        <v>23625.216796875</v>
      </c>
      <c r="AL1123">
        <v>36.603439331054688</v>
      </c>
      <c r="AM1123">
        <v>4273.8798828125</v>
      </c>
      <c r="AN1123">
        <v>6.6216835975646973</v>
      </c>
      <c r="AO1123" s="92"/>
      <c r="AP1123" s="82" t="s">
        <v>317</v>
      </c>
      <c r="AQ1123" s="82" t="s">
        <v>318</v>
      </c>
      <c r="AR1123" s="82"/>
      <c r="AS1123">
        <v>0</v>
      </c>
      <c r="AT1123">
        <v>0</v>
      </c>
      <c r="AU1123">
        <v>2027</v>
      </c>
      <c r="AY1123">
        <v>0</v>
      </c>
      <c r="AZ1123">
        <v>0</v>
      </c>
      <c r="BA1123" s="82" t="s">
        <v>398</v>
      </c>
      <c r="BB1123">
        <v>5261</v>
      </c>
      <c r="BC1123">
        <v>408</v>
      </c>
      <c r="BD1123" s="92"/>
      <c r="BE1123" s="92"/>
      <c r="BF1123">
        <v>645437.0625</v>
      </c>
      <c r="BG1123">
        <v>0</v>
      </c>
      <c r="BH1123">
        <v>0</v>
      </c>
      <c r="BI1123" s="92"/>
      <c r="BJ1123" s="92"/>
      <c r="BK1123" s="92"/>
      <c r="BL1123">
        <v>0</v>
      </c>
    </row>
    <row r="1124" spans="1:64" x14ac:dyDescent="0.25">
      <c r="A1124" s="82" t="s">
        <v>297</v>
      </c>
      <c r="B1124" s="82" t="s">
        <v>397</v>
      </c>
      <c r="C1124" s="82" t="s">
        <v>101</v>
      </c>
      <c r="D1124" s="82" t="s">
        <v>305</v>
      </c>
      <c r="E1124" s="82" t="s">
        <v>58</v>
      </c>
      <c r="F1124" s="82" t="s">
        <v>319</v>
      </c>
      <c r="G1124" s="82" t="s">
        <v>116</v>
      </c>
      <c r="H1124">
        <v>300.863525390625</v>
      </c>
      <c r="I1124">
        <v>395</v>
      </c>
      <c r="J1124">
        <v>73.680030822753906</v>
      </c>
      <c r="K1124" s="92"/>
      <c r="L1124">
        <v>0</v>
      </c>
      <c r="M1124" s="92"/>
      <c r="N1124" s="92"/>
      <c r="O1124" s="92"/>
      <c r="P1124">
        <v>10043.7451171875</v>
      </c>
      <c r="Q1124" s="92"/>
      <c r="R1124" s="92"/>
      <c r="S1124">
        <v>-1</v>
      </c>
      <c r="T1124">
        <v>6644801</v>
      </c>
      <c r="U1124" s="82" t="s">
        <v>320</v>
      </c>
      <c r="V1124" s="92"/>
      <c r="W1124">
        <v>645437.0625</v>
      </c>
      <c r="X1124" s="92"/>
      <c r="Y1124">
        <v>144.41448974609375</v>
      </c>
      <c r="Z1124">
        <v>27899.095703125</v>
      </c>
      <c r="AA1124">
        <v>27899.095703125</v>
      </c>
      <c r="AB1124">
        <v>0</v>
      </c>
      <c r="AC1124">
        <v>-1</v>
      </c>
      <c r="AD1124">
        <v>0</v>
      </c>
      <c r="AE1124">
        <v>0</v>
      </c>
      <c r="AF1124">
        <v>665.63311767578125</v>
      </c>
      <c r="AG1124">
        <v>36</v>
      </c>
      <c r="AH1124">
        <v>2110</v>
      </c>
      <c r="AI1124">
        <v>0.18653172254562378</v>
      </c>
      <c r="AJ1124">
        <v>43.225124359130859</v>
      </c>
      <c r="AK1124">
        <v>23625.216796875</v>
      </c>
      <c r="AL1124">
        <v>36.603439331054688</v>
      </c>
      <c r="AM1124">
        <v>4273.8798828125</v>
      </c>
      <c r="AN1124">
        <v>6.6216835975646973</v>
      </c>
      <c r="AO1124" s="92"/>
      <c r="AP1124" s="82" t="s">
        <v>317</v>
      </c>
      <c r="AQ1124" s="82" t="s">
        <v>318</v>
      </c>
      <c r="AR1124" s="82"/>
      <c r="AS1124">
        <v>0</v>
      </c>
      <c r="AT1124">
        <v>0</v>
      </c>
      <c r="AU1124">
        <v>2027</v>
      </c>
      <c r="AY1124">
        <v>0</v>
      </c>
      <c r="AZ1124">
        <v>0</v>
      </c>
      <c r="BA1124" s="82" t="s">
        <v>398</v>
      </c>
      <c r="BB1124">
        <v>5262</v>
      </c>
      <c r="BC1124">
        <v>408</v>
      </c>
      <c r="BD1124" s="92"/>
      <c r="BE1124" s="92"/>
      <c r="BF1124">
        <v>645437.0625</v>
      </c>
      <c r="BG1124">
        <v>0</v>
      </c>
      <c r="BH1124">
        <v>0</v>
      </c>
      <c r="BI1124" s="92"/>
      <c r="BJ1124" s="92"/>
      <c r="BK1124" s="92"/>
      <c r="BL1124">
        <v>0</v>
      </c>
    </row>
    <row r="1125" spans="1:64" x14ac:dyDescent="0.25">
      <c r="A1125" s="82" t="s">
        <v>297</v>
      </c>
      <c r="B1125" s="82" t="s">
        <v>397</v>
      </c>
      <c r="C1125" s="82" t="s">
        <v>101</v>
      </c>
      <c r="D1125" s="82" t="s">
        <v>306</v>
      </c>
      <c r="E1125" s="82" t="s">
        <v>59</v>
      </c>
      <c r="F1125" s="82" t="s">
        <v>319</v>
      </c>
      <c r="G1125" s="82" t="s">
        <v>116</v>
      </c>
      <c r="H1125">
        <v>300.863525390625</v>
      </c>
      <c r="I1125">
        <v>395</v>
      </c>
      <c r="J1125">
        <v>73.680030822753906</v>
      </c>
      <c r="K1125" s="92"/>
      <c r="L1125">
        <v>0</v>
      </c>
      <c r="M1125" s="92"/>
      <c r="N1125" s="92"/>
      <c r="O1125" s="92"/>
      <c r="P1125">
        <v>10043.7451171875</v>
      </c>
      <c r="Q1125" s="92"/>
      <c r="R1125" s="92"/>
      <c r="S1125">
        <v>-1</v>
      </c>
      <c r="T1125">
        <v>6644801</v>
      </c>
      <c r="U1125" s="82" t="s">
        <v>320</v>
      </c>
      <c r="V1125" s="92"/>
      <c r="W1125">
        <v>645437.0625</v>
      </c>
      <c r="X1125" s="92"/>
      <c r="Y1125">
        <v>144.41448974609375</v>
      </c>
      <c r="Z1125">
        <v>27899.095703125</v>
      </c>
      <c r="AA1125">
        <v>27899.095703125</v>
      </c>
      <c r="AB1125">
        <v>0</v>
      </c>
      <c r="AC1125">
        <v>-1</v>
      </c>
      <c r="AD1125">
        <v>0</v>
      </c>
      <c r="AE1125">
        <v>0</v>
      </c>
      <c r="AF1125">
        <v>665.63311767578125</v>
      </c>
      <c r="AG1125">
        <v>36</v>
      </c>
      <c r="AH1125">
        <v>2110</v>
      </c>
      <c r="AI1125">
        <v>0.18653172254562378</v>
      </c>
      <c r="AJ1125">
        <v>43.225124359130859</v>
      </c>
      <c r="AK1125">
        <v>23625.216796875</v>
      </c>
      <c r="AL1125">
        <v>36.603439331054688</v>
      </c>
      <c r="AM1125">
        <v>4273.8798828125</v>
      </c>
      <c r="AN1125">
        <v>6.6216835975646973</v>
      </c>
      <c r="AO1125" s="92"/>
      <c r="AP1125" s="82" t="s">
        <v>317</v>
      </c>
      <c r="AQ1125" s="82" t="s">
        <v>318</v>
      </c>
      <c r="AR1125" s="82"/>
      <c r="AS1125">
        <v>0</v>
      </c>
      <c r="AT1125">
        <v>0</v>
      </c>
      <c r="AU1125">
        <v>2027</v>
      </c>
      <c r="AY1125">
        <v>0</v>
      </c>
      <c r="AZ1125">
        <v>0</v>
      </c>
      <c r="BA1125" s="82" t="s">
        <v>398</v>
      </c>
      <c r="BB1125">
        <v>5263</v>
      </c>
      <c r="BC1125">
        <v>408</v>
      </c>
      <c r="BD1125" s="92"/>
      <c r="BE1125" s="92"/>
      <c r="BF1125">
        <v>645437.0625</v>
      </c>
      <c r="BG1125">
        <v>0</v>
      </c>
      <c r="BH1125">
        <v>0</v>
      </c>
      <c r="BI1125" s="92"/>
      <c r="BJ1125" s="92"/>
      <c r="BK1125" s="92"/>
      <c r="BL1125">
        <v>0</v>
      </c>
    </row>
    <row r="1126" spans="1:64" x14ac:dyDescent="0.25">
      <c r="A1126" s="82" t="s">
        <v>297</v>
      </c>
      <c r="B1126" s="82" t="s">
        <v>397</v>
      </c>
      <c r="C1126" s="82" t="s">
        <v>101</v>
      </c>
      <c r="D1126" s="82" t="s">
        <v>307</v>
      </c>
      <c r="E1126" s="82" t="s">
        <v>60</v>
      </c>
      <c r="F1126" s="82" t="s">
        <v>319</v>
      </c>
      <c r="G1126" s="82" t="s">
        <v>116</v>
      </c>
      <c r="H1126">
        <v>300.863525390625</v>
      </c>
      <c r="I1126">
        <v>395</v>
      </c>
      <c r="J1126">
        <v>73.680030822753906</v>
      </c>
      <c r="K1126" s="92"/>
      <c r="L1126">
        <v>0</v>
      </c>
      <c r="M1126" s="92"/>
      <c r="N1126" s="92"/>
      <c r="O1126" s="92"/>
      <c r="P1126">
        <v>10043.7451171875</v>
      </c>
      <c r="Q1126" s="92"/>
      <c r="R1126" s="92"/>
      <c r="S1126">
        <v>-1</v>
      </c>
      <c r="T1126">
        <v>6644801</v>
      </c>
      <c r="U1126" s="82" t="s">
        <v>320</v>
      </c>
      <c r="V1126" s="92"/>
      <c r="W1126">
        <v>645437.0625</v>
      </c>
      <c r="X1126" s="92"/>
      <c r="Y1126">
        <v>144.41448974609375</v>
      </c>
      <c r="Z1126">
        <v>27899.095703125</v>
      </c>
      <c r="AA1126">
        <v>27899.095703125</v>
      </c>
      <c r="AB1126">
        <v>0</v>
      </c>
      <c r="AC1126">
        <v>-1</v>
      </c>
      <c r="AD1126">
        <v>0</v>
      </c>
      <c r="AE1126">
        <v>0</v>
      </c>
      <c r="AF1126">
        <v>665.63311767578125</v>
      </c>
      <c r="AG1126">
        <v>36</v>
      </c>
      <c r="AH1126">
        <v>2110</v>
      </c>
      <c r="AI1126">
        <v>0.18653172254562378</v>
      </c>
      <c r="AJ1126">
        <v>43.225124359130859</v>
      </c>
      <c r="AK1126">
        <v>23625.216796875</v>
      </c>
      <c r="AL1126">
        <v>36.603439331054688</v>
      </c>
      <c r="AM1126">
        <v>4273.8798828125</v>
      </c>
      <c r="AN1126">
        <v>6.6216835975646973</v>
      </c>
      <c r="AO1126" s="92"/>
      <c r="AP1126" s="82" t="s">
        <v>317</v>
      </c>
      <c r="AQ1126" s="82" t="s">
        <v>318</v>
      </c>
      <c r="AR1126" s="82"/>
      <c r="AS1126">
        <v>0</v>
      </c>
      <c r="AT1126">
        <v>0</v>
      </c>
      <c r="AU1126">
        <v>2027</v>
      </c>
      <c r="AY1126">
        <v>0</v>
      </c>
      <c r="AZ1126">
        <v>0</v>
      </c>
      <c r="BA1126" s="82" t="s">
        <v>398</v>
      </c>
      <c r="BB1126">
        <v>5264</v>
      </c>
      <c r="BC1126">
        <v>408</v>
      </c>
      <c r="BD1126" s="92"/>
      <c r="BE1126" s="92"/>
      <c r="BF1126">
        <v>645437.0625</v>
      </c>
      <c r="BG1126">
        <v>0</v>
      </c>
      <c r="BH1126">
        <v>0</v>
      </c>
      <c r="BI1126" s="92"/>
      <c r="BJ1126" s="92"/>
      <c r="BK1126" s="92"/>
      <c r="BL1126">
        <v>0</v>
      </c>
    </row>
    <row r="1127" spans="1:64" x14ac:dyDescent="0.25">
      <c r="A1127" s="82" t="s">
        <v>297</v>
      </c>
      <c r="B1127" s="82" t="s">
        <v>397</v>
      </c>
      <c r="C1127" s="82" t="s">
        <v>101</v>
      </c>
      <c r="D1127" s="82" t="s">
        <v>308</v>
      </c>
      <c r="E1127" s="82" t="s">
        <v>61</v>
      </c>
      <c r="F1127" s="82" t="s">
        <v>319</v>
      </c>
      <c r="G1127" s="82" t="s">
        <v>116</v>
      </c>
      <c r="H1127">
        <v>300.863525390625</v>
      </c>
      <c r="I1127">
        <v>395</v>
      </c>
      <c r="J1127">
        <v>73.680030822753906</v>
      </c>
      <c r="K1127" s="92"/>
      <c r="L1127">
        <v>0</v>
      </c>
      <c r="M1127" s="92"/>
      <c r="N1127" s="92"/>
      <c r="O1127" s="92"/>
      <c r="P1127">
        <v>10043.7451171875</v>
      </c>
      <c r="Q1127" s="92"/>
      <c r="R1127" s="92"/>
      <c r="S1127">
        <v>-1</v>
      </c>
      <c r="T1127">
        <v>6644801</v>
      </c>
      <c r="U1127" s="82" t="s">
        <v>320</v>
      </c>
      <c r="V1127" s="92"/>
      <c r="W1127">
        <v>645437.0625</v>
      </c>
      <c r="X1127" s="92"/>
      <c r="Y1127">
        <v>144.41448974609375</v>
      </c>
      <c r="Z1127">
        <v>27899.095703125</v>
      </c>
      <c r="AA1127">
        <v>27899.095703125</v>
      </c>
      <c r="AB1127">
        <v>0</v>
      </c>
      <c r="AC1127">
        <v>-1</v>
      </c>
      <c r="AD1127">
        <v>0</v>
      </c>
      <c r="AE1127">
        <v>0</v>
      </c>
      <c r="AF1127">
        <v>665.63311767578125</v>
      </c>
      <c r="AG1127">
        <v>36</v>
      </c>
      <c r="AH1127">
        <v>2110</v>
      </c>
      <c r="AI1127">
        <v>0.18653172254562378</v>
      </c>
      <c r="AJ1127">
        <v>43.225124359130859</v>
      </c>
      <c r="AK1127">
        <v>23625.216796875</v>
      </c>
      <c r="AL1127">
        <v>36.603439331054688</v>
      </c>
      <c r="AM1127">
        <v>4273.8798828125</v>
      </c>
      <c r="AN1127">
        <v>6.6216835975646973</v>
      </c>
      <c r="AO1127" s="92"/>
      <c r="AP1127" s="82" t="s">
        <v>317</v>
      </c>
      <c r="AQ1127" s="82" t="s">
        <v>318</v>
      </c>
      <c r="AR1127" s="82"/>
      <c r="AS1127">
        <v>0</v>
      </c>
      <c r="AT1127">
        <v>0</v>
      </c>
      <c r="AU1127">
        <v>2027</v>
      </c>
      <c r="AY1127">
        <v>0</v>
      </c>
      <c r="AZ1127">
        <v>0</v>
      </c>
      <c r="BA1127" s="82" t="s">
        <v>398</v>
      </c>
      <c r="BB1127">
        <v>5265</v>
      </c>
      <c r="BC1127">
        <v>408</v>
      </c>
      <c r="BD1127" s="92"/>
      <c r="BE1127" s="92"/>
      <c r="BF1127">
        <v>645437.0625</v>
      </c>
      <c r="BG1127">
        <v>0</v>
      </c>
      <c r="BH1127">
        <v>0</v>
      </c>
      <c r="BI1127" s="92"/>
      <c r="BJ1127" s="92"/>
      <c r="BK1127" s="92"/>
      <c r="BL1127">
        <v>0</v>
      </c>
    </row>
    <row r="1128" spans="1:64" x14ac:dyDescent="0.25">
      <c r="A1128" s="82" t="s">
        <v>297</v>
      </c>
      <c r="B1128" s="82" t="s">
        <v>397</v>
      </c>
      <c r="C1128" s="82" t="s">
        <v>101</v>
      </c>
      <c r="D1128" s="82" t="s">
        <v>311</v>
      </c>
      <c r="E1128" s="82" t="s">
        <v>312</v>
      </c>
      <c r="F1128" s="82" t="s">
        <v>319</v>
      </c>
      <c r="G1128" s="82" t="s">
        <v>116</v>
      </c>
      <c r="H1128">
        <v>300.863525390625</v>
      </c>
      <c r="I1128">
        <v>395</v>
      </c>
      <c r="J1128">
        <v>73.680030822753906</v>
      </c>
      <c r="K1128" s="92"/>
      <c r="L1128">
        <v>0</v>
      </c>
      <c r="M1128" s="92"/>
      <c r="N1128" s="92"/>
      <c r="O1128" s="92"/>
      <c r="P1128">
        <v>10043.7451171875</v>
      </c>
      <c r="Q1128" s="92"/>
      <c r="R1128" s="92"/>
      <c r="S1128">
        <v>-1</v>
      </c>
      <c r="T1128">
        <v>6644801</v>
      </c>
      <c r="U1128" s="82" t="s">
        <v>320</v>
      </c>
      <c r="V1128" s="92"/>
      <c r="W1128">
        <v>645437.0625</v>
      </c>
      <c r="X1128" s="92"/>
      <c r="Y1128">
        <v>144.41448974609375</v>
      </c>
      <c r="Z1128">
        <v>27899.095703125</v>
      </c>
      <c r="AA1128">
        <v>27899.095703125</v>
      </c>
      <c r="AB1128">
        <v>0</v>
      </c>
      <c r="AC1128">
        <v>-1</v>
      </c>
      <c r="AD1128">
        <v>0</v>
      </c>
      <c r="AE1128">
        <v>0</v>
      </c>
      <c r="AF1128">
        <v>665.63311767578125</v>
      </c>
      <c r="AG1128">
        <v>36</v>
      </c>
      <c r="AH1128">
        <v>2110</v>
      </c>
      <c r="AI1128">
        <v>0.18653172254562378</v>
      </c>
      <c r="AJ1128">
        <v>43.225124359130859</v>
      </c>
      <c r="AK1128">
        <v>23625.216796875</v>
      </c>
      <c r="AL1128">
        <v>36.603439331054688</v>
      </c>
      <c r="AM1128">
        <v>4273.8798828125</v>
      </c>
      <c r="AN1128">
        <v>6.6216835975646973</v>
      </c>
      <c r="AO1128" s="92"/>
      <c r="AP1128" s="82" t="s">
        <v>317</v>
      </c>
      <c r="AQ1128" s="82" t="s">
        <v>318</v>
      </c>
      <c r="AR1128" s="82"/>
      <c r="AS1128">
        <v>0</v>
      </c>
      <c r="AT1128">
        <v>0</v>
      </c>
      <c r="AU1128">
        <v>2027</v>
      </c>
      <c r="AY1128">
        <v>0</v>
      </c>
      <c r="AZ1128">
        <v>0</v>
      </c>
      <c r="BA1128" s="82" t="s">
        <v>398</v>
      </c>
      <c r="BB1128">
        <v>5266</v>
      </c>
      <c r="BC1128">
        <v>408</v>
      </c>
      <c r="BD1128" s="92"/>
      <c r="BE1128" s="92"/>
      <c r="BF1128">
        <v>645437.0625</v>
      </c>
      <c r="BG1128">
        <v>0</v>
      </c>
      <c r="BH1128">
        <v>0</v>
      </c>
      <c r="BI1128" s="92"/>
      <c r="BJ1128" s="92"/>
      <c r="BK1128" s="92"/>
      <c r="BL1128">
        <v>0</v>
      </c>
    </row>
    <row r="1129" spans="1:64" x14ac:dyDescent="0.25">
      <c r="A1129" s="82" t="s">
        <v>297</v>
      </c>
      <c r="B1129" s="82" t="s">
        <v>397</v>
      </c>
      <c r="C1129" s="82" t="s">
        <v>101</v>
      </c>
      <c r="D1129" s="82" t="s">
        <v>298</v>
      </c>
      <c r="E1129" s="82" t="s">
        <v>55</v>
      </c>
      <c r="F1129" s="82" t="s">
        <v>118</v>
      </c>
      <c r="G1129" s="82" t="s">
        <v>118</v>
      </c>
      <c r="H1129">
        <v>0</v>
      </c>
      <c r="I1129">
        <v>0</v>
      </c>
      <c r="J1129">
        <v>0</v>
      </c>
      <c r="K1129" s="92"/>
      <c r="L1129">
        <v>0</v>
      </c>
      <c r="M1129" s="92"/>
      <c r="N1129" s="92"/>
      <c r="O1129" s="92"/>
      <c r="P1129">
        <v>0</v>
      </c>
      <c r="Q1129" s="92"/>
      <c r="R1129" s="92"/>
      <c r="S1129">
        <v>-1</v>
      </c>
      <c r="T1129">
        <v>0</v>
      </c>
      <c r="U1129" s="82" t="s">
        <v>300</v>
      </c>
      <c r="V1129" s="92"/>
      <c r="W1129">
        <v>0</v>
      </c>
      <c r="X1129" s="92"/>
      <c r="Y1129">
        <v>0</v>
      </c>
      <c r="Z1129">
        <v>0</v>
      </c>
      <c r="AA1129">
        <v>0</v>
      </c>
      <c r="AB1129">
        <v>0</v>
      </c>
      <c r="AC1129">
        <v>-1</v>
      </c>
      <c r="AD1129">
        <v>0</v>
      </c>
      <c r="AE1129">
        <v>0</v>
      </c>
      <c r="AF1129">
        <v>0</v>
      </c>
      <c r="AG1129">
        <v>0</v>
      </c>
      <c r="AH1129">
        <v>0</v>
      </c>
      <c r="AK1129">
        <v>0</v>
      </c>
      <c r="AM1129">
        <v>0</v>
      </c>
      <c r="AO1129" s="92"/>
      <c r="AP1129" s="82" t="s">
        <v>321</v>
      </c>
      <c r="AQ1129" s="82" t="s">
        <v>322</v>
      </c>
      <c r="AR1129" s="82"/>
      <c r="AS1129">
        <v>0</v>
      </c>
      <c r="AT1129">
        <v>0</v>
      </c>
      <c r="AU1129">
        <v>2027</v>
      </c>
      <c r="AY1129">
        <v>0</v>
      </c>
      <c r="AZ1129">
        <v>0</v>
      </c>
      <c r="BA1129" s="82" t="s">
        <v>398</v>
      </c>
      <c r="BB1129">
        <v>5267</v>
      </c>
      <c r="BC1129">
        <v>0</v>
      </c>
      <c r="BD1129" s="92"/>
      <c r="BE1129" s="92"/>
      <c r="BF1129">
        <v>0</v>
      </c>
      <c r="BG1129">
        <v>0</v>
      </c>
      <c r="BH1129">
        <v>0</v>
      </c>
      <c r="BI1129" s="92"/>
      <c r="BJ1129" s="92"/>
      <c r="BK1129" s="92"/>
      <c r="BL1129">
        <v>0</v>
      </c>
    </row>
    <row r="1130" spans="1:64" x14ac:dyDescent="0.25">
      <c r="A1130" s="82" t="s">
        <v>297</v>
      </c>
      <c r="B1130" s="82" t="s">
        <v>397</v>
      </c>
      <c r="C1130" s="82" t="s">
        <v>101</v>
      </c>
      <c r="D1130" s="82" t="s">
        <v>303</v>
      </c>
      <c r="E1130" s="82" t="s">
        <v>304</v>
      </c>
      <c r="F1130" s="82" t="s">
        <v>118</v>
      </c>
      <c r="G1130" s="82" t="s">
        <v>118</v>
      </c>
      <c r="H1130">
        <v>0</v>
      </c>
      <c r="I1130">
        <v>0</v>
      </c>
      <c r="J1130">
        <v>0</v>
      </c>
      <c r="K1130" s="92"/>
      <c r="L1130">
        <v>0</v>
      </c>
      <c r="M1130" s="92"/>
      <c r="N1130" s="92"/>
      <c r="O1130" s="92"/>
      <c r="P1130">
        <v>0</v>
      </c>
      <c r="Q1130" s="92"/>
      <c r="R1130" s="92"/>
      <c r="S1130">
        <v>-1</v>
      </c>
      <c r="T1130">
        <v>0</v>
      </c>
      <c r="U1130" s="82" t="s">
        <v>300</v>
      </c>
      <c r="V1130" s="92"/>
      <c r="W1130">
        <v>0</v>
      </c>
      <c r="X1130" s="92"/>
      <c r="Y1130">
        <v>0</v>
      </c>
      <c r="Z1130">
        <v>0</v>
      </c>
      <c r="AA1130">
        <v>0</v>
      </c>
      <c r="AB1130">
        <v>0</v>
      </c>
      <c r="AC1130">
        <v>-1</v>
      </c>
      <c r="AD1130">
        <v>0</v>
      </c>
      <c r="AE1130">
        <v>0</v>
      </c>
      <c r="AF1130">
        <v>0</v>
      </c>
      <c r="AG1130">
        <v>0</v>
      </c>
      <c r="AH1130">
        <v>0</v>
      </c>
      <c r="AK1130">
        <v>0</v>
      </c>
      <c r="AM1130">
        <v>0</v>
      </c>
      <c r="AO1130" s="92"/>
      <c r="AP1130" s="82" t="s">
        <v>321</v>
      </c>
      <c r="AQ1130" s="82" t="s">
        <v>322</v>
      </c>
      <c r="AR1130" s="82"/>
      <c r="AS1130">
        <v>0</v>
      </c>
      <c r="AT1130">
        <v>0</v>
      </c>
      <c r="AU1130">
        <v>2027</v>
      </c>
      <c r="AY1130">
        <v>0</v>
      </c>
      <c r="AZ1130">
        <v>0</v>
      </c>
      <c r="BA1130" s="82" t="s">
        <v>398</v>
      </c>
      <c r="BB1130">
        <v>5268</v>
      </c>
      <c r="BC1130">
        <v>0</v>
      </c>
      <c r="BD1130" s="92"/>
      <c r="BE1130" s="92"/>
      <c r="BF1130">
        <v>0</v>
      </c>
      <c r="BG1130">
        <v>0</v>
      </c>
      <c r="BH1130">
        <v>0</v>
      </c>
      <c r="BI1130" s="92"/>
      <c r="BJ1130" s="92"/>
      <c r="BK1130" s="92"/>
      <c r="BL1130">
        <v>0</v>
      </c>
    </row>
    <row r="1131" spans="1:64" x14ac:dyDescent="0.25">
      <c r="A1131" s="82" t="s">
        <v>297</v>
      </c>
      <c r="B1131" s="82" t="s">
        <v>397</v>
      </c>
      <c r="C1131" s="82" t="s">
        <v>101</v>
      </c>
      <c r="D1131" s="82" t="s">
        <v>305</v>
      </c>
      <c r="E1131" s="82" t="s">
        <v>58</v>
      </c>
      <c r="F1131" s="82" t="s">
        <v>118</v>
      </c>
      <c r="G1131" s="82" t="s">
        <v>118</v>
      </c>
      <c r="H1131">
        <v>0</v>
      </c>
      <c r="I1131">
        <v>0</v>
      </c>
      <c r="J1131">
        <v>0</v>
      </c>
      <c r="K1131" s="92"/>
      <c r="L1131">
        <v>0</v>
      </c>
      <c r="M1131" s="92"/>
      <c r="N1131" s="92"/>
      <c r="O1131" s="92"/>
      <c r="P1131">
        <v>0</v>
      </c>
      <c r="Q1131" s="92"/>
      <c r="R1131" s="92"/>
      <c r="S1131">
        <v>-1</v>
      </c>
      <c r="T1131">
        <v>0</v>
      </c>
      <c r="U1131" s="82" t="s">
        <v>300</v>
      </c>
      <c r="V1131" s="92"/>
      <c r="W1131">
        <v>0</v>
      </c>
      <c r="X1131" s="92"/>
      <c r="Y1131">
        <v>0</v>
      </c>
      <c r="Z1131">
        <v>0</v>
      </c>
      <c r="AA1131">
        <v>0</v>
      </c>
      <c r="AB1131">
        <v>0</v>
      </c>
      <c r="AC1131">
        <v>-1</v>
      </c>
      <c r="AD1131">
        <v>0</v>
      </c>
      <c r="AE1131">
        <v>0</v>
      </c>
      <c r="AF1131">
        <v>0</v>
      </c>
      <c r="AG1131">
        <v>0</v>
      </c>
      <c r="AH1131">
        <v>0</v>
      </c>
      <c r="AK1131">
        <v>0</v>
      </c>
      <c r="AM1131">
        <v>0</v>
      </c>
      <c r="AO1131" s="92"/>
      <c r="AP1131" s="82" t="s">
        <v>321</v>
      </c>
      <c r="AQ1131" s="82" t="s">
        <v>322</v>
      </c>
      <c r="AR1131" s="82"/>
      <c r="AS1131">
        <v>0</v>
      </c>
      <c r="AT1131">
        <v>0</v>
      </c>
      <c r="AU1131">
        <v>2027</v>
      </c>
      <c r="AY1131">
        <v>0</v>
      </c>
      <c r="AZ1131">
        <v>0</v>
      </c>
      <c r="BA1131" s="82" t="s">
        <v>398</v>
      </c>
      <c r="BB1131">
        <v>5269</v>
      </c>
      <c r="BC1131">
        <v>0</v>
      </c>
      <c r="BD1131" s="92"/>
      <c r="BE1131" s="92"/>
      <c r="BF1131">
        <v>0</v>
      </c>
      <c r="BG1131">
        <v>0</v>
      </c>
      <c r="BH1131">
        <v>0</v>
      </c>
      <c r="BI1131" s="92"/>
      <c r="BJ1131" s="92"/>
      <c r="BK1131" s="92"/>
      <c r="BL1131">
        <v>0</v>
      </c>
    </row>
    <row r="1132" spans="1:64" x14ac:dyDescent="0.25">
      <c r="A1132" s="82" t="s">
        <v>297</v>
      </c>
      <c r="B1132" s="82" t="s">
        <v>397</v>
      </c>
      <c r="C1132" s="82" t="s">
        <v>101</v>
      </c>
      <c r="D1132" s="82" t="s">
        <v>307</v>
      </c>
      <c r="E1132" s="82" t="s">
        <v>60</v>
      </c>
      <c r="F1132" s="82" t="s">
        <v>118</v>
      </c>
      <c r="G1132" s="82" t="s">
        <v>118</v>
      </c>
      <c r="H1132">
        <v>0</v>
      </c>
      <c r="I1132">
        <v>0</v>
      </c>
      <c r="J1132">
        <v>0</v>
      </c>
      <c r="K1132" s="92"/>
      <c r="L1132">
        <v>0</v>
      </c>
      <c r="M1132" s="92"/>
      <c r="N1132" s="92"/>
      <c r="O1132" s="92"/>
      <c r="P1132">
        <v>0</v>
      </c>
      <c r="Q1132" s="92"/>
      <c r="R1132" s="92"/>
      <c r="S1132">
        <v>-1</v>
      </c>
      <c r="T1132">
        <v>0</v>
      </c>
      <c r="U1132" s="82" t="s">
        <v>300</v>
      </c>
      <c r="V1132" s="92"/>
      <c r="W1132">
        <v>0</v>
      </c>
      <c r="X1132" s="92"/>
      <c r="Y1132">
        <v>0</v>
      </c>
      <c r="Z1132">
        <v>0</v>
      </c>
      <c r="AA1132">
        <v>0</v>
      </c>
      <c r="AB1132">
        <v>0</v>
      </c>
      <c r="AC1132">
        <v>-1</v>
      </c>
      <c r="AD1132">
        <v>0</v>
      </c>
      <c r="AE1132">
        <v>0</v>
      </c>
      <c r="AF1132">
        <v>0</v>
      </c>
      <c r="AG1132">
        <v>0</v>
      </c>
      <c r="AH1132">
        <v>0</v>
      </c>
      <c r="AK1132">
        <v>0</v>
      </c>
      <c r="AM1132">
        <v>0</v>
      </c>
      <c r="AO1132" s="92"/>
      <c r="AP1132" s="82" t="s">
        <v>321</v>
      </c>
      <c r="AQ1132" s="82" t="s">
        <v>322</v>
      </c>
      <c r="AR1132" s="82"/>
      <c r="AS1132">
        <v>0</v>
      </c>
      <c r="AT1132">
        <v>0</v>
      </c>
      <c r="AU1132">
        <v>2027</v>
      </c>
      <c r="AY1132">
        <v>0</v>
      </c>
      <c r="AZ1132">
        <v>0</v>
      </c>
      <c r="BA1132" s="82" t="s">
        <v>398</v>
      </c>
      <c r="BB1132">
        <v>5270</v>
      </c>
      <c r="BC1132">
        <v>0</v>
      </c>
      <c r="BD1132" s="92"/>
      <c r="BE1132" s="92"/>
      <c r="BF1132">
        <v>0</v>
      </c>
      <c r="BG1132">
        <v>0</v>
      </c>
      <c r="BH1132">
        <v>0</v>
      </c>
      <c r="BI1132" s="92"/>
      <c r="BJ1132" s="92"/>
      <c r="BK1132" s="92"/>
      <c r="BL1132">
        <v>0</v>
      </c>
    </row>
    <row r="1133" spans="1:64" x14ac:dyDescent="0.25">
      <c r="A1133" s="82" t="s">
        <v>297</v>
      </c>
      <c r="B1133" s="82" t="s">
        <v>397</v>
      </c>
      <c r="C1133" s="82" t="s">
        <v>101</v>
      </c>
      <c r="D1133" s="82" t="s">
        <v>308</v>
      </c>
      <c r="E1133" s="82" t="s">
        <v>61</v>
      </c>
      <c r="F1133" s="82" t="s">
        <v>118</v>
      </c>
      <c r="G1133" s="82" t="s">
        <v>118</v>
      </c>
      <c r="H1133">
        <v>0</v>
      </c>
      <c r="I1133">
        <v>0</v>
      </c>
      <c r="J1133">
        <v>0</v>
      </c>
      <c r="K1133" s="92"/>
      <c r="L1133">
        <v>0</v>
      </c>
      <c r="M1133" s="92"/>
      <c r="N1133" s="92"/>
      <c r="O1133" s="92"/>
      <c r="P1133">
        <v>0</v>
      </c>
      <c r="Q1133" s="92"/>
      <c r="R1133" s="92"/>
      <c r="S1133">
        <v>-1</v>
      </c>
      <c r="T1133">
        <v>0</v>
      </c>
      <c r="U1133" s="82" t="s">
        <v>300</v>
      </c>
      <c r="V1133" s="92"/>
      <c r="W1133">
        <v>0</v>
      </c>
      <c r="X1133" s="92"/>
      <c r="Y1133">
        <v>0</v>
      </c>
      <c r="Z1133">
        <v>0</v>
      </c>
      <c r="AA1133">
        <v>0</v>
      </c>
      <c r="AB1133">
        <v>0</v>
      </c>
      <c r="AC1133">
        <v>-1</v>
      </c>
      <c r="AD1133">
        <v>0</v>
      </c>
      <c r="AE1133">
        <v>0</v>
      </c>
      <c r="AF1133">
        <v>0</v>
      </c>
      <c r="AG1133">
        <v>0</v>
      </c>
      <c r="AH1133">
        <v>0</v>
      </c>
      <c r="AK1133">
        <v>0</v>
      </c>
      <c r="AM1133">
        <v>0</v>
      </c>
      <c r="AO1133" s="92"/>
      <c r="AP1133" s="82" t="s">
        <v>321</v>
      </c>
      <c r="AQ1133" s="82" t="s">
        <v>322</v>
      </c>
      <c r="AR1133" s="82"/>
      <c r="AS1133">
        <v>0</v>
      </c>
      <c r="AT1133">
        <v>0</v>
      </c>
      <c r="AU1133">
        <v>2027</v>
      </c>
      <c r="AY1133">
        <v>0</v>
      </c>
      <c r="AZ1133">
        <v>0</v>
      </c>
      <c r="BA1133" s="82" t="s">
        <v>398</v>
      </c>
      <c r="BB1133">
        <v>5271</v>
      </c>
      <c r="BC1133">
        <v>0</v>
      </c>
      <c r="BD1133" s="92"/>
      <c r="BE1133" s="92"/>
      <c r="BF1133">
        <v>0</v>
      </c>
      <c r="BG1133">
        <v>0</v>
      </c>
      <c r="BH1133">
        <v>0</v>
      </c>
      <c r="BI1133" s="92"/>
      <c r="BJ1133" s="92"/>
      <c r="BK1133" s="92"/>
      <c r="BL1133">
        <v>0</v>
      </c>
    </row>
    <row r="1134" spans="1:64" x14ac:dyDescent="0.25">
      <c r="A1134" s="82" t="s">
        <v>297</v>
      </c>
      <c r="B1134" s="82" t="s">
        <v>397</v>
      </c>
      <c r="C1134" s="82" t="s">
        <v>101</v>
      </c>
      <c r="D1134" s="82" t="s">
        <v>309</v>
      </c>
      <c r="E1134" s="82" t="s">
        <v>310</v>
      </c>
      <c r="F1134" s="82" t="s">
        <v>118</v>
      </c>
      <c r="G1134" s="82" t="s">
        <v>118</v>
      </c>
      <c r="H1134">
        <v>0</v>
      </c>
      <c r="I1134">
        <v>0</v>
      </c>
      <c r="J1134">
        <v>0</v>
      </c>
      <c r="K1134" s="92"/>
      <c r="L1134">
        <v>0</v>
      </c>
      <c r="M1134" s="92"/>
      <c r="N1134" s="92"/>
      <c r="O1134" s="92"/>
      <c r="P1134">
        <v>0</v>
      </c>
      <c r="Q1134" s="92"/>
      <c r="R1134" s="92"/>
      <c r="S1134">
        <v>-1</v>
      </c>
      <c r="T1134">
        <v>0</v>
      </c>
      <c r="U1134" s="82" t="s">
        <v>300</v>
      </c>
      <c r="V1134" s="92"/>
      <c r="W1134">
        <v>0</v>
      </c>
      <c r="X1134" s="92"/>
      <c r="Y1134">
        <v>0</v>
      </c>
      <c r="Z1134">
        <v>0</v>
      </c>
      <c r="AA1134">
        <v>0</v>
      </c>
      <c r="AB1134">
        <v>0</v>
      </c>
      <c r="AC1134">
        <v>-1</v>
      </c>
      <c r="AD1134">
        <v>0</v>
      </c>
      <c r="AE1134">
        <v>0</v>
      </c>
      <c r="AF1134">
        <v>0</v>
      </c>
      <c r="AG1134">
        <v>0</v>
      </c>
      <c r="AH1134">
        <v>0</v>
      </c>
      <c r="AK1134">
        <v>0</v>
      </c>
      <c r="AM1134">
        <v>0</v>
      </c>
      <c r="AO1134" s="92"/>
      <c r="AP1134" s="82" t="s">
        <v>321</v>
      </c>
      <c r="AQ1134" s="82" t="s">
        <v>322</v>
      </c>
      <c r="AR1134" s="82"/>
      <c r="AS1134">
        <v>0</v>
      </c>
      <c r="AT1134">
        <v>0</v>
      </c>
      <c r="AU1134">
        <v>2027</v>
      </c>
      <c r="AY1134">
        <v>0</v>
      </c>
      <c r="AZ1134">
        <v>0</v>
      </c>
      <c r="BA1134" s="82" t="s">
        <v>398</v>
      </c>
      <c r="BB1134">
        <v>5272</v>
      </c>
      <c r="BC1134">
        <v>0</v>
      </c>
      <c r="BD1134" s="92"/>
      <c r="BE1134" s="92"/>
      <c r="BF1134">
        <v>0</v>
      </c>
      <c r="BG1134">
        <v>0</v>
      </c>
      <c r="BH1134">
        <v>0</v>
      </c>
      <c r="BI1134" s="92"/>
      <c r="BJ1134" s="92"/>
      <c r="BK1134" s="92"/>
      <c r="BL1134">
        <v>0</v>
      </c>
    </row>
    <row r="1135" spans="1:64" x14ac:dyDescent="0.25">
      <c r="A1135" s="82" t="s">
        <v>297</v>
      </c>
      <c r="B1135" s="82" t="s">
        <v>397</v>
      </c>
      <c r="C1135" s="82" t="s">
        <v>101</v>
      </c>
      <c r="D1135" s="82" t="s">
        <v>311</v>
      </c>
      <c r="E1135" s="82" t="s">
        <v>312</v>
      </c>
      <c r="F1135" s="82" t="s">
        <v>118</v>
      </c>
      <c r="G1135" s="82" t="s">
        <v>118</v>
      </c>
      <c r="H1135">
        <v>0</v>
      </c>
      <c r="I1135">
        <v>0</v>
      </c>
      <c r="J1135">
        <v>0</v>
      </c>
      <c r="K1135" s="92"/>
      <c r="L1135">
        <v>0</v>
      </c>
      <c r="M1135" s="92"/>
      <c r="N1135" s="92"/>
      <c r="O1135" s="92"/>
      <c r="P1135">
        <v>0</v>
      </c>
      <c r="Q1135" s="92"/>
      <c r="R1135" s="92"/>
      <c r="S1135">
        <v>-1</v>
      </c>
      <c r="T1135">
        <v>0</v>
      </c>
      <c r="U1135" s="82" t="s">
        <v>300</v>
      </c>
      <c r="V1135" s="92"/>
      <c r="W1135">
        <v>0</v>
      </c>
      <c r="X1135" s="92"/>
      <c r="Y1135">
        <v>0</v>
      </c>
      <c r="Z1135">
        <v>0</v>
      </c>
      <c r="AA1135">
        <v>0</v>
      </c>
      <c r="AB1135">
        <v>0</v>
      </c>
      <c r="AC1135">
        <v>-1</v>
      </c>
      <c r="AD1135">
        <v>0</v>
      </c>
      <c r="AE1135">
        <v>0</v>
      </c>
      <c r="AF1135">
        <v>0</v>
      </c>
      <c r="AG1135">
        <v>0</v>
      </c>
      <c r="AH1135">
        <v>0</v>
      </c>
      <c r="AK1135">
        <v>0</v>
      </c>
      <c r="AM1135">
        <v>0</v>
      </c>
      <c r="AO1135" s="92"/>
      <c r="AP1135" s="82" t="s">
        <v>321</v>
      </c>
      <c r="AQ1135" s="82" t="s">
        <v>322</v>
      </c>
      <c r="AR1135" s="82"/>
      <c r="AS1135">
        <v>0</v>
      </c>
      <c r="AT1135">
        <v>0</v>
      </c>
      <c r="AU1135">
        <v>2027</v>
      </c>
      <c r="AY1135">
        <v>0</v>
      </c>
      <c r="AZ1135">
        <v>0</v>
      </c>
      <c r="BA1135" s="82" t="s">
        <v>398</v>
      </c>
      <c r="BB1135">
        <v>5273</v>
      </c>
      <c r="BC1135">
        <v>0</v>
      </c>
      <c r="BD1135" s="92"/>
      <c r="BE1135" s="92"/>
      <c r="BF1135">
        <v>0</v>
      </c>
      <c r="BG1135">
        <v>0</v>
      </c>
      <c r="BH1135">
        <v>0</v>
      </c>
      <c r="BI1135" s="92"/>
      <c r="BJ1135" s="92"/>
      <c r="BK1135" s="92"/>
      <c r="BL1135">
        <v>0</v>
      </c>
    </row>
    <row r="1136" spans="1:64" x14ac:dyDescent="0.25">
      <c r="A1136" s="82" t="s">
        <v>297</v>
      </c>
      <c r="B1136" s="82" t="s">
        <v>397</v>
      </c>
      <c r="C1136" s="82" t="s">
        <v>101</v>
      </c>
      <c r="D1136" s="82" t="s">
        <v>313</v>
      </c>
      <c r="E1136" s="82" t="s">
        <v>314</v>
      </c>
      <c r="F1136" s="82" t="s">
        <v>118</v>
      </c>
      <c r="G1136" s="82" t="s">
        <v>118</v>
      </c>
      <c r="H1136">
        <v>0</v>
      </c>
      <c r="I1136">
        <v>0</v>
      </c>
      <c r="J1136">
        <v>0</v>
      </c>
      <c r="K1136" s="92"/>
      <c r="L1136">
        <v>0</v>
      </c>
      <c r="M1136" s="92"/>
      <c r="N1136" s="92"/>
      <c r="O1136" s="92"/>
      <c r="P1136">
        <v>0</v>
      </c>
      <c r="Q1136" s="92"/>
      <c r="R1136" s="92"/>
      <c r="S1136">
        <v>-1</v>
      </c>
      <c r="T1136">
        <v>0</v>
      </c>
      <c r="U1136" s="82" t="s">
        <v>300</v>
      </c>
      <c r="V1136" s="92"/>
      <c r="W1136">
        <v>0</v>
      </c>
      <c r="X1136" s="92"/>
      <c r="Y1136">
        <v>0</v>
      </c>
      <c r="Z1136">
        <v>0</v>
      </c>
      <c r="AA1136">
        <v>0</v>
      </c>
      <c r="AB1136">
        <v>0</v>
      </c>
      <c r="AC1136">
        <v>-1</v>
      </c>
      <c r="AD1136">
        <v>0</v>
      </c>
      <c r="AE1136">
        <v>0</v>
      </c>
      <c r="AF1136">
        <v>0</v>
      </c>
      <c r="AG1136">
        <v>0</v>
      </c>
      <c r="AH1136">
        <v>0</v>
      </c>
      <c r="AK1136">
        <v>0</v>
      </c>
      <c r="AM1136">
        <v>0</v>
      </c>
      <c r="AO1136" s="92"/>
      <c r="AP1136" s="82" t="s">
        <v>321</v>
      </c>
      <c r="AQ1136" s="82" t="s">
        <v>322</v>
      </c>
      <c r="AR1136" s="82"/>
      <c r="AS1136">
        <v>0</v>
      </c>
      <c r="AT1136">
        <v>0</v>
      </c>
      <c r="AU1136">
        <v>2027</v>
      </c>
      <c r="AY1136">
        <v>0</v>
      </c>
      <c r="AZ1136">
        <v>0</v>
      </c>
      <c r="BA1136" s="82" t="s">
        <v>398</v>
      </c>
      <c r="BB1136">
        <v>5274</v>
      </c>
      <c r="BC1136">
        <v>0</v>
      </c>
      <c r="BD1136" s="92"/>
      <c r="BE1136" s="92"/>
      <c r="BF1136">
        <v>0</v>
      </c>
      <c r="BG1136">
        <v>0</v>
      </c>
      <c r="BH1136">
        <v>0</v>
      </c>
      <c r="BI1136" s="92"/>
      <c r="BJ1136" s="92"/>
      <c r="BK1136" s="92"/>
      <c r="BL1136">
        <v>0</v>
      </c>
    </row>
    <row r="1137" spans="1:64" x14ac:dyDescent="0.25">
      <c r="A1137" s="82" t="s">
        <v>297</v>
      </c>
      <c r="B1137" s="82" t="s">
        <v>397</v>
      </c>
      <c r="C1137" s="82" t="s">
        <v>101</v>
      </c>
      <c r="D1137" s="82" t="s">
        <v>298</v>
      </c>
      <c r="E1137" s="82" t="s">
        <v>55</v>
      </c>
      <c r="F1137" s="82" t="s">
        <v>323</v>
      </c>
      <c r="G1137" s="82" t="s">
        <v>323</v>
      </c>
      <c r="H1137">
        <v>22.833641052246094</v>
      </c>
      <c r="I1137">
        <v>100</v>
      </c>
      <c r="J1137">
        <v>22.833641052246094</v>
      </c>
      <c r="K1137" s="92"/>
      <c r="L1137">
        <v>0</v>
      </c>
      <c r="M1137" s="92"/>
      <c r="N1137" s="92"/>
      <c r="O1137" s="92"/>
      <c r="P1137">
        <v>14554.1884765625</v>
      </c>
      <c r="Q1137" s="92"/>
      <c r="R1137" s="92"/>
      <c r="S1137">
        <v>-1</v>
      </c>
      <c r="T1137">
        <v>0</v>
      </c>
      <c r="U1137" s="82" t="s">
        <v>324</v>
      </c>
      <c r="V1137" s="92"/>
      <c r="W1137">
        <v>200022.6875</v>
      </c>
      <c r="X1137" s="92"/>
      <c r="Y1137">
        <v>0</v>
      </c>
      <c r="Z1137">
        <v>6569.06298828125</v>
      </c>
      <c r="AA1137">
        <v>6569.06298828125</v>
      </c>
      <c r="AB1137">
        <v>0</v>
      </c>
      <c r="AC1137">
        <v>-1</v>
      </c>
      <c r="AD1137">
        <v>0</v>
      </c>
      <c r="AE1137">
        <v>0</v>
      </c>
      <c r="AF1137">
        <v>0</v>
      </c>
      <c r="AG1137">
        <v>365</v>
      </c>
      <c r="AH1137">
        <v>4383</v>
      </c>
      <c r="AI1137">
        <v>0.22833640873432159</v>
      </c>
      <c r="AJ1137">
        <v>32.841590881347656</v>
      </c>
      <c r="AK1137">
        <v>-6826.79248046875</v>
      </c>
      <c r="AL1137">
        <v>-34.130088806152344</v>
      </c>
      <c r="AM1137">
        <v>13395.85546875</v>
      </c>
      <c r="AN1137">
        <v>66.9716796875</v>
      </c>
      <c r="AO1137" s="92"/>
      <c r="AP1137" s="82" t="s">
        <v>325</v>
      </c>
      <c r="AQ1137" s="82" t="s">
        <v>326</v>
      </c>
      <c r="AR1137" s="82"/>
      <c r="AS1137">
        <v>0</v>
      </c>
      <c r="AT1137">
        <v>0</v>
      </c>
      <c r="AU1137">
        <v>2027</v>
      </c>
      <c r="AY1137">
        <v>0</v>
      </c>
      <c r="AZ1137">
        <v>0</v>
      </c>
      <c r="BA1137" s="82" t="s">
        <v>398</v>
      </c>
      <c r="BB1137">
        <v>5275</v>
      </c>
      <c r="BC1137">
        <v>100</v>
      </c>
      <c r="BD1137" s="92"/>
      <c r="BE1137" s="92"/>
      <c r="BF1137">
        <v>200022.6875</v>
      </c>
      <c r="BG1137">
        <v>0</v>
      </c>
      <c r="BH1137">
        <v>0</v>
      </c>
      <c r="BI1137" s="92"/>
      <c r="BJ1137" s="92"/>
      <c r="BK1137" s="92"/>
      <c r="BL1137">
        <v>0</v>
      </c>
    </row>
    <row r="1138" spans="1:64" x14ac:dyDescent="0.25">
      <c r="A1138" s="82" t="s">
        <v>297</v>
      </c>
      <c r="B1138" s="82" t="s">
        <v>397</v>
      </c>
      <c r="C1138" s="82" t="s">
        <v>101</v>
      </c>
      <c r="D1138" s="82" t="s">
        <v>303</v>
      </c>
      <c r="E1138" s="82" t="s">
        <v>304</v>
      </c>
      <c r="F1138" s="82" t="s">
        <v>323</v>
      </c>
      <c r="G1138" s="82" t="s">
        <v>323</v>
      </c>
      <c r="H1138">
        <v>22.833641052246094</v>
      </c>
      <c r="I1138">
        <v>100</v>
      </c>
      <c r="J1138">
        <v>22.833641052246094</v>
      </c>
      <c r="K1138" s="92"/>
      <c r="L1138">
        <v>0</v>
      </c>
      <c r="M1138" s="92"/>
      <c r="N1138" s="92"/>
      <c r="O1138" s="92"/>
      <c r="P1138">
        <v>14554.1884765625</v>
      </c>
      <c r="Q1138" s="92"/>
      <c r="R1138" s="92"/>
      <c r="S1138">
        <v>-1</v>
      </c>
      <c r="T1138">
        <v>0</v>
      </c>
      <c r="U1138" s="82" t="s">
        <v>324</v>
      </c>
      <c r="V1138" s="92"/>
      <c r="W1138">
        <v>200022.6875</v>
      </c>
      <c r="X1138" s="92"/>
      <c r="Y1138">
        <v>0</v>
      </c>
      <c r="Z1138">
        <v>6569.06298828125</v>
      </c>
      <c r="AA1138">
        <v>6569.06298828125</v>
      </c>
      <c r="AB1138">
        <v>0</v>
      </c>
      <c r="AC1138">
        <v>-1</v>
      </c>
      <c r="AD1138">
        <v>0</v>
      </c>
      <c r="AE1138">
        <v>0</v>
      </c>
      <c r="AF1138">
        <v>0</v>
      </c>
      <c r="AG1138">
        <v>365</v>
      </c>
      <c r="AH1138">
        <v>4383</v>
      </c>
      <c r="AI1138">
        <v>0.22833640873432159</v>
      </c>
      <c r="AJ1138">
        <v>32.841590881347656</v>
      </c>
      <c r="AK1138">
        <v>-6826.79248046875</v>
      </c>
      <c r="AL1138">
        <v>-34.130088806152344</v>
      </c>
      <c r="AM1138">
        <v>13395.85546875</v>
      </c>
      <c r="AN1138">
        <v>66.9716796875</v>
      </c>
      <c r="AO1138" s="92"/>
      <c r="AP1138" s="82" t="s">
        <v>325</v>
      </c>
      <c r="AQ1138" s="82" t="s">
        <v>326</v>
      </c>
      <c r="AR1138" s="82"/>
      <c r="AS1138">
        <v>0</v>
      </c>
      <c r="AT1138">
        <v>0</v>
      </c>
      <c r="AU1138">
        <v>2027</v>
      </c>
      <c r="AY1138">
        <v>0</v>
      </c>
      <c r="AZ1138">
        <v>0</v>
      </c>
      <c r="BA1138" s="82" t="s">
        <v>398</v>
      </c>
      <c r="BB1138">
        <v>5276</v>
      </c>
      <c r="BC1138">
        <v>100</v>
      </c>
      <c r="BD1138" s="92"/>
      <c r="BE1138" s="92"/>
      <c r="BF1138">
        <v>200022.6875</v>
      </c>
      <c r="BG1138">
        <v>0</v>
      </c>
      <c r="BH1138">
        <v>0</v>
      </c>
      <c r="BI1138" s="92"/>
      <c r="BJ1138" s="92"/>
      <c r="BK1138" s="92"/>
      <c r="BL1138">
        <v>0</v>
      </c>
    </row>
    <row r="1139" spans="1:64" x14ac:dyDescent="0.25">
      <c r="A1139" s="82" t="s">
        <v>297</v>
      </c>
      <c r="B1139" s="82" t="s">
        <v>397</v>
      </c>
      <c r="C1139" s="82" t="s">
        <v>101</v>
      </c>
      <c r="D1139" s="82" t="s">
        <v>305</v>
      </c>
      <c r="E1139" s="82" t="s">
        <v>58</v>
      </c>
      <c r="F1139" s="82" t="s">
        <v>323</v>
      </c>
      <c r="G1139" s="82" t="s">
        <v>323</v>
      </c>
      <c r="H1139">
        <v>22.833641052246094</v>
      </c>
      <c r="I1139">
        <v>100</v>
      </c>
      <c r="J1139">
        <v>22.833641052246094</v>
      </c>
      <c r="K1139" s="92"/>
      <c r="L1139">
        <v>0</v>
      </c>
      <c r="M1139" s="92"/>
      <c r="N1139" s="92"/>
      <c r="O1139" s="92"/>
      <c r="P1139">
        <v>14554.1884765625</v>
      </c>
      <c r="Q1139" s="92"/>
      <c r="R1139" s="92"/>
      <c r="S1139">
        <v>-1</v>
      </c>
      <c r="T1139">
        <v>0</v>
      </c>
      <c r="U1139" s="82" t="s">
        <v>324</v>
      </c>
      <c r="V1139" s="92"/>
      <c r="W1139">
        <v>200022.6875</v>
      </c>
      <c r="X1139" s="92"/>
      <c r="Y1139">
        <v>0</v>
      </c>
      <c r="Z1139">
        <v>6569.06298828125</v>
      </c>
      <c r="AA1139">
        <v>6569.06298828125</v>
      </c>
      <c r="AB1139">
        <v>0</v>
      </c>
      <c r="AC1139">
        <v>-1</v>
      </c>
      <c r="AD1139">
        <v>0</v>
      </c>
      <c r="AE1139">
        <v>0</v>
      </c>
      <c r="AF1139">
        <v>0</v>
      </c>
      <c r="AG1139">
        <v>365</v>
      </c>
      <c r="AH1139">
        <v>4383</v>
      </c>
      <c r="AI1139">
        <v>0.22833640873432159</v>
      </c>
      <c r="AJ1139">
        <v>32.841590881347656</v>
      </c>
      <c r="AK1139">
        <v>-6826.79248046875</v>
      </c>
      <c r="AL1139">
        <v>-34.130088806152344</v>
      </c>
      <c r="AM1139">
        <v>13395.85546875</v>
      </c>
      <c r="AN1139">
        <v>66.9716796875</v>
      </c>
      <c r="AO1139" s="92"/>
      <c r="AP1139" s="82" t="s">
        <v>325</v>
      </c>
      <c r="AQ1139" s="82" t="s">
        <v>326</v>
      </c>
      <c r="AR1139" s="82"/>
      <c r="AS1139">
        <v>0</v>
      </c>
      <c r="AT1139">
        <v>0</v>
      </c>
      <c r="AU1139">
        <v>2027</v>
      </c>
      <c r="AY1139">
        <v>0</v>
      </c>
      <c r="AZ1139">
        <v>0</v>
      </c>
      <c r="BA1139" s="82" t="s">
        <v>398</v>
      </c>
      <c r="BB1139">
        <v>5277</v>
      </c>
      <c r="BC1139">
        <v>100</v>
      </c>
      <c r="BD1139" s="92"/>
      <c r="BE1139" s="92"/>
      <c r="BF1139">
        <v>200022.6875</v>
      </c>
      <c r="BG1139">
        <v>0</v>
      </c>
      <c r="BH1139">
        <v>0</v>
      </c>
      <c r="BI1139" s="92"/>
      <c r="BJ1139" s="92"/>
      <c r="BK1139" s="92"/>
      <c r="BL1139">
        <v>0</v>
      </c>
    </row>
    <row r="1140" spans="1:64" x14ac:dyDescent="0.25">
      <c r="A1140" s="82" t="s">
        <v>297</v>
      </c>
      <c r="B1140" s="82" t="s">
        <v>397</v>
      </c>
      <c r="C1140" s="82" t="s">
        <v>101</v>
      </c>
      <c r="D1140" s="82" t="s">
        <v>306</v>
      </c>
      <c r="E1140" s="82" t="s">
        <v>59</v>
      </c>
      <c r="F1140" s="82" t="s">
        <v>323</v>
      </c>
      <c r="G1140" s="82" t="s">
        <v>323</v>
      </c>
      <c r="H1140">
        <v>22.833641052246094</v>
      </c>
      <c r="I1140">
        <v>100</v>
      </c>
      <c r="J1140">
        <v>22.833641052246094</v>
      </c>
      <c r="K1140" s="92"/>
      <c r="L1140">
        <v>0</v>
      </c>
      <c r="M1140" s="92"/>
      <c r="N1140" s="92"/>
      <c r="O1140" s="92"/>
      <c r="P1140">
        <v>14554.1884765625</v>
      </c>
      <c r="Q1140" s="92"/>
      <c r="R1140" s="92"/>
      <c r="S1140">
        <v>-1</v>
      </c>
      <c r="T1140">
        <v>0</v>
      </c>
      <c r="U1140" s="82" t="s">
        <v>324</v>
      </c>
      <c r="V1140" s="92"/>
      <c r="W1140">
        <v>200022.6875</v>
      </c>
      <c r="X1140" s="92"/>
      <c r="Y1140">
        <v>0</v>
      </c>
      <c r="Z1140">
        <v>6569.06298828125</v>
      </c>
      <c r="AA1140">
        <v>6569.06298828125</v>
      </c>
      <c r="AB1140">
        <v>0</v>
      </c>
      <c r="AC1140">
        <v>-1</v>
      </c>
      <c r="AD1140">
        <v>0</v>
      </c>
      <c r="AE1140">
        <v>0</v>
      </c>
      <c r="AF1140">
        <v>0</v>
      </c>
      <c r="AG1140">
        <v>365</v>
      </c>
      <c r="AH1140">
        <v>4383</v>
      </c>
      <c r="AI1140">
        <v>0.22833640873432159</v>
      </c>
      <c r="AJ1140">
        <v>32.841590881347656</v>
      </c>
      <c r="AK1140">
        <v>-6826.79248046875</v>
      </c>
      <c r="AL1140">
        <v>-34.130088806152344</v>
      </c>
      <c r="AM1140">
        <v>13395.85546875</v>
      </c>
      <c r="AN1140">
        <v>66.9716796875</v>
      </c>
      <c r="AO1140" s="92"/>
      <c r="AP1140" s="82" t="s">
        <v>325</v>
      </c>
      <c r="AQ1140" s="82" t="s">
        <v>326</v>
      </c>
      <c r="AR1140" s="82"/>
      <c r="AS1140">
        <v>0</v>
      </c>
      <c r="AT1140">
        <v>0</v>
      </c>
      <c r="AU1140">
        <v>2027</v>
      </c>
      <c r="AY1140">
        <v>0</v>
      </c>
      <c r="AZ1140">
        <v>0</v>
      </c>
      <c r="BA1140" s="82" t="s">
        <v>398</v>
      </c>
      <c r="BB1140">
        <v>5278</v>
      </c>
      <c r="BC1140">
        <v>100</v>
      </c>
      <c r="BD1140" s="92"/>
      <c r="BE1140" s="92"/>
      <c r="BF1140">
        <v>200022.6875</v>
      </c>
      <c r="BG1140">
        <v>0</v>
      </c>
      <c r="BH1140">
        <v>0</v>
      </c>
      <c r="BI1140" s="92"/>
      <c r="BJ1140" s="92"/>
      <c r="BK1140" s="92"/>
      <c r="BL1140">
        <v>0</v>
      </c>
    </row>
    <row r="1141" spans="1:64" x14ac:dyDescent="0.25">
      <c r="A1141" s="82" t="s">
        <v>297</v>
      </c>
      <c r="B1141" s="82" t="s">
        <v>397</v>
      </c>
      <c r="C1141" s="82" t="s">
        <v>101</v>
      </c>
      <c r="D1141" s="82" t="s">
        <v>307</v>
      </c>
      <c r="E1141" s="82" t="s">
        <v>60</v>
      </c>
      <c r="F1141" s="82" t="s">
        <v>323</v>
      </c>
      <c r="G1141" s="82" t="s">
        <v>323</v>
      </c>
      <c r="H1141">
        <v>22.833641052246094</v>
      </c>
      <c r="I1141">
        <v>100</v>
      </c>
      <c r="J1141">
        <v>22.833641052246094</v>
      </c>
      <c r="K1141" s="92"/>
      <c r="L1141">
        <v>0</v>
      </c>
      <c r="M1141" s="92"/>
      <c r="N1141" s="92"/>
      <c r="O1141" s="92"/>
      <c r="P1141">
        <v>14554.1884765625</v>
      </c>
      <c r="Q1141" s="92"/>
      <c r="R1141" s="92"/>
      <c r="S1141">
        <v>-1</v>
      </c>
      <c r="T1141">
        <v>0</v>
      </c>
      <c r="U1141" s="82" t="s">
        <v>324</v>
      </c>
      <c r="V1141" s="92"/>
      <c r="W1141">
        <v>200022.6875</v>
      </c>
      <c r="X1141" s="92"/>
      <c r="Y1141">
        <v>0</v>
      </c>
      <c r="Z1141">
        <v>6569.06298828125</v>
      </c>
      <c r="AA1141">
        <v>6569.06298828125</v>
      </c>
      <c r="AB1141">
        <v>0</v>
      </c>
      <c r="AC1141">
        <v>-1</v>
      </c>
      <c r="AD1141">
        <v>0</v>
      </c>
      <c r="AE1141">
        <v>0</v>
      </c>
      <c r="AF1141">
        <v>0</v>
      </c>
      <c r="AG1141">
        <v>365</v>
      </c>
      <c r="AH1141">
        <v>4383</v>
      </c>
      <c r="AI1141">
        <v>0.22833640873432159</v>
      </c>
      <c r="AJ1141">
        <v>32.841590881347656</v>
      </c>
      <c r="AK1141">
        <v>-6826.79248046875</v>
      </c>
      <c r="AL1141">
        <v>-34.130088806152344</v>
      </c>
      <c r="AM1141">
        <v>13395.85546875</v>
      </c>
      <c r="AN1141">
        <v>66.9716796875</v>
      </c>
      <c r="AO1141" s="92"/>
      <c r="AP1141" s="82" t="s">
        <v>325</v>
      </c>
      <c r="AQ1141" s="82" t="s">
        <v>326</v>
      </c>
      <c r="AR1141" s="82"/>
      <c r="AS1141">
        <v>0</v>
      </c>
      <c r="AT1141">
        <v>0</v>
      </c>
      <c r="AU1141">
        <v>2027</v>
      </c>
      <c r="AY1141">
        <v>0</v>
      </c>
      <c r="AZ1141">
        <v>0</v>
      </c>
      <c r="BA1141" s="82" t="s">
        <v>398</v>
      </c>
      <c r="BB1141">
        <v>5279</v>
      </c>
      <c r="BC1141">
        <v>100</v>
      </c>
      <c r="BD1141" s="92"/>
      <c r="BE1141" s="92"/>
      <c r="BF1141">
        <v>200022.6875</v>
      </c>
      <c r="BG1141">
        <v>0</v>
      </c>
      <c r="BH1141">
        <v>0</v>
      </c>
      <c r="BI1141" s="92"/>
      <c r="BJ1141" s="92"/>
      <c r="BK1141" s="92"/>
      <c r="BL1141">
        <v>0</v>
      </c>
    </row>
    <row r="1142" spans="1:64" x14ac:dyDescent="0.25">
      <c r="A1142" s="82" t="s">
        <v>297</v>
      </c>
      <c r="B1142" s="82" t="s">
        <v>397</v>
      </c>
      <c r="C1142" s="82" t="s">
        <v>101</v>
      </c>
      <c r="D1142" s="82" t="s">
        <v>308</v>
      </c>
      <c r="E1142" s="82" t="s">
        <v>61</v>
      </c>
      <c r="F1142" s="82" t="s">
        <v>323</v>
      </c>
      <c r="G1142" s="82" t="s">
        <v>323</v>
      </c>
      <c r="H1142">
        <v>22.833641052246094</v>
      </c>
      <c r="I1142">
        <v>100</v>
      </c>
      <c r="J1142">
        <v>22.833641052246094</v>
      </c>
      <c r="K1142" s="92"/>
      <c r="L1142">
        <v>0</v>
      </c>
      <c r="M1142" s="92"/>
      <c r="N1142" s="92"/>
      <c r="O1142" s="92"/>
      <c r="P1142">
        <v>14554.1884765625</v>
      </c>
      <c r="Q1142" s="92"/>
      <c r="R1142" s="92"/>
      <c r="S1142">
        <v>-1</v>
      </c>
      <c r="T1142">
        <v>0</v>
      </c>
      <c r="U1142" s="82" t="s">
        <v>324</v>
      </c>
      <c r="V1142" s="92"/>
      <c r="W1142">
        <v>200022.6875</v>
      </c>
      <c r="X1142" s="92"/>
      <c r="Y1142">
        <v>0</v>
      </c>
      <c r="Z1142">
        <v>6569.06298828125</v>
      </c>
      <c r="AA1142">
        <v>6569.06298828125</v>
      </c>
      <c r="AB1142">
        <v>0</v>
      </c>
      <c r="AC1142">
        <v>-1</v>
      </c>
      <c r="AD1142">
        <v>0</v>
      </c>
      <c r="AE1142">
        <v>0</v>
      </c>
      <c r="AF1142">
        <v>0</v>
      </c>
      <c r="AG1142">
        <v>365</v>
      </c>
      <c r="AH1142">
        <v>4383</v>
      </c>
      <c r="AI1142">
        <v>0.22833640873432159</v>
      </c>
      <c r="AJ1142">
        <v>32.841590881347656</v>
      </c>
      <c r="AK1142">
        <v>-6826.79248046875</v>
      </c>
      <c r="AL1142">
        <v>-34.130088806152344</v>
      </c>
      <c r="AM1142">
        <v>13395.85546875</v>
      </c>
      <c r="AN1142">
        <v>66.9716796875</v>
      </c>
      <c r="AO1142" s="92"/>
      <c r="AP1142" s="82" t="s">
        <v>325</v>
      </c>
      <c r="AQ1142" s="82" t="s">
        <v>326</v>
      </c>
      <c r="AR1142" s="82"/>
      <c r="AS1142">
        <v>0</v>
      </c>
      <c r="AT1142">
        <v>0</v>
      </c>
      <c r="AU1142">
        <v>2027</v>
      </c>
      <c r="AY1142">
        <v>0</v>
      </c>
      <c r="AZ1142">
        <v>0</v>
      </c>
      <c r="BA1142" s="82" t="s">
        <v>398</v>
      </c>
      <c r="BB1142">
        <v>5280</v>
      </c>
      <c r="BC1142">
        <v>100</v>
      </c>
      <c r="BD1142" s="92"/>
      <c r="BE1142" s="92"/>
      <c r="BF1142">
        <v>200022.6875</v>
      </c>
      <c r="BG1142">
        <v>0</v>
      </c>
      <c r="BH1142">
        <v>0</v>
      </c>
      <c r="BI1142" s="92"/>
      <c r="BJ1142" s="92"/>
      <c r="BK1142" s="92"/>
      <c r="BL1142">
        <v>0</v>
      </c>
    </row>
    <row r="1143" spans="1:64" x14ac:dyDescent="0.25">
      <c r="A1143" s="82" t="s">
        <v>297</v>
      </c>
      <c r="B1143" s="82" t="s">
        <v>397</v>
      </c>
      <c r="C1143" s="82" t="s">
        <v>101</v>
      </c>
      <c r="D1143" s="82" t="s">
        <v>309</v>
      </c>
      <c r="E1143" s="82" t="s">
        <v>310</v>
      </c>
      <c r="F1143" s="82" t="s">
        <v>323</v>
      </c>
      <c r="G1143" s="82" t="s">
        <v>323</v>
      </c>
      <c r="H1143">
        <v>22.833641052246094</v>
      </c>
      <c r="I1143">
        <v>100</v>
      </c>
      <c r="J1143">
        <v>22.833641052246094</v>
      </c>
      <c r="K1143" s="92"/>
      <c r="L1143">
        <v>0</v>
      </c>
      <c r="M1143" s="92"/>
      <c r="N1143" s="92"/>
      <c r="O1143" s="92"/>
      <c r="P1143">
        <v>14554.1884765625</v>
      </c>
      <c r="Q1143" s="92"/>
      <c r="R1143" s="92"/>
      <c r="S1143">
        <v>-1</v>
      </c>
      <c r="T1143">
        <v>0</v>
      </c>
      <c r="U1143" s="82" t="s">
        <v>324</v>
      </c>
      <c r="V1143" s="92"/>
      <c r="W1143">
        <v>200022.6875</v>
      </c>
      <c r="X1143" s="92"/>
      <c r="Y1143">
        <v>0</v>
      </c>
      <c r="Z1143">
        <v>6569.06298828125</v>
      </c>
      <c r="AA1143">
        <v>6569.06298828125</v>
      </c>
      <c r="AB1143">
        <v>0</v>
      </c>
      <c r="AC1143">
        <v>-1</v>
      </c>
      <c r="AD1143">
        <v>0</v>
      </c>
      <c r="AE1143">
        <v>0</v>
      </c>
      <c r="AF1143">
        <v>0</v>
      </c>
      <c r="AG1143">
        <v>365</v>
      </c>
      <c r="AH1143">
        <v>4383</v>
      </c>
      <c r="AI1143">
        <v>0.22833640873432159</v>
      </c>
      <c r="AJ1143">
        <v>32.841590881347656</v>
      </c>
      <c r="AK1143">
        <v>-6826.79248046875</v>
      </c>
      <c r="AL1143">
        <v>-34.130088806152344</v>
      </c>
      <c r="AM1143">
        <v>13395.85546875</v>
      </c>
      <c r="AN1143">
        <v>66.9716796875</v>
      </c>
      <c r="AO1143" s="92"/>
      <c r="AP1143" s="82" t="s">
        <v>325</v>
      </c>
      <c r="AQ1143" s="82" t="s">
        <v>326</v>
      </c>
      <c r="AR1143" s="82"/>
      <c r="AS1143">
        <v>0</v>
      </c>
      <c r="AT1143">
        <v>0</v>
      </c>
      <c r="AU1143">
        <v>2027</v>
      </c>
      <c r="AY1143">
        <v>0</v>
      </c>
      <c r="AZ1143">
        <v>0</v>
      </c>
      <c r="BA1143" s="82" t="s">
        <v>398</v>
      </c>
      <c r="BB1143">
        <v>5281</v>
      </c>
      <c r="BC1143">
        <v>100</v>
      </c>
      <c r="BD1143" s="92"/>
      <c r="BE1143" s="92"/>
      <c r="BF1143">
        <v>200022.6875</v>
      </c>
      <c r="BG1143">
        <v>0</v>
      </c>
      <c r="BH1143">
        <v>0</v>
      </c>
      <c r="BI1143" s="92"/>
      <c r="BJ1143" s="92"/>
      <c r="BK1143" s="92"/>
      <c r="BL1143">
        <v>0</v>
      </c>
    </row>
    <row r="1144" spans="1:64" x14ac:dyDescent="0.25">
      <c r="A1144" s="82" t="s">
        <v>297</v>
      </c>
      <c r="B1144" s="82" t="s">
        <v>397</v>
      </c>
      <c r="C1144" s="82" t="s">
        <v>101</v>
      </c>
      <c r="D1144" s="82" t="s">
        <v>311</v>
      </c>
      <c r="E1144" s="82" t="s">
        <v>312</v>
      </c>
      <c r="F1144" s="82" t="s">
        <v>323</v>
      </c>
      <c r="G1144" s="82" t="s">
        <v>323</v>
      </c>
      <c r="H1144">
        <v>22.833641052246094</v>
      </c>
      <c r="I1144">
        <v>100</v>
      </c>
      <c r="J1144">
        <v>22.833641052246094</v>
      </c>
      <c r="K1144" s="92"/>
      <c r="L1144">
        <v>0</v>
      </c>
      <c r="M1144" s="92"/>
      <c r="N1144" s="92"/>
      <c r="O1144" s="92"/>
      <c r="P1144">
        <v>14554.1884765625</v>
      </c>
      <c r="Q1144" s="92"/>
      <c r="R1144" s="92"/>
      <c r="S1144">
        <v>-1</v>
      </c>
      <c r="T1144">
        <v>0</v>
      </c>
      <c r="U1144" s="82" t="s">
        <v>324</v>
      </c>
      <c r="V1144" s="92"/>
      <c r="W1144">
        <v>200022.6875</v>
      </c>
      <c r="X1144" s="92"/>
      <c r="Y1144">
        <v>0</v>
      </c>
      <c r="Z1144">
        <v>6569.06298828125</v>
      </c>
      <c r="AA1144">
        <v>6569.06298828125</v>
      </c>
      <c r="AB1144">
        <v>0</v>
      </c>
      <c r="AC1144">
        <v>-1</v>
      </c>
      <c r="AD1144">
        <v>0</v>
      </c>
      <c r="AE1144">
        <v>0</v>
      </c>
      <c r="AF1144">
        <v>0</v>
      </c>
      <c r="AG1144">
        <v>365</v>
      </c>
      <c r="AH1144">
        <v>4383</v>
      </c>
      <c r="AI1144">
        <v>0.22833640873432159</v>
      </c>
      <c r="AJ1144">
        <v>32.841590881347656</v>
      </c>
      <c r="AK1144">
        <v>-6826.79248046875</v>
      </c>
      <c r="AL1144">
        <v>-34.130088806152344</v>
      </c>
      <c r="AM1144">
        <v>13395.85546875</v>
      </c>
      <c r="AN1144">
        <v>66.9716796875</v>
      </c>
      <c r="AO1144" s="92"/>
      <c r="AP1144" s="82" t="s">
        <v>325</v>
      </c>
      <c r="AQ1144" s="82" t="s">
        <v>326</v>
      </c>
      <c r="AR1144" s="82"/>
      <c r="AS1144">
        <v>0</v>
      </c>
      <c r="AT1144">
        <v>0</v>
      </c>
      <c r="AU1144">
        <v>2027</v>
      </c>
      <c r="AY1144">
        <v>0</v>
      </c>
      <c r="AZ1144">
        <v>0</v>
      </c>
      <c r="BA1144" s="82" t="s">
        <v>398</v>
      </c>
      <c r="BB1144">
        <v>5282</v>
      </c>
      <c r="BC1144">
        <v>100</v>
      </c>
      <c r="BD1144" s="92"/>
      <c r="BE1144" s="92"/>
      <c r="BF1144">
        <v>200022.6875</v>
      </c>
      <c r="BG1144">
        <v>0</v>
      </c>
      <c r="BH1144">
        <v>0</v>
      </c>
      <c r="BI1144" s="92"/>
      <c r="BJ1144" s="92"/>
      <c r="BK1144" s="92"/>
      <c r="BL1144">
        <v>0</v>
      </c>
    </row>
    <row r="1145" spans="1:64" x14ac:dyDescent="0.25">
      <c r="A1145" s="82" t="s">
        <v>297</v>
      </c>
      <c r="B1145" s="82" t="s">
        <v>397</v>
      </c>
      <c r="C1145" s="82" t="s">
        <v>101</v>
      </c>
      <c r="D1145" s="82" t="s">
        <v>313</v>
      </c>
      <c r="E1145" s="82" t="s">
        <v>314</v>
      </c>
      <c r="F1145" s="82" t="s">
        <v>323</v>
      </c>
      <c r="G1145" s="82" t="s">
        <v>323</v>
      </c>
      <c r="H1145">
        <v>22.833641052246094</v>
      </c>
      <c r="I1145">
        <v>100</v>
      </c>
      <c r="J1145">
        <v>22.833641052246094</v>
      </c>
      <c r="K1145" s="92"/>
      <c r="L1145">
        <v>0</v>
      </c>
      <c r="M1145" s="92"/>
      <c r="N1145" s="92"/>
      <c r="O1145" s="92"/>
      <c r="P1145">
        <v>14554.1884765625</v>
      </c>
      <c r="Q1145" s="92"/>
      <c r="R1145" s="92"/>
      <c r="S1145">
        <v>-1</v>
      </c>
      <c r="T1145">
        <v>0</v>
      </c>
      <c r="U1145" s="82" t="s">
        <v>324</v>
      </c>
      <c r="V1145" s="92"/>
      <c r="W1145">
        <v>200022.6875</v>
      </c>
      <c r="X1145" s="92"/>
      <c r="Y1145">
        <v>0</v>
      </c>
      <c r="Z1145">
        <v>6569.06298828125</v>
      </c>
      <c r="AA1145">
        <v>6569.06298828125</v>
      </c>
      <c r="AB1145">
        <v>0</v>
      </c>
      <c r="AC1145">
        <v>-1</v>
      </c>
      <c r="AD1145">
        <v>0</v>
      </c>
      <c r="AE1145">
        <v>0</v>
      </c>
      <c r="AF1145">
        <v>0</v>
      </c>
      <c r="AG1145">
        <v>365</v>
      </c>
      <c r="AH1145">
        <v>4383</v>
      </c>
      <c r="AI1145">
        <v>0.22833640873432159</v>
      </c>
      <c r="AJ1145">
        <v>32.841590881347656</v>
      </c>
      <c r="AK1145">
        <v>-6826.79248046875</v>
      </c>
      <c r="AL1145">
        <v>-34.130088806152344</v>
      </c>
      <c r="AM1145">
        <v>13395.85546875</v>
      </c>
      <c r="AN1145">
        <v>66.9716796875</v>
      </c>
      <c r="AO1145" s="92"/>
      <c r="AP1145" s="82" t="s">
        <v>325</v>
      </c>
      <c r="AQ1145" s="82" t="s">
        <v>326</v>
      </c>
      <c r="AR1145" s="82"/>
      <c r="AS1145">
        <v>0</v>
      </c>
      <c r="AT1145">
        <v>0</v>
      </c>
      <c r="AU1145">
        <v>2027</v>
      </c>
      <c r="AY1145">
        <v>0</v>
      </c>
      <c r="AZ1145">
        <v>0</v>
      </c>
      <c r="BA1145" s="82" t="s">
        <v>398</v>
      </c>
      <c r="BB1145">
        <v>5283</v>
      </c>
      <c r="BC1145">
        <v>100</v>
      </c>
      <c r="BD1145" s="92"/>
      <c r="BE1145" s="92"/>
      <c r="BF1145">
        <v>200022.6875</v>
      </c>
      <c r="BG1145">
        <v>0</v>
      </c>
      <c r="BH1145">
        <v>0</v>
      </c>
      <c r="BI1145" s="92"/>
      <c r="BJ1145" s="92"/>
      <c r="BK1145" s="92"/>
      <c r="BL1145">
        <v>0</v>
      </c>
    </row>
    <row r="1146" spans="1:64" x14ac:dyDescent="0.25">
      <c r="A1146" s="82" t="s">
        <v>297</v>
      </c>
      <c r="B1146" s="82" t="s">
        <v>397</v>
      </c>
      <c r="C1146" s="82" t="s">
        <v>101</v>
      </c>
      <c r="D1146" s="82" t="s">
        <v>298</v>
      </c>
      <c r="E1146" s="82" t="s">
        <v>55</v>
      </c>
      <c r="F1146" s="82" t="s">
        <v>327</v>
      </c>
      <c r="G1146" s="82" t="s">
        <v>327</v>
      </c>
      <c r="H1146">
        <v>5.7328768074512482E-2</v>
      </c>
      <c r="I1146">
        <v>5.4000000953674316</v>
      </c>
      <c r="J1146">
        <v>5.7328768074512482E-2</v>
      </c>
      <c r="K1146" s="92"/>
      <c r="L1146">
        <v>0</v>
      </c>
      <c r="M1146" s="92"/>
      <c r="N1146" s="92"/>
      <c r="O1146" s="92"/>
      <c r="P1146">
        <v>0</v>
      </c>
      <c r="Q1146" s="92"/>
      <c r="R1146" s="92"/>
      <c r="S1146">
        <v>-1</v>
      </c>
      <c r="T1146">
        <v>0</v>
      </c>
      <c r="U1146" s="82" t="s">
        <v>328</v>
      </c>
      <c r="V1146" s="92"/>
      <c r="W1146">
        <v>502.20001220703125</v>
      </c>
      <c r="X1146" s="92"/>
      <c r="Y1146">
        <v>0</v>
      </c>
      <c r="Z1146">
        <v>20.32878303527832</v>
      </c>
      <c r="AA1146">
        <v>20.32878303527832</v>
      </c>
      <c r="AB1146">
        <v>0</v>
      </c>
      <c r="AC1146">
        <v>-1</v>
      </c>
      <c r="AD1146">
        <v>0</v>
      </c>
      <c r="AE1146">
        <v>0</v>
      </c>
      <c r="AF1146">
        <v>0</v>
      </c>
      <c r="AG1146">
        <v>92</v>
      </c>
      <c r="AH1146">
        <v>93</v>
      </c>
      <c r="AI1146">
        <v>1.0616438463330269E-2</v>
      </c>
      <c r="AJ1146">
        <v>40.479454040527344</v>
      </c>
      <c r="AK1146">
        <v>0</v>
      </c>
      <c r="AL1146">
        <v>0</v>
      </c>
      <c r="AM1146">
        <v>20.32878303527832</v>
      </c>
      <c r="AN1146">
        <v>40.479454040527344</v>
      </c>
      <c r="AO1146" s="92"/>
      <c r="AP1146" s="82" t="s">
        <v>329</v>
      </c>
      <c r="AQ1146" s="82" t="s">
        <v>326</v>
      </c>
      <c r="AR1146" s="82"/>
      <c r="AS1146">
        <v>0</v>
      </c>
      <c r="AT1146">
        <v>0</v>
      </c>
      <c r="AU1146">
        <v>2027</v>
      </c>
      <c r="AY1146">
        <v>0</v>
      </c>
      <c r="AZ1146">
        <v>0</v>
      </c>
      <c r="BA1146" s="82" t="s">
        <v>398</v>
      </c>
      <c r="BB1146">
        <v>5284</v>
      </c>
      <c r="BC1146">
        <v>5.4000000953674316</v>
      </c>
      <c r="BD1146" s="92"/>
      <c r="BE1146" s="92"/>
      <c r="BF1146">
        <v>502.20001220703125</v>
      </c>
      <c r="BG1146">
        <v>0</v>
      </c>
      <c r="BH1146">
        <v>0</v>
      </c>
      <c r="BI1146" s="92"/>
      <c r="BJ1146" s="92"/>
      <c r="BK1146" s="92"/>
      <c r="BL1146">
        <v>0</v>
      </c>
    </row>
    <row r="1147" spans="1:64" x14ac:dyDescent="0.25">
      <c r="A1147" s="82" t="s">
        <v>297</v>
      </c>
      <c r="B1147" s="82" t="s">
        <v>397</v>
      </c>
      <c r="C1147" s="82" t="s">
        <v>101</v>
      </c>
      <c r="D1147" s="82" t="s">
        <v>303</v>
      </c>
      <c r="E1147" s="82" t="s">
        <v>304</v>
      </c>
      <c r="F1147" s="82" t="s">
        <v>327</v>
      </c>
      <c r="G1147" s="82" t="s">
        <v>327</v>
      </c>
      <c r="H1147">
        <v>5.7328768074512482E-2</v>
      </c>
      <c r="I1147">
        <v>5.4000000953674316</v>
      </c>
      <c r="J1147">
        <v>5.7328768074512482E-2</v>
      </c>
      <c r="K1147" s="92"/>
      <c r="L1147">
        <v>0</v>
      </c>
      <c r="M1147" s="92"/>
      <c r="N1147" s="92"/>
      <c r="O1147" s="92"/>
      <c r="P1147">
        <v>0</v>
      </c>
      <c r="Q1147" s="92"/>
      <c r="R1147" s="92"/>
      <c r="S1147">
        <v>-1</v>
      </c>
      <c r="T1147">
        <v>0</v>
      </c>
      <c r="U1147" s="82" t="s">
        <v>328</v>
      </c>
      <c r="V1147" s="92"/>
      <c r="W1147">
        <v>502.20001220703125</v>
      </c>
      <c r="X1147" s="92"/>
      <c r="Y1147">
        <v>0</v>
      </c>
      <c r="Z1147">
        <v>20.32878303527832</v>
      </c>
      <c r="AA1147">
        <v>20.32878303527832</v>
      </c>
      <c r="AB1147">
        <v>0</v>
      </c>
      <c r="AC1147">
        <v>-1</v>
      </c>
      <c r="AD1147">
        <v>0</v>
      </c>
      <c r="AE1147">
        <v>0</v>
      </c>
      <c r="AF1147">
        <v>0</v>
      </c>
      <c r="AG1147">
        <v>92</v>
      </c>
      <c r="AH1147">
        <v>93</v>
      </c>
      <c r="AI1147">
        <v>1.0616438463330269E-2</v>
      </c>
      <c r="AJ1147">
        <v>40.479454040527344</v>
      </c>
      <c r="AK1147">
        <v>0</v>
      </c>
      <c r="AL1147">
        <v>0</v>
      </c>
      <c r="AM1147">
        <v>20.32878303527832</v>
      </c>
      <c r="AN1147">
        <v>40.479454040527344</v>
      </c>
      <c r="AO1147" s="92"/>
      <c r="AP1147" s="82" t="s">
        <v>329</v>
      </c>
      <c r="AQ1147" s="82" t="s">
        <v>326</v>
      </c>
      <c r="AR1147" s="82"/>
      <c r="AS1147">
        <v>0</v>
      </c>
      <c r="AT1147">
        <v>0</v>
      </c>
      <c r="AU1147">
        <v>2027</v>
      </c>
      <c r="AY1147">
        <v>0</v>
      </c>
      <c r="AZ1147">
        <v>0</v>
      </c>
      <c r="BA1147" s="82" t="s">
        <v>398</v>
      </c>
      <c r="BB1147">
        <v>5285</v>
      </c>
      <c r="BC1147">
        <v>5.4000000953674316</v>
      </c>
      <c r="BD1147" s="92"/>
      <c r="BE1147" s="92"/>
      <c r="BF1147">
        <v>502.20001220703125</v>
      </c>
      <c r="BG1147">
        <v>0</v>
      </c>
      <c r="BH1147">
        <v>0</v>
      </c>
      <c r="BI1147" s="92"/>
      <c r="BJ1147" s="92"/>
      <c r="BK1147" s="92"/>
      <c r="BL1147">
        <v>0</v>
      </c>
    </row>
    <row r="1148" spans="1:64" x14ac:dyDescent="0.25">
      <c r="A1148" s="82" t="s">
        <v>297</v>
      </c>
      <c r="B1148" s="82" t="s">
        <v>397</v>
      </c>
      <c r="C1148" s="82" t="s">
        <v>101</v>
      </c>
      <c r="D1148" s="82" t="s">
        <v>305</v>
      </c>
      <c r="E1148" s="82" t="s">
        <v>58</v>
      </c>
      <c r="F1148" s="82" t="s">
        <v>327</v>
      </c>
      <c r="G1148" s="82" t="s">
        <v>327</v>
      </c>
      <c r="H1148">
        <v>5.7328768074512482E-2</v>
      </c>
      <c r="I1148">
        <v>5.4000000953674316</v>
      </c>
      <c r="J1148">
        <v>5.7328768074512482E-2</v>
      </c>
      <c r="K1148" s="92"/>
      <c r="L1148">
        <v>0</v>
      </c>
      <c r="M1148" s="92"/>
      <c r="N1148" s="92"/>
      <c r="O1148" s="92"/>
      <c r="P1148">
        <v>0</v>
      </c>
      <c r="Q1148" s="92"/>
      <c r="R1148" s="92"/>
      <c r="S1148">
        <v>-1</v>
      </c>
      <c r="T1148">
        <v>0</v>
      </c>
      <c r="U1148" s="82" t="s">
        <v>328</v>
      </c>
      <c r="V1148" s="92"/>
      <c r="W1148">
        <v>502.20001220703125</v>
      </c>
      <c r="X1148" s="92"/>
      <c r="Y1148">
        <v>0</v>
      </c>
      <c r="Z1148">
        <v>20.32878303527832</v>
      </c>
      <c r="AA1148">
        <v>20.32878303527832</v>
      </c>
      <c r="AB1148">
        <v>0</v>
      </c>
      <c r="AC1148">
        <v>-1</v>
      </c>
      <c r="AD1148">
        <v>0</v>
      </c>
      <c r="AE1148">
        <v>0</v>
      </c>
      <c r="AF1148">
        <v>0</v>
      </c>
      <c r="AG1148">
        <v>92</v>
      </c>
      <c r="AH1148">
        <v>93</v>
      </c>
      <c r="AI1148">
        <v>1.0616438463330269E-2</v>
      </c>
      <c r="AJ1148">
        <v>40.479454040527344</v>
      </c>
      <c r="AK1148">
        <v>0</v>
      </c>
      <c r="AL1148">
        <v>0</v>
      </c>
      <c r="AM1148">
        <v>20.32878303527832</v>
      </c>
      <c r="AN1148">
        <v>40.479454040527344</v>
      </c>
      <c r="AO1148" s="92"/>
      <c r="AP1148" s="82" t="s">
        <v>329</v>
      </c>
      <c r="AQ1148" s="82" t="s">
        <v>326</v>
      </c>
      <c r="AR1148" s="82"/>
      <c r="AS1148">
        <v>0</v>
      </c>
      <c r="AT1148">
        <v>0</v>
      </c>
      <c r="AU1148">
        <v>2027</v>
      </c>
      <c r="AY1148">
        <v>0</v>
      </c>
      <c r="AZ1148">
        <v>0</v>
      </c>
      <c r="BA1148" s="82" t="s">
        <v>398</v>
      </c>
      <c r="BB1148">
        <v>5286</v>
      </c>
      <c r="BC1148">
        <v>5.4000000953674316</v>
      </c>
      <c r="BD1148" s="92"/>
      <c r="BE1148" s="92"/>
      <c r="BF1148">
        <v>502.20001220703125</v>
      </c>
      <c r="BG1148">
        <v>0</v>
      </c>
      <c r="BH1148">
        <v>0</v>
      </c>
      <c r="BI1148" s="92"/>
      <c r="BJ1148" s="92"/>
      <c r="BK1148" s="92"/>
      <c r="BL1148">
        <v>0</v>
      </c>
    </row>
    <row r="1149" spans="1:64" x14ac:dyDescent="0.25">
      <c r="A1149" s="82" t="s">
        <v>297</v>
      </c>
      <c r="B1149" s="82" t="s">
        <v>397</v>
      </c>
      <c r="C1149" s="82" t="s">
        <v>101</v>
      </c>
      <c r="D1149" s="82" t="s">
        <v>306</v>
      </c>
      <c r="E1149" s="82" t="s">
        <v>59</v>
      </c>
      <c r="F1149" s="82" t="s">
        <v>327</v>
      </c>
      <c r="G1149" s="82" t="s">
        <v>327</v>
      </c>
      <c r="H1149">
        <v>5.7328768074512482E-2</v>
      </c>
      <c r="I1149">
        <v>5.4000000953674316</v>
      </c>
      <c r="J1149">
        <v>5.7328768074512482E-2</v>
      </c>
      <c r="K1149" s="92"/>
      <c r="L1149">
        <v>0</v>
      </c>
      <c r="M1149" s="92"/>
      <c r="N1149" s="92"/>
      <c r="O1149" s="92"/>
      <c r="P1149">
        <v>0</v>
      </c>
      <c r="Q1149" s="92"/>
      <c r="R1149" s="92"/>
      <c r="S1149">
        <v>-1</v>
      </c>
      <c r="T1149">
        <v>0</v>
      </c>
      <c r="U1149" s="82" t="s">
        <v>328</v>
      </c>
      <c r="V1149" s="92"/>
      <c r="W1149">
        <v>502.20001220703125</v>
      </c>
      <c r="X1149" s="92"/>
      <c r="Y1149">
        <v>0</v>
      </c>
      <c r="Z1149">
        <v>20.32878303527832</v>
      </c>
      <c r="AA1149">
        <v>20.32878303527832</v>
      </c>
      <c r="AB1149">
        <v>0</v>
      </c>
      <c r="AC1149">
        <v>-1</v>
      </c>
      <c r="AD1149">
        <v>0</v>
      </c>
      <c r="AE1149">
        <v>0</v>
      </c>
      <c r="AF1149">
        <v>0</v>
      </c>
      <c r="AG1149">
        <v>92</v>
      </c>
      <c r="AH1149">
        <v>93</v>
      </c>
      <c r="AI1149">
        <v>1.0616438463330269E-2</v>
      </c>
      <c r="AJ1149">
        <v>40.479454040527344</v>
      </c>
      <c r="AK1149">
        <v>0</v>
      </c>
      <c r="AL1149">
        <v>0</v>
      </c>
      <c r="AM1149">
        <v>20.32878303527832</v>
      </c>
      <c r="AN1149">
        <v>40.479454040527344</v>
      </c>
      <c r="AO1149" s="92"/>
      <c r="AP1149" s="82" t="s">
        <v>329</v>
      </c>
      <c r="AQ1149" s="82" t="s">
        <v>326</v>
      </c>
      <c r="AR1149" s="82"/>
      <c r="AS1149">
        <v>0</v>
      </c>
      <c r="AT1149">
        <v>0</v>
      </c>
      <c r="AU1149">
        <v>2027</v>
      </c>
      <c r="AY1149">
        <v>0</v>
      </c>
      <c r="AZ1149">
        <v>0</v>
      </c>
      <c r="BA1149" s="82" t="s">
        <v>398</v>
      </c>
      <c r="BB1149">
        <v>5287</v>
      </c>
      <c r="BC1149">
        <v>5.4000000953674316</v>
      </c>
      <c r="BD1149" s="92"/>
      <c r="BE1149" s="92"/>
      <c r="BF1149">
        <v>502.20001220703125</v>
      </c>
      <c r="BG1149">
        <v>0</v>
      </c>
      <c r="BH1149">
        <v>0</v>
      </c>
      <c r="BI1149" s="92"/>
      <c r="BJ1149" s="92"/>
      <c r="BK1149" s="92"/>
      <c r="BL1149">
        <v>0</v>
      </c>
    </row>
    <row r="1150" spans="1:64" x14ac:dyDescent="0.25">
      <c r="A1150" s="82" t="s">
        <v>297</v>
      </c>
      <c r="B1150" s="82" t="s">
        <v>397</v>
      </c>
      <c r="C1150" s="82" t="s">
        <v>101</v>
      </c>
      <c r="D1150" s="82" t="s">
        <v>307</v>
      </c>
      <c r="E1150" s="82" t="s">
        <v>60</v>
      </c>
      <c r="F1150" s="82" t="s">
        <v>327</v>
      </c>
      <c r="G1150" s="82" t="s">
        <v>327</v>
      </c>
      <c r="H1150">
        <v>5.7328768074512482E-2</v>
      </c>
      <c r="I1150">
        <v>5.4000000953674316</v>
      </c>
      <c r="J1150">
        <v>5.7328768074512482E-2</v>
      </c>
      <c r="K1150" s="92"/>
      <c r="L1150">
        <v>0</v>
      </c>
      <c r="M1150" s="92"/>
      <c r="N1150" s="92"/>
      <c r="O1150" s="92"/>
      <c r="P1150">
        <v>0</v>
      </c>
      <c r="Q1150" s="92"/>
      <c r="R1150" s="92"/>
      <c r="S1150">
        <v>-1</v>
      </c>
      <c r="T1150">
        <v>0</v>
      </c>
      <c r="U1150" s="82" t="s">
        <v>328</v>
      </c>
      <c r="V1150" s="92"/>
      <c r="W1150">
        <v>502.20001220703125</v>
      </c>
      <c r="X1150" s="92"/>
      <c r="Y1150">
        <v>0</v>
      </c>
      <c r="Z1150">
        <v>20.32878303527832</v>
      </c>
      <c r="AA1150">
        <v>20.32878303527832</v>
      </c>
      <c r="AB1150">
        <v>0</v>
      </c>
      <c r="AC1150">
        <v>-1</v>
      </c>
      <c r="AD1150">
        <v>0</v>
      </c>
      <c r="AE1150">
        <v>0</v>
      </c>
      <c r="AF1150">
        <v>0</v>
      </c>
      <c r="AG1150">
        <v>92</v>
      </c>
      <c r="AH1150">
        <v>93</v>
      </c>
      <c r="AI1150">
        <v>1.0616438463330269E-2</v>
      </c>
      <c r="AJ1150">
        <v>40.479454040527344</v>
      </c>
      <c r="AK1150">
        <v>0</v>
      </c>
      <c r="AL1150">
        <v>0</v>
      </c>
      <c r="AM1150">
        <v>20.32878303527832</v>
      </c>
      <c r="AN1150">
        <v>40.479454040527344</v>
      </c>
      <c r="AO1150" s="92"/>
      <c r="AP1150" s="82" t="s">
        <v>329</v>
      </c>
      <c r="AQ1150" s="82" t="s">
        <v>326</v>
      </c>
      <c r="AR1150" s="82"/>
      <c r="AS1150">
        <v>0</v>
      </c>
      <c r="AT1150">
        <v>0</v>
      </c>
      <c r="AU1150">
        <v>2027</v>
      </c>
      <c r="AY1150">
        <v>0</v>
      </c>
      <c r="AZ1150">
        <v>0</v>
      </c>
      <c r="BA1150" s="82" t="s">
        <v>398</v>
      </c>
      <c r="BB1150">
        <v>5288</v>
      </c>
      <c r="BC1150">
        <v>5.4000000953674316</v>
      </c>
      <c r="BD1150" s="92"/>
      <c r="BE1150" s="92"/>
      <c r="BF1150">
        <v>502.20001220703125</v>
      </c>
      <c r="BG1150">
        <v>0</v>
      </c>
      <c r="BH1150">
        <v>0</v>
      </c>
      <c r="BI1150" s="92"/>
      <c r="BJ1150" s="92"/>
      <c r="BK1150" s="92"/>
      <c r="BL1150">
        <v>0</v>
      </c>
    </row>
    <row r="1151" spans="1:64" x14ac:dyDescent="0.25">
      <c r="A1151" s="82" t="s">
        <v>297</v>
      </c>
      <c r="B1151" s="82" t="s">
        <v>397</v>
      </c>
      <c r="C1151" s="82" t="s">
        <v>101</v>
      </c>
      <c r="D1151" s="82" t="s">
        <v>308</v>
      </c>
      <c r="E1151" s="82" t="s">
        <v>61</v>
      </c>
      <c r="F1151" s="82" t="s">
        <v>327</v>
      </c>
      <c r="G1151" s="82" t="s">
        <v>327</v>
      </c>
      <c r="H1151">
        <v>5.7328768074512482E-2</v>
      </c>
      <c r="I1151">
        <v>5.4000000953674316</v>
      </c>
      <c r="J1151">
        <v>5.7328768074512482E-2</v>
      </c>
      <c r="K1151" s="92"/>
      <c r="L1151">
        <v>0</v>
      </c>
      <c r="M1151" s="92"/>
      <c r="N1151" s="92"/>
      <c r="O1151" s="92"/>
      <c r="P1151">
        <v>0</v>
      </c>
      <c r="Q1151" s="92"/>
      <c r="R1151" s="92"/>
      <c r="S1151">
        <v>-1</v>
      </c>
      <c r="T1151">
        <v>0</v>
      </c>
      <c r="U1151" s="82" t="s">
        <v>328</v>
      </c>
      <c r="V1151" s="92"/>
      <c r="W1151">
        <v>502.20001220703125</v>
      </c>
      <c r="X1151" s="92"/>
      <c r="Y1151">
        <v>0</v>
      </c>
      <c r="Z1151">
        <v>20.32878303527832</v>
      </c>
      <c r="AA1151">
        <v>20.32878303527832</v>
      </c>
      <c r="AB1151">
        <v>0</v>
      </c>
      <c r="AC1151">
        <v>-1</v>
      </c>
      <c r="AD1151">
        <v>0</v>
      </c>
      <c r="AE1151">
        <v>0</v>
      </c>
      <c r="AF1151">
        <v>0</v>
      </c>
      <c r="AG1151">
        <v>92</v>
      </c>
      <c r="AH1151">
        <v>93</v>
      </c>
      <c r="AI1151">
        <v>1.0616438463330269E-2</v>
      </c>
      <c r="AJ1151">
        <v>40.479454040527344</v>
      </c>
      <c r="AK1151">
        <v>0</v>
      </c>
      <c r="AL1151">
        <v>0</v>
      </c>
      <c r="AM1151">
        <v>20.32878303527832</v>
      </c>
      <c r="AN1151">
        <v>40.479454040527344</v>
      </c>
      <c r="AO1151" s="92"/>
      <c r="AP1151" s="82" t="s">
        <v>329</v>
      </c>
      <c r="AQ1151" s="82" t="s">
        <v>326</v>
      </c>
      <c r="AR1151" s="82"/>
      <c r="AS1151">
        <v>0</v>
      </c>
      <c r="AT1151">
        <v>0</v>
      </c>
      <c r="AU1151">
        <v>2027</v>
      </c>
      <c r="AY1151">
        <v>0</v>
      </c>
      <c r="AZ1151">
        <v>0</v>
      </c>
      <c r="BA1151" s="82" t="s">
        <v>398</v>
      </c>
      <c r="BB1151">
        <v>5289</v>
      </c>
      <c r="BC1151">
        <v>5.4000000953674316</v>
      </c>
      <c r="BD1151" s="92"/>
      <c r="BE1151" s="92"/>
      <c r="BF1151">
        <v>502.20001220703125</v>
      </c>
      <c r="BG1151">
        <v>0</v>
      </c>
      <c r="BH1151">
        <v>0</v>
      </c>
      <c r="BI1151" s="92"/>
      <c r="BJ1151" s="92"/>
      <c r="BK1151" s="92"/>
      <c r="BL1151">
        <v>0</v>
      </c>
    </row>
    <row r="1152" spans="1:64" x14ac:dyDescent="0.25">
      <c r="A1152" s="82" t="s">
        <v>297</v>
      </c>
      <c r="B1152" s="82" t="s">
        <v>397</v>
      </c>
      <c r="C1152" s="82" t="s">
        <v>101</v>
      </c>
      <c r="D1152" s="82" t="s">
        <v>309</v>
      </c>
      <c r="E1152" s="82" t="s">
        <v>310</v>
      </c>
      <c r="F1152" s="82" t="s">
        <v>327</v>
      </c>
      <c r="G1152" s="82" t="s">
        <v>327</v>
      </c>
      <c r="H1152">
        <v>5.7328768074512482E-2</v>
      </c>
      <c r="I1152">
        <v>5.4000000953674316</v>
      </c>
      <c r="J1152">
        <v>5.7328768074512482E-2</v>
      </c>
      <c r="K1152" s="92"/>
      <c r="L1152">
        <v>0</v>
      </c>
      <c r="M1152" s="92"/>
      <c r="N1152" s="92"/>
      <c r="O1152" s="92"/>
      <c r="P1152">
        <v>0</v>
      </c>
      <c r="Q1152" s="92"/>
      <c r="R1152" s="92"/>
      <c r="S1152">
        <v>-1</v>
      </c>
      <c r="T1152">
        <v>0</v>
      </c>
      <c r="U1152" s="82" t="s">
        <v>328</v>
      </c>
      <c r="V1152" s="92"/>
      <c r="W1152">
        <v>502.20001220703125</v>
      </c>
      <c r="X1152" s="92"/>
      <c r="Y1152">
        <v>0</v>
      </c>
      <c r="Z1152">
        <v>20.32878303527832</v>
      </c>
      <c r="AA1152">
        <v>20.32878303527832</v>
      </c>
      <c r="AB1152">
        <v>0</v>
      </c>
      <c r="AC1152">
        <v>-1</v>
      </c>
      <c r="AD1152">
        <v>0</v>
      </c>
      <c r="AE1152">
        <v>0</v>
      </c>
      <c r="AF1152">
        <v>0</v>
      </c>
      <c r="AG1152">
        <v>92</v>
      </c>
      <c r="AH1152">
        <v>93</v>
      </c>
      <c r="AI1152">
        <v>1.0616438463330269E-2</v>
      </c>
      <c r="AJ1152">
        <v>40.479454040527344</v>
      </c>
      <c r="AK1152">
        <v>0</v>
      </c>
      <c r="AL1152">
        <v>0</v>
      </c>
      <c r="AM1152">
        <v>20.32878303527832</v>
      </c>
      <c r="AN1152">
        <v>40.479454040527344</v>
      </c>
      <c r="AO1152" s="92"/>
      <c r="AP1152" s="82" t="s">
        <v>329</v>
      </c>
      <c r="AQ1152" s="82" t="s">
        <v>326</v>
      </c>
      <c r="AR1152" s="82"/>
      <c r="AS1152">
        <v>0</v>
      </c>
      <c r="AT1152">
        <v>0</v>
      </c>
      <c r="AU1152">
        <v>2027</v>
      </c>
      <c r="AY1152">
        <v>0</v>
      </c>
      <c r="AZ1152">
        <v>0</v>
      </c>
      <c r="BA1152" s="82" t="s">
        <v>398</v>
      </c>
      <c r="BB1152">
        <v>5290</v>
      </c>
      <c r="BC1152">
        <v>5.4000000953674316</v>
      </c>
      <c r="BD1152" s="92"/>
      <c r="BE1152" s="92"/>
      <c r="BF1152">
        <v>502.20001220703125</v>
      </c>
      <c r="BG1152">
        <v>0</v>
      </c>
      <c r="BH1152">
        <v>0</v>
      </c>
      <c r="BI1152" s="92"/>
      <c r="BJ1152" s="92"/>
      <c r="BK1152" s="92"/>
      <c r="BL1152">
        <v>0</v>
      </c>
    </row>
    <row r="1153" spans="1:64" x14ac:dyDescent="0.25">
      <c r="A1153" s="82" t="s">
        <v>297</v>
      </c>
      <c r="B1153" s="82" t="s">
        <v>397</v>
      </c>
      <c r="C1153" s="82" t="s">
        <v>101</v>
      </c>
      <c r="D1153" s="82" t="s">
        <v>311</v>
      </c>
      <c r="E1153" s="82" t="s">
        <v>312</v>
      </c>
      <c r="F1153" s="82" t="s">
        <v>327</v>
      </c>
      <c r="G1153" s="82" t="s">
        <v>327</v>
      </c>
      <c r="H1153">
        <v>5.7328768074512482E-2</v>
      </c>
      <c r="I1153">
        <v>5.4000000953674316</v>
      </c>
      <c r="J1153">
        <v>5.7328768074512482E-2</v>
      </c>
      <c r="K1153" s="92"/>
      <c r="L1153">
        <v>0</v>
      </c>
      <c r="M1153" s="92"/>
      <c r="N1153" s="92"/>
      <c r="O1153" s="92"/>
      <c r="P1153">
        <v>0</v>
      </c>
      <c r="Q1153" s="92"/>
      <c r="R1153" s="92"/>
      <c r="S1153">
        <v>-1</v>
      </c>
      <c r="T1153">
        <v>0</v>
      </c>
      <c r="U1153" s="82" t="s">
        <v>328</v>
      </c>
      <c r="V1153" s="92"/>
      <c r="W1153">
        <v>502.20001220703125</v>
      </c>
      <c r="X1153" s="92"/>
      <c r="Y1153">
        <v>0</v>
      </c>
      <c r="Z1153">
        <v>20.32878303527832</v>
      </c>
      <c r="AA1153">
        <v>20.32878303527832</v>
      </c>
      <c r="AB1153">
        <v>0</v>
      </c>
      <c r="AC1153">
        <v>-1</v>
      </c>
      <c r="AD1153">
        <v>0</v>
      </c>
      <c r="AE1153">
        <v>0</v>
      </c>
      <c r="AF1153">
        <v>0</v>
      </c>
      <c r="AG1153">
        <v>92</v>
      </c>
      <c r="AH1153">
        <v>93</v>
      </c>
      <c r="AI1153">
        <v>1.0616438463330269E-2</v>
      </c>
      <c r="AJ1153">
        <v>40.479454040527344</v>
      </c>
      <c r="AK1153">
        <v>0</v>
      </c>
      <c r="AL1153">
        <v>0</v>
      </c>
      <c r="AM1153">
        <v>20.32878303527832</v>
      </c>
      <c r="AN1153">
        <v>40.479454040527344</v>
      </c>
      <c r="AO1153" s="92"/>
      <c r="AP1153" s="82" t="s">
        <v>329</v>
      </c>
      <c r="AQ1153" s="82" t="s">
        <v>326</v>
      </c>
      <c r="AR1153" s="82"/>
      <c r="AS1153">
        <v>0</v>
      </c>
      <c r="AT1153">
        <v>0</v>
      </c>
      <c r="AU1153">
        <v>2027</v>
      </c>
      <c r="AY1153">
        <v>0</v>
      </c>
      <c r="AZ1153">
        <v>0</v>
      </c>
      <c r="BA1153" s="82" t="s">
        <v>398</v>
      </c>
      <c r="BB1153">
        <v>5291</v>
      </c>
      <c r="BC1153">
        <v>5.4000000953674316</v>
      </c>
      <c r="BD1153" s="92"/>
      <c r="BE1153" s="92"/>
      <c r="BF1153">
        <v>502.20001220703125</v>
      </c>
      <c r="BG1153">
        <v>0</v>
      </c>
      <c r="BH1153">
        <v>0</v>
      </c>
      <c r="BI1153" s="92"/>
      <c r="BJ1153" s="92"/>
      <c r="BK1153" s="92"/>
      <c r="BL1153">
        <v>0</v>
      </c>
    </row>
    <row r="1154" spans="1:64" x14ac:dyDescent="0.25">
      <c r="A1154" s="82" t="s">
        <v>297</v>
      </c>
      <c r="B1154" s="82" t="s">
        <v>397</v>
      </c>
      <c r="C1154" s="82" t="s">
        <v>101</v>
      </c>
      <c r="D1154" s="82" t="s">
        <v>313</v>
      </c>
      <c r="E1154" s="82" t="s">
        <v>314</v>
      </c>
      <c r="F1154" s="82" t="s">
        <v>327</v>
      </c>
      <c r="G1154" s="82" t="s">
        <v>327</v>
      </c>
      <c r="H1154">
        <v>5.7328768074512482E-2</v>
      </c>
      <c r="I1154">
        <v>5.4000000953674316</v>
      </c>
      <c r="J1154">
        <v>5.7328768074512482E-2</v>
      </c>
      <c r="K1154" s="92"/>
      <c r="L1154">
        <v>0</v>
      </c>
      <c r="M1154" s="92"/>
      <c r="N1154" s="92"/>
      <c r="O1154" s="92"/>
      <c r="P1154">
        <v>0</v>
      </c>
      <c r="Q1154" s="92"/>
      <c r="R1154" s="92"/>
      <c r="S1154">
        <v>-1</v>
      </c>
      <c r="T1154">
        <v>0</v>
      </c>
      <c r="U1154" s="82" t="s">
        <v>328</v>
      </c>
      <c r="V1154" s="92"/>
      <c r="W1154">
        <v>502.20001220703125</v>
      </c>
      <c r="X1154" s="92"/>
      <c r="Y1154">
        <v>0</v>
      </c>
      <c r="Z1154">
        <v>20.32878303527832</v>
      </c>
      <c r="AA1154">
        <v>20.32878303527832</v>
      </c>
      <c r="AB1154">
        <v>0</v>
      </c>
      <c r="AC1154">
        <v>-1</v>
      </c>
      <c r="AD1154">
        <v>0</v>
      </c>
      <c r="AE1154">
        <v>0</v>
      </c>
      <c r="AF1154">
        <v>0</v>
      </c>
      <c r="AG1154">
        <v>92</v>
      </c>
      <c r="AH1154">
        <v>93</v>
      </c>
      <c r="AI1154">
        <v>1.0616438463330269E-2</v>
      </c>
      <c r="AJ1154">
        <v>40.479454040527344</v>
      </c>
      <c r="AK1154">
        <v>0</v>
      </c>
      <c r="AL1154">
        <v>0</v>
      </c>
      <c r="AM1154">
        <v>20.32878303527832</v>
      </c>
      <c r="AN1154">
        <v>40.479454040527344</v>
      </c>
      <c r="AO1154" s="92"/>
      <c r="AP1154" s="82" t="s">
        <v>329</v>
      </c>
      <c r="AQ1154" s="82" t="s">
        <v>326</v>
      </c>
      <c r="AR1154" s="82"/>
      <c r="AS1154">
        <v>0</v>
      </c>
      <c r="AT1154">
        <v>0</v>
      </c>
      <c r="AU1154">
        <v>2027</v>
      </c>
      <c r="AY1154">
        <v>0</v>
      </c>
      <c r="AZ1154">
        <v>0</v>
      </c>
      <c r="BA1154" s="82" t="s">
        <v>398</v>
      </c>
      <c r="BB1154">
        <v>5292</v>
      </c>
      <c r="BC1154">
        <v>5.4000000953674316</v>
      </c>
      <c r="BD1154" s="92"/>
      <c r="BE1154" s="92"/>
      <c r="BF1154">
        <v>502.20001220703125</v>
      </c>
      <c r="BG1154">
        <v>0</v>
      </c>
      <c r="BH1154">
        <v>0</v>
      </c>
      <c r="BI1154" s="92"/>
      <c r="BJ1154" s="92"/>
      <c r="BK1154" s="92"/>
      <c r="BL1154">
        <v>0</v>
      </c>
    </row>
    <row r="1155" spans="1:64" x14ac:dyDescent="0.25">
      <c r="A1155" s="82" t="s">
        <v>297</v>
      </c>
      <c r="B1155" s="82" t="s">
        <v>397</v>
      </c>
      <c r="C1155" s="82" t="s">
        <v>101</v>
      </c>
      <c r="D1155" s="82" t="s">
        <v>298</v>
      </c>
      <c r="E1155" s="82" t="s">
        <v>55</v>
      </c>
      <c r="F1155" s="82" t="s">
        <v>330</v>
      </c>
      <c r="G1155" s="82" t="s">
        <v>330</v>
      </c>
      <c r="H1155">
        <v>1.720678448677063</v>
      </c>
      <c r="I1155">
        <v>15073.142578125</v>
      </c>
      <c r="J1155">
        <v>1.720678448677063</v>
      </c>
      <c r="K1155" s="92"/>
      <c r="L1155">
        <v>0</v>
      </c>
      <c r="M1155" s="92"/>
      <c r="N1155" s="92"/>
      <c r="O1155" s="92"/>
      <c r="P1155">
        <v>0</v>
      </c>
      <c r="Q1155" s="92"/>
      <c r="R1155" s="92"/>
      <c r="S1155">
        <v>-1</v>
      </c>
      <c r="T1155">
        <v>0</v>
      </c>
      <c r="U1155" s="82" t="s">
        <v>328</v>
      </c>
      <c r="V1155" s="92"/>
      <c r="W1155">
        <v>15073.142578125</v>
      </c>
      <c r="X1155" s="92"/>
      <c r="Y1155">
        <v>0</v>
      </c>
      <c r="Z1155">
        <v>509.47775268554688</v>
      </c>
      <c r="AA1155">
        <v>509.47775268554688</v>
      </c>
      <c r="AB1155">
        <v>0</v>
      </c>
      <c r="AC1155">
        <v>-1</v>
      </c>
      <c r="AD1155">
        <v>0</v>
      </c>
      <c r="AE1155">
        <v>0</v>
      </c>
      <c r="AF1155">
        <v>0</v>
      </c>
      <c r="AG1155">
        <v>365</v>
      </c>
      <c r="AH1155">
        <v>8760</v>
      </c>
      <c r="AI1155">
        <v>1.1415524932090193E-4</v>
      </c>
      <c r="AJ1155">
        <v>33.800365447998047</v>
      </c>
      <c r="AK1155">
        <v>0</v>
      </c>
      <c r="AL1155">
        <v>0</v>
      </c>
      <c r="AM1155">
        <v>509.47775268554688</v>
      </c>
      <c r="AN1155">
        <v>33.800365447998047</v>
      </c>
      <c r="AO1155" s="92"/>
      <c r="AP1155" s="82" t="s">
        <v>331</v>
      </c>
      <c r="AQ1155" s="82" t="s">
        <v>326</v>
      </c>
      <c r="AR1155" s="82"/>
      <c r="AS1155">
        <v>0</v>
      </c>
      <c r="AT1155">
        <v>0</v>
      </c>
      <c r="AU1155">
        <v>2027</v>
      </c>
      <c r="AY1155">
        <v>0</v>
      </c>
      <c r="AZ1155">
        <v>0</v>
      </c>
      <c r="BA1155" s="82" t="s">
        <v>398</v>
      </c>
      <c r="BB1155">
        <v>5293</v>
      </c>
      <c r="BC1155">
        <v>15073.142578125</v>
      </c>
      <c r="BD1155" s="92"/>
      <c r="BE1155" s="92"/>
      <c r="BF1155">
        <v>15073.142578125</v>
      </c>
      <c r="BG1155">
        <v>0</v>
      </c>
      <c r="BH1155">
        <v>0</v>
      </c>
      <c r="BI1155" s="92"/>
      <c r="BJ1155" s="92"/>
      <c r="BK1155" s="92"/>
      <c r="BL1155">
        <v>0</v>
      </c>
    </row>
    <row r="1156" spans="1:64" x14ac:dyDescent="0.25">
      <c r="A1156" s="82" t="s">
        <v>297</v>
      </c>
      <c r="B1156" s="82" t="s">
        <v>397</v>
      </c>
      <c r="C1156" s="82" t="s">
        <v>101</v>
      </c>
      <c r="D1156" s="82" t="s">
        <v>307</v>
      </c>
      <c r="E1156" s="82" t="s">
        <v>60</v>
      </c>
      <c r="F1156" s="82" t="s">
        <v>330</v>
      </c>
      <c r="G1156" s="82" t="s">
        <v>330</v>
      </c>
      <c r="H1156">
        <v>1.720678448677063</v>
      </c>
      <c r="I1156">
        <v>15073.142578125</v>
      </c>
      <c r="J1156">
        <v>1.720678448677063</v>
      </c>
      <c r="K1156" s="92"/>
      <c r="L1156">
        <v>0</v>
      </c>
      <c r="M1156" s="92"/>
      <c r="N1156" s="92"/>
      <c r="O1156" s="92"/>
      <c r="P1156">
        <v>0</v>
      </c>
      <c r="Q1156" s="92"/>
      <c r="R1156" s="92"/>
      <c r="S1156">
        <v>-1</v>
      </c>
      <c r="T1156">
        <v>0</v>
      </c>
      <c r="U1156" s="82" t="s">
        <v>328</v>
      </c>
      <c r="V1156" s="92"/>
      <c r="W1156">
        <v>15073.142578125</v>
      </c>
      <c r="X1156" s="92"/>
      <c r="Y1156">
        <v>0</v>
      </c>
      <c r="Z1156">
        <v>509.47775268554688</v>
      </c>
      <c r="AA1156">
        <v>509.47775268554688</v>
      </c>
      <c r="AB1156">
        <v>0</v>
      </c>
      <c r="AC1156">
        <v>-1</v>
      </c>
      <c r="AD1156">
        <v>0</v>
      </c>
      <c r="AE1156">
        <v>0</v>
      </c>
      <c r="AF1156">
        <v>0</v>
      </c>
      <c r="AG1156">
        <v>365</v>
      </c>
      <c r="AH1156">
        <v>8760</v>
      </c>
      <c r="AI1156">
        <v>1.1415524932090193E-4</v>
      </c>
      <c r="AJ1156">
        <v>33.800365447998047</v>
      </c>
      <c r="AK1156">
        <v>0</v>
      </c>
      <c r="AL1156">
        <v>0</v>
      </c>
      <c r="AM1156">
        <v>509.47775268554688</v>
      </c>
      <c r="AN1156">
        <v>33.800365447998047</v>
      </c>
      <c r="AO1156" s="92"/>
      <c r="AP1156" s="82" t="s">
        <v>331</v>
      </c>
      <c r="AQ1156" s="82" t="s">
        <v>326</v>
      </c>
      <c r="AR1156" s="82"/>
      <c r="AS1156">
        <v>0</v>
      </c>
      <c r="AT1156">
        <v>0</v>
      </c>
      <c r="AU1156">
        <v>2027</v>
      </c>
      <c r="AY1156">
        <v>0</v>
      </c>
      <c r="AZ1156">
        <v>0</v>
      </c>
      <c r="BA1156" s="82" t="s">
        <v>398</v>
      </c>
      <c r="BB1156">
        <v>5294</v>
      </c>
      <c r="BC1156">
        <v>15073.142578125</v>
      </c>
      <c r="BD1156" s="92"/>
      <c r="BE1156" s="92"/>
      <c r="BF1156">
        <v>15073.142578125</v>
      </c>
      <c r="BG1156">
        <v>0</v>
      </c>
      <c r="BH1156">
        <v>0</v>
      </c>
      <c r="BI1156" s="92"/>
      <c r="BJ1156" s="92"/>
      <c r="BK1156" s="92"/>
      <c r="BL1156">
        <v>0</v>
      </c>
    </row>
    <row r="1157" spans="1:64" x14ac:dyDescent="0.25">
      <c r="A1157" s="82" t="s">
        <v>297</v>
      </c>
      <c r="B1157" s="82" t="s">
        <v>397</v>
      </c>
      <c r="C1157" s="82" t="s">
        <v>101</v>
      </c>
      <c r="D1157" s="82" t="s">
        <v>308</v>
      </c>
      <c r="E1157" s="82" t="s">
        <v>61</v>
      </c>
      <c r="F1157" s="82" t="s">
        <v>330</v>
      </c>
      <c r="G1157" s="82" t="s">
        <v>330</v>
      </c>
      <c r="H1157">
        <v>1.720678448677063</v>
      </c>
      <c r="I1157">
        <v>15073.142578125</v>
      </c>
      <c r="J1157">
        <v>1.720678448677063</v>
      </c>
      <c r="K1157" s="92"/>
      <c r="L1157">
        <v>0</v>
      </c>
      <c r="M1157" s="92"/>
      <c r="N1157" s="92"/>
      <c r="O1157" s="92"/>
      <c r="P1157">
        <v>0</v>
      </c>
      <c r="Q1157" s="92"/>
      <c r="R1157" s="92"/>
      <c r="S1157">
        <v>-1</v>
      </c>
      <c r="T1157">
        <v>0</v>
      </c>
      <c r="U1157" s="82" t="s">
        <v>328</v>
      </c>
      <c r="V1157" s="92"/>
      <c r="W1157">
        <v>15073.142578125</v>
      </c>
      <c r="X1157" s="92"/>
      <c r="Y1157">
        <v>0</v>
      </c>
      <c r="Z1157">
        <v>509.47775268554688</v>
      </c>
      <c r="AA1157">
        <v>509.47775268554688</v>
      </c>
      <c r="AB1157">
        <v>0</v>
      </c>
      <c r="AC1157">
        <v>-1</v>
      </c>
      <c r="AD1157">
        <v>0</v>
      </c>
      <c r="AE1157">
        <v>0</v>
      </c>
      <c r="AF1157">
        <v>0</v>
      </c>
      <c r="AG1157">
        <v>365</v>
      </c>
      <c r="AH1157">
        <v>8760</v>
      </c>
      <c r="AI1157">
        <v>1.1415524932090193E-4</v>
      </c>
      <c r="AJ1157">
        <v>33.800365447998047</v>
      </c>
      <c r="AK1157">
        <v>0</v>
      </c>
      <c r="AL1157">
        <v>0</v>
      </c>
      <c r="AM1157">
        <v>509.47775268554688</v>
      </c>
      <c r="AN1157">
        <v>33.800365447998047</v>
      </c>
      <c r="AO1157" s="92"/>
      <c r="AP1157" s="82" t="s">
        <v>331</v>
      </c>
      <c r="AQ1157" s="82" t="s">
        <v>326</v>
      </c>
      <c r="AR1157" s="82"/>
      <c r="AS1157">
        <v>0</v>
      </c>
      <c r="AT1157">
        <v>0</v>
      </c>
      <c r="AU1157">
        <v>2027</v>
      </c>
      <c r="AY1157">
        <v>0</v>
      </c>
      <c r="AZ1157">
        <v>0</v>
      </c>
      <c r="BA1157" s="82" t="s">
        <v>398</v>
      </c>
      <c r="BB1157">
        <v>5295</v>
      </c>
      <c r="BC1157">
        <v>15073.142578125</v>
      </c>
      <c r="BD1157" s="92"/>
      <c r="BE1157" s="92"/>
      <c r="BF1157">
        <v>15073.142578125</v>
      </c>
      <c r="BG1157">
        <v>0</v>
      </c>
      <c r="BH1157">
        <v>0</v>
      </c>
      <c r="BI1157" s="92"/>
      <c r="BJ1157" s="92"/>
      <c r="BK1157" s="92"/>
      <c r="BL1157">
        <v>0</v>
      </c>
    </row>
    <row r="1158" spans="1:64" x14ac:dyDescent="0.25">
      <c r="A1158" s="82" t="s">
        <v>297</v>
      </c>
      <c r="B1158" s="82" t="s">
        <v>397</v>
      </c>
      <c r="C1158" s="82" t="s">
        <v>101</v>
      </c>
      <c r="D1158" s="82" t="s">
        <v>309</v>
      </c>
      <c r="E1158" s="82" t="s">
        <v>310</v>
      </c>
      <c r="F1158" s="82" t="s">
        <v>330</v>
      </c>
      <c r="G1158" s="82" t="s">
        <v>330</v>
      </c>
      <c r="H1158">
        <v>1.720678448677063</v>
      </c>
      <c r="I1158">
        <v>15073.142578125</v>
      </c>
      <c r="J1158">
        <v>1.720678448677063</v>
      </c>
      <c r="K1158" s="92"/>
      <c r="L1158">
        <v>0</v>
      </c>
      <c r="M1158" s="92"/>
      <c r="N1158" s="92"/>
      <c r="O1158" s="92"/>
      <c r="P1158">
        <v>0</v>
      </c>
      <c r="Q1158" s="92"/>
      <c r="R1158" s="92"/>
      <c r="S1158">
        <v>-1</v>
      </c>
      <c r="T1158">
        <v>0</v>
      </c>
      <c r="U1158" s="82" t="s">
        <v>328</v>
      </c>
      <c r="V1158" s="92"/>
      <c r="W1158">
        <v>15073.142578125</v>
      </c>
      <c r="X1158" s="92"/>
      <c r="Y1158">
        <v>0</v>
      </c>
      <c r="Z1158">
        <v>509.47775268554688</v>
      </c>
      <c r="AA1158">
        <v>509.47775268554688</v>
      </c>
      <c r="AB1158">
        <v>0</v>
      </c>
      <c r="AC1158">
        <v>-1</v>
      </c>
      <c r="AD1158">
        <v>0</v>
      </c>
      <c r="AE1158">
        <v>0</v>
      </c>
      <c r="AF1158">
        <v>0</v>
      </c>
      <c r="AG1158">
        <v>365</v>
      </c>
      <c r="AH1158">
        <v>8760</v>
      </c>
      <c r="AI1158">
        <v>1.1415524932090193E-4</v>
      </c>
      <c r="AJ1158">
        <v>33.800365447998047</v>
      </c>
      <c r="AK1158">
        <v>0</v>
      </c>
      <c r="AL1158">
        <v>0</v>
      </c>
      <c r="AM1158">
        <v>509.47775268554688</v>
      </c>
      <c r="AN1158">
        <v>33.800365447998047</v>
      </c>
      <c r="AO1158" s="92"/>
      <c r="AP1158" s="82" t="s">
        <v>331</v>
      </c>
      <c r="AQ1158" s="82" t="s">
        <v>326</v>
      </c>
      <c r="AR1158" s="82"/>
      <c r="AS1158">
        <v>0</v>
      </c>
      <c r="AT1158">
        <v>0</v>
      </c>
      <c r="AU1158">
        <v>2027</v>
      </c>
      <c r="AY1158">
        <v>0</v>
      </c>
      <c r="AZ1158">
        <v>0</v>
      </c>
      <c r="BA1158" s="82" t="s">
        <v>398</v>
      </c>
      <c r="BB1158">
        <v>5296</v>
      </c>
      <c r="BC1158">
        <v>15073.142578125</v>
      </c>
      <c r="BD1158" s="92"/>
      <c r="BE1158" s="92"/>
      <c r="BF1158">
        <v>15073.142578125</v>
      </c>
      <c r="BG1158">
        <v>0</v>
      </c>
      <c r="BH1158">
        <v>0</v>
      </c>
      <c r="BI1158" s="92"/>
      <c r="BJ1158" s="92"/>
      <c r="BK1158" s="92"/>
      <c r="BL1158">
        <v>0</v>
      </c>
    </row>
    <row r="1159" spans="1:64" x14ac:dyDescent="0.25">
      <c r="A1159" s="82" t="s">
        <v>297</v>
      </c>
      <c r="B1159" s="82" t="s">
        <v>397</v>
      </c>
      <c r="C1159" s="82" t="s">
        <v>101</v>
      </c>
      <c r="D1159" s="82" t="s">
        <v>313</v>
      </c>
      <c r="E1159" s="82" t="s">
        <v>314</v>
      </c>
      <c r="F1159" s="82" t="s">
        <v>330</v>
      </c>
      <c r="G1159" s="82" t="s">
        <v>330</v>
      </c>
      <c r="H1159">
        <v>1.720678448677063</v>
      </c>
      <c r="I1159">
        <v>15073.142578125</v>
      </c>
      <c r="J1159">
        <v>1.720678448677063</v>
      </c>
      <c r="K1159" s="92"/>
      <c r="L1159">
        <v>0</v>
      </c>
      <c r="M1159" s="92"/>
      <c r="N1159" s="92"/>
      <c r="O1159" s="92"/>
      <c r="P1159">
        <v>0</v>
      </c>
      <c r="Q1159" s="92"/>
      <c r="R1159" s="92"/>
      <c r="S1159">
        <v>-1</v>
      </c>
      <c r="T1159">
        <v>0</v>
      </c>
      <c r="U1159" s="82" t="s">
        <v>328</v>
      </c>
      <c r="V1159" s="92"/>
      <c r="W1159">
        <v>15073.142578125</v>
      </c>
      <c r="X1159" s="92"/>
      <c r="Y1159">
        <v>0</v>
      </c>
      <c r="Z1159">
        <v>509.47775268554688</v>
      </c>
      <c r="AA1159">
        <v>509.47775268554688</v>
      </c>
      <c r="AB1159">
        <v>0</v>
      </c>
      <c r="AC1159">
        <v>-1</v>
      </c>
      <c r="AD1159">
        <v>0</v>
      </c>
      <c r="AE1159">
        <v>0</v>
      </c>
      <c r="AF1159">
        <v>0</v>
      </c>
      <c r="AG1159">
        <v>365</v>
      </c>
      <c r="AH1159">
        <v>8760</v>
      </c>
      <c r="AI1159">
        <v>1.1415524932090193E-4</v>
      </c>
      <c r="AJ1159">
        <v>33.800365447998047</v>
      </c>
      <c r="AK1159">
        <v>0</v>
      </c>
      <c r="AL1159">
        <v>0</v>
      </c>
      <c r="AM1159">
        <v>509.47775268554688</v>
      </c>
      <c r="AN1159">
        <v>33.800365447998047</v>
      </c>
      <c r="AO1159" s="92"/>
      <c r="AP1159" s="82" t="s">
        <v>331</v>
      </c>
      <c r="AQ1159" s="82" t="s">
        <v>326</v>
      </c>
      <c r="AR1159" s="82"/>
      <c r="AS1159">
        <v>0</v>
      </c>
      <c r="AT1159">
        <v>0</v>
      </c>
      <c r="AU1159">
        <v>2027</v>
      </c>
      <c r="AY1159">
        <v>0</v>
      </c>
      <c r="AZ1159">
        <v>0</v>
      </c>
      <c r="BA1159" s="82" t="s">
        <v>398</v>
      </c>
      <c r="BB1159">
        <v>5297</v>
      </c>
      <c r="BC1159">
        <v>15073.142578125</v>
      </c>
      <c r="BD1159" s="92"/>
      <c r="BE1159" s="92"/>
      <c r="BF1159">
        <v>15073.142578125</v>
      </c>
      <c r="BG1159">
        <v>0</v>
      </c>
      <c r="BH1159">
        <v>0</v>
      </c>
      <c r="BI1159" s="92"/>
      <c r="BJ1159" s="92"/>
      <c r="BK1159" s="92"/>
      <c r="BL1159">
        <v>0</v>
      </c>
    </row>
    <row r="1160" spans="1:64" x14ac:dyDescent="0.25">
      <c r="A1160" s="82" t="s">
        <v>297</v>
      </c>
      <c r="B1160" s="82" t="s">
        <v>397</v>
      </c>
      <c r="C1160" s="82" t="s">
        <v>101</v>
      </c>
      <c r="D1160" s="82" t="s">
        <v>307</v>
      </c>
      <c r="E1160" s="82" t="s">
        <v>60</v>
      </c>
      <c r="F1160" s="82" t="s">
        <v>332</v>
      </c>
      <c r="G1160" s="82" t="s">
        <v>332</v>
      </c>
      <c r="H1160">
        <v>0.69853091239929199</v>
      </c>
      <c r="I1160">
        <v>6119.130859375</v>
      </c>
      <c r="J1160">
        <v>0.69853091239929199</v>
      </c>
      <c r="K1160" s="92"/>
      <c r="L1160">
        <v>0</v>
      </c>
      <c r="M1160" s="92"/>
      <c r="N1160" s="92"/>
      <c r="O1160" s="92"/>
      <c r="P1160">
        <v>0</v>
      </c>
      <c r="Q1160" s="92"/>
      <c r="R1160" s="92"/>
      <c r="S1160">
        <v>-1</v>
      </c>
      <c r="T1160">
        <v>0</v>
      </c>
      <c r="U1160" s="82" t="s">
        <v>328</v>
      </c>
      <c r="V1160" s="92"/>
      <c r="W1160">
        <v>6119.130859375</v>
      </c>
      <c r="X1160" s="92"/>
      <c r="Y1160">
        <v>0</v>
      </c>
      <c r="Z1160">
        <v>213.34407043457031</v>
      </c>
      <c r="AA1160">
        <v>213.34407043457031</v>
      </c>
      <c r="AB1160">
        <v>0</v>
      </c>
      <c r="AC1160">
        <v>-1</v>
      </c>
      <c r="AD1160">
        <v>0</v>
      </c>
      <c r="AE1160">
        <v>0</v>
      </c>
      <c r="AF1160">
        <v>0</v>
      </c>
      <c r="AG1160">
        <v>365</v>
      </c>
      <c r="AH1160">
        <v>8760</v>
      </c>
      <c r="AI1160">
        <v>1.1415524932090193E-4</v>
      </c>
      <c r="AJ1160">
        <v>34.865093231201172</v>
      </c>
      <c r="AK1160">
        <v>0</v>
      </c>
      <c r="AL1160">
        <v>0</v>
      </c>
      <c r="AM1160">
        <v>213.34407043457031</v>
      </c>
      <c r="AN1160">
        <v>34.865093231201172</v>
      </c>
      <c r="AO1160" s="92"/>
      <c r="AP1160" s="82" t="s">
        <v>331</v>
      </c>
      <c r="AQ1160" s="82" t="s">
        <v>326</v>
      </c>
      <c r="AR1160" s="82"/>
      <c r="AS1160">
        <v>0</v>
      </c>
      <c r="AT1160">
        <v>0</v>
      </c>
      <c r="AU1160">
        <v>2027</v>
      </c>
      <c r="AY1160">
        <v>0</v>
      </c>
      <c r="AZ1160">
        <v>0</v>
      </c>
      <c r="BA1160" s="82" t="s">
        <v>398</v>
      </c>
      <c r="BB1160">
        <v>5298</v>
      </c>
      <c r="BC1160">
        <v>6119.130859375</v>
      </c>
      <c r="BD1160" s="92"/>
      <c r="BE1160" s="92"/>
      <c r="BF1160">
        <v>6119.130859375</v>
      </c>
      <c r="BG1160">
        <v>0</v>
      </c>
      <c r="BH1160">
        <v>0</v>
      </c>
      <c r="BI1160" s="92"/>
      <c r="BJ1160" s="92"/>
      <c r="BK1160" s="92"/>
      <c r="BL1160">
        <v>0</v>
      </c>
    </row>
    <row r="1161" spans="1:64" x14ac:dyDescent="0.25">
      <c r="A1161" s="82" t="s">
        <v>297</v>
      </c>
      <c r="B1161" s="82" t="s">
        <v>397</v>
      </c>
      <c r="C1161" s="82" t="s">
        <v>101</v>
      </c>
      <c r="D1161" s="82" t="s">
        <v>298</v>
      </c>
      <c r="E1161" s="82" t="s">
        <v>55</v>
      </c>
      <c r="F1161" s="82" t="s">
        <v>333</v>
      </c>
      <c r="G1161" s="82" t="s">
        <v>333</v>
      </c>
      <c r="H1161">
        <v>5.4178833961486816</v>
      </c>
      <c r="I1161">
        <v>47460.65625</v>
      </c>
      <c r="J1161">
        <v>5.4178833961486816</v>
      </c>
      <c r="K1161" s="92"/>
      <c r="L1161">
        <v>0</v>
      </c>
      <c r="M1161" s="92"/>
      <c r="N1161" s="92"/>
      <c r="O1161" s="92"/>
      <c r="P1161">
        <v>0</v>
      </c>
      <c r="Q1161" s="92"/>
      <c r="R1161" s="92"/>
      <c r="S1161">
        <v>-1</v>
      </c>
      <c r="T1161">
        <v>0</v>
      </c>
      <c r="U1161" s="82" t="s">
        <v>328</v>
      </c>
      <c r="V1161" s="92"/>
      <c r="W1161">
        <v>47460.65625</v>
      </c>
      <c r="X1161" s="92"/>
      <c r="Y1161">
        <v>0</v>
      </c>
      <c r="Z1161">
        <v>1565.431884765625</v>
      </c>
      <c r="AA1161">
        <v>1565.431884765625</v>
      </c>
      <c r="AB1161">
        <v>0</v>
      </c>
      <c r="AC1161">
        <v>-1</v>
      </c>
      <c r="AD1161">
        <v>0</v>
      </c>
      <c r="AE1161">
        <v>0</v>
      </c>
      <c r="AF1161">
        <v>0</v>
      </c>
      <c r="AG1161">
        <v>365</v>
      </c>
      <c r="AH1161">
        <v>8760</v>
      </c>
      <c r="AI1161">
        <v>1.1415524932090193E-4</v>
      </c>
      <c r="AJ1161">
        <v>32.983779907226563</v>
      </c>
      <c r="AK1161">
        <v>0</v>
      </c>
      <c r="AL1161">
        <v>0</v>
      </c>
      <c r="AM1161">
        <v>1565.431884765625</v>
      </c>
      <c r="AN1161">
        <v>32.983779907226563</v>
      </c>
      <c r="AO1161" s="92"/>
      <c r="AP1161" s="82" t="s">
        <v>331</v>
      </c>
      <c r="AQ1161" s="82" t="s">
        <v>326</v>
      </c>
      <c r="AR1161" s="82"/>
      <c r="AS1161">
        <v>0</v>
      </c>
      <c r="AT1161">
        <v>0</v>
      </c>
      <c r="AU1161">
        <v>2027</v>
      </c>
      <c r="AY1161">
        <v>0</v>
      </c>
      <c r="AZ1161">
        <v>0</v>
      </c>
      <c r="BA1161" s="82" t="s">
        <v>398</v>
      </c>
      <c r="BB1161">
        <v>5299</v>
      </c>
      <c r="BC1161">
        <v>47460.65625</v>
      </c>
      <c r="BD1161" s="92"/>
      <c r="BE1161" s="92"/>
      <c r="BF1161">
        <v>47460.65625</v>
      </c>
      <c r="BG1161">
        <v>0</v>
      </c>
      <c r="BH1161">
        <v>0</v>
      </c>
      <c r="BI1161" s="92"/>
      <c r="BJ1161" s="92"/>
      <c r="BK1161" s="92"/>
      <c r="BL1161">
        <v>0</v>
      </c>
    </row>
    <row r="1162" spans="1:64" x14ac:dyDescent="0.25">
      <c r="A1162" s="82" t="s">
        <v>297</v>
      </c>
      <c r="B1162" s="82" t="s">
        <v>397</v>
      </c>
      <c r="C1162" s="82" t="s">
        <v>101</v>
      </c>
      <c r="D1162" s="82" t="s">
        <v>303</v>
      </c>
      <c r="E1162" s="82" t="s">
        <v>304</v>
      </c>
      <c r="F1162" s="82" t="s">
        <v>333</v>
      </c>
      <c r="G1162" s="82" t="s">
        <v>333</v>
      </c>
      <c r="H1162">
        <v>5.4178833961486816</v>
      </c>
      <c r="I1162">
        <v>47460.65625</v>
      </c>
      <c r="J1162">
        <v>5.4178833961486816</v>
      </c>
      <c r="K1162" s="92"/>
      <c r="L1162">
        <v>0</v>
      </c>
      <c r="M1162" s="92"/>
      <c r="N1162" s="92"/>
      <c r="O1162" s="92"/>
      <c r="P1162">
        <v>0</v>
      </c>
      <c r="Q1162" s="92"/>
      <c r="R1162" s="92"/>
      <c r="S1162">
        <v>-1</v>
      </c>
      <c r="T1162">
        <v>0</v>
      </c>
      <c r="U1162" s="82" t="s">
        <v>328</v>
      </c>
      <c r="V1162" s="92"/>
      <c r="W1162">
        <v>47460.65625</v>
      </c>
      <c r="X1162" s="92"/>
      <c r="Y1162">
        <v>0</v>
      </c>
      <c r="Z1162">
        <v>1565.431884765625</v>
      </c>
      <c r="AA1162">
        <v>1565.431884765625</v>
      </c>
      <c r="AB1162">
        <v>0</v>
      </c>
      <c r="AC1162">
        <v>-1</v>
      </c>
      <c r="AD1162">
        <v>0</v>
      </c>
      <c r="AE1162">
        <v>0</v>
      </c>
      <c r="AF1162">
        <v>0</v>
      </c>
      <c r="AG1162">
        <v>365</v>
      </c>
      <c r="AH1162">
        <v>8760</v>
      </c>
      <c r="AI1162">
        <v>1.1415524932090193E-4</v>
      </c>
      <c r="AJ1162">
        <v>32.983779907226563</v>
      </c>
      <c r="AK1162">
        <v>0</v>
      </c>
      <c r="AL1162">
        <v>0</v>
      </c>
      <c r="AM1162">
        <v>1565.431884765625</v>
      </c>
      <c r="AN1162">
        <v>32.983779907226563</v>
      </c>
      <c r="AO1162" s="92"/>
      <c r="AP1162" s="82" t="s">
        <v>331</v>
      </c>
      <c r="AQ1162" s="82" t="s">
        <v>326</v>
      </c>
      <c r="AR1162" s="82"/>
      <c r="AS1162">
        <v>0</v>
      </c>
      <c r="AT1162">
        <v>0</v>
      </c>
      <c r="AU1162">
        <v>2027</v>
      </c>
      <c r="AY1162">
        <v>0</v>
      </c>
      <c r="AZ1162">
        <v>0</v>
      </c>
      <c r="BA1162" s="82" t="s">
        <v>398</v>
      </c>
      <c r="BB1162">
        <v>5300</v>
      </c>
      <c r="BC1162">
        <v>47460.65625</v>
      </c>
      <c r="BD1162" s="92"/>
      <c r="BE1162" s="92"/>
      <c r="BF1162">
        <v>47460.65625</v>
      </c>
      <c r="BG1162">
        <v>0</v>
      </c>
      <c r="BH1162">
        <v>0</v>
      </c>
      <c r="BI1162" s="92"/>
      <c r="BJ1162" s="92"/>
      <c r="BK1162" s="92"/>
      <c r="BL1162">
        <v>0</v>
      </c>
    </row>
    <row r="1163" spans="1:64" x14ac:dyDescent="0.25">
      <c r="A1163" s="82" t="s">
        <v>297</v>
      </c>
      <c r="B1163" s="82" t="s">
        <v>397</v>
      </c>
      <c r="C1163" s="82" t="s">
        <v>101</v>
      </c>
      <c r="D1163" s="82" t="s">
        <v>305</v>
      </c>
      <c r="E1163" s="82" t="s">
        <v>58</v>
      </c>
      <c r="F1163" s="82" t="s">
        <v>333</v>
      </c>
      <c r="G1163" s="82" t="s">
        <v>333</v>
      </c>
      <c r="H1163">
        <v>5.4178833961486816</v>
      </c>
      <c r="I1163">
        <v>47460.65625</v>
      </c>
      <c r="J1163">
        <v>5.4178833961486816</v>
      </c>
      <c r="K1163" s="92"/>
      <c r="L1163">
        <v>0</v>
      </c>
      <c r="M1163" s="92"/>
      <c r="N1163" s="92"/>
      <c r="O1163" s="92"/>
      <c r="P1163">
        <v>0</v>
      </c>
      <c r="Q1163" s="92"/>
      <c r="R1163" s="92"/>
      <c r="S1163">
        <v>-1</v>
      </c>
      <c r="T1163">
        <v>0</v>
      </c>
      <c r="U1163" s="82" t="s">
        <v>328</v>
      </c>
      <c r="V1163" s="92"/>
      <c r="W1163">
        <v>47460.65625</v>
      </c>
      <c r="X1163" s="92"/>
      <c r="Y1163">
        <v>0</v>
      </c>
      <c r="Z1163">
        <v>1565.431884765625</v>
      </c>
      <c r="AA1163">
        <v>1565.431884765625</v>
      </c>
      <c r="AB1163">
        <v>0</v>
      </c>
      <c r="AC1163">
        <v>-1</v>
      </c>
      <c r="AD1163">
        <v>0</v>
      </c>
      <c r="AE1163">
        <v>0</v>
      </c>
      <c r="AF1163">
        <v>0</v>
      </c>
      <c r="AG1163">
        <v>365</v>
      </c>
      <c r="AH1163">
        <v>8760</v>
      </c>
      <c r="AI1163">
        <v>1.1415524932090193E-4</v>
      </c>
      <c r="AJ1163">
        <v>32.983779907226563</v>
      </c>
      <c r="AK1163">
        <v>0</v>
      </c>
      <c r="AL1163">
        <v>0</v>
      </c>
      <c r="AM1163">
        <v>1565.431884765625</v>
      </c>
      <c r="AN1163">
        <v>32.983779907226563</v>
      </c>
      <c r="AO1163" s="92"/>
      <c r="AP1163" s="82" t="s">
        <v>331</v>
      </c>
      <c r="AQ1163" s="82" t="s">
        <v>326</v>
      </c>
      <c r="AR1163" s="82"/>
      <c r="AS1163">
        <v>0</v>
      </c>
      <c r="AT1163">
        <v>0</v>
      </c>
      <c r="AU1163">
        <v>2027</v>
      </c>
      <c r="AY1163">
        <v>0</v>
      </c>
      <c r="AZ1163">
        <v>0</v>
      </c>
      <c r="BA1163" s="82" t="s">
        <v>398</v>
      </c>
      <c r="BB1163">
        <v>5301</v>
      </c>
      <c r="BC1163">
        <v>47460.65625</v>
      </c>
      <c r="BD1163" s="92"/>
      <c r="BE1163" s="92"/>
      <c r="BF1163">
        <v>47460.65625</v>
      </c>
      <c r="BG1163">
        <v>0</v>
      </c>
      <c r="BH1163">
        <v>0</v>
      </c>
      <c r="BI1163" s="92"/>
      <c r="BJ1163" s="92"/>
      <c r="BK1163" s="92"/>
      <c r="BL1163">
        <v>0</v>
      </c>
    </row>
    <row r="1164" spans="1:64" x14ac:dyDescent="0.25">
      <c r="A1164" s="82" t="s">
        <v>297</v>
      </c>
      <c r="B1164" s="82" t="s">
        <v>397</v>
      </c>
      <c r="C1164" s="82" t="s">
        <v>101</v>
      </c>
      <c r="D1164" s="82" t="s">
        <v>307</v>
      </c>
      <c r="E1164" s="82" t="s">
        <v>60</v>
      </c>
      <c r="F1164" s="82" t="s">
        <v>333</v>
      </c>
      <c r="G1164" s="82" t="s">
        <v>333</v>
      </c>
      <c r="H1164">
        <v>5.4178833961486816</v>
      </c>
      <c r="I1164">
        <v>47460.65625</v>
      </c>
      <c r="J1164">
        <v>5.4178833961486816</v>
      </c>
      <c r="K1164" s="92"/>
      <c r="L1164">
        <v>0</v>
      </c>
      <c r="M1164" s="92"/>
      <c r="N1164" s="92"/>
      <c r="O1164" s="92"/>
      <c r="P1164">
        <v>0</v>
      </c>
      <c r="Q1164" s="92"/>
      <c r="R1164" s="92"/>
      <c r="S1164">
        <v>-1</v>
      </c>
      <c r="T1164">
        <v>0</v>
      </c>
      <c r="U1164" s="82" t="s">
        <v>328</v>
      </c>
      <c r="V1164" s="92"/>
      <c r="W1164">
        <v>47460.65625</v>
      </c>
      <c r="X1164" s="92"/>
      <c r="Y1164">
        <v>0</v>
      </c>
      <c r="Z1164">
        <v>1565.431884765625</v>
      </c>
      <c r="AA1164">
        <v>1565.431884765625</v>
      </c>
      <c r="AB1164">
        <v>0</v>
      </c>
      <c r="AC1164">
        <v>-1</v>
      </c>
      <c r="AD1164">
        <v>0</v>
      </c>
      <c r="AE1164">
        <v>0</v>
      </c>
      <c r="AF1164">
        <v>0</v>
      </c>
      <c r="AG1164">
        <v>365</v>
      </c>
      <c r="AH1164">
        <v>8760</v>
      </c>
      <c r="AI1164">
        <v>1.1415524932090193E-4</v>
      </c>
      <c r="AJ1164">
        <v>32.983779907226563</v>
      </c>
      <c r="AK1164">
        <v>0</v>
      </c>
      <c r="AL1164">
        <v>0</v>
      </c>
      <c r="AM1164">
        <v>1565.431884765625</v>
      </c>
      <c r="AN1164">
        <v>32.983779907226563</v>
      </c>
      <c r="AO1164" s="92"/>
      <c r="AP1164" s="82" t="s">
        <v>331</v>
      </c>
      <c r="AQ1164" s="82" t="s">
        <v>326</v>
      </c>
      <c r="AR1164" s="82"/>
      <c r="AS1164">
        <v>0</v>
      </c>
      <c r="AT1164">
        <v>0</v>
      </c>
      <c r="AU1164">
        <v>2027</v>
      </c>
      <c r="AY1164">
        <v>0</v>
      </c>
      <c r="AZ1164">
        <v>0</v>
      </c>
      <c r="BA1164" s="82" t="s">
        <v>398</v>
      </c>
      <c r="BB1164">
        <v>5302</v>
      </c>
      <c r="BC1164">
        <v>47460.65625</v>
      </c>
      <c r="BD1164" s="92"/>
      <c r="BE1164" s="92"/>
      <c r="BF1164">
        <v>47460.65625</v>
      </c>
      <c r="BG1164">
        <v>0</v>
      </c>
      <c r="BH1164">
        <v>0</v>
      </c>
      <c r="BI1164" s="92"/>
      <c r="BJ1164" s="92"/>
      <c r="BK1164" s="92"/>
      <c r="BL1164">
        <v>0</v>
      </c>
    </row>
    <row r="1165" spans="1:64" x14ac:dyDescent="0.25">
      <c r="A1165" s="82" t="s">
        <v>297</v>
      </c>
      <c r="B1165" s="82" t="s">
        <v>397</v>
      </c>
      <c r="C1165" s="82" t="s">
        <v>101</v>
      </c>
      <c r="D1165" s="82" t="s">
        <v>308</v>
      </c>
      <c r="E1165" s="82" t="s">
        <v>61</v>
      </c>
      <c r="F1165" s="82" t="s">
        <v>333</v>
      </c>
      <c r="G1165" s="82" t="s">
        <v>333</v>
      </c>
      <c r="H1165">
        <v>5.4178833961486816</v>
      </c>
      <c r="I1165">
        <v>47460.65625</v>
      </c>
      <c r="J1165">
        <v>5.4178833961486816</v>
      </c>
      <c r="K1165" s="92"/>
      <c r="L1165">
        <v>0</v>
      </c>
      <c r="M1165" s="92"/>
      <c r="N1165" s="92"/>
      <c r="O1165" s="92"/>
      <c r="P1165">
        <v>0</v>
      </c>
      <c r="Q1165" s="92"/>
      <c r="R1165" s="92"/>
      <c r="S1165">
        <v>-1</v>
      </c>
      <c r="T1165">
        <v>0</v>
      </c>
      <c r="U1165" s="82" t="s">
        <v>328</v>
      </c>
      <c r="V1165" s="92"/>
      <c r="W1165">
        <v>47460.65625</v>
      </c>
      <c r="X1165" s="92"/>
      <c r="Y1165">
        <v>0</v>
      </c>
      <c r="Z1165">
        <v>1565.431884765625</v>
      </c>
      <c r="AA1165">
        <v>1565.431884765625</v>
      </c>
      <c r="AB1165">
        <v>0</v>
      </c>
      <c r="AC1165">
        <v>-1</v>
      </c>
      <c r="AD1165">
        <v>0</v>
      </c>
      <c r="AE1165">
        <v>0</v>
      </c>
      <c r="AF1165">
        <v>0</v>
      </c>
      <c r="AG1165">
        <v>365</v>
      </c>
      <c r="AH1165">
        <v>8760</v>
      </c>
      <c r="AI1165">
        <v>1.1415524932090193E-4</v>
      </c>
      <c r="AJ1165">
        <v>32.983779907226563</v>
      </c>
      <c r="AK1165">
        <v>0</v>
      </c>
      <c r="AL1165">
        <v>0</v>
      </c>
      <c r="AM1165">
        <v>1565.431884765625</v>
      </c>
      <c r="AN1165">
        <v>32.983779907226563</v>
      </c>
      <c r="AO1165" s="92"/>
      <c r="AP1165" s="82" t="s">
        <v>331</v>
      </c>
      <c r="AQ1165" s="82" t="s">
        <v>326</v>
      </c>
      <c r="AR1165" s="82"/>
      <c r="AS1165">
        <v>0</v>
      </c>
      <c r="AT1165">
        <v>0</v>
      </c>
      <c r="AU1165">
        <v>2027</v>
      </c>
      <c r="AY1165">
        <v>0</v>
      </c>
      <c r="AZ1165">
        <v>0</v>
      </c>
      <c r="BA1165" s="82" t="s">
        <v>398</v>
      </c>
      <c r="BB1165">
        <v>5303</v>
      </c>
      <c r="BC1165">
        <v>47460.65625</v>
      </c>
      <c r="BD1165" s="92"/>
      <c r="BE1165" s="92"/>
      <c r="BF1165">
        <v>47460.65625</v>
      </c>
      <c r="BG1165">
        <v>0</v>
      </c>
      <c r="BH1165">
        <v>0</v>
      </c>
      <c r="BI1165" s="92"/>
      <c r="BJ1165" s="92"/>
      <c r="BK1165" s="92"/>
      <c r="BL1165">
        <v>0</v>
      </c>
    </row>
    <row r="1166" spans="1:64" x14ac:dyDescent="0.25">
      <c r="A1166" s="82" t="s">
        <v>297</v>
      </c>
      <c r="B1166" s="82" t="s">
        <v>397</v>
      </c>
      <c r="C1166" s="82" t="s">
        <v>101</v>
      </c>
      <c r="D1166" s="82" t="s">
        <v>309</v>
      </c>
      <c r="E1166" s="82" t="s">
        <v>310</v>
      </c>
      <c r="F1166" s="82" t="s">
        <v>333</v>
      </c>
      <c r="G1166" s="82" t="s">
        <v>333</v>
      </c>
      <c r="H1166">
        <v>5.4178833961486816</v>
      </c>
      <c r="I1166">
        <v>47460.65625</v>
      </c>
      <c r="J1166">
        <v>5.4178833961486816</v>
      </c>
      <c r="K1166" s="92"/>
      <c r="L1166">
        <v>0</v>
      </c>
      <c r="M1166" s="92"/>
      <c r="N1166" s="92"/>
      <c r="O1166" s="92"/>
      <c r="P1166">
        <v>0</v>
      </c>
      <c r="Q1166" s="92"/>
      <c r="R1166" s="92"/>
      <c r="S1166">
        <v>-1</v>
      </c>
      <c r="T1166">
        <v>0</v>
      </c>
      <c r="U1166" s="82" t="s">
        <v>328</v>
      </c>
      <c r="V1166" s="92"/>
      <c r="W1166">
        <v>47460.65625</v>
      </c>
      <c r="X1166" s="92"/>
      <c r="Y1166">
        <v>0</v>
      </c>
      <c r="Z1166">
        <v>1565.431884765625</v>
      </c>
      <c r="AA1166">
        <v>1565.431884765625</v>
      </c>
      <c r="AB1166">
        <v>0</v>
      </c>
      <c r="AC1166">
        <v>-1</v>
      </c>
      <c r="AD1166">
        <v>0</v>
      </c>
      <c r="AE1166">
        <v>0</v>
      </c>
      <c r="AF1166">
        <v>0</v>
      </c>
      <c r="AG1166">
        <v>365</v>
      </c>
      <c r="AH1166">
        <v>8760</v>
      </c>
      <c r="AI1166">
        <v>1.1415524932090193E-4</v>
      </c>
      <c r="AJ1166">
        <v>32.983779907226563</v>
      </c>
      <c r="AK1166">
        <v>0</v>
      </c>
      <c r="AL1166">
        <v>0</v>
      </c>
      <c r="AM1166">
        <v>1565.431884765625</v>
      </c>
      <c r="AN1166">
        <v>32.983779907226563</v>
      </c>
      <c r="AO1166" s="92"/>
      <c r="AP1166" s="82" t="s">
        <v>331</v>
      </c>
      <c r="AQ1166" s="82" t="s">
        <v>326</v>
      </c>
      <c r="AR1166" s="82"/>
      <c r="AS1166">
        <v>0</v>
      </c>
      <c r="AT1166">
        <v>0</v>
      </c>
      <c r="AU1166">
        <v>2027</v>
      </c>
      <c r="AY1166">
        <v>0</v>
      </c>
      <c r="AZ1166">
        <v>0</v>
      </c>
      <c r="BA1166" s="82" t="s">
        <v>398</v>
      </c>
      <c r="BB1166">
        <v>5304</v>
      </c>
      <c r="BC1166">
        <v>47460.65625</v>
      </c>
      <c r="BD1166" s="92"/>
      <c r="BE1166" s="92"/>
      <c r="BF1166">
        <v>47460.65625</v>
      </c>
      <c r="BG1166">
        <v>0</v>
      </c>
      <c r="BH1166">
        <v>0</v>
      </c>
      <c r="BI1166" s="92"/>
      <c r="BJ1166" s="92"/>
      <c r="BK1166" s="92"/>
      <c r="BL1166">
        <v>0</v>
      </c>
    </row>
    <row r="1167" spans="1:64" x14ac:dyDescent="0.25">
      <c r="A1167" s="82" t="s">
        <v>297</v>
      </c>
      <c r="B1167" s="82" t="s">
        <v>397</v>
      </c>
      <c r="C1167" s="82" t="s">
        <v>101</v>
      </c>
      <c r="D1167" s="82" t="s">
        <v>313</v>
      </c>
      <c r="E1167" s="82" t="s">
        <v>314</v>
      </c>
      <c r="F1167" s="82" t="s">
        <v>333</v>
      </c>
      <c r="G1167" s="82" t="s">
        <v>333</v>
      </c>
      <c r="H1167">
        <v>5.4178833961486816</v>
      </c>
      <c r="I1167">
        <v>47460.65625</v>
      </c>
      <c r="J1167">
        <v>5.4178833961486816</v>
      </c>
      <c r="K1167" s="92"/>
      <c r="L1167">
        <v>0</v>
      </c>
      <c r="M1167" s="92"/>
      <c r="N1167" s="92"/>
      <c r="O1167" s="92"/>
      <c r="P1167">
        <v>0</v>
      </c>
      <c r="Q1167" s="92"/>
      <c r="R1167" s="92"/>
      <c r="S1167">
        <v>-1</v>
      </c>
      <c r="T1167">
        <v>0</v>
      </c>
      <c r="U1167" s="82" t="s">
        <v>328</v>
      </c>
      <c r="V1167" s="92"/>
      <c r="W1167">
        <v>47460.65625</v>
      </c>
      <c r="X1167" s="92"/>
      <c r="Y1167">
        <v>0</v>
      </c>
      <c r="Z1167">
        <v>1565.431884765625</v>
      </c>
      <c r="AA1167">
        <v>1565.431884765625</v>
      </c>
      <c r="AB1167">
        <v>0</v>
      </c>
      <c r="AC1167">
        <v>-1</v>
      </c>
      <c r="AD1167">
        <v>0</v>
      </c>
      <c r="AE1167">
        <v>0</v>
      </c>
      <c r="AF1167">
        <v>0</v>
      </c>
      <c r="AG1167">
        <v>365</v>
      </c>
      <c r="AH1167">
        <v>8760</v>
      </c>
      <c r="AI1167">
        <v>1.1415524932090193E-4</v>
      </c>
      <c r="AJ1167">
        <v>32.983779907226563</v>
      </c>
      <c r="AK1167">
        <v>0</v>
      </c>
      <c r="AL1167">
        <v>0</v>
      </c>
      <c r="AM1167">
        <v>1565.431884765625</v>
      </c>
      <c r="AN1167">
        <v>32.983779907226563</v>
      </c>
      <c r="AO1167" s="92"/>
      <c r="AP1167" s="82" t="s">
        <v>331</v>
      </c>
      <c r="AQ1167" s="82" t="s">
        <v>326</v>
      </c>
      <c r="AR1167" s="82"/>
      <c r="AS1167">
        <v>0</v>
      </c>
      <c r="AT1167">
        <v>0</v>
      </c>
      <c r="AU1167">
        <v>2027</v>
      </c>
      <c r="AY1167">
        <v>0</v>
      </c>
      <c r="AZ1167">
        <v>0</v>
      </c>
      <c r="BA1167" s="82" t="s">
        <v>398</v>
      </c>
      <c r="BB1167">
        <v>5305</v>
      </c>
      <c r="BC1167">
        <v>47460.65625</v>
      </c>
      <c r="BD1167" s="92"/>
      <c r="BE1167" s="92"/>
      <c r="BF1167">
        <v>47460.65625</v>
      </c>
      <c r="BG1167">
        <v>0</v>
      </c>
      <c r="BH1167">
        <v>0</v>
      </c>
      <c r="BI1167" s="92"/>
      <c r="BJ1167" s="92"/>
      <c r="BK1167" s="92"/>
      <c r="BL1167">
        <v>0</v>
      </c>
    </row>
    <row r="1168" spans="1:64" x14ac:dyDescent="0.25">
      <c r="A1168" s="82" t="s">
        <v>297</v>
      </c>
      <c r="B1168" s="82" t="s">
        <v>397</v>
      </c>
      <c r="C1168" s="82" t="s">
        <v>101</v>
      </c>
      <c r="D1168" s="82" t="s">
        <v>298</v>
      </c>
      <c r="E1168" s="82" t="s">
        <v>55</v>
      </c>
      <c r="F1168" s="82" t="s">
        <v>334</v>
      </c>
      <c r="G1168" s="82" t="s">
        <v>334</v>
      </c>
      <c r="H1168">
        <v>7.5774997472763062E-2</v>
      </c>
      <c r="I1168">
        <v>663.78900146484375</v>
      </c>
      <c r="J1168">
        <v>7.5774997472763062E-2</v>
      </c>
      <c r="K1168" s="92"/>
      <c r="L1168">
        <v>0</v>
      </c>
      <c r="M1168" s="92"/>
      <c r="N1168" s="92"/>
      <c r="O1168" s="92"/>
      <c r="P1168">
        <v>0</v>
      </c>
      <c r="Q1168" s="92"/>
      <c r="R1168" s="92"/>
      <c r="S1168">
        <v>-1</v>
      </c>
      <c r="T1168">
        <v>0</v>
      </c>
      <c r="U1168" s="82" t="s">
        <v>328</v>
      </c>
      <c r="V1168" s="92"/>
      <c r="W1168">
        <v>663.78900146484375</v>
      </c>
      <c r="X1168" s="92"/>
      <c r="Y1168">
        <v>0</v>
      </c>
      <c r="Z1168">
        <v>22.608158111572266</v>
      </c>
      <c r="AA1168">
        <v>22.608158111572266</v>
      </c>
      <c r="AB1168">
        <v>0</v>
      </c>
      <c r="AC1168">
        <v>-1</v>
      </c>
      <c r="AD1168">
        <v>0</v>
      </c>
      <c r="AE1168">
        <v>0</v>
      </c>
      <c r="AF1168">
        <v>0</v>
      </c>
      <c r="AG1168">
        <v>365</v>
      </c>
      <c r="AH1168">
        <v>8760</v>
      </c>
      <c r="AI1168">
        <v>1.1415524932090193E-4</v>
      </c>
      <c r="AJ1168">
        <v>34.059253692626953</v>
      </c>
      <c r="AK1168">
        <v>0</v>
      </c>
      <c r="AL1168">
        <v>0</v>
      </c>
      <c r="AM1168">
        <v>22.608158111572266</v>
      </c>
      <c r="AN1168">
        <v>34.059253692626953</v>
      </c>
      <c r="AO1168" s="92"/>
      <c r="AP1168" s="82" t="s">
        <v>331</v>
      </c>
      <c r="AQ1168" s="82" t="s">
        <v>326</v>
      </c>
      <c r="AR1168" s="82"/>
      <c r="AS1168">
        <v>0</v>
      </c>
      <c r="AT1168">
        <v>0</v>
      </c>
      <c r="AU1168">
        <v>2027</v>
      </c>
      <c r="AY1168">
        <v>0</v>
      </c>
      <c r="AZ1168">
        <v>0</v>
      </c>
      <c r="BA1168" s="82" t="s">
        <v>398</v>
      </c>
      <c r="BB1168">
        <v>5306</v>
      </c>
      <c r="BC1168">
        <v>663.78900146484375</v>
      </c>
      <c r="BD1168" s="92"/>
      <c r="BE1168" s="92"/>
      <c r="BF1168">
        <v>663.78900146484375</v>
      </c>
      <c r="BG1168">
        <v>0</v>
      </c>
      <c r="BH1168">
        <v>0</v>
      </c>
      <c r="BI1168" s="92"/>
      <c r="BJ1168" s="92"/>
      <c r="BK1168" s="92"/>
      <c r="BL1168">
        <v>0</v>
      </c>
    </row>
    <row r="1169" spans="1:64" x14ac:dyDescent="0.25">
      <c r="A1169" s="82" t="s">
        <v>297</v>
      </c>
      <c r="B1169" s="82" t="s">
        <v>397</v>
      </c>
      <c r="C1169" s="82" t="s">
        <v>101</v>
      </c>
      <c r="D1169" s="82" t="s">
        <v>303</v>
      </c>
      <c r="E1169" s="82" t="s">
        <v>304</v>
      </c>
      <c r="F1169" s="82" t="s">
        <v>334</v>
      </c>
      <c r="G1169" s="82" t="s">
        <v>334</v>
      </c>
      <c r="H1169">
        <v>7.5774997472763062E-2</v>
      </c>
      <c r="I1169">
        <v>663.78900146484375</v>
      </c>
      <c r="J1169">
        <v>7.5774997472763062E-2</v>
      </c>
      <c r="K1169" s="92"/>
      <c r="L1169">
        <v>0</v>
      </c>
      <c r="M1169" s="92"/>
      <c r="N1169" s="92"/>
      <c r="O1169" s="92"/>
      <c r="P1169">
        <v>0</v>
      </c>
      <c r="Q1169" s="92"/>
      <c r="R1169" s="92"/>
      <c r="S1169">
        <v>-1</v>
      </c>
      <c r="T1169">
        <v>0</v>
      </c>
      <c r="U1169" s="82" t="s">
        <v>328</v>
      </c>
      <c r="V1169" s="92"/>
      <c r="W1169">
        <v>663.78900146484375</v>
      </c>
      <c r="X1169" s="92"/>
      <c r="Y1169">
        <v>0</v>
      </c>
      <c r="Z1169">
        <v>22.608158111572266</v>
      </c>
      <c r="AA1169">
        <v>22.608158111572266</v>
      </c>
      <c r="AB1169">
        <v>0</v>
      </c>
      <c r="AC1169">
        <v>-1</v>
      </c>
      <c r="AD1169">
        <v>0</v>
      </c>
      <c r="AE1169">
        <v>0</v>
      </c>
      <c r="AF1169">
        <v>0</v>
      </c>
      <c r="AG1169">
        <v>365</v>
      </c>
      <c r="AH1169">
        <v>8760</v>
      </c>
      <c r="AI1169">
        <v>1.1415524932090193E-4</v>
      </c>
      <c r="AJ1169">
        <v>34.059253692626953</v>
      </c>
      <c r="AK1169">
        <v>0</v>
      </c>
      <c r="AL1169">
        <v>0</v>
      </c>
      <c r="AM1169">
        <v>22.608158111572266</v>
      </c>
      <c r="AN1169">
        <v>34.059253692626953</v>
      </c>
      <c r="AO1169" s="92"/>
      <c r="AP1169" s="82" t="s">
        <v>331</v>
      </c>
      <c r="AQ1169" s="82" t="s">
        <v>326</v>
      </c>
      <c r="AR1169" s="82"/>
      <c r="AS1169">
        <v>0</v>
      </c>
      <c r="AT1169">
        <v>0</v>
      </c>
      <c r="AU1169">
        <v>2027</v>
      </c>
      <c r="AY1169">
        <v>0</v>
      </c>
      <c r="AZ1169">
        <v>0</v>
      </c>
      <c r="BA1169" s="82" t="s">
        <v>398</v>
      </c>
      <c r="BB1169">
        <v>5307</v>
      </c>
      <c r="BC1169">
        <v>663.78900146484375</v>
      </c>
      <c r="BD1169" s="92"/>
      <c r="BE1169" s="92"/>
      <c r="BF1169">
        <v>663.78900146484375</v>
      </c>
      <c r="BG1169">
        <v>0</v>
      </c>
      <c r="BH1169">
        <v>0</v>
      </c>
      <c r="BI1169" s="92"/>
      <c r="BJ1169" s="92"/>
      <c r="BK1169" s="92"/>
      <c r="BL1169">
        <v>0</v>
      </c>
    </row>
    <row r="1170" spans="1:64" x14ac:dyDescent="0.25">
      <c r="A1170" s="82" t="s">
        <v>297</v>
      </c>
      <c r="B1170" s="82" t="s">
        <v>397</v>
      </c>
      <c r="C1170" s="82" t="s">
        <v>101</v>
      </c>
      <c r="D1170" s="82" t="s">
        <v>305</v>
      </c>
      <c r="E1170" s="82" t="s">
        <v>58</v>
      </c>
      <c r="F1170" s="82" t="s">
        <v>334</v>
      </c>
      <c r="G1170" s="82" t="s">
        <v>334</v>
      </c>
      <c r="H1170">
        <v>7.5774997472763062E-2</v>
      </c>
      <c r="I1170">
        <v>663.78900146484375</v>
      </c>
      <c r="J1170">
        <v>7.5774997472763062E-2</v>
      </c>
      <c r="K1170" s="92"/>
      <c r="L1170">
        <v>0</v>
      </c>
      <c r="M1170" s="92"/>
      <c r="N1170" s="92"/>
      <c r="O1170" s="92"/>
      <c r="P1170">
        <v>0</v>
      </c>
      <c r="Q1170" s="92"/>
      <c r="R1170" s="92"/>
      <c r="S1170">
        <v>-1</v>
      </c>
      <c r="T1170">
        <v>0</v>
      </c>
      <c r="U1170" s="82" t="s">
        <v>328</v>
      </c>
      <c r="V1170" s="92"/>
      <c r="W1170">
        <v>663.78900146484375</v>
      </c>
      <c r="X1170" s="92"/>
      <c r="Y1170">
        <v>0</v>
      </c>
      <c r="Z1170">
        <v>22.608158111572266</v>
      </c>
      <c r="AA1170">
        <v>22.608158111572266</v>
      </c>
      <c r="AB1170">
        <v>0</v>
      </c>
      <c r="AC1170">
        <v>-1</v>
      </c>
      <c r="AD1170">
        <v>0</v>
      </c>
      <c r="AE1170">
        <v>0</v>
      </c>
      <c r="AF1170">
        <v>0</v>
      </c>
      <c r="AG1170">
        <v>365</v>
      </c>
      <c r="AH1170">
        <v>8760</v>
      </c>
      <c r="AI1170">
        <v>1.1415524932090193E-4</v>
      </c>
      <c r="AJ1170">
        <v>34.059253692626953</v>
      </c>
      <c r="AK1170">
        <v>0</v>
      </c>
      <c r="AL1170">
        <v>0</v>
      </c>
      <c r="AM1170">
        <v>22.608158111572266</v>
      </c>
      <c r="AN1170">
        <v>34.059253692626953</v>
      </c>
      <c r="AO1170" s="92"/>
      <c r="AP1170" s="82" t="s">
        <v>331</v>
      </c>
      <c r="AQ1170" s="82" t="s">
        <v>326</v>
      </c>
      <c r="AR1170" s="82"/>
      <c r="AS1170">
        <v>0</v>
      </c>
      <c r="AT1170">
        <v>0</v>
      </c>
      <c r="AU1170">
        <v>2027</v>
      </c>
      <c r="AY1170">
        <v>0</v>
      </c>
      <c r="AZ1170">
        <v>0</v>
      </c>
      <c r="BA1170" s="82" t="s">
        <v>398</v>
      </c>
      <c r="BB1170">
        <v>5308</v>
      </c>
      <c r="BC1170">
        <v>663.78900146484375</v>
      </c>
      <c r="BD1170" s="92"/>
      <c r="BE1170" s="92"/>
      <c r="BF1170">
        <v>663.78900146484375</v>
      </c>
      <c r="BG1170">
        <v>0</v>
      </c>
      <c r="BH1170">
        <v>0</v>
      </c>
      <c r="BI1170" s="92"/>
      <c r="BJ1170" s="92"/>
      <c r="BK1170" s="92"/>
      <c r="BL1170">
        <v>0</v>
      </c>
    </row>
    <row r="1171" spans="1:64" x14ac:dyDescent="0.25">
      <c r="A1171" s="82" t="s">
        <v>297</v>
      </c>
      <c r="B1171" s="82" t="s">
        <v>397</v>
      </c>
      <c r="C1171" s="82" t="s">
        <v>101</v>
      </c>
      <c r="D1171" s="82" t="s">
        <v>306</v>
      </c>
      <c r="E1171" s="82" t="s">
        <v>59</v>
      </c>
      <c r="F1171" s="82" t="s">
        <v>334</v>
      </c>
      <c r="G1171" s="82" t="s">
        <v>334</v>
      </c>
      <c r="H1171">
        <v>7.5774997472763062E-2</v>
      </c>
      <c r="I1171">
        <v>663.78900146484375</v>
      </c>
      <c r="J1171">
        <v>7.5774997472763062E-2</v>
      </c>
      <c r="K1171" s="92"/>
      <c r="L1171">
        <v>0</v>
      </c>
      <c r="M1171" s="92"/>
      <c r="N1171" s="92"/>
      <c r="O1171" s="92"/>
      <c r="P1171">
        <v>0</v>
      </c>
      <c r="Q1171" s="92"/>
      <c r="R1171" s="92"/>
      <c r="S1171">
        <v>-1</v>
      </c>
      <c r="T1171">
        <v>0</v>
      </c>
      <c r="U1171" s="82" t="s">
        <v>328</v>
      </c>
      <c r="V1171" s="92"/>
      <c r="W1171">
        <v>663.78900146484375</v>
      </c>
      <c r="X1171" s="92"/>
      <c r="Y1171">
        <v>0</v>
      </c>
      <c r="Z1171">
        <v>22.608158111572266</v>
      </c>
      <c r="AA1171">
        <v>22.608158111572266</v>
      </c>
      <c r="AB1171">
        <v>0</v>
      </c>
      <c r="AC1171">
        <v>-1</v>
      </c>
      <c r="AD1171">
        <v>0</v>
      </c>
      <c r="AE1171">
        <v>0</v>
      </c>
      <c r="AF1171">
        <v>0</v>
      </c>
      <c r="AG1171">
        <v>365</v>
      </c>
      <c r="AH1171">
        <v>8760</v>
      </c>
      <c r="AI1171">
        <v>1.1415524932090193E-4</v>
      </c>
      <c r="AJ1171">
        <v>34.059253692626953</v>
      </c>
      <c r="AK1171">
        <v>0</v>
      </c>
      <c r="AL1171">
        <v>0</v>
      </c>
      <c r="AM1171">
        <v>22.608158111572266</v>
      </c>
      <c r="AN1171">
        <v>34.059253692626953</v>
      </c>
      <c r="AO1171" s="92"/>
      <c r="AP1171" s="82" t="s">
        <v>331</v>
      </c>
      <c r="AQ1171" s="82" t="s">
        <v>326</v>
      </c>
      <c r="AR1171" s="82"/>
      <c r="AS1171">
        <v>0</v>
      </c>
      <c r="AT1171">
        <v>0</v>
      </c>
      <c r="AU1171">
        <v>2027</v>
      </c>
      <c r="AY1171">
        <v>0</v>
      </c>
      <c r="AZ1171">
        <v>0</v>
      </c>
      <c r="BA1171" s="82" t="s">
        <v>398</v>
      </c>
      <c r="BB1171">
        <v>5309</v>
      </c>
      <c r="BC1171">
        <v>663.78900146484375</v>
      </c>
      <c r="BD1171" s="92"/>
      <c r="BE1171" s="92"/>
      <c r="BF1171">
        <v>663.78900146484375</v>
      </c>
      <c r="BG1171">
        <v>0</v>
      </c>
      <c r="BH1171">
        <v>0</v>
      </c>
      <c r="BI1171" s="92"/>
      <c r="BJ1171" s="92"/>
      <c r="BK1171" s="92"/>
      <c r="BL1171">
        <v>0</v>
      </c>
    </row>
    <row r="1172" spans="1:64" x14ac:dyDescent="0.25">
      <c r="A1172" s="82" t="s">
        <v>297</v>
      </c>
      <c r="B1172" s="82" t="s">
        <v>397</v>
      </c>
      <c r="C1172" s="82" t="s">
        <v>101</v>
      </c>
      <c r="D1172" s="82" t="s">
        <v>307</v>
      </c>
      <c r="E1172" s="82" t="s">
        <v>60</v>
      </c>
      <c r="F1172" s="82" t="s">
        <v>334</v>
      </c>
      <c r="G1172" s="82" t="s">
        <v>334</v>
      </c>
      <c r="H1172">
        <v>7.5774997472763062E-2</v>
      </c>
      <c r="I1172">
        <v>663.78900146484375</v>
      </c>
      <c r="J1172">
        <v>7.5774997472763062E-2</v>
      </c>
      <c r="K1172" s="92"/>
      <c r="L1172">
        <v>0</v>
      </c>
      <c r="M1172" s="92"/>
      <c r="N1172" s="92"/>
      <c r="O1172" s="92"/>
      <c r="P1172">
        <v>0</v>
      </c>
      <c r="Q1172" s="92"/>
      <c r="R1172" s="92"/>
      <c r="S1172">
        <v>-1</v>
      </c>
      <c r="T1172">
        <v>0</v>
      </c>
      <c r="U1172" s="82" t="s">
        <v>328</v>
      </c>
      <c r="V1172" s="92"/>
      <c r="W1172">
        <v>663.78900146484375</v>
      </c>
      <c r="X1172" s="92"/>
      <c r="Y1172">
        <v>0</v>
      </c>
      <c r="Z1172">
        <v>22.608158111572266</v>
      </c>
      <c r="AA1172">
        <v>22.608158111572266</v>
      </c>
      <c r="AB1172">
        <v>0</v>
      </c>
      <c r="AC1172">
        <v>-1</v>
      </c>
      <c r="AD1172">
        <v>0</v>
      </c>
      <c r="AE1172">
        <v>0</v>
      </c>
      <c r="AF1172">
        <v>0</v>
      </c>
      <c r="AG1172">
        <v>365</v>
      </c>
      <c r="AH1172">
        <v>8760</v>
      </c>
      <c r="AI1172">
        <v>1.1415524932090193E-4</v>
      </c>
      <c r="AJ1172">
        <v>34.059253692626953</v>
      </c>
      <c r="AK1172">
        <v>0</v>
      </c>
      <c r="AL1172">
        <v>0</v>
      </c>
      <c r="AM1172">
        <v>22.608158111572266</v>
      </c>
      <c r="AN1172">
        <v>34.059253692626953</v>
      </c>
      <c r="AO1172" s="92"/>
      <c r="AP1172" s="82" t="s">
        <v>331</v>
      </c>
      <c r="AQ1172" s="82" t="s">
        <v>326</v>
      </c>
      <c r="AR1172" s="82"/>
      <c r="AS1172">
        <v>0</v>
      </c>
      <c r="AT1172">
        <v>0</v>
      </c>
      <c r="AU1172">
        <v>2027</v>
      </c>
      <c r="AY1172">
        <v>0</v>
      </c>
      <c r="AZ1172">
        <v>0</v>
      </c>
      <c r="BA1172" s="82" t="s">
        <v>398</v>
      </c>
      <c r="BB1172">
        <v>5310</v>
      </c>
      <c r="BC1172">
        <v>663.78900146484375</v>
      </c>
      <c r="BD1172" s="92"/>
      <c r="BE1172" s="92"/>
      <c r="BF1172">
        <v>663.78900146484375</v>
      </c>
      <c r="BG1172">
        <v>0</v>
      </c>
      <c r="BH1172">
        <v>0</v>
      </c>
      <c r="BI1172" s="92"/>
      <c r="BJ1172" s="92"/>
      <c r="BK1172" s="92"/>
      <c r="BL1172">
        <v>0</v>
      </c>
    </row>
    <row r="1173" spans="1:64" x14ac:dyDescent="0.25">
      <c r="A1173" s="82" t="s">
        <v>297</v>
      </c>
      <c r="B1173" s="82" t="s">
        <v>397</v>
      </c>
      <c r="C1173" s="82" t="s">
        <v>101</v>
      </c>
      <c r="D1173" s="82" t="s">
        <v>308</v>
      </c>
      <c r="E1173" s="82" t="s">
        <v>61</v>
      </c>
      <c r="F1173" s="82" t="s">
        <v>334</v>
      </c>
      <c r="G1173" s="82" t="s">
        <v>334</v>
      </c>
      <c r="H1173">
        <v>7.5774997472763062E-2</v>
      </c>
      <c r="I1173">
        <v>663.78900146484375</v>
      </c>
      <c r="J1173">
        <v>7.5774997472763062E-2</v>
      </c>
      <c r="K1173" s="92"/>
      <c r="L1173">
        <v>0</v>
      </c>
      <c r="M1173" s="92"/>
      <c r="N1173" s="92"/>
      <c r="O1173" s="92"/>
      <c r="P1173">
        <v>0</v>
      </c>
      <c r="Q1173" s="92"/>
      <c r="R1173" s="92"/>
      <c r="S1173">
        <v>-1</v>
      </c>
      <c r="T1173">
        <v>0</v>
      </c>
      <c r="U1173" s="82" t="s">
        <v>328</v>
      </c>
      <c r="V1173" s="92"/>
      <c r="W1173">
        <v>663.78900146484375</v>
      </c>
      <c r="X1173" s="92"/>
      <c r="Y1173">
        <v>0</v>
      </c>
      <c r="Z1173">
        <v>22.608158111572266</v>
      </c>
      <c r="AA1173">
        <v>22.608158111572266</v>
      </c>
      <c r="AB1173">
        <v>0</v>
      </c>
      <c r="AC1173">
        <v>-1</v>
      </c>
      <c r="AD1173">
        <v>0</v>
      </c>
      <c r="AE1173">
        <v>0</v>
      </c>
      <c r="AF1173">
        <v>0</v>
      </c>
      <c r="AG1173">
        <v>365</v>
      </c>
      <c r="AH1173">
        <v>8760</v>
      </c>
      <c r="AI1173">
        <v>1.1415524932090193E-4</v>
      </c>
      <c r="AJ1173">
        <v>34.059253692626953</v>
      </c>
      <c r="AK1173">
        <v>0</v>
      </c>
      <c r="AL1173">
        <v>0</v>
      </c>
      <c r="AM1173">
        <v>22.608158111572266</v>
      </c>
      <c r="AN1173">
        <v>34.059253692626953</v>
      </c>
      <c r="AO1173" s="92"/>
      <c r="AP1173" s="82" t="s">
        <v>331</v>
      </c>
      <c r="AQ1173" s="82" t="s">
        <v>326</v>
      </c>
      <c r="AR1173" s="82"/>
      <c r="AS1173">
        <v>0</v>
      </c>
      <c r="AT1173">
        <v>0</v>
      </c>
      <c r="AU1173">
        <v>2027</v>
      </c>
      <c r="AY1173">
        <v>0</v>
      </c>
      <c r="AZ1173">
        <v>0</v>
      </c>
      <c r="BA1173" s="82" t="s">
        <v>398</v>
      </c>
      <c r="BB1173">
        <v>5311</v>
      </c>
      <c r="BC1173">
        <v>663.78900146484375</v>
      </c>
      <c r="BD1173" s="92"/>
      <c r="BE1173" s="92"/>
      <c r="BF1173">
        <v>663.78900146484375</v>
      </c>
      <c r="BG1173">
        <v>0</v>
      </c>
      <c r="BH1173">
        <v>0</v>
      </c>
      <c r="BI1173" s="92"/>
      <c r="BJ1173" s="92"/>
      <c r="BK1173" s="92"/>
      <c r="BL1173">
        <v>0</v>
      </c>
    </row>
    <row r="1174" spans="1:64" x14ac:dyDescent="0.25">
      <c r="A1174" s="82" t="s">
        <v>297</v>
      </c>
      <c r="B1174" s="82" t="s">
        <v>397</v>
      </c>
      <c r="C1174" s="82" t="s">
        <v>101</v>
      </c>
      <c r="D1174" s="82" t="s">
        <v>309</v>
      </c>
      <c r="E1174" s="82" t="s">
        <v>310</v>
      </c>
      <c r="F1174" s="82" t="s">
        <v>334</v>
      </c>
      <c r="G1174" s="82" t="s">
        <v>334</v>
      </c>
      <c r="H1174">
        <v>7.5774997472763062E-2</v>
      </c>
      <c r="I1174">
        <v>663.78900146484375</v>
      </c>
      <c r="J1174">
        <v>7.5774997472763062E-2</v>
      </c>
      <c r="K1174" s="92"/>
      <c r="L1174">
        <v>0</v>
      </c>
      <c r="M1174" s="92"/>
      <c r="N1174" s="92"/>
      <c r="O1174" s="92"/>
      <c r="P1174">
        <v>0</v>
      </c>
      <c r="Q1174" s="92"/>
      <c r="R1174" s="92"/>
      <c r="S1174">
        <v>-1</v>
      </c>
      <c r="T1174">
        <v>0</v>
      </c>
      <c r="U1174" s="82" t="s">
        <v>328</v>
      </c>
      <c r="V1174" s="92"/>
      <c r="W1174">
        <v>663.78900146484375</v>
      </c>
      <c r="X1174" s="92"/>
      <c r="Y1174">
        <v>0</v>
      </c>
      <c r="Z1174">
        <v>22.608158111572266</v>
      </c>
      <c r="AA1174">
        <v>22.608158111572266</v>
      </c>
      <c r="AB1174">
        <v>0</v>
      </c>
      <c r="AC1174">
        <v>-1</v>
      </c>
      <c r="AD1174">
        <v>0</v>
      </c>
      <c r="AE1174">
        <v>0</v>
      </c>
      <c r="AF1174">
        <v>0</v>
      </c>
      <c r="AG1174">
        <v>365</v>
      </c>
      <c r="AH1174">
        <v>8760</v>
      </c>
      <c r="AI1174">
        <v>1.1415524932090193E-4</v>
      </c>
      <c r="AJ1174">
        <v>34.059253692626953</v>
      </c>
      <c r="AK1174">
        <v>0</v>
      </c>
      <c r="AL1174">
        <v>0</v>
      </c>
      <c r="AM1174">
        <v>22.608158111572266</v>
      </c>
      <c r="AN1174">
        <v>34.059253692626953</v>
      </c>
      <c r="AO1174" s="92"/>
      <c r="AP1174" s="82" t="s">
        <v>331</v>
      </c>
      <c r="AQ1174" s="82" t="s">
        <v>326</v>
      </c>
      <c r="AR1174" s="82"/>
      <c r="AS1174">
        <v>0</v>
      </c>
      <c r="AT1174">
        <v>0</v>
      </c>
      <c r="AU1174">
        <v>2027</v>
      </c>
      <c r="AY1174">
        <v>0</v>
      </c>
      <c r="AZ1174">
        <v>0</v>
      </c>
      <c r="BA1174" s="82" t="s">
        <v>398</v>
      </c>
      <c r="BB1174">
        <v>5312</v>
      </c>
      <c r="BC1174">
        <v>663.78900146484375</v>
      </c>
      <c r="BD1174" s="92"/>
      <c r="BE1174" s="92"/>
      <c r="BF1174">
        <v>663.78900146484375</v>
      </c>
      <c r="BG1174">
        <v>0</v>
      </c>
      <c r="BH1174">
        <v>0</v>
      </c>
      <c r="BI1174" s="92"/>
      <c r="BJ1174" s="92"/>
      <c r="BK1174" s="92"/>
      <c r="BL1174">
        <v>0</v>
      </c>
    </row>
    <row r="1175" spans="1:64" x14ac:dyDescent="0.25">
      <c r="A1175" s="82" t="s">
        <v>297</v>
      </c>
      <c r="B1175" s="82" t="s">
        <v>397</v>
      </c>
      <c r="C1175" s="82" t="s">
        <v>101</v>
      </c>
      <c r="D1175" s="82" t="s">
        <v>311</v>
      </c>
      <c r="E1175" s="82" t="s">
        <v>312</v>
      </c>
      <c r="F1175" s="82" t="s">
        <v>334</v>
      </c>
      <c r="G1175" s="82" t="s">
        <v>334</v>
      </c>
      <c r="H1175">
        <v>7.5774997472763062E-2</v>
      </c>
      <c r="I1175">
        <v>663.78900146484375</v>
      </c>
      <c r="J1175">
        <v>7.5774997472763062E-2</v>
      </c>
      <c r="K1175" s="92"/>
      <c r="L1175">
        <v>0</v>
      </c>
      <c r="M1175" s="92"/>
      <c r="N1175" s="92"/>
      <c r="O1175" s="92"/>
      <c r="P1175">
        <v>0</v>
      </c>
      <c r="Q1175" s="92"/>
      <c r="R1175" s="92"/>
      <c r="S1175">
        <v>-1</v>
      </c>
      <c r="T1175">
        <v>0</v>
      </c>
      <c r="U1175" s="82" t="s">
        <v>328</v>
      </c>
      <c r="V1175" s="92"/>
      <c r="W1175">
        <v>663.78900146484375</v>
      </c>
      <c r="X1175" s="92"/>
      <c r="Y1175">
        <v>0</v>
      </c>
      <c r="Z1175">
        <v>22.608158111572266</v>
      </c>
      <c r="AA1175">
        <v>22.608158111572266</v>
      </c>
      <c r="AB1175">
        <v>0</v>
      </c>
      <c r="AC1175">
        <v>-1</v>
      </c>
      <c r="AD1175">
        <v>0</v>
      </c>
      <c r="AE1175">
        <v>0</v>
      </c>
      <c r="AF1175">
        <v>0</v>
      </c>
      <c r="AG1175">
        <v>365</v>
      </c>
      <c r="AH1175">
        <v>8760</v>
      </c>
      <c r="AI1175">
        <v>1.1415524932090193E-4</v>
      </c>
      <c r="AJ1175">
        <v>34.059253692626953</v>
      </c>
      <c r="AK1175">
        <v>0</v>
      </c>
      <c r="AL1175">
        <v>0</v>
      </c>
      <c r="AM1175">
        <v>22.608158111572266</v>
      </c>
      <c r="AN1175">
        <v>34.059253692626953</v>
      </c>
      <c r="AO1175" s="92"/>
      <c r="AP1175" s="82" t="s">
        <v>331</v>
      </c>
      <c r="AQ1175" s="82" t="s">
        <v>326</v>
      </c>
      <c r="AR1175" s="82"/>
      <c r="AS1175">
        <v>0</v>
      </c>
      <c r="AT1175">
        <v>0</v>
      </c>
      <c r="AU1175">
        <v>2027</v>
      </c>
      <c r="AY1175">
        <v>0</v>
      </c>
      <c r="AZ1175">
        <v>0</v>
      </c>
      <c r="BA1175" s="82" t="s">
        <v>398</v>
      </c>
      <c r="BB1175">
        <v>5313</v>
      </c>
      <c r="BC1175">
        <v>663.78900146484375</v>
      </c>
      <c r="BD1175" s="92"/>
      <c r="BE1175" s="92"/>
      <c r="BF1175">
        <v>663.78900146484375</v>
      </c>
      <c r="BG1175">
        <v>0</v>
      </c>
      <c r="BH1175">
        <v>0</v>
      </c>
      <c r="BI1175" s="92"/>
      <c r="BJ1175" s="92"/>
      <c r="BK1175" s="92"/>
      <c r="BL1175">
        <v>0</v>
      </c>
    </row>
    <row r="1176" spans="1:64" x14ac:dyDescent="0.25">
      <c r="A1176" s="82" t="s">
        <v>297</v>
      </c>
      <c r="B1176" s="82" t="s">
        <v>397</v>
      </c>
      <c r="C1176" s="82" t="s">
        <v>101</v>
      </c>
      <c r="D1176" s="82" t="s">
        <v>313</v>
      </c>
      <c r="E1176" s="82" t="s">
        <v>314</v>
      </c>
      <c r="F1176" s="82" t="s">
        <v>334</v>
      </c>
      <c r="G1176" s="82" t="s">
        <v>334</v>
      </c>
      <c r="H1176">
        <v>7.5774997472763062E-2</v>
      </c>
      <c r="I1176">
        <v>663.78900146484375</v>
      </c>
      <c r="J1176">
        <v>7.5774997472763062E-2</v>
      </c>
      <c r="K1176" s="92"/>
      <c r="L1176">
        <v>0</v>
      </c>
      <c r="M1176" s="92"/>
      <c r="N1176" s="92"/>
      <c r="O1176" s="92"/>
      <c r="P1176">
        <v>0</v>
      </c>
      <c r="Q1176" s="92"/>
      <c r="R1176" s="92"/>
      <c r="S1176">
        <v>-1</v>
      </c>
      <c r="T1176">
        <v>0</v>
      </c>
      <c r="U1176" s="82" t="s">
        <v>328</v>
      </c>
      <c r="V1176" s="92"/>
      <c r="W1176">
        <v>663.78900146484375</v>
      </c>
      <c r="X1176" s="92"/>
      <c r="Y1176">
        <v>0</v>
      </c>
      <c r="Z1176">
        <v>22.608158111572266</v>
      </c>
      <c r="AA1176">
        <v>22.608158111572266</v>
      </c>
      <c r="AB1176">
        <v>0</v>
      </c>
      <c r="AC1176">
        <v>-1</v>
      </c>
      <c r="AD1176">
        <v>0</v>
      </c>
      <c r="AE1176">
        <v>0</v>
      </c>
      <c r="AF1176">
        <v>0</v>
      </c>
      <c r="AG1176">
        <v>365</v>
      </c>
      <c r="AH1176">
        <v>8760</v>
      </c>
      <c r="AI1176">
        <v>1.1415524932090193E-4</v>
      </c>
      <c r="AJ1176">
        <v>34.059253692626953</v>
      </c>
      <c r="AK1176">
        <v>0</v>
      </c>
      <c r="AL1176">
        <v>0</v>
      </c>
      <c r="AM1176">
        <v>22.608158111572266</v>
      </c>
      <c r="AN1176">
        <v>34.059253692626953</v>
      </c>
      <c r="AO1176" s="92"/>
      <c r="AP1176" s="82" t="s">
        <v>331</v>
      </c>
      <c r="AQ1176" s="82" t="s">
        <v>326</v>
      </c>
      <c r="AR1176" s="82"/>
      <c r="AS1176">
        <v>0</v>
      </c>
      <c r="AT1176">
        <v>0</v>
      </c>
      <c r="AU1176">
        <v>2027</v>
      </c>
      <c r="AY1176">
        <v>0</v>
      </c>
      <c r="AZ1176">
        <v>0</v>
      </c>
      <c r="BA1176" s="82" t="s">
        <v>398</v>
      </c>
      <c r="BB1176">
        <v>5314</v>
      </c>
      <c r="BC1176">
        <v>663.78900146484375</v>
      </c>
      <c r="BD1176" s="92"/>
      <c r="BE1176" s="92"/>
      <c r="BF1176">
        <v>663.78900146484375</v>
      </c>
      <c r="BG1176">
        <v>0</v>
      </c>
      <c r="BH1176">
        <v>0</v>
      </c>
      <c r="BI1176" s="92"/>
      <c r="BJ1176" s="92"/>
      <c r="BK1176" s="92"/>
      <c r="BL1176">
        <v>0</v>
      </c>
    </row>
    <row r="1177" spans="1:64" x14ac:dyDescent="0.25">
      <c r="A1177" s="82" t="s">
        <v>297</v>
      </c>
      <c r="B1177" s="82" t="s">
        <v>397</v>
      </c>
      <c r="C1177" s="82" t="s">
        <v>101</v>
      </c>
      <c r="D1177" s="82" t="s">
        <v>298</v>
      </c>
      <c r="E1177" s="82" t="s">
        <v>55</v>
      </c>
      <c r="F1177" s="82" t="s">
        <v>335</v>
      </c>
      <c r="G1177" s="82" t="s">
        <v>335</v>
      </c>
      <c r="H1177">
        <v>2.4600827693939209</v>
      </c>
      <c r="I1177">
        <v>21550.326171875</v>
      </c>
      <c r="J1177">
        <v>2.4600827693939209</v>
      </c>
      <c r="K1177" s="92"/>
      <c r="L1177">
        <v>0</v>
      </c>
      <c r="M1177" s="92"/>
      <c r="N1177" s="92"/>
      <c r="O1177" s="92"/>
      <c r="P1177">
        <v>2711.79345703125</v>
      </c>
      <c r="Q1177" s="92"/>
      <c r="R1177" s="92"/>
      <c r="S1177">
        <v>-1</v>
      </c>
      <c r="T1177">
        <v>0</v>
      </c>
      <c r="U1177" s="82" t="s">
        <v>328</v>
      </c>
      <c r="V1177" s="92"/>
      <c r="W1177">
        <v>21550.326171875</v>
      </c>
      <c r="X1177" s="92"/>
      <c r="Y1177">
        <v>0</v>
      </c>
      <c r="Z1177">
        <v>730.615478515625</v>
      </c>
      <c r="AA1177">
        <v>730.615478515625</v>
      </c>
      <c r="AB1177">
        <v>0</v>
      </c>
      <c r="AC1177">
        <v>-1</v>
      </c>
      <c r="AD1177">
        <v>0</v>
      </c>
      <c r="AE1177">
        <v>0</v>
      </c>
      <c r="AF1177">
        <v>0</v>
      </c>
      <c r="AG1177">
        <v>365</v>
      </c>
      <c r="AH1177">
        <v>8760</v>
      </c>
      <c r="AI1177">
        <v>1.1415524932090193E-4</v>
      </c>
      <c r="AJ1177">
        <v>33.902755737304688</v>
      </c>
      <c r="AK1177">
        <v>0</v>
      </c>
      <c r="AL1177">
        <v>0</v>
      </c>
      <c r="AM1177">
        <v>730.615478515625</v>
      </c>
      <c r="AN1177">
        <v>33.902755737304688</v>
      </c>
      <c r="AO1177" s="92"/>
      <c r="AP1177" s="82" t="s">
        <v>336</v>
      </c>
      <c r="AQ1177" s="82" t="s">
        <v>326</v>
      </c>
      <c r="AR1177" s="82"/>
      <c r="AS1177">
        <v>0</v>
      </c>
      <c r="AT1177">
        <v>0</v>
      </c>
      <c r="AU1177">
        <v>2027</v>
      </c>
      <c r="AY1177">
        <v>0</v>
      </c>
      <c r="AZ1177">
        <v>0</v>
      </c>
      <c r="BA1177" s="82" t="s">
        <v>398</v>
      </c>
      <c r="BB1177">
        <v>5315</v>
      </c>
      <c r="BC1177">
        <v>21550.326171875</v>
      </c>
      <c r="BD1177" s="92"/>
      <c r="BE1177" s="92"/>
      <c r="BF1177">
        <v>21550.326171875</v>
      </c>
      <c r="BG1177">
        <v>0</v>
      </c>
      <c r="BH1177">
        <v>0</v>
      </c>
      <c r="BI1177" s="92"/>
      <c r="BJ1177" s="92"/>
      <c r="BK1177" s="92"/>
      <c r="BL1177">
        <v>0</v>
      </c>
    </row>
    <row r="1178" spans="1:64" x14ac:dyDescent="0.25">
      <c r="A1178" s="82" t="s">
        <v>297</v>
      </c>
      <c r="B1178" s="82" t="s">
        <v>397</v>
      </c>
      <c r="C1178" s="82" t="s">
        <v>101</v>
      </c>
      <c r="D1178" s="82" t="s">
        <v>305</v>
      </c>
      <c r="E1178" s="82" t="s">
        <v>58</v>
      </c>
      <c r="F1178" s="82" t="s">
        <v>335</v>
      </c>
      <c r="G1178" s="82" t="s">
        <v>335</v>
      </c>
      <c r="H1178">
        <v>2.4600827693939209</v>
      </c>
      <c r="I1178">
        <v>21550.326171875</v>
      </c>
      <c r="J1178">
        <v>2.4600827693939209</v>
      </c>
      <c r="K1178" s="92"/>
      <c r="L1178">
        <v>0</v>
      </c>
      <c r="M1178" s="92"/>
      <c r="N1178" s="92"/>
      <c r="O1178" s="92"/>
      <c r="P1178">
        <v>2711.79345703125</v>
      </c>
      <c r="Q1178" s="92"/>
      <c r="R1178" s="92"/>
      <c r="S1178">
        <v>-1</v>
      </c>
      <c r="T1178">
        <v>0</v>
      </c>
      <c r="U1178" s="82" t="s">
        <v>328</v>
      </c>
      <c r="V1178" s="92"/>
      <c r="W1178">
        <v>21550.326171875</v>
      </c>
      <c r="X1178" s="92"/>
      <c r="Y1178">
        <v>0</v>
      </c>
      <c r="Z1178">
        <v>730.615478515625</v>
      </c>
      <c r="AA1178">
        <v>730.615478515625</v>
      </c>
      <c r="AB1178">
        <v>0</v>
      </c>
      <c r="AC1178">
        <v>-1</v>
      </c>
      <c r="AD1178">
        <v>0</v>
      </c>
      <c r="AE1178">
        <v>0</v>
      </c>
      <c r="AF1178">
        <v>0</v>
      </c>
      <c r="AG1178">
        <v>365</v>
      </c>
      <c r="AH1178">
        <v>8760</v>
      </c>
      <c r="AI1178">
        <v>1.1415524932090193E-4</v>
      </c>
      <c r="AJ1178">
        <v>33.902755737304688</v>
      </c>
      <c r="AK1178">
        <v>0</v>
      </c>
      <c r="AL1178">
        <v>0</v>
      </c>
      <c r="AM1178">
        <v>730.615478515625</v>
      </c>
      <c r="AN1178">
        <v>33.902755737304688</v>
      </c>
      <c r="AO1178" s="92"/>
      <c r="AP1178" s="82" t="s">
        <v>336</v>
      </c>
      <c r="AQ1178" s="82" t="s">
        <v>326</v>
      </c>
      <c r="AR1178" s="82"/>
      <c r="AS1178">
        <v>0</v>
      </c>
      <c r="AT1178">
        <v>0</v>
      </c>
      <c r="AU1178">
        <v>2027</v>
      </c>
      <c r="AY1178">
        <v>0</v>
      </c>
      <c r="AZ1178">
        <v>0</v>
      </c>
      <c r="BA1178" s="82" t="s">
        <v>398</v>
      </c>
      <c r="BB1178">
        <v>5316</v>
      </c>
      <c r="BC1178">
        <v>21550.326171875</v>
      </c>
      <c r="BD1178" s="92"/>
      <c r="BE1178" s="92"/>
      <c r="BF1178">
        <v>21550.326171875</v>
      </c>
      <c r="BG1178">
        <v>0</v>
      </c>
      <c r="BH1178">
        <v>0</v>
      </c>
      <c r="BI1178" s="92"/>
      <c r="BJ1178" s="92"/>
      <c r="BK1178" s="92"/>
      <c r="BL1178">
        <v>0</v>
      </c>
    </row>
    <row r="1179" spans="1:64" x14ac:dyDescent="0.25">
      <c r="A1179" s="82" t="s">
        <v>297</v>
      </c>
      <c r="B1179" s="82" t="s">
        <v>397</v>
      </c>
      <c r="C1179" s="82" t="s">
        <v>101</v>
      </c>
      <c r="D1179" s="82" t="s">
        <v>307</v>
      </c>
      <c r="E1179" s="82" t="s">
        <v>60</v>
      </c>
      <c r="F1179" s="82" t="s">
        <v>335</v>
      </c>
      <c r="G1179" s="82" t="s">
        <v>335</v>
      </c>
      <c r="H1179">
        <v>2.4600827693939209</v>
      </c>
      <c r="I1179">
        <v>21550.326171875</v>
      </c>
      <c r="J1179">
        <v>2.4600827693939209</v>
      </c>
      <c r="K1179" s="92"/>
      <c r="L1179">
        <v>0</v>
      </c>
      <c r="M1179" s="92"/>
      <c r="N1179" s="92"/>
      <c r="O1179" s="92"/>
      <c r="P1179">
        <v>2711.79345703125</v>
      </c>
      <c r="Q1179" s="92"/>
      <c r="R1179" s="92"/>
      <c r="S1179">
        <v>-1</v>
      </c>
      <c r="T1179">
        <v>0</v>
      </c>
      <c r="U1179" s="82" t="s">
        <v>328</v>
      </c>
      <c r="V1179" s="92"/>
      <c r="W1179">
        <v>21550.326171875</v>
      </c>
      <c r="X1179" s="92"/>
      <c r="Y1179">
        <v>0</v>
      </c>
      <c r="Z1179">
        <v>730.615478515625</v>
      </c>
      <c r="AA1179">
        <v>730.615478515625</v>
      </c>
      <c r="AB1179">
        <v>0</v>
      </c>
      <c r="AC1179">
        <v>-1</v>
      </c>
      <c r="AD1179">
        <v>0</v>
      </c>
      <c r="AE1179">
        <v>0</v>
      </c>
      <c r="AF1179">
        <v>0</v>
      </c>
      <c r="AG1179">
        <v>365</v>
      </c>
      <c r="AH1179">
        <v>8760</v>
      </c>
      <c r="AI1179">
        <v>1.1415524932090193E-4</v>
      </c>
      <c r="AJ1179">
        <v>33.902755737304688</v>
      </c>
      <c r="AK1179">
        <v>0</v>
      </c>
      <c r="AL1179">
        <v>0</v>
      </c>
      <c r="AM1179">
        <v>730.615478515625</v>
      </c>
      <c r="AN1179">
        <v>33.902755737304688</v>
      </c>
      <c r="AO1179" s="92"/>
      <c r="AP1179" s="82" t="s">
        <v>336</v>
      </c>
      <c r="AQ1179" s="82" t="s">
        <v>326</v>
      </c>
      <c r="AR1179" s="82"/>
      <c r="AS1179">
        <v>0</v>
      </c>
      <c r="AT1179">
        <v>0</v>
      </c>
      <c r="AU1179">
        <v>2027</v>
      </c>
      <c r="AY1179">
        <v>0</v>
      </c>
      <c r="AZ1179">
        <v>0</v>
      </c>
      <c r="BA1179" s="82" t="s">
        <v>398</v>
      </c>
      <c r="BB1179">
        <v>5317</v>
      </c>
      <c r="BC1179">
        <v>21550.326171875</v>
      </c>
      <c r="BD1179" s="92"/>
      <c r="BE1179" s="92"/>
      <c r="BF1179">
        <v>21550.326171875</v>
      </c>
      <c r="BG1179">
        <v>0</v>
      </c>
      <c r="BH1179">
        <v>0</v>
      </c>
      <c r="BI1179" s="92"/>
      <c r="BJ1179" s="92"/>
      <c r="BK1179" s="92"/>
      <c r="BL1179">
        <v>0</v>
      </c>
    </row>
    <row r="1180" spans="1:64" x14ac:dyDescent="0.25">
      <c r="A1180" s="82" t="s">
        <v>297</v>
      </c>
      <c r="B1180" s="82" t="s">
        <v>397</v>
      </c>
      <c r="C1180" s="82" t="s">
        <v>101</v>
      </c>
      <c r="D1180" s="82" t="s">
        <v>308</v>
      </c>
      <c r="E1180" s="82" t="s">
        <v>61</v>
      </c>
      <c r="F1180" s="82" t="s">
        <v>335</v>
      </c>
      <c r="G1180" s="82" t="s">
        <v>335</v>
      </c>
      <c r="H1180">
        <v>2.4600827693939209</v>
      </c>
      <c r="I1180">
        <v>21550.326171875</v>
      </c>
      <c r="J1180">
        <v>2.4600827693939209</v>
      </c>
      <c r="K1180" s="92"/>
      <c r="L1180">
        <v>0</v>
      </c>
      <c r="M1180" s="92"/>
      <c r="N1180" s="92"/>
      <c r="O1180" s="92"/>
      <c r="P1180">
        <v>2711.79345703125</v>
      </c>
      <c r="Q1180" s="92"/>
      <c r="R1180" s="92"/>
      <c r="S1180">
        <v>-1</v>
      </c>
      <c r="T1180">
        <v>0</v>
      </c>
      <c r="U1180" s="82" t="s">
        <v>328</v>
      </c>
      <c r="V1180" s="92"/>
      <c r="W1180">
        <v>21550.326171875</v>
      </c>
      <c r="X1180" s="92"/>
      <c r="Y1180">
        <v>0</v>
      </c>
      <c r="Z1180">
        <v>730.615478515625</v>
      </c>
      <c r="AA1180">
        <v>730.615478515625</v>
      </c>
      <c r="AB1180">
        <v>0</v>
      </c>
      <c r="AC1180">
        <v>-1</v>
      </c>
      <c r="AD1180">
        <v>0</v>
      </c>
      <c r="AE1180">
        <v>0</v>
      </c>
      <c r="AF1180">
        <v>0</v>
      </c>
      <c r="AG1180">
        <v>365</v>
      </c>
      <c r="AH1180">
        <v>8760</v>
      </c>
      <c r="AI1180">
        <v>1.1415524932090193E-4</v>
      </c>
      <c r="AJ1180">
        <v>33.902755737304688</v>
      </c>
      <c r="AK1180">
        <v>0</v>
      </c>
      <c r="AL1180">
        <v>0</v>
      </c>
      <c r="AM1180">
        <v>730.615478515625</v>
      </c>
      <c r="AN1180">
        <v>33.902755737304688</v>
      </c>
      <c r="AO1180" s="92"/>
      <c r="AP1180" s="82" t="s">
        <v>336</v>
      </c>
      <c r="AQ1180" s="82" t="s">
        <v>326</v>
      </c>
      <c r="AR1180" s="82"/>
      <c r="AS1180">
        <v>0</v>
      </c>
      <c r="AT1180">
        <v>0</v>
      </c>
      <c r="AU1180">
        <v>2027</v>
      </c>
      <c r="AY1180">
        <v>0</v>
      </c>
      <c r="AZ1180">
        <v>0</v>
      </c>
      <c r="BA1180" s="82" t="s">
        <v>398</v>
      </c>
      <c r="BB1180">
        <v>5318</v>
      </c>
      <c r="BC1180">
        <v>21550.326171875</v>
      </c>
      <c r="BD1180" s="92"/>
      <c r="BE1180" s="92"/>
      <c r="BF1180">
        <v>21550.326171875</v>
      </c>
      <c r="BG1180">
        <v>0</v>
      </c>
      <c r="BH1180">
        <v>0</v>
      </c>
      <c r="BI1180" s="92"/>
      <c r="BJ1180" s="92"/>
      <c r="BK1180" s="92"/>
      <c r="BL1180">
        <v>0</v>
      </c>
    </row>
    <row r="1181" spans="1:64" x14ac:dyDescent="0.25">
      <c r="A1181" s="82" t="s">
        <v>297</v>
      </c>
      <c r="B1181" s="82" t="s">
        <v>397</v>
      </c>
      <c r="C1181" s="82" t="s">
        <v>101</v>
      </c>
      <c r="D1181" s="82" t="s">
        <v>309</v>
      </c>
      <c r="E1181" s="82" t="s">
        <v>310</v>
      </c>
      <c r="F1181" s="82" t="s">
        <v>335</v>
      </c>
      <c r="G1181" s="82" t="s">
        <v>335</v>
      </c>
      <c r="H1181">
        <v>2.4600827693939209</v>
      </c>
      <c r="I1181">
        <v>21550.326171875</v>
      </c>
      <c r="J1181">
        <v>2.4600827693939209</v>
      </c>
      <c r="K1181" s="92"/>
      <c r="L1181">
        <v>0</v>
      </c>
      <c r="M1181" s="92"/>
      <c r="N1181" s="92"/>
      <c r="O1181" s="92"/>
      <c r="P1181">
        <v>2711.79345703125</v>
      </c>
      <c r="Q1181" s="92"/>
      <c r="R1181" s="92"/>
      <c r="S1181">
        <v>-1</v>
      </c>
      <c r="T1181">
        <v>0</v>
      </c>
      <c r="U1181" s="82" t="s">
        <v>328</v>
      </c>
      <c r="V1181" s="92"/>
      <c r="W1181">
        <v>21550.326171875</v>
      </c>
      <c r="X1181" s="92"/>
      <c r="Y1181">
        <v>0</v>
      </c>
      <c r="Z1181">
        <v>730.615478515625</v>
      </c>
      <c r="AA1181">
        <v>730.615478515625</v>
      </c>
      <c r="AB1181">
        <v>0</v>
      </c>
      <c r="AC1181">
        <v>-1</v>
      </c>
      <c r="AD1181">
        <v>0</v>
      </c>
      <c r="AE1181">
        <v>0</v>
      </c>
      <c r="AF1181">
        <v>0</v>
      </c>
      <c r="AG1181">
        <v>365</v>
      </c>
      <c r="AH1181">
        <v>8760</v>
      </c>
      <c r="AI1181">
        <v>1.1415524932090193E-4</v>
      </c>
      <c r="AJ1181">
        <v>33.902755737304688</v>
      </c>
      <c r="AK1181">
        <v>0</v>
      </c>
      <c r="AL1181">
        <v>0</v>
      </c>
      <c r="AM1181">
        <v>730.615478515625</v>
      </c>
      <c r="AN1181">
        <v>33.902755737304688</v>
      </c>
      <c r="AO1181" s="92"/>
      <c r="AP1181" s="82" t="s">
        <v>336</v>
      </c>
      <c r="AQ1181" s="82" t="s">
        <v>326</v>
      </c>
      <c r="AR1181" s="82"/>
      <c r="AS1181">
        <v>0</v>
      </c>
      <c r="AT1181">
        <v>0</v>
      </c>
      <c r="AU1181">
        <v>2027</v>
      </c>
      <c r="AY1181">
        <v>0</v>
      </c>
      <c r="AZ1181">
        <v>0</v>
      </c>
      <c r="BA1181" s="82" t="s">
        <v>398</v>
      </c>
      <c r="BB1181">
        <v>5319</v>
      </c>
      <c r="BC1181">
        <v>21550.326171875</v>
      </c>
      <c r="BD1181" s="92"/>
      <c r="BE1181" s="92"/>
      <c r="BF1181">
        <v>21550.326171875</v>
      </c>
      <c r="BG1181">
        <v>0</v>
      </c>
      <c r="BH1181">
        <v>0</v>
      </c>
      <c r="BI1181" s="92"/>
      <c r="BJ1181" s="92"/>
      <c r="BK1181" s="92"/>
      <c r="BL1181">
        <v>0</v>
      </c>
    </row>
    <row r="1182" spans="1:64" x14ac:dyDescent="0.25">
      <c r="A1182" s="82" t="s">
        <v>297</v>
      </c>
      <c r="B1182" s="82" t="s">
        <v>397</v>
      </c>
      <c r="C1182" s="82" t="s">
        <v>101</v>
      </c>
      <c r="D1182" s="82" t="s">
        <v>313</v>
      </c>
      <c r="E1182" s="82" t="s">
        <v>314</v>
      </c>
      <c r="F1182" s="82" t="s">
        <v>335</v>
      </c>
      <c r="G1182" s="82" t="s">
        <v>335</v>
      </c>
      <c r="H1182">
        <v>2.4600827693939209</v>
      </c>
      <c r="I1182">
        <v>21550.326171875</v>
      </c>
      <c r="J1182">
        <v>2.4600827693939209</v>
      </c>
      <c r="K1182" s="92"/>
      <c r="L1182">
        <v>0</v>
      </c>
      <c r="M1182" s="92"/>
      <c r="N1182" s="92"/>
      <c r="O1182" s="92"/>
      <c r="P1182">
        <v>2711.79345703125</v>
      </c>
      <c r="Q1182" s="92"/>
      <c r="R1182" s="92"/>
      <c r="S1182">
        <v>-1</v>
      </c>
      <c r="T1182">
        <v>0</v>
      </c>
      <c r="U1182" s="82" t="s">
        <v>328</v>
      </c>
      <c r="V1182" s="92"/>
      <c r="W1182">
        <v>21550.326171875</v>
      </c>
      <c r="X1182" s="92"/>
      <c r="Y1182">
        <v>0</v>
      </c>
      <c r="Z1182">
        <v>730.615478515625</v>
      </c>
      <c r="AA1182">
        <v>730.615478515625</v>
      </c>
      <c r="AB1182">
        <v>0</v>
      </c>
      <c r="AC1182">
        <v>-1</v>
      </c>
      <c r="AD1182">
        <v>0</v>
      </c>
      <c r="AE1182">
        <v>0</v>
      </c>
      <c r="AF1182">
        <v>0</v>
      </c>
      <c r="AG1182">
        <v>365</v>
      </c>
      <c r="AH1182">
        <v>8760</v>
      </c>
      <c r="AI1182">
        <v>1.1415524932090193E-4</v>
      </c>
      <c r="AJ1182">
        <v>33.902755737304688</v>
      </c>
      <c r="AK1182">
        <v>0</v>
      </c>
      <c r="AL1182">
        <v>0</v>
      </c>
      <c r="AM1182">
        <v>730.615478515625</v>
      </c>
      <c r="AN1182">
        <v>33.902755737304688</v>
      </c>
      <c r="AO1182" s="92"/>
      <c r="AP1182" s="82" t="s">
        <v>336</v>
      </c>
      <c r="AQ1182" s="82" t="s">
        <v>326</v>
      </c>
      <c r="AR1182" s="82"/>
      <c r="AS1182">
        <v>0</v>
      </c>
      <c r="AT1182">
        <v>0</v>
      </c>
      <c r="AU1182">
        <v>2027</v>
      </c>
      <c r="AY1182">
        <v>0</v>
      </c>
      <c r="AZ1182">
        <v>0</v>
      </c>
      <c r="BA1182" s="82" t="s">
        <v>398</v>
      </c>
      <c r="BB1182">
        <v>5320</v>
      </c>
      <c r="BC1182">
        <v>21550.326171875</v>
      </c>
      <c r="BD1182" s="92"/>
      <c r="BE1182" s="92"/>
      <c r="BF1182">
        <v>21550.326171875</v>
      </c>
      <c r="BG1182">
        <v>0</v>
      </c>
      <c r="BH1182">
        <v>0</v>
      </c>
      <c r="BI1182" s="92"/>
      <c r="BJ1182" s="92"/>
      <c r="BK1182" s="92"/>
      <c r="BL1182">
        <v>0</v>
      </c>
    </row>
    <row r="1183" spans="1:64" x14ac:dyDescent="0.25">
      <c r="A1183" s="82" t="s">
        <v>297</v>
      </c>
      <c r="B1183" s="82" t="s">
        <v>397</v>
      </c>
      <c r="C1183" s="82" t="s">
        <v>101</v>
      </c>
      <c r="D1183" s="82" t="s">
        <v>307</v>
      </c>
      <c r="E1183" s="82" t="s">
        <v>60</v>
      </c>
      <c r="F1183" s="82" t="s">
        <v>337</v>
      </c>
      <c r="G1183" s="82" t="s">
        <v>337</v>
      </c>
      <c r="H1183">
        <v>0.82996851205825806</v>
      </c>
      <c r="I1183">
        <v>7270.52392578125</v>
      </c>
      <c r="J1183">
        <v>0.82996851205825806</v>
      </c>
      <c r="K1183" s="92"/>
      <c r="L1183">
        <v>0</v>
      </c>
      <c r="M1183" s="92"/>
      <c r="N1183" s="92"/>
      <c r="O1183" s="92"/>
      <c r="P1183">
        <v>4297.89794921875</v>
      </c>
      <c r="Q1183" s="92"/>
      <c r="R1183" s="92"/>
      <c r="S1183">
        <v>-1</v>
      </c>
      <c r="T1183">
        <v>0</v>
      </c>
      <c r="U1183" s="82" t="s">
        <v>328</v>
      </c>
      <c r="V1183" s="92"/>
      <c r="W1183">
        <v>7270.52392578125</v>
      </c>
      <c r="X1183" s="92"/>
      <c r="Y1183">
        <v>0</v>
      </c>
      <c r="Z1183">
        <v>254.932861328125</v>
      </c>
      <c r="AA1183">
        <v>254.932861328125</v>
      </c>
      <c r="AB1183">
        <v>0</v>
      </c>
      <c r="AC1183">
        <v>-1</v>
      </c>
      <c r="AD1183">
        <v>0</v>
      </c>
      <c r="AE1183">
        <v>0</v>
      </c>
      <c r="AF1183">
        <v>0</v>
      </c>
      <c r="AG1183">
        <v>365</v>
      </c>
      <c r="AH1183">
        <v>8760</v>
      </c>
      <c r="AI1183">
        <v>1.1415524932090193E-4</v>
      </c>
      <c r="AJ1183">
        <v>35.063888549804688</v>
      </c>
      <c r="AK1183">
        <v>0</v>
      </c>
      <c r="AL1183">
        <v>0</v>
      </c>
      <c r="AM1183">
        <v>254.932861328125</v>
      </c>
      <c r="AN1183">
        <v>35.063888549804688</v>
      </c>
      <c r="AO1183" s="92"/>
      <c r="AP1183" s="82" t="s">
        <v>336</v>
      </c>
      <c r="AQ1183" s="82" t="s">
        <v>326</v>
      </c>
      <c r="AR1183" s="82"/>
      <c r="AS1183">
        <v>0</v>
      </c>
      <c r="AT1183">
        <v>0</v>
      </c>
      <c r="AU1183">
        <v>2027</v>
      </c>
      <c r="AY1183">
        <v>0</v>
      </c>
      <c r="AZ1183">
        <v>0</v>
      </c>
      <c r="BA1183" s="82" t="s">
        <v>398</v>
      </c>
      <c r="BB1183">
        <v>5321</v>
      </c>
      <c r="BC1183">
        <v>7270.52392578125</v>
      </c>
      <c r="BD1183" s="92"/>
      <c r="BE1183" s="92"/>
      <c r="BF1183">
        <v>7270.52392578125</v>
      </c>
      <c r="BG1183">
        <v>0</v>
      </c>
      <c r="BH1183">
        <v>0</v>
      </c>
      <c r="BI1183" s="92"/>
      <c r="BJ1183" s="92"/>
      <c r="BK1183" s="92"/>
      <c r="BL1183">
        <v>0</v>
      </c>
    </row>
    <row r="1184" spans="1:64" x14ac:dyDescent="0.25">
      <c r="A1184" s="82" t="s">
        <v>297</v>
      </c>
      <c r="B1184" s="82" t="s">
        <v>397</v>
      </c>
      <c r="C1184" s="82" t="s">
        <v>101</v>
      </c>
      <c r="D1184" s="82" t="s">
        <v>308</v>
      </c>
      <c r="E1184" s="82" t="s">
        <v>61</v>
      </c>
      <c r="F1184" s="82" t="s">
        <v>337</v>
      </c>
      <c r="G1184" s="82" t="s">
        <v>337</v>
      </c>
      <c r="H1184">
        <v>0.82996851205825806</v>
      </c>
      <c r="I1184">
        <v>7270.52392578125</v>
      </c>
      <c r="J1184">
        <v>0.82996851205825806</v>
      </c>
      <c r="K1184" s="92"/>
      <c r="L1184">
        <v>0</v>
      </c>
      <c r="M1184" s="92"/>
      <c r="N1184" s="92"/>
      <c r="O1184" s="92"/>
      <c r="P1184">
        <v>4297.89794921875</v>
      </c>
      <c r="Q1184" s="92"/>
      <c r="R1184" s="92"/>
      <c r="S1184">
        <v>-1</v>
      </c>
      <c r="T1184">
        <v>0</v>
      </c>
      <c r="U1184" s="82" t="s">
        <v>328</v>
      </c>
      <c r="V1184" s="92"/>
      <c r="W1184">
        <v>7270.52392578125</v>
      </c>
      <c r="X1184" s="92"/>
      <c r="Y1184">
        <v>0</v>
      </c>
      <c r="Z1184">
        <v>254.932861328125</v>
      </c>
      <c r="AA1184">
        <v>254.932861328125</v>
      </c>
      <c r="AB1184">
        <v>0</v>
      </c>
      <c r="AC1184">
        <v>-1</v>
      </c>
      <c r="AD1184">
        <v>0</v>
      </c>
      <c r="AE1184">
        <v>0</v>
      </c>
      <c r="AF1184">
        <v>0</v>
      </c>
      <c r="AG1184">
        <v>365</v>
      </c>
      <c r="AH1184">
        <v>8760</v>
      </c>
      <c r="AI1184">
        <v>1.1415524932090193E-4</v>
      </c>
      <c r="AJ1184">
        <v>35.063888549804688</v>
      </c>
      <c r="AK1184">
        <v>0</v>
      </c>
      <c r="AL1184">
        <v>0</v>
      </c>
      <c r="AM1184">
        <v>254.932861328125</v>
      </c>
      <c r="AN1184">
        <v>35.063888549804688</v>
      </c>
      <c r="AO1184" s="92"/>
      <c r="AP1184" s="82" t="s">
        <v>336</v>
      </c>
      <c r="AQ1184" s="82" t="s">
        <v>326</v>
      </c>
      <c r="AR1184" s="82"/>
      <c r="AS1184">
        <v>0</v>
      </c>
      <c r="AT1184">
        <v>0</v>
      </c>
      <c r="AU1184">
        <v>2027</v>
      </c>
      <c r="AY1184">
        <v>0</v>
      </c>
      <c r="AZ1184">
        <v>0</v>
      </c>
      <c r="BA1184" s="82" t="s">
        <v>398</v>
      </c>
      <c r="BB1184">
        <v>5322</v>
      </c>
      <c r="BC1184">
        <v>7270.52392578125</v>
      </c>
      <c r="BD1184" s="92"/>
      <c r="BE1184" s="92"/>
      <c r="BF1184">
        <v>7270.52392578125</v>
      </c>
      <c r="BG1184">
        <v>0</v>
      </c>
      <c r="BH1184">
        <v>0</v>
      </c>
      <c r="BI1184" s="92"/>
      <c r="BJ1184" s="92"/>
      <c r="BK1184" s="92"/>
      <c r="BL1184">
        <v>0</v>
      </c>
    </row>
    <row r="1185" spans="1:64" x14ac:dyDescent="0.25">
      <c r="A1185" s="82" t="s">
        <v>297</v>
      </c>
      <c r="B1185" s="82" t="s">
        <v>397</v>
      </c>
      <c r="C1185" s="82" t="s">
        <v>101</v>
      </c>
      <c r="D1185" s="82" t="s">
        <v>313</v>
      </c>
      <c r="E1185" s="82" t="s">
        <v>314</v>
      </c>
      <c r="F1185" s="82" t="s">
        <v>337</v>
      </c>
      <c r="G1185" s="82" t="s">
        <v>337</v>
      </c>
      <c r="H1185">
        <v>0.82996851205825806</v>
      </c>
      <c r="I1185">
        <v>7270.52392578125</v>
      </c>
      <c r="J1185">
        <v>0.82996851205825806</v>
      </c>
      <c r="K1185" s="92"/>
      <c r="L1185">
        <v>0</v>
      </c>
      <c r="M1185" s="92"/>
      <c r="N1185" s="92"/>
      <c r="O1185" s="92"/>
      <c r="P1185">
        <v>4297.89794921875</v>
      </c>
      <c r="Q1185" s="92"/>
      <c r="R1185" s="92"/>
      <c r="S1185">
        <v>-1</v>
      </c>
      <c r="T1185">
        <v>0</v>
      </c>
      <c r="U1185" s="82" t="s">
        <v>328</v>
      </c>
      <c r="V1185" s="92"/>
      <c r="W1185">
        <v>7270.52392578125</v>
      </c>
      <c r="X1185" s="92"/>
      <c r="Y1185">
        <v>0</v>
      </c>
      <c r="Z1185">
        <v>254.932861328125</v>
      </c>
      <c r="AA1185">
        <v>254.932861328125</v>
      </c>
      <c r="AB1185">
        <v>0</v>
      </c>
      <c r="AC1185">
        <v>-1</v>
      </c>
      <c r="AD1185">
        <v>0</v>
      </c>
      <c r="AE1185">
        <v>0</v>
      </c>
      <c r="AF1185">
        <v>0</v>
      </c>
      <c r="AG1185">
        <v>365</v>
      </c>
      <c r="AH1185">
        <v>8760</v>
      </c>
      <c r="AI1185">
        <v>1.1415524932090193E-4</v>
      </c>
      <c r="AJ1185">
        <v>35.063888549804688</v>
      </c>
      <c r="AK1185">
        <v>0</v>
      </c>
      <c r="AL1185">
        <v>0</v>
      </c>
      <c r="AM1185">
        <v>254.932861328125</v>
      </c>
      <c r="AN1185">
        <v>35.063888549804688</v>
      </c>
      <c r="AO1185" s="92"/>
      <c r="AP1185" s="82" t="s">
        <v>336</v>
      </c>
      <c r="AQ1185" s="82" t="s">
        <v>326</v>
      </c>
      <c r="AR1185" s="82"/>
      <c r="AS1185">
        <v>0</v>
      </c>
      <c r="AT1185">
        <v>0</v>
      </c>
      <c r="AU1185">
        <v>2027</v>
      </c>
      <c r="AY1185">
        <v>0</v>
      </c>
      <c r="AZ1185">
        <v>0</v>
      </c>
      <c r="BA1185" s="82" t="s">
        <v>398</v>
      </c>
      <c r="BB1185">
        <v>5323</v>
      </c>
      <c r="BC1185">
        <v>7270.52392578125</v>
      </c>
      <c r="BD1185" s="92"/>
      <c r="BE1185" s="92"/>
      <c r="BF1185">
        <v>7270.52392578125</v>
      </c>
      <c r="BG1185">
        <v>0</v>
      </c>
      <c r="BH1185">
        <v>0</v>
      </c>
      <c r="BI1185" s="92"/>
      <c r="BJ1185" s="92"/>
      <c r="BK1185" s="92"/>
      <c r="BL1185">
        <v>0</v>
      </c>
    </row>
    <row r="1186" spans="1:64" x14ac:dyDescent="0.25">
      <c r="A1186" s="82" t="s">
        <v>297</v>
      </c>
      <c r="B1186" s="82" t="s">
        <v>397</v>
      </c>
      <c r="C1186" s="82" t="s">
        <v>101</v>
      </c>
      <c r="D1186" s="82" t="s">
        <v>303</v>
      </c>
      <c r="E1186" s="82" t="s">
        <v>304</v>
      </c>
      <c r="F1186" s="82" t="s">
        <v>338</v>
      </c>
      <c r="G1186" s="82" t="s">
        <v>338</v>
      </c>
      <c r="H1186">
        <v>1.0771985054016113</v>
      </c>
      <c r="I1186">
        <v>9436.2587890625</v>
      </c>
      <c r="J1186">
        <v>1.0771985054016113</v>
      </c>
      <c r="K1186" s="92"/>
      <c r="L1186">
        <v>0</v>
      </c>
      <c r="M1186" s="92"/>
      <c r="N1186" s="92"/>
      <c r="O1186" s="92"/>
      <c r="P1186">
        <v>583.8385009765625</v>
      </c>
      <c r="Q1186" s="92"/>
      <c r="R1186" s="92"/>
      <c r="S1186">
        <v>-1</v>
      </c>
      <c r="T1186">
        <v>0</v>
      </c>
      <c r="U1186" s="82" t="s">
        <v>328</v>
      </c>
      <c r="V1186" s="92"/>
      <c r="W1186">
        <v>9436.2587890625</v>
      </c>
      <c r="X1186" s="92"/>
      <c r="Y1186">
        <v>0</v>
      </c>
      <c r="Z1186">
        <v>324.25448608398438</v>
      </c>
      <c r="AA1186">
        <v>324.25448608398438</v>
      </c>
      <c r="AB1186">
        <v>0</v>
      </c>
      <c r="AC1186">
        <v>-1</v>
      </c>
      <c r="AD1186">
        <v>0</v>
      </c>
      <c r="AE1186">
        <v>0</v>
      </c>
      <c r="AF1186">
        <v>0</v>
      </c>
      <c r="AG1186">
        <v>365</v>
      </c>
      <c r="AH1186">
        <v>8760</v>
      </c>
      <c r="AI1186">
        <v>1.1415524932090193E-4</v>
      </c>
      <c r="AJ1186">
        <v>34.36260986328125</v>
      </c>
      <c r="AK1186">
        <v>0</v>
      </c>
      <c r="AL1186">
        <v>0</v>
      </c>
      <c r="AM1186">
        <v>324.25448608398438</v>
      </c>
      <c r="AN1186">
        <v>34.36260986328125</v>
      </c>
      <c r="AO1186" s="92"/>
      <c r="AP1186" s="82" t="s">
        <v>336</v>
      </c>
      <c r="AQ1186" s="82" t="s">
        <v>326</v>
      </c>
      <c r="AR1186" s="82"/>
      <c r="AS1186">
        <v>0</v>
      </c>
      <c r="AT1186">
        <v>0</v>
      </c>
      <c r="AU1186">
        <v>2027</v>
      </c>
      <c r="AY1186">
        <v>0</v>
      </c>
      <c r="AZ1186">
        <v>0</v>
      </c>
      <c r="BA1186" s="82" t="s">
        <v>398</v>
      </c>
      <c r="BB1186">
        <v>5324</v>
      </c>
      <c r="BC1186">
        <v>9436.2587890625</v>
      </c>
      <c r="BD1186" s="92"/>
      <c r="BE1186" s="92"/>
      <c r="BF1186">
        <v>9436.2587890625</v>
      </c>
      <c r="BG1186">
        <v>0</v>
      </c>
      <c r="BH1186">
        <v>0</v>
      </c>
      <c r="BI1186" s="92"/>
      <c r="BJ1186" s="92"/>
      <c r="BK1186" s="92"/>
      <c r="BL1186">
        <v>0</v>
      </c>
    </row>
    <row r="1187" spans="1:64" x14ac:dyDescent="0.25">
      <c r="A1187" s="82" t="s">
        <v>297</v>
      </c>
      <c r="B1187" s="82" t="s">
        <v>397</v>
      </c>
      <c r="C1187" s="82" t="s">
        <v>101</v>
      </c>
      <c r="D1187" s="82" t="s">
        <v>307</v>
      </c>
      <c r="E1187" s="82" t="s">
        <v>60</v>
      </c>
      <c r="F1187" s="82" t="s">
        <v>338</v>
      </c>
      <c r="G1187" s="82" t="s">
        <v>338</v>
      </c>
      <c r="H1187">
        <v>1.0771985054016113</v>
      </c>
      <c r="I1187">
        <v>9436.2587890625</v>
      </c>
      <c r="J1187">
        <v>1.0771985054016113</v>
      </c>
      <c r="K1187" s="92"/>
      <c r="L1187">
        <v>0</v>
      </c>
      <c r="M1187" s="92"/>
      <c r="N1187" s="92"/>
      <c r="O1187" s="92"/>
      <c r="P1187">
        <v>583.8385009765625</v>
      </c>
      <c r="Q1187" s="92"/>
      <c r="R1187" s="92"/>
      <c r="S1187">
        <v>-1</v>
      </c>
      <c r="T1187">
        <v>0</v>
      </c>
      <c r="U1187" s="82" t="s">
        <v>328</v>
      </c>
      <c r="V1187" s="92"/>
      <c r="W1187">
        <v>9436.2587890625</v>
      </c>
      <c r="X1187" s="92"/>
      <c r="Y1187">
        <v>0</v>
      </c>
      <c r="Z1187">
        <v>324.25448608398438</v>
      </c>
      <c r="AA1187">
        <v>324.25448608398438</v>
      </c>
      <c r="AB1187">
        <v>0</v>
      </c>
      <c r="AC1187">
        <v>-1</v>
      </c>
      <c r="AD1187">
        <v>0</v>
      </c>
      <c r="AE1187">
        <v>0</v>
      </c>
      <c r="AF1187">
        <v>0</v>
      </c>
      <c r="AG1187">
        <v>365</v>
      </c>
      <c r="AH1187">
        <v>8760</v>
      </c>
      <c r="AI1187">
        <v>1.1415524932090193E-4</v>
      </c>
      <c r="AJ1187">
        <v>34.36260986328125</v>
      </c>
      <c r="AK1187">
        <v>0</v>
      </c>
      <c r="AL1187">
        <v>0</v>
      </c>
      <c r="AM1187">
        <v>324.25448608398438</v>
      </c>
      <c r="AN1187">
        <v>34.36260986328125</v>
      </c>
      <c r="AO1187" s="92"/>
      <c r="AP1187" s="82" t="s">
        <v>336</v>
      </c>
      <c r="AQ1187" s="82" t="s">
        <v>326</v>
      </c>
      <c r="AR1187" s="82"/>
      <c r="AS1187">
        <v>0</v>
      </c>
      <c r="AT1187">
        <v>0</v>
      </c>
      <c r="AU1187">
        <v>2027</v>
      </c>
      <c r="AY1187">
        <v>0</v>
      </c>
      <c r="AZ1187">
        <v>0</v>
      </c>
      <c r="BA1187" s="82" t="s">
        <v>398</v>
      </c>
      <c r="BB1187">
        <v>5325</v>
      </c>
      <c r="BC1187">
        <v>9436.2587890625</v>
      </c>
      <c r="BD1187" s="92"/>
      <c r="BE1187" s="92"/>
      <c r="BF1187">
        <v>9436.2587890625</v>
      </c>
      <c r="BG1187">
        <v>0</v>
      </c>
      <c r="BH1187">
        <v>0</v>
      </c>
      <c r="BI1187" s="92"/>
      <c r="BJ1187" s="92"/>
      <c r="BK1187" s="92"/>
      <c r="BL1187">
        <v>0</v>
      </c>
    </row>
    <row r="1188" spans="1:64" x14ac:dyDescent="0.25">
      <c r="A1188" s="82" t="s">
        <v>297</v>
      </c>
      <c r="B1188" s="82" t="s">
        <v>397</v>
      </c>
      <c r="C1188" s="82" t="s">
        <v>101</v>
      </c>
      <c r="D1188" s="82" t="s">
        <v>308</v>
      </c>
      <c r="E1188" s="82" t="s">
        <v>61</v>
      </c>
      <c r="F1188" s="82" t="s">
        <v>338</v>
      </c>
      <c r="G1188" s="82" t="s">
        <v>338</v>
      </c>
      <c r="H1188">
        <v>1.0771985054016113</v>
      </c>
      <c r="I1188">
        <v>9436.2587890625</v>
      </c>
      <c r="J1188">
        <v>1.0771985054016113</v>
      </c>
      <c r="K1188" s="92"/>
      <c r="L1188">
        <v>0</v>
      </c>
      <c r="M1188" s="92"/>
      <c r="N1188" s="92"/>
      <c r="O1188" s="92"/>
      <c r="P1188">
        <v>583.8385009765625</v>
      </c>
      <c r="Q1188" s="92"/>
      <c r="R1188" s="92"/>
      <c r="S1188">
        <v>-1</v>
      </c>
      <c r="T1188">
        <v>0</v>
      </c>
      <c r="U1188" s="82" t="s">
        <v>328</v>
      </c>
      <c r="V1188" s="92"/>
      <c r="W1188">
        <v>9436.2587890625</v>
      </c>
      <c r="X1188" s="92"/>
      <c r="Y1188">
        <v>0</v>
      </c>
      <c r="Z1188">
        <v>324.25448608398438</v>
      </c>
      <c r="AA1188">
        <v>324.25448608398438</v>
      </c>
      <c r="AB1188">
        <v>0</v>
      </c>
      <c r="AC1188">
        <v>-1</v>
      </c>
      <c r="AD1188">
        <v>0</v>
      </c>
      <c r="AE1188">
        <v>0</v>
      </c>
      <c r="AF1188">
        <v>0</v>
      </c>
      <c r="AG1188">
        <v>365</v>
      </c>
      <c r="AH1188">
        <v>8760</v>
      </c>
      <c r="AI1188">
        <v>1.1415524932090193E-4</v>
      </c>
      <c r="AJ1188">
        <v>34.36260986328125</v>
      </c>
      <c r="AK1188">
        <v>0</v>
      </c>
      <c r="AL1188">
        <v>0</v>
      </c>
      <c r="AM1188">
        <v>324.25448608398438</v>
      </c>
      <c r="AN1188">
        <v>34.36260986328125</v>
      </c>
      <c r="AO1188" s="92"/>
      <c r="AP1188" s="82" t="s">
        <v>336</v>
      </c>
      <c r="AQ1188" s="82" t="s">
        <v>326</v>
      </c>
      <c r="AR1188" s="82"/>
      <c r="AS1188">
        <v>0</v>
      </c>
      <c r="AT1188">
        <v>0</v>
      </c>
      <c r="AU1188">
        <v>2027</v>
      </c>
      <c r="AY1188">
        <v>0</v>
      </c>
      <c r="AZ1188">
        <v>0</v>
      </c>
      <c r="BA1188" s="82" t="s">
        <v>398</v>
      </c>
      <c r="BB1188">
        <v>5326</v>
      </c>
      <c r="BC1188">
        <v>9436.2587890625</v>
      </c>
      <c r="BD1188" s="92"/>
      <c r="BE1188" s="92"/>
      <c r="BF1188">
        <v>9436.2587890625</v>
      </c>
      <c r="BG1188">
        <v>0</v>
      </c>
      <c r="BH1188">
        <v>0</v>
      </c>
      <c r="BI1188" s="92"/>
      <c r="BJ1188" s="92"/>
      <c r="BK1188" s="92"/>
      <c r="BL1188">
        <v>0</v>
      </c>
    </row>
    <row r="1189" spans="1:64" x14ac:dyDescent="0.25">
      <c r="A1189" s="82" t="s">
        <v>297</v>
      </c>
      <c r="B1189" s="82" t="s">
        <v>397</v>
      </c>
      <c r="C1189" s="82" t="s">
        <v>101</v>
      </c>
      <c r="D1189" s="82" t="s">
        <v>311</v>
      </c>
      <c r="E1189" s="82" t="s">
        <v>312</v>
      </c>
      <c r="F1189" s="82" t="s">
        <v>338</v>
      </c>
      <c r="G1189" s="82" t="s">
        <v>338</v>
      </c>
      <c r="H1189">
        <v>1.0771985054016113</v>
      </c>
      <c r="I1189">
        <v>9436.2587890625</v>
      </c>
      <c r="J1189">
        <v>1.0771985054016113</v>
      </c>
      <c r="K1189" s="92"/>
      <c r="L1189">
        <v>0</v>
      </c>
      <c r="M1189" s="92"/>
      <c r="N1189" s="92"/>
      <c r="O1189" s="92"/>
      <c r="P1189">
        <v>583.8385009765625</v>
      </c>
      <c r="Q1189" s="92"/>
      <c r="R1189" s="92"/>
      <c r="S1189">
        <v>-1</v>
      </c>
      <c r="T1189">
        <v>0</v>
      </c>
      <c r="U1189" s="82" t="s">
        <v>328</v>
      </c>
      <c r="V1189" s="92"/>
      <c r="W1189">
        <v>9436.2587890625</v>
      </c>
      <c r="X1189" s="92"/>
      <c r="Y1189">
        <v>0</v>
      </c>
      <c r="Z1189">
        <v>324.25448608398438</v>
      </c>
      <c r="AA1189">
        <v>324.25448608398438</v>
      </c>
      <c r="AB1189">
        <v>0</v>
      </c>
      <c r="AC1189">
        <v>-1</v>
      </c>
      <c r="AD1189">
        <v>0</v>
      </c>
      <c r="AE1189">
        <v>0</v>
      </c>
      <c r="AF1189">
        <v>0</v>
      </c>
      <c r="AG1189">
        <v>365</v>
      </c>
      <c r="AH1189">
        <v>8760</v>
      </c>
      <c r="AI1189">
        <v>1.1415524932090193E-4</v>
      </c>
      <c r="AJ1189">
        <v>34.36260986328125</v>
      </c>
      <c r="AK1189">
        <v>0</v>
      </c>
      <c r="AL1189">
        <v>0</v>
      </c>
      <c r="AM1189">
        <v>324.25448608398438</v>
      </c>
      <c r="AN1189">
        <v>34.36260986328125</v>
      </c>
      <c r="AO1189" s="92"/>
      <c r="AP1189" s="82" t="s">
        <v>336</v>
      </c>
      <c r="AQ1189" s="82" t="s">
        <v>326</v>
      </c>
      <c r="AR1189" s="82"/>
      <c r="AS1189">
        <v>0</v>
      </c>
      <c r="AT1189">
        <v>0</v>
      </c>
      <c r="AU1189">
        <v>2027</v>
      </c>
      <c r="AY1189">
        <v>0</v>
      </c>
      <c r="AZ1189">
        <v>0</v>
      </c>
      <c r="BA1189" s="82" t="s">
        <v>398</v>
      </c>
      <c r="BB1189">
        <v>5327</v>
      </c>
      <c r="BC1189">
        <v>9436.2587890625</v>
      </c>
      <c r="BD1189" s="92"/>
      <c r="BE1189" s="92"/>
      <c r="BF1189">
        <v>9436.2587890625</v>
      </c>
      <c r="BG1189">
        <v>0</v>
      </c>
      <c r="BH1189">
        <v>0</v>
      </c>
      <c r="BI1189" s="92"/>
      <c r="BJ1189" s="92"/>
      <c r="BK1189" s="92"/>
      <c r="BL1189">
        <v>0</v>
      </c>
    </row>
    <row r="1190" spans="1:64" x14ac:dyDescent="0.25">
      <c r="A1190" s="82" t="s">
        <v>297</v>
      </c>
      <c r="B1190" s="82" t="s">
        <v>397</v>
      </c>
      <c r="C1190" s="82" t="s">
        <v>101</v>
      </c>
      <c r="D1190" s="82" t="s">
        <v>313</v>
      </c>
      <c r="E1190" s="82" t="s">
        <v>314</v>
      </c>
      <c r="F1190" s="82" t="s">
        <v>338</v>
      </c>
      <c r="G1190" s="82" t="s">
        <v>338</v>
      </c>
      <c r="H1190">
        <v>1.0771985054016113</v>
      </c>
      <c r="I1190">
        <v>9436.2587890625</v>
      </c>
      <c r="J1190">
        <v>1.0771985054016113</v>
      </c>
      <c r="K1190" s="92"/>
      <c r="L1190">
        <v>0</v>
      </c>
      <c r="M1190" s="92"/>
      <c r="N1190" s="92"/>
      <c r="O1190" s="92"/>
      <c r="P1190">
        <v>583.8385009765625</v>
      </c>
      <c r="Q1190" s="92"/>
      <c r="R1190" s="92"/>
      <c r="S1190">
        <v>-1</v>
      </c>
      <c r="T1190">
        <v>0</v>
      </c>
      <c r="U1190" s="82" t="s">
        <v>328</v>
      </c>
      <c r="V1190" s="92"/>
      <c r="W1190">
        <v>9436.2587890625</v>
      </c>
      <c r="X1190" s="92"/>
      <c r="Y1190">
        <v>0</v>
      </c>
      <c r="Z1190">
        <v>324.25448608398438</v>
      </c>
      <c r="AA1190">
        <v>324.25448608398438</v>
      </c>
      <c r="AB1190">
        <v>0</v>
      </c>
      <c r="AC1190">
        <v>-1</v>
      </c>
      <c r="AD1190">
        <v>0</v>
      </c>
      <c r="AE1190">
        <v>0</v>
      </c>
      <c r="AF1190">
        <v>0</v>
      </c>
      <c r="AG1190">
        <v>365</v>
      </c>
      <c r="AH1190">
        <v>8760</v>
      </c>
      <c r="AI1190">
        <v>1.1415524932090193E-4</v>
      </c>
      <c r="AJ1190">
        <v>34.36260986328125</v>
      </c>
      <c r="AK1190">
        <v>0</v>
      </c>
      <c r="AL1190">
        <v>0</v>
      </c>
      <c r="AM1190">
        <v>324.25448608398438</v>
      </c>
      <c r="AN1190">
        <v>34.36260986328125</v>
      </c>
      <c r="AO1190" s="92"/>
      <c r="AP1190" s="82" t="s">
        <v>336</v>
      </c>
      <c r="AQ1190" s="82" t="s">
        <v>326</v>
      </c>
      <c r="AR1190" s="82"/>
      <c r="AS1190">
        <v>0</v>
      </c>
      <c r="AT1190">
        <v>0</v>
      </c>
      <c r="AU1190">
        <v>2027</v>
      </c>
      <c r="AY1190">
        <v>0</v>
      </c>
      <c r="AZ1190">
        <v>0</v>
      </c>
      <c r="BA1190" s="82" t="s">
        <v>398</v>
      </c>
      <c r="BB1190">
        <v>5328</v>
      </c>
      <c r="BC1190">
        <v>9436.2587890625</v>
      </c>
      <c r="BD1190" s="92"/>
      <c r="BE1190" s="92"/>
      <c r="BF1190">
        <v>9436.2587890625</v>
      </c>
      <c r="BG1190">
        <v>0</v>
      </c>
      <c r="BH1190">
        <v>0</v>
      </c>
      <c r="BI1190" s="92"/>
      <c r="BJ1190" s="92"/>
      <c r="BK1190" s="92"/>
      <c r="BL1190">
        <v>0</v>
      </c>
    </row>
    <row r="1191" spans="1:64" x14ac:dyDescent="0.25">
      <c r="A1191" s="82" t="s">
        <v>297</v>
      </c>
      <c r="B1191" s="82" t="s">
        <v>397</v>
      </c>
      <c r="C1191" s="82" t="s">
        <v>101</v>
      </c>
      <c r="D1191" s="82" t="s">
        <v>298</v>
      </c>
      <c r="E1191" s="82" t="s">
        <v>55</v>
      </c>
      <c r="F1191" s="82" t="s">
        <v>339</v>
      </c>
      <c r="G1191" s="82" t="s">
        <v>339</v>
      </c>
      <c r="H1191">
        <v>7.3737287521362305</v>
      </c>
      <c r="I1191">
        <v>64593.86328125</v>
      </c>
      <c r="J1191">
        <v>7.3737287521362305</v>
      </c>
      <c r="K1191" s="92"/>
      <c r="L1191">
        <v>0</v>
      </c>
      <c r="M1191" s="92"/>
      <c r="N1191" s="92"/>
      <c r="O1191" s="92"/>
      <c r="P1191">
        <v>5962.80859375</v>
      </c>
      <c r="Q1191" s="92"/>
      <c r="R1191" s="92"/>
      <c r="S1191">
        <v>-1</v>
      </c>
      <c r="T1191">
        <v>0</v>
      </c>
      <c r="U1191" s="82" t="s">
        <v>328</v>
      </c>
      <c r="V1191" s="92"/>
      <c r="W1191">
        <v>64593.86328125</v>
      </c>
      <c r="X1191" s="92"/>
      <c r="Y1191">
        <v>0</v>
      </c>
      <c r="Z1191">
        <v>2141.63330078125</v>
      </c>
      <c r="AA1191">
        <v>2141.63330078125</v>
      </c>
      <c r="AB1191">
        <v>0</v>
      </c>
      <c r="AC1191">
        <v>-1</v>
      </c>
      <c r="AD1191">
        <v>0</v>
      </c>
      <c r="AE1191">
        <v>0</v>
      </c>
      <c r="AF1191">
        <v>0</v>
      </c>
      <c r="AG1191">
        <v>365</v>
      </c>
      <c r="AH1191">
        <v>8760</v>
      </c>
      <c r="AI1191">
        <v>1.1415524932090193E-4</v>
      </c>
      <c r="AJ1191">
        <v>33.155368804931641</v>
      </c>
      <c r="AK1191">
        <v>0</v>
      </c>
      <c r="AL1191">
        <v>0</v>
      </c>
      <c r="AM1191">
        <v>2141.63330078125</v>
      </c>
      <c r="AN1191">
        <v>33.155368804931641</v>
      </c>
      <c r="AO1191" s="92"/>
      <c r="AP1191" s="82" t="s">
        <v>336</v>
      </c>
      <c r="AQ1191" s="82" t="s">
        <v>326</v>
      </c>
      <c r="AR1191" s="82"/>
      <c r="AS1191">
        <v>0</v>
      </c>
      <c r="AT1191">
        <v>0</v>
      </c>
      <c r="AU1191">
        <v>2027</v>
      </c>
      <c r="AY1191">
        <v>0</v>
      </c>
      <c r="AZ1191">
        <v>0</v>
      </c>
      <c r="BA1191" s="82" t="s">
        <v>398</v>
      </c>
      <c r="BB1191">
        <v>5329</v>
      </c>
      <c r="BC1191">
        <v>64593.86328125</v>
      </c>
      <c r="BD1191" s="92"/>
      <c r="BE1191" s="92"/>
      <c r="BF1191">
        <v>64593.86328125</v>
      </c>
      <c r="BG1191">
        <v>0</v>
      </c>
      <c r="BH1191">
        <v>0</v>
      </c>
      <c r="BI1191" s="92"/>
      <c r="BJ1191" s="92"/>
      <c r="BK1191" s="92"/>
      <c r="BL1191">
        <v>0</v>
      </c>
    </row>
    <row r="1192" spans="1:64" x14ac:dyDescent="0.25">
      <c r="A1192" s="82" t="s">
        <v>297</v>
      </c>
      <c r="B1192" s="82" t="s">
        <v>397</v>
      </c>
      <c r="C1192" s="82" t="s">
        <v>101</v>
      </c>
      <c r="D1192" s="82" t="s">
        <v>303</v>
      </c>
      <c r="E1192" s="82" t="s">
        <v>304</v>
      </c>
      <c r="F1192" s="82" t="s">
        <v>339</v>
      </c>
      <c r="G1192" s="82" t="s">
        <v>339</v>
      </c>
      <c r="H1192">
        <v>7.3737287521362305</v>
      </c>
      <c r="I1192">
        <v>64593.86328125</v>
      </c>
      <c r="J1192">
        <v>7.3737287521362305</v>
      </c>
      <c r="K1192" s="92"/>
      <c r="L1192">
        <v>0</v>
      </c>
      <c r="M1192" s="92"/>
      <c r="N1192" s="92"/>
      <c r="O1192" s="92"/>
      <c r="P1192">
        <v>5962.80859375</v>
      </c>
      <c r="Q1192" s="92"/>
      <c r="R1192" s="92"/>
      <c r="S1192">
        <v>-1</v>
      </c>
      <c r="T1192">
        <v>0</v>
      </c>
      <c r="U1192" s="82" t="s">
        <v>328</v>
      </c>
      <c r="V1192" s="92"/>
      <c r="W1192">
        <v>64593.86328125</v>
      </c>
      <c r="X1192" s="92"/>
      <c r="Y1192">
        <v>0</v>
      </c>
      <c r="Z1192">
        <v>2141.63330078125</v>
      </c>
      <c r="AA1192">
        <v>2141.63330078125</v>
      </c>
      <c r="AB1192">
        <v>0</v>
      </c>
      <c r="AC1192">
        <v>-1</v>
      </c>
      <c r="AD1192">
        <v>0</v>
      </c>
      <c r="AE1192">
        <v>0</v>
      </c>
      <c r="AF1192">
        <v>0</v>
      </c>
      <c r="AG1192">
        <v>365</v>
      </c>
      <c r="AH1192">
        <v>8760</v>
      </c>
      <c r="AI1192">
        <v>1.1415524932090193E-4</v>
      </c>
      <c r="AJ1192">
        <v>33.155368804931641</v>
      </c>
      <c r="AK1192">
        <v>0</v>
      </c>
      <c r="AL1192">
        <v>0</v>
      </c>
      <c r="AM1192">
        <v>2141.63330078125</v>
      </c>
      <c r="AN1192">
        <v>33.155368804931641</v>
      </c>
      <c r="AO1192" s="92"/>
      <c r="AP1192" s="82" t="s">
        <v>336</v>
      </c>
      <c r="AQ1192" s="82" t="s">
        <v>326</v>
      </c>
      <c r="AR1192" s="82"/>
      <c r="AS1192">
        <v>0</v>
      </c>
      <c r="AT1192">
        <v>0</v>
      </c>
      <c r="AU1192">
        <v>2027</v>
      </c>
      <c r="AY1192">
        <v>0</v>
      </c>
      <c r="AZ1192">
        <v>0</v>
      </c>
      <c r="BA1192" s="82" t="s">
        <v>398</v>
      </c>
      <c r="BB1192">
        <v>5330</v>
      </c>
      <c r="BC1192">
        <v>64593.86328125</v>
      </c>
      <c r="BD1192" s="92"/>
      <c r="BE1192" s="92"/>
      <c r="BF1192">
        <v>64593.86328125</v>
      </c>
      <c r="BG1192">
        <v>0</v>
      </c>
      <c r="BH1192">
        <v>0</v>
      </c>
      <c r="BI1192" s="92"/>
      <c r="BJ1192" s="92"/>
      <c r="BK1192" s="92"/>
      <c r="BL1192">
        <v>0</v>
      </c>
    </row>
    <row r="1193" spans="1:64" x14ac:dyDescent="0.25">
      <c r="A1193" s="82" t="s">
        <v>297</v>
      </c>
      <c r="B1193" s="82" t="s">
        <v>397</v>
      </c>
      <c r="C1193" s="82" t="s">
        <v>101</v>
      </c>
      <c r="D1193" s="82" t="s">
        <v>305</v>
      </c>
      <c r="E1193" s="82" t="s">
        <v>58</v>
      </c>
      <c r="F1193" s="82" t="s">
        <v>339</v>
      </c>
      <c r="G1193" s="82" t="s">
        <v>339</v>
      </c>
      <c r="H1193">
        <v>7.3737287521362305</v>
      </c>
      <c r="I1193">
        <v>64593.86328125</v>
      </c>
      <c r="J1193">
        <v>7.3737287521362305</v>
      </c>
      <c r="K1193" s="92"/>
      <c r="L1193">
        <v>0</v>
      </c>
      <c r="M1193" s="92"/>
      <c r="N1193" s="92"/>
      <c r="O1193" s="92"/>
      <c r="P1193">
        <v>5962.80859375</v>
      </c>
      <c r="Q1193" s="92"/>
      <c r="R1193" s="92"/>
      <c r="S1193">
        <v>-1</v>
      </c>
      <c r="T1193">
        <v>0</v>
      </c>
      <c r="U1193" s="82" t="s">
        <v>328</v>
      </c>
      <c r="V1193" s="92"/>
      <c r="W1193">
        <v>64593.86328125</v>
      </c>
      <c r="X1193" s="92"/>
      <c r="Y1193">
        <v>0</v>
      </c>
      <c r="Z1193">
        <v>2141.63330078125</v>
      </c>
      <c r="AA1193">
        <v>2141.63330078125</v>
      </c>
      <c r="AB1193">
        <v>0</v>
      </c>
      <c r="AC1193">
        <v>-1</v>
      </c>
      <c r="AD1193">
        <v>0</v>
      </c>
      <c r="AE1193">
        <v>0</v>
      </c>
      <c r="AF1193">
        <v>0</v>
      </c>
      <c r="AG1193">
        <v>365</v>
      </c>
      <c r="AH1193">
        <v>8760</v>
      </c>
      <c r="AI1193">
        <v>1.1415524932090193E-4</v>
      </c>
      <c r="AJ1193">
        <v>33.155368804931641</v>
      </c>
      <c r="AK1193">
        <v>0</v>
      </c>
      <c r="AL1193">
        <v>0</v>
      </c>
      <c r="AM1193">
        <v>2141.63330078125</v>
      </c>
      <c r="AN1193">
        <v>33.155368804931641</v>
      </c>
      <c r="AO1193" s="92"/>
      <c r="AP1193" s="82" t="s">
        <v>336</v>
      </c>
      <c r="AQ1193" s="82" t="s">
        <v>326</v>
      </c>
      <c r="AR1193" s="82"/>
      <c r="AS1193">
        <v>0</v>
      </c>
      <c r="AT1193">
        <v>0</v>
      </c>
      <c r="AU1193">
        <v>2027</v>
      </c>
      <c r="AY1193">
        <v>0</v>
      </c>
      <c r="AZ1193">
        <v>0</v>
      </c>
      <c r="BA1193" s="82" t="s">
        <v>398</v>
      </c>
      <c r="BB1193">
        <v>5331</v>
      </c>
      <c r="BC1193">
        <v>64593.86328125</v>
      </c>
      <c r="BD1193" s="92"/>
      <c r="BE1193" s="92"/>
      <c r="BF1193">
        <v>64593.86328125</v>
      </c>
      <c r="BG1193">
        <v>0</v>
      </c>
      <c r="BH1193">
        <v>0</v>
      </c>
      <c r="BI1193" s="92"/>
      <c r="BJ1193" s="92"/>
      <c r="BK1193" s="92"/>
      <c r="BL1193">
        <v>0</v>
      </c>
    </row>
    <row r="1194" spans="1:64" x14ac:dyDescent="0.25">
      <c r="A1194" s="82" t="s">
        <v>297</v>
      </c>
      <c r="B1194" s="82" t="s">
        <v>397</v>
      </c>
      <c r="C1194" s="82" t="s">
        <v>101</v>
      </c>
      <c r="D1194" s="82" t="s">
        <v>306</v>
      </c>
      <c r="E1194" s="82" t="s">
        <v>59</v>
      </c>
      <c r="F1194" s="82" t="s">
        <v>339</v>
      </c>
      <c r="G1194" s="82" t="s">
        <v>339</v>
      </c>
      <c r="H1194">
        <v>7.3737287521362305</v>
      </c>
      <c r="I1194">
        <v>64593.86328125</v>
      </c>
      <c r="J1194">
        <v>7.3737287521362305</v>
      </c>
      <c r="K1194" s="92"/>
      <c r="L1194">
        <v>0</v>
      </c>
      <c r="M1194" s="92"/>
      <c r="N1194" s="92"/>
      <c r="O1194" s="92"/>
      <c r="P1194">
        <v>5962.80859375</v>
      </c>
      <c r="Q1194" s="92"/>
      <c r="R1194" s="92"/>
      <c r="S1194">
        <v>-1</v>
      </c>
      <c r="T1194">
        <v>0</v>
      </c>
      <c r="U1194" s="82" t="s">
        <v>328</v>
      </c>
      <c r="V1194" s="92"/>
      <c r="W1194">
        <v>64593.86328125</v>
      </c>
      <c r="X1194" s="92"/>
      <c r="Y1194">
        <v>0</v>
      </c>
      <c r="Z1194">
        <v>2141.63330078125</v>
      </c>
      <c r="AA1194">
        <v>2141.63330078125</v>
      </c>
      <c r="AB1194">
        <v>0</v>
      </c>
      <c r="AC1194">
        <v>-1</v>
      </c>
      <c r="AD1194">
        <v>0</v>
      </c>
      <c r="AE1194">
        <v>0</v>
      </c>
      <c r="AF1194">
        <v>0</v>
      </c>
      <c r="AG1194">
        <v>365</v>
      </c>
      <c r="AH1194">
        <v>8760</v>
      </c>
      <c r="AI1194">
        <v>1.1415524932090193E-4</v>
      </c>
      <c r="AJ1194">
        <v>33.155368804931641</v>
      </c>
      <c r="AK1194">
        <v>0</v>
      </c>
      <c r="AL1194">
        <v>0</v>
      </c>
      <c r="AM1194">
        <v>2141.63330078125</v>
      </c>
      <c r="AN1194">
        <v>33.155368804931641</v>
      </c>
      <c r="AO1194" s="92"/>
      <c r="AP1194" s="82" t="s">
        <v>336</v>
      </c>
      <c r="AQ1194" s="82" t="s">
        <v>326</v>
      </c>
      <c r="AR1194" s="82"/>
      <c r="AS1194">
        <v>0</v>
      </c>
      <c r="AT1194">
        <v>0</v>
      </c>
      <c r="AU1194">
        <v>2027</v>
      </c>
      <c r="AY1194">
        <v>0</v>
      </c>
      <c r="AZ1194">
        <v>0</v>
      </c>
      <c r="BA1194" s="82" t="s">
        <v>398</v>
      </c>
      <c r="BB1194">
        <v>5332</v>
      </c>
      <c r="BC1194">
        <v>64593.86328125</v>
      </c>
      <c r="BD1194" s="92"/>
      <c r="BE1194" s="92"/>
      <c r="BF1194">
        <v>64593.86328125</v>
      </c>
      <c r="BG1194">
        <v>0</v>
      </c>
      <c r="BH1194">
        <v>0</v>
      </c>
      <c r="BI1194" s="92"/>
      <c r="BJ1194" s="92"/>
      <c r="BK1194" s="92"/>
      <c r="BL1194">
        <v>0</v>
      </c>
    </row>
    <row r="1195" spans="1:64" x14ac:dyDescent="0.25">
      <c r="A1195" s="82" t="s">
        <v>297</v>
      </c>
      <c r="B1195" s="82" t="s">
        <v>397</v>
      </c>
      <c r="C1195" s="82" t="s">
        <v>101</v>
      </c>
      <c r="D1195" s="82" t="s">
        <v>307</v>
      </c>
      <c r="E1195" s="82" t="s">
        <v>60</v>
      </c>
      <c r="F1195" s="82" t="s">
        <v>339</v>
      </c>
      <c r="G1195" s="82" t="s">
        <v>339</v>
      </c>
      <c r="H1195">
        <v>7.3737287521362305</v>
      </c>
      <c r="I1195">
        <v>64593.86328125</v>
      </c>
      <c r="J1195">
        <v>7.3737287521362305</v>
      </c>
      <c r="K1195" s="92"/>
      <c r="L1195">
        <v>0</v>
      </c>
      <c r="M1195" s="92"/>
      <c r="N1195" s="92"/>
      <c r="O1195" s="92"/>
      <c r="P1195">
        <v>5962.80859375</v>
      </c>
      <c r="Q1195" s="92"/>
      <c r="R1195" s="92"/>
      <c r="S1195">
        <v>-1</v>
      </c>
      <c r="T1195">
        <v>0</v>
      </c>
      <c r="U1195" s="82" t="s">
        <v>328</v>
      </c>
      <c r="V1195" s="92"/>
      <c r="W1195">
        <v>64593.86328125</v>
      </c>
      <c r="X1195" s="92"/>
      <c r="Y1195">
        <v>0</v>
      </c>
      <c r="Z1195">
        <v>2141.63330078125</v>
      </c>
      <c r="AA1195">
        <v>2141.63330078125</v>
      </c>
      <c r="AB1195">
        <v>0</v>
      </c>
      <c r="AC1195">
        <v>-1</v>
      </c>
      <c r="AD1195">
        <v>0</v>
      </c>
      <c r="AE1195">
        <v>0</v>
      </c>
      <c r="AF1195">
        <v>0</v>
      </c>
      <c r="AG1195">
        <v>365</v>
      </c>
      <c r="AH1195">
        <v>8760</v>
      </c>
      <c r="AI1195">
        <v>1.1415524932090193E-4</v>
      </c>
      <c r="AJ1195">
        <v>33.155368804931641</v>
      </c>
      <c r="AK1195">
        <v>0</v>
      </c>
      <c r="AL1195">
        <v>0</v>
      </c>
      <c r="AM1195">
        <v>2141.63330078125</v>
      </c>
      <c r="AN1195">
        <v>33.155368804931641</v>
      </c>
      <c r="AO1195" s="92"/>
      <c r="AP1195" s="82" t="s">
        <v>336</v>
      </c>
      <c r="AQ1195" s="82" t="s">
        <v>326</v>
      </c>
      <c r="AR1195" s="82"/>
      <c r="AS1195">
        <v>0</v>
      </c>
      <c r="AT1195">
        <v>0</v>
      </c>
      <c r="AU1195">
        <v>2027</v>
      </c>
      <c r="AY1195">
        <v>0</v>
      </c>
      <c r="AZ1195">
        <v>0</v>
      </c>
      <c r="BA1195" s="82" t="s">
        <v>398</v>
      </c>
      <c r="BB1195">
        <v>5333</v>
      </c>
      <c r="BC1195">
        <v>64593.86328125</v>
      </c>
      <c r="BD1195" s="92"/>
      <c r="BE1195" s="92"/>
      <c r="BF1195">
        <v>64593.86328125</v>
      </c>
      <c r="BG1195">
        <v>0</v>
      </c>
      <c r="BH1195">
        <v>0</v>
      </c>
      <c r="BI1195" s="92"/>
      <c r="BJ1195" s="92"/>
      <c r="BK1195" s="92"/>
      <c r="BL1195">
        <v>0</v>
      </c>
    </row>
    <row r="1196" spans="1:64" x14ac:dyDescent="0.25">
      <c r="A1196" s="82" t="s">
        <v>297</v>
      </c>
      <c r="B1196" s="82" t="s">
        <v>397</v>
      </c>
      <c r="C1196" s="82" t="s">
        <v>101</v>
      </c>
      <c r="D1196" s="82" t="s">
        <v>308</v>
      </c>
      <c r="E1196" s="82" t="s">
        <v>61</v>
      </c>
      <c r="F1196" s="82" t="s">
        <v>339</v>
      </c>
      <c r="G1196" s="82" t="s">
        <v>339</v>
      </c>
      <c r="H1196">
        <v>7.3737287521362305</v>
      </c>
      <c r="I1196">
        <v>64593.86328125</v>
      </c>
      <c r="J1196">
        <v>7.3737287521362305</v>
      </c>
      <c r="K1196" s="92"/>
      <c r="L1196">
        <v>0</v>
      </c>
      <c r="M1196" s="92"/>
      <c r="N1196" s="92"/>
      <c r="O1196" s="92"/>
      <c r="P1196">
        <v>5962.80859375</v>
      </c>
      <c r="Q1196" s="92"/>
      <c r="R1196" s="92"/>
      <c r="S1196">
        <v>-1</v>
      </c>
      <c r="T1196">
        <v>0</v>
      </c>
      <c r="U1196" s="82" t="s">
        <v>328</v>
      </c>
      <c r="V1196" s="92"/>
      <c r="W1196">
        <v>64593.86328125</v>
      </c>
      <c r="X1196" s="92"/>
      <c r="Y1196">
        <v>0</v>
      </c>
      <c r="Z1196">
        <v>2141.63330078125</v>
      </c>
      <c r="AA1196">
        <v>2141.63330078125</v>
      </c>
      <c r="AB1196">
        <v>0</v>
      </c>
      <c r="AC1196">
        <v>-1</v>
      </c>
      <c r="AD1196">
        <v>0</v>
      </c>
      <c r="AE1196">
        <v>0</v>
      </c>
      <c r="AF1196">
        <v>0</v>
      </c>
      <c r="AG1196">
        <v>365</v>
      </c>
      <c r="AH1196">
        <v>8760</v>
      </c>
      <c r="AI1196">
        <v>1.1415524932090193E-4</v>
      </c>
      <c r="AJ1196">
        <v>33.155368804931641</v>
      </c>
      <c r="AK1196">
        <v>0</v>
      </c>
      <c r="AL1196">
        <v>0</v>
      </c>
      <c r="AM1196">
        <v>2141.63330078125</v>
      </c>
      <c r="AN1196">
        <v>33.155368804931641</v>
      </c>
      <c r="AO1196" s="92"/>
      <c r="AP1196" s="82" t="s">
        <v>336</v>
      </c>
      <c r="AQ1196" s="82" t="s">
        <v>326</v>
      </c>
      <c r="AR1196" s="82"/>
      <c r="AS1196">
        <v>0</v>
      </c>
      <c r="AT1196">
        <v>0</v>
      </c>
      <c r="AU1196">
        <v>2027</v>
      </c>
      <c r="AY1196">
        <v>0</v>
      </c>
      <c r="AZ1196">
        <v>0</v>
      </c>
      <c r="BA1196" s="82" t="s">
        <v>398</v>
      </c>
      <c r="BB1196">
        <v>5334</v>
      </c>
      <c r="BC1196">
        <v>64593.86328125</v>
      </c>
      <c r="BD1196" s="92"/>
      <c r="BE1196" s="92"/>
      <c r="BF1196">
        <v>64593.86328125</v>
      </c>
      <c r="BG1196">
        <v>0</v>
      </c>
      <c r="BH1196">
        <v>0</v>
      </c>
      <c r="BI1196" s="92"/>
      <c r="BJ1196" s="92"/>
      <c r="BK1196" s="92"/>
      <c r="BL1196">
        <v>0</v>
      </c>
    </row>
    <row r="1197" spans="1:64" x14ac:dyDescent="0.25">
      <c r="A1197" s="82" t="s">
        <v>297</v>
      </c>
      <c r="B1197" s="82" t="s">
        <v>397</v>
      </c>
      <c r="C1197" s="82" t="s">
        <v>101</v>
      </c>
      <c r="D1197" s="82" t="s">
        <v>309</v>
      </c>
      <c r="E1197" s="82" t="s">
        <v>310</v>
      </c>
      <c r="F1197" s="82" t="s">
        <v>339</v>
      </c>
      <c r="G1197" s="82" t="s">
        <v>339</v>
      </c>
      <c r="H1197">
        <v>7.3737287521362305</v>
      </c>
      <c r="I1197">
        <v>64593.86328125</v>
      </c>
      <c r="J1197">
        <v>7.3737287521362305</v>
      </c>
      <c r="K1197" s="92"/>
      <c r="L1197">
        <v>0</v>
      </c>
      <c r="M1197" s="92"/>
      <c r="N1197" s="92"/>
      <c r="O1197" s="92"/>
      <c r="P1197">
        <v>5962.80859375</v>
      </c>
      <c r="Q1197" s="92"/>
      <c r="R1197" s="92"/>
      <c r="S1197">
        <v>-1</v>
      </c>
      <c r="T1197">
        <v>0</v>
      </c>
      <c r="U1197" s="82" t="s">
        <v>328</v>
      </c>
      <c r="V1197" s="92"/>
      <c r="W1197">
        <v>64593.86328125</v>
      </c>
      <c r="X1197" s="92"/>
      <c r="Y1197">
        <v>0</v>
      </c>
      <c r="Z1197">
        <v>2141.63330078125</v>
      </c>
      <c r="AA1197">
        <v>2141.63330078125</v>
      </c>
      <c r="AB1197">
        <v>0</v>
      </c>
      <c r="AC1197">
        <v>-1</v>
      </c>
      <c r="AD1197">
        <v>0</v>
      </c>
      <c r="AE1197">
        <v>0</v>
      </c>
      <c r="AF1197">
        <v>0</v>
      </c>
      <c r="AG1197">
        <v>365</v>
      </c>
      <c r="AH1197">
        <v>8760</v>
      </c>
      <c r="AI1197">
        <v>1.1415524932090193E-4</v>
      </c>
      <c r="AJ1197">
        <v>33.155368804931641</v>
      </c>
      <c r="AK1197">
        <v>0</v>
      </c>
      <c r="AL1197">
        <v>0</v>
      </c>
      <c r="AM1197">
        <v>2141.63330078125</v>
      </c>
      <c r="AN1197">
        <v>33.155368804931641</v>
      </c>
      <c r="AO1197" s="92"/>
      <c r="AP1197" s="82" t="s">
        <v>336</v>
      </c>
      <c r="AQ1197" s="82" t="s">
        <v>326</v>
      </c>
      <c r="AR1197" s="82"/>
      <c r="AS1197">
        <v>0</v>
      </c>
      <c r="AT1197">
        <v>0</v>
      </c>
      <c r="AU1197">
        <v>2027</v>
      </c>
      <c r="AY1197">
        <v>0</v>
      </c>
      <c r="AZ1197">
        <v>0</v>
      </c>
      <c r="BA1197" s="82" t="s">
        <v>398</v>
      </c>
      <c r="BB1197">
        <v>5335</v>
      </c>
      <c r="BC1197">
        <v>64593.86328125</v>
      </c>
      <c r="BD1197" s="92"/>
      <c r="BE1197" s="92"/>
      <c r="BF1197">
        <v>64593.86328125</v>
      </c>
      <c r="BG1197">
        <v>0</v>
      </c>
      <c r="BH1197">
        <v>0</v>
      </c>
      <c r="BI1197" s="92"/>
      <c r="BJ1197" s="92"/>
      <c r="BK1197" s="92"/>
      <c r="BL1197">
        <v>0</v>
      </c>
    </row>
    <row r="1198" spans="1:64" x14ac:dyDescent="0.25">
      <c r="A1198" s="82" t="s">
        <v>297</v>
      </c>
      <c r="B1198" s="82" t="s">
        <v>397</v>
      </c>
      <c r="C1198" s="82" t="s">
        <v>101</v>
      </c>
      <c r="D1198" s="82" t="s">
        <v>311</v>
      </c>
      <c r="E1198" s="82" t="s">
        <v>312</v>
      </c>
      <c r="F1198" s="82" t="s">
        <v>339</v>
      </c>
      <c r="G1198" s="82" t="s">
        <v>339</v>
      </c>
      <c r="H1198">
        <v>7.3737287521362305</v>
      </c>
      <c r="I1198">
        <v>64593.86328125</v>
      </c>
      <c r="J1198">
        <v>7.3737287521362305</v>
      </c>
      <c r="K1198" s="92"/>
      <c r="L1198">
        <v>0</v>
      </c>
      <c r="M1198" s="92"/>
      <c r="N1198" s="92"/>
      <c r="O1198" s="92"/>
      <c r="P1198">
        <v>5962.80859375</v>
      </c>
      <c r="Q1198" s="92"/>
      <c r="R1198" s="92"/>
      <c r="S1198">
        <v>-1</v>
      </c>
      <c r="T1198">
        <v>0</v>
      </c>
      <c r="U1198" s="82" t="s">
        <v>328</v>
      </c>
      <c r="V1198" s="92"/>
      <c r="W1198">
        <v>64593.86328125</v>
      </c>
      <c r="X1198" s="92"/>
      <c r="Y1198">
        <v>0</v>
      </c>
      <c r="Z1198">
        <v>2141.63330078125</v>
      </c>
      <c r="AA1198">
        <v>2141.63330078125</v>
      </c>
      <c r="AB1198">
        <v>0</v>
      </c>
      <c r="AC1198">
        <v>-1</v>
      </c>
      <c r="AD1198">
        <v>0</v>
      </c>
      <c r="AE1198">
        <v>0</v>
      </c>
      <c r="AF1198">
        <v>0</v>
      </c>
      <c r="AG1198">
        <v>365</v>
      </c>
      <c r="AH1198">
        <v>8760</v>
      </c>
      <c r="AI1198">
        <v>1.1415524932090193E-4</v>
      </c>
      <c r="AJ1198">
        <v>33.155368804931641</v>
      </c>
      <c r="AK1198">
        <v>0</v>
      </c>
      <c r="AL1198">
        <v>0</v>
      </c>
      <c r="AM1198">
        <v>2141.63330078125</v>
      </c>
      <c r="AN1198">
        <v>33.155368804931641</v>
      </c>
      <c r="AO1198" s="92"/>
      <c r="AP1198" s="82" t="s">
        <v>336</v>
      </c>
      <c r="AQ1198" s="82" t="s">
        <v>326</v>
      </c>
      <c r="AR1198" s="82"/>
      <c r="AS1198">
        <v>0</v>
      </c>
      <c r="AT1198">
        <v>0</v>
      </c>
      <c r="AU1198">
        <v>2027</v>
      </c>
      <c r="AY1198">
        <v>0</v>
      </c>
      <c r="AZ1198">
        <v>0</v>
      </c>
      <c r="BA1198" s="82" t="s">
        <v>398</v>
      </c>
      <c r="BB1198">
        <v>5336</v>
      </c>
      <c r="BC1198">
        <v>64593.86328125</v>
      </c>
      <c r="BD1198" s="92"/>
      <c r="BE1198" s="92"/>
      <c r="BF1198">
        <v>64593.86328125</v>
      </c>
      <c r="BG1198">
        <v>0</v>
      </c>
      <c r="BH1198">
        <v>0</v>
      </c>
      <c r="BI1198" s="92"/>
      <c r="BJ1198" s="92"/>
      <c r="BK1198" s="92"/>
      <c r="BL1198">
        <v>0</v>
      </c>
    </row>
    <row r="1199" spans="1:64" x14ac:dyDescent="0.25">
      <c r="A1199" s="82" t="s">
        <v>297</v>
      </c>
      <c r="B1199" s="82" t="s">
        <v>397</v>
      </c>
      <c r="C1199" s="82" t="s">
        <v>101</v>
      </c>
      <c r="D1199" s="82" t="s">
        <v>313</v>
      </c>
      <c r="E1199" s="82" t="s">
        <v>314</v>
      </c>
      <c r="F1199" s="82" t="s">
        <v>339</v>
      </c>
      <c r="G1199" s="82" t="s">
        <v>339</v>
      </c>
      <c r="H1199">
        <v>7.3737287521362305</v>
      </c>
      <c r="I1199">
        <v>64593.86328125</v>
      </c>
      <c r="J1199">
        <v>7.3737287521362305</v>
      </c>
      <c r="K1199" s="92"/>
      <c r="L1199">
        <v>0</v>
      </c>
      <c r="M1199" s="92"/>
      <c r="N1199" s="92"/>
      <c r="O1199" s="92"/>
      <c r="P1199">
        <v>5962.80859375</v>
      </c>
      <c r="Q1199" s="92"/>
      <c r="R1199" s="92"/>
      <c r="S1199">
        <v>-1</v>
      </c>
      <c r="T1199">
        <v>0</v>
      </c>
      <c r="U1199" s="82" t="s">
        <v>328</v>
      </c>
      <c r="V1199" s="92"/>
      <c r="W1199">
        <v>64593.86328125</v>
      </c>
      <c r="X1199" s="92"/>
      <c r="Y1199">
        <v>0</v>
      </c>
      <c r="Z1199">
        <v>2141.63330078125</v>
      </c>
      <c r="AA1199">
        <v>2141.63330078125</v>
      </c>
      <c r="AB1199">
        <v>0</v>
      </c>
      <c r="AC1199">
        <v>-1</v>
      </c>
      <c r="AD1199">
        <v>0</v>
      </c>
      <c r="AE1199">
        <v>0</v>
      </c>
      <c r="AF1199">
        <v>0</v>
      </c>
      <c r="AG1199">
        <v>365</v>
      </c>
      <c r="AH1199">
        <v>8760</v>
      </c>
      <c r="AI1199">
        <v>1.1415524932090193E-4</v>
      </c>
      <c r="AJ1199">
        <v>33.155368804931641</v>
      </c>
      <c r="AK1199">
        <v>0</v>
      </c>
      <c r="AL1199">
        <v>0</v>
      </c>
      <c r="AM1199">
        <v>2141.63330078125</v>
      </c>
      <c r="AN1199">
        <v>33.155368804931641</v>
      </c>
      <c r="AO1199" s="92"/>
      <c r="AP1199" s="82" t="s">
        <v>336</v>
      </c>
      <c r="AQ1199" s="82" t="s">
        <v>326</v>
      </c>
      <c r="AR1199" s="82"/>
      <c r="AS1199">
        <v>0</v>
      </c>
      <c r="AT1199">
        <v>0</v>
      </c>
      <c r="AU1199">
        <v>2027</v>
      </c>
      <c r="AY1199">
        <v>0</v>
      </c>
      <c r="AZ1199">
        <v>0</v>
      </c>
      <c r="BA1199" s="82" t="s">
        <v>398</v>
      </c>
      <c r="BB1199">
        <v>5337</v>
      </c>
      <c r="BC1199">
        <v>64593.86328125</v>
      </c>
      <c r="BD1199" s="92"/>
      <c r="BE1199" s="92"/>
      <c r="BF1199">
        <v>64593.86328125</v>
      </c>
      <c r="BG1199">
        <v>0</v>
      </c>
      <c r="BH1199">
        <v>0</v>
      </c>
      <c r="BI1199" s="92"/>
      <c r="BJ1199" s="92"/>
      <c r="BK1199" s="92"/>
      <c r="BL1199">
        <v>0</v>
      </c>
    </row>
    <row r="1200" spans="1:64" x14ac:dyDescent="0.25">
      <c r="A1200" s="82" t="s">
        <v>297</v>
      </c>
      <c r="B1200" s="82" t="s">
        <v>397</v>
      </c>
      <c r="C1200" s="82" t="s">
        <v>101</v>
      </c>
      <c r="D1200" s="82" t="s">
        <v>307</v>
      </c>
      <c r="E1200" s="82" t="s">
        <v>60</v>
      </c>
      <c r="F1200" s="82" t="s">
        <v>340</v>
      </c>
      <c r="G1200" s="82" t="s">
        <v>340</v>
      </c>
      <c r="H1200">
        <v>0.46397227048873901</v>
      </c>
      <c r="I1200">
        <v>4064.39697265625</v>
      </c>
      <c r="J1200">
        <v>0.46397227048873901</v>
      </c>
      <c r="K1200" s="92"/>
      <c r="L1200">
        <v>0</v>
      </c>
      <c r="M1200" s="92"/>
      <c r="N1200" s="92"/>
      <c r="O1200" s="92"/>
      <c r="P1200">
        <v>595.567138671875</v>
      </c>
      <c r="Q1200" s="92"/>
      <c r="R1200" s="92"/>
      <c r="S1200">
        <v>-1</v>
      </c>
      <c r="T1200">
        <v>0</v>
      </c>
      <c r="U1200" s="82" t="s">
        <v>328</v>
      </c>
      <c r="V1200" s="92"/>
      <c r="W1200">
        <v>4064.39697265625</v>
      </c>
      <c r="X1200" s="92"/>
      <c r="Y1200">
        <v>0</v>
      </c>
      <c r="Z1200">
        <v>135.43896484375</v>
      </c>
      <c r="AA1200">
        <v>135.43896484375</v>
      </c>
      <c r="AB1200">
        <v>0</v>
      </c>
      <c r="AC1200">
        <v>-1</v>
      </c>
      <c r="AD1200">
        <v>0</v>
      </c>
      <c r="AE1200">
        <v>0</v>
      </c>
      <c r="AF1200">
        <v>0</v>
      </c>
      <c r="AG1200">
        <v>365</v>
      </c>
      <c r="AH1200">
        <v>8760</v>
      </c>
      <c r="AI1200">
        <v>1.1415524932090193E-4</v>
      </c>
      <c r="AJ1200">
        <v>33.323265075683594</v>
      </c>
      <c r="AK1200">
        <v>0</v>
      </c>
      <c r="AL1200">
        <v>0</v>
      </c>
      <c r="AM1200">
        <v>135.43896484375</v>
      </c>
      <c r="AN1200">
        <v>33.323265075683594</v>
      </c>
      <c r="AO1200" s="92"/>
      <c r="AP1200" s="82" t="s">
        <v>336</v>
      </c>
      <c r="AQ1200" s="82" t="s">
        <v>326</v>
      </c>
      <c r="AR1200" s="82"/>
      <c r="AS1200">
        <v>0</v>
      </c>
      <c r="AT1200">
        <v>0</v>
      </c>
      <c r="AU1200">
        <v>2027</v>
      </c>
      <c r="AY1200">
        <v>0</v>
      </c>
      <c r="AZ1200">
        <v>0</v>
      </c>
      <c r="BA1200" s="82" t="s">
        <v>398</v>
      </c>
      <c r="BB1200">
        <v>5338</v>
      </c>
      <c r="BC1200">
        <v>4064.39697265625</v>
      </c>
      <c r="BD1200" s="92"/>
      <c r="BE1200" s="92"/>
      <c r="BF1200">
        <v>4064.39697265625</v>
      </c>
      <c r="BG1200">
        <v>0</v>
      </c>
      <c r="BH1200">
        <v>0</v>
      </c>
      <c r="BI1200" s="92"/>
      <c r="BJ1200" s="92"/>
      <c r="BK1200" s="92"/>
      <c r="BL1200">
        <v>0</v>
      </c>
    </row>
    <row r="1201" spans="1:64" x14ac:dyDescent="0.25">
      <c r="A1201" s="82" t="s">
        <v>297</v>
      </c>
      <c r="B1201" s="82" t="s">
        <v>397</v>
      </c>
      <c r="C1201" s="82" t="s">
        <v>101</v>
      </c>
      <c r="D1201" s="82" t="s">
        <v>298</v>
      </c>
      <c r="E1201" s="82" t="s">
        <v>55</v>
      </c>
      <c r="F1201" s="82" t="s">
        <v>341</v>
      </c>
      <c r="G1201" s="82" t="s">
        <v>341</v>
      </c>
      <c r="H1201">
        <v>0.10435456782579422</v>
      </c>
      <c r="I1201">
        <v>914.14599609375</v>
      </c>
      <c r="J1201">
        <v>0.10435456782579422</v>
      </c>
      <c r="K1201" s="92"/>
      <c r="L1201">
        <v>0</v>
      </c>
      <c r="M1201" s="92"/>
      <c r="N1201" s="92"/>
      <c r="O1201" s="92"/>
      <c r="P1201">
        <v>744.4869384765625</v>
      </c>
      <c r="Q1201" s="92"/>
      <c r="R1201" s="92"/>
      <c r="S1201">
        <v>-1</v>
      </c>
      <c r="T1201">
        <v>0</v>
      </c>
      <c r="U1201" s="82" t="s">
        <v>328</v>
      </c>
      <c r="V1201" s="92"/>
      <c r="W1201">
        <v>914.14599609375</v>
      </c>
      <c r="X1201" s="92"/>
      <c r="Y1201">
        <v>0</v>
      </c>
      <c r="Z1201">
        <v>31.327035903930664</v>
      </c>
      <c r="AA1201">
        <v>31.327035903930664</v>
      </c>
      <c r="AB1201">
        <v>0</v>
      </c>
      <c r="AC1201">
        <v>-1</v>
      </c>
      <c r="AD1201">
        <v>0</v>
      </c>
      <c r="AE1201">
        <v>0</v>
      </c>
      <c r="AF1201">
        <v>0</v>
      </c>
      <c r="AG1201">
        <v>365</v>
      </c>
      <c r="AH1201">
        <v>8760</v>
      </c>
      <c r="AI1201">
        <v>1.1415524932090193E-4</v>
      </c>
      <c r="AJ1201">
        <v>34.269184112548828</v>
      </c>
      <c r="AK1201">
        <v>0</v>
      </c>
      <c r="AL1201">
        <v>0</v>
      </c>
      <c r="AM1201">
        <v>31.327035903930664</v>
      </c>
      <c r="AN1201">
        <v>34.269184112548828</v>
      </c>
      <c r="AO1201" s="92"/>
      <c r="AP1201" s="82" t="s">
        <v>336</v>
      </c>
      <c r="AQ1201" s="82" t="s">
        <v>326</v>
      </c>
      <c r="AR1201" s="82"/>
      <c r="AS1201">
        <v>0</v>
      </c>
      <c r="AT1201">
        <v>0</v>
      </c>
      <c r="AU1201">
        <v>2027</v>
      </c>
      <c r="AY1201">
        <v>0</v>
      </c>
      <c r="AZ1201">
        <v>0</v>
      </c>
      <c r="BA1201" s="82" t="s">
        <v>398</v>
      </c>
      <c r="BB1201">
        <v>5339</v>
      </c>
      <c r="BC1201">
        <v>914.14599609375</v>
      </c>
      <c r="BD1201" s="92"/>
      <c r="BE1201" s="92"/>
      <c r="BF1201">
        <v>914.14599609375</v>
      </c>
      <c r="BG1201">
        <v>0</v>
      </c>
      <c r="BH1201">
        <v>0</v>
      </c>
      <c r="BI1201" s="92"/>
      <c r="BJ1201" s="92"/>
      <c r="BK1201" s="92"/>
      <c r="BL1201">
        <v>0</v>
      </c>
    </row>
    <row r="1202" spans="1:64" x14ac:dyDescent="0.25">
      <c r="A1202" s="82" t="s">
        <v>297</v>
      </c>
      <c r="B1202" s="82" t="s">
        <v>397</v>
      </c>
      <c r="C1202" s="82" t="s">
        <v>101</v>
      </c>
      <c r="D1202" s="82" t="s">
        <v>303</v>
      </c>
      <c r="E1202" s="82" t="s">
        <v>304</v>
      </c>
      <c r="F1202" s="82" t="s">
        <v>341</v>
      </c>
      <c r="G1202" s="82" t="s">
        <v>341</v>
      </c>
      <c r="H1202">
        <v>0.10435456782579422</v>
      </c>
      <c r="I1202">
        <v>914.14599609375</v>
      </c>
      <c r="J1202">
        <v>0.10435456782579422</v>
      </c>
      <c r="K1202" s="92"/>
      <c r="L1202">
        <v>0</v>
      </c>
      <c r="M1202" s="92"/>
      <c r="N1202" s="92"/>
      <c r="O1202" s="92"/>
      <c r="P1202">
        <v>744.4869384765625</v>
      </c>
      <c r="Q1202" s="92"/>
      <c r="R1202" s="92"/>
      <c r="S1202">
        <v>-1</v>
      </c>
      <c r="T1202">
        <v>0</v>
      </c>
      <c r="U1202" s="82" t="s">
        <v>328</v>
      </c>
      <c r="V1202" s="92"/>
      <c r="W1202">
        <v>914.14599609375</v>
      </c>
      <c r="X1202" s="92"/>
      <c r="Y1202">
        <v>0</v>
      </c>
      <c r="Z1202">
        <v>31.327035903930664</v>
      </c>
      <c r="AA1202">
        <v>31.327035903930664</v>
      </c>
      <c r="AB1202">
        <v>0</v>
      </c>
      <c r="AC1202">
        <v>-1</v>
      </c>
      <c r="AD1202">
        <v>0</v>
      </c>
      <c r="AE1202">
        <v>0</v>
      </c>
      <c r="AF1202">
        <v>0</v>
      </c>
      <c r="AG1202">
        <v>365</v>
      </c>
      <c r="AH1202">
        <v>8760</v>
      </c>
      <c r="AI1202">
        <v>1.1415524932090193E-4</v>
      </c>
      <c r="AJ1202">
        <v>34.269184112548828</v>
      </c>
      <c r="AK1202">
        <v>0</v>
      </c>
      <c r="AL1202">
        <v>0</v>
      </c>
      <c r="AM1202">
        <v>31.327035903930664</v>
      </c>
      <c r="AN1202">
        <v>34.269184112548828</v>
      </c>
      <c r="AO1202" s="92"/>
      <c r="AP1202" s="82" t="s">
        <v>336</v>
      </c>
      <c r="AQ1202" s="82" t="s">
        <v>326</v>
      </c>
      <c r="AR1202" s="82"/>
      <c r="AS1202">
        <v>0</v>
      </c>
      <c r="AT1202">
        <v>0</v>
      </c>
      <c r="AU1202">
        <v>2027</v>
      </c>
      <c r="AY1202">
        <v>0</v>
      </c>
      <c r="AZ1202">
        <v>0</v>
      </c>
      <c r="BA1202" s="82" t="s">
        <v>398</v>
      </c>
      <c r="BB1202">
        <v>5340</v>
      </c>
      <c r="BC1202">
        <v>914.14599609375</v>
      </c>
      <c r="BD1202" s="92"/>
      <c r="BE1202" s="92"/>
      <c r="BF1202">
        <v>914.14599609375</v>
      </c>
      <c r="BG1202">
        <v>0</v>
      </c>
      <c r="BH1202">
        <v>0</v>
      </c>
      <c r="BI1202" s="92"/>
      <c r="BJ1202" s="92"/>
      <c r="BK1202" s="92"/>
      <c r="BL1202">
        <v>0</v>
      </c>
    </row>
    <row r="1203" spans="1:64" x14ac:dyDescent="0.25">
      <c r="A1203" s="82" t="s">
        <v>297</v>
      </c>
      <c r="B1203" s="82" t="s">
        <v>397</v>
      </c>
      <c r="C1203" s="82" t="s">
        <v>101</v>
      </c>
      <c r="D1203" s="82" t="s">
        <v>305</v>
      </c>
      <c r="E1203" s="82" t="s">
        <v>58</v>
      </c>
      <c r="F1203" s="82" t="s">
        <v>341</v>
      </c>
      <c r="G1203" s="82" t="s">
        <v>341</v>
      </c>
      <c r="H1203">
        <v>0.10435456782579422</v>
      </c>
      <c r="I1203">
        <v>914.14599609375</v>
      </c>
      <c r="J1203">
        <v>0.10435456782579422</v>
      </c>
      <c r="K1203" s="92"/>
      <c r="L1203">
        <v>0</v>
      </c>
      <c r="M1203" s="92"/>
      <c r="N1203" s="92"/>
      <c r="O1203" s="92"/>
      <c r="P1203">
        <v>744.4869384765625</v>
      </c>
      <c r="Q1203" s="92"/>
      <c r="R1203" s="92"/>
      <c r="S1203">
        <v>-1</v>
      </c>
      <c r="T1203">
        <v>0</v>
      </c>
      <c r="U1203" s="82" t="s">
        <v>328</v>
      </c>
      <c r="V1203" s="92"/>
      <c r="W1203">
        <v>914.14599609375</v>
      </c>
      <c r="X1203" s="92"/>
      <c r="Y1203">
        <v>0</v>
      </c>
      <c r="Z1203">
        <v>31.327035903930664</v>
      </c>
      <c r="AA1203">
        <v>31.327035903930664</v>
      </c>
      <c r="AB1203">
        <v>0</v>
      </c>
      <c r="AC1203">
        <v>-1</v>
      </c>
      <c r="AD1203">
        <v>0</v>
      </c>
      <c r="AE1203">
        <v>0</v>
      </c>
      <c r="AF1203">
        <v>0</v>
      </c>
      <c r="AG1203">
        <v>365</v>
      </c>
      <c r="AH1203">
        <v>8760</v>
      </c>
      <c r="AI1203">
        <v>1.1415524932090193E-4</v>
      </c>
      <c r="AJ1203">
        <v>34.269184112548828</v>
      </c>
      <c r="AK1203">
        <v>0</v>
      </c>
      <c r="AL1203">
        <v>0</v>
      </c>
      <c r="AM1203">
        <v>31.327035903930664</v>
      </c>
      <c r="AN1203">
        <v>34.269184112548828</v>
      </c>
      <c r="AO1203" s="92"/>
      <c r="AP1203" s="82" t="s">
        <v>336</v>
      </c>
      <c r="AQ1203" s="82" t="s">
        <v>326</v>
      </c>
      <c r="AR1203" s="82"/>
      <c r="AS1203">
        <v>0</v>
      </c>
      <c r="AT1203">
        <v>0</v>
      </c>
      <c r="AU1203">
        <v>2027</v>
      </c>
      <c r="AY1203">
        <v>0</v>
      </c>
      <c r="AZ1203">
        <v>0</v>
      </c>
      <c r="BA1203" s="82" t="s">
        <v>398</v>
      </c>
      <c r="BB1203">
        <v>5341</v>
      </c>
      <c r="BC1203">
        <v>914.14599609375</v>
      </c>
      <c r="BD1203" s="92"/>
      <c r="BE1203" s="92"/>
      <c r="BF1203">
        <v>914.14599609375</v>
      </c>
      <c r="BG1203">
        <v>0</v>
      </c>
      <c r="BH1203">
        <v>0</v>
      </c>
      <c r="BI1203" s="92"/>
      <c r="BJ1203" s="92"/>
      <c r="BK1203" s="92"/>
      <c r="BL1203">
        <v>0</v>
      </c>
    </row>
    <row r="1204" spans="1:64" x14ac:dyDescent="0.25">
      <c r="A1204" s="82" t="s">
        <v>297</v>
      </c>
      <c r="B1204" s="82" t="s">
        <v>397</v>
      </c>
      <c r="C1204" s="82" t="s">
        <v>101</v>
      </c>
      <c r="D1204" s="82" t="s">
        <v>306</v>
      </c>
      <c r="E1204" s="82" t="s">
        <v>59</v>
      </c>
      <c r="F1204" s="82" t="s">
        <v>341</v>
      </c>
      <c r="G1204" s="82" t="s">
        <v>341</v>
      </c>
      <c r="H1204">
        <v>0.10435456782579422</v>
      </c>
      <c r="I1204">
        <v>914.14599609375</v>
      </c>
      <c r="J1204">
        <v>0.10435456782579422</v>
      </c>
      <c r="K1204" s="92"/>
      <c r="L1204">
        <v>0</v>
      </c>
      <c r="M1204" s="92"/>
      <c r="N1204" s="92"/>
      <c r="O1204" s="92"/>
      <c r="P1204">
        <v>744.4869384765625</v>
      </c>
      <c r="Q1204" s="92"/>
      <c r="R1204" s="92"/>
      <c r="S1204">
        <v>-1</v>
      </c>
      <c r="T1204">
        <v>0</v>
      </c>
      <c r="U1204" s="82" t="s">
        <v>328</v>
      </c>
      <c r="V1204" s="92"/>
      <c r="W1204">
        <v>914.14599609375</v>
      </c>
      <c r="X1204" s="92"/>
      <c r="Y1204">
        <v>0</v>
      </c>
      <c r="Z1204">
        <v>31.327035903930664</v>
      </c>
      <c r="AA1204">
        <v>31.327035903930664</v>
      </c>
      <c r="AB1204">
        <v>0</v>
      </c>
      <c r="AC1204">
        <v>-1</v>
      </c>
      <c r="AD1204">
        <v>0</v>
      </c>
      <c r="AE1204">
        <v>0</v>
      </c>
      <c r="AF1204">
        <v>0</v>
      </c>
      <c r="AG1204">
        <v>365</v>
      </c>
      <c r="AH1204">
        <v>8760</v>
      </c>
      <c r="AI1204">
        <v>1.1415524932090193E-4</v>
      </c>
      <c r="AJ1204">
        <v>34.269184112548828</v>
      </c>
      <c r="AK1204">
        <v>0</v>
      </c>
      <c r="AL1204">
        <v>0</v>
      </c>
      <c r="AM1204">
        <v>31.327035903930664</v>
      </c>
      <c r="AN1204">
        <v>34.269184112548828</v>
      </c>
      <c r="AO1204" s="92"/>
      <c r="AP1204" s="82" t="s">
        <v>336</v>
      </c>
      <c r="AQ1204" s="82" t="s">
        <v>326</v>
      </c>
      <c r="AR1204" s="82"/>
      <c r="AS1204">
        <v>0</v>
      </c>
      <c r="AT1204">
        <v>0</v>
      </c>
      <c r="AU1204">
        <v>2027</v>
      </c>
      <c r="AY1204">
        <v>0</v>
      </c>
      <c r="AZ1204">
        <v>0</v>
      </c>
      <c r="BA1204" s="82" t="s">
        <v>398</v>
      </c>
      <c r="BB1204">
        <v>5342</v>
      </c>
      <c r="BC1204">
        <v>914.14599609375</v>
      </c>
      <c r="BD1204" s="92"/>
      <c r="BE1204" s="92"/>
      <c r="BF1204">
        <v>914.14599609375</v>
      </c>
      <c r="BG1204">
        <v>0</v>
      </c>
      <c r="BH1204">
        <v>0</v>
      </c>
      <c r="BI1204" s="92"/>
      <c r="BJ1204" s="92"/>
      <c r="BK1204" s="92"/>
      <c r="BL1204">
        <v>0</v>
      </c>
    </row>
    <row r="1205" spans="1:64" x14ac:dyDescent="0.25">
      <c r="A1205" s="82" t="s">
        <v>297</v>
      </c>
      <c r="B1205" s="82" t="s">
        <v>397</v>
      </c>
      <c r="C1205" s="82" t="s">
        <v>101</v>
      </c>
      <c r="D1205" s="82" t="s">
        <v>307</v>
      </c>
      <c r="E1205" s="82" t="s">
        <v>60</v>
      </c>
      <c r="F1205" s="82" t="s">
        <v>341</v>
      </c>
      <c r="G1205" s="82" t="s">
        <v>341</v>
      </c>
      <c r="H1205">
        <v>0.10435456782579422</v>
      </c>
      <c r="I1205">
        <v>914.14599609375</v>
      </c>
      <c r="J1205">
        <v>0.10435456782579422</v>
      </c>
      <c r="K1205" s="92"/>
      <c r="L1205">
        <v>0</v>
      </c>
      <c r="M1205" s="92"/>
      <c r="N1205" s="92"/>
      <c r="O1205" s="92"/>
      <c r="P1205">
        <v>744.4869384765625</v>
      </c>
      <c r="Q1205" s="92"/>
      <c r="R1205" s="92"/>
      <c r="S1205">
        <v>-1</v>
      </c>
      <c r="T1205">
        <v>0</v>
      </c>
      <c r="U1205" s="82" t="s">
        <v>328</v>
      </c>
      <c r="V1205" s="92"/>
      <c r="W1205">
        <v>914.14599609375</v>
      </c>
      <c r="X1205" s="92"/>
      <c r="Y1205">
        <v>0</v>
      </c>
      <c r="Z1205">
        <v>31.327035903930664</v>
      </c>
      <c r="AA1205">
        <v>31.327035903930664</v>
      </c>
      <c r="AB1205">
        <v>0</v>
      </c>
      <c r="AC1205">
        <v>-1</v>
      </c>
      <c r="AD1205">
        <v>0</v>
      </c>
      <c r="AE1205">
        <v>0</v>
      </c>
      <c r="AF1205">
        <v>0</v>
      </c>
      <c r="AG1205">
        <v>365</v>
      </c>
      <c r="AH1205">
        <v>8760</v>
      </c>
      <c r="AI1205">
        <v>1.1415524932090193E-4</v>
      </c>
      <c r="AJ1205">
        <v>34.269184112548828</v>
      </c>
      <c r="AK1205">
        <v>0</v>
      </c>
      <c r="AL1205">
        <v>0</v>
      </c>
      <c r="AM1205">
        <v>31.327035903930664</v>
      </c>
      <c r="AN1205">
        <v>34.269184112548828</v>
      </c>
      <c r="AO1205" s="92"/>
      <c r="AP1205" s="82" t="s">
        <v>336</v>
      </c>
      <c r="AQ1205" s="82" t="s">
        <v>326</v>
      </c>
      <c r="AR1205" s="82"/>
      <c r="AS1205">
        <v>0</v>
      </c>
      <c r="AT1205">
        <v>0</v>
      </c>
      <c r="AU1205">
        <v>2027</v>
      </c>
      <c r="AY1205">
        <v>0</v>
      </c>
      <c r="AZ1205">
        <v>0</v>
      </c>
      <c r="BA1205" s="82" t="s">
        <v>398</v>
      </c>
      <c r="BB1205">
        <v>5343</v>
      </c>
      <c r="BC1205">
        <v>914.14599609375</v>
      </c>
      <c r="BD1205" s="92"/>
      <c r="BE1205" s="92"/>
      <c r="BF1205">
        <v>914.14599609375</v>
      </c>
      <c r="BG1205">
        <v>0</v>
      </c>
      <c r="BH1205">
        <v>0</v>
      </c>
      <c r="BI1205" s="92"/>
      <c r="BJ1205" s="92"/>
      <c r="BK1205" s="92"/>
      <c r="BL1205">
        <v>0</v>
      </c>
    </row>
    <row r="1206" spans="1:64" x14ac:dyDescent="0.25">
      <c r="A1206" s="82" t="s">
        <v>297</v>
      </c>
      <c r="B1206" s="82" t="s">
        <v>397</v>
      </c>
      <c r="C1206" s="82" t="s">
        <v>101</v>
      </c>
      <c r="D1206" s="82" t="s">
        <v>308</v>
      </c>
      <c r="E1206" s="82" t="s">
        <v>61</v>
      </c>
      <c r="F1206" s="82" t="s">
        <v>341</v>
      </c>
      <c r="G1206" s="82" t="s">
        <v>341</v>
      </c>
      <c r="H1206">
        <v>0.10435456782579422</v>
      </c>
      <c r="I1206">
        <v>914.14599609375</v>
      </c>
      <c r="J1206">
        <v>0.10435456782579422</v>
      </c>
      <c r="K1206" s="92"/>
      <c r="L1206">
        <v>0</v>
      </c>
      <c r="M1206" s="92"/>
      <c r="N1206" s="92"/>
      <c r="O1206" s="92"/>
      <c r="P1206">
        <v>744.4869384765625</v>
      </c>
      <c r="Q1206" s="92"/>
      <c r="R1206" s="92"/>
      <c r="S1206">
        <v>-1</v>
      </c>
      <c r="T1206">
        <v>0</v>
      </c>
      <c r="U1206" s="82" t="s">
        <v>328</v>
      </c>
      <c r="V1206" s="92"/>
      <c r="W1206">
        <v>914.14599609375</v>
      </c>
      <c r="X1206" s="92"/>
      <c r="Y1206">
        <v>0</v>
      </c>
      <c r="Z1206">
        <v>31.327035903930664</v>
      </c>
      <c r="AA1206">
        <v>31.327035903930664</v>
      </c>
      <c r="AB1206">
        <v>0</v>
      </c>
      <c r="AC1206">
        <v>-1</v>
      </c>
      <c r="AD1206">
        <v>0</v>
      </c>
      <c r="AE1206">
        <v>0</v>
      </c>
      <c r="AF1206">
        <v>0</v>
      </c>
      <c r="AG1206">
        <v>365</v>
      </c>
      <c r="AH1206">
        <v>8760</v>
      </c>
      <c r="AI1206">
        <v>1.1415524932090193E-4</v>
      </c>
      <c r="AJ1206">
        <v>34.269184112548828</v>
      </c>
      <c r="AK1206">
        <v>0</v>
      </c>
      <c r="AL1206">
        <v>0</v>
      </c>
      <c r="AM1206">
        <v>31.327035903930664</v>
      </c>
      <c r="AN1206">
        <v>34.269184112548828</v>
      </c>
      <c r="AO1206" s="92"/>
      <c r="AP1206" s="82" t="s">
        <v>336</v>
      </c>
      <c r="AQ1206" s="82" t="s">
        <v>326</v>
      </c>
      <c r="AR1206" s="82"/>
      <c r="AS1206">
        <v>0</v>
      </c>
      <c r="AT1206">
        <v>0</v>
      </c>
      <c r="AU1206">
        <v>2027</v>
      </c>
      <c r="AY1206">
        <v>0</v>
      </c>
      <c r="AZ1206">
        <v>0</v>
      </c>
      <c r="BA1206" s="82" t="s">
        <v>398</v>
      </c>
      <c r="BB1206">
        <v>5344</v>
      </c>
      <c r="BC1206">
        <v>914.14599609375</v>
      </c>
      <c r="BD1206" s="92"/>
      <c r="BE1206" s="92"/>
      <c r="BF1206">
        <v>914.14599609375</v>
      </c>
      <c r="BG1206">
        <v>0</v>
      </c>
      <c r="BH1206">
        <v>0</v>
      </c>
      <c r="BI1206" s="92"/>
      <c r="BJ1206" s="92"/>
      <c r="BK1206" s="92"/>
      <c r="BL1206">
        <v>0</v>
      </c>
    </row>
    <row r="1207" spans="1:64" x14ac:dyDescent="0.25">
      <c r="A1207" s="82" t="s">
        <v>297</v>
      </c>
      <c r="B1207" s="82" t="s">
        <v>397</v>
      </c>
      <c r="C1207" s="82" t="s">
        <v>101</v>
      </c>
      <c r="D1207" s="82" t="s">
        <v>309</v>
      </c>
      <c r="E1207" s="82" t="s">
        <v>310</v>
      </c>
      <c r="F1207" s="82" t="s">
        <v>341</v>
      </c>
      <c r="G1207" s="82" t="s">
        <v>341</v>
      </c>
      <c r="H1207">
        <v>0.10435456782579422</v>
      </c>
      <c r="I1207">
        <v>914.14599609375</v>
      </c>
      <c r="J1207">
        <v>0.10435456782579422</v>
      </c>
      <c r="K1207" s="92"/>
      <c r="L1207">
        <v>0</v>
      </c>
      <c r="M1207" s="92"/>
      <c r="N1207" s="92"/>
      <c r="O1207" s="92"/>
      <c r="P1207">
        <v>744.4869384765625</v>
      </c>
      <c r="Q1207" s="92"/>
      <c r="R1207" s="92"/>
      <c r="S1207">
        <v>-1</v>
      </c>
      <c r="T1207">
        <v>0</v>
      </c>
      <c r="U1207" s="82" t="s">
        <v>328</v>
      </c>
      <c r="V1207" s="92"/>
      <c r="W1207">
        <v>914.14599609375</v>
      </c>
      <c r="X1207" s="92"/>
      <c r="Y1207">
        <v>0</v>
      </c>
      <c r="Z1207">
        <v>31.327035903930664</v>
      </c>
      <c r="AA1207">
        <v>31.327035903930664</v>
      </c>
      <c r="AB1207">
        <v>0</v>
      </c>
      <c r="AC1207">
        <v>-1</v>
      </c>
      <c r="AD1207">
        <v>0</v>
      </c>
      <c r="AE1207">
        <v>0</v>
      </c>
      <c r="AF1207">
        <v>0</v>
      </c>
      <c r="AG1207">
        <v>365</v>
      </c>
      <c r="AH1207">
        <v>8760</v>
      </c>
      <c r="AI1207">
        <v>1.1415524932090193E-4</v>
      </c>
      <c r="AJ1207">
        <v>34.269184112548828</v>
      </c>
      <c r="AK1207">
        <v>0</v>
      </c>
      <c r="AL1207">
        <v>0</v>
      </c>
      <c r="AM1207">
        <v>31.327035903930664</v>
      </c>
      <c r="AN1207">
        <v>34.269184112548828</v>
      </c>
      <c r="AO1207" s="92"/>
      <c r="AP1207" s="82" t="s">
        <v>336</v>
      </c>
      <c r="AQ1207" s="82" t="s">
        <v>326</v>
      </c>
      <c r="AR1207" s="82"/>
      <c r="AS1207">
        <v>0</v>
      </c>
      <c r="AT1207">
        <v>0</v>
      </c>
      <c r="AU1207">
        <v>2027</v>
      </c>
      <c r="AY1207">
        <v>0</v>
      </c>
      <c r="AZ1207">
        <v>0</v>
      </c>
      <c r="BA1207" s="82" t="s">
        <v>398</v>
      </c>
      <c r="BB1207">
        <v>5345</v>
      </c>
      <c r="BC1207">
        <v>914.14599609375</v>
      </c>
      <c r="BD1207" s="92"/>
      <c r="BE1207" s="92"/>
      <c r="BF1207">
        <v>914.14599609375</v>
      </c>
      <c r="BG1207">
        <v>0</v>
      </c>
      <c r="BH1207">
        <v>0</v>
      </c>
      <c r="BI1207" s="92"/>
      <c r="BJ1207" s="92"/>
      <c r="BK1207" s="92"/>
      <c r="BL1207">
        <v>0</v>
      </c>
    </row>
    <row r="1208" spans="1:64" x14ac:dyDescent="0.25">
      <c r="A1208" s="82" t="s">
        <v>297</v>
      </c>
      <c r="B1208" s="82" t="s">
        <v>397</v>
      </c>
      <c r="C1208" s="82" t="s">
        <v>101</v>
      </c>
      <c r="D1208" s="82" t="s">
        <v>311</v>
      </c>
      <c r="E1208" s="82" t="s">
        <v>312</v>
      </c>
      <c r="F1208" s="82" t="s">
        <v>341</v>
      </c>
      <c r="G1208" s="82" t="s">
        <v>341</v>
      </c>
      <c r="H1208">
        <v>0.10435456782579422</v>
      </c>
      <c r="I1208">
        <v>914.14599609375</v>
      </c>
      <c r="J1208">
        <v>0.10435456782579422</v>
      </c>
      <c r="K1208" s="92"/>
      <c r="L1208">
        <v>0</v>
      </c>
      <c r="M1208" s="92"/>
      <c r="N1208" s="92"/>
      <c r="O1208" s="92"/>
      <c r="P1208">
        <v>744.4869384765625</v>
      </c>
      <c r="Q1208" s="92"/>
      <c r="R1208" s="92"/>
      <c r="S1208">
        <v>-1</v>
      </c>
      <c r="T1208">
        <v>0</v>
      </c>
      <c r="U1208" s="82" t="s">
        <v>328</v>
      </c>
      <c r="V1208" s="92"/>
      <c r="W1208">
        <v>914.14599609375</v>
      </c>
      <c r="X1208" s="92"/>
      <c r="Y1208">
        <v>0</v>
      </c>
      <c r="Z1208">
        <v>31.327035903930664</v>
      </c>
      <c r="AA1208">
        <v>31.327035903930664</v>
      </c>
      <c r="AB1208">
        <v>0</v>
      </c>
      <c r="AC1208">
        <v>-1</v>
      </c>
      <c r="AD1208">
        <v>0</v>
      </c>
      <c r="AE1208">
        <v>0</v>
      </c>
      <c r="AF1208">
        <v>0</v>
      </c>
      <c r="AG1208">
        <v>365</v>
      </c>
      <c r="AH1208">
        <v>8760</v>
      </c>
      <c r="AI1208">
        <v>1.1415524932090193E-4</v>
      </c>
      <c r="AJ1208">
        <v>34.269184112548828</v>
      </c>
      <c r="AK1208">
        <v>0</v>
      </c>
      <c r="AL1208">
        <v>0</v>
      </c>
      <c r="AM1208">
        <v>31.327035903930664</v>
      </c>
      <c r="AN1208">
        <v>34.269184112548828</v>
      </c>
      <c r="AO1208" s="92"/>
      <c r="AP1208" s="82" t="s">
        <v>336</v>
      </c>
      <c r="AQ1208" s="82" t="s">
        <v>326</v>
      </c>
      <c r="AR1208" s="82"/>
      <c r="AS1208">
        <v>0</v>
      </c>
      <c r="AT1208">
        <v>0</v>
      </c>
      <c r="AU1208">
        <v>2027</v>
      </c>
      <c r="AY1208">
        <v>0</v>
      </c>
      <c r="AZ1208">
        <v>0</v>
      </c>
      <c r="BA1208" s="82" t="s">
        <v>398</v>
      </c>
      <c r="BB1208">
        <v>5346</v>
      </c>
      <c r="BC1208">
        <v>914.14599609375</v>
      </c>
      <c r="BD1208" s="92"/>
      <c r="BE1208" s="92"/>
      <c r="BF1208">
        <v>914.14599609375</v>
      </c>
      <c r="BG1208">
        <v>0</v>
      </c>
      <c r="BH1208">
        <v>0</v>
      </c>
      <c r="BI1208" s="92"/>
      <c r="BJ1208" s="92"/>
      <c r="BK1208" s="92"/>
      <c r="BL1208">
        <v>0</v>
      </c>
    </row>
    <row r="1209" spans="1:64" x14ac:dyDescent="0.25">
      <c r="A1209" s="82" t="s">
        <v>297</v>
      </c>
      <c r="B1209" s="82" t="s">
        <v>397</v>
      </c>
      <c r="C1209" s="82" t="s">
        <v>101</v>
      </c>
      <c r="D1209" s="82" t="s">
        <v>313</v>
      </c>
      <c r="E1209" s="82" t="s">
        <v>314</v>
      </c>
      <c r="F1209" s="82" t="s">
        <v>341</v>
      </c>
      <c r="G1209" s="82" t="s">
        <v>341</v>
      </c>
      <c r="H1209">
        <v>0.10435456782579422</v>
      </c>
      <c r="I1209">
        <v>914.14599609375</v>
      </c>
      <c r="J1209">
        <v>0.10435456782579422</v>
      </c>
      <c r="K1209" s="92"/>
      <c r="L1209">
        <v>0</v>
      </c>
      <c r="M1209" s="92"/>
      <c r="N1209" s="92"/>
      <c r="O1209" s="92"/>
      <c r="P1209">
        <v>744.4869384765625</v>
      </c>
      <c r="Q1209" s="92"/>
      <c r="R1209" s="92"/>
      <c r="S1209">
        <v>-1</v>
      </c>
      <c r="T1209">
        <v>0</v>
      </c>
      <c r="U1209" s="82" t="s">
        <v>328</v>
      </c>
      <c r="V1209" s="92"/>
      <c r="W1209">
        <v>914.14599609375</v>
      </c>
      <c r="X1209" s="92"/>
      <c r="Y1209">
        <v>0</v>
      </c>
      <c r="Z1209">
        <v>31.327035903930664</v>
      </c>
      <c r="AA1209">
        <v>31.327035903930664</v>
      </c>
      <c r="AB1209">
        <v>0</v>
      </c>
      <c r="AC1209">
        <v>-1</v>
      </c>
      <c r="AD1209">
        <v>0</v>
      </c>
      <c r="AE1209">
        <v>0</v>
      </c>
      <c r="AF1209">
        <v>0</v>
      </c>
      <c r="AG1209">
        <v>365</v>
      </c>
      <c r="AH1209">
        <v>8760</v>
      </c>
      <c r="AI1209">
        <v>1.1415524932090193E-4</v>
      </c>
      <c r="AJ1209">
        <v>34.269184112548828</v>
      </c>
      <c r="AK1209">
        <v>0</v>
      </c>
      <c r="AL1209">
        <v>0</v>
      </c>
      <c r="AM1209">
        <v>31.327035903930664</v>
      </c>
      <c r="AN1209">
        <v>34.269184112548828</v>
      </c>
      <c r="AO1209" s="92"/>
      <c r="AP1209" s="82" t="s">
        <v>336</v>
      </c>
      <c r="AQ1209" s="82" t="s">
        <v>326</v>
      </c>
      <c r="AR1209" s="82"/>
      <c r="AS1209">
        <v>0</v>
      </c>
      <c r="AT1209">
        <v>0</v>
      </c>
      <c r="AU1209">
        <v>2027</v>
      </c>
      <c r="AY1209">
        <v>0</v>
      </c>
      <c r="AZ1209">
        <v>0</v>
      </c>
      <c r="BA1209" s="82" t="s">
        <v>398</v>
      </c>
      <c r="BB1209">
        <v>5347</v>
      </c>
      <c r="BC1209">
        <v>914.14599609375</v>
      </c>
      <c r="BD1209" s="92"/>
      <c r="BE1209" s="92"/>
      <c r="BF1209">
        <v>914.14599609375</v>
      </c>
      <c r="BG1209">
        <v>0</v>
      </c>
      <c r="BH1209">
        <v>0</v>
      </c>
      <c r="BI1209" s="92"/>
      <c r="BJ1209" s="92"/>
      <c r="BK1209" s="92"/>
      <c r="BL1209">
        <v>0</v>
      </c>
    </row>
    <row r="1210" spans="1:64" x14ac:dyDescent="0.25">
      <c r="A1210" s="82" t="s">
        <v>297</v>
      </c>
      <c r="B1210" s="82" t="s">
        <v>397</v>
      </c>
      <c r="C1210" s="82" t="s">
        <v>101</v>
      </c>
      <c r="D1210" s="82" t="s">
        <v>303</v>
      </c>
      <c r="E1210" s="82" t="s">
        <v>304</v>
      </c>
      <c r="F1210" s="82" t="s">
        <v>342</v>
      </c>
      <c r="G1210" s="82" t="s">
        <v>342</v>
      </c>
      <c r="H1210">
        <v>0</v>
      </c>
      <c r="I1210">
        <v>0</v>
      </c>
      <c r="J1210">
        <v>0</v>
      </c>
      <c r="K1210" s="92"/>
      <c r="L1210">
        <v>0</v>
      </c>
      <c r="M1210" s="92"/>
      <c r="N1210" s="92"/>
      <c r="O1210" s="92"/>
      <c r="P1210">
        <v>0</v>
      </c>
      <c r="Q1210" s="92"/>
      <c r="R1210" s="92"/>
      <c r="S1210">
        <v>-1</v>
      </c>
      <c r="T1210">
        <v>0</v>
      </c>
      <c r="U1210" s="82" t="s">
        <v>328</v>
      </c>
      <c r="V1210" s="92"/>
      <c r="W1210">
        <v>0</v>
      </c>
      <c r="X1210" s="92"/>
      <c r="Y1210">
        <v>0</v>
      </c>
      <c r="Z1210">
        <v>0</v>
      </c>
      <c r="AA1210">
        <v>0</v>
      </c>
      <c r="AB1210">
        <v>0</v>
      </c>
      <c r="AC1210">
        <v>-1</v>
      </c>
      <c r="AD1210">
        <v>0</v>
      </c>
      <c r="AE1210">
        <v>0</v>
      </c>
      <c r="AF1210">
        <v>0</v>
      </c>
      <c r="AG1210">
        <v>0</v>
      </c>
      <c r="AH1210">
        <v>0</v>
      </c>
      <c r="AK1210">
        <v>0</v>
      </c>
      <c r="AM1210">
        <v>0</v>
      </c>
      <c r="AO1210" s="92"/>
      <c r="AP1210" s="82" t="s">
        <v>343</v>
      </c>
      <c r="AQ1210" s="82" t="s">
        <v>326</v>
      </c>
      <c r="AR1210" s="82"/>
      <c r="AS1210">
        <v>0</v>
      </c>
      <c r="AT1210">
        <v>0</v>
      </c>
      <c r="AU1210">
        <v>2027</v>
      </c>
      <c r="AY1210">
        <v>0</v>
      </c>
      <c r="AZ1210">
        <v>0</v>
      </c>
      <c r="BA1210" s="82" t="s">
        <v>398</v>
      </c>
      <c r="BB1210">
        <v>5348</v>
      </c>
      <c r="BC1210">
        <v>0</v>
      </c>
      <c r="BD1210" s="92"/>
      <c r="BE1210" s="92"/>
      <c r="BF1210">
        <v>0</v>
      </c>
      <c r="BG1210">
        <v>0</v>
      </c>
      <c r="BH1210">
        <v>0</v>
      </c>
      <c r="BI1210" s="92"/>
      <c r="BJ1210" s="92"/>
      <c r="BK1210" s="92"/>
      <c r="BL1210">
        <v>0</v>
      </c>
    </row>
    <row r="1211" spans="1:64" x14ac:dyDescent="0.25">
      <c r="A1211" s="82" t="s">
        <v>297</v>
      </c>
      <c r="B1211" s="82" t="s">
        <v>397</v>
      </c>
      <c r="C1211" s="82" t="s">
        <v>101</v>
      </c>
      <c r="D1211" s="82" t="s">
        <v>306</v>
      </c>
      <c r="E1211" s="82" t="s">
        <v>59</v>
      </c>
      <c r="F1211" s="82" t="s">
        <v>342</v>
      </c>
      <c r="G1211" s="82" t="s">
        <v>342</v>
      </c>
      <c r="H1211">
        <v>0</v>
      </c>
      <c r="I1211">
        <v>0</v>
      </c>
      <c r="J1211">
        <v>0</v>
      </c>
      <c r="K1211" s="92"/>
      <c r="L1211">
        <v>0</v>
      </c>
      <c r="M1211" s="92"/>
      <c r="N1211" s="92"/>
      <c r="O1211" s="92"/>
      <c r="P1211">
        <v>0</v>
      </c>
      <c r="Q1211" s="92"/>
      <c r="R1211" s="92"/>
      <c r="S1211">
        <v>-1</v>
      </c>
      <c r="T1211">
        <v>0</v>
      </c>
      <c r="U1211" s="82" t="s">
        <v>328</v>
      </c>
      <c r="V1211" s="92"/>
      <c r="W1211">
        <v>0</v>
      </c>
      <c r="X1211" s="92"/>
      <c r="Y1211">
        <v>0</v>
      </c>
      <c r="Z1211">
        <v>0</v>
      </c>
      <c r="AA1211">
        <v>0</v>
      </c>
      <c r="AB1211">
        <v>0</v>
      </c>
      <c r="AC1211">
        <v>-1</v>
      </c>
      <c r="AD1211">
        <v>0</v>
      </c>
      <c r="AE1211">
        <v>0</v>
      </c>
      <c r="AF1211">
        <v>0</v>
      </c>
      <c r="AG1211">
        <v>0</v>
      </c>
      <c r="AH1211">
        <v>0</v>
      </c>
      <c r="AK1211">
        <v>0</v>
      </c>
      <c r="AM1211">
        <v>0</v>
      </c>
      <c r="AO1211" s="92"/>
      <c r="AP1211" s="82" t="s">
        <v>343</v>
      </c>
      <c r="AQ1211" s="82" t="s">
        <v>326</v>
      </c>
      <c r="AR1211" s="82"/>
      <c r="AS1211">
        <v>0</v>
      </c>
      <c r="AT1211">
        <v>0</v>
      </c>
      <c r="AU1211">
        <v>2027</v>
      </c>
      <c r="AY1211">
        <v>0</v>
      </c>
      <c r="AZ1211">
        <v>0</v>
      </c>
      <c r="BA1211" s="82" t="s">
        <v>398</v>
      </c>
      <c r="BB1211">
        <v>5349</v>
      </c>
      <c r="BC1211">
        <v>0</v>
      </c>
      <c r="BD1211" s="92"/>
      <c r="BE1211" s="92"/>
      <c r="BF1211">
        <v>0</v>
      </c>
      <c r="BG1211">
        <v>0</v>
      </c>
      <c r="BH1211">
        <v>0</v>
      </c>
      <c r="BI1211" s="92"/>
      <c r="BJ1211" s="92"/>
      <c r="BK1211" s="92"/>
      <c r="BL1211">
        <v>0</v>
      </c>
    </row>
    <row r="1212" spans="1:64" x14ac:dyDescent="0.25">
      <c r="A1212" s="82" t="s">
        <v>297</v>
      </c>
      <c r="B1212" s="82" t="s">
        <v>397</v>
      </c>
      <c r="C1212" s="82" t="s">
        <v>101</v>
      </c>
      <c r="D1212" s="82" t="s">
        <v>308</v>
      </c>
      <c r="E1212" s="82" t="s">
        <v>61</v>
      </c>
      <c r="F1212" s="82" t="s">
        <v>342</v>
      </c>
      <c r="G1212" s="82" t="s">
        <v>342</v>
      </c>
      <c r="H1212">
        <v>0</v>
      </c>
      <c r="I1212">
        <v>0</v>
      </c>
      <c r="J1212">
        <v>0</v>
      </c>
      <c r="K1212" s="92"/>
      <c r="L1212">
        <v>0</v>
      </c>
      <c r="M1212" s="92"/>
      <c r="N1212" s="92"/>
      <c r="O1212" s="92"/>
      <c r="P1212">
        <v>0</v>
      </c>
      <c r="Q1212" s="92"/>
      <c r="R1212" s="92"/>
      <c r="S1212">
        <v>-1</v>
      </c>
      <c r="T1212">
        <v>0</v>
      </c>
      <c r="U1212" s="82" t="s">
        <v>328</v>
      </c>
      <c r="V1212" s="92"/>
      <c r="W1212">
        <v>0</v>
      </c>
      <c r="X1212" s="92"/>
      <c r="Y1212">
        <v>0</v>
      </c>
      <c r="Z1212">
        <v>0</v>
      </c>
      <c r="AA1212">
        <v>0</v>
      </c>
      <c r="AB1212">
        <v>0</v>
      </c>
      <c r="AC1212">
        <v>-1</v>
      </c>
      <c r="AD1212">
        <v>0</v>
      </c>
      <c r="AE1212">
        <v>0</v>
      </c>
      <c r="AF1212">
        <v>0</v>
      </c>
      <c r="AG1212">
        <v>0</v>
      </c>
      <c r="AH1212">
        <v>0</v>
      </c>
      <c r="AK1212">
        <v>0</v>
      </c>
      <c r="AM1212">
        <v>0</v>
      </c>
      <c r="AO1212" s="92"/>
      <c r="AP1212" s="82" t="s">
        <v>343</v>
      </c>
      <c r="AQ1212" s="82" t="s">
        <v>326</v>
      </c>
      <c r="AR1212" s="82"/>
      <c r="AS1212">
        <v>0</v>
      </c>
      <c r="AT1212">
        <v>0</v>
      </c>
      <c r="AU1212">
        <v>2027</v>
      </c>
      <c r="AY1212">
        <v>0</v>
      </c>
      <c r="AZ1212">
        <v>0</v>
      </c>
      <c r="BA1212" s="82" t="s">
        <v>398</v>
      </c>
      <c r="BB1212">
        <v>5350</v>
      </c>
      <c r="BC1212">
        <v>0</v>
      </c>
      <c r="BD1212" s="92"/>
      <c r="BE1212" s="92"/>
      <c r="BF1212">
        <v>0</v>
      </c>
      <c r="BG1212">
        <v>0</v>
      </c>
      <c r="BH1212">
        <v>0</v>
      </c>
      <c r="BI1212" s="92"/>
      <c r="BJ1212" s="92"/>
      <c r="BK1212" s="92"/>
      <c r="BL1212">
        <v>0</v>
      </c>
    </row>
    <row r="1213" spans="1:64" x14ac:dyDescent="0.25">
      <c r="A1213" s="82" t="s">
        <v>297</v>
      </c>
      <c r="B1213" s="82" t="s">
        <v>397</v>
      </c>
      <c r="C1213" s="82" t="s">
        <v>101</v>
      </c>
      <c r="D1213" s="82" t="s">
        <v>311</v>
      </c>
      <c r="E1213" s="82" t="s">
        <v>312</v>
      </c>
      <c r="F1213" s="82" t="s">
        <v>342</v>
      </c>
      <c r="G1213" s="82" t="s">
        <v>342</v>
      </c>
      <c r="H1213">
        <v>0</v>
      </c>
      <c r="I1213">
        <v>0</v>
      </c>
      <c r="J1213">
        <v>0</v>
      </c>
      <c r="K1213" s="92"/>
      <c r="L1213">
        <v>0</v>
      </c>
      <c r="M1213" s="92"/>
      <c r="N1213" s="92"/>
      <c r="O1213" s="92"/>
      <c r="P1213">
        <v>0</v>
      </c>
      <c r="Q1213" s="92"/>
      <c r="R1213" s="92"/>
      <c r="S1213">
        <v>-1</v>
      </c>
      <c r="T1213">
        <v>0</v>
      </c>
      <c r="U1213" s="82" t="s">
        <v>328</v>
      </c>
      <c r="V1213" s="92"/>
      <c r="W1213">
        <v>0</v>
      </c>
      <c r="X1213" s="92"/>
      <c r="Y1213">
        <v>0</v>
      </c>
      <c r="Z1213">
        <v>0</v>
      </c>
      <c r="AA1213">
        <v>0</v>
      </c>
      <c r="AB1213">
        <v>0</v>
      </c>
      <c r="AC1213">
        <v>-1</v>
      </c>
      <c r="AD1213">
        <v>0</v>
      </c>
      <c r="AE1213">
        <v>0</v>
      </c>
      <c r="AF1213">
        <v>0</v>
      </c>
      <c r="AG1213">
        <v>0</v>
      </c>
      <c r="AH1213">
        <v>0</v>
      </c>
      <c r="AK1213">
        <v>0</v>
      </c>
      <c r="AM1213">
        <v>0</v>
      </c>
      <c r="AO1213" s="92"/>
      <c r="AP1213" s="82" t="s">
        <v>343</v>
      </c>
      <c r="AQ1213" s="82" t="s">
        <v>326</v>
      </c>
      <c r="AR1213" s="82"/>
      <c r="AS1213">
        <v>0</v>
      </c>
      <c r="AT1213">
        <v>0</v>
      </c>
      <c r="AU1213">
        <v>2027</v>
      </c>
      <c r="AY1213">
        <v>0</v>
      </c>
      <c r="AZ1213">
        <v>0</v>
      </c>
      <c r="BA1213" s="82" t="s">
        <v>398</v>
      </c>
      <c r="BB1213">
        <v>5351</v>
      </c>
      <c r="BC1213">
        <v>0</v>
      </c>
      <c r="BD1213" s="92"/>
      <c r="BE1213" s="92"/>
      <c r="BF1213">
        <v>0</v>
      </c>
      <c r="BG1213">
        <v>0</v>
      </c>
      <c r="BH1213">
        <v>0</v>
      </c>
      <c r="BI1213" s="92"/>
      <c r="BJ1213" s="92"/>
      <c r="BK1213" s="92"/>
      <c r="BL1213">
        <v>0</v>
      </c>
    </row>
    <row r="1214" spans="1:64" x14ac:dyDescent="0.25">
      <c r="A1214" s="82" t="s">
        <v>297</v>
      </c>
      <c r="B1214" s="82" t="s">
        <v>397</v>
      </c>
      <c r="C1214" s="82" t="s">
        <v>101</v>
      </c>
      <c r="D1214" s="82" t="s">
        <v>313</v>
      </c>
      <c r="E1214" s="82" t="s">
        <v>314</v>
      </c>
      <c r="F1214" s="82" t="s">
        <v>342</v>
      </c>
      <c r="G1214" s="82" t="s">
        <v>342</v>
      </c>
      <c r="H1214">
        <v>0</v>
      </c>
      <c r="I1214">
        <v>0</v>
      </c>
      <c r="J1214">
        <v>0</v>
      </c>
      <c r="K1214" s="92"/>
      <c r="L1214">
        <v>0</v>
      </c>
      <c r="M1214" s="92"/>
      <c r="N1214" s="92"/>
      <c r="O1214" s="92"/>
      <c r="P1214">
        <v>0</v>
      </c>
      <c r="Q1214" s="92"/>
      <c r="R1214" s="92"/>
      <c r="S1214">
        <v>-1</v>
      </c>
      <c r="T1214">
        <v>0</v>
      </c>
      <c r="U1214" s="82" t="s">
        <v>328</v>
      </c>
      <c r="V1214" s="92"/>
      <c r="W1214">
        <v>0</v>
      </c>
      <c r="X1214" s="92"/>
      <c r="Y1214">
        <v>0</v>
      </c>
      <c r="Z1214">
        <v>0</v>
      </c>
      <c r="AA1214">
        <v>0</v>
      </c>
      <c r="AB1214">
        <v>0</v>
      </c>
      <c r="AC1214">
        <v>-1</v>
      </c>
      <c r="AD1214">
        <v>0</v>
      </c>
      <c r="AE1214">
        <v>0</v>
      </c>
      <c r="AF1214">
        <v>0</v>
      </c>
      <c r="AG1214">
        <v>0</v>
      </c>
      <c r="AH1214">
        <v>0</v>
      </c>
      <c r="AK1214">
        <v>0</v>
      </c>
      <c r="AM1214">
        <v>0</v>
      </c>
      <c r="AO1214" s="92"/>
      <c r="AP1214" s="82" t="s">
        <v>343</v>
      </c>
      <c r="AQ1214" s="82" t="s">
        <v>326</v>
      </c>
      <c r="AR1214" s="82"/>
      <c r="AS1214">
        <v>0</v>
      </c>
      <c r="AT1214">
        <v>0</v>
      </c>
      <c r="AU1214">
        <v>2027</v>
      </c>
      <c r="AY1214">
        <v>0</v>
      </c>
      <c r="AZ1214">
        <v>0</v>
      </c>
      <c r="BA1214" s="82" t="s">
        <v>398</v>
      </c>
      <c r="BB1214">
        <v>5352</v>
      </c>
      <c r="BC1214">
        <v>0</v>
      </c>
      <c r="BD1214" s="92"/>
      <c r="BE1214" s="92"/>
      <c r="BF1214">
        <v>0</v>
      </c>
      <c r="BG1214">
        <v>0</v>
      </c>
      <c r="BH1214">
        <v>0</v>
      </c>
      <c r="BI1214" s="92"/>
      <c r="BJ1214" s="92"/>
      <c r="BK1214" s="92"/>
      <c r="BL1214">
        <v>0</v>
      </c>
    </row>
    <row r="1215" spans="1:64" x14ac:dyDescent="0.25">
      <c r="A1215" s="82" t="s">
        <v>297</v>
      </c>
      <c r="B1215" s="82" t="s">
        <v>397</v>
      </c>
      <c r="C1215" s="82" t="s">
        <v>101</v>
      </c>
      <c r="D1215" s="82" t="s">
        <v>298</v>
      </c>
      <c r="E1215" s="82" t="s">
        <v>55</v>
      </c>
      <c r="F1215" s="82" t="s">
        <v>344</v>
      </c>
      <c r="G1215" s="82" t="s">
        <v>344</v>
      </c>
      <c r="H1215">
        <v>0</v>
      </c>
      <c r="I1215">
        <v>0</v>
      </c>
      <c r="J1215">
        <v>0</v>
      </c>
      <c r="K1215" s="92"/>
      <c r="L1215">
        <v>0</v>
      </c>
      <c r="M1215" s="92"/>
      <c r="N1215" s="92"/>
      <c r="O1215" s="92"/>
      <c r="P1215">
        <v>0</v>
      </c>
      <c r="Q1215" s="92"/>
      <c r="R1215" s="92"/>
      <c r="S1215">
        <v>-1</v>
      </c>
      <c r="T1215">
        <v>0</v>
      </c>
      <c r="U1215" s="82" t="s">
        <v>328</v>
      </c>
      <c r="V1215" s="92"/>
      <c r="W1215">
        <v>0</v>
      </c>
      <c r="X1215" s="92"/>
      <c r="Y1215">
        <v>0</v>
      </c>
      <c r="Z1215">
        <v>0</v>
      </c>
      <c r="AA1215">
        <v>0</v>
      </c>
      <c r="AB1215">
        <v>0</v>
      </c>
      <c r="AC1215">
        <v>-1</v>
      </c>
      <c r="AD1215">
        <v>0</v>
      </c>
      <c r="AE1215">
        <v>0</v>
      </c>
      <c r="AF1215">
        <v>0</v>
      </c>
      <c r="AG1215">
        <v>0</v>
      </c>
      <c r="AH1215">
        <v>0</v>
      </c>
      <c r="AK1215">
        <v>0</v>
      </c>
      <c r="AM1215">
        <v>0</v>
      </c>
      <c r="AO1215" s="92"/>
      <c r="AP1215" s="82" t="s">
        <v>343</v>
      </c>
      <c r="AQ1215" s="82" t="s">
        <v>326</v>
      </c>
      <c r="AR1215" s="82"/>
      <c r="AS1215">
        <v>0</v>
      </c>
      <c r="AT1215">
        <v>0</v>
      </c>
      <c r="AU1215">
        <v>2027</v>
      </c>
      <c r="AY1215">
        <v>0</v>
      </c>
      <c r="AZ1215">
        <v>0</v>
      </c>
      <c r="BA1215" s="82" t="s">
        <v>398</v>
      </c>
      <c r="BB1215">
        <v>5353</v>
      </c>
      <c r="BC1215">
        <v>0</v>
      </c>
      <c r="BD1215" s="92"/>
      <c r="BE1215" s="92"/>
      <c r="BF1215">
        <v>0</v>
      </c>
      <c r="BG1215">
        <v>0</v>
      </c>
      <c r="BH1215">
        <v>0</v>
      </c>
      <c r="BI1215" s="92"/>
      <c r="BJ1215" s="92"/>
      <c r="BK1215" s="92"/>
      <c r="BL1215">
        <v>0</v>
      </c>
    </row>
    <row r="1216" spans="1:64" x14ac:dyDescent="0.25">
      <c r="A1216" s="82" t="s">
        <v>297</v>
      </c>
      <c r="B1216" s="82" t="s">
        <v>397</v>
      </c>
      <c r="C1216" s="82" t="s">
        <v>101</v>
      </c>
      <c r="D1216" s="82" t="s">
        <v>305</v>
      </c>
      <c r="E1216" s="82" t="s">
        <v>58</v>
      </c>
      <c r="F1216" s="82" t="s">
        <v>344</v>
      </c>
      <c r="G1216" s="82" t="s">
        <v>344</v>
      </c>
      <c r="H1216">
        <v>0</v>
      </c>
      <c r="I1216">
        <v>0</v>
      </c>
      <c r="J1216">
        <v>0</v>
      </c>
      <c r="K1216" s="92"/>
      <c r="L1216">
        <v>0</v>
      </c>
      <c r="M1216" s="92"/>
      <c r="N1216" s="92"/>
      <c r="O1216" s="92"/>
      <c r="P1216">
        <v>0</v>
      </c>
      <c r="Q1216" s="92"/>
      <c r="R1216" s="92"/>
      <c r="S1216">
        <v>-1</v>
      </c>
      <c r="T1216">
        <v>0</v>
      </c>
      <c r="U1216" s="82" t="s">
        <v>328</v>
      </c>
      <c r="V1216" s="92"/>
      <c r="W1216">
        <v>0</v>
      </c>
      <c r="X1216" s="92"/>
      <c r="Y1216">
        <v>0</v>
      </c>
      <c r="Z1216">
        <v>0</v>
      </c>
      <c r="AA1216">
        <v>0</v>
      </c>
      <c r="AB1216">
        <v>0</v>
      </c>
      <c r="AC1216">
        <v>-1</v>
      </c>
      <c r="AD1216">
        <v>0</v>
      </c>
      <c r="AE1216">
        <v>0</v>
      </c>
      <c r="AF1216">
        <v>0</v>
      </c>
      <c r="AG1216">
        <v>0</v>
      </c>
      <c r="AH1216">
        <v>0</v>
      </c>
      <c r="AK1216">
        <v>0</v>
      </c>
      <c r="AM1216">
        <v>0</v>
      </c>
      <c r="AO1216" s="92"/>
      <c r="AP1216" s="82" t="s">
        <v>343</v>
      </c>
      <c r="AQ1216" s="82" t="s">
        <v>326</v>
      </c>
      <c r="AR1216" s="82"/>
      <c r="AS1216">
        <v>0</v>
      </c>
      <c r="AT1216">
        <v>0</v>
      </c>
      <c r="AU1216">
        <v>2027</v>
      </c>
      <c r="AY1216">
        <v>0</v>
      </c>
      <c r="AZ1216">
        <v>0</v>
      </c>
      <c r="BA1216" s="82" t="s">
        <v>398</v>
      </c>
      <c r="BB1216">
        <v>5354</v>
      </c>
      <c r="BC1216">
        <v>0</v>
      </c>
      <c r="BD1216" s="92"/>
      <c r="BE1216" s="92"/>
      <c r="BF1216">
        <v>0</v>
      </c>
      <c r="BG1216">
        <v>0</v>
      </c>
      <c r="BH1216">
        <v>0</v>
      </c>
      <c r="BI1216" s="92"/>
      <c r="BJ1216" s="92"/>
      <c r="BK1216" s="92"/>
      <c r="BL1216">
        <v>0</v>
      </c>
    </row>
    <row r="1217" spans="1:64" x14ac:dyDescent="0.25">
      <c r="A1217" s="82" t="s">
        <v>297</v>
      </c>
      <c r="B1217" s="82" t="s">
        <v>397</v>
      </c>
      <c r="C1217" s="82" t="s">
        <v>101</v>
      </c>
      <c r="D1217" s="82" t="s">
        <v>306</v>
      </c>
      <c r="E1217" s="82" t="s">
        <v>59</v>
      </c>
      <c r="F1217" s="82" t="s">
        <v>344</v>
      </c>
      <c r="G1217" s="82" t="s">
        <v>344</v>
      </c>
      <c r="H1217">
        <v>0</v>
      </c>
      <c r="I1217">
        <v>0</v>
      </c>
      <c r="J1217">
        <v>0</v>
      </c>
      <c r="K1217" s="92"/>
      <c r="L1217">
        <v>0</v>
      </c>
      <c r="M1217" s="92"/>
      <c r="N1217" s="92"/>
      <c r="O1217" s="92"/>
      <c r="P1217">
        <v>0</v>
      </c>
      <c r="Q1217" s="92"/>
      <c r="R1217" s="92"/>
      <c r="S1217">
        <v>-1</v>
      </c>
      <c r="T1217">
        <v>0</v>
      </c>
      <c r="U1217" s="82" t="s">
        <v>328</v>
      </c>
      <c r="V1217" s="92"/>
      <c r="W1217">
        <v>0</v>
      </c>
      <c r="X1217" s="92"/>
      <c r="Y1217">
        <v>0</v>
      </c>
      <c r="Z1217">
        <v>0</v>
      </c>
      <c r="AA1217">
        <v>0</v>
      </c>
      <c r="AB1217">
        <v>0</v>
      </c>
      <c r="AC1217">
        <v>-1</v>
      </c>
      <c r="AD1217">
        <v>0</v>
      </c>
      <c r="AE1217">
        <v>0</v>
      </c>
      <c r="AF1217">
        <v>0</v>
      </c>
      <c r="AG1217">
        <v>0</v>
      </c>
      <c r="AH1217">
        <v>0</v>
      </c>
      <c r="AK1217">
        <v>0</v>
      </c>
      <c r="AM1217">
        <v>0</v>
      </c>
      <c r="AO1217" s="92"/>
      <c r="AP1217" s="82" t="s">
        <v>343</v>
      </c>
      <c r="AQ1217" s="82" t="s">
        <v>326</v>
      </c>
      <c r="AR1217" s="82"/>
      <c r="AS1217">
        <v>0</v>
      </c>
      <c r="AT1217">
        <v>0</v>
      </c>
      <c r="AU1217">
        <v>2027</v>
      </c>
      <c r="AY1217">
        <v>0</v>
      </c>
      <c r="AZ1217">
        <v>0</v>
      </c>
      <c r="BA1217" s="82" t="s">
        <v>398</v>
      </c>
      <c r="BB1217">
        <v>5355</v>
      </c>
      <c r="BC1217">
        <v>0</v>
      </c>
      <c r="BD1217" s="92"/>
      <c r="BE1217" s="92"/>
      <c r="BF1217">
        <v>0</v>
      </c>
      <c r="BG1217">
        <v>0</v>
      </c>
      <c r="BH1217">
        <v>0</v>
      </c>
      <c r="BI1217" s="92"/>
      <c r="BJ1217" s="92"/>
      <c r="BK1217" s="92"/>
      <c r="BL1217">
        <v>0</v>
      </c>
    </row>
    <row r="1218" spans="1:64" x14ac:dyDescent="0.25">
      <c r="A1218" s="82" t="s">
        <v>297</v>
      </c>
      <c r="B1218" s="82" t="s">
        <v>397</v>
      </c>
      <c r="C1218" s="82" t="s">
        <v>101</v>
      </c>
      <c r="D1218" s="82" t="s">
        <v>308</v>
      </c>
      <c r="E1218" s="82" t="s">
        <v>61</v>
      </c>
      <c r="F1218" s="82" t="s">
        <v>344</v>
      </c>
      <c r="G1218" s="82" t="s">
        <v>344</v>
      </c>
      <c r="H1218">
        <v>0</v>
      </c>
      <c r="I1218">
        <v>0</v>
      </c>
      <c r="J1218">
        <v>0</v>
      </c>
      <c r="K1218" s="92"/>
      <c r="L1218">
        <v>0</v>
      </c>
      <c r="M1218" s="92"/>
      <c r="N1218" s="92"/>
      <c r="O1218" s="92"/>
      <c r="P1218">
        <v>0</v>
      </c>
      <c r="Q1218" s="92"/>
      <c r="R1218" s="92"/>
      <c r="S1218">
        <v>-1</v>
      </c>
      <c r="T1218">
        <v>0</v>
      </c>
      <c r="U1218" s="82" t="s">
        <v>328</v>
      </c>
      <c r="V1218" s="92"/>
      <c r="W1218">
        <v>0</v>
      </c>
      <c r="X1218" s="92"/>
      <c r="Y1218">
        <v>0</v>
      </c>
      <c r="Z1218">
        <v>0</v>
      </c>
      <c r="AA1218">
        <v>0</v>
      </c>
      <c r="AB1218">
        <v>0</v>
      </c>
      <c r="AC1218">
        <v>-1</v>
      </c>
      <c r="AD1218">
        <v>0</v>
      </c>
      <c r="AE1218">
        <v>0</v>
      </c>
      <c r="AF1218">
        <v>0</v>
      </c>
      <c r="AG1218">
        <v>0</v>
      </c>
      <c r="AH1218">
        <v>0</v>
      </c>
      <c r="AK1218">
        <v>0</v>
      </c>
      <c r="AM1218">
        <v>0</v>
      </c>
      <c r="AO1218" s="92"/>
      <c r="AP1218" s="82" t="s">
        <v>343</v>
      </c>
      <c r="AQ1218" s="82" t="s">
        <v>326</v>
      </c>
      <c r="AR1218" s="82"/>
      <c r="AS1218">
        <v>0</v>
      </c>
      <c r="AT1218">
        <v>0</v>
      </c>
      <c r="AU1218">
        <v>2027</v>
      </c>
      <c r="AY1218">
        <v>0</v>
      </c>
      <c r="AZ1218">
        <v>0</v>
      </c>
      <c r="BA1218" s="82" t="s">
        <v>398</v>
      </c>
      <c r="BB1218">
        <v>5356</v>
      </c>
      <c r="BC1218">
        <v>0</v>
      </c>
      <c r="BD1218" s="92"/>
      <c r="BE1218" s="92"/>
      <c r="BF1218">
        <v>0</v>
      </c>
      <c r="BG1218">
        <v>0</v>
      </c>
      <c r="BH1218">
        <v>0</v>
      </c>
      <c r="BI1218" s="92"/>
      <c r="BJ1218" s="92"/>
      <c r="BK1218" s="92"/>
      <c r="BL1218">
        <v>0</v>
      </c>
    </row>
    <row r="1219" spans="1:64" x14ac:dyDescent="0.25">
      <c r="A1219" s="82" t="s">
        <v>297</v>
      </c>
      <c r="B1219" s="82" t="s">
        <v>397</v>
      </c>
      <c r="C1219" s="82" t="s">
        <v>101</v>
      </c>
      <c r="D1219" s="82" t="s">
        <v>309</v>
      </c>
      <c r="E1219" s="82" t="s">
        <v>310</v>
      </c>
      <c r="F1219" s="82" t="s">
        <v>344</v>
      </c>
      <c r="G1219" s="82" t="s">
        <v>344</v>
      </c>
      <c r="H1219">
        <v>0</v>
      </c>
      <c r="I1219">
        <v>0</v>
      </c>
      <c r="J1219">
        <v>0</v>
      </c>
      <c r="K1219" s="92"/>
      <c r="L1219">
        <v>0</v>
      </c>
      <c r="M1219" s="92"/>
      <c r="N1219" s="92"/>
      <c r="O1219" s="92"/>
      <c r="P1219">
        <v>0</v>
      </c>
      <c r="Q1219" s="92"/>
      <c r="R1219" s="92"/>
      <c r="S1219">
        <v>-1</v>
      </c>
      <c r="T1219">
        <v>0</v>
      </c>
      <c r="U1219" s="82" t="s">
        <v>328</v>
      </c>
      <c r="V1219" s="92"/>
      <c r="W1219">
        <v>0</v>
      </c>
      <c r="X1219" s="92"/>
      <c r="Y1219">
        <v>0</v>
      </c>
      <c r="Z1219">
        <v>0</v>
      </c>
      <c r="AA1219">
        <v>0</v>
      </c>
      <c r="AB1219">
        <v>0</v>
      </c>
      <c r="AC1219">
        <v>-1</v>
      </c>
      <c r="AD1219">
        <v>0</v>
      </c>
      <c r="AE1219">
        <v>0</v>
      </c>
      <c r="AF1219">
        <v>0</v>
      </c>
      <c r="AG1219">
        <v>0</v>
      </c>
      <c r="AH1219">
        <v>0</v>
      </c>
      <c r="AK1219">
        <v>0</v>
      </c>
      <c r="AM1219">
        <v>0</v>
      </c>
      <c r="AO1219" s="92"/>
      <c r="AP1219" s="82" t="s">
        <v>343</v>
      </c>
      <c r="AQ1219" s="82" t="s">
        <v>326</v>
      </c>
      <c r="AR1219" s="82"/>
      <c r="AS1219">
        <v>0</v>
      </c>
      <c r="AT1219">
        <v>0</v>
      </c>
      <c r="AU1219">
        <v>2027</v>
      </c>
      <c r="AY1219">
        <v>0</v>
      </c>
      <c r="AZ1219">
        <v>0</v>
      </c>
      <c r="BA1219" s="82" t="s">
        <v>398</v>
      </c>
      <c r="BB1219">
        <v>5357</v>
      </c>
      <c r="BC1219">
        <v>0</v>
      </c>
      <c r="BD1219" s="92"/>
      <c r="BE1219" s="92"/>
      <c r="BF1219">
        <v>0</v>
      </c>
      <c r="BG1219">
        <v>0</v>
      </c>
      <c r="BH1219">
        <v>0</v>
      </c>
      <c r="BI1219" s="92"/>
      <c r="BJ1219" s="92"/>
      <c r="BK1219" s="92"/>
      <c r="BL1219">
        <v>0</v>
      </c>
    </row>
    <row r="1220" spans="1:64" x14ac:dyDescent="0.25">
      <c r="A1220" s="82" t="s">
        <v>297</v>
      </c>
      <c r="B1220" s="82" t="s">
        <v>397</v>
      </c>
      <c r="C1220" s="82" t="s">
        <v>101</v>
      </c>
      <c r="D1220" s="82" t="s">
        <v>311</v>
      </c>
      <c r="E1220" s="82" t="s">
        <v>312</v>
      </c>
      <c r="F1220" s="82" t="s">
        <v>344</v>
      </c>
      <c r="G1220" s="82" t="s">
        <v>344</v>
      </c>
      <c r="H1220">
        <v>0</v>
      </c>
      <c r="I1220">
        <v>0</v>
      </c>
      <c r="J1220">
        <v>0</v>
      </c>
      <c r="K1220" s="92"/>
      <c r="L1220">
        <v>0</v>
      </c>
      <c r="M1220" s="92"/>
      <c r="N1220" s="92"/>
      <c r="O1220" s="92"/>
      <c r="P1220">
        <v>0</v>
      </c>
      <c r="Q1220" s="92"/>
      <c r="R1220" s="92"/>
      <c r="S1220">
        <v>-1</v>
      </c>
      <c r="T1220">
        <v>0</v>
      </c>
      <c r="U1220" s="82" t="s">
        <v>328</v>
      </c>
      <c r="V1220" s="92"/>
      <c r="W1220">
        <v>0</v>
      </c>
      <c r="X1220" s="92"/>
      <c r="Y1220">
        <v>0</v>
      </c>
      <c r="Z1220">
        <v>0</v>
      </c>
      <c r="AA1220">
        <v>0</v>
      </c>
      <c r="AB1220">
        <v>0</v>
      </c>
      <c r="AC1220">
        <v>-1</v>
      </c>
      <c r="AD1220">
        <v>0</v>
      </c>
      <c r="AE1220">
        <v>0</v>
      </c>
      <c r="AF1220">
        <v>0</v>
      </c>
      <c r="AG1220">
        <v>0</v>
      </c>
      <c r="AH1220">
        <v>0</v>
      </c>
      <c r="AK1220">
        <v>0</v>
      </c>
      <c r="AM1220">
        <v>0</v>
      </c>
      <c r="AO1220" s="92"/>
      <c r="AP1220" s="82" t="s">
        <v>343</v>
      </c>
      <c r="AQ1220" s="82" t="s">
        <v>326</v>
      </c>
      <c r="AR1220" s="82"/>
      <c r="AS1220">
        <v>0</v>
      </c>
      <c r="AT1220">
        <v>0</v>
      </c>
      <c r="AU1220">
        <v>2027</v>
      </c>
      <c r="AY1220">
        <v>0</v>
      </c>
      <c r="AZ1220">
        <v>0</v>
      </c>
      <c r="BA1220" s="82" t="s">
        <v>398</v>
      </c>
      <c r="BB1220">
        <v>5358</v>
      </c>
      <c r="BC1220">
        <v>0</v>
      </c>
      <c r="BD1220" s="92"/>
      <c r="BE1220" s="92"/>
      <c r="BF1220">
        <v>0</v>
      </c>
      <c r="BG1220">
        <v>0</v>
      </c>
      <c r="BH1220">
        <v>0</v>
      </c>
      <c r="BI1220" s="92"/>
      <c r="BJ1220" s="92"/>
      <c r="BK1220" s="92"/>
      <c r="BL1220">
        <v>0</v>
      </c>
    </row>
    <row r="1221" spans="1:64" x14ac:dyDescent="0.25">
      <c r="A1221" s="82" t="s">
        <v>297</v>
      </c>
      <c r="B1221" s="82" t="s">
        <v>397</v>
      </c>
      <c r="C1221" s="82" t="s">
        <v>101</v>
      </c>
      <c r="D1221" s="82" t="s">
        <v>313</v>
      </c>
      <c r="E1221" s="82" t="s">
        <v>314</v>
      </c>
      <c r="F1221" s="82" t="s">
        <v>344</v>
      </c>
      <c r="G1221" s="82" t="s">
        <v>344</v>
      </c>
      <c r="H1221">
        <v>0</v>
      </c>
      <c r="I1221">
        <v>0</v>
      </c>
      <c r="J1221">
        <v>0</v>
      </c>
      <c r="K1221" s="92"/>
      <c r="L1221">
        <v>0</v>
      </c>
      <c r="M1221" s="92"/>
      <c r="N1221" s="92"/>
      <c r="O1221" s="92"/>
      <c r="P1221">
        <v>0</v>
      </c>
      <c r="Q1221" s="92"/>
      <c r="R1221" s="92"/>
      <c r="S1221">
        <v>-1</v>
      </c>
      <c r="T1221">
        <v>0</v>
      </c>
      <c r="U1221" s="82" t="s">
        <v>328</v>
      </c>
      <c r="V1221" s="92"/>
      <c r="W1221">
        <v>0</v>
      </c>
      <c r="X1221" s="92"/>
      <c r="Y1221">
        <v>0</v>
      </c>
      <c r="Z1221">
        <v>0</v>
      </c>
      <c r="AA1221">
        <v>0</v>
      </c>
      <c r="AB1221">
        <v>0</v>
      </c>
      <c r="AC1221">
        <v>-1</v>
      </c>
      <c r="AD1221">
        <v>0</v>
      </c>
      <c r="AE1221">
        <v>0</v>
      </c>
      <c r="AF1221">
        <v>0</v>
      </c>
      <c r="AG1221">
        <v>0</v>
      </c>
      <c r="AH1221">
        <v>0</v>
      </c>
      <c r="AK1221">
        <v>0</v>
      </c>
      <c r="AM1221">
        <v>0</v>
      </c>
      <c r="AO1221" s="92"/>
      <c r="AP1221" s="82" t="s">
        <v>343</v>
      </c>
      <c r="AQ1221" s="82" t="s">
        <v>326</v>
      </c>
      <c r="AR1221" s="82"/>
      <c r="AS1221">
        <v>0</v>
      </c>
      <c r="AT1221">
        <v>0</v>
      </c>
      <c r="AU1221">
        <v>2027</v>
      </c>
      <c r="AY1221">
        <v>0</v>
      </c>
      <c r="AZ1221">
        <v>0</v>
      </c>
      <c r="BA1221" s="82" t="s">
        <v>398</v>
      </c>
      <c r="BB1221">
        <v>5359</v>
      </c>
      <c r="BC1221">
        <v>0</v>
      </c>
      <c r="BD1221" s="92"/>
      <c r="BE1221" s="92"/>
      <c r="BF1221">
        <v>0</v>
      </c>
      <c r="BG1221">
        <v>0</v>
      </c>
      <c r="BH1221">
        <v>0</v>
      </c>
      <c r="BI1221" s="92"/>
      <c r="BJ1221" s="92"/>
      <c r="BK1221" s="92"/>
      <c r="BL1221">
        <v>0</v>
      </c>
    </row>
    <row r="1222" spans="1:64" x14ac:dyDescent="0.25">
      <c r="A1222" s="82" t="s">
        <v>297</v>
      </c>
      <c r="B1222" s="82" t="s">
        <v>397</v>
      </c>
      <c r="C1222" s="82" t="s">
        <v>101</v>
      </c>
      <c r="D1222" s="82" t="s">
        <v>298</v>
      </c>
      <c r="E1222" s="82" t="s">
        <v>55</v>
      </c>
      <c r="F1222" s="82" t="s">
        <v>345</v>
      </c>
      <c r="G1222" s="82" t="s">
        <v>345</v>
      </c>
      <c r="H1222">
        <v>0</v>
      </c>
      <c r="I1222">
        <v>0</v>
      </c>
      <c r="J1222">
        <v>0</v>
      </c>
      <c r="K1222" s="92"/>
      <c r="L1222">
        <v>0</v>
      </c>
      <c r="M1222" s="92"/>
      <c r="N1222" s="92"/>
      <c r="O1222" s="92"/>
      <c r="P1222">
        <v>0</v>
      </c>
      <c r="Q1222" s="92"/>
      <c r="R1222" s="92"/>
      <c r="S1222">
        <v>-1</v>
      </c>
      <c r="T1222">
        <v>0</v>
      </c>
      <c r="U1222" s="82" t="s">
        <v>328</v>
      </c>
      <c r="V1222" s="92"/>
      <c r="W1222">
        <v>0</v>
      </c>
      <c r="X1222" s="92"/>
      <c r="Y1222">
        <v>0</v>
      </c>
      <c r="Z1222">
        <v>0</v>
      </c>
      <c r="AA1222">
        <v>0</v>
      </c>
      <c r="AB1222">
        <v>0</v>
      </c>
      <c r="AC1222">
        <v>-1</v>
      </c>
      <c r="AD1222">
        <v>0</v>
      </c>
      <c r="AE1222">
        <v>0</v>
      </c>
      <c r="AF1222">
        <v>0</v>
      </c>
      <c r="AG1222">
        <v>0</v>
      </c>
      <c r="AH1222">
        <v>0</v>
      </c>
      <c r="AK1222">
        <v>0</v>
      </c>
      <c r="AM1222">
        <v>0</v>
      </c>
      <c r="AO1222" s="92"/>
      <c r="AP1222" s="82" t="s">
        <v>343</v>
      </c>
      <c r="AQ1222" s="82" t="s">
        <v>326</v>
      </c>
      <c r="AR1222" s="82"/>
      <c r="AS1222">
        <v>0</v>
      </c>
      <c r="AT1222">
        <v>0</v>
      </c>
      <c r="AU1222">
        <v>2027</v>
      </c>
      <c r="AY1222">
        <v>0</v>
      </c>
      <c r="AZ1222">
        <v>0</v>
      </c>
      <c r="BA1222" s="82" t="s">
        <v>398</v>
      </c>
      <c r="BB1222">
        <v>5360</v>
      </c>
      <c r="BC1222">
        <v>0</v>
      </c>
      <c r="BD1222" s="92"/>
      <c r="BE1222" s="92"/>
      <c r="BF1222">
        <v>0</v>
      </c>
      <c r="BG1222">
        <v>0</v>
      </c>
      <c r="BH1222">
        <v>0</v>
      </c>
      <c r="BI1222" s="92"/>
      <c r="BJ1222" s="92"/>
      <c r="BK1222" s="92"/>
      <c r="BL1222">
        <v>0</v>
      </c>
    </row>
    <row r="1223" spans="1:64" x14ac:dyDescent="0.25">
      <c r="A1223" s="82" t="s">
        <v>297</v>
      </c>
      <c r="B1223" s="82" t="s">
        <v>397</v>
      </c>
      <c r="C1223" s="82" t="s">
        <v>101</v>
      </c>
      <c r="D1223" s="82" t="s">
        <v>303</v>
      </c>
      <c r="E1223" s="82" t="s">
        <v>304</v>
      </c>
      <c r="F1223" s="82" t="s">
        <v>345</v>
      </c>
      <c r="G1223" s="82" t="s">
        <v>345</v>
      </c>
      <c r="H1223">
        <v>0</v>
      </c>
      <c r="I1223">
        <v>0</v>
      </c>
      <c r="J1223">
        <v>0</v>
      </c>
      <c r="K1223" s="92"/>
      <c r="L1223">
        <v>0</v>
      </c>
      <c r="M1223" s="92"/>
      <c r="N1223" s="92"/>
      <c r="O1223" s="92"/>
      <c r="P1223">
        <v>0</v>
      </c>
      <c r="Q1223" s="92"/>
      <c r="R1223" s="92"/>
      <c r="S1223">
        <v>-1</v>
      </c>
      <c r="T1223">
        <v>0</v>
      </c>
      <c r="U1223" s="82" t="s">
        <v>328</v>
      </c>
      <c r="V1223" s="92"/>
      <c r="W1223">
        <v>0</v>
      </c>
      <c r="X1223" s="92"/>
      <c r="Y1223">
        <v>0</v>
      </c>
      <c r="Z1223">
        <v>0</v>
      </c>
      <c r="AA1223">
        <v>0</v>
      </c>
      <c r="AB1223">
        <v>0</v>
      </c>
      <c r="AC1223">
        <v>-1</v>
      </c>
      <c r="AD1223">
        <v>0</v>
      </c>
      <c r="AE1223">
        <v>0</v>
      </c>
      <c r="AF1223">
        <v>0</v>
      </c>
      <c r="AG1223">
        <v>0</v>
      </c>
      <c r="AH1223">
        <v>0</v>
      </c>
      <c r="AK1223">
        <v>0</v>
      </c>
      <c r="AM1223">
        <v>0</v>
      </c>
      <c r="AO1223" s="92"/>
      <c r="AP1223" s="82" t="s">
        <v>343</v>
      </c>
      <c r="AQ1223" s="82" t="s">
        <v>326</v>
      </c>
      <c r="AR1223" s="82"/>
      <c r="AS1223">
        <v>0</v>
      </c>
      <c r="AT1223">
        <v>0</v>
      </c>
      <c r="AU1223">
        <v>2027</v>
      </c>
      <c r="AY1223">
        <v>0</v>
      </c>
      <c r="AZ1223">
        <v>0</v>
      </c>
      <c r="BA1223" s="82" t="s">
        <v>398</v>
      </c>
      <c r="BB1223">
        <v>5361</v>
      </c>
      <c r="BC1223">
        <v>0</v>
      </c>
      <c r="BD1223" s="92"/>
      <c r="BE1223" s="92"/>
      <c r="BF1223">
        <v>0</v>
      </c>
      <c r="BG1223">
        <v>0</v>
      </c>
      <c r="BH1223">
        <v>0</v>
      </c>
      <c r="BI1223" s="92"/>
      <c r="BJ1223" s="92"/>
      <c r="BK1223" s="92"/>
      <c r="BL1223">
        <v>0</v>
      </c>
    </row>
    <row r="1224" spans="1:64" x14ac:dyDescent="0.25">
      <c r="A1224" s="82" t="s">
        <v>297</v>
      </c>
      <c r="B1224" s="82" t="s">
        <v>397</v>
      </c>
      <c r="C1224" s="82" t="s">
        <v>101</v>
      </c>
      <c r="D1224" s="82" t="s">
        <v>305</v>
      </c>
      <c r="E1224" s="82" t="s">
        <v>58</v>
      </c>
      <c r="F1224" s="82" t="s">
        <v>345</v>
      </c>
      <c r="G1224" s="82" t="s">
        <v>345</v>
      </c>
      <c r="H1224">
        <v>0</v>
      </c>
      <c r="I1224">
        <v>0</v>
      </c>
      <c r="J1224">
        <v>0</v>
      </c>
      <c r="K1224" s="92"/>
      <c r="L1224">
        <v>0</v>
      </c>
      <c r="M1224" s="92"/>
      <c r="N1224" s="92"/>
      <c r="O1224" s="92"/>
      <c r="P1224">
        <v>0</v>
      </c>
      <c r="Q1224" s="92"/>
      <c r="R1224" s="92"/>
      <c r="S1224">
        <v>-1</v>
      </c>
      <c r="T1224">
        <v>0</v>
      </c>
      <c r="U1224" s="82" t="s">
        <v>328</v>
      </c>
      <c r="V1224" s="92"/>
      <c r="W1224">
        <v>0</v>
      </c>
      <c r="X1224" s="92"/>
      <c r="Y1224">
        <v>0</v>
      </c>
      <c r="Z1224">
        <v>0</v>
      </c>
      <c r="AA1224">
        <v>0</v>
      </c>
      <c r="AB1224">
        <v>0</v>
      </c>
      <c r="AC1224">
        <v>-1</v>
      </c>
      <c r="AD1224">
        <v>0</v>
      </c>
      <c r="AE1224">
        <v>0</v>
      </c>
      <c r="AF1224">
        <v>0</v>
      </c>
      <c r="AG1224">
        <v>0</v>
      </c>
      <c r="AH1224">
        <v>0</v>
      </c>
      <c r="AK1224">
        <v>0</v>
      </c>
      <c r="AM1224">
        <v>0</v>
      </c>
      <c r="AO1224" s="92"/>
      <c r="AP1224" s="82" t="s">
        <v>343</v>
      </c>
      <c r="AQ1224" s="82" t="s">
        <v>326</v>
      </c>
      <c r="AR1224" s="82"/>
      <c r="AS1224">
        <v>0</v>
      </c>
      <c r="AT1224">
        <v>0</v>
      </c>
      <c r="AU1224">
        <v>2027</v>
      </c>
      <c r="AY1224">
        <v>0</v>
      </c>
      <c r="AZ1224">
        <v>0</v>
      </c>
      <c r="BA1224" s="82" t="s">
        <v>398</v>
      </c>
      <c r="BB1224">
        <v>5362</v>
      </c>
      <c r="BC1224">
        <v>0</v>
      </c>
      <c r="BD1224" s="92"/>
      <c r="BE1224" s="92"/>
      <c r="BF1224">
        <v>0</v>
      </c>
      <c r="BG1224">
        <v>0</v>
      </c>
      <c r="BH1224">
        <v>0</v>
      </c>
      <c r="BI1224" s="92"/>
      <c r="BJ1224" s="92"/>
      <c r="BK1224" s="92"/>
      <c r="BL1224">
        <v>0</v>
      </c>
    </row>
    <row r="1225" spans="1:64" x14ac:dyDescent="0.25">
      <c r="A1225" s="82" t="s">
        <v>297</v>
      </c>
      <c r="B1225" s="82" t="s">
        <v>397</v>
      </c>
      <c r="C1225" s="82" t="s">
        <v>101</v>
      </c>
      <c r="D1225" s="82" t="s">
        <v>306</v>
      </c>
      <c r="E1225" s="82" t="s">
        <v>59</v>
      </c>
      <c r="F1225" s="82" t="s">
        <v>345</v>
      </c>
      <c r="G1225" s="82" t="s">
        <v>345</v>
      </c>
      <c r="H1225">
        <v>0</v>
      </c>
      <c r="I1225">
        <v>0</v>
      </c>
      <c r="J1225">
        <v>0</v>
      </c>
      <c r="K1225" s="92"/>
      <c r="L1225">
        <v>0</v>
      </c>
      <c r="M1225" s="92"/>
      <c r="N1225" s="92"/>
      <c r="O1225" s="92"/>
      <c r="P1225">
        <v>0</v>
      </c>
      <c r="Q1225" s="92"/>
      <c r="R1225" s="92"/>
      <c r="S1225">
        <v>-1</v>
      </c>
      <c r="T1225">
        <v>0</v>
      </c>
      <c r="U1225" s="82" t="s">
        <v>328</v>
      </c>
      <c r="V1225" s="92"/>
      <c r="W1225">
        <v>0</v>
      </c>
      <c r="X1225" s="92"/>
      <c r="Y1225">
        <v>0</v>
      </c>
      <c r="Z1225">
        <v>0</v>
      </c>
      <c r="AA1225">
        <v>0</v>
      </c>
      <c r="AB1225">
        <v>0</v>
      </c>
      <c r="AC1225">
        <v>-1</v>
      </c>
      <c r="AD1225">
        <v>0</v>
      </c>
      <c r="AE1225">
        <v>0</v>
      </c>
      <c r="AF1225">
        <v>0</v>
      </c>
      <c r="AG1225">
        <v>0</v>
      </c>
      <c r="AH1225">
        <v>0</v>
      </c>
      <c r="AK1225">
        <v>0</v>
      </c>
      <c r="AM1225">
        <v>0</v>
      </c>
      <c r="AO1225" s="92"/>
      <c r="AP1225" s="82" t="s">
        <v>343</v>
      </c>
      <c r="AQ1225" s="82" t="s">
        <v>326</v>
      </c>
      <c r="AR1225" s="82"/>
      <c r="AS1225">
        <v>0</v>
      </c>
      <c r="AT1225">
        <v>0</v>
      </c>
      <c r="AU1225">
        <v>2027</v>
      </c>
      <c r="AY1225">
        <v>0</v>
      </c>
      <c r="AZ1225">
        <v>0</v>
      </c>
      <c r="BA1225" s="82" t="s">
        <v>398</v>
      </c>
      <c r="BB1225">
        <v>5363</v>
      </c>
      <c r="BC1225">
        <v>0</v>
      </c>
      <c r="BD1225" s="92"/>
      <c r="BE1225" s="92"/>
      <c r="BF1225">
        <v>0</v>
      </c>
      <c r="BG1225">
        <v>0</v>
      </c>
      <c r="BH1225">
        <v>0</v>
      </c>
      <c r="BI1225" s="92"/>
      <c r="BJ1225" s="92"/>
      <c r="BK1225" s="92"/>
      <c r="BL1225">
        <v>0</v>
      </c>
    </row>
    <row r="1226" spans="1:64" x14ac:dyDescent="0.25">
      <c r="A1226" s="82" t="s">
        <v>297</v>
      </c>
      <c r="B1226" s="82" t="s">
        <v>397</v>
      </c>
      <c r="C1226" s="82" t="s">
        <v>101</v>
      </c>
      <c r="D1226" s="82" t="s">
        <v>307</v>
      </c>
      <c r="E1226" s="82" t="s">
        <v>60</v>
      </c>
      <c r="F1226" s="82" t="s">
        <v>345</v>
      </c>
      <c r="G1226" s="82" t="s">
        <v>345</v>
      </c>
      <c r="H1226">
        <v>0</v>
      </c>
      <c r="I1226">
        <v>0</v>
      </c>
      <c r="J1226">
        <v>0</v>
      </c>
      <c r="K1226" s="92"/>
      <c r="L1226">
        <v>0</v>
      </c>
      <c r="M1226" s="92"/>
      <c r="N1226" s="92"/>
      <c r="O1226" s="92"/>
      <c r="P1226">
        <v>0</v>
      </c>
      <c r="Q1226" s="92"/>
      <c r="R1226" s="92"/>
      <c r="S1226">
        <v>-1</v>
      </c>
      <c r="T1226">
        <v>0</v>
      </c>
      <c r="U1226" s="82" t="s">
        <v>328</v>
      </c>
      <c r="V1226" s="92"/>
      <c r="W1226">
        <v>0</v>
      </c>
      <c r="X1226" s="92"/>
      <c r="Y1226">
        <v>0</v>
      </c>
      <c r="Z1226">
        <v>0</v>
      </c>
      <c r="AA1226">
        <v>0</v>
      </c>
      <c r="AB1226">
        <v>0</v>
      </c>
      <c r="AC1226">
        <v>-1</v>
      </c>
      <c r="AD1226">
        <v>0</v>
      </c>
      <c r="AE1226">
        <v>0</v>
      </c>
      <c r="AF1226">
        <v>0</v>
      </c>
      <c r="AG1226">
        <v>0</v>
      </c>
      <c r="AH1226">
        <v>0</v>
      </c>
      <c r="AK1226">
        <v>0</v>
      </c>
      <c r="AM1226">
        <v>0</v>
      </c>
      <c r="AO1226" s="92"/>
      <c r="AP1226" s="82" t="s">
        <v>343</v>
      </c>
      <c r="AQ1226" s="82" t="s">
        <v>326</v>
      </c>
      <c r="AR1226" s="82"/>
      <c r="AS1226">
        <v>0</v>
      </c>
      <c r="AT1226">
        <v>0</v>
      </c>
      <c r="AU1226">
        <v>2027</v>
      </c>
      <c r="AY1226">
        <v>0</v>
      </c>
      <c r="AZ1226">
        <v>0</v>
      </c>
      <c r="BA1226" s="82" t="s">
        <v>398</v>
      </c>
      <c r="BB1226">
        <v>5364</v>
      </c>
      <c r="BC1226">
        <v>0</v>
      </c>
      <c r="BD1226" s="92"/>
      <c r="BE1226" s="92"/>
      <c r="BF1226">
        <v>0</v>
      </c>
      <c r="BG1226">
        <v>0</v>
      </c>
      <c r="BH1226">
        <v>0</v>
      </c>
      <c r="BI1226" s="92"/>
      <c r="BJ1226" s="92"/>
      <c r="BK1226" s="92"/>
      <c r="BL1226">
        <v>0</v>
      </c>
    </row>
    <row r="1227" spans="1:64" x14ac:dyDescent="0.25">
      <c r="A1227" s="82" t="s">
        <v>297</v>
      </c>
      <c r="B1227" s="82" t="s">
        <v>397</v>
      </c>
      <c r="C1227" s="82" t="s">
        <v>101</v>
      </c>
      <c r="D1227" s="82" t="s">
        <v>308</v>
      </c>
      <c r="E1227" s="82" t="s">
        <v>61</v>
      </c>
      <c r="F1227" s="82" t="s">
        <v>345</v>
      </c>
      <c r="G1227" s="82" t="s">
        <v>345</v>
      </c>
      <c r="H1227">
        <v>0</v>
      </c>
      <c r="I1227">
        <v>0</v>
      </c>
      <c r="J1227">
        <v>0</v>
      </c>
      <c r="K1227" s="92"/>
      <c r="L1227">
        <v>0</v>
      </c>
      <c r="M1227" s="92"/>
      <c r="N1227" s="92"/>
      <c r="O1227" s="92"/>
      <c r="P1227">
        <v>0</v>
      </c>
      <c r="Q1227" s="92"/>
      <c r="R1227" s="92"/>
      <c r="S1227">
        <v>-1</v>
      </c>
      <c r="T1227">
        <v>0</v>
      </c>
      <c r="U1227" s="82" t="s">
        <v>328</v>
      </c>
      <c r="V1227" s="92"/>
      <c r="W1227">
        <v>0</v>
      </c>
      <c r="X1227" s="92"/>
      <c r="Y1227">
        <v>0</v>
      </c>
      <c r="Z1227">
        <v>0</v>
      </c>
      <c r="AA1227">
        <v>0</v>
      </c>
      <c r="AB1227">
        <v>0</v>
      </c>
      <c r="AC1227">
        <v>-1</v>
      </c>
      <c r="AD1227">
        <v>0</v>
      </c>
      <c r="AE1227">
        <v>0</v>
      </c>
      <c r="AF1227">
        <v>0</v>
      </c>
      <c r="AG1227">
        <v>0</v>
      </c>
      <c r="AH1227">
        <v>0</v>
      </c>
      <c r="AK1227">
        <v>0</v>
      </c>
      <c r="AM1227">
        <v>0</v>
      </c>
      <c r="AO1227" s="92"/>
      <c r="AP1227" s="82" t="s">
        <v>343</v>
      </c>
      <c r="AQ1227" s="82" t="s">
        <v>326</v>
      </c>
      <c r="AR1227" s="82"/>
      <c r="AS1227">
        <v>0</v>
      </c>
      <c r="AT1227">
        <v>0</v>
      </c>
      <c r="AU1227">
        <v>2027</v>
      </c>
      <c r="AY1227">
        <v>0</v>
      </c>
      <c r="AZ1227">
        <v>0</v>
      </c>
      <c r="BA1227" s="82" t="s">
        <v>398</v>
      </c>
      <c r="BB1227">
        <v>5365</v>
      </c>
      <c r="BC1227">
        <v>0</v>
      </c>
      <c r="BD1227" s="92"/>
      <c r="BE1227" s="92"/>
      <c r="BF1227">
        <v>0</v>
      </c>
      <c r="BG1227">
        <v>0</v>
      </c>
      <c r="BH1227">
        <v>0</v>
      </c>
      <c r="BI1227" s="92"/>
      <c r="BJ1227" s="92"/>
      <c r="BK1227" s="92"/>
      <c r="BL1227">
        <v>0</v>
      </c>
    </row>
    <row r="1228" spans="1:64" x14ac:dyDescent="0.25">
      <c r="A1228" s="82" t="s">
        <v>297</v>
      </c>
      <c r="B1228" s="82" t="s">
        <v>397</v>
      </c>
      <c r="C1228" s="82" t="s">
        <v>101</v>
      </c>
      <c r="D1228" s="82" t="s">
        <v>309</v>
      </c>
      <c r="E1228" s="82" t="s">
        <v>310</v>
      </c>
      <c r="F1228" s="82" t="s">
        <v>345</v>
      </c>
      <c r="G1228" s="82" t="s">
        <v>345</v>
      </c>
      <c r="H1228">
        <v>0</v>
      </c>
      <c r="I1228">
        <v>0</v>
      </c>
      <c r="J1228">
        <v>0</v>
      </c>
      <c r="K1228" s="92"/>
      <c r="L1228">
        <v>0</v>
      </c>
      <c r="M1228" s="92"/>
      <c r="N1228" s="92"/>
      <c r="O1228" s="92"/>
      <c r="P1228">
        <v>0</v>
      </c>
      <c r="Q1228" s="92"/>
      <c r="R1228" s="92"/>
      <c r="S1228">
        <v>-1</v>
      </c>
      <c r="T1228">
        <v>0</v>
      </c>
      <c r="U1228" s="82" t="s">
        <v>328</v>
      </c>
      <c r="V1228" s="92"/>
      <c r="W1228">
        <v>0</v>
      </c>
      <c r="X1228" s="92"/>
      <c r="Y1228">
        <v>0</v>
      </c>
      <c r="Z1228">
        <v>0</v>
      </c>
      <c r="AA1228">
        <v>0</v>
      </c>
      <c r="AB1228">
        <v>0</v>
      </c>
      <c r="AC1228">
        <v>-1</v>
      </c>
      <c r="AD1228">
        <v>0</v>
      </c>
      <c r="AE1228">
        <v>0</v>
      </c>
      <c r="AF1228">
        <v>0</v>
      </c>
      <c r="AG1228">
        <v>0</v>
      </c>
      <c r="AH1228">
        <v>0</v>
      </c>
      <c r="AK1228">
        <v>0</v>
      </c>
      <c r="AM1228">
        <v>0</v>
      </c>
      <c r="AO1228" s="92"/>
      <c r="AP1228" s="82" t="s">
        <v>343</v>
      </c>
      <c r="AQ1228" s="82" t="s">
        <v>326</v>
      </c>
      <c r="AR1228" s="82"/>
      <c r="AS1228">
        <v>0</v>
      </c>
      <c r="AT1228">
        <v>0</v>
      </c>
      <c r="AU1228">
        <v>2027</v>
      </c>
      <c r="AY1228">
        <v>0</v>
      </c>
      <c r="AZ1228">
        <v>0</v>
      </c>
      <c r="BA1228" s="82" t="s">
        <v>398</v>
      </c>
      <c r="BB1228">
        <v>5366</v>
      </c>
      <c r="BC1228">
        <v>0</v>
      </c>
      <c r="BD1228" s="92"/>
      <c r="BE1228" s="92"/>
      <c r="BF1228">
        <v>0</v>
      </c>
      <c r="BG1228">
        <v>0</v>
      </c>
      <c r="BH1228">
        <v>0</v>
      </c>
      <c r="BI1228" s="92"/>
      <c r="BJ1228" s="92"/>
      <c r="BK1228" s="92"/>
      <c r="BL1228">
        <v>0</v>
      </c>
    </row>
    <row r="1229" spans="1:64" x14ac:dyDescent="0.25">
      <c r="A1229" s="82" t="s">
        <v>297</v>
      </c>
      <c r="B1229" s="82" t="s">
        <v>397</v>
      </c>
      <c r="C1229" s="82" t="s">
        <v>101</v>
      </c>
      <c r="D1229" s="82" t="s">
        <v>311</v>
      </c>
      <c r="E1229" s="82" t="s">
        <v>312</v>
      </c>
      <c r="F1229" s="82" t="s">
        <v>345</v>
      </c>
      <c r="G1229" s="82" t="s">
        <v>345</v>
      </c>
      <c r="H1229">
        <v>0</v>
      </c>
      <c r="I1229">
        <v>0</v>
      </c>
      <c r="J1229">
        <v>0</v>
      </c>
      <c r="K1229" s="92"/>
      <c r="L1229">
        <v>0</v>
      </c>
      <c r="M1229" s="92"/>
      <c r="N1229" s="92"/>
      <c r="O1229" s="92"/>
      <c r="P1229">
        <v>0</v>
      </c>
      <c r="Q1229" s="92"/>
      <c r="R1229" s="92"/>
      <c r="S1229">
        <v>-1</v>
      </c>
      <c r="T1229">
        <v>0</v>
      </c>
      <c r="U1229" s="82" t="s">
        <v>328</v>
      </c>
      <c r="V1229" s="92"/>
      <c r="W1229">
        <v>0</v>
      </c>
      <c r="X1229" s="92"/>
      <c r="Y1229">
        <v>0</v>
      </c>
      <c r="Z1229">
        <v>0</v>
      </c>
      <c r="AA1229">
        <v>0</v>
      </c>
      <c r="AB1229">
        <v>0</v>
      </c>
      <c r="AC1229">
        <v>-1</v>
      </c>
      <c r="AD1229">
        <v>0</v>
      </c>
      <c r="AE1229">
        <v>0</v>
      </c>
      <c r="AF1229">
        <v>0</v>
      </c>
      <c r="AG1229">
        <v>0</v>
      </c>
      <c r="AH1229">
        <v>0</v>
      </c>
      <c r="AK1229">
        <v>0</v>
      </c>
      <c r="AM1229">
        <v>0</v>
      </c>
      <c r="AO1229" s="92"/>
      <c r="AP1229" s="82" t="s">
        <v>343</v>
      </c>
      <c r="AQ1229" s="82" t="s">
        <v>326</v>
      </c>
      <c r="AR1229" s="82"/>
      <c r="AS1229">
        <v>0</v>
      </c>
      <c r="AT1229">
        <v>0</v>
      </c>
      <c r="AU1229">
        <v>2027</v>
      </c>
      <c r="AY1229">
        <v>0</v>
      </c>
      <c r="AZ1229">
        <v>0</v>
      </c>
      <c r="BA1229" s="82" t="s">
        <v>398</v>
      </c>
      <c r="BB1229">
        <v>5367</v>
      </c>
      <c r="BC1229">
        <v>0</v>
      </c>
      <c r="BD1229" s="92"/>
      <c r="BE1229" s="92"/>
      <c r="BF1229">
        <v>0</v>
      </c>
      <c r="BG1229">
        <v>0</v>
      </c>
      <c r="BH1229">
        <v>0</v>
      </c>
      <c r="BI1229" s="92"/>
      <c r="BJ1229" s="92"/>
      <c r="BK1229" s="92"/>
      <c r="BL1229">
        <v>0</v>
      </c>
    </row>
    <row r="1230" spans="1:64" x14ac:dyDescent="0.25">
      <c r="A1230" s="82" t="s">
        <v>297</v>
      </c>
      <c r="B1230" s="82" t="s">
        <v>397</v>
      </c>
      <c r="C1230" s="82" t="s">
        <v>101</v>
      </c>
      <c r="D1230" s="82" t="s">
        <v>313</v>
      </c>
      <c r="E1230" s="82" t="s">
        <v>314</v>
      </c>
      <c r="F1230" s="82" t="s">
        <v>345</v>
      </c>
      <c r="G1230" s="82" t="s">
        <v>345</v>
      </c>
      <c r="H1230">
        <v>0</v>
      </c>
      <c r="I1230">
        <v>0</v>
      </c>
      <c r="J1230">
        <v>0</v>
      </c>
      <c r="K1230" s="92"/>
      <c r="L1230">
        <v>0</v>
      </c>
      <c r="M1230" s="92"/>
      <c r="N1230" s="92"/>
      <c r="O1230" s="92"/>
      <c r="P1230">
        <v>0</v>
      </c>
      <c r="Q1230" s="92"/>
      <c r="R1230" s="92"/>
      <c r="S1230">
        <v>-1</v>
      </c>
      <c r="T1230">
        <v>0</v>
      </c>
      <c r="U1230" s="82" t="s">
        <v>328</v>
      </c>
      <c r="V1230" s="92"/>
      <c r="W1230">
        <v>0</v>
      </c>
      <c r="X1230" s="92"/>
      <c r="Y1230">
        <v>0</v>
      </c>
      <c r="Z1230">
        <v>0</v>
      </c>
      <c r="AA1230">
        <v>0</v>
      </c>
      <c r="AB1230">
        <v>0</v>
      </c>
      <c r="AC1230">
        <v>-1</v>
      </c>
      <c r="AD1230">
        <v>0</v>
      </c>
      <c r="AE1230">
        <v>0</v>
      </c>
      <c r="AF1230">
        <v>0</v>
      </c>
      <c r="AG1230">
        <v>0</v>
      </c>
      <c r="AH1230">
        <v>0</v>
      </c>
      <c r="AK1230">
        <v>0</v>
      </c>
      <c r="AM1230">
        <v>0</v>
      </c>
      <c r="AO1230" s="92"/>
      <c r="AP1230" s="82" t="s">
        <v>343</v>
      </c>
      <c r="AQ1230" s="82" t="s">
        <v>326</v>
      </c>
      <c r="AR1230" s="82"/>
      <c r="AS1230">
        <v>0</v>
      </c>
      <c r="AT1230">
        <v>0</v>
      </c>
      <c r="AU1230">
        <v>2027</v>
      </c>
      <c r="AY1230">
        <v>0</v>
      </c>
      <c r="AZ1230">
        <v>0</v>
      </c>
      <c r="BA1230" s="82" t="s">
        <v>398</v>
      </c>
      <c r="BB1230">
        <v>5368</v>
      </c>
      <c r="BC1230">
        <v>0</v>
      </c>
      <c r="BD1230" s="92"/>
      <c r="BE1230" s="92"/>
      <c r="BF1230">
        <v>0</v>
      </c>
      <c r="BG1230">
        <v>0</v>
      </c>
      <c r="BH1230">
        <v>0</v>
      </c>
      <c r="BI1230" s="92"/>
      <c r="BJ1230" s="92"/>
      <c r="BK1230" s="92"/>
      <c r="BL1230">
        <v>0</v>
      </c>
    </row>
    <row r="1231" spans="1:64" x14ac:dyDescent="0.25">
      <c r="A1231" s="82" t="s">
        <v>297</v>
      </c>
      <c r="B1231" s="82" t="s">
        <v>397</v>
      </c>
      <c r="C1231" s="82" t="s">
        <v>101</v>
      </c>
      <c r="D1231" s="82" t="s">
        <v>298</v>
      </c>
      <c r="E1231" s="82" t="s">
        <v>55</v>
      </c>
      <c r="F1231" s="82" t="s">
        <v>346</v>
      </c>
      <c r="G1231" s="82" t="s">
        <v>346</v>
      </c>
      <c r="H1231">
        <v>0</v>
      </c>
      <c r="I1231">
        <v>0</v>
      </c>
      <c r="J1231">
        <v>0</v>
      </c>
      <c r="K1231" s="92"/>
      <c r="L1231">
        <v>0</v>
      </c>
      <c r="M1231" s="92"/>
      <c r="N1231" s="92"/>
      <c r="O1231" s="92"/>
      <c r="P1231">
        <v>0</v>
      </c>
      <c r="Q1231" s="92"/>
      <c r="R1231" s="92"/>
      <c r="S1231">
        <v>-1</v>
      </c>
      <c r="T1231">
        <v>0</v>
      </c>
      <c r="U1231" s="82" t="s">
        <v>300</v>
      </c>
      <c r="V1231" s="92"/>
      <c r="W1231">
        <v>0</v>
      </c>
      <c r="X1231" s="92"/>
      <c r="Y1231">
        <v>0</v>
      </c>
      <c r="Z1231">
        <v>0</v>
      </c>
      <c r="AA1231">
        <v>0</v>
      </c>
      <c r="AB1231">
        <v>0</v>
      </c>
      <c r="AC1231">
        <v>-1</v>
      </c>
      <c r="AD1231">
        <v>0</v>
      </c>
      <c r="AE1231">
        <v>0</v>
      </c>
      <c r="AF1231">
        <v>0</v>
      </c>
      <c r="AG1231">
        <v>0</v>
      </c>
      <c r="AH1231">
        <v>0</v>
      </c>
      <c r="AK1231">
        <v>0</v>
      </c>
      <c r="AM1231">
        <v>0</v>
      </c>
      <c r="AO1231" s="92"/>
      <c r="AP1231" s="82" t="s">
        <v>347</v>
      </c>
      <c r="AQ1231" s="82" t="s">
        <v>326</v>
      </c>
      <c r="AR1231" s="82"/>
      <c r="AS1231">
        <v>0</v>
      </c>
      <c r="AT1231">
        <v>0</v>
      </c>
      <c r="AU1231">
        <v>2027</v>
      </c>
      <c r="AY1231">
        <v>0</v>
      </c>
      <c r="AZ1231">
        <v>0</v>
      </c>
      <c r="BA1231" s="82" t="s">
        <v>398</v>
      </c>
      <c r="BB1231">
        <v>5369</v>
      </c>
      <c r="BC1231">
        <v>0</v>
      </c>
      <c r="BD1231" s="92"/>
      <c r="BE1231" s="92"/>
      <c r="BF1231">
        <v>0</v>
      </c>
      <c r="BG1231">
        <v>0</v>
      </c>
      <c r="BH1231">
        <v>0</v>
      </c>
      <c r="BI1231" s="92"/>
      <c r="BJ1231" s="92"/>
      <c r="BK1231" s="92"/>
      <c r="BL1231">
        <v>0</v>
      </c>
    </row>
    <row r="1232" spans="1:64" x14ac:dyDescent="0.25">
      <c r="A1232" s="82" t="s">
        <v>297</v>
      </c>
      <c r="B1232" s="82" t="s">
        <v>397</v>
      </c>
      <c r="C1232" s="82" t="s">
        <v>101</v>
      </c>
      <c r="D1232" s="82" t="s">
        <v>303</v>
      </c>
      <c r="E1232" s="82" t="s">
        <v>304</v>
      </c>
      <c r="F1232" s="82" t="s">
        <v>346</v>
      </c>
      <c r="G1232" s="82" t="s">
        <v>346</v>
      </c>
      <c r="H1232">
        <v>0</v>
      </c>
      <c r="I1232">
        <v>0</v>
      </c>
      <c r="J1232">
        <v>0</v>
      </c>
      <c r="K1232" s="92"/>
      <c r="L1232">
        <v>0</v>
      </c>
      <c r="M1232" s="92"/>
      <c r="N1232" s="92"/>
      <c r="O1232" s="92"/>
      <c r="P1232">
        <v>0</v>
      </c>
      <c r="Q1232" s="92"/>
      <c r="R1232" s="92"/>
      <c r="S1232">
        <v>-1</v>
      </c>
      <c r="T1232">
        <v>0</v>
      </c>
      <c r="U1232" s="82" t="s">
        <v>300</v>
      </c>
      <c r="V1232" s="92"/>
      <c r="W1232">
        <v>0</v>
      </c>
      <c r="X1232" s="92"/>
      <c r="Y1232">
        <v>0</v>
      </c>
      <c r="Z1232">
        <v>0</v>
      </c>
      <c r="AA1232">
        <v>0</v>
      </c>
      <c r="AB1232">
        <v>0</v>
      </c>
      <c r="AC1232">
        <v>-1</v>
      </c>
      <c r="AD1232">
        <v>0</v>
      </c>
      <c r="AE1232">
        <v>0</v>
      </c>
      <c r="AF1232">
        <v>0</v>
      </c>
      <c r="AG1232">
        <v>0</v>
      </c>
      <c r="AH1232">
        <v>0</v>
      </c>
      <c r="AK1232">
        <v>0</v>
      </c>
      <c r="AM1232">
        <v>0</v>
      </c>
      <c r="AO1232" s="92"/>
      <c r="AP1232" s="82" t="s">
        <v>347</v>
      </c>
      <c r="AQ1232" s="82" t="s">
        <v>326</v>
      </c>
      <c r="AR1232" s="82"/>
      <c r="AS1232">
        <v>0</v>
      </c>
      <c r="AT1232">
        <v>0</v>
      </c>
      <c r="AU1232">
        <v>2027</v>
      </c>
      <c r="AY1232">
        <v>0</v>
      </c>
      <c r="AZ1232">
        <v>0</v>
      </c>
      <c r="BA1232" s="82" t="s">
        <v>398</v>
      </c>
      <c r="BB1232">
        <v>5370</v>
      </c>
      <c r="BC1232">
        <v>0</v>
      </c>
      <c r="BD1232" s="92"/>
      <c r="BE1232" s="92"/>
      <c r="BF1232">
        <v>0</v>
      </c>
      <c r="BG1232">
        <v>0</v>
      </c>
      <c r="BH1232">
        <v>0</v>
      </c>
      <c r="BI1232" s="92"/>
      <c r="BJ1232" s="92"/>
      <c r="BK1232" s="92"/>
      <c r="BL1232">
        <v>0</v>
      </c>
    </row>
    <row r="1233" spans="1:64" x14ac:dyDescent="0.25">
      <c r="A1233" s="82" t="s">
        <v>297</v>
      </c>
      <c r="B1233" s="82" t="s">
        <v>397</v>
      </c>
      <c r="C1233" s="82" t="s">
        <v>101</v>
      </c>
      <c r="D1233" s="82" t="s">
        <v>305</v>
      </c>
      <c r="E1233" s="82" t="s">
        <v>58</v>
      </c>
      <c r="F1233" s="82" t="s">
        <v>346</v>
      </c>
      <c r="G1233" s="82" t="s">
        <v>346</v>
      </c>
      <c r="H1233">
        <v>0</v>
      </c>
      <c r="I1233">
        <v>0</v>
      </c>
      <c r="J1233">
        <v>0</v>
      </c>
      <c r="K1233" s="92"/>
      <c r="L1233">
        <v>0</v>
      </c>
      <c r="M1233" s="92"/>
      <c r="N1233" s="92"/>
      <c r="O1233" s="92"/>
      <c r="P1233">
        <v>0</v>
      </c>
      <c r="Q1233" s="92"/>
      <c r="R1233" s="92"/>
      <c r="S1233">
        <v>-1</v>
      </c>
      <c r="T1233">
        <v>0</v>
      </c>
      <c r="U1233" s="82" t="s">
        <v>300</v>
      </c>
      <c r="V1233" s="92"/>
      <c r="W1233">
        <v>0</v>
      </c>
      <c r="X1233" s="92"/>
      <c r="Y1233">
        <v>0</v>
      </c>
      <c r="Z1233">
        <v>0</v>
      </c>
      <c r="AA1233">
        <v>0</v>
      </c>
      <c r="AB1233">
        <v>0</v>
      </c>
      <c r="AC1233">
        <v>-1</v>
      </c>
      <c r="AD1233">
        <v>0</v>
      </c>
      <c r="AE1233">
        <v>0</v>
      </c>
      <c r="AF1233">
        <v>0</v>
      </c>
      <c r="AG1233">
        <v>0</v>
      </c>
      <c r="AH1233">
        <v>0</v>
      </c>
      <c r="AK1233">
        <v>0</v>
      </c>
      <c r="AM1233">
        <v>0</v>
      </c>
      <c r="AO1233" s="92"/>
      <c r="AP1233" s="82" t="s">
        <v>347</v>
      </c>
      <c r="AQ1233" s="82" t="s">
        <v>326</v>
      </c>
      <c r="AR1233" s="82"/>
      <c r="AS1233">
        <v>0</v>
      </c>
      <c r="AT1233">
        <v>0</v>
      </c>
      <c r="AU1233">
        <v>2027</v>
      </c>
      <c r="AY1233">
        <v>0</v>
      </c>
      <c r="AZ1233">
        <v>0</v>
      </c>
      <c r="BA1233" s="82" t="s">
        <v>398</v>
      </c>
      <c r="BB1233">
        <v>5371</v>
      </c>
      <c r="BC1233">
        <v>0</v>
      </c>
      <c r="BD1233" s="92"/>
      <c r="BE1233" s="92"/>
      <c r="BF1233">
        <v>0</v>
      </c>
      <c r="BG1233">
        <v>0</v>
      </c>
      <c r="BH1233">
        <v>0</v>
      </c>
      <c r="BI1233" s="92"/>
      <c r="BJ1233" s="92"/>
      <c r="BK1233" s="92"/>
      <c r="BL1233">
        <v>0</v>
      </c>
    </row>
    <row r="1234" spans="1:64" x14ac:dyDescent="0.25">
      <c r="A1234" s="82" t="s">
        <v>297</v>
      </c>
      <c r="B1234" s="82" t="s">
        <v>397</v>
      </c>
      <c r="C1234" s="82" t="s">
        <v>101</v>
      </c>
      <c r="D1234" s="82" t="s">
        <v>306</v>
      </c>
      <c r="E1234" s="82" t="s">
        <v>59</v>
      </c>
      <c r="F1234" s="82" t="s">
        <v>346</v>
      </c>
      <c r="G1234" s="82" t="s">
        <v>346</v>
      </c>
      <c r="H1234">
        <v>0</v>
      </c>
      <c r="I1234">
        <v>0</v>
      </c>
      <c r="J1234">
        <v>0</v>
      </c>
      <c r="K1234" s="92"/>
      <c r="L1234">
        <v>0</v>
      </c>
      <c r="M1234" s="92"/>
      <c r="N1234" s="92"/>
      <c r="O1234" s="92"/>
      <c r="P1234">
        <v>0</v>
      </c>
      <c r="Q1234" s="92"/>
      <c r="R1234" s="92"/>
      <c r="S1234">
        <v>-1</v>
      </c>
      <c r="T1234">
        <v>0</v>
      </c>
      <c r="U1234" s="82" t="s">
        <v>300</v>
      </c>
      <c r="V1234" s="92"/>
      <c r="W1234">
        <v>0</v>
      </c>
      <c r="X1234" s="92"/>
      <c r="Y1234">
        <v>0</v>
      </c>
      <c r="Z1234">
        <v>0</v>
      </c>
      <c r="AA1234">
        <v>0</v>
      </c>
      <c r="AB1234">
        <v>0</v>
      </c>
      <c r="AC1234">
        <v>-1</v>
      </c>
      <c r="AD1234">
        <v>0</v>
      </c>
      <c r="AE1234">
        <v>0</v>
      </c>
      <c r="AF1234">
        <v>0</v>
      </c>
      <c r="AG1234">
        <v>0</v>
      </c>
      <c r="AH1234">
        <v>0</v>
      </c>
      <c r="AK1234">
        <v>0</v>
      </c>
      <c r="AM1234">
        <v>0</v>
      </c>
      <c r="AO1234" s="92"/>
      <c r="AP1234" s="82" t="s">
        <v>347</v>
      </c>
      <c r="AQ1234" s="82" t="s">
        <v>326</v>
      </c>
      <c r="AR1234" s="82"/>
      <c r="AS1234">
        <v>0</v>
      </c>
      <c r="AT1234">
        <v>0</v>
      </c>
      <c r="AU1234">
        <v>2027</v>
      </c>
      <c r="AY1234">
        <v>0</v>
      </c>
      <c r="AZ1234">
        <v>0</v>
      </c>
      <c r="BA1234" s="82" t="s">
        <v>398</v>
      </c>
      <c r="BB1234">
        <v>5372</v>
      </c>
      <c r="BC1234">
        <v>0</v>
      </c>
      <c r="BD1234" s="92"/>
      <c r="BE1234" s="92"/>
      <c r="BF1234">
        <v>0</v>
      </c>
      <c r="BG1234">
        <v>0</v>
      </c>
      <c r="BH1234">
        <v>0</v>
      </c>
      <c r="BI1234" s="92"/>
      <c r="BJ1234" s="92"/>
      <c r="BK1234" s="92"/>
      <c r="BL1234">
        <v>0</v>
      </c>
    </row>
    <row r="1235" spans="1:64" x14ac:dyDescent="0.25">
      <c r="A1235" s="82" t="s">
        <v>297</v>
      </c>
      <c r="B1235" s="82" t="s">
        <v>397</v>
      </c>
      <c r="C1235" s="82" t="s">
        <v>101</v>
      </c>
      <c r="D1235" s="82" t="s">
        <v>307</v>
      </c>
      <c r="E1235" s="82" t="s">
        <v>60</v>
      </c>
      <c r="F1235" s="82" t="s">
        <v>346</v>
      </c>
      <c r="G1235" s="82" t="s">
        <v>346</v>
      </c>
      <c r="H1235">
        <v>0</v>
      </c>
      <c r="I1235">
        <v>0</v>
      </c>
      <c r="J1235">
        <v>0</v>
      </c>
      <c r="K1235" s="92"/>
      <c r="L1235">
        <v>0</v>
      </c>
      <c r="M1235" s="92"/>
      <c r="N1235" s="92"/>
      <c r="O1235" s="92"/>
      <c r="P1235">
        <v>0</v>
      </c>
      <c r="Q1235" s="92"/>
      <c r="R1235" s="92"/>
      <c r="S1235">
        <v>-1</v>
      </c>
      <c r="T1235">
        <v>0</v>
      </c>
      <c r="U1235" s="82" t="s">
        <v>300</v>
      </c>
      <c r="V1235" s="92"/>
      <c r="W1235">
        <v>0</v>
      </c>
      <c r="X1235" s="92"/>
      <c r="Y1235">
        <v>0</v>
      </c>
      <c r="Z1235">
        <v>0</v>
      </c>
      <c r="AA1235">
        <v>0</v>
      </c>
      <c r="AB1235">
        <v>0</v>
      </c>
      <c r="AC1235">
        <v>-1</v>
      </c>
      <c r="AD1235">
        <v>0</v>
      </c>
      <c r="AE1235">
        <v>0</v>
      </c>
      <c r="AF1235">
        <v>0</v>
      </c>
      <c r="AG1235">
        <v>0</v>
      </c>
      <c r="AH1235">
        <v>0</v>
      </c>
      <c r="AK1235">
        <v>0</v>
      </c>
      <c r="AM1235">
        <v>0</v>
      </c>
      <c r="AO1235" s="92"/>
      <c r="AP1235" s="82" t="s">
        <v>347</v>
      </c>
      <c r="AQ1235" s="82" t="s">
        <v>326</v>
      </c>
      <c r="AR1235" s="82"/>
      <c r="AS1235">
        <v>0</v>
      </c>
      <c r="AT1235">
        <v>0</v>
      </c>
      <c r="AU1235">
        <v>2027</v>
      </c>
      <c r="AY1235">
        <v>0</v>
      </c>
      <c r="AZ1235">
        <v>0</v>
      </c>
      <c r="BA1235" s="82" t="s">
        <v>398</v>
      </c>
      <c r="BB1235">
        <v>5373</v>
      </c>
      <c r="BC1235">
        <v>0</v>
      </c>
      <c r="BD1235" s="92"/>
      <c r="BE1235" s="92"/>
      <c r="BF1235">
        <v>0</v>
      </c>
      <c r="BG1235">
        <v>0</v>
      </c>
      <c r="BH1235">
        <v>0</v>
      </c>
      <c r="BI1235" s="92"/>
      <c r="BJ1235" s="92"/>
      <c r="BK1235" s="92"/>
      <c r="BL1235">
        <v>0</v>
      </c>
    </row>
    <row r="1236" spans="1:64" x14ac:dyDescent="0.25">
      <c r="A1236" s="82" t="s">
        <v>297</v>
      </c>
      <c r="B1236" s="82" t="s">
        <v>397</v>
      </c>
      <c r="C1236" s="82" t="s">
        <v>101</v>
      </c>
      <c r="D1236" s="82" t="s">
        <v>309</v>
      </c>
      <c r="E1236" s="82" t="s">
        <v>310</v>
      </c>
      <c r="F1236" s="82" t="s">
        <v>346</v>
      </c>
      <c r="G1236" s="82" t="s">
        <v>346</v>
      </c>
      <c r="H1236">
        <v>0</v>
      </c>
      <c r="I1236">
        <v>0</v>
      </c>
      <c r="J1236">
        <v>0</v>
      </c>
      <c r="K1236" s="92"/>
      <c r="L1236">
        <v>0</v>
      </c>
      <c r="M1236" s="92"/>
      <c r="N1236" s="92"/>
      <c r="O1236" s="92"/>
      <c r="P1236">
        <v>0</v>
      </c>
      <c r="Q1236" s="92"/>
      <c r="R1236" s="92"/>
      <c r="S1236">
        <v>-1</v>
      </c>
      <c r="T1236">
        <v>0</v>
      </c>
      <c r="U1236" s="82" t="s">
        <v>300</v>
      </c>
      <c r="V1236" s="92"/>
      <c r="W1236">
        <v>0</v>
      </c>
      <c r="X1236" s="92"/>
      <c r="Y1236">
        <v>0</v>
      </c>
      <c r="Z1236">
        <v>0</v>
      </c>
      <c r="AA1236">
        <v>0</v>
      </c>
      <c r="AB1236">
        <v>0</v>
      </c>
      <c r="AC1236">
        <v>-1</v>
      </c>
      <c r="AD1236">
        <v>0</v>
      </c>
      <c r="AE1236">
        <v>0</v>
      </c>
      <c r="AF1236">
        <v>0</v>
      </c>
      <c r="AG1236">
        <v>0</v>
      </c>
      <c r="AH1236">
        <v>0</v>
      </c>
      <c r="AK1236">
        <v>0</v>
      </c>
      <c r="AM1236">
        <v>0</v>
      </c>
      <c r="AO1236" s="92"/>
      <c r="AP1236" s="82" t="s">
        <v>347</v>
      </c>
      <c r="AQ1236" s="82" t="s">
        <v>326</v>
      </c>
      <c r="AR1236" s="82"/>
      <c r="AS1236">
        <v>0</v>
      </c>
      <c r="AT1236">
        <v>0</v>
      </c>
      <c r="AU1236">
        <v>2027</v>
      </c>
      <c r="AY1236">
        <v>0</v>
      </c>
      <c r="AZ1236">
        <v>0</v>
      </c>
      <c r="BA1236" s="82" t="s">
        <v>398</v>
      </c>
      <c r="BB1236">
        <v>5374</v>
      </c>
      <c r="BC1236">
        <v>0</v>
      </c>
      <c r="BD1236" s="92"/>
      <c r="BE1236" s="92"/>
      <c r="BF1236">
        <v>0</v>
      </c>
      <c r="BG1236">
        <v>0</v>
      </c>
      <c r="BH1236">
        <v>0</v>
      </c>
      <c r="BI1236" s="92"/>
      <c r="BJ1236" s="92"/>
      <c r="BK1236" s="92"/>
      <c r="BL1236">
        <v>0</v>
      </c>
    </row>
    <row r="1237" spans="1:64" x14ac:dyDescent="0.25">
      <c r="A1237" s="82" t="s">
        <v>297</v>
      </c>
      <c r="B1237" s="82" t="s">
        <v>397</v>
      </c>
      <c r="C1237" s="82" t="s">
        <v>101</v>
      </c>
      <c r="D1237" s="82" t="s">
        <v>311</v>
      </c>
      <c r="E1237" s="82" t="s">
        <v>312</v>
      </c>
      <c r="F1237" s="82" t="s">
        <v>346</v>
      </c>
      <c r="G1237" s="82" t="s">
        <v>346</v>
      </c>
      <c r="H1237">
        <v>0</v>
      </c>
      <c r="I1237">
        <v>0</v>
      </c>
      <c r="J1237">
        <v>0</v>
      </c>
      <c r="K1237" s="92"/>
      <c r="L1237">
        <v>0</v>
      </c>
      <c r="M1237" s="92"/>
      <c r="N1237" s="92"/>
      <c r="O1237" s="92"/>
      <c r="P1237">
        <v>0</v>
      </c>
      <c r="Q1237" s="92"/>
      <c r="R1237" s="92"/>
      <c r="S1237">
        <v>-1</v>
      </c>
      <c r="T1237">
        <v>0</v>
      </c>
      <c r="U1237" s="82" t="s">
        <v>300</v>
      </c>
      <c r="V1237" s="92"/>
      <c r="W1237">
        <v>0</v>
      </c>
      <c r="X1237" s="92"/>
      <c r="Y1237">
        <v>0</v>
      </c>
      <c r="Z1237">
        <v>0</v>
      </c>
      <c r="AA1237">
        <v>0</v>
      </c>
      <c r="AB1237">
        <v>0</v>
      </c>
      <c r="AC1237">
        <v>-1</v>
      </c>
      <c r="AD1237">
        <v>0</v>
      </c>
      <c r="AE1237">
        <v>0</v>
      </c>
      <c r="AF1237">
        <v>0</v>
      </c>
      <c r="AG1237">
        <v>0</v>
      </c>
      <c r="AH1237">
        <v>0</v>
      </c>
      <c r="AK1237">
        <v>0</v>
      </c>
      <c r="AM1237">
        <v>0</v>
      </c>
      <c r="AO1237" s="92"/>
      <c r="AP1237" s="82" t="s">
        <v>347</v>
      </c>
      <c r="AQ1237" s="82" t="s">
        <v>326</v>
      </c>
      <c r="AR1237" s="82"/>
      <c r="AS1237">
        <v>0</v>
      </c>
      <c r="AT1237">
        <v>0</v>
      </c>
      <c r="AU1237">
        <v>2027</v>
      </c>
      <c r="AY1237">
        <v>0</v>
      </c>
      <c r="AZ1237">
        <v>0</v>
      </c>
      <c r="BA1237" s="82" t="s">
        <v>398</v>
      </c>
      <c r="BB1237">
        <v>5375</v>
      </c>
      <c r="BC1237">
        <v>0</v>
      </c>
      <c r="BD1237" s="92"/>
      <c r="BE1237" s="92"/>
      <c r="BF1237">
        <v>0</v>
      </c>
      <c r="BG1237">
        <v>0</v>
      </c>
      <c r="BH1237">
        <v>0</v>
      </c>
      <c r="BI1237" s="92"/>
      <c r="BJ1237" s="92"/>
      <c r="BK1237" s="92"/>
      <c r="BL1237">
        <v>0</v>
      </c>
    </row>
    <row r="1238" spans="1:64" x14ac:dyDescent="0.25">
      <c r="A1238" s="82" t="s">
        <v>297</v>
      </c>
      <c r="B1238" s="82" t="s">
        <v>397</v>
      </c>
      <c r="C1238" s="82" t="s">
        <v>101</v>
      </c>
      <c r="D1238" s="82" t="s">
        <v>313</v>
      </c>
      <c r="E1238" s="82" t="s">
        <v>314</v>
      </c>
      <c r="F1238" s="82" t="s">
        <v>346</v>
      </c>
      <c r="G1238" s="82" t="s">
        <v>346</v>
      </c>
      <c r="H1238">
        <v>0</v>
      </c>
      <c r="I1238">
        <v>0</v>
      </c>
      <c r="J1238">
        <v>0</v>
      </c>
      <c r="K1238" s="92"/>
      <c r="L1238">
        <v>0</v>
      </c>
      <c r="M1238" s="92"/>
      <c r="N1238" s="92"/>
      <c r="O1238" s="92"/>
      <c r="P1238">
        <v>0</v>
      </c>
      <c r="Q1238" s="92"/>
      <c r="R1238" s="92"/>
      <c r="S1238">
        <v>-1</v>
      </c>
      <c r="T1238">
        <v>0</v>
      </c>
      <c r="U1238" s="82" t="s">
        <v>300</v>
      </c>
      <c r="V1238" s="92"/>
      <c r="W1238">
        <v>0</v>
      </c>
      <c r="X1238" s="92"/>
      <c r="Y1238">
        <v>0</v>
      </c>
      <c r="Z1238">
        <v>0</v>
      </c>
      <c r="AA1238">
        <v>0</v>
      </c>
      <c r="AB1238">
        <v>0</v>
      </c>
      <c r="AC1238">
        <v>-1</v>
      </c>
      <c r="AD1238">
        <v>0</v>
      </c>
      <c r="AE1238">
        <v>0</v>
      </c>
      <c r="AF1238">
        <v>0</v>
      </c>
      <c r="AG1238">
        <v>0</v>
      </c>
      <c r="AH1238">
        <v>0</v>
      </c>
      <c r="AK1238">
        <v>0</v>
      </c>
      <c r="AM1238">
        <v>0</v>
      </c>
      <c r="AO1238" s="92"/>
      <c r="AP1238" s="82" t="s">
        <v>347</v>
      </c>
      <c r="AQ1238" s="82" t="s">
        <v>326</v>
      </c>
      <c r="AR1238" s="82"/>
      <c r="AS1238">
        <v>0</v>
      </c>
      <c r="AT1238">
        <v>0</v>
      </c>
      <c r="AU1238">
        <v>2027</v>
      </c>
      <c r="AY1238">
        <v>0</v>
      </c>
      <c r="AZ1238">
        <v>0</v>
      </c>
      <c r="BA1238" s="82" t="s">
        <v>398</v>
      </c>
      <c r="BB1238">
        <v>5376</v>
      </c>
      <c r="BC1238">
        <v>0</v>
      </c>
      <c r="BD1238" s="92"/>
      <c r="BE1238" s="92"/>
      <c r="BF1238">
        <v>0</v>
      </c>
      <c r="BG1238">
        <v>0</v>
      </c>
      <c r="BH1238">
        <v>0</v>
      </c>
      <c r="BI1238" s="92"/>
      <c r="BJ1238" s="92"/>
      <c r="BK1238" s="92"/>
      <c r="BL1238">
        <v>0</v>
      </c>
    </row>
    <row r="1239" spans="1:64" x14ac:dyDescent="0.25">
      <c r="A1239" s="82" t="s">
        <v>297</v>
      </c>
      <c r="B1239" s="82" t="s">
        <v>397</v>
      </c>
      <c r="C1239" s="82" t="s">
        <v>101</v>
      </c>
      <c r="D1239" s="82" t="s">
        <v>311</v>
      </c>
      <c r="E1239" s="82" t="s">
        <v>312</v>
      </c>
      <c r="F1239" s="82" t="s">
        <v>348</v>
      </c>
      <c r="G1239" s="82" t="s">
        <v>348</v>
      </c>
      <c r="H1239">
        <v>22.833641052246094</v>
      </c>
      <c r="I1239">
        <v>100</v>
      </c>
      <c r="J1239">
        <v>22.833641052246094</v>
      </c>
      <c r="K1239" s="92"/>
      <c r="L1239">
        <v>0</v>
      </c>
      <c r="M1239" s="92"/>
      <c r="N1239" s="92"/>
      <c r="O1239" s="92"/>
      <c r="P1239">
        <v>15077.126953125</v>
      </c>
      <c r="Q1239" s="92"/>
      <c r="R1239" s="92"/>
      <c r="S1239">
        <v>-1</v>
      </c>
      <c r="T1239">
        <v>0</v>
      </c>
      <c r="U1239" s="82" t="s">
        <v>324</v>
      </c>
      <c r="V1239" s="92"/>
      <c r="W1239">
        <v>200022.6875</v>
      </c>
      <c r="X1239" s="92"/>
      <c r="Y1239">
        <v>0</v>
      </c>
      <c r="Z1239">
        <v>6569.06298828125</v>
      </c>
      <c r="AA1239">
        <v>6569.06298828125</v>
      </c>
      <c r="AB1239">
        <v>0</v>
      </c>
      <c r="AC1239">
        <v>-1</v>
      </c>
      <c r="AD1239">
        <v>0</v>
      </c>
      <c r="AE1239">
        <v>0</v>
      </c>
      <c r="AF1239">
        <v>0</v>
      </c>
      <c r="AG1239">
        <v>365</v>
      </c>
      <c r="AH1239">
        <v>4383</v>
      </c>
      <c r="AI1239">
        <v>0.22833640873432159</v>
      </c>
      <c r="AJ1239">
        <v>32.841590881347656</v>
      </c>
      <c r="AK1239">
        <v>-6826.79248046875</v>
      </c>
      <c r="AL1239">
        <v>-34.130088806152344</v>
      </c>
      <c r="AM1239">
        <v>13395.85546875</v>
      </c>
      <c r="AN1239">
        <v>66.9716796875</v>
      </c>
      <c r="AO1239" s="92"/>
      <c r="AP1239" s="82" t="s">
        <v>336</v>
      </c>
      <c r="AQ1239" s="82" t="s">
        <v>326</v>
      </c>
      <c r="AR1239" s="82"/>
      <c r="AS1239">
        <v>0</v>
      </c>
      <c r="AT1239">
        <v>0</v>
      </c>
      <c r="AU1239">
        <v>2027</v>
      </c>
      <c r="AY1239">
        <v>0</v>
      </c>
      <c r="AZ1239">
        <v>0</v>
      </c>
      <c r="BA1239" s="82" t="s">
        <v>398</v>
      </c>
      <c r="BB1239">
        <v>5377</v>
      </c>
      <c r="BC1239">
        <v>100</v>
      </c>
      <c r="BD1239" s="92"/>
      <c r="BE1239" s="92"/>
      <c r="BF1239">
        <v>200022.6875</v>
      </c>
      <c r="BG1239">
        <v>0</v>
      </c>
      <c r="BH1239">
        <v>0</v>
      </c>
      <c r="BI1239" s="92"/>
      <c r="BJ1239" s="92"/>
      <c r="BK1239" s="92"/>
      <c r="BL1239">
        <v>0</v>
      </c>
    </row>
    <row r="1240" spans="1:64" x14ac:dyDescent="0.25">
      <c r="A1240" s="82" t="s">
        <v>297</v>
      </c>
      <c r="B1240" s="82" t="s">
        <v>397</v>
      </c>
      <c r="C1240" s="82" t="s">
        <v>101</v>
      </c>
      <c r="D1240" s="82" t="s">
        <v>298</v>
      </c>
      <c r="E1240" s="82" t="s">
        <v>55</v>
      </c>
      <c r="F1240" s="82" t="s">
        <v>349</v>
      </c>
      <c r="G1240" s="82" t="s">
        <v>349</v>
      </c>
      <c r="H1240">
        <v>34.250461578369141</v>
      </c>
      <c r="I1240">
        <v>150</v>
      </c>
      <c r="J1240">
        <v>34.250461578369141</v>
      </c>
      <c r="K1240" s="92"/>
      <c r="L1240">
        <v>0</v>
      </c>
      <c r="M1240" s="92"/>
      <c r="N1240" s="92"/>
      <c r="O1240" s="92"/>
      <c r="P1240">
        <v>21831.283203125</v>
      </c>
      <c r="Q1240" s="92"/>
      <c r="R1240" s="92"/>
      <c r="S1240">
        <v>-1</v>
      </c>
      <c r="T1240">
        <v>0</v>
      </c>
      <c r="U1240" s="82" t="s">
        <v>324</v>
      </c>
      <c r="V1240" s="92"/>
      <c r="W1240">
        <v>300034.03125</v>
      </c>
      <c r="X1240" s="92"/>
      <c r="Y1240">
        <v>0</v>
      </c>
      <c r="Z1240">
        <v>9853.5947265625</v>
      </c>
      <c r="AA1240">
        <v>9853.5947265625</v>
      </c>
      <c r="AB1240">
        <v>0</v>
      </c>
      <c r="AC1240">
        <v>-1</v>
      </c>
      <c r="AD1240">
        <v>0</v>
      </c>
      <c r="AE1240">
        <v>0</v>
      </c>
      <c r="AF1240">
        <v>0</v>
      </c>
      <c r="AG1240">
        <v>365</v>
      </c>
      <c r="AH1240">
        <v>4383</v>
      </c>
      <c r="AI1240">
        <v>0.22833640873432159</v>
      </c>
      <c r="AJ1240">
        <v>32.841590881347656</v>
      </c>
      <c r="AK1240">
        <v>-10240.1884765625</v>
      </c>
      <c r="AL1240">
        <v>-34.130088806152344</v>
      </c>
      <c r="AM1240">
        <v>20093.783203125</v>
      </c>
      <c r="AN1240">
        <v>66.9716796875</v>
      </c>
      <c r="AO1240" s="92"/>
      <c r="AP1240" s="82" t="s">
        <v>325</v>
      </c>
      <c r="AQ1240" s="82" t="s">
        <v>326</v>
      </c>
      <c r="AR1240" s="82"/>
      <c r="AS1240">
        <v>0</v>
      </c>
      <c r="AT1240">
        <v>0</v>
      </c>
      <c r="AU1240">
        <v>2027</v>
      </c>
      <c r="AY1240">
        <v>0</v>
      </c>
      <c r="AZ1240">
        <v>0</v>
      </c>
      <c r="BA1240" s="82" t="s">
        <v>398</v>
      </c>
      <c r="BB1240">
        <v>5378</v>
      </c>
      <c r="BC1240">
        <v>150</v>
      </c>
      <c r="BD1240" s="92"/>
      <c r="BE1240" s="92"/>
      <c r="BF1240">
        <v>300034.03125</v>
      </c>
      <c r="BG1240">
        <v>0</v>
      </c>
      <c r="BH1240">
        <v>0</v>
      </c>
      <c r="BI1240" s="92"/>
      <c r="BJ1240" s="92"/>
      <c r="BK1240" s="92"/>
      <c r="BL1240">
        <v>0</v>
      </c>
    </row>
    <row r="1241" spans="1:64" x14ac:dyDescent="0.25">
      <c r="A1241" s="82" t="s">
        <v>297</v>
      </c>
      <c r="B1241" s="82" t="s">
        <v>397</v>
      </c>
      <c r="C1241" s="82" t="s">
        <v>101</v>
      </c>
      <c r="D1241" s="82" t="s">
        <v>303</v>
      </c>
      <c r="E1241" s="82" t="s">
        <v>304</v>
      </c>
      <c r="F1241" s="82" t="s">
        <v>349</v>
      </c>
      <c r="G1241" s="82" t="s">
        <v>349</v>
      </c>
      <c r="H1241">
        <v>22.833641052246094</v>
      </c>
      <c r="I1241">
        <v>100</v>
      </c>
      <c r="J1241">
        <v>22.833641052246094</v>
      </c>
      <c r="K1241" s="92"/>
      <c r="L1241">
        <v>0</v>
      </c>
      <c r="M1241" s="92"/>
      <c r="N1241" s="92"/>
      <c r="O1241" s="92"/>
      <c r="P1241">
        <v>14554.1884765625</v>
      </c>
      <c r="Q1241" s="92"/>
      <c r="R1241" s="92"/>
      <c r="S1241">
        <v>-1</v>
      </c>
      <c r="T1241">
        <v>0</v>
      </c>
      <c r="U1241" s="82" t="s">
        <v>324</v>
      </c>
      <c r="V1241" s="92"/>
      <c r="W1241">
        <v>200022.6875</v>
      </c>
      <c r="X1241" s="92"/>
      <c r="Y1241">
        <v>0</v>
      </c>
      <c r="Z1241">
        <v>6569.06298828125</v>
      </c>
      <c r="AA1241">
        <v>6569.06298828125</v>
      </c>
      <c r="AB1241">
        <v>0</v>
      </c>
      <c r="AC1241">
        <v>-1</v>
      </c>
      <c r="AD1241">
        <v>0</v>
      </c>
      <c r="AE1241">
        <v>0</v>
      </c>
      <c r="AF1241">
        <v>0</v>
      </c>
      <c r="AG1241">
        <v>365</v>
      </c>
      <c r="AH1241">
        <v>4383</v>
      </c>
      <c r="AI1241">
        <v>0.22833640873432159</v>
      </c>
      <c r="AJ1241">
        <v>32.841590881347656</v>
      </c>
      <c r="AK1241">
        <v>-6826.79248046875</v>
      </c>
      <c r="AL1241">
        <v>-34.130088806152344</v>
      </c>
      <c r="AM1241">
        <v>13395.85546875</v>
      </c>
      <c r="AN1241">
        <v>66.9716796875</v>
      </c>
      <c r="AO1241" s="92"/>
      <c r="AP1241" s="82" t="s">
        <v>325</v>
      </c>
      <c r="AQ1241" s="82" t="s">
        <v>326</v>
      </c>
      <c r="AR1241" s="82"/>
      <c r="AS1241">
        <v>0</v>
      </c>
      <c r="AT1241">
        <v>0</v>
      </c>
      <c r="AU1241">
        <v>2027</v>
      </c>
      <c r="AY1241">
        <v>0</v>
      </c>
      <c r="AZ1241">
        <v>0</v>
      </c>
      <c r="BA1241" s="82" t="s">
        <v>398</v>
      </c>
      <c r="BB1241">
        <v>5379</v>
      </c>
      <c r="BC1241">
        <v>100</v>
      </c>
      <c r="BD1241" s="92"/>
      <c r="BE1241" s="92"/>
      <c r="BF1241">
        <v>200022.6875</v>
      </c>
      <c r="BG1241">
        <v>0</v>
      </c>
      <c r="BH1241">
        <v>0</v>
      </c>
      <c r="BI1241" s="92"/>
      <c r="BJ1241" s="92"/>
      <c r="BK1241" s="92"/>
      <c r="BL1241">
        <v>0</v>
      </c>
    </row>
    <row r="1242" spans="1:64" x14ac:dyDescent="0.25">
      <c r="A1242" s="82" t="s">
        <v>297</v>
      </c>
      <c r="B1242" s="82" t="s">
        <v>397</v>
      </c>
      <c r="C1242" s="82" t="s">
        <v>101</v>
      </c>
      <c r="D1242" s="82" t="s">
        <v>305</v>
      </c>
      <c r="E1242" s="82" t="s">
        <v>58</v>
      </c>
      <c r="F1242" s="82" t="s">
        <v>349</v>
      </c>
      <c r="G1242" s="82" t="s">
        <v>349</v>
      </c>
      <c r="H1242">
        <v>34.250461578369141</v>
      </c>
      <c r="I1242">
        <v>150</v>
      </c>
      <c r="J1242">
        <v>34.250461578369141</v>
      </c>
      <c r="K1242" s="92"/>
      <c r="L1242">
        <v>0</v>
      </c>
      <c r="M1242" s="92"/>
      <c r="N1242" s="92"/>
      <c r="O1242" s="92"/>
      <c r="P1242">
        <v>21831.283203125</v>
      </c>
      <c r="Q1242" s="92"/>
      <c r="R1242" s="92"/>
      <c r="S1242">
        <v>-1</v>
      </c>
      <c r="T1242">
        <v>0</v>
      </c>
      <c r="U1242" s="82" t="s">
        <v>324</v>
      </c>
      <c r="V1242" s="92"/>
      <c r="W1242">
        <v>300034.03125</v>
      </c>
      <c r="X1242" s="92"/>
      <c r="Y1242">
        <v>0</v>
      </c>
      <c r="Z1242">
        <v>9853.5947265625</v>
      </c>
      <c r="AA1242">
        <v>9853.5947265625</v>
      </c>
      <c r="AB1242">
        <v>0</v>
      </c>
      <c r="AC1242">
        <v>-1</v>
      </c>
      <c r="AD1242">
        <v>0</v>
      </c>
      <c r="AE1242">
        <v>0</v>
      </c>
      <c r="AF1242">
        <v>0</v>
      </c>
      <c r="AG1242">
        <v>365</v>
      </c>
      <c r="AH1242">
        <v>4383</v>
      </c>
      <c r="AI1242">
        <v>0.22833640873432159</v>
      </c>
      <c r="AJ1242">
        <v>32.841590881347656</v>
      </c>
      <c r="AK1242">
        <v>-10240.1884765625</v>
      </c>
      <c r="AL1242">
        <v>-34.130088806152344</v>
      </c>
      <c r="AM1242">
        <v>20093.783203125</v>
      </c>
      <c r="AN1242">
        <v>66.9716796875</v>
      </c>
      <c r="AO1242" s="92"/>
      <c r="AP1242" s="82" t="s">
        <v>325</v>
      </c>
      <c r="AQ1242" s="82" t="s">
        <v>326</v>
      </c>
      <c r="AR1242" s="82"/>
      <c r="AS1242">
        <v>0</v>
      </c>
      <c r="AT1242">
        <v>0</v>
      </c>
      <c r="AU1242">
        <v>2027</v>
      </c>
      <c r="AY1242">
        <v>0</v>
      </c>
      <c r="AZ1242">
        <v>0</v>
      </c>
      <c r="BA1242" s="82" t="s">
        <v>398</v>
      </c>
      <c r="BB1242">
        <v>5380</v>
      </c>
      <c r="BC1242">
        <v>150</v>
      </c>
      <c r="BD1242" s="92"/>
      <c r="BE1242" s="92"/>
      <c r="BF1242">
        <v>300034.03125</v>
      </c>
      <c r="BG1242">
        <v>0</v>
      </c>
      <c r="BH1242">
        <v>0</v>
      </c>
      <c r="BI1242" s="92"/>
      <c r="BJ1242" s="92"/>
      <c r="BK1242" s="92"/>
      <c r="BL1242">
        <v>0</v>
      </c>
    </row>
    <row r="1243" spans="1:64" x14ac:dyDescent="0.25">
      <c r="A1243" s="82" t="s">
        <v>297</v>
      </c>
      <c r="B1243" s="82" t="s">
        <v>397</v>
      </c>
      <c r="C1243" s="82" t="s">
        <v>101</v>
      </c>
      <c r="D1243" s="82" t="s">
        <v>307</v>
      </c>
      <c r="E1243" s="82" t="s">
        <v>60</v>
      </c>
      <c r="F1243" s="82" t="s">
        <v>349</v>
      </c>
      <c r="G1243" s="82" t="s">
        <v>349</v>
      </c>
      <c r="H1243">
        <v>11.416820526123047</v>
      </c>
      <c r="I1243">
        <v>50</v>
      </c>
      <c r="J1243">
        <v>11.416820526123047</v>
      </c>
      <c r="K1243" s="92"/>
      <c r="L1243">
        <v>0</v>
      </c>
      <c r="M1243" s="92"/>
      <c r="N1243" s="92"/>
      <c r="O1243" s="92"/>
      <c r="P1243">
        <v>7277.09423828125</v>
      </c>
      <c r="Q1243" s="92"/>
      <c r="R1243" s="92"/>
      <c r="S1243">
        <v>-1</v>
      </c>
      <c r="T1243">
        <v>0</v>
      </c>
      <c r="U1243" s="82" t="s">
        <v>324</v>
      </c>
      <c r="V1243" s="92"/>
      <c r="W1243">
        <v>100011.34375</v>
      </c>
      <c r="X1243" s="92"/>
      <c r="Y1243">
        <v>0</v>
      </c>
      <c r="Z1243">
        <v>3284.531494140625</v>
      </c>
      <c r="AA1243">
        <v>3284.531494140625</v>
      </c>
      <c r="AB1243">
        <v>0</v>
      </c>
      <c r="AC1243">
        <v>-1</v>
      </c>
      <c r="AD1243">
        <v>0</v>
      </c>
      <c r="AE1243">
        <v>0</v>
      </c>
      <c r="AF1243">
        <v>0</v>
      </c>
      <c r="AG1243">
        <v>365</v>
      </c>
      <c r="AH1243">
        <v>4383</v>
      </c>
      <c r="AI1243">
        <v>0.22833640873432159</v>
      </c>
      <c r="AJ1243">
        <v>32.841590881347656</v>
      </c>
      <c r="AK1243">
        <v>-3413.396240234375</v>
      </c>
      <c r="AL1243">
        <v>-34.130088806152344</v>
      </c>
      <c r="AM1243">
        <v>6697.927734375</v>
      </c>
      <c r="AN1243">
        <v>66.9716796875</v>
      </c>
      <c r="AO1243" s="92"/>
      <c r="AP1243" s="82" t="s">
        <v>325</v>
      </c>
      <c r="AQ1243" s="82" t="s">
        <v>326</v>
      </c>
      <c r="AR1243" s="82"/>
      <c r="AS1243">
        <v>0</v>
      </c>
      <c r="AT1243">
        <v>0</v>
      </c>
      <c r="AU1243">
        <v>2027</v>
      </c>
      <c r="AY1243">
        <v>0</v>
      </c>
      <c r="AZ1243">
        <v>0</v>
      </c>
      <c r="BA1243" s="82" t="s">
        <v>398</v>
      </c>
      <c r="BB1243">
        <v>5381</v>
      </c>
      <c r="BC1243">
        <v>50</v>
      </c>
      <c r="BD1243" s="92"/>
      <c r="BE1243" s="92"/>
      <c r="BF1243">
        <v>100011.34375</v>
      </c>
      <c r="BG1243">
        <v>0</v>
      </c>
      <c r="BH1243">
        <v>0</v>
      </c>
      <c r="BI1243" s="92"/>
      <c r="BJ1243" s="92"/>
      <c r="BK1243" s="92"/>
      <c r="BL1243">
        <v>0</v>
      </c>
    </row>
    <row r="1244" spans="1:64" x14ac:dyDescent="0.25">
      <c r="A1244" s="82" t="s">
        <v>297</v>
      </c>
      <c r="B1244" s="82" t="s">
        <v>397</v>
      </c>
      <c r="C1244" s="82" t="s">
        <v>101</v>
      </c>
      <c r="D1244" s="82" t="s">
        <v>308</v>
      </c>
      <c r="E1244" s="82" t="s">
        <v>61</v>
      </c>
      <c r="F1244" s="82" t="s">
        <v>349</v>
      </c>
      <c r="G1244" s="82" t="s">
        <v>349</v>
      </c>
      <c r="H1244">
        <v>34.250461578369141</v>
      </c>
      <c r="I1244">
        <v>150</v>
      </c>
      <c r="J1244">
        <v>34.250461578369141</v>
      </c>
      <c r="K1244" s="92"/>
      <c r="L1244">
        <v>0</v>
      </c>
      <c r="M1244" s="92"/>
      <c r="N1244" s="92"/>
      <c r="O1244" s="92"/>
      <c r="P1244">
        <v>21831.283203125</v>
      </c>
      <c r="Q1244" s="92"/>
      <c r="R1244" s="92"/>
      <c r="S1244">
        <v>-1</v>
      </c>
      <c r="T1244">
        <v>0</v>
      </c>
      <c r="U1244" s="82" t="s">
        <v>324</v>
      </c>
      <c r="V1244" s="92"/>
      <c r="W1244">
        <v>300034.03125</v>
      </c>
      <c r="X1244" s="92"/>
      <c r="Y1244">
        <v>0</v>
      </c>
      <c r="Z1244">
        <v>9853.5947265625</v>
      </c>
      <c r="AA1244">
        <v>9853.5947265625</v>
      </c>
      <c r="AB1244">
        <v>0</v>
      </c>
      <c r="AC1244">
        <v>-1</v>
      </c>
      <c r="AD1244">
        <v>0</v>
      </c>
      <c r="AE1244">
        <v>0</v>
      </c>
      <c r="AF1244">
        <v>0</v>
      </c>
      <c r="AG1244">
        <v>365</v>
      </c>
      <c r="AH1244">
        <v>4383</v>
      </c>
      <c r="AI1244">
        <v>0.22833640873432159</v>
      </c>
      <c r="AJ1244">
        <v>32.841590881347656</v>
      </c>
      <c r="AK1244">
        <v>-10240.1884765625</v>
      </c>
      <c r="AL1244">
        <v>-34.130088806152344</v>
      </c>
      <c r="AM1244">
        <v>20093.783203125</v>
      </c>
      <c r="AN1244">
        <v>66.9716796875</v>
      </c>
      <c r="AO1244" s="92"/>
      <c r="AP1244" s="82" t="s">
        <v>325</v>
      </c>
      <c r="AQ1244" s="82" t="s">
        <v>326</v>
      </c>
      <c r="AR1244" s="82"/>
      <c r="AS1244">
        <v>0</v>
      </c>
      <c r="AT1244">
        <v>0</v>
      </c>
      <c r="AU1244">
        <v>2027</v>
      </c>
      <c r="AY1244">
        <v>0</v>
      </c>
      <c r="AZ1244">
        <v>0</v>
      </c>
      <c r="BA1244" s="82" t="s">
        <v>398</v>
      </c>
      <c r="BB1244">
        <v>5382</v>
      </c>
      <c r="BC1244">
        <v>150</v>
      </c>
      <c r="BD1244" s="92"/>
      <c r="BE1244" s="92"/>
      <c r="BF1244">
        <v>300034.03125</v>
      </c>
      <c r="BG1244">
        <v>0</v>
      </c>
      <c r="BH1244">
        <v>0</v>
      </c>
      <c r="BI1244" s="92"/>
      <c r="BJ1244" s="92"/>
      <c r="BK1244" s="92"/>
      <c r="BL1244">
        <v>0</v>
      </c>
    </row>
    <row r="1245" spans="1:64" x14ac:dyDescent="0.25">
      <c r="A1245" s="82" t="s">
        <v>297</v>
      </c>
      <c r="B1245" s="82" t="s">
        <v>397</v>
      </c>
      <c r="C1245" s="82" t="s">
        <v>101</v>
      </c>
      <c r="D1245" s="82" t="s">
        <v>309</v>
      </c>
      <c r="E1245" s="82" t="s">
        <v>310</v>
      </c>
      <c r="F1245" s="82" t="s">
        <v>349</v>
      </c>
      <c r="G1245" s="82" t="s">
        <v>349</v>
      </c>
      <c r="H1245">
        <v>34.250461578369141</v>
      </c>
      <c r="I1245">
        <v>150</v>
      </c>
      <c r="J1245">
        <v>34.250461578369141</v>
      </c>
      <c r="K1245" s="92"/>
      <c r="L1245">
        <v>0</v>
      </c>
      <c r="M1245" s="92"/>
      <c r="N1245" s="92"/>
      <c r="O1245" s="92"/>
      <c r="P1245">
        <v>21831.283203125</v>
      </c>
      <c r="Q1245" s="92"/>
      <c r="R1245" s="92"/>
      <c r="S1245">
        <v>-1</v>
      </c>
      <c r="T1245">
        <v>0</v>
      </c>
      <c r="U1245" s="82" t="s">
        <v>324</v>
      </c>
      <c r="V1245" s="92"/>
      <c r="W1245">
        <v>300034.03125</v>
      </c>
      <c r="X1245" s="92"/>
      <c r="Y1245">
        <v>0</v>
      </c>
      <c r="Z1245">
        <v>9853.5947265625</v>
      </c>
      <c r="AA1245">
        <v>9853.5947265625</v>
      </c>
      <c r="AB1245">
        <v>0</v>
      </c>
      <c r="AC1245">
        <v>-1</v>
      </c>
      <c r="AD1245">
        <v>0</v>
      </c>
      <c r="AE1245">
        <v>0</v>
      </c>
      <c r="AF1245">
        <v>0</v>
      </c>
      <c r="AG1245">
        <v>365</v>
      </c>
      <c r="AH1245">
        <v>4383</v>
      </c>
      <c r="AI1245">
        <v>0.22833640873432159</v>
      </c>
      <c r="AJ1245">
        <v>32.841590881347656</v>
      </c>
      <c r="AK1245">
        <v>-10240.1884765625</v>
      </c>
      <c r="AL1245">
        <v>-34.130088806152344</v>
      </c>
      <c r="AM1245">
        <v>20093.783203125</v>
      </c>
      <c r="AN1245">
        <v>66.9716796875</v>
      </c>
      <c r="AO1245" s="92"/>
      <c r="AP1245" s="82" t="s">
        <v>325</v>
      </c>
      <c r="AQ1245" s="82" t="s">
        <v>326</v>
      </c>
      <c r="AR1245" s="82"/>
      <c r="AS1245">
        <v>0</v>
      </c>
      <c r="AT1245">
        <v>0</v>
      </c>
      <c r="AU1245">
        <v>2027</v>
      </c>
      <c r="AY1245">
        <v>0</v>
      </c>
      <c r="AZ1245">
        <v>0</v>
      </c>
      <c r="BA1245" s="82" t="s">
        <v>398</v>
      </c>
      <c r="BB1245">
        <v>5383</v>
      </c>
      <c r="BC1245">
        <v>150</v>
      </c>
      <c r="BD1245" s="92"/>
      <c r="BE1245" s="92"/>
      <c r="BF1245">
        <v>300034.03125</v>
      </c>
      <c r="BG1245">
        <v>0</v>
      </c>
      <c r="BH1245">
        <v>0</v>
      </c>
      <c r="BI1245" s="92"/>
      <c r="BJ1245" s="92"/>
      <c r="BK1245" s="92"/>
      <c r="BL1245">
        <v>0</v>
      </c>
    </row>
    <row r="1246" spans="1:64" x14ac:dyDescent="0.25">
      <c r="A1246" s="82" t="s">
        <v>297</v>
      </c>
      <c r="B1246" s="82" t="s">
        <v>397</v>
      </c>
      <c r="C1246" s="82" t="s">
        <v>101</v>
      </c>
      <c r="D1246" s="82" t="s">
        <v>311</v>
      </c>
      <c r="E1246" s="82" t="s">
        <v>312</v>
      </c>
      <c r="F1246" s="82" t="s">
        <v>349</v>
      </c>
      <c r="G1246" s="82" t="s">
        <v>349</v>
      </c>
      <c r="H1246">
        <v>34.250461578369141</v>
      </c>
      <c r="I1246">
        <v>150</v>
      </c>
      <c r="J1246">
        <v>34.250461578369141</v>
      </c>
      <c r="K1246" s="92"/>
      <c r="L1246">
        <v>0</v>
      </c>
      <c r="M1246" s="92"/>
      <c r="N1246" s="92"/>
      <c r="O1246" s="92"/>
      <c r="P1246">
        <v>21831.283203125</v>
      </c>
      <c r="Q1246" s="92"/>
      <c r="R1246" s="92"/>
      <c r="S1246">
        <v>-1</v>
      </c>
      <c r="T1246">
        <v>0</v>
      </c>
      <c r="U1246" s="82" t="s">
        <v>324</v>
      </c>
      <c r="V1246" s="92"/>
      <c r="W1246">
        <v>300034.03125</v>
      </c>
      <c r="X1246" s="92"/>
      <c r="Y1246">
        <v>0</v>
      </c>
      <c r="Z1246">
        <v>9853.5947265625</v>
      </c>
      <c r="AA1246">
        <v>9853.5947265625</v>
      </c>
      <c r="AB1246">
        <v>0</v>
      </c>
      <c r="AC1246">
        <v>-1</v>
      </c>
      <c r="AD1246">
        <v>0</v>
      </c>
      <c r="AE1246">
        <v>0</v>
      </c>
      <c r="AF1246">
        <v>0</v>
      </c>
      <c r="AG1246">
        <v>365</v>
      </c>
      <c r="AH1246">
        <v>4383</v>
      </c>
      <c r="AI1246">
        <v>0.22833640873432159</v>
      </c>
      <c r="AJ1246">
        <v>32.841590881347656</v>
      </c>
      <c r="AK1246">
        <v>-10240.1884765625</v>
      </c>
      <c r="AL1246">
        <v>-34.130088806152344</v>
      </c>
      <c r="AM1246">
        <v>20093.783203125</v>
      </c>
      <c r="AN1246">
        <v>66.9716796875</v>
      </c>
      <c r="AO1246" s="92"/>
      <c r="AP1246" s="82" t="s">
        <v>325</v>
      </c>
      <c r="AQ1246" s="82" t="s">
        <v>326</v>
      </c>
      <c r="AR1246" s="82"/>
      <c r="AS1246">
        <v>0</v>
      </c>
      <c r="AT1246">
        <v>0</v>
      </c>
      <c r="AU1246">
        <v>2027</v>
      </c>
      <c r="AY1246">
        <v>0</v>
      </c>
      <c r="AZ1246">
        <v>0</v>
      </c>
      <c r="BA1246" s="82" t="s">
        <v>398</v>
      </c>
      <c r="BB1246">
        <v>5384</v>
      </c>
      <c r="BC1246">
        <v>150</v>
      </c>
      <c r="BD1246" s="92"/>
      <c r="BE1246" s="92"/>
      <c r="BF1246">
        <v>300034.03125</v>
      </c>
      <c r="BG1246">
        <v>0</v>
      </c>
      <c r="BH1246">
        <v>0</v>
      </c>
      <c r="BI1246" s="92"/>
      <c r="BJ1246" s="92"/>
      <c r="BK1246" s="92"/>
      <c r="BL1246">
        <v>0</v>
      </c>
    </row>
    <row r="1247" spans="1:64" x14ac:dyDescent="0.25">
      <c r="A1247" s="82" t="s">
        <v>297</v>
      </c>
      <c r="B1247" s="82" t="s">
        <v>397</v>
      </c>
      <c r="C1247" s="82" t="s">
        <v>101</v>
      </c>
      <c r="D1247" s="82" t="s">
        <v>313</v>
      </c>
      <c r="E1247" s="82" t="s">
        <v>314</v>
      </c>
      <c r="F1247" s="82" t="s">
        <v>349</v>
      </c>
      <c r="G1247" s="82" t="s">
        <v>349</v>
      </c>
      <c r="H1247">
        <v>34.250461578369141</v>
      </c>
      <c r="I1247">
        <v>150</v>
      </c>
      <c r="J1247">
        <v>34.250461578369141</v>
      </c>
      <c r="K1247" s="92"/>
      <c r="L1247">
        <v>0</v>
      </c>
      <c r="M1247" s="92"/>
      <c r="N1247" s="92"/>
      <c r="O1247" s="92"/>
      <c r="P1247">
        <v>21831.283203125</v>
      </c>
      <c r="Q1247" s="92"/>
      <c r="R1247" s="92"/>
      <c r="S1247">
        <v>-1</v>
      </c>
      <c r="T1247">
        <v>0</v>
      </c>
      <c r="U1247" s="82" t="s">
        <v>324</v>
      </c>
      <c r="V1247" s="92"/>
      <c r="W1247">
        <v>300034.03125</v>
      </c>
      <c r="X1247" s="92"/>
      <c r="Y1247">
        <v>0</v>
      </c>
      <c r="Z1247">
        <v>9853.5947265625</v>
      </c>
      <c r="AA1247">
        <v>9853.5947265625</v>
      </c>
      <c r="AB1247">
        <v>0</v>
      </c>
      <c r="AC1247">
        <v>-1</v>
      </c>
      <c r="AD1247">
        <v>0</v>
      </c>
      <c r="AE1247">
        <v>0</v>
      </c>
      <c r="AF1247">
        <v>0</v>
      </c>
      <c r="AG1247">
        <v>365</v>
      </c>
      <c r="AH1247">
        <v>4383</v>
      </c>
      <c r="AI1247">
        <v>0.22833640873432159</v>
      </c>
      <c r="AJ1247">
        <v>32.841590881347656</v>
      </c>
      <c r="AK1247">
        <v>-10240.1884765625</v>
      </c>
      <c r="AL1247">
        <v>-34.130088806152344</v>
      </c>
      <c r="AM1247">
        <v>20093.783203125</v>
      </c>
      <c r="AN1247">
        <v>66.9716796875</v>
      </c>
      <c r="AO1247" s="92"/>
      <c r="AP1247" s="82" t="s">
        <v>325</v>
      </c>
      <c r="AQ1247" s="82" t="s">
        <v>326</v>
      </c>
      <c r="AR1247" s="82"/>
      <c r="AS1247">
        <v>0</v>
      </c>
      <c r="AT1247">
        <v>0</v>
      </c>
      <c r="AU1247">
        <v>2027</v>
      </c>
      <c r="AY1247">
        <v>0</v>
      </c>
      <c r="AZ1247">
        <v>0</v>
      </c>
      <c r="BA1247" s="82" t="s">
        <v>398</v>
      </c>
      <c r="BB1247">
        <v>5385</v>
      </c>
      <c r="BC1247">
        <v>150</v>
      </c>
      <c r="BD1247" s="92"/>
      <c r="BE1247" s="92"/>
      <c r="BF1247">
        <v>300034.03125</v>
      </c>
      <c r="BG1247">
        <v>0</v>
      </c>
      <c r="BH1247">
        <v>0</v>
      </c>
      <c r="BI1247" s="92"/>
      <c r="BJ1247" s="92"/>
      <c r="BK1247" s="92"/>
      <c r="BL1247">
        <v>0</v>
      </c>
    </row>
    <row r="1248" spans="1:64" x14ac:dyDescent="0.25">
      <c r="A1248" s="82" t="s">
        <v>297</v>
      </c>
      <c r="B1248" s="82" t="s">
        <v>397</v>
      </c>
      <c r="C1248" s="82" t="s">
        <v>101</v>
      </c>
      <c r="D1248" s="82" t="s">
        <v>298</v>
      </c>
      <c r="E1248" s="82" t="s">
        <v>55</v>
      </c>
      <c r="F1248" s="82" t="s">
        <v>350</v>
      </c>
      <c r="G1248" s="82" t="s">
        <v>350</v>
      </c>
      <c r="H1248">
        <v>0</v>
      </c>
      <c r="I1248">
        <v>0</v>
      </c>
      <c r="J1248">
        <v>0</v>
      </c>
      <c r="K1248" s="92"/>
      <c r="L1248">
        <v>0</v>
      </c>
      <c r="M1248" s="92"/>
      <c r="N1248" s="92"/>
      <c r="O1248" s="92"/>
      <c r="P1248">
        <v>0</v>
      </c>
      <c r="Q1248" s="92"/>
      <c r="R1248" s="92"/>
      <c r="S1248">
        <v>-1</v>
      </c>
      <c r="T1248">
        <v>0</v>
      </c>
      <c r="U1248" s="82" t="s">
        <v>324</v>
      </c>
      <c r="V1248" s="92"/>
      <c r="W1248">
        <v>0</v>
      </c>
      <c r="X1248" s="92"/>
      <c r="Y1248">
        <v>0</v>
      </c>
      <c r="Z1248">
        <v>0</v>
      </c>
      <c r="AA1248">
        <v>0</v>
      </c>
      <c r="AB1248">
        <v>0</v>
      </c>
      <c r="AC1248">
        <v>-1</v>
      </c>
      <c r="AD1248">
        <v>0</v>
      </c>
      <c r="AE1248">
        <v>0</v>
      </c>
      <c r="AF1248">
        <v>0</v>
      </c>
      <c r="AG1248">
        <v>0</v>
      </c>
      <c r="AH1248">
        <v>0</v>
      </c>
      <c r="AK1248">
        <v>0</v>
      </c>
      <c r="AM1248">
        <v>0</v>
      </c>
      <c r="AO1248" s="92"/>
      <c r="AP1248" s="82" t="s">
        <v>351</v>
      </c>
      <c r="AQ1248" s="82" t="s">
        <v>326</v>
      </c>
      <c r="AR1248" s="82"/>
      <c r="AS1248">
        <v>0</v>
      </c>
      <c r="AT1248">
        <v>0</v>
      </c>
      <c r="AU1248">
        <v>2027</v>
      </c>
      <c r="AY1248">
        <v>0</v>
      </c>
      <c r="AZ1248">
        <v>0</v>
      </c>
      <c r="BA1248" s="82" t="s">
        <v>398</v>
      </c>
      <c r="BB1248">
        <v>5386</v>
      </c>
      <c r="BC1248">
        <v>0</v>
      </c>
      <c r="BD1248" s="92"/>
      <c r="BE1248" s="92"/>
      <c r="BF1248">
        <v>0</v>
      </c>
      <c r="BG1248">
        <v>0</v>
      </c>
      <c r="BH1248">
        <v>0</v>
      </c>
      <c r="BI1248" s="92"/>
      <c r="BJ1248" s="92"/>
      <c r="BK1248" s="92"/>
      <c r="BL1248">
        <v>0</v>
      </c>
    </row>
    <row r="1249" spans="1:64" x14ac:dyDescent="0.25">
      <c r="A1249" s="82" t="s">
        <v>297</v>
      </c>
      <c r="B1249" s="82" t="s">
        <v>397</v>
      </c>
      <c r="C1249" s="82" t="s">
        <v>101</v>
      </c>
      <c r="D1249" s="82" t="s">
        <v>303</v>
      </c>
      <c r="E1249" s="82" t="s">
        <v>304</v>
      </c>
      <c r="F1249" s="82" t="s">
        <v>350</v>
      </c>
      <c r="G1249" s="82" t="s">
        <v>350</v>
      </c>
      <c r="H1249">
        <v>0</v>
      </c>
      <c r="I1249">
        <v>0</v>
      </c>
      <c r="J1249">
        <v>0</v>
      </c>
      <c r="K1249" s="92"/>
      <c r="L1249">
        <v>0</v>
      </c>
      <c r="M1249" s="92"/>
      <c r="N1249" s="92"/>
      <c r="O1249" s="92"/>
      <c r="P1249">
        <v>0</v>
      </c>
      <c r="Q1249" s="92"/>
      <c r="R1249" s="92"/>
      <c r="S1249">
        <v>-1</v>
      </c>
      <c r="T1249">
        <v>0</v>
      </c>
      <c r="U1249" s="82" t="s">
        <v>324</v>
      </c>
      <c r="V1249" s="92"/>
      <c r="W1249">
        <v>0</v>
      </c>
      <c r="X1249" s="92"/>
      <c r="Y1249">
        <v>0</v>
      </c>
      <c r="Z1249">
        <v>0</v>
      </c>
      <c r="AA1249">
        <v>0</v>
      </c>
      <c r="AB1249">
        <v>0</v>
      </c>
      <c r="AC1249">
        <v>-1</v>
      </c>
      <c r="AD1249">
        <v>0</v>
      </c>
      <c r="AE1249">
        <v>0</v>
      </c>
      <c r="AF1249">
        <v>0</v>
      </c>
      <c r="AG1249">
        <v>0</v>
      </c>
      <c r="AH1249">
        <v>0</v>
      </c>
      <c r="AK1249">
        <v>0</v>
      </c>
      <c r="AM1249">
        <v>0</v>
      </c>
      <c r="AO1249" s="92"/>
      <c r="AP1249" s="82" t="s">
        <v>351</v>
      </c>
      <c r="AQ1249" s="82" t="s">
        <v>326</v>
      </c>
      <c r="AR1249" s="82"/>
      <c r="AS1249">
        <v>0</v>
      </c>
      <c r="AT1249">
        <v>0</v>
      </c>
      <c r="AU1249">
        <v>2027</v>
      </c>
      <c r="AY1249">
        <v>0</v>
      </c>
      <c r="AZ1249">
        <v>0</v>
      </c>
      <c r="BA1249" s="82" t="s">
        <v>398</v>
      </c>
      <c r="BB1249">
        <v>5387</v>
      </c>
      <c r="BC1249">
        <v>0</v>
      </c>
      <c r="BD1249" s="92"/>
      <c r="BE1249" s="92"/>
      <c r="BF1249">
        <v>0</v>
      </c>
      <c r="BG1249">
        <v>0</v>
      </c>
      <c r="BH1249">
        <v>0</v>
      </c>
      <c r="BI1249" s="92"/>
      <c r="BJ1249" s="92"/>
      <c r="BK1249" s="92"/>
      <c r="BL1249">
        <v>0</v>
      </c>
    </row>
    <row r="1250" spans="1:64" x14ac:dyDescent="0.25">
      <c r="A1250" s="82" t="s">
        <v>297</v>
      </c>
      <c r="B1250" s="82" t="s">
        <v>397</v>
      </c>
      <c r="C1250" s="82" t="s">
        <v>101</v>
      </c>
      <c r="D1250" s="82" t="s">
        <v>305</v>
      </c>
      <c r="E1250" s="82" t="s">
        <v>58</v>
      </c>
      <c r="F1250" s="82" t="s">
        <v>350</v>
      </c>
      <c r="G1250" s="82" t="s">
        <v>350</v>
      </c>
      <c r="H1250">
        <v>0</v>
      </c>
      <c r="I1250">
        <v>0</v>
      </c>
      <c r="J1250">
        <v>0</v>
      </c>
      <c r="K1250" s="92"/>
      <c r="L1250">
        <v>0</v>
      </c>
      <c r="M1250" s="92"/>
      <c r="N1250" s="92"/>
      <c r="O1250" s="92"/>
      <c r="P1250">
        <v>0</v>
      </c>
      <c r="Q1250" s="92"/>
      <c r="R1250" s="92"/>
      <c r="S1250">
        <v>-1</v>
      </c>
      <c r="T1250">
        <v>0</v>
      </c>
      <c r="U1250" s="82" t="s">
        <v>324</v>
      </c>
      <c r="V1250" s="92"/>
      <c r="W1250">
        <v>0</v>
      </c>
      <c r="X1250" s="92"/>
      <c r="Y1250">
        <v>0</v>
      </c>
      <c r="Z1250">
        <v>0</v>
      </c>
      <c r="AA1250">
        <v>0</v>
      </c>
      <c r="AB1250">
        <v>0</v>
      </c>
      <c r="AC1250">
        <v>-1</v>
      </c>
      <c r="AD1250">
        <v>0</v>
      </c>
      <c r="AE1250">
        <v>0</v>
      </c>
      <c r="AF1250">
        <v>0</v>
      </c>
      <c r="AG1250">
        <v>0</v>
      </c>
      <c r="AH1250">
        <v>0</v>
      </c>
      <c r="AK1250">
        <v>0</v>
      </c>
      <c r="AM1250">
        <v>0</v>
      </c>
      <c r="AO1250" s="92"/>
      <c r="AP1250" s="82" t="s">
        <v>351</v>
      </c>
      <c r="AQ1250" s="82" t="s">
        <v>326</v>
      </c>
      <c r="AR1250" s="82"/>
      <c r="AS1250">
        <v>0</v>
      </c>
      <c r="AT1250">
        <v>0</v>
      </c>
      <c r="AU1250">
        <v>2027</v>
      </c>
      <c r="AY1250">
        <v>0</v>
      </c>
      <c r="AZ1250">
        <v>0</v>
      </c>
      <c r="BA1250" s="82" t="s">
        <v>398</v>
      </c>
      <c r="BB1250">
        <v>5388</v>
      </c>
      <c r="BC1250">
        <v>0</v>
      </c>
      <c r="BD1250" s="92"/>
      <c r="BE1250" s="92"/>
      <c r="BF1250">
        <v>0</v>
      </c>
      <c r="BG1250">
        <v>0</v>
      </c>
      <c r="BH1250">
        <v>0</v>
      </c>
      <c r="BI1250" s="92"/>
      <c r="BJ1250" s="92"/>
      <c r="BK1250" s="92"/>
      <c r="BL1250">
        <v>0</v>
      </c>
    </row>
    <row r="1251" spans="1:64" x14ac:dyDescent="0.25">
      <c r="A1251" s="82" t="s">
        <v>297</v>
      </c>
      <c r="B1251" s="82" t="s">
        <v>397</v>
      </c>
      <c r="C1251" s="82" t="s">
        <v>101</v>
      </c>
      <c r="D1251" s="82" t="s">
        <v>306</v>
      </c>
      <c r="E1251" s="82" t="s">
        <v>59</v>
      </c>
      <c r="F1251" s="82" t="s">
        <v>350</v>
      </c>
      <c r="G1251" s="82" t="s">
        <v>350</v>
      </c>
      <c r="H1251">
        <v>0</v>
      </c>
      <c r="I1251">
        <v>0</v>
      </c>
      <c r="J1251">
        <v>0</v>
      </c>
      <c r="K1251" s="92"/>
      <c r="L1251">
        <v>0</v>
      </c>
      <c r="M1251" s="92"/>
      <c r="N1251" s="92"/>
      <c r="O1251" s="92"/>
      <c r="P1251">
        <v>0</v>
      </c>
      <c r="Q1251" s="92"/>
      <c r="R1251" s="92"/>
      <c r="S1251">
        <v>-1</v>
      </c>
      <c r="T1251">
        <v>0</v>
      </c>
      <c r="U1251" s="82" t="s">
        <v>324</v>
      </c>
      <c r="V1251" s="92"/>
      <c r="W1251">
        <v>0</v>
      </c>
      <c r="X1251" s="92"/>
      <c r="Y1251">
        <v>0</v>
      </c>
      <c r="Z1251">
        <v>0</v>
      </c>
      <c r="AA1251">
        <v>0</v>
      </c>
      <c r="AB1251">
        <v>0</v>
      </c>
      <c r="AC1251">
        <v>-1</v>
      </c>
      <c r="AD1251">
        <v>0</v>
      </c>
      <c r="AE1251">
        <v>0</v>
      </c>
      <c r="AF1251">
        <v>0</v>
      </c>
      <c r="AG1251">
        <v>0</v>
      </c>
      <c r="AH1251">
        <v>0</v>
      </c>
      <c r="AK1251">
        <v>0</v>
      </c>
      <c r="AM1251">
        <v>0</v>
      </c>
      <c r="AO1251" s="92"/>
      <c r="AP1251" s="82" t="s">
        <v>351</v>
      </c>
      <c r="AQ1251" s="82" t="s">
        <v>326</v>
      </c>
      <c r="AR1251" s="82"/>
      <c r="AS1251">
        <v>0</v>
      </c>
      <c r="AT1251">
        <v>0</v>
      </c>
      <c r="AU1251">
        <v>2027</v>
      </c>
      <c r="AY1251">
        <v>0</v>
      </c>
      <c r="AZ1251">
        <v>0</v>
      </c>
      <c r="BA1251" s="82" t="s">
        <v>398</v>
      </c>
      <c r="BB1251">
        <v>5389</v>
      </c>
      <c r="BC1251">
        <v>0</v>
      </c>
      <c r="BD1251" s="92"/>
      <c r="BE1251" s="92"/>
      <c r="BF1251">
        <v>0</v>
      </c>
      <c r="BG1251">
        <v>0</v>
      </c>
      <c r="BH1251">
        <v>0</v>
      </c>
      <c r="BI1251" s="92"/>
      <c r="BJ1251" s="92"/>
      <c r="BK1251" s="92"/>
      <c r="BL1251">
        <v>0</v>
      </c>
    </row>
    <row r="1252" spans="1:64" x14ac:dyDescent="0.25">
      <c r="A1252" s="82" t="s">
        <v>297</v>
      </c>
      <c r="B1252" s="82" t="s">
        <v>397</v>
      </c>
      <c r="C1252" s="82" t="s">
        <v>101</v>
      </c>
      <c r="D1252" s="82" t="s">
        <v>307</v>
      </c>
      <c r="E1252" s="82" t="s">
        <v>60</v>
      </c>
      <c r="F1252" s="82" t="s">
        <v>350</v>
      </c>
      <c r="G1252" s="82" t="s">
        <v>350</v>
      </c>
      <c r="H1252">
        <v>0</v>
      </c>
      <c r="I1252">
        <v>0</v>
      </c>
      <c r="J1252">
        <v>0</v>
      </c>
      <c r="K1252" s="92"/>
      <c r="L1252">
        <v>0</v>
      </c>
      <c r="M1252" s="92"/>
      <c r="N1252" s="92"/>
      <c r="O1252" s="92"/>
      <c r="P1252">
        <v>0</v>
      </c>
      <c r="Q1252" s="92"/>
      <c r="R1252" s="92"/>
      <c r="S1252">
        <v>-1</v>
      </c>
      <c r="T1252">
        <v>0</v>
      </c>
      <c r="U1252" s="82" t="s">
        <v>324</v>
      </c>
      <c r="V1252" s="92"/>
      <c r="W1252">
        <v>0</v>
      </c>
      <c r="X1252" s="92"/>
      <c r="Y1252">
        <v>0</v>
      </c>
      <c r="Z1252">
        <v>0</v>
      </c>
      <c r="AA1252">
        <v>0</v>
      </c>
      <c r="AB1252">
        <v>0</v>
      </c>
      <c r="AC1252">
        <v>-1</v>
      </c>
      <c r="AD1252">
        <v>0</v>
      </c>
      <c r="AE1252">
        <v>0</v>
      </c>
      <c r="AF1252">
        <v>0</v>
      </c>
      <c r="AG1252">
        <v>0</v>
      </c>
      <c r="AH1252">
        <v>0</v>
      </c>
      <c r="AK1252">
        <v>0</v>
      </c>
      <c r="AM1252">
        <v>0</v>
      </c>
      <c r="AO1252" s="92"/>
      <c r="AP1252" s="82" t="s">
        <v>351</v>
      </c>
      <c r="AQ1252" s="82" t="s">
        <v>326</v>
      </c>
      <c r="AR1252" s="82"/>
      <c r="AS1252">
        <v>0</v>
      </c>
      <c r="AT1252">
        <v>0</v>
      </c>
      <c r="AU1252">
        <v>2027</v>
      </c>
      <c r="AY1252">
        <v>0</v>
      </c>
      <c r="AZ1252">
        <v>0</v>
      </c>
      <c r="BA1252" s="82" t="s">
        <v>398</v>
      </c>
      <c r="BB1252">
        <v>5390</v>
      </c>
      <c r="BC1252">
        <v>0</v>
      </c>
      <c r="BD1252" s="92"/>
      <c r="BE1252" s="92"/>
      <c r="BF1252">
        <v>0</v>
      </c>
      <c r="BG1252">
        <v>0</v>
      </c>
      <c r="BH1252">
        <v>0</v>
      </c>
      <c r="BI1252" s="92"/>
      <c r="BJ1252" s="92"/>
      <c r="BK1252" s="92"/>
      <c r="BL1252">
        <v>0</v>
      </c>
    </row>
    <row r="1253" spans="1:64" x14ac:dyDescent="0.25">
      <c r="A1253" s="82" t="s">
        <v>297</v>
      </c>
      <c r="B1253" s="82" t="s">
        <v>397</v>
      </c>
      <c r="C1253" s="82" t="s">
        <v>101</v>
      </c>
      <c r="D1253" s="82" t="s">
        <v>308</v>
      </c>
      <c r="E1253" s="82" t="s">
        <v>61</v>
      </c>
      <c r="F1253" s="82" t="s">
        <v>350</v>
      </c>
      <c r="G1253" s="82" t="s">
        <v>350</v>
      </c>
      <c r="H1253">
        <v>0</v>
      </c>
      <c r="I1253">
        <v>0</v>
      </c>
      <c r="J1253">
        <v>0</v>
      </c>
      <c r="K1253" s="92"/>
      <c r="L1253">
        <v>0</v>
      </c>
      <c r="M1253" s="92"/>
      <c r="N1253" s="92"/>
      <c r="O1253" s="92"/>
      <c r="P1253">
        <v>0</v>
      </c>
      <c r="Q1253" s="92"/>
      <c r="R1253" s="92"/>
      <c r="S1253">
        <v>-1</v>
      </c>
      <c r="T1253">
        <v>0</v>
      </c>
      <c r="U1253" s="82" t="s">
        <v>324</v>
      </c>
      <c r="V1253" s="92"/>
      <c r="W1253">
        <v>0</v>
      </c>
      <c r="X1253" s="92"/>
      <c r="Y1253">
        <v>0</v>
      </c>
      <c r="Z1253">
        <v>0</v>
      </c>
      <c r="AA1253">
        <v>0</v>
      </c>
      <c r="AB1253">
        <v>0</v>
      </c>
      <c r="AC1253">
        <v>-1</v>
      </c>
      <c r="AD1253">
        <v>0</v>
      </c>
      <c r="AE1253">
        <v>0</v>
      </c>
      <c r="AF1253">
        <v>0</v>
      </c>
      <c r="AG1253">
        <v>0</v>
      </c>
      <c r="AH1253">
        <v>0</v>
      </c>
      <c r="AK1253">
        <v>0</v>
      </c>
      <c r="AM1253">
        <v>0</v>
      </c>
      <c r="AO1253" s="92"/>
      <c r="AP1253" s="82" t="s">
        <v>351</v>
      </c>
      <c r="AQ1253" s="82" t="s">
        <v>326</v>
      </c>
      <c r="AR1253" s="82"/>
      <c r="AS1253">
        <v>0</v>
      </c>
      <c r="AT1253">
        <v>0</v>
      </c>
      <c r="AU1253">
        <v>2027</v>
      </c>
      <c r="AY1253">
        <v>0</v>
      </c>
      <c r="AZ1253">
        <v>0</v>
      </c>
      <c r="BA1253" s="82" t="s">
        <v>398</v>
      </c>
      <c r="BB1253">
        <v>5391</v>
      </c>
      <c r="BC1253">
        <v>0</v>
      </c>
      <c r="BD1253" s="92"/>
      <c r="BE1253" s="92"/>
      <c r="BF1253">
        <v>0</v>
      </c>
      <c r="BG1253">
        <v>0</v>
      </c>
      <c r="BH1253">
        <v>0</v>
      </c>
      <c r="BI1253" s="92"/>
      <c r="BJ1253" s="92"/>
      <c r="BK1253" s="92"/>
      <c r="BL1253">
        <v>0</v>
      </c>
    </row>
    <row r="1254" spans="1:64" x14ac:dyDescent="0.25">
      <c r="A1254" s="82" t="s">
        <v>297</v>
      </c>
      <c r="B1254" s="82" t="s">
        <v>397</v>
      </c>
      <c r="C1254" s="82" t="s">
        <v>101</v>
      </c>
      <c r="D1254" s="82" t="s">
        <v>309</v>
      </c>
      <c r="E1254" s="82" t="s">
        <v>310</v>
      </c>
      <c r="F1254" s="82" t="s">
        <v>350</v>
      </c>
      <c r="G1254" s="82" t="s">
        <v>350</v>
      </c>
      <c r="H1254">
        <v>0</v>
      </c>
      <c r="I1254">
        <v>0</v>
      </c>
      <c r="J1254">
        <v>0</v>
      </c>
      <c r="K1254" s="92"/>
      <c r="L1254">
        <v>0</v>
      </c>
      <c r="M1254" s="92"/>
      <c r="N1254" s="92"/>
      <c r="O1254" s="92"/>
      <c r="P1254">
        <v>0</v>
      </c>
      <c r="Q1254" s="92"/>
      <c r="R1254" s="92"/>
      <c r="S1254">
        <v>-1</v>
      </c>
      <c r="T1254">
        <v>0</v>
      </c>
      <c r="U1254" s="82" t="s">
        <v>324</v>
      </c>
      <c r="V1254" s="92"/>
      <c r="W1254">
        <v>0</v>
      </c>
      <c r="X1254" s="92"/>
      <c r="Y1254">
        <v>0</v>
      </c>
      <c r="Z1254">
        <v>0</v>
      </c>
      <c r="AA1254">
        <v>0</v>
      </c>
      <c r="AB1254">
        <v>0</v>
      </c>
      <c r="AC1254">
        <v>-1</v>
      </c>
      <c r="AD1254">
        <v>0</v>
      </c>
      <c r="AE1254">
        <v>0</v>
      </c>
      <c r="AF1254">
        <v>0</v>
      </c>
      <c r="AG1254">
        <v>0</v>
      </c>
      <c r="AH1254">
        <v>0</v>
      </c>
      <c r="AK1254">
        <v>0</v>
      </c>
      <c r="AM1254">
        <v>0</v>
      </c>
      <c r="AO1254" s="92"/>
      <c r="AP1254" s="82" t="s">
        <v>351</v>
      </c>
      <c r="AQ1254" s="82" t="s">
        <v>326</v>
      </c>
      <c r="AR1254" s="82"/>
      <c r="AS1254">
        <v>0</v>
      </c>
      <c r="AT1254">
        <v>0</v>
      </c>
      <c r="AU1254">
        <v>2027</v>
      </c>
      <c r="AY1254">
        <v>0</v>
      </c>
      <c r="AZ1254">
        <v>0</v>
      </c>
      <c r="BA1254" s="82" t="s">
        <v>398</v>
      </c>
      <c r="BB1254">
        <v>5392</v>
      </c>
      <c r="BC1254">
        <v>0</v>
      </c>
      <c r="BD1254" s="92"/>
      <c r="BE1254" s="92"/>
      <c r="BF1254">
        <v>0</v>
      </c>
      <c r="BG1254">
        <v>0</v>
      </c>
      <c r="BH1254">
        <v>0</v>
      </c>
      <c r="BI1254" s="92"/>
      <c r="BJ1254" s="92"/>
      <c r="BK1254" s="92"/>
      <c r="BL1254">
        <v>0</v>
      </c>
    </row>
    <row r="1255" spans="1:64" x14ac:dyDescent="0.25">
      <c r="A1255" s="82" t="s">
        <v>297</v>
      </c>
      <c r="B1255" s="82" t="s">
        <v>397</v>
      </c>
      <c r="C1255" s="82" t="s">
        <v>101</v>
      </c>
      <c r="D1255" s="82" t="s">
        <v>311</v>
      </c>
      <c r="E1255" s="82" t="s">
        <v>312</v>
      </c>
      <c r="F1255" s="82" t="s">
        <v>350</v>
      </c>
      <c r="G1255" s="82" t="s">
        <v>350</v>
      </c>
      <c r="H1255">
        <v>0</v>
      </c>
      <c r="I1255">
        <v>0</v>
      </c>
      <c r="J1255">
        <v>0</v>
      </c>
      <c r="K1255" s="92"/>
      <c r="L1255">
        <v>0</v>
      </c>
      <c r="M1255" s="92"/>
      <c r="N1255" s="92"/>
      <c r="O1255" s="92"/>
      <c r="P1255">
        <v>0</v>
      </c>
      <c r="Q1255" s="92"/>
      <c r="R1255" s="92"/>
      <c r="S1255">
        <v>-1</v>
      </c>
      <c r="T1255">
        <v>0</v>
      </c>
      <c r="U1255" s="82" t="s">
        <v>324</v>
      </c>
      <c r="V1255" s="92"/>
      <c r="W1255">
        <v>0</v>
      </c>
      <c r="X1255" s="92"/>
      <c r="Y1255">
        <v>0</v>
      </c>
      <c r="Z1255">
        <v>0</v>
      </c>
      <c r="AA1255">
        <v>0</v>
      </c>
      <c r="AB1255">
        <v>0</v>
      </c>
      <c r="AC1255">
        <v>-1</v>
      </c>
      <c r="AD1255">
        <v>0</v>
      </c>
      <c r="AE1255">
        <v>0</v>
      </c>
      <c r="AF1255">
        <v>0</v>
      </c>
      <c r="AG1255">
        <v>0</v>
      </c>
      <c r="AH1255">
        <v>0</v>
      </c>
      <c r="AK1255">
        <v>0</v>
      </c>
      <c r="AM1255">
        <v>0</v>
      </c>
      <c r="AO1255" s="92"/>
      <c r="AP1255" s="82" t="s">
        <v>351</v>
      </c>
      <c r="AQ1255" s="82" t="s">
        <v>326</v>
      </c>
      <c r="AR1255" s="82"/>
      <c r="AS1255">
        <v>0</v>
      </c>
      <c r="AT1255">
        <v>0</v>
      </c>
      <c r="AU1255">
        <v>2027</v>
      </c>
      <c r="AY1255">
        <v>0</v>
      </c>
      <c r="AZ1255">
        <v>0</v>
      </c>
      <c r="BA1255" s="82" t="s">
        <v>398</v>
      </c>
      <c r="BB1255">
        <v>5393</v>
      </c>
      <c r="BC1255">
        <v>0</v>
      </c>
      <c r="BD1255" s="92"/>
      <c r="BE1255" s="92"/>
      <c r="BF1255">
        <v>0</v>
      </c>
      <c r="BG1255">
        <v>0</v>
      </c>
      <c r="BH1255">
        <v>0</v>
      </c>
      <c r="BI1255" s="92"/>
      <c r="BJ1255" s="92"/>
      <c r="BK1255" s="92"/>
      <c r="BL1255">
        <v>0</v>
      </c>
    </row>
    <row r="1256" spans="1:64" x14ac:dyDescent="0.25">
      <c r="A1256" s="82" t="s">
        <v>297</v>
      </c>
      <c r="B1256" s="82" t="s">
        <v>397</v>
      </c>
      <c r="C1256" s="82" t="s">
        <v>101</v>
      </c>
      <c r="D1256" s="82" t="s">
        <v>313</v>
      </c>
      <c r="E1256" s="82" t="s">
        <v>314</v>
      </c>
      <c r="F1256" s="82" t="s">
        <v>350</v>
      </c>
      <c r="G1256" s="82" t="s">
        <v>350</v>
      </c>
      <c r="H1256">
        <v>0</v>
      </c>
      <c r="I1256">
        <v>0</v>
      </c>
      <c r="J1256">
        <v>0</v>
      </c>
      <c r="K1256" s="92"/>
      <c r="L1256">
        <v>0</v>
      </c>
      <c r="M1256" s="92"/>
      <c r="N1256" s="92"/>
      <c r="O1256" s="92"/>
      <c r="P1256">
        <v>0</v>
      </c>
      <c r="Q1256" s="92"/>
      <c r="R1256" s="92"/>
      <c r="S1256">
        <v>-1</v>
      </c>
      <c r="T1256">
        <v>0</v>
      </c>
      <c r="U1256" s="82" t="s">
        <v>324</v>
      </c>
      <c r="V1256" s="92"/>
      <c r="W1256">
        <v>0</v>
      </c>
      <c r="X1256" s="92"/>
      <c r="Y1256">
        <v>0</v>
      </c>
      <c r="Z1256">
        <v>0</v>
      </c>
      <c r="AA1256">
        <v>0</v>
      </c>
      <c r="AB1256">
        <v>0</v>
      </c>
      <c r="AC1256">
        <v>-1</v>
      </c>
      <c r="AD1256">
        <v>0</v>
      </c>
      <c r="AE1256">
        <v>0</v>
      </c>
      <c r="AF1256">
        <v>0</v>
      </c>
      <c r="AG1256">
        <v>0</v>
      </c>
      <c r="AH1256">
        <v>0</v>
      </c>
      <c r="AK1256">
        <v>0</v>
      </c>
      <c r="AM1256">
        <v>0</v>
      </c>
      <c r="AO1256" s="92"/>
      <c r="AP1256" s="82" t="s">
        <v>351</v>
      </c>
      <c r="AQ1256" s="82" t="s">
        <v>326</v>
      </c>
      <c r="AR1256" s="82"/>
      <c r="AS1256">
        <v>0</v>
      </c>
      <c r="AT1256">
        <v>0</v>
      </c>
      <c r="AU1256">
        <v>2027</v>
      </c>
      <c r="AY1256">
        <v>0</v>
      </c>
      <c r="AZ1256">
        <v>0</v>
      </c>
      <c r="BA1256" s="82" t="s">
        <v>398</v>
      </c>
      <c r="BB1256">
        <v>5394</v>
      </c>
      <c r="BC1256">
        <v>0</v>
      </c>
      <c r="BD1256" s="92"/>
      <c r="BE1256" s="92"/>
      <c r="BF1256">
        <v>0</v>
      </c>
      <c r="BG1256">
        <v>0</v>
      </c>
      <c r="BH1256">
        <v>0</v>
      </c>
      <c r="BI1256" s="92"/>
      <c r="BJ1256" s="92"/>
      <c r="BK1256" s="92"/>
      <c r="BL1256">
        <v>0</v>
      </c>
    </row>
    <row r="1257" spans="1:64" x14ac:dyDescent="0.25">
      <c r="A1257" s="82" t="s">
        <v>297</v>
      </c>
      <c r="B1257" s="82" t="s">
        <v>397</v>
      </c>
      <c r="C1257" s="82" t="s">
        <v>101</v>
      </c>
      <c r="D1257" s="82" t="s">
        <v>298</v>
      </c>
      <c r="E1257" s="82" t="s">
        <v>55</v>
      </c>
      <c r="F1257" s="82" t="s">
        <v>352</v>
      </c>
      <c r="G1257" s="82" t="s">
        <v>352</v>
      </c>
      <c r="H1257">
        <v>0</v>
      </c>
      <c r="I1257">
        <v>0</v>
      </c>
      <c r="J1257">
        <v>0</v>
      </c>
      <c r="K1257" s="92"/>
      <c r="L1257">
        <v>0</v>
      </c>
      <c r="M1257" s="92"/>
      <c r="N1257" s="92"/>
      <c r="O1257" s="92"/>
      <c r="P1257">
        <v>0</v>
      </c>
      <c r="Q1257" s="92"/>
      <c r="R1257" s="92"/>
      <c r="S1257">
        <v>-1</v>
      </c>
      <c r="T1257">
        <v>0</v>
      </c>
      <c r="U1257" s="82" t="s">
        <v>324</v>
      </c>
      <c r="V1257" s="92"/>
      <c r="W1257">
        <v>0</v>
      </c>
      <c r="X1257" s="92"/>
      <c r="Y1257">
        <v>0</v>
      </c>
      <c r="Z1257">
        <v>0</v>
      </c>
      <c r="AA1257">
        <v>0</v>
      </c>
      <c r="AB1257">
        <v>0</v>
      </c>
      <c r="AC1257">
        <v>-1</v>
      </c>
      <c r="AD1257">
        <v>0</v>
      </c>
      <c r="AE1257">
        <v>0</v>
      </c>
      <c r="AF1257">
        <v>0</v>
      </c>
      <c r="AG1257">
        <v>0</v>
      </c>
      <c r="AH1257">
        <v>0</v>
      </c>
      <c r="AK1257">
        <v>0</v>
      </c>
      <c r="AM1257">
        <v>0</v>
      </c>
      <c r="AO1257" s="92"/>
      <c r="AP1257" s="82" t="s">
        <v>347</v>
      </c>
      <c r="AQ1257" s="82" t="s">
        <v>326</v>
      </c>
      <c r="AR1257" s="82"/>
      <c r="AS1257">
        <v>0</v>
      </c>
      <c r="AT1257">
        <v>0</v>
      </c>
      <c r="AU1257">
        <v>2027</v>
      </c>
      <c r="AY1257">
        <v>0</v>
      </c>
      <c r="AZ1257">
        <v>0</v>
      </c>
      <c r="BA1257" s="82" t="s">
        <v>398</v>
      </c>
      <c r="BB1257">
        <v>5395</v>
      </c>
      <c r="BC1257">
        <v>0</v>
      </c>
      <c r="BD1257" s="92"/>
      <c r="BE1257" s="92"/>
      <c r="BF1257">
        <v>0</v>
      </c>
      <c r="BG1257">
        <v>0</v>
      </c>
      <c r="BH1257">
        <v>0</v>
      </c>
      <c r="BI1257" s="92"/>
      <c r="BJ1257" s="92"/>
      <c r="BK1257" s="92"/>
      <c r="BL1257">
        <v>0</v>
      </c>
    </row>
    <row r="1258" spans="1:64" x14ac:dyDescent="0.25">
      <c r="A1258" s="82" t="s">
        <v>297</v>
      </c>
      <c r="B1258" s="82" t="s">
        <v>397</v>
      </c>
      <c r="C1258" s="82" t="s">
        <v>101</v>
      </c>
      <c r="D1258" s="82" t="s">
        <v>305</v>
      </c>
      <c r="E1258" s="82" t="s">
        <v>58</v>
      </c>
      <c r="F1258" s="82" t="s">
        <v>352</v>
      </c>
      <c r="G1258" s="82" t="s">
        <v>352</v>
      </c>
      <c r="H1258">
        <v>0</v>
      </c>
      <c r="I1258">
        <v>0</v>
      </c>
      <c r="J1258">
        <v>0</v>
      </c>
      <c r="K1258" s="92"/>
      <c r="L1258">
        <v>0</v>
      </c>
      <c r="M1258" s="92"/>
      <c r="N1258" s="92"/>
      <c r="O1258" s="92"/>
      <c r="P1258">
        <v>0</v>
      </c>
      <c r="Q1258" s="92"/>
      <c r="R1258" s="92"/>
      <c r="S1258">
        <v>-1</v>
      </c>
      <c r="T1258">
        <v>0</v>
      </c>
      <c r="U1258" s="82" t="s">
        <v>324</v>
      </c>
      <c r="V1258" s="92"/>
      <c r="W1258">
        <v>0</v>
      </c>
      <c r="X1258" s="92"/>
      <c r="Y1258">
        <v>0</v>
      </c>
      <c r="Z1258">
        <v>0</v>
      </c>
      <c r="AA1258">
        <v>0</v>
      </c>
      <c r="AB1258">
        <v>0</v>
      </c>
      <c r="AC1258">
        <v>-1</v>
      </c>
      <c r="AD1258">
        <v>0</v>
      </c>
      <c r="AE1258">
        <v>0</v>
      </c>
      <c r="AF1258">
        <v>0</v>
      </c>
      <c r="AG1258">
        <v>0</v>
      </c>
      <c r="AH1258">
        <v>0</v>
      </c>
      <c r="AK1258">
        <v>0</v>
      </c>
      <c r="AM1258">
        <v>0</v>
      </c>
      <c r="AO1258" s="92"/>
      <c r="AP1258" s="82" t="s">
        <v>347</v>
      </c>
      <c r="AQ1258" s="82" t="s">
        <v>326</v>
      </c>
      <c r="AR1258" s="82"/>
      <c r="AS1258">
        <v>0</v>
      </c>
      <c r="AT1258">
        <v>0</v>
      </c>
      <c r="AU1258">
        <v>2027</v>
      </c>
      <c r="AY1258">
        <v>0</v>
      </c>
      <c r="AZ1258">
        <v>0</v>
      </c>
      <c r="BA1258" s="82" t="s">
        <v>398</v>
      </c>
      <c r="BB1258">
        <v>5396</v>
      </c>
      <c r="BC1258">
        <v>0</v>
      </c>
      <c r="BD1258" s="92"/>
      <c r="BE1258" s="92"/>
      <c r="BF1258">
        <v>0</v>
      </c>
      <c r="BG1258">
        <v>0</v>
      </c>
      <c r="BH1258">
        <v>0</v>
      </c>
      <c r="BI1258" s="92"/>
      <c r="BJ1258" s="92"/>
      <c r="BK1258" s="92"/>
      <c r="BL1258">
        <v>0</v>
      </c>
    </row>
    <row r="1259" spans="1:64" x14ac:dyDescent="0.25">
      <c r="A1259" s="82" t="s">
        <v>297</v>
      </c>
      <c r="B1259" s="82" t="s">
        <v>397</v>
      </c>
      <c r="C1259" s="82" t="s">
        <v>101</v>
      </c>
      <c r="D1259" s="82" t="s">
        <v>306</v>
      </c>
      <c r="E1259" s="82" t="s">
        <v>59</v>
      </c>
      <c r="F1259" s="82" t="s">
        <v>352</v>
      </c>
      <c r="G1259" s="82" t="s">
        <v>352</v>
      </c>
      <c r="H1259">
        <v>0</v>
      </c>
      <c r="I1259">
        <v>0</v>
      </c>
      <c r="J1259">
        <v>0</v>
      </c>
      <c r="K1259" s="92"/>
      <c r="L1259">
        <v>0</v>
      </c>
      <c r="M1259" s="92"/>
      <c r="N1259" s="92"/>
      <c r="O1259" s="92"/>
      <c r="P1259">
        <v>0</v>
      </c>
      <c r="Q1259" s="92"/>
      <c r="R1259" s="92"/>
      <c r="S1259">
        <v>-1</v>
      </c>
      <c r="T1259">
        <v>0</v>
      </c>
      <c r="U1259" s="82" t="s">
        <v>324</v>
      </c>
      <c r="V1259" s="92"/>
      <c r="W1259">
        <v>0</v>
      </c>
      <c r="X1259" s="92"/>
      <c r="Y1259">
        <v>0</v>
      </c>
      <c r="Z1259">
        <v>0</v>
      </c>
      <c r="AA1259">
        <v>0</v>
      </c>
      <c r="AB1259">
        <v>0</v>
      </c>
      <c r="AC1259">
        <v>-1</v>
      </c>
      <c r="AD1259">
        <v>0</v>
      </c>
      <c r="AE1259">
        <v>0</v>
      </c>
      <c r="AF1259">
        <v>0</v>
      </c>
      <c r="AG1259">
        <v>0</v>
      </c>
      <c r="AH1259">
        <v>0</v>
      </c>
      <c r="AK1259">
        <v>0</v>
      </c>
      <c r="AM1259">
        <v>0</v>
      </c>
      <c r="AO1259" s="92"/>
      <c r="AP1259" s="82" t="s">
        <v>347</v>
      </c>
      <c r="AQ1259" s="82" t="s">
        <v>326</v>
      </c>
      <c r="AR1259" s="82"/>
      <c r="AS1259">
        <v>0</v>
      </c>
      <c r="AT1259">
        <v>0</v>
      </c>
      <c r="AU1259">
        <v>2027</v>
      </c>
      <c r="AY1259">
        <v>0</v>
      </c>
      <c r="AZ1259">
        <v>0</v>
      </c>
      <c r="BA1259" s="82" t="s">
        <v>398</v>
      </c>
      <c r="BB1259">
        <v>5397</v>
      </c>
      <c r="BC1259">
        <v>0</v>
      </c>
      <c r="BD1259" s="92"/>
      <c r="BE1259" s="92"/>
      <c r="BF1259">
        <v>0</v>
      </c>
      <c r="BG1259">
        <v>0</v>
      </c>
      <c r="BH1259">
        <v>0</v>
      </c>
      <c r="BI1259" s="92"/>
      <c r="BJ1259" s="92"/>
      <c r="BK1259" s="92"/>
      <c r="BL1259">
        <v>0</v>
      </c>
    </row>
    <row r="1260" spans="1:64" x14ac:dyDescent="0.25">
      <c r="A1260" s="82" t="s">
        <v>297</v>
      </c>
      <c r="B1260" s="82" t="s">
        <v>397</v>
      </c>
      <c r="C1260" s="82" t="s">
        <v>101</v>
      </c>
      <c r="D1260" s="82" t="s">
        <v>308</v>
      </c>
      <c r="E1260" s="82" t="s">
        <v>61</v>
      </c>
      <c r="F1260" s="82" t="s">
        <v>352</v>
      </c>
      <c r="G1260" s="82" t="s">
        <v>352</v>
      </c>
      <c r="H1260">
        <v>0</v>
      </c>
      <c r="I1260">
        <v>0</v>
      </c>
      <c r="J1260">
        <v>0</v>
      </c>
      <c r="K1260" s="92"/>
      <c r="L1260">
        <v>0</v>
      </c>
      <c r="M1260" s="92"/>
      <c r="N1260" s="92"/>
      <c r="O1260" s="92"/>
      <c r="P1260">
        <v>0</v>
      </c>
      <c r="Q1260" s="92"/>
      <c r="R1260" s="92"/>
      <c r="S1260">
        <v>-1</v>
      </c>
      <c r="T1260">
        <v>0</v>
      </c>
      <c r="U1260" s="82" t="s">
        <v>324</v>
      </c>
      <c r="V1260" s="92"/>
      <c r="W1260">
        <v>0</v>
      </c>
      <c r="X1260" s="92"/>
      <c r="Y1260">
        <v>0</v>
      </c>
      <c r="Z1260">
        <v>0</v>
      </c>
      <c r="AA1260">
        <v>0</v>
      </c>
      <c r="AB1260">
        <v>0</v>
      </c>
      <c r="AC1260">
        <v>-1</v>
      </c>
      <c r="AD1260">
        <v>0</v>
      </c>
      <c r="AE1260">
        <v>0</v>
      </c>
      <c r="AF1260">
        <v>0</v>
      </c>
      <c r="AG1260">
        <v>0</v>
      </c>
      <c r="AH1260">
        <v>0</v>
      </c>
      <c r="AK1260">
        <v>0</v>
      </c>
      <c r="AM1260">
        <v>0</v>
      </c>
      <c r="AO1260" s="92"/>
      <c r="AP1260" s="82" t="s">
        <v>347</v>
      </c>
      <c r="AQ1260" s="82" t="s">
        <v>326</v>
      </c>
      <c r="AR1260" s="82"/>
      <c r="AS1260">
        <v>0</v>
      </c>
      <c r="AT1260">
        <v>0</v>
      </c>
      <c r="AU1260">
        <v>2027</v>
      </c>
      <c r="AY1260">
        <v>0</v>
      </c>
      <c r="AZ1260">
        <v>0</v>
      </c>
      <c r="BA1260" s="82" t="s">
        <v>398</v>
      </c>
      <c r="BB1260">
        <v>5398</v>
      </c>
      <c r="BC1260">
        <v>0</v>
      </c>
      <c r="BD1260" s="92"/>
      <c r="BE1260" s="92"/>
      <c r="BF1260">
        <v>0</v>
      </c>
      <c r="BG1260">
        <v>0</v>
      </c>
      <c r="BH1260">
        <v>0</v>
      </c>
      <c r="BI1260" s="92"/>
      <c r="BJ1260" s="92"/>
      <c r="BK1260" s="92"/>
      <c r="BL1260">
        <v>0</v>
      </c>
    </row>
    <row r="1261" spans="1:64" x14ac:dyDescent="0.25">
      <c r="A1261" s="82" t="s">
        <v>297</v>
      </c>
      <c r="B1261" s="82" t="s">
        <v>397</v>
      </c>
      <c r="C1261" s="82" t="s">
        <v>101</v>
      </c>
      <c r="D1261" s="82" t="s">
        <v>309</v>
      </c>
      <c r="E1261" s="82" t="s">
        <v>310</v>
      </c>
      <c r="F1261" s="82" t="s">
        <v>352</v>
      </c>
      <c r="G1261" s="82" t="s">
        <v>352</v>
      </c>
      <c r="H1261">
        <v>0</v>
      </c>
      <c r="I1261">
        <v>0</v>
      </c>
      <c r="J1261">
        <v>0</v>
      </c>
      <c r="K1261" s="92"/>
      <c r="L1261">
        <v>0</v>
      </c>
      <c r="M1261" s="92"/>
      <c r="N1261" s="92"/>
      <c r="O1261" s="92"/>
      <c r="P1261">
        <v>0</v>
      </c>
      <c r="Q1261" s="92"/>
      <c r="R1261" s="92"/>
      <c r="S1261">
        <v>-1</v>
      </c>
      <c r="T1261">
        <v>0</v>
      </c>
      <c r="U1261" s="82" t="s">
        <v>324</v>
      </c>
      <c r="V1261" s="92"/>
      <c r="W1261">
        <v>0</v>
      </c>
      <c r="X1261" s="92"/>
      <c r="Y1261">
        <v>0</v>
      </c>
      <c r="Z1261">
        <v>0</v>
      </c>
      <c r="AA1261">
        <v>0</v>
      </c>
      <c r="AB1261">
        <v>0</v>
      </c>
      <c r="AC1261">
        <v>-1</v>
      </c>
      <c r="AD1261">
        <v>0</v>
      </c>
      <c r="AE1261">
        <v>0</v>
      </c>
      <c r="AF1261">
        <v>0</v>
      </c>
      <c r="AG1261">
        <v>0</v>
      </c>
      <c r="AH1261">
        <v>0</v>
      </c>
      <c r="AK1261">
        <v>0</v>
      </c>
      <c r="AM1261">
        <v>0</v>
      </c>
      <c r="AO1261" s="92"/>
      <c r="AP1261" s="82" t="s">
        <v>347</v>
      </c>
      <c r="AQ1261" s="82" t="s">
        <v>326</v>
      </c>
      <c r="AR1261" s="82"/>
      <c r="AS1261">
        <v>0</v>
      </c>
      <c r="AT1261">
        <v>0</v>
      </c>
      <c r="AU1261">
        <v>2027</v>
      </c>
      <c r="AY1261">
        <v>0</v>
      </c>
      <c r="AZ1261">
        <v>0</v>
      </c>
      <c r="BA1261" s="82" t="s">
        <v>398</v>
      </c>
      <c r="BB1261">
        <v>5399</v>
      </c>
      <c r="BC1261">
        <v>0</v>
      </c>
      <c r="BD1261" s="92"/>
      <c r="BE1261" s="92"/>
      <c r="BF1261">
        <v>0</v>
      </c>
      <c r="BG1261">
        <v>0</v>
      </c>
      <c r="BH1261">
        <v>0</v>
      </c>
      <c r="BI1261" s="92"/>
      <c r="BJ1261" s="92"/>
      <c r="BK1261" s="92"/>
      <c r="BL1261">
        <v>0</v>
      </c>
    </row>
    <row r="1262" spans="1:64" x14ac:dyDescent="0.25">
      <c r="A1262" s="82" t="s">
        <v>297</v>
      </c>
      <c r="B1262" s="82" t="s">
        <v>397</v>
      </c>
      <c r="C1262" s="82" t="s">
        <v>101</v>
      </c>
      <c r="D1262" s="82" t="s">
        <v>311</v>
      </c>
      <c r="E1262" s="82" t="s">
        <v>312</v>
      </c>
      <c r="F1262" s="82" t="s">
        <v>352</v>
      </c>
      <c r="G1262" s="82" t="s">
        <v>352</v>
      </c>
      <c r="H1262">
        <v>0</v>
      </c>
      <c r="I1262">
        <v>0</v>
      </c>
      <c r="J1262">
        <v>0</v>
      </c>
      <c r="K1262" s="92"/>
      <c r="L1262">
        <v>0</v>
      </c>
      <c r="M1262" s="92"/>
      <c r="N1262" s="92"/>
      <c r="O1262" s="92"/>
      <c r="P1262">
        <v>0</v>
      </c>
      <c r="Q1262" s="92"/>
      <c r="R1262" s="92"/>
      <c r="S1262">
        <v>-1</v>
      </c>
      <c r="T1262">
        <v>0</v>
      </c>
      <c r="U1262" s="82" t="s">
        <v>324</v>
      </c>
      <c r="V1262" s="92"/>
      <c r="W1262">
        <v>0</v>
      </c>
      <c r="X1262" s="92"/>
      <c r="Y1262">
        <v>0</v>
      </c>
      <c r="Z1262">
        <v>0</v>
      </c>
      <c r="AA1262">
        <v>0</v>
      </c>
      <c r="AB1262">
        <v>0</v>
      </c>
      <c r="AC1262">
        <v>-1</v>
      </c>
      <c r="AD1262">
        <v>0</v>
      </c>
      <c r="AE1262">
        <v>0</v>
      </c>
      <c r="AF1262">
        <v>0</v>
      </c>
      <c r="AG1262">
        <v>0</v>
      </c>
      <c r="AH1262">
        <v>0</v>
      </c>
      <c r="AK1262">
        <v>0</v>
      </c>
      <c r="AM1262">
        <v>0</v>
      </c>
      <c r="AO1262" s="92"/>
      <c r="AP1262" s="82" t="s">
        <v>347</v>
      </c>
      <c r="AQ1262" s="82" t="s">
        <v>326</v>
      </c>
      <c r="AR1262" s="82"/>
      <c r="AS1262">
        <v>0</v>
      </c>
      <c r="AT1262">
        <v>0</v>
      </c>
      <c r="AU1262">
        <v>2027</v>
      </c>
      <c r="AY1262">
        <v>0</v>
      </c>
      <c r="AZ1262">
        <v>0</v>
      </c>
      <c r="BA1262" s="82" t="s">
        <v>398</v>
      </c>
      <c r="BB1262">
        <v>5400</v>
      </c>
      <c r="BC1262">
        <v>0</v>
      </c>
      <c r="BD1262" s="92"/>
      <c r="BE1262" s="92"/>
      <c r="BF1262">
        <v>0</v>
      </c>
      <c r="BG1262">
        <v>0</v>
      </c>
      <c r="BH1262">
        <v>0</v>
      </c>
      <c r="BI1262" s="92"/>
      <c r="BJ1262" s="92"/>
      <c r="BK1262" s="92"/>
      <c r="BL1262">
        <v>0</v>
      </c>
    </row>
    <row r="1263" spans="1:64" x14ac:dyDescent="0.25">
      <c r="A1263" s="82" t="s">
        <v>297</v>
      </c>
      <c r="B1263" s="82" t="s">
        <v>397</v>
      </c>
      <c r="C1263" s="82" t="s">
        <v>101</v>
      </c>
      <c r="D1263" s="82" t="s">
        <v>313</v>
      </c>
      <c r="E1263" s="82" t="s">
        <v>314</v>
      </c>
      <c r="F1263" s="82" t="s">
        <v>352</v>
      </c>
      <c r="G1263" s="82" t="s">
        <v>352</v>
      </c>
      <c r="H1263">
        <v>0</v>
      </c>
      <c r="I1263">
        <v>0</v>
      </c>
      <c r="J1263">
        <v>0</v>
      </c>
      <c r="K1263" s="92"/>
      <c r="L1263">
        <v>0</v>
      </c>
      <c r="M1263" s="92"/>
      <c r="N1263" s="92"/>
      <c r="O1263" s="92"/>
      <c r="P1263">
        <v>0</v>
      </c>
      <c r="Q1263" s="92"/>
      <c r="R1263" s="92"/>
      <c r="S1263">
        <v>-1</v>
      </c>
      <c r="T1263">
        <v>0</v>
      </c>
      <c r="U1263" s="82" t="s">
        <v>324</v>
      </c>
      <c r="V1263" s="92"/>
      <c r="W1263">
        <v>0</v>
      </c>
      <c r="X1263" s="92"/>
      <c r="Y1263">
        <v>0</v>
      </c>
      <c r="Z1263">
        <v>0</v>
      </c>
      <c r="AA1263">
        <v>0</v>
      </c>
      <c r="AB1263">
        <v>0</v>
      </c>
      <c r="AC1263">
        <v>-1</v>
      </c>
      <c r="AD1263">
        <v>0</v>
      </c>
      <c r="AE1263">
        <v>0</v>
      </c>
      <c r="AF1263">
        <v>0</v>
      </c>
      <c r="AG1263">
        <v>0</v>
      </c>
      <c r="AH1263">
        <v>0</v>
      </c>
      <c r="AK1263">
        <v>0</v>
      </c>
      <c r="AM1263">
        <v>0</v>
      </c>
      <c r="AO1263" s="92"/>
      <c r="AP1263" s="82" t="s">
        <v>347</v>
      </c>
      <c r="AQ1263" s="82" t="s">
        <v>326</v>
      </c>
      <c r="AR1263" s="82"/>
      <c r="AS1263">
        <v>0</v>
      </c>
      <c r="AT1263">
        <v>0</v>
      </c>
      <c r="AU1263">
        <v>2027</v>
      </c>
      <c r="AY1263">
        <v>0</v>
      </c>
      <c r="AZ1263">
        <v>0</v>
      </c>
      <c r="BA1263" s="82" t="s">
        <v>398</v>
      </c>
      <c r="BB1263">
        <v>5401</v>
      </c>
      <c r="BC1263">
        <v>0</v>
      </c>
      <c r="BD1263" s="92"/>
      <c r="BE1263" s="92"/>
      <c r="BF1263">
        <v>0</v>
      </c>
      <c r="BG1263">
        <v>0</v>
      </c>
      <c r="BH1263">
        <v>0</v>
      </c>
      <c r="BI1263" s="92"/>
      <c r="BJ1263" s="92"/>
      <c r="BK1263" s="92"/>
      <c r="BL1263">
        <v>0</v>
      </c>
    </row>
    <row r="1264" spans="1:64" x14ac:dyDescent="0.25">
      <c r="A1264" s="82" t="s">
        <v>297</v>
      </c>
      <c r="B1264" s="82" t="s">
        <v>397</v>
      </c>
      <c r="C1264" s="82" t="s">
        <v>101</v>
      </c>
      <c r="D1264" s="82" t="s">
        <v>305</v>
      </c>
      <c r="E1264" s="82" t="s">
        <v>58</v>
      </c>
      <c r="F1264" s="82" t="s">
        <v>353</v>
      </c>
      <c r="G1264" s="82" t="s">
        <v>353</v>
      </c>
      <c r="H1264">
        <v>0</v>
      </c>
      <c r="I1264">
        <v>0</v>
      </c>
      <c r="J1264">
        <v>0</v>
      </c>
      <c r="K1264" s="92"/>
      <c r="L1264">
        <v>0</v>
      </c>
      <c r="M1264" s="92"/>
      <c r="N1264" s="92"/>
      <c r="O1264" s="92"/>
      <c r="P1264">
        <v>0</v>
      </c>
      <c r="Q1264" s="92"/>
      <c r="R1264" s="92"/>
      <c r="S1264">
        <v>-1</v>
      </c>
      <c r="T1264">
        <v>0</v>
      </c>
      <c r="U1264" s="82" t="s">
        <v>324</v>
      </c>
      <c r="V1264" s="92"/>
      <c r="W1264">
        <v>0</v>
      </c>
      <c r="X1264" s="92"/>
      <c r="Y1264">
        <v>0</v>
      </c>
      <c r="Z1264">
        <v>0</v>
      </c>
      <c r="AA1264">
        <v>0</v>
      </c>
      <c r="AB1264">
        <v>0</v>
      </c>
      <c r="AC1264">
        <v>-1</v>
      </c>
      <c r="AD1264">
        <v>0</v>
      </c>
      <c r="AE1264">
        <v>0</v>
      </c>
      <c r="AF1264">
        <v>0</v>
      </c>
      <c r="AG1264">
        <v>0</v>
      </c>
      <c r="AH1264">
        <v>0</v>
      </c>
      <c r="AK1264">
        <v>0</v>
      </c>
      <c r="AM1264">
        <v>0</v>
      </c>
      <c r="AO1264" s="92"/>
      <c r="AP1264" s="82" t="s">
        <v>354</v>
      </c>
      <c r="AQ1264" s="82" t="s">
        <v>326</v>
      </c>
      <c r="AR1264" s="82"/>
      <c r="AS1264">
        <v>0</v>
      </c>
      <c r="AT1264">
        <v>0</v>
      </c>
      <c r="AU1264">
        <v>2027</v>
      </c>
      <c r="AY1264">
        <v>0</v>
      </c>
      <c r="AZ1264">
        <v>0</v>
      </c>
      <c r="BA1264" s="82" t="s">
        <v>398</v>
      </c>
      <c r="BB1264">
        <v>5402</v>
      </c>
      <c r="BC1264">
        <v>0</v>
      </c>
      <c r="BD1264" s="92"/>
      <c r="BE1264" s="92"/>
      <c r="BF1264">
        <v>0</v>
      </c>
      <c r="BG1264">
        <v>0</v>
      </c>
      <c r="BH1264">
        <v>0</v>
      </c>
      <c r="BI1264" s="92"/>
      <c r="BJ1264" s="92"/>
      <c r="BK1264" s="92"/>
      <c r="BL1264">
        <v>0</v>
      </c>
    </row>
    <row r="1265" spans="1:64" x14ac:dyDescent="0.25">
      <c r="A1265" s="82" t="s">
        <v>297</v>
      </c>
      <c r="B1265" s="82" t="s">
        <v>397</v>
      </c>
      <c r="C1265" s="82" t="s">
        <v>101</v>
      </c>
      <c r="D1265" s="82" t="s">
        <v>311</v>
      </c>
      <c r="E1265" s="82" t="s">
        <v>312</v>
      </c>
      <c r="F1265" s="82" t="s">
        <v>353</v>
      </c>
      <c r="G1265" s="82" t="s">
        <v>353</v>
      </c>
      <c r="H1265">
        <v>0</v>
      </c>
      <c r="I1265">
        <v>0</v>
      </c>
      <c r="J1265">
        <v>0</v>
      </c>
      <c r="K1265" s="92"/>
      <c r="L1265">
        <v>0</v>
      </c>
      <c r="M1265" s="92"/>
      <c r="N1265" s="92"/>
      <c r="O1265" s="92"/>
      <c r="P1265">
        <v>0</v>
      </c>
      <c r="Q1265" s="92"/>
      <c r="R1265" s="92"/>
      <c r="S1265">
        <v>-1</v>
      </c>
      <c r="T1265">
        <v>0</v>
      </c>
      <c r="U1265" s="82" t="s">
        <v>324</v>
      </c>
      <c r="V1265" s="92"/>
      <c r="W1265">
        <v>0</v>
      </c>
      <c r="X1265" s="92"/>
      <c r="Y1265">
        <v>0</v>
      </c>
      <c r="Z1265">
        <v>0</v>
      </c>
      <c r="AA1265">
        <v>0</v>
      </c>
      <c r="AB1265">
        <v>0</v>
      </c>
      <c r="AC1265">
        <v>-1</v>
      </c>
      <c r="AD1265">
        <v>0</v>
      </c>
      <c r="AE1265">
        <v>0</v>
      </c>
      <c r="AF1265">
        <v>0</v>
      </c>
      <c r="AG1265">
        <v>0</v>
      </c>
      <c r="AH1265">
        <v>0</v>
      </c>
      <c r="AK1265">
        <v>0</v>
      </c>
      <c r="AM1265">
        <v>0</v>
      </c>
      <c r="AO1265" s="92"/>
      <c r="AP1265" s="82" t="s">
        <v>354</v>
      </c>
      <c r="AQ1265" s="82" t="s">
        <v>326</v>
      </c>
      <c r="AR1265" s="82"/>
      <c r="AS1265">
        <v>0</v>
      </c>
      <c r="AT1265">
        <v>0</v>
      </c>
      <c r="AU1265">
        <v>2027</v>
      </c>
      <c r="AY1265">
        <v>0</v>
      </c>
      <c r="AZ1265">
        <v>0</v>
      </c>
      <c r="BA1265" s="82" t="s">
        <v>398</v>
      </c>
      <c r="BB1265">
        <v>5403</v>
      </c>
      <c r="BC1265">
        <v>0</v>
      </c>
      <c r="BD1265" s="92"/>
      <c r="BE1265" s="92"/>
      <c r="BF1265">
        <v>0</v>
      </c>
      <c r="BG1265">
        <v>0</v>
      </c>
      <c r="BH1265">
        <v>0</v>
      </c>
      <c r="BI1265" s="92"/>
      <c r="BJ1265" s="92"/>
      <c r="BK1265" s="92"/>
      <c r="BL1265">
        <v>0</v>
      </c>
    </row>
    <row r="1266" spans="1:64" x14ac:dyDescent="0.25">
      <c r="A1266" s="82" t="s">
        <v>297</v>
      </c>
      <c r="B1266" s="82" t="s">
        <v>397</v>
      </c>
      <c r="C1266" s="82" t="s">
        <v>101</v>
      </c>
      <c r="D1266" s="82" t="s">
        <v>306</v>
      </c>
      <c r="E1266" s="82" t="s">
        <v>59</v>
      </c>
      <c r="F1266" s="82" t="s">
        <v>355</v>
      </c>
      <c r="G1266" s="82" t="s">
        <v>355</v>
      </c>
      <c r="H1266">
        <v>0</v>
      </c>
      <c r="I1266">
        <v>0</v>
      </c>
      <c r="J1266">
        <v>0</v>
      </c>
      <c r="K1266" s="92"/>
      <c r="L1266">
        <v>0</v>
      </c>
      <c r="M1266" s="92"/>
      <c r="N1266" s="92"/>
      <c r="O1266" s="92"/>
      <c r="P1266">
        <v>0</v>
      </c>
      <c r="Q1266" s="92"/>
      <c r="R1266" s="92"/>
      <c r="S1266">
        <v>-1</v>
      </c>
      <c r="T1266">
        <v>0</v>
      </c>
      <c r="U1266" s="82" t="s">
        <v>324</v>
      </c>
      <c r="V1266" s="92"/>
      <c r="W1266">
        <v>0</v>
      </c>
      <c r="X1266" s="92"/>
      <c r="Y1266">
        <v>0</v>
      </c>
      <c r="Z1266">
        <v>0</v>
      </c>
      <c r="AA1266">
        <v>0</v>
      </c>
      <c r="AB1266">
        <v>0</v>
      </c>
      <c r="AC1266">
        <v>-1</v>
      </c>
      <c r="AD1266">
        <v>0</v>
      </c>
      <c r="AE1266">
        <v>0</v>
      </c>
      <c r="AF1266">
        <v>0</v>
      </c>
      <c r="AG1266">
        <v>0</v>
      </c>
      <c r="AH1266">
        <v>0</v>
      </c>
      <c r="AK1266">
        <v>0</v>
      </c>
      <c r="AM1266">
        <v>0</v>
      </c>
      <c r="AO1266" s="92"/>
      <c r="AP1266" s="82" t="s">
        <v>343</v>
      </c>
      <c r="AQ1266" s="82" t="s">
        <v>326</v>
      </c>
      <c r="AR1266" s="82"/>
      <c r="AS1266">
        <v>0</v>
      </c>
      <c r="AT1266">
        <v>0</v>
      </c>
      <c r="AU1266">
        <v>2027</v>
      </c>
      <c r="AY1266">
        <v>0</v>
      </c>
      <c r="AZ1266">
        <v>0</v>
      </c>
      <c r="BA1266" s="82" t="s">
        <v>398</v>
      </c>
      <c r="BB1266">
        <v>5404</v>
      </c>
      <c r="BC1266">
        <v>0</v>
      </c>
      <c r="BD1266" s="92"/>
      <c r="BE1266" s="92"/>
      <c r="BF1266">
        <v>0</v>
      </c>
      <c r="BG1266">
        <v>0</v>
      </c>
      <c r="BH1266">
        <v>0</v>
      </c>
      <c r="BI1266" s="92"/>
      <c r="BJ1266" s="92"/>
      <c r="BK1266" s="92"/>
      <c r="BL1266">
        <v>0</v>
      </c>
    </row>
    <row r="1267" spans="1:64" x14ac:dyDescent="0.25">
      <c r="A1267" s="82" t="s">
        <v>297</v>
      </c>
      <c r="B1267" s="82" t="s">
        <v>397</v>
      </c>
      <c r="C1267" s="82" t="s">
        <v>101</v>
      </c>
      <c r="D1267" s="82" t="s">
        <v>311</v>
      </c>
      <c r="E1267" s="82" t="s">
        <v>312</v>
      </c>
      <c r="F1267" s="82" t="s">
        <v>355</v>
      </c>
      <c r="G1267" s="82" t="s">
        <v>355</v>
      </c>
      <c r="H1267">
        <v>0</v>
      </c>
      <c r="I1267">
        <v>0</v>
      </c>
      <c r="J1267">
        <v>0</v>
      </c>
      <c r="K1267" s="92"/>
      <c r="L1267">
        <v>0</v>
      </c>
      <c r="M1267" s="92"/>
      <c r="N1267" s="92"/>
      <c r="O1267" s="92"/>
      <c r="P1267">
        <v>0</v>
      </c>
      <c r="Q1267" s="92"/>
      <c r="R1267" s="92"/>
      <c r="S1267">
        <v>-1</v>
      </c>
      <c r="T1267">
        <v>0</v>
      </c>
      <c r="U1267" s="82" t="s">
        <v>324</v>
      </c>
      <c r="V1267" s="92"/>
      <c r="W1267">
        <v>0</v>
      </c>
      <c r="X1267" s="92"/>
      <c r="Y1267">
        <v>0</v>
      </c>
      <c r="Z1267">
        <v>0</v>
      </c>
      <c r="AA1267">
        <v>0</v>
      </c>
      <c r="AB1267">
        <v>0</v>
      </c>
      <c r="AC1267">
        <v>-1</v>
      </c>
      <c r="AD1267">
        <v>0</v>
      </c>
      <c r="AE1267">
        <v>0</v>
      </c>
      <c r="AF1267">
        <v>0</v>
      </c>
      <c r="AG1267">
        <v>0</v>
      </c>
      <c r="AH1267">
        <v>0</v>
      </c>
      <c r="AK1267">
        <v>0</v>
      </c>
      <c r="AM1267">
        <v>0</v>
      </c>
      <c r="AO1267" s="92"/>
      <c r="AP1267" s="82" t="s">
        <v>343</v>
      </c>
      <c r="AQ1267" s="82" t="s">
        <v>326</v>
      </c>
      <c r="AR1267" s="82"/>
      <c r="AS1267">
        <v>0</v>
      </c>
      <c r="AT1267">
        <v>0</v>
      </c>
      <c r="AU1267">
        <v>2027</v>
      </c>
      <c r="AY1267">
        <v>0</v>
      </c>
      <c r="AZ1267">
        <v>0</v>
      </c>
      <c r="BA1267" s="82" t="s">
        <v>398</v>
      </c>
      <c r="BB1267">
        <v>5405</v>
      </c>
      <c r="BC1267">
        <v>0</v>
      </c>
      <c r="BD1267" s="92"/>
      <c r="BE1267" s="92"/>
      <c r="BF1267">
        <v>0</v>
      </c>
      <c r="BG1267">
        <v>0</v>
      </c>
      <c r="BH1267">
        <v>0</v>
      </c>
      <c r="BI1267" s="92"/>
      <c r="BJ1267" s="92"/>
      <c r="BK1267" s="92"/>
      <c r="BL1267">
        <v>0</v>
      </c>
    </row>
    <row r="1268" spans="1:64" x14ac:dyDescent="0.25">
      <c r="A1268" s="82" t="s">
        <v>297</v>
      </c>
      <c r="B1268" s="82" t="s">
        <v>397</v>
      </c>
      <c r="C1268" s="82" t="s">
        <v>101</v>
      </c>
      <c r="D1268" s="82" t="s">
        <v>305</v>
      </c>
      <c r="E1268" s="82" t="s">
        <v>58</v>
      </c>
      <c r="F1268" s="82" t="s">
        <v>356</v>
      </c>
      <c r="G1268" s="82" t="s">
        <v>356</v>
      </c>
      <c r="H1268">
        <v>0</v>
      </c>
      <c r="I1268">
        <v>0</v>
      </c>
      <c r="J1268">
        <v>0</v>
      </c>
      <c r="K1268" s="92"/>
      <c r="L1268">
        <v>0</v>
      </c>
      <c r="M1268" s="92"/>
      <c r="N1268" s="92"/>
      <c r="O1268" s="92"/>
      <c r="P1268">
        <v>0</v>
      </c>
      <c r="Q1268" s="92"/>
      <c r="R1268" s="92"/>
      <c r="S1268">
        <v>-1</v>
      </c>
      <c r="T1268">
        <v>0</v>
      </c>
      <c r="U1268" s="82" t="s">
        <v>324</v>
      </c>
      <c r="V1268" s="92"/>
      <c r="W1268">
        <v>0</v>
      </c>
      <c r="X1268" s="92"/>
      <c r="Y1268">
        <v>0</v>
      </c>
      <c r="Z1268">
        <v>0</v>
      </c>
      <c r="AA1268">
        <v>0</v>
      </c>
      <c r="AB1268">
        <v>0</v>
      </c>
      <c r="AC1268">
        <v>-1</v>
      </c>
      <c r="AD1268">
        <v>0</v>
      </c>
      <c r="AE1268">
        <v>0</v>
      </c>
      <c r="AF1268">
        <v>0</v>
      </c>
      <c r="AG1268">
        <v>0</v>
      </c>
      <c r="AH1268">
        <v>0</v>
      </c>
      <c r="AK1268">
        <v>0</v>
      </c>
      <c r="AM1268">
        <v>0</v>
      </c>
      <c r="AO1268" s="92"/>
      <c r="AP1268" s="82" t="s">
        <v>357</v>
      </c>
      <c r="AQ1268" s="82" t="s">
        <v>326</v>
      </c>
      <c r="AR1268" s="82"/>
      <c r="AS1268">
        <v>0</v>
      </c>
      <c r="AT1268">
        <v>0</v>
      </c>
      <c r="AU1268">
        <v>2027</v>
      </c>
      <c r="AY1268">
        <v>0</v>
      </c>
      <c r="AZ1268">
        <v>0</v>
      </c>
      <c r="BA1268" s="82" t="s">
        <v>398</v>
      </c>
      <c r="BB1268">
        <v>5406</v>
      </c>
      <c r="BC1268">
        <v>0</v>
      </c>
      <c r="BD1268" s="92"/>
      <c r="BE1268" s="92"/>
      <c r="BF1268">
        <v>0</v>
      </c>
      <c r="BG1268">
        <v>0</v>
      </c>
      <c r="BH1268">
        <v>0</v>
      </c>
      <c r="BI1268" s="92"/>
      <c r="BJ1268" s="92"/>
      <c r="BK1268" s="92"/>
      <c r="BL1268">
        <v>0</v>
      </c>
    </row>
    <row r="1269" spans="1:64" x14ac:dyDescent="0.25">
      <c r="A1269" s="82" t="s">
        <v>297</v>
      </c>
      <c r="B1269" s="82" t="s">
        <v>397</v>
      </c>
      <c r="C1269" s="82" t="s">
        <v>101</v>
      </c>
      <c r="D1269" s="82" t="s">
        <v>306</v>
      </c>
      <c r="E1269" s="82" t="s">
        <v>59</v>
      </c>
      <c r="F1269" s="82" t="s">
        <v>356</v>
      </c>
      <c r="G1269" s="82" t="s">
        <v>356</v>
      </c>
      <c r="H1269">
        <v>0</v>
      </c>
      <c r="I1269">
        <v>0</v>
      </c>
      <c r="J1269">
        <v>0</v>
      </c>
      <c r="K1269" s="92"/>
      <c r="L1269">
        <v>0</v>
      </c>
      <c r="M1269" s="92"/>
      <c r="N1269" s="92"/>
      <c r="O1269" s="92"/>
      <c r="P1269">
        <v>0</v>
      </c>
      <c r="Q1269" s="92"/>
      <c r="R1269" s="92"/>
      <c r="S1269">
        <v>-1</v>
      </c>
      <c r="T1269">
        <v>0</v>
      </c>
      <c r="U1269" s="82" t="s">
        <v>324</v>
      </c>
      <c r="V1269" s="92"/>
      <c r="W1269">
        <v>0</v>
      </c>
      <c r="X1269" s="92"/>
      <c r="Y1269">
        <v>0</v>
      </c>
      <c r="Z1269">
        <v>0</v>
      </c>
      <c r="AA1269">
        <v>0</v>
      </c>
      <c r="AB1269">
        <v>0</v>
      </c>
      <c r="AC1269">
        <v>-1</v>
      </c>
      <c r="AD1269">
        <v>0</v>
      </c>
      <c r="AE1269">
        <v>0</v>
      </c>
      <c r="AF1269">
        <v>0</v>
      </c>
      <c r="AG1269">
        <v>0</v>
      </c>
      <c r="AH1269">
        <v>0</v>
      </c>
      <c r="AK1269">
        <v>0</v>
      </c>
      <c r="AM1269">
        <v>0</v>
      </c>
      <c r="AO1269" s="92"/>
      <c r="AP1269" s="82" t="s">
        <v>357</v>
      </c>
      <c r="AQ1269" s="82" t="s">
        <v>326</v>
      </c>
      <c r="AR1269" s="82"/>
      <c r="AS1269">
        <v>0</v>
      </c>
      <c r="AT1269">
        <v>0</v>
      </c>
      <c r="AU1269">
        <v>2027</v>
      </c>
      <c r="AY1269">
        <v>0</v>
      </c>
      <c r="AZ1269">
        <v>0</v>
      </c>
      <c r="BA1269" s="82" t="s">
        <v>398</v>
      </c>
      <c r="BB1269">
        <v>5407</v>
      </c>
      <c r="BC1269">
        <v>0</v>
      </c>
      <c r="BD1269" s="92"/>
      <c r="BE1269" s="92"/>
      <c r="BF1269">
        <v>0</v>
      </c>
      <c r="BG1269">
        <v>0</v>
      </c>
      <c r="BH1269">
        <v>0</v>
      </c>
      <c r="BI1269" s="92"/>
      <c r="BJ1269" s="92"/>
      <c r="BK1269" s="92"/>
      <c r="BL1269">
        <v>0</v>
      </c>
    </row>
    <row r="1270" spans="1:64" x14ac:dyDescent="0.25">
      <c r="A1270" s="82" t="s">
        <v>297</v>
      </c>
      <c r="B1270" s="82" t="s">
        <v>397</v>
      </c>
      <c r="C1270" s="82" t="s">
        <v>101</v>
      </c>
      <c r="D1270" s="82" t="s">
        <v>311</v>
      </c>
      <c r="E1270" s="82" t="s">
        <v>312</v>
      </c>
      <c r="F1270" s="82" t="s">
        <v>356</v>
      </c>
      <c r="G1270" s="82" t="s">
        <v>356</v>
      </c>
      <c r="H1270">
        <v>0</v>
      </c>
      <c r="I1270">
        <v>0</v>
      </c>
      <c r="J1270">
        <v>0</v>
      </c>
      <c r="K1270" s="92"/>
      <c r="L1270">
        <v>0</v>
      </c>
      <c r="M1270" s="92"/>
      <c r="N1270" s="92"/>
      <c r="O1270" s="92"/>
      <c r="P1270">
        <v>0</v>
      </c>
      <c r="Q1270" s="92"/>
      <c r="R1270" s="92"/>
      <c r="S1270">
        <v>-1</v>
      </c>
      <c r="T1270">
        <v>0</v>
      </c>
      <c r="U1270" s="82" t="s">
        <v>324</v>
      </c>
      <c r="V1270" s="92"/>
      <c r="W1270">
        <v>0</v>
      </c>
      <c r="X1270" s="92"/>
      <c r="Y1270">
        <v>0</v>
      </c>
      <c r="Z1270">
        <v>0</v>
      </c>
      <c r="AA1270">
        <v>0</v>
      </c>
      <c r="AB1270">
        <v>0</v>
      </c>
      <c r="AC1270">
        <v>-1</v>
      </c>
      <c r="AD1270">
        <v>0</v>
      </c>
      <c r="AE1270">
        <v>0</v>
      </c>
      <c r="AF1270">
        <v>0</v>
      </c>
      <c r="AG1270">
        <v>0</v>
      </c>
      <c r="AH1270">
        <v>0</v>
      </c>
      <c r="AK1270">
        <v>0</v>
      </c>
      <c r="AM1270">
        <v>0</v>
      </c>
      <c r="AO1270" s="92"/>
      <c r="AP1270" s="82" t="s">
        <v>357</v>
      </c>
      <c r="AQ1270" s="82" t="s">
        <v>326</v>
      </c>
      <c r="AR1270" s="82"/>
      <c r="AS1270">
        <v>0</v>
      </c>
      <c r="AT1270">
        <v>0</v>
      </c>
      <c r="AU1270">
        <v>2027</v>
      </c>
      <c r="AY1270">
        <v>0</v>
      </c>
      <c r="AZ1270">
        <v>0</v>
      </c>
      <c r="BA1270" s="82" t="s">
        <v>398</v>
      </c>
      <c r="BB1270">
        <v>5408</v>
      </c>
      <c r="BC1270">
        <v>0</v>
      </c>
      <c r="BD1270" s="92"/>
      <c r="BE1270" s="92"/>
      <c r="BF1270">
        <v>0</v>
      </c>
      <c r="BG1270">
        <v>0</v>
      </c>
      <c r="BH1270">
        <v>0</v>
      </c>
      <c r="BI1270" s="92"/>
      <c r="BJ1270" s="92"/>
      <c r="BK1270" s="92"/>
      <c r="BL1270">
        <v>0</v>
      </c>
    </row>
    <row r="1271" spans="1:64" x14ac:dyDescent="0.25">
      <c r="A1271" s="82" t="s">
        <v>297</v>
      </c>
      <c r="B1271" s="82" t="s">
        <v>397</v>
      </c>
      <c r="C1271" s="82" t="s">
        <v>101</v>
      </c>
      <c r="D1271" s="82" t="s">
        <v>311</v>
      </c>
      <c r="E1271" s="82" t="s">
        <v>312</v>
      </c>
      <c r="F1271" s="82" t="s">
        <v>358</v>
      </c>
      <c r="G1271" s="82" t="s">
        <v>358</v>
      </c>
      <c r="H1271">
        <v>0</v>
      </c>
      <c r="I1271">
        <v>0</v>
      </c>
      <c r="J1271">
        <v>0</v>
      </c>
      <c r="K1271" s="92"/>
      <c r="L1271">
        <v>0</v>
      </c>
      <c r="M1271" s="92"/>
      <c r="N1271" s="92"/>
      <c r="O1271" s="92"/>
      <c r="P1271">
        <v>0</v>
      </c>
      <c r="Q1271" s="92"/>
      <c r="R1271" s="92"/>
      <c r="S1271">
        <v>-1</v>
      </c>
      <c r="T1271">
        <v>0</v>
      </c>
      <c r="U1271" s="82" t="s">
        <v>324</v>
      </c>
      <c r="V1271" s="92"/>
      <c r="W1271">
        <v>0</v>
      </c>
      <c r="X1271" s="92"/>
      <c r="Y1271">
        <v>0</v>
      </c>
      <c r="Z1271">
        <v>0</v>
      </c>
      <c r="AA1271">
        <v>0</v>
      </c>
      <c r="AB1271">
        <v>0</v>
      </c>
      <c r="AC1271">
        <v>-1</v>
      </c>
      <c r="AD1271">
        <v>0</v>
      </c>
      <c r="AE1271">
        <v>0</v>
      </c>
      <c r="AF1271">
        <v>0</v>
      </c>
      <c r="AG1271">
        <v>0</v>
      </c>
      <c r="AH1271">
        <v>0</v>
      </c>
      <c r="AK1271">
        <v>0</v>
      </c>
      <c r="AM1271">
        <v>0</v>
      </c>
      <c r="AO1271" s="92"/>
      <c r="AP1271" s="82" t="s">
        <v>359</v>
      </c>
      <c r="AQ1271" s="82" t="s">
        <v>326</v>
      </c>
      <c r="AR1271" s="82"/>
      <c r="AS1271">
        <v>0</v>
      </c>
      <c r="AT1271">
        <v>0</v>
      </c>
      <c r="AU1271">
        <v>2027</v>
      </c>
      <c r="AY1271">
        <v>0</v>
      </c>
      <c r="AZ1271">
        <v>0</v>
      </c>
      <c r="BA1271" s="82" t="s">
        <v>398</v>
      </c>
      <c r="BB1271">
        <v>5409</v>
      </c>
      <c r="BC1271">
        <v>0</v>
      </c>
      <c r="BD1271" s="92"/>
      <c r="BE1271" s="92"/>
      <c r="BF1271">
        <v>0</v>
      </c>
      <c r="BG1271">
        <v>0</v>
      </c>
      <c r="BH1271">
        <v>0</v>
      </c>
      <c r="BI1271" s="92"/>
      <c r="BJ1271" s="92"/>
      <c r="BK1271" s="92"/>
      <c r="BL1271">
        <v>0</v>
      </c>
    </row>
    <row r="1272" spans="1:64" x14ac:dyDescent="0.25">
      <c r="A1272" s="82" t="s">
        <v>297</v>
      </c>
      <c r="B1272" s="82" t="s">
        <v>397</v>
      </c>
      <c r="C1272" s="82" t="s">
        <v>101</v>
      </c>
      <c r="D1272" s="82" t="s">
        <v>306</v>
      </c>
      <c r="E1272" s="82" t="s">
        <v>59</v>
      </c>
      <c r="F1272" s="82" t="s">
        <v>360</v>
      </c>
      <c r="G1272" s="82" t="s">
        <v>360</v>
      </c>
      <c r="H1272">
        <v>0</v>
      </c>
      <c r="I1272">
        <v>0</v>
      </c>
      <c r="J1272">
        <v>0</v>
      </c>
      <c r="K1272" s="92"/>
      <c r="L1272">
        <v>0</v>
      </c>
      <c r="M1272" s="92"/>
      <c r="N1272" s="92"/>
      <c r="O1272" s="92"/>
      <c r="P1272">
        <v>0</v>
      </c>
      <c r="Q1272" s="92"/>
      <c r="R1272" s="92"/>
      <c r="S1272">
        <v>-1</v>
      </c>
      <c r="T1272">
        <v>0</v>
      </c>
      <c r="U1272" s="82" t="s">
        <v>324</v>
      </c>
      <c r="V1272" s="92"/>
      <c r="W1272">
        <v>0</v>
      </c>
      <c r="X1272" s="92"/>
      <c r="Y1272">
        <v>0</v>
      </c>
      <c r="Z1272">
        <v>0</v>
      </c>
      <c r="AA1272">
        <v>0</v>
      </c>
      <c r="AB1272">
        <v>0</v>
      </c>
      <c r="AC1272">
        <v>-1</v>
      </c>
      <c r="AD1272">
        <v>0</v>
      </c>
      <c r="AE1272">
        <v>0</v>
      </c>
      <c r="AF1272">
        <v>0</v>
      </c>
      <c r="AG1272">
        <v>0</v>
      </c>
      <c r="AH1272">
        <v>0</v>
      </c>
      <c r="AK1272">
        <v>0</v>
      </c>
      <c r="AM1272">
        <v>0</v>
      </c>
      <c r="AO1272" s="92"/>
      <c r="AP1272" s="82" t="s">
        <v>361</v>
      </c>
      <c r="AQ1272" s="82" t="s">
        <v>326</v>
      </c>
      <c r="AR1272" s="82"/>
      <c r="AS1272">
        <v>0</v>
      </c>
      <c r="AT1272">
        <v>0</v>
      </c>
      <c r="AU1272">
        <v>2027</v>
      </c>
      <c r="AY1272">
        <v>0</v>
      </c>
      <c r="AZ1272">
        <v>0</v>
      </c>
      <c r="BA1272" s="82" t="s">
        <v>398</v>
      </c>
      <c r="BB1272">
        <v>5410</v>
      </c>
      <c r="BC1272">
        <v>0</v>
      </c>
      <c r="BD1272" s="92"/>
      <c r="BE1272" s="92"/>
      <c r="BF1272">
        <v>0</v>
      </c>
      <c r="BG1272">
        <v>0</v>
      </c>
      <c r="BH1272">
        <v>0</v>
      </c>
      <c r="BI1272" s="92"/>
      <c r="BJ1272" s="92"/>
      <c r="BK1272" s="92"/>
      <c r="BL1272">
        <v>0</v>
      </c>
    </row>
    <row r="1273" spans="1:64" x14ac:dyDescent="0.25">
      <c r="A1273" s="82" t="s">
        <v>297</v>
      </c>
      <c r="B1273" s="82" t="s">
        <v>397</v>
      </c>
      <c r="C1273" s="82" t="s">
        <v>101</v>
      </c>
      <c r="D1273" s="82" t="s">
        <v>298</v>
      </c>
      <c r="E1273" s="82" t="s">
        <v>55</v>
      </c>
      <c r="F1273" s="82" t="s">
        <v>362</v>
      </c>
      <c r="G1273" s="82" t="s">
        <v>362</v>
      </c>
      <c r="H1273">
        <v>0</v>
      </c>
      <c r="I1273">
        <v>0</v>
      </c>
      <c r="J1273">
        <v>0</v>
      </c>
      <c r="K1273" s="92"/>
      <c r="L1273">
        <v>0</v>
      </c>
      <c r="M1273" s="92"/>
      <c r="N1273" s="92"/>
      <c r="O1273" s="92"/>
      <c r="P1273">
        <v>0</v>
      </c>
      <c r="Q1273" s="92"/>
      <c r="R1273" s="92"/>
      <c r="S1273">
        <v>-1</v>
      </c>
      <c r="T1273">
        <v>0</v>
      </c>
      <c r="U1273" s="82" t="s">
        <v>324</v>
      </c>
      <c r="V1273" s="92"/>
      <c r="W1273">
        <v>0</v>
      </c>
      <c r="X1273" s="92"/>
      <c r="Y1273">
        <v>0</v>
      </c>
      <c r="Z1273">
        <v>0</v>
      </c>
      <c r="AA1273">
        <v>0</v>
      </c>
      <c r="AB1273">
        <v>0</v>
      </c>
      <c r="AC1273">
        <v>-1</v>
      </c>
      <c r="AD1273">
        <v>0</v>
      </c>
      <c r="AE1273">
        <v>0</v>
      </c>
      <c r="AF1273">
        <v>0</v>
      </c>
      <c r="AG1273">
        <v>0</v>
      </c>
      <c r="AH1273">
        <v>0</v>
      </c>
      <c r="AK1273">
        <v>0</v>
      </c>
      <c r="AM1273">
        <v>0</v>
      </c>
      <c r="AO1273" s="92"/>
      <c r="AP1273" s="82" t="s">
        <v>363</v>
      </c>
      <c r="AQ1273" s="82" t="s">
        <v>326</v>
      </c>
      <c r="AR1273" s="82"/>
      <c r="AS1273">
        <v>0</v>
      </c>
      <c r="AT1273">
        <v>0</v>
      </c>
      <c r="AU1273">
        <v>2027</v>
      </c>
      <c r="AY1273">
        <v>0</v>
      </c>
      <c r="AZ1273">
        <v>0</v>
      </c>
      <c r="BA1273" s="82" t="s">
        <v>398</v>
      </c>
      <c r="BB1273">
        <v>5411</v>
      </c>
      <c r="BC1273">
        <v>0</v>
      </c>
      <c r="BD1273" s="92"/>
      <c r="BE1273" s="92"/>
      <c r="BF1273">
        <v>0</v>
      </c>
      <c r="BG1273">
        <v>0</v>
      </c>
      <c r="BH1273">
        <v>0</v>
      </c>
      <c r="BI1273" s="92"/>
      <c r="BJ1273" s="92"/>
      <c r="BK1273" s="92"/>
      <c r="BL1273">
        <v>0</v>
      </c>
    </row>
    <row r="1274" spans="1:64" x14ac:dyDescent="0.25">
      <c r="A1274" s="82" t="s">
        <v>297</v>
      </c>
      <c r="B1274" s="82" t="s">
        <v>397</v>
      </c>
      <c r="C1274" s="82" t="s">
        <v>101</v>
      </c>
      <c r="D1274" s="82" t="s">
        <v>305</v>
      </c>
      <c r="E1274" s="82" t="s">
        <v>58</v>
      </c>
      <c r="F1274" s="82" t="s">
        <v>362</v>
      </c>
      <c r="G1274" s="82" t="s">
        <v>362</v>
      </c>
      <c r="H1274">
        <v>0</v>
      </c>
      <c r="I1274">
        <v>0</v>
      </c>
      <c r="J1274">
        <v>0</v>
      </c>
      <c r="K1274" s="92"/>
      <c r="L1274">
        <v>0</v>
      </c>
      <c r="M1274" s="92"/>
      <c r="N1274" s="92"/>
      <c r="O1274" s="92"/>
      <c r="P1274">
        <v>0</v>
      </c>
      <c r="Q1274" s="92"/>
      <c r="R1274" s="92"/>
      <c r="S1274">
        <v>-1</v>
      </c>
      <c r="T1274">
        <v>0</v>
      </c>
      <c r="U1274" s="82" t="s">
        <v>324</v>
      </c>
      <c r="V1274" s="92"/>
      <c r="W1274">
        <v>0</v>
      </c>
      <c r="X1274" s="92"/>
      <c r="Y1274">
        <v>0</v>
      </c>
      <c r="Z1274">
        <v>0</v>
      </c>
      <c r="AA1274">
        <v>0</v>
      </c>
      <c r="AB1274">
        <v>0</v>
      </c>
      <c r="AC1274">
        <v>-1</v>
      </c>
      <c r="AD1274">
        <v>0</v>
      </c>
      <c r="AE1274">
        <v>0</v>
      </c>
      <c r="AF1274">
        <v>0</v>
      </c>
      <c r="AG1274">
        <v>0</v>
      </c>
      <c r="AH1274">
        <v>0</v>
      </c>
      <c r="AK1274">
        <v>0</v>
      </c>
      <c r="AM1274">
        <v>0</v>
      </c>
      <c r="AO1274" s="92"/>
      <c r="AP1274" s="82" t="s">
        <v>363</v>
      </c>
      <c r="AQ1274" s="82" t="s">
        <v>326</v>
      </c>
      <c r="AR1274" s="82"/>
      <c r="AS1274">
        <v>0</v>
      </c>
      <c r="AT1274">
        <v>0</v>
      </c>
      <c r="AU1274">
        <v>2027</v>
      </c>
      <c r="AY1274">
        <v>0</v>
      </c>
      <c r="AZ1274">
        <v>0</v>
      </c>
      <c r="BA1274" s="82" t="s">
        <v>398</v>
      </c>
      <c r="BB1274">
        <v>5412</v>
      </c>
      <c r="BC1274">
        <v>0</v>
      </c>
      <c r="BD1274" s="92"/>
      <c r="BE1274" s="92"/>
      <c r="BF1274">
        <v>0</v>
      </c>
      <c r="BG1274">
        <v>0</v>
      </c>
      <c r="BH1274">
        <v>0</v>
      </c>
      <c r="BI1274" s="92"/>
      <c r="BJ1274" s="92"/>
      <c r="BK1274" s="92"/>
      <c r="BL1274">
        <v>0</v>
      </c>
    </row>
    <row r="1275" spans="1:64" x14ac:dyDescent="0.25">
      <c r="A1275" s="82" t="s">
        <v>297</v>
      </c>
      <c r="B1275" s="82" t="s">
        <v>397</v>
      </c>
      <c r="C1275" s="82" t="s">
        <v>101</v>
      </c>
      <c r="D1275" s="82" t="s">
        <v>309</v>
      </c>
      <c r="E1275" s="82" t="s">
        <v>310</v>
      </c>
      <c r="F1275" s="82" t="s">
        <v>362</v>
      </c>
      <c r="G1275" s="82" t="s">
        <v>362</v>
      </c>
      <c r="H1275">
        <v>0</v>
      </c>
      <c r="I1275">
        <v>0</v>
      </c>
      <c r="J1275">
        <v>0</v>
      </c>
      <c r="K1275" s="92"/>
      <c r="L1275">
        <v>0</v>
      </c>
      <c r="M1275" s="92"/>
      <c r="N1275" s="92"/>
      <c r="O1275" s="92"/>
      <c r="P1275">
        <v>0</v>
      </c>
      <c r="Q1275" s="92"/>
      <c r="R1275" s="92"/>
      <c r="S1275">
        <v>-1</v>
      </c>
      <c r="T1275">
        <v>0</v>
      </c>
      <c r="U1275" s="82" t="s">
        <v>324</v>
      </c>
      <c r="V1275" s="92"/>
      <c r="W1275">
        <v>0</v>
      </c>
      <c r="X1275" s="92"/>
      <c r="Y1275">
        <v>0</v>
      </c>
      <c r="Z1275">
        <v>0</v>
      </c>
      <c r="AA1275">
        <v>0</v>
      </c>
      <c r="AB1275">
        <v>0</v>
      </c>
      <c r="AC1275">
        <v>-1</v>
      </c>
      <c r="AD1275">
        <v>0</v>
      </c>
      <c r="AE1275">
        <v>0</v>
      </c>
      <c r="AF1275">
        <v>0</v>
      </c>
      <c r="AG1275">
        <v>0</v>
      </c>
      <c r="AH1275">
        <v>0</v>
      </c>
      <c r="AK1275">
        <v>0</v>
      </c>
      <c r="AM1275">
        <v>0</v>
      </c>
      <c r="AO1275" s="92"/>
      <c r="AP1275" s="82" t="s">
        <v>363</v>
      </c>
      <c r="AQ1275" s="82" t="s">
        <v>326</v>
      </c>
      <c r="AR1275" s="82"/>
      <c r="AS1275">
        <v>0</v>
      </c>
      <c r="AT1275">
        <v>0</v>
      </c>
      <c r="AU1275">
        <v>2027</v>
      </c>
      <c r="AY1275">
        <v>0</v>
      </c>
      <c r="AZ1275">
        <v>0</v>
      </c>
      <c r="BA1275" s="82" t="s">
        <v>398</v>
      </c>
      <c r="BB1275">
        <v>5413</v>
      </c>
      <c r="BC1275">
        <v>0</v>
      </c>
      <c r="BD1275" s="92"/>
      <c r="BE1275" s="92"/>
      <c r="BF1275">
        <v>0</v>
      </c>
      <c r="BG1275">
        <v>0</v>
      </c>
      <c r="BH1275">
        <v>0</v>
      </c>
      <c r="BI1275" s="92"/>
      <c r="BJ1275" s="92"/>
      <c r="BK1275" s="92"/>
      <c r="BL1275">
        <v>0</v>
      </c>
    </row>
    <row r="1276" spans="1:64" x14ac:dyDescent="0.25">
      <c r="A1276" s="82" t="s">
        <v>297</v>
      </c>
      <c r="B1276" s="82" t="s">
        <v>397</v>
      </c>
      <c r="C1276" s="82" t="s">
        <v>101</v>
      </c>
      <c r="D1276" s="82" t="s">
        <v>311</v>
      </c>
      <c r="E1276" s="82" t="s">
        <v>312</v>
      </c>
      <c r="F1276" s="82" t="s">
        <v>362</v>
      </c>
      <c r="G1276" s="82" t="s">
        <v>362</v>
      </c>
      <c r="H1276">
        <v>0</v>
      </c>
      <c r="I1276">
        <v>0</v>
      </c>
      <c r="J1276">
        <v>0</v>
      </c>
      <c r="K1276" s="92"/>
      <c r="L1276">
        <v>0</v>
      </c>
      <c r="M1276" s="92"/>
      <c r="N1276" s="92"/>
      <c r="O1276" s="92"/>
      <c r="P1276">
        <v>0</v>
      </c>
      <c r="Q1276" s="92"/>
      <c r="R1276" s="92"/>
      <c r="S1276">
        <v>-1</v>
      </c>
      <c r="T1276">
        <v>0</v>
      </c>
      <c r="U1276" s="82" t="s">
        <v>324</v>
      </c>
      <c r="V1276" s="92"/>
      <c r="W1276">
        <v>0</v>
      </c>
      <c r="X1276" s="92"/>
      <c r="Y1276">
        <v>0</v>
      </c>
      <c r="Z1276">
        <v>0</v>
      </c>
      <c r="AA1276">
        <v>0</v>
      </c>
      <c r="AB1276">
        <v>0</v>
      </c>
      <c r="AC1276">
        <v>-1</v>
      </c>
      <c r="AD1276">
        <v>0</v>
      </c>
      <c r="AE1276">
        <v>0</v>
      </c>
      <c r="AF1276">
        <v>0</v>
      </c>
      <c r="AG1276">
        <v>0</v>
      </c>
      <c r="AH1276">
        <v>0</v>
      </c>
      <c r="AK1276">
        <v>0</v>
      </c>
      <c r="AM1276">
        <v>0</v>
      </c>
      <c r="AO1276" s="92"/>
      <c r="AP1276" s="82" t="s">
        <v>363</v>
      </c>
      <c r="AQ1276" s="82" t="s">
        <v>326</v>
      </c>
      <c r="AR1276" s="82"/>
      <c r="AS1276">
        <v>0</v>
      </c>
      <c r="AT1276">
        <v>0</v>
      </c>
      <c r="AU1276">
        <v>2027</v>
      </c>
      <c r="AY1276">
        <v>0</v>
      </c>
      <c r="AZ1276">
        <v>0</v>
      </c>
      <c r="BA1276" s="82" t="s">
        <v>398</v>
      </c>
      <c r="BB1276">
        <v>5414</v>
      </c>
      <c r="BC1276">
        <v>0</v>
      </c>
      <c r="BD1276" s="92"/>
      <c r="BE1276" s="92"/>
      <c r="BF1276">
        <v>0</v>
      </c>
      <c r="BG1276">
        <v>0</v>
      </c>
      <c r="BH1276">
        <v>0</v>
      </c>
      <c r="BI1276" s="92"/>
      <c r="BJ1276" s="92"/>
      <c r="BK1276" s="92"/>
      <c r="BL1276">
        <v>0</v>
      </c>
    </row>
    <row r="1277" spans="1:64" x14ac:dyDescent="0.25">
      <c r="A1277" s="82" t="s">
        <v>297</v>
      </c>
      <c r="B1277" s="82" t="s">
        <v>397</v>
      </c>
      <c r="C1277" s="82" t="s">
        <v>101</v>
      </c>
      <c r="D1277" s="82" t="s">
        <v>298</v>
      </c>
      <c r="E1277" s="82" t="s">
        <v>55</v>
      </c>
      <c r="F1277" s="82" t="s">
        <v>364</v>
      </c>
      <c r="G1277" s="82" t="s">
        <v>364</v>
      </c>
      <c r="H1277">
        <v>34.911949157714844</v>
      </c>
      <c r="I1277">
        <v>100</v>
      </c>
      <c r="J1277">
        <v>34.911949157714844</v>
      </c>
      <c r="K1277" s="92"/>
      <c r="L1277">
        <v>0</v>
      </c>
      <c r="M1277" s="92"/>
      <c r="N1277" s="92"/>
      <c r="O1277" s="92"/>
      <c r="P1277">
        <v>18154.203125</v>
      </c>
      <c r="Q1277" s="92"/>
      <c r="R1277" s="92"/>
      <c r="S1277">
        <v>-1</v>
      </c>
      <c r="T1277">
        <v>0</v>
      </c>
      <c r="U1277" s="82" t="s">
        <v>160</v>
      </c>
      <c r="V1277" s="92"/>
      <c r="W1277">
        <v>305828.65625</v>
      </c>
      <c r="X1277" s="92"/>
      <c r="Y1277">
        <v>0</v>
      </c>
      <c r="Z1277">
        <v>10045.3935546875</v>
      </c>
      <c r="AA1277">
        <v>10045.3935546875</v>
      </c>
      <c r="AB1277">
        <v>0</v>
      </c>
      <c r="AC1277">
        <v>-1</v>
      </c>
      <c r="AD1277">
        <v>0</v>
      </c>
      <c r="AE1277">
        <v>0</v>
      </c>
      <c r="AF1277">
        <v>0</v>
      </c>
      <c r="AG1277">
        <v>0</v>
      </c>
      <c r="AH1277">
        <v>8760</v>
      </c>
      <c r="AI1277">
        <v>0.34911948442459106</v>
      </c>
      <c r="AJ1277">
        <v>32.846473693847656</v>
      </c>
      <c r="AK1277">
        <v>-10437.9599609375</v>
      </c>
      <c r="AL1277">
        <v>-34.130088806152344</v>
      </c>
      <c r="AM1277">
        <v>20483.353515625</v>
      </c>
      <c r="AN1277">
        <v>66.9765625</v>
      </c>
      <c r="AO1277" s="92"/>
      <c r="AP1277" s="82" t="s">
        <v>336</v>
      </c>
      <c r="AQ1277" s="82" t="s">
        <v>326</v>
      </c>
      <c r="AR1277" s="82"/>
      <c r="AS1277">
        <v>0</v>
      </c>
      <c r="AT1277">
        <v>0</v>
      </c>
      <c r="AU1277">
        <v>2027</v>
      </c>
      <c r="AY1277">
        <v>0</v>
      </c>
      <c r="AZ1277">
        <v>0</v>
      </c>
      <c r="BA1277" s="82" t="s">
        <v>398</v>
      </c>
      <c r="BB1277">
        <v>5415</v>
      </c>
      <c r="BC1277">
        <v>100</v>
      </c>
      <c r="BD1277" s="92"/>
      <c r="BE1277" s="92"/>
      <c r="BF1277">
        <v>305828.65625</v>
      </c>
      <c r="BG1277">
        <v>0</v>
      </c>
      <c r="BH1277">
        <v>0</v>
      </c>
      <c r="BI1277" s="92"/>
      <c r="BJ1277" s="92"/>
      <c r="BK1277" s="92"/>
      <c r="BL1277">
        <v>0</v>
      </c>
    </row>
    <row r="1278" spans="1:64" x14ac:dyDescent="0.25">
      <c r="A1278" s="82" t="s">
        <v>297</v>
      </c>
      <c r="B1278" s="82" t="s">
        <v>397</v>
      </c>
      <c r="C1278" s="82" t="s">
        <v>101</v>
      </c>
      <c r="D1278" s="82" t="s">
        <v>303</v>
      </c>
      <c r="E1278" s="82" t="s">
        <v>304</v>
      </c>
      <c r="F1278" s="82" t="s">
        <v>364</v>
      </c>
      <c r="G1278" s="82" t="s">
        <v>364</v>
      </c>
      <c r="H1278">
        <v>34.911949157714844</v>
      </c>
      <c r="I1278">
        <v>100</v>
      </c>
      <c r="J1278">
        <v>34.911949157714844</v>
      </c>
      <c r="K1278" s="92"/>
      <c r="L1278">
        <v>0</v>
      </c>
      <c r="M1278" s="92"/>
      <c r="N1278" s="92"/>
      <c r="O1278" s="92"/>
      <c r="P1278">
        <v>18154.203125</v>
      </c>
      <c r="Q1278" s="92"/>
      <c r="R1278" s="92"/>
      <c r="S1278">
        <v>-1</v>
      </c>
      <c r="T1278">
        <v>0</v>
      </c>
      <c r="U1278" s="82" t="s">
        <v>160</v>
      </c>
      <c r="V1278" s="92"/>
      <c r="W1278">
        <v>305828.65625</v>
      </c>
      <c r="X1278" s="92"/>
      <c r="Y1278">
        <v>0</v>
      </c>
      <c r="Z1278">
        <v>10045.3935546875</v>
      </c>
      <c r="AA1278">
        <v>10045.3935546875</v>
      </c>
      <c r="AB1278">
        <v>0</v>
      </c>
      <c r="AC1278">
        <v>-1</v>
      </c>
      <c r="AD1278">
        <v>0</v>
      </c>
      <c r="AE1278">
        <v>0</v>
      </c>
      <c r="AF1278">
        <v>0</v>
      </c>
      <c r="AG1278">
        <v>0</v>
      </c>
      <c r="AH1278">
        <v>8760</v>
      </c>
      <c r="AI1278">
        <v>0.34911948442459106</v>
      </c>
      <c r="AJ1278">
        <v>32.846473693847656</v>
      </c>
      <c r="AK1278">
        <v>-10437.9599609375</v>
      </c>
      <c r="AL1278">
        <v>-34.130088806152344</v>
      </c>
      <c r="AM1278">
        <v>20483.353515625</v>
      </c>
      <c r="AN1278">
        <v>66.9765625</v>
      </c>
      <c r="AO1278" s="92"/>
      <c r="AP1278" s="82" t="s">
        <v>336</v>
      </c>
      <c r="AQ1278" s="82" t="s">
        <v>326</v>
      </c>
      <c r="AR1278" s="82"/>
      <c r="AS1278">
        <v>0</v>
      </c>
      <c r="AT1278">
        <v>0</v>
      </c>
      <c r="AU1278">
        <v>2027</v>
      </c>
      <c r="AY1278">
        <v>0</v>
      </c>
      <c r="AZ1278">
        <v>0</v>
      </c>
      <c r="BA1278" s="82" t="s">
        <v>398</v>
      </c>
      <c r="BB1278">
        <v>5416</v>
      </c>
      <c r="BC1278">
        <v>100</v>
      </c>
      <c r="BD1278" s="92"/>
      <c r="BE1278" s="92"/>
      <c r="BF1278">
        <v>305828.65625</v>
      </c>
      <c r="BG1278">
        <v>0</v>
      </c>
      <c r="BH1278">
        <v>0</v>
      </c>
      <c r="BI1278" s="92"/>
      <c r="BJ1278" s="92"/>
      <c r="BK1278" s="92"/>
      <c r="BL1278">
        <v>0</v>
      </c>
    </row>
    <row r="1279" spans="1:64" x14ac:dyDescent="0.25">
      <c r="A1279" s="82" t="s">
        <v>297</v>
      </c>
      <c r="B1279" s="82" t="s">
        <v>397</v>
      </c>
      <c r="C1279" s="82" t="s">
        <v>101</v>
      </c>
      <c r="D1279" s="82" t="s">
        <v>305</v>
      </c>
      <c r="E1279" s="82" t="s">
        <v>58</v>
      </c>
      <c r="F1279" s="82" t="s">
        <v>364</v>
      </c>
      <c r="G1279" s="82" t="s">
        <v>364</v>
      </c>
      <c r="H1279">
        <v>34.911949157714844</v>
      </c>
      <c r="I1279">
        <v>100</v>
      </c>
      <c r="J1279">
        <v>34.911949157714844</v>
      </c>
      <c r="K1279" s="92"/>
      <c r="L1279">
        <v>0</v>
      </c>
      <c r="M1279" s="92"/>
      <c r="N1279" s="92"/>
      <c r="O1279" s="92"/>
      <c r="P1279">
        <v>18154.203125</v>
      </c>
      <c r="Q1279" s="92"/>
      <c r="R1279" s="92"/>
      <c r="S1279">
        <v>-1</v>
      </c>
      <c r="T1279">
        <v>0</v>
      </c>
      <c r="U1279" s="82" t="s">
        <v>160</v>
      </c>
      <c r="V1279" s="92"/>
      <c r="W1279">
        <v>305828.65625</v>
      </c>
      <c r="X1279" s="92"/>
      <c r="Y1279">
        <v>0</v>
      </c>
      <c r="Z1279">
        <v>10045.3935546875</v>
      </c>
      <c r="AA1279">
        <v>10045.3935546875</v>
      </c>
      <c r="AB1279">
        <v>0</v>
      </c>
      <c r="AC1279">
        <v>-1</v>
      </c>
      <c r="AD1279">
        <v>0</v>
      </c>
      <c r="AE1279">
        <v>0</v>
      </c>
      <c r="AF1279">
        <v>0</v>
      </c>
      <c r="AG1279">
        <v>0</v>
      </c>
      <c r="AH1279">
        <v>8760</v>
      </c>
      <c r="AI1279">
        <v>0.34911948442459106</v>
      </c>
      <c r="AJ1279">
        <v>32.846473693847656</v>
      </c>
      <c r="AK1279">
        <v>-10437.9599609375</v>
      </c>
      <c r="AL1279">
        <v>-34.130088806152344</v>
      </c>
      <c r="AM1279">
        <v>20483.353515625</v>
      </c>
      <c r="AN1279">
        <v>66.9765625</v>
      </c>
      <c r="AO1279" s="92"/>
      <c r="AP1279" s="82" t="s">
        <v>336</v>
      </c>
      <c r="AQ1279" s="82" t="s">
        <v>326</v>
      </c>
      <c r="AR1279" s="82"/>
      <c r="AS1279">
        <v>0</v>
      </c>
      <c r="AT1279">
        <v>0</v>
      </c>
      <c r="AU1279">
        <v>2027</v>
      </c>
      <c r="AY1279">
        <v>0</v>
      </c>
      <c r="AZ1279">
        <v>0</v>
      </c>
      <c r="BA1279" s="82" t="s">
        <v>398</v>
      </c>
      <c r="BB1279">
        <v>5417</v>
      </c>
      <c r="BC1279">
        <v>100</v>
      </c>
      <c r="BD1279" s="92"/>
      <c r="BE1279" s="92"/>
      <c r="BF1279">
        <v>305828.65625</v>
      </c>
      <c r="BG1279">
        <v>0</v>
      </c>
      <c r="BH1279">
        <v>0</v>
      </c>
      <c r="BI1279" s="92"/>
      <c r="BJ1279" s="92"/>
      <c r="BK1279" s="92"/>
      <c r="BL1279">
        <v>0</v>
      </c>
    </row>
    <row r="1280" spans="1:64" x14ac:dyDescent="0.25">
      <c r="A1280" s="82" t="s">
        <v>297</v>
      </c>
      <c r="B1280" s="82" t="s">
        <v>397</v>
      </c>
      <c r="C1280" s="82" t="s">
        <v>101</v>
      </c>
      <c r="D1280" s="82" t="s">
        <v>306</v>
      </c>
      <c r="E1280" s="82" t="s">
        <v>59</v>
      </c>
      <c r="F1280" s="82" t="s">
        <v>364</v>
      </c>
      <c r="G1280" s="82" t="s">
        <v>364</v>
      </c>
      <c r="H1280">
        <v>34.911949157714844</v>
      </c>
      <c r="I1280">
        <v>100</v>
      </c>
      <c r="J1280">
        <v>34.911949157714844</v>
      </c>
      <c r="K1280" s="92"/>
      <c r="L1280">
        <v>0</v>
      </c>
      <c r="M1280" s="92"/>
      <c r="N1280" s="92"/>
      <c r="O1280" s="92"/>
      <c r="P1280">
        <v>18154.203125</v>
      </c>
      <c r="Q1280" s="92"/>
      <c r="R1280" s="92"/>
      <c r="S1280">
        <v>-1</v>
      </c>
      <c r="T1280">
        <v>0</v>
      </c>
      <c r="U1280" s="82" t="s">
        <v>160</v>
      </c>
      <c r="V1280" s="92"/>
      <c r="W1280">
        <v>305828.65625</v>
      </c>
      <c r="X1280" s="92"/>
      <c r="Y1280">
        <v>0</v>
      </c>
      <c r="Z1280">
        <v>10045.3935546875</v>
      </c>
      <c r="AA1280">
        <v>10045.3935546875</v>
      </c>
      <c r="AB1280">
        <v>0</v>
      </c>
      <c r="AC1280">
        <v>-1</v>
      </c>
      <c r="AD1280">
        <v>0</v>
      </c>
      <c r="AE1280">
        <v>0</v>
      </c>
      <c r="AF1280">
        <v>0</v>
      </c>
      <c r="AG1280">
        <v>0</v>
      </c>
      <c r="AH1280">
        <v>8760</v>
      </c>
      <c r="AI1280">
        <v>0.34911948442459106</v>
      </c>
      <c r="AJ1280">
        <v>32.846473693847656</v>
      </c>
      <c r="AK1280">
        <v>-10437.9599609375</v>
      </c>
      <c r="AL1280">
        <v>-34.130088806152344</v>
      </c>
      <c r="AM1280">
        <v>20483.353515625</v>
      </c>
      <c r="AN1280">
        <v>66.9765625</v>
      </c>
      <c r="AO1280" s="92"/>
      <c r="AP1280" s="82" t="s">
        <v>336</v>
      </c>
      <c r="AQ1280" s="82" t="s">
        <v>326</v>
      </c>
      <c r="AR1280" s="82"/>
      <c r="AS1280">
        <v>0</v>
      </c>
      <c r="AT1280">
        <v>0</v>
      </c>
      <c r="AU1280">
        <v>2027</v>
      </c>
      <c r="AY1280">
        <v>0</v>
      </c>
      <c r="AZ1280">
        <v>0</v>
      </c>
      <c r="BA1280" s="82" t="s">
        <v>398</v>
      </c>
      <c r="BB1280">
        <v>5418</v>
      </c>
      <c r="BC1280">
        <v>100</v>
      </c>
      <c r="BD1280" s="92"/>
      <c r="BE1280" s="92"/>
      <c r="BF1280">
        <v>305828.65625</v>
      </c>
      <c r="BG1280">
        <v>0</v>
      </c>
      <c r="BH1280">
        <v>0</v>
      </c>
      <c r="BI1280" s="92"/>
      <c r="BJ1280" s="92"/>
      <c r="BK1280" s="92"/>
      <c r="BL1280">
        <v>0</v>
      </c>
    </row>
    <row r="1281" spans="1:64" x14ac:dyDescent="0.25">
      <c r="A1281" s="82" t="s">
        <v>297</v>
      </c>
      <c r="B1281" s="82" t="s">
        <v>397</v>
      </c>
      <c r="C1281" s="82" t="s">
        <v>101</v>
      </c>
      <c r="D1281" s="82" t="s">
        <v>307</v>
      </c>
      <c r="E1281" s="82" t="s">
        <v>60</v>
      </c>
      <c r="F1281" s="82" t="s">
        <v>364</v>
      </c>
      <c r="G1281" s="82" t="s">
        <v>364</v>
      </c>
      <c r="H1281">
        <v>34.911949157714844</v>
      </c>
      <c r="I1281">
        <v>100</v>
      </c>
      <c r="J1281">
        <v>34.911949157714844</v>
      </c>
      <c r="K1281" s="92"/>
      <c r="L1281">
        <v>0</v>
      </c>
      <c r="M1281" s="92"/>
      <c r="N1281" s="92"/>
      <c r="O1281" s="92"/>
      <c r="P1281">
        <v>18154.203125</v>
      </c>
      <c r="Q1281" s="92"/>
      <c r="R1281" s="92"/>
      <c r="S1281">
        <v>-1</v>
      </c>
      <c r="T1281">
        <v>0</v>
      </c>
      <c r="U1281" s="82" t="s">
        <v>160</v>
      </c>
      <c r="V1281" s="92"/>
      <c r="W1281">
        <v>305828.65625</v>
      </c>
      <c r="X1281" s="92"/>
      <c r="Y1281">
        <v>0</v>
      </c>
      <c r="Z1281">
        <v>10045.3935546875</v>
      </c>
      <c r="AA1281">
        <v>10045.3935546875</v>
      </c>
      <c r="AB1281">
        <v>0</v>
      </c>
      <c r="AC1281">
        <v>-1</v>
      </c>
      <c r="AD1281">
        <v>0</v>
      </c>
      <c r="AE1281">
        <v>0</v>
      </c>
      <c r="AF1281">
        <v>0</v>
      </c>
      <c r="AG1281">
        <v>0</v>
      </c>
      <c r="AH1281">
        <v>8760</v>
      </c>
      <c r="AI1281">
        <v>0.34911948442459106</v>
      </c>
      <c r="AJ1281">
        <v>32.846473693847656</v>
      </c>
      <c r="AK1281">
        <v>-10437.9599609375</v>
      </c>
      <c r="AL1281">
        <v>-34.130088806152344</v>
      </c>
      <c r="AM1281">
        <v>20483.353515625</v>
      </c>
      <c r="AN1281">
        <v>66.9765625</v>
      </c>
      <c r="AO1281" s="92"/>
      <c r="AP1281" s="82" t="s">
        <v>336</v>
      </c>
      <c r="AQ1281" s="82" t="s">
        <v>326</v>
      </c>
      <c r="AR1281" s="82"/>
      <c r="AS1281">
        <v>0</v>
      </c>
      <c r="AT1281">
        <v>0</v>
      </c>
      <c r="AU1281">
        <v>2027</v>
      </c>
      <c r="AY1281">
        <v>0</v>
      </c>
      <c r="AZ1281">
        <v>0</v>
      </c>
      <c r="BA1281" s="82" t="s">
        <v>398</v>
      </c>
      <c r="BB1281">
        <v>5419</v>
      </c>
      <c r="BC1281">
        <v>100</v>
      </c>
      <c r="BD1281" s="92"/>
      <c r="BE1281" s="92"/>
      <c r="BF1281">
        <v>305828.65625</v>
      </c>
      <c r="BG1281">
        <v>0</v>
      </c>
      <c r="BH1281">
        <v>0</v>
      </c>
      <c r="BI1281" s="92"/>
      <c r="BJ1281" s="92"/>
      <c r="BK1281" s="92"/>
      <c r="BL1281">
        <v>0</v>
      </c>
    </row>
    <row r="1282" spans="1:64" x14ac:dyDescent="0.25">
      <c r="A1282" s="82" t="s">
        <v>297</v>
      </c>
      <c r="B1282" s="82" t="s">
        <v>397</v>
      </c>
      <c r="C1282" s="82" t="s">
        <v>101</v>
      </c>
      <c r="D1282" s="82" t="s">
        <v>308</v>
      </c>
      <c r="E1282" s="82" t="s">
        <v>61</v>
      </c>
      <c r="F1282" s="82" t="s">
        <v>364</v>
      </c>
      <c r="G1282" s="82" t="s">
        <v>364</v>
      </c>
      <c r="H1282">
        <v>34.911949157714844</v>
      </c>
      <c r="I1282">
        <v>100</v>
      </c>
      <c r="J1282">
        <v>34.911949157714844</v>
      </c>
      <c r="K1282" s="92"/>
      <c r="L1282">
        <v>0</v>
      </c>
      <c r="M1282" s="92"/>
      <c r="N1282" s="92"/>
      <c r="O1282" s="92"/>
      <c r="P1282">
        <v>18154.203125</v>
      </c>
      <c r="Q1282" s="92"/>
      <c r="R1282" s="92"/>
      <c r="S1282">
        <v>-1</v>
      </c>
      <c r="T1282">
        <v>0</v>
      </c>
      <c r="U1282" s="82" t="s">
        <v>160</v>
      </c>
      <c r="V1282" s="92"/>
      <c r="W1282">
        <v>305828.65625</v>
      </c>
      <c r="X1282" s="92"/>
      <c r="Y1282">
        <v>0</v>
      </c>
      <c r="Z1282">
        <v>10045.3935546875</v>
      </c>
      <c r="AA1282">
        <v>10045.3935546875</v>
      </c>
      <c r="AB1282">
        <v>0</v>
      </c>
      <c r="AC1282">
        <v>-1</v>
      </c>
      <c r="AD1282">
        <v>0</v>
      </c>
      <c r="AE1282">
        <v>0</v>
      </c>
      <c r="AF1282">
        <v>0</v>
      </c>
      <c r="AG1282">
        <v>0</v>
      </c>
      <c r="AH1282">
        <v>8760</v>
      </c>
      <c r="AI1282">
        <v>0.34911948442459106</v>
      </c>
      <c r="AJ1282">
        <v>32.846473693847656</v>
      </c>
      <c r="AK1282">
        <v>-10437.9599609375</v>
      </c>
      <c r="AL1282">
        <v>-34.130088806152344</v>
      </c>
      <c r="AM1282">
        <v>20483.353515625</v>
      </c>
      <c r="AN1282">
        <v>66.9765625</v>
      </c>
      <c r="AO1282" s="92"/>
      <c r="AP1282" s="82" t="s">
        <v>336</v>
      </c>
      <c r="AQ1282" s="82" t="s">
        <v>326</v>
      </c>
      <c r="AR1282" s="82"/>
      <c r="AS1282">
        <v>0</v>
      </c>
      <c r="AT1282">
        <v>0</v>
      </c>
      <c r="AU1282">
        <v>2027</v>
      </c>
      <c r="AY1282">
        <v>0</v>
      </c>
      <c r="AZ1282">
        <v>0</v>
      </c>
      <c r="BA1282" s="82" t="s">
        <v>398</v>
      </c>
      <c r="BB1282">
        <v>5420</v>
      </c>
      <c r="BC1282">
        <v>100</v>
      </c>
      <c r="BD1282" s="92"/>
      <c r="BE1282" s="92"/>
      <c r="BF1282">
        <v>305828.65625</v>
      </c>
      <c r="BG1282">
        <v>0</v>
      </c>
      <c r="BH1282">
        <v>0</v>
      </c>
      <c r="BI1282" s="92"/>
      <c r="BJ1282" s="92"/>
      <c r="BK1282" s="92"/>
      <c r="BL1282">
        <v>0</v>
      </c>
    </row>
    <row r="1283" spans="1:64" x14ac:dyDescent="0.25">
      <c r="A1283" s="82" t="s">
        <v>297</v>
      </c>
      <c r="B1283" s="82" t="s">
        <v>397</v>
      </c>
      <c r="C1283" s="82" t="s">
        <v>101</v>
      </c>
      <c r="D1283" s="82" t="s">
        <v>309</v>
      </c>
      <c r="E1283" s="82" t="s">
        <v>310</v>
      </c>
      <c r="F1283" s="82" t="s">
        <v>364</v>
      </c>
      <c r="G1283" s="82" t="s">
        <v>364</v>
      </c>
      <c r="H1283">
        <v>34.911949157714844</v>
      </c>
      <c r="I1283">
        <v>100</v>
      </c>
      <c r="J1283">
        <v>34.911949157714844</v>
      </c>
      <c r="K1283" s="92"/>
      <c r="L1283">
        <v>0</v>
      </c>
      <c r="M1283" s="92"/>
      <c r="N1283" s="92"/>
      <c r="O1283" s="92"/>
      <c r="P1283">
        <v>18154.203125</v>
      </c>
      <c r="Q1283" s="92"/>
      <c r="R1283" s="92"/>
      <c r="S1283">
        <v>-1</v>
      </c>
      <c r="T1283">
        <v>0</v>
      </c>
      <c r="U1283" s="82" t="s">
        <v>160</v>
      </c>
      <c r="V1283" s="92"/>
      <c r="W1283">
        <v>305828.65625</v>
      </c>
      <c r="X1283" s="92"/>
      <c r="Y1283">
        <v>0</v>
      </c>
      <c r="Z1283">
        <v>10045.3935546875</v>
      </c>
      <c r="AA1283">
        <v>10045.3935546875</v>
      </c>
      <c r="AB1283">
        <v>0</v>
      </c>
      <c r="AC1283">
        <v>-1</v>
      </c>
      <c r="AD1283">
        <v>0</v>
      </c>
      <c r="AE1283">
        <v>0</v>
      </c>
      <c r="AF1283">
        <v>0</v>
      </c>
      <c r="AG1283">
        <v>0</v>
      </c>
      <c r="AH1283">
        <v>8760</v>
      </c>
      <c r="AI1283">
        <v>0.34911948442459106</v>
      </c>
      <c r="AJ1283">
        <v>32.846473693847656</v>
      </c>
      <c r="AK1283">
        <v>-10437.9599609375</v>
      </c>
      <c r="AL1283">
        <v>-34.130088806152344</v>
      </c>
      <c r="AM1283">
        <v>20483.353515625</v>
      </c>
      <c r="AN1283">
        <v>66.9765625</v>
      </c>
      <c r="AO1283" s="92"/>
      <c r="AP1283" s="82" t="s">
        <v>336</v>
      </c>
      <c r="AQ1283" s="82" t="s">
        <v>326</v>
      </c>
      <c r="AR1283" s="82"/>
      <c r="AS1283">
        <v>0</v>
      </c>
      <c r="AT1283">
        <v>0</v>
      </c>
      <c r="AU1283">
        <v>2027</v>
      </c>
      <c r="AY1283">
        <v>0</v>
      </c>
      <c r="AZ1283">
        <v>0</v>
      </c>
      <c r="BA1283" s="82" t="s">
        <v>398</v>
      </c>
      <c r="BB1283">
        <v>5421</v>
      </c>
      <c r="BC1283">
        <v>100</v>
      </c>
      <c r="BD1283" s="92"/>
      <c r="BE1283" s="92"/>
      <c r="BF1283">
        <v>305828.65625</v>
      </c>
      <c r="BG1283">
        <v>0</v>
      </c>
      <c r="BH1283">
        <v>0</v>
      </c>
      <c r="BI1283" s="92"/>
      <c r="BJ1283" s="92"/>
      <c r="BK1283" s="92"/>
      <c r="BL1283">
        <v>0</v>
      </c>
    </row>
    <row r="1284" spans="1:64" x14ac:dyDescent="0.25">
      <c r="A1284" s="82" t="s">
        <v>297</v>
      </c>
      <c r="B1284" s="82" t="s">
        <v>397</v>
      </c>
      <c r="C1284" s="82" t="s">
        <v>101</v>
      </c>
      <c r="D1284" s="82" t="s">
        <v>313</v>
      </c>
      <c r="E1284" s="82" t="s">
        <v>314</v>
      </c>
      <c r="F1284" s="82" t="s">
        <v>364</v>
      </c>
      <c r="G1284" s="82" t="s">
        <v>364</v>
      </c>
      <c r="H1284">
        <v>34.911949157714844</v>
      </c>
      <c r="I1284">
        <v>100</v>
      </c>
      <c r="J1284">
        <v>34.911949157714844</v>
      </c>
      <c r="K1284" s="92"/>
      <c r="L1284">
        <v>0</v>
      </c>
      <c r="M1284" s="92"/>
      <c r="N1284" s="92"/>
      <c r="O1284" s="92"/>
      <c r="P1284">
        <v>18154.203125</v>
      </c>
      <c r="Q1284" s="92"/>
      <c r="R1284" s="92"/>
      <c r="S1284">
        <v>-1</v>
      </c>
      <c r="T1284">
        <v>0</v>
      </c>
      <c r="U1284" s="82" t="s">
        <v>160</v>
      </c>
      <c r="V1284" s="92"/>
      <c r="W1284">
        <v>305828.65625</v>
      </c>
      <c r="X1284" s="92"/>
      <c r="Y1284">
        <v>0</v>
      </c>
      <c r="Z1284">
        <v>10045.3935546875</v>
      </c>
      <c r="AA1284">
        <v>10045.3935546875</v>
      </c>
      <c r="AB1284">
        <v>0</v>
      </c>
      <c r="AC1284">
        <v>-1</v>
      </c>
      <c r="AD1284">
        <v>0</v>
      </c>
      <c r="AE1284">
        <v>0</v>
      </c>
      <c r="AF1284">
        <v>0</v>
      </c>
      <c r="AG1284">
        <v>0</v>
      </c>
      <c r="AH1284">
        <v>8760</v>
      </c>
      <c r="AI1284">
        <v>0.34911948442459106</v>
      </c>
      <c r="AJ1284">
        <v>32.846473693847656</v>
      </c>
      <c r="AK1284">
        <v>-10437.9599609375</v>
      </c>
      <c r="AL1284">
        <v>-34.130088806152344</v>
      </c>
      <c r="AM1284">
        <v>20483.353515625</v>
      </c>
      <c r="AN1284">
        <v>66.9765625</v>
      </c>
      <c r="AO1284" s="92"/>
      <c r="AP1284" s="82" t="s">
        <v>336</v>
      </c>
      <c r="AQ1284" s="82" t="s">
        <v>326</v>
      </c>
      <c r="AR1284" s="82"/>
      <c r="AS1284">
        <v>0</v>
      </c>
      <c r="AT1284">
        <v>0</v>
      </c>
      <c r="AU1284">
        <v>2027</v>
      </c>
      <c r="AY1284">
        <v>0</v>
      </c>
      <c r="AZ1284">
        <v>0</v>
      </c>
      <c r="BA1284" s="82" t="s">
        <v>398</v>
      </c>
      <c r="BB1284">
        <v>5422</v>
      </c>
      <c r="BC1284">
        <v>100</v>
      </c>
      <c r="BD1284" s="92"/>
      <c r="BE1284" s="92"/>
      <c r="BF1284">
        <v>305828.65625</v>
      </c>
      <c r="BG1284">
        <v>0</v>
      </c>
      <c r="BH1284">
        <v>0</v>
      </c>
      <c r="BI1284" s="92"/>
      <c r="BJ1284" s="92"/>
      <c r="BK1284" s="92"/>
      <c r="BL1284">
        <v>0</v>
      </c>
    </row>
    <row r="1285" spans="1:64" x14ac:dyDescent="0.25">
      <c r="A1285" s="82" t="s">
        <v>297</v>
      </c>
      <c r="B1285" s="82" t="s">
        <v>397</v>
      </c>
      <c r="C1285" s="82" t="s">
        <v>101</v>
      </c>
      <c r="D1285" s="82" t="s">
        <v>298</v>
      </c>
      <c r="E1285" s="82" t="s">
        <v>55</v>
      </c>
      <c r="F1285" s="82" t="s">
        <v>365</v>
      </c>
      <c r="G1285" s="82" t="s">
        <v>365</v>
      </c>
      <c r="H1285">
        <v>34.911949157714844</v>
      </c>
      <c r="I1285">
        <v>100</v>
      </c>
      <c r="J1285">
        <v>34.911949157714844</v>
      </c>
      <c r="K1285" s="92"/>
      <c r="L1285">
        <v>0</v>
      </c>
      <c r="M1285" s="92"/>
      <c r="N1285" s="92"/>
      <c r="O1285" s="92"/>
      <c r="P1285">
        <v>17664.29296875</v>
      </c>
      <c r="Q1285" s="92"/>
      <c r="R1285" s="92"/>
      <c r="S1285">
        <v>-1</v>
      </c>
      <c r="T1285">
        <v>0</v>
      </c>
      <c r="U1285" s="82" t="s">
        <v>160</v>
      </c>
      <c r="V1285" s="92"/>
      <c r="W1285">
        <v>305828.65625</v>
      </c>
      <c r="X1285" s="92"/>
      <c r="Y1285">
        <v>0</v>
      </c>
      <c r="Z1285">
        <v>10045.3935546875</v>
      </c>
      <c r="AA1285">
        <v>10045.3935546875</v>
      </c>
      <c r="AB1285">
        <v>0</v>
      </c>
      <c r="AC1285">
        <v>-1</v>
      </c>
      <c r="AD1285">
        <v>0</v>
      </c>
      <c r="AE1285">
        <v>0</v>
      </c>
      <c r="AF1285">
        <v>0</v>
      </c>
      <c r="AG1285">
        <v>1</v>
      </c>
      <c r="AH1285">
        <v>8760</v>
      </c>
      <c r="AI1285">
        <v>0.34911948442459106</v>
      </c>
      <c r="AJ1285">
        <v>32.846473693847656</v>
      </c>
      <c r="AK1285">
        <v>-10437.9599609375</v>
      </c>
      <c r="AL1285">
        <v>-34.130088806152344</v>
      </c>
      <c r="AM1285">
        <v>20483.353515625</v>
      </c>
      <c r="AN1285">
        <v>66.9765625</v>
      </c>
      <c r="AO1285" s="92"/>
      <c r="AP1285" s="82" t="s">
        <v>325</v>
      </c>
      <c r="AQ1285" s="82" t="s">
        <v>326</v>
      </c>
      <c r="AR1285" s="82"/>
      <c r="AS1285">
        <v>0</v>
      </c>
      <c r="AT1285">
        <v>0</v>
      </c>
      <c r="AU1285">
        <v>2027</v>
      </c>
      <c r="AY1285">
        <v>0</v>
      </c>
      <c r="AZ1285">
        <v>0</v>
      </c>
      <c r="BA1285" s="82" t="s">
        <v>398</v>
      </c>
      <c r="BB1285">
        <v>5423</v>
      </c>
      <c r="BC1285">
        <v>100</v>
      </c>
      <c r="BD1285" s="92"/>
      <c r="BE1285" s="92"/>
      <c r="BF1285">
        <v>305828.65625</v>
      </c>
      <c r="BG1285">
        <v>0</v>
      </c>
      <c r="BH1285">
        <v>0</v>
      </c>
      <c r="BI1285" s="92"/>
      <c r="BJ1285" s="92"/>
      <c r="BK1285" s="92"/>
      <c r="BL1285">
        <v>0</v>
      </c>
    </row>
    <row r="1286" spans="1:64" x14ac:dyDescent="0.25">
      <c r="A1286" s="82" t="s">
        <v>297</v>
      </c>
      <c r="B1286" s="82" t="s">
        <v>397</v>
      </c>
      <c r="C1286" s="82" t="s">
        <v>101</v>
      </c>
      <c r="D1286" s="82" t="s">
        <v>303</v>
      </c>
      <c r="E1286" s="82" t="s">
        <v>304</v>
      </c>
      <c r="F1286" s="82" t="s">
        <v>365</v>
      </c>
      <c r="G1286" s="82" t="s">
        <v>365</v>
      </c>
      <c r="H1286">
        <v>34.911949157714844</v>
      </c>
      <c r="I1286">
        <v>100</v>
      </c>
      <c r="J1286">
        <v>34.911949157714844</v>
      </c>
      <c r="K1286" s="92"/>
      <c r="L1286">
        <v>0</v>
      </c>
      <c r="M1286" s="92"/>
      <c r="N1286" s="92"/>
      <c r="O1286" s="92"/>
      <c r="P1286">
        <v>17664.29296875</v>
      </c>
      <c r="Q1286" s="92"/>
      <c r="R1286" s="92"/>
      <c r="S1286">
        <v>-1</v>
      </c>
      <c r="T1286">
        <v>0</v>
      </c>
      <c r="U1286" s="82" t="s">
        <v>160</v>
      </c>
      <c r="V1286" s="92"/>
      <c r="W1286">
        <v>305828.65625</v>
      </c>
      <c r="X1286" s="92"/>
      <c r="Y1286">
        <v>0</v>
      </c>
      <c r="Z1286">
        <v>10045.3935546875</v>
      </c>
      <c r="AA1286">
        <v>10045.3935546875</v>
      </c>
      <c r="AB1286">
        <v>0</v>
      </c>
      <c r="AC1286">
        <v>-1</v>
      </c>
      <c r="AD1286">
        <v>0</v>
      </c>
      <c r="AE1286">
        <v>0</v>
      </c>
      <c r="AF1286">
        <v>0</v>
      </c>
      <c r="AG1286">
        <v>1</v>
      </c>
      <c r="AH1286">
        <v>8760</v>
      </c>
      <c r="AI1286">
        <v>0.34911948442459106</v>
      </c>
      <c r="AJ1286">
        <v>32.846473693847656</v>
      </c>
      <c r="AK1286">
        <v>-10437.9599609375</v>
      </c>
      <c r="AL1286">
        <v>-34.130088806152344</v>
      </c>
      <c r="AM1286">
        <v>20483.353515625</v>
      </c>
      <c r="AN1286">
        <v>66.9765625</v>
      </c>
      <c r="AO1286" s="92"/>
      <c r="AP1286" s="82" t="s">
        <v>325</v>
      </c>
      <c r="AQ1286" s="82" t="s">
        <v>326</v>
      </c>
      <c r="AR1286" s="82"/>
      <c r="AS1286">
        <v>0</v>
      </c>
      <c r="AT1286">
        <v>0</v>
      </c>
      <c r="AU1286">
        <v>2027</v>
      </c>
      <c r="AY1286">
        <v>0</v>
      </c>
      <c r="AZ1286">
        <v>0</v>
      </c>
      <c r="BA1286" s="82" t="s">
        <v>398</v>
      </c>
      <c r="BB1286">
        <v>5424</v>
      </c>
      <c r="BC1286">
        <v>100</v>
      </c>
      <c r="BD1286" s="92"/>
      <c r="BE1286" s="92"/>
      <c r="BF1286">
        <v>305828.65625</v>
      </c>
      <c r="BG1286">
        <v>0</v>
      </c>
      <c r="BH1286">
        <v>0</v>
      </c>
      <c r="BI1286" s="92"/>
      <c r="BJ1286" s="92"/>
      <c r="BK1286" s="92"/>
      <c r="BL1286">
        <v>0</v>
      </c>
    </row>
    <row r="1287" spans="1:64" x14ac:dyDescent="0.25">
      <c r="A1287" s="82" t="s">
        <v>297</v>
      </c>
      <c r="B1287" s="82" t="s">
        <v>397</v>
      </c>
      <c r="C1287" s="82" t="s">
        <v>101</v>
      </c>
      <c r="D1287" s="82" t="s">
        <v>305</v>
      </c>
      <c r="E1287" s="82" t="s">
        <v>58</v>
      </c>
      <c r="F1287" s="82" t="s">
        <v>365</v>
      </c>
      <c r="G1287" s="82" t="s">
        <v>365</v>
      </c>
      <c r="H1287">
        <v>34.911949157714844</v>
      </c>
      <c r="I1287">
        <v>100</v>
      </c>
      <c r="J1287">
        <v>34.911949157714844</v>
      </c>
      <c r="K1287" s="92"/>
      <c r="L1287">
        <v>0</v>
      </c>
      <c r="M1287" s="92"/>
      <c r="N1287" s="92"/>
      <c r="O1287" s="92"/>
      <c r="P1287">
        <v>17664.29296875</v>
      </c>
      <c r="Q1287" s="92"/>
      <c r="R1287" s="92"/>
      <c r="S1287">
        <v>-1</v>
      </c>
      <c r="T1287">
        <v>0</v>
      </c>
      <c r="U1287" s="82" t="s">
        <v>160</v>
      </c>
      <c r="V1287" s="92"/>
      <c r="W1287">
        <v>305828.65625</v>
      </c>
      <c r="X1287" s="92"/>
      <c r="Y1287">
        <v>0</v>
      </c>
      <c r="Z1287">
        <v>10045.3935546875</v>
      </c>
      <c r="AA1287">
        <v>10045.3935546875</v>
      </c>
      <c r="AB1287">
        <v>0</v>
      </c>
      <c r="AC1287">
        <v>-1</v>
      </c>
      <c r="AD1287">
        <v>0</v>
      </c>
      <c r="AE1287">
        <v>0</v>
      </c>
      <c r="AF1287">
        <v>0</v>
      </c>
      <c r="AG1287">
        <v>1</v>
      </c>
      <c r="AH1287">
        <v>8760</v>
      </c>
      <c r="AI1287">
        <v>0.34911948442459106</v>
      </c>
      <c r="AJ1287">
        <v>32.846473693847656</v>
      </c>
      <c r="AK1287">
        <v>-10437.9599609375</v>
      </c>
      <c r="AL1287">
        <v>-34.130088806152344</v>
      </c>
      <c r="AM1287">
        <v>20483.353515625</v>
      </c>
      <c r="AN1287">
        <v>66.9765625</v>
      </c>
      <c r="AO1287" s="92"/>
      <c r="AP1287" s="82" t="s">
        <v>325</v>
      </c>
      <c r="AQ1287" s="82" t="s">
        <v>326</v>
      </c>
      <c r="AR1287" s="82"/>
      <c r="AS1287">
        <v>0</v>
      </c>
      <c r="AT1287">
        <v>0</v>
      </c>
      <c r="AU1287">
        <v>2027</v>
      </c>
      <c r="AY1287">
        <v>0</v>
      </c>
      <c r="AZ1287">
        <v>0</v>
      </c>
      <c r="BA1287" s="82" t="s">
        <v>398</v>
      </c>
      <c r="BB1287">
        <v>5425</v>
      </c>
      <c r="BC1287">
        <v>100</v>
      </c>
      <c r="BD1287" s="92"/>
      <c r="BE1287" s="92"/>
      <c r="BF1287">
        <v>305828.65625</v>
      </c>
      <c r="BG1287">
        <v>0</v>
      </c>
      <c r="BH1287">
        <v>0</v>
      </c>
      <c r="BI1287" s="92"/>
      <c r="BJ1287" s="92"/>
      <c r="BK1287" s="92"/>
      <c r="BL1287">
        <v>0</v>
      </c>
    </row>
    <row r="1288" spans="1:64" x14ac:dyDescent="0.25">
      <c r="A1288" s="82" t="s">
        <v>297</v>
      </c>
      <c r="B1288" s="82" t="s">
        <v>397</v>
      </c>
      <c r="C1288" s="82" t="s">
        <v>101</v>
      </c>
      <c r="D1288" s="82" t="s">
        <v>306</v>
      </c>
      <c r="E1288" s="82" t="s">
        <v>59</v>
      </c>
      <c r="F1288" s="82" t="s">
        <v>365</v>
      </c>
      <c r="G1288" s="82" t="s">
        <v>365</v>
      </c>
      <c r="H1288">
        <v>34.911949157714844</v>
      </c>
      <c r="I1288">
        <v>100</v>
      </c>
      <c r="J1288">
        <v>34.911949157714844</v>
      </c>
      <c r="K1288" s="92"/>
      <c r="L1288">
        <v>0</v>
      </c>
      <c r="M1288" s="92"/>
      <c r="N1288" s="92"/>
      <c r="O1288" s="92"/>
      <c r="P1288">
        <v>17664.29296875</v>
      </c>
      <c r="Q1288" s="92"/>
      <c r="R1288" s="92"/>
      <c r="S1288">
        <v>-1</v>
      </c>
      <c r="T1288">
        <v>0</v>
      </c>
      <c r="U1288" s="82" t="s">
        <v>160</v>
      </c>
      <c r="V1288" s="92"/>
      <c r="W1288">
        <v>305828.65625</v>
      </c>
      <c r="X1288" s="92"/>
      <c r="Y1288">
        <v>0</v>
      </c>
      <c r="Z1288">
        <v>10045.3935546875</v>
      </c>
      <c r="AA1288">
        <v>10045.3935546875</v>
      </c>
      <c r="AB1288">
        <v>0</v>
      </c>
      <c r="AC1288">
        <v>-1</v>
      </c>
      <c r="AD1288">
        <v>0</v>
      </c>
      <c r="AE1288">
        <v>0</v>
      </c>
      <c r="AF1288">
        <v>0</v>
      </c>
      <c r="AG1288">
        <v>1</v>
      </c>
      <c r="AH1288">
        <v>8760</v>
      </c>
      <c r="AI1288">
        <v>0.34911948442459106</v>
      </c>
      <c r="AJ1288">
        <v>32.846473693847656</v>
      </c>
      <c r="AK1288">
        <v>-10437.9599609375</v>
      </c>
      <c r="AL1288">
        <v>-34.130088806152344</v>
      </c>
      <c r="AM1288">
        <v>20483.353515625</v>
      </c>
      <c r="AN1288">
        <v>66.9765625</v>
      </c>
      <c r="AO1288" s="92"/>
      <c r="AP1288" s="82" t="s">
        <v>325</v>
      </c>
      <c r="AQ1288" s="82" t="s">
        <v>326</v>
      </c>
      <c r="AR1288" s="82"/>
      <c r="AS1288">
        <v>0</v>
      </c>
      <c r="AT1288">
        <v>0</v>
      </c>
      <c r="AU1288">
        <v>2027</v>
      </c>
      <c r="AY1288">
        <v>0</v>
      </c>
      <c r="AZ1288">
        <v>0</v>
      </c>
      <c r="BA1288" s="82" t="s">
        <v>398</v>
      </c>
      <c r="BB1288">
        <v>5426</v>
      </c>
      <c r="BC1288">
        <v>100</v>
      </c>
      <c r="BD1288" s="92"/>
      <c r="BE1288" s="92"/>
      <c r="BF1288">
        <v>305828.65625</v>
      </c>
      <c r="BG1288">
        <v>0</v>
      </c>
      <c r="BH1288">
        <v>0</v>
      </c>
      <c r="BI1288" s="92"/>
      <c r="BJ1288" s="92"/>
      <c r="BK1288" s="92"/>
      <c r="BL1288">
        <v>0</v>
      </c>
    </row>
    <row r="1289" spans="1:64" x14ac:dyDescent="0.25">
      <c r="A1289" s="82" t="s">
        <v>297</v>
      </c>
      <c r="B1289" s="82" t="s">
        <v>397</v>
      </c>
      <c r="C1289" s="82" t="s">
        <v>101</v>
      </c>
      <c r="D1289" s="82" t="s">
        <v>307</v>
      </c>
      <c r="E1289" s="82" t="s">
        <v>60</v>
      </c>
      <c r="F1289" s="82" t="s">
        <v>365</v>
      </c>
      <c r="G1289" s="82" t="s">
        <v>365</v>
      </c>
      <c r="H1289">
        <v>34.911949157714844</v>
      </c>
      <c r="I1289">
        <v>100</v>
      </c>
      <c r="J1289">
        <v>34.911949157714844</v>
      </c>
      <c r="K1289" s="92"/>
      <c r="L1289">
        <v>0</v>
      </c>
      <c r="M1289" s="92"/>
      <c r="N1289" s="92"/>
      <c r="O1289" s="92"/>
      <c r="P1289">
        <v>17664.29296875</v>
      </c>
      <c r="Q1289" s="92"/>
      <c r="R1289" s="92"/>
      <c r="S1289">
        <v>-1</v>
      </c>
      <c r="T1289">
        <v>0</v>
      </c>
      <c r="U1289" s="82" t="s">
        <v>160</v>
      </c>
      <c r="V1289" s="92"/>
      <c r="W1289">
        <v>305828.65625</v>
      </c>
      <c r="X1289" s="92"/>
      <c r="Y1289">
        <v>0</v>
      </c>
      <c r="Z1289">
        <v>10045.3935546875</v>
      </c>
      <c r="AA1289">
        <v>10045.3935546875</v>
      </c>
      <c r="AB1289">
        <v>0</v>
      </c>
      <c r="AC1289">
        <v>-1</v>
      </c>
      <c r="AD1289">
        <v>0</v>
      </c>
      <c r="AE1289">
        <v>0</v>
      </c>
      <c r="AF1289">
        <v>0</v>
      </c>
      <c r="AG1289">
        <v>1</v>
      </c>
      <c r="AH1289">
        <v>8760</v>
      </c>
      <c r="AI1289">
        <v>0.34911948442459106</v>
      </c>
      <c r="AJ1289">
        <v>32.846473693847656</v>
      </c>
      <c r="AK1289">
        <v>-10437.9599609375</v>
      </c>
      <c r="AL1289">
        <v>-34.130088806152344</v>
      </c>
      <c r="AM1289">
        <v>20483.353515625</v>
      </c>
      <c r="AN1289">
        <v>66.9765625</v>
      </c>
      <c r="AO1289" s="92"/>
      <c r="AP1289" s="82" t="s">
        <v>325</v>
      </c>
      <c r="AQ1289" s="82" t="s">
        <v>326</v>
      </c>
      <c r="AR1289" s="82"/>
      <c r="AS1289">
        <v>0</v>
      </c>
      <c r="AT1289">
        <v>0</v>
      </c>
      <c r="AU1289">
        <v>2027</v>
      </c>
      <c r="AY1289">
        <v>0</v>
      </c>
      <c r="AZ1289">
        <v>0</v>
      </c>
      <c r="BA1289" s="82" t="s">
        <v>398</v>
      </c>
      <c r="BB1289">
        <v>5427</v>
      </c>
      <c r="BC1289">
        <v>100</v>
      </c>
      <c r="BD1289" s="92"/>
      <c r="BE1289" s="92"/>
      <c r="BF1289">
        <v>305828.65625</v>
      </c>
      <c r="BG1289">
        <v>0</v>
      </c>
      <c r="BH1289">
        <v>0</v>
      </c>
      <c r="BI1289" s="92"/>
      <c r="BJ1289" s="92"/>
      <c r="BK1289" s="92"/>
      <c r="BL1289">
        <v>0</v>
      </c>
    </row>
    <row r="1290" spans="1:64" x14ac:dyDescent="0.25">
      <c r="A1290" s="82" t="s">
        <v>297</v>
      </c>
      <c r="B1290" s="82" t="s">
        <v>397</v>
      </c>
      <c r="C1290" s="82" t="s">
        <v>101</v>
      </c>
      <c r="D1290" s="82" t="s">
        <v>308</v>
      </c>
      <c r="E1290" s="82" t="s">
        <v>61</v>
      </c>
      <c r="F1290" s="82" t="s">
        <v>365</v>
      </c>
      <c r="G1290" s="82" t="s">
        <v>365</v>
      </c>
      <c r="H1290">
        <v>34.911949157714844</v>
      </c>
      <c r="I1290">
        <v>100</v>
      </c>
      <c r="J1290">
        <v>34.911949157714844</v>
      </c>
      <c r="K1290" s="92"/>
      <c r="L1290">
        <v>0</v>
      </c>
      <c r="M1290" s="92"/>
      <c r="N1290" s="92"/>
      <c r="O1290" s="92"/>
      <c r="P1290">
        <v>17664.29296875</v>
      </c>
      <c r="Q1290" s="92"/>
      <c r="R1290" s="92"/>
      <c r="S1290">
        <v>-1</v>
      </c>
      <c r="T1290">
        <v>0</v>
      </c>
      <c r="U1290" s="82" t="s">
        <v>160</v>
      </c>
      <c r="V1290" s="92"/>
      <c r="W1290">
        <v>305828.65625</v>
      </c>
      <c r="X1290" s="92"/>
      <c r="Y1290">
        <v>0</v>
      </c>
      <c r="Z1290">
        <v>10045.3935546875</v>
      </c>
      <c r="AA1290">
        <v>10045.3935546875</v>
      </c>
      <c r="AB1290">
        <v>0</v>
      </c>
      <c r="AC1290">
        <v>-1</v>
      </c>
      <c r="AD1290">
        <v>0</v>
      </c>
      <c r="AE1290">
        <v>0</v>
      </c>
      <c r="AF1290">
        <v>0</v>
      </c>
      <c r="AG1290">
        <v>1</v>
      </c>
      <c r="AH1290">
        <v>8760</v>
      </c>
      <c r="AI1290">
        <v>0.34911948442459106</v>
      </c>
      <c r="AJ1290">
        <v>32.846473693847656</v>
      </c>
      <c r="AK1290">
        <v>-10437.9599609375</v>
      </c>
      <c r="AL1290">
        <v>-34.130088806152344</v>
      </c>
      <c r="AM1290">
        <v>20483.353515625</v>
      </c>
      <c r="AN1290">
        <v>66.9765625</v>
      </c>
      <c r="AO1290" s="92"/>
      <c r="AP1290" s="82" t="s">
        <v>325</v>
      </c>
      <c r="AQ1290" s="82" t="s">
        <v>326</v>
      </c>
      <c r="AR1290" s="82"/>
      <c r="AS1290">
        <v>0</v>
      </c>
      <c r="AT1290">
        <v>0</v>
      </c>
      <c r="AU1290">
        <v>2027</v>
      </c>
      <c r="AY1290">
        <v>0</v>
      </c>
      <c r="AZ1290">
        <v>0</v>
      </c>
      <c r="BA1290" s="82" t="s">
        <v>398</v>
      </c>
      <c r="BB1290">
        <v>5428</v>
      </c>
      <c r="BC1290">
        <v>100</v>
      </c>
      <c r="BD1290" s="92"/>
      <c r="BE1290" s="92"/>
      <c r="BF1290">
        <v>305828.65625</v>
      </c>
      <c r="BG1290">
        <v>0</v>
      </c>
      <c r="BH1290">
        <v>0</v>
      </c>
      <c r="BI1290" s="92"/>
      <c r="BJ1290" s="92"/>
      <c r="BK1290" s="92"/>
      <c r="BL1290">
        <v>0</v>
      </c>
    </row>
    <row r="1291" spans="1:64" x14ac:dyDescent="0.25">
      <c r="A1291" s="82" t="s">
        <v>297</v>
      </c>
      <c r="B1291" s="82" t="s">
        <v>397</v>
      </c>
      <c r="C1291" s="82" t="s">
        <v>101</v>
      </c>
      <c r="D1291" s="82" t="s">
        <v>309</v>
      </c>
      <c r="E1291" s="82" t="s">
        <v>310</v>
      </c>
      <c r="F1291" s="82" t="s">
        <v>365</v>
      </c>
      <c r="G1291" s="82" t="s">
        <v>365</v>
      </c>
      <c r="H1291">
        <v>34.911949157714844</v>
      </c>
      <c r="I1291">
        <v>100</v>
      </c>
      <c r="J1291">
        <v>34.911949157714844</v>
      </c>
      <c r="K1291" s="92"/>
      <c r="L1291">
        <v>0</v>
      </c>
      <c r="M1291" s="92"/>
      <c r="N1291" s="92"/>
      <c r="O1291" s="92"/>
      <c r="P1291">
        <v>17664.29296875</v>
      </c>
      <c r="Q1291" s="92"/>
      <c r="R1291" s="92"/>
      <c r="S1291">
        <v>-1</v>
      </c>
      <c r="T1291">
        <v>0</v>
      </c>
      <c r="U1291" s="82" t="s">
        <v>160</v>
      </c>
      <c r="V1291" s="92"/>
      <c r="W1291">
        <v>305828.65625</v>
      </c>
      <c r="X1291" s="92"/>
      <c r="Y1291">
        <v>0</v>
      </c>
      <c r="Z1291">
        <v>10045.3935546875</v>
      </c>
      <c r="AA1291">
        <v>10045.3935546875</v>
      </c>
      <c r="AB1291">
        <v>0</v>
      </c>
      <c r="AC1291">
        <v>-1</v>
      </c>
      <c r="AD1291">
        <v>0</v>
      </c>
      <c r="AE1291">
        <v>0</v>
      </c>
      <c r="AF1291">
        <v>0</v>
      </c>
      <c r="AG1291">
        <v>1</v>
      </c>
      <c r="AH1291">
        <v>8760</v>
      </c>
      <c r="AI1291">
        <v>0.34911948442459106</v>
      </c>
      <c r="AJ1291">
        <v>32.846473693847656</v>
      </c>
      <c r="AK1291">
        <v>-10437.9599609375</v>
      </c>
      <c r="AL1291">
        <v>-34.130088806152344</v>
      </c>
      <c r="AM1291">
        <v>20483.353515625</v>
      </c>
      <c r="AN1291">
        <v>66.9765625</v>
      </c>
      <c r="AO1291" s="92"/>
      <c r="AP1291" s="82" t="s">
        <v>325</v>
      </c>
      <c r="AQ1291" s="82" t="s">
        <v>326</v>
      </c>
      <c r="AR1291" s="82"/>
      <c r="AS1291">
        <v>0</v>
      </c>
      <c r="AT1291">
        <v>0</v>
      </c>
      <c r="AU1291">
        <v>2027</v>
      </c>
      <c r="AY1291">
        <v>0</v>
      </c>
      <c r="AZ1291">
        <v>0</v>
      </c>
      <c r="BA1291" s="82" t="s">
        <v>398</v>
      </c>
      <c r="BB1291">
        <v>5429</v>
      </c>
      <c r="BC1291">
        <v>100</v>
      </c>
      <c r="BD1291" s="92"/>
      <c r="BE1291" s="92"/>
      <c r="BF1291">
        <v>305828.65625</v>
      </c>
      <c r="BG1291">
        <v>0</v>
      </c>
      <c r="BH1291">
        <v>0</v>
      </c>
      <c r="BI1291" s="92"/>
      <c r="BJ1291" s="92"/>
      <c r="BK1291" s="92"/>
      <c r="BL1291">
        <v>0</v>
      </c>
    </row>
    <row r="1292" spans="1:64" x14ac:dyDescent="0.25">
      <c r="A1292" s="82" t="s">
        <v>297</v>
      </c>
      <c r="B1292" s="82" t="s">
        <v>397</v>
      </c>
      <c r="C1292" s="82" t="s">
        <v>101</v>
      </c>
      <c r="D1292" s="82" t="s">
        <v>313</v>
      </c>
      <c r="E1292" s="82" t="s">
        <v>314</v>
      </c>
      <c r="F1292" s="82" t="s">
        <v>365</v>
      </c>
      <c r="G1292" s="82" t="s">
        <v>365</v>
      </c>
      <c r="H1292">
        <v>34.911949157714844</v>
      </c>
      <c r="I1292">
        <v>100</v>
      </c>
      <c r="J1292">
        <v>34.911949157714844</v>
      </c>
      <c r="K1292" s="92"/>
      <c r="L1292">
        <v>0</v>
      </c>
      <c r="M1292" s="92"/>
      <c r="N1292" s="92"/>
      <c r="O1292" s="92"/>
      <c r="P1292">
        <v>17664.29296875</v>
      </c>
      <c r="Q1292" s="92"/>
      <c r="R1292" s="92"/>
      <c r="S1292">
        <v>-1</v>
      </c>
      <c r="T1292">
        <v>0</v>
      </c>
      <c r="U1292" s="82" t="s">
        <v>160</v>
      </c>
      <c r="V1292" s="92"/>
      <c r="W1292">
        <v>305828.65625</v>
      </c>
      <c r="X1292" s="92"/>
      <c r="Y1292">
        <v>0</v>
      </c>
      <c r="Z1292">
        <v>10045.3935546875</v>
      </c>
      <c r="AA1292">
        <v>10045.3935546875</v>
      </c>
      <c r="AB1292">
        <v>0</v>
      </c>
      <c r="AC1292">
        <v>-1</v>
      </c>
      <c r="AD1292">
        <v>0</v>
      </c>
      <c r="AE1292">
        <v>0</v>
      </c>
      <c r="AF1292">
        <v>0</v>
      </c>
      <c r="AG1292">
        <v>1</v>
      </c>
      <c r="AH1292">
        <v>8760</v>
      </c>
      <c r="AI1292">
        <v>0.34911948442459106</v>
      </c>
      <c r="AJ1292">
        <v>32.846473693847656</v>
      </c>
      <c r="AK1292">
        <v>-10437.9599609375</v>
      </c>
      <c r="AL1292">
        <v>-34.130088806152344</v>
      </c>
      <c r="AM1292">
        <v>20483.353515625</v>
      </c>
      <c r="AN1292">
        <v>66.9765625</v>
      </c>
      <c r="AO1292" s="92"/>
      <c r="AP1292" s="82" t="s">
        <v>325</v>
      </c>
      <c r="AQ1292" s="82" t="s">
        <v>326</v>
      </c>
      <c r="AR1292" s="82"/>
      <c r="AS1292">
        <v>0</v>
      </c>
      <c r="AT1292">
        <v>0</v>
      </c>
      <c r="AU1292">
        <v>2027</v>
      </c>
      <c r="AY1292">
        <v>0</v>
      </c>
      <c r="AZ1292">
        <v>0</v>
      </c>
      <c r="BA1292" s="82" t="s">
        <v>398</v>
      </c>
      <c r="BB1292">
        <v>5430</v>
      </c>
      <c r="BC1292">
        <v>100</v>
      </c>
      <c r="BD1292" s="92"/>
      <c r="BE1292" s="92"/>
      <c r="BF1292">
        <v>305828.65625</v>
      </c>
      <c r="BG1292">
        <v>0</v>
      </c>
      <c r="BH1292">
        <v>0</v>
      </c>
      <c r="BI1292" s="92"/>
      <c r="BJ1292" s="92"/>
      <c r="BK1292" s="92"/>
      <c r="BL1292">
        <v>0</v>
      </c>
    </row>
    <row r="1293" spans="1:64" x14ac:dyDescent="0.25">
      <c r="A1293" s="82" t="s">
        <v>297</v>
      </c>
      <c r="B1293" s="82" t="s">
        <v>397</v>
      </c>
      <c r="C1293" s="82" t="s">
        <v>101</v>
      </c>
      <c r="D1293" s="82" t="s">
        <v>298</v>
      </c>
      <c r="E1293" s="82" t="s">
        <v>55</v>
      </c>
      <c r="F1293" s="82" t="s">
        <v>366</v>
      </c>
      <c r="G1293" s="82" t="s">
        <v>366</v>
      </c>
      <c r="H1293">
        <v>0</v>
      </c>
      <c r="I1293">
        <v>0</v>
      </c>
      <c r="J1293">
        <v>0</v>
      </c>
      <c r="K1293" s="92"/>
      <c r="L1293">
        <v>0</v>
      </c>
      <c r="M1293" s="92"/>
      <c r="N1293" s="92"/>
      <c r="O1293" s="92"/>
      <c r="P1293">
        <v>0</v>
      </c>
      <c r="Q1293" s="92"/>
      <c r="R1293" s="92"/>
      <c r="S1293">
        <v>-1</v>
      </c>
      <c r="T1293">
        <v>0</v>
      </c>
      <c r="U1293" s="82" t="s">
        <v>160</v>
      </c>
      <c r="V1293" s="92"/>
      <c r="W1293">
        <v>0</v>
      </c>
      <c r="X1293" s="92"/>
      <c r="Y1293">
        <v>0</v>
      </c>
      <c r="Z1293">
        <v>0</v>
      </c>
      <c r="AA1293">
        <v>0</v>
      </c>
      <c r="AB1293">
        <v>0</v>
      </c>
      <c r="AC1293">
        <v>-1</v>
      </c>
      <c r="AD1293">
        <v>0</v>
      </c>
      <c r="AE1293">
        <v>0</v>
      </c>
      <c r="AF1293">
        <v>0</v>
      </c>
      <c r="AG1293">
        <v>0</v>
      </c>
      <c r="AH1293">
        <v>0</v>
      </c>
      <c r="AK1293">
        <v>0</v>
      </c>
      <c r="AM1293">
        <v>0</v>
      </c>
      <c r="AO1293" s="92"/>
      <c r="AP1293" s="82" t="s">
        <v>351</v>
      </c>
      <c r="AQ1293" s="82" t="s">
        <v>326</v>
      </c>
      <c r="AR1293" s="82"/>
      <c r="AS1293">
        <v>0</v>
      </c>
      <c r="AT1293">
        <v>0</v>
      </c>
      <c r="AU1293">
        <v>2027</v>
      </c>
      <c r="AY1293">
        <v>0</v>
      </c>
      <c r="AZ1293">
        <v>0</v>
      </c>
      <c r="BA1293" s="82" t="s">
        <v>398</v>
      </c>
      <c r="BB1293">
        <v>5431</v>
      </c>
      <c r="BC1293">
        <v>0</v>
      </c>
      <c r="BD1293" s="92"/>
      <c r="BE1293" s="92"/>
      <c r="BF1293">
        <v>0</v>
      </c>
      <c r="BG1293">
        <v>0</v>
      </c>
      <c r="BH1293">
        <v>0</v>
      </c>
      <c r="BI1293" s="92"/>
      <c r="BJ1293" s="92"/>
      <c r="BK1293" s="92"/>
      <c r="BL1293">
        <v>0</v>
      </c>
    </row>
    <row r="1294" spans="1:64" x14ac:dyDescent="0.25">
      <c r="A1294" s="82" t="s">
        <v>297</v>
      </c>
      <c r="B1294" s="82" t="s">
        <v>397</v>
      </c>
      <c r="C1294" s="82" t="s">
        <v>101</v>
      </c>
      <c r="D1294" s="82" t="s">
        <v>303</v>
      </c>
      <c r="E1294" s="82" t="s">
        <v>304</v>
      </c>
      <c r="F1294" s="82" t="s">
        <v>366</v>
      </c>
      <c r="G1294" s="82" t="s">
        <v>366</v>
      </c>
      <c r="H1294">
        <v>0</v>
      </c>
      <c r="I1294">
        <v>0</v>
      </c>
      <c r="J1294">
        <v>0</v>
      </c>
      <c r="K1294" s="92"/>
      <c r="L1294">
        <v>0</v>
      </c>
      <c r="M1294" s="92"/>
      <c r="N1294" s="92"/>
      <c r="O1294" s="92"/>
      <c r="P1294">
        <v>0</v>
      </c>
      <c r="Q1294" s="92"/>
      <c r="R1294" s="92"/>
      <c r="S1294">
        <v>-1</v>
      </c>
      <c r="T1294">
        <v>0</v>
      </c>
      <c r="U1294" s="82" t="s">
        <v>160</v>
      </c>
      <c r="V1294" s="92"/>
      <c r="W1294">
        <v>0</v>
      </c>
      <c r="X1294" s="92"/>
      <c r="Y1294">
        <v>0</v>
      </c>
      <c r="Z1294">
        <v>0</v>
      </c>
      <c r="AA1294">
        <v>0</v>
      </c>
      <c r="AB1294">
        <v>0</v>
      </c>
      <c r="AC1294">
        <v>-1</v>
      </c>
      <c r="AD1294">
        <v>0</v>
      </c>
      <c r="AE1294">
        <v>0</v>
      </c>
      <c r="AF1294">
        <v>0</v>
      </c>
      <c r="AG1294">
        <v>0</v>
      </c>
      <c r="AH1294">
        <v>0</v>
      </c>
      <c r="AK1294">
        <v>0</v>
      </c>
      <c r="AM1294">
        <v>0</v>
      </c>
      <c r="AO1294" s="92"/>
      <c r="AP1294" s="82" t="s">
        <v>351</v>
      </c>
      <c r="AQ1294" s="82" t="s">
        <v>326</v>
      </c>
      <c r="AR1294" s="82"/>
      <c r="AS1294">
        <v>0</v>
      </c>
      <c r="AT1294">
        <v>0</v>
      </c>
      <c r="AU1294">
        <v>2027</v>
      </c>
      <c r="AY1294">
        <v>0</v>
      </c>
      <c r="AZ1294">
        <v>0</v>
      </c>
      <c r="BA1294" s="82" t="s">
        <v>398</v>
      </c>
      <c r="BB1294">
        <v>5432</v>
      </c>
      <c r="BC1294">
        <v>0</v>
      </c>
      <c r="BD1294" s="92"/>
      <c r="BE1294" s="92"/>
      <c r="BF1294">
        <v>0</v>
      </c>
      <c r="BG1294">
        <v>0</v>
      </c>
      <c r="BH1294">
        <v>0</v>
      </c>
      <c r="BI1294" s="92"/>
      <c r="BJ1294" s="92"/>
      <c r="BK1294" s="92"/>
      <c r="BL1294">
        <v>0</v>
      </c>
    </row>
    <row r="1295" spans="1:64" x14ac:dyDescent="0.25">
      <c r="A1295" s="82" t="s">
        <v>297</v>
      </c>
      <c r="B1295" s="82" t="s">
        <v>397</v>
      </c>
      <c r="C1295" s="82" t="s">
        <v>101</v>
      </c>
      <c r="D1295" s="82" t="s">
        <v>305</v>
      </c>
      <c r="E1295" s="82" t="s">
        <v>58</v>
      </c>
      <c r="F1295" s="82" t="s">
        <v>366</v>
      </c>
      <c r="G1295" s="82" t="s">
        <v>366</v>
      </c>
      <c r="H1295">
        <v>0</v>
      </c>
      <c r="I1295">
        <v>0</v>
      </c>
      <c r="J1295">
        <v>0</v>
      </c>
      <c r="K1295" s="92"/>
      <c r="L1295">
        <v>0</v>
      </c>
      <c r="M1295" s="92"/>
      <c r="N1295" s="92"/>
      <c r="O1295" s="92"/>
      <c r="P1295">
        <v>0</v>
      </c>
      <c r="Q1295" s="92"/>
      <c r="R1295" s="92"/>
      <c r="S1295">
        <v>-1</v>
      </c>
      <c r="T1295">
        <v>0</v>
      </c>
      <c r="U1295" s="82" t="s">
        <v>160</v>
      </c>
      <c r="V1295" s="92"/>
      <c r="W1295">
        <v>0</v>
      </c>
      <c r="X1295" s="92"/>
      <c r="Y1295">
        <v>0</v>
      </c>
      <c r="Z1295">
        <v>0</v>
      </c>
      <c r="AA1295">
        <v>0</v>
      </c>
      <c r="AB1295">
        <v>0</v>
      </c>
      <c r="AC1295">
        <v>-1</v>
      </c>
      <c r="AD1295">
        <v>0</v>
      </c>
      <c r="AE1295">
        <v>0</v>
      </c>
      <c r="AF1295">
        <v>0</v>
      </c>
      <c r="AG1295">
        <v>0</v>
      </c>
      <c r="AH1295">
        <v>0</v>
      </c>
      <c r="AK1295">
        <v>0</v>
      </c>
      <c r="AM1295">
        <v>0</v>
      </c>
      <c r="AO1295" s="92"/>
      <c r="AP1295" s="82" t="s">
        <v>351</v>
      </c>
      <c r="AQ1295" s="82" t="s">
        <v>326</v>
      </c>
      <c r="AR1295" s="82"/>
      <c r="AS1295">
        <v>0</v>
      </c>
      <c r="AT1295">
        <v>0</v>
      </c>
      <c r="AU1295">
        <v>2027</v>
      </c>
      <c r="AY1295">
        <v>0</v>
      </c>
      <c r="AZ1295">
        <v>0</v>
      </c>
      <c r="BA1295" s="82" t="s">
        <v>398</v>
      </c>
      <c r="BB1295">
        <v>5433</v>
      </c>
      <c r="BC1295">
        <v>0</v>
      </c>
      <c r="BD1295" s="92"/>
      <c r="BE1295" s="92"/>
      <c r="BF1295">
        <v>0</v>
      </c>
      <c r="BG1295">
        <v>0</v>
      </c>
      <c r="BH1295">
        <v>0</v>
      </c>
      <c r="BI1295" s="92"/>
      <c r="BJ1295" s="92"/>
      <c r="BK1295" s="92"/>
      <c r="BL1295">
        <v>0</v>
      </c>
    </row>
    <row r="1296" spans="1:64" x14ac:dyDescent="0.25">
      <c r="A1296" s="82" t="s">
        <v>297</v>
      </c>
      <c r="B1296" s="82" t="s">
        <v>397</v>
      </c>
      <c r="C1296" s="82" t="s">
        <v>101</v>
      </c>
      <c r="D1296" s="82" t="s">
        <v>306</v>
      </c>
      <c r="E1296" s="82" t="s">
        <v>59</v>
      </c>
      <c r="F1296" s="82" t="s">
        <v>366</v>
      </c>
      <c r="G1296" s="82" t="s">
        <v>366</v>
      </c>
      <c r="H1296">
        <v>0</v>
      </c>
      <c r="I1296">
        <v>0</v>
      </c>
      <c r="J1296">
        <v>0</v>
      </c>
      <c r="K1296" s="92"/>
      <c r="L1296">
        <v>0</v>
      </c>
      <c r="M1296" s="92"/>
      <c r="N1296" s="92"/>
      <c r="O1296" s="92"/>
      <c r="P1296">
        <v>0</v>
      </c>
      <c r="Q1296" s="92"/>
      <c r="R1296" s="92"/>
      <c r="S1296">
        <v>-1</v>
      </c>
      <c r="T1296">
        <v>0</v>
      </c>
      <c r="U1296" s="82" t="s">
        <v>160</v>
      </c>
      <c r="V1296" s="92"/>
      <c r="W1296">
        <v>0</v>
      </c>
      <c r="X1296" s="92"/>
      <c r="Y1296">
        <v>0</v>
      </c>
      <c r="Z1296">
        <v>0</v>
      </c>
      <c r="AA1296">
        <v>0</v>
      </c>
      <c r="AB1296">
        <v>0</v>
      </c>
      <c r="AC1296">
        <v>-1</v>
      </c>
      <c r="AD1296">
        <v>0</v>
      </c>
      <c r="AE1296">
        <v>0</v>
      </c>
      <c r="AF1296">
        <v>0</v>
      </c>
      <c r="AG1296">
        <v>0</v>
      </c>
      <c r="AH1296">
        <v>0</v>
      </c>
      <c r="AK1296">
        <v>0</v>
      </c>
      <c r="AM1296">
        <v>0</v>
      </c>
      <c r="AO1296" s="92"/>
      <c r="AP1296" s="82" t="s">
        <v>351</v>
      </c>
      <c r="AQ1296" s="82" t="s">
        <v>326</v>
      </c>
      <c r="AR1296" s="82"/>
      <c r="AS1296">
        <v>0</v>
      </c>
      <c r="AT1296">
        <v>0</v>
      </c>
      <c r="AU1296">
        <v>2027</v>
      </c>
      <c r="AY1296">
        <v>0</v>
      </c>
      <c r="AZ1296">
        <v>0</v>
      </c>
      <c r="BA1296" s="82" t="s">
        <v>398</v>
      </c>
      <c r="BB1296">
        <v>5434</v>
      </c>
      <c r="BC1296">
        <v>0</v>
      </c>
      <c r="BD1296" s="92"/>
      <c r="BE1296" s="92"/>
      <c r="BF1296">
        <v>0</v>
      </c>
      <c r="BG1296">
        <v>0</v>
      </c>
      <c r="BH1296">
        <v>0</v>
      </c>
      <c r="BI1296" s="92"/>
      <c r="BJ1296" s="92"/>
      <c r="BK1296" s="92"/>
      <c r="BL1296">
        <v>0</v>
      </c>
    </row>
    <row r="1297" spans="1:64" x14ac:dyDescent="0.25">
      <c r="A1297" s="82" t="s">
        <v>297</v>
      </c>
      <c r="B1297" s="82" t="s">
        <v>397</v>
      </c>
      <c r="C1297" s="82" t="s">
        <v>101</v>
      </c>
      <c r="D1297" s="82" t="s">
        <v>307</v>
      </c>
      <c r="E1297" s="82" t="s">
        <v>60</v>
      </c>
      <c r="F1297" s="82" t="s">
        <v>366</v>
      </c>
      <c r="G1297" s="82" t="s">
        <v>366</v>
      </c>
      <c r="H1297">
        <v>0</v>
      </c>
      <c r="I1297">
        <v>0</v>
      </c>
      <c r="J1297">
        <v>0</v>
      </c>
      <c r="K1297" s="92"/>
      <c r="L1297">
        <v>0</v>
      </c>
      <c r="M1297" s="92"/>
      <c r="N1297" s="92"/>
      <c r="O1297" s="92"/>
      <c r="P1297">
        <v>0</v>
      </c>
      <c r="Q1297" s="92"/>
      <c r="R1297" s="92"/>
      <c r="S1297">
        <v>-1</v>
      </c>
      <c r="T1297">
        <v>0</v>
      </c>
      <c r="U1297" s="82" t="s">
        <v>160</v>
      </c>
      <c r="V1297" s="92"/>
      <c r="W1297">
        <v>0</v>
      </c>
      <c r="X1297" s="92"/>
      <c r="Y1297">
        <v>0</v>
      </c>
      <c r="Z1297">
        <v>0</v>
      </c>
      <c r="AA1297">
        <v>0</v>
      </c>
      <c r="AB1297">
        <v>0</v>
      </c>
      <c r="AC1297">
        <v>-1</v>
      </c>
      <c r="AD1297">
        <v>0</v>
      </c>
      <c r="AE1297">
        <v>0</v>
      </c>
      <c r="AF1297">
        <v>0</v>
      </c>
      <c r="AG1297">
        <v>0</v>
      </c>
      <c r="AH1297">
        <v>0</v>
      </c>
      <c r="AK1297">
        <v>0</v>
      </c>
      <c r="AM1297">
        <v>0</v>
      </c>
      <c r="AO1297" s="92"/>
      <c r="AP1297" s="82" t="s">
        <v>351</v>
      </c>
      <c r="AQ1297" s="82" t="s">
        <v>326</v>
      </c>
      <c r="AR1297" s="82"/>
      <c r="AS1297">
        <v>0</v>
      </c>
      <c r="AT1297">
        <v>0</v>
      </c>
      <c r="AU1297">
        <v>2027</v>
      </c>
      <c r="AY1297">
        <v>0</v>
      </c>
      <c r="AZ1297">
        <v>0</v>
      </c>
      <c r="BA1297" s="82" t="s">
        <v>398</v>
      </c>
      <c r="BB1297">
        <v>5435</v>
      </c>
      <c r="BC1297">
        <v>0</v>
      </c>
      <c r="BD1297" s="92"/>
      <c r="BE1297" s="92"/>
      <c r="BF1297">
        <v>0</v>
      </c>
      <c r="BG1297">
        <v>0</v>
      </c>
      <c r="BH1297">
        <v>0</v>
      </c>
      <c r="BI1297" s="92"/>
      <c r="BJ1297" s="92"/>
      <c r="BK1297" s="92"/>
      <c r="BL1297">
        <v>0</v>
      </c>
    </row>
    <row r="1298" spans="1:64" x14ac:dyDescent="0.25">
      <c r="A1298" s="82" t="s">
        <v>297</v>
      </c>
      <c r="B1298" s="82" t="s">
        <v>397</v>
      </c>
      <c r="C1298" s="82" t="s">
        <v>101</v>
      </c>
      <c r="D1298" s="82" t="s">
        <v>308</v>
      </c>
      <c r="E1298" s="82" t="s">
        <v>61</v>
      </c>
      <c r="F1298" s="82" t="s">
        <v>366</v>
      </c>
      <c r="G1298" s="82" t="s">
        <v>366</v>
      </c>
      <c r="H1298">
        <v>0</v>
      </c>
      <c r="I1298">
        <v>0</v>
      </c>
      <c r="J1298">
        <v>0</v>
      </c>
      <c r="K1298" s="92"/>
      <c r="L1298">
        <v>0</v>
      </c>
      <c r="M1298" s="92"/>
      <c r="N1298" s="92"/>
      <c r="O1298" s="92"/>
      <c r="P1298">
        <v>0</v>
      </c>
      <c r="Q1298" s="92"/>
      <c r="R1298" s="92"/>
      <c r="S1298">
        <v>-1</v>
      </c>
      <c r="T1298">
        <v>0</v>
      </c>
      <c r="U1298" s="82" t="s">
        <v>160</v>
      </c>
      <c r="V1298" s="92"/>
      <c r="W1298">
        <v>0</v>
      </c>
      <c r="X1298" s="92"/>
      <c r="Y1298">
        <v>0</v>
      </c>
      <c r="Z1298">
        <v>0</v>
      </c>
      <c r="AA1298">
        <v>0</v>
      </c>
      <c r="AB1298">
        <v>0</v>
      </c>
      <c r="AC1298">
        <v>-1</v>
      </c>
      <c r="AD1298">
        <v>0</v>
      </c>
      <c r="AE1298">
        <v>0</v>
      </c>
      <c r="AF1298">
        <v>0</v>
      </c>
      <c r="AG1298">
        <v>0</v>
      </c>
      <c r="AH1298">
        <v>0</v>
      </c>
      <c r="AK1298">
        <v>0</v>
      </c>
      <c r="AM1298">
        <v>0</v>
      </c>
      <c r="AO1298" s="92"/>
      <c r="AP1298" s="82" t="s">
        <v>351</v>
      </c>
      <c r="AQ1298" s="82" t="s">
        <v>326</v>
      </c>
      <c r="AR1298" s="82"/>
      <c r="AS1298">
        <v>0</v>
      </c>
      <c r="AT1298">
        <v>0</v>
      </c>
      <c r="AU1298">
        <v>2027</v>
      </c>
      <c r="AY1298">
        <v>0</v>
      </c>
      <c r="AZ1298">
        <v>0</v>
      </c>
      <c r="BA1298" s="82" t="s">
        <v>398</v>
      </c>
      <c r="BB1298">
        <v>5436</v>
      </c>
      <c r="BC1298">
        <v>0</v>
      </c>
      <c r="BD1298" s="92"/>
      <c r="BE1298" s="92"/>
      <c r="BF1298">
        <v>0</v>
      </c>
      <c r="BG1298">
        <v>0</v>
      </c>
      <c r="BH1298">
        <v>0</v>
      </c>
      <c r="BI1298" s="92"/>
      <c r="BJ1298" s="92"/>
      <c r="BK1298" s="92"/>
      <c r="BL1298">
        <v>0</v>
      </c>
    </row>
    <row r="1299" spans="1:64" x14ac:dyDescent="0.25">
      <c r="A1299" s="82" t="s">
        <v>297</v>
      </c>
      <c r="B1299" s="82" t="s">
        <v>397</v>
      </c>
      <c r="C1299" s="82" t="s">
        <v>101</v>
      </c>
      <c r="D1299" s="82" t="s">
        <v>309</v>
      </c>
      <c r="E1299" s="82" t="s">
        <v>310</v>
      </c>
      <c r="F1299" s="82" t="s">
        <v>366</v>
      </c>
      <c r="G1299" s="82" t="s">
        <v>366</v>
      </c>
      <c r="H1299">
        <v>0</v>
      </c>
      <c r="I1299">
        <v>0</v>
      </c>
      <c r="J1299">
        <v>0</v>
      </c>
      <c r="K1299" s="92"/>
      <c r="L1299">
        <v>0</v>
      </c>
      <c r="M1299" s="92"/>
      <c r="N1299" s="92"/>
      <c r="O1299" s="92"/>
      <c r="P1299">
        <v>0</v>
      </c>
      <c r="Q1299" s="92"/>
      <c r="R1299" s="92"/>
      <c r="S1299">
        <v>-1</v>
      </c>
      <c r="T1299">
        <v>0</v>
      </c>
      <c r="U1299" s="82" t="s">
        <v>160</v>
      </c>
      <c r="V1299" s="92"/>
      <c r="W1299">
        <v>0</v>
      </c>
      <c r="X1299" s="92"/>
      <c r="Y1299">
        <v>0</v>
      </c>
      <c r="Z1299">
        <v>0</v>
      </c>
      <c r="AA1299">
        <v>0</v>
      </c>
      <c r="AB1299">
        <v>0</v>
      </c>
      <c r="AC1299">
        <v>-1</v>
      </c>
      <c r="AD1299">
        <v>0</v>
      </c>
      <c r="AE1299">
        <v>0</v>
      </c>
      <c r="AF1299">
        <v>0</v>
      </c>
      <c r="AG1299">
        <v>0</v>
      </c>
      <c r="AH1299">
        <v>0</v>
      </c>
      <c r="AK1299">
        <v>0</v>
      </c>
      <c r="AM1299">
        <v>0</v>
      </c>
      <c r="AO1299" s="92"/>
      <c r="AP1299" s="82" t="s">
        <v>351</v>
      </c>
      <c r="AQ1299" s="82" t="s">
        <v>326</v>
      </c>
      <c r="AR1299" s="82"/>
      <c r="AS1299">
        <v>0</v>
      </c>
      <c r="AT1299">
        <v>0</v>
      </c>
      <c r="AU1299">
        <v>2027</v>
      </c>
      <c r="AY1299">
        <v>0</v>
      </c>
      <c r="AZ1299">
        <v>0</v>
      </c>
      <c r="BA1299" s="82" t="s">
        <v>398</v>
      </c>
      <c r="BB1299">
        <v>5437</v>
      </c>
      <c r="BC1299">
        <v>0</v>
      </c>
      <c r="BD1299" s="92"/>
      <c r="BE1299" s="92"/>
      <c r="BF1299">
        <v>0</v>
      </c>
      <c r="BG1299">
        <v>0</v>
      </c>
      <c r="BH1299">
        <v>0</v>
      </c>
      <c r="BI1299" s="92"/>
      <c r="BJ1299" s="92"/>
      <c r="BK1299" s="92"/>
      <c r="BL1299">
        <v>0</v>
      </c>
    </row>
    <row r="1300" spans="1:64" x14ac:dyDescent="0.25">
      <c r="A1300" s="82" t="s">
        <v>297</v>
      </c>
      <c r="B1300" s="82" t="s">
        <v>397</v>
      </c>
      <c r="C1300" s="82" t="s">
        <v>101</v>
      </c>
      <c r="D1300" s="82" t="s">
        <v>313</v>
      </c>
      <c r="E1300" s="82" t="s">
        <v>314</v>
      </c>
      <c r="F1300" s="82" t="s">
        <v>366</v>
      </c>
      <c r="G1300" s="82" t="s">
        <v>366</v>
      </c>
      <c r="H1300">
        <v>0</v>
      </c>
      <c r="I1300">
        <v>0</v>
      </c>
      <c r="J1300">
        <v>0</v>
      </c>
      <c r="K1300" s="92"/>
      <c r="L1300">
        <v>0</v>
      </c>
      <c r="M1300" s="92"/>
      <c r="N1300" s="92"/>
      <c r="O1300" s="92"/>
      <c r="P1300">
        <v>0</v>
      </c>
      <c r="Q1300" s="92"/>
      <c r="R1300" s="92"/>
      <c r="S1300">
        <v>-1</v>
      </c>
      <c r="T1300">
        <v>0</v>
      </c>
      <c r="U1300" s="82" t="s">
        <v>160</v>
      </c>
      <c r="V1300" s="92"/>
      <c r="W1300">
        <v>0</v>
      </c>
      <c r="X1300" s="92"/>
      <c r="Y1300">
        <v>0</v>
      </c>
      <c r="Z1300">
        <v>0</v>
      </c>
      <c r="AA1300">
        <v>0</v>
      </c>
      <c r="AB1300">
        <v>0</v>
      </c>
      <c r="AC1300">
        <v>-1</v>
      </c>
      <c r="AD1300">
        <v>0</v>
      </c>
      <c r="AE1300">
        <v>0</v>
      </c>
      <c r="AF1300">
        <v>0</v>
      </c>
      <c r="AG1300">
        <v>0</v>
      </c>
      <c r="AH1300">
        <v>0</v>
      </c>
      <c r="AK1300">
        <v>0</v>
      </c>
      <c r="AM1300">
        <v>0</v>
      </c>
      <c r="AO1300" s="92"/>
      <c r="AP1300" s="82" t="s">
        <v>351</v>
      </c>
      <c r="AQ1300" s="82" t="s">
        <v>326</v>
      </c>
      <c r="AR1300" s="82"/>
      <c r="AS1300">
        <v>0</v>
      </c>
      <c r="AT1300">
        <v>0</v>
      </c>
      <c r="AU1300">
        <v>2027</v>
      </c>
      <c r="AY1300">
        <v>0</v>
      </c>
      <c r="AZ1300">
        <v>0</v>
      </c>
      <c r="BA1300" s="82" t="s">
        <v>398</v>
      </c>
      <c r="BB1300">
        <v>5438</v>
      </c>
      <c r="BC1300">
        <v>0</v>
      </c>
      <c r="BD1300" s="92"/>
      <c r="BE1300" s="92"/>
      <c r="BF1300">
        <v>0</v>
      </c>
      <c r="BG1300">
        <v>0</v>
      </c>
      <c r="BH1300">
        <v>0</v>
      </c>
      <c r="BI1300" s="92"/>
      <c r="BJ1300" s="92"/>
      <c r="BK1300" s="92"/>
      <c r="BL1300">
        <v>0</v>
      </c>
    </row>
    <row r="1301" spans="1:64" x14ac:dyDescent="0.25">
      <c r="A1301" s="82" t="s">
        <v>297</v>
      </c>
      <c r="B1301" s="82" t="s">
        <v>397</v>
      </c>
      <c r="C1301" s="82" t="s">
        <v>101</v>
      </c>
      <c r="D1301" s="82" t="s">
        <v>298</v>
      </c>
      <c r="E1301" s="82" t="s">
        <v>55</v>
      </c>
      <c r="F1301" s="82" t="s">
        <v>367</v>
      </c>
      <c r="G1301" s="82" t="s">
        <v>367</v>
      </c>
      <c r="H1301">
        <v>0</v>
      </c>
      <c r="I1301">
        <v>0</v>
      </c>
      <c r="J1301">
        <v>0</v>
      </c>
      <c r="K1301" s="92"/>
      <c r="L1301">
        <v>0</v>
      </c>
      <c r="M1301" s="92"/>
      <c r="N1301" s="92"/>
      <c r="O1301" s="92"/>
      <c r="P1301">
        <v>0</v>
      </c>
      <c r="Q1301" s="92"/>
      <c r="R1301" s="92"/>
      <c r="S1301">
        <v>-1</v>
      </c>
      <c r="T1301">
        <v>0</v>
      </c>
      <c r="U1301" s="82" t="s">
        <v>160</v>
      </c>
      <c r="V1301" s="92"/>
      <c r="W1301">
        <v>0</v>
      </c>
      <c r="X1301" s="92"/>
      <c r="Y1301">
        <v>0</v>
      </c>
      <c r="Z1301">
        <v>0</v>
      </c>
      <c r="AA1301">
        <v>0</v>
      </c>
      <c r="AB1301">
        <v>0</v>
      </c>
      <c r="AC1301">
        <v>-1</v>
      </c>
      <c r="AD1301">
        <v>0</v>
      </c>
      <c r="AE1301">
        <v>0</v>
      </c>
      <c r="AF1301">
        <v>0</v>
      </c>
      <c r="AG1301">
        <v>0</v>
      </c>
      <c r="AH1301">
        <v>0</v>
      </c>
      <c r="AK1301">
        <v>0</v>
      </c>
      <c r="AM1301">
        <v>0</v>
      </c>
      <c r="AO1301" s="92"/>
      <c r="AP1301" s="82" t="s">
        <v>347</v>
      </c>
      <c r="AQ1301" s="82" t="s">
        <v>326</v>
      </c>
      <c r="AR1301" s="82"/>
      <c r="AS1301">
        <v>0</v>
      </c>
      <c r="AT1301">
        <v>0</v>
      </c>
      <c r="AU1301">
        <v>2027</v>
      </c>
      <c r="AY1301">
        <v>0</v>
      </c>
      <c r="AZ1301">
        <v>0</v>
      </c>
      <c r="BA1301" s="82" t="s">
        <v>398</v>
      </c>
      <c r="BB1301">
        <v>5439</v>
      </c>
      <c r="BC1301">
        <v>0</v>
      </c>
      <c r="BD1301" s="92"/>
      <c r="BE1301" s="92"/>
      <c r="BF1301">
        <v>0</v>
      </c>
      <c r="BG1301">
        <v>0</v>
      </c>
      <c r="BH1301">
        <v>0</v>
      </c>
      <c r="BI1301" s="92"/>
      <c r="BJ1301" s="92"/>
      <c r="BK1301" s="92"/>
      <c r="BL1301">
        <v>0</v>
      </c>
    </row>
    <row r="1302" spans="1:64" x14ac:dyDescent="0.25">
      <c r="A1302" s="82" t="s">
        <v>297</v>
      </c>
      <c r="B1302" s="82" t="s">
        <v>397</v>
      </c>
      <c r="C1302" s="82" t="s">
        <v>101</v>
      </c>
      <c r="D1302" s="82" t="s">
        <v>303</v>
      </c>
      <c r="E1302" s="82" t="s">
        <v>304</v>
      </c>
      <c r="F1302" s="82" t="s">
        <v>367</v>
      </c>
      <c r="G1302" s="82" t="s">
        <v>367</v>
      </c>
      <c r="H1302">
        <v>0</v>
      </c>
      <c r="I1302">
        <v>0</v>
      </c>
      <c r="J1302">
        <v>0</v>
      </c>
      <c r="K1302" s="92"/>
      <c r="L1302">
        <v>0</v>
      </c>
      <c r="M1302" s="92"/>
      <c r="N1302" s="92"/>
      <c r="O1302" s="92"/>
      <c r="P1302">
        <v>0</v>
      </c>
      <c r="Q1302" s="92"/>
      <c r="R1302" s="92"/>
      <c r="S1302">
        <v>-1</v>
      </c>
      <c r="T1302">
        <v>0</v>
      </c>
      <c r="U1302" s="82" t="s">
        <v>160</v>
      </c>
      <c r="V1302" s="92"/>
      <c r="W1302">
        <v>0</v>
      </c>
      <c r="X1302" s="92"/>
      <c r="Y1302">
        <v>0</v>
      </c>
      <c r="Z1302">
        <v>0</v>
      </c>
      <c r="AA1302">
        <v>0</v>
      </c>
      <c r="AB1302">
        <v>0</v>
      </c>
      <c r="AC1302">
        <v>-1</v>
      </c>
      <c r="AD1302">
        <v>0</v>
      </c>
      <c r="AE1302">
        <v>0</v>
      </c>
      <c r="AF1302">
        <v>0</v>
      </c>
      <c r="AG1302">
        <v>0</v>
      </c>
      <c r="AH1302">
        <v>0</v>
      </c>
      <c r="AK1302">
        <v>0</v>
      </c>
      <c r="AM1302">
        <v>0</v>
      </c>
      <c r="AO1302" s="92"/>
      <c r="AP1302" s="82" t="s">
        <v>347</v>
      </c>
      <c r="AQ1302" s="82" t="s">
        <v>326</v>
      </c>
      <c r="AR1302" s="82"/>
      <c r="AS1302">
        <v>0</v>
      </c>
      <c r="AT1302">
        <v>0</v>
      </c>
      <c r="AU1302">
        <v>2027</v>
      </c>
      <c r="AY1302">
        <v>0</v>
      </c>
      <c r="AZ1302">
        <v>0</v>
      </c>
      <c r="BA1302" s="82" t="s">
        <v>398</v>
      </c>
      <c r="BB1302">
        <v>5440</v>
      </c>
      <c r="BC1302">
        <v>0</v>
      </c>
      <c r="BD1302" s="92"/>
      <c r="BE1302" s="92"/>
      <c r="BF1302">
        <v>0</v>
      </c>
      <c r="BG1302">
        <v>0</v>
      </c>
      <c r="BH1302">
        <v>0</v>
      </c>
      <c r="BI1302" s="92"/>
      <c r="BJ1302" s="92"/>
      <c r="BK1302" s="92"/>
      <c r="BL1302">
        <v>0</v>
      </c>
    </row>
    <row r="1303" spans="1:64" x14ac:dyDescent="0.25">
      <c r="A1303" s="82" t="s">
        <v>297</v>
      </c>
      <c r="B1303" s="82" t="s">
        <v>397</v>
      </c>
      <c r="C1303" s="82" t="s">
        <v>101</v>
      </c>
      <c r="D1303" s="82" t="s">
        <v>305</v>
      </c>
      <c r="E1303" s="82" t="s">
        <v>58</v>
      </c>
      <c r="F1303" s="82" t="s">
        <v>367</v>
      </c>
      <c r="G1303" s="82" t="s">
        <v>367</v>
      </c>
      <c r="H1303">
        <v>0</v>
      </c>
      <c r="I1303">
        <v>0</v>
      </c>
      <c r="J1303">
        <v>0</v>
      </c>
      <c r="K1303" s="92"/>
      <c r="L1303">
        <v>0</v>
      </c>
      <c r="M1303" s="92"/>
      <c r="N1303" s="92"/>
      <c r="O1303" s="92"/>
      <c r="P1303">
        <v>0</v>
      </c>
      <c r="Q1303" s="92"/>
      <c r="R1303" s="92"/>
      <c r="S1303">
        <v>-1</v>
      </c>
      <c r="T1303">
        <v>0</v>
      </c>
      <c r="U1303" s="82" t="s">
        <v>160</v>
      </c>
      <c r="V1303" s="92"/>
      <c r="W1303">
        <v>0</v>
      </c>
      <c r="X1303" s="92"/>
      <c r="Y1303">
        <v>0</v>
      </c>
      <c r="Z1303">
        <v>0</v>
      </c>
      <c r="AA1303">
        <v>0</v>
      </c>
      <c r="AB1303">
        <v>0</v>
      </c>
      <c r="AC1303">
        <v>-1</v>
      </c>
      <c r="AD1303">
        <v>0</v>
      </c>
      <c r="AE1303">
        <v>0</v>
      </c>
      <c r="AF1303">
        <v>0</v>
      </c>
      <c r="AG1303">
        <v>0</v>
      </c>
      <c r="AH1303">
        <v>0</v>
      </c>
      <c r="AK1303">
        <v>0</v>
      </c>
      <c r="AM1303">
        <v>0</v>
      </c>
      <c r="AO1303" s="92"/>
      <c r="AP1303" s="82" t="s">
        <v>347</v>
      </c>
      <c r="AQ1303" s="82" t="s">
        <v>326</v>
      </c>
      <c r="AR1303" s="82"/>
      <c r="AS1303">
        <v>0</v>
      </c>
      <c r="AT1303">
        <v>0</v>
      </c>
      <c r="AU1303">
        <v>2027</v>
      </c>
      <c r="AY1303">
        <v>0</v>
      </c>
      <c r="AZ1303">
        <v>0</v>
      </c>
      <c r="BA1303" s="82" t="s">
        <v>398</v>
      </c>
      <c r="BB1303">
        <v>5441</v>
      </c>
      <c r="BC1303">
        <v>0</v>
      </c>
      <c r="BD1303" s="92"/>
      <c r="BE1303" s="92"/>
      <c r="BF1303">
        <v>0</v>
      </c>
      <c r="BG1303">
        <v>0</v>
      </c>
      <c r="BH1303">
        <v>0</v>
      </c>
      <c r="BI1303" s="92"/>
      <c r="BJ1303" s="92"/>
      <c r="BK1303" s="92"/>
      <c r="BL1303">
        <v>0</v>
      </c>
    </row>
    <row r="1304" spans="1:64" x14ac:dyDescent="0.25">
      <c r="A1304" s="82" t="s">
        <v>297</v>
      </c>
      <c r="B1304" s="82" t="s">
        <v>397</v>
      </c>
      <c r="C1304" s="82" t="s">
        <v>101</v>
      </c>
      <c r="D1304" s="82" t="s">
        <v>306</v>
      </c>
      <c r="E1304" s="82" t="s">
        <v>59</v>
      </c>
      <c r="F1304" s="82" t="s">
        <v>367</v>
      </c>
      <c r="G1304" s="82" t="s">
        <v>367</v>
      </c>
      <c r="H1304">
        <v>0</v>
      </c>
      <c r="I1304">
        <v>0</v>
      </c>
      <c r="J1304">
        <v>0</v>
      </c>
      <c r="K1304" s="92"/>
      <c r="L1304">
        <v>0</v>
      </c>
      <c r="M1304" s="92"/>
      <c r="N1304" s="92"/>
      <c r="O1304" s="92"/>
      <c r="P1304">
        <v>0</v>
      </c>
      <c r="Q1304" s="92"/>
      <c r="R1304" s="92"/>
      <c r="S1304">
        <v>-1</v>
      </c>
      <c r="T1304">
        <v>0</v>
      </c>
      <c r="U1304" s="82" t="s">
        <v>160</v>
      </c>
      <c r="V1304" s="92"/>
      <c r="W1304">
        <v>0</v>
      </c>
      <c r="X1304" s="92"/>
      <c r="Y1304">
        <v>0</v>
      </c>
      <c r="Z1304">
        <v>0</v>
      </c>
      <c r="AA1304">
        <v>0</v>
      </c>
      <c r="AB1304">
        <v>0</v>
      </c>
      <c r="AC1304">
        <v>-1</v>
      </c>
      <c r="AD1304">
        <v>0</v>
      </c>
      <c r="AE1304">
        <v>0</v>
      </c>
      <c r="AF1304">
        <v>0</v>
      </c>
      <c r="AG1304">
        <v>0</v>
      </c>
      <c r="AH1304">
        <v>0</v>
      </c>
      <c r="AK1304">
        <v>0</v>
      </c>
      <c r="AM1304">
        <v>0</v>
      </c>
      <c r="AO1304" s="92"/>
      <c r="AP1304" s="82" t="s">
        <v>347</v>
      </c>
      <c r="AQ1304" s="82" t="s">
        <v>326</v>
      </c>
      <c r="AR1304" s="82"/>
      <c r="AS1304">
        <v>0</v>
      </c>
      <c r="AT1304">
        <v>0</v>
      </c>
      <c r="AU1304">
        <v>2027</v>
      </c>
      <c r="AY1304">
        <v>0</v>
      </c>
      <c r="AZ1304">
        <v>0</v>
      </c>
      <c r="BA1304" s="82" t="s">
        <v>398</v>
      </c>
      <c r="BB1304">
        <v>5442</v>
      </c>
      <c r="BC1304">
        <v>0</v>
      </c>
      <c r="BD1304" s="92"/>
      <c r="BE1304" s="92"/>
      <c r="BF1304">
        <v>0</v>
      </c>
      <c r="BG1304">
        <v>0</v>
      </c>
      <c r="BH1304">
        <v>0</v>
      </c>
      <c r="BI1304" s="92"/>
      <c r="BJ1304" s="92"/>
      <c r="BK1304" s="92"/>
      <c r="BL1304">
        <v>0</v>
      </c>
    </row>
    <row r="1305" spans="1:64" x14ac:dyDescent="0.25">
      <c r="A1305" s="82" t="s">
        <v>297</v>
      </c>
      <c r="B1305" s="82" t="s">
        <v>397</v>
      </c>
      <c r="C1305" s="82" t="s">
        <v>101</v>
      </c>
      <c r="D1305" s="82" t="s">
        <v>309</v>
      </c>
      <c r="E1305" s="82" t="s">
        <v>310</v>
      </c>
      <c r="F1305" s="82" t="s">
        <v>367</v>
      </c>
      <c r="G1305" s="82" t="s">
        <v>367</v>
      </c>
      <c r="H1305">
        <v>0</v>
      </c>
      <c r="I1305">
        <v>0</v>
      </c>
      <c r="J1305">
        <v>0</v>
      </c>
      <c r="K1305" s="92"/>
      <c r="L1305">
        <v>0</v>
      </c>
      <c r="M1305" s="92"/>
      <c r="N1305" s="92"/>
      <c r="O1305" s="92"/>
      <c r="P1305">
        <v>0</v>
      </c>
      <c r="Q1305" s="92"/>
      <c r="R1305" s="92"/>
      <c r="S1305">
        <v>-1</v>
      </c>
      <c r="T1305">
        <v>0</v>
      </c>
      <c r="U1305" s="82" t="s">
        <v>160</v>
      </c>
      <c r="V1305" s="92"/>
      <c r="W1305">
        <v>0</v>
      </c>
      <c r="X1305" s="92"/>
      <c r="Y1305">
        <v>0</v>
      </c>
      <c r="Z1305">
        <v>0</v>
      </c>
      <c r="AA1305">
        <v>0</v>
      </c>
      <c r="AB1305">
        <v>0</v>
      </c>
      <c r="AC1305">
        <v>-1</v>
      </c>
      <c r="AD1305">
        <v>0</v>
      </c>
      <c r="AE1305">
        <v>0</v>
      </c>
      <c r="AF1305">
        <v>0</v>
      </c>
      <c r="AG1305">
        <v>0</v>
      </c>
      <c r="AH1305">
        <v>0</v>
      </c>
      <c r="AK1305">
        <v>0</v>
      </c>
      <c r="AM1305">
        <v>0</v>
      </c>
      <c r="AO1305" s="92"/>
      <c r="AP1305" s="82" t="s">
        <v>347</v>
      </c>
      <c r="AQ1305" s="82" t="s">
        <v>326</v>
      </c>
      <c r="AR1305" s="82"/>
      <c r="AS1305">
        <v>0</v>
      </c>
      <c r="AT1305">
        <v>0</v>
      </c>
      <c r="AU1305">
        <v>2027</v>
      </c>
      <c r="AY1305">
        <v>0</v>
      </c>
      <c r="AZ1305">
        <v>0</v>
      </c>
      <c r="BA1305" s="82" t="s">
        <v>398</v>
      </c>
      <c r="BB1305">
        <v>5443</v>
      </c>
      <c r="BC1305">
        <v>0</v>
      </c>
      <c r="BD1305" s="92"/>
      <c r="BE1305" s="92"/>
      <c r="BF1305">
        <v>0</v>
      </c>
      <c r="BG1305">
        <v>0</v>
      </c>
      <c r="BH1305">
        <v>0</v>
      </c>
      <c r="BI1305" s="92"/>
      <c r="BJ1305" s="92"/>
      <c r="BK1305" s="92"/>
      <c r="BL1305">
        <v>0</v>
      </c>
    </row>
    <row r="1306" spans="1:64" x14ac:dyDescent="0.25">
      <c r="A1306" s="82" t="s">
        <v>297</v>
      </c>
      <c r="B1306" s="82" t="s">
        <v>397</v>
      </c>
      <c r="C1306" s="82" t="s">
        <v>101</v>
      </c>
      <c r="D1306" s="82" t="s">
        <v>298</v>
      </c>
      <c r="E1306" s="82" t="s">
        <v>55</v>
      </c>
      <c r="F1306" s="82" t="s">
        <v>368</v>
      </c>
      <c r="G1306" s="82" t="s">
        <v>368</v>
      </c>
      <c r="H1306">
        <v>0</v>
      </c>
      <c r="I1306">
        <v>0</v>
      </c>
      <c r="J1306">
        <v>0</v>
      </c>
      <c r="K1306" s="92"/>
      <c r="L1306">
        <v>0</v>
      </c>
      <c r="M1306" s="92"/>
      <c r="N1306" s="92"/>
      <c r="O1306" s="92"/>
      <c r="P1306">
        <v>0</v>
      </c>
      <c r="Q1306" s="92"/>
      <c r="R1306" s="92"/>
      <c r="S1306">
        <v>-1</v>
      </c>
      <c r="T1306">
        <v>0</v>
      </c>
      <c r="U1306" s="82" t="s">
        <v>160</v>
      </c>
      <c r="V1306" s="92"/>
      <c r="W1306">
        <v>0</v>
      </c>
      <c r="X1306" s="92"/>
      <c r="Y1306">
        <v>0</v>
      </c>
      <c r="Z1306">
        <v>0</v>
      </c>
      <c r="AA1306">
        <v>0</v>
      </c>
      <c r="AB1306">
        <v>0</v>
      </c>
      <c r="AC1306">
        <v>-1</v>
      </c>
      <c r="AD1306">
        <v>0</v>
      </c>
      <c r="AE1306">
        <v>0</v>
      </c>
      <c r="AF1306">
        <v>0</v>
      </c>
      <c r="AG1306">
        <v>0</v>
      </c>
      <c r="AH1306">
        <v>0</v>
      </c>
      <c r="AK1306">
        <v>0</v>
      </c>
      <c r="AM1306">
        <v>0</v>
      </c>
      <c r="AO1306" s="92"/>
      <c r="AP1306" s="82" t="s">
        <v>354</v>
      </c>
      <c r="AQ1306" s="82" t="s">
        <v>326</v>
      </c>
      <c r="AR1306" s="82"/>
      <c r="AS1306">
        <v>0</v>
      </c>
      <c r="AT1306">
        <v>0</v>
      </c>
      <c r="AU1306">
        <v>2027</v>
      </c>
      <c r="AY1306">
        <v>0</v>
      </c>
      <c r="AZ1306">
        <v>0</v>
      </c>
      <c r="BA1306" s="82" t="s">
        <v>398</v>
      </c>
      <c r="BB1306">
        <v>5444</v>
      </c>
      <c r="BC1306">
        <v>0</v>
      </c>
      <c r="BD1306" s="92"/>
      <c r="BE1306" s="92"/>
      <c r="BF1306">
        <v>0</v>
      </c>
      <c r="BG1306">
        <v>0</v>
      </c>
      <c r="BH1306">
        <v>0</v>
      </c>
      <c r="BI1306" s="92"/>
      <c r="BJ1306" s="92"/>
      <c r="BK1306" s="92"/>
      <c r="BL1306">
        <v>0</v>
      </c>
    </row>
    <row r="1307" spans="1:64" x14ac:dyDescent="0.25">
      <c r="A1307" s="82" t="s">
        <v>297</v>
      </c>
      <c r="B1307" s="82" t="s">
        <v>397</v>
      </c>
      <c r="C1307" s="82" t="s">
        <v>101</v>
      </c>
      <c r="D1307" s="82" t="s">
        <v>303</v>
      </c>
      <c r="E1307" s="82" t="s">
        <v>304</v>
      </c>
      <c r="F1307" s="82" t="s">
        <v>368</v>
      </c>
      <c r="G1307" s="82" t="s">
        <v>368</v>
      </c>
      <c r="H1307">
        <v>0</v>
      </c>
      <c r="I1307">
        <v>0</v>
      </c>
      <c r="J1307">
        <v>0</v>
      </c>
      <c r="K1307" s="92"/>
      <c r="L1307">
        <v>0</v>
      </c>
      <c r="M1307" s="92"/>
      <c r="N1307" s="92"/>
      <c r="O1307" s="92"/>
      <c r="P1307">
        <v>0</v>
      </c>
      <c r="Q1307" s="92"/>
      <c r="R1307" s="92"/>
      <c r="S1307">
        <v>-1</v>
      </c>
      <c r="T1307">
        <v>0</v>
      </c>
      <c r="U1307" s="82" t="s">
        <v>160</v>
      </c>
      <c r="V1307" s="92"/>
      <c r="W1307">
        <v>0</v>
      </c>
      <c r="X1307" s="92"/>
      <c r="Y1307">
        <v>0</v>
      </c>
      <c r="Z1307">
        <v>0</v>
      </c>
      <c r="AA1307">
        <v>0</v>
      </c>
      <c r="AB1307">
        <v>0</v>
      </c>
      <c r="AC1307">
        <v>-1</v>
      </c>
      <c r="AD1307">
        <v>0</v>
      </c>
      <c r="AE1307">
        <v>0</v>
      </c>
      <c r="AF1307">
        <v>0</v>
      </c>
      <c r="AG1307">
        <v>0</v>
      </c>
      <c r="AH1307">
        <v>0</v>
      </c>
      <c r="AK1307">
        <v>0</v>
      </c>
      <c r="AM1307">
        <v>0</v>
      </c>
      <c r="AO1307" s="92"/>
      <c r="AP1307" s="82" t="s">
        <v>354</v>
      </c>
      <c r="AQ1307" s="82" t="s">
        <v>326</v>
      </c>
      <c r="AR1307" s="82"/>
      <c r="AS1307">
        <v>0</v>
      </c>
      <c r="AT1307">
        <v>0</v>
      </c>
      <c r="AU1307">
        <v>2027</v>
      </c>
      <c r="AY1307">
        <v>0</v>
      </c>
      <c r="AZ1307">
        <v>0</v>
      </c>
      <c r="BA1307" s="82" t="s">
        <v>398</v>
      </c>
      <c r="BB1307">
        <v>5445</v>
      </c>
      <c r="BC1307">
        <v>0</v>
      </c>
      <c r="BD1307" s="92"/>
      <c r="BE1307" s="92"/>
      <c r="BF1307">
        <v>0</v>
      </c>
      <c r="BG1307">
        <v>0</v>
      </c>
      <c r="BH1307">
        <v>0</v>
      </c>
      <c r="BI1307" s="92"/>
      <c r="BJ1307" s="92"/>
      <c r="BK1307" s="92"/>
      <c r="BL1307">
        <v>0</v>
      </c>
    </row>
    <row r="1308" spans="1:64" x14ac:dyDescent="0.25">
      <c r="A1308" s="82" t="s">
        <v>297</v>
      </c>
      <c r="B1308" s="82" t="s">
        <v>397</v>
      </c>
      <c r="C1308" s="82" t="s">
        <v>101</v>
      </c>
      <c r="D1308" s="82" t="s">
        <v>305</v>
      </c>
      <c r="E1308" s="82" t="s">
        <v>58</v>
      </c>
      <c r="F1308" s="82" t="s">
        <v>368</v>
      </c>
      <c r="G1308" s="82" t="s">
        <v>368</v>
      </c>
      <c r="H1308">
        <v>0</v>
      </c>
      <c r="I1308">
        <v>0</v>
      </c>
      <c r="J1308">
        <v>0</v>
      </c>
      <c r="K1308" s="92"/>
      <c r="L1308">
        <v>0</v>
      </c>
      <c r="M1308" s="92"/>
      <c r="N1308" s="92"/>
      <c r="O1308" s="92"/>
      <c r="P1308">
        <v>0</v>
      </c>
      <c r="Q1308" s="92"/>
      <c r="R1308" s="92"/>
      <c r="S1308">
        <v>-1</v>
      </c>
      <c r="T1308">
        <v>0</v>
      </c>
      <c r="U1308" s="82" t="s">
        <v>160</v>
      </c>
      <c r="V1308" s="92"/>
      <c r="W1308">
        <v>0</v>
      </c>
      <c r="X1308" s="92"/>
      <c r="Y1308">
        <v>0</v>
      </c>
      <c r="Z1308">
        <v>0</v>
      </c>
      <c r="AA1308">
        <v>0</v>
      </c>
      <c r="AB1308">
        <v>0</v>
      </c>
      <c r="AC1308">
        <v>-1</v>
      </c>
      <c r="AD1308">
        <v>0</v>
      </c>
      <c r="AE1308">
        <v>0</v>
      </c>
      <c r="AF1308">
        <v>0</v>
      </c>
      <c r="AG1308">
        <v>0</v>
      </c>
      <c r="AH1308">
        <v>0</v>
      </c>
      <c r="AK1308">
        <v>0</v>
      </c>
      <c r="AM1308">
        <v>0</v>
      </c>
      <c r="AO1308" s="92"/>
      <c r="AP1308" s="82" t="s">
        <v>354</v>
      </c>
      <c r="AQ1308" s="82" t="s">
        <v>326</v>
      </c>
      <c r="AR1308" s="82"/>
      <c r="AS1308">
        <v>0</v>
      </c>
      <c r="AT1308">
        <v>0</v>
      </c>
      <c r="AU1308">
        <v>2027</v>
      </c>
      <c r="AY1308">
        <v>0</v>
      </c>
      <c r="AZ1308">
        <v>0</v>
      </c>
      <c r="BA1308" s="82" t="s">
        <v>398</v>
      </c>
      <c r="BB1308">
        <v>5446</v>
      </c>
      <c r="BC1308">
        <v>0</v>
      </c>
      <c r="BD1308" s="92"/>
      <c r="BE1308" s="92"/>
      <c r="BF1308">
        <v>0</v>
      </c>
      <c r="BG1308">
        <v>0</v>
      </c>
      <c r="BH1308">
        <v>0</v>
      </c>
      <c r="BI1308" s="92"/>
      <c r="BJ1308" s="92"/>
      <c r="BK1308" s="92"/>
      <c r="BL1308">
        <v>0</v>
      </c>
    </row>
    <row r="1309" spans="1:64" x14ac:dyDescent="0.25">
      <c r="A1309" s="82" t="s">
        <v>297</v>
      </c>
      <c r="B1309" s="82" t="s">
        <v>397</v>
      </c>
      <c r="C1309" s="82" t="s">
        <v>101</v>
      </c>
      <c r="D1309" s="82" t="s">
        <v>306</v>
      </c>
      <c r="E1309" s="82" t="s">
        <v>59</v>
      </c>
      <c r="F1309" s="82" t="s">
        <v>368</v>
      </c>
      <c r="G1309" s="82" t="s">
        <v>368</v>
      </c>
      <c r="H1309">
        <v>0</v>
      </c>
      <c r="I1309">
        <v>0</v>
      </c>
      <c r="J1309">
        <v>0</v>
      </c>
      <c r="K1309" s="92"/>
      <c r="L1309">
        <v>0</v>
      </c>
      <c r="M1309" s="92"/>
      <c r="N1309" s="92"/>
      <c r="O1309" s="92"/>
      <c r="P1309">
        <v>0</v>
      </c>
      <c r="Q1309" s="92"/>
      <c r="R1309" s="92"/>
      <c r="S1309">
        <v>-1</v>
      </c>
      <c r="T1309">
        <v>0</v>
      </c>
      <c r="U1309" s="82" t="s">
        <v>160</v>
      </c>
      <c r="V1309" s="92"/>
      <c r="W1309">
        <v>0</v>
      </c>
      <c r="X1309" s="92"/>
      <c r="Y1309">
        <v>0</v>
      </c>
      <c r="Z1309">
        <v>0</v>
      </c>
      <c r="AA1309">
        <v>0</v>
      </c>
      <c r="AB1309">
        <v>0</v>
      </c>
      <c r="AC1309">
        <v>-1</v>
      </c>
      <c r="AD1309">
        <v>0</v>
      </c>
      <c r="AE1309">
        <v>0</v>
      </c>
      <c r="AF1309">
        <v>0</v>
      </c>
      <c r="AG1309">
        <v>0</v>
      </c>
      <c r="AH1309">
        <v>0</v>
      </c>
      <c r="AK1309">
        <v>0</v>
      </c>
      <c r="AM1309">
        <v>0</v>
      </c>
      <c r="AO1309" s="92"/>
      <c r="AP1309" s="82" t="s">
        <v>354</v>
      </c>
      <c r="AQ1309" s="82" t="s">
        <v>326</v>
      </c>
      <c r="AR1309" s="82"/>
      <c r="AS1309">
        <v>0</v>
      </c>
      <c r="AT1309">
        <v>0</v>
      </c>
      <c r="AU1309">
        <v>2027</v>
      </c>
      <c r="AY1309">
        <v>0</v>
      </c>
      <c r="AZ1309">
        <v>0</v>
      </c>
      <c r="BA1309" s="82" t="s">
        <v>398</v>
      </c>
      <c r="BB1309">
        <v>5447</v>
      </c>
      <c r="BC1309">
        <v>0</v>
      </c>
      <c r="BD1309" s="92"/>
      <c r="BE1309" s="92"/>
      <c r="BF1309">
        <v>0</v>
      </c>
      <c r="BG1309">
        <v>0</v>
      </c>
      <c r="BH1309">
        <v>0</v>
      </c>
      <c r="BI1309" s="92"/>
      <c r="BJ1309" s="92"/>
      <c r="BK1309" s="92"/>
      <c r="BL1309">
        <v>0</v>
      </c>
    </row>
    <row r="1310" spans="1:64" x14ac:dyDescent="0.25">
      <c r="A1310" s="82" t="s">
        <v>297</v>
      </c>
      <c r="B1310" s="82" t="s">
        <v>397</v>
      </c>
      <c r="C1310" s="82" t="s">
        <v>101</v>
      </c>
      <c r="D1310" s="82" t="s">
        <v>308</v>
      </c>
      <c r="E1310" s="82" t="s">
        <v>61</v>
      </c>
      <c r="F1310" s="82" t="s">
        <v>368</v>
      </c>
      <c r="G1310" s="82" t="s">
        <v>368</v>
      </c>
      <c r="H1310">
        <v>0</v>
      </c>
      <c r="I1310">
        <v>0</v>
      </c>
      <c r="J1310">
        <v>0</v>
      </c>
      <c r="K1310" s="92"/>
      <c r="L1310">
        <v>0</v>
      </c>
      <c r="M1310" s="92"/>
      <c r="N1310" s="92"/>
      <c r="O1310" s="92"/>
      <c r="P1310">
        <v>0</v>
      </c>
      <c r="Q1310" s="92"/>
      <c r="R1310" s="92"/>
      <c r="S1310">
        <v>-1</v>
      </c>
      <c r="T1310">
        <v>0</v>
      </c>
      <c r="U1310" s="82" t="s">
        <v>160</v>
      </c>
      <c r="V1310" s="92"/>
      <c r="W1310">
        <v>0</v>
      </c>
      <c r="X1310" s="92"/>
      <c r="Y1310">
        <v>0</v>
      </c>
      <c r="Z1310">
        <v>0</v>
      </c>
      <c r="AA1310">
        <v>0</v>
      </c>
      <c r="AB1310">
        <v>0</v>
      </c>
      <c r="AC1310">
        <v>-1</v>
      </c>
      <c r="AD1310">
        <v>0</v>
      </c>
      <c r="AE1310">
        <v>0</v>
      </c>
      <c r="AF1310">
        <v>0</v>
      </c>
      <c r="AG1310">
        <v>0</v>
      </c>
      <c r="AH1310">
        <v>0</v>
      </c>
      <c r="AK1310">
        <v>0</v>
      </c>
      <c r="AM1310">
        <v>0</v>
      </c>
      <c r="AO1310" s="92"/>
      <c r="AP1310" s="82" t="s">
        <v>354</v>
      </c>
      <c r="AQ1310" s="82" t="s">
        <v>326</v>
      </c>
      <c r="AR1310" s="82"/>
      <c r="AS1310">
        <v>0</v>
      </c>
      <c r="AT1310">
        <v>0</v>
      </c>
      <c r="AU1310">
        <v>2027</v>
      </c>
      <c r="AY1310">
        <v>0</v>
      </c>
      <c r="AZ1310">
        <v>0</v>
      </c>
      <c r="BA1310" s="82" t="s">
        <v>398</v>
      </c>
      <c r="BB1310">
        <v>5448</v>
      </c>
      <c r="BC1310">
        <v>0</v>
      </c>
      <c r="BD1310" s="92"/>
      <c r="BE1310" s="92"/>
      <c r="BF1310">
        <v>0</v>
      </c>
      <c r="BG1310">
        <v>0</v>
      </c>
      <c r="BH1310">
        <v>0</v>
      </c>
      <c r="BI1310" s="92"/>
      <c r="BJ1310" s="92"/>
      <c r="BK1310" s="92"/>
      <c r="BL1310">
        <v>0</v>
      </c>
    </row>
    <row r="1311" spans="1:64" x14ac:dyDescent="0.25">
      <c r="A1311" s="82" t="s">
        <v>297</v>
      </c>
      <c r="B1311" s="82" t="s">
        <v>397</v>
      </c>
      <c r="C1311" s="82" t="s">
        <v>101</v>
      </c>
      <c r="D1311" s="82" t="s">
        <v>309</v>
      </c>
      <c r="E1311" s="82" t="s">
        <v>310</v>
      </c>
      <c r="F1311" s="82" t="s">
        <v>368</v>
      </c>
      <c r="G1311" s="82" t="s">
        <v>368</v>
      </c>
      <c r="H1311">
        <v>0</v>
      </c>
      <c r="I1311">
        <v>0</v>
      </c>
      <c r="J1311">
        <v>0</v>
      </c>
      <c r="K1311" s="92"/>
      <c r="L1311">
        <v>0</v>
      </c>
      <c r="M1311" s="92"/>
      <c r="N1311" s="92"/>
      <c r="O1311" s="92"/>
      <c r="P1311">
        <v>0</v>
      </c>
      <c r="Q1311" s="92"/>
      <c r="R1311" s="92"/>
      <c r="S1311">
        <v>-1</v>
      </c>
      <c r="T1311">
        <v>0</v>
      </c>
      <c r="U1311" s="82" t="s">
        <v>160</v>
      </c>
      <c r="V1311" s="92"/>
      <c r="W1311">
        <v>0</v>
      </c>
      <c r="X1311" s="92"/>
      <c r="Y1311">
        <v>0</v>
      </c>
      <c r="Z1311">
        <v>0</v>
      </c>
      <c r="AA1311">
        <v>0</v>
      </c>
      <c r="AB1311">
        <v>0</v>
      </c>
      <c r="AC1311">
        <v>-1</v>
      </c>
      <c r="AD1311">
        <v>0</v>
      </c>
      <c r="AE1311">
        <v>0</v>
      </c>
      <c r="AF1311">
        <v>0</v>
      </c>
      <c r="AG1311">
        <v>0</v>
      </c>
      <c r="AH1311">
        <v>0</v>
      </c>
      <c r="AK1311">
        <v>0</v>
      </c>
      <c r="AM1311">
        <v>0</v>
      </c>
      <c r="AO1311" s="92"/>
      <c r="AP1311" s="82" t="s">
        <v>354</v>
      </c>
      <c r="AQ1311" s="82" t="s">
        <v>326</v>
      </c>
      <c r="AR1311" s="82"/>
      <c r="AS1311">
        <v>0</v>
      </c>
      <c r="AT1311">
        <v>0</v>
      </c>
      <c r="AU1311">
        <v>2027</v>
      </c>
      <c r="AY1311">
        <v>0</v>
      </c>
      <c r="AZ1311">
        <v>0</v>
      </c>
      <c r="BA1311" s="82" t="s">
        <v>398</v>
      </c>
      <c r="BB1311">
        <v>5449</v>
      </c>
      <c r="BC1311">
        <v>0</v>
      </c>
      <c r="BD1311" s="92"/>
      <c r="BE1311" s="92"/>
      <c r="BF1311">
        <v>0</v>
      </c>
      <c r="BG1311">
        <v>0</v>
      </c>
      <c r="BH1311">
        <v>0</v>
      </c>
      <c r="BI1311" s="92"/>
      <c r="BJ1311" s="92"/>
      <c r="BK1311" s="92"/>
      <c r="BL1311">
        <v>0</v>
      </c>
    </row>
    <row r="1312" spans="1:64" x14ac:dyDescent="0.25">
      <c r="A1312" s="82" t="s">
        <v>297</v>
      </c>
      <c r="B1312" s="82" t="s">
        <v>397</v>
      </c>
      <c r="C1312" s="82" t="s">
        <v>101</v>
      </c>
      <c r="D1312" s="82" t="s">
        <v>313</v>
      </c>
      <c r="E1312" s="82" t="s">
        <v>314</v>
      </c>
      <c r="F1312" s="82" t="s">
        <v>368</v>
      </c>
      <c r="G1312" s="82" t="s">
        <v>368</v>
      </c>
      <c r="H1312">
        <v>0</v>
      </c>
      <c r="I1312">
        <v>0</v>
      </c>
      <c r="J1312">
        <v>0</v>
      </c>
      <c r="K1312" s="92"/>
      <c r="L1312">
        <v>0</v>
      </c>
      <c r="M1312" s="92"/>
      <c r="N1312" s="92"/>
      <c r="O1312" s="92"/>
      <c r="P1312">
        <v>0</v>
      </c>
      <c r="Q1312" s="92"/>
      <c r="R1312" s="92"/>
      <c r="S1312">
        <v>-1</v>
      </c>
      <c r="T1312">
        <v>0</v>
      </c>
      <c r="U1312" s="82" t="s">
        <v>160</v>
      </c>
      <c r="V1312" s="92"/>
      <c r="W1312">
        <v>0</v>
      </c>
      <c r="X1312" s="92"/>
      <c r="Y1312">
        <v>0</v>
      </c>
      <c r="Z1312">
        <v>0</v>
      </c>
      <c r="AA1312">
        <v>0</v>
      </c>
      <c r="AB1312">
        <v>0</v>
      </c>
      <c r="AC1312">
        <v>-1</v>
      </c>
      <c r="AD1312">
        <v>0</v>
      </c>
      <c r="AE1312">
        <v>0</v>
      </c>
      <c r="AF1312">
        <v>0</v>
      </c>
      <c r="AG1312">
        <v>0</v>
      </c>
      <c r="AH1312">
        <v>0</v>
      </c>
      <c r="AK1312">
        <v>0</v>
      </c>
      <c r="AM1312">
        <v>0</v>
      </c>
      <c r="AO1312" s="92"/>
      <c r="AP1312" s="82" t="s">
        <v>354</v>
      </c>
      <c r="AQ1312" s="82" t="s">
        <v>326</v>
      </c>
      <c r="AR1312" s="82"/>
      <c r="AS1312">
        <v>0</v>
      </c>
      <c r="AT1312">
        <v>0</v>
      </c>
      <c r="AU1312">
        <v>2027</v>
      </c>
      <c r="AY1312">
        <v>0</v>
      </c>
      <c r="AZ1312">
        <v>0</v>
      </c>
      <c r="BA1312" s="82" t="s">
        <v>398</v>
      </c>
      <c r="BB1312">
        <v>5450</v>
      </c>
      <c r="BC1312">
        <v>0</v>
      </c>
      <c r="BD1312" s="92"/>
      <c r="BE1312" s="92"/>
      <c r="BF1312">
        <v>0</v>
      </c>
      <c r="BG1312">
        <v>0</v>
      </c>
      <c r="BH1312">
        <v>0</v>
      </c>
      <c r="BI1312" s="92"/>
      <c r="BJ1312" s="92"/>
      <c r="BK1312" s="92"/>
      <c r="BL1312">
        <v>0</v>
      </c>
    </row>
    <row r="1313" spans="1:64" x14ac:dyDescent="0.25">
      <c r="A1313" s="82" t="s">
        <v>297</v>
      </c>
      <c r="B1313" s="82" t="s">
        <v>397</v>
      </c>
      <c r="C1313" s="82" t="s">
        <v>101</v>
      </c>
      <c r="D1313" s="82" t="s">
        <v>298</v>
      </c>
      <c r="E1313" s="82" t="s">
        <v>55</v>
      </c>
      <c r="F1313" s="82" t="s">
        <v>369</v>
      </c>
      <c r="G1313" s="82" t="s">
        <v>369</v>
      </c>
      <c r="H1313">
        <v>0</v>
      </c>
      <c r="I1313">
        <v>0</v>
      </c>
      <c r="J1313">
        <v>0</v>
      </c>
      <c r="K1313" s="92"/>
      <c r="L1313">
        <v>0</v>
      </c>
      <c r="M1313" s="92"/>
      <c r="N1313" s="92"/>
      <c r="O1313" s="92"/>
      <c r="P1313">
        <v>0</v>
      </c>
      <c r="Q1313" s="92"/>
      <c r="R1313" s="92"/>
      <c r="S1313">
        <v>-1</v>
      </c>
      <c r="T1313">
        <v>0</v>
      </c>
      <c r="U1313" s="82" t="s">
        <v>160</v>
      </c>
      <c r="V1313" s="92"/>
      <c r="W1313">
        <v>0</v>
      </c>
      <c r="X1313" s="92"/>
      <c r="Y1313">
        <v>0</v>
      </c>
      <c r="Z1313">
        <v>0</v>
      </c>
      <c r="AA1313">
        <v>0</v>
      </c>
      <c r="AB1313">
        <v>0</v>
      </c>
      <c r="AC1313">
        <v>-1</v>
      </c>
      <c r="AD1313">
        <v>0</v>
      </c>
      <c r="AE1313">
        <v>0</v>
      </c>
      <c r="AF1313">
        <v>0</v>
      </c>
      <c r="AG1313">
        <v>0</v>
      </c>
      <c r="AH1313">
        <v>0</v>
      </c>
      <c r="AK1313">
        <v>0</v>
      </c>
      <c r="AM1313">
        <v>0</v>
      </c>
      <c r="AO1313" s="92"/>
      <c r="AP1313" s="82" t="s">
        <v>343</v>
      </c>
      <c r="AQ1313" s="82" t="s">
        <v>326</v>
      </c>
      <c r="AR1313" s="82"/>
      <c r="AS1313">
        <v>0</v>
      </c>
      <c r="AT1313">
        <v>0</v>
      </c>
      <c r="AU1313">
        <v>2027</v>
      </c>
      <c r="AY1313">
        <v>0</v>
      </c>
      <c r="AZ1313">
        <v>0</v>
      </c>
      <c r="BA1313" s="82" t="s">
        <v>398</v>
      </c>
      <c r="BB1313">
        <v>5451</v>
      </c>
      <c r="BC1313">
        <v>0</v>
      </c>
      <c r="BD1313" s="92"/>
      <c r="BE1313" s="92"/>
      <c r="BF1313">
        <v>0</v>
      </c>
      <c r="BG1313">
        <v>0</v>
      </c>
      <c r="BH1313">
        <v>0</v>
      </c>
      <c r="BI1313" s="92"/>
      <c r="BJ1313" s="92"/>
      <c r="BK1313" s="92"/>
      <c r="BL1313">
        <v>0</v>
      </c>
    </row>
    <row r="1314" spans="1:64" x14ac:dyDescent="0.25">
      <c r="A1314" s="82" t="s">
        <v>297</v>
      </c>
      <c r="B1314" s="82" t="s">
        <v>397</v>
      </c>
      <c r="C1314" s="82" t="s">
        <v>101</v>
      </c>
      <c r="D1314" s="82" t="s">
        <v>303</v>
      </c>
      <c r="E1314" s="82" t="s">
        <v>304</v>
      </c>
      <c r="F1314" s="82" t="s">
        <v>369</v>
      </c>
      <c r="G1314" s="82" t="s">
        <v>369</v>
      </c>
      <c r="H1314">
        <v>0</v>
      </c>
      <c r="I1314">
        <v>0</v>
      </c>
      <c r="J1314">
        <v>0</v>
      </c>
      <c r="K1314" s="92"/>
      <c r="L1314">
        <v>0</v>
      </c>
      <c r="M1314" s="92"/>
      <c r="N1314" s="92"/>
      <c r="O1314" s="92"/>
      <c r="P1314">
        <v>0</v>
      </c>
      <c r="Q1314" s="92"/>
      <c r="R1314" s="92"/>
      <c r="S1314">
        <v>-1</v>
      </c>
      <c r="T1314">
        <v>0</v>
      </c>
      <c r="U1314" s="82" t="s">
        <v>160</v>
      </c>
      <c r="V1314" s="92"/>
      <c r="W1314">
        <v>0</v>
      </c>
      <c r="X1314" s="92"/>
      <c r="Y1314">
        <v>0</v>
      </c>
      <c r="Z1314">
        <v>0</v>
      </c>
      <c r="AA1314">
        <v>0</v>
      </c>
      <c r="AB1314">
        <v>0</v>
      </c>
      <c r="AC1314">
        <v>-1</v>
      </c>
      <c r="AD1314">
        <v>0</v>
      </c>
      <c r="AE1314">
        <v>0</v>
      </c>
      <c r="AF1314">
        <v>0</v>
      </c>
      <c r="AG1314">
        <v>0</v>
      </c>
      <c r="AH1314">
        <v>0</v>
      </c>
      <c r="AK1314">
        <v>0</v>
      </c>
      <c r="AM1314">
        <v>0</v>
      </c>
      <c r="AO1314" s="92"/>
      <c r="AP1314" s="82" t="s">
        <v>343</v>
      </c>
      <c r="AQ1314" s="82" t="s">
        <v>326</v>
      </c>
      <c r="AR1314" s="82"/>
      <c r="AS1314">
        <v>0</v>
      </c>
      <c r="AT1314">
        <v>0</v>
      </c>
      <c r="AU1314">
        <v>2027</v>
      </c>
      <c r="AY1314">
        <v>0</v>
      </c>
      <c r="AZ1314">
        <v>0</v>
      </c>
      <c r="BA1314" s="82" t="s">
        <v>398</v>
      </c>
      <c r="BB1314">
        <v>5452</v>
      </c>
      <c r="BC1314">
        <v>0</v>
      </c>
      <c r="BD1314" s="92"/>
      <c r="BE1314" s="92"/>
      <c r="BF1314">
        <v>0</v>
      </c>
      <c r="BG1314">
        <v>0</v>
      </c>
      <c r="BH1314">
        <v>0</v>
      </c>
      <c r="BI1314" s="92"/>
      <c r="BJ1314" s="92"/>
      <c r="BK1314" s="92"/>
      <c r="BL1314">
        <v>0</v>
      </c>
    </row>
    <row r="1315" spans="1:64" x14ac:dyDescent="0.25">
      <c r="A1315" s="82" t="s">
        <v>297</v>
      </c>
      <c r="B1315" s="82" t="s">
        <v>397</v>
      </c>
      <c r="C1315" s="82" t="s">
        <v>101</v>
      </c>
      <c r="D1315" s="82" t="s">
        <v>305</v>
      </c>
      <c r="E1315" s="82" t="s">
        <v>58</v>
      </c>
      <c r="F1315" s="82" t="s">
        <v>369</v>
      </c>
      <c r="G1315" s="82" t="s">
        <v>369</v>
      </c>
      <c r="H1315">
        <v>0</v>
      </c>
      <c r="I1315">
        <v>0</v>
      </c>
      <c r="J1315">
        <v>0</v>
      </c>
      <c r="K1315" s="92"/>
      <c r="L1315">
        <v>0</v>
      </c>
      <c r="M1315" s="92"/>
      <c r="N1315" s="92"/>
      <c r="O1315" s="92"/>
      <c r="P1315">
        <v>0</v>
      </c>
      <c r="Q1315" s="92"/>
      <c r="R1315" s="92"/>
      <c r="S1315">
        <v>-1</v>
      </c>
      <c r="T1315">
        <v>0</v>
      </c>
      <c r="U1315" s="82" t="s">
        <v>160</v>
      </c>
      <c r="V1315" s="92"/>
      <c r="W1315">
        <v>0</v>
      </c>
      <c r="X1315" s="92"/>
      <c r="Y1315">
        <v>0</v>
      </c>
      <c r="Z1315">
        <v>0</v>
      </c>
      <c r="AA1315">
        <v>0</v>
      </c>
      <c r="AB1315">
        <v>0</v>
      </c>
      <c r="AC1315">
        <v>-1</v>
      </c>
      <c r="AD1315">
        <v>0</v>
      </c>
      <c r="AE1315">
        <v>0</v>
      </c>
      <c r="AF1315">
        <v>0</v>
      </c>
      <c r="AG1315">
        <v>0</v>
      </c>
      <c r="AH1315">
        <v>0</v>
      </c>
      <c r="AK1315">
        <v>0</v>
      </c>
      <c r="AM1315">
        <v>0</v>
      </c>
      <c r="AO1315" s="92"/>
      <c r="AP1315" s="82" t="s">
        <v>343</v>
      </c>
      <c r="AQ1315" s="82" t="s">
        <v>326</v>
      </c>
      <c r="AR1315" s="82"/>
      <c r="AS1315">
        <v>0</v>
      </c>
      <c r="AT1315">
        <v>0</v>
      </c>
      <c r="AU1315">
        <v>2027</v>
      </c>
      <c r="AY1315">
        <v>0</v>
      </c>
      <c r="AZ1315">
        <v>0</v>
      </c>
      <c r="BA1315" s="82" t="s">
        <v>398</v>
      </c>
      <c r="BB1315">
        <v>5453</v>
      </c>
      <c r="BC1315">
        <v>0</v>
      </c>
      <c r="BD1315" s="92"/>
      <c r="BE1315" s="92"/>
      <c r="BF1315">
        <v>0</v>
      </c>
      <c r="BG1315">
        <v>0</v>
      </c>
      <c r="BH1315">
        <v>0</v>
      </c>
      <c r="BI1315" s="92"/>
      <c r="BJ1315" s="92"/>
      <c r="BK1315" s="92"/>
      <c r="BL1315">
        <v>0</v>
      </c>
    </row>
    <row r="1316" spans="1:64" x14ac:dyDescent="0.25">
      <c r="A1316" s="82" t="s">
        <v>297</v>
      </c>
      <c r="B1316" s="82" t="s">
        <v>397</v>
      </c>
      <c r="C1316" s="82" t="s">
        <v>101</v>
      </c>
      <c r="D1316" s="82" t="s">
        <v>306</v>
      </c>
      <c r="E1316" s="82" t="s">
        <v>59</v>
      </c>
      <c r="F1316" s="82" t="s">
        <v>369</v>
      </c>
      <c r="G1316" s="82" t="s">
        <v>369</v>
      </c>
      <c r="H1316">
        <v>0</v>
      </c>
      <c r="I1316">
        <v>0</v>
      </c>
      <c r="J1316">
        <v>0</v>
      </c>
      <c r="K1316" s="92"/>
      <c r="L1316">
        <v>0</v>
      </c>
      <c r="M1316" s="92"/>
      <c r="N1316" s="92"/>
      <c r="O1316" s="92"/>
      <c r="P1316">
        <v>0</v>
      </c>
      <c r="Q1316" s="92"/>
      <c r="R1316" s="92"/>
      <c r="S1316">
        <v>-1</v>
      </c>
      <c r="T1316">
        <v>0</v>
      </c>
      <c r="U1316" s="82" t="s">
        <v>160</v>
      </c>
      <c r="V1316" s="92"/>
      <c r="W1316">
        <v>0</v>
      </c>
      <c r="X1316" s="92"/>
      <c r="Y1316">
        <v>0</v>
      </c>
      <c r="Z1316">
        <v>0</v>
      </c>
      <c r="AA1316">
        <v>0</v>
      </c>
      <c r="AB1316">
        <v>0</v>
      </c>
      <c r="AC1316">
        <v>-1</v>
      </c>
      <c r="AD1316">
        <v>0</v>
      </c>
      <c r="AE1316">
        <v>0</v>
      </c>
      <c r="AF1316">
        <v>0</v>
      </c>
      <c r="AG1316">
        <v>0</v>
      </c>
      <c r="AH1316">
        <v>0</v>
      </c>
      <c r="AK1316">
        <v>0</v>
      </c>
      <c r="AM1316">
        <v>0</v>
      </c>
      <c r="AO1316" s="92"/>
      <c r="AP1316" s="82" t="s">
        <v>343</v>
      </c>
      <c r="AQ1316" s="82" t="s">
        <v>326</v>
      </c>
      <c r="AR1316" s="82"/>
      <c r="AS1316">
        <v>0</v>
      </c>
      <c r="AT1316">
        <v>0</v>
      </c>
      <c r="AU1316">
        <v>2027</v>
      </c>
      <c r="AY1316">
        <v>0</v>
      </c>
      <c r="AZ1316">
        <v>0</v>
      </c>
      <c r="BA1316" s="82" t="s">
        <v>398</v>
      </c>
      <c r="BB1316">
        <v>5454</v>
      </c>
      <c r="BC1316">
        <v>0</v>
      </c>
      <c r="BD1316" s="92"/>
      <c r="BE1316" s="92"/>
      <c r="BF1316">
        <v>0</v>
      </c>
      <c r="BG1316">
        <v>0</v>
      </c>
      <c r="BH1316">
        <v>0</v>
      </c>
      <c r="BI1316" s="92"/>
      <c r="BJ1316" s="92"/>
      <c r="BK1316" s="92"/>
      <c r="BL1316">
        <v>0</v>
      </c>
    </row>
    <row r="1317" spans="1:64" x14ac:dyDescent="0.25">
      <c r="A1317" s="82" t="s">
        <v>297</v>
      </c>
      <c r="B1317" s="82" t="s">
        <v>397</v>
      </c>
      <c r="C1317" s="82" t="s">
        <v>101</v>
      </c>
      <c r="D1317" s="82" t="s">
        <v>308</v>
      </c>
      <c r="E1317" s="82" t="s">
        <v>61</v>
      </c>
      <c r="F1317" s="82" t="s">
        <v>369</v>
      </c>
      <c r="G1317" s="82" t="s">
        <v>369</v>
      </c>
      <c r="H1317">
        <v>0</v>
      </c>
      <c r="I1317">
        <v>0</v>
      </c>
      <c r="J1317">
        <v>0</v>
      </c>
      <c r="K1317" s="92"/>
      <c r="L1317">
        <v>0</v>
      </c>
      <c r="M1317" s="92"/>
      <c r="N1317" s="92"/>
      <c r="O1317" s="92"/>
      <c r="P1317">
        <v>0</v>
      </c>
      <c r="Q1317" s="92"/>
      <c r="R1317" s="92"/>
      <c r="S1317">
        <v>-1</v>
      </c>
      <c r="T1317">
        <v>0</v>
      </c>
      <c r="U1317" s="82" t="s">
        <v>160</v>
      </c>
      <c r="V1317" s="92"/>
      <c r="W1317">
        <v>0</v>
      </c>
      <c r="X1317" s="92"/>
      <c r="Y1317">
        <v>0</v>
      </c>
      <c r="Z1317">
        <v>0</v>
      </c>
      <c r="AA1317">
        <v>0</v>
      </c>
      <c r="AB1317">
        <v>0</v>
      </c>
      <c r="AC1317">
        <v>-1</v>
      </c>
      <c r="AD1317">
        <v>0</v>
      </c>
      <c r="AE1317">
        <v>0</v>
      </c>
      <c r="AF1317">
        <v>0</v>
      </c>
      <c r="AG1317">
        <v>0</v>
      </c>
      <c r="AH1317">
        <v>0</v>
      </c>
      <c r="AK1317">
        <v>0</v>
      </c>
      <c r="AM1317">
        <v>0</v>
      </c>
      <c r="AO1317" s="92"/>
      <c r="AP1317" s="82" t="s">
        <v>343</v>
      </c>
      <c r="AQ1317" s="82" t="s">
        <v>326</v>
      </c>
      <c r="AR1317" s="82"/>
      <c r="AS1317">
        <v>0</v>
      </c>
      <c r="AT1317">
        <v>0</v>
      </c>
      <c r="AU1317">
        <v>2027</v>
      </c>
      <c r="AY1317">
        <v>0</v>
      </c>
      <c r="AZ1317">
        <v>0</v>
      </c>
      <c r="BA1317" s="82" t="s">
        <v>398</v>
      </c>
      <c r="BB1317">
        <v>5455</v>
      </c>
      <c r="BC1317">
        <v>0</v>
      </c>
      <c r="BD1317" s="92"/>
      <c r="BE1317" s="92"/>
      <c r="BF1317">
        <v>0</v>
      </c>
      <c r="BG1317">
        <v>0</v>
      </c>
      <c r="BH1317">
        <v>0</v>
      </c>
      <c r="BI1317" s="92"/>
      <c r="BJ1317" s="92"/>
      <c r="BK1317" s="92"/>
      <c r="BL1317">
        <v>0</v>
      </c>
    </row>
    <row r="1318" spans="1:64" x14ac:dyDescent="0.25">
      <c r="A1318" s="82" t="s">
        <v>297</v>
      </c>
      <c r="B1318" s="82" t="s">
        <v>397</v>
      </c>
      <c r="C1318" s="82" t="s">
        <v>101</v>
      </c>
      <c r="D1318" s="82" t="s">
        <v>309</v>
      </c>
      <c r="E1318" s="82" t="s">
        <v>310</v>
      </c>
      <c r="F1318" s="82" t="s">
        <v>369</v>
      </c>
      <c r="G1318" s="82" t="s">
        <v>369</v>
      </c>
      <c r="H1318">
        <v>0</v>
      </c>
      <c r="I1318">
        <v>0</v>
      </c>
      <c r="J1318">
        <v>0</v>
      </c>
      <c r="K1318" s="92"/>
      <c r="L1318">
        <v>0</v>
      </c>
      <c r="M1318" s="92"/>
      <c r="N1318" s="92"/>
      <c r="O1318" s="92"/>
      <c r="P1318">
        <v>0</v>
      </c>
      <c r="Q1318" s="92"/>
      <c r="R1318" s="92"/>
      <c r="S1318">
        <v>-1</v>
      </c>
      <c r="T1318">
        <v>0</v>
      </c>
      <c r="U1318" s="82" t="s">
        <v>160</v>
      </c>
      <c r="V1318" s="92"/>
      <c r="W1318">
        <v>0</v>
      </c>
      <c r="X1318" s="92"/>
      <c r="Y1318">
        <v>0</v>
      </c>
      <c r="Z1318">
        <v>0</v>
      </c>
      <c r="AA1318">
        <v>0</v>
      </c>
      <c r="AB1318">
        <v>0</v>
      </c>
      <c r="AC1318">
        <v>-1</v>
      </c>
      <c r="AD1318">
        <v>0</v>
      </c>
      <c r="AE1318">
        <v>0</v>
      </c>
      <c r="AF1318">
        <v>0</v>
      </c>
      <c r="AG1318">
        <v>0</v>
      </c>
      <c r="AH1318">
        <v>0</v>
      </c>
      <c r="AK1318">
        <v>0</v>
      </c>
      <c r="AM1318">
        <v>0</v>
      </c>
      <c r="AO1318" s="92"/>
      <c r="AP1318" s="82" t="s">
        <v>343</v>
      </c>
      <c r="AQ1318" s="82" t="s">
        <v>326</v>
      </c>
      <c r="AR1318" s="82"/>
      <c r="AS1318">
        <v>0</v>
      </c>
      <c r="AT1318">
        <v>0</v>
      </c>
      <c r="AU1318">
        <v>2027</v>
      </c>
      <c r="AY1318">
        <v>0</v>
      </c>
      <c r="AZ1318">
        <v>0</v>
      </c>
      <c r="BA1318" s="82" t="s">
        <v>398</v>
      </c>
      <c r="BB1318">
        <v>5456</v>
      </c>
      <c r="BC1318">
        <v>0</v>
      </c>
      <c r="BD1318" s="92"/>
      <c r="BE1318" s="92"/>
      <c r="BF1318">
        <v>0</v>
      </c>
      <c r="BG1318">
        <v>0</v>
      </c>
      <c r="BH1318">
        <v>0</v>
      </c>
      <c r="BI1318" s="92"/>
      <c r="BJ1318" s="92"/>
      <c r="BK1318" s="92"/>
      <c r="BL1318">
        <v>0</v>
      </c>
    </row>
    <row r="1319" spans="1:64" x14ac:dyDescent="0.25">
      <c r="A1319" s="82" t="s">
        <v>297</v>
      </c>
      <c r="B1319" s="82" t="s">
        <v>397</v>
      </c>
      <c r="C1319" s="82" t="s">
        <v>101</v>
      </c>
      <c r="D1319" s="82" t="s">
        <v>313</v>
      </c>
      <c r="E1319" s="82" t="s">
        <v>314</v>
      </c>
      <c r="F1319" s="82" t="s">
        <v>369</v>
      </c>
      <c r="G1319" s="82" t="s">
        <v>369</v>
      </c>
      <c r="H1319">
        <v>0</v>
      </c>
      <c r="I1319">
        <v>0</v>
      </c>
      <c r="J1319">
        <v>0</v>
      </c>
      <c r="K1319" s="92"/>
      <c r="L1319">
        <v>0</v>
      </c>
      <c r="M1319" s="92"/>
      <c r="N1319" s="92"/>
      <c r="O1319" s="92"/>
      <c r="P1319">
        <v>0</v>
      </c>
      <c r="Q1319" s="92"/>
      <c r="R1319" s="92"/>
      <c r="S1319">
        <v>-1</v>
      </c>
      <c r="T1319">
        <v>0</v>
      </c>
      <c r="U1319" s="82" t="s">
        <v>160</v>
      </c>
      <c r="V1319" s="92"/>
      <c r="W1319">
        <v>0</v>
      </c>
      <c r="X1319" s="92"/>
      <c r="Y1319">
        <v>0</v>
      </c>
      <c r="Z1319">
        <v>0</v>
      </c>
      <c r="AA1319">
        <v>0</v>
      </c>
      <c r="AB1319">
        <v>0</v>
      </c>
      <c r="AC1319">
        <v>-1</v>
      </c>
      <c r="AD1319">
        <v>0</v>
      </c>
      <c r="AE1319">
        <v>0</v>
      </c>
      <c r="AF1319">
        <v>0</v>
      </c>
      <c r="AG1319">
        <v>0</v>
      </c>
      <c r="AH1319">
        <v>0</v>
      </c>
      <c r="AK1319">
        <v>0</v>
      </c>
      <c r="AM1319">
        <v>0</v>
      </c>
      <c r="AO1319" s="92"/>
      <c r="AP1319" s="82" t="s">
        <v>343</v>
      </c>
      <c r="AQ1319" s="82" t="s">
        <v>326</v>
      </c>
      <c r="AR1319" s="82"/>
      <c r="AS1319">
        <v>0</v>
      </c>
      <c r="AT1319">
        <v>0</v>
      </c>
      <c r="AU1319">
        <v>2027</v>
      </c>
      <c r="AY1319">
        <v>0</v>
      </c>
      <c r="AZ1319">
        <v>0</v>
      </c>
      <c r="BA1319" s="82" t="s">
        <v>398</v>
      </c>
      <c r="BB1319">
        <v>5457</v>
      </c>
      <c r="BC1319">
        <v>0</v>
      </c>
      <c r="BD1319" s="92"/>
      <c r="BE1319" s="92"/>
      <c r="BF1319">
        <v>0</v>
      </c>
      <c r="BG1319">
        <v>0</v>
      </c>
      <c r="BH1319">
        <v>0</v>
      </c>
      <c r="BI1319" s="92"/>
      <c r="BJ1319" s="92"/>
      <c r="BK1319" s="92"/>
      <c r="BL1319">
        <v>0</v>
      </c>
    </row>
    <row r="1320" spans="1:64" x14ac:dyDescent="0.25">
      <c r="A1320" s="82" t="s">
        <v>297</v>
      </c>
      <c r="B1320" s="82" t="s">
        <v>397</v>
      </c>
      <c r="C1320" s="82" t="s">
        <v>101</v>
      </c>
      <c r="D1320" s="82" t="s">
        <v>298</v>
      </c>
      <c r="E1320" s="82" t="s">
        <v>55</v>
      </c>
      <c r="F1320" s="82" t="s">
        <v>370</v>
      </c>
      <c r="G1320" s="82" t="s">
        <v>370</v>
      </c>
      <c r="H1320">
        <v>0</v>
      </c>
      <c r="I1320">
        <v>0</v>
      </c>
      <c r="J1320">
        <v>0</v>
      </c>
      <c r="K1320" s="92"/>
      <c r="L1320">
        <v>0</v>
      </c>
      <c r="M1320" s="92"/>
      <c r="N1320" s="92"/>
      <c r="O1320" s="92"/>
      <c r="P1320">
        <v>0</v>
      </c>
      <c r="Q1320" s="92"/>
      <c r="R1320" s="92"/>
      <c r="S1320">
        <v>-1</v>
      </c>
      <c r="T1320">
        <v>0</v>
      </c>
      <c r="U1320" s="82" t="s">
        <v>160</v>
      </c>
      <c r="V1320" s="92"/>
      <c r="W1320">
        <v>0</v>
      </c>
      <c r="X1320" s="92"/>
      <c r="Y1320">
        <v>0</v>
      </c>
      <c r="Z1320">
        <v>0</v>
      </c>
      <c r="AA1320">
        <v>0</v>
      </c>
      <c r="AB1320">
        <v>0</v>
      </c>
      <c r="AC1320">
        <v>-1</v>
      </c>
      <c r="AD1320">
        <v>0</v>
      </c>
      <c r="AE1320">
        <v>0</v>
      </c>
      <c r="AF1320">
        <v>0</v>
      </c>
      <c r="AG1320">
        <v>0</v>
      </c>
      <c r="AH1320">
        <v>0</v>
      </c>
      <c r="AK1320">
        <v>0</v>
      </c>
      <c r="AM1320">
        <v>0</v>
      </c>
      <c r="AO1320" s="92"/>
      <c r="AP1320" s="82" t="s">
        <v>357</v>
      </c>
      <c r="AQ1320" s="82" t="s">
        <v>326</v>
      </c>
      <c r="AR1320" s="82"/>
      <c r="AS1320">
        <v>0</v>
      </c>
      <c r="AT1320">
        <v>0</v>
      </c>
      <c r="AU1320">
        <v>2027</v>
      </c>
      <c r="AY1320">
        <v>0</v>
      </c>
      <c r="AZ1320">
        <v>0</v>
      </c>
      <c r="BA1320" s="82" t="s">
        <v>398</v>
      </c>
      <c r="BB1320">
        <v>5458</v>
      </c>
      <c r="BC1320">
        <v>0</v>
      </c>
      <c r="BD1320" s="92"/>
      <c r="BE1320" s="92"/>
      <c r="BF1320">
        <v>0</v>
      </c>
      <c r="BG1320">
        <v>0</v>
      </c>
      <c r="BH1320">
        <v>0</v>
      </c>
      <c r="BI1320" s="92"/>
      <c r="BJ1320" s="92"/>
      <c r="BK1320" s="92"/>
      <c r="BL1320">
        <v>0</v>
      </c>
    </row>
    <row r="1321" spans="1:64" x14ac:dyDescent="0.25">
      <c r="A1321" s="82" t="s">
        <v>297</v>
      </c>
      <c r="B1321" s="82" t="s">
        <v>397</v>
      </c>
      <c r="C1321" s="82" t="s">
        <v>101</v>
      </c>
      <c r="D1321" s="82" t="s">
        <v>303</v>
      </c>
      <c r="E1321" s="82" t="s">
        <v>304</v>
      </c>
      <c r="F1321" s="82" t="s">
        <v>370</v>
      </c>
      <c r="G1321" s="82" t="s">
        <v>370</v>
      </c>
      <c r="H1321">
        <v>0</v>
      </c>
      <c r="I1321">
        <v>0</v>
      </c>
      <c r="J1321">
        <v>0</v>
      </c>
      <c r="K1321" s="92"/>
      <c r="L1321">
        <v>0</v>
      </c>
      <c r="M1321" s="92"/>
      <c r="N1321" s="92"/>
      <c r="O1321" s="92"/>
      <c r="P1321">
        <v>0</v>
      </c>
      <c r="Q1321" s="92"/>
      <c r="R1321" s="92"/>
      <c r="S1321">
        <v>-1</v>
      </c>
      <c r="T1321">
        <v>0</v>
      </c>
      <c r="U1321" s="82" t="s">
        <v>160</v>
      </c>
      <c r="V1321" s="92"/>
      <c r="W1321">
        <v>0</v>
      </c>
      <c r="X1321" s="92"/>
      <c r="Y1321">
        <v>0</v>
      </c>
      <c r="Z1321">
        <v>0</v>
      </c>
      <c r="AA1321">
        <v>0</v>
      </c>
      <c r="AB1321">
        <v>0</v>
      </c>
      <c r="AC1321">
        <v>-1</v>
      </c>
      <c r="AD1321">
        <v>0</v>
      </c>
      <c r="AE1321">
        <v>0</v>
      </c>
      <c r="AF1321">
        <v>0</v>
      </c>
      <c r="AG1321">
        <v>0</v>
      </c>
      <c r="AH1321">
        <v>0</v>
      </c>
      <c r="AK1321">
        <v>0</v>
      </c>
      <c r="AM1321">
        <v>0</v>
      </c>
      <c r="AO1321" s="92"/>
      <c r="AP1321" s="82" t="s">
        <v>357</v>
      </c>
      <c r="AQ1321" s="82" t="s">
        <v>326</v>
      </c>
      <c r="AR1321" s="82"/>
      <c r="AS1321">
        <v>0</v>
      </c>
      <c r="AT1321">
        <v>0</v>
      </c>
      <c r="AU1321">
        <v>2027</v>
      </c>
      <c r="AY1321">
        <v>0</v>
      </c>
      <c r="AZ1321">
        <v>0</v>
      </c>
      <c r="BA1321" s="82" t="s">
        <v>398</v>
      </c>
      <c r="BB1321">
        <v>5459</v>
      </c>
      <c r="BC1321">
        <v>0</v>
      </c>
      <c r="BD1321" s="92"/>
      <c r="BE1321" s="92"/>
      <c r="BF1321">
        <v>0</v>
      </c>
      <c r="BG1321">
        <v>0</v>
      </c>
      <c r="BH1321">
        <v>0</v>
      </c>
      <c r="BI1321" s="92"/>
      <c r="BJ1321" s="92"/>
      <c r="BK1321" s="92"/>
      <c r="BL1321">
        <v>0</v>
      </c>
    </row>
    <row r="1322" spans="1:64" x14ac:dyDescent="0.25">
      <c r="A1322" s="82" t="s">
        <v>297</v>
      </c>
      <c r="B1322" s="82" t="s">
        <v>397</v>
      </c>
      <c r="C1322" s="82" t="s">
        <v>101</v>
      </c>
      <c r="D1322" s="82" t="s">
        <v>305</v>
      </c>
      <c r="E1322" s="82" t="s">
        <v>58</v>
      </c>
      <c r="F1322" s="82" t="s">
        <v>370</v>
      </c>
      <c r="G1322" s="82" t="s">
        <v>370</v>
      </c>
      <c r="H1322">
        <v>0</v>
      </c>
      <c r="I1322">
        <v>0</v>
      </c>
      <c r="J1322">
        <v>0</v>
      </c>
      <c r="K1322" s="92"/>
      <c r="L1322">
        <v>0</v>
      </c>
      <c r="M1322" s="92"/>
      <c r="N1322" s="92"/>
      <c r="O1322" s="92"/>
      <c r="P1322">
        <v>0</v>
      </c>
      <c r="Q1322" s="92"/>
      <c r="R1322" s="92"/>
      <c r="S1322">
        <v>-1</v>
      </c>
      <c r="T1322">
        <v>0</v>
      </c>
      <c r="U1322" s="82" t="s">
        <v>160</v>
      </c>
      <c r="V1322" s="92"/>
      <c r="W1322">
        <v>0</v>
      </c>
      <c r="X1322" s="92"/>
      <c r="Y1322">
        <v>0</v>
      </c>
      <c r="Z1322">
        <v>0</v>
      </c>
      <c r="AA1322">
        <v>0</v>
      </c>
      <c r="AB1322">
        <v>0</v>
      </c>
      <c r="AC1322">
        <v>-1</v>
      </c>
      <c r="AD1322">
        <v>0</v>
      </c>
      <c r="AE1322">
        <v>0</v>
      </c>
      <c r="AF1322">
        <v>0</v>
      </c>
      <c r="AG1322">
        <v>0</v>
      </c>
      <c r="AH1322">
        <v>0</v>
      </c>
      <c r="AK1322">
        <v>0</v>
      </c>
      <c r="AM1322">
        <v>0</v>
      </c>
      <c r="AO1322" s="92"/>
      <c r="AP1322" s="82" t="s">
        <v>357</v>
      </c>
      <c r="AQ1322" s="82" t="s">
        <v>326</v>
      </c>
      <c r="AR1322" s="82"/>
      <c r="AS1322">
        <v>0</v>
      </c>
      <c r="AT1322">
        <v>0</v>
      </c>
      <c r="AU1322">
        <v>2027</v>
      </c>
      <c r="AY1322">
        <v>0</v>
      </c>
      <c r="AZ1322">
        <v>0</v>
      </c>
      <c r="BA1322" s="82" t="s">
        <v>398</v>
      </c>
      <c r="BB1322">
        <v>5460</v>
      </c>
      <c r="BC1322">
        <v>0</v>
      </c>
      <c r="BD1322" s="92"/>
      <c r="BE1322" s="92"/>
      <c r="BF1322">
        <v>0</v>
      </c>
      <c r="BG1322">
        <v>0</v>
      </c>
      <c r="BH1322">
        <v>0</v>
      </c>
      <c r="BI1322" s="92"/>
      <c r="BJ1322" s="92"/>
      <c r="BK1322" s="92"/>
      <c r="BL1322">
        <v>0</v>
      </c>
    </row>
    <row r="1323" spans="1:64" x14ac:dyDescent="0.25">
      <c r="A1323" s="82" t="s">
        <v>297</v>
      </c>
      <c r="B1323" s="82" t="s">
        <v>397</v>
      </c>
      <c r="C1323" s="82" t="s">
        <v>101</v>
      </c>
      <c r="D1323" s="82" t="s">
        <v>306</v>
      </c>
      <c r="E1323" s="82" t="s">
        <v>59</v>
      </c>
      <c r="F1323" s="82" t="s">
        <v>370</v>
      </c>
      <c r="G1323" s="82" t="s">
        <v>370</v>
      </c>
      <c r="H1323">
        <v>0</v>
      </c>
      <c r="I1323">
        <v>0</v>
      </c>
      <c r="J1323">
        <v>0</v>
      </c>
      <c r="K1323" s="92"/>
      <c r="L1323">
        <v>0</v>
      </c>
      <c r="M1323" s="92"/>
      <c r="N1323" s="92"/>
      <c r="O1323" s="92"/>
      <c r="P1323">
        <v>0</v>
      </c>
      <c r="Q1323" s="92"/>
      <c r="R1323" s="92"/>
      <c r="S1323">
        <v>-1</v>
      </c>
      <c r="T1323">
        <v>0</v>
      </c>
      <c r="U1323" s="82" t="s">
        <v>160</v>
      </c>
      <c r="V1323" s="92"/>
      <c r="W1323">
        <v>0</v>
      </c>
      <c r="X1323" s="92"/>
      <c r="Y1323">
        <v>0</v>
      </c>
      <c r="Z1323">
        <v>0</v>
      </c>
      <c r="AA1323">
        <v>0</v>
      </c>
      <c r="AB1323">
        <v>0</v>
      </c>
      <c r="AC1323">
        <v>-1</v>
      </c>
      <c r="AD1323">
        <v>0</v>
      </c>
      <c r="AE1323">
        <v>0</v>
      </c>
      <c r="AF1323">
        <v>0</v>
      </c>
      <c r="AG1323">
        <v>0</v>
      </c>
      <c r="AH1323">
        <v>0</v>
      </c>
      <c r="AK1323">
        <v>0</v>
      </c>
      <c r="AM1323">
        <v>0</v>
      </c>
      <c r="AO1323" s="92"/>
      <c r="AP1323" s="82" t="s">
        <v>357</v>
      </c>
      <c r="AQ1323" s="82" t="s">
        <v>326</v>
      </c>
      <c r="AR1323" s="82"/>
      <c r="AS1323">
        <v>0</v>
      </c>
      <c r="AT1323">
        <v>0</v>
      </c>
      <c r="AU1323">
        <v>2027</v>
      </c>
      <c r="AY1323">
        <v>0</v>
      </c>
      <c r="AZ1323">
        <v>0</v>
      </c>
      <c r="BA1323" s="82" t="s">
        <v>398</v>
      </c>
      <c r="BB1323">
        <v>5461</v>
      </c>
      <c r="BC1323">
        <v>0</v>
      </c>
      <c r="BD1323" s="92"/>
      <c r="BE1323" s="92"/>
      <c r="BF1323">
        <v>0</v>
      </c>
      <c r="BG1323">
        <v>0</v>
      </c>
      <c r="BH1323">
        <v>0</v>
      </c>
      <c r="BI1323" s="92"/>
      <c r="BJ1323" s="92"/>
      <c r="BK1323" s="92"/>
      <c r="BL1323">
        <v>0</v>
      </c>
    </row>
    <row r="1324" spans="1:64" x14ac:dyDescent="0.25">
      <c r="A1324" s="82" t="s">
        <v>297</v>
      </c>
      <c r="B1324" s="82" t="s">
        <v>397</v>
      </c>
      <c r="C1324" s="82" t="s">
        <v>101</v>
      </c>
      <c r="D1324" s="82" t="s">
        <v>309</v>
      </c>
      <c r="E1324" s="82" t="s">
        <v>310</v>
      </c>
      <c r="F1324" s="82" t="s">
        <v>370</v>
      </c>
      <c r="G1324" s="82" t="s">
        <v>370</v>
      </c>
      <c r="H1324">
        <v>0</v>
      </c>
      <c r="I1324">
        <v>0</v>
      </c>
      <c r="J1324">
        <v>0</v>
      </c>
      <c r="K1324" s="92"/>
      <c r="L1324">
        <v>0</v>
      </c>
      <c r="M1324" s="92"/>
      <c r="N1324" s="92"/>
      <c r="O1324" s="92"/>
      <c r="P1324">
        <v>0</v>
      </c>
      <c r="Q1324" s="92"/>
      <c r="R1324" s="92"/>
      <c r="S1324">
        <v>-1</v>
      </c>
      <c r="T1324">
        <v>0</v>
      </c>
      <c r="U1324" s="82" t="s">
        <v>160</v>
      </c>
      <c r="V1324" s="92"/>
      <c r="W1324">
        <v>0</v>
      </c>
      <c r="X1324" s="92"/>
      <c r="Y1324">
        <v>0</v>
      </c>
      <c r="Z1324">
        <v>0</v>
      </c>
      <c r="AA1324">
        <v>0</v>
      </c>
      <c r="AB1324">
        <v>0</v>
      </c>
      <c r="AC1324">
        <v>-1</v>
      </c>
      <c r="AD1324">
        <v>0</v>
      </c>
      <c r="AE1324">
        <v>0</v>
      </c>
      <c r="AF1324">
        <v>0</v>
      </c>
      <c r="AG1324">
        <v>0</v>
      </c>
      <c r="AH1324">
        <v>0</v>
      </c>
      <c r="AK1324">
        <v>0</v>
      </c>
      <c r="AM1324">
        <v>0</v>
      </c>
      <c r="AO1324" s="92"/>
      <c r="AP1324" s="82" t="s">
        <v>357</v>
      </c>
      <c r="AQ1324" s="82" t="s">
        <v>326</v>
      </c>
      <c r="AR1324" s="82"/>
      <c r="AS1324">
        <v>0</v>
      </c>
      <c r="AT1324">
        <v>0</v>
      </c>
      <c r="AU1324">
        <v>2027</v>
      </c>
      <c r="AY1324">
        <v>0</v>
      </c>
      <c r="AZ1324">
        <v>0</v>
      </c>
      <c r="BA1324" s="82" t="s">
        <v>398</v>
      </c>
      <c r="BB1324">
        <v>5462</v>
      </c>
      <c r="BC1324">
        <v>0</v>
      </c>
      <c r="BD1324" s="92"/>
      <c r="BE1324" s="92"/>
      <c r="BF1324">
        <v>0</v>
      </c>
      <c r="BG1324">
        <v>0</v>
      </c>
      <c r="BH1324">
        <v>0</v>
      </c>
      <c r="BI1324" s="92"/>
      <c r="BJ1324" s="92"/>
      <c r="BK1324" s="92"/>
      <c r="BL1324">
        <v>0</v>
      </c>
    </row>
    <row r="1325" spans="1:64" x14ac:dyDescent="0.25">
      <c r="A1325" s="82" t="s">
        <v>297</v>
      </c>
      <c r="B1325" s="82" t="s">
        <v>397</v>
      </c>
      <c r="C1325" s="82" t="s">
        <v>101</v>
      </c>
      <c r="D1325" s="82" t="s">
        <v>298</v>
      </c>
      <c r="E1325" s="82" t="s">
        <v>55</v>
      </c>
      <c r="F1325" s="82" t="s">
        <v>371</v>
      </c>
      <c r="G1325" s="82" t="s">
        <v>371</v>
      </c>
      <c r="H1325">
        <v>0</v>
      </c>
      <c r="I1325">
        <v>0</v>
      </c>
      <c r="J1325">
        <v>0</v>
      </c>
      <c r="K1325" s="92"/>
      <c r="L1325">
        <v>0</v>
      </c>
      <c r="M1325" s="92"/>
      <c r="N1325" s="92"/>
      <c r="O1325" s="92"/>
      <c r="P1325">
        <v>0</v>
      </c>
      <c r="Q1325" s="92"/>
      <c r="R1325" s="92"/>
      <c r="S1325">
        <v>-1</v>
      </c>
      <c r="T1325">
        <v>0</v>
      </c>
      <c r="U1325" s="82" t="s">
        <v>160</v>
      </c>
      <c r="V1325" s="92"/>
      <c r="W1325">
        <v>0</v>
      </c>
      <c r="X1325" s="92"/>
      <c r="Y1325">
        <v>0</v>
      </c>
      <c r="Z1325">
        <v>0</v>
      </c>
      <c r="AA1325">
        <v>0</v>
      </c>
      <c r="AB1325">
        <v>0</v>
      </c>
      <c r="AC1325">
        <v>-1</v>
      </c>
      <c r="AD1325">
        <v>0</v>
      </c>
      <c r="AE1325">
        <v>0</v>
      </c>
      <c r="AF1325">
        <v>0</v>
      </c>
      <c r="AG1325">
        <v>0</v>
      </c>
      <c r="AH1325">
        <v>0</v>
      </c>
      <c r="AK1325">
        <v>0</v>
      </c>
      <c r="AM1325">
        <v>0</v>
      </c>
      <c r="AO1325" s="92"/>
      <c r="AP1325" s="82" t="s">
        <v>372</v>
      </c>
      <c r="AQ1325" s="82" t="s">
        <v>326</v>
      </c>
      <c r="AR1325" s="82"/>
      <c r="AS1325">
        <v>0</v>
      </c>
      <c r="AT1325">
        <v>0</v>
      </c>
      <c r="AU1325">
        <v>2027</v>
      </c>
      <c r="AY1325">
        <v>0</v>
      </c>
      <c r="AZ1325">
        <v>0</v>
      </c>
      <c r="BA1325" s="82" t="s">
        <v>398</v>
      </c>
      <c r="BB1325">
        <v>5463</v>
      </c>
      <c r="BC1325">
        <v>0</v>
      </c>
      <c r="BD1325" s="92"/>
      <c r="BE1325" s="92"/>
      <c r="BF1325">
        <v>0</v>
      </c>
      <c r="BG1325">
        <v>0</v>
      </c>
      <c r="BH1325">
        <v>0</v>
      </c>
      <c r="BI1325" s="92"/>
      <c r="BJ1325" s="92"/>
      <c r="BK1325" s="92"/>
      <c r="BL1325">
        <v>0</v>
      </c>
    </row>
    <row r="1326" spans="1:64" x14ac:dyDescent="0.25">
      <c r="A1326" s="82" t="s">
        <v>297</v>
      </c>
      <c r="B1326" s="82" t="s">
        <v>397</v>
      </c>
      <c r="C1326" s="82" t="s">
        <v>101</v>
      </c>
      <c r="D1326" s="82" t="s">
        <v>303</v>
      </c>
      <c r="E1326" s="82" t="s">
        <v>304</v>
      </c>
      <c r="F1326" s="82" t="s">
        <v>371</v>
      </c>
      <c r="G1326" s="82" t="s">
        <v>371</v>
      </c>
      <c r="H1326">
        <v>0</v>
      </c>
      <c r="I1326">
        <v>0</v>
      </c>
      <c r="J1326">
        <v>0</v>
      </c>
      <c r="K1326" s="92"/>
      <c r="L1326">
        <v>0</v>
      </c>
      <c r="M1326" s="92"/>
      <c r="N1326" s="92"/>
      <c r="O1326" s="92"/>
      <c r="P1326">
        <v>0</v>
      </c>
      <c r="Q1326" s="92"/>
      <c r="R1326" s="92"/>
      <c r="S1326">
        <v>-1</v>
      </c>
      <c r="T1326">
        <v>0</v>
      </c>
      <c r="U1326" s="82" t="s">
        <v>160</v>
      </c>
      <c r="V1326" s="92"/>
      <c r="W1326">
        <v>0</v>
      </c>
      <c r="X1326" s="92"/>
      <c r="Y1326">
        <v>0</v>
      </c>
      <c r="Z1326">
        <v>0</v>
      </c>
      <c r="AA1326">
        <v>0</v>
      </c>
      <c r="AB1326">
        <v>0</v>
      </c>
      <c r="AC1326">
        <v>-1</v>
      </c>
      <c r="AD1326">
        <v>0</v>
      </c>
      <c r="AE1326">
        <v>0</v>
      </c>
      <c r="AF1326">
        <v>0</v>
      </c>
      <c r="AG1326">
        <v>0</v>
      </c>
      <c r="AH1326">
        <v>0</v>
      </c>
      <c r="AK1326">
        <v>0</v>
      </c>
      <c r="AM1326">
        <v>0</v>
      </c>
      <c r="AO1326" s="92"/>
      <c r="AP1326" s="82" t="s">
        <v>372</v>
      </c>
      <c r="AQ1326" s="82" t="s">
        <v>326</v>
      </c>
      <c r="AR1326" s="82"/>
      <c r="AS1326">
        <v>0</v>
      </c>
      <c r="AT1326">
        <v>0</v>
      </c>
      <c r="AU1326">
        <v>2027</v>
      </c>
      <c r="AY1326">
        <v>0</v>
      </c>
      <c r="AZ1326">
        <v>0</v>
      </c>
      <c r="BA1326" s="82" t="s">
        <v>398</v>
      </c>
      <c r="BB1326">
        <v>5464</v>
      </c>
      <c r="BC1326">
        <v>0</v>
      </c>
      <c r="BD1326" s="92"/>
      <c r="BE1326" s="92"/>
      <c r="BF1326">
        <v>0</v>
      </c>
      <c r="BG1326">
        <v>0</v>
      </c>
      <c r="BH1326">
        <v>0</v>
      </c>
      <c r="BI1326" s="92"/>
      <c r="BJ1326" s="92"/>
      <c r="BK1326" s="92"/>
      <c r="BL1326">
        <v>0</v>
      </c>
    </row>
    <row r="1327" spans="1:64" x14ac:dyDescent="0.25">
      <c r="A1327" s="82" t="s">
        <v>297</v>
      </c>
      <c r="B1327" s="82" t="s">
        <v>397</v>
      </c>
      <c r="C1327" s="82" t="s">
        <v>101</v>
      </c>
      <c r="D1327" s="82" t="s">
        <v>305</v>
      </c>
      <c r="E1327" s="82" t="s">
        <v>58</v>
      </c>
      <c r="F1327" s="82" t="s">
        <v>371</v>
      </c>
      <c r="G1327" s="82" t="s">
        <v>371</v>
      </c>
      <c r="H1327">
        <v>0</v>
      </c>
      <c r="I1327">
        <v>0</v>
      </c>
      <c r="J1327">
        <v>0</v>
      </c>
      <c r="K1327" s="92"/>
      <c r="L1327">
        <v>0</v>
      </c>
      <c r="M1327" s="92"/>
      <c r="N1327" s="92"/>
      <c r="O1327" s="92"/>
      <c r="P1327">
        <v>0</v>
      </c>
      <c r="Q1327" s="92"/>
      <c r="R1327" s="92"/>
      <c r="S1327">
        <v>-1</v>
      </c>
      <c r="T1327">
        <v>0</v>
      </c>
      <c r="U1327" s="82" t="s">
        <v>160</v>
      </c>
      <c r="V1327" s="92"/>
      <c r="W1327">
        <v>0</v>
      </c>
      <c r="X1327" s="92"/>
      <c r="Y1327">
        <v>0</v>
      </c>
      <c r="Z1327">
        <v>0</v>
      </c>
      <c r="AA1327">
        <v>0</v>
      </c>
      <c r="AB1327">
        <v>0</v>
      </c>
      <c r="AC1327">
        <v>-1</v>
      </c>
      <c r="AD1327">
        <v>0</v>
      </c>
      <c r="AE1327">
        <v>0</v>
      </c>
      <c r="AF1327">
        <v>0</v>
      </c>
      <c r="AG1327">
        <v>0</v>
      </c>
      <c r="AH1327">
        <v>0</v>
      </c>
      <c r="AK1327">
        <v>0</v>
      </c>
      <c r="AM1327">
        <v>0</v>
      </c>
      <c r="AO1327" s="92"/>
      <c r="AP1327" s="82" t="s">
        <v>372</v>
      </c>
      <c r="AQ1327" s="82" t="s">
        <v>326</v>
      </c>
      <c r="AR1327" s="82"/>
      <c r="AS1327">
        <v>0</v>
      </c>
      <c r="AT1327">
        <v>0</v>
      </c>
      <c r="AU1327">
        <v>2027</v>
      </c>
      <c r="AY1327">
        <v>0</v>
      </c>
      <c r="AZ1327">
        <v>0</v>
      </c>
      <c r="BA1327" s="82" t="s">
        <v>398</v>
      </c>
      <c r="BB1327">
        <v>5465</v>
      </c>
      <c r="BC1327">
        <v>0</v>
      </c>
      <c r="BD1327" s="92"/>
      <c r="BE1327" s="92"/>
      <c r="BF1327">
        <v>0</v>
      </c>
      <c r="BG1327">
        <v>0</v>
      </c>
      <c r="BH1327">
        <v>0</v>
      </c>
      <c r="BI1327" s="92"/>
      <c r="BJ1327" s="92"/>
      <c r="BK1327" s="92"/>
      <c r="BL1327">
        <v>0</v>
      </c>
    </row>
    <row r="1328" spans="1:64" x14ac:dyDescent="0.25">
      <c r="A1328" s="82" t="s">
        <v>297</v>
      </c>
      <c r="B1328" s="82" t="s">
        <v>397</v>
      </c>
      <c r="C1328" s="82" t="s">
        <v>101</v>
      </c>
      <c r="D1328" s="82" t="s">
        <v>306</v>
      </c>
      <c r="E1328" s="82" t="s">
        <v>59</v>
      </c>
      <c r="F1328" s="82" t="s">
        <v>371</v>
      </c>
      <c r="G1328" s="82" t="s">
        <v>371</v>
      </c>
      <c r="H1328">
        <v>0</v>
      </c>
      <c r="I1328">
        <v>0</v>
      </c>
      <c r="J1328">
        <v>0</v>
      </c>
      <c r="K1328" s="92"/>
      <c r="L1328">
        <v>0</v>
      </c>
      <c r="M1328" s="92"/>
      <c r="N1328" s="92"/>
      <c r="O1328" s="92"/>
      <c r="P1328">
        <v>0</v>
      </c>
      <c r="Q1328" s="92"/>
      <c r="R1328" s="92"/>
      <c r="S1328">
        <v>-1</v>
      </c>
      <c r="T1328">
        <v>0</v>
      </c>
      <c r="U1328" s="82" t="s">
        <v>160</v>
      </c>
      <c r="V1328" s="92"/>
      <c r="W1328">
        <v>0</v>
      </c>
      <c r="X1328" s="92"/>
      <c r="Y1328">
        <v>0</v>
      </c>
      <c r="Z1328">
        <v>0</v>
      </c>
      <c r="AA1328">
        <v>0</v>
      </c>
      <c r="AB1328">
        <v>0</v>
      </c>
      <c r="AC1328">
        <v>-1</v>
      </c>
      <c r="AD1328">
        <v>0</v>
      </c>
      <c r="AE1328">
        <v>0</v>
      </c>
      <c r="AF1328">
        <v>0</v>
      </c>
      <c r="AG1328">
        <v>0</v>
      </c>
      <c r="AH1328">
        <v>0</v>
      </c>
      <c r="AK1328">
        <v>0</v>
      </c>
      <c r="AM1328">
        <v>0</v>
      </c>
      <c r="AO1328" s="92"/>
      <c r="AP1328" s="82" t="s">
        <v>372</v>
      </c>
      <c r="AQ1328" s="82" t="s">
        <v>326</v>
      </c>
      <c r="AR1328" s="82"/>
      <c r="AS1328">
        <v>0</v>
      </c>
      <c r="AT1328">
        <v>0</v>
      </c>
      <c r="AU1328">
        <v>2027</v>
      </c>
      <c r="AY1328">
        <v>0</v>
      </c>
      <c r="AZ1328">
        <v>0</v>
      </c>
      <c r="BA1328" s="82" t="s">
        <v>398</v>
      </c>
      <c r="BB1328">
        <v>5466</v>
      </c>
      <c r="BC1328">
        <v>0</v>
      </c>
      <c r="BD1328" s="92"/>
      <c r="BE1328" s="92"/>
      <c r="BF1328">
        <v>0</v>
      </c>
      <c r="BG1328">
        <v>0</v>
      </c>
      <c r="BH1328">
        <v>0</v>
      </c>
      <c r="BI1328" s="92"/>
      <c r="BJ1328" s="92"/>
      <c r="BK1328" s="92"/>
      <c r="BL1328">
        <v>0</v>
      </c>
    </row>
    <row r="1329" spans="1:64" x14ac:dyDescent="0.25">
      <c r="A1329" s="82" t="s">
        <v>297</v>
      </c>
      <c r="B1329" s="82" t="s">
        <v>397</v>
      </c>
      <c r="C1329" s="82" t="s">
        <v>101</v>
      </c>
      <c r="D1329" s="82" t="s">
        <v>309</v>
      </c>
      <c r="E1329" s="82" t="s">
        <v>310</v>
      </c>
      <c r="F1329" s="82" t="s">
        <v>371</v>
      </c>
      <c r="G1329" s="82" t="s">
        <v>371</v>
      </c>
      <c r="H1329">
        <v>0</v>
      </c>
      <c r="I1329">
        <v>0</v>
      </c>
      <c r="J1329">
        <v>0</v>
      </c>
      <c r="K1329" s="92"/>
      <c r="L1329">
        <v>0</v>
      </c>
      <c r="M1329" s="92"/>
      <c r="N1329" s="92"/>
      <c r="O1329" s="92"/>
      <c r="P1329">
        <v>0</v>
      </c>
      <c r="Q1329" s="92"/>
      <c r="R1329" s="92"/>
      <c r="S1329">
        <v>-1</v>
      </c>
      <c r="T1329">
        <v>0</v>
      </c>
      <c r="U1329" s="82" t="s">
        <v>160</v>
      </c>
      <c r="V1329" s="92"/>
      <c r="W1329">
        <v>0</v>
      </c>
      <c r="X1329" s="92"/>
      <c r="Y1329">
        <v>0</v>
      </c>
      <c r="Z1329">
        <v>0</v>
      </c>
      <c r="AA1329">
        <v>0</v>
      </c>
      <c r="AB1329">
        <v>0</v>
      </c>
      <c r="AC1329">
        <v>-1</v>
      </c>
      <c r="AD1329">
        <v>0</v>
      </c>
      <c r="AE1329">
        <v>0</v>
      </c>
      <c r="AF1329">
        <v>0</v>
      </c>
      <c r="AG1329">
        <v>0</v>
      </c>
      <c r="AH1329">
        <v>0</v>
      </c>
      <c r="AK1329">
        <v>0</v>
      </c>
      <c r="AM1329">
        <v>0</v>
      </c>
      <c r="AO1329" s="92"/>
      <c r="AP1329" s="82" t="s">
        <v>372</v>
      </c>
      <c r="AQ1329" s="82" t="s">
        <v>326</v>
      </c>
      <c r="AR1329" s="82"/>
      <c r="AS1329">
        <v>0</v>
      </c>
      <c r="AT1329">
        <v>0</v>
      </c>
      <c r="AU1329">
        <v>2027</v>
      </c>
      <c r="AY1329">
        <v>0</v>
      </c>
      <c r="AZ1329">
        <v>0</v>
      </c>
      <c r="BA1329" s="82" t="s">
        <v>398</v>
      </c>
      <c r="BB1329">
        <v>5467</v>
      </c>
      <c r="BC1329">
        <v>0</v>
      </c>
      <c r="BD1329" s="92"/>
      <c r="BE1329" s="92"/>
      <c r="BF1329">
        <v>0</v>
      </c>
      <c r="BG1329">
        <v>0</v>
      </c>
      <c r="BH1329">
        <v>0</v>
      </c>
      <c r="BI1329" s="92"/>
      <c r="BJ1329" s="92"/>
      <c r="BK1329" s="92"/>
      <c r="BL1329">
        <v>0</v>
      </c>
    </row>
    <row r="1330" spans="1:64" x14ac:dyDescent="0.25">
      <c r="A1330" s="82" t="s">
        <v>297</v>
      </c>
      <c r="B1330" s="82" t="s">
        <v>397</v>
      </c>
      <c r="C1330" s="82" t="s">
        <v>101</v>
      </c>
      <c r="D1330" s="82" t="s">
        <v>298</v>
      </c>
      <c r="E1330" s="82" t="s">
        <v>55</v>
      </c>
      <c r="F1330" s="82" t="s">
        <v>373</v>
      </c>
      <c r="G1330" s="82" t="s">
        <v>373</v>
      </c>
      <c r="H1330">
        <v>0</v>
      </c>
      <c r="I1330">
        <v>0</v>
      </c>
      <c r="J1330">
        <v>0</v>
      </c>
      <c r="K1330" s="92"/>
      <c r="L1330">
        <v>0</v>
      </c>
      <c r="M1330" s="92"/>
      <c r="N1330" s="92"/>
      <c r="O1330" s="92"/>
      <c r="P1330">
        <v>0</v>
      </c>
      <c r="Q1330" s="92"/>
      <c r="R1330" s="92"/>
      <c r="S1330">
        <v>-1</v>
      </c>
      <c r="T1330">
        <v>0</v>
      </c>
      <c r="U1330" s="82" t="s">
        <v>160</v>
      </c>
      <c r="V1330" s="92"/>
      <c r="W1330">
        <v>0</v>
      </c>
      <c r="X1330" s="92"/>
      <c r="Y1330">
        <v>0</v>
      </c>
      <c r="Z1330">
        <v>0</v>
      </c>
      <c r="AA1330">
        <v>0</v>
      </c>
      <c r="AB1330">
        <v>0</v>
      </c>
      <c r="AC1330">
        <v>-1</v>
      </c>
      <c r="AD1330">
        <v>0</v>
      </c>
      <c r="AE1330">
        <v>0</v>
      </c>
      <c r="AF1330">
        <v>0</v>
      </c>
      <c r="AG1330">
        <v>0</v>
      </c>
      <c r="AH1330">
        <v>0</v>
      </c>
      <c r="AK1330">
        <v>0</v>
      </c>
      <c r="AM1330">
        <v>0</v>
      </c>
      <c r="AO1330" s="92"/>
      <c r="AP1330" s="82" t="s">
        <v>374</v>
      </c>
      <c r="AQ1330" s="82" t="s">
        <v>326</v>
      </c>
      <c r="AR1330" s="82"/>
      <c r="AS1330">
        <v>0</v>
      </c>
      <c r="AT1330">
        <v>0</v>
      </c>
      <c r="AU1330">
        <v>2027</v>
      </c>
      <c r="AY1330">
        <v>0</v>
      </c>
      <c r="AZ1330">
        <v>0</v>
      </c>
      <c r="BA1330" s="82" t="s">
        <v>398</v>
      </c>
      <c r="BB1330">
        <v>5468</v>
      </c>
      <c r="BC1330">
        <v>0</v>
      </c>
      <c r="BD1330" s="92"/>
      <c r="BE1330" s="92"/>
      <c r="BF1330">
        <v>0</v>
      </c>
      <c r="BG1330">
        <v>0</v>
      </c>
      <c r="BH1330">
        <v>0</v>
      </c>
      <c r="BI1330" s="92"/>
      <c r="BJ1330" s="92"/>
      <c r="BK1330" s="92"/>
      <c r="BL1330">
        <v>0</v>
      </c>
    </row>
    <row r="1331" spans="1:64" x14ac:dyDescent="0.25">
      <c r="A1331" s="82" t="s">
        <v>297</v>
      </c>
      <c r="B1331" s="82" t="s">
        <v>397</v>
      </c>
      <c r="C1331" s="82" t="s">
        <v>101</v>
      </c>
      <c r="D1331" s="82" t="s">
        <v>309</v>
      </c>
      <c r="E1331" s="82" t="s">
        <v>310</v>
      </c>
      <c r="F1331" s="82" t="s">
        <v>373</v>
      </c>
      <c r="G1331" s="82" t="s">
        <v>373</v>
      </c>
      <c r="H1331">
        <v>0</v>
      </c>
      <c r="I1331">
        <v>0</v>
      </c>
      <c r="J1331">
        <v>0</v>
      </c>
      <c r="K1331" s="92"/>
      <c r="L1331">
        <v>0</v>
      </c>
      <c r="M1331" s="92"/>
      <c r="N1331" s="92"/>
      <c r="O1331" s="92"/>
      <c r="P1331">
        <v>0</v>
      </c>
      <c r="Q1331" s="92"/>
      <c r="R1331" s="92"/>
      <c r="S1331">
        <v>-1</v>
      </c>
      <c r="T1331">
        <v>0</v>
      </c>
      <c r="U1331" s="82" t="s">
        <v>160</v>
      </c>
      <c r="V1331" s="92"/>
      <c r="W1331">
        <v>0</v>
      </c>
      <c r="X1331" s="92"/>
      <c r="Y1331">
        <v>0</v>
      </c>
      <c r="Z1331">
        <v>0</v>
      </c>
      <c r="AA1331">
        <v>0</v>
      </c>
      <c r="AB1331">
        <v>0</v>
      </c>
      <c r="AC1331">
        <v>-1</v>
      </c>
      <c r="AD1331">
        <v>0</v>
      </c>
      <c r="AE1331">
        <v>0</v>
      </c>
      <c r="AF1331">
        <v>0</v>
      </c>
      <c r="AG1331">
        <v>0</v>
      </c>
      <c r="AH1331">
        <v>0</v>
      </c>
      <c r="AK1331">
        <v>0</v>
      </c>
      <c r="AM1331">
        <v>0</v>
      </c>
      <c r="AO1331" s="92"/>
      <c r="AP1331" s="82" t="s">
        <v>374</v>
      </c>
      <c r="AQ1331" s="82" t="s">
        <v>326</v>
      </c>
      <c r="AR1331" s="82"/>
      <c r="AS1331">
        <v>0</v>
      </c>
      <c r="AT1331">
        <v>0</v>
      </c>
      <c r="AU1331">
        <v>2027</v>
      </c>
      <c r="AY1331">
        <v>0</v>
      </c>
      <c r="AZ1331">
        <v>0</v>
      </c>
      <c r="BA1331" s="82" t="s">
        <v>398</v>
      </c>
      <c r="BB1331">
        <v>5469</v>
      </c>
      <c r="BC1331">
        <v>0</v>
      </c>
      <c r="BD1331" s="92"/>
      <c r="BE1331" s="92"/>
      <c r="BF1331">
        <v>0</v>
      </c>
      <c r="BG1331">
        <v>0</v>
      </c>
      <c r="BH1331">
        <v>0</v>
      </c>
      <c r="BI1331" s="92"/>
      <c r="BJ1331" s="92"/>
      <c r="BK1331" s="92"/>
      <c r="BL1331">
        <v>0</v>
      </c>
    </row>
    <row r="1332" spans="1:64" x14ac:dyDescent="0.25">
      <c r="A1332" s="82" t="s">
        <v>297</v>
      </c>
      <c r="B1332" s="82" t="s">
        <v>397</v>
      </c>
      <c r="C1332" s="82" t="s">
        <v>101</v>
      </c>
      <c r="D1332" s="82" t="s">
        <v>298</v>
      </c>
      <c r="E1332" s="82" t="s">
        <v>55</v>
      </c>
      <c r="F1332" s="82" t="s">
        <v>375</v>
      </c>
      <c r="G1332" s="82" t="s">
        <v>375</v>
      </c>
      <c r="H1332">
        <v>0</v>
      </c>
      <c r="I1332">
        <v>0</v>
      </c>
      <c r="J1332">
        <v>0</v>
      </c>
      <c r="K1332" s="92"/>
      <c r="L1332">
        <v>0</v>
      </c>
      <c r="M1332" s="92"/>
      <c r="N1332" s="92"/>
      <c r="O1332" s="92"/>
      <c r="P1332">
        <v>0</v>
      </c>
      <c r="Q1332" s="92"/>
      <c r="R1332" s="92"/>
      <c r="S1332">
        <v>-1</v>
      </c>
      <c r="T1332">
        <v>0</v>
      </c>
      <c r="U1332" s="82" t="s">
        <v>160</v>
      </c>
      <c r="V1332" s="92"/>
      <c r="W1332">
        <v>0</v>
      </c>
      <c r="X1332" s="92"/>
      <c r="Y1332">
        <v>0</v>
      </c>
      <c r="Z1332">
        <v>0</v>
      </c>
      <c r="AA1332">
        <v>0</v>
      </c>
      <c r="AB1332">
        <v>0</v>
      </c>
      <c r="AC1332">
        <v>-1</v>
      </c>
      <c r="AD1332">
        <v>0</v>
      </c>
      <c r="AE1332">
        <v>0</v>
      </c>
      <c r="AF1332">
        <v>0</v>
      </c>
      <c r="AG1332">
        <v>0</v>
      </c>
      <c r="AH1332">
        <v>0</v>
      </c>
      <c r="AK1332">
        <v>0</v>
      </c>
      <c r="AM1332">
        <v>0</v>
      </c>
      <c r="AO1332" s="92"/>
      <c r="AP1332" s="82" t="s">
        <v>359</v>
      </c>
      <c r="AQ1332" s="82" t="s">
        <v>326</v>
      </c>
      <c r="AR1332" s="82"/>
      <c r="AS1332">
        <v>0</v>
      </c>
      <c r="AT1332">
        <v>0</v>
      </c>
      <c r="AU1332">
        <v>2027</v>
      </c>
      <c r="AY1332">
        <v>0</v>
      </c>
      <c r="AZ1332">
        <v>0</v>
      </c>
      <c r="BA1332" s="82" t="s">
        <v>398</v>
      </c>
      <c r="BB1332">
        <v>5470</v>
      </c>
      <c r="BC1332">
        <v>0</v>
      </c>
      <c r="BD1332" s="92"/>
      <c r="BE1332" s="92"/>
      <c r="BF1332">
        <v>0</v>
      </c>
      <c r="BG1332">
        <v>0</v>
      </c>
      <c r="BH1332">
        <v>0</v>
      </c>
      <c r="BI1332" s="92"/>
      <c r="BJ1332" s="92"/>
      <c r="BK1332" s="92"/>
      <c r="BL1332">
        <v>0</v>
      </c>
    </row>
    <row r="1333" spans="1:64" x14ac:dyDescent="0.25">
      <c r="A1333" s="82" t="s">
        <v>297</v>
      </c>
      <c r="B1333" s="82" t="s">
        <v>397</v>
      </c>
      <c r="C1333" s="82" t="s">
        <v>101</v>
      </c>
      <c r="D1333" s="82" t="s">
        <v>309</v>
      </c>
      <c r="E1333" s="82" t="s">
        <v>310</v>
      </c>
      <c r="F1333" s="82" t="s">
        <v>375</v>
      </c>
      <c r="G1333" s="82" t="s">
        <v>375</v>
      </c>
      <c r="H1333">
        <v>0</v>
      </c>
      <c r="I1333">
        <v>0</v>
      </c>
      <c r="J1333">
        <v>0</v>
      </c>
      <c r="K1333" s="92"/>
      <c r="L1333">
        <v>0</v>
      </c>
      <c r="M1333" s="92"/>
      <c r="N1333" s="92"/>
      <c r="O1333" s="92"/>
      <c r="P1333">
        <v>0</v>
      </c>
      <c r="Q1333" s="92"/>
      <c r="R1333" s="92"/>
      <c r="S1333">
        <v>-1</v>
      </c>
      <c r="T1333">
        <v>0</v>
      </c>
      <c r="U1333" s="82" t="s">
        <v>160</v>
      </c>
      <c r="V1333" s="92"/>
      <c r="W1333">
        <v>0</v>
      </c>
      <c r="X1333" s="92"/>
      <c r="Y1333">
        <v>0</v>
      </c>
      <c r="Z1333">
        <v>0</v>
      </c>
      <c r="AA1333">
        <v>0</v>
      </c>
      <c r="AB1333">
        <v>0</v>
      </c>
      <c r="AC1333">
        <v>-1</v>
      </c>
      <c r="AD1333">
        <v>0</v>
      </c>
      <c r="AE1333">
        <v>0</v>
      </c>
      <c r="AF1333">
        <v>0</v>
      </c>
      <c r="AG1333">
        <v>0</v>
      </c>
      <c r="AH1333">
        <v>0</v>
      </c>
      <c r="AK1333">
        <v>0</v>
      </c>
      <c r="AM1333">
        <v>0</v>
      </c>
      <c r="AO1333" s="92"/>
      <c r="AP1333" s="82" t="s">
        <v>359</v>
      </c>
      <c r="AQ1333" s="82" t="s">
        <v>326</v>
      </c>
      <c r="AR1333" s="82"/>
      <c r="AS1333">
        <v>0</v>
      </c>
      <c r="AT1333">
        <v>0</v>
      </c>
      <c r="AU1333">
        <v>2027</v>
      </c>
      <c r="AY1333">
        <v>0</v>
      </c>
      <c r="AZ1333">
        <v>0</v>
      </c>
      <c r="BA1333" s="82" t="s">
        <v>398</v>
      </c>
      <c r="BB1333">
        <v>5471</v>
      </c>
      <c r="BC1333">
        <v>0</v>
      </c>
      <c r="BD1333" s="92"/>
      <c r="BE1333" s="92"/>
      <c r="BF1333">
        <v>0</v>
      </c>
      <c r="BG1333">
        <v>0</v>
      </c>
      <c r="BH1333">
        <v>0</v>
      </c>
      <c r="BI1333" s="92"/>
      <c r="BJ1333" s="92"/>
      <c r="BK1333" s="92"/>
      <c r="BL1333">
        <v>0</v>
      </c>
    </row>
    <row r="1334" spans="1:64" x14ac:dyDescent="0.25">
      <c r="A1334" s="82" t="s">
        <v>297</v>
      </c>
      <c r="B1334" s="82" t="s">
        <v>397</v>
      </c>
      <c r="C1334" s="82" t="s">
        <v>101</v>
      </c>
      <c r="D1334" s="82" t="s">
        <v>303</v>
      </c>
      <c r="E1334" s="82" t="s">
        <v>304</v>
      </c>
      <c r="F1334" s="82" t="s">
        <v>376</v>
      </c>
      <c r="G1334" s="82" t="s">
        <v>376</v>
      </c>
      <c r="H1334">
        <v>0</v>
      </c>
      <c r="I1334">
        <v>0</v>
      </c>
      <c r="J1334">
        <v>0</v>
      </c>
      <c r="K1334" s="92"/>
      <c r="L1334">
        <v>0</v>
      </c>
      <c r="M1334" s="92"/>
      <c r="N1334" s="92"/>
      <c r="O1334" s="92"/>
      <c r="P1334">
        <v>0</v>
      </c>
      <c r="Q1334" s="92"/>
      <c r="R1334" s="92"/>
      <c r="S1334">
        <v>-1</v>
      </c>
      <c r="T1334">
        <v>0</v>
      </c>
      <c r="U1334" s="82" t="s">
        <v>160</v>
      </c>
      <c r="V1334" s="92"/>
      <c r="W1334">
        <v>0</v>
      </c>
      <c r="X1334" s="92"/>
      <c r="Y1334">
        <v>0</v>
      </c>
      <c r="Z1334">
        <v>0</v>
      </c>
      <c r="AA1334">
        <v>0</v>
      </c>
      <c r="AB1334">
        <v>0</v>
      </c>
      <c r="AC1334">
        <v>-1</v>
      </c>
      <c r="AD1334">
        <v>0</v>
      </c>
      <c r="AE1334">
        <v>0</v>
      </c>
      <c r="AF1334">
        <v>0</v>
      </c>
      <c r="AG1334">
        <v>0</v>
      </c>
      <c r="AH1334">
        <v>0</v>
      </c>
      <c r="AK1334">
        <v>0</v>
      </c>
      <c r="AM1334">
        <v>0</v>
      </c>
      <c r="AO1334" s="92"/>
      <c r="AP1334" s="82" t="s">
        <v>363</v>
      </c>
      <c r="AQ1334" s="82" t="s">
        <v>326</v>
      </c>
      <c r="AR1334" s="82"/>
      <c r="AS1334">
        <v>0</v>
      </c>
      <c r="AT1334">
        <v>0</v>
      </c>
      <c r="AU1334">
        <v>2027</v>
      </c>
      <c r="AY1334">
        <v>0</v>
      </c>
      <c r="AZ1334">
        <v>0</v>
      </c>
      <c r="BA1334" s="82" t="s">
        <v>398</v>
      </c>
      <c r="BB1334">
        <v>5472</v>
      </c>
      <c r="BC1334">
        <v>0</v>
      </c>
      <c r="BD1334" s="92"/>
      <c r="BE1334" s="92"/>
      <c r="BF1334">
        <v>0</v>
      </c>
      <c r="BG1334">
        <v>0</v>
      </c>
      <c r="BH1334">
        <v>0</v>
      </c>
      <c r="BI1334" s="92"/>
      <c r="BJ1334" s="92"/>
      <c r="BK1334" s="92"/>
      <c r="BL1334">
        <v>0</v>
      </c>
    </row>
    <row r="1335" spans="1:64" x14ac:dyDescent="0.25">
      <c r="A1335" s="82" t="s">
        <v>297</v>
      </c>
      <c r="B1335" s="82" t="s">
        <v>397</v>
      </c>
      <c r="C1335" s="82" t="s">
        <v>101</v>
      </c>
      <c r="D1335" s="82" t="s">
        <v>307</v>
      </c>
      <c r="E1335" s="82" t="s">
        <v>60</v>
      </c>
      <c r="F1335" s="82" t="s">
        <v>377</v>
      </c>
      <c r="G1335" s="82" t="s">
        <v>377</v>
      </c>
      <c r="H1335">
        <v>0</v>
      </c>
      <c r="I1335">
        <v>0</v>
      </c>
      <c r="J1335">
        <v>0</v>
      </c>
      <c r="K1335" s="92"/>
      <c r="L1335">
        <v>3.558262733349693E-6</v>
      </c>
      <c r="M1335" s="92"/>
      <c r="N1335" s="92"/>
      <c r="O1335" s="92"/>
      <c r="P1335">
        <v>0</v>
      </c>
      <c r="Q1335" s="92"/>
      <c r="R1335" s="92"/>
      <c r="S1335">
        <v>-1</v>
      </c>
      <c r="T1335">
        <v>0</v>
      </c>
      <c r="U1335" s="82" t="s">
        <v>378</v>
      </c>
      <c r="V1335" s="92"/>
      <c r="W1335">
        <v>0</v>
      </c>
      <c r="X1335" s="92"/>
      <c r="Y1335">
        <v>0</v>
      </c>
      <c r="Z1335">
        <v>0</v>
      </c>
      <c r="AA1335">
        <v>0</v>
      </c>
      <c r="AB1335">
        <v>0</v>
      </c>
      <c r="AC1335">
        <v>-1</v>
      </c>
      <c r="AD1335">
        <v>0</v>
      </c>
      <c r="AE1335">
        <v>0</v>
      </c>
      <c r="AF1335">
        <v>0</v>
      </c>
      <c r="AG1335">
        <v>0</v>
      </c>
      <c r="AH1335">
        <v>0</v>
      </c>
      <c r="AK1335">
        <v>0</v>
      </c>
      <c r="AM1335">
        <v>0</v>
      </c>
      <c r="AO1335" s="92"/>
      <c r="AP1335" s="82" t="s">
        <v>347</v>
      </c>
      <c r="AQ1335" s="82" t="s">
        <v>379</v>
      </c>
      <c r="AR1335" s="82"/>
      <c r="AS1335">
        <v>0</v>
      </c>
      <c r="AT1335">
        <v>0</v>
      </c>
      <c r="AU1335">
        <v>2027</v>
      </c>
      <c r="AY1335">
        <v>0</v>
      </c>
      <c r="AZ1335">
        <v>0</v>
      </c>
      <c r="BA1335" s="82" t="s">
        <v>398</v>
      </c>
      <c r="BB1335">
        <v>5473</v>
      </c>
      <c r="BC1335">
        <v>0</v>
      </c>
      <c r="BD1335" s="92"/>
      <c r="BE1335" s="92"/>
      <c r="BF1335">
        <v>0</v>
      </c>
      <c r="BG1335">
        <v>0</v>
      </c>
      <c r="BH1335">
        <v>0</v>
      </c>
      <c r="BI1335" s="92"/>
      <c r="BJ1335" s="92"/>
      <c r="BK1335" s="92"/>
      <c r="BL1335">
        <v>0</v>
      </c>
    </row>
    <row r="1336" spans="1:64" x14ac:dyDescent="0.25">
      <c r="A1336" s="82" t="s">
        <v>297</v>
      </c>
      <c r="B1336" s="82" t="s">
        <v>397</v>
      </c>
      <c r="C1336" s="82" t="s">
        <v>101</v>
      </c>
      <c r="D1336" s="82" t="s">
        <v>311</v>
      </c>
      <c r="E1336" s="82" t="s">
        <v>312</v>
      </c>
      <c r="F1336" s="82" t="s">
        <v>377</v>
      </c>
      <c r="G1336" s="82" t="s">
        <v>377</v>
      </c>
      <c r="H1336">
        <v>0</v>
      </c>
      <c r="I1336">
        <v>0</v>
      </c>
      <c r="J1336">
        <v>0</v>
      </c>
      <c r="K1336" s="92"/>
      <c r="L1336">
        <v>1.7791313666748465E-6</v>
      </c>
      <c r="M1336" s="92"/>
      <c r="N1336" s="92"/>
      <c r="O1336" s="92"/>
      <c r="P1336">
        <v>0</v>
      </c>
      <c r="Q1336" s="92"/>
      <c r="R1336" s="92"/>
      <c r="S1336">
        <v>-1</v>
      </c>
      <c r="T1336">
        <v>0</v>
      </c>
      <c r="U1336" s="82" t="s">
        <v>378</v>
      </c>
      <c r="V1336" s="92"/>
      <c r="W1336">
        <v>0</v>
      </c>
      <c r="X1336" s="92"/>
      <c r="Y1336">
        <v>0</v>
      </c>
      <c r="Z1336">
        <v>0</v>
      </c>
      <c r="AA1336">
        <v>0</v>
      </c>
      <c r="AB1336">
        <v>0</v>
      </c>
      <c r="AC1336">
        <v>-1</v>
      </c>
      <c r="AD1336">
        <v>0</v>
      </c>
      <c r="AE1336">
        <v>0</v>
      </c>
      <c r="AF1336">
        <v>0</v>
      </c>
      <c r="AG1336">
        <v>0</v>
      </c>
      <c r="AH1336">
        <v>0</v>
      </c>
      <c r="AK1336">
        <v>0</v>
      </c>
      <c r="AM1336">
        <v>0</v>
      </c>
      <c r="AO1336" s="92"/>
      <c r="AP1336" s="82" t="s">
        <v>347</v>
      </c>
      <c r="AQ1336" s="82" t="s">
        <v>379</v>
      </c>
      <c r="AR1336" s="82"/>
      <c r="AS1336">
        <v>0</v>
      </c>
      <c r="AT1336">
        <v>0</v>
      </c>
      <c r="AU1336">
        <v>2027</v>
      </c>
      <c r="AY1336">
        <v>0</v>
      </c>
      <c r="AZ1336">
        <v>0</v>
      </c>
      <c r="BA1336" s="82" t="s">
        <v>398</v>
      </c>
      <c r="BB1336">
        <v>5474</v>
      </c>
      <c r="BC1336">
        <v>0</v>
      </c>
      <c r="BD1336" s="92"/>
      <c r="BE1336" s="92"/>
      <c r="BF1336">
        <v>0</v>
      </c>
      <c r="BG1336">
        <v>0</v>
      </c>
      <c r="BH1336">
        <v>0</v>
      </c>
      <c r="BI1336" s="92"/>
      <c r="BJ1336" s="92"/>
      <c r="BK1336" s="92"/>
      <c r="BL1336">
        <v>0</v>
      </c>
    </row>
    <row r="1337" spans="1:64" x14ac:dyDescent="0.25">
      <c r="A1337" s="82" t="s">
        <v>297</v>
      </c>
      <c r="B1337" s="82" t="s">
        <v>397</v>
      </c>
      <c r="C1337" s="82" t="s">
        <v>101</v>
      </c>
      <c r="D1337" s="82" t="s">
        <v>306</v>
      </c>
      <c r="E1337" s="82" t="s">
        <v>59</v>
      </c>
      <c r="F1337" s="82" t="s">
        <v>380</v>
      </c>
      <c r="G1337" s="82" t="s">
        <v>380</v>
      </c>
      <c r="H1337">
        <v>0</v>
      </c>
      <c r="I1337">
        <v>0</v>
      </c>
      <c r="J1337">
        <v>0</v>
      </c>
      <c r="K1337" s="92"/>
      <c r="L1337">
        <v>7.116525466699386E-6</v>
      </c>
      <c r="M1337" s="92"/>
      <c r="N1337" s="92"/>
      <c r="O1337" s="92"/>
      <c r="P1337">
        <v>0</v>
      </c>
      <c r="Q1337" s="92"/>
      <c r="R1337" s="92"/>
      <c r="S1337">
        <v>-1</v>
      </c>
      <c r="T1337">
        <v>0</v>
      </c>
      <c r="U1337" s="82" t="s">
        <v>378</v>
      </c>
      <c r="V1337" s="92"/>
      <c r="W1337">
        <v>0</v>
      </c>
      <c r="X1337" s="92"/>
      <c r="Y1337">
        <v>0</v>
      </c>
      <c r="Z1337">
        <v>0</v>
      </c>
      <c r="AA1337">
        <v>0</v>
      </c>
      <c r="AB1337">
        <v>0</v>
      </c>
      <c r="AC1337">
        <v>-1</v>
      </c>
      <c r="AD1337">
        <v>0</v>
      </c>
      <c r="AE1337">
        <v>0</v>
      </c>
      <c r="AF1337">
        <v>0</v>
      </c>
      <c r="AG1337">
        <v>0</v>
      </c>
      <c r="AH1337">
        <v>0</v>
      </c>
      <c r="AK1337">
        <v>0</v>
      </c>
      <c r="AM1337">
        <v>0</v>
      </c>
      <c r="AO1337" s="92"/>
      <c r="AP1337" s="82" t="s">
        <v>357</v>
      </c>
      <c r="AQ1337" s="82" t="s">
        <v>381</v>
      </c>
      <c r="AR1337" s="82"/>
      <c r="AS1337">
        <v>0</v>
      </c>
      <c r="AT1337">
        <v>0</v>
      </c>
      <c r="AU1337">
        <v>2027</v>
      </c>
      <c r="AY1337">
        <v>0</v>
      </c>
      <c r="AZ1337">
        <v>0</v>
      </c>
      <c r="BA1337" s="82" t="s">
        <v>398</v>
      </c>
      <c r="BB1337">
        <v>5475</v>
      </c>
      <c r="BC1337">
        <v>0</v>
      </c>
      <c r="BD1337" s="92"/>
      <c r="BE1337" s="92"/>
      <c r="BF1337">
        <v>0</v>
      </c>
      <c r="BG1337">
        <v>0</v>
      </c>
      <c r="BH1337">
        <v>0</v>
      </c>
      <c r="BI1337" s="92"/>
      <c r="BJ1337" s="92"/>
      <c r="BK1337" s="92"/>
      <c r="BL1337">
        <v>0</v>
      </c>
    </row>
    <row r="1338" spans="1:64" x14ac:dyDescent="0.25">
      <c r="A1338" s="82" t="s">
        <v>297</v>
      </c>
      <c r="B1338" s="82" t="s">
        <v>397</v>
      </c>
      <c r="C1338" s="82" t="s">
        <v>101</v>
      </c>
      <c r="D1338" s="82" t="s">
        <v>305</v>
      </c>
      <c r="E1338" s="82" t="s">
        <v>58</v>
      </c>
      <c r="F1338" s="82" t="s">
        <v>382</v>
      </c>
      <c r="G1338" s="82" t="s">
        <v>382</v>
      </c>
      <c r="H1338">
        <v>0</v>
      </c>
      <c r="I1338">
        <v>0</v>
      </c>
      <c r="J1338">
        <v>0</v>
      </c>
      <c r="K1338" s="92"/>
      <c r="L1338">
        <v>1.7791313666748465E-6</v>
      </c>
      <c r="M1338" s="92"/>
      <c r="N1338" s="92"/>
      <c r="O1338" s="92"/>
      <c r="P1338">
        <v>0</v>
      </c>
      <c r="Q1338" s="92"/>
      <c r="R1338" s="92"/>
      <c r="S1338">
        <v>-1</v>
      </c>
      <c r="T1338">
        <v>0</v>
      </c>
      <c r="U1338" s="82" t="s">
        <v>378</v>
      </c>
      <c r="V1338" s="92"/>
      <c r="W1338">
        <v>0</v>
      </c>
      <c r="X1338" s="92"/>
      <c r="Y1338">
        <v>0</v>
      </c>
      <c r="Z1338">
        <v>0</v>
      </c>
      <c r="AA1338">
        <v>0</v>
      </c>
      <c r="AB1338">
        <v>0</v>
      </c>
      <c r="AC1338">
        <v>-1</v>
      </c>
      <c r="AD1338">
        <v>0</v>
      </c>
      <c r="AE1338">
        <v>0</v>
      </c>
      <c r="AF1338">
        <v>0</v>
      </c>
      <c r="AG1338">
        <v>0</v>
      </c>
      <c r="AH1338">
        <v>0</v>
      </c>
      <c r="AK1338">
        <v>0</v>
      </c>
      <c r="AM1338">
        <v>0</v>
      </c>
      <c r="AO1338" s="92"/>
      <c r="AP1338" s="82" t="s">
        <v>359</v>
      </c>
      <c r="AQ1338" s="82" t="s">
        <v>383</v>
      </c>
      <c r="AR1338" s="82"/>
      <c r="AS1338">
        <v>0</v>
      </c>
      <c r="AT1338">
        <v>0</v>
      </c>
      <c r="AU1338">
        <v>2027</v>
      </c>
      <c r="AY1338">
        <v>0</v>
      </c>
      <c r="AZ1338">
        <v>0</v>
      </c>
      <c r="BA1338" s="82" t="s">
        <v>398</v>
      </c>
      <c r="BB1338">
        <v>5476</v>
      </c>
      <c r="BC1338">
        <v>0</v>
      </c>
      <c r="BD1338" s="92"/>
      <c r="BE1338" s="92"/>
      <c r="BF1338">
        <v>0</v>
      </c>
      <c r="BG1338">
        <v>0</v>
      </c>
      <c r="BH1338">
        <v>0</v>
      </c>
      <c r="BI1338" s="92"/>
      <c r="BJ1338" s="92"/>
      <c r="BK1338" s="92"/>
      <c r="BL1338">
        <v>0</v>
      </c>
    </row>
    <row r="1339" spans="1:64" x14ac:dyDescent="0.25">
      <c r="A1339" s="82" t="s">
        <v>297</v>
      </c>
      <c r="B1339" s="82" t="s">
        <v>397</v>
      </c>
      <c r="C1339" s="82" t="s">
        <v>101</v>
      </c>
      <c r="D1339" s="82" t="s">
        <v>307</v>
      </c>
      <c r="E1339" s="82" t="s">
        <v>60</v>
      </c>
      <c r="F1339" s="82" t="s">
        <v>382</v>
      </c>
      <c r="G1339" s="82" t="s">
        <v>382</v>
      </c>
      <c r="H1339">
        <v>0</v>
      </c>
      <c r="I1339">
        <v>0</v>
      </c>
      <c r="J1339">
        <v>0</v>
      </c>
      <c r="K1339" s="92"/>
      <c r="L1339">
        <v>1.7791313666748465E-6</v>
      </c>
      <c r="M1339" s="92"/>
      <c r="N1339" s="92"/>
      <c r="O1339" s="92"/>
      <c r="P1339">
        <v>0</v>
      </c>
      <c r="Q1339" s="92"/>
      <c r="R1339" s="92"/>
      <c r="S1339">
        <v>-1</v>
      </c>
      <c r="T1339">
        <v>0</v>
      </c>
      <c r="U1339" s="82" t="s">
        <v>378</v>
      </c>
      <c r="V1339" s="92"/>
      <c r="W1339">
        <v>0</v>
      </c>
      <c r="X1339" s="92"/>
      <c r="Y1339">
        <v>0</v>
      </c>
      <c r="Z1339">
        <v>0</v>
      </c>
      <c r="AA1339">
        <v>0</v>
      </c>
      <c r="AB1339">
        <v>0</v>
      </c>
      <c r="AC1339">
        <v>-1</v>
      </c>
      <c r="AD1339">
        <v>0</v>
      </c>
      <c r="AE1339">
        <v>0</v>
      </c>
      <c r="AF1339">
        <v>0</v>
      </c>
      <c r="AG1339">
        <v>0</v>
      </c>
      <c r="AH1339">
        <v>0</v>
      </c>
      <c r="AK1339">
        <v>0</v>
      </c>
      <c r="AM1339">
        <v>0</v>
      </c>
      <c r="AO1339" s="92"/>
      <c r="AP1339" s="82" t="s">
        <v>359</v>
      </c>
      <c r="AQ1339" s="82" t="s">
        <v>383</v>
      </c>
      <c r="AR1339" s="82"/>
      <c r="AS1339">
        <v>0</v>
      </c>
      <c r="AT1339">
        <v>0</v>
      </c>
      <c r="AU1339">
        <v>2027</v>
      </c>
      <c r="AY1339">
        <v>0</v>
      </c>
      <c r="AZ1339">
        <v>0</v>
      </c>
      <c r="BA1339" s="82" t="s">
        <v>398</v>
      </c>
      <c r="BB1339">
        <v>5477</v>
      </c>
      <c r="BC1339">
        <v>0</v>
      </c>
      <c r="BD1339" s="92"/>
      <c r="BE1339" s="92"/>
      <c r="BF1339">
        <v>0</v>
      </c>
      <c r="BG1339">
        <v>0</v>
      </c>
      <c r="BH1339">
        <v>0</v>
      </c>
      <c r="BI1339" s="92"/>
      <c r="BJ1339" s="92"/>
      <c r="BK1339" s="92"/>
      <c r="BL1339">
        <v>0</v>
      </c>
    </row>
    <row r="1340" spans="1:64" x14ac:dyDescent="0.25">
      <c r="A1340" s="82" t="s">
        <v>297</v>
      </c>
      <c r="B1340" s="82" t="s">
        <v>397</v>
      </c>
      <c r="C1340" s="82" t="s">
        <v>101</v>
      </c>
      <c r="D1340" s="82" t="s">
        <v>308</v>
      </c>
      <c r="E1340" s="82" t="s">
        <v>61</v>
      </c>
      <c r="F1340" s="82" t="s">
        <v>382</v>
      </c>
      <c r="G1340" s="82" t="s">
        <v>382</v>
      </c>
      <c r="H1340">
        <v>0</v>
      </c>
      <c r="I1340">
        <v>0</v>
      </c>
      <c r="J1340">
        <v>0</v>
      </c>
      <c r="K1340" s="92"/>
      <c r="L1340">
        <v>1.7791313666748465E-6</v>
      </c>
      <c r="M1340" s="92"/>
      <c r="N1340" s="92"/>
      <c r="O1340" s="92"/>
      <c r="P1340">
        <v>0</v>
      </c>
      <c r="Q1340" s="92"/>
      <c r="R1340" s="92"/>
      <c r="S1340">
        <v>-1</v>
      </c>
      <c r="T1340">
        <v>0</v>
      </c>
      <c r="U1340" s="82" t="s">
        <v>378</v>
      </c>
      <c r="V1340" s="92"/>
      <c r="W1340">
        <v>0</v>
      </c>
      <c r="X1340" s="92"/>
      <c r="Y1340">
        <v>0</v>
      </c>
      <c r="Z1340">
        <v>0</v>
      </c>
      <c r="AA1340">
        <v>0</v>
      </c>
      <c r="AB1340">
        <v>0</v>
      </c>
      <c r="AC1340">
        <v>-1</v>
      </c>
      <c r="AD1340">
        <v>0</v>
      </c>
      <c r="AE1340">
        <v>0</v>
      </c>
      <c r="AF1340">
        <v>0</v>
      </c>
      <c r="AG1340">
        <v>0</v>
      </c>
      <c r="AH1340">
        <v>0</v>
      </c>
      <c r="AK1340">
        <v>0</v>
      </c>
      <c r="AM1340">
        <v>0</v>
      </c>
      <c r="AO1340" s="92"/>
      <c r="AP1340" s="82" t="s">
        <v>359</v>
      </c>
      <c r="AQ1340" s="82" t="s">
        <v>383</v>
      </c>
      <c r="AR1340" s="82"/>
      <c r="AS1340">
        <v>0</v>
      </c>
      <c r="AT1340">
        <v>0</v>
      </c>
      <c r="AU1340">
        <v>2027</v>
      </c>
      <c r="AY1340">
        <v>0</v>
      </c>
      <c r="AZ1340">
        <v>0</v>
      </c>
      <c r="BA1340" s="82" t="s">
        <v>398</v>
      </c>
      <c r="BB1340">
        <v>5478</v>
      </c>
      <c r="BC1340">
        <v>0</v>
      </c>
      <c r="BD1340" s="92"/>
      <c r="BE1340" s="92"/>
      <c r="BF1340">
        <v>0</v>
      </c>
      <c r="BG1340">
        <v>0</v>
      </c>
      <c r="BH1340">
        <v>0</v>
      </c>
      <c r="BI1340" s="92"/>
      <c r="BJ1340" s="92"/>
      <c r="BK1340" s="92"/>
      <c r="BL1340">
        <v>0</v>
      </c>
    </row>
    <row r="1341" spans="1:64" x14ac:dyDescent="0.25">
      <c r="A1341" s="82" t="s">
        <v>297</v>
      </c>
      <c r="B1341" s="82" t="s">
        <v>397</v>
      </c>
      <c r="C1341" s="82" t="s">
        <v>101</v>
      </c>
      <c r="D1341" s="82" t="s">
        <v>313</v>
      </c>
      <c r="E1341" s="82" t="s">
        <v>314</v>
      </c>
      <c r="F1341" s="82" t="s">
        <v>382</v>
      </c>
      <c r="G1341" s="82" t="s">
        <v>382</v>
      </c>
      <c r="H1341">
        <v>0</v>
      </c>
      <c r="I1341">
        <v>0</v>
      </c>
      <c r="J1341">
        <v>0</v>
      </c>
      <c r="K1341" s="92"/>
      <c r="L1341">
        <v>1.7791313666748465E-6</v>
      </c>
      <c r="M1341" s="92"/>
      <c r="N1341" s="92"/>
      <c r="O1341" s="92"/>
      <c r="P1341">
        <v>0</v>
      </c>
      <c r="Q1341" s="92"/>
      <c r="R1341" s="92"/>
      <c r="S1341">
        <v>-1</v>
      </c>
      <c r="T1341">
        <v>0</v>
      </c>
      <c r="U1341" s="82" t="s">
        <v>378</v>
      </c>
      <c r="V1341" s="92"/>
      <c r="W1341">
        <v>0</v>
      </c>
      <c r="X1341" s="92"/>
      <c r="Y1341">
        <v>0</v>
      </c>
      <c r="Z1341">
        <v>0</v>
      </c>
      <c r="AA1341">
        <v>0</v>
      </c>
      <c r="AB1341">
        <v>0</v>
      </c>
      <c r="AC1341">
        <v>-1</v>
      </c>
      <c r="AD1341">
        <v>0</v>
      </c>
      <c r="AE1341">
        <v>0</v>
      </c>
      <c r="AF1341">
        <v>0</v>
      </c>
      <c r="AG1341">
        <v>0</v>
      </c>
      <c r="AH1341">
        <v>0</v>
      </c>
      <c r="AK1341">
        <v>0</v>
      </c>
      <c r="AM1341">
        <v>0</v>
      </c>
      <c r="AO1341" s="92"/>
      <c r="AP1341" s="82" t="s">
        <v>359</v>
      </c>
      <c r="AQ1341" s="82" t="s">
        <v>383</v>
      </c>
      <c r="AR1341" s="82"/>
      <c r="AS1341">
        <v>0</v>
      </c>
      <c r="AT1341">
        <v>0</v>
      </c>
      <c r="AU1341">
        <v>2027</v>
      </c>
      <c r="AY1341">
        <v>0</v>
      </c>
      <c r="AZ1341">
        <v>0</v>
      </c>
      <c r="BA1341" s="82" t="s">
        <v>398</v>
      </c>
      <c r="BB1341">
        <v>5479</v>
      </c>
      <c r="BC1341">
        <v>0</v>
      </c>
      <c r="BD1341" s="92"/>
      <c r="BE1341" s="92"/>
      <c r="BF1341">
        <v>0</v>
      </c>
      <c r="BG1341">
        <v>0</v>
      </c>
      <c r="BH1341">
        <v>0</v>
      </c>
      <c r="BI1341" s="92"/>
      <c r="BJ1341" s="92"/>
      <c r="BK1341" s="92"/>
      <c r="BL1341">
        <v>0</v>
      </c>
    </row>
    <row r="1342" spans="1:64" x14ac:dyDescent="0.25">
      <c r="A1342" s="82" t="s">
        <v>297</v>
      </c>
      <c r="B1342" s="82" t="s">
        <v>397</v>
      </c>
      <c r="C1342" s="82" t="s">
        <v>101</v>
      </c>
      <c r="D1342" s="82" t="s">
        <v>306</v>
      </c>
      <c r="E1342" s="82" t="s">
        <v>59</v>
      </c>
      <c r="F1342" s="82" t="s">
        <v>384</v>
      </c>
      <c r="G1342" s="82" t="s">
        <v>384</v>
      </c>
      <c r="H1342">
        <v>0</v>
      </c>
      <c r="I1342">
        <v>0</v>
      </c>
      <c r="J1342">
        <v>0</v>
      </c>
      <c r="K1342" s="92"/>
      <c r="L1342">
        <v>0</v>
      </c>
      <c r="M1342" s="92"/>
      <c r="N1342" s="92"/>
      <c r="O1342" s="92"/>
      <c r="P1342">
        <v>0</v>
      </c>
      <c r="Q1342" s="92"/>
      <c r="R1342" s="92"/>
      <c r="S1342">
        <v>-1</v>
      </c>
      <c r="T1342">
        <v>0</v>
      </c>
      <c r="U1342" s="82" t="s">
        <v>324</v>
      </c>
      <c r="V1342" s="92"/>
      <c r="W1342">
        <v>0</v>
      </c>
      <c r="X1342" s="92"/>
      <c r="Y1342">
        <v>0</v>
      </c>
      <c r="Z1342">
        <v>0</v>
      </c>
      <c r="AA1342">
        <v>0</v>
      </c>
      <c r="AB1342">
        <v>0</v>
      </c>
      <c r="AC1342">
        <v>-1</v>
      </c>
      <c r="AD1342">
        <v>0</v>
      </c>
      <c r="AE1342">
        <v>0</v>
      </c>
      <c r="AF1342">
        <v>0</v>
      </c>
      <c r="AG1342">
        <v>0</v>
      </c>
      <c r="AH1342">
        <v>0</v>
      </c>
      <c r="AK1342">
        <v>0</v>
      </c>
      <c r="AM1342">
        <v>0</v>
      </c>
      <c r="AO1342" s="92"/>
      <c r="AP1342" s="82" t="s">
        <v>351</v>
      </c>
      <c r="AQ1342" s="82" t="s">
        <v>326</v>
      </c>
      <c r="AR1342" s="82"/>
      <c r="AS1342">
        <v>0</v>
      </c>
      <c r="AT1342">
        <v>0</v>
      </c>
      <c r="AU1342">
        <v>2027</v>
      </c>
      <c r="AY1342">
        <v>0</v>
      </c>
      <c r="AZ1342">
        <v>0</v>
      </c>
      <c r="BA1342" s="82" t="s">
        <v>398</v>
      </c>
      <c r="BB1342">
        <v>5480</v>
      </c>
      <c r="BC1342">
        <v>0</v>
      </c>
      <c r="BD1342" s="92"/>
      <c r="BE1342" s="92"/>
      <c r="BF1342">
        <v>0</v>
      </c>
      <c r="BG1342">
        <v>0</v>
      </c>
      <c r="BH1342">
        <v>0</v>
      </c>
      <c r="BI1342" s="92"/>
      <c r="BJ1342" s="92"/>
      <c r="BK1342" s="92"/>
      <c r="BL1342">
        <v>0</v>
      </c>
    </row>
    <row r="1343" spans="1:64" x14ac:dyDescent="0.25">
      <c r="A1343" s="82" t="s">
        <v>297</v>
      </c>
      <c r="B1343" s="82" t="s">
        <v>397</v>
      </c>
      <c r="C1343" s="82" t="s">
        <v>101</v>
      </c>
      <c r="D1343" s="82" t="s">
        <v>311</v>
      </c>
      <c r="E1343" s="82" t="s">
        <v>312</v>
      </c>
      <c r="F1343" s="82" t="s">
        <v>384</v>
      </c>
      <c r="G1343" s="82" t="s">
        <v>384</v>
      </c>
      <c r="H1343">
        <v>0</v>
      </c>
      <c r="I1343">
        <v>0</v>
      </c>
      <c r="J1343">
        <v>0</v>
      </c>
      <c r="K1343" s="92"/>
      <c r="L1343">
        <v>0</v>
      </c>
      <c r="M1343" s="92"/>
      <c r="N1343" s="92"/>
      <c r="O1343" s="92"/>
      <c r="P1343">
        <v>0</v>
      </c>
      <c r="Q1343" s="92"/>
      <c r="R1343" s="92"/>
      <c r="S1343">
        <v>-1</v>
      </c>
      <c r="T1343">
        <v>0</v>
      </c>
      <c r="U1343" s="82" t="s">
        <v>324</v>
      </c>
      <c r="V1343" s="92"/>
      <c r="W1343">
        <v>0</v>
      </c>
      <c r="X1343" s="92"/>
      <c r="Y1343">
        <v>0</v>
      </c>
      <c r="Z1343">
        <v>0</v>
      </c>
      <c r="AA1343">
        <v>0</v>
      </c>
      <c r="AB1343">
        <v>0</v>
      </c>
      <c r="AC1343">
        <v>-1</v>
      </c>
      <c r="AD1343">
        <v>0</v>
      </c>
      <c r="AE1343">
        <v>0</v>
      </c>
      <c r="AF1343">
        <v>0</v>
      </c>
      <c r="AG1343">
        <v>0</v>
      </c>
      <c r="AH1343">
        <v>0</v>
      </c>
      <c r="AK1343">
        <v>0</v>
      </c>
      <c r="AM1343">
        <v>0</v>
      </c>
      <c r="AO1343" s="92"/>
      <c r="AP1343" s="82" t="s">
        <v>351</v>
      </c>
      <c r="AQ1343" s="82" t="s">
        <v>326</v>
      </c>
      <c r="AR1343" s="82"/>
      <c r="AS1343">
        <v>0</v>
      </c>
      <c r="AT1343">
        <v>0</v>
      </c>
      <c r="AU1343">
        <v>2027</v>
      </c>
      <c r="AY1343">
        <v>0</v>
      </c>
      <c r="AZ1343">
        <v>0</v>
      </c>
      <c r="BA1343" s="82" t="s">
        <v>398</v>
      </c>
      <c r="BB1343">
        <v>5481</v>
      </c>
      <c r="BC1343">
        <v>0</v>
      </c>
      <c r="BD1343" s="92"/>
      <c r="BE1343" s="92"/>
      <c r="BF1343">
        <v>0</v>
      </c>
      <c r="BG1343">
        <v>0</v>
      </c>
      <c r="BH1343">
        <v>0</v>
      </c>
      <c r="BI1343" s="92"/>
      <c r="BJ1343" s="92"/>
      <c r="BK1343" s="92"/>
      <c r="BL1343">
        <v>0</v>
      </c>
    </row>
    <row r="1344" spans="1:64" x14ac:dyDescent="0.25">
      <c r="A1344" s="82" t="s">
        <v>297</v>
      </c>
      <c r="B1344" s="82" t="s">
        <v>397</v>
      </c>
      <c r="C1344" s="82" t="s">
        <v>101</v>
      </c>
      <c r="D1344" s="82" t="s">
        <v>298</v>
      </c>
      <c r="E1344" s="82" t="s">
        <v>55</v>
      </c>
      <c r="F1344" s="82" t="s">
        <v>385</v>
      </c>
      <c r="G1344" s="82" t="s">
        <v>385</v>
      </c>
      <c r="H1344">
        <v>0</v>
      </c>
      <c r="I1344">
        <v>0</v>
      </c>
      <c r="J1344">
        <v>0</v>
      </c>
      <c r="K1344" s="92"/>
      <c r="L1344">
        <v>0</v>
      </c>
      <c r="M1344" s="92"/>
      <c r="N1344" s="92"/>
      <c r="O1344" s="92"/>
      <c r="P1344">
        <v>0</v>
      </c>
      <c r="Q1344" s="92"/>
      <c r="R1344" s="92"/>
      <c r="S1344">
        <v>-1</v>
      </c>
      <c r="T1344">
        <v>0</v>
      </c>
      <c r="U1344" s="82" t="s">
        <v>324</v>
      </c>
      <c r="V1344" s="92"/>
      <c r="W1344">
        <v>0</v>
      </c>
      <c r="X1344" s="92"/>
      <c r="Y1344">
        <v>0</v>
      </c>
      <c r="Z1344">
        <v>0</v>
      </c>
      <c r="AA1344">
        <v>0</v>
      </c>
      <c r="AB1344">
        <v>0</v>
      </c>
      <c r="AC1344">
        <v>-1</v>
      </c>
      <c r="AD1344">
        <v>0</v>
      </c>
      <c r="AE1344">
        <v>0</v>
      </c>
      <c r="AF1344">
        <v>0</v>
      </c>
      <c r="AG1344">
        <v>0</v>
      </c>
      <c r="AH1344">
        <v>0</v>
      </c>
      <c r="AK1344">
        <v>0</v>
      </c>
      <c r="AM1344">
        <v>0</v>
      </c>
      <c r="AO1344" s="92"/>
      <c r="AP1344" s="82" t="s">
        <v>351</v>
      </c>
      <c r="AQ1344" s="82" t="s">
        <v>326</v>
      </c>
      <c r="AR1344" s="82"/>
      <c r="AS1344">
        <v>0</v>
      </c>
      <c r="AT1344">
        <v>0</v>
      </c>
      <c r="AU1344">
        <v>2027</v>
      </c>
      <c r="AY1344">
        <v>0</v>
      </c>
      <c r="AZ1344">
        <v>0</v>
      </c>
      <c r="BA1344" s="82" t="s">
        <v>398</v>
      </c>
      <c r="BB1344">
        <v>5482</v>
      </c>
      <c r="BC1344">
        <v>0</v>
      </c>
      <c r="BD1344" s="92"/>
      <c r="BE1344" s="92"/>
      <c r="BF1344">
        <v>0</v>
      </c>
      <c r="BG1344">
        <v>0</v>
      </c>
      <c r="BH1344">
        <v>0</v>
      </c>
      <c r="BI1344" s="92"/>
      <c r="BJ1344" s="92"/>
      <c r="BK1344" s="92"/>
      <c r="BL1344">
        <v>0</v>
      </c>
    </row>
    <row r="1345" spans="1:64" x14ac:dyDescent="0.25">
      <c r="A1345" s="82" t="s">
        <v>297</v>
      </c>
      <c r="B1345" s="82" t="s">
        <v>397</v>
      </c>
      <c r="C1345" s="82" t="s">
        <v>101</v>
      </c>
      <c r="D1345" s="82" t="s">
        <v>303</v>
      </c>
      <c r="E1345" s="82" t="s">
        <v>304</v>
      </c>
      <c r="F1345" s="82" t="s">
        <v>385</v>
      </c>
      <c r="G1345" s="82" t="s">
        <v>385</v>
      </c>
      <c r="H1345">
        <v>0</v>
      </c>
      <c r="I1345">
        <v>0</v>
      </c>
      <c r="J1345">
        <v>0</v>
      </c>
      <c r="K1345" s="92"/>
      <c r="L1345">
        <v>0</v>
      </c>
      <c r="M1345" s="92"/>
      <c r="N1345" s="92"/>
      <c r="O1345" s="92"/>
      <c r="P1345">
        <v>0</v>
      </c>
      <c r="Q1345" s="92"/>
      <c r="R1345" s="92"/>
      <c r="S1345">
        <v>-1</v>
      </c>
      <c r="T1345">
        <v>0</v>
      </c>
      <c r="U1345" s="82" t="s">
        <v>324</v>
      </c>
      <c r="V1345" s="92"/>
      <c r="W1345">
        <v>0</v>
      </c>
      <c r="X1345" s="92"/>
      <c r="Y1345">
        <v>0</v>
      </c>
      <c r="Z1345">
        <v>0</v>
      </c>
      <c r="AA1345">
        <v>0</v>
      </c>
      <c r="AB1345">
        <v>0</v>
      </c>
      <c r="AC1345">
        <v>-1</v>
      </c>
      <c r="AD1345">
        <v>0</v>
      </c>
      <c r="AE1345">
        <v>0</v>
      </c>
      <c r="AF1345">
        <v>0</v>
      </c>
      <c r="AG1345">
        <v>0</v>
      </c>
      <c r="AH1345">
        <v>0</v>
      </c>
      <c r="AK1345">
        <v>0</v>
      </c>
      <c r="AM1345">
        <v>0</v>
      </c>
      <c r="AO1345" s="92"/>
      <c r="AP1345" s="82" t="s">
        <v>351</v>
      </c>
      <c r="AQ1345" s="82" t="s">
        <v>326</v>
      </c>
      <c r="AR1345" s="82"/>
      <c r="AS1345">
        <v>0</v>
      </c>
      <c r="AT1345">
        <v>0</v>
      </c>
      <c r="AU1345">
        <v>2027</v>
      </c>
      <c r="AY1345">
        <v>0</v>
      </c>
      <c r="AZ1345">
        <v>0</v>
      </c>
      <c r="BA1345" s="82" t="s">
        <v>398</v>
      </c>
      <c r="BB1345">
        <v>5483</v>
      </c>
      <c r="BC1345">
        <v>0</v>
      </c>
      <c r="BD1345" s="92"/>
      <c r="BE1345" s="92"/>
      <c r="BF1345">
        <v>0</v>
      </c>
      <c r="BG1345">
        <v>0</v>
      </c>
      <c r="BH1345">
        <v>0</v>
      </c>
      <c r="BI1345" s="92"/>
      <c r="BJ1345" s="92"/>
      <c r="BK1345" s="92"/>
      <c r="BL1345">
        <v>0</v>
      </c>
    </row>
    <row r="1346" spans="1:64" x14ac:dyDescent="0.25">
      <c r="A1346" s="82" t="s">
        <v>297</v>
      </c>
      <c r="B1346" s="82" t="s">
        <v>397</v>
      </c>
      <c r="C1346" s="82" t="s">
        <v>101</v>
      </c>
      <c r="D1346" s="82" t="s">
        <v>305</v>
      </c>
      <c r="E1346" s="82" t="s">
        <v>58</v>
      </c>
      <c r="F1346" s="82" t="s">
        <v>385</v>
      </c>
      <c r="G1346" s="82" t="s">
        <v>385</v>
      </c>
      <c r="H1346">
        <v>0</v>
      </c>
      <c r="I1346">
        <v>0</v>
      </c>
      <c r="J1346">
        <v>0</v>
      </c>
      <c r="K1346" s="92"/>
      <c r="L1346">
        <v>0</v>
      </c>
      <c r="M1346" s="92"/>
      <c r="N1346" s="92"/>
      <c r="O1346" s="92"/>
      <c r="P1346">
        <v>0</v>
      </c>
      <c r="Q1346" s="92"/>
      <c r="R1346" s="92"/>
      <c r="S1346">
        <v>-1</v>
      </c>
      <c r="T1346">
        <v>0</v>
      </c>
      <c r="U1346" s="82" t="s">
        <v>324</v>
      </c>
      <c r="V1346" s="92"/>
      <c r="W1346">
        <v>0</v>
      </c>
      <c r="X1346" s="92"/>
      <c r="Y1346">
        <v>0</v>
      </c>
      <c r="Z1346">
        <v>0</v>
      </c>
      <c r="AA1346">
        <v>0</v>
      </c>
      <c r="AB1346">
        <v>0</v>
      </c>
      <c r="AC1346">
        <v>-1</v>
      </c>
      <c r="AD1346">
        <v>0</v>
      </c>
      <c r="AE1346">
        <v>0</v>
      </c>
      <c r="AF1346">
        <v>0</v>
      </c>
      <c r="AG1346">
        <v>0</v>
      </c>
      <c r="AH1346">
        <v>0</v>
      </c>
      <c r="AK1346">
        <v>0</v>
      </c>
      <c r="AM1346">
        <v>0</v>
      </c>
      <c r="AO1346" s="92"/>
      <c r="AP1346" s="82" t="s">
        <v>351</v>
      </c>
      <c r="AQ1346" s="82" t="s">
        <v>326</v>
      </c>
      <c r="AR1346" s="82"/>
      <c r="AS1346">
        <v>0</v>
      </c>
      <c r="AT1346">
        <v>0</v>
      </c>
      <c r="AU1346">
        <v>2027</v>
      </c>
      <c r="AY1346">
        <v>0</v>
      </c>
      <c r="AZ1346">
        <v>0</v>
      </c>
      <c r="BA1346" s="82" t="s">
        <v>398</v>
      </c>
      <c r="BB1346">
        <v>5484</v>
      </c>
      <c r="BC1346">
        <v>0</v>
      </c>
      <c r="BD1346" s="92"/>
      <c r="BE1346" s="92"/>
      <c r="BF1346">
        <v>0</v>
      </c>
      <c r="BG1346">
        <v>0</v>
      </c>
      <c r="BH1346">
        <v>0</v>
      </c>
      <c r="BI1346" s="92"/>
      <c r="BJ1346" s="92"/>
      <c r="BK1346" s="92"/>
      <c r="BL1346">
        <v>0</v>
      </c>
    </row>
    <row r="1347" spans="1:64" x14ac:dyDescent="0.25">
      <c r="A1347" s="82" t="s">
        <v>297</v>
      </c>
      <c r="B1347" s="82" t="s">
        <v>397</v>
      </c>
      <c r="C1347" s="82" t="s">
        <v>101</v>
      </c>
      <c r="D1347" s="82" t="s">
        <v>306</v>
      </c>
      <c r="E1347" s="82" t="s">
        <v>59</v>
      </c>
      <c r="F1347" s="82" t="s">
        <v>385</v>
      </c>
      <c r="G1347" s="82" t="s">
        <v>385</v>
      </c>
      <c r="H1347">
        <v>0</v>
      </c>
      <c r="I1347">
        <v>0</v>
      </c>
      <c r="J1347">
        <v>0</v>
      </c>
      <c r="K1347" s="92"/>
      <c r="L1347">
        <v>0</v>
      </c>
      <c r="M1347" s="92"/>
      <c r="N1347" s="92"/>
      <c r="O1347" s="92"/>
      <c r="P1347">
        <v>0</v>
      </c>
      <c r="Q1347" s="92"/>
      <c r="R1347" s="92"/>
      <c r="S1347">
        <v>-1</v>
      </c>
      <c r="T1347">
        <v>0</v>
      </c>
      <c r="U1347" s="82" t="s">
        <v>324</v>
      </c>
      <c r="V1347" s="92"/>
      <c r="W1347">
        <v>0</v>
      </c>
      <c r="X1347" s="92"/>
      <c r="Y1347">
        <v>0</v>
      </c>
      <c r="Z1347">
        <v>0</v>
      </c>
      <c r="AA1347">
        <v>0</v>
      </c>
      <c r="AB1347">
        <v>0</v>
      </c>
      <c r="AC1347">
        <v>-1</v>
      </c>
      <c r="AD1347">
        <v>0</v>
      </c>
      <c r="AE1347">
        <v>0</v>
      </c>
      <c r="AF1347">
        <v>0</v>
      </c>
      <c r="AG1347">
        <v>0</v>
      </c>
      <c r="AH1347">
        <v>0</v>
      </c>
      <c r="AK1347">
        <v>0</v>
      </c>
      <c r="AM1347">
        <v>0</v>
      </c>
      <c r="AO1347" s="92"/>
      <c r="AP1347" s="82" t="s">
        <v>351</v>
      </c>
      <c r="AQ1347" s="82" t="s">
        <v>326</v>
      </c>
      <c r="AR1347" s="82"/>
      <c r="AS1347">
        <v>0</v>
      </c>
      <c r="AT1347">
        <v>0</v>
      </c>
      <c r="AU1347">
        <v>2027</v>
      </c>
      <c r="AY1347">
        <v>0</v>
      </c>
      <c r="AZ1347">
        <v>0</v>
      </c>
      <c r="BA1347" s="82" t="s">
        <v>398</v>
      </c>
      <c r="BB1347">
        <v>5485</v>
      </c>
      <c r="BC1347">
        <v>0</v>
      </c>
      <c r="BD1347" s="92"/>
      <c r="BE1347" s="92"/>
      <c r="BF1347">
        <v>0</v>
      </c>
      <c r="BG1347">
        <v>0</v>
      </c>
      <c r="BH1347">
        <v>0</v>
      </c>
      <c r="BI1347" s="92"/>
      <c r="BJ1347" s="92"/>
      <c r="BK1347" s="92"/>
      <c r="BL1347">
        <v>0</v>
      </c>
    </row>
    <row r="1348" spans="1:64" x14ac:dyDescent="0.25">
      <c r="A1348" s="82" t="s">
        <v>297</v>
      </c>
      <c r="B1348" s="82" t="s">
        <v>397</v>
      </c>
      <c r="C1348" s="82" t="s">
        <v>101</v>
      </c>
      <c r="D1348" s="82" t="s">
        <v>307</v>
      </c>
      <c r="E1348" s="82" t="s">
        <v>60</v>
      </c>
      <c r="F1348" s="82" t="s">
        <v>385</v>
      </c>
      <c r="G1348" s="82" t="s">
        <v>385</v>
      </c>
      <c r="H1348">
        <v>0</v>
      </c>
      <c r="I1348">
        <v>0</v>
      </c>
      <c r="J1348">
        <v>0</v>
      </c>
      <c r="K1348" s="92"/>
      <c r="L1348">
        <v>0</v>
      </c>
      <c r="M1348" s="92"/>
      <c r="N1348" s="92"/>
      <c r="O1348" s="92"/>
      <c r="P1348">
        <v>0</v>
      </c>
      <c r="Q1348" s="92"/>
      <c r="R1348" s="92"/>
      <c r="S1348">
        <v>-1</v>
      </c>
      <c r="T1348">
        <v>0</v>
      </c>
      <c r="U1348" s="82" t="s">
        <v>324</v>
      </c>
      <c r="V1348" s="92"/>
      <c r="W1348">
        <v>0</v>
      </c>
      <c r="X1348" s="92"/>
      <c r="Y1348">
        <v>0</v>
      </c>
      <c r="Z1348">
        <v>0</v>
      </c>
      <c r="AA1348">
        <v>0</v>
      </c>
      <c r="AB1348">
        <v>0</v>
      </c>
      <c r="AC1348">
        <v>-1</v>
      </c>
      <c r="AD1348">
        <v>0</v>
      </c>
      <c r="AE1348">
        <v>0</v>
      </c>
      <c r="AF1348">
        <v>0</v>
      </c>
      <c r="AG1348">
        <v>0</v>
      </c>
      <c r="AH1348">
        <v>0</v>
      </c>
      <c r="AK1348">
        <v>0</v>
      </c>
      <c r="AM1348">
        <v>0</v>
      </c>
      <c r="AO1348" s="92"/>
      <c r="AP1348" s="82" t="s">
        <v>351</v>
      </c>
      <c r="AQ1348" s="82" t="s">
        <v>326</v>
      </c>
      <c r="AR1348" s="82"/>
      <c r="AS1348">
        <v>0</v>
      </c>
      <c r="AT1348">
        <v>0</v>
      </c>
      <c r="AU1348">
        <v>2027</v>
      </c>
      <c r="AY1348">
        <v>0</v>
      </c>
      <c r="AZ1348">
        <v>0</v>
      </c>
      <c r="BA1348" s="82" t="s">
        <v>398</v>
      </c>
      <c r="BB1348">
        <v>5486</v>
      </c>
      <c r="BC1348">
        <v>0</v>
      </c>
      <c r="BD1348" s="92"/>
      <c r="BE1348" s="92"/>
      <c r="BF1348">
        <v>0</v>
      </c>
      <c r="BG1348">
        <v>0</v>
      </c>
      <c r="BH1348">
        <v>0</v>
      </c>
      <c r="BI1348" s="92"/>
      <c r="BJ1348" s="92"/>
      <c r="BK1348" s="92"/>
      <c r="BL1348">
        <v>0</v>
      </c>
    </row>
    <row r="1349" spans="1:64" x14ac:dyDescent="0.25">
      <c r="A1349" s="82" t="s">
        <v>297</v>
      </c>
      <c r="B1349" s="82" t="s">
        <v>397</v>
      </c>
      <c r="C1349" s="82" t="s">
        <v>101</v>
      </c>
      <c r="D1349" s="82" t="s">
        <v>308</v>
      </c>
      <c r="E1349" s="82" t="s">
        <v>61</v>
      </c>
      <c r="F1349" s="82" t="s">
        <v>385</v>
      </c>
      <c r="G1349" s="82" t="s">
        <v>385</v>
      </c>
      <c r="H1349">
        <v>0</v>
      </c>
      <c r="I1349">
        <v>0</v>
      </c>
      <c r="J1349">
        <v>0</v>
      </c>
      <c r="K1349" s="92"/>
      <c r="L1349">
        <v>0</v>
      </c>
      <c r="M1349" s="92"/>
      <c r="N1349" s="92"/>
      <c r="O1349" s="92"/>
      <c r="P1349">
        <v>0</v>
      </c>
      <c r="Q1349" s="92"/>
      <c r="R1349" s="92"/>
      <c r="S1349">
        <v>-1</v>
      </c>
      <c r="T1349">
        <v>0</v>
      </c>
      <c r="U1349" s="82" t="s">
        <v>324</v>
      </c>
      <c r="V1349" s="92"/>
      <c r="W1349">
        <v>0</v>
      </c>
      <c r="X1349" s="92"/>
      <c r="Y1349">
        <v>0</v>
      </c>
      <c r="Z1349">
        <v>0</v>
      </c>
      <c r="AA1349">
        <v>0</v>
      </c>
      <c r="AB1349">
        <v>0</v>
      </c>
      <c r="AC1349">
        <v>-1</v>
      </c>
      <c r="AD1349">
        <v>0</v>
      </c>
      <c r="AE1349">
        <v>0</v>
      </c>
      <c r="AF1349">
        <v>0</v>
      </c>
      <c r="AG1349">
        <v>0</v>
      </c>
      <c r="AH1349">
        <v>0</v>
      </c>
      <c r="AK1349">
        <v>0</v>
      </c>
      <c r="AM1349">
        <v>0</v>
      </c>
      <c r="AO1349" s="92"/>
      <c r="AP1349" s="82" t="s">
        <v>351</v>
      </c>
      <c r="AQ1349" s="82" t="s">
        <v>326</v>
      </c>
      <c r="AR1349" s="82"/>
      <c r="AS1349">
        <v>0</v>
      </c>
      <c r="AT1349">
        <v>0</v>
      </c>
      <c r="AU1349">
        <v>2027</v>
      </c>
      <c r="AY1349">
        <v>0</v>
      </c>
      <c r="AZ1349">
        <v>0</v>
      </c>
      <c r="BA1349" s="82" t="s">
        <v>398</v>
      </c>
      <c r="BB1349">
        <v>5487</v>
      </c>
      <c r="BC1349">
        <v>0</v>
      </c>
      <c r="BD1349" s="92"/>
      <c r="BE1349" s="92"/>
      <c r="BF1349">
        <v>0</v>
      </c>
      <c r="BG1349">
        <v>0</v>
      </c>
      <c r="BH1349">
        <v>0</v>
      </c>
      <c r="BI1349" s="92"/>
      <c r="BJ1349" s="92"/>
      <c r="BK1349" s="92"/>
      <c r="BL1349">
        <v>0</v>
      </c>
    </row>
    <row r="1350" spans="1:64" x14ac:dyDescent="0.25">
      <c r="A1350" s="82" t="s">
        <v>297</v>
      </c>
      <c r="B1350" s="82" t="s">
        <v>397</v>
      </c>
      <c r="C1350" s="82" t="s">
        <v>101</v>
      </c>
      <c r="D1350" s="82" t="s">
        <v>309</v>
      </c>
      <c r="E1350" s="82" t="s">
        <v>310</v>
      </c>
      <c r="F1350" s="82" t="s">
        <v>385</v>
      </c>
      <c r="G1350" s="82" t="s">
        <v>385</v>
      </c>
      <c r="H1350">
        <v>0</v>
      </c>
      <c r="I1350">
        <v>0</v>
      </c>
      <c r="J1350">
        <v>0</v>
      </c>
      <c r="K1350" s="92"/>
      <c r="L1350">
        <v>0</v>
      </c>
      <c r="M1350" s="92"/>
      <c r="N1350" s="92"/>
      <c r="O1350" s="92"/>
      <c r="P1350">
        <v>0</v>
      </c>
      <c r="Q1350" s="92"/>
      <c r="R1350" s="92"/>
      <c r="S1350">
        <v>-1</v>
      </c>
      <c r="T1350">
        <v>0</v>
      </c>
      <c r="U1350" s="82" t="s">
        <v>324</v>
      </c>
      <c r="V1350" s="92"/>
      <c r="W1350">
        <v>0</v>
      </c>
      <c r="X1350" s="92"/>
      <c r="Y1350">
        <v>0</v>
      </c>
      <c r="Z1350">
        <v>0</v>
      </c>
      <c r="AA1350">
        <v>0</v>
      </c>
      <c r="AB1350">
        <v>0</v>
      </c>
      <c r="AC1350">
        <v>-1</v>
      </c>
      <c r="AD1350">
        <v>0</v>
      </c>
      <c r="AE1350">
        <v>0</v>
      </c>
      <c r="AF1350">
        <v>0</v>
      </c>
      <c r="AG1350">
        <v>0</v>
      </c>
      <c r="AH1350">
        <v>0</v>
      </c>
      <c r="AK1350">
        <v>0</v>
      </c>
      <c r="AM1350">
        <v>0</v>
      </c>
      <c r="AO1350" s="92"/>
      <c r="AP1350" s="82" t="s">
        <v>351</v>
      </c>
      <c r="AQ1350" s="82" t="s">
        <v>326</v>
      </c>
      <c r="AR1350" s="82"/>
      <c r="AS1350">
        <v>0</v>
      </c>
      <c r="AT1350">
        <v>0</v>
      </c>
      <c r="AU1350">
        <v>2027</v>
      </c>
      <c r="AY1350">
        <v>0</v>
      </c>
      <c r="AZ1350">
        <v>0</v>
      </c>
      <c r="BA1350" s="82" t="s">
        <v>398</v>
      </c>
      <c r="BB1350">
        <v>5488</v>
      </c>
      <c r="BC1350">
        <v>0</v>
      </c>
      <c r="BD1350" s="92"/>
      <c r="BE1350" s="92"/>
      <c r="BF1350">
        <v>0</v>
      </c>
      <c r="BG1350">
        <v>0</v>
      </c>
      <c r="BH1350">
        <v>0</v>
      </c>
      <c r="BI1350" s="92"/>
      <c r="BJ1350" s="92"/>
      <c r="BK1350" s="92"/>
      <c r="BL1350">
        <v>0</v>
      </c>
    </row>
    <row r="1351" spans="1:64" x14ac:dyDescent="0.25">
      <c r="A1351" s="82" t="s">
        <v>297</v>
      </c>
      <c r="B1351" s="82" t="s">
        <v>397</v>
      </c>
      <c r="C1351" s="82" t="s">
        <v>101</v>
      </c>
      <c r="D1351" s="82" t="s">
        <v>311</v>
      </c>
      <c r="E1351" s="82" t="s">
        <v>312</v>
      </c>
      <c r="F1351" s="82" t="s">
        <v>385</v>
      </c>
      <c r="G1351" s="82" t="s">
        <v>385</v>
      </c>
      <c r="H1351">
        <v>0</v>
      </c>
      <c r="I1351">
        <v>0</v>
      </c>
      <c r="J1351">
        <v>0</v>
      </c>
      <c r="K1351" s="92"/>
      <c r="L1351">
        <v>0</v>
      </c>
      <c r="M1351" s="92"/>
      <c r="N1351" s="92"/>
      <c r="O1351" s="92"/>
      <c r="P1351">
        <v>0</v>
      </c>
      <c r="Q1351" s="92"/>
      <c r="R1351" s="92"/>
      <c r="S1351">
        <v>-1</v>
      </c>
      <c r="T1351">
        <v>0</v>
      </c>
      <c r="U1351" s="82" t="s">
        <v>324</v>
      </c>
      <c r="V1351" s="92"/>
      <c r="W1351">
        <v>0</v>
      </c>
      <c r="X1351" s="92"/>
      <c r="Y1351">
        <v>0</v>
      </c>
      <c r="Z1351">
        <v>0</v>
      </c>
      <c r="AA1351">
        <v>0</v>
      </c>
      <c r="AB1351">
        <v>0</v>
      </c>
      <c r="AC1351">
        <v>-1</v>
      </c>
      <c r="AD1351">
        <v>0</v>
      </c>
      <c r="AE1351">
        <v>0</v>
      </c>
      <c r="AF1351">
        <v>0</v>
      </c>
      <c r="AG1351">
        <v>0</v>
      </c>
      <c r="AH1351">
        <v>0</v>
      </c>
      <c r="AK1351">
        <v>0</v>
      </c>
      <c r="AM1351">
        <v>0</v>
      </c>
      <c r="AO1351" s="92"/>
      <c r="AP1351" s="82" t="s">
        <v>351</v>
      </c>
      <c r="AQ1351" s="82" t="s">
        <v>326</v>
      </c>
      <c r="AR1351" s="82"/>
      <c r="AS1351">
        <v>0</v>
      </c>
      <c r="AT1351">
        <v>0</v>
      </c>
      <c r="AU1351">
        <v>2027</v>
      </c>
      <c r="AY1351">
        <v>0</v>
      </c>
      <c r="AZ1351">
        <v>0</v>
      </c>
      <c r="BA1351" s="82" t="s">
        <v>398</v>
      </c>
      <c r="BB1351">
        <v>5489</v>
      </c>
      <c r="BC1351">
        <v>0</v>
      </c>
      <c r="BD1351" s="92"/>
      <c r="BE1351" s="92"/>
      <c r="BF1351">
        <v>0</v>
      </c>
      <c r="BG1351">
        <v>0</v>
      </c>
      <c r="BH1351">
        <v>0</v>
      </c>
      <c r="BI1351" s="92"/>
      <c r="BJ1351" s="92"/>
      <c r="BK1351" s="92"/>
      <c r="BL1351">
        <v>0</v>
      </c>
    </row>
    <row r="1352" spans="1:64" x14ac:dyDescent="0.25">
      <c r="A1352" s="82" t="s">
        <v>297</v>
      </c>
      <c r="B1352" s="82" t="s">
        <v>397</v>
      </c>
      <c r="C1352" s="82" t="s">
        <v>101</v>
      </c>
      <c r="D1352" s="82" t="s">
        <v>313</v>
      </c>
      <c r="E1352" s="82" t="s">
        <v>314</v>
      </c>
      <c r="F1352" s="82" t="s">
        <v>385</v>
      </c>
      <c r="G1352" s="82" t="s">
        <v>385</v>
      </c>
      <c r="H1352">
        <v>0</v>
      </c>
      <c r="I1352">
        <v>0</v>
      </c>
      <c r="J1352">
        <v>0</v>
      </c>
      <c r="K1352" s="92"/>
      <c r="L1352">
        <v>0</v>
      </c>
      <c r="M1352" s="92"/>
      <c r="N1352" s="92"/>
      <c r="O1352" s="92"/>
      <c r="P1352">
        <v>0</v>
      </c>
      <c r="Q1352" s="92"/>
      <c r="R1352" s="92"/>
      <c r="S1352">
        <v>-1</v>
      </c>
      <c r="T1352">
        <v>0</v>
      </c>
      <c r="U1352" s="82" t="s">
        <v>324</v>
      </c>
      <c r="V1352" s="92"/>
      <c r="W1352">
        <v>0</v>
      </c>
      <c r="X1352" s="92"/>
      <c r="Y1352">
        <v>0</v>
      </c>
      <c r="Z1352">
        <v>0</v>
      </c>
      <c r="AA1352">
        <v>0</v>
      </c>
      <c r="AB1352">
        <v>0</v>
      </c>
      <c r="AC1352">
        <v>-1</v>
      </c>
      <c r="AD1352">
        <v>0</v>
      </c>
      <c r="AE1352">
        <v>0</v>
      </c>
      <c r="AF1352">
        <v>0</v>
      </c>
      <c r="AG1352">
        <v>0</v>
      </c>
      <c r="AH1352">
        <v>0</v>
      </c>
      <c r="AK1352">
        <v>0</v>
      </c>
      <c r="AM1352">
        <v>0</v>
      </c>
      <c r="AO1352" s="92"/>
      <c r="AP1352" s="82" t="s">
        <v>351</v>
      </c>
      <c r="AQ1352" s="82" t="s">
        <v>326</v>
      </c>
      <c r="AR1352" s="82"/>
      <c r="AS1352">
        <v>0</v>
      </c>
      <c r="AT1352">
        <v>0</v>
      </c>
      <c r="AU1352">
        <v>2027</v>
      </c>
      <c r="AY1352">
        <v>0</v>
      </c>
      <c r="AZ1352">
        <v>0</v>
      </c>
      <c r="BA1352" s="82" t="s">
        <v>398</v>
      </c>
      <c r="BB1352">
        <v>5490</v>
      </c>
      <c r="BC1352">
        <v>0</v>
      </c>
      <c r="BD1352" s="92"/>
      <c r="BE1352" s="92"/>
      <c r="BF1352">
        <v>0</v>
      </c>
      <c r="BG1352">
        <v>0</v>
      </c>
      <c r="BH1352">
        <v>0</v>
      </c>
      <c r="BI1352" s="92"/>
      <c r="BJ1352" s="92"/>
      <c r="BK1352" s="92"/>
      <c r="BL1352">
        <v>0</v>
      </c>
    </row>
    <row r="1353" spans="1:64" x14ac:dyDescent="0.25">
      <c r="A1353" s="82" t="s">
        <v>297</v>
      </c>
      <c r="B1353" s="82" t="s">
        <v>397</v>
      </c>
      <c r="C1353" s="82" t="s">
        <v>101</v>
      </c>
      <c r="D1353" s="82" t="s">
        <v>306</v>
      </c>
      <c r="E1353" s="82" t="s">
        <v>59</v>
      </c>
      <c r="F1353" s="82" t="s">
        <v>386</v>
      </c>
      <c r="G1353" s="82" t="s">
        <v>386</v>
      </c>
      <c r="H1353">
        <v>0</v>
      </c>
      <c r="I1353">
        <v>0</v>
      </c>
      <c r="J1353">
        <v>0</v>
      </c>
      <c r="K1353" s="92"/>
      <c r="L1353">
        <v>0</v>
      </c>
      <c r="M1353" s="92"/>
      <c r="N1353" s="92"/>
      <c r="O1353" s="92"/>
      <c r="P1353">
        <v>0</v>
      </c>
      <c r="Q1353" s="92"/>
      <c r="R1353" s="92"/>
      <c r="S1353">
        <v>-1</v>
      </c>
      <c r="T1353">
        <v>0</v>
      </c>
      <c r="U1353" s="82" t="s">
        <v>324</v>
      </c>
      <c r="V1353" s="92"/>
      <c r="W1353">
        <v>0</v>
      </c>
      <c r="X1353" s="92"/>
      <c r="Y1353">
        <v>0</v>
      </c>
      <c r="Z1353">
        <v>0</v>
      </c>
      <c r="AA1353">
        <v>0</v>
      </c>
      <c r="AB1353">
        <v>0</v>
      </c>
      <c r="AC1353">
        <v>-1</v>
      </c>
      <c r="AD1353">
        <v>0</v>
      </c>
      <c r="AE1353">
        <v>0</v>
      </c>
      <c r="AF1353">
        <v>0</v>
      </c>
      <c r="AG1353">
        <v>0</v>
      </c>
      <c r="AH1353">
        <v>0</v>
      </c>
      <c r="AK1353">
        <v>0</v>
      </c>
      <c r="AM1353">
        <v>0</v>
      </c>
      <c r="AO1353" s="92"/>
      <c r="AP1353" s="82" t="s">
        <v>347</v>
      </c>
      <c r="AQ1353" s="82" t="s">
        <v>326</v>
      </c>
      <c r="AR1353" s="82"/>
      <c r="AS1353">
        <v>0</v>
      </c>
      <c r="AT1353">
        <v>0</v>
      </c>
      <c r="AU1353">
        <v>2027</v>
      </c>
      <c r="AY1353">
        <v>0</v>
      </c>
      <c r="AZ1353">
        <v>0</v>
      </c>
      <c r="BA1353" s="82" t="s">
        <v>398</v>
      </c>
      <c r="BB1353">
        <v>5491</v>
      </c>
      <c r="BC1353">
        <v>0</v>
      </c>
      <c r="BD1353" s="92"/>
      <c r="BE1353" s="92"/>
      <c r="BF1353">
        <v>0</v>
      </c>
      <c r="BG1353">
        <v>0</v>
      </c>
      <c r="BH1353">
        <v>0</v>
      </c>
      <c r="BI1353" s="92"/>
      <c r="BJ1353" s="92"/>
      <c r="BK1353" s="92"/>
      <c r="BL1353">
        <v>0</v>
      </c>
    </row>
    <row r="1354" spans="1:64" x14ac:dyDescent="0.25">
      <c r="A1354" s="82" t="s">
        <v>297</v>
      </c>
      <c r="B1354" s="82" t="s">
        <v>397</v>
      </c>
      <c r="C1354" s="82" t="s">
        <v>101</v>
      </c>
      <c r="D1354" s="82" t="s">
        <v>311</v>
      </c>
      <c r="E1354" s="82" t="s">
        <v>312</v>
      </c>
      <c r="F1354" s="82" t="s">
        <v>386</v>
      </c>
      <c r="G1354" s="82" t="s">
        <v>386</v>
      </c>
      <c r="H1354">
        <v>0</v>
      </c>
      <c r="I1354">
        <v>0</v>
      </c>
      <c r="J1354">
        <v>0</v>
      </c>
      <c r="K1354" s="92"/>
      <c r="L1354">
        <v>0</v>
      </c>
      <c r="M1354" s="92"/>
      <c r="N1354" s="92"/>
      <c r="O1354" s="92"/>
      <c r="P1354">
        <v>0</v>
      </c>
      <c r="Q1354" s="92"/>
      <c r="R1354" s="92"/>
      <c r="S1354">
        <v>-1</v>
      </c>
      <c r="T1354">
        <v>0</v>
      </c>
      <c r="U1354" s="82" t="s">
        <v>324</v>
      </c>
      <c r="V1354" s="92"/>
      <c r="W1354">
        <v>0</v>
      </c>
      <c r="X1354" s="92"/>
      <c r="Y1354">
        <v>0</v>
      </c>
      <c r="Z1354">
        <v>0</v>
      </c>
      <c r="AA1354">
        <v>0</v>
      </c>
      <c r="AB1354">
        <v>0</v>
      </c>
      <c r="AC1354">
        <v>-1</v>
      </c>
      <c r="AD1354">
        <v>0</v>
      </c>
      <c r="AE1354">
        <v>0</v>
      </c>
      <c r="AF1354">
        <v>0</v>
      </c>
      <c r="AG1354">
        <v>0</v>
      </c>
      <c r="AH1354">
        <v>0</v>
      </c>
      <c r="AK1354">
        <v>0</v>
      </c>
      <c r="AM1354">
        <v>0</v>
      </c>
      <c r="AO1354" s="92"/>
      <c r="AP1354" s="82" t="s">
        <v>347</v>
      </c>
      <c r="AQ1354" s="82" t="s">
        <v>326</v>
      </c>
      <c r="AR1354" s="82"/>
      <c r="AS1354">
        <v>0</v>
      </c>
      <c r="AT1354">
        <v>0</v>
      </c>
      <c r="AU1354">
        <v>2027</v>
      </c>
      <c r="AY1354">
        <v>0</v>
      </c>
      <c r="AZ1354">
        <v>0</v>
      </c>
      <c r="BA1354" s="82" t="s">
        <v>398</v>
      </c>
      <c r="BB1354">
        <v>5492</v>
      </c>
      <c r="BC1354">
        <v>0</v>
      </c>
      <c r="BD1354" s="92"/>
      <c r="BE1354" s="92"/>
      <c r="BF1354">
        <v>0</v>
      </c>
      <c r="BG1354">
        <v>0</v>
      </c>
      <c r="BH1354">
        <v>0</v>
      </c>
      <c r="BI1354" s="92"/>
      <c r="BJ1354" s="92"/>
      <c r="BK1354" s="92"/>
      <c r="BL1354">
        <v>0</v>
      </c>
    </row>
    <row r="1355" spans="1:64" x14ac:dyDescent="0.25">
      <c r="A1355" s="82" t="s">
        <v>297</v>
      </c>
      <c r="B1355" s="82" t="s">
        <v>397</v>
      </c>
      <c r="C1355" s="82" t="s">
        <v>101</v>
      </c>
      <c r="D1355" s="82" t="s">
        <v>303</v>
      </c>
      <c r="E1355" s="82" t="s">
        <v>304</v>
      </c>
      <c r="F1355" s="82" t="s">
        <v>387</v>
      </c>
      <c r="G1355" s="82" t="s">
        <v>387</v>
      </c>
      <c r="H1355">
        <v>34.911949157714844</v>
      </c>
      <c r="I1355">
        <v>100</v>
      </c>
      <c r="J1355">
        <v>34.911949157714844</v>
      </c>
      <c r="K1355" s="92"/>
      <c r="L1355">
        <v>0</v>
      </c>
      <c r="M1355" s="92"/>
      <c r="N1355" s="92"/>
      <c r="O1355" s="92"/>
      <c r="P1355">
        <v>19684.484375</v>
      </c>
      <c r="Q1355" s="92"/>
      <c r="R1355" s="92"/>
      <c r="S1355">
        <v>-1</v>
      </c>
      <c r="T1355">
        <v>0</v>
      </c>
      <c r="U1355" s="82" t="s">
        <v>160</v>
      </c>
      <c r="V1355" s="92"/>
      <c r="W1355">
        <v>305828.65625</v>
      </c>
      <c r="X1355" s="92"/>
      <c r="Y1355">
        <v>0</v>
      </c>
      <c r="Z1355">
        <v>10045.3935546875</v>
      </c>
      <c r="AA1355">
        <v>10045.3935546875</v>
      </c>
      <c r="AB1355">
        <v>0</v>
      </c>
      <c r="AC1355">
        <v>-1</v>
      </c>
      <c r="AD1355">
        <v>0</v>
      </c>
      <c r="AE1355">
        <v>0</v>
      </c>
      <c r="AF1355">
        <v>0</v>
      </c>
      <c r="AG1355">
        <v>0</v>
      </c>
      <c r="AH1355">
        <v>8760</v>
      </c>
      <c r="AI1355">
        <v>0.34911948442459106</v>
      </c>
      <c r="AJ1355">
        <v>32.846473693847656</v>
      </c>
      <c r="AK1355">
        <v>-10437.9599609375</v>
      </c>
      <c r="AL1355">
        <v>-34.130088806152344</v>
      </c>
      <c r="AM1355">
        <v>20483.353515625</v>
      </c>
      <c r="AN1355">
        <v>66.9765625</v>
      </c>
      <c r="AO1355" s="92"/>
      <c r="AP1355" s="82" t="s">
        <v>336</v>
      </c>
      <c r="AQ1355" s="82" t="s">
        <v>326</v>
      </c>
      <c r="AR1355" s="82"/>
      <c r="AS1355">
        <v>0</v>
      </c>
      <c r="AT1355">
        <v>0</v>
      </c>
      <c r="AU1355">
        <v>2027</v>
      </c>
      <c r="AY1355">
        <v>0</v>
      </c>
      <c r="AZ1355">
        <v>0</v>
      </c>
      <c r="BA1355" s="82" t="s">
        <v>398</v>
      </c>
      <c r="BB1355">
        <v>5493</v>
      </c>
      <c r="BC1355">
        <v>100</v>
      </c>
      <c r="BD1355" s="92"/>
      <c r="BE1355" s="92"/>
      <c r="BF1355">
        <v>305828.65625</v>
      </c>
      <c r="BG1355">
        <v>0</v>
      </c>
      <c r="BH1355">
        <v>0</v>
      </c>
      <c r="BI1355" s="92"/>
      <c r="BJ1355" s="92"/>
      <c r="BK1355" s="92"/>
      <c r="BL1355">
        <v>0</v>
      </c>
    </row>
    <row r="1356" spans="1:64" x14ac:dyDescent="0.25">
      <c r="A1356" s="82" t="s">
        <v>297</v>
      </c>
      <c r="B1356" s="82" t="s">
        <v>397</v>
      </c>
      <c r="C1356" s="82" t="s">
        <v>101</v>
      </c>
      <c r="D1356" s="82" t="s">
        <v>305</v>
      </c>
      <c r="E1356" s="82" t="s">
        <v>58</v>
      </c>
      <c r="F1356" s="82" t="s">
        <v>387</v>
      </c>
      <c r="G1356" s="82" t="s">
        <v>387</v>
      </c>
      <c r="H1356">
        <v>34.911949157714844</v>
      </c>
      <c r="I1356">
        <v>100</v>
      </c>
      <c r="J1356">
        <v>34.911949157714844</v>
      </c>
      <c r="K1356" s="92"/>
      <c r="L1356">
        <v>0</v>
      </c>
      <c r="M1356" s="92"/>
      <c r="N1356" s="92"/>
      <c r="O1356" s="92"/>
      <c r="P1356">
        <v>19684.484375</v>
      </c>
      <c r="Q1356" s="92"/>
      <c r="R1356" s="92"/>
      <c r="S1356">
        <v>-1</v>
      </c>
      <c r="T1356">
        <v>0</v>
      </c>
      <c r="U1356" s="82" t="s">
        <v>160</v>
      </c>
      <c r="V1356" s="92"/>
      <c r="W1356">
        <v>305828.65625</v>
      </c>
      <c r="X1356" s="92"/>
      <c r="Y1356">
        <v>0</v>
      </c>
      <c r="Z1356">
        <v>10045.3935546875</v>
      </c>
      <c r="AA1356">
        <v>10045.3935546875</v>
      </c>
      <c r="AB1356">
        <v>0</v>
      </c>
      <c r="AC1356">
        <v>-1</v>
      </c>
      <c r="AD1356">
        <v>0</v>
      </c>
      <c r="AE1356">
        <v>0</v>
      </c>
      <c r="AF1356">
        <v>0</v>
      </c>
      <c r="AG1356">
        <v>0</v>
      </c>
      <c r="AH1356">
        <v>8760</v>
      </c>
      <c r="AI1356">
        <v>0.34911948442459106</v>
      </c>
      <c r="AJ1356">
        <v>32.846473693847656</v>
      </c>
      <c r="AK1356">
        <v>-10437.9599609375</v>
      </c>
      <c r="AL1356">
        <v>-34.130088806152344</v>
      </c>
      <c r="AM1356">
        <v>20483.353515625</v>
      </c>
      <c r="AN1356">
        <v>66.9765625</v>
      </c>
      <c r="AO1356" s="92"/>
      <c r="AP1356" s="82" t="s">
        <v>336</v>
      </c>
      <c r="AQ1356" s="82" t="s">
        <v>326</v>
      </c>
      <c r="AR1356" s="82"/>
      <c r="AS1356">
        <v>0</v>
      </c>
      <c r="AT1356">
        <v>0</v>
      </c>
      <c r="AU1356">
        <v>2027</v>
      </c>
      <c r="AY1356">
        <v>0</v>
      </c>
      <c r="AZ1356">
        <v>0</v>
      </c>
      <c r="BA1356" s="82" t="s">
        <v>398</v>
      </c>
      <c r="BB1356">
        <v>5494</v>
      </c>
      <c r="BC1356">
        <v>100</v>
      </c>
      <c r="BD1356" s="92"/>
      <c r="BE1356" s="92"/>
      <c r="BF1356">
        <v>305828.65625</v>
      </c>
      <c r="BG1356">
        <v>0</v>
      </c>
      <c r="BH1356">
        <v>0</v>
      </c>
      <c r="BI1356" s="92"/>
      <c r="BJ1356" s="92"/>
      <c r="BK1356" s="92"/>
      <c r="BL1356">
        <v>0</v>
      </c>
    </row>
    <row r="1357" spans="1:64" x14ac:dyDescent="0.25">
      <c r="A1357" s="82" t="s">
        <v>297</v>
      </c>
      <c r="B1357" s="82" t="s">
        <v>397</v>
      </c>
      <c r="C1357" s="82" t="s">
        <v>101</v>
      </c>
      <c r="D1357" s="82" t="s">
        <v>306</v>
      </c>
      <c r="E1357" s="82" t="s">
        <v>59</v>
      </c>
      <c r="F1357" s="82" t="s">
        <v>387</v>
      </c>
      <c r="G1357" s="82" t="s">
        <v>387</v>
      </c>
      <c r="H1357">
        <v>34.911949157714844</v>
      </c>
      <c r="I1357">
        <v>100</v>
      </c>
      <c r="J1357">
        <v>34.911949157714844</v>
      </c>
      <c r="K1357" s="92"/>
      <c r="L1357">
        <v>0</v>
      </c>
      <c r="M1357" s="92"/>
      <c r="N1357" s="92"/>
      <c r="O1357" s="92"/>
      <c r="P1357">
        <v>19684.484375</v>
      </c>
      <c r="Q1357" s="92"/>
      <c r="R1357" s="92"/>
      <c r="S1357">
        <v>-1</v>
      </c>
      <c r="T1357">
        <v>0</v>
      </c>
      <c r="U1357" s="82" t="s">
        <v>160</v>
      </c>
      <c r="V1357" s="92"/>
      <c r="W1357">
        <v>305828.65625</v>
      </c>
      <c r="X1357" s="92"/>
      <c r="Y1357">
        <v>0</v>
      </c>
      <c r="Z1357">
        <v>10045.3935546875</v>
      </c>
      <c r="AA1357">
        <v>10045.3935546875</v>
      </c>
      <c r="AB1357">
        <v>0</v>
      </c>
      <c r="AC1357">
        <v>-1</v>
      </c>
      <c r="AD1357">
        <v>0</v>
      </c>
      <c r="AE1357">
        <v>0</v>
      </c>
      <c r="AF1357">
        <v>0</v>
      </c>
      <c r="AG1357">
        <v>0</v>
      </c>
      <c r="AH1357">
        <v>8760</v>
      </c>
      <c r="AI1357">
        <v>0.34911948442459106</v>
      </c>
      <c r="AJ1357">
        <v>32.846473693847656</v>
      </c>
      <c r="AK1357">
        <v>-10437.9599609375</v>
      </c>
      <c r="AL1357">
        <v>-34.130088806152344</v>
      </c>
      <c r="AM1357">
        <v>20483.353515625</v>
      </c>
      <c r="AN1357">
        <v>66.9765625</v>
      </c>
      <c r="AO1357" s="92"/>
      <c r="AP1357" s="82" t="s">
        <v>336</v>
      </c>
      <c r="AQ1357" s="82" t="s">
        <v>326</v>
      </c>
      <c r="AR1357" s="82"/>
      <c r="AS1357">
        <v>0</v>
      </c>
      <c r="AT1357">
        <v>0</v>
      </c>
      <c r="AU1357">
        <v>2027</v>
      </c>
      <c r="AY1357">
        <v>0</v>
      </c>
      <c r="AZ1357">
        <v>0</v>
      </c>
      <c r="BA1357" s="82" t="s">
        <v>398</v>
      </c>
      <c r="BB1357">
        <v>5495</v>
      </c>
      <c r="BC1357">
        <v>100</v>
      </c>
      <c r="BD1357" s="92"/>
      <c r="BE1357" s="92"/>
      <c r="BF1357">
        <v>305828.65625</v>
      </c>
      <c r="BG1357">
        <v>0</v>
      </c>
      <c r="BH1357">
        <v>0</v>
      </c>
      <c r="BI1357" s="92"/>
      <c r="BJ1357" s="92"/>
      <c r="BK1357" s="92"/>
      <c r="BL1357">
        <v>0</v>
      </c>
    </row>
    <row r="1358" spans="1:64" x14ac:dyDescent="0.25">
      <c r="A1358" s="82" t="s">
        <v>297</v>
      </c>
      <c r="B1358" s="82" t="s">
        <v>397</v>
      </c>
      <c r="C1358" s="82" t="s">
        <v>101</v>
      </c>
      <c r="D1358" s="82" t="s">
        <v>307</v>
      </c>
      <c r="E1358" s="82" t="s">
        <v>60</v>
      </c>
      <c r="F1358" s="82" t="s">
        <v>387</v>
      </c>
      <c r="G1358" s="82" t="s">
        <v>387</v>
      </c>
      <c r="H1358">
        <v>34.911949157714844</v>
      </c>
      <c r="I1358">
        <v>100</v>
      </c>
      <c r="J1358">
        <v>34.911949157714844</v>
      </c>
      <c r="K1358" s="92"/>
      <c r="L1358">
        <v>0</v>
      </c>
      <c r="M1358" s="92"/>
      <c r="N1358" s="92"/>
      <c r="O1358" s="92"/>
      <c r="P1358">
        <v>19684.484375</v>
      </c>
      <c r="Q1358" s="92"/>
      <c r="R1358" s="92"/>
      <c r="S1358">
        <v>-1</v>
      </c>
      <c r="T1358">
        <v>0</v>
      </c>
      <c r="U1358" s="82" t="s">
        <v>160</v>
      </c>
      <c r="V1358" s="92"/>
      <c r="W1358">
        <v>305828.65625</v>
      </c>
      <c r="X1358" s="92"/>
      <c r="Y1358">
        <v>0</v>
      </c>
      <c r="Z1358">
        <v>10045.3935546875</v>
      </c>
      <c r="AA1358">
        <v>10045.3935546875</v>
      </c>
      <c r="AB1358">
        <v>0</v>
      </c>
      <c r="AC1358">
        <v>-1</v>
      </c>
      <c r="AD1358">
        <v>0</v>
      </c>
      <c r="AE1358">
        <v>0</v>
      </c>
      <c r="AF1358">
        <v>0</v>
      </c>
      <c r="AG1358">
        <v>0</v>
      </c>
      <c r="AH1358">
        <v>8760</v>
      </c>
      <c r="AI1358">
        <v>0.34911948442459106</v>
      </c>
      <c r="AJ1358">
        <v>32.846473693847656</v>
      </c>
      <c r="AK1358">
        <v>-10437.9599609375</v>
      </c>
      <c r="AL1358">
        <v>-34.130088806152344</v>
      </c>
      <c r="AM1358">
        <v>20483.353515625</v>
      </c>
      <c r="AN1358">
        <v>66.9765625</v>
      </c>
      <c r="AO1358" s="92"/>
      <c r="AP1358" s="82" t="s">
        <v>336</v>
      </c>
      <c r="AQ1358" s="82" t="s">
        <v>326</v>
      </c>
      <c r="AR1358" s="82"/>
      <c r="AS1358">
        <v>0</v>
      </c>
      <c r="AT1358">
        <v>0</v>
      </c>
      <c r="AU1358">
        <v>2027</v>
      </c>
      <c r="AY1358">
        <v>0</v>
      </c>
      <c r="AZ1358">
        <v>0</v>
      </c>
      <c r="BA1358" s="82" t="s">
        <v>398</v>
      </c>
      <c r="BB1358">
        <v>5496</v>
      </c>
      <c r="BC1358">
        <v>100</v>
      </c>
      <c r="BD1358" s="92"/>
      <c r="BE1358" s="92"/>
      <c r="BF1358">
        <v>305828.65625</v>
      </c>
      <c r="BG1358">
        <v>0</v>
      </c>
      <c r="BH1358">
        <v>0</v>
      </c>
      <c r="BI1358" s="92"/>
      <c r="BJ1358" s="92"/>
      <c r="BK1358" s="92"/>
      <c r="BL1358">
        <v>0</v>
      </c>
    </row>
    <row r="1359" spans="1:64" x14ac:dyDescent="0.25">
      <c r="A1359" s="82" t="s">
        <v>297</v>
      </c>
      <c r="B1359" s="82" t="s">
        <v>397</v>
      </c>
      <c r="C1359" s="82" t="s">
        <v>101</v>
      </c>
      <c r="D1359" s="82" t="s">
        <v>303</v>
      </c>
      <c r="E1359" s="82" t="s">
        <v>304</v>
      </c>
      <c r="F1359" s="82" t="s">
        <v>388</v>
      </c>
      <c r="G1359" s="82" t="s">
        <v>388</v>
      </c>
      <c r="H1359">
        <v>34.911949157714844</v>
      </c>
      <c r="I1359">
        <v>100</v>
      </c>
      <c r="J1359">
        <v>34.911949157714844</v>
      </c>
      <c r="K1359" s="92"/>
      <c r="L1359">
        <v>0</v>
      </c>
      <c r="M1359" s="92"/>
      <c r="N1359" s="92"/>
      <c r="O1359" s="92"/>
      <c r="P1359">
        <v>19145.033203125</v>
      </c>
      <c r="Q1359" s="92"/>
      <c r="R1359" s="92"/>
      <c r="S1359">
        <v>-1</v>
      </c>
      <c r="T1359">
        <v>0</v>
      </c>
      <c r="U1359" s="82" t="s">
        <v>160</v>
      </c>
      <c r="V1359" s="92"/>
      <c r="W1359">
        <v>305828.65625</v>
      </c>
      <c r="X1359" s="92"/>
      <c r="Y1359">
        <v>0</v>
      </c>
      <c r="Z1359">
        <v>10045.3935546875</v>
      </c>
      <c r="AA1359">
        <v>10045.3935546875</v>
      </c>
      <c r="AB1359">
        <v>0</v>
      </c>
      <c r="AC1359">
        <v>-1</v>
      </c>
      <c r="AD1359">
        <v>0</v>
      </c>
      <c r="AE1359">
        <v>0</v>
      </c>
      <c r="AF1359">
        <v>0</v>
      </c>
      <c r="AG1359">
        <v>1</v>
      </c>
      <c r="AH1359">
        <v>8760</v>
      </c>
      <c r="AI1359">
        <v>0.34911948442459106</v>
      </c>
      <c r="AJ1359">
        <v>32.846473693847656</v>
      </c>
      <c r="AK1359">
        <v>-10437.9599609375</v>
      </c>
      <c r="AL1359">
        <v>-34.130088806152344</v>
      </c>
      <c r="AM1359">
        <v>20483.353515625</v>
      </c>
      <c r="AN1359">
        <v>66.9765625</v>
      </c>
      <c r="AO1359" s="92"/>
      <c r="AP1359" s="82" t="s">
        <v>325</v>
      </c>
      <c r="AQ1359" s="82" t="s">
        <v>326</v>
      </c>
      <c r="AR1359" s="82"/>
      <c r="AS1359">
        <v>0</v>
      </c>
      <c r="AT1359">
        <v>0</v>
      </c>
      <c r="AU1359">
        <v>2027</v>
      </c>
      <c r="AY1359">
        <v>0</v>
      </c>
      <c r="AZ1359">
        <v>0</v>
      </c>
      <c r="BA1359" s="82" t="s">
        <v>398</v>
      </c>
      <c r="BB1359">
        <v>5497</v>
      </c>
      <c r="BC1359">
        <v>100</v>
      </c>
      <c r="BD1359" s="92"/>
      <c r="BE1359" s="92"/>
      <c r="BF1359">
        <v>305828.65625</v>
      </c>
      <c r="BG1359">
        <v>0</v>
      </c>
      <c r="BH1359">
        <v>0</v>
      </c>
      <c r="BI1359" s="92"/>
      <c r="BJ1359" s="92"/>
      <c r="BK1359" s="92"/>
      <c r="BL1359">
        <v>0</v>
      </c>
    </row>
    <row r="1360" spans="1:64" x14ac:dyDescent="0.25">
      <c r="A1360" s="82" t="s">
        <v>297</v>
      </c>
      <c r="B1360" s="82" t="s">
        <v>397</v>
      </c>
      <c r="C1360" s="82" t="s">
        <v>101</v>
      </c>
      <c r="D1360" s="82" t="s">
        <v>305</v>
      </c>
      <c r="E1360" s="82" t="s">
        <v>58</v>
      </c>
      <c r="F1360" s="82" t="s">
        <v>388</v>
      </c>
      <c r="G1360" s="82" t="s">
        <v>388</v>
      </c>
      <c r="H1360">
        <v>34.911949157714844</v>
      </c>
      <c r="I1360">
        <v>100</v>
      </c>
      <c r="J1360">
        <v>34.911949157714844</v>
      </c>
      <c r="K1360" s="92"/>
      <c r="L1360">
        <v>0</v>
      </c>
      <c r="M1360" s="92"/>
      <c r="N1360" s="92"/>
      <c r="O1360" s="92"/>
      <c r="P1360">
        <v>19145.033203125</v>
      </c>
      <c r="Q1360" s="92"/>
      <c r="R1360" s="92"/>
      <c r="S1360">
        <v>-1</v>
      </c>
      <c r="T1360">
        <v>0</v>
      </c>
      <c r="U1360" s="82" t="s">
        <v>160</v>
      </c>
      <c r="V1360" s="92"/>
      <c r="W1360">
        <v>305828.65625</v>
      </c>
      <c r="X1360" s="92"/>
      <c r="Y1360">
        <v>0</v>
      </c>
      <c r="Z1360">
        <v>10045.3935546875</v>
      </c>
      <c r="AA1360">
        <v>10045.3935546875</v>
      </c>
      <c r="AB1360">
        <v>0</v>
      </c>
      <c r="AC1360">
        <v>-1</v>
      </c>
      <c r="AD1360">
        <v>0</v>
      </c>
      <c r="AE1360">
        <v>0</v>
      </c>
      <c r="AF1360">
        <v>0</v>
      </c>
      <c r="AG1360">
        <v>1</v>
      </c>
      <c r="AH1360">
        <v>8760</v>
      </c>
      <c r="AI1360">
        <v>0.34911948442459106</v>
      </c>
      <c r="AJ1360">
        <v>32.846473693847656</v>
      </c>
      <c r="AK1360">
        <v>-10437.9599609375</v>
      </c>
      <c r="AL1360">
        <v>-34.130088806152344</v>
      </c>
      <c r="AM1360">
        <v>20483.353515625</v>
      </c>
      <c r="AN1360">
        <v>66.9765625</v>
      </c>
      <c r="AO1360" s="92"/>
      <c r="AP1360" s="82" t="s">
        <v>325</v>
      </c>
      <c r="AQ1360" s="82" t="s">
        <v>326</v>
      </c>
      <c r="AR1360" s="82"/>
      <c r="AS1360">
        <v>0</v>
      </c>
      <c r="AT1360">
        <v>0</v>
      </c>
      <c r="AU1360">
        <v>2027</v>
      </c>
      <c r="AY1360">
        <v>0</v>
      </c>
      <c r="AZ1360">
        <v>0</v>
      </c>
      <c r="BA1360" s="82" t="s">
        <v>398</v>
      </c>
      <c r="BB1360">
        <v>5498</v>
      </c>
      <c r="BC1360">
        <v>100</v>
      </c>
      <c r="BD1360" s="92"/>
      <c r="BE1360" s="92"/>
      <c r="BF1360">
        <v>305828.65625</v>
      </c>
      <c r="BG1360">
        <v>0</v>
      </c>
      <c r="BH1360">
        <v>0</v>
      </c>
      <c r="BI1360" s="92"/>
      <c r="BJ1360" s="92"/>
      <c r="BK1360" s="92"/>
      <c r="BL1360">
        <v>0</v>
      </c>
    </row>
    <row r="1361" spans="1:64" x14ac:dyDescent="0.25">
      <c r="A1361" s="82" t="s">
        <v>297</v>
      </c>
      <c r="B1361" s="82" t="s">
        <v>397</v>
      </c>
      <c r="C1361" s="82" t="s">
        <v>101</v>
      </c>
      <c r="D1361" s="82" t="s">
        <v>306</v>
      </c>
      <c r="E1361" s="82" t="s">
        <v>59</v>
      </c>
      <c r="F1361" s="82" t="s">
        <v>388</v>
      </c>
      <c r="G1361" s="82" t="s">
        <v>388</v>
      </c>
      <c r="H1361">
        <v>34.911949157714844</v>
      </c>
      <c r="I1361">
        <v>100</v>
      </c>
      <c r="J1361">
        <v>34.911949157714844</v>
      </c>
      <c r="K1361" s="92"/>
      <c r="L1361">
        <v>0</v>
      </c>
      <c r="M1361" s="92"/>
      <c r="N1361" s="92"/>
      <c r="O1361" s="92"/>
      <c r="P1361">
        <v>19145.033203125</v>
      </c>
      <c r="Q1361" s="92"/>
      <c r="R1361" s="92"/>
      <c r="S1361">
        <v>-1</v>
      </c>
      <c r="T1361">
        <v>0</v>
      </c>
      <c r="U1361" s="82" t="s">
        <v>160</v>
      </c>
      <c r="V1361" s="92"/>
      <c r="W1361">
        <v>305828.65625</v>
      </c>
      <c r="X1361" s="92"/>
      <c r="Y1361">
        <v>0</v>
      </c>
      <c r="Z1361">
        <v>10045.3935546875</v>
      </c>
      <c r="AA1361">
        <v>10045.3935546875</v>
      </c>
      <c r="AB1361">
        <v>0</v>
      </c>
      <c r="AC1361">
        <v>-1</v>
      </c>
      <c r="AD1361">
        <v>0</v>
      </c>
      <c r="AE1361">
        <v>0</v>
      </c>
      <c r="AF1361">
        <v>0</v>
      </c>
      <c r="AG1361">
        <v>1</v>
      </c>
      <c r="AH1361">
        <v>8760</v>
      </c>
      <c r="AI1361">
        <v>0.34911948442459106</v>
      </c>
      <c r="AJ1361">
        <v>32.846473693847656</v>
      </c>
      <c r="AK1361">
        <v>-10437.9599609375</v>
      </c>
      <c r="AL1361">
        <v>-34.130088806152344</v>
      </c>
      <c r="AM1361">
        <v>20483.353515625</v>
      </c>
      <c r="AN1361">
        <v>66.9765625</v>
      </c>
      <c r="AO1361" s="92"/>
      <c r="AP1361" s="82" t="s">
        <v>325</v>
      </c>
      <c r="AQ1361" s="82" t="s">
        <v>326</v>
      </c>
      <c r="AR1361" s="82"/>
      <c r="AS1361">
        <v>0</v>
      </c>
      <c r="AT1361">
        <v>0</v>
      </c>
      <c r="AU1361">
        <v>2027</v>
      </c>
      <c r="AY1361">
        <v>0</v>
      </c>
      <c r="AZ1361">
        <v>0</v>
      </c>
      <c r="BA1361" s="82" t="s">
        <v>398</v>
      </c>
      <c r="BB1361">
        <v>5499</v>
      </c>
      <c r="BC1361">
        <v>100</v>
      </c>
      <c r="BD1361" s="92"/>
      <c r="BE1361" s="92"/>
      <c r="BF1361">
        <v>305828.65625</v>
      </c>
      <c r="BG1361">
        <v>0</v>
      </c>
      <c r="BH1361">
        <v>0</v>
      </c>
      <c r="BI1361" s="92"/>
      <c r="BJ1361" s="92"/>
      <c r="BK1361" s="92"/>
      <c r="BL1361">
        <v>0</v>
      </c>
    </row>
    <row r="1362" spans="1:64" x14ac:dyDescent="0.25">
      <c r="A1362" s="82" t="s">
        <v>297</v>
      </c>
      <c r="B1362" s="82" t="s">
        <v>397</v>
      </c>
      <c r="C1362" s="82" t="s">
        <v>101</v>
      </c>
      <c r="D1362" s="82" t="s">
        <v>307</v>
      </c>
      <c r="E1362" s="82" t="s">
        <v>60</v>
      </c>
      <c r="F1362" s="82" t="s">
        <v>388</v>
      </c>
      <c r="G1362" s="82" t="s">
        <v>388</v>
      </c>
      <c r="H1362">
        <v>34.911949157714844</v>
      </c>
      <c r="I1362">
        <v>100</v>
      </c>
      <c r="J1362">
        <v>34.911949157714844</v>
      </c>
      <c r="K1362" s="92"/>
      <c r="L1362">
        <v>0</v>
      </c>
      <c r="M1362" s="92"/>
      <c r="N1362" s="92"/>
      <c r="O1362" s="92"/>
      <c r="P1362">
        <v>19145.033203125</v>
      </c>
      <c r="Q1362" s="92"/>
      <c r="R1362" s="92"/>
      <c r="S1362">
        <v>-1</v>
      </c>
      <c r="T1362">
        <v>0</v>
      </c>
      <c r="U1362" s="82" t="s">
        <v>160</v>
      </c>
      <c r="V1362" s="92"/>
      <c r="W1362">
        <v>305828.65625</v>
      </c>
      <c r="X1362" s="92"/>
      <c r="Y1362">
        <v>0</v>
      </c>
      <c r="Z1362">
        <v>10045.3935546875</v>
      </c>
      <c r="AA1362">
        <v>10045.3935546875</v>
      </c>
      <c r="AB1362">
        <v>0</v>
      </c>
      <c r="AC1362">
        <v>-1</v>
      </c>
      <c r="AD1362">
        <v>0</v>
      </c>
      <c r="AE1362">
        <v>0</v>
      </c>
      <c r="AF1362">
        <v>0</v>
      </c>
      <c r="AG1362">
        <v>1</v>
      </c>
      <c r="AH1362">
        <v>8760</v>
      </c>
      <c r="AI1362">
        <v>0.34911948442459106</v>
      </c>
      <c r="AJ1362">
        <v>32.846473693847656</v>
      </c>
      <c r="AK1362">
        <v>-10437.9599609375</v>
      </c>
      <c r="AL1362">
        <v>-34.130088806152344</v>
      </c>
      <c r="AM1362">
        <v>20483.353515625</v>
      </c>
      <c r="AN1362">
        <v>66.9765625</v>
      </c>
      <c r="AO1362" s="92"/>
      <c r="AP1362" s="82" t="s">
        <v>325</v>
      </c>
      <c r="AQ1362" s="82" t="s">
        <v>326</v>
      </c>
      <c r="AR1362" s="82"/>
      <c r="AS1362">
        <v>0</v>
      </c>
      <c r="AT1362">
        <v>0</v>
      </c>
      <c r="AU1362">
        <v>2027</v>
      </c>
      <c r="AY1362">
        <v>0</v>
      </c>
      <c r="AZ1362">
        <v>0</v>
      </c>
      <c r="BA1362" s="82" t="s">
        <v>398</v>
      </c>
      <c r="BB1362">
        <v>5500</v>
      </c>
      <c r="BC1362">
        <v>100</v>
      </c>
      <c r="BD1362" s="92"/>
      <c r="BE1362" s="92"/>
      <c r="BF1362">
        <v>305828.65625</v>
      </c>
      <c r="BG1362">
        <v>0</v>
      </c>
      <c r="BH1362">
        <v>0</v>
      </c>
      <c r="BI1362" s="92"/>
      <c r="BJ1362" s="92"/>
      <c r="BK1362" s="92"/>
      <c r="BL1362">
        <v>0</v>
      </c>
    </row>
    <row r="1363" spans="1:64" x14ac:dyDescent="0.25">
      <c r="A1363" s="82" t="s">
        <v>297</v>
      </c>
      <c r="B1363" s="82" t="s">
        <v>397</v>
      </c>
      <c r="C1363" s="82" t="s">
        <v>101</v>
      </c>
      <c r="D1363" s="82" t="s">
        <v>308</v>
      </c>
      <c r="E1363" s="82" t="s">
        <v>61</v>
      </c>
      <c r="F1363" s="82" t="s">
        <v>388</v>
      </c>
      <c r="G1363" s="82" t="s">
        <v>388</v>
      </c>
      <c r="H1363">
        <v>34.911949157714844</v>
      </c>
      <c r="I1363">
        <v>100</v>
      </c>
      <c r="J1363">
        <v>34.911949157714844</v>
      </c>
      <c r="K1363" s="92"/>
      <c r="L1363">
        <v>0</v>
      </c>
      <c r="M1363" s="92"/>
      <c r="N1363" s="92"/>
      <c r="O1363" s="92"/>
      <c r="P1363">
        <v>19145.033203125</v>
      </c>
      <c r="Q1363" s="92"/>
      <c r="R1363" s="92"/>
      <c r="S1363">
        <v>-1</v>
      </c>
      <c r="T1363">
        <v>0</v>
      </c>
      <c r="U1363" s="82" t="s">
        <v>160</v>
      </c>
      <c r="V1363" s="92"/>
      <c r="W1363">
        <v>305828.65625</v>
      </c>
      <c r="X1363" s="92"/>
      <c r="Y1363">
        <v>0</v>
      </c>
      <c r="Z1363">
        <v>10045.3935546875</v>
      </c>
      <c r="AA1363">
        <v>10045.3935546875</v>
      </c>
      <c r="AB1363">
        <v>0</v>
      </c>
      <c r="AC1363">
        <v>-1</v>
      </c>
      <c r="AD1363">
        <v>0</v>
      </c>
      <c r="AE1363">
        <v>0</v>
      </c>
      <c r="AF1363">
        <v>0</v>
      </c>
      <c r="AG1363">
        <v>1</v>
      </c>
      <c r="AH1363">
        <v>8760</v>
      </c>
      <c r="AI1363">
        <v>0.34911948442459106</v>
      </c>
      <c r="AJ1363">
        <v>32.846473693847656</v>
      </c>
      <c r="AK1363">
        <v>-10437.9599609375</v>
      </c>
      <c r="AL1363">
        <v>-34.130088806152344</v>
      </c>
      <c r="AM1363">
        <v>20483.353515625</v>
      </c>
      <c r="AN1363">
        <v>66.9765625</v>
      </c>
      <c r="AO1363" s="92"/>
      <c r="AP1363" s="82" t="s">
        <v>325</v>
      </c>
      <c r="AQ1363" s="82" t="s">
        <v>326</v>
      </c>
      <c r="AR1363" s="82"/>
      <c r="AS1363">
        <v>0</v>
      </c>
      <c r="AT1363">
        <v>0</v>
      </c>
      <c r="AU1363">
        <v>2027</v>
      </c>
      <c r="AY1363">
        <v>0</v>
      </c>
      <c r="AZ1363">
        <v>0</v>
      </c>
      <c r="BA1363" s="82" t="s">
        <v>398</v>
      </c>
      <c r="BB1363">
        <v>5501</v>
      </c>
      <c r="BC1363">
        <v>100</v>
      </c>
      <c r="BD1363" s="92"/>
      <c r="BE1363" s="92"/>
      <c r="BF1363">
        <v>305828.65625</v>
      </c>
      <c r="BG1363">
        <v>0</v>
      </c>
      <c r="BH1363">
        <v>0</v>
      </c>
      <c r="BI1363" s="92"/>
      <c r="BJ1363" s="92"/>
      <c r="BK1363" s="92"/>
      <c r="BL1363">
        <v>0</v>
      </c>
    </row>
    <row r="1364" spans="1:64" x14ac:dyDescent="0.25">
      <c r="A1364" s="82" t="s">
        <v>297</v>
      </c>
      <c r="B1364" s="82" t="s">
        <v>397</v>
      </c>
      <c r="C1364" s="82" t="s">
        <v>101</v>
      </c>
      <c r="D1364" s="82" t="s">
        <v>313</v>
      </c>
      <c r="E1364" s="82" t="s">
        <v>314</v>
      </c>
      <c r="F1364" s="82" t="s">
        <v>388</v>
      </c>
      <c r="G1364" s="82" t="s">
        <v>388</v>
      </c>
      <c r="H1364">
        <v>34.911949157714844</v>
      </c>
      <c r="I1364">
        <v>100</v>
      </c>
      <c r="J1364">
        <v>34.911949157714844</v>
      </c>
      <c r="K1364" s="92"/>
      <c r="L1364">
        <v>0</v>
      </c>
      <c r="M1364" s="92"/>
      <c r="N1364" s="92"/>
      <c r="O1364" s="92"/>
      <c r="P1364">
        <v>19145.033203125</v>
      </c>
      <c r="Q1364" s="92"/>
      <c r="R1364" s="92"/>
      <c r="S1364">
        <v>-1</v>
      </c>
      <c r="T1364">
        <v>0</v>
      </c>
      <c r="U1364" s="82" t="s">
        <v>160</v>
      </c>
      <c r="V1364" s="92"/>
      <c r="W1364">
        <v>305828.65625</v>
      </c>
      <c r="X1364" s="92"/>
      <c r="Y1364">
        <v>0</v>
      </c>
      <c r="Z1364">
        <v>10045.3935546875</v>
      </c>
      <c r="AA1364">
        <v>10045.3935546875</v>
      </c>
      <c r="AB1364">
        <v>0</v>
      </c>
      <c r="AC1364">
        <v>-1</v>
      </c>
      <c r="AD1364">
        <v>0</v>
      </c>
      <c r="AE1364">
        <v>0</v>
      </c>
      <c r="AF1364">
        <v>0</v>
      </c>
      <c r="AG1364">
        <v>1</v>
      </c>
      <c r="AH1364">
        <v>8760</v>
      </c>
      <c r="AI1364">
        <v>0.34911948442459106</v>
      </c>
      <c r="AJ1364">
        <v>32.846473693847656</v>
      </c>
      <c r="AK1364">
        <v>-10437.9599609375</v>
      </c>
      <c r="AL1364">
        <v>-34.130088806152344</v>
      </c>
      <c r="AM1364">
        <v>20483.353515625</v>
      </c>
      <c r="AN1364">
        <v>66.9765625</v>
      </c>
      <c r="AO1364" s="92"/>
      <c r="AP1364" s="82" t="s">
        <v>325</v>
      </c>
      <c r="AQ1364" s="82" t="s">
        <v>326</v>
      </c>
      <c r="AR1364" s="82"/>
      <c r="AS1364">
        <v>0</v>
      </c>
      <c r="AT1364">
        <v>0</v>
      </c>
      <c r="AU1364">
        <v>2027</v>
      </c>
      <c r="AY1364">
        <v>0</v>
      </c>
      <c r="AZ1364">
        <v>0</v>
      </c>
      <c r="BA1364" s="82" t="s">
        <v>398</v>
      </c>
      <c r="BB1364">
        <v>5502</v>
      </c>
      <c r="BC1364">
        <v>100</v>
      </c>
      <c r="BD1364" s="92"/>
      <c r="BE1364" s="92"/>
      <c r="BF1364">
        <v>305828.65625</v>
      </c>
      <c r="BG1364">
        <v>0</v>
      </c>
      <c r="BH1364">
        <v>0</v>
      </c>
      <c r="BI1364" s="92"/>
      <c r="BJ1364" s="92"/>
      <c r="BK1364" s="92"/>
      <c r="BL1364">
        <v>0</v>
      </c>
    </row>
    <row r="1365" spans="1:64" x14ac:dyDescent="0.25">
      <c r="A1365" s="82" t="s">
        <v>297</v>
      </c>
      <c r="B1365" s="82" t="s">
        <v>397</v>
      </c>
      <c r="C1365" s="82" t="s">
        <v>101</v>
      </c>
      <c r="D1365" s="82" t="s">
        <v>298</v>
      </c>
      <c r="E1365" s="82" t="s">
        <v>55</v>
      </c>
      <c r="F1365" s="82" t="s">
        <v>389</v>
      </c>
      <c r="G1365" s="82" t="s">
        <v>389</v>
      </c>
      <c r="H1365">
        <v>0</v>
      </c>
      <c r="I1365">
        <v>0</v>
      </c>
      <c r="J1365">
        <v>0</v>
      </c>
      <c r="K1365" s="92"/>
      <c r="L1365">
        <v>0</v>
      </c>
      <c r="M1365" s="92"/>
      <c r="N1365" s="92"/>
      <c r="O1365" s="92"/>
      <c r="P1365">
        <v>0</v>
      </c>
      <c r="Q1365" s="92"/>
      <c r="R1365" s="92"/>
      <c r="S1365">
        <v>-1</v>
      </c>
      <c r="T1365">
        <v>0</v>
      </c>
      <c r="U1365" s="82" t="s">
        <v>160</v>
      </c>
      <c r="V1365" s="92"/>
      <c r="W1365">
        <v>0</v>
      </c>
      <c r="X1365" s="92"/>
      <c r="Y1365">
        <v>0</v>
      </c>
      <c r="Z1365">
        <v>0</v>
      </c>
      <c r="AA1365">
        <v>0</v>
      </c>
      <c r="AB1365">
        <v>0</v>
      </c>
      <c r="AC1365">
        <v>-1</v>
      </c>
      <c r="AD1365">
        <v>0</v>
      </c>
      <c r="AE1365">
        <v>0</v>
      </c>
      <c r="AF1365">
        <v>0</v>
      </c>
      <c r="AG1365">
        <v>0</v>
      </c>
      <c r="AH1365">
        <v>0</v>
      </c>
      <c r="AK1365">
        <v>0</v>
      </c>
      <c r="AM1365">
        <v>0</v>
      </c>
      <c r="AO1365" s="92"/>
      <c r="AP1365" s="82" t="s">
        <v>351</v>
      </c>
      <c r="AQ1365" s="82" t="s">
        <v>326</v>
      </c>
      <c r="AR1365" s="82"/>
      <c r="AS1365">
        <v>0</v>
      </c>
      <c r="AT1365">
        <v>0</v>
      </c>
      <c r="AU1365">
        <v>2027</v>
      </c>
      <c r="AY1365">
        <v>0</v>
      </c>
      <c r="AZ1365">
        <v>0</v>
      </c>
      <c r="BA1365" s="82" t="s">
        <v>398</v>
      </c>
      <c r="BB1365">
        <v>5503</v>
      </c>
      <c r="BC1365">
        <v>0</v>
      </c>
      <c r="BD1365" s="92"/>
      <c r="BE1365" s="92"/>
      <c r="BF1365">
        <v>0</v>
      </c>
      <c r="BG1365">
        <v>0</v>
      </c>
      <c r="BH1365">
        <v>0</v>
      </c>
      <c r="BI1365" s="92"/>
      <c r="BJ1365" s="92"/>
      <c r="BK1365" s="92"/>
      <c r="BL1365">
        <v>0</v>
      </c>
    </row>
    <row r="1366" spans="1:64" x14ac:dyDescent="0.25">
      <c r="A1366" s="82" t="s">
        <v>297</v>
      </c>
      <c r="B1366" s="82" t="s">
        <v>397</v>
      </c>
      <c r="C1366" s="82" t="s">
        <v>101</v>
      </c>
      <c r="D1366" s="82" t="s">
        <v>303</v>
      </c>
      <c r="E1366" s="82" t="s">
        <v>304</v>
      </c>
      <c r="F1366" s="82" t="s">
        <v>389</v>
      </c>
      <c r="G1366" s="82" t="s">
        <v>389</v>
      </c>
      <c r="H1366">
        <v>0</v>
      </c>
      <c r="I1366">
        <v>0</v>
      </c>
      <c r="J1366">
        <v>0</v>
      </c>
      <c r="K1366" s="92"/>
      <c r="L1366">
        <v>0</v>
      </c>
      <c r="M1366" s="92"/>
      <c r="N1366" s="92"/>
      <c r="O1366" s="92"/>
      <c r="P1366">
        <v>0</v>
      </c>
      <c r="Q1366" s="92"/>
      <c r="R1366" s="92"/>
      <c r="S1366">
        <v>-1</v>
      </c>
      <c r="T1366">
        <v>0</v>
      </c>
      <c r="U1366" s="82" t="s">
        <v>160</v>
      </c>
      <c r="V1366" s="92"/>
      <c r="W1366">
        <v>0</v>
      </c>
      <c r="X1366" s="92"/>
      <c r="Y1366">
        <v>0</v>
      </c>
      <c r="Z1366">
        <v>0</v>
      </c>
      <c r="AA1366">
        <v>0</v>
      </c>
      <c r="AB1366">
        <v>0</v>
      </c>
      <c r="AC1366">
        <v>-1</v>
      </c>
      <c r="AD1366">
        <v>0</v>
      </c>
      <c r="AE1366">
        <v>0</v>
      </c>
      <c r="AF1366">
        <v>0</v>
      </c>
      <c r="AG1366">
        <v>0</v>
      </c>
      <c r="AH1366">
        <v>0</v>
      </c>
      <c r="AK1366">
        <v>0</v>
      </c>
      <c r="AM1366">
        <v>0</v>
      </c>
      <c r="AO1366" s="92"/>
      <c r="AP1366" s="82" t="s">
        <v>351</v>
      </c>
      <c r="AQ1366" s="82" t="s">
        <v>326</v>
      </c>
      <c r="AR1366" s="82"/>
      <c r="AS1366">
        <v>0</v>
      </c>
      <c r="AT1366">
        <v>0</v>
      </c>
      <c r="AU1366">
        <v>2027</v>
      </c>
      <c r="AY1366">
        <v>0</v>
      </c>
      <c r="AZ1366">
        <v>0</v>
      </c>
      <c r="BA1366" s="82" t="s">
        <v>398</v>
      </c>
      <c r="BB1366">
        <v>5504</v>
      </c>
      <c r="BC1366">
        <v>0</v>
      </c>
      <c r="BD1366" s="92"/>
      <c r="BE1366" s="92"/>
      <c r="BF1366">
        <v>0</v>
      </c>
      <c r="BG1366">
        <v>0</v>
      </c>
      <c r="BH1366">
        <v>0</v>
      </c>
      <c r="BI1366" s="92"/>
      <c r="BJ1366" s="92"/>
      <c r="BK1366" s="92"/>
      <c r="BL1366">
        <v>0</v>
      </c>
    </row>
    <row r="1367" spans="1:64" x14ac:dyDescent="0.25">
      <c r="A1367" s="82" t="s">
        <v>297</v>
      </c>
      <c r="B1367" s="82" t="s">
        <v>397</v>
      </c>
      <c r="C1367" s="82" t="s">
        <v>101</v>
      </c>
      <c r="D1367" s="82" t="s">
        <v>305</v>
      </c>
      <c r="E1367" s="82" t="s">
        <v>58</v>
      </c>
      <c r="F1367" s="82" t="s">
        <v>389</v>
      </c>
      <c r="G1367" s="82" t="s">
        <v>389</v>
      </c>
      <c r="H1367">
        <v>0</v>
      </c>
      <c r="I1367">
        <v>0</v>
      </c>
      <c r="J1367">
        <v>0</v>
      </c>
      <c r="K1367" s="92"/>
      <c r="L1367">
        <v>0</v>
      </c>
      <c r="M1367" s="92"/>
      <c r="N1367" s="92"/>
      <c r="O1367" s="92"/>
      <c r="P1367">
        <v>0</v>
      </c>
      <c r="Q1367" s="92"/>
      <c r="R1367" s="92"/>
      <c r="S1367">
        <v>-1</v>
      </c>
      <c r="T1367">
        <v>0</v>
      </c>
      <c r="U1367" s="82" t="s">
        <v>160</v>
      </c>
      <c r="V1367" s="92"/>
      <c r="W1367">
        <v>0</v>
      </c>
      <c r="X1367" s="92"/>
      <c r="Y1367">
        <v>0</v>
      </c>
      <c r="Z1367">
        <v>0</v>
      </c>
      <c r="AA1367">
        <v>0</v>
      </c>
      <c r="AB1367">
        <v>0</v>
      </c>
      <c r="AC1367">
        <v>-1</v>
      </c>
      <c r="AD1367">
        <v>0</v>
      </c>
      <c r="AE1367">
        <v>0</v>
      </c>
      <c r="AF1367">
        <v>0</v>
      </c>
      <c r="AG1367">
        <v>0</v>
      </c>
      <c r="AH1367">
        <v>0</v>
      </c>
      <c r="AK1367">
        <v>0</v>
      </c>
      <c r="AM1367">
        <v>0</v>
      </c>
      <c r="AO1367" s="92"/>
      <c r="AP1367" s="82" t="s">
        <v>351</v>
      </c>
      <c r="AQ1367" s="82" t="s">
        <v>326</v>
      </c>
      <c r="AR1367" s="82"/>
      <c r="AS1367">
        <v>0</v>
      </c>
      <c r="AT1367">
        <v>0</v>
      </c>
      <c r="AU1367">
        <v>2027</v>
      </c>
      <c r="AY1367">
        <v>0</v>
      </c>
      <c r="AZ1367">
        <v>0</v>
      </c>
      <c r="BA1367" s="82" t="s">
        <v>398</v>
      </c>
      <c r="BB1367">
        <v>5505</v>
      </c>
      <c r="BC1367">
        <v>0</v>
      </c>
      <c r="BD1367" s="92"/>
      <c r="BE1367" s="92"/>
      <c r="BF1367">
        <v>0</v>
      </c>
      <c r="BG1367">
        <v>0</v>
      </c>
      <c r="BH1367">
        <v>0</v>
      </c>
      <c r="BI1367" s="92"/>
      <c r="BJ1367" s="92"/>
      <c r="BK1367" s="92"/>
      <c r="BL1367">
        <v>0</v>
      </c>
    </row>
    <row r="1368" spans="1:64" x14ac:dyDescent="0.25">
      <c r="A1368" s="82" t="s">
        <v>297</v>
      </c>
      <c r="B1368" s="82" t="s">
        <v>397</v>
      </c>
      <c r="C1368" s="82" t="s">
        <v>101</v>
      </c>
      <c r="D1368" s="82" t="s">
        <v>306</v>
      </c>
      <c r="E1368" s="82" t="s">
        <v>59</v>
      </c>
      <c r="F1368" s="82" t="s">
        <v>389</v>
      </c>
      <c r="G1368" s="82" t="s">
        <v>389</v>
      </c>
      <c r="H1368">
        <v>0</v>
      </c>
      <c r="I1368">
        <v>0</v>
      </c>
      <c r="J1368">
        <v>0</v>
      </c>
      <c r="K1368" s="92"/>
      <c r="L1368">
        <v>0</v>
      </c>
      <c r="M1368" s="92"/>
      <c r="N1368" s="92"/>
      <c r="O1368" s="92"/>
      <c r="P1368">
        <v>0</v>
      </c>
      <c r="Q1368" s="92"/>
      <c r="R1368" s="92"/>
      <c r="S1368">
        <v>-1</v>
      </c>
      <c r="T1368">
        <v>0</v>
      </c>
      <c r="U1368" s="82" t="s">
        <v>160</v>
      </c>
      <c r="V1368" s="92"/>
      <c r="W1368">
        <v>0</v>
      </c>
      <c r="X1368" s="92"/>
      <c r="Y1368">
        <v>0</v>
      </c>
      <c r="Z1368">
        <v>0</v>
      </c>
      <c r="AA1368">
        <v>0</v>
      </c>
      <c r="AB1368">
        <v>0</v>
      </c>
      <c r="AC1368">
        <v>-1</v>
      </c>
      <c r="AD1368">
        <v>0</v>
      </c>
      <c r="AE1368">
        <v>0</v>
      </c>
      <c r="AF1368">
        <v>0</v>
      </c>
      <c r="AG1368">
        <v>0</v>
      </c>
      <c r="AH1368">
        <v>0</v>
      </c>
      <c r="AK1368">
        <v>0</v>
      </c>
      <c r="AM1368">
        <v>0</v>
      </c>
      <c r="AO1368" s="92"/>
      <c r="AP1368" s="82" t="s">
        <v>351</v>
      </c>
      <c r="AQ1368" s="82" t="s">
        <v>326</v>
      </c>
      <c r="AR1368" s="82"/>
      <c r="AS1368">
        <v>0</v>
      </c>
      <c r="AT1368">
        <v>0</v>
      </c>
      <c r="AU1368">
        <v>2027</v>
      </c>
      <c r="AY1368">
        <v>0</v>
      </c>
      <c r="AZ1368">
        <v>0</v>
      </c>
      <c r="BA1368" s="82" t="s">
        <v>398</v>
      </c>
      <c r="BB1368">
        <v>5506</v>
      </c>
      <c r="BC1368">
        <v>0</v>
      </c>
      <c r="BD1368" s="92"/>
      <c r="BE1368" s="92"/>
      <c r="BF1368">
        <v>0</v>
      </c>
      <c r="BG1368">
        <v>0</v>
      </c>
      <c r="BH1368">
        <v>0</v>
      </c>
      <c r="BI1368" s="92"/>
      <c r="BJ1368" s="92"/>
      <c r="BK1368" s="92"/>
      <c r="BL1368">
        <v>0</v>
      </c>
    </row>
    <row r="1369" spans="1:64" x14ac:dyDescent="0.25">
      <c r="A1369" s="82" t="s">
        <v>297</v>
      </c>
      <c r="B1369" s="82" t="s">
        <v>397</v>
      </c>
      <c r="C1369" s="82" t="s">
        <v>101</v>
      </c>
      <c r="D1369" s="82" t="s">
        <v>307</v>
      </c>
      <c r="E1369" s="82" t="s">
        <v>60</v>
      </c>
      <c r="F1369" s="82" t="s">
        <v>389</v>
      </c>
      <c r="G1369" s="82" t="s">
        <v>389</v>
      </c>
      <c r="H1369">
        <v>0</v>
      </c>
      <c r="I1369">
        <v>0</v>
      </c>
      <c r="J1369">
        <v>0</v>
      </c>
      <c r="K1369" s="92"/>
      <c r="L1369">
        <v>0</v>
      </c>
      <c r="M1369" s="92"/>
      <c r="N1369" s="92"/>
      <c r="O1369" s="92"/>
      <c r="P1369">
        <v>0</v>
      </c>
      <c r="Q1369" s="92"/>
      <c r="R1369" s="92"/>
      <c r="S1369">
        <v>-1</v>
      </c>
      <c r="T1369">
        <v>0</v>
      </c>
      <c r="U1369" s="82" t="s">
        <v>160</v>
      </c>
      <c r="V1369" s="92"/>
      <c r="W1369">
        <v>0</v>
      </c>
      <c r="X1369" s="92"/>
      <c r="Y1369">
        <v>0</v>
      </c>
      <c r="Z1369">
        <v>0</v>
      </c>
      <c r="AA1369">
        <v>0</v>
      </c>
      <c r="AB1369">
        <v>0</v>
      </c>
      <c r="AC1369">
        <v>-1</v>
      </c>
      <c r="AD1369">
        <v>0</v>
      </c>
      <c r="AE1369">
        <v>0</v>
      </c>
      <c r="AF1369">
        <v>0</v>
      </c>
      <c r="AG1369">
        <v>0</v>
      </c>
      <c r="AH1369">
        <v>0</v>
      </c>
      <c r="AK1369">
        <v>0</v>
      </c>
      <c r="AM1369">
        <v>0</v>
      </c>
      <c r="AO1369" s="92"/>
      <c r="AP1369" s="82" t="s">
        <v>351</v>
      </c>
      <c r="AQ1369" s="82" t="s">
        <v>326</v>
      </c>
      <c r="AR1369" s="82"/>
      <c r="AS1369">
        <v>0</v>
      </c>
      <c r="AT1369">
        <v>0</v>
      </c>
      <c r="AU1369">
        <v>2027</v>
      </c>
      <c r="AY1369">
        <v>0</v>
      </c>
      <c r="AZ1369">
        <v>0</v>
      </c>
      <c r="BA1369" s="82" t="s">
        <v>398</v>
      </c>
      <c r="BB1369">
        <v>5507</v>
      </c>
      <c r="BC1369">
        <v>0</v>
      </c>
      <c r="BD1369" s="92"/>
      <c r="BE1369" s="92"/>
      <c r="BF1369">
        <v>0</v>
      </c>
      <c r="BG1369">
        <v>0</v>
      </c>
      <c r="BH1369">
        <v>0</v>
      </c>
      <c r="BI1369" s="92"/>
      <c r="BJ1369" s="92"/>
      <c r="BK1369" s="92"/>
      <c r="BL1369">
        <v>0</v>
      </c>
    </row>
    <row r="1370" spans="1:64" x14ac:dyDescent="0.25">
      <c r="A1370" s="82" t="s">
        <v>297</v>
      </c>
      <c r="B1370" s="82" t="s">
        <v>397</v>
      </c>
      <c r="C1370" s="82" t="s">
        <v>101</v>
      </c>
      <c r="D1370" s="82" t="s">
        <v>308</v>
      </c>
      <c r="E1370" s="82" t="s">
        <v>61</v>
      </c>
      <c r="F1370" s="82" t="s">
        <v>389</v>
      </c>
      <c r="G1370" s="82" t="s">
        <v>389</v>
      </c>
      <c r="H1370">
        <v>0</v>
      </c>
      <c r="I1370">
        <v>0</v>
      </c>
      <c r="J1370">
        <v>0</v>
      </c>
      <c r="K1370" s="92"/>
      <c r="L1370">
        <v>0</v>
      </c>
      <c r="M1370" s="92"/>
      <c r="N1370" s="92"/>
      <c r="O1370" s="92"/>
      <c r="P1370">
        <v>0</v>
      </c>
      <c r="Q1370" s="92"/>
      <c r="R1370" s="92"/>
      <c r="S1370">
        <v>-1</v>
      </c>
      <c r="T1370">
        <v>0</v>
      </c>
      <c r="U1370" s="82" t="s">
        <v>160</v>
      </c>
      <c r="V1370" s="92"/>
      <c r="W1370">
        <v>0</v>
      </c>
      <c r="X1370" s="92"/>
      <c r="Y1370">
        <v>0</v>
      </c>
      <c r="Z1370">
        <v>0</v>
      </c>
      <c r="AA1370">
        <v>0</v>
      </c>
      <c r="AB1370">
        <v>0</v>
      </c>
      <c r="AC1370">
        <v>-1</v>
      </c>
      <c r="AD1370">
        <v>0</v>
      </c>
      <c r="AE1370">
        <v>0</v>
      </c>
      <c r="AF1370">
        <v>0</v>
      </c>
      <c r="AG1370">
        <v>0</v>
      </c>
      <c r="AH1370">
        <v>0</v>
      </c>
      <c r="AK1370">
        <v>0</v>
      </c>
      <c r="AM1370">
        <v>0</v>
      </c>
      <c r="AO1370" s="92"/>
      <c r="AP1370" s="82" t="s">
        <v>351</v>
      </c>
      <c r="AQ1370" s="82" t="s">
        <v>326</v>
      </c>
      <c r="AR1370" s="82"/>
      <c r="AS1370">
        <v>0</v>
      </c>
      <c r="AT1370">
        <v>0</v>
      </c>
      <c r="AU1370">
        <v>2027</v>
      </c>
      <c r="AY1370">
        <v>0</v>
      </c>
      <c r="AZ1370">
        <v>0</v>
      </c>
      <c r="BA1370" s="82" t="s">
        <v>398</v>
      </c>
      <c r="BB1370">
        <v>5508</v>
      </c>
      <c r="BC1370">
        <v>0</v>
      </c>
      <c r="BD1370" s="92"/>
      <c r="BE1370" s="92"/>
      <c r="BF1370">
        <v>0</v>
      </c>
      <c r="BG1370">
        <v>0</v>
      </c>
      <c r="BH1370">
        <v>0</v>
      </c>
      <c r="BI1370" s="92"/>
      <c r="BJ1370" s="92"/>
      <c r="BK1370" s="92"/>
      <c r="BL1370">
        <v>0</v>
      </c>
    </row>
    <row r="1371" spans="1:64" x14ac:dyDescent="0.25">
      <c r="A1371" s="82" t="s">
        <v>297</v>
      </c>
      <c r="B1371" s="82" t="s">
        <v>397</v>
      </c>
      <c r="C1371" s="82" t="s">
        <v>101</v>
      </c>
      <c r="D1371" s="82" t="s">
        <v>309</v>
      </c>
      <c r="E1371" s="82" t="s">
        <v>310</v>
      </c>
      <c r="F1371" s="82" t="s">
        <v>389</v>
      </c>
      <c r="G1371" s="82" t="s">
        <v>389</v>
      </c>
      <c r="H1371">
        <v>0</v>
      </c>
      <c r="I1371">
        <v>0</v>
      </c>
      <c r="J1371">
        <v>0</v>
      </c>
      <c r="K1371" s="92"/>
      <c r="L1371">
        <v>0</v>
      </c>
      <c r="M1371" s="92"/>
      <c r="N1371" s="92"/>
      <c r="O1371" s="92"/>
      <c r="P1371">
        <v>0</v>
      </c>
      <c r="Q1371" s="92"/>
      <c r="R1371" s="92"/>
      <c r="S1371">
        <v>-1</v>
      </c>
      <c r="T1371">
        <v>0</v>
      </c>
      <c r="U1371" s="82" t="s">
        <v>160</v>
      </c>
      <c r="V1371" s="92"/>
      <c r="W1371">
        <v>0</v>
      </c>
      <c r="X1371" s="92"/>
      <c r="Y1371">
        <v>0</v>
      </c>
      <c r="Z1371">
        <v>0</v>
      </c>
      <c r="AA1371">
        <v>0</v>
      </c>
      <c r="AB1371">
        <v>0</v>
      </c>
      <c r="AC1371">
        <v>-1</v>
      </c>
      <c r="AD1371">
        <v>0</v>
      </c>
      <c r="AE1371">
        <v>0</v>
      </c>
      <c r="AF1371">
        <v>0</v>
      </c>
      <c r="AG1371">
        <v>0</v>
      </c>
      <c r="AH1371">
        <v>0</v>
      </c>
      <c r="AK1371">
        <v>0</v>
      </c>
      <c r="AM1371">
        <v>0</v>
      </c>
      <c r="AO1371" s="92"/>
      <c r="AP1371" s="82" t="s">
        <v>351</v>
      </c>
      <c r="AQ1371" s="82" t="s">
        <v>326</v>
      </c>
      <c r="AR1371" s="82"/>
      <c r="AS1371">
        <v>0</v>
      </c>
      <c r="AT1371">
        <v>0</v>
      </c>
      <c r="AU1371">
        <v>2027</v>
      </c>
      <c r="AY1371">
        <v>0</v>
      </c>
      <c r="AZ1371">
        <v>0</v>
      </c>
      <c r="BA1371" s="82" t="s">
        <v>398</v>
      </c>
      <c r="BB1371">
        <v>5509</v>
      </c>
      <c r="BC1371">
        <v>0</v>
      </c>
      <c r="BD1371" s="92"/>
      <c r="BE1371" s="92"/>
      <c r="BF1371">
        <v>0</v>
      </c>
      <c r="BG1371">
        <v>0</v>
      </c>
      <c r="BH1371">
        <v>0</v>
      </c>
      <c r="BI1371" s="92"/>
      <c r="BJ1371" s="92"/>
      <c r="BK1371" s="92"/>
      <c r="BL1371">
        <v>0</v>
      </c>
    </row>
    <row r="1372" spans="1:64" x14ac:dyDescent="0.25">
      <c r="A1372" s="82" t="s">
        <v>297</v>
      </c>
      <c r="B1372" s="82" t="s">
        <v>397</v>
      </c>
      <c r="C1372" s="82" t="s">
        <v>101</v>
      </c>
      <c r="D1372" s="82" t="s">
        <v>313</v>
      </c>
      <c r="E1372" s="82" t="s">
        <v>314</v>
      </c>
      <c r="F1372" s="82" t="s">
        <v>389</v>
      </c>
      <c r="G1372" s="82" t="s">
        <v>389</v>
      </c>
      <c r="H1372">
        <v>0</v>
      </c>
      <c r="I1372">
        <v>0</v>
      </c>
      <c r="J1372">
        <v>0</v>
      </c>
      <c r="K1372" s="92"/>
      <c r="L1372">
        <v>0</v>
      </c>
      <c r="M1372" s="92"/>
      <c r="N1372" s="92"/>
      <c r="O1372" s="92"/>
      <c r="P1372">
        <v>0</v>
      </c>
      <c r="Q1372" s="92"/>
      <c r="R1372" s="92"/>
      <c r="S1372">
        <v>-1</v>
      </c>
      <c r="T1372">
        <v>0</v>
      </c>
      <c r="U1372" s="82" t="s">
        <v>160</v>
      </c>
      <c r="V1372" s="92"/>
      <c r="W1372">
        <v>0</v>
      </c>
      <c r="X1372" s="92"/>
      <c r="Y1372">
        <v>0</v>
      </c>
      <c r="Z1372">
        <v>0</v>
      </c>
      <c r="AA1372">
        <v>0</v>
      </c>
      <c r="AB1372">
        <v>0</v>
      </c>
      <c r="AC1372">
        <v>-1</v>
      </c>
      <c r="AD1372">
        <v>0</v>
      </c>
      <c r="AE1372">
        <v>0</v>
      </c>
      <c r="AF1372">
        <v>0</v>
      </c>
      <c r="AG1372">
        <v>0</v>
      </c>
      <c r="AH1372">
        <v>0</v>
      </c>
      <c r="AK1372">
        <v>0</v>
      </c>
      <c r="AM1372">
        <v>0</v>
      </c>
      <c r="AO1372" s="92"/>
      <c r="AP1372" s="82" t="s">
        <v>351</v>
      </c>
      <c r="AQ1372" s="82" t="s">
        <v>326</v>
      </c>
      <c r="AR1372" s="82"/>
      <c r="AS1372">
        <v>0</v>
      </c>
      <c r="AT1372">
        <v>0</v>
      </c>
      <c r="AU1372">
        <v>2027</v>
      </c>
      <c r="AY1372">
        <v>0</v>
      </c>
      <c r="AZ1372">
        <v>0</v>
      </c>
      <c r="BA1372" s="82" t="s">
        <v>398</v>
      </c>
      <c r="BB1372">
        <v>5510</v>
      </c>
      <c r="BC1372">
        <v>0</v>
      </c>
      <c r="BD1372" s="92"/>
      <c r="BE1372" s="92"/>
      <c r="BF1372">
        <v>0</v>
      </c>
      <c r="BG1372">
        <v>0</v>
      </c>
      <c r="BH1372">
        <v>0</v>
      </c>
      <c r="BI1372" s="92"/>
      <c r="BJ1372" s="92"/>
      <c r="BK1372" s="92"/>
      <c r="BL1372">
        <v>0</v>
      </c>
    </row>
    <row r="1373" spans="1:64" x14ac:dyDescent="0.25">
      <c r="A1373" s="82" t="s">
        <v>297</v>
      </c>
      <c r="B1373" s="82" t="s">
        <v>397</v>
      </c>
      <c r="C1373" s="82" t="s">
        <v>101</v>
      </c>
      <c r="D1373" s="82" t="s">
        <v>298</v>
      </c>
      <c r="E1373" s="82" t="s">
        <v>55</v>
      </c>
      <c r="F1373" s="82" t="s">
        <v>390</v>
      </c>
      <c r="G1373" s="82" t="s">
        <v>390</v>
      </c>
      <c r="H1373">
        <v>0</v>
      </c>
      <c r="I1373">
        <v>0</v>
      </c>
      <c r="J1373">
        <v>0</v>
      </c>
      <c r="K1373" s="92"/>
      <c r="L1373">
        <v>0</v>
      </c>
      <c r="M1373" s="92"/>
      <c r="N1373" s="92"/>
      <c r="O1373" s="92"/>
      <c r="P1373">
        <v>0</v>
      </c>
      <c r="Q1373" s="92"/>
      <c r="R1373" s="92"/>
      <c r="S1373">
        <v>-1</v>
      </c>
      <c r="T1373">
        <v>0</v>
      </c>
      <c r="U1373" s="82" t="s">
        <v>160</v>
      </c>
      <c r="V1373" s="92"/>
      <c r="W1373">
        <v>0</v>
      </c>
      <c r="X1373" s="92"/>
      <c r="Y1373">
        <v>0</v>
      </c>
      <c r="Z1373">
        <v>0</v>
      </c>
      <c r="AA1373">
        <v>0</v>
      </c>
      <c r="AB1373">
        <v>0</v>
      </c>
      <c r="AC1373">
        <v>-1</v>
      </c>
      <c r="AD1373">
        <v>0</v>
      </c>
      <c r="AE1373">
        <v>0</v>
      </c>
      <c r="AF1373">
        <v>0</v>
      </c>
      <c r="AG1373">
        <v>0</v>
      </c>
      <c r="AH1373">
        <v>0</v>
      </c>
      <c r="AK1373">
        <v>0</v>
      </c>
      <c r="AM1373">
        <v>0</v>
      </c>
      <c r="AO1373" s="92"/>
      <c r="AP1373" s="82" t="s">
        <v>347</v>
      </c>
      <c r="AQ1373" s="82" t="s">
        <v>326</v>
      </c>
      <c r="AR1373" s="82"/>
      <c r="AS1373">
        <v>0</v>
      </c>
      <c r="AT1373">
        <v>0</v>
      </c>
      <c r="AU1373">
        <v>2027</v>
      </c>
      <c r="AY1373">
        <v>0</v>
      </c>
      <c r="AZ1373">
        <v>0</v>
      </c>
      <c r="BA1373" s="82" t="s">
        <v>398</v>
      </c>
      <c r="BB1373">
        <v>5511</v>
      </c>
      <c r="BC1373">
        <v>0</v>
      </c>
      <c r="BD1373" s="92"/>
      <c r="BE1373" s="92"/>
      <c r="BF1373">
        <v>0</v>
      </c>
      <c r="BG1373">
        <v>0</v>
      </c>
      <c r="BH1373">
        <v>0</v>
      </c>
      <c r="BI1373" s="92"/>
      <c r="BJ1373" s="92"/>
      <c r="BK1373" s="92"/>
      <c r="BL1373">
        <v>0</v>
      </c>
    </row>
    <row r="1374" spans="1:64" x14ac:dyDescent="0.25">
      <c r="A1374" s="82" t="s">
        <v>297</v>
      </c>
      <c r="B1374" s="82" t="s">
        <v>397</v>
      </c>
      <c r="C1374" s="82" t="s">
        <v>101</v>
      </c>
      <c r="D1374" s="82" t="s">
        <v>305</v>
      </c>
      <c r="E1374" s="82" t="s">
        <v>58</v>
      </c>
      <c r="F1374" s="82" t="s">
        <v>390</v>
      </c>
      <c r="G1374" s="82" t="s">
        <v>390</v>
      </c>
      <c r="H1374">
        <v>0</v>
      </c>
      <c r="I1374">
        <v>0</v>
      </c>
      <c r="J1374">
        <v>0</v>
      </c>
      <c r="K1374" s="92"/>
      <c r="L1374">
        <v>0</v>
      </c>
      <c r="M1374" s="92"/>
      <c r="N1374" s="92"/>
      <c r="O1374" s="92"/>
      <c r="P1374">
        <v>0</v>
      </c>
      <c r="Q1374" s="92"/>
      <c r="R1374" s="92"/>
      <c r="S1374">
        <v>-1</v>
      </c>
      <c r="T1374">
        <v>0</v>
      </c>
      <c r="U1374" s="82" t="s">
        <v>160</v>
      </c>
      <c r="V1374" s="92"/>
      <c r="W1374">
        <v>0</v>
      </c>
      <c r="X1374" s="92"/>
      <c r="Y1374">
        <v>0</v>
      </c>
      <c r="Z1374">
        <v>0</v>
      </c>
      <c r="AA1374">
        <v>0</v>
      </c>
      <c r="AB1374">
        <v>0</v>
      </c>
      <c r="AC1374">
        <v>-1</v>
      </c>
      <c r="AD1374">
        <v>0</v>
      </c>
      <c r="AE1374">
        <v>0</v>
      </c>
      <c r="AF1374">
        <v>0</v>
      </c>
      <c r="AG1374">
        <v>0</v>
      </c>
      <c r="AH1374">
        <v>0</v>
      </c>
      <c r="AK1374">
        <v>0</v>
      </c>
      <c r="AM1374">
        <v>0</v>
      </c>
      <c r="AO1374" s="92"/>
      <c r="AP1374" s="82" t="s">
        <v>347</v>
      </c>
      <c r="AQ1374" s="82" t="s">
        <v>326</v>
      </c>
      <c r="AR1374" s="82"/>
      <c r="AS1374">
        <v>0</v>
      </c>
      <c r="AT1374">
        <v>0</v>
      </c>
      <c r="AU1374">
        <v>2027</v>
      </c>
      <c r="AY1374">
        <v>0</v>
      </c>
      <c r="AZ1374">
        <v>0</v>
      </c>
      <c r="BA1374" s="82" t="s">
        <v>398</v>
      </c>
      <c r="BB1374">
        <v>5512</v>
      </c>
      <c r="BC1374">
        <v>0</v>
      </c>
      <c r="BD1374" s="92"/>
      <c r="BE1374" s="92"/>
      <c r="BF1374">
        <v>0</v>
      </c>
      <c r="BG1374">
        <v>0</v>
      </c>
      <c r="BH1374">
        <v>0</v>
      </c>
      <c r="BI1374" s="92"/>
      <c r="BJ1374" s="92"/>
      <c r="BK1374" s="92"/>
      <c r="BL1374">
        <v>0</v>
      </c>
    </row>
    <row r="1375" spans="1:64" x14ac:dyDescent="0.25">
      <c r="A1375" s="82" t="s">
        <v>297</v>
      </c>
      <c r="B1375" s="82" t="s">
        <v>397</v>
      </c>
      <c r="C1375" s="82" t="s">
        <v>101</v>
      </c>
      <c r="D1375" s="82" t="s">
        <v>306</v>
      </c>
      <c r="E1375" s="82" t="s">
        <v>59</v>
      </c>
      <c r="F1375" s="82" t="s">
        <v>390</v>
      </c>
      <c r="G1375" s="82" t="s">
        <v>390</v>
      </c>
      <c r="H1375">
        <v>0</v>
      </c>
      <c r="I1375">
        <v>0</v>
      </c>
      <c r="J1375">
        <v>0</v>
      </c>
      <c r="K1375" s="92"/>
      <c r="L1375">
        <v>0</v>
      </c>
      <c r="M1375" s="92"/>
      <c r="N1375" s="92"/>
      <c r="O1375" s="92"/>
      <c r="P1375">
        <v>0</v>
      </c>
      <c r="Q1375" s="92"/>
      <c r="R1375" s="92"/>
      <c r="S1375">
        <v>-1</v>
      </c>
      <c r="T1375">
        <v>0</v>
      </c>
      <c r="U1375" s="82" t="s">
        <v>160</v>
      </c>
      <c r="V1375" s="92"/>
      <c r="W1375">
        <v>0</v>
      </c>
      <c r="X1375" s="92"/>
      <c r="Y1375">
        <v>0</v>
      </c>
      <c r="Z1375">
        <v>0</v>
      </c>
      <c r="AA1375">
        <v>0</v>
      </c>
      <c r="AB1375">
        <v>0</v>
      </c>
      <c r="AC1375">
        <v>-1</v>
      </c>
      <c r="AD1375">
        <v>0</v>
      </c>
      <c r="AE1375">
        <v>0</v>
      </c>
      <c r="AF1375">
        <v>0</v>
      </c>
      <c r="AG1375">
        <v>0</v>
      </c>
      <c r="AH1375">
        <v>0</v>
      </c>
      <c r="AK1375">
        <v>0</v>
      </c>
      <c r="AM1375">
        <v>0</v>
      </c>
      <c r="AO1375" s="92"/>
      <c r="AP1375" s="82" t="s">
        <v>347</v>
      </c>
      <c r="AQ1375" s="82" t="s">
        <v>326</v>
      </c>
      <c r="AR1375" s="82"/>
      <c r="AS1375">
        <v>0</v>
      </c>
      <c r="AT1375">
        <v>0</v>
      </c>
      <c r="AU1375">
        <v>2027</v>
      </c>
      <c r="AY1375">
        <v>0</v>
      </c>
      <c r="AZ1375">
        <v>0</v>
      </c>
      <c r="BA1375" s="82" t="s">
        <v>398</v>
      </c>
      <c r="BB1375">
        <v>5513</v>
      </c>
      <c r="BC1375">
        <v>0</v>
      </c>
      <c r="BD1375" s="92"/>
      <c r="BE1375" s="92"/>
      <c r="BF1375">
        <v>0</v>
      </c>
      <c r="BG1375">
        <v>0</v>
      </c>
      <c r="BH1375">
        <v>0</v>
      </c>
      <c r="BI1375" s="92"/>
      <c r="BJ1375" s="92"/>
      <c r="BK1375" s="92"/>
      <c r="BL1375">
        <v>0</v>
      </c>
    </row>
    <row r="1376" spans="1:64" x14ac:dyDescent="0.25">
      <c r="A1376" s="82" t="s">
        <v>297</v>
      </c>
      <c r="B1376" s="82" t="s">
        <v>397</v>
      </c>
      <c r="C1376" s="82" t="s">
        <v>101</v>
      </c>
      <c r="D1376" s="82" t="s">
        <v>309</v>
      </c>
      <c r="E1376" s="82" t="s">
        <v>310</v>
      </c>
      <c r="F1376" s="82" t="s">
        <v>390</v>
      </c>
      <c r="G1376" s="82" t="s">
        <v>390</v>
      </c>
      <c r="H1376">
        <v>0</v>
      </c>
      <c r="I1376">
        <v>0</v>
      </c>
      <c r="J1376">
        <v>0</v>
      </c>
      <c r="K1376" s="92"/>
      <c r="L1376">
        <v>0</v>
      </c>
      <c r="M1376" s="92"/>
      <c r="N1376" s="92"/>
      <c r="O1376" s="92"/>
      <c r="P1376">
        <v>0</v>
      </c>
      <c r="Q1376" s="92"/>
      <c r="R1376" s="92"/>
      <c r="S1376">
        <v>-1</v>
      </c>
      <c r="T1376">
        <v>0</v>
      </c>
      <c r="U1376" s="82" t="s">
        <v>160</v>
      </c>
      <c r="V1376" s="92"/>
      <c r="W1376">
        <v>0</v>
      </c>
      <c r="X1376" s="92"/>
      <c r="Y1376">
        <v>0</v>
      </c>
      <c r="Z1376">
        <v>0</v>
      </c>
      <c r="AA1376">
        <v>0</v>
      </c>
      <c r="AB1376">
        <v>0</v>
      </c>
      <c r="AC1376">
        <v>-1</v>
      </c>
      <c r="AD1376">
        <v>0</v>
      </c>
      <c r="AE1376">
        <v>0</v>
      </c>
      <c r="AF1376">
        <v>0</v>
      </c>
      <c r="AG1376">
        <v>0</v>
      </c>
      <c r="AH1376">
        <v>0</v>
      </c>
      <c r="AK1376">
        <v>0</v>
      </c>
      <c r="AM1376">
        <v>0</v>
      </c>
      <c r="AO1376" s="92"/>
      <c r="AP1376" s="82" t="s">
        <v>347</v>
      </c>
      <c r="AQ1376" s="82" t="s">
        <v>326</v>
      </c>
      <c r="AR1376" s="82"/>
      <c r="AS1376">
        <v>0</v>
      </c>
      <c r="AT1376">
        <v>0</v>
      </c>
      <c r="AU1376">
        <v>2027</v>
      </c>
      <c r="AY1376">
        <v>0</v>
      </c>
      <c r="AZ1376">
        <v>0</v>
      </c>
      <c r="BA1376" s="82" t="s">
        <v>398</v>
      </c>
      <c r="BB1376">
        <v>5514</v>
      </c>
      <c r="BC1376">
        <v>0</v>
      </c>
      <c r="BD1376" s="92"/>
      <c r="BE1376" s="92"/>
      <c r="BF1376">
        <v>0</v>
      </c>
      <c r="BG1376">
        <v>0</v>
      </c>
      <c r="BH1376">
        <v>0</v>
      </c>
      <c r="BI1376" s="92"/>
      <c r="BJ1376" s="92"/>
      <c r="BK1376" s="92"/>
      <c r="BL1376">
        <v>0</v>
      </c>
    </row>
    <row r="1377" spans="1:64" x14ac:dyDescent="0.25">
      <c r="A1377" s="82" t="s">
        <v>297</v>
      </c>
      <c r="B1377" s="82" t="s">
        <v>397</v>
      </c>
      <c r="C1377" s="82" t="s">
        <v>101</v>
      </c>
      <c r="D1377" s="82" t="s">
        <v>308</v>
      </c>
      <c r="E1377" s="82" t="s">
        <v>61</v>
      </c>
      <c r="F1377" s="82" t="s">
        <v>391</v>
      </c>
      <c r="G1377" s="82" t="s">
        <v>391</v>
      </c>
      <c r="H1377">
        <v>0</v>
      </c>
      <c r="I1377">
        <v>0</v>
      </c>
      <c r="J1377">
        <v>0</v>
      </c>
      <c r="K1377" s="92"/>
      <c r="L1377">
        <v>0</v>
      </c>
      <c r="M1377" s="92"/>
      <c r="N1377" s="92"/>
      <c r="O1377" s="92"/>
      <c r="P1377">
        <v>0</v>
      </c>
      <c r="Q1377" s="92"/>
      <c r="R1377" s="92"/>
      <c r="S1377">
        <v>-1</v>
      </c>
      <c r="T1377">
        <v>0</v>
      </c>
      <c r="U1377" s="82" t="s">
        <v>300</v>
      </c>
      <c r="V1377" s="92"/>
      <c r="W1377">
        <v>0</v>
      </c>
      <c r="X1377" s="92"/>
      <c r="Y1377">
        <v>0</v>
      </c>
      <c r="Z1377">
        <v>0</v>
      </c>
      <c r="AA1377">
        <v>0</v>
      </c>
      <c r="AB1377">
        <v>0</v>
      </c>
      <c r="AC1377">
        <v>-1</v>
      </c>
      <c r="AD1377">
        <v>0</v>
      </c>
      <c r="AE1377">
        <v>0</v>
      </c>
      <c r="AF1377">
        <v>0</v>
      </c>
      <c r="AG1377">
        <v>0</v>
      </c>
      <c r="AH1377">
        <v>0</v>
      </c>
      <c r="AK1377">
        <v>0</v>
      </c>
      <c r="AM1377">
        <v>0</v>
      </c>
      <c r="AO1377" s="92"/>
      <c r="AP1377" s="82" t="s">
        <v>347</v>
      </c>
      <c r="AQ1377" s="82" t="s">
        <v>326</v>
      </c>
      <c r="AR1377" s="82"/>
      <c r="AS1377">
        <v>0</v>
      </c>
      <c r="AT1377">
        <v>0</v>
      </c>
      <c r="AU1377">
        <v>2027</v>
      </c>
      <c r="AY1377">
        <v>0</v>
      </c>
      <c r="AZ1377">
        <v>0</v>
      </c>
      <c r="BA1377" s="82" t="s">
        <v>398</v>
      </c>
      <c r="BB1377">
        <v>5515</v>
      </c>
      <c r="BC1377">
        <v>0</v>
      </c>
      <c r="BD1377" s="92"/>
      <c r="BE1377" s="92"/>
      <c r="BF1377">
        <v>0</v>
      </c>
      <c r="BG1377">
        <v>0</v>
      </c>
      <c r="BH1377">
        <v>0</v>
      </c>
      <c r="BI1377" s="92"/>
      <c r="BJ1377" s="92"/>
      <c r="BK1377" s="92"/>
      <c r="BL1377">
        <v>0</v>
      </c>
    </row>
    <row r="1378" spans="1:64" x14ac:dyDescent="0.25">
      <c r="A1378" s="82" t="s">
        <v>297</v>
      </c>
      <c r="B1378" s="82" t="s">
        <v>397</v>
      </c>
      <c r="C1378" s="82" t="s">
        <v>101</v>
      </c>
      <c r="D1378" s="82" t="s">
        <v>309</v>
      </c>
      <c r="E1378" s="82" t="s">
        <v>310</v>
      </c>
      <c r="F1378" s="82" t="s">
        <v>315</v>
      </c>
      <c r="G1378" s="82" t="s">
        <v>112</v>
      </c>
      <c r="H1378">
        <v>279.86651611328125</v>
      </c>
      <c r="I1378">
        <v>385</v>
      </c>
      <c r="J1378">
        <v>100.24219512939453</v>
      </c>
      <c r="K1378" s="92"/>
      <c r="L1378">
        <v>0</v>
      </c>
      <c r="M1378" s="92"/>
      <c r="N1378" s="92"/>
      <c r="O1378" s="92"/>
      <c r="P1378">
        <v>9821.3291015625</v>
      </c>
      <c r="Q1378" s="92"/>
      <c r="R1378" s="92"/>
      <c r="S1378">
        <v>-1</v>
      </c>
      <c r="T1378">
        <v>8890866</v>
      </c>
      <c r="U1378" s="82" t="s">
        <v>316</v>
      </c>
      <c r="V1378" s="92"/>
      <c r="W1378">
        <v>878121.625</v>
      </c>
      <c r="X1378" s="92"/>
      <c r="Y1378">
        <v>134.33592224121094</v>
      </c>
      <c r="Z1378">
        <v>34385.8203125</v>
      </c>
      <c r="AA1378">
        <v>34385.8203125</v>
      </c>
      <c r="AB1378">
        <v>0</v>
      </c>
      <c r="AC1378">
        <v>-1</v>
      </c>
      <c r="AD1378">
        <v>0</v>
      </c>
      <c r="AE1378">
        <v>0</v>
      </c>
      <c r="AF1378">
        <v>906.0006103515625</v>
      </c>
      <c r="AG1378">
        <v>49</v>
      </c>
      <c r="AH1378">
        <v>3579</v>
      </c>
      <c r="AI1378">
        <v>0.26036933064460754</v>
      </c>
      <c r="AJ1378">
        <v>39.158378601074219</v>
      </c>
      <c r="AK1378">
        <v>28515.919921875</v>
      </c>
      <c r="AL1378">
        <v>32.473770141601563</v>
      </c>
      <c r="AM1378">
        <v>5869.8984375</v>
      </c>
      <c r="AN1378">
        <v>6.6846075057983398</v>
      </c>
      <c r="AO1378" s="92"/>
      <c r="AP1378" s="82" t="s">
        <v>317</v>
      </c>
      <c r="AQ1378" s="82" t="s">
        <v>318</v>
      </c>
      <c r="AR1378" s="82"/>
      <c r="AS1378">
        <v>0</v>
      </c>
      <c r="AT1378">
        <v>0</v>
      </c>
      <c r="AU1378">
        <v>2027</v>
      </c>
      <c r="AY1378">
        <v>0</v>
      </c>
      <c r="AZ1378">
        <v>0</v>
      </c>
      <c r="BA1378" s="82" t="s">
        <v>398</v>
      </c>
      <c r="BB1378">
        <v>5516</v>
      </c>
      <c r="BC1378">
        <v>408</v>
      </c>
      <c r="BD1378" s="92"/>
      <c r="BE1378" s="92"/>
      <c r="BF1378">
        <v>878121.625</v>
      </c>
      <c r="BG1378">
        <v>0</v>
      </c>
      <c r="BH1378">
        <v>0</v>
      </c>
      <c r="BI1378" s="92"/>
      <c r="BJ1378" s="92"/>
      <c r="BK1378" s="92"/>
      <c r="BL1378">
        <v>0</v>
      </c>
    </row>
    <row r="1379" spans="1:64" x14ac:dyDescent="0.25">
      <c r="A1379" s="82" t="s">
        <v>297</v>
      </c>
      <c r="B1379" s="82" t="s">
        <v>397</v>
      </c>
      <c r="C1379" s="82" t="s">
        <v>101</v>
      </c>
      <c r="D1379" s="82" t="s">
        <v>313</v>
      </c>
      <c r="E1379" s="82" t="s">
        <v>314</v>
      </c>
      <c r="F1379" s="82" t="s">
        <v>315</v>
      </c>
      <c r="G1379" s="82" t="s">
        <v>112</v>
      </c>
      <c r="H1379">
        <v>279.86651611328125</v>
      </c>
      <c r="I1379">
        <v>385</v>
      </c>
      <c r="J1379">
        <v>100.24219512939453</v>
      </c>
      <c r="K1379" s="92"/>
      <c r="L1379">
        <v>0</v>
      </c>
      <c r="M1379" s="92"/>
      <c r="N1379" s="92"/>
      <c r="O1379" s="92"/>
      <c r="P1379">
        <v>9821.3291015625</v>
      </c>
      <c r="Q1379" s="92"/>
      <c r="R1379" s="92"/>
      <c r="S1379">
        <v>-1</v>
      </c>
      <c r="T1379">
        <v>8890866</v>
      </c>
      <c r="U1379" s="82" t="s">
        <v>316</v>
      </c>
      <c r="V1379" s="92"/>
      <c r="W1379">
        <v>878121.625</v>
      </c>
      <c r="X1379" s="92"/>
      <c r="Y1379">
        <v>134.33592224121094</v>
      </c>
      <c r="Z1379">
        <v>34385.8203125</v>
      </c>
      <c r="AA1379">
        <v>34385.8203125</v>
      </c>
      <c r="AB1379">
        <v>0</v>
      </c>
      <c r="AC1379">
        <v>-1</v>
      </c>
      <c r="AD1379">
        <v>0</v>
      </c>
      <c r="AE1379">
        <v>0</v>
      </c>
      <c r="AF1379">
        <v>906.0006103515625</v>
      </c>
      <c r="AG1379">
        <v>49</v>
      </c>
      <c r="AH1379">
        <v>3579</v>
      </c>
      <c r="AI1379">
        <v>0.26036933064460754</v>
      </c>
      <c r="AJ1379">
        <v>39.158378601074219</v>
      </c>
      <c r="AK1379">
        <v>28515.919921875</v>
      </c>
      <c r="AL1379">
        <v>32.473770141601563</v>
      </c>
      <c r="AM1379">
        <v>5869.8984375</v>
      </c>
      <c r="AN1379">
        <v>6.6846075057983398</v>
      </c>
      <c r="AO1379" s="92"/>
      <c r="AP1379" s="82" t="s">
        <v>317</v>
      </c>
      <c r="AQ1379" s="82" t="s">
        <v>318</v>
      </c>
      <c r="AR1379" s="82"/>
      <c r="AS1379">
        <v>0</v>
      </c>
      <c r="AT1379">
        <v>0</v>
      </c>
      <c r="AU1379">
        <v>2027</v>
      </c>
      <c r="AY1379">
        <v>0</v>
      </c>
      <c r="AZ1379">
        <v>0</v>
      </c>
      <c r="BA1379" s="82" t="s">
        <v>398</v>
      </c>
      <c r="BB1379">
        <v>5517</v>
      </c>
      <c r="BC1379">
        <v>408</v>
      </c>
      <c r="BD1379" s="92"/>
      <c r="BE1379" s="92"/>
      <c r="BF1379">
        <v>878121.625</v>
      </c>
      <c r="BG1379">
        <v>0</v>
      </c>
      <c r="BH1379">
        <v>0</v>
      </c>
      <c r="BI1379" s="92"/>
      <c r="BJ1379" s="92"/>
      <c r="BK1379" s="92"/>
      <c r="BL1379">
        <v>0</v>
      </c>
    </row>
    <row r="1380" spans="1:64" x14ac:dyDescent="0.25">
      <c r="A1380" s="82" t="s">
        <v>297</v>
      </c>
      <c r="B1380" s="82" t="s">
        <v>397</v>
      </c>
      <c r="C1380" s="82" t="s">
        <v>101</v>
      </c>
      <c r="D1380" s="82" t="s">
        <v>309</v>
      </c>
      <c r="E1380" s="82" t="s">
        <v>310</v>
      </c>
      <c r="F1380" s="82" t="s">
        <v>319</v>
      </c>
      <c r="G1380" s="82" t="s">
        <v>116</v>
      </c>
      <c r="H1380">
        <v>300.863525390625</v>
      </c>
      <c r="I1380">
        <v>395</v>
      </c>
      <c r="J1380">
        <v>73.680030822753906</v>
      </c>
      <c r="K1380" s="92"/>
      <c r="L1380">
        <v>0</v>
      </c>
      <c r="M1380" s="92"/>
      <c r="N1380" s="92"/>
      <c r="O1380" s="92"/>
      <c r="P1380">
        <v>10043.7451171875</v>
      </c>
      <c r="Q1380" s="92"/>
      <c r="R1380" s="92"/>
      <c r="S1380">
        <v>-1</v>
      </c>
      <c r="T1380">
        <v>6644801</v>
      </c>
      <c r="U1380" s="82" t="s">
        <v>320</v>
      </c>
      <c r="V1380" s="92"/>
      <c r="W1380">
        <v>645437.0625</v>
      </c>
      <c r="X1380" s="92"/>
      <c r="Y1380">
        <v>144.41448974609375</v>
      </c>
      <c r="Z1380">
        <v>27899.095703125</v>
      </c>
      <c r="AA1380">
        <v>27899.095703125</v>
      </c>
      <c r="AB1380">
        <v>0</v>
      </c>
      <c r="AC1380">
        <v>-1</v>
      </c>
      <c r="AD1380">
        <v>0</v>
      </c>
      <c r="AE1380">
        <v>0</v>
      </c>
      <c r="AF1380">
        <v>665.63311767578125</v>
      </c>
      <c r="AG1380">
        <v>36</v>
      </c>
      <c r="AH1380">
        <v>2110</v>
      </c>
      <c r="AI1380">
        <v>0.18653172254562378</v>
      </c>
      <c r="AJ1380">
        <v>43.225124359130859</v>
      </c>
      <c r="AK1380">
        <v>23625.216796875</v>
      </c>
      <c r="AL1380">
        <v>36.603439331054688</v>
      </c>
      <c r="AM1380">
        <v>4273.8798828125</v>
      </c>
      <c r="AN1380">
        <v>6.6216835975646973</v>
      </c>
      <c r="AO1380" s="92"/>
      <c r="AP1380" s="82" t="s">
        <v>317</v>
      </c>
      <c r="AQ1380" s="82" t="s">
        <v>318</v>
      </c>
      <c r="AR1380" s="82"/>
      <c r="AS1380">
        <v>0</v>
      </c>
      <c r="AT1380">
        <v>0</v>
      </c>
      <c r="AU1380">
        <v>2027</v>
      </c>
      <c r="AY1380">
        <v>0</v>
      </c>
      <c r="AZ1380">
        <v>0</v>
      </c>
      <c r="BA1380" s="82" t="s">
        <v>398</v>
      </c>
      <c r="BB1380">
        <v>5518</v>
      </c>
      <c r="BC1380">
        <v>408</v>
      </c>
      <c r="BD1380" s="92"/>
      <c r="BE1380" s="92"/>
      <c r="BF1380">
        <v>645437.0625</v>
      </c>
      <c r="BG1380">
        <v>0</v>
      </c>
      <c r="BH1380">
        <v>0</v>
      </c>
      <c r="BI1380" s="92"/>
      <c r="BJ1380" s="92"/>
      <c r="BK1380" s="92"/>
      <c r="BL1380">
        <v>0</v>
      </c>
    </row>
    <row r="1381" spans="1:64" x14ac:dyDescent="0.25">
      <c r="A1381" s="82" t="s">
        <v>297</v>
      </c>
      <c r="B1381" s="82" t="s">
        <v>397</v>
      </c>
      <c r="C1381" s="82" t="s">
        <v>101</v>
      </c>
      <c r="D1381" s="82" t="s">
        <v>313</v>
      </c>
      <c r="E1381" s="82" t="s">
        <v>314</v>
      </c>
      <c r="F1381" s="82" t="s">
        <v>319</v>
      </c>
      <c r="G1381" s="82" t="s">
        <v>116</v>
      </c>
      <c r="H1381">
        <v>300.863525390625</v>
      </c>
      <c r="I1381">
        <v>395</v>
      </c>
      <c r="J1381">
        <v>73.680030822753906</v>
      </c>
      <c r="K1381" s="92"/>
      <c r="L1381">
        <v>0</v>
      </c>
      <c r="M1381" s="92"/>
      <c r="N1381" s="92"/>
      <c r="O1381" s="92"/>
      <c r="P1381">
        <v>10043.7451171875</v>
      </c>
      <c r="Q1381" s="92"/>
      <c r="R1381" s="92"/>
      <c r="S1381">
        <v>-1</v>
      </c>
      <c r="T1381">
        <v>6644801</v>
      </c>
      <c r="U1381" s="82" t="s">
        <v>320</v>
      </c>
      <c r="V1381" s="92"/>
      <c r="W1381">
        <v>645437.0625</v>
      </c>
      <c r="X1381" s="92"/>
      <c r="Y1381">
        <v>144.41448974609375</v>
      </c>
      <c r="Z1381">
        <v>27899.095703125</v>
      </c>
      <c r="AA1381">
        <v>27899.095703125</v>
      </c>
      <c r="AB1381">
        <v>0</v>
      </c>
      <c r="AC1381">
        <v>-1</v>
      </c>
      <c r="AD1381">
        <v>0</v>
      </c>
      <c r="AE1381">
        <v>0</v>
      </c>
      <c r="AF1381">
        <v>665.63311767578125</v>
      </c>
      <c r="AG1381">
        <v>36</v>
      </c>
      <c r="AH1381">
        <v>2110</v>
      </c>
      <c r="AI1381">
        <v>0.18653172254562378</v>
      </c>
      <c r="AJ1381">
        <v>43.225124359130859</v>
      </c>
      <c r="AK1381">
        <v>23625.216796875</v>
      </c>
      <c r="AL1381">
        <v>36.603439331054688</v>
      </c>
      <c r="AM1381">
        <v>4273.8798828125</v>
      </c>
      <c r="AN1381">
        <v>6.6216835975646973</v>
      </c>
      <c r="AO1381" s="92"/>
      <c r="AP1381" s="82" t="s">
        <v>317</v>
      </c>
      <c r="AQ1381" s="82" t="s">
        <v>318</v>
      </c>
      <c r="AR1381" s="82"/>
      <c r="AS1381">
        <v>0</v>
      </c>
      <c r="AT1381">
        <v>0</v>
      </c>
      <c r="AU1381">
        <v>2027</v>
      </c>
      <c r="AY1381">
        <v>0</v>
      </c>
      <c r="AZ1381">
        <v>0</v>
      </c>
      <c r="BA1381" s="82" t="s">
        <v>398</v>
      </c>
      <c r="BB1381">
        <v>5519</v>
      </c>
      <c r="BC1381">
        <v>408</v>
      </c>
      <c r="BD1381" s="92"/>
      <c r="BE1381" s="92"/>
      <c r="BF1381">
        <v>645437.0625</v>
      </c>
      <c r="BG1381">
        <v>0</v>
      </c>
      <c r="BH1381">
        <v>0</v>
      </c>
      <c r="BI1381" s="92"/>
      <c r="BJ1381" s="92"/>
      <c r="BK1381" s="92"/>
      <c r="BL1381">
        <v>0</v>
      </c>
    </row>
    <row r="1382" spans="1:64" x14ac:dyDescent="0.25">
      <c r="A1382" s="82" t="s">
        <v>297</v>
      </c>
      <c r="B1382" s="82" t="s">
        <v>397</v>
      </c>
      <c r="C1382" s="82" t="s">
        <v>102</v>
      </c>
      <c r="D1382" s="82" t="s">
        <v>298</v>
      </c>
      <c r="E1382" s="82" t="s">
        <v>55</v>
      </c>
      <c r="F1382" s="82" t="s">
        <v>299</v>
      </c>
      <c r="G1382" s="82" t="s">
        <v>117</v>
      </c>
      <c r="H1382">
        <v>257.48745727539063</v>
      </c>
      <c r="I1382">
        <v>295</v>
      </c>
      <c r="J1382">
        <v>91.005859375</v>
      </c>
      <c r="K1382" s="92"/>
      <c r="L1382">
        <v>0</v>
      </c>
      <c r="M1382" s="92"/>
      <c r="N1382" s="92"/>
      <c r="O1382" s="92"/>
      <c r="P1382">
        <v>2330.173583984375</v>
      </c>
      <c r="Q1382" s="92"/>
      <c r="R1382" s="92"/>
      <c r="S1382">
        <v>-1</v>
      </c>
      <c r="T1382">
        <v>7760811.5</v>
      </c>
      <c r="U1382" s="82" t="s">
        <v>300</v>
      </c>
      <c r="V1382" s="92"/>
      <c r="W1382">
        <v>799395.5</v>
      </c>
      <c r="X1382" s="92"/>
      <c r="Y1382">
        <v>51.497489929199219</v>
      </c>
      <c r="Z1382">
        <v>30729.939453125</v>
      </c>
      <c r="AA1382">
        <v>30729.939453125</v>
      </c>
      <c r="AB1382">
        <v>0</v>
      </c>
      <c r="AC1382">
        <v>-1</v>
      </c>
      <c r="AD1382">
        <v>0</v>
      </c>
      <c r="AE1382">
        <v>0</v>
      </c>
      <c r="AF1382">
        <v>179.80476379394531</v>
      </c>
      <c r="AG1382">
        <v>9</v>
      </c>
      <c r="AH1382">
        <v>3158</v>
      </c>
      <c r="AI1382">
        <v>0.3084944486618042</v>
      </c>
      <c r="AJ1382">
        <v>38.441474914550781</v>
      </c>
      <c r="AK1382">
        <v>24670.291015625</v>
      </c>
      <c r="AL1382">
        <v>30.861185073852539</v>
      </c>
      <c r="AM1382">
        <v>6059.64892578125</v>
      </c>
      <c r="AN1382">
        <v>7.580289363861084</v>
      </c>
      <c r="AO1382" s="92"/>
      <c r="AP1382" s="82" t="s">
        <v>301</v>
      </c>
      <c r="AQ1382" s="82" t="s">
        <v>302</v>
      </c>
      <c r="AR1382" s="82"/>
      <c r="AS1382">
        <v>0</v>
      </c>
      <c r="AT1382">
        <v>0</v>
      </c>
      <c r="AU1382">
        <v>2028</v>
      </c>
      <c r="AY1382">
        <v>0</v>
      </c>
      <c r="AZ1382">
        <v>0</v>
      </c>
      <c r="BA1382" s="82" t="s">
        <v>398</v>
      </c>
      <c r="BB1382">
        <v>6348</v>
      </c>
      <c r="BC1382">
        <v>295.39999389648438</v>
      </c>
      <c r="BD1382" s="92"/>
      <c r="BE1382" s="92"/>
      <c r="BF1382">
        <v>799395.5</v>
      </c>
      <c r="BG1382">
        <v>0</v>
      </c>
      <c r="BH1382">
        <v>0</v>
      </c>
      <c r="BI1382" s="92"/>
      <c r="BJ1382" s="92"/>
      <c r="BK1382" s="92"/>
      <c r="BL1382">
        <v>0</v>
      </c>
    </row>
    <row r="1383" spans="1:64" x14ac:dyDescent="0.25">
      <c r="A1383" s="82" t="s">
        <v>297</v>
      </c>
      <c r="B1383" s="82" t="s">
        <v>397</v>
      </c>
      <c r="C1383" s="82" t="s">
        <v>102</v>
      </c>
      <c r="D1383" s="82" t="s">
        <v>303</v>
      </c>
      <c r="E1383" s="82" t="s">
        <v>304</v>
      </c>
      <c r="F1383" s="82" t="s">
        <v>299</v>
      </c>
      <c r="G1383" s="82" t="s">
        <v>117</v>
      </c>
      <c r="H1383">
        <v>257.48745727539063</v>
      </c>
      <c r="I1383">
        <v>295</v>
      </c>
      <c r="J1383">
        <v>91.005859375</v>
      </c>
      <c r="K1383" s="92"/>
      <c r="L1383">
        <v>0</v>
      </c>
      <c r="M1383" s="92"/>
      <c r="N1383" s="92"/>
      <c r="O1383" s="92"/>
      <c r="P1383">
        <v>2330.173583984375</v>
      </c>
      <c r="Q1383" s="92"/>
      <c r="R1383" s="92"/>
      <c r="S1383">
        <v>-1</v>
      </c>
      <c r="T1383">
        <v>7760811.5</v>
      </c>
      <c r="U1383" s="82" t="s">
        <v>300</v>
      </c>
      <c r="V1383" s="92"/>
      <c r="W1383">
        <v>799395.5</v>
      </c>
      <c r="X1383" s="92"/>
      <c r="Y1383">
        <v>51.497489929199219</v>
      </c>
      <c r="Z1383">
        <v>30729.939453125</v>
      </c>
      <c r="AA1383">
        <v>30729.939453125</v>
      </c>
      <c r="AB1383">
        <v>0</v>
      </c>
      <c r="AC1383">
        <v>-1</v>
      </c>
      <c r="AD1383">
        <v>0</v>
      </c>
      <c r="AE1383">
        <v>0</v>
      </c>
      <c r="AF1383">
        <v>179.80476379394531</v>
      </c>
      <c r="AG1383">
        <v>9</v>
      </c>
      <c r="AH1383">
        <v>3158</v>
      </c>
      <c r="AI1383">
        <v>0.3084944486618042</v>
      </c>
      <c r="AJ1383">
        <v>38.441474914550781</v>
      </c>
      <c r="AK1383">
        <v>24670.291015625</v>
      </c>
      <c r="AL1383">
        <v>30.861185073852539</v>
      </c>
      <c r="AM1383">
        <v>6059.64892578125</v>
      </c>
      <c r="AN1383">
        <v>7.580289363861084</v>
      </c>
      <c r="AO1383" s="92"/>
      <c r="AP1383" s="82" t="s">
        <v>301</v>
      </c>
      <c r="AQ1383" s="82" t="s">
        <v>302</v>
      </c>
      <c r="AR1383" s="82"/>
      <c r="AS1383">
        <v>0</v>
      </c>
      <c r="AT1383">
        <v>0</v>
      </c>
      <c r="AU1383">
        <v>2028</v>
      </c>
      <c r="AY1383">
        <v>0</v>
      </c>
      <c r="AZ1383">
        <v>0</v>
      </c>
      <c r="BA1383" s="82" t="s">
        <v>398</v>
      </c>
      <c r="BB1383">
        <v>6349</v>
      </c>
      <c r="BC1383">
        <v>295.39999389648438</v>
      </c>
      <c r="BD1383" s="92"/>
      <c r="BE1383" s="92"/>
      <c r="BF1383">
        <v>799395.5</v>
      </c>
      <c r="BG1383">
        <v>0</v>
      </c>
      <c r="BH1383">
        <v>0</v>
      </c>
      <c r="BI1383" s="92"/>
      <c r="BJ1383" s="92"/>
      <c r="BK1383" s="92"/>
      <c r="BL1383">
        <v>0</v>
      </c>
    </row>
    <row r="1384" spans="1:64" x14ac:dyDescent="0.25">
      <c r="A1384" s="82" t="s">
        <v>297</v>
      </c>
      <c r="B1384" s="82" t="s">
        <v>397</v>
      </c>
      <c r="C1384" s="82" t="s">
        <v>102</v>
      </c>
      <c r="D1384" s="82" t="s">
        <v>305</v>
      </c>
      <c r="E1384" s="82" t="s">
        <v>58</v>
      </c>
      <c r="F1384" s="82" t="s">
        <v>299</v>
      </c>
      <c r="G1384" s="82" t="s">
        <v>117</v>
      </c>
      <c r="H1384">
        <v>257.48745727539063</v>
      </c>
      <c r="I1384">
        <v>295</v>
      </c>
      <c r="J1384">
        <v>91.005859375</v>
      </c>
      <c r="K1384" s="92"/>
      <c r="L1384">
        <v>0</v>
      </c>
      <c r="M1384" s="92"/>
      <c r="N1384" s="92"/>
      <c r="O1384" s="92"/>
      <c r="P1384">
        <v>2330.173583984375</v>
      </c>
      <c r="Q1384" s="92"/>
      <c r="R1384" s="92"/>
      <c r="S1384">
        <v>-1</v>
      </c>
      <c r="T1384">
        <v>7760811.5</v>
      </c>
      <c r="U1384" s="82" t="s">
        <v>300</v>
      </c>
      <c r="V1384" s="92"/>
      <c r="W1384">
        <v>799395.5</v>
      </c>
      <c r="X1384" s="92"/>
      <c r="Y1384">
        <v>51.497489929199219</v>
      </c>
      <c r="Z1384">
        <v>30729.939453125</v>
      </c>
      <c r="AA1384">
        <v>30729.939453125</v>
      </c>
      <c r="AB1384">
        <v>0</v>
      </c>
      <c r="AC1384">
        <v>-1</v>
      </c>
      <c r="AD1384">
        <v>0</v>
      </c>
      <c r="AE1384">
        <v>0</v>
      </c>
      <c r="AF1384">
        <v>179.80476379394531</v>
      </c>
      <c r="AG1384">
        <v>9</v>
      </c>
      <c r="AH1384">
        <v>3158</v>
      </c>
      <c r="AI1384">
        <v>0.3084944486618042</v>
      </c>
      <c r="AJ1384">
        <v>38.441474914550781</v>
      </c>
      <c r="AK1384">
        <v>24670.291015625</v>
      </c>
      <c r="AL1384">
        <v>30.861185073852539</v>
      </c>
      <c r="AM1384">
        <v>6059.64892578125</v>
      </c>
      <c r="AN1384">
        <v>7.580289363861084</v>
      </c>
      <c r="AO1384" s="92"/>
      <c r="AP1384" s="82" t="s">
        <v>301</v>
      </c>
      <c r="AQ1384" s="82" t="s">
        <v>302</v>
      </c>
      <c r="AR1384" s="82"/>
      <c r="AS1384">
        <v>0</v>
      </c>
      <c r="AT1384">
        <v>0</v>
      </c>
      <c r="AU1384">
        <v>2028</v>
      </c>
      <c r="AY1384">
        <v>0</v>
      </c>
      <c r="AZ1384">
        <v>0</v>
      </c>
      <c r="BA1384" s="82" t="s">
        <v>398</v>
      </c>
      <c r="BB1384">
        <v>6350</v>
      </c>
      <c r="BC1384">
        <v>295.39999389648438</v>
      </c>
      <c r="BD1384" s="92"/>
      <c r="BE1384" s="92"/>
      <c r="BF1384">
        <v>799395.5</v>
      </c>
      <c r="BG1384">
        <v>0</v>
      </c>
      <c r="BH1384">
        <v>0</v>
      </c>
      <c r="BI1384" s="92"/>
      <c r="BJ1384" s="92"/>
      <c r="BK1384" s="92"/>
      <c r="BL1384">
        <v>0</v>
      </c>
    </row>
    <row r="1385" spans="1:64" x14ac:dyDescent="0.25">
      <c r="A1385" s="82" t="s">
        <v>297</v>
      </c>
      <c r="B1385" s="82" t="s">
        <v>397</v>
      </c>
      <c r="C1385" s="82" t="s">
        <v>102</v>
      </c>
      <c r="D1385" s="82" t="s">
        <v>306</v>
      </c>
      <c r="E1385" s="82" t="s">
        <v>59</v>
      </c>
      <c r="F1385" s="82" t="s">
        <v>299</v>
      </c>
      <c r="G1385" s="82" t="s">
        <v>117</v>
      </c>
      <c r="H1385">
        <v>257.48745727539063</v>
      </c>
      <c r="I1385">
        <v>295</v>
      </c>
      <c r="J1385">
        <v>91.005859375</v>
      </c>
      <c r="K1385" s="92"/>
      <c r="L1385">
        <v>0</v>
      </c>
      <c r="M1385" s="92"/>
      <c r="N1385" s="92"/>
      <c r="O1385" s="92"/>
      <c r="P1385">
        <v>2330.173583984375</v>
      </c>
      <c r="Q1385" s="92"/>
      <c r="R1385" s="92"/>
      <c r="S1385">
        <v>-1</v>
      </c>
      <c r="T1385">
        <v>7760811.5</v>
      </c>
      <c r="U1385" s="82" t="s">
        <v>300</v>
      </c>
      <c r="V1385" s="92"/>
      <c r="W1385">
        <v>799395.5</v>
      </c>
      <c r="X1385" s="92"/>
      <c r="Y1385">
        <v>51.497489929199219</v>
      </c>
      <c r="Z1385">
        <v>30729.939453125</v>
      </c>
      <c r="AA1385">
        <v>30729.939453125</v>
      </c>
      <c r="AB1385">
        <v>0</v>
      </c>
      <c r="AC1385">
        <v>-1</v>
      </c>
      <c r="AD1385">
        <v>0</v>
      </c>
      <c r="AE1385">
        <v>0</v>
      </c>
      <c r="AF1385">
        <v>179.80476379394531</v>
      </c>
      <c r="AG1385">
        <v>9</v>
      </c>
      <c r="AH1385">
        <v>3158</v>
      </c>
      <c r="AI1385">
        <v>0.3084944486618042</v>
      </c>
      <c r="AJ1385">
        <v>38.441474914550781</v>
      </c>
      <c r="AK1385">
        <v>24670.291015625</v>
      </c>
      <c r="AL1385">
        <v>30.861185073852539</v>
      </c>
      <c r="AM1385">
        <v>6059.64892578125</v>
      </c>
      <c r="AN1385">
        <v>7.580289363861084</v>
      </c>
      <c r="AO1385" s="92"/>
      <c r="AP1385" s="82" t="s">
        <v>301</v>
      </c>
      <c r="AQ1385" s="82" t="s">
        <v>302</v>
      </c>
      <c r="AR1385" s="82"/>
      <c r="AS1385">
        <v>0</v>
      </c>
      <c r="AT1385">
        <v>0</v>
      </c>
      <c r="AU1385">
        <v>2028</v>
      </c>
      <c r="AY1385">
        <v>0</v>
      </c>
      <c r="AZ1385">
        <v>0</v>
      </c>
      <c r="BA1385" s="82" t="s">
        <v>398</v>
      </c>
      <c r="BB1385">
        <v>6351</v>
      </c>
      <c r="BC1385">
        <v>295.39999389648438</v>
      </c>
      <c r="BD1385" s="92"/>
      <c r="BE1385" s="92"/>
      <c r="BF1385">
        <v>799395.5</v>
      </c>
      <c r="BG1385">
        <v>0</v>
      </c>
      <c r="BH1385">
        <v>0</v>
      </c>
      <c r="BI1385" s="92"/>
      <c r="BJ1385" s="92"/>
      <c r="BK1385" s="92"/>
      <c r="BL1385">
        <v>0</v>
      </c>
    </row>
    <row r="1386" spans="1:64" x14ac:dyDescent="0.25">
      <c r="A1386" s="82" t="s">
        <v>297</v>
      </c>
      <c r="B1386" s="82" t="s">
        <v>397</v>
      </c>
      <c r="C1386" s="82" t="s">
        <v>102</v>
      </c>
      <c r="D1386" s="82" t="s">
        <v>307</v>
      </c>
      <c r="E1386" s="82" t="s">
        <v>60</v>
      </c>
      <c r="F1386" s="82" t="s">
        <v>299</v>
      </c>
      <c r="G1386" s="82" t="s">
        <v>117</v>
      </c>
      <c r="H1386">
        <v>257.48745727539063</v>
      </c>
      <c r="I1386">
        <v>295</v>
      </c>
      <c r="J1386">
        <v>91.005859375</v>
      </c>
      <c r="K1386" s="92"/>
      <c r="L1386">
        <v>0</v>
      </c>
      <c r="M1386" s="92"/>
      <c r="N1386" s="92"/>
      <c r="O1386" s="92"/>
      <c r="P1386">
        <v>2330.173583984375</v>
      </c>
      <c r="Q1386" s="92"/>
      <c r="R1386" s="92"/>
      <c r="S1386">
        <v>-1</v>
      </c>
      <c r="T1386">
        <v>7760811.5</v>
      </c>
      <c r="U1386" s="82" t="s">
        <v>300</v>
      </c>
      <c r="V1386" s="92"/>
      <c r="W1386">
        <v>799395.5</v>
      </c>
      <c r="X1386" s="92"/>
      <c r="Y1386">
        <v>51.497489929199219</v>
      </c>
      <c r="Z1386">
        <v>30729.939453125</v>
      </c>
      <c r="AA1386">
        <v>30729.939453125</v>
      </c>
      <c r="AB1386">
        <v>0</v>
      </c>
      <c r="AC1386">
        <v>-1</v>
      </c>
      <c r="AD1386">
        <v>0</v>
      </c>
      <c r="AE1386">
        <v>0</v>
      </c>
      <c r="AF1386">
        <v>179.80476379394531</v>
      </c>
      <c r="AG1386">
        <v>9</v>
      </c>
      <c r="AH1386">
        <v>3158</v>
      </c>
      <c r="AI1386">
        <v>0.3084944486618042</v>
      </c>
      <c r="AJ1386">
        <v>38.441474914550781</v>
      </c>
      <c r="AK1386">
        <v>24670.291015625</v>
      </c>
      <c r="AL1386">
        <v>30.861185073852539</v>
      </c>
      <c r="AM1386">
        <v>6059.64892578125</v>
      </c>
      <c r="AN1386">
        <v>7.580289363861084</v>
      </c>
      <c r="AO1386" s="92"/>
      <c r="AP1386" s="82" t="s">
        <v>301</v>
      </c>
      <c r="AQ1386" s="82" t="s">
        <v>302</v>
      </c>
      <c r="AR1386" s="82"/>
      <c r="AS1386">
        <v>0</v>
      </c>
      <c r="AT1386">
        <v>0</v>
      </c>
      <c r="AU1386">
        <v>2028</v>
      </c>
      <c r="AY1386">
        <v>0</v>
      </c>
      <c r="AZ1386">
        <v>0</v>
      </c>
      <c r="BA1386" s="82" t="s">
        <v>398</v>
      </c>
      <c r="BB1386">
        <v>6352</v>
      </c>
      <c r="BC1386">
        <v>295.39999389648438</v>
      </c>
      <c r="BD1386" s="92"/>
      <c r="BE1386" s="92"/>
      <c r="BF1386">
        <v>799395.5</v>
      </c>
      <c r="BG1386">
        <v>0</v>
      </c>
      <c r="BH1386">
        <v>0</v>
      </c>
      <c r="BI1386" s="92"/>
      <c r="BJ1386" s="92"/>
      <c r="BK1386" s="92"/>
      <c r="BL1386">
        <v>0</v>
      </c>
    </row>
    <row r="1387" spans="1:64" x14ac:dyDescent="0.25">
      <c r="A1387" s="82" t="s">
        <v>297</v>
      </c>
      <c r="B1387" s="82" t="s">
        <v>397</v>
      </c>
      <c r="C1387" s="82" t="s">
        <v>102</v>
      </c>
      <c r="D1387" s="82" t="s">
        <v>308</v>
      </c>
      <c r="E1387" s="82" t="s">
        <v>61</v>
      </c>
      <c r="F1387" s="82" t="s">
        <v>299</v>
      </c>
      <c r="G1387" s="82" t="s">
        <v>117</v>
      </c>
      <c r="H1387">
        <v>257.48745727539063</v>
      </c>
      <c r="I1387">
        <v>295</v>
      </c>
      <c r="J1387">
        <v>91.005859375</v>
      </c>
      <c r="K1387" s="92"/>
      <c r="L1387">
        <v>0</v>
      </c>
      <c r="M1387" s="92"/>
      <c r="N1387" s="92"/>
      <c r="O1387" s="92"/>
      <c r="P1387">
        <v>2330.173583984375</v>
      </c>
      <c r="Q1387" s="92"/>
      <c r="R1387" s="92"/>
      <c r="S1387">
        <v>-1</v>
      </c>
      <c r="T1387">
        <v>7760811.5</v>
      </c>
      <c r="U1387" s="82" t="s">
        <v>300</v>
      </c>
      <c r="V1387" s="92"/>
      <c r="W1387">
        <v>799395.5</v>
      </c>
      <c r="X1387" s="92"/>
      <c r="Y1387">
        <v>51.497489929199219</v>
      </c>
      <c r="Z1387">
        <v>30729.939453125</v>
      </c>
      <c r="AA1387">
        <v>30729.939453125</v>
      </c>
      <c r="AB1387">
        <v>0</v>
      </c>
      <c r="AC1387">
        <v>-1</v>
      </c>
      <c r="AD1387">
        <v>0</v>
      </c>
      <c r="AE1387">
        <v>0</v>
      </c>
      <c r="AF1387">
        <v>179.80476379394531</v>
      </c>
      <c r="AG1387">
        <v>9</v>
      </c>
      <c r="AH1387">
        <v>3158</v>
      </c>
      <c r="AI1387">
        <v>0.3084944486618042</v>
      </c>
      <c r="AJ1387">
        <v>38.441474914550781</v>
      </c>
      <c r="AK1387">
        <v>24670.291015625</v>
      </c>
      <c r="AL1387">
        <v>30.861185073852539</v>
      </c>
      <c r="AM1387">
        <v>6059.64892578125</v>
      </c>
      <c r="AN1387">
        <v>7.580289363861084</v>
      </c>
      <c r="AO1387" s="92"/>
      <c r="AP1387" s="82" t="s">
        <v>301</v>
      </c>
      <c r="AQ1387" s="82" t="s">
        <v>302</v>
      </c>
      <c r="AR1387" s="82"/>
      <c r="AS1387">
        <v>0</v>
      </c>
      <c r="AT1387">
        <v>0</v>
      </c>
      <c r="AU1387">
        <v>2028</v>
      </c>
      <c r="AY1387">
        <v>0</v>
      </c>
      <c r="AZ1387">
        <v>0</v>
      </c>
      <c r="BA1387" s="82" t="s">
        <v>398</v>
      </c>
      <c r="BB1387">
        <v>6353</v>
      </c>
      <c r="BC1387">
        <v>295.39999389648438</v>
      </c>
      <c r="BD1387" s="92"/>
      <c r="BE1387" s="92"/>
      <c r="BF1387">
        <v>799395.5</v>
      </c>
      <c r="BG1387">
        <v>0</v>
      </c>
      <c r="BH1387">
        <v>0</v>
      </c>
      <c r="BI1387" s="92"/>
      <c r="BJ1387" s="92"/>
      <c r="BK1387" s="92"/>
      <c r="BL1387">
        <v>0</v>
      </c>
    </row>
    <row r="1388" spans="1:64" x14ac:dyDescent="0.25">
      <c r="A1388" s="82" t="s">
        <v>297</v>
      </c>
      <c r="B1388" s="82" t="s">
        <v>397</v>
      </c>
      <c r="C1388" s="82" t="s">
        <v>102</v>
      </c>
      <c r="D1388" s="82" t="s">
        <v>309</v>
      </c>
      <c r="E1388" s="82" t="s">
        <v>310</v>
      </c>
      <c r="F1388" s="82" t="s">
        <v>299</v>
      </c>
      <c r="G1388" s="82" t="s">
        <v>117</v>
      </c>
      <c r="H1388">
        <v>257.48745727539063</v>
      </c>
      <c r="I1388">
        <v>295</v>
      </c>
      <c r="J1388">
        <v>91.005859375</v>
      </c>
      <c r="K1388" s="92"/>
      <c r="L1388">
        <v>0</v>
      </c>
      <c r="M1388" s="92"/>
      <c r="N1388" s="92"/>
      <c r="O1388" s="92"/>
      <c r="P1388">
        <v>2330.173583984375</v>
      </c>
      <c r="Q1388" s="92"/>
      <c r="R1388" s="92"/>
      <c r="S1388">
        <v>-1</v>
      </c>
      <c r="T1388">
        <v>7760811.5</v>
      </c>
      <c r="U1388" s="82" t="s">
        <v>300</v>
      </c>
      <c r="V1388" s="92"/>
      <c r="W1388">
        <v>799395.5</v>
      </c>
      <c r="X1388" s="92"/>
      <c r="Y1388">
        <v>51.497489929199219</v>
      </c>
      <c r="Z1388">
        <v>30729.939453125</v>
      </c>
      <c r="AA1388">
        <v>30729.939453125</v>
      </c>
      <c r="AB1388">
        <v>0</v>
      </c>
      <c r="AC1388">
        <v>-1</v>
      </c>
      <c r="AD1388">
        <v>0</v>
      </c>
      <c r="AE1388">
        <v>0</v>
      </c>
      <c r="AF1388">
        <v>179.80476379394531</v>
      </c>
      <c r="AG1388">
        <v>9</v>
      </c>
      <c r="AH1388">
        <v>3158</v>
      </c>
      <c r="AI1388">
        <v>0.3084944486618042</v>
      </c>
      <c r="AJ1388">
        <v>38.441474914550781</v>
      </c>
      <c r="AK1388">
        <v>24670.291015625</v>
      </c>
      <c r="AL1388">
        <v>30.861185073852539</v>
      </c>
      <c r="AM1388">
        <v>6059.64892578125</v>
      </c>
      <c r="AN1388">
        <v>7.580289363861084</v>
      </c>
      <c r="AO1388" s="92"/>
      <c r="AP1388" s="82" t="s">
        <v>301</v>
      </c>
      <c r="AQ1388" s="82" t="s">
        <v>302</v>
      </c>
      <c r="AR1388" s="82"/>
      <c r="AS1388">
        <v>0</v>
      </c>
      <c r="AT1388">
        <v>0</v>
      </c>
      <c r="AU1388">
        <v>2028</v>
      </c>
      <c r="AY1388">
        <v>0</v>
      </c>
      <c r="AZ1388">
        <v>0</v>
      </c>
      <c r="BA1388" s="82" t="s">
        <v>398</v>
      </c>
      <c r="BB1388">
        <v>6354</v>
      </c>
      <c r="BC1388">
        <v>295.39999389648438</v>
      </c>
      <c r="BD1388" s="92"/>
      <c r="BE1388" s="92"/>
      <c r="BF1388">
        <v>799395.5</v>
      </c>
      <c r="BG1388">
        <v>0</v>
      </c>
      <c r="BH1388">
        <v>0</v>
      </c>
      <c r="BI1388" s="92"/>
      <c r="BJ1388" s="92"/>
      <c r="BK1388" s="92"/>
      <c r="BL1388">
        <v>0</v>
      </c>
    </row>
    <row r="1389" spans="1:64" x14ac:dyDescent="0.25">
      <c r="A1389" s="82" t="s">
        <v>297</v>
      </c>
      <c r="B1389" s="82" t="s">
        <v>397</v>
      </c>
      <c r="C1389" s="82" t="s">
        <v>102</v>
      </c>
      <c r="D1389" s="82" t="s">
        <v>311</v>
      </c>
      <c r="E1389" s="82" t="s">
        <v>312</v>
      </c>
      <c r="F1389" s="82" t="s">
        <v>299</v>
      </c>
      <c r="G1389" s="82" t="s">
        <v>117</v>
      </c>
      <c r="H1389">
        <v>257.48745727539063</v>
      </c>
      <c r="I1389">
        <v>295</v>
      </c>
      <c r="J1389">
        <v>91.005859375</v>
      </c>
      <c r="K1389" s="92"/>
      <c r="L1389">
        <v>0</v>
      </c>
      <c r="M1389" s="92"/>
      <c r="N1389" s="92"/>
      <c r="O1389" s="92"/>
      <c r="P1389">
        <v>2330.173583984375</v>
      </c>
      <c r="Q1389" s="92"/>
      <c r="R1389" s="92"/>
      <c r="S1389">
        <v>-1</v>
      </c>
      <c r="T1389">
        <v>7760811.5</v>
      </c>
      <c r="U1389" s="82" t="s">
        <v>300</v>
      </c>
      <c r="V1389" s="92"/>
      <c r="W1389">
        <v>799395.5</v>
      </c>
      <c r="X1389" s="92"/>
      <c r="Y1389">
        <v>51.497489929199219</v>
      </c>
      <c r="Z1389">
        <v>30729.939453125</v>
      </c>
      <c r="AA1389">
        <v>30729.939453125</v>
      </c>
      <c r="AB1389">
        <v>0</v>
      </c>
      <c r="AC1389">
        <v>-1</v>
      </c>
      <c r="AD1389">
        <v>0</v>
      </c>
      <c r="AE1389">
        <v>0</v>
      </c>
      <c r="AF1389">
        <v>179.80476379394531</v>
      </c>
      <c r="AG1389">
        <v>9</v>
      </c>
      <c r="AH1389">
        <v>3158</v>
      </c>
      <c r="AI1389">
        <v>0.3084944486618042</v>
      </c>
      <c r="AJ1389">
        <v>38.441474914550781</v>
      </c>
      <c r="AK1389">
        <v>24670.291015625</v>
      </c>
      <c r="AL1389">
        <v>30.861185073852539</v>
      </c>
      <c r="AM1389">
        <v>6059.64892578125</v>
      </c>
      <c r="AN1389">
        <v>7.580289363861084</v>
      </c>
      <c r="AO1389" s="92"/>
      <c r="AP1389" s="82" t="s">
        <v>301</v>
      </c>
      <c r="AQ1389" s="82" t="s">
        <v>302</v>
      </c>
      <c r="AR1389" s="82"/>
      <c r="AS1389">
        <v>0</v>
      </c>
      <c r="AT1389">
        <v>0</v>
      </c>
      <c r="AU1389">
        <v>2028</v>
      </c>
      <c r="AY1389">
        <v>0</v>
      </c>
      <c r="AZ1389">
        <v>0</v>
      </c>
      <c r="BA1389" s="82" t="s">
        <v>398</v>
      </c>
      <c r="BB1389">
        <v>6355</v>
      </c>
      <c r="BC1389">
        <v>295.39999389648438</v>
      </c>
      <c r="BD1389" s="92"/>
      <c r="BE1389" s="92"/>
      <c r="BF1389">
        <v>799395.5</v>
      </c>
      <c r="BG1389">
        <v>0</v>
      </c>
      <c r="BH1389">
        <v>0</v>
      </c>
      <c r="BI1389" s="92"/>
      <c r="BJ1389" s="92"/>
      <c r="BK1389" s="92"/>
      <c r="BL1389">
        <v>0</v>
      </c>
    </row>
    <row r="1390" spans="1:64" x14ac:dyDescent="0.25">
      <c r="A1390" s="82" t="s">
        <v>297</v>
      </c>
      <c r="B1390" s="82" t="s">
        <v>397</v>
      </c>
      <c r="C1390" s="82" t="s">
        <v>102</v>
      </c>
      <c r="D1390" s="82" t="s">
        <v>313</v>
      </c>
      <c r="E1390" s="82" t="s">
        <v>314</v>
      </c>
      <c r="F1390" s="82" t="s">
        <v>299</v>
      </c>
      <c r="G1390" s="82" t="s">
        <v>117</v>
      </c>
      <c r="H1390">
        <v>257.48745727539063</v>
      </c>
      <c r="I1390">
        <v>295</v>
      </c>
      <c r="J1390">
        <v>91.005859375</v>
      </c>
      <c r="K1390" s="92"/>
      <c r="L1390">
        <v>0</v>
      </c>
      <c r="M1390" s="92"/>
      <c r="N1390" s="92"/>
      <c r="O1390" s="92"/>
      <c r="P1390">
        <v>2330.173583984375</v>
      </c>
      <c r="Q1390" s="92"/>
      <c r="R1390" s="92"/>
      <c r="S1390">
        <v>-1</v>
      </c>
      <c r="T1390">
        <v>7760811.5</v>
      </c>
      <c r="U1390" s="82" t="s">
        <v>300</v>
      </c>
      <c r="V1390" s="92"/>
      <c r="W1390">
        <v>799395.5</v>
      </c>
      <c r="X1390" s="92"/>
      <c r="Y1390">
        <v>51.497489929199219</v>
      </c>
      <c r="Z1390">
        <v>30729.939453125</v>
      </c>
      <c r="AA1390">
        <v>30729.939453125</v>
      </c>
      <c r="AB1390">
        <v>0</v>
      </c>
      <c r="AC1390">
        <v>-1</v>
      </c>
      <c r="AD1390">
        <v>0</v>
      </c>
      <c r="AE1390">
        <v>0</v>
      </c>
      <c r="AF1390">
        <v>179.80476379394531</v>
      </c>
      <c r="AG1390">
        <v>9</v>
      </c>
      <c r="AH1390">
        <v>3158</v>
      </c>
      <c r="AI1390">
        <v>0.3084944486618042</v>
      </c>
      <c r="AJ1390">
        <v>38.441474914550781</v>
      </c>
      <c r="AK1390">
        <v>24670.291015625</v>
      </c>
      <c r="AL1390">
        <v>30.861185073852539</v>
      </c>
      <c r="AM1390">
        <v>6059.64892578125</v>
      </c>
      <c r="AN1390">
        <v>7.580289363861084</v>
      </c>
      <c r="AO1390" s="92"/>
      <c r="AP1390" s="82" t="s">
        <v>301</v>
      </c>
      <c r="AQ1390" s="82" t="s">
        <v>302</v>
      </c>
      <c r="AR1390" s="82"/>
      <c r="AS1390">
        <v>0</v>
      </c>
      <c r="AT1390">
        <v>0</v>
      </c>
      <c r="AU1390">
        <v>2028</v>
      </c>
      <c r="AY1390">
        <v>0</v>
      </c>
      <c r="AZ1390">
        <v>0</v>
      </c>
      <c r="BA1390" s="82" t="s">
        <v>398</v>
      </c>
      <c r="BB1390">
        <v>6356</v>
      </c>
      <c r="BC1390">
        <v>295.39999389648438</v>
      </c>
      <c r="BD1390" s="92"/>
      <c r="BE1390" s="92"/>
      <c r="BF1390">
        <v>799395.5</v>
      </c>
      <c r="BG1390">
        <v>0</v>
      </c>
      <c r="BH1390">
        <v>0</v>
      </c>
      <c r="BI1390" s="92"/>
      <c r="BJ1390" s="92"/>
      <c r="BK1390" s="92"/>
      <c r="BL1390">
        <v>0</v>
      </c>
    </row>
    <row r="1391" spans="1:64" x14ac:dyDescent="0.25">
      <c r="A1391" s="82" t="s">
        <v>297</v>
      </c>
      <c r="B1391" s="82" t="s">
        <v>397</v>
      </c>
      <c r="C1391" s="82" t="s">
        <v>102</v>
      </c>
      <c r="D1391" s="82" t="s">
        <v>298</v>
      </c>
      <c r="E1391" s="82" t="s">
        <v>55</v>
      </c>
      <c r="F1391" s="82" t="s">
        <v>315</v>
      </c>
      <c r="G1391" s="82" t="s">
        <v>112</v>
      </c>
      <c r="H1391">
        <v>121.20995330810547</v>
      </c>
      <c r="I1391">
        <v>159.89071655273438</v>
      </c>
      <c r="J1391">
        <v>39.631946563720703</v>
      </c>
      <c r="K1391" s="92"/>
      <c r="L1391">
        <v>0</v>
      </c>
      <c r="M1391" s="92"/>
      <c r="N1391" s="92"/>
      <c r="O1391" s="92"/>
      <c r="P1391">
        <v>4126.22216796875</v>
      </c>
      <c r="Q1391" s="92"/>
      <c r="R1391" s="92"/>
      <c r="S1391">
        <v>-1</v>
      </c>
      <c r="T1391">
        <v>3549591.5</v>
      </c>
      <c r="U1391" s="82" t="s">
        <v>316</v>
      </c>
      <c r="V1391" s="92"/>
      <c r="W1391">
        <v>348127</v>
      </c>
      <c r="X1391" s="92"/>
      <c r="Y1391">
        <v>58.180774688720703</v>
      </c>
      <c r="Z1391">
        <v>14545.6123046875</v>
      </c>
      <c r="AA1391">
        <v>14545.6123046875</v>
      </c>
      <c r="AB1391">
        <v>0</v>
      </c>
      <c r="AC1391">
        <v>-1</v>
      </c>
      <c r="AD1391">
        <v>0</v>
      </c>
      <c r="AE1391">
        <v>0</v>
      </c>
      <c r="AF1391">
        <v>263.74484252929688</v>
      </c>
      <c r="AG1391">
        <v>14</v>
      </c>
      <c r="AH1391">
        <v>1590</v>
      </c>
      <c r="AI1391">
        <v>0.24786897003650665</v>
      </c>
      <c r="AJ1391">
        <v>41.782489776611328</v>
      </c>
      <c r="AK1391">
        <v>13089.9873046875</v>
      </c>
      <c r="AL1391">
        <v>37.601181030273438</v>
      </c>
      <c r="AM1391">
        <v>1455.6258544921875</v>
      </c>
      <c r="AN1391">
        <v>4.1813068389892578</v>
      </c>
      <c r="AO1391" s="92"/>
      <c r="AP1391" s="82" t="s">
        <v>317</v>
      </c>
      <c r="AQ1391" s="82" t="s">
        <v>318</v>
      </c>
      <c r="AR1391" s="82"/>
      <c r="AS1391">
        <v>0</v>
      </c>
      <c r="AT1391">
        <v>0</v>
      </c>
      <c r="AU1391">
        <v>2028</v>
      </c>
      <c r="AY1391">
        <v>0</v>
      </c>
      <c r="AZ1391">
        <v>0</v>
      </c>
      <c r="BA1391" s="82" t="s">
        <v>398</v>
      </c>
      <c r="BB1391">
        <v>6357</v>
      </c>
      <c r="BC1391">
        <v>169.442626953125</v>
      </c>
      <c r="BD1391" s="92"/>
      <c r="BE1391" s="92"/>
      <c r="BF1391">
        <v>348127</v>
      </c>
      <c r="BG1391">
        <v>0</v>
      </c>
      <c r="BH1391">
        <v>0</v>
      </c>
      <c r="BI1391" s="92"/>
      <c r="BJ1391" s="92"/>
      <c r="BK1391" s="92"/>
      <c r="BL1391">
        <v>0</v>
      </c>
    </row>
    <row r="1392" spans="1:64" x14ac:dyDescent="0.25">
      <c r="A1392" s="82" t="s">
        <v>297</v>
      </c>
      <c r="B1392" s="82" t="s">
        <v>397</v>
      </c>
      <c r="C1392" s="82" t="s">
        <v>102</v>
      </c>
      <c r="D1392" s="82" t="s">
        <v>303</v>
      </c>
      <c r="E1392" s="82" t="s">
        <v>304</v>
      </c>
      <c r="F1392" s="82" t="s">
        <v>315</v>
      </c>
      <c r="G1392" s="82" t="s">
        <v>112</v>
      </c>
      <c r="H1392">
        <v>121.20995330810547</v>
      </c>
      <c r="I1392">
        <v>159.89071655273438</v>
      </c>
      <c r="J1392">
        <v>39.631946563720703</v>
      </c>
      <c r="K1392" s="92"/>
      <c r="L1392">
        <v>0</v>
      </c>
      <c r="M1392" s="92"/>
      <c r="N1392" s="92"/>
      <c r="O1392" s="92"/>
      <c r="P1392">
        <v>4126.22216796875</v>
      </c>
      <c r="Q1392" s="92"/>
      <c r="R1392" s="92"/>
      <c r="S1392">
        <v>-1</v>
      </c>
      <c r="T1392">
        <v>3549591.5</v>
      </c>
      <c r="U1392" s="82" t="s">
        <v>316</v>
      </c>
      <c r="V1392" s="92"/>
      <c r="W1392">
        <v>348127</v>
      </c>
      <c r="X1392" s="92"/>
      <c r="Y1392">
        <v>58.180774688720703</v>
      </c>
      <c r="Z1392">
        <v>14545.6123046875</v>
      </c>
      <c r="AA1392">
        <v>14545.6123046875</v>
      </c>
      <c r="AB1392">
        <v>0</v>
      </c>
      <c r="AC1392">
        <v>-1</v>
      </c>
      <c r="AD1392">
        <v>0</v>
      </c>
      <c r="AE1392">
        <v>0</v>
      </c>
      <c r="AF1392">
        <v>263.74484252929688</v>
      </c>
      <c r="AG1392">
        <v>14</v>
      </c>
      <c r="AH1392">
        <v>1590</v>
      </c>
      <c r="AI1392">
        <v>0.24786897003650665</v>
      </c>
      <c r="AJ1392">
        <v>41.782489776611328</v>
      </c>
      <c r="AK1392">
        <v>13089.9873046875</v>
      </c>
      <c r="AL1392">
        <v>37.601181030273438</v>
      </c>
      <c r="AM1392">
        <v>1455.6258544921875</v>
      </c>
      <c r="AN1392">
        <v>4.1813068389892578</v>
      </c>
      <c r="AO1392" s="92"/>
      <c r="AP1392" s="82" t="s">
        <v>317</v>
      </c>
      <c r="AQ1392" s="82" t="s">
        <v>318</v>
      </c>
      <c r="AR1392" s="82"/>
      <c r="AS1392">
        <v>0</v>
      </c>
      <c r="AT1392">
        <v>0</v>
      </c>
      <c r="AU1392">
        <v>2028</v>
      </c>
      <c r="AY1392">
        <v>0</v>
      </c>
      <c r="AZ1392">
        <v>0</v>
      </c>
      <c r="BA1392" s="82" t="s">
        <v>398</v>
      </c>
      <c r="BB1392">
        <v>6358</v>
      </c>
      <c r="BC1392">
        <v>169.442626953125</v>
      </c>
      <c r="BD1392" s="92"/>
      <c r="BE1392" s="92"/>
      <c r="BF1392">
        <v>348127</v>
      </c>
      <c r="BG1392">
        <v>0</v>
      </c>
      <c r="BH1392">
        <v>0</v>
      </c>
      <c r="BI1392" s="92"/>
      <c r="BJ1392" s="92"/>
      <c r="BK1392" s="92"/>
      <c r="BL1392">
        <v>0</v>
      </c>
    </row>
    <row r="1393" spans="1:64" x14ac:dyDescent="0.25">
      <c r="A1393" s="82" t="s">
        <v>297</v>
      </c>
      <c r="B1393" s="82" t="s">
        <v>397</v>
      </c>
      <c r="C1393" s="82" t="s">
        <v>102</v>
      </c>
      <c r="D1393" s="82" t="s">
        <v>305</v>
      </c>
      <c r="E1393" s="82" t="s">
        <v>58</v>
      </c>
      <c r="F1393" s="82" t="s">
        <v>315</v>
      </c>
      <c r="G1393" s="82" t="s">
        <v>112</v>
      </c>
      <c r="H1393">
        <v>121.20995330810547</v>
      </c>
      <c r="I1393">
        <v>159.89071655273438</v>
      </c>
      <c r="J1393">
        <v>39.631946563720703</v>
      </c>
      <c r="K1393" s="92"/>
      <c r="L1393">
        <v>0</v>
      </c>
      <c r="M1393" s="92"/>
      <c r="N1393" s="92"/>
      <c r="O1393" s="92"/>
      <c r="P1393">
        <v>4126.22216796875</v>
      </c>
      <c r="Q1393" s="92"/>
      <c r="R1393" s="92"/>
      <c r="S1393">
        <v>-1</v>
      </c>
      <c r="T1393">
        <v>3549591.5</v>
      </c>
      <c r="U1393" s="82" t="s">
        <v>316</v>
      </c>
      <c r="V1393" s="92"/>
      <c r="W1393">
        <v>348127</v>
      </c>
      <c r="X1393" s="92"/>
      <c r="Y1393">
        <v>58.180774688720703</v>
      </c>
      <c r="Z1393">
        <v>14545.6123046875</v>
      </c>
      <c r="AA1393">
        <v>14545.6123046875</v>
      </c>
      <c r="AB1393">
        <v>0</v>
      </c>
      <c r="AC1393">
        <v>-1</v>
      </c>
      <c r="AD1393">
        <v>0</v>
      </c>
      <c r="AE1393">
        <v>0</v>
      </c>
      <c r="AF1393">
        <v>263.74484252929688</v>
      </c>
      <c r="AG1393">
        <v>14</v>
      </c>
      <c r="AH1393">
        <v>1590</v>
      </c>
      <c r="AI1393">
        <v>0.24786897003650665</v>
      </c>
      <c r="AJ1393">
        <v>41.782489776611328</v>
      </c>
      <c r="AK1393">
        <v>13089.9873046875</v>
      </c>
      <c r="AL1393">
        <v>37.601181030273438</v>
      </c>
      <c r="AM1393">
        <v>1455.6258544921875</v>
      </c>
      <c r="AN1393">
        <v>4.1813068389892578</v>
      </c>
      <c r="AO1393" s="92"/>
      <c r="AP1393" s="82" t="s">
        <v>317</v>
      </c>
      <c r="AQ1393" s="82" t="s">
        <v>318</v>
      </c>
      <c r="AR1393" s="82"/>
      <c r="AS1393">
        <v>0</v>
      </c>
      <c r="AT1393">
        <v>0</v>
      </c>
      <c r="AU1393">
        <v>2028</v>
      </c>
      <c r="AY1393">
        <v>0</v>
      </c>
      <c r="AZ1393">
        <v>0</v>
      </c>
      <c r="BA1393" s="82" t="s">
        <v>398</v>
      </c>
      <c r="BB1393">
        <v>6359</v>
      </c>
      <c r="BC1393">
        <v>169.442626953125</v>
      </c>
      <c r="BD1393" s="92"/>
      <c r="BE1393" s="92"/>
      <c r="BF1393">
        <v>348127</v>
      </c>
      <c r="BG1393">
        <v>0</v>
      </c>
      <c r="BH1393">
        <v>0</v>
      </c>
      <c r="BI1393" s="92"/>
      <c r="BJ1393" s="92"/>
      <c r="BK1393" s="92"/>
      <c r="BL1393">
        <v>0</v>
      </c>
    </row>
    <row r="1394" spans="1:64" x14ac:dyDescent="0.25">
      <c r="A1394" s="82" t="s">
        <v>297</v>
      </c>
      <c r="B1394" s="82" t="s">
        <v>397</v>
      </c>
      <c r="C1394" s="82" t="s">
        <v>102</v>
      </c>
      <c r="D1394" s="82" t="s">
        <v>306</v>
      </c>
      <c r="E1394" s="82" t="s">
        <v>59</v>
      </c>
      <c r="F1394" s="82" t="s">
        <v>315</v>
      </c>
      <c r="G1394" s="82" t="s">
        <v>112</v>
      </c>
      <c r="H1394">
        <v>121.20995330810547</v>
      </c>
      <c r="I1394">
        <v>159.89071655273438</v>
      </c>
      <c r="J1394">
        <v>39.631946563720703</v>
      </c>
      <c r="K1394" s="92"/>
      <c r="L1394">
        <v>0</v>
      </c>
      <c r="M1394" s="92"/>
      <c r="N1394" s="92"/>
      <c r="O1394" s="92"/>
      <c r="P1394">
        <v>4126.22216796875</v>
      </c>
      <c r="Q1394" s="92"/>
      <c r="R1394" s="92"/>
      <c r="S1394">
        <v>-1</v>
      </c>
      <c r="T1394">
        <v>3549591.5</v>
      </c>
      <c r="U1394" s="82" t="s">
        <v>316</v>
      </c>
      <c r="V1394" s="92"/>
      <c r="W1394">
        <v>348127</v>
      </c>
      <c r="X1394" s="92"/>
      <c r="Y1394">
        <v>58.180774688720703</v>
      </c>
      <c r="Z1394">
        <v>14545.6123046875</v>
      </c>
      <c r="AA1394">
        <v>14545.6123046875</v>
      </c>
      <c r="AB1394">
        <v>0</v>
      </c>
      <c r="AC1394">
        <v>-1</v>
      </c>
      <c r="AD1394">
        <v>0</v>
      </c>
      <c r="AE1394">
        <v>0</v>
      </c>
      <c r="AF1394">
        <v>263.74484252929688</v>
      </c>
      <c r="AG1394">
        <v>14</v>
      </c>
      <c r="AH1394">
        <v>1590</v>
      </c>
      <c r="AI1394">
        <v>0.24786897003650665</v>
      </c>
      <c r="AJ1394">
        <v>41.782489776611328</v>
      </c>
      <c r="AK1394">
        <v>13089.9873046875</v>
      </c>
      <c r="AL1394">
        <v>37.601181030273438</v>
      </c>
      <c r="AM1394">
        <v>1455.6258544921875</v>
      </c>
      <c r="AN1394">
        <v>4.1813068389892578</v>
      </c>
      <c r="AO1394" s="92"/>
      <c r="AP1394" s="82" t="s">
        <v>317</v>
      </c>
      <c r="AQ1394" s="82" t="s">
        <v>318</v>
      </c>
      <c r="AR1394" s="82"/>
      <c r="AS1394">
        <v>0</v>
      </c>
      <c r="AT1394">
        <v>0</v>
      </c>
      <c r="AU1394">
        <v>2028</v>
      </c>
      <c r="AY1394">
        <v>0</v>
      </c>
      <c r="AZ1394">
        <v>0</v>
      </c>
      <c r="BA1394" s="82" t="s">
        <v>398</v>
      </c>
      <c r="BB1394">
        <v>6360</v>
      </c>
      <c r="BC1394">
        <v>169.442626953125</v>
      </c>
      <c r="BD1394" s="92"/>
      <c r="BE1394" s="92"/>
      <c r="BF1394">
        <v>348127</v>
      </c>
      <c r="BG1394">
        <v>0</v>
      </c>
      <c r="BH1394">
        <v>0</v>
      </c>
      <c r="BI1394" s="92"/>
      <c r="BJ1394" s="92"/>
      <c r="BK1394" s="92"/>
      <c r="BL1394">
        <v>0</v>
      </c>
    </row>
    <row r="1395" spans="1:64" x14ac:dyDescent="0.25">
      <c r="A1395" s="82" t="s">
        <v>297</v>
      </c>
      <c r="B1395" s="82" t="s">
        <v>397</v>
      </c>
      <c r="C1395" s="82" t="s">
        <v>102</v>
      </c>
      <c r="D1395" s="82" t="s">
        <v>307</v>
      </c>
      <c r="E1395" s="82" t="s">
        <v>60</v>
      </c>
      <c r="F1395" s="82" t="s">
        <v>315</v>
      </c>
      <c r="G1395" s="82" t="s">
        <v>112</v>
      </c>
      <c r="H1395">
        <v>121.20995330810547</v>
      </c>
      <c r="I1395">
        <v>159.89071655273438</v>
      </c>
      <c r="J1395">
        <v>39.631946563720703</v>
      </c>
      <c r="K1395" s="92"/>
      <c r="L1395">
        <v>0</v>
      </c>
      <c r="M1395" s="92"/>
      <c r="N1395" s="92"/>
      <c r="O1395" s="92"/>
      <c r="P1395">
        <v>4126.22216796875</v>
      </c>
      <c r="Q1395" s="92"/>
      <c r="R1395" s="92"/>
      <c r="S1395">
        <v>-1</v>
      </c>
      <c r="T1395">
        <v>3549591.5</v>
      </c>
      <c r="U1395" s="82" t="s">
        <v>316</v>
      </c>
      <c r="V1395" s="92"/>
      <c r="W1395">
        <v>348127</v>
      </c>
      <c r="X1395" s="92"/>
      <c r="Y1395">
        <v>58.180774688720703</v>
      </c>
      <c r="Z1395">
        <v>14545.6123046875</v>
      </c>
      <c r="AA1395">
        <v>14545.6123046875</v>
      </c>
      <c r="AB1395">
        <v>0</v>
      </c>
      <c r="AC1395">
        <v>-1</v>
      </c>
      <c r="AD1395">
        <v>0</v>
      </c>
      <c r="AE1395">
        <v>0</v>
      </c>
      <c r="AF1395">
        <v>263.74484252929688</v>
      </c>
      <c r="AG1395">
        <v>14</v>
      </c>
      <c r="AH1395">
        <v>1590</v>
      </c>
      <c r="AI1395">
        <v>0.24786897003650665</v>
      </c>
      <c r="AJ1395">
        <v>41.782489776611328</v>
      </c>
      <c r="AK1395">
        <v>13089.9873046875</v>
      </c>
      <c r="AL1395">
        <v>37.601181030273438</v>
      </c>
      <c r="AM1395">
        <v>1455.6258544921875</v>
      </c>
      <c r="AN1395">
        <v>4.1813068389892578</v>
      </c>
      <c r="AO1395" s="92"/>
      <c r="AP1395" s="82" t="s">
        <v>317</v>
      </c>
      <c r="AQ1395" s="82" t="s">
        <v>318</v>
      </c>
      <c r="AR1395" s="82"/>
      <c r="AS1395">
        <v>0</v>
      </c>
      <c r="AT1395">
        <v>0</v>
      </c>
      <c r="AU1395">
        <v>2028</v>
      </c>
      <c r="AY1395">
        <v>0</v>
      </c>
      <c r="AZ1395">
        <v>0</v>
      </c>
      <c r="BA1395" s="82" t="s">
        <v>398</v>
      </c>
      <c r="BB1395">
        <v>6361</v>
      </c>
      <c r="BC1395">
        <v>169.442626953125</v>
      </c>
      <c r="BD1395" s="92"/>
      <c r="BE1395" s="92"/>
      <c r="BF1395">
        <v>348127</v>
      </c>
      <c r="BG1395">
        <v>0</v>
      </c>
      <c r="BH1395">
        <v>0</v>
      </c>
      <c r="BI1395" s="92"/>
      <c r="BJ1395" s="92"/>
      <c r="BK1395" s="92"/>
      <c r="BL1395">
        <v>0</v>
      </c>
    </row>
    <row r="1396" spans="1:64" x14ac:dyDescent="0.25">
      <c r="A1396" s="82" t="s">
        <v>297</v>
      </c>
      <c r="B1396" s="82" t="s">
        <v>397</v>
      </c>
      <c r="C1396" s="82" t="s">
        <v>102</v>
      </c>
      <c r="D1396" s="82" t="s">
        <v>308</v>
      </c>
      <c r="E1396" s="82" t="s">
        <v>61</v>
      </c>
      <c r="F1396" s="82" t="s">
        <v>315</v>
      </c>
      <c r="G1396" s="82" t="s">
        <v>112</v>
      </c>
      <c r="H1396">
        <v>121.20995330810547</v>
      </c>
      <c r="I1396">
        <v>159.89071655273438</v>
      </c>
      <c r="J1396">
        <v>39.631946563720703</v>
      </c>
      <c r="K1396" s="92"/>
      <c r="L1396">
        <v>0</v>
      </c>
      <c r="M1396" s="92"/>
      <c r="N1396" s="92"/>
      <c r="O1396" s="92"/>
      <c r="P1396">
        <v>4126.22216796875</v>
      </c>
      <c r="Q1396" s="92"/>
      <c r="R1396" s="92"/>
      <c r="S1396">
        <v>-1</v>
      </c>
      <c r="T1396">
        <v>3549591.5</v>
      </c>
      <c r="U1396" s="82" t="s">
        <v>316</v>
      </c>
      <c r="V1396" s="92"/>
      <c r="W1396">
        <v>348127</v>
      </c>
      <c r="X1396" s="92"/>
      <c r="Y1396">
        <v>58.180774688720703</v>
      </c>
      <c r="Z1396">
        <v>14545.6123046875</v>
      </c>
      <c r="AA1396">
        <v>14545.6123046875</v>
      </c>
      <c r="AB1396">
        <v>0</v>
      </c>
      <c r="AC1396">
        <v>-1</v>
      </c>
      <c r="AD1396">
        <v>0</v>
      </c>
      <c r="AE1396">
        <v>0</v>
      </c>
      <c r="AF1396">
        <v>263.74484252929688</v>
      </c>
      <c r="AG1396">
        <v>14</v>
      </c>
      <c r="AH1396">
        <v>1590</v>
      </c>
      <c r="AI1396">
        <v>0.24786897003650665</v>
      </c>
      <c r="AJ1396">
        <v>41.782489776611328</v>
      </c>
      <c r="AK1396">
        <v>13089.9873046875</v>
      </c>
      <c r="AL1396">
        <v>37.601181030273438</v>
      </c>
      <c r="AM1396">
        <v>1455.6258544921875</v>
      </c>
      <c r="AN1396">
        <v>4.1813068389892578</v>
      </c>
      <c r="AO1396" s="92"/>
      <c r="AP1396" s="82" t="s">
        <v>317</v>
      </c>
      <c r="AQ1396" s="82" t="s">
        <v>318</v>
      </c>
      <c r="AR1396" s="82"/>
      <c r="AS1396">
        <v>0</v>
      </c>
      <c r="AT1396">
        <v>0</v>
      </c>
      <c r="AU1396">
        <v>2028</v>
      </c>
      <c r="AY1396">
        <v>0</v>
      </c>
      <c r="AZ1396">
        <v>0</v>
      </c>
      <c r="BA1396" s="82" t="s">
        <v>398</v>
      </c>
      <c r="BB1396">
        <v>6362</v>
      </c>
      <c r="BC1396">
        <v>169.442626953125</v>
      </c>
      <c r="BD1396" s="92"/>
      <c r="BE1396" s="92"/>
      <c r="BF1396">
        <v>348127</v>
      </c>
      <c r="BG1396">
        <v>0</v>
      </c>
      <c r="BH1396">
        <v>0</v>
      </c>
      <c r="BI1396" s="92"/>
      <c r="BJ1396" s="92"/>
      <c r="BK1396" s="92"/>
      <c r="BL1396">
        <v>0</v>
      </c>
    </row>
    <row r="1397" spans="1:64" x14ac:dyDescent="0.25">
      <c r="A1397" s="82" t="s">
        <v>297</v>
      </c>
      <c r="B1397" s="82" t="s">
        <v>397</v>
      </c>
      <c r="C1397" s="82" t="s">
        <v>102</v>
      </c>
      <c r="D1397" s="82" t="s">
        <v>311</v>
      </c>
      <c r="E1397" s="82" t="s">
        <v>312</v>
      </c>
      <c r="F1397" s="82" t="s">
        <v>315</v>
      </c>
      <c r="G1397" s="82" t="s">
        <v>112</v>
      </c>
      <c r="H1397">
        <v>121.20995330810547</v>
      </c>
      <c r="I1397">
        <v>159.89071655273438</v>
      </c>
      <c r="J1397">
        <v>39.631946563720703</v>
      </c>
      <c r="K1397" s="92"/>
      <c r="L1397">
        <v>0</v>
      </c>
      <c r="M1397" s="92"/>
      <c r="N1397" s="92"/>
      <c r="O1397" s="92"/>
      <c r="P1397">
        <v>4126.22216796875</v>
      </c>
      <c r="Q1397" s="92"/>
      <c r="R1397" s="92"/>
      <c r="S1397">
        <v>-1</v>
      </c>
      <c r="T1397">
        <v>3549591.5</v>
      </c>
      <c r="U1397" s="82" t="s">
        <v>316</v>
      </c>
      <c r="V1397" s="92"/>
      <c r="W1397">
        <v>348127</v>
      </c>
      <c r="X1397" s="92"/>
      <c r="Y1397">
        <v>58.180774688720703</v>
      </c>
      <c r="Z1397">
        <v>14545.6123046875</v>
      </c>
      <c r="AA1397">
        <v>14545.6123046875</v>
      </c>
      <c r="AB1397">
        <v>0</v>
      </c>
      <c r="AC1397">
        <v>-1</v>
      </c>
      <c r="AD1397">
        <v>0</v>
      </c>
      <c r="AE1397">
        <v>0</v>
      </c>
      <c r="AF1397">
        <v>263.74484252929688</v>
      </c>
      <c r="AG1397">
        <v>14</v>
      </c>
      <c r="AH1397">
        <v>1590</v>
      </c>
      <c r="AI1397">
        <v>0.24786897003650665</v>
      </c>
      <c r="AJ1397">
        <v>41.782489776611328</v>
      </c>
      <c r="AK1397">
        <v>13089.9873046875</v>
      </c>
      <c r="AL1397">
        <v>37.601181030273438</v>
      </c>
      <c r="AM1397">
        <v>1455.6258544921875</v>
      </c>
      <c r="AN1397">
        <v>4.1813068389892578</v>
      </c>
      <c r="AO1397" s="92"/>
      <c r="AP1397" s="82" t="s">
        <v>317</v>
      </c>
      <c r="AQ1397" s="82" t="s">
        <v>318</v>
      </c>
      <c r="AR1397" s="82"/>
      <c r="AS1397">
        <v>0</v>
      </c>
      <c r="AT1397">
        <v>0</v>
      </c>
      <c r="AU1397">
        <v>2028</v>
      </c>
      <c r="AY1397">
        <v>0</v>
      </c>
      <c r="AZ1397">
        <v>0</v>
      </c>
      <c r="BA1397" s="82" t="s">
        <v>398</v>
      </c>
      <c r="BB1397">
        <v>6363</v>
      </c>
      <c r="BC1397">
        <v>169.442626953125</v>
      </c>
      <c r="BD1397" s="92"/>
      <c r="BE1397" s="92"/>
      <c r="BF1397">
        <v>348127</v>
      </c>
      <c r="BG1397">
        <v>0</v>
      </c>
      <c r="BH1397">
        <v>0</v>
      </c>
      <c r="BI1397" s="92"/>
      <c r="BJ1397" s="92"/>
      <c r="BK1397" s="92"/>
      <c r="BL1397">
        <v>0</v>
      </c>
    </row>
    <row r="1398" spans="1:64" x14ac:dyDescent="0.25">
      <c r="A1398" s="82" t="s">
        <v>297</v>
      </c>
      <c r="B1398" s="82" t="s">
        <v>397</v>
      </c>
      <c r="C1398" s="82" t="s">
        <v>102</v>
      </c>
      <c r="D1398" s="82" t="s">
        <v>298</v>
      </c>
      <c r="E1398" s="82" t="s">
        <v>55</v>
      </c>
      <c r="F1398" s="82" t="s">
        <v>319</v>
      </c>
      <c r="G1398" s="82" t="s">
        <v>116</v>
      </c>
      <c r="H1398">
        <v>133.46000671386719</v>
      </c>
      <c r="I1398">
        <v>164.04371643066406</v>
      </c>
      <c r="J1398">
        <v>51.039196014404297</v>
      </c>
      <c r="K1398" s="92"/>
      <c r="L1398">
        <v>0</v>
      </c>
      <c r="M1398" s="92"/>
      <c r="N1398" s="92"/>
      <c r="O1398" s="92"/>
      <c r="P1398">
        <v>3632.903564453125</v>
      </c>
      <c r="Q1398" s="92"/>
      <c r="R1398" s="92"/>
      <c r="S1398">
        <v>-1</v>
      </c>
      <c r="T1398">
        <v>4605372</v>
      </c>
      <c r="U1398" s="82" t="s">
        <v>320</v>
      </c>
      <c r="V1398" s="92"/>
      <c r="W1398">
        <v>448328.28125</v>
      </c>
      <c r="X1398" s="92"/>
      <c r="Y1398">
        <v>64.060806274414063</v>
      </c>
      <c r="Z1398">
        <v>18984.08203125</v>
      </c>
      <c r="AA1398">
        <v>18984.08203125</v>
      </c>
      <c r="AB1398">
        <v>0</v>
      </c>
      <c r="AC1398">
        <v>-1</v>
      </c>
      <c r="AD1398">
        <v>0</v>
      </c>
      <c r="AE1398">
        <v>0</v>
      </c>
      <c r="AF1398">
        <v>94.194587707519531</v>
      </c>
      <c r="AG1398">
        <v>5</v>
      </c>
      <c r="AH1398">
        <v>1398</v>
      </c>
      <c r="AI1398">
        <v>0.31113165616989136</v>
      </c>
      <c r="AJ1398">
        <v>42.344154357910156</v>
      </c>
      <c r="AK1398">
        <v>15202.8720703125</v>
      </c>
      <c r="AL1398">
        <v>33.910133361816406</v>
      </c>
      <c r="AM1398">
        <v>3781.21044921875</v>
      </c>
      <c r="AN1398">
        <v>8.4340219497680664</v>
      </c>
      <c r="AO1398" s="92"/>
      <c r="AP1398" s="82" t="s">
        <v>317</v>
      </c>
      <c r="AQ1398" s="82" t="s">
        <v>318</v>
      </c>
      <c r="AR1398" s="82"/>
      <c r="AS1398">
        <v>0</v>
      </c>
      <c r="AT1398">
        <v>0</v>
      </c>
      <c r="AU1398">
        <v>2028</v>
      </c>
      <c r="AY1398">
        <v>0</v>
      </c>
      <c r="AZ1398">
        <v>0</v>
      </c>
      <c r="BA1398" s="82" t="s">
        <v>398</v>
      </c>
      <c r="BB1398">
        <v>6364</v>
      </c>
      <c r="BC1398">
        <v>169.442626953125</v>
      </c>
      <c r="BD1398" s="92"/>
      <c r="BE1398" s="92"/>
      <c r="BF1398">
        <v>448328.28125</v>
      </c>
      <c r="BG1398">
        <v>0</v>
      </c>
      <c r="BH1398">
        <v>0</v>
      </c>
      <c r="BI1398" s="92"/>
      <c r="BJ1398" s="92"/>
      <c r="BK1398" s="92"/>
      <c r="BL1398">
        <v>0</v>
      </c>
    </row>
    <row r="1399" spans="1:64" x14ac:dyDescent="0.25">
      <c r="A1399" s="82" t="s">
        <v>297</v>
      </c>
      <c r="B1399" s="82" t="s">
        <v>397</v>
      </c>
      <c r="C1399" s="82" t="s">
        <v>102</v>
      </c>
      <c r="D1399" s="82" t="s">
        <v>303</v>
      </c>
      <c r="E1399" s="82" t="s">
        <v>304</v>
      </c>
      <c r="F1399" s="82" t="s">
        <v>319</v>
      </c>
      <c r="G1399" s="82" t="s">
        <v>116</v>
      </c>
      <c r="H1399">
        <v>133.46000671386719</v>
      </c>
      <c r="I1399">
        <v>164.04371643066406</v>
      </c>
      <c r="J1399">
        <v>51.039196014404297</v>
      </c>
      <c r="K1399" s="92"/>
      <c r="L1399">
        <v>0</v>
      </c>
      <c r="M1399" s="92"/>
      <c r="N1399" s="92"/>
      <c r="O1399" s="92"/>
      <c r="P1399">
        <v>3632.903564453125</v>
      </c>
      <c r="Q1399" s="92"/>
      <c r="R1399" s="92"/>
      <c r="S1399">
        <v>-1</v>
      </c>
      <c r="T1399">
        <v>4605372</v>
      </c>
      <c r="U1399" s="82" t="s">
        <v>320</v>
      </c>
      <c r="V1399" s="92"/>
      <c r="W1399">
        <v>448328.28125</v>
      </c>
      <c r="X1399" s="92"/>
      <c r="Y1399">
        <v>64.060806274414063</v>
      </c>
      <c r="Z1399">
        <v>18984.08203125</v>
      </c>
      <c r="AA1399">
        <v>18984.08203125</v>
      </c>
      <c r="AB1399">
        <v>0</v>
      </c>
      <c r="AC1399">
        <v>-1</v>
      </c>
      <c r="AD1399">
        <v>0</v>
      </c>
      <c r="AE1399">
        <v>0</v>
      </c>
      <c r="AF1399">
        <v>94.194587707519531</v>
      </c>
      <c r="AG1399">
        <v>5</v>
      </c>
      <c r="AH1399">
        <v>1398</v>
      </c>
      <c r="AI1399">
        <v>0.31113165616989136</v>
      </c>
      <c r="AJ1399">
        <v>42.344154357910156</v>
      </c>
      <c r="AK1399">
        <v>15202.8720703125</v>
      </c>
      <c r="AL1399">
        <v>33.910133361816406</v>
      </c>
      <c r="AM1399">
        <v>3781.21044921875</v>
      </c>
      <c r="AN1399">
        <v>8.4340219497680664</v>
      </c>
      <c r="AO1399" s="92"/>
      <c r="AP1399" s="82" t="s">
        <v>317</v>
      </c>
      <c r="AQ1399" s="82" t="s">
        <v>318</v>
      </c>
      <c r="AR1399" s="82"/>
      <c r="AS1399">
        <v>0</v>
      </c>
      <c r="AT1399">
        <v>0</v>
      </c>
      <c r="AU1399">
        <v>2028</v>
      </c>
      <c r="AY1399">
        <v>0</v>
      </c>
      <c r="AZ1399">
        <v>0</v>
      </c>
      <c r="BA1399" s="82" t="s">
        <v>398</v>
      </c>
      <c r="BB1399">
        <v>6365</v>
      </c>
      <c r="BC1399">
        <v>169.442626953125</v>
      </c>
      <c r="BD1399" s="92"/>
      <c r="BE1399" s="92"/>
      <c r="BF1399">
        <v>448328.28125</v>
      </c>
      <c r="BG1399">
        <v>0</v>
      </c>
      <c r="BH1399">
        <v>0</v>
      </c>
      <c r="BI1399" s="92"/>
      <c r="BJ1399" s="92"/>
      <c r="BK1399" s="92"/>
      <c r="BL1399">
        <v>0</v>
      </c>
    </row>
    <row r="1400" spans="1:64" x14ac:dyDescent="0.25">
      <c r="A1400" s="82" t="s">
        <v>297</v>
      </c>
      <c r="B1400" s="82" t="s">
        <v>397</v>
      </c>
      <c r="C1400" s="82" t="s">
        <v>102</v>
      </c>
      <c r="D1400" s="82" t="s">
        <v>305</v>
      </c>
      <c r="E1400" s="82" t="s">
        <v>58</v>
      </c>
      <c r="F1400" s="82" t="s">
        <v>319</v>
      </c>
      <c r="G1400" s="82" t="s">
        <v>116</v>
      </c>
      <c r="H1400">
        <v>133.46000671386719</v>
      </c>
      <c r="I1400">
        <v>164.04371643066406</v>
      </c>
      <c r="J1400">
        <v>51.039196014404297</v>
      </c>
      <c r="K1400" s="92"/>
      <c r="L1400">
        <v>0</v>
      </c>
      <c r="M1400" s="92"/>
      <c r="N1400" s="92"/>
      <c r="O1400" s="92"/>
      <c r="P1400">
        <v>3632.903564453125</v>
      </c>
      <c r="Q1400" s="92"/>
      <c r="R1400" s="92"/>
      <c r="S1400">
        <v>-1</v>
      </c>
      <c r="T1400">
        <v>4605372</v>
      </c>
      <c r="U1400" s="82" t="s">
        <v>320</v>
      </c>
      <c r="V1400" s="92"/>
      <c r="W1400">
        <v>448328.28125</v>
      </c>
      <c r="X1400" s="92"/>
      <c r="Y1400">
        <v>64.060806274414063</v>
      </c>
      <c r="Z1400">
        <v>18984.08203125</v>
      </c>
      <c r="AA1400">
        <v>18984.08203125</v>
      </c>
      <c r="AB1400">
        <v>0</v>
      </c>
      <c r="AC1400">
        <v>-1</v>
      </c>
      <c r="AD1400">
        <v>0</v>
      </c>
      <c r="AE1400">
        <v>0</v>
      </c>
      <c r="AF1400">
        <v>94.194587707519531</v>
      </c>
      <c r="AG1400">
        <v>5</v>
      </c>
      <c r="AH1400">
        <v>1398</v>
      </c>
      <c r="AI1400">
        <v>0.31113165616989136</v>
      </c>
      <c r="AJ1400">
        <v>42.344154357910156</v>
      </c>
      <c r="AK1400">
        <v>15202.8720703125</v>
      </c>
      <c r="AL1400">
        <v>33.910133361816406</v>
      </c>
      <c r="AM1400">
        <v>3781.21044921875</v>
      </c>
      <c r="AN1400">
        <v>8.4340219497680664</v>
      </c>
      <c r="AO1400" s="92"/>
      <c r="AP1400" s="82" t="s">
        <v>317</v>
      </c>
      <c r="AQ1400" s="82" t="s">
        <v>318</v>
      </c>
      <c r="AR1400" s="82"/>
      <c r="AS1400">
        <v>0</v>
      </c>
      <c r="AT1400">
        <v>0</v>
      </c>
      <c r="AU1400">
        <v>2028</v>
      </c>
      <c r="AY1400">
        <v>0</v>
      </c>
      <c r="AZ1400">
        <v>0</v>
      </c>
      <c r="BA1400" s="82" t="s">
        <v>398</v>
      </c>
      <c r="BB1400">
        <v>6366</v>
      </c>
      <c r="BC1400">
        <v>169.442626953125</v>
      </c>
      <c r="BD1400" s="92"/>
      <c r="BE1400" s="92"/>
      <c r="BF1400">
        <v>448328.28125</v>
      </c>
      <c r="BG1400">
        <v>0</v>
      </c>
      <c r="BH1400">
        <v>0</v>
      </c>
      <c r="BI1400" s="92"/>
      <c r="BJ1400" s="92"/>
      <c r="BK1400" s="92"/>
      <c r="BL1400">
        <v>0</v>
      </c>
    </row>
    <row r="1401" spans="1:64" x14ac:dyDescent="0.25">
      <c r="A1401" s="82" t="s">
        <v>297</v>
      </c>
      <c r="B1401" s="82" t="s">
        <v>397</v>
      </c>
      <c r="C1401" s="82" t="s">
        <v>102</v>
      </c>
      <c r="D1401" s="82" t="s">
        <v>306</v>
      </c>
      <c r="E1401" s="82" t="s">
        <v>59</v>
      </c>
      <c r="F1401" s="82" t="s">
        <v>319</v>
      </c>
      <c r="G1401" s="82" t="s">
        <v>116</v>
      </c>
      <c r="H1401">
        <v>133.46000671386719</v>
      </c>
      <c r="I1401">
        <v>164.04371643066406</v>
      </c>
      <c r="J1401">
        <v>51.039196014404297</v>
      </c>
      <c r="K1401" s="92"/>
      <c r="L1401">
        <v>0</v>
      </c>
      <c r="M1401" s="92"/>
      <c r="N1401" s="92"/>
      <c r="O1401" s="92"/>
      <c r="P1401">
        <v>3632.903564453125</v>
      </c>
      <c r="Q1401" s="92"/>
      <c r="R1401" s="92"/>
      <c r="S1401">
        <v>-1</v>
      </c>
      <c r="T1401">
        <v>4605372</v>
      </c>
      <c r="U1401" s="82" t="s">
        <v>320</v>
      </c>
      <c r="V1401" s="92"/>
      <c r="W1401">
        <v>448328.28125</v>
      </c>
      <c r="X1401" s="92"/>
      <c r="Y1401">
        <v>64.060806274414063</v>
      </c>
      <c r="Z1401">
        <v>18984.08203125</v>
      </c>
      <c r="AA1401">
        <v>18984.08203125</v>
      </c>
      <c r="AB1401">
        <v>0</v>
      </c>
      <c r="AC1401">
        <v>-1</v>
      </c>
      <c r="AD1401">
        <v>0</v>
      </c>
      <c r="AE1401">
        <v>0</v>
      </c>
      <c r="AF1401">
        <v>94.194587707519531</v>
      </c>
      <c r="AG1401">
        <v>5</v>
      </c>
      <c r="AH1401">
        <v>1398</v>
      </c>
      <c r="AI1401">
        <v>0.31113165616989136</v>
      </c>
      <c r="AJ1401">
        <v>42.344154357910156</v>
      </c>
      <c r="AK1401">
        <v>15202.8720703125</v>
      </c>
      <c r="AL1401">
        <v>33.910133361816406</v>
      </c>
      <c r="AM1401">
        <v>3781.21044921875</v>
      </c>
      <c r="AN1401">
        <v>8.4340219497680664</v>
      </c>
      <c r="AO1401" s="92"/>
      <c r="AP1401" s="82" t="s">
        <v>317</v>
      </c>
      <c r="AQ1401" s="82" t="s">
        <v>318</v>
      </c>
      <c r="AR1401" s="82"/>
      <c r="AS1401">
        <v>0</v>
      </c>
      <c r="AT1401">
        <v>0</v>
      </c>
      <c r="AU1401">
        <v>2028</v>
      </c>
      <c r="AY1401">
        <v>0</v>
      </c>
      <c r="AZ1401">
        <v>0</v>
      </c>
      <c r="BA1401" s="82" t="s">
        <v>398</v>
      </c>
      <c r="BB1401">
        <v>6367</v>
      </c>
      <c r="BC1401">
        <v>169.442626953125</v>
      </c>
      <c r="BD1401" s="92"/>
      <c r="BE1401" s="92"/>
      <c r="BF1401">
        <v>448328.28125</v>
      </c>
      <c r="BG1401">
        <v>0</v>
      </c>
      <c r="BH1401">
        <v>0</v>
      </c>
      <c r="BI1401" s="92"/>
      <c r="BJ1401" s="92"/>
      <c r="BK1401" s="92"/>
      <c r="BL1401">
        <v>0</v>
      </c>
    </row>
    <row r="1402" spans="1:64" x14ac:dyDescent="0.25">
      <c r="A1402" s="82" t="s">
        <v>297</v>
      </c>
      <c r="B1402" s="82" t="s">
        <v>397</v>
      </c>
      <c r="C1402" s="82" t="s">
        <v>102</v>
      </c>
      <c r="D1402" s="82" t="s">
        <v>307</v>
      </c>
      <c r="E1402" s="82" t="s">
        <v>60</v>
      </c>
      <c r="F1402" s="82" t="s">
        <v>319</v>
      </c>
      <c r="G1402" s="82" t="s">
        <v>116</v>
      </c>
      <c r="H1402">
        <v>133.46000671386719</v>
      </c>
      <c r="I1402">
        <v>164.04371643066406</v>
      </c>
      <c r="J1402">
        <v>51.039196014404297</v>
      </c>
      <c r="K1402" s="92"/>
      <c r="L1402">
        <v>0</v>
      </c>
      <c r="M1402" s="92"/>
      <c r="N1402" s="92"/>
      <c r="O1402" s="92"/>
      <c r="P1402">
        <v>3632.903564453125</v>
      </c>
      <c r="Q1402" s="92"/>
      <c r="R1402" s="92"/>
      <c r="S1402">
        <v>-1</v>
      </c>
      <c r="T1402">
        <v>4605372</v>
      </c>
      <c r="U1402" s="82" t="s">
        <v>320</v>
      </c>
      <c r="V1402" s="92"/>
      <c r="W1402">
        <v>448328.28125</v>
      </c>
      <c r="X1402" s="92"/>
      <c r="Y1402">
        <v>64.060806274414063</v>
      </c>
      <c r="Z1402">
        <v>18984.08203125</v>
      </c>
      <c r="AA1402">
        <v>18984.08203125</v>
      </c>
      <c r="AB1402">
        <v>0</v>
      </c>
      <c r="AC1402">
        <v>-1</v>
      </c>
      <c r="AD1402">
        <v>0</v>
      </c>
      <c r="AE1402">
        <v>0</v>
      </c>
      <c r="AF1402">
        <v>94.194587707519531</v>
      </c>
      <c r="AG1402">
        <v>5</v>
      </c>
      <c r="AH1402">
        <v>1398</v>
      </c>
      <c r="AI1402">
        <v>0.31113165616989136</v>
      </c>
      <c r="AJ1402">
        <v>42.344154357910156</v>
      </c>
      <c r="AK1402">
        <v>15202.8720703125</v>
      </c>
      <c r="AL1402">
        <v>33.910133361816406</v>
      </c>
      <c r="AM1402">
        <v>3781.21044921875</v>
      </c>
      <c r="AN1402">
        <v>8.4340219497680664</v>
      </c>
      <c r="AO1402" s="92"/>
      <c r="AP1402" s="82" t="s">
        <v>317</v>
      </c>
      <c r="AQ1402" s="82" t="s">
        <v>318</v>
      </c>
      <c r="AR1402" s="82"/>
      <c r="AS1402">
        <v>0</v>
      </c>
      <c r="AT1402">
        <v>0</v>
      </c>
      <c r="AU1402">
        <v>2028</v>
      </c>
      <c r="AY1402">
        <v>0</v>
      </c>
      <c r="AZ1402">
        <v>0</v>
      </c>
      <c r="BA1402" s="82" t="s">
        <v>398</v>
      </c>
      <c r="BB1402">
        <v>6368</v>
      </c>
      <c r="BC1402">
        <v>169.442626953125</v>
      </c>
      <c r="BD1402" s="92"/>
      <c r="BE1402" s="92"/>
      <c r="BF1402">
        <v>448328.28125</v>
      </c>
      <c r="BG1402">
        <v>0</v>
      </c>
      <c r="BH1402">
        <v>0</v>
      </c>
      <c r="BI1402" s="92"/>
      <c r="BJ1402" s="92"/>
      <c r="BK1402" s="92"/>
      <c r="BL1402">
        <v>0</v>
      </c>
    </row>
    <row r="1403" spans="1:64" x14ac:dyDescent="0.25">
      <c r="A1403" s="82" t="s">
        <v>297</v>
      </c>
      <c r="B1403" s="82" t="s">
        <v>397</v>
      </c>
      <c r="C1403" s="82" t="s">
        <v>102</v>
      </c>
      <c r="D1403" s="82" t="s">
        <v>308</v>
      </c>
      <c r="E1403" s="82" t="s">
        <v>61</v>
      </c>
      <c r="F1403" s="82" t="s">
        <v>319</v>
      </c>
      <c r="G1403" s="82" t="s">
        <v>116</v>
      </c>
      <c r="H1403">
        <v>133.46000671386719</v>
      </c>
      <c r="I1403">
        <v>164.04371643066406</v>
      </c>
      <c r="J1403">
        <v>51.039196014404297</v>
      </c>
      <c r="K1403" s="92"/>
      <c r="L1403">
        <v>0</v>
      </c>
      <c r="M1403" s="92"/>
      <c r="N1403" s="92"/>
      <c r="O1403" s="92"/>
      <c r="P1403">
        <v>3632.903564453125</v>
      </c>
      <c r="Q1403" s="92"/>
      <c r="R1403" s="92"/>
      <c r="S1403">
        <v>-1</v>
      </c>
      <c r="T1403">
        <v>4605372</v>
      </c>
      <c r="U1403" s="82" t="s">
        <v>320</v>
      </c>
      <c r="V1403" s="92"/>
      <c r="W1403">
        <v>448328.28125</v>
      </c>
      <c r="X1403" s="92"/>
      <c r="Y1403">
        <v>64.060806274414063</v>
      </c>
      <c r="Z1403">
        <v>18984.08203125</v>
      </c>
      <c r="AA1403">
        <v>18984.08203125</v>
      </c>
      <c r="AB1403">
        <v>0</v>
      </c>
      <c r="AC1403">
        <v>-1</v>
      </c>
      <c r="AD1403">
        <v>0</v>
      </c>
      <c r="AE1403">
        <v>0</v>
      </c>
      <c r="AF1403">
        <v>94.194587707519531</v>
      </c>
      <c r="AG1403">
        <v>5</v>
      </c>
      <c r="AH1403">
        <v>1398</v>
      </c>
      <c r="AI1403">
        <v>0.31113165616989136</v>
      </c>
      <c r="AJ1403">
        <v>42.344154357910156</v>
      </c>
      <c r="AK1403">
        <v>15202.8720703125</v>
      </c>
      <c r="AL1403">
        <v>33.910133361816406</v>
      </c>
      <c r="AM1403">
        <v>3781.21044921875</v>
      </c>
      <c r="AN1403">
        <v>8.4340219497680664</v>
      </c>
      <c r="AO1403" s="92"/>
      <c r="AP1403" s="82" t="s">
        <v>317</v>
      </c>
      <c r="AQ1403" s="82" t="s">
        <v>318</v>
      </c>
      <c r="AR1403" s="82"/>
      <c r="AS1403">
        <v>0</v>
      </c>
      <c r="AT1403">
        <v>0</v>
      </c>
      <c r="AU1403">
        <v>2028</v>
      </c>
      <c r="AY1403">
        <v>0</v>
      </c>
      <c r="AZ1403">
        <v>0</v>
      </c>
      <c r="BA1403" s="82" t="s">
        <v>398</v>
      </c>
      <c r="BB1403">
        <v>6369</v>
      </c>
      <c r="BC1403">
        <v>169.442626953125</v>
      </c>
      <c r="BD1403" s="92"/>
      <c r="BE1403" s="92"/>
      <c r="BF1403">
        <v>448328.28125</v>
      </c>
      <c r="BG1403">
        <v>0</v>
      </c>
      <c r="BH1403">
        <v>0</v>
      </c>
      <c r="BI1403" s="92"/>
      <c r="BJ1403" s="92"/>
      <c r="BK1403" s="92"/>
      <c r="BL1403">
        <v>0</v>
      </c>
    </row>
    <row r="1404" spans="1:64" x14ac:dyDescent="0.25">
      <c r="A1404" s="82" t="s">
        <v>297</v>
      </c>
      <c r="B1404" s="82" t="s">
        <v>397</v>
      </c>
      <c r="C1404" s="82" t="s">
        <v>102</v>
      </c>
      <c r="D1404" s="82" t="s">
        <v>311</v>
      </c>
      <c r="E1404" s="82" t="s">
        <v>312</v>
      </c>
      <c r="F1404" s="82" t="s">
        <v>319</v>
      </c>
      <c r="G1404" s="82" t="s">
        <v>116</v>
      </c>
      <c r="H1404">
        <v>133.46000671386719</v>
      </c>
      <c r="I1404">
        <v>164.04371643066406</v>
      </c>
      <c r="J1404">
        <v>51.039196014404297</v>
      </c>
      <c r="K1404" s="92"/>
      <c r="L1404">
        <v>0</v>
      </c>
      <c r="M1404" s="92"/>
      <c r="N1404" s="92"/>
      <c r="O1404" s="92"/>
      <c r="P1404">
        <v>3632.903564453125</v>
      </c>
      <c r="Q1404" s="92"/>
      <c r="R1404" s="92"/>
      <c r="S1404">
        <v>-1</v>
      </c>
      <c r="T1404">
        <v>4605372</v>
      </c>
      <c r="U1404" s="82" t="s">
        <v>320</v>
      </c>
      <c r="V1404" s="92"/>
      <c r="W1404">
        <v>448328.28125</v>
      </c>
      <c r="X1404" s="92"/>
      <c r="Y1404">
        <v>64.060806274414063</v>
      </c>
      <c r="Z1404">
        <v>18984.08203125</v>
      </c>
      <c r="AA1404">
        <v>18984.08203125</v>
      </c>
      <c r="AB1404">
        <v>0</v>
      </c>
      <c r="AC1404">
        <v>-1</v>
      </c>
      <c r="AD1404">
        <v>0</v>
      </c>
      <c r="AE1404">
        <v>0</v>
      </c>
      <c r="AF1404">
        <v>94.194587707519531</v>
      </c>
      <c r="AG1404">
        <v>5</v>
      </c>
      <c r="AH1404">
        <v>1398</v>
      </c>
      <c r="AI1404">
        <v>0.31113165616989136</v>
      </c>
      <c r="AJ1404">
        <v>42.344154357910156</v>
      </c>
      <c r="AK1404">
        <v>15202.8720703125</v>
      </c>
      <c r="AL1404">
        <v>33.910133361816406</v>
      </c>
      <c r="AM1404">
        <v>3781.21044921875</v>
      </c>
      <c r="AN1404">
        <v>8.4340219497680664</v>
      </c>
      <c r="AO1404" s="92"/>
      <c r="AP1404" s="82" t="s">
        <v>317</v>
      </c>
      <c r="AQ1404" s="82" t="s">
        <v>318</v>
      </c>
      <c r="AR1404" s="82"/>
      <c r="AS1404">
        <v>0</v>
      </c>
      <c r="AT1404">
        <v>0</v>
      </c>
      <c r="AU1404">
        <v>2028</v>
      </c>
      <c r="AY1404">
        <v>0</v>
      </c>
      <c r="AZ1404">
        <v>0</v>
      </c>
      <c r="BA1404" s="82" t="s">
        <v>398</v>
      </c>
      <c r="BB1404">
        <v>6370</v>
      </c>
      <c r="BC1404">
        <v>169.442626953125</v>
      </c>
      <c r="BD1404" s="92"/>
      <c r="BE1404" s="92"/>
      <c r="BF1404">
        <v>448328.28125</v>
      </c>
      <c r="BG1404">
        <v>0</v>
      </c>
      <c r="BH1404">
        <v>0</v>
      </c>
      <c r="BI1404" s="92"/>
      <c r="BJ1404" s="92"/>
      <c r="BK1404" s="92"/>
      <c r="BL1404">
        <v>0</v>
      </c>
    </row>
    <row r="1405" spans="1:64" x14ac:dyDescent="0.25">
      <c r="A1405" s="82" t="s">
        <v>297</v>
      </c>
      <c r="B1405" s="82" t="s">
        <v>397</v>
      </c>
      <c r="C1405" s="82" t="s">
        <v>102</v>
      </c>
      <c r="D1405" s="82" t="s">
        <v>298</v>
      </c>
      <c r="E1405" s="82" t="s">
        <v>55</v>
      </c>
      <c r="F1405" s="82" t="s">
        <v>118</v>
      </c>
      <c r="G1405" s="82" t="s">
        <v>118</v>
      </c>
      <c r="H1405">
        <v>0</v>
      </c>
      <c r="I1405">
        <v>0</v>
      </c>
      <c r="J1405">
        <v>0</v>
      </c>
      <c r="K1405" s="92"/>
      <c r="L1405">
        <v>0</v>
      </c>
      <c r="M1405" s="92"/>
      <c r="N1405" s="92"/>
      <c r="O1405" s="92"/>
      <c r="P1405">
        <v>0</v>
      </c>
      <c r="Q1405" s="92"/>
      <c r="R1405" s="92"/>
      <c r="S1405">
        <v>-1</v>
      </c>
      <c r="T1405">
        <v>0</v>
      </c>
      <c r="U1405" s="82" t="s">
        <v>300</v>
      </c>
      <c r="V1405" s="92"/>
      <c r="W1405">
        <v>0</v>
      </c>
      <c r="X1405" s="92"/>
      <c r="Y1405">
        <v>0</v>
      </c>
      <c r="Z1405">
        <v>0</v>
      </c>
      <c r="AA1405">
        <v>0</v>
      </c>
      <c r="AB1405">
        <v>0</v>
      </c>
      <c r="AC1405">
        <v>-1</v>
      </c>
      <c r="AD1405">
        <v>0</v>
      </c>
      <c r="AE1405">
        <v>0</v>
      </c>
      <c r="AF1405">
        <v>0</v>
      </c>
      <c r="AG1405">
        <v>0</v>
      </c>
      <c r="AH1405">
        <v>0</v>
      </c>
      <c r="AK1405">
        <v>0</v>
      </c>
      <c r="AM1405">
        <v>0</v>
      </c>
      <c r="AO1405" s="92"/>
      <c r="AP1405" s="82" t="s">
        <v>321</v>
      </c>
      <c r="AQ1405" s="82" t="s">
        <v>322</v>
      </c>
      <c r="AR1405" s="82"/>
      <c r="AS1405">
        <v>0</v>
      </c>
      <c r="AT1405">
        <v>0</v>
      </c>
      <c r="AU1405">
        <v>2028</v>
      </c>
      <c r="AY1405">
        <v>0</v>
      </c>
      <c r="AZ1405">
        <v>0</v>
      </c>
      <c r="BA1405" s="82" t="s">
        <v>398</v>
      </c>
      <c r="BB1405">
        <v>6371</v>
      </c>
      <c r="BC1405">
        <v>0</v>
      </c>
      <c r="BD1405" s="92"/>
      <c r="BE1405" s="92"/>
      <c r="BF1405">
        <v>0</v>
      </c>
      <c r="BG1405">
        <v>0</v>
      </c>
      <c r="BH1405">
        <v>0</v>
      </c>
      <c r="BI1405" s="92"/>
      <c r="BJ1405" s="92"/>
      <c r="BK1405" s="92"/>
      <c r="BL1405">
        <v>0</v>
      </c>
    </row>
    <row r="1406" spans="1:64" x14ac:dyDescent="0.25">
      <c r="A1406" s="82" t="s">
        <v>297</v>
      </c>
      <c r="B1406" s="82" t="s">
        <v>397</v>
      </c>
      <c r="C1406" s="82" t="s">
        <v>102</v>
      </c>
      <c r="D1406" s="82" t="s">
        <v>303</v>
      </c>
      <c r="E1406" s="82" t="s">
        <v>304</v>
      </c>
      <c r="F1406" s="82" t="s">
        <v>118</v>
      </c>
      <c r="G1406" s="82" t="s">
        <v>118</v>
      </c>
      <c r="H1406">
        <v>0</v>
      </c>
      <c r="I1406">
        <v>0</v>
      </c>
      <c r="J1406">
        <v>0</v>
      </c>
      <c r="K1406" s="92"/>
      <c r="L1406">
        <v>0</v>
      </c>
      <c r="M1406" s="92"/>
      <c r="N1406" s="92"/>
      <c r="O1406" s="92"/>
      <c r="P1406">
        <v>0</v>
      </c>
      <c r="Q1406" s="92"/>
      <c r="R1406" s="92"/>
      <c r="S1406">
        <v>-1</v>
      </c>
      <c r="T1406">
        <v>0</v>
      </c>
      <c r="U1406" s="82" t="s">
        <v>300</v>
      </c>
      <c r="V1406" s="92"/>
      <c r="W1406">
        <v>0</v>
      </c>
      <c r="X1406" s="92"/>
      <c r="Y1406">
        <v>0</v>
      </c>
      <c r="Z1406">
        <v>0</v>
      </c>
      <c r="AA1406">
        <v>0</v>
      </c>
      <c r="AB1406">
        <v>0</v>
      </c>
      <c r="AC1406">
        <v>-1</v>
      </c>
      <c r="AD1406">
        <v>0</v>
      </c>
      <c r="AE1406">
        <v>0</v>
      </c>
      <c r="AF1406">
        <v>0</v>
      </c>
      <c r="AG1406">
        <v>0</v>
      </c>
      <c r="AH1406">
        <v>0</v>
      </c>
      <c r="AK1406">
        <v>0</v>
      </c>
      <c r="AM1406">
        <v>0</v>
      </c>
      <c r="AO1406" s="92"/>
      <c r="AP1406" s="82" t="s">
        <v>321</v>
      </c>
      <c r="AQ1406" s="82" t="s">
        <v>322</v>
      </c>
      <c r="AR1406" s="82"/>
      <c r="AS1406">
        <v>0</v>
      </c>
      <c r="AT1406">
        <v>0</v>
      </c>
      <c r="AU1406">
        <v>2028</v>
      </c>
      <c r="AY1406">
        <v>0</v>
      </c>
      <c r="AZ1406">
        <v>0</v>
      </c>
      <c r="BA1406" s="82" t="s">
        <v>398</v>
      </c>
      <c r="BB1406">
        <v>6372</v>
      </c>
      <c r="BC1406">
        <v>0</v>
      </c>
      <c r="BD1406" s="92"/>
      <c r="BE1406" s="92"/>
      <c r="BF1406">
        <v>0</v>
      </c>
      <c r="BG1406">
        <v>0</v>
      </c>
      <c r="BH1406">
        <v>0</v>
      </c>
      <c r="BI1406" s="92"/>
      <c r="BJ1406" s="92"/>
      <c r="BK1406" s="92"/>
      <c r="BL1406">
        <v>0</v>
      </c>
    </row>
    <row r="1407" spans="1:64" x14ac:dyDescent="0.25">
      <c r="A1407" s="82" t="s">
        <v>297</v>
      </c>
      <c r="B1407" s="82" t="s">
        <v>397</v>
      </c>
      <c r="C1407" s="82" t="s">
        <v>102</v>
      </c>
      <c r="D1407" s="82" t="s">
        <v>305</v>
      </c>
      <c r="E1407" s="82" t="s">
        <v>58</v>
      </c>
      <c r="F1407" s="82" t="s">
        <v>118</v>
      </c>
      <c r="G1407" s="82" t="s">
        <v>118</v>
      </c>
      <c r="H1407">
        <v>0</v>
      </c>
      <c r="I1407">
        <v>0</v>
      </c>
      <c r="J1407">
        <v>0</v>
      </c>
      <c r="K1407" s="92"/>
      <c r="L1407">
        <v>0</v>
      </c>
      <c r="M1407" s="92"/>
      <c r="N1407" s="92"/>
      <c r="O1407" s="92"/>
      <c r="P1407">
        <v>0</v>
      </c>
      <c r="Q1407" s="92"/>
      <c r="R1407" s="92"/>
      <c r="S1407">
        <v>-1</v>
      </c>
      <c r="T1407">
        <v>0</v>
      </c>
      <c r="U1407" s="82" t="s">
        <v>300</v>
      </c>
      <c r="V1407" s="92"/>
      <c r="W1407">
        <v>0</v>
      </c>
      <c r="X1407" s="92"/>
      <c r="Y1407">
        <v>0</v>
      </c>
      <c r="Z1407">
        <v>0</v>
      </c>
      <c r="AA1407">
        <v>0</v>
      </c>
      <c r="AB1407">
        <v>0</v>
      </c>
      <c r="AC1407">
        <v>-1</v>
      </c>
      <c r="AD1407">
        <v>0</v>
      </c>
      <c r="AE1407">
        <v>0</v>
      </c>
      <c r="AF1407">
        <v>0</v>
      </c>
      <c r="AG1407">
        <v>0</v>
      </c>
      <c r="AH1407">
        <v>0</v>
      </c>
      <c r="AK1407">
        <v>0</v>
      </c>
      <c r="AM1407">
        <v>0</v>
      </c>
      <c r="AO1407" s="92"/>
      <c r="AP1407" s="82" t="s">
        <v>321</v>
      </c>
      <c r="AQ1407" s="82" t="s">
        <v>322</v>
      </c>
      <c r="AR1407" s="82"/>
      <c r="AS1407">
        <v>0</v>
      </c>
      <c r="AT1407">
        <v>0</v>
      </c>
      <c r="AU1407">
        <v>2028</v>
      </c>
      <c r="AY1407">
        <v>0</v>
      </c>
      <c r="AZ1407">
        <v>0</v>
      </c>
      <c r="BA1407" s="82" t="s">
        <v>398</v>
      </c>
      <c r="BB1407">
        <v>6373</v>
      </c>
      <c r="BC1407">
        <v>0</v>
      </c>
      <c r="BD1407" s="92"/>
      <c r="BE1407" s="92"/>
      <c r="BF1407">
        <v>0</v>
      </c>
      <c r="BG1407">
        <v>0</v>
      </c>
      <c r="BH1407">
        <v>0</v>
      </c>
      <c r="BI1407" s="92"/>
      <c r="BJ1407" s="92"/>
      <c r="BK1407" s="92"/>
      <c r="BL1407">
        <v>0</v>
      </c>
    </row>
    <row r="1408" spans="1:64" x14ac:dyDescent="0.25">
      <c r="A1408" s="82" t="s">
        <v>297</v>
      </c>
      <c r="B1408" s="82" t="s">
        <v>397</v>
      </c>
      <c r="C1408" s="82" t="s">
        <v>102</v>
      </c>
      <c r="D1408" s="82" t="s">
        <v>307</v>
      </c>
      <c r="E1408" s="82" t="s">
        <v>60</v>
      </c>
      <c r="F1408" s="82" t="s">
        <v>118</v>
      </c>
      <c r="G1408" s="82" t="s">
        <v>118</v>
      </c>
      <c r="H1408">
        <v>0</v>
      </c>
      <c r="I1408">
        <v>0</v>
      </c>
      <c r="J1408">
        <v>0</v>
      </c>
      <c r="K1408" s="92"/>
      <c r="L1408">
        <v>0</v>
      </c>
      <c r="M1408" s="92"/>
      <c r="N1408" s="92"/>
      <c r="O1408" s="92"/>
      <c r="P1408">
        <v>0</v>
      </c>
      <c r="Q1408" s="92"/>
      <c r="R1408" s="92"/>
      <c r="S1408">
        <v>-1</v>
      </c>
      <c r="T1408">
        <v>0</v>
      </c>
      <c r="U1408" s="82" t="s">
        <v>300</v>
      </c>
      <c r="V1408" s="92"/>
      <c r="W1408">
        <v>0</v>
      </c>
      <c r="X1408" s="92"/>
      <c r="Y1408">
        <v>0</v>
      </c>
      <c r="Z1408">
        <v>0</v>
      </c>
      <c r="AA1408">
        <v>0</v>
      </c>
      <c r="AB1408">
        <v>0</v>
      </c>
      <c r="AC1408">
        <v>-1</v>
      </c>
      <c r="AD1408">
        <v>0</v>
      </c>
      <c r="AE1408">
        <v>0</v>
      </c>
      <c r="AF1408">
        <v>0</v>
      </c>
      <c r="AG1408">
        <v>0</v>
      </c>
      <c r="AH1408">
        <v>0</v>
      </c>
      <c r="AK1408">
        <v>0</v>
      </c>
      <c r="AM1408">
        <v>0</v>
      </c>
      <c r="AO1408" s="92"/>
      <c r="AP1408" s="82" t="s">
        <v>321</v>
      </c>
      <c r="AQ1408" s="82" t="s">
        <v>322</v>
      </c>
      <c r="AR1408" s="82"/>
      <c r="AS1408">
        <v>0</v>
      </c>
      <c r="AT1408">
        <v>0</v>
      </c>
      <c r="AU1408">
        <v>2028</v>
      </c>
      <c r="AY1408">
        <v>0</v>
      </c>
      <c r="AZ1408">
        <v>0</v>
      </c>
      <c r="BA1408" s="82" t="s">
        <v>398</v>
      </c>
      <c r="BB1408">
        <v>6374</v>
      </c>
      <c r="BC1408">
        <v>0</v>
      </c>
      <c r="BD1408" s="92"/>
      <c r="BE1408" s="92"/>
      <c r="BF1408">
        <v>0</v>
      </c>
      <c r="BG1408">
        <v>0</v>
      </c>
      <c r="BH1408">
        <v>0</v>
      </c>
      <c r="BI1408" s="92"/>
      <c r="BJ1408" s="92"/>
      <c r="BK1408" s="92"/>
      <c r="BL1408">
        <v>0</v>
      </c>
    </row>
    <row r="1409" spans="1:64" x14ac:dyDescent="0.25">
      <c r="A1409" s="82" t="s">
        <v>297</v>
      </c>
      <c r="B1409" s="82" t="s">
        <v>397</v>
      </c>
      <c r="C1409" s="82" t="s">
        <v>102</v>
      </c>
      <c r="D1409" s="82" t="s">
        <v>308</v>
      </c>
      <c r="E1409" s="82" t="s">
        <v>61</v>
      </c>
      <c r="F1409" s="82" t="s">
        <v>118</v>
      </c>
      <c r="G1409" s="82" t="s">
        <v>118</v>
      </c>
      <c r="H1409">
        <v>0</v>
      </c>
      <c r="I1409">
        <v>0</v>
      </c>
      <c r="J1409">
        <v>0</v>
      </c>
      <c r="K1409" s="92"/>
      <c r="L1409">
        <v>0</v>
      </c>
      <c r="M1409" s="92"/>
      <c r="N1409" s="92"/>
      <c r="O1409" s="92"/>
      <c r="P1409">
        <v>0</v>
      </c>
      <c r="Q1409" s="92"/>
      <c r="R1409" s="92"/>
      <c r="S1409">
        <v>-1</v>
      </c>
      <c r="T1409">
        <v>0</v>
      </c>
      <c r="U1409" s="82" t="s">
        <v>300</v>
      </c>
      <c r="V1409" s="92"/>
      <c r="W1409">
        <v>0</v>
      </c>
      <c r="X1409" s="92"/>
      <c r="Y1409">
        <v>0</v>
      </c>
      <c r="Z1409">
        <v>0</v>
      </c>
      <c r="AA1409">
        <v>0</v>
      </c>
      <c r="AB1409">
        <v>0</v>
      </c>
      <c r="AC1409">
        <v>-1</v>
      </c>
      <c r="AD1409">
        <v>0</v>
      </c>
      <c r="AE1409">
        <v>0</v>
      </c>
      <c r="AF1409">
        <v>0</v>
      </c>
      <c r="AG1409">
        <v>0</v>
      </c>
      <c r="AH1409">
        <v>0</v>
      </c>
      <c r="AK1409">
        <v>0</v>
      </c>
      <c r="AM1409">
        <v>0</v>
      </c>
      <c r="AO1409" s="92"/>
      <c r="AP1409" s="82" t="s">
        <v>321</v>
      </c>
      <c r="AQ1409" s="82" t="s">
        <v>322</v>
      </c>
      <c r="AR1409" s="82"/>
      <c r="AS1409">
        <v>0</v>
      </c>
      <c r="AT1409">
        <v>0</v>
      </c>
      <c r="AU1409">
        <v>2028</v>
      </c>
      <c r="AY1409">
        <v>0</v>
      </c>
      <c r="AZ1409">
        <v>0</v>
      </c>
      <c r="BA1409" s="82" t="s">
        <v>398</v>
      </c>
      <c r="BB1409">
        <v>6375</v>
      </c>
      <c r="BC1409">
        <v>0</v>
      </c>
      <c r="BD1409" s="92"/>
      <c r="BE1409" s="92"/>
      <c r="BF1409">
        <v>0</v>
      </c>
      <c r="BG1409">
        <v>0</v>
      </c>
      <c r="BH1409">
        <v>0</v>
      </c>
      <c r="BI1409" s="92"/>
      <c r="BJ1409" s="92"/>
      <c r="BK1409" s="92"/>
      <c r="BL1409">
        <v>0</v>
      </c>
    </row>
    <row r="1410" spans="1:64" x14ac:dyDescent="0.25">
      <c r="A1410" s="82" t="s">
        <v>297</v>
      </c>
      <c r="B1410" s="82" t="s">
        <v>397</v>
      </c>
      <c r="C1410" s="82" t="s">
        <v>102</v>
      </c>
      <c r="D1410" s="82" t="s">
        <v>309</v>
      </c>
      <c r="E1410" s="82" t="s">
        <v>310</v>
      </c>
      <c r="F1410" s="82" t="s">
        <v>118</v>
      </c>
      <c r="G1410" s="82" t="s">
        <v>118</v>
      </c>
      <c r="H1410">
        <v>0</v>
      </c>
      <c r="I1410">
        <v>0</v>
      </c>
      <c r="J1410">
        <v>0</v>
      </c>
      <c r="K1410" s="92"/>
      <c r="L1410">
        <v>0</v>
      </c>
      <c r="M1410" s="92"/>
      <c r="N1410" s="92"/>
      <c r="O1410" s="92"/>
      <c r="P1410">
        <v>0</v>
      </c>
      <c r="Q1410" s="92"/>
      <c r="R1410" s="92"/>
      <c r="S1410">
        <v>-1</v>
      </c>
      <c r="T1410">
        <v>0</v>
      </c>
      <c r="U1410" s="82" t="s">
        <v>300</v>
      </c>
      <c r="V1410" s="92"/>
      <c r="W1410">
        <v>0</v>
      </c>
      <c r="X1410" s="92"/>
      <c r="Y1410">
        <v>0</v>
      </c>
      <c r="Z1410">
        <v>0</v>
      </c>
      <c r="AA1410">
        <v>0</v>
      </c>
      <c r="AB1410">
        <v>0</v>
      </c>
      <c r="AC1410">
        <v>-1</v>
      </c>
      <c r="AD1410">
        <v>0</v>
      </c>
      <c r="AE1410">
        <v>0</v>
      </c>
      <c r="AF1410">
        <v>0</v>
      </c>
      <c r="AG1410">
        <v>0</v>
      </c>
      <c r="AH1410">
        <v>0</v>
      </c>
      <c r="AK1410">
        <v>0</v>
      </c>
      <c r="AM1410">
        <v>0</v>
      </c>
      <c r="AO1410" s="92"/>
      <c r="AP1410" s="82" t="s">
        <v>321</v>
      </c>
      <c r="AQ1410" s="82" t="s">
        <v>322</v>
      </c>
      <c r="AR1410" s="82"/>
      <c r="AS1410">
        <v>0</v>
      </c>
      <c r="AT1410">
        <v>0</v>
      </c>
      <c r="AU1410">
        <v>2028</v>
      </c>
      <c r="AY1410">
        <v>0</v>
      </c>
      <c r="AZ1410">
        <v>0</v>
      </c>
      <c r="BA1410" s="82" t="s">
        <v>398</v>
      </c>
      <c r="BB1410">
        <v>6376</v>
      </c>
      <c r="BC1410">
        <v>0</v>
      </c>
      <c r="BD1410" s="92"/>
      <c r="BE1410" s="92"/>
      <c r="BF1410">
        <v>0</v>
      </c>
      <c r="BG1410">
        <v>0</v>
      </c>
      <c r="BH1410">
        <v>0</v>
      </c>
      <c r="BI1410" s="92"/>
      <c r="BJ1410" s="92"/>
      <c r="BK1410" s="92"/>
      <c r="BL1410">
        <v>0</v>
      </c>
    </row>
    <row r="1411" spans="1:64" x14ac:dyDescent="0.25">
      <c r="A1411" s="82" t="s">
        <v>297</v>
      </c>
      <c r="B1411" s="82" t="s">
        <v>397</v>
      </c>
      <c r="C1411" s="82" t="s">
        <v>102</v>
      </c>
      <c r="D1411" s="82" t="s">
        <v>311</v>
      </c>
      <c r="E1411" s="82" t="s">
        <v>312</v>
      </c>
      <c r="F1411" s="82" t="s">
        <v>118</v>
      </c>
      <c r="G1411" s="82" t="s">
        <v>118</v>
      </c>
      <c r="H1411">
        <v>0</v>
      </c>
      <c r="I1411">
        <v>0</v>
      </c>
      <c r="J1411">
        <v>0</v>
      </c>
      <c r="K1411" s="92"/>
      <c r="L1411">
        <v>0</v>
      </c>
      <c r="M1411" s="92"/>
      <c r="N1411" s="92"/>
      <c r="O1411" s="92"/>
      <c r="P1411">
        <v>0</v>
      </c>
      <c r="Q1411" s="92"/>
      <c r="R1411" s="92"/>
      <c r="S1411">
        <v>-1</v>
      </c>
      <c r="T1411">
        <v>0</v>
      </c>
      <c r="U1411" s="82" t="s">
        <v>300</v>
      </c>
      <c r="V1411" s="92"/>
      <c r="W1411">
        <v>0</v>
      </c>
      <c r="X1411" s="92"/>
      <c r="Y1411">
        <v>0</v>
      </c>
      <c r="Z1411">
        <v>0</v>
      </c>
      <c r="AA1411">
        <v>0</v>
      </c>
      <c r="AB1411">
        <v>0</v>
      </c>
      <c r="AC1411">
        <v>-1</v>
      </c>
      <c r="AD1411">
        <v>0</v>
      </c>
      <c r="AE1411">
        <v>0</v>
      </c>
      <c r="AF1411">
        <v>0</v>
      </c>
      <c r="AG1411">
        <v>0</v>
      </c>
      <c r="AH1411">
        <v>0</v>
      </c>
      <c r="AK1411">
        <v>0</v>
      </c>
      <c r="AM1411">
        <v>0</v>
      </c>
      <c r="AO1411" s="92"/>
      <c r="AP1411" s="82" t="s">
        <v>321</v>
      </c>
      <c r="AQ1411" s="82" t="s">
        <v>322</v>
      </c>
      <c r="AR1411" s="82"/>
      <c r="AS1411">
        <v>0</v>
      </c>
      <c r="AT1411">
        <v>0</v>
      </c>
      <c r="AU1411">
        <v>2028</v>
      </c>
      <c r="AY1411">
        <v>0</v>
      </c>
      <c r="AZ1411">
        <v>0</v>
      </c>
      <c r="BA1411" s="82" t="s">
        <v>398</v>
      </c>
      <c r="BB1411">
        <v>6377</v>
      </c>
      <c r="BC1411">
        <v>0</v>
      </c>
      <c r="BD1411" s="92"/>
      <c r="BE1411" s="92"/>
      <c r="BF1411">
        <v>0</v>
      </c>
      <c r="BG1411">
        <v>0</v>
      </c>
      <c r="BH1411">
        <v>0</v>
      </c>
      <c r="BI1411" s="92"/>
      <c r="BJ1411" s="92"/>
      <c r="BK1411" s="92"/>
      <c r="BL1411">
        <v>0</v>
      </c>
    </row>
    <row r="1412" spans="1:64" x14ac:dyDescent="0.25">
      <c r="A1412" s="82" t="s">
        <v>297</v>
      </c>
      <c r="B1412" s="82" t="s">
        <v>397</v>
      </c>
      <c r="C1412" s="82" t="s">
        <v>102</v>
      </c>
      <c r="D1412" s="82" t="s">
        <v>313</v>
      </c>
      <c r="E1412" s="82" t="s">
        <v>314</v>
      </c>
      <c r="F1412" s="82" t="s">
        <v>118</v>
      </c>
      <c r="G1412" s="82" t="s">
        <v>118</v>
      </c>
      <c r="H1412">
        <v>0</v>
      </c>
      <c r="I1412">
        <v>0</v>
      </c>
      <c r="J1412">
        <v>0</v>
      </c>
      <c r="K1412" s="92"/>
      <c r="L1412">
        <v>0</v>
      </c>
      <c r="M1412" s="92"/>
      <c r="N1412" s="92"/>
      <c r="O1412" s="92"/>
      <c r="P1412">
        <v>0</v>
      </c>
      <c r="Q1412" s="92"/>
      <c r="R1412" s="92"/>
      <c r="S1412">
        <v>-1</v>
      </c>
      <c r="T1412">
        <v>0</v>
      </c>
      <c r="U1412" s="82" t="s">
        <v>300</v>
      </c>
      <c r="V1412" s="92"/>
      <c r="W1412">
        <v>0</v>
      </c>
      <c r="X1412" s="92"/>
      <c r="Y1412">
        <v>0</v>
      </c>
      <c r="Z1412">
        <v>0</v>
      </c>
      <c r="AA1412">
        <v>0</v>
      </c>
      <c r="AB1412">
        <v>0</v>
      </c>
      <c r="AC1412">
        <v>-1</v>
      </c>
      <c r="AD1412">
        <v>0</v>
      </c>
      <c r="AE1412">
        <v>0</v>
      </c>
      <c r="AF1412">
        <v>0</v>
      </c>
      <c r="AG1412">
        <v>0</v>
      </c>
      <c r="AH1412">
        <v>0</v>
      </c>
      <c r="AK1412">
        <v>0</v>
      </c>
      <c r="AM1412">
        <v>0</v>
      </c>
      <c r="AO1412" s="92"/>
      <c r="AP1412" s="82" t="s">
        <v>321</v>
      </c>
      <c r="AQ1412" s="82" t="s">
        <v>322</v>
      </c>
      <c r="AR1412" s="82"/>
      <c r="AS1412">
        <v>0</v>
      </c>
      <c r="AT1412">
        <v>0</v>
      </c>
      <c r="AU1412">
        <v>2028</v>
      </c>
      <c r="AY1412">
        <v>0</v>
      </c>
      <c r="AZ1412">
        <v>0</v>
      </c>
      <c r="BA1412" s="82" t="s">
        <v>398</v>
      </c>
      <c r="BB1412">
        <v>6378</v>
      </c>
      <c r="BC1412">
        <v>0</v>
      </c>
      <c r="BD1412" s="92"/>
      <c r="BE1412" s="92"/>
      <c r="BF1412">
        <v>0</v>
      </c>
      <c r="BG1412">
        <v>0</v>
      </c>
      <c r="BH1412">
        <v>0</v>
      </c>
      <c r="BI1412" s="92"/>
      <c r="BJ1412" s="92"/>
      <c r="BK1412" s="92"/>
      <c r="BL1412">
        <v>0</v>
      </c>
    </row>
    <row r="1413" spans="1:64" x14ac:dyDescent="0.25">
      <c r="A1413" s="82" t="s">
        <v>297</v>
      </c>
      <c r="B1413" s="82" t="s">
        <v>397</v>
      </c>
      <c r="C1413" s="82" t="s">
        <v>102</v>
      </c>
      <c r="D1413" s="82" t="s">
        <v>298</v>
      </c>
      <c r="E1413" s="82" t="s">
        <v>55</v>
      </c>
      <c r="F1413" s="82" t="s">
        <v>323</v>
      </c>
      <c r="G1413" s="82" t="s">
        <v>323</v>
      </c>
      <c r="H1413">
        <v>22.859842300415039</v>
      </c>
      <c r="I1413">
        <v>100</v>
      </c>
      <c r="J1413">
        <v>22.859842300415039</v>
      </c>
      <c r="K1413" s="92"/>
      <c r="L1413">
        <v>0</v>
      </c>
      <c r="M1413" s="92"/>
      <c r="N1413" s="92"/>
      <c r="O1413" s="92"/>
      <c r="P1413">
        <v>14594.0634765625</v>
      </c>
      <c r="Q1413" s="92"/>
      <c r="R1413" s="92"/>
      <c r="S1413">
        <v>-1</v>
      </c>
      <c r="T1413">
        <v>0</v>
      </c>
      <c r="U1413" s="82" t="s">
        <v>324</v>
      </c>
      <c r="V1413" s="92"/>
      <c r="W1413">
        <v>200800.859375</v>
      </c>
      <c r="X1413" s="92"/>
      <c r="Y1413">
        <v>0</v>
      </c>
      <c r="Z1413">
        <v>6497.9970703125</v>
      </c>
      <c r="AA1413">
        <v>6497.9970703125</v>
      </c>
      <c r="AB1413">
        <v>0</v>
      </c>
      <c r="AC1413">
        <v>-1</v>
      </c>
      <c r="AD1413">
        <v>0</v>
      </c>
      <c r="AE1413">
        <v>0</v>
      </c>
      <c r="AF1413">
        <v>0</v>
      </c>
      <c r="AG1413">
        <v>366</v>
      </c>
      <c r="AH1413">
        <v>4394</v>
      </c>
      <c r="AI1413">
        <v>0.22859841585159302</v>
      </c>
      <c r="AJ1413">
        <v>32.360404968261719</v>
      </c>
      <c r="AK1413">
        <v>-6726.16259765625</v>
      </c>
      <c r="AL1413">
        <v>-33.496681213378906</v>
      </c>
      <c r="AM1413">
        <v>13224.1591796875</v>
      </c>
      <c r="AN1413">
        <v>65.857086181640625</v>
      </c>
      <c r="AO1413" s="92"/>
      <c r="AP1413" s="82" t="s">
        <v>325</v>
      </c>
      <c r="AQ1413" s="82" t="s">
        <v>326</v>
      </c>
      <c r="AR1413" s="82"/>
      <c r="AS1413">
        <v>0</v>
      </c>
      <c r="AT1413">
        <v>0</v>
      </c>
      <c r="AU1413">
        <v>2028</v>
      </c>
      <c r="AY1413">
        <v>0</v>
      </c>
      <c r="AZ1413">
        <v>0</v>
      </c>
      <c r="BA1413" s="82" t="s">
        <v>398</v>
      </c>
      <c r="BB1413">
        <v>6379</v>
      </c>
      <c r="BC1413">
        <v>100</v>
      </c>
      <c r="BD1413" s="92"/>
      <c r="BE1413" s="92"/>
      <c r="BF1413">
        <v>200800.859375</v>
      </c>
      <c r="BG1413">
        <v>0</v>
      </c>
      <c r="BH1413">
        <v>0</v>
      </c>
      <c r="BI1413" s="92"/>
      <c r="BJ1413" s="92"/>
      <c r="BK1413" s="92"/>
      <c r="BL1413">
        <v>0</v>
      </c>
    </row>
    <row r="1414" spans="1:64" x14ac:dyDescent="0.25">
      <c r="A1414" s="82" t="s">
        <v>297</v>
      </c>
      <c r="B1414" s="82" t="s">
        <v>397</v>
      </c>
      <c r="C1414" s="82" t="s">
        <v>102</v>
      </c>
      <c r="D1414" s="82" t="s">
        <v>303</v>
      </c>
      <c r="E1414" s="82" t="s">
        <v>304</v>
      </c>
      <c r="F1414" s="82" t="s">
        <v>323</v>
      </c>
      <c r="G1414" s="82" t="s">
        <v>323</v>
      </c>
      <c r="H1414">
        <v>22.859842300415039</v>
      </c>
      <c r="I1414">
        <v>100</v>
      </c>
      <c r="J1414">
        <v>22.859842300415039</v>
      </c>
      <c r="K1414" s="92"/>
      <c r="L1414">
        <v>0</v>
      </c>
      <c r="M1414" s="92"/>
      <c r="N1414" s="92"/>
      <c r="O1414" s="92"/>
      <c r="P1414">
        <v>14594.0634765625</v>
      </c>
      <c r="Q1414" s="92"/>
      <c r="R1414" s="92"/>
      <c r="S1414">
        <v>-1</v>
      </c>
      <c r="T1414">
        <v>0</v>
      </c>
      <c r="U1414" s="82" t="s">
        <v>324</v>
      </c>
      <c r="V1414" s="92"/>
      <c r="W1414">
        <v>200800.859375</v>
      </c>
      <c r="X1414" s="92"/>
      <c r="Y1414">
        <v>0</v>
      </c>
      <c r="Z1414">
        <v>6497.9970703125</v>
      </c>
      <c r="AA1414">
        <v>6497.9970703125</v>
      </c>
      <c r="AB1414">
        <v>0</v>
      </c>
      <c r="AC1414">
        <v>-1</v>
      </c>
      <c r="AD1414">
        <v>0</v>
      </c>
      <c r="AE1414">
        <v>0</v>
      </c>
      <c r="AF1414">
        <v>0</v>
      </c>
      <c r="AG1414">
        <v>366</v>
      </c>
      <c r="AH1414">
        <v>4394</v>
      </c>
      <c r="AI1414">
        <v>0.22859841585159302</v>
      </c>
      <c r="AJ1414">
        <v>32.360404968261719</v>
      </c>
      <c r="AK1414">
        <v>-6726.16259765625</v>
      </c>
      <c r="AL1414">
        <v>-33.496681213378906</v>
      </c>
      <c r="AM1414">
        <v>13224.1591796875</v>
      </c>
      <c r="AN1414">
        <v>65.857086181640625</v>
      </c>
      <c r="AO1414" s="92"/>
      <c r="AP1414" s="82" t="s">
        <v>325</v>
      </c>
      <c r="AQ1414" s="82" t="s">
        <v>326</v>
      </c>
      <c r="AR1414" s="82"/>
      <c r="AS1414">
        <v>0</v>
      </c>
      <c r="AT1414">
        <v>0</v>
      </c>
      <c r="AU1414">
        <v>2028</v>
      </c>
      <c r="AY1414">
        <v>0</v>
      </c>
      <c r="AZ1414">
        <v>0</v>
      </c>
      <c r="BA1414" s="82" t="s">
        <v>398</v>
      </c>
      <c r="BB1414">
        <v>6380</v>
      </c>
      <c r="BC1414">
        <v>100</v>
      </c>
      <c r="BD1414" s="92"/>
      <c r="BE1414" s="92"/>
      <c r="BF1414">
        <v>200800.859375</v>
      </c>
      <c r="BG1414">
        <v>0</v>
      </c>
      <c r="BH1414">
        <v>0</v>
      </c>
      <c r="BI1414" s="92"/>
      <c r="BJ1414" s="92"/>
      <c r="BK1414" s="92"/>
      <c r="BL1414">
        <v>0</v>
      </c>
    </row>
    <row r="1415" spans="1:64" x14ac:dyDescent="0.25">
      <c r="A1415" s="82" t="s">
        <v>297</v>
      </c>
      <c r="B1415" s="82" t="s">
        <v>397</v>
      </c>
      <c r="C1415" s="82" t="s">
        <v>102</v>
      </c>
      <c r="D1415" s="82" t="s">
        <v>305</v>
      </c>
      <c r="E1415" s="82" t="s">
        <v>58</v>
      </c>
      <c r="F1415" s="82" t="s">
        <v>323</v>
      </c>
      <c r="G1415" s="82" t="s">
        <v>323</v>
      </c>
      <c r="H1415">
        <v>22.859842300415039</v>
      </c>
      <c r="I1415">
        <v>100</v>
      </c>
      <c r="J1415">
        <v>22.859842300415039</v>
      </c>
      <c r="K1415" s="92"/>
      <c r="L1415">
        <v>0</v>
      </c>
      <c r="M1415" s="92"/>
      <c r="N1415" s="92"/>
      <c r="O1415" s="92"/>
      <c r="P1415">
        <v>14594.0634765625</v>
      </c>
      <c r="Q1415" s="92"/>
      <c r="R1415" s="92"/>
      <c r="S1415">
        <v>-1</v>
      </c>
      <c r="T1415">
        <v>0</v>
      </c>
      <c r="U1415" s="82" t="s">
        <v>324</v>
      </c>
      <c r="V1415" s="92"/>
      <c r="W1415">
        <v>200800.859375</v>
      </c>
      <c r="X1415" s="92"/>
      <c r="Y1415">
        <v>0</v>
      </c>
      <c r="Z1415">
        <v>6497.9970703125</v>
      </c>
      <c r="AA1415">
        <v>6497.9970703125</v>
      </c>
      <c r="AB1415">
        <v>0</v>
      </c>
      <c r="AC1415">
        <v>-1</v>
      </c>
      <c r="AD1415">
        <v>0</v>
      </c>
      <c r="AE1415">
        <v>0</v>
      </c>
      <c r="AF1415">
        <v>0</v>
      </c>
      <c r="AG1415">
        <v>366</v>
      </c>
      <c r="AH1415">
        <v>4394</v>
      </c>
      <c r="AI1415">
        <v>0.22859841585159302</v>
      </c>
      <c r="AJ1415">
        <v>32.360404968261719</v>
      </c>
      <c r="AK1415">
        <v>-6726.16259765625</v>
      </c>
      <c r="AL1415">
        <v>-33.496681213378906</v>
      </c>
      <c r="AM1415">
        <v>13224.1591796875</v>
      </c>
      <c r="AN1415">
        <v>65.857086181640625</v>
      </c>
      <c r="AO1415" s="92"/>
      <c r="AP1415" s="82" t="s">
        <v>325</v>
      </c>
      <c r="AQ1415" s="82" t="s">
        <v>326</v>
      </c>
      <c r="AR1415" s="82"/>
      <c r="AS1415">
        <v>0</v>
      </c>
      <c r="AT1415">
        <v>0</v>
      </c>
      <c r="AU1415">
        <v>2028</v>
      </c>
      <c r="AY1415">
        <v>0</v>
      </c>
      <c r="AZ1415">
        <v>0</v>
      </c>
      <c r="BA1415" s="82" t="s">
        <v>398</v>
      </c>
      <c r="BB1415">
        <v>6381</v>
      </c>
      <c r="BC1415">
        <v>100</v>
      </c>
      <c r="BD1415" s="92"/>
      <c r="BE1415" s="92"/>
      <c r="BF1415">
        <v>200800.859375</v>
      </c>
      <c r="BG1415">
        <v>0</v>
      </c>
      <c r="BH1415">
        <v>0</v>
      </c>
      <c r="BI1415" s="92"/>
      <c r="BJ1415" s="92"/>
      <c r="BK1415" s="92"/>
      <c r="BL1415">
        <v>0</v>
      </c>
    </row>
    <row r="1416" spans="1:64" x14ac:dyDescent="0.25">
      <c r="A1416" s="82" t="s">
        <v>297</v>
      </c>
      <c r="B1416" s="82" t="s">
        <v>397</v>
      </c>
      <c r="C1416" s="82" t="s">
        <v>102</v>
      </c>
      <c r="D1416" s="82" t="s">
        <v>306</v>
      </c>
      <c r="E1416" s="82" t="s">
        <v>59</v>
      </c>
      <c r="F1416" s="82" t="s">
        <v>323</v>
      </c>
      <c r="G1416" s="82" t="s">
        <v>323</v>
      </c>
      <c r="H1416">
        <v>22.859842300415039</v>
      </c>
      <c r="I1416">
        <v>100</v>
      </c>
      <c r="J1416">
        <v>22.859842300415039</v>
      </c>
      <c r="K1416" s="92"/>
      <c r="L1416">
        <v>0</v>
      </c>
      <c r="M1416" s="92"/>
      <c r="N1416" s="92"/>
      <c r="O1416" s="92"/>
      <c r="P1416">
        <v>14594.0634765625</v>
      </c>
      <c r="Q1416" s="92"/>
      <c r="R1416" s="92"/>
      <c r="S1416">
        <v>-1</v>
      </c>
      <c r="T1416">
        <v>0</v>
      </c>
      <c r="U1416" s="82" t="s">
        <v>324</v>
      </c>
      <c r="V1416" s="92"/>
      <c r="W1416">
        <v>200800.859375</v>
      </c>
      <c r="X1416" s="92"/>
      <c r="Y1416">
        <v>0</v>
      </c>
      <c r="Z1416">
        <v>6497.9970703125</v>
      </c>
      <c r="AA1416">
        <v>6497.9970703125</v>
      </c>
      <c r="AB1416">
        <v>0</v>
      </c>
      <c r="AC1416">
        <v>-1</v>
      </c>
      <c r="AD1416">
        <v>0</v>
      </c>
      <c r="AE1416">
        <v>0</v>
      </c>
      <c r="AF1416">
        <v>0</v>
      </c>
      <c r="AG1416">
        <v>366</v>
      </c>
      <c r="AH1416">
        <v>4394</v>
      </c>
      <c r="AI1416">
        <v>0.22859841585159302</v>
      </c>
      <c r="AJ1416">
        <v>32.360404968261719</v>
      </c>
      <c r="AK1416">
        <v>-6726.16259765625</v>
      </c>
      <c r="AL1416">
        <v>-33.496681213378906</v>
      </c>
      <c r="AM1416">
        <v>13224.1591796875</v>
      </c>
      <c r="AN1416">
        <v>65.857086181640625</v>
      </c>
      <c r="AO1416" s="92"/>
      <c r="AP1416" s="82" t="s">
        <v>325</v>
      </c>
      <c r="AQ1416" s="82" t="s">
        <v>326</v>
      </c>
      <c r="AR1416" s="82"/>
      <c r="AS1416">
        <v>0</v>
      </c>
      <c r="AT1416">
        <v>0</v>
      </c>
      <c r="AU1416">
        <v>2028</v>
      </c>
      <c r="AY1416">
        <v>0</v>
      </c>
      <c r="AZ1416">
        <v>0</v>
      </c>
      <c r="BA1416" s="82" t="s">
        <v>398</v>
      </c>
      <c r="BB1416">
        <v>6382</v>
      </c>
      <c r="BC1416">
        <v>100</v>
      </c>
      <c r="BD1416" s="92"/>
      <c r="BE1416" s="92"/>
      <c r="BF1416">
        <v>200800.859375</v>
      </c>
      <c r="BG1416">
        <v>0</v>
      </c>
      <c r="BH1416">
        <v>0</v>
      </c>
      <c r="BI1416" s="92"/>
      <c r="BJ1416" s="92"/>
      <c r="BK1416" s="92"/>
      <c r="BL1416">
        <v>0</v>
      </c>
    </row>
    <row r="1417" spans="1:64" x14ac:dyDescent="0.25">
      <c r="A1417" s="82" t="s">
        <v>297</v>
      </c>
      <c r="B1417" s="82" t="s">
        <v>397</v>
      </c>
      <c r="C1417" s="82" t="s">
        <v>102</v>
      </c>
      <c r="D1417" s="82" t="s">
        <v>307</v>
      </c>
      <c r="E1417" s="82" t="s">
        <v>60</v>
      </c>
      <c r="F1417" s="82" t="s">
        <v>323</v>
      </c>
      <c r="G1417" s="82" t="s">
        <v>323</v>
      </c>
      <c r="H1417">
        <v>22.859842300415039</v>
      </c>
      <c r="I1417">
        <v>100</v>
      </c>
      <c r="J1417">
        <v>22.859842300415039</v>
      </c>
      <c r="K1417" s="92"/>
      <c r="L1417">
        <v>0</v>
      </c>
      <c r="M1417" s="92"/>
      <c r="N1417" s="92"/>
      <c r="O1417" s="92"/>
      <c r="P1417">
        <v>14594.0634765625</v>
      </c>
      <c r="Q1417" s="92"/>
      <c r="R1417" s="92"/>
      <c r="S1417">
        <v>-1</v>
      </c>
      <c r="T1417">
        <v>0</v>
      </c>
      <c r="U1417" s="82" t="s">
        <v>324</v>
      </c>
      <c r="V1417" s="92"/>
      <c r="W1417">
        <v>200800.859375</v>
      </c>
      <c r="X1417" s="92"/>
      <c r="Y1417">
        <v>0</v>
      </c>
      <c r="Z1417">
        <v>6497.9970703125</v>
      </c>
      <c r="AA1417">
        <v>6497.9970703125</v>
      </c>
      <c r="AB1417">
        <v>0</v>
      </c>
      <c r="AC1417">
        <v>-1</v>
      </c>
      <c r="AD1417">
        <v>0</v>
      </c>
      <c r="AE1417">
        <v>0</v>
      </c>
      <c r="AF1417">
        <v>0</v>
      </c>
      <c r="AG1417">
        <v>366</v>
      </c>
      <c r="AH1417">
        <v>4394</v>
      </c>
      <c r="AI1417">
        <v>0.22859841585159302</v>
      </c>
      <c r="AJ1417">
        <v>32.360404968261719</v>
      </c>
      <c r="AK1417">
        <v>-6726.16259765625</v>
      </c>
      <c r="AL1417">
        <v>-33.496681213378906</v>
      </c>
      <c r="AM1417">
        <v>13224.1591796875</v>
      </c>
      <c r="AN1417">
        <v>65.857086181640625</v>
      </c>
      <c r="AO1417" s="92"/>
      <c r="AP1417" s="82" t="s">
        <v>325</v>
      </c>
      <c r="AQ1417" s="82" t="s">
        <v>326</v>
      </c>
      <c r="AR1417" s="82"/>
      <c r="AS1417">
        <v>0</v>
      </c>
      <c r="AT1417">
        <v>0</v>
      </c>
      <c r="AU1417">
        <v>2028</v>
      </c>
      <c r="AY1417">
        <v>0</v>
      </c>
      <c r="AZ1417">
        <v>0</v>
      </c>
      <c r="BA1417" s="82" t="s">
        <v>398</v>
      </c>
      <c r="BB1417">
        <v>6383</v>
      </c>
      <c r="BC1417">
        <v>100</v>
      </c>
      <c r="BD1417" s="92"/>
      <c r="BE1417" s="92"/>
      <c r="BF1417">
        <v>200800.859375</v>
      </c>
      <c r="BG1417">
        <v>0</v>
      </c>
      <c r="BH1417">
        <v>0</v>
      </c>
      <c r="BI1417" s="92"/>
      <c r="BJ1417" s="92"/>
      <c r="BK1417" s="92"/>
      <c r="BL1417">
        <v>0</v>
      </c>
    </row>
    <row r="1418" spans="1:64" x14ac:dyDescent="0.25">
      <c r="A1418" s="82" t="s">
        <v>297</v>
      </c>
      <c r="B1418" s="82" t="s">
        <v>397</v>
      </c>
      <c r="C1418" s="82" t="s">
        <v>102</v>
      </c>
      <c r="D1418" s="82" t="s">
        <v>308</v>
      </c>
      <c r="E1418" s="82" t="s">
        <v>61</v>
      </c>
      <c r="F1418" s="82" t="s">
        <v>323</v>
      </c>
      <c r="G1418" s="82" t="s">
        <v>323</v>
      </c>
      <c r="H1418">
        <v>22.859842300415039</v>
      </c>
      <c r="I1418">
        <v>100</v>
      </c>
      <c r="J1418">
        <v>22.859842300415039</v>
      </c>
      <c r="K1418" s="92"/>
      <c r="L1418">
        <v>0</v>
      </c>
      <c r="M1418" s="92"/>
      <c r="N1418" s="92"/>
      <c r="O1418" s="92"/>
      <c r="P1418">
        <v>14594.0634765625</v>
      </c>
      <c r="Q1418" s="92"/>
      <c r="R1418" s="92"/>
      <c r="S1418">
        <v>-1</v>
      </c>
      <c r="T1418">
        <v>0</v>
      </c>
      <c r="U1418" s="82" t="s">
        <v>324</v>
      </c>
      <c r="V1418" s="92"/>
      <c r="W1418">
        <v>200800.859375</v>
      </c>
      <c r="X1418" s="92"/>
      <c r="Y1418">
        <v>0</v>
      </c>
      <c r="Z1418">
        <v>6497.9970703125</v>
      </c>
      <c r="AA1418">
        <v>6497.9970703125</v>
      </c>
      <c r="AB1418">
        <v>0</v>
      </c>
      <c r="AC1418">
        <v>-1</v>
      </c>
      <c r="AD1418">
        <v>0</v>
      </c>
      <c r="AE1418">
        <v>0</v>
      </c>
      <c r="AF1418">
        <v>0</v>
      </c>
      <c r="AG1418">
        <v>366</v>
      </c>
      <c r="AH1418">
        <v>4394</v>
      </c>
      <c r="AI1418">
        <v>0.22859841585159302</v>
      </c>
      <c r="AJ1418">
        <v>32.360404968261719</v>
      </c>
      <c r="AK1418">
        <v>-6726.16259765625</v>
      </c>
      <c r="AL1418">
        <v>-33.496681213378906</v>
      </c>
      <c r="AM1418">
        <v>13224.1591796875</v>
      </c>
      <c r="AN1418">
        <v>65.857086181640625</v>
      </c>
      <c r="AO1418" s="92"/>
      <c r="AP1418" s="82" t="s">
        <v>325</v>
      </c>
      <c r="AQ1418" s="82" t="s">
        <v>326</v>
      </c>
      <c r="AR1418" s="82"/>
      <c r="AS1418">
        <v>0</v>
      </c>
      <c r="AT1418">
        <v>0</v>
      </c>
      <c r="AU1418">
        <v>2028</v>
      </c>
      <c r="AY1418">
        <v>0</v>
      </c>
      <c r="AZ1418">
        <v>0</v>
      </c>
      <c r="BA1418" s="82" t="s">
        <v>398</v>
      </c>
      <c r="BB1418">
        <v>6384</v>
      </c>
      <c r="BC1418">
        <v>100</v>
      </c>
      <c r="BD1418" s="92"/>
      <c r="BE1418" s="92"/>
      <c r="BF1418">
        <v>200800.859375</v>
      </c>
      <c r="BG1418">
        <v>0</v>
      </c>
      <c r="BH1418">
        <v>0</v>
      </c>
      <c r="BI1418" s="92"/>
      <c r="BJ1418" s="92"/>
      <c r="BK1418" s="92"/>
      <c r="BL1418">
        <v>0</v>
      </c>
    </row>
    <row r="1419" spans="1:64" x14ac:dyDescent="0.25">
      <c r="A1419" s="82" t="s">
        <v>297</v>
      </c>
      <c r="B1419" s="82" t="s">
        <v>397</v>
      </c>
      <c r="C1419" s="82" t="s">
        <v>102</v>
      </c>
      <c r="D1419" s="82" t="s">
        <v>309</v>
      </c>
      <c r="E1419" s="82" t="s">
        <v>310</v>
      </c>
      <c r="F1419" s="82" t="s">
        <v>323</v>
      </c>
      <c r="G1419" s="82" t="s">
        <v>323</v>
      </c>
      <c r="H1419">
        <v>22.859842300415039</v>
      </c>
      <c r="I1419">
        <v>100</v>
      </c>
      <c r="J1419">
        <v>22.859842300415039</v>
      </c>
      <c r="K1419" s="92"/>
      <c r="L1419">
        <v>0</v>
      </c>
      <c r="M1419" s="92"/>
      <c r="N1419" s="92"/>
      <c r="O1419" s="92"/>
      <c r="P1419">
        <v>14594.0634765625</v>
      </c>
      <c r="Q1419" s="92"/>
      <c r="R1419" s="92"/>
      <c r="S1419">
        <v>-1</v>
      </c>
      <c r="T1419">
        <v>0</v>
      </c>
      <c r="U1419" s="82" t="s">
        <v>324</v>
      </c>
      <c r="V1419" s="92"/>
      <c r="W1419">
        <v>200800.859375</v>
      </c>
      <c r="X1419" s="92"/>
      <c r="Y1419">
        <v>0</v>
      </c>
      <c r="Z1419">
        <v>6497.9970703125</v>
      </c>
      <c r="AA1419">
        <v>6497.9970703125</v>
      </c>
      <c r="AB1419">
        <v>0</v>
      </c>
      <c r="AC1419">
        <v>-1</v>
      </c>
      <c r="AD1419">
        <v>0</v>
      </c>
      <c r="AE1419">
        <v>0</v>
      </c>
      <c r="AF1419">
        <v>0</v>
      </c>
      <c r="AG1419">
        <v>366</v>
      </c>
      <c r="AH1419">
        <v>4394</v>
      </c>
      <c r="AI1419">
        <v>0.22859841585159302</v>
      </c>
      <c r="AJ1419">
        <v>32.360404968261719</v>
      </c>
      <c r="AK1419">
        <v>-6726.16259765625</v>
      </c>
      <c r="AL1419">
        <v>-33.496681213378906</v>
      </c>
      <c r="AM1419">
        <v>13224.1591796875</v>
      </c>
      <c r="AN1419">
        <v>65.857086181640625</v>
      </c>
      <c r="AO1419" s="92"/>
      <c r="AP1419" s="82" t="s">
        <v>325</v>
      </c>
      <c r="AQ1419" s="82" t="s">
        <v>326</v>
      </c>
      <c r="AR1419" s="82"/>
      <c r="AS1419">
        <v>0</v>
      </c>
      <c r="AT1419">
        <v>0</v>
      </c>
      <c r="AU1419">
        <v>2028</v>
      </c>
      <c r="AY1419">
        <v>0</v>
      </c>
      <c r="AZ1419">
        <v>0</v>
      </c>
      <c r="BA1419" s="82" t="s">
        <v>398</v>
      </c>
      <c r="BB1419">
        <v>6385</v>
      </c>
      <c r="BC1419">
        <v>100</v>
      </c>
      <c r="BD1419" s="92"/>
      <c r="BE1419" s="92"/>
      <c r="BF1419">
        <v>200800.859375</v>
      </c>
      <c r="BG1419">
        <v>0</v>
      </c>
      <c r="BH1419">
        <v>0</v>
      </c>
      <c r="BI1419" s="92"/>
      <c r="BJ1419" s="92"/>
      <c r="BK1419" s="92"/>
      <c r="BL1419">
        <v>0</v>
      </c>
    </row>
    <row r="1420" spans="1:64" x14ac:dyDescent="0.25">
      <c r="A1420" s="82" t="s">
        <v>297</v>
      </c>
      <c r="B1420" s="82" t="s">
        <v>397</v>
      </c>
      <c r="C1420" s="82" t="s">
        <v>102</v>
      </c>
      <c r="D1420" s="82" t="s">
        <v>311</v>
      </c>
      <c r="E1420" s="82" t="s">
        <v>312</v>
      </c>
      <c r="F1420" s="82" t="s">
        <v>323</v>
      </c>
      <c r="G1420" s="82" t="s">
        <v>323</v>
      </c>
      <c r="H1420">
        <v>22.859842300415039</v>
      </c>
      <c r="I1420">
        <v>100</v>
      </c>
      <c r="J1420">
        <v>22.859842300415039</v>
      </c>
      <c r="K1420" s="92"/>
      <c r="L1420">
        <v>0</v>
      </c>
      <c r="M1420" s="92"/>
      <c r="N1420" s="92"/>
      <c r="O1420" s="92"/>
      <c r="P1420">
        <v>14594.0634765625</v>
      </c>
      <c r="Q1420" s="92"/>
      <c r="R1420" s="92"/>
      <c r="S1420">
        <v>-1</v>
      </c>
      <c r="T1420">
        <v>0</v>
      </c>
      <c r="U1420" s="82" t="s">
        <v>324</v>
      </c>
      <c r="V1420" s="92"/>
      <c r="W1420">
        <v>200800.859375</v>
      </c>
      <c r="X1420" s="92"/>
      <c r="Y1420">
        <v>0</v>
      </c>
      <c r="Z1420">
        <v>6497.9970703125</v>
      </c>
      <c r="AA1420">
        <v>6497.9970703125</v>
      </c>
      <c r="AB1420">
        <v>0</v>
      </c>
      <c r="AC1420">
        <v>-1</v>
      </c>
      <c r="AD1420">
        <v>0</v>
      </c>
      <c r="AE1420">
        <v>0</v>
      </c>
      <c r="AF1420">
        <v>0</v>
      </c>
      <c r="AG1420">
        <v>366</v>
      </c>
      <c r="AH1420">
        <v>4394</v>
      </c>
      <c r="AI1420">
        <v>0.22859841585159302</v>
      </c>
      <c r="AJ1420">
        <v>32.360404968261719</v>
      </c>
      <c r="AK1420">
        <v>-6726.16259765625</v>
      </c>
      <c r="AL1420">
        <v>-33.496681213378906</v>
      </c>
      <c r="AM1420">
        <v>13224.1591796875</v>
      </c>
      <c r="AN1420">
        <v>65.857086181640625</v>
      </c>
      <c r="AO1420" s="92"/>
      <c r="AP1420" s="82" t="s">
        <v>325</v>
      </c>
      <c r="AQ1420" s="82" t="s">
        <v>326</v>
      </c>
      <c r="AR1420" s="82"/>
      <c r="AS1420">
        <v>0</v>
      </c>
      <c r="AT1420">
        <v>0</v>
      </c>
      <c r="AU1420">
        <v>2028</v>
      </c>
      <c r="AY1420">
        <v>0</v>
      </c>
      <c r="AZ1420">
        <v>0</v>
      </c>
      <c r="BA1420" s="82" t="s">
        <v>398</v>
      </c>
      <c r="BB1420">
        <v>6386</v>
      </c>
      <c r="BC1420">
        <v>100</v>
      </c>
      <c r="BD1420" s="92"/>
      <c r="BE1420" s="92"/>
      <c r="BF1420">
        <v>200800.859375</v>
      </c>
      <c r="BG1420">
        <v>0</v>
      </c>
      <c r="BH1420">
        <v>0</v>
      </c>
      <c r="BI1420" s="92"/>
      <c r="BJ1420" s="92"/>
      <c r="BK1420" s="92"/>
      <c r="BL1420">
        <v>0</v>
      </c>
    </row>
    <row r="1421" spans="1:64" x14ac:dyDescent="0.25">
      <c r="A1421" s="82" t="s">
        <v>297</v>
      </c>
      <c r="B1421" s="82" t="s">
        <v>397</v>
      </c>
      <c r="C1421" s="82" t="s">
        <v>102</v>
      </c>
      <c r="D1421" s="82" t="s">
        <v>313</v>
      </c>
      <c r="E1421" s="82" t="s">
        <v>314</v>
      </c>
      <c r="F1421" s="82" t="s">
        <v>323</v>
      </c>
      <c r="G1421" s="82" t="s">
        <v>323</v>
      </c>
      <c r="H1421">
        <v>22.859842300415039</v>
      </c>
      <c r="I1421">
        <v>100</v>
      </c>
      <c r="J1421">
        <v>22.859842300415039</v>
      </c>
      <c r="K1421" s="92"/>
      <c r="L1421">
        <v>0</v>
      </c>
      <c r="M1421" s="92"/>
      <c r="N1421" s="92"/>
      <c r="O1421" s="92"/>
      <c r="P1421">
        <v>14594.0634765625</v>
      </c>
      <c r="Q1421" s="92"/>
      <c r="R1421" s="92"/>
      <c r="S1421">
        <v>-1</v>
      </c>
      <c r="T1421">
        <v>0</v>
      </c>
      <c r="U1421" s="82" t="s">
        <v>324</v>
      </c>
      <c r="V1421" s="92"/>
      <c r="W1421">
        <v>200800.859375</v>
      </c>
      <c r="X1421" s="92"/>
      <c r="Y1421">
        <v>0</v>
      </c>
      <c r="Z1421">
        <v>6497.9970703125</v>
      </c>
      <c r="AA1421">
        <v>6497.9970703125</v>
      </c>
      <c r="AB1421">
        <v>0</v>
      </c>
      <c r="AC1421">
        <v>-1</v>
      </c>
      <c r="AD1421">
        <v>0</v>
      </c>
      <c r="AE1421">
        <v>0</v>
      </c>
      <c r="AF1421">
        <v>0</v>
      </c>
      <c r="AG1421">
        <v>366</v>
      </c>
      <c r="AH1421">
        <v>4394</v>
      </c>
      <c r="AI1421">
        <v>0.22859841585159302</v>
      </c>
      <c r="AJ1421">
        <v>32.360404968261719</v>
      </c>
      <c r="AK1421">
        <v>-6726.16259765625</v>
      </c>
      <c r="AL1421">
        <v>-33.496681213378906</v>
      </c>
      <c r="AM1421">
        <v>13224.1591796875</v>
      </c>
      <c r="AN1421">
        <v>65.857086181640625</v>
      </c>
      <c r="AO1421" s="92"/>
      <c r="AP1421" s="82" t="s">
        <v>325</v>
      </c>
      <c r="AQ1421" s="82" t="s">
        <v>326</v>
      </c>
      <c r="AR1421" s="82"/>
      <c r="AS1421">
        <v>0</v>
      </c>
      <c r="AT1421">
        <v>0</v>
      </c>
      <c r="AU1421">
        <v>2028</v>
      </c>
      <c r="AY1421">
        <v>0</v>
      </c>
      <c r="AZ1421">
        <v>0</v>
      </c>
      <c r="BA1421" s="82" t="s">
        <v>398</v>
      </c>
      <c r="BB1421">
        <v>6387</v>
      </c>
      <c r="BC1421">
        <v>100</v>
      </c>
      <c r="BD1421" s="92"/>
      <c r="BE1421" s="92"/>
      <c r="BF1421">
        <v>200800.859375</v>
      </c>
      <c r="BG1421">
        <v>0</v>
      </c>
      <c r="BH1421">
        <v>0</v>
      </c>
      <c r="BI1421" s="92"/>
      <c r="BJ1421" s="92"/>
      <c r="BK1421" s="92"/>
      <c r="BL1421">
        <v>0</v>
      </c>
    </row>
    <row r="1422" spans="1:64" x14ac:dyDescent="0.25">
      <c r="A1422" s="82" t="s">
        <v>297</v>
      </c>
      <c r="B1422" s="82" t="s">
        <v>397</v>
      </c>
      <c r="C1422" s="82" t="s">
        <v>102</v>
      </c>
      <c r="D1422" s="82" t="s">
        <v>298</v>
      </c>
      <c r="E1422" s="82" t="s">
        <v>55</v>
      </c>
      <c r="F1422" s="82" t="s">
        <v>327</v>
      </c>
      <c r="G1422" s="82" t="s">
        <v>327</v>
      </c>
      <c r="H1422">
        <v>5.7172130793333054E-2</v>
      </c>
      <c r="I1422">
        <v>5.4000000953674316</v>
      </c>
      <c r="J1422">
        <v>5.7172130793333054E-2</v>
      </c>
      <c r="K1422" s="92"/>
      <c r="L1422">
        <v>0</v>
      </c>
      <c r="M1422" s="92"/>
      <c r="N1422" s="92"/>
      <c r="O1422" s="92"/>
      <c r="P1422">
        <v>0</v>
      </c>
      <c r="Q1422" s="92"/>
      <c r="R1422" s="92"/>
      <c r="S1422">
        <v>-1</v>
      </c>
      <c r="T1422">
        <v>0</v>
      </c>
      <c r="U1422" s="82" t="s">
        <v>328</v>
      </c>
      <c r="V1422" s="92"/>
      <c r="W1422">
        <v>502.20001220703125</v>
      </c>
      <c r="X1422" s="92"/>
      <c r="Y1422">
        <v>0</v>
      </c>
      <c r="Z1422">
        <v>19.862493515014648</v>
      </c>
      <c r="AA1422">
        <v>19.862493515014648</v>
      </c>
      <c r="AB1422">
        <v>0</v>
      </c>
      <c r="AC1422">
        <v>-1</v>
      </c>
      <c r="AD1422">
        <v>0</v>
      </c>
      <c r="AE1422">
        <v>0</v>
      </c>
      <c r="AF1422">
        <v>0</v>
      </c>
      <c r="AG1422">
        <v>92</v>
      </c>
      <c r="AH1422">
        <v>93</v>
      </c>
      <c r="AI1422">
        <v>1.0587431490421295E-2</v>
      </c>
      <c r="AJ1422">
        <v>39.550960540771484</v>
      </c>
      <c r="AK1422">
        <v>0</v>
      </c>
      <c r="AL1422">
        <v>0</v>
      </c>
      <c r="AM1422">
        <v>19.862493515014648</v>
      </c>
      <c r="AN1422">
        <v>39.550960540771484</v>
      </c>
      <c r="AO1422" s="92"/>
      <c r="AP1422" s="82" t="s">
        <v>329</v>
      </c>
      <c r="AQ1422" s="82" t="s">
        <v>326</v>
      </c>
      <c r="AR1422" s="82"/>
      <c r="AS1422">
        <v>0</v>
      </c>
      <c r="AT1422">
        <v>0</v>
      </c>
      <c r="AU1422">
        <v>2028</v>
      </c>
      <c r="AY1422">
        <v>0</v>
      </c>
      <c r="AZ1422">
        <v>0</v>
      </c>
      <c r="BA1422" s="82" t="s">
        <v>398</v>
      </c>
      <c r="BB1422">
        <v>6388</v>
      </c>
      <c r="BC1422">
        <v>5.4000000953674316</v>
      </c>
      <c r="BD1422" s="92"/>
      <c r="BE1422" s="92"/>
      <c r="BF1422">
        <v>502.20001220703125</v>
      </c>
      <c r="BG1422">
        <v>0</v>
      </c>
      <c r="BH1422">
        <v>0</v>
      </c>
      <c r="BI1422" s="92"/>
      <c r="BJ1422" s="92"/>
      <c r="BK1422" s="92"/>
      <c r="BL1422">
        <v>0</v>
      </c>
    </row>
    <row r="1423" spans="1:64" x14ac:dyDescent="0.25">
      <c r="A1423" s="82" t="s">
        <v>297</v>
      </c>
      <c r="B1423" s="82" t="s">
        <v>397</v>
      </c>
      <c r="C1423" s="82" t="s">
        <v>102</v>
      </c>
      <c r="D1423" s="82" t="s">
        <v>303</v>
      </c>
      <c r="E1423" s="82" t="s">
        <v>304</v>
      </c>
      <c r="F1423" s="82" t="s">
        <v>327</v>
      </c>
      <c r="G1423" s="82" t="s">
        <v>327</v>
      </c>
      <c r="H1423">
        <v>5.7172130793333054E-2</v>
      </c>
      <c r="I1423">
        <v>5.4000000953674316</v>
      </c>
      <c r="J1423">
        <v>5.7172130793333054E-2</v>
      </c>
      <c r="K1423" s="92"/>
      <c r="L1423">
        <v>0</v>
      </c>
      <c r="M1423" s="92"/>
      <c r="N1423" s="92"/>
      <c r="O1423" s="92"/>
      <c r="P1423">
        <v>0</v>
      </c>
      <c r="Q1423" s="92"/>
      <c r="R1423" s="92"/>
      <c r="S1423">
        <v>-1</v>
      </c>
      <c r="T1423">
        <v>0</v>
      </c>
      <c r="U1423" s="82" t="s">
        <v>328</v>
      </c>
      <c r="V1423" s="92"/>
      <c r="W1423">
        <v>502.20001220703125</v>
      </c>
      <c r="X1423" s="92"/>
      <c r="Y1423">
        <v>0</v>
      </c>
      <c r="Z1423">
        <v>19.862493515014648</v>
      </c>
      <c r="AA1423">
        <v>19.862493515014648</v>
      </c>
      <c r="AB1423">
        <v>0</v>
      </c>
      <c r="AC1423">
        <v>-1</v>
      </c>
      <c r="AD1423">
        <v>0</v>
      </c>
      <c r="AE1423">
        <v>0</v>
      </c>
      <c r="AF1423">
        <v>0</v>
      </c>
      <c r="AG1423">
        <v>92</v>
      </c>
      <c r="AH1423">
        <v>93</v>
      </c>
      <c r="AI1423">
        <v>1.0587431490421295E-2</v>
      </c>
      <c r="AJ1423">
        <v>39.550960540771484</v>
      </c>
      <c r="AK1423">
        <v>0</v>
      </c>
      <c r="AL1423">
        <v>0</v>
      </c>
      <c r="AM1423">
        <v>19.862493515014648</v>
      </c>
      <c r="AN1423">
        <v>39.550960540771484</v>
      </c>
      <c r="AO1423" s="92"/>
      <c r="AP1423" s="82" t="s">
        <v>329</v>
      </c>
      <c r="AQ1423" s="82" t="s">
        <v>326</v>
      </c>
      <c r="AR1423" s="82"/>
      <c r="AS1423">
        <v>0</v>
      </c>
      <c r="AT1423">
        <v>0</v>
      </c>
      <c r="AU1423">
        <v>2028</v>
      </c>
      <c r="AY1423">
        <v>0</v>
      </c>
      <c r="AZ1423">
        <v>0</v>
      </c>
      <c r="BA1423" s="82" t="s">
        <v>398</v>
      </c>
      <c r="BB1423">
        <v>6389</v>
      </c>
      <c r="BC1423">
        <v>5.4000000953674316</v>
      </c>
      <c r="BD1423" s="92"/>
      <c r="BE1423" s="92"/>
      <c r="BF1423">
        <v>502.20001220703125</v>
      </c>
      <c r="BG1423">
        <v>0</v>
      </c>
      <c r="BH1423">
        <v>0</v>
      </c>
      <c r="BI1423" s="92"/>
      <c r="BJ1423" s="92"/>
      <c r="BK1423" s="92"/>
      <c r="BL1423">
        <v>0</v>
      </c>
    </row>
    <row r="1424" spans="1:64" x14ac:dyDescent="0.25">
      <c r="A1424" s="82" t="s">
        <v>297</v>
      </c>
      <c r="B1424" s="82" t="s">
        <v>397</v>
      </c>
      <c r="C1424" s="82" t="s">
        <v>102</v>
      </c>
      <c r="D1424" s="82" t="s">
        <v>305</v>
      </c>
      <c r="E1424" s="82" t="s">
        <v>58</v>
      </c>
      <c r="F1424" s="82" t="s">
        <v>327</v>
      </c>
      <c r="G1424" s="82" t="s">
        <v>327</v>
      </c>
      <c r="H1424">
        <v>5.7172130793333054E-2</v>
      </c>
      <c r="I1424">
        <v>5.4000000953674316</v>
      </c>
      <c r="J1424">
        <v>5.7172130793333054E-2</v>
      </c>
      <c r="K1424" s="92"/>
      <c r="L1424">
        <v>0</v>
      </c>
      <c r="M1424" s="92"/>
      <c r="N1424" s="92"/>
      <c r="O1424" s="92"/>
      <c r="P1424">
        <v>0</v>
      </c>
      <c r="Q1424" s="92"/>
      <c r="R1424" s="92"/>
      <c r="S1424">
        <v>-1</v>
      </c>
      <c r="T1424">
        <v>0</v>
      </c>
      <c r="U1424" s="82" t="s">
        <v>328</v>
      </c>
      <c r="V1424" s="92"/>
      <c r="W1424">
        <v>502.20001220703125</v>
      </c>
      <c r="X1424" s="92"/>
      <c r="Y1424">
        <v>0</v>
      </c>
      <c r="Z1424">
        <v>19.862493515014648</v>
      </c>
      <c r="AA1424">
        <v>19.862493515014648</v>
      </c>
      <c r="AB1424">
        <v>0</v>
      </c>
      <c r="AC1424">
        <v>-1</v>
      </c>
      <c r="AD1424">
        <v>0</v>
      </c>
      <c r="AE1424">
        <v>0</v>
      </c>
      <c r="AF1424">
        <v>0</v>
      </c>
      <c r="AG1424">
        <v>92</v>
      </c>
      <c r="AH1424">
        <v>93</v>
      </c>
      <c r="AI1424">
        <v>1.0587431490421295E-2</v>
      </c>
      <c r="AJ1424">
        <v>39.550960540771484</v>
      </c>
      <c r="AK1424">
        <v>0</v>
      </c>
      <c r="AL1424">
        <v>0</v>
      </c>
      <c r="AM1424">
        <v>19.862493515014648</v>
      </c>
      <c r="AN1424">
        <v>39.550960540771484</v>
      </c>
      <c r="AO1424" s="92"/>
      <c r="AP1424" s="82" t="s">
        <v>329</v>
      </c>
      <c r="AQ1424" s="82" t="s">
        <v>326</v>
      </c>
      <c r="AR1424" s="82"/>
      <c r="AS1424">
        <v>0</v>
      </c>
      <c r="AT1424">
        <v>0</v>
      </c>
      <c r="AU1424">
        <v>2028</v>
      </c>
      <c r="AY1424">
        <v>0</v>
      </c>
      <c r="AZ1424">
        <v>0</v>
      </c>
      <c r="BA1424" s="82" t="s">
        <v>398</v>
      </c>
      <c r="BB1424">
        <v>6390</v>
      </c>
      <c r="BC1424">
        <v>5.4000000953674316</v>
      </c>
      <c r="BD1424" s="92"/>
      <c r="BE1424" s="92"/>
      <c r="BF1424">
        <v>502.20001220703125</v>
      </c>
      <c r="BG1424">
        <v>0</v>
      </c>
      <c r="BH1424">
        <v>0</v>
      </c>
      <c r="BI1424" s="92"/>
      <c r="BJ1424" s="92"/>
      <c r="BK1424" s="92"/>
      <c r="BL1424">
        <v>0</v>
      </c>
    </row>
    <row r="1425" spans="1:64" x14ac:dyDescent="0.25">
      <c r="A1425" s="82" t="s">
        <v>297</v>
      </c>
      <c r="B1425" s="82" t="s">
        <v>397</v>
      </c>
      <c r="C1425" s="82" t="s">
        <v>102</v>
      </c>
      <c r="D1425" s="82" t="s">
        <v>306</v>
      </c>
      <c r="E1425" s="82" t="s">
        <v>59</v>
      </c>
      <c r="F1425" s="82" t="s">
        <v>327</v>
      </c>
      <c r="G1425" s="82" t="s">
        <v>327</v>
      </c>
      <c r="H1425">
        <v>5.7172130793333054E-2</v>
      </c>
      <c r="I1425">
        <v>5.4000000953674316</v>
      </c>
      <c r="J1425">
        <v>5.7172130793333054E-2</v>
      </c>
      <c r="K1425" s="92"/>
      <c r="L1425">
        <v>0</v>
      </c>
      <c r="M1425" s="92"/>
      <c r="N1425" s="92"/>
      <c r="O1425" s="92"/>
      <c r="P1425">
        <v>0</v>
      </c>
      <c r="Q1425" s="92"/>
      <c r="R1425" s="92"/>
      <c r="S1425">
        <v>-1</v>
      </c>
      <c r="T1425">
        <v>0</v>
      </c>
      <c r="U1425" s="82" t="s">
        <v>328</v>
      </c>
      <c r="V1425" s="92"/>
      <c r="W1425">
        <v>502.20001220703125</v>
      </c>
      <c r="X1425" s="92"/>
      <c r="Y1425">
        <v>0</v>
      </c>
      <c r="Z1425">
        <v>19.862493515014648</v>
      </c>
      <c r="AA1425">
        <v>19.862493515014648</v>
      </c>
      <c r="AB1425">
        <v>0</v>
      </c>
      <c r="AC1425">
        <v>-1</v>
      </c>
      <c r="AD1425">
        <v>0</v>
      </c>
      <c r="AE1425">
        <v>0</v>
      </c>
      <c r="AF1425">
        <v>0</v>
      </c>
      <c r="AG1425">
        <v>92</v>
      </c>
      <c r="AH1425">
        <v>93</v>
      </c>
      <c r="AI1425">
        <v>1.0587431490421295E-2</v>
      </c>
      <c r="AJ1425">
        <v>39.550960540771484</v>
      </c>
      <c r="AK1425">
        <v>0</v>
      </c>
      <c r="AL1425">
        <v>0</v>
      </c>
      <c r="AM1425">
        <v>19.862493515014648</v>
      </c>
      <c r="AN1425">
        <v>39.550960540771484</v>
      </c>
      <c r="AO1425" s="92"/>
      <c r="AP1425" s="82" t="s">
        <v>329</v>
      </c>
      <c r="AQ1425" s="82" t="s">
        <v>326</v>
      </c>
      <c r="AR1425" s="82"/>
      <c r="AS1425">
        <v>0</v>
      </c>
      <c r="AT1425">
        <v>0</v>
      </c>
      <c r="AU1425">
        <v>2028</v>
      </c>
      <c r="AY1425">
        <v>0</v>
      </c>
      <c r="AZ1425">
        <v>0</v>
      </c>
      <c r="BA1425" s="82" t="s">
        <v>398</v>
      </c>
      <c r="BB1425">
        <v>6391</v>
      </c>
      <c r="BC1425">
        <v>5.4000000953674316</v>
      </c>
      <c r="BD1425" s="92"/>
      <c r="BE1425" s="92"/>
      <c r="BF1425">
        <v>502.20001220703125</v>
      </c>
      <c r="BG1425">
        <v>0</v>
      </c>
      <c r="BH1425">
        <v>0</v>
      </c>
      <c r="BI1425" s="92"/>
      <c r="BJ1425" s="92"/>
      <c r="BK1425" s="92"/>
      <c r="BL1425">
        <v>0</v>
      </c>
    </row>
    <row r="1426" spans="1:64" x14ac:dyDescent="0.25">
      <c r="A1426" s="82" t="s">
        <v>297</v>
      </c>
      <c r="B1426" s="82" t="s">
        <v>397</v>
      </c>
      <c r="C1426" s="82" t="s">
        <v>102</v>
      </c>
      <c r="D1426" s="82" t="s">
        <v>307</v>
      </c>
      <c r="E1426" s="82" t="s">
        <v>60</v>
      </c>
      <c r="F1426" s="82" t="s">
        <v>327</v>
      </c>
      <c r="G1426" s="82" t="s">
        <v>327</v>
      </c>
      <c r="H1426">
        <v>5.7172130793333054E-2</v>
      </c>
      <c r="I1426">
        <v>5.4000000953674316</v>
      </c>
      <c r="J1426">
        <v>5.7172130793333054E-2</v>
      </c>
      <c r="K1426" s="92"/>
      <c r="L1426">
        <v>0</v>
      </c>
      <c r="M1426" s="92"/>
      <c r="N1426" s="92"/>
      <c r="O1426" s="92"/>
      <c r="P1426">
        <v>0</v>
      </c>
      <c r="Q1426" s="92"/>
      <c r="R1426" s="92"/>
      <c r="S1426">
        <v>-1</v>
      </c>
      <c r="T1426">
        <v>0</v>
      </c>
      <c r="U1426" s="82" t="s">
        <v>328</v>
      </c>
      <c r="V1426" s="92"/>
      <c r="W1426">
        <v>502.20001220703125</v>
      </c>
      <c r="X1426" s="92"/>
      <c r="Y1426">
        <v>0</v>
      </c>
      <c r="Z1426">
        <v>19.862493515014648</v>
      </c>
      <c r="AA1426">
        <v>19.862493515014648</v>
      </c>
      <c r="AB1426">
        <v>0</v>
      </c>
      <c r="AC1426">
        <v>-1</v>
      </c>
      <c r="AD1426">
        <v>0</v>
      </c>
      <c r="AE1426">
        <v>0</v>
      </c>
      <c r="AF1426">
        <v>0</v>
      </c>
      <c r="AG1426">
        <v>92</v>
      </c>
      <c r="AH1426">
        <v>93</v>
      </c>
      <c r="AI1426">
        <v>1.0587431490421295E-2</v>
      </c>
      <c r="AJ1426">
        <v>39.550960540771484</v>
      </c>
      <c r="AK1426">
        <v>0</v>
      </c>
      <c r="AL1426">
        <v>0</v>
      </c>
      <c r="AM1426">
        <v>19.862493515014648</v>
      </c>
      <c r="AN1426">
        <v>39.550960540771484</v>
      </c>
      <c r="AO1426" s="92"/>
      <c r="AP1426" s="82" t="s">
        <v>329</v>
      </c>
      <c r="AQ1426" s="82" t="s">
        <v>326</v>
      </c>
      <c r="AR1426" s="82"/>
      <c r="AS1426">
        <v>0</v>
      </c>
      <c r="AT1426">
        <v>0</v>
      </c>
      <c r="AU1426">
        <v>2028</v>
      </c>
      <c r="AY1426">
        <v>0</v>
      </c>
      <c r="AZ1426">
        <v>0</v>
      </c>
      <c r="BA1426" s="82" t="s">
        <v>398</v>
      </c>
      <c r="BB1426">
        <v>6392</v>
      </c>
      <c r="BC1426">
        <v>5.4000000953674316</v>
      </c>
      <c r="BD1426" s="92"/>
      <c r="BE1426" s="92"/>
      <c r="BF1426">
        <v>502.20001220703125</v>
      </c>
      <c r="BG1426">
        <v>0</v>
      </c>
      <c r="BH1426">
        <v>0</v>
      </c>
      <c r="BI1426" s="92"/>
      <c r="BJ1426" s="92"/>
      <c r="BK1426" s="92"/>
      <c r="BL1426">
        <v>0</v>
      </c>
    </row>
    <row r="1427" spans="1:64" x14ac:dyDescent="0.25">
      <c r="A1427" s="82" t="s">
        <v>297</v>
      </c>
      <c r="B1427" s="82" t="s">
        <v>397</v>
      </c>
      <c r="C1427" s="82" t="s">
        <v>102</v>
      </c>
      <c r="D1427" s="82" t="s">
        <v>308</v>
      </c>
      <c r="E1427" s="82" t="s">
        <v>61</v>
      </c>
      <c r="F1427" s="82" t="s">
        <v>327</v>
      </c>
      <c r="G1427" s="82" t="s">
        <v>327</v>
      </c>
      <c r="H1427">
        <v>5.7172130793333054E-2</v>
      </c>
      <c r="I1427">
        <v>5.4000000953674316</v>
      </c>
      <c r="J1427">
        <v>5.7172130793333054E-2</v>
      </c>
      <c r="K1427" s="92"/>
      <c r="L1427">
        <v>0</v>
      </c>
      <c r="M1427" s="92"/>
      <c r="N1427" s="92"/>
      <c r="O1427" s="92"/>
      <c r="P1427">
        <v>0</v>
      </c>
      <c r="Q1427" s="92"/>
      <c r="R1427" s="92"/>
      <c r="S1427">
        <v>-1</v>
      </c>
      <c r="T1427">
        <v>0</v>
      </c>
      <c r="U1427" s="82" t="s">
        <v>328</v>
      </c>
      <c r="V1427" s="92"/>
      <c r="W1427">
        <v>502.20001220703125</v>
      </c>
      <c r="X1427" s="92"/>
      <c r="Y1427">
        <v>0</v>
      </c>
      <c r="Z1427">
        <v>19.862493515014648</v>
      </c>
      <c r="AA1427">
        <v>19.862493515014648</v>
      </c>
      <c r="AB1427">
        <v>0</v>
      </c>
      <c r="AC1427">
        <v>-1</v>
      </c>
      <c r="AD1427">
        <v>0</v>
      </c>
      <c r="AE1427">
        <v>0</v>
      </c>
      <c r="AF1427">
        <v>0</v>
      </c>
      <c r="AG1427">
        <v>92</v>
      </c>
      <c r="AH1427">
        <v>93</v>
      </c>
      <c r="AI1427">
        <v>1.0587431490421295E-2</v>
      </c>
      <c r="AJ1427">
        <v>39.550960540771484</v>
      </c>
      <c r="AK1427">
        <v>0</v>
      </c>
      <c r="AL1427">
        <v>0</v>
      </c>
      <c r="AM1427">
        <v>19.862493515014648</v>
      </c>
      <c r="AN1427">
        <v>39.550960540771484</v>
      </c>
      <c r="AO1427" s="92"/>
      <c r="AP1427" s="82" t="s">
        <v>329</v>
      </c>
      <c r="AQ1427" s="82" t="s">
        <v>326</v>
      </c>
      <c r="AR1427" s="82"/>
      <c r="AS1427">
        <v>0</v>
      </c>
      <c r="AT1427">
        <v>0</v>
      </c>
      <c r="AU1427">
        <v>2028</v>
      </c>
      <c r="AY1427">
        <v>0</v>
      </c>
      <c r="AZ1427">
        <v>0</v>
      </c>
      <c r="BA1427" s="82" t="s">
        <v>398</v>
      </c>
      <c r="BB1427">
        <v>6393</v>
      </c>
      <c r="BC1427">
        <v>5.4000000953674316</v>
      </c>
      <c r="BD1427" s="92"/>
      <c r="BE1427" s="92"/>
      <c r="BF1427">
        <v>502.20001220703125</v>
      </c>
      <c r="BG1427">
        <v>0</v>
      </c>
      <c r="BH1427">
        <v>0</v>
      </c>
      <c r="BI1427" s="92"/>
      <c r="BJ1427" s="92"/>
      <c r="BK1427" s="92"/>
      <c r="BL1427">
        <v>0</v>
      </c>
    </row>
    <row r="1428" spans="1:64" x14ac:dyDescent="0.25">
      <c r="A1428" s="82" t="s">
        <v>297</v>
      </c>
      <c r="B1428" s="82" t="s">
        <v>397</v>
      </c>
      <c r="C1428" s="82" t="s">
        <v>102</v>
      </c>
      <c r="D1428" s="82" t="s">
        <v>309</v>
      </c>
      <c r="E1428" s="82" t="s">
        <v>310</v>
      </c>
      <c r="F1428" s="82" t="s">
        <v>327</v>
      </c>
      <c r="G1428" s="82" t="s">
        <v>327</v>
      </c>
      <c r="H1428">
        <v>5.7172130793333054E-2</v>
      </c>
      <c r="I1428">
        <v>5.4000000953674316</v>
      </c>
      <c r="J1428">
        <v>5.7172130793333054E-2</v>
      </c>
      <c r="K1428" s="92"/>
      <c r="L1428">
        <v>0</v>
      </c>
      <c r="M1428" s="92"/>
      <c r="N1428" s="92"/>
      <c r="O1428" s="92"/>
      <c r="P1428">
        <v>0</v>
      </c>
      <c r="Q1428" s="92"/>
      <c r="R1428" s="92"/>
      <c r="S1428">
        <v>-1</v>
      </c>
      <c r="T1428">
        <v>0</v>
      </c>
      <c r="U1428" s="82" t="s">
        <v>328</v>
      </c>
      <c r="V1428" s="92"/>
      <c r="W1428">
        <v>502.20001220703125</v>
      </c>
      <c r="X1428" s="92"/>
      <c r="Y1428">
        <v>0</v>
      </c>
      <c r="Z1428">
        <v>19.862493515014648</v>
      </c>
      <c r="AA1428">
        <v>19.862493515014648</v>
      </c>
      <c r="AB1428">
        <v>0</v>
      </c>
      <c r="AC1428">
        <v>-1</v>
      </c>
      <c r="AD1428">
        <v>0</v>
      </c>
      <c r="AE1428">
        <v>0</v>
      </c>
      <c r="AF1428">
        <v>0</v>
      </c>
      <c r="AG1428">
        <v>92</v>
      </c>
      <c r="AH1428">
        <v>93</v>
      </c>
      <c r="AI1428">
        <v>1.0587431490421295E-2</v>
      </c>
      <c r="AJ1428">
        <v>39.550960540771484</v>
      </c>
      <c r="AK1428">
        <v>0</v>
      </c>
      <c r="AL1428">
        <v>0</v>
      </c>
      <c r="AM1428">
        <v>19.862493515014648</v>
      </c>
      <c r="AN1428">
        <v>39.550960540771484</v>
      </c>
      <c r="AO1428" s="92"/>
      <c r="AP1428" s="82" t="s">
        <v>329</v>
      </c>
      <c r="AQ1428" s="82" t="s">
        <v>326</v>
      </c>
      <c r="AR1428" s="82"/>
      <c r="AS1428">
        <v>0</v>
      </c>
      <c r="AT1428">
        <v>0</v>
      </c>
      <c r="AU1428">
        <v>2028</v>
      </c>
      <c r="AY1428">
        <v>0</v>
      </c>
      <c r="AZ1428">
        <v>0</v>
      </c>
      <c r="BA1428" s="82" t="s">
        <v>398</v>
      </c>
      <c r="BB1428">
        <v>6394</v>
      </c>
      <c r="BC1428">
        <v>5.4000000953674316</v>
      </c>
      <c r="BD1428" s="92"/>
      <c r="BE1428" s="92"/>
      <c r="BF1428">
        <v>502.20001220703125</v>
      </c>
      <c r="BG1428">
        <v>0</v>
      </c>
      <c r="BH1428">
        <v>0</v>
      </c>
      <c r="BI1428" s="92"/>
      <c r="BJ1428" s="92"/>
      <c r="BK1428" s="92"/>
      <c r="BL1428">
        <v>0</v>
      </c>
    </row>
    <row r="1429" spans="1:64" x14ac:dyDescent="0.25">
      <c r="A1429" s="82" t="s">
        <v>297</v>
      </c>
      <c r="B1429" s="82" t="s">
        <v>397</v>
      </c>
      <c r="C1429" s="82" t="s">
        <v>102</v>
      </c>
      <c r="D1429" s="82" t="s">
        <v>311</v>
      </c>
      <c r="E1429" s="82" t="s">
        <v>312</v>
      </c>
      <c r="F1429" s="82" t="s">
        <v>327</v>
      </c>
      <c r="G1429" s="82" t="s">
        <v>327</v>
      </c>
      <c r="H1429">
        <v>5.7172130793333054E-2</v>
      </c>
      <c r="I1429">
        <v>5.4000000953674316</v>
      </c>
      <c r="J1429">
        <v>5.7172130793333054E-2</v>
      </c>
      <c r="K1429" s="92"/>
      <c r="L1429">
        <v>0</v>
      </c>
      <c r="M1429" s="92"/>
      <c r="N1429" s="92"/>
      <c r="O1429" s="92"/>
      <c r="P1429">
        <v>0</v>
      </c>
      <c r="Q1429" s="92"/>
      <c r="R1429" s="92"/>
      <c r="S1429">
        <v>-1</v>
      </c>
      <c r="T1429">
        <v>0</v>
      </c>
      <c r="U1429" s="82" t="s">
        <v>328</v>
      </c>
      <c r="V1429" s="92"/>
      <c r="W1429">
        <v>502.20001220703125</v>
      </c>
      <c r="X1429" s="92"/>
      <c r="Y1429">
        <v>0</v>
      </c>
      <c r="Z1429">
        <v>19.862493515014648</v>
      </c>
      <c r="AA1429">
        <v>19.862493515014648</v>
      </c>
      <c r="AB1429">
        <v>0</v>
      </c>
      <c r="AC1429">
        <v>-1</v>
      </c>
      <c r="AD1429">
        <v>0</v>
      </c>
      <c r="AE1429">
        <v>0</v>
      </c>
      <c r="AF1429">
        <v>0</v>
      </c>
      <c r="AG1429">
        <v>92</v>
      </c>
      <c r="AH1429">
        <v>93</v>
      </c>
      <c r="AI1429">
        <v>1.0587431490421295E-2</v>
      </c>
      <c r="AJ1429">
        <v>39.550960540771484</v>
      </c>
      <c r="AK1429">
        <v>0</v>
      </c>
      <c r="AL1429">
        <v>0</v>
      </c>
      <c r="AM1429">
        <v>19.862493515014648</v>
      </c>
      <c r="AN1429">
        <v>39.550960540771484</v>
      </c>
      <c r="AO1429" s="92"/>
      <c r="AP1429" s="82" t="s">
        <v>329</v>
      </c>
      <c r="AQ1429" s="82" t="s">
        <v>326</v>
      </c>
      <c r="AR1429" s="82"/>
      <c r="AS1429">
        <v>0</v>
      </c>
      <c r="AT1429">
        <v>0</v>
      </c>
      <c r="AU1429">
        <v>2028</v>
      </c>
      <c r="AY1429">
        <v>0</v>
      </c>
      <c r="AZ1429">
        <v>0</v>
      </c>
      <c r="BA1429" s="82" t="s">
        <v>398</v>
      </c>
      <c r="BB1429">
        <v>6395</v>
      </c>
      <c r="BC1429">
        <v>5.4000000953674316</v>
      </c>
      <c r="BD1429" s="92"/>
      <c r="BE1429" s="92"/>
      <c r="BF1429">
        <v>502.20001220703125</v>
      </c>
      <c r="BG1429">
        <v>0</v>
      </c>
      <c r="BH1429">
        <v>0</v>
      </c>
      <c r="BI1429" s="92"/>
      <c r="BJ1429" s="92"/>
      <c r="BK1429" s="92"/>
      <c r="BL1429">
        <v>0</v>
      </c>
    </row>
    <row r="1430" spans="1:64" x14ac:dyDescent="0.25">
      <c r="A1430" s="82" t="s">
        <v>297</v>
      </c>
      <c r="B1430" s="82" t="s">
        <v>397</v>
      </c>
      <c r="C1430" s="82" t="s">
        <v>102</v>
      </c>
      <c r="D1430" s="82" t="s">
        <v>313</v>
      </c>
      <c r="E1430" s="82" t="s">
        <v>314</v>
      </c>
      <c r="F1430" s="82" t="s">
        <v>327</v>
      </c>
      <c r="G1430" s="82" t="s">
        <v>327</v>
      </c>
      <c r="H1430">
        <v>5.7172130793333054E-2</v>
      </c>
      <c r="I1430">
        <v>5.4000000953674316</v>
      </c>
      <c r="J1430">
        <v>5.7172130793333054E-2</v>
      </c>
      <c r="K1430" s="92"/>
      <c r="L1430">
        <v>0</v>
      </c>
      <c r="M1430" s="92"/>
      <c r="N1430" s="92"/>
      <c r="O1430" s="92"/>
      <c r="P1430">
        <v>0</v>
      </c>
      <c r="Q1430" s="92"/>
      <c r="R1430" s="92"/>
      <c r="S1430">
        <v>-1</v>
      </c>
      <c r="T1430">
        <v>0</v>
      </c>
      <c r="U1430" s="82" t="s">
        <v>328</v>
      </c>
      <c r="V1430" s="92"/>
      <c r="W1430">
        <v>502.20001220703125</v>
      </c>
      <c r="X1430" s="92"/>
      <c r="Y1430">
        <v>0</v>
      </c>
      <c r="Z1430">
        <v>19.862493515014648</v>
      </c>
      <c r="AA1430">
        <v>19.862493515014648</v>
      </c>
      <c r="AB1430">
        <v>0</v>
      </c>
      <c r="AC1430">
        <v>-1</v>
      </c>
      <c r="AD1430">
        <v>0</v>
      </c>
      <c r="AE1430">
        <v>0</v>
      </c>
      <c r="AF1430">
        <v>0</v>
      </c>
      <c r="AG1430">
        <v>92</v>
      </c>
      <c r="AH1430">
        <v>93</v>
      </c>
      <c r="AI1430">
        <v>1.0587431490421295E-2</v>
      </c>
      <c r="AJ1430">
        <v>39.550960540771484</v>
      </c>
      <c r="AK1430">
        <v>0</v>
      </c>
      <c r="AL1430">
        <v>0</v>
      </c>
      <c r="AM1430">
        <v>19.862493515014648</v>
      </c>
      <c r="AN1430">
        <v>39.550960540771484</v>
      </c>
      <c r="AO1430" s="92"/>
      <c r="AP1430" s="82" t="s">
        <v>329</v>
      </c>
      <c r="AQ1430" s="82" t="s">
        <v>326</v>
      </c>
      <c r="AR1430" s="82"/>
      <c r="AS1430">
        <v>0</v>
      </c>
      <c r="AT1430">
        <v>0</v>
      </c>
      <c r="AU1430">
        <v>2028</v>
      </c>
      <c r="AY1430">
        <v>0</v>
      </c>
      <c r="AZ1430">
        <v>0</v>
      </c>
      <c r="BA1430" s="82" t="s">
        <v>398</v>
      </c>
      <c r="BB1430">
        <v>6396</v>
      </c>
      <c r="BC1430">
        <v>5.4000000953674316</v>
      </c>
      <c r="BD1430" s="92"/>
      <c r="BE1430" s="92"/>
      <c r="BF1430">
        <v>502.20001220703125</v>
      </c>
      <c r="BG1430">
        <v>0</v>
      </c>
      <c r="BH1430">
        <v>0</v>
      </c>
      <c r="BI1430" s="92"/>
      <c r="BJ1430" s="92"/>
      <c r="BK1430" s="92"/>
      <c r="BL1430">
        <v>0</v>
      </c>
    </row>
    <row r="1431" spans="1:64" x14ac:dyDescent="0.25">
      <c r="A1431" s="82" t="s">
        <v>297</v>
      </c>
      <c r="B1431" s="82" t="s">
        <v>397</v>
      </c>
      <c r="C1431" s="82" t="s">
        <v>102</v>
      </c>
      <c r="D1431" s="82" t="s">
        <v>298</v>
      </c>
      <c r="E1431" s="82" t="s">
        <v>55</v>
      </c>
      <c r="F1431" s="82" t="s">
        <v>330</v>
      </c>
      <c r="G1431" s="82" t="s">
        <v>330</v>
      </c>
      <c r="H1431">
        <v>1.3570733070373535</v>
      </c>
      <c r="I1431">
        <v>11884.267578125</v>
      </c>
      <c r="J1431">
        <v>1.3570733070373535</v>
      </c>
      <c r="K1431" s="92"/>
      <c r="L1431">
        <v>0</v>
      </c>
      <c r="M1431" s="92"/>
      <c r="N1431" s="92"/>
      <c r="O1431" s="92"/>
      <c r="P1431">
        <v>0</v>
      </c>
      <c r="Q1431" s="92"/>
      <c r="R1431" s="92"/>
      <c r="S1431">
        <v>-1</v>
      </c>
      <c r="T1431">
        <v>0</v>
      </c>
      <c r="U1431" s="82" t="s">
        <v>328</v>
      </c>
      <c r="V1431" s="92"/>
      <c r="W1431">
        <v>11920.5322265625</v>
      </c>
      <c r="X1431" s="92"/>
      <c r="Y1431">
        <v>0</v>
      </c>
      <c r="Z1431">
        <v>400.48965454101563</v>
      </c>
      <c r="AA1431">
        <v>400.48965454101563</v>
      </c>
      <c r="AB1431">
        <v>0</v>
      </c>
      <c r="AC1431">
        <v>-1</v>
      </c>
      <c r="AD1431">
        <v>0</v>
      </c>
      <c r="AE1431">
        <v>0</v>
      </c>
      <c r="AF1431">
        <v>0</v>
      </c>
      <c r="AG1431">
        <v>366</v>
      </c>
      <c r="AH1431">
        <v>8784</v>
      </c>
      <c r="AI1431">
        <v>1.141907341661863E-4</v>
      </c>
      <c r="AJ1431">
        <v>33.596626281738281</v>
      </c>
      <c r="AK1431">
        <v>0</v>
      </c>
      <c r="AL1431">
        <v>0</v>
      </c>
      <c r="AM1431">
        <v>400.48965454101563</v>
      </c>
      <c r="AN1431">
        <v>33.596626281738281</v>
      </c>
      <c r="AO1431" s="92"/>
      <c r="AP1431" s="82" t="s">
        <v>331</v>
      </c>
      <c r="AQ1431" s="82" t="s">
        <v>326</v>
      </c>
      <c r="AR1431" s="82"/>
      <c r="AS1431">
        <v>0</v>
      </c>
      <c r="AT1431">
        <v>0</v>
      </c>
      <c r="AU1431">
        <v>2028</v>
      </c>
      <c r="AY1431">
        <v>0</v>
      </c>
      <c r="AZ1431">
        <v>0</v>
      </c>
      <c r="BA1431" s="82" t="s">
        <v>398</v>
      </c>
      <c r="BB1431">
        <v>6397</v>
      </c>
      <c r="BC1431">
        <v>11884.267578125</v>
      </c>
      <c r="BD1431" s="92"/>
      <c r="BE1431" s="92"/>
      <c r="BF1431">
        <v>11920.5322265625</v>
      </c>
      <c r="BG1431">
        <v>0</v>
      </c>
      <c r="BH1431">
        <v>0</v>
      </c>
      <c r="BI1431" s="92"/>
      <c r="BJ1431" s="92"/>
      <c r="BK1431" s="92"/>
      <c r="BL1431">
        <v>0</v>
      </c>
    </row>
    <row r="1432" spans="1:64" x14ac:dyDescent="0.25">
      <c r="A1432" s="82" t="s">
        <v>297</v>
      </c>
      <c r="B1432" s="82" t="s">
        <v>397</v>
      </c>
      <c r="C1432" s="82" t="s">
        <v>102</v>
      </c>
      <c r="D1432" s="82" t="s">
        <v>307</v>
      </c>
      <c r="E1432" s="82" t="s">
        <v>60</v>
      </c>
      <c r="F1432" s="82" t="s">
        <v>330</v>
      </c>
      <c r="G1432" s="82" t="s">
        <v>330</v>
      </c>
      <c r="H1432">
        <v>1.3570733070373535</v>
      </c>
      <c r="I1432">
        <v>11884.267578125</v>
      </c>
      <c r="J1432">
        <v>1.3570733070373535</v>
      </c>
      <c r="K1432" s="92"/>
      <c r="L1432">
        <v>0</v>
      </c>
      <c r="M1432" s="92"/>
      <c r="N1432" s="92"/>
      <c r="O1432" s="92"/>
      <c r="P1432">
        <v>0</v>
      </c>
      <c r="Q1432" s="92"/>
      <c r="R1432" s="92"/>
      <c r="S1432">
        <v>-1</v>
      </c>
      <c r="T1432">
        <v>0</v>
      </c>
      <c r="U1432" s="82" t="s">
        <v>328</v>
      </c>
      <c r="V1432" s="92"/>
      <c r="W1432">
        <v>11920.5322265625</v>
      </c>
      <c r="X1432" s="92"/>
      <c r="Y1432">
        <v>0</v>
      </c>
      <c r="Z1432">
        <v>400.48965454101563</v>
      </c>
      <c r="AA1432">
        <v>400.48965454101563</v>
      </c>
      <c r="AB1432">
        <v>0</v>
      </c>
      <c r="AC1432">
        <v>-1</v>
      </c>
      <c r="AD1432">
        <v>0</v>
      </c>
      <c r="AE1432">
        <v>0</v>
      </c>
      <c r="AF1432">
        <v>0</v>
      </c>
      <c r="AG1432">
        <v>366</v>
      </c>
      <c r="AH1432">
        <v>8784</v>
      </c>
      <c r="AI1432">
        <v>1.141907341661863E-4</v>
      </c>
      <c r="AJ1432">
        <v>33.596626281738281</v>
      </c>
      <c r="AK1432">
        <v>0</v>
      </c>
      <c r="AL1432">
        <v>0</v>
      </c>
      <c r="AM1432">
        <v>400.48965454101563</v>
      </c>
      <c r="AN1432">
        <v>33.596626281738281</v>
      </c>
      <c r="AO1432" s="92"/>
      <c r="AP1432" s="82" t="s">
        <v>331</v>
      </c>
      <c r="AQ1432" s="82" t="s">
        <v>326</v>
      </c>
      <c r="AR1432" s="82"/>
      <c r="AS1432">
        <v>0</v>
      </c>
      <c r="AT1432">
        <v>0</v>
      </c>
      <c r="AU1432">
        <v>2028</v>
      </c>
      <c r="AY1432">
        <v>0</v>
      </c>
      <c r="AZ1432">
        <v>0</v>
      </c>
      <c r="BA1432" s="82" t="s">
        <v>398</v>
      </c>
      <c r="BB1432">
        <v>6398</v>
      </c>
      <c r="BC1432">
        <v>11884.267578125</v>
      </c>
      <c r="BD1432" s="92"/>
      <c r="BE1432" s="92"/>
      <c r="BF1432">
        <v>11920.5322265625</v>
      </c>
      <c r="BG1432">
        <v>0</v>
      </c>
      <c r="BH1432">
        <v>0</v>
      </c>
      <c r="BI1432" s="92"/>
      <c r="BJ1432" s="92"/>
      <c r="BK1432" s="92"/>
      <c r="BL1432">
        <v>0</v>
      </c>
    </row>
    <row r="1433" spans="1:64" x14ac:dyDescent="0.25">
      <c r="A1433" s="82" t="s">
        <v>297</v>
      </c>
      <c r="B1433" s="82" t="s">
        <v>397</v>
      </c>
      <c r="C1433" s="82" t="s">
        <v>102</v>
      </c>
      <c r="D1433" s="82" t="s">
        <v>308</v>
      </c>
      <c r="E1433" s="82" t="s">
        <v>61</v>
      </c>
      <c r="F1433" s="82" t="s">
        <v>330</v>
      </c>
      <c r="G1433" s="82" t="s">
        <v>330</v>
      </c>
      <c r="H1433">
        <v>1.3570733070373535</v>
      </c>
      <c r="I1433">
        <v>11884.267578125</v>
      </c>
      <c r="J1433">
        <v>1.3570733070373535</v>
      </c>
      <c r="K1433" s="92"/>
      <c r="L1433">
        <v>0</v>
      </c>
      <c r="M1433" s="92"/>
      <c r="N1433" s="92"/>
      <c r="O1433" s="92"/>
      <c r="P1433">
        <v>0</v>
      </c>
      <c r="Q1433" s="92"/>
      <c r="R1433" s="92"/>
      <c r="S1433">
        <v>-1</v>
      </c>
      <c r="T1433">
        <v>0</v>
      </c>
      <c r="U1433" s="82" t="s">
        <v>328</v>
      </c>
      <c r="V1433" s="92"/>
      <c r="W1433">
        <v>11920.5322265625</v>
      </c>
      <c r="X1433" s="92"/>
      <c r="Y1433">
        <v>0</v>
      </c>
      <c r="Z1433">
        <v>400.48965454101563</v>
      </c>
      <c r="AA1433">
        <v>400.48965454101563</v>
      </c>
      <c r="AB1433">
        <v>0</v>
      </c>
      <c r="AC1433">
        <v>-1</v>
      </c>
      <c r="AD1433">
        <v>0</v>
      </c>
      <c r="AE1433">
        <v>0</v>
      </c>
      <c r="AF1433">
        <v>0</v>
      </c>
      <c r="AG1433">
        <v>366</v>
      </c>
      <c r="AH1433">
        <v>8784</v>
      </c>
      <c r="AI1433">
        <v>1.141907341661863E-4</v>
      </c>
      <c r="AJ1433">
        <v>33.596626281738281</v>
      </c>
      <c r="AK1433">
        <v>0</v>
      </c>
      <c r="AL1433">
        <v>0</v>
      </c>
      <c r="AM1433">
        <v>400.48965454101563</v>
      </c>
      <c r="AN1433">
        <v>33.596626281738281</v>
      </c>
      <c r="AO1433" s="92"/>
      <c r="AP1433" s="82" t="s">
        <v>331</v>
      </c>
      <c r="AQ1433" s="82" t="s">
        <v>326</v>
      </c>
      <c r="AR1433" s="82"/>
      <c r="AS1433">
        <v>0</v>
      </c>
      <c r="AT1433">
        <v>0</v>
      </c>
      <c r="AU1433">
        <v>2028</v>
      </c>
      <c r="AY1433">
        <v>0</v>
      </c>
      <c r="AZ1433">
        <v>0</v>
      </c>
      <c r="BA1433" s="82" t="s">
        <v>398</v>
      </c>
      <c r="BB1433">
        <v>6399</v>
      </c>
      <c r="BC1433">
        <v>11884.267578125</v>
      </c>
      <c r="BD1433" s="92"/>
      <c r="BE1433" s="92"/>
      <c r="BF1433">
        <v>11920.5322265625</v>
      </c>
      <c r="BG1433">
        <v>0</v>
      </c>
      <c r="BH1433">
        <v>0</v>
      </c>
      <c r="BI1433" s="92"/>
      <c r="BJ1433" s="92"/>
      <c r="BK1433" s="92"/>
      <c r="BL1433">
        <v>0</v>
      </c>
    </row>
    <row r="1434" spans="1:64" x14ac:dyDescent="0.25">
      <c r="A1434" s="82" t="s">
        <v>297</v>
      </c>
      <c r="B1434" s="82" t="s">
        <v>397</v>
      </c>
      <c r="C1434" s="82" t="s">
        <v>102</v>
      </c>
      <c r="D1434" s="82" t="s">
        <v>309</v>
      </c>
      <c r="E1434" s="82" t="s">
        <v>310</v>
      </c>
      <c r="F1434" s="82" t="s">
        <v>330</v>
      </c>
      <c r="G1434" s="82" t="s">
        <v>330</v>
      </c>
      <c r="H1434">
        <v>1.3570733070373535</v>
      </c>
      <c r="I1434">
        <v>11884.267578125</v>
      </c>
      <c r="J1434">
        <v>1.3570733070373535</v>
      </c>
      <c r="K1434" s="92"/>
      <c r="L1434">
        <v>0</v>
      </c>
      <c r="M1434" s="92"/>
      <c r="N1434" s="92"/>
      <c r="O1434" s="92"/>
      <c r="P1434">
        <v>0</v>
      </c>
      <c r="Q1434" s="92"/>
      <c r="R1434" s="92"/>
      <c r="S1434">
        <v>-1</v>
      </c>
      <c r="T1434">
        <v>0</v>
      </c>
      <c r="U1434" s="82" t="s">
        <v>328</v>
      </c>
      <c r="V1434" s="92"/>
      <c r="W1434">
        <v>11920.5322265625</v>
      </c>
      <c r="X1434" s="92"/>
      <c r="Y1434">
        <v>0</v>
      </c>
      <c r="Z1434">
        <v>400.48965454101563</v>
      </c>
      <c r="AA1434">
        <v>400.48965454101563</v>
      </c>
      <c r="AB1434">
        <v>0</v>
      </c>
      <c r="AC1434">
        <v>-1</v>
      </c>
      <c r="AD1434">
        <v>0</v>
      </c>
      <c r="AE1434">
        <v>0</v>
      </c>
      <c r="AF1434">
        <v>0</v>
      </c>
      <c r="AG1434">
        <v>366</v>
      </c>
      <c r="AH1434">
        <v>8784</v>
      </c>
      <c r="AI1434">
        <v>1.141907341661863E-4</v>
      </c>
      <c r="AJ1434">
        <v>33.596626281738281</v>
      </c>
      <c r="AK1434">
        <v>0</v>
      </c>
      <c r="AL1434">
        <v>0</v>
      </c>
      <c r="AM1434">
        <v>400.48965454101563</v>
      </c>
      <c r="AN1434">
        <v>33.596626281738281</v>
      </c>
      <c r="AO1434" s="92"/>
      <c r="AP1434" s="82" t="s">
        <v>331</v>
      </c>
      <c r="AQ1434" s="82" t="s">
        <v>326</v>
      </c>
      <c r="AR1434" s="82"/>
      <c r="AS1434">
        <v>0</v>
      </c>
      <c r="AT1434">
        <v>0</v>
      </c>
      <c r="AU1434">
        <v>2028</v>
      </c>
      <c r="AY1434">
        <v>0</v>
      </c>
      <c r="AZ1434">
        <v>0</v>
      </c>
      <c r="BA1434" s="82" t="s">
        <v>398</v>
      </c>
      <c r="BB1434">
        <v>6400</v>
      </c>
      <c r="BC1434">
        <v>11884.267578125</v>
      </c>
      <c r="BD1434" s="92"/>
      <c r="BE1434" s="92"/>
      <c r="BF1434">
        <v>11920.5322265625</v>
      </c>
      <c r="BG1434">
        <v>0</v>
      </c>
      <c r="BH1434">
        <v>0</v>
      </c>
      <c r="BI1434" s="92"/>
      <c r="BJ1434" s="92"/>
      <c r="BK1434" s="92"/>
      <c r="BL1434">
        <v>0</v>
      </c>
    </row>
    <row r="1435" spans="1:64" x14ac:dyDescent="0.25">
      <c r="A1435" s="82" t="s">
        <v>297</v>
      </c>
      <c r="B1435" s="82" t="s">
        <v>397</v>
      </c>
      <c r="C1435" s="82" t="s">
        <v>102</v>
      </c>
      <c r="D1435" s="82" t="s">
        <v>313</v>
      </c>
      <c r="E1435" s="82" t="s">
        <v>314</v>
      </c>
      <c r="F1435" s="82" t="s">
        <v>330</v>
      </c>
      <c r="G1435" s="82" t="s">
        <v>330</v>
      </c>
      <c r="H1435">
        <v>1.3570733070373535</v>
      </c>
      <c r="I1435">
        <v>11884.267578125</v>
      </c>
      <c r="J1435">
        <v>1.3570733070373535</v>
      </c>
      <c r="K1435" s="92"/>
      <c r="L1435">
        <v>0</v>
      </c>
      <c r="M1435" s="92"/>
      <c r="N1435" s="92"/>
      <c r="O1435" s="92"/>
      <c r="P1435">
        <v>0</v>
      </c>
      <c r="Q1435" s="92"/>
      <c r="R1435" s="92"/>
      <c r="S1435">
        <v>-1</v>
      </c>
      <c r="T1435">
        <v>0</v>
      </c>
      <c r="U1435" s="82" t="s">
        <v>328</v>
      </c>
      <c r="V1435" s="92"/>
      <c r="W1435">
        <v>11920.5322265625</v>
      </c>
      <c r="X1435" s="92"/>
      <c r="Y1435">
        <v>0</v>
      </c>
      <c r="Z1435">
        <v>400.48965454101563</v>
      </c>
      <c r="AA1435">
        <v>400.48965454101563</v>
      </c>
      <c r="AB1435">
        <v>0</v>
      </c>
      <c r="AC1435">
        <v>-1</v>
      </c>
      <c r="AD1435">
        <v>0</v>
      </c>
      <c r="AE1435">
        <v>0</v>
      </c>
      <c r="AF1435">
        <v>0</v>
      </c>
      <c r="AG1435">
        <v>366</v>
      </c>
      <c r="AH1435">
        <v>8784</v>
      </c>
      <c r="AI1435">
        <v>1.141907341661863E-4</v>
      </c>
      <c r="AJ1435">
        <v>33.596626281738281</v>
      </c>
      <c r="AK1435">
        <v>0</v>
      </c>
      <c r="AL1435">
        <v>0</v>
      </c>
      <c r="AM1435">
        <v>400.48965454101563</v>
      </c>
      <c r="AN1435">
        <v>33.596626281738281</v>
      </c>
      <c r="AO1435" s="92"/>
      <c r="AP1435" s="82" t="s">
        <v>331</v>
      </c>
      <c r="AQ1435" s="82" t="s">
        <v>326</v>
      </c>
      <c r="AR1435" s="82"/>
      <c r="AS1435">
        <v>0</v>
      </c>
      <c r="AT1435">
        <v>0</v>
      </c>
      <c r="AU1435">
        <v>2028</v>
      </c>
      <c r="AY1435">
        <v>0</v>
      </c>
      <c r="AZ1435">
        <v>0</v>
      </c>
      <c r="BA1435" s="82" t="s">
        <v>398</v>
      </c>
      <c r="BB1435">
        <v>6401</v>
      </c>
      <c r="BC1435">
        <v>11884.267578125</v>
      </c>
      <c r="BD1435" s="92"/>
      <c r="BE1435" s="92"/>
      <c r="BF1435">
        <v>11920.5322265625</v>
      </c>
      <c r="BG1435">
        <v>0</v>
      </c>
      <c r="BH1435">
        <v>0</v>
      </c>
      <c r="BI1435" s="92"/>
      <c r="BJ1435" s="92"/>
      <c r="BK1435" s="92"/>
      <c r="BL1435">
        <v>0</v>
      </c>
    </row>
    <row r="1436" spans="1:64" x14ac:dyDescent="0.25">
      <c r="A1436" s="82" t="s">
        <v>297</v>
      </c>
      <c r="B1436" s="82" t="s">
        <v>397</v>
      </c>
      <c r="C1436" s="82" t="s">
        <v>102</v>
      </c>
      <c r="D1436" s="82" t="s">
        <v>307</v>
      </c>
      <c r="E1436" s="82" t="s">
        <v>60</v>
      </c>
      <c r="F1436" s="82" t="s">
        <v>332</v>
      </c>
      <c r="G1436" s="82" t="s">
        <v>332</v>
      </c>
      <c r="H1436">
        <v>0.61882114410400391</v>
      </c>
      <c r="I1436">
        <v>5419.5908203125</v>
      </c>
      <c r="J1436">
        <v>0.61882114410400391</v>
      </c>
      <c r="K1436" s="92"/>
      <c r="L1436">
        <v>0</v>
      </c>
      <c r="M1436" s="92"/>
      <c r="N1436" s="92"/>
      <c r="O1436" s="92"/>
      <c r="P1436">
        <v>0</v>
      </c>
      <c r="Q1436" s="92"/>
      <c r="R1436" s="92"/>
      <c r="S1436">
        <v>-1</v>
      </c>
      <c r="T1436">
        <v>0</v>
      </c>
      <c r="U1436" s="82" t="s">
        <v>328</v>
      </c>
      <c r="V1436" s="92"/>
      <c r="W1436">
        <v>5435.72509765625</v>
      </c>
      <c r="X1436" s="92"/>
      <c r="Y1436">
        <v>0</v>
      </c>
      <c r="Z1436">
        <v>188.45974731445313</v>
      </c>
      <c r="AA1436">
        <v>188.45974731445313</v>
      </c>
      <c r="AB1436">
        <v>0</v>
      </c>
      <c r="AC1436">
        <v>-1</v>
      </c>
      <c r="AD1436">
        <v>0</v>
      </c>
      <c r="AE1436">
        <v>0</v>
      </c>
      <c r="AF1436">
        <v>0</v>
      </c>
      <c r="AG1436">
        <v>366</v>
      </c>
      <c r="AH1436">
        <v>8784</v>
      </c>
      <c r="AI1436">
        <v>1.1418226495152339E-4</v>
      </c>
      <c r="AJ1436">
        <v>34.670581817626953</v>
      </c>
      <c r="AK1436">
        <v>0</v>
      </c>
      <c r="AL1436">
        <v>0</v>
      </c>
      <c r="AM1436">
        <v>188.45974731445313</v>
      </c>
      <c r="AN1436">
        <v>34.670581817626953</v>
      </c>
      <c r="AO1436" s="92"/>
      <c r="AP1436" s="82" t="s">
        <v>331</v>
      </c>
      <c r="AQ1436" s="82" t="s">
        <v>326</v>
      </c>
      <c r="AR1436" s="82"/>
      <c r="AS1436">
        <v>0</v>
      </c>
      <c r="AT1436">
        <v>0</v>
      </c>
      <c r="AU1436">
        <v>2028</v>
      </c>
      <c r="AY1436">
        <v>0</v>
      </c>
      <c r="AZ1436">
        <v>0</v>
      </c>
      <c r="BA1436" s="82" t="s">
        <v>398</v>
      </c>
      <c r="BB1436">
        <v>6402</v>
      </c>
      <c r="BC1436">
        <v>5419.5908203125</v>
      </c>
      <c r="BD1436" s="92"/>
      <c r="BE1436" s="92"/>
      <c r="BF1436">
        <v>5435.72509765625</v>
      </c>
      <c r="BG1436">
        <v>0</v>
      </c>
      <c r="BH1436">
        <v>0</v>
      </c>
      <c r="BI1436" s="92"/>
      <c r="BJ1436" s="92"/>
      <c r="BK1436" s="92"/>
      <c r="BL1436">
        <v>0</v>
      </c>
    </row>
    <row r="1437" spans="1:64" x14ac:dyDescent="0.25">
      <c r="A1437" s="82" t="s">
        <v>297</v>
      </c>
      <c r="B1437" s="82" t="s">
        <v>397</v>
      </c>
      <c r="C1437" s="82" t="s">
        <v>102</v>
      </c>
      <c r="D1437" s="82" t="s">
        <v>298</v>
      </c>
      <c r="E1437" s="82" t="s">
        <v>55</v>
      </c>
      <c r="F1437" s="82" t="s">
        <v>333</v>
      </c>
      <c r="G1437" s="82" t="s">
        <v>333</v>
      </c>
      <c r="H1437">
        <v>4.812647819519043</v>
      </c>
      <c r="I1437">
        <v>42128.0546875</v>
      </c>
      <c r="J1437">
        <v>4.812647819519043</v>
      </c>
      <c r="K1437" s="92"/>
      <c r="L1437">
        <v>0</v>
      </c>
      <c r="M1437" s="92"/>
      <c r="N1437" s="92"/>
      <c r="O1437" s="92"/>
      <c r="P1437">
        <v>0</v>
      </c>
      <c r="Q1437" s="92"/>
      <c r="R1437" s="92"/>
      <c r="S1437">
        <v>-1</v>
      </c>
      <c r="T1437">
        <v>0</v>
      </c>
      <c r="U1437" s="82" t="s">
        <v>328</v>
      </c>
      <c r="V1437" s="92"/>
      <c r="W1437">
        <v>42274.296875</v>
      </c>
      <c r="X1437" s="92"/>
      <c r="Y1437">
        <v>0</v>
      </c>
      <c r="Z1437">
        <v>1389.0428466796875</v>
      </c>
      <c r="AA1437">
        <v>1389.0428466796875</v>
      </c>
      <c r="AB1437">
        <v>0</v>
      </c>
      <c r="AC1437">
        <v>-1</v>
      </c>
      <c r="AD1437">
        <v>0</v>
      </c>
      <c r="AE1437">
        <v>0</v>
      </c>
      <c r="AF1437">
        <v>0</v>
      </c>
      <c r="AG1437">
        <v>366</v>
      </c>
      <c r="AH1437">
        <v>8784</v>
      </c>
      <c r="AI1437">
        <v>1.1423855175962672E-4</v>
      </c>
      <c r="AJ1437">
        <v>32.857856750488281</v>
      </c>
      <c r="AK1437">
        <v>0</v>
      </c>
      <c r="AL1437">
        <v>0</v>
      </c>
      <c r="AM1437">
        <v>1389.0428466796875</v>
      </c>
      <c r="AN1437">
        <v>32.857856750488281</v>
      </c>
      <c r="AO1437" s="92"/>
      <c r="AP1437" s="82" t="s">
        <v>331</v>
      </c>
      <c r="AQ1437" s="82" t="s">
        <v>326</v>
      </c>
      <c r="AR1437" s="82"/>
      <c r="AS1437">
        <v>0</v>
      </c>
      <c r="AT1437">
        <v>0</v>
      </c>
      <c r="AU1437">
        <v>2028</v>
      </c>
      <c r="AY1437">
        <v>0</v>
      </c>
      <c r="AZ1437">
        <v>0</v>
      </c>
      <c r="BA1437" s="82" t="s">
        <v>398</v>
      </c>
      <c r="BB1437">
        <v>6403</v>
      </c>
      <c r="BC1437">
        <v>42128.0546875</v>
      </c>
      <c r="BD1437" s="92"/>
      <c r="BE1437" s="92"/>
      <c r="BF1437">
        <v>42274.296875</v>
      </c>
      <c r="BG1437">
        <v>0</v>
      </c>
      <c r="BH1437">
        <v>0</v>
      </c>
      <c r="BI1437" s="92"/>
      <c r="BJ1437" s="92"/>
      <c r="BK1437" s="92"/>
      <c r="BL1437">
        <v>0</v>
      </c>
    </row>
    <row r="1438" spans="1:64" x14ac:dyDescent="0.25">
      <c r="A1438" s="82" t="s">
        <v>297</v>
      </c>
      <c r="B1438" s="82" t="s">
        <v>397</v>
      </c>
      <c r="C1438" s="82" t="s">
        <v>102</v>
      </c>
      <c r="D1438" s="82" t="s">
        <v>303</v>
      </c>
      <c r="E1438" s="82" t="s">
        <v>304</v>
      </c>
      <c r="F1438" s="82" t="s">
        <v>333</v>
      </c>
      <c r="G1438" s="82" t="s">
        <v>333</v>
      </c>
      <c r="H1438">
        <v>4.812647819519043</v>
      </c>
      <c r="I1438">
        <v>42128.0546875</v>
      </c>
      <c r="J1438">
        <v>4.812647819519043</v>
      </c>
      <c r="K1438" s="92"/>
      <c r="L1438">
        <v>0</v>
      </c>
      <c r="M1438" s="92"/>
      <c r="N1438" s="92"/>
      <c r="O1438" s="92"/>
      <c r="P1438">
        <v>0</v>
      </c>
      <c r="Q1438" s="92"/>
      <c r="R1438" s="92"/>
      <c r="S1438">
        <v>-1</v>
      </c>
      <c r="T1438">
        <v>0</v>
      </c>
      <c r="U1438" s="82" t="s">
        <v>328</v>
      </c>
      <c r="V1438" s="92"/>
      <c r="W1438">
        <v>42274.296875</v>
      </c>
      <c r="X1438" s="92"/>
      <c r="Y1438">
        <v>0</v>
      </c>
      <c r="Z1438">
        <v>1389.0428466796875</v>
      </c>
      <c r="AA1438">
        <v>1389.0428466796875</v>
      </c>
      <c r="AB1438">
        <v>0</v>
      </c>
      <c r="AC1438">
        <v>-1</v>
      </c>
      <c r="AD1438">
        <v>0</v>
      </c>
      <c r="AE1438">
        <v>0</v>
      </c>
      <c r="AF1438">
        <v>0</v>
      </c>
      <c r="AG1438">
        <v>366</v>
      </c>
      <c r="AH1438">
        <v>8784</v>
      </c>
      <c r="AI1438">
        <v>1.1423855175962672E-4</v>
      </c>
      <c r="AJ1438">
        <v>32.857856750488281</v>
      </c>
      <c r="AK1438">
        <v>0</v>
      </c>
      <c r="AL1438">
        <v>0</v>
      </c>
      <c r="AM1438">
        <v>1389.0428466796875</v>
      </c>
      <c r="AN1438">
        <v>32.857856750488281</v>
      </c>
      <c r="AO1438" s="92"/>
      <c r="AP1438" s="82" t="s">
        <v>331</v>
      </c>
      <c r="AQ1438" s="82" t="s">
        <v>326</v>
      </c>
      <c r="AR1438" s="82"/>
      <c r="AS1438">
        <v>0</v>
      </c>
      <c r="AT1438">
        <v>0</v>
      </c>
      <c r="AU1438">
        <v>2028</v>
      </c>
      <c r="AY1438">
        <v>0</v>
      </c>
      <c r="AZ1438">
        <v>0</v>
      </c>
      <c r="BA1438" s="82" t="s">
        <v>398</v>
      </c>
      <c r="BB1438">
        <v>6404</v>
      </c>
      <c r="BC1438">
        <v>42128.0546875</v>
      </c>
      <c r="BD1438" s="92"/>
      <c r="BE1438" s="92"/>
      <c r="BF1438">
        <v>42274.296875</v>
      </c>
      <c r="BG1438">
        <v>0</v>
      </c>
      <c r="BH1438">
        <v>0</v>
      </c>
      <c r="BI1438" s="92"/>
      <c r="BJ1438" s="92"/>
      <c r="BK1438" s="92"/>
      <c r="BL1438">
        <v>0</v>
      </c>
    </row>
    <row r="1439" spans="1:64" x14ac:dyDescent="0.25">
      <c r="A1439" s="82" t="s">
        <v>297</v>
      </c>
      <c r="B1439" s="82" t="s">
        <v>397</v>
      </c>
      <c r="C1439" s="82" t="s">
        <v>102</v>
      </c>
      <c r="D1439" s="82" t="s">
        <v>305</v>
      </c>
      <c r="E1439" s="82" t="s">
        <v>58</v>
      </c>
      <c r="F1439" s="82" t="s">
        <v>333</v>
      </c>
      <c r="G1439" s="82" t="s">
        <v>333</v>
      </c>
      <c r="H1439">
        <v>4.812647819519043</v>
      </c>
      <c r="I1439">
        <v>42128.0546875</v>
      </c>
      <c r="J1439">
        <v>4.812647819519043</v>
      </c>
      <c r="K1439" s="92"/>
      <c r="L1439">
        <v>0</v>
      </c>
      <c r="M1439" s="92"/>
      <c r="N1439" s="92"/>
      <c r="O1439" s="92"/>
      <c r="P1439">
        <v>0</v>
      </c>
      <c r="Q1439" s="92"/>
      <c r="R1439" s="92"/>
      <c r="S1439">
        <v>-1</v>
      </c>
      <c r="T1439">
        <v>0</v>
      </c>
      <c r="U1439" s="82" t="s">
        <v>328</v>
      </c>
      <c r="V1439" s="92"/>
      <c r="W1439">
        <v>42274.296875</v>
      </c>
      <c r="X1439" s="92"/>
      <c r="Y1439">
        <v>0</v>
      </c>
      <c r="Z1439">
        <v>1389.0428466796875</v>
      </c>
      <c r="AA1439">
        <v>1389.0428466796875</v>
      </c>
      <c r="AB1439">
        <v>0</v>
      </c>
      <c r="AC1439">
        <v>-1</v>
      </c>
      <c r="AD1439">
        <v>0</v>
      </c>
      <c r="AE1439">
        <v>0</v>
      </c>
      <c r="AF1439">
        <v>0</v>
      </c>
      <c r="AG1439">
        <v>366</v>
      </c>
      <c r="AH1439">
        <v>8784</v>
      </c>
      <c r="AI1439">
        <v>1.1423855175962672E-4</v>
      </c>
      <c r="AJ1439">
        <v>32.857856750488281</v>
      </c>
      <c r="AK1439">
        <v>0</v>
      </c>
      <c r="AL1439">
        <v>0</v>
      </c>
      <c r="AM1439">
        <v>1389.0428466796875</v>
      </c>
      <c r="AN1439">
        <v>32.857856750488281</v>
      </c>
      <c r="AO1439" s="92"/>
      <c r="AP1439" s="82" t="s">
        <v>331</v>
      </c>
      <c r="AQ1439" s="82" t="s">
        <v>326</v>
      </c>
      <c r="AR1439" s="82"/>
      <c r="AS1439">
        <v>0</v>
      </c>
      <c r="AT1439">
        <v>0</v>
      </c>
      <c r="AU1439">
        <v>2028</v>
      </c>
      <c r="AY1439">
        <v>0</v>
      </c>
      <c r="AZ1439">
        <v>0</v>
      </c>
      <c r="BA1439" s="82" t="s">
        <v>398</v>
      </c>
      <c r="BB1439">
        <v>6405</v>
      </c>
      <c r="BC1439">
        <v>42128.0546875</v>
      </c>
      <c r="BD1439" s="92"/>
      <c r="BE1439" s="92"/>
      <c r="BF1439">
        <v>42274.296875</v>
      </c>
      <c r="BG1439">
        <v>0</v>
      </c>
      <c r="BH1439">
        <v>0</v>
      </c>
      <c r="BI1439" s="92"/>
      <c r="BJ1439" s="92"/>
      <c r="BK1439" s="92"/>
      <c r="BL1439">
        <v>0</v>
      </c>
    </row>
    <row r="1440" spans="1:64" x14ac:dyDescent="0.25">
      <c r="A1440" s="82" t="s">
        <v>297</v>
      </c>
      <c r="B1440" s="82" t="s">
        <v>397</v>
      </c>
      <c r="C1440" s="82" t="s">
        <v>102</v>
      </c>
      <c r="D1440" s="82" t="s">
        <v>307</v>
      </c>
      <c r="E1440" s="82" t="s">
        <v>60</v>
      </c>
      <c r="F1440" s="82" t="s">
        <v>333</v>
      </c>
      <c r="G1440" s="82" t="s">
        <v>333</v>
      </c>
      <c r="H1440">
        <v>4.812647819519043</v>
      </c>
      <c r="I1440">
        <v>42128.0546875</v>
      </c>
      <c r="J1440">
        <v>4.812647819519043</v>
      </c>
      <c r="K1440" s="92"/>
      <c r="L1440">
        <v>0</v>
      </c>
      <c r="M1440" s="92"/>
      <c r="N1440" s="92"/>
      <c r="O1440" s="92"/>
      <c r="P1440">
        <v>0</v>
      </c>
      <c r="Q1440" s="92"/>
      <c r="R1440" s="92"/>
      <c r="S1440">
        <v>-1</v>
      </c>
      <c r="T1440">
        <v>0</v>
      </c>
      <c r="U1440" s="82" t="s">
        <v>328</v>
      </c>
      <c r="V1440" s="92"/>
      <c r="W1440">
        <v>42274.296875</v>
      </c>
      <c r="X1440" s="92"/>
      <c r="Y1440">
        <v>0</v>
      </c>
      <c r="Z1440">
        <v>1389.0428466796875</v>
      </c>
      <c r="AA1440">
        <v>1389.0428466796875</v>
      </c>
      <c r="AB1440">
        <v>0</v>
      </c>
      <c r="AC1440">
        <v>-1</v>
      </c>
      <c r="AD1440">
        <v>0</v>
      </c>
      <c r="AE1440">
        <v>0</v>
      </c>
      <c r="AF1440">
        <v>0</v>
      </c>
      <c r="AG1440">
        <v>366</v>
      </c>
      <c r="AH1440">
        <v>8784</v>
      </c>
      <c r="AI1440">
        <v>1.1423855175962672E-4</v>
      </c>
      <c r="AJ1440">
        <v>32.857856750488281</v>
      </c>
      <c r="AK1440">
        <v>0</v>
      </c>
      <c r="AL1440">
        <v>0</v>
      </c>
      <c r="AM1440">
        <v>1389.0428466796875</v>
      </c>
      <c r="AN1440">
        <v>32.857856750488281</v>
      </c>
      <c r="AO1440" s="92"/>
      <c r="AP1440" s="82" t="s">
        <v>331</v>
      </c>
      <c r="AQ1440" s="82" t="s">
        <v>326</v>
      </c>
      <c r="AR1440" s="82"/>
      <c r="AS1440">
        <v>0</v>
      </c>
      <c r="AT1440">
        <v>0</v>
      </c>
      <c r="AU1440">
        <v>2028</v>
      </c>
      <c r="AY1440">
        <v>0</v>
      </c>
      <c r="AZ1440">
        <v>0</v>
      </c>
      <c r="BA1440" s="82" t="s">
        <v>398</v>
      </c>
      <c r="BB1440">
        <v>6406</v>
      </c>
      <c r="BC1440">
        <v>42128.0546875</v>
      </c>
      <c r="BD1440" s="92"/>
      <c r="BE1440" s="92"/>
      <c r="BF1440">
        <v>42274.296875</v>
      </c>
      <c r="BG1440">
        <v>0</v>
      </c>
      <c r="BH1440">
        <v>0</v>
      </c>
      <c r="BI1440" s="92"/>
      <c r="BJ1440" s="92"/>
      <c r="BK1440" s="92"/>
      <c r="BL1440">
        <v>0</v>
      </c>
    </row>
    <row r="1441" spans="1:64" x14ac:dyDescent="0.25">
      <c r="A1441" s="82" t="s">
        <v>297</v>
      </c>
      <c r="B1441" s="82" t="s">
        <v>397</v>
      </c>
      <c r="C1441" s="82" t="s">
        <v>102</v>
      </c>
      <c r="D1441" s="82" t="s">
        <v>308</v>
      </c>
      <c r="E1441" s="82" t="s">
        <v>61</v>
      </c>
      <c r="F1441" s="82" t="s">
        <v>333</v>
      </c>
      <c r="G1441" s="82" t="s">
        <v>333</v>
      </c>
      <c r="H1441">
        <v>4.812647819519043</v>
      </c>
      <c r="I1441">
        <v>42128.0546875</v>
      </c>
      <c r="J1441">
        <v>4.812647819519043</v>
      </c>
      <c r="K1441" s="92"/>
      <c r="L1441">
        <v>0</v>
      </c>
      <c r="M1441" s="92"/>
      <c r="N1441" s="92"/>
      <c r="O1441" s="92"/>
      <c r="P1441">
        <v>0</v>
      </c>
      <c r="Q1441" s="92"/>
      <c r="R1441" s="92"/>
      <c r="S1441">
        <v>-1</v>
      </c>
      <c r="T1441">
        <v>0</v>
      </c>
      <c r="U1441" s="82" t="s">
        <v>328</v>
      </c>
      <c r="V1441" s="92"/>
      <c r="W1441">
        <v>42274.296875</v>
      </c>
      <c r="X1441" s="92"/>
      <c r="Y1441">
        <v>0</v>
      </c>
      <c r="Z1441">
        <v>1389.0428466796875</v>
      </c>
      <c r="AA1441">
        <v>1389.0428466796875</v>
      </c>
      <c r="AB1441">
        <v>0</v>
      </c>
      <c r="AC1441">
        <v>-1</v>
      </c>
      <c r="AD1441">
        <v>0</v>
      </c>
      <c r="AE1441">
        <v>0</v>
      </c>
      <c r="AF1441">
        <v>0</v>
      </c>
      <c r="AG1441">
        <v>366</v>
      </c>
      <c r="AH1441">
        <v>8784</v>
      </c>
      <c r="AI1441">
        <v>1.1423855175962672E-4</v>
      </c>
      <c r="AJ1441">
        <v>32.857856750488281</v>
      </c>
      <c r="AK1441">
        <v>0</v>
      </c>
      <c r="AL1441">
        <v>0</v>
      </c>
      <c r="AM1441">
        <v>1389.0428466796875</v>
      </c>
      <c r="AN1441">
        <v>32.857856750488281</v>
      </c>
      <c r="AO1441" s="92"/>
      <c r="AP1441" s="82" t="s">
        <v>331</v>
      </c>
      <c r="AQ1441" s="82" t="s">
        <v>326</v>
      </c>
      <c r="AR1441" s="82"/>
      <c r="AS1441">
        <v>0</v>
      </c>
      <c r="AT1441">
        <v>0</v>
      </c>
      <c r="AU1441">
        <v>2028</v>
      </c>
      <c r="AY1441">
        <v>0</v>
      </c>
      <c r="AZ1441">
        <v>0</v>
      </c>
      <c r="BA1441" s="82" t="s">
        <v>398</v>
      </c>
      <c r="BB1441">
        <v>6407</v>
      </c>
      <c r="BC1441">
        <v>42128.0546875</v>
      </c>
      <c r="BD1441" s="92"/>
      <c r="BE1441" s="92"/>
      <c r="BF1441">
        <v>42274.296875</v>
      </c>
      <c r="BG1441">
        <v>0</v>
      </c>
      <c r="BH1441">
        <v>0</v>
      </c>
      <c r="BI1441" s="92"/>
      <c r="BJ1441" s="92"/>
      <c r="BK1441" s="92"/>
      <c r="BL1441">
        <v>0</v>
      </c>
    </row>
    <row r="1442" spans="1:64" x14ac:dyDescent="0.25">
      <c r="A1442" s="82" t="s">
        <v>297</v>
      </c>
      <c r="B1442" s="82" t="s">
        <v>397</v>
      </c>
      <c r="C1442" s="82" t="s">
        <v>102</v>
      </c>
      <c r="D1442" s="82" t="s">
        <v>309</v>
      </c>
      <c r="E1442" s="82" t="s">
        <v>310</v>
      </c>
      <c r="F1442" s="82" t="s">
        <v>333</v>
      </c>
      <c r="G1442" s="82" t="s">
        <v>333</v>
      </c>
      <c r="H1442">
        <v>4.812647819519043</v>
      </c>
      <c r="I1442">
        <v>42128.0546875</v>
      </c>
      <c r="J1442">
        <v>4.812647819519043</v>
      </c>
      <c r="K1442" s="92"/>
      <c r="L1442">
        <v>0</v>
      </c>
      <c r="M1442" s="92"/>
      <c r="N1442" s="92"/>
      <c r="O1442" s="92"/>
      <c r="P1442">
        <v>0</v>
      </c>
      <c r="Q1442" s="92"/>
      <c r="R1442" s="92"/>
      <c r="S1442">
        <v>-1</v>
      </c>
      <c r="T1442">
        <v>0</v>
      </c>
      <c r="U1442" s="82" t="s">
        <v>328</v>
      </c>
      <c r="V1442" s="92"/>
      <c r="W1442">
        <v>42274.296875</v>
      </c>
      <c r="X1442" s="92"/>
      <c r="Y1442">
        <v>0</v>
      </c>
      <c r="Z1442">
        <v>1389.0428466796875</v>
      </c>
      <c r="AA1442">
        <v>1389.0428466796875</v>
      </c>
      <c r="AB1442">
        <v>0</v>
      </c>
      <c r="AC1442">
        <v>-1</v>
      </c>
      <c r="AD1442">
        <v>0</v>
      </c>
      <c r="AE1442">
        <v>0</v>
      </c>
      <c r="AF1442">
        <v>0</v>
      </c>
      <c r="AG1442">
        <v>366</v>
      </c>
      <c r="AH1442">
        <v>8784</v>
      </c>
      <c r="AI1442">
        <v>1.1423855175962672E-4</v>
      </c>
      <c r="AJ1442">
        <v>32.857856750488281</v>
      </c>
      <c r="AK1442">
        <v>0</v>
      </c>
      <c r="AL1442">
        <v>0</v>
      </c>
      <c r="AM1442">
        <v>1389.0428466796875</v>
      </c>
      <c r="AN1442">
        <v>32.857856750488281</v>
      </c>
      <c r="AO1442" s="92"/>
      <c r="AP1442" s="82" t="s">
        <v>331</v>
      </c>
      <c r="AQ1442" s="82" t="s">
        <v>326</v>
      </c>
      <c r="AR1442" s="82"/>
      <c r="AS1442">
        <v>0</v>
      </c>
      <c r="AT1442">
        <v>0</v>
      </c>
      <c r="AU1442">
        <v>2028</v>
      </c>
      <c r="AY1442">
        <v>0</v>
      </c>
      <c r="AZ1442">
        <v>0</v>
      </c>
      <c r="BA1442" s="82" t="s">
        <v>398</v>
      </c>
      <c r="BB1442">
        <v>6408</v>
      </c>
      <c r="BC1442">
        <v>42128.0546875</v>
      </c>
      <c r="BD1442" s="92"/>
      <c r="BE1442" s="92"/>
      <c r="BF1442">
        <v>42274.296875</v>
      </c>
      <c r="BG1442">
        <v>0</v>
      </c>
      <c r="BH1442">
        <v>0</v>
      </c>
      <c r="BI1442" s="92"/>
      <c r="BJ1442" s="92"/>
      <c r="BK1442" s="92"/>
      <c r="BL1442">
        <v>0</v>
      </c>
    </row>
    <row r="1443" spans="1:64" x14ac:dyDescent="0.25">
      <c r="A1443" s="82" t="s">
        <v>297</v>
      </c>
      <c r="B1443" s="82" t="s">
        <v>397</v>
      </c>
      <c r="C1443" s="82" t="s">
        <v>102</v>
      </c>
      <c r="D1443" s="82" t="s">
        <v>313</v>
      </c>
      <c r="E1443" s="82" t="s">
        <v>314</v>
      </c>
      <c r="F1443" s="82" t="s">
        <v>333</v>
      </c>
      <c r="G1443" s="82" t="s">
        <v>333</v>
      </c>
      <c r="H1443">
        <v>4.812647819519043</v>
      </c>
      <c r="I1443">
        <v>42128.0546875</v>
      </c>
      <c r="J1443">
        <v>4.812647819519043</v>
      </c>
      <c r="K1443" s="92"/>
      <c r="L1443">
        <v>0</v>
      </c>
      <c r="M1443" s="92"/>
      <c r="N1443" s="92"/>
      <c r="O1443" s="92"/>
      <c r="P1443">
        <v>0</v>
      </c>
      <c r="Q1443" s="92"/>
      <c r="R1443" s="92"/>
      <c r="S1443">
        <v>-1</v>
      </c>
      <c r="T1443">
        <v>0</v>
      </c>
      <c r="U1443" s="82" t="s">
        <v>328</v>
      </c>
      <c r="V1443" s="92"/>
      <c r="W1443">
        <v>42274.296875</v>
      </c>
      <c r="X1443" s="92"/>
      <c r="Y1443">
        <v>0</v>
      </c>
      <c r="Z1443">
        <v>1389.0428466796875</v>
      </c>
      <c r="AA1443">
        <v>1389.0428466796875</v>
      </c>
      <c r="AB1443">
        <v>0</v>
      </c>
      <c r="AC1443">
        <v>-1</v>
      </c>
      <c r="AD1443">
        <v>0</v>
      </c>
      <c r="AE1443">
        <v>0</v>
      </c>
      <c r="AF1443">
        <v>0</v>
      </c>
      <c r="AG1443">
        <v>366</v>
      </c>
      <c r="AH1443">
        <v>8784</v>
      </c>
      <c r="AI1443">
        <v>1.1423855175962672E-4</v>
      </c>
      <c r="AJ1443">
        <v>32.857856750488281</v>
      </c>
      <c r="AK1443">
        <v>0</v>
      </c>
      <c r="AL1443">
        <v>0</v>
      </c>
      <c r="AM1443">
        <v>1389.0428466796875</v>
      </c>
      <c r="AN1443">
        <v>32.857856750488281</v>
      </c>
      <c r="AO1443" s="92"/>
      <c r="AP1443" s="82" t="s">
        <v>331</v>
      </c>
      <c r="AQ1443" s="82" t="s">
        <v>326</v>
      </c>
      <c r="AR1443" s="82"/>
      <c r="AS1443">
        <v>0</v>
      </c>
      <c r="AT1443">
        <v>0</v>
      </c>
      <c r="AU1443">
        <v>2028</v>
      </c>
      <c r="AY1443">
        <v>0</v>
      </c>
      <c r="AZ1443">
        <v>0</v>
      </c>
      <c r="BA1443" s="82" t="s">
        <v>398</v>
      </c>
      <c r="BB1443">
        <v>6409</v>
      </c>
      <c r="BC1443">
        <v>42128.0546875</v>
      </c>
      <c r="BD1443" s="92"/>
      <c r="BE1443" s="92"/>
      <c r="BF1443">
        <v>42274.296875</v>
      </c>
      <c r="BG1443">
        <v>0</v>
      </c>
      <c r="BH1443">
        <v>0</v>
      </c>
      <c r="BI1443" s="92"/>
      <c r="BJ1443" s="92"/>
      <c r="BK1443" s="92"/>
      <c r="BL1443">
        <v>0</v>
      </c>
    </row>
    <row r="1444" spans="1:64" x14ac:dyDescent="0.25">
      <c r="A1444" s="82" t="s">
        <v>297</v>
      </c>
      <c r="B1444" s="82" t="s">
        <v>397</v>
      </c>
      <c r="C1444" s="82" t="s">
        <v>102</v>
      </c>
      <c r="D1444" s="82" t="s">
        <v>298</v>
      </c>
      <c r="E1444" s="82" t="s">
        <v>55</v>
      </c>
      <c r="F1444" s="82" t="s">
        <v>334</v>
      </c>
      <c r="G1444" s="82" t="s">
        <v>334</v>
      </c>
      <c r="H1444">
        <v>6.7236766219139099E-2</v>
      </c>
      <c r="I1444">
        <v>588.64501953125</v>
      </c>
      <c r="J1444">
        <v>6.7236766219139099E-2</v>
      </c>
      <c r="K1444" s="92"/>
      <c r="L1444">
        <v>0</v>
      </c>
      <c r="M1444" s="92"/>
      <c r="N1444" s="92"/>
      <c r="O1444" s="92"/>
      <c r="P1444">
        <v>0</v>
      </c>
      <c r="Q1444" s="92"/>
      <c r="R1444" s="92"/>
      <c r="S1444">
        <v>-1</v>
      </c>
      <c r="T1444">
        <v>0</v>
      </c>
      <c r="U1444" s="82" t="s">
        <v>328</v>
      </c>
      <c r="V1444" s="92"/>
      <c r="W1444">
        <v>590.6077880859375</v>
      </c>
      <c r="X1444" s="92"/>
      <c r="Y1444">
        <v>0</v>
      </c>
      <c r="Z1444">
        <v>20.041688919067383</v>
      </c>
      <c r="AA1444">
        <v>20.041688919067383</v>
      </c>
      <c r="AB1444">
        <v>0</v>
      </c>
      <c r="AC1444">
        <v>-1</v>
      </c>
      <c r="AD1444">
        <v>0</v>
      </c>
      <c r="AE1444">
        <v>0</v>
      </c>
      <c r="AF1444">
        <v>0</v>
      </c>
      <c r="AG1444">
        <v>366</v>
      </c>
      <c r="AH1444">
        <v>8784</v>
      </c>
      <c r="AI1444">
        <v>1.1422295210650191E-4</v>
      </c>
      <c r="AJ1444">
        <v>33.934009552001953</v>
      </c>
      <c r="AK1444">
        <v>0</v>
      </c>
      <c r="AL1444">
        <v>0</v>
      </c>
      <c r="AM1444">
        <v>20.041688919067383</v>
      </c>
      <c r="AN1444">
        <v>33.934009552001953</v>
      </c>
      <c r="AO1444" s="92"/>
      <c r="AP1444" s="82" t="s">
        <v>331</v>
      </c>
      <c r="AQ1444" s="82" t="s">
        <v>326</v>
      </c>
      <c r="AR1444" s="82"/>
      <c r="AS1444">
        <v>0</v>
      </c>
      <c r="AT1444">
        <v>0</v>
      </c>
      <c r="AU1444">
        <v>2028</v>
      </c>
      <c r="AY1444">
        <v>0</v>
      </c>
      <c r="AZ1444">
        <v>0</v>
      </c>
      <c r="BA1444" s="82" t="s">
        <v>398</v>
      </c>
      <c r="BB1444">
        <v>6410</v>
      </c>
      <c r="BC1444">
        <v>588.64501953125</v>
      </c>
      <c r="BD1444" s="92"/>
      <c r="BE1444" s="92"/>
      <c r="BF1444">
        <v>590.6077880859375</v>
      </c>
      <c r="BG1444">
        <v>0</v>
      </c>
      <c r="BH1444">
        <v>0</v>
      </c>
      <c r="BI1444" s="92"/>
      <c r="BJ1444" s="92"/>
      <c r="BK1444" s="92"/>
      <c r="BL1444">
        <v>0</v>
      </c>
    </row>
    <row r="1445" spans="1:64" x14ac:dyDescent="0.25">
      <c r="A1445" s="82" t="s">
        <v>297</v>
      </c>
      <c r="B1445" s="82" t="s">
        <v>397</v>
      </c>
      <c r="C1445" s="82" t="s">
        <v>102</v>
      </c>
      <c r="D1445" s="82" t="s">
        <v>303</v>
      </c>
      <c r="E1445" s="82" t="s">
        <v>304</v>
      </c>
      <c r="F1445" s="82" t="s">
        <v>334</v>
      </c>
      <c r="G1445" s="82" t="s">
        <v>334</v>
      </c>
      <c r="H1445">
        <v>6.7236766219139099E-2</v>
      </c>
      <c r="I1445">
        <v>588.64501953125</v>
      </c>
      <c r="J1445">
        <v>6.7236766219139099E-2</v>
      </c>
      <c r="K1445" s="92"/>
      <c r="L1445">
        <v>0</v>
      </c>
      <c r="M1445" s="92"/>
      <c r="N1445" s="92"/>
      <c r="O1445" s="92"/>
      <c r="P1445">
        <v>0</v>
      </c>
      <c r="Q1445" s="92"/>
      <c r="R1445" s="92"/>
      <c r="S1445">
        <v>-1</v>
      </c>
      <c r="T1445">
        <v>0</v>
      </c>
      <c r="U1445" s="82" t="s">
        <v>328</v>
      </c>
      <c r="V1445" s="92"/>
      <c r="W1445">
        <v>590.6077880859375</v>
      </c>
      <c r="X1445" s="92"/>
      <c r="Y1445">
        <v>0</v>
      </c>
      <c r="Z1445">
        <v>20.041688919067383</v>
      </c>
      <c r="AA1445">
        <v>20.041688919067383</v>
      </c>
      <c r="AB1445">
        <v>0</v>
      </c>
      <c r="AC1445">
        <v>-1</v>
      </c>
      <c r="AD1445">
        <v>0</v>
      </c>
      <c r="AE1445">
        <v>0</v>
      </c>
      <c r="AF1445">
        <v>0</v>
      </c>
      <c r="AG1445">
        <v>366</v>
      </c>
      <c r="AH1445">
        <v>8784</v>
      </c>
      <c r="AI1445">
        <v>1.1422295210650191E-4</v>
      </c>
      <c r="AJ1445">
        <v>33.934009552001953</v>
      </c>
      <c r="AK1445">
        <v>0</v>
      </c>
      <c r="AL1445">
        <v>0</v>
      </c>
      <c r="AM1445">
        <v>20.041688919067383</v>
      </c>
      <c r="AN1445">
        <v>33.934009552001953</v>
      </c>
      <c r="AO1445" s="92"/>
      <c r="AP1445" s="82" t="s">
        <v>331</v>
      </c>
      <c r="AQ1445" s="82" t="s">
        <v>326</v>
      </c>
      <c r="AR1445" s="82"/>
      <c r="AS1445">
        <v>0</v>
      </c>
      <c r="AT1445">
        <v>0</v>
      </c>
      <c r="AU1445">
        <v>2028</v>
      </c>
      <c r="AY1445">
        <v>0</v>
      </c>
      <c r="AZ1445">
        <v>0</v>
      </c>
      <c r="BA1445" s="82" t="s">
        <v>398</v>
      </c>
      <c r="BB1445">
        <v>6411</v>
      </c>
      <c r="BC1445">
        <v>588.64501953125</v>
      </c>
      <c r="BD1445" s="92"/>
      <c r="BE1445" s="92"/>
      <c r="BF1445">
        <v>590.6077880859375</v>
      </c>
      <c r="BG1445">
        <v>0</v>
      </c>
      <c r="BH1445">
        <v>0</v>
      </c>
      <c r="BI1445" s="92"/>
      <c r="BJ1445" s="92"/>
      <c r="BK1445" s="92"/>
      <c r="BL1445">
        <v>0</v>
      </c>
    </row>
    <row r="1446" spans="1:64" x14ac:dyDescent="0.25">
      <c r="A1446" s="82" t="s">
        <v>297</v>
      </c>
      <c r="B1446" s="82" t="s">
        <v>397</v>
      </c>
      <c r="C1446" s="82" t="s">
        <v>102</v>
      </c>
      <c r="D1446" s="82" t="s">
        <v>305</v>
      </c>
      <c r="E1446" s="82" t="s">
        <v>58</v>
      </c>
      <c r="F1446" s="82" t="s">
        <v>334</v>
      </c>
      <c r="G1446" s="82" t="s">
        <v>334</v>
      </c>
      <c r="H1446">
        <v>6.7236766219139099E-2</v>
      </c>
      <c r="I1446">
        <v>588.64501953125</v>
      </c>
      <c r="J1446">
        <v>6.7236766219139099E-2</v>
      </c>
      <c r="K1446" s="92"/>
      <c r="L1446">
        <v>0</v>
      </c>
      <c r="M1446" s="92"/>
      <c r="N1446" s="92"/>
      <c r="O1446" s="92"/>
      <c r="P1446">
        <v>0</v>
      </c>
      <c r="Q1446" s="92"/>
      <c r="R1446" s="92"/>
      <c r="S1446">
        <v>-1</v>
      </c>
      <c r="T1446">
        <v>0</v>
      </c>
      <c r="U1446" s="82" t="s">
        <v>328</v>
      </c>
      <c r="V1446" s="92"/>
      <c r="W1446">
        <v>590.6077880859375</v>
      </c>
      <c r="X1446" s="92"/>
      <c r="Y1446">
        <v>0</v>
      </c>
      <c r="Z1446">
        <v>20.041688919067383</v>
      </c>
      <c r="AA1446">
        <v>20.041688919067383</v>
      </c>
      <c r="AB1446">
        <v>0</v>
      </c>
      <c r="AC1446">
        <v>-1</v>
      </c>
      <c r="AD1446">
        <v>0</v>
      </c>
      <c r="AE1446">
        <v>0</v>
      </c>
      <c r="AF1446">
        <v>0</v>
      </c>
      <c r="AG1446">
        <v>366</v>
      </c>
      <c r="AH1446">
        <v>8784</v>
      </c>
      <c r="AI1446">
        <v>1.1422295210650191E-4</v>
      </c>
      <c r="AJ1446">
        <v>33.934009552001953</v>
      </c>
      <c r="AK1446">
        <v>0</v>
      </c>
      <c r="AL1446">
        <v>0</v>
      </c>
      <c r="AM1446">
        <v>20.041688919067383</v>
      </c>
      <c r="AN1446">
        <v>33.934009552001953</v>
      </c>
      <c r="AO1446" s="92"/>
      <c r="AP1446" s="82" t="s">
        <v>331</v>
      </c>
      <c r="AQ1446" s="82" t="s">
        <v>326</v>
      </c>
      <c r="AR1446" s="82"/>
      <c r="AS1446">
        <v>0</v>
      </c>
      <c r="AT1446">
        <v>0</v>
      </c>
      <c r="AU1446">
        <v>2028</v>
      </c>
      <c r="AY1446">
        <v>0</v>
      </c>
      <c r="AZ1446">
        <v>0</v>
      </c>
      <c r="BA1446" s="82" t="s">
        <v>398</v>
      </c>
      <c r="BB1446">
        <v>6412</v>
      </c>
      <c r="BC1446">
        <v>588.64501953125</v>
      </c>
      <c r="BD1446" s="92"/>
      <c r="BE1446" s="92"/>
      <c r="BF1446">
        <v>590.6077880859375</v>
      </c>
      <c r="BG1446">
        <v>0</v>
      </c>
      <c r="BH1446">
        <v>0</v>
      </c>
      <c r="BI1446" s="92"/>
      <c r="BJ1446" s="92"/>
      <c r="BK1446" s="92"/>
      <c r="BL1446">
        <v>0</v>
      </c>
    </row>
    <row r="1447" spans="1:64" x14ac:dyDescent="0.25">
      <c r="A1447" s="82" t="s">
        <v>297</v>
      </c>
      <c r="B1447" s="82" t="s">
        <v>397</v>
      </c>
      <c r="C1447" s="82" t="s">
        <v>102</v>
      </c>
      <c r="D1447" s="82" t="s">
        <v>306</v>
      </c>
      <c r="E1447" s="82" t="s">
        <v>59</v>
      </c>
      <c r="F1447" s="82" t="s">
        <v>334</v>
      </c>
      <c r="G1447" s="82" t="s">
        <v>334</v>
      </c>
      <c r="H1447">
        <v>6.7236766219139099E-2</v>
      </c>
      <c r="I1447">
        <v>588.64501953125</v>
      </c>
      <c r="J1447">
        <v>6.7236766219139099E-2</v>
      </c>
      <c r="K1447" s="92"/>
      <c r="L1447">
        <v>0</v>
      </c>
      <c r="M1447" s="92"/>
      <c r="N1447" s="92"/>
      <c r="O1447" s="92"/>
      <c r="P1447">
        <v>0</v>
      </c>
      <c r="Q1447" s="92"/>
      <c r="R1447" s="92"/>
      <c r="S1447">
        <v>-1</v>
      </c>
      <c r="T1447">
        <v>0</v>
      </c>
      <c r="U1447" s="82" t="s">
        <v>328</v>
      </c>
      <c r="V1447" s="92"/>
      <c r="W1447">
        <v>590.6077880859375</v>
      </c>
      <c r="X1447" s="92"/>
      <c r="Y1447">
        <v>0</v>
      </c>
      <c r="Z1447">
        <v>20.041688919067383</v>
      </c>
      <c r="AA1447">
        <v>20.041688919067383</v>
      </c>
      <c r="AB1447">
        <v>0</v>
      </c>
      <c r="AC1447">
        <v>-1</v>
      </c>
      <c r="AD1447">
        <v>0</v>
      </c>
      <c r="AE1447">
        <v>0</v>
      </c>
      <c r="AF1447">
        <v>0</v>
      </c>
      <c r="AG1447">
        <v>366</v>
      </c>
      <c r="AH1447">
        <v>8784</v>
      </c>
      <c r="AI1447">
        <v>1.1422295210650191E-4</v>
      </c>
      <c r="AJ1447">
        <v>33.934009552001953</v>
      </c>
      <c r="AK1447">
        <v>0</v>
      </c>
      <c r="AL1447">
        <v>0</v>
      </c>
      <c r="AM1447">
        <v>20.041688919067383</v>
      </c>
      <c r="AN1447">
        <v>33.934009552001953</v>
      </c>
      <c r="AO1447" s="92"/>
      <c r="AP1447" s="82" t="s">
        <v>331</v>
      </c>
      <c r="AQ1447" s="82" t="s">
        <v>326</v>
      </c>
      <c r="AR1447" s="82"/>
      <c r="AS1447">
        <v>0</v>
      </c>
      <c r="AT1447">
        <v>0</v>
      </c>
      <c r="AU1447">
        <v>2028</v>
      </c>
      <c r="AY1447">
        <v>0</v>
      </c>
      <c r="AZ1447">
        <v>0</v>
      </c>
      <c r="BA1447" s="82" t="s">
        <v>398</v>
      </c>
      <c r="BB1447">
        <v>6413</v>
      </c>
      <c r="BC1447">
        <v>588.64501953125</v>
      </c>
      <c r="BD1447" s="92"/>
      <c r="BE1447" s="92"/>
      <c r="BF1447">
        <v>590.6077880859375</v>
      </c>
      <c r="BG1447">
        <v>0</v>
      </c>
      <c r="BH1447">
        <v>0</v>
      </c>
      <c r="BI1447" s="92"/>
      <c r="BJ1447" s="92"/>
      <c r="BK1447" s="92"/>
      <c r="BL1447">
        <v>0</v>
      </c>
    </row>
    <row r="1448" spans="1:64" x14ac:dyDescent="0.25">
      <c r="A1448" s="82" t="s">
        <v>297</v>
      </c>
      <c r="B1448" s="82" t="s">
        <v>397</v>
      </c>
      <c r="C1448" s="82" t="s">
        <v>102</v>
      </c>
      <c r="D1448" s="82" t="s">
        <v>307</v>
      </c>
      <c r="E1448" s="82" t="s">
        <v>60</v>
      </c>
      <c r="F1448" s="82" t="s">
        <v>334</v>
      </c>
      <c r="G1448" s="82" t="s">
        <v>334</v>
      </c>
      <c r="H1448">
        <v>6.7236766219139099E-2</v>
      </c>
      <c r="I1448">
        <v>588.64501953125</v>
      </c>
      <c r="J1448">
        <v>6.7236766219139099E-2</v>
      </c>
      <c r="K1448" s="92"/>
      <c r="L1448">
        <v>0</v>
      </c>
      <c r="M1448" s="92"/>
      <c r="N1448" s="92"/>
      <c r="O1448" s="92"/>
      <c r="P1448">
        <v>0</v>
      </c>
      <c r="Q1448" s="92"/>
      <c r="R1448" s="92"/>
      <c r="S1448">
        <v>-1</v>
      </c>
      <c r="T1448">
        <v>0</v>
      </c>
      <c r="U1448" s="82" t="s">
        <v>328</v>
      </c>
      <c r="V1448" s="92"/>
      <c r="W1448">
        <v>590.6077880859375</v>
      </c>
      <c r="X1448" s="92"/>
      <c r="Y1448">
        <v>0</v>
      </c>
      <c r="Z1448">
        <v>20.041688919067383</v>
      </c>
      <c r="AA1448">
        <v>20.041688919067383</v>
      </c>
      <c r="AB1448">
        <v>0</v>
      </c>
      <c r="AC1448">
        <v>-1</v>
      </c>
      <c r="AD1448">
        <v>0</v>
      </c>
      <c r="AE1448">
        <v>0</v>
      </c>
      <c r="AF1448">
        <v>0</v>
      </c>
      <c r="AG1448">
        <v>366</v>
      </c>
      <c r="AH1448">
        <v>8784</v>
      </c>
      <c r="AI1448">
        <v>1.1422295210650191E-4</v>
      </c>
      <c r="AJ1448">
        <v>33.934009552001953</v>
      </c>
      <c r="AK1448">
        <v>0</v>
      </c>
      <c r="AL1448">
        <v>0</v>
      </c>
      <c r="AM1448">
        <v>20.041688919067383</v>
      </c>
      <c r="AN1448">
        <v>33.934009552001953</v>
      </c>
      <c r="AO1448" s="92"/>
      <c r="AP1448" s="82" t="s">
        <v>331</v>
      </c>
      <c r="AQ1448" s="82" t="s">
        <v>326</v>
      </c>
      <c r="AR1448" s="82"/>
      <c r="AS1448">
        <v>0</v>
      </c>
      <c r="AT1448">
        <v>0</v>
      </c>
      <c r="AU1448">
        <v>2028</v>
      </c>
      <c r="AY1448">
        <v>0</v>
      </c>
      <c r="AZ1448">
        <v>0</v>
      </c>
      <c r="BA1448" s="82" t="s">
        <v>398</v>
      </c>
      <c r="BB1448">
        <v>6414</v>
      </c>
      <c r="BC1448">
        <v>588.64501953125</v>
      </c>
      <c r="BD1448" s="92"/>
      <c r="BE1448" s="92"/>
      <c r="BF1448">
        <v>590.6077880859375</v>
      </c>
      <c r="BG1448">
        <v>0</v>
      </c>
      <c r="BH1448">
        <v>0</v>
      </c>
      <c r="BI1448" s="92"/>
      <c r="BJ1448" s="92"/>
      <c r="BK1448" s="92"/>
      <c r="BL1448">
        <v>0</v>
      </c>
    </row>
    <row r="1449" spans="1:64" x14ac:dyDescent="0.25">
      <c r="A1449" s="82" t="s">
        <v>297</v>
      </c>
      <c r="B1449" s="82" t="s">
        <v>397</v>
      </c>
      <c r="C1449" s="82" t="s">
        <v>102</v>
      </c>
      <c r="D1449" s="82" t="s">
        <v>308</v>
      </c>
      <c r="E1449" s="82" t="s">
        <v>61</v>
      </c>
      <c r="F1449" s="82" t="s">
        <v>334</v>
      </c>
      <c r="G1449" s="82" t="s">
        <v>334</v>
      </c>
      <c r="H1449">
        <v>6.7236766219139099E-2</v>
      </c>
      <c r="I1449">
        <v>588.64501953125</v>
      </c>
      <c r="J1449">
        <v>6.7236766219139099E-2</v>
      </c>
      <c r="K1449" s="92"/>
      <c r="L1449">
        <v>0</v>
      </c>
      <c r="M1449" s="92"/>
      <c r="N1449" s="92"/>
      <c r="O1449" s="92"/>
      <c r="P1449">
        <v>0</v>
      </c>
      <c r="Q1449" s="92"/>
      <c r="R1449" s="92"/>
      <c r="S1449">
        <v>-1</v>
      </c>
      <c r="T1449">
        <v>0</v>
      </c>
      <c r="U1449" s="82" t="s">
        <v>328</v>
      </c>
      <c r="V1449" s="92"/>
      <c r="W1449">
        <v>590.6077880859375</v>
      </c>
      <c r="X1449" s="92"/>
      <c r="Y1449">
        <v>0</v>
      </c>
      <c r="Z1449">
        <v>20.041688919067383</v>
      </c>
      <c r="AA1449">
        <v>20.041688919067383</v>
      </c>
      <c r="AB1449">
        <v>0</v>
      </c>
      <c r="AC1449">
        <v>-1</v>
      </c>
      <c r="AD1449">
        <v>0</v>
      </c>
      <c r="AE1449">
        <v>0</v>
      </c>
      <c r="AF1449">
        <v>0</v>
      </c>
      <c r="AG1449">
        <v>366</v>
      </c>
      <c r="AH1449">
        <v>8784</v>
      </c>
      <c r="AI1449">
        <v>1.1422295210650191E-4</v>
      </c>
      <c r="AJ1449">
        <v>33.934009552001953</v>
      </c>
      <c r="AK1449">
        <v>0</v>
      </c>
      <c r="AL1449">
        <v>0</v>
      </c>
      <c r="AM1449">
        <v>20.041688919067383</v>
      </c>
      <c r="AN1449">
        <v>33.934009552001953</v>
      </c>
      <c r="AO1449" s="92"/>
      <c r="AP1449" s="82" t="s">
        <v>331</v>
      </c>
      <c r="AQ1449" s="82" t="s">
        <v>326</v>
      </c>
      <c r="AR1449" s="82"/>
      <c r="AS1449">
        <v>0</v>
      </c>
      <c r="AT1449">
        <v>0</v>
      </c>
      <c r="AU1449">
        <v>2028</v>
      </c>
      <c r="AY1449">
        <v>0</v>
      </c>
      <c r="AZ1449">
        <v>0</v>
      </c>
      <c r="BA1449" s="82" t="s">
        <v>398</v>
      </c>
      <c r="BB1449">
        <v>6415</v>
      </c>
      <c r="BC1449">
        <v>588.64501953125</v>
      </c>
      <c r="BD1449" s="92"/>
      <c r="BE1449" s="92"/>
      <c r="BF1449">
        <v>590.6077880859375</v>
      </c>
      <c r="BG1449">
        <v>0</v>
      </c>
      <c r="BH1449">
        <v>0</v>
      </c>
      <c r="BI1449" s="92"/>
      <c r="BJ1449" s="92"/>
      <c r="BK1449" s="92"/>
      <c r="BL1449">
        <v>0</v>
      </c>
    </row>
    <row r="1450" spans="1:64" x14ac:dyDescent="0.25">
      <c r="A1450" s="82" t="s">
        <v>297</v>
      </c>
      <c r="B1450" s="82" t="s">
        <v>397</v>
      </c>
      <c r="C1450" s="82" t="s">
        <v>102</v>
      </c>
      <c r="D1450" s="82" t="s">
        <v>309</v>
      </c>
      <c r="E1450" s="82" t="s">
        <v>310</v>
      </c>
      <c r="F1450" s="82" t="s">
        <v>334</v>
      </c>
      <c r="G1450" s="82" t="s">
        <v>334</v>
      </c>
      <c r="H1450">
        <v>6.7236766219139099E-2</v>
      </c>
      <c r="I1450">
        <v>588.64501953125</v>
      </c>
      <c r="J1450">
        <v>6.7236766219139099E-2</v>
      </c>
      <c r="K1450" s="92"/>
      <c r="L1450">
        <v>0</v>
      </c>
      <c r="M1450" s="92"/>
      <c r="N1450" s="92"/>
      <c r="O1450" s="92"/>
      <c r="P1450">
        <v>0</v>
      </c>
      <c r="Q1450" s="92"/>
      <c r="R1450" s="92"/>
      <c r="S1450">
        <v>-1</v>
      </c>
      <c r="T1450">
        <v>0</v>
      </c>
      <c r="U1450" s="82" t="s">
        <v>328</v>
      </c>
      <c r="V1450" s="92"/>
      <c r="W1450">
        <v>590.6077880859375</v>
      </c>
      <c r="X1450" s="92"/>
      <c r="Y1450">
        <v>0</v>
      </c>
      <c r="Z1450">
        <v>20.041688919067383</v>
      </c>
      <c r="AA1450">
        <v>20.041688919067383</v>
      </c>
      <c r="AB1450">
        <v>0</v>
      </c>
      <c r="AC1450">
        <v>-1</v>
      </c>
      <c r="AD1450">
        <v>0</v>
      </c>
      <c r="AE1450">
        <v>0</v>
      </c>
      <c r="AF1450">
        <v>0</v>
      </c>
      <c r="AG1450">
        <v>366</v>
      </c>
      <c r="AH1450">
        <v>8784</v>
      </c>
      <c r="AI1450">
        <v>1.1422295210650191E-4</v>
      </c>
      <c r="AJ1450">
        <v>33.934009552001953</v>
      </c>
      <c r="AK1450">
        <v>0</v>
      </c>
      <c r="AL1450">
        <v>0</v>
      </c>
      <c r="AM1450">
        <v>20.041688919067383</v>
      </c>
      <c r="AN1450">
        <v>33.934009552001953</v>
      </c>
      <c r="AO1450" s="92"/>
      <c r="AP1450" s="82" t="s">
        <v>331</v>
      </c>
      <c r="AQ1450" s="82" t="s">
        <v>326</v>
      </c>
      <c r="AR1450" s="82"/>
      <c r="AS1450">
        <v>0</v>
      </c>
      <c r="AT1450">
        <v>0</v>
      </c>
      <c r="AU1450">
        <v>2028</v>
      </c>
      <c r="AY1450">
        <v>0</v>
      </c>
      <c r="AZ1450">
        <v>0</v>
      </c>
      <c r="BA1450" s="82" t="s">
        <v>398</v>
      </c>
      <c r="BB1450">
        <v>6416</v>
      </c>
      <c r="BC1450">
        <v>588.64501953125</v>
      </c>
      <c r="BD1450" s="92"/>
      <c r="BE1450" s="92"/>
      <c r="BF1450">
        <v>590.6077880859375</v>
      </c>
      <c r="BG1450">
        <v>0</v>
      </c>
      <c r="BH1450">
        <v>0</v>
      </c>
      <c r="BI1450" s="92"/>
      <c r="BJ1450" s="92"/>
      <c r="BK1450" s="92"/>
      <c r="BL1450">
        <v>0</v>
      </c>
    </row>
    <row r="1451" spans="1:64" x14ac:dyDescent="0.25">
      <c r="A1451" s="82" t="s">
        <v>297</v>
      </c>
      <c r="B1451" s="82" t="s">
        <v>397</v>
      </c>
      <c r="C1451" s="82" t="s">
        <v>102</v>
      </c>
      <c r="D1451" s="82" t="s">
        <v>311</v>
      </c>
      <c r="E1451" s="82" t="s">
        <v>312</v>
      </c>
      <c r="F1451" s="82" t="s">
        <v>334</v>
      </c>
      <c r="G1451" s="82" t="s">
        <v>334</v>
      </c>
      <c r="H1451">
        <v>6.7236766219139099E-2</v>
      </c>
      <c r="I1451">
        <v>588.64501953125</v>
      </c>
      <c r="J1451">
        <v>6.7236766219139099E-2</v>
      </c>
      <c r="K1451" s="92"/>
      <c r="L1451">
        <v>0</v>
      </c>
      <c r="M1451" s="92"/>
      <c r="N1451" s="92"/>
      <c r="O1451" s="92"/>
      <c r="P1451">
        <v>0</v>
      </c>
      <c r="Q1451" s="92"/>
      <c r="R1451" s="92"/>
      <c r="S1451">
        <v>-1</v>
      </c>
      <c r="T1451">
        <v>0</v>
      </c>
      <c r="U1451" s="82" t="s">
        <v>328</v>
      </c>
      <c r="V1451" s="92"/>
      <c r="W1451">
        <v>590.6077880859375</v>
      </c>
      <c r="X1451" s="92"/>
      <c r="Y1451">
        <v>0</v>
      </c>
      <c r="Z1451">
        <v>20.041688919067383</v>
      </c>
      <c r="AA1451">
        <v>20.041688919067383</v>
      </c>
      <c r="AB1451">
        <v>0</v>
      </c>
      <c r="AC1451">
        <v>-1</v>
      </c>
      <c r="AD1451">
        <v>0</v>
      </c>
      <c r="AE1451">
        <v>0</v>
      </c>
      <c r="AF1451">
        <v>0</v>
      </c>
      <c r="AG1451">
        <v>366</v>
      </c>
      <c r="AH1451">
        <v>8784</v>
      </c>
      <c r="AI1451">
        <v>1.1422295210650191E-4</v>
      </c>
      <c r="AJ1451">
        <v>33.934009552001953</v>
      </c>
      <c r="AK1451">
        <v>0</v>
      </c>
      <c r="AL1451">
        <v>0</v>
      </c>
      <c r="AM1451">
        <v>20.041688919067383</v>
      </c>
      <c r="AN1451">
        <v>33.934009552001953</v>
      </c>
      <c r="AO1451" s="92"/>
      <c r="AP1451" s="82" t="s">
        <v>331</v>
      </c>
      <c r="AQ1451" s="82" t="s">
        <v>326</v>
      </c>
      <c r="AR1451" s="82"/>
      <c r="AS1451">
        <v>0</v>
      </c>
      <c r="AT1451">
        <v>0</v>
      </c>
      <c r="AU1451">
        <v>2028</v>
      </c>
      <c r="AY1451">
        <v>0</v>
      </c>
      <c r="AZ1451">
        <v>0</v>
      </c>
      <c r="BA1451" s="82" t="s">
        <v>398</v>
      </c>
      <c r="BB1451">
        <v>6417</v>
      </c>
      <c r="BC1451">
        <v>588.64501953125</v>
      </c>
      <c r="BD1451" s="92"/>
      <c r="BE1451" s="92"/>
      <c r="BF1451">
        <v>590.6077880859375</v>
      </c>
      <c r="BG1451">
        <v>0</v>
      </c>
      <c r="BH1451">
        <v>0</v>
      </c>
      <c r="BI1451" s="92"/>
      <c r="BJ1451" s="92"/>
      <c r="BK1451" s="92"/>
      <c r="BL1451">
        <v>0</v>
      </c>
    </row>
    <row r="1452" spans="1:64" x14ac:dyDescent="0.25">
      <c r="A1452" s="82" t="s">
        <v>297</v>
      </c>
      <c r="B1452" s="82" t="s">
        <v>397</v>
      </c>
      <c r="C1452" s="82" t="s">
        <v>102</v>
      </c>
      <c r="D1452" s="82" t="s">
        <v>313</v>
      </c>
      <c r="E1452" s="82" t="s">
        <v>314</v>
      </c>
      <c r="F1452" s="82" t="s">
        <v>334</v>
      </c>
      <c r="G1452" s="82" t="s">
        <v>334</v>
      </c>
      <c r="H1452">
        <v>6.7236766219139099E-2</v>
      </c>
      <c r="I1452">
        <v>588.64501953125</v>
      </c>
      <c r="J1452">
        <v>6.7236766219139099E-2</v>
      </c>
      <c r="K1452" s="92"/>
      <c r="L1452">
        <v>0</v>
      </c>
      <c r="M1452" s="92"/>
      <c r="N1452" s="92"/>
      <c r="O1452" s="92"/>
      <c r="P1452">
        <v>0</v>
      </c>
      <c r="Q1452" s="92"/>
      <c r="R1452" s="92"/>
      <c r="S1452">
        <v>-1</v>
      </c>
      <c r="T1452">
        <v>0</v>
      </c>
      <c r="U1452" s="82" t="s">
        <v>328</v>
      </c>
      <c r="V1452" s="92"/>
      <c r="W1452">
        <v>590.6077880859375</v>
      </c>
      <c r="X1452" s="92"/>
      <c r="Y1452">
        <v>0</v>
      </c>
      <c r="Z1452">
        <v>20.041688919067383</v>
      </c>
      <c r="AA1452">
        <v>20.041688919067383</v>
      </c>
      <c r="AB1452">
        <v>0</v>
      </c>
      <c r="AC1452">
        <v>-1</v>
      </c>
      <c r="AD1452">
        <v>0</v>
      </c>
      <c r="AE1452">
        <v>0</v>
      </c>
      <c r="AF1452">
        <v>0</v>
      </c>
      <c r="AG1452">
        <v>366</v>
      </c>
      <c r="AH1452">
        <v>8784</v>
      </c>
      <c r="AI1452">
        <v>1.1422295210650191E-4</v>
      </c>
      <c r="AJ1452">
        <v>33.934009552001953</v>
      </c>
      <c r="AK1452">
        <v>0</v>
      </c>
      <c r="AL1452">
        <v>0</v>
      </c>
      <c r="AM1452">
        <v>20.041688919067383</v>
      </c>
      <c r="AN1452">
        <v>33.934009552001953</v>
      </c>
      <c r="AO1452" s="92"/>
      <c r="AP1452" s="82" t="s">
        <v>331</v>
      </c>
      <c r="AQ1452" s="82" t="s">
        <v>326</v>
      </c>
      <c r="AR1452" s="82"/>
      <c r="AS1452">
        <v>0</v>
      </c>
      <c r="AT1452">
        <v>0</v>
      </c>
      <c r="AU1452">
        <v>2028</v>
      </c>
      <c r="AY1452">
        <v>0</v>
      </c>
      <c r="AZ1452">
        <v>0</v>
      </c>
      <c r="BA1452" s="82" t="s">
        <v>398</v>
      </c>
      <c r="BB1452">
        <v>6418</v>
      </c>
      <c r="BC1452">
        <v>588.64501953125</v>
      </c>
      <c r="BD1452" s="92"/>
      <c r="BE1452" s="92"/>
      <c r="BF1452">
        <v>590.6077880859375</v>
      </c>
      <c r="BG1452">
        <v>0</v>
      </c>
      <c r="BH1452">
        <v>0</v>
      </c>
      <c r="BI1452" s="92"/>
      <c r="BJ1452" s="92"/>
      <c r="BK1452" s="92"/>
      <c r="BL1452">
        <v>0</v>
      </c>
    </row>
    <row r="1453" spans="1:64" x14ac:dyDescent="0.25">
      <c r="A1453" s="82" t="s">
        <v>297</v>
      </c>
      <c r="B1453" s="82" t="s">
        <v>397</v>
      </c>
      <c r="C1453" s="82" t="s">
        <v>102</v>
      </c>
      <c r="D1453" s="82" t="s">
        <v>298</v>
      </c>
      <c r="E1453" s="82" t="s">
        <v>55</v>
      </c>
      <c r="F1453" s="82" t="s">
        <v>335</v>
      </c>
      <c r="G1453" s="82" t="s">
        <v>335</v>
      </c>
      <c r="H1453">
        <v>3.4140634536743164</v>
      </c>
      <c r="I1453">
        <v>29888.03125</v>
      </c>
      <c r="J1453">
        <v>3.4140634536743164</v>
      </c>
      <c r="K1453" s="92"/>
      <c r="L1453">
        <v>0</v>
      </c>
      <c r="M1453" s="92"/>
      <c r="N1453" s="92"/>
      <c r="O1453" s="92"/>
      <c r="P1453">
        <v>2656.060546875</v>
      </c>
      <c r="Q1453" s="92"/>
      <c r="R1453" s="92"/>
      <c r="S1453">
        <v>-1</v>
      </c>
      <c r="T1453">
        <v>0</v>
      </c>
      <c r="U1453" s="82" t="s">
        <v>328</v>
      </c>
      <c r="V1453" s="92"/>
      <c r="W1453">
        <v>29989.1328125</v>
      </c>
      <c r="X1453" s="92"/>
      <c r="Y1453">
        <v>0</v>
      </c>
      <c r="Z1453">
        <v>1011.651611328125</v>
      </c>
      <c r="AA1453">
        <v>1011.651611328125</v>
      </c>
      <c r="AB1453">
        <v>0</v>
      </c>
      <c r="AC1453">
        <v>-1</v>
      </c>
      <c r="AD1453">
        <v>0</v>
      </c>
      <c r="AE1453">
        <v>0</v>
      </c>
      <c r="AF1453">
        <v>0</v>
      </c>
      <c r="AG1453">
        <v>366</v>
      </c>
      <c r="AH1453">
        <v>8784</v>
      </c>
      <c r="AI1453">
        <v>1.1422844545450062E-4</v>
      </c>
      <c r="AJ1453">
        <v>33.733940124511719</v>
      </c>
      <c r="AK1453">
        <v>0</v>
      </c>
      <c r="AL1453">
        <v>0</v>
      </c>
      <c r="AM1453">
        <v>1011.651611328125</v>
      </c>
      <c r="AN1453">
        <v>33.733940124511719</v>
      </c>
      <c r="AO1453" s="92"/>
      <c r="AP1453" s="82" t="s">
        <v>336</v>
      </c>
      <c r="AQ1453" s="82" t="s">
        <v>326</v>
      </c>
      <c r="AR1453" s="82"/>
      <c r="AS1453">
        <v>0</v>
      </c>
      <c r="AT1453">
        <v>0</v>
      </c>
      <c r="AU1453">
        <v>2028</v>
      </c>
      <c r="AY1453">
        <v>0</v>
      </c>
      <c r="AZ1453">
        <v>0</v>
      </c>
      <c r="BA1453" s="82" t="s">
        <v>398</v>
      </c>
      <c r="BB1453">
        <v>6419</v>
      </c>
      <c r="BC1453">
        <v>29888.03125</v>
      </c>
      <c r="BD1453" s="92"/>
      <c r="BE1453" s="92"/>
      <c r="BF1453">
        <v>29989.1328125</v>
      </c>
      <c r="BG1453">
        <v>0</v>
      </c>
      <c r="BH1453">
        <v>0</v>
      </c>
      <c r="BI1453" s="92"/>
      <c r="BJ1453" s="92"/>
      <c r="BK1453" s="92"/>
      <c r="BL1453">
        <v>0</v>
      </c>
    </row>
    <row r="1454" spans="1:64" x14ac:dyDescent="0.25">
      <c r="A1454" s="82" t="s">
        <v>297</v>
      </c>
      <c r="B1454" s="82" t="s">
        <v>397</v>
      </c>
      <c r="C1454" s="82" t="s">
        <v>102</v>
      </c>
      <c r="D1454" s="82" t="s">
        <v>305</v>
      </c>
      <c r="E1454" s="82" t="s">
        <v>58</v>
      </c>
      <c r="F1454" s="82" t="s">
        <v>335</v>
      </c>
      <c r="G1454" s="82" t="s">
        <v>335</v>
      </c>
      <c r="H1454">
        <v>3.4140634536743164</v>
      </c>
      <c r="I1454">
        <v>29888.03125</v>
      </c>
      <c r="J1454">
        <v>3.4140634536743164</v>
      </c>
      <c r="K1454" s="92"/>
      <c r="L1454">
        <v>0</v>
      </c>
      <c r="M1454" s="92"/>
      <c r="N1454" s="92"/>
      <c r="O1454" s="92"/>
      <c r="P1454">
        <v>2656.060546875</v>
      </c>
      <c r="Q1454" s="92"/>
      <c r="R1454" s="92"/>
      <c r="S1454">
        <v>-1</v>
      </c>
      <c r="T1454">
        <v>0</v>
      </c>
      <c r="U1454" s="82" t="s">
        <v>328</v>
      </c>
      <c r="V1454" s="92"/>
      <c r="W1454">
        <v>29989.1328125</v>
      </c>
      <c r="X1454" s="92"/>
      <c r="Y1454">
        <v>0</v>
      </c>
      <c r="Z1454">
        <v>1011.651611328125</v>
      </c>
      <c r="AA1454">
        <v>1011.651611328125</v>
      </c>
      <c r="AB1454">
        <v>0</v>
      </c>
      <c r="AC1454">
        <v>-1</v>
      </c>
      <c r="AD1454">
        <v>0</v>
      </c>
      <c r="AE1454">
        <v>0</v>
      </c>
      <c r="AF1454">
        <v>0</v>
      </c>
      <c r="AG1454">
        <v>366</v>
      </c>
      <c r="AH1454">
        <v>8784</v>
      </c>
      <c r="AI1454">
        <v>1.1422844545450062E-4</v>
      </c>
      <c r="AJ1454">
        <v>33.733940124511719</v>
      </c>
      <c r="AK1454">
        <v>0</v>
      </c>
      <c r="AL1454">
        <v>0</v>
      </c>
      <c r="AM1454">
        <v>1011.651611328125</v>
      </c>
      <c r="AN1454">
        <v>33.733940124511719</v>
      </c>
      <c r="AO1454" s="92"/>
      <c r="AP1454" s="82" t="s">
        <v>336</v>
      </c>
      <c r="AQ1454" s="82" t="s">
        <v>326</v>
      </c>
      <c r="AR1454" s="82"/>
      <c r="AS1454">
        <v>0</v>
      </c>
      <c r="AT1454">
        <v>0</v>
      </c>
      <c r="AU1454">
        <v>2028</v>
      </c>
      <c r="AY1454">
        <v>0</v>
      </c>
      <c r="AZ1454">
        <v>0</v>
      </c>
      <c r="BA1454" s="82" t="s">
        <v>398</v>
      </c>
      <c r="BB1454">
        <v>6420</v>
      </c>
      <c r="BC1454">
        <v>29888.03125</v>
      </c>
      <c r="BD1454" s="92"/>
      <c r="BE1454" s="92"/>
      <c r="BF1454">
        <v>29989.1328125</v>
      </c>
      <c r="BG1454">
        <v>0</v>
      </c>
      <c r="BH1454">
        <v>0</v>
      </c>
      <c r="BI1454" s="92"/>
      <c r="BJ1454" s="92"/>
      <c r="BK1454" s="92"/>
      <c r="BL1454">
        <v>0</v>
      </c>
    </row>
    <row r="1455" spans="1:64" x14ac:dyDescent="0.25">
      <c r="A1455" s="82" t="s">
        <v>297</v>
      </c>
      <c r="B1455" s="82" t="s">
        <v>397</v>
      </c>
      <c r="C1455" s="82" t="s">
        <v>102</v>
      </c>
      <c r="D1455" s="82" t="s">
        <v>307</v>
      </c>
      <c r="E1455" s="82" t="s">
        <v>60</v>
      </c>
      <c r="F1455" s="82" t="s">
        <v>335</v>
      </c>
      <c r="G1455" s="82" t="s">
        <v>335</v>
      </c>
      <c r="H1455">
        <v>3.4140634536743164</v>
      </c>
      <c r="I1455">
        <v>29888.03125</v>
      </c>
      <c r="J1455">
        <v>3.4140634536743164</v>
      </c>
      <c r="K1455" s="92"/>
      <c r="L1455">
        <v>0</v>
      </c>
      <c r="M1455" s="92"/>
      <c r="N1455" s="92"/>
      <c r="O1455" s="92"/>
      <c r="P1455">
        <v>2656.060546875</v>
      </c>
      <c r="Q1455" s="92"/>
      <c r="R1455" s="92"/>
      <c r="S1455">
        <v>-1</v>
      </c>
      <c r="T1455">
        <v>0</v>
      </c>
      <c r="U1455" s="82" t="s">
        <v>328</v>
      </c>
      <c r="V1455" s="92"/>
      <c r="W1455">
        <v>29989.1328125</v>
      </c>
      <c r="X1455" s="92"/>
      <c r="Y1455">
        <v>0</v>
      </c>
      <c r="Z1455">
        <v>1011.651611328125</v>
      </c>
      <c r="AA1455">
        <v>1011.651611328125</v>
      </c>
      <c r="AB1455">
        <v>0</v>
      </c>
      <c r="AC1455">
        <v>-1</v>
      </c>
      <c r="AD1455">
        <v>0</v>
      </c>
      <c r="AE1455">
        <v>0</v>
      </c>
      <c r="AF1455">
        <v>0</v>
      </c>
      <c r="AG1455">
        <v>366</v>
      </c>
      <c r="AH1455">
        <v>8784</v>
      </c>
      <c r="AI1455">
        <v>1.1422844545450062E-4</v>
      </c>
      <c r="AJ1455">
        <v>33.733940124511719</v>
      </c>
      <c r="AK1455">
        <v>0</v>
      </c>
      <c r="AL1455">
        <v>0</v>
      </c>
      <c r="AM1455">
        <v>1011.651611328125</v>
      </c>
      <c r="AN1455">
        <v>33.733940124511719</v>
      </c>
      <c r="AO1455" s="92"/>
      <c r="AP1455" s="82" t="s">
        <v>336</v>
      </c>
      <c r="AQ1455" s="82" t="s">
        <v>326</v>
      </c>
      <c r="AR1455" s="82"/>
      <c r="AS1455">
        <v>0</v>
      </c>
      <c r="AT1455">
        <v>0</v>
      </c>
      <c r="AU1455">
        <v>2028</v>
      </c>
      <c r="AY1455">
        <v>0</v>
      </c>
      <c r="AZ1455">
        <v>0</v>
      </c>
      <c r="BA1455" s="82" t="s">
        <v>398</v>
      </c>
      <c r="BB1455">
        <v>6421</v>
      </c>
      <c r="BC1455">
        <v>29888.03125</v>
      </c>
      <c r="BD1455" s="92"/>
      <c r="BE1455" s="92"/>
      <c r="BF1455">
        <v>29989.1328125</v>
      </c>
      <c r="BG1455">
        <v>0</v>
      </c>
      <c r="BH1455">
        <v>0</v>
      </c>
      <c r="BI1455" s="92"/>
      <c r="BJ1455" s="92"/>
      <c r="BK1455" s="92"/>
      <c r="BL1455">
        <v>0</v>
      </c>
    </row>
    <row r="1456" spans="1:64" x14ac:dyDescent="0.25">
      <c r="A1456" s="82" t="s">
        <v>297</v>
      </c>
      <c r="B1456" s="82" t="s">
        <v>397</v>
      </c>
      <c r="C1456" s="82" t="s">
        <v>102</v>
      </c>
      <c r="D1456" s="82" t="s">
        <v>308</v>
      </c>
      <c r="E1456" s="82" t="s">
        <v>61</v>
      </c>
      <c r="F1456" s="82" t="s">
        <v>335</v>
      </c>
      <c r="G1456" s="82" t="s">
        <v>335</v>
      </c>
      <c r="H1456">
        <v>3.4140634536743164</v>
      </c>
      <c r="I1456">
        <v>29888.03125</v>
      </c>
      <c r="J1456">
        <v>3.4140634536743164</v>
      </c>
      <c r="K1456" s="92"/>
      <c r="L1456">
        <v>0</v>
      </c>
      <c r="M1456" s="92"/>
      <c r="N1456" s="92"/>
      <c r="O1456" s="92"/>
      <c r="P1456">
        <v>2656.060546875</v>
      </c>
      <c r="Q1456" s="92"/>
      <c r="R1456" s="92"/>
      <c r="S1456">
        <v>-1</v>
      </c>
      <c r="T1456">
        <v>0</v>
      </c>
      <c r="U1456" s="82" t="s">
        <v>328</v>
      </c>
      <c r="V1456" s="92"/>
      <c r="W1456">
        <v>29989.1328125</v>
      </c>
      <c r="X1456" s="92"/>
      <c r="Y1456">
        <v>0</v>
      </c>
      <c r="Z1456">
        <v>1011.651611328125</v>
      </c>
      <c r="AA1456">
        <v>1011.651611328125</v>
      </c>
      <c r="AB1456">
        <v>0</v>
      </c>
      <c r="AC1456">
        <v>-1</v>
      </c>
      <c r="AD1456">
        <v>0</v>
      </c>
      <c r="AE1456">
        <v>0</v>
      </c>
      <c r="AF1456">
        <v>0</v>
      </c>
      <c r="AG1456">
        <v>366</v>
      </c>
      <c r="AH1456">
        <v>8784</v>
      </c>
      <c r="AI1456">
        <v>1.1422844545450062E-4</v>
      </c>
      <c r="AJ1456">
        <v>33.733940124511719</v>
      </c>
      <c r="AK1456">
        <v>0</v>
      </c>
      <c r="AL1456">
        <v>0</v>
      </c>
      <c r="AM1456">
        <v>1011.651611328125</v>
      </c>
      <c r="AN1456">
        <v>33.733940124511719</v>
      </c>
      <c r="AO1456" s="92"/>
      <c r="AP1456" s="82" t="s">
        <v>336</v>
      </c>
      <c r="AQ1456" s="82" t="s">
        <v>326</v>
      </c>
      <c r="AR1456" s="82"/>
      <c r="AS1456">
        <v>0</v>
      </c>
      <c r="AT1456">
        <v>0</v>
      </c>
      <c r="AU1456">
        <v>2028</v>
      </c>
      <c r="AY1456">
        <v>0</v>
      </c>
      <c r="AZ1456">
        <v>0</v>
      </c>
      <c r="BA1456" s="82" t="s">
        <v>398</v>
      </c>
      <c r="BB1456">
        <v>6422</v>
      </c>
      <c r="BC1456">
        <v>29888.03125</v>
      </c>
      <c r="BD1456" s="92"/>
      <c r="BE1456" s="92"/>
      <c r="BF1456">
        <v>29989.1328125</v>
      </c>
      <c r="BG1456">
        <v>0</v>
      </c>
      <c r="BH1456">
        <v>0</v>
      </c>
      <c r="BI1456" s="92"/>
      <c r="BJ1456" s="92"/>
      <c r="BK1456" s="92"/>
      <c r="BL1456">
        <v>0</v>
      </c>
    </row>
    <row r="1457" spans="1:64" x14ac:dyDescent="0.25">
      <c r="A1457" s="82" t="s">
        <v>297</v>
      </c>
      <c r="B1457" s="82" t="s">
        <v>397</v>
      </c>
      <c r="C1457" s="82" t="s">
        <v>102</v>
      </c>
      <c r="D1457" s="82" t="s">
        <v>309</v>
      </c>
      <c r="E1457" s="82" t="s">
        <v>310</v>
      </c>
      <c r="F1457" s="82" t="s">
        <v>335</v>
      </c>
      <c r="G1457" s="82" t="s">
        <v>335</v>
      </c>
      <c r="H1457">
        <v>3.4140634536743164</v>
      </c>
      <c r="I1457">
        <v>29888.03125</v>
      </c>
      <c r="J1457">
        <v>3.4140634536743164</v>
      </c>
      <c r="K1457" s="92"/>
      <c r="L1457">
        <v>0</v>
      </c>
      <c r="M1457" s="92"/>
      <c r="N1457" s="92"/>
      <c r="O1457" s="92"/>
      <c r="P1457">
        <v>2656.060546875</v>
      </c>
      <c r="Q1457" s="92"/>
      <c r="R1457" s="92"/>
      <c r="S1457">
        <v>-1</v>
      </c>
      <c r="T1457">
        <v>0</v>
      </c>
      <c r="U1457" s="82" t="s">
        <v>328</v>
      </c>
      <c r="V1457" s="92"/>
      <c r="W1457">
        <v>29989.1328125</v>
      </c>
      <c r="X1457" s="92"/>
      <c r="Y1457">
        <v>0</v>
      </c>
      <c r="Z1457">
        <v>1011.651611328125</v>
      </c>
      <c r="AA1457">
        <v>1011.651611328125</v>
      </c>
      <c r="AB1457">
        <v>0</v>
      </c>
      <c r="AC1457">
        <v>-1</v>
      </c>
      <c r="AD1457">
        <v>0</v>
      </c>
      <c r="AE1457">
        <v>0</v>
      </c>
      <c r="AF1457">
        <v>0</v>
      </c>
      <c r="AG1457">
        <v>366</v>
      </c>
      <c r="AH1457">
        <v>8784</v>
      </c>
      <c r="AI1457">
        <v>1.1422844545450062E-4</v>
      </c>
      <c r="AJ1457">
        <v>33.733940124511719</v>
      </c>
      <c r="AK1457">
        <v>0</v>
      </c>
      <c r="AL1457">
        <v>0</v>
      </c>
      <c r="AM1457">
        <v>1011.651611328125</v>
      </c>
      <c r="AN1457">
        <v>33.733940124511719</v>
      </c>
      <c r="AO1457" s="92"/>
      <c r="AP1457" s="82" t="s">
        <v>336</v>
      </c>
      <c r="AQ1457" s="82" t="s">
        <v>326</v>
      </c>
      <c r="AR1457" s="82"/>
      <c r="AS1457">
        <v>0</v>
      </c>
      <c r="AT1457">
        <v>0</v>
      </c>
      <c r="AU1457">
        <v>2028</v>
      </c>
      <c r="AY1457">
        <v>0</v>
      </c>
      <c r="AZ1457">
        <v>0</v>
      </c>
      <c r="BA1457" s="82" t="s">
        <v>398</v>
      </c>
      <c r="BB1457">
        <v>6423</v>
      </c>
      <c r="BC1457">
        <v>29888.03125</v>
      </c>
      <c r="BD1457" s="92"/>
      <c r="BE1457" s="92"/>
      <c r="BF1457">
        <v>29989.1328125</v>
      </c>
      <c r="BG1457">
        <v>0</v>
      </c>
      <c r="BH1457">
        <v>0</v>
      </c>
      <c r="BI1457" s="92"/>
      <c r="BJ1457" s="92"/>
      <c r="BK1457" s="92"/>
      <c r="BL1457">
        <v>0</v>
      </c>
    </row>
    <row r="1458" spans="1:64" x14ac:dyDescent="0.25">
      <c r="A1458" s="82" t="s">
        <v>297</v>
      </c>
      <c r="B1458" s="82" t="s">
        <v>397</v>
      </c>
      <c r="C1458" s="82" t="s">
        <v>102</v>
      </c>
      <c r="D1458" s="82" t="s">
        <v>313</v>
      </c>
      <c r="E1458" s="82" t="s">
        <v>314</v>
      </c>
      <c r="F1458" s="82" t="s">
        <v>335</v>
      </c>
      <c r="G1458" s="82" t="s">
        <v>335</v>
      </c>
      <c r="H1458">
        <v>3.4140634536743164</v>
      </c>
      <c r="I1458">
        <v>29888.03125</v>
      </c>
      <c r="J1458">
        <v>3.4140634536743164</v>
      </c>
      <c r="K1458" s="92"/>
      <c r="L1458">
        <v>0</v>
      </c>
      <c r="M1458" s="92"/>
      <c r="N1458" s="92"/>
      <c r="O1458" s="92"/>
      <c r="P1458">
        <v>2656.060546875</v>
      </c>
      <c r="Q1458" s="92"/>
      <c r="R1458" s="92"/>
      <c r="S1458">
        <v>-1</v>
      </c>
      <c r="T1458">
        <v>0</v>
      </c>
      <c r="U1458" s="82" t="s">
        <v>328</v>
      </c>
      <c r="V1458" s="92"/>
      <c r="W1458">
        <v>29989.1328125</v>
      </c>
      <c r="X1458" s="92"/>
      <c r="Y1458">
        <v>0</v>
      </c>
      <c r="Z1458">
        <v>1011.651611328125</v>
      </c>
      <c r="AA1458">
        <v>1011.651611328125</v>
      </c>
      <c r="AB1458">
        <v>0</v>
      </c>
      <c r="AC1458">
        <v>-1</v>
      </c>
      <c r="AD1458">
        <v>0</v>
      </c>
      <c r="AE1458">
        <v>0</v>
      </c>
      <c r="AF1458">
        <v>0</v>
      </c>
      <c r="AG1458">
        <v>366</v>
      </c>
      <c r="AH1458">
        <v>8784</v>
      </c>
      <c r="AI1458">
        <v>1.1422844545450062E-4</v>
      </c>
      <c r="AJ1458">
        <v>33.733940124511719</v>
      </c>
      <c r="AK1458">
        <v>0</v>
      </c>
      <c r="AL1458">
        <v>0</v>
      </c>
      <c r="AM1458">
        <v>1011.651611328125</v>
      </c>
      <c r="AN1458">
        <v>33.733940124511719</v>
      </c>
      <c r="AO1458" s="92"/>
      <c r="AP1458" s="82" t="s">
        <v>336</v>
      </c>
      <c r="AQ1458" s="82" t="s">
        <v>326</v>
      </c>
      <c r="AR1458" s="82"/>
      <c r="AS1458">
        <v>0</v>
      </c>
      <c r="AT1458">
        <v>0</v>
      </c>
      <c r="AU1458">
        <v>2028</v>
      </c>
      <c r="AY1458">
        <v>0</v>
      </c>
      <c r="AZ1458">
        <v>0</v>
      </c>
      <c r="BA1458" s="82" t="s">
        <v>398</v>
      </c>
      <c r="BB1458">
        <v>6424</v>
      </c>
      <c r="BC1458">
        <v>29888.03125</v>
      </c>
      <c r="BD1458" s="92"/>
      <c r="BE1458" s="92"/>
      <c r="BF1458">
        <v>29989.1328125</v>
      </c>
      <c r="BG1458">
        <v>0</v>
      </c>
      <c r="BH1458">
        <v>0</v>
      </c>
      <c r="BI1458" s="92"/>
      <c r="BJ1458" s="92"/>
      <c r="BK1458" s="92"/>
      <c r="BL1458">
        <v>0</v>
      </c>
    </row>
    <row r="1459" spans="1:64" x14ac:dyDescent="0.25">
      <c r="A1459" s="82" t="s">
        <v>297</v>
      </c>
      <c r="B1459" s="82" t="s">
        <v>397</v>
      </c>
      <c r="C1459" s="82" t="s">
        <v>102</v>
      </c>
      <c r="D1459" s="82" t="s">
        <v>307</v>
      </c>
      <c r="E1459" s="82" t="s">
        <v>60</v>
      </c>
      <c r="F1459" s="82" t="s">
        <v>337</v>
      </c>
      <c r="G1459" s="82" t="s">
        <v>337</v>
      </c>
      <c r="H1459">
        <v>1.171684741973877</v>
      </c>
      <c r="I1459">
        <v>10257.7900390625</v>
      </c>
      <c r="J1459">
        <v>1.171684741973877</v>
      </c>
      <c r="K1459" s="92"/>
      <c r="L1459">
        <v>0</v>
      </c>
      <c r="M1459" s="92"/>
      <c r="N1459" s="92"/>
      <c r="O1459" s="92"/>
      <c r="P1459">
        <v>4196.662109375</v>
      </c>
      <c r="Q1459" s="92"/>
      <c r="R1459" s="92"/>
      <c r="S1459">
        <v>-1</v>
      </c>
      <c r="T1459">
        <v>0</v>
      </c>
      <c r="U1459" s="82" t="s">
        <v>328</v>
      </c>
      <c r="V1459" s="92"/>
      <c r="W1459">
        <v>10292.0791015625</v>
      </c>
      <c r="X1459" s="92"/>
      <c r="Y1459">
        <v>0</v>
      </c>
      <c r="Z1459">
        <v>359.50161743164063</v>
      </c>
      <c r="AA1459">
        <v>359.50161743164063</v>
      </c>
      <c r="AB1459">
        <v>0</v>
      </c>
      <c r="AC1459">
        <v>-1</v>
      </c>
      <c r="AD1459">
        <v>0</v>
      </c>
      <c r="AE1459">
        <v>0</v>
      </c>
      <c r="AF1459">
        <v>0</v>
      </c>
      <c r="AG1459">
        <v>366</v>
      </c>
      <c r="AH1459">
        <v>8784</v>
      </c>
      <c r="AI1459">
        <v>1.1422389798099175E-4</v>
      </c>
      <c r="AJ1459">
        <v>34.929931640625</v>
      </c>
      <c r="AK1459">
        <v>0</v>
      </c>
      <c r="AL1459">
        <v>0</v>
      </c>
      <c r="AM1459">
        <v>359.50161743164063</v>
      </c>
      <c r="AN1459">
        <v>34.929931640625</v>
      </c>
      <c r="AO1459" s="92"/>
      <c r="AP1459" s="82" t="s">
        <v>336</v>
      </c>
      <c r="AQ1459" s="82" t="s">
        <v>326</v>
      </c>
      <c r="AR1459" s="82"/>
      <c r="AS1459">
        <v>0</v>
      </c>
      <c r="AT1459">
        <v>0</v>
      </c>
      <c r="AU1459">
        <v>2028</v>
      </c>
      <c r="AY1459">
        <v>0</v>
      </c>
      <c r="AZ1459">
        <v>0</v>
      </c>
      <c r="BA1459" s="82" t="s">
        <v>398</v>
      </c>
      <c r="BB1459">
        <v>6425</v>
      </c>
      <c r="BC1459">
        <v>10257.7900390625</v>
      </c>
      <c r="BD1459" s="92"/>
      <c r="BE1459" s="92"/>
      <c r="BF1459">
        <v>10292.0791015625</v>
      </c>
      <c r="BG1459">
        <v>0</v>
      </c>
      <c r="BH1459">
        <v>0</v>
      </c>
      <c r="BI1459" s="92"/>
      <c r="BJ1459" s="92"/>
      <c r="BK1459" s="92"/>
      <c r="BL1459">
        <v>0</v>
      </c>
    </row>
    <row r="1460" spans="1:64" x14ac:dyDescent="0.25">
      <c r="A1460" s="82" t="s">
        <v>297</v>
      </c>
      <c r="B1460" s="82" t="s">
        <v>397</v>
      </c>
      <c r="C1460" s="82" t="s">
        <v>102</v>
      </c>
      <c r="D1460" s="82" t="s">
        <v>308</v>
      </c>
      <c r="E1460" s="82" t="s">
        <v>61</v>
      </c>
      <c r="F1460" s="82" t="s">
        <v>337</v>
      </c>
      <c r="G1460" s="82" t="s">
        <v>337</v>
      </c>
      <c r="H1460">
        <v>1.171684741973877</v>
      </c>
      <c r="I1460">
        <v>10257.7900390625</v>
      </c>
      <c r="J1460">
        <v>1.171684741973877</v>
      </c>
      <c r="K1460" s="92"/>
      <c r="L1460">
        <v>0</v>
      </c>
      <c r="M1460" s="92"/>
      <c r="N1460" s="92"/>
      <c r="O1460" s="92"/>
      <c r="P1460">
        <v>4196.662109375</v>
      </c>
      <c r="Q1460" s="92"/>
      <c r="R1460" s="92"/>
      <c r="S1460">
        <v>-1</v>
      </c>
      <c r="T1460">
        <v>0</v>
      </c>
      <c r="U1460" s="82" t="s">
        <v>328</v>
      </c>
      <c r="V1460" s="92"/>
      <c r="W1460">
        <v>10292.0791015625</v>
      </c>
      <c r="X1460" s="92"/>
      <c r="Y1460">
        <v>0</v>
      </c>
      <c r="Z1460">
        <v>359.50161743164063</v>
      </c>
      <c r="AA1460">
        <v>359.50161743164063</v>
      </c>
      <c r="AB1460">
        <v>0</v>
      </c>
      <c r="AC1460">
        <v>-1</v>
      </c>
      <c r="AD1460">
        <v>0</v>
      </c>
      <c r="AE1460">
        <v>0</v>
      </c>
      <c r="AF1460">
        <v>0</v>
      </c>
      <c r="AG1460">
        <v>366</v>
      </c>
      <c r="AH1460">
        <v>8784</v>
      </c>
      <c r="AI1460">
        <v>1.1422389798099175E-4</v>
      </c>
      <c r="AJ1460">
        <v>34.929931640625</v>
      </c>
      <c r="AK1460">
        <v>0</v>
      </c>
      <c r="AL1460">
        <v>0</v>
      </c>
      <c r="AM1460">
        <v>359.50161743164063</v>
      </c>
      <c r="AN1460">
        <v>34.929931640625</v>
      </c>
      <c r="AO1460" s="92"/>
      <c r="AP1460" s="82" t="s">
        <v>336</v>
      </c>
      <c r="AQ1460" s="82" t="s">
        <v>326</v>
      </c>
      <c r="AR1460" s="82"/>
      <c r="AS1460">
        <v>0</v>
      </c>
      <c r="AT1460">
        <v>0</v>
      </c>
      <c r="AU1460">
        <v>2028</v>
      </c>
      <c r="AY1460">
        <v>0</v>
      </c>
      <c r="AZ1460">
        <v>0</v>
      </c>
      <c r="BA1460" s="82" t="s">
        <v>398</v>
      </c>
      <c r="BB1460">
        <v>6426</v>
      </c>
      <c r="BC1460">
        <v>10257.7900390625</v>
      </c>
      <c r="BD1460" s="92"/>
      <c r="BE1460" s="92"/>
      <c r="BF1460">
        <v>10292.0791015625</v>
      </c>
      <c r="BG1460">
        <v>0</v>
      </c>
      <c r="BH1460">
        <v>0</v>
      </c>
      <c r="BI1460" s="92"/>
      <c r="BJ1460" s="92"/>
      <c r="BK1460" s="92"/>
      <c r="BL1460">
        <v>0</v>
      </c>
    </row>
    <row r="1461" spans="1:64" x14ac:dyDescent="0.25">
      <c r="A1461" s="82" t="s">
        <v>297</v>
      </c>
      <c r="B1461" s="82" t="s">
        <v>397</v>
      </c>
      <c r="C1461" s="82" t="s">
        <v>102</v>
      </c>
      <c r="D1461" s="82" t="s">
        <v>313</v>
      </c>
      <c r="E1461" s="82" t="s">
        <v>314</v>
      </c>
      <c r="F1461" s="82" t="s">
        <v>337</v>
      </c>
      <c r="G1461" s="82" t="s">
        <v>337</v>
      </c>
      <c r="H1461">
        <v>1.171684741973877</v>
      </c>
      <c r="I1461">
        <v>10257.7900390625</v>
      </c>
      <c r="J1461">
        <v>1.171684741973877</v>
      </c>
      <c r="K1461" s="92"/>
      <c r="L1461">
        <v>0</v>
      </c>
      <c r="M1461" s="92"/>
      <c r="N1461" s="92"/>
      <c r="O1461" s="92"/>
      <c r="P1461">
        <v>4196.662109375</v>
      </c>
      <c r="Q1461" s="92"/>
      <c r="R1461" s="92"/>
      <c r="S1461">
        <v>-1</v>
      </c>
      <c r="T1461">
        <v>0</v>
      </c>
      <c r="U1461" s="82" t="s">
        <v>328</v>
      </c>
      <c r="V1461" s="92"/>
      <c r="W1461">
        <v>10292.0791015625</v>
      </c>
      <c r="X1461" s="92"/>
      <c r="Y1461">
        <v>0</v>
      </c>
      <c r="Z1461">
        <v>359.50161743164063</v>
      </c>
      <c r="AA1461">
        <v>359.50161743164063</v>
      </c>
      <c r="AB1461">
        <v>0</v>
      </c>
      <c r="AC1461">
        <v>-1</v>
      </c>
      <c r="AD1461">
        <v>0</v>
      </c>
      <c r="AE1461">
        <v>0</v>
      </c>
      <c r="AF1461">
        <v>0</v>
      </c>
      <c r="AG1461">
        <v>366</v>
      </c>
      <c r="AH1461">
        <v>8784</v>
      </c>
      <c r="AI1461">
        <v>1.1422389798099175E-4</v>
      </c>
      <c r="AJ1461">
        <v>34.929931640625</v>
      </c>
      <c r="AK1461">
        <v>0</v>
      </c>
      <c r="AL1461">
        <v>0</v>
      </c>
      <c r="AM1461">
        <v>359.50161743164063</v>
      </c>
      <c r="AN1461">
        <v>34.929931640625</v>
      </c>
      <c r="AO1461" s="92"/>
      <c r="AP1461" s="82" t="s">
        <v>336</v>
      </c>
      <c r="AQ1461" s="82" t="s">
        <v>326</v>
      </c>
      <c r="AR1461" s="82"/>
      <c r="AS1461">
        <v>0</v>
      </c>
      <c r="AT1461">
        <v>0</v>
      </c>
      <c r="AU1461">
        <v>2028</v>
      </c>
      <c r="AY1461">
        <v>0</v>
      </c>
      <c r="AZ1461">
        <v>0</v>
      </c>
      <c r="BA1461" s="82" t="s">
        <v>398</v>
      </c>
      <c r="BB1461">
        <v>6427</v>
      </c>
      <c r="BC1461">
        <v>10257.7900390625</v>
      </c>
      <c r="BD1461" s="92"/>
      <c r="BE1461" s="92"/>
      <c r="BF1461">
        <v>10292.0791015625</v>
      </c>
      <c r="BG1461">
        <v>0</v>
      </c>
      <c r="BH1461">
        <v>0</v>
      </c>
      <c r="BI1461" s="92"/>
      <c r="BJ1461" s="92"/>
      <c r="BK1461" s="92"/>
      <c r="BL1461">
        <v>0</v>
      </c>
    </row>
    <row r="1462" spans="1:64" x14ac:dyDescent="0.25">
      <c r="A1462" s="82" t="s">
        <v>297</v>
      </c>
      <c r="B1462" s="82" t="s">
        <v>397</v>
      </c>
      <c r="C1462" s="82" t="s">
        <v>102</v>
      </c>
      <c r="D1462" s="82" t="s">
        <v>303</v>
      </c>
      <c r="E1462" s="82" t="s">
        <v>304</v>
      </c>
      <c r="F1462" s="82" t="s">
        <v>338</v>
      </c>
      <c r="G1462" s="82" t="s">
        <v>338</v>
      </c>
      <c r="H1462">
        <v>1.1007827520370483</v>
      </c>
      <c r="I1462">
        <v>9638.0791015625</v>
      </c>
      <c r="J1462">
        <v>1.1007827520370483</v>
      </c>
      <c r="K1462" s="92"/>
      <c r="L1462">
        <v>0</v>
      </c>
      <c r="M1462" s="92"/>
      <c r="N1462" s="92"/>
      <c r="O1462" s="92"/>
      <c r="P1462">
        <v>616.04693603515625</v>
      </c>
      <c r="Q1462" s="92"/>
      <c r="R1462" s="92"/>
      <c r="S1462">
        <v>-1</v>
      </c>
      <c r="T1462">
        <v>0</v>
      </c>
      <c r="U1462" s="82" t="s">
        <v>328</v>
      </c>
      <c r="V1462" s="92"/>
      <c r="W1462">
        <v>9669.2763671875</v>
      </c>
      <c r="X1462" s="92"/>
      <c r="Y1462">
        <v>0</v>
      </c>
      <c r="Z1462">
        <v>331.05343627929688</v>
      </c>
      <c r="AA1462">
        <v>331.05343627929688</v>
      </c>
      <c r="AB1462">
        <v>0</v>
      </c>
      <c r="AC1462">
        <v>-1</v>
      </c>
      <c r="AD1462">
        <v>0</v>
      </c>
      <c r="AE1462">
        <v>0</v>
      </c>
      <c r="AF1462">
        <v>0</v>
      </c>
      <c r="AG1462">
        <v>366</v>
      </c>
      <c r="AH1462">
        <v>8784</v>
      </c>
      <c r="AI1462">
        <v>1.1421184171922505E-4</v>
      </c>
      <c r="AJ1462">
        <v>34.237667083740234</v>
      </c>
      <c r="AK1462">
        <v>0</v>
      </c>
      <c r="AL1462">
        <v>0</v>
      </c>
      <c r="AM1462">
        <v>331.05343627929688</v>
      </c>
      <c r="AN1462">
        <v>34.237667083740234</v>
      </c>
      <c r="AO1462" s="92"/>
      <c r="AP1462" s="82" t="s">
        <v>336</v>
      </c>
      <c r="AQ1462" s="82" t="s">
        <v>326</v>
      </c>
      <c r="AR1462" s="82"/>
      <c r="AS1462">
        <v>0</v>
      </c>
      <c r="AT1462">
        <v>0</v>
      </c>
      <c r="AU1462">
        <v>2028</v>
      </c>
      <c r="AY1462">
        <v>0</v>
      </c>
      <c r="AZ1462">
        <v>0</v>
      </c>
      <c r="BA1462" s="82" t="s">
        <v>398</v>
      </c>
      <c r="BB1462">
        <v>6428</v>
      </c>
      <c r="BC1462">
        <v>9638.0791015625</v>
      </c>
      <c r="BD1462" s="92"/>
      <c r="BE1462" s="92"/>
      <c r="BF1462">
        <v>9669.2763671875</v>
      </c>
      <c r="BG1462">
        <v>0</v>
      </c>
      <c r="BH1462">
        <v>0</v>
      </c>
      <c r="BI1462" s="92"/>
      <c r="BJ1462" s="92"/>
      <c r="BK1462" s="92"/>
      <c r="BL1462">
        <v>0</v>
      </c>
    </row>
    <row r="1463" spans="1:64" x14ac:dyDescent="0.25">
      <c r="A1463" s="82" t="s">
        <v>297</v>
      </c>
      <c r="B1463" s="82" t="s">
        <v>397</v>
      </c>
      <c r="C1463" s="82" t="s">
        <v>102</v>
      </c>
      <c r="D1463" s="82" t="s">
        <v>307</v>
      </c>
      <c r="E1463" s="82" t="s">
        <v>60</v>
      </c>
      <c r="F1463" s="82" t="s">
        <v>338</v>
      </c>
      <c r="G1463" s="82" t="s">
        <v>338</v>
      </c>
      <c r="H1463">
        <v>1.1007827520370483</v>
      </c>
      <c r="I1463">
        <v>9638.0791015625</v>
      </c>
      <c r="J1463">
        <v>1.1007827520370483</v>
      </c>
      <c r="K1463" s="92"/>
      <c r="L1463">
        <v>0</v>
      </c>
      <c r="M1463" s="92"/>
      <c r="N1463" s="92"/>
      <c r="O1463" s="92"/>
      <c r="P1463">
        <v>616.04693603515625</v>
      </c>
      <c r="Q1463" s="92"/>
      <c r="R1463" s="92"/>
      <c r="S1463">
        <v>-1</v>
      </c>
      <c r="T1463">
        <v>0</v>
      </c>
      <c r="U1463" s="82" t="s">
        <v>328</v>
      </c>
      <c r="V1463" s="92"/>
      <c r="W1463">
        <v>9669.2763671875</v>
      </c>
      <c r="X1463" s="92"/>
      <c r="Y1463">
        <v>0</v>
      </c>
      <c r="Z1463">
        <v>331.05343627929688</v>
      </c>
      <c r="AA1463">
        <v>331.05343627929688</v>
      </c>
      <c r="AB1463">
        <v>0</v>
      </c>
      <c r="AC1463">
        <v>-1</v>
      </c>
      <c r="AD1463">
        <v>0</v>
      </c>
      <c r="AE1463">
        <v>0</v>
      </c>
      <c r="AF1463">
        <v>0</v>
      </c>
      <c r="AG1463">
        <v>366</v>
      </c>
      <c r="AH1463">
        <v>8784</v>
      </c>
      <c r="AI1463">
        <v>1.1421184171922505E-4</v>
      </c>
      <c r="AJ1463">
        <v>34.237667083740234</v>
      </c>
      <c r="AK1463">
        <v>0</v>
      </c>
      <c r="AL1463">
        <v>0</v>
      </c>
      <c r="AM1463">
        <v>331.05343627929688</v>
      </c>
      <c r="AN1463">
        <v>34.237667083740234</v>
      </c>
      <c r="AO1463" s="92"/>
      <c r="AP1463" s="82" t="s">
        <v>336</v>
      </c>
      <c r="AQ1463" s="82" t="s">
        <v>326</v>
      </c>
      <c r="AR1463" s="82"/>
      <c r="AS1463">
        <v>0</v>
      </c>
      <c r="AT1463">
        <v>0</v>
      </c>
      <c r="AU1463">
        <v>2028</v>
      </c>
      <c r="AY1463">
        <v>0</v>
      </c>
      <c r="AZ1463">
        <v>0</v>
      </c>
      <c r="BA1463" s="82" t="s">
        <v>398</v>
      </c>
      <c r="BB1463">
        <v>6429</v>
      </c>
      <c r="BC1463">
        <v>9638.0791015625</v>
      </c>
      <c r="BD1463" s="92"/>
      <c r="BE1463" s="92"/>
      <c r="BF1463">
        <v>9669.2763671875</v>
      </c>
      <c r="BG1463">
        <v>0</v>
      </c>
      <c r="BH1463">
        <v>0</v>
      </c>
      <c r="BI1463" s="92"/>
      <c r="BJ1463" s="92"/>
      <c r="BK1463" s="92"/>
      <c r="BL1463">
        <v>0</v>
      </c>
    </row>
    <row r="1464" spans="1:64" x14ac:dyDescent="0.25">
      <c r="A1464" s="82" t="s">
        <v>297</v>
      </c>
      <c r="B1464" s="82" t="s">
        <v>397</v>
      </c>
      <c r="C1464" s="82" t="s">
        <v>102</v>
      </c>
      <c r="D1464" s="82" t="s">
        <v>308</v>
      </c>
      <c r="E1464" s="82" t="s">
        <v>61</v>
      </c>
      <c r="F1464" s="82" t="s">
        <v>338</v>
      </c>
      <c r="G1464" s="82" t="s">
        <v>338</v>
      </c>
      <c r="H1464">
        <v>1.1007827520370483</v>
      </c>
      <c r="I1464">
        <v>9638.0791015625</v>
      </c>
      <c r="J1464">
        <v>1.1007827520370483</v>
      </c>
      <c r="K1464" s="92"/>
      <c r="L1464">
        <v>0</v>
      </c>
      <c r="M1464" s="92"/>
      <c r="N1464" s="92"/>
      <c r="O1464" s="92"/>
      <c r="P1464">
        <v>616.04693603515625</v>
      </c>
      <c r="Q1464" s="92"/>
      <c r="R1464" s="92"/>
      <c r="S1464">
        <v>-1</v>
      </c>
      <c r="T1464">
        <v>0</v>
      </c>
      <c r="U1464" s="82" t="s">
        <v>328</v>
      </c>
      <c r="V1464" s="92"/>
      <c r="W1464">
        <v>9669.2763671875</v>
      </c>
      <c r="X1464" s="92"/>
      <c r="Y1464">
        <v>0</v>
      </c>
      <c r="Z1464">
        <v>331.05343627929688</v>
      </c>
      <c r="AA1464">
        <v>331.05343627929688</v>
      </c>
      <c r="AB1464">
        <v>0</v>
      </c>
      <c r="AC1464">
        <v>-1</v>
      </c>
      <c r="AD1464">
        <v>0</v>
      </c>
      <c r="AE1464">
        <v>0</v>
      </c>
      <c r="AF1464">
        <v>0</v>
      </c>
      <c r="AG1464">
        <v>366</v>
      </c>
      <c r="AH1464">
        <v>8784</v>
      </c>
      <c r="AI1464">
        <v>1.1421184171922505E-4</v>
      </c>
      <c r="AJ1464">
        <v>34.237667083740234</v>
      </c>
      <c r="AK1464">
        <v>0</v>
      </c>
      <c r="AL1464">
        <v>0</v>
      </c>
      <c r="AM1464">
        <v>331.05343627929688</v>
      </c>
      <c r="AN1464">
        <v>34.237667083740234</v>
      </c>
      <c r="AO1464" s="92"/>
      <c r="AP1464" s="82" t="s">
        <v>336</v>
      </c>
      <c r="AQ1464" s="82" t="s">
        <v>326</v>
      </c>
      <c r="AR1464" s="82"/>
      <c r="AS1464">
        <v>0</v>
      </c>
      <c r="AT1464">
        <v>0</v>
      </c>
      <c r="AU1464">
        <v>2028</v>
      </c>
      <c r="AY1464">
        <v>0</v>
      </c>
      <c r="AZ1464">
        <v>0</v>
      </c>
      <c r="BA1464" s="82" t="s">
        <v>398</v>
      </c>
      <c r="BB1464">
        <v>6430</v>
      </c>
      <c r="BC1464">
        <v>9638.0791015625</v>
      </c>
      <c r="BD1464" s="92"/>
      <c r="BE1464" s="92"/>
      <c r="BF1464">
        <v>9669.2763671875</v>
      </c>
      <c r="BG1464">
        <v>0</v>
      </c>
      <c r="BH1464">
        <v>0</v>
      </c>
      <c r="BI1464" s="92"/>
      <c r="BJ1464" s="92"/>
      <c r="BK1464" s="92"/>
      <c r="BL1464">
        <v>0</v>
      </c>
    </row>
    <row r="1465" spans="1:64" x14ac:dyDescent="0.25">
      <c r="A1465" s="82" t="s">
        <v>297</v>
      </c>
      <c r="B1465" s="82" t="s">
        <v>397</v>
      </c>
      <c r="C1465" s="82" t="s">
        <v>102</v>
      </c>
      <c r="D1465" s="82" t="s">
        <v>311</v>
      </c>
      <c r="E1465" s="82" t="s">
        <v>312</v>
      </c>
      <c r="F1465" s="82" t="s">
        <v>338</v>
      </c>
      <c r="G1465" s="82" t="s">
        <v>338</v>
      </c>
      <c r="H1465">
        <v>1.1007827520370483</v>
      </c>
      <c r="I1465">
        <v>9638.0791015625</v>
      </c>
      <c r="J1465">
        <v>1.1007827520370483</v>
      </c>
      <c r="K1465" s="92"/>
      <c r="L1465">
        <v>0</v>
      </c>
      <c r="M1465" s="92"/>
      <c r="N1465" s="92"/>
      <c r="O1465" s="92"/>
      <c r="P1465">
        <v>616.04693603515625</v>
      </c>
      <c r="Q1465" s="92"/>
      <c r="R1465" s="92"/>
      <c r="S1465">
        <v>-1</v>
      </c>
      <c r="T1465">
        <v>0</v>
      </c>
      <c r="U1465" s="82" t="s">
        <v>328</v>
      </c>
      <c r="V1465" s="92"/>
      <c r="W1465">
        <v>9669.2763671875</v>
      </c>
      <c r="X1465" s="92"/>
      <c r="Y1465">
        <v>0</v>
      </c>
      <c r="Z1465">
        <v>331.05343627929688</v>
      </c>
      <c r="AA1465">
        <v>331.05343627929688</v>
      </c>
      <c r="AB1465">
        <v>0</v>
      </c>
      <c r="AC1465">
        <v>-1</v>
      </c>
      <c r="AD1465">
        <v>0</v>
      </c>
      <c r="AE1465">
        <v>0</v>
      </c>
      <c r="AF1465">
        <v>0</v>
      </c>
      <c r="AG1465">
        <v>366</v>
      </c>
      <c r="AH1465">
        <v>8784</v>
      </c>
      <c r="AI1465">
        <v>1.1421184171922505E-4</v>
      </c>
      <c r="AJ1465">
        <v>34.237667083740234</v>
      </c>
      <c r="AK1465">
        <v>0</v>
      </c>
      <c r="AL1465">
        <v>0</v>
      </c>
      <c r="AM1465">
        <v>331.05343627929688</v>
      </c>
      <c r="AN1465">
        <v>34.237667083740234</v>
      </c>
      <c r="AO1465" s="92"/>
      <c r="AP1465" s="82" t="s">
        <v>336</v>
      </c>
      <c r="AQ1465" s="82" t="s">
        <v>326</v>
      </c>
      <c r="AR1465" s="82"/>
      <c r="AS1465">
        <v>0</v>
      </c>
      <c r="AT1465">
        <v>0</v>
      </c>
      <c r="AU1465">
        <v>2028</v>
      </c>
      <c r="AY1465">
        <v>0</v>
      </c>
      <c r="AZ1465">
        <v>0</v>
      </c>
      <c r="BA1465" s="82" t="s">
        <v>398</v>
      </c>
      <c r="BB1465">
        <v>6431</v>
      </c>
      <c r="BC1465">
        <v>9638.0791015625</v>
      </c>
      <c r="BD1465" s="92"/>
      <c r="BE1465" s="92"/>
      <c r="BF1465">
        <v>9669.2763671875</v>
      </c>
      <c r="BG1465">
        <v>0</v>
      </c>
      <c r="BH1465">
        <v>0</v>
      </c>
      <c r="BI1465" s="92"/>
      <c r="BJ1465" s="92"/>
      <c r="BK1465" s="92"/>
      <c r="BL1465">
        <v>0</v>
      </c>
    </row>
    <row r="1466" spans="1:64" x14ac:dyDescent="0.25">
      <c r="A1466" s="82" t="s">
        <v>297</v>
      </c>
      <c r="B1466" s="82" t="s">
        <v>397</v>
      </c>
      <c r="C1466" s="82" t="s">
        <v>102</v>
      </c>
      <c r="D1466" s="82" t="s">
        <v>313</v>
      </c>
      <c r="E1466" s="82" t="s">
        <v>314</v>
      </c>
      <c r="F1466" s="82" t="s">
        <v>338</v>
      </c>
      <c r="G1466" s="82" t="s">
        <v>338</v>
      </c>
      <c r="H1466">
        <v>1.1007827520370483</v>
      </c>
      <c r="I1466">
        <v>9638.0791015625</v>
      </c>
      <c r="J1466">
        <v>1.1007827520370483</v>
      </c>
      <c r="K1466" s="92"/>
      <c r="L1466">
        <v>0</v>
      </c>
      <c r="M1466" s="92"/>
      <c r="N1466" s="92"/>
      <c r="O1466" s="92"/>
      <c r="P1466">
        <v>616.04693603515625</v>
      </c>
      <c r="Q1466" s="92"/>
      <c r="R1466" s="92"/>
      <c r="S1466">
        <v>-1</v>
      </c>
      <c r="T1466">
        <v>0</v>
      </c>
      <c r="U1466" s="82" t="s">
        <v>328</v>
      </c>
      <c r="V1466" s="92"/>
      <c r="W1466">
        <v>9669.2763671875</v>
      </c>
      <c r="X1466" s="92"/>
      <c r="Y1466">
        <v>0</v>
      </c>
      <c r="Z1466">
        <v>331.05343627929688</v>
      </c>
      <c r="AA1466">
        <v>331.05343627929688</v>
      </c>
      <c r="AB1466">
        <v>0</v>
      </c>
      <c r="AC1466">
        <v>-1</v>
      </c>
      <c r="AD1466">
        <v>0</v>
      </c>
      <c r="AE1466">
        <v>0</v>
      </c>
      <c r="AF1466">
        <v>0</v>
      </c>
      <c r="AG1466">
        <v>366</v>
      </c>
      <c r="AH1466">
        <v>8784</v>
      </c>
      <c r="AI1466">
        <v>1.1421184171922505E-4</v>
      </c>
      <c r="AJ1466">
        <v>34.237667083740234</v>
      </c>
      <c r="AK1466">
        <v>0</v>
      </c>
      <c r="AL1466">
        <v>0</v>
      </c>
      <c r="AM1466">
        <v>331.05343627929688</v>
      </c>
      <c r="AN1466">
        <v>34.237667083740234</v>
      </c>
      <c r="AO1466" s="92"/>
      <c r="AP1466" s="82" t="s">
        <v>336</v>
      </c>
      <c r="AQ1466" s="82" t="s">
        <v>326</v>
      </c>
      <c r="AR1466" s="82"/>
      <c r="AS1466">
        <v>0</v>
      </c>
      <c r="AT1466">
        <v>0</v>
      </c>
      <c r="AU1466">
        <v>2028</v>
      </c>
      <c r="AY1466">
        <v>0</v>
      </c>
      <c r="AZ1466">
        <v>0</v>
      </c>
      <c r="BA1466" s="82" t="s">
        <v>398</v>
      </c>
      <c r="BB1466">
        <v>6432</v>
      </c>
      <c r="BC1466">
        <v>9638.0791015625</v>
      </c>
      <c r="BD1466" s="92"/>
      <c r="BE1466" s="92"/>
      <c r="BF1466">
        <v>9669.2763671875</v>
      </c>
      <c r="BG1466">
        <v>0</v>
      </c>
      <c r="BH1466">
        <v>0</v>
      </c>
      <c r="BI1466" s="92"/>
      <c r="BJ1466" s="92"/>
      <c r="BK1466" s="92"/>
      <c r="BL1466">
        <v>0</v>
      </c>
    </row>
    <row r="1467" spans="1:64" x14ac:dyDescent="0.25">
      <c r="A1467" s="82" t="s">
        <v>297</v>
      </c>
      <c r="B1467" s="82" t="s">
        <v>397</v>
      </c>
      <c r="C1467" s="82" t="s">
        <v>102</v>
      </c>
      <c r="D1467" s="82" t="s">
        <v>298</v>
      </c>
      <c r="E1467" s="82" t="s">
        <v>55</v>
      </c>
      <c r="F1467" s="82" t="s">
        <v>339</v>
      </c>
      <c r="G1467" s="82" t="s">
        <v>339</v>
      </c>
      <c r="H1467">
        <v>10.463506698608398</v>
      </c>
      <c r="I1467">
        <v>91653.375</v>
      </c>
      <c r="J1467">
        <v>10.463506698608398</v>
      </c>
      <c r="K1467" s="92"/>
      <c r="L1467">
        <v>0</v>
      </c>
      <c r="M1467" s="92"/>
      <c r="N1467" s="92"/>
      <c r="O1467" s="92"/>
      <c r="P1467">
        <v>5924.0693359375</v>
      </c>
      <c r="Q1467" s="92"/>
      <c r="R1467" s="92"/>
      <c r="S1467">
        <v>-1</v>
      </c>
      <c r="T1467">
        <v>0</v>
      </c>
      <c r="U1467" s="82" t="s">
        <v>328</v>
      </c>
      <c r="V1467" s="92"/>
      <c r="W1467">
        <v>91911.4453125</v>
      </c>
      <c r="X1467" s="92"/>
      <c r="Y1467">
        <v>0</v>
      </c>
      <c r="Z1467">
        <v>3025.961181640625</v>
      </c>
      <c r="AA1467">
        <v>3025.961181640625</v>
      </c>
      <c r="AB1467">
        <v>0</v>
      </c>
      <c r="AC1467">
        <v>-1</v>
      </c>
      <c r="AD1467">
        <v>0</v>
      </c>
      <c r="AE1467">
        <v>0</v>
      </c>
      <c r="AF1467">
        <v>0</v>
      </c>
      <c r="AG1467">
        <v>366</v>
      </c>
      <c r="AH1467">
        <v>8784</v>
      </c>
      <c r="AI1467">
        <v>1.1416390043450519E-4</v>
      </c>
      <c r="AJ1467">
        <v>32.922573089599609</v>
      </c>
      <c r="AK1467">
        <v>0</v>
      </c>
      <c r="AL1467">
        <v>0</v>
      </c>
      <c r="AM1467">
        <v>3025.961181640625</v>
      </c>
      <c r="AN1467">
        <v>32.922573089599609</v>
      </c>
      <c r="AO1467" s="92"/>
      <c r="AP1467" s="82" t="s">
        <v>336</v>
      </c>
      <c r="AQ1467" s="82" t="s">
        <v>326</v>
      </c>
      <c r="AR1467" s="82"/>
      <c r="AS1467">
        <v>0</v>
      </c>
      <c r="AT1467">
        <v>0</v>
      </c>
      <c r="AU1467">
        <v>2028</v>
      </c>
      <c r="AY1467">
        <v>0</v>
      </c>
      <c r="AZ1467">
        <v>0</v>
      </c>
      <c r="BA1467" s="82" t="s">
        <v>398</v>
      </c>
      <c r="BB1467">
        <v>6433</v>
      </c>
      <c r="BC1467">
        <v>91653.375</v>
      </c>
      <c r="BD1467" s="92"/>
      <c r="BE1467" s="92"/>
      <c r="BF1467">
        <v>91911.4453125</v>
      </c>
      <c r="BG1467">
        <v>0</v>
      </c>
      <c r="BH1467">
        <v>0</v>
      </c>
      <c r="BI1467" s="92"/>
      <c r="BJ1467" s="92"/>
      <c r="BK1467" s="92"/>
      <c r="BL1467">
        <v>0</v>
      </c>
    </row>
    <row r="1468" spans="1:64" x14ac:dyDescent="0.25">
      <c r="A1468" s="82" t="s">
        <v>297</v>
      </c>
      <c r="B1468" s="82" t="s">
        <v>397</v>
      </c>
      <c r="C1468" s="82" t="s">
        <v>102</v>
      </c>
      <c r="D1468" s="82" t="s">
        <v>303</v>
      </c>
      <c r="E1468" s="82" t="s">
        <v>304</v>
      </c>
      <c r="F1468" s="82" t="s">
        <v>339</v>
      </c>
      <c r="G1468" s="82" t="s">
        <v>339</v>
      </c>
      <c r="H1468">
        <v>10.463506698608398</v>
      </c>
      <c r="I1468">
        <v>91653.375</v>
      </c>
      <c r="J1468">
        <v>10.463506698608398</v>
      </c>
      <c r="K1468" s="92"/>
      <c r="L1468">
        <v>0</v>
      </c>
      <c r="M1468" s="92"/>
      <c r="N1468" s="92"/>
      <c r="O1468" s="92"/>
      <c r="P1468">
        <v>5924.0693359375</v>
      </c>
      <c r="Q1468" s="92"/>
      <c r="R1468" s="92"/>
      <c r="S1468">
        <v>-1</v>
      </c>
      <c r="T1468">
        <v>0</v>
      </c>
      <c r="U1468" s="82" t="s">
        <v>328</v>
      </c>
      <c r="V1468" s="92"/>
      <c r="W1468">
        <v>91911.4453125</v>
      </c>
      <c r="X1468" s="92"/>
      <c r="Y1468">
        <v>0</v>
      </c>
      <c r="Z1468">
        <v>3025.961181640625</v>
      </c>
      <c r="AA1468">
        <v>3025.961181640625</v>
      </c>
      <c r="AB1468">
        <v>0</v>
      </c>
      <c r="AC1468">
        <v>-1</v>
      </c>
      <c r="AD1468">
        <v>0</v>
      </c>
      <c r="AE1468">
        <v>0</v>
      </c>
      <c r="AF1468">
        <v>0</v>
      </c>
      <c r="AG1468">
        <v>366</v>
      </c>
      <c r="AH1468">
        <v>8784</v>
      </c>
      <c r="AI1468">
        <v>1.1416390043450519E-4</v>
      </c>
      <c r="AJ1468">
        <v>32.922573089599609</v>
      </c>
      <c r="AK1468">
        <v>0</v>
      </c>
      <c r="AL1468">
        <v>0</v>
      </c>
      <c r="AM1468">
        <v>3025.961181640625</v>
      </c>
      <c r="AN1468">
        <v>32.922573089599609</v>
      </c>
      <c r="AO1468" s="92"/>
      <c r="AP1468" s="82" t="s">
        <v>336</v>
      </c>
      <c r="AQ1468" s="82" t="s">
        <v>326</v>
      </c>
      <c r="AR1468" s="82"/>
      <c r="AS1468">
        <v>0</v>
      </c>
      <c r="AT1468">
        <v>0</v>
      </c>
      <c r="AU1468">
        <v>2028</v>
      </c>
      <c r="AY1468">
        <v>0</v>
      </c>
      <c r="AZ1468">
        <v>0</v>
      </c>
      <c r="BA1468" s="82" t="s">
        <v>398</v>
      </c>
      <c r="BB1468">
        <v>6434</v>
      </c>
      <c r="BC1468">
        <v>91653.375</v>
      </c>
      <c r="BD1468" s="92"/>
      <c r="BE1468" s="92"/>
      <c r="BF1468">
        <v>91911.4453125</v>
      </c>
      <c r="BG1468">
        <v>0</v>
      </c>
      <c r="BH1468">
        <v>0</v>
      </c>
      <c r="BI1468" s="92"/>
      <c r="BJ1468" s="92"/>
      <c r="BK1468" s="92"/>
      <c r="BL1468">
        <v>0</v>
      </c>
    </row>
    <row r="1469" spans="1:64" x14ac:dyDescent="0.25">
      <c r="A1469" s="82" t="s">
        <v>297</v>
      </c>
      <c r="B1469" s="82" t="s">
        <v>397</v>
      </c>
      <c r="C1469" s="82" t="s">
        <v>102</v>
      </c>
      <c r="D1469" s="82" t="s">
        <v>305</v>
      </c>
      <c r="E1469" s="82" t="s">
        <v>58</v>
      </c>
      <c r="F1469" s="82" t="s">
        <v>339</v>
      </c>
      <c r="G1469" s="82" t="s">
        <v>339</v>
      </c>
      <c r="H1469">
        <v>10.463506698608398</v>
      </c>
      <c r="I1469">
        <v>91653.375</v>
      </c>
      <c r="J1469">
        <v>10.463506698608398</v>
      </c>
      <c r="K1469" s="92"/>
      <c r="L1469">
        <v>0</v>
      </c>
      <c r="M1469" s="92"/>
      <c r="N1469" s="92"/>
      <c r="O1469" s="92"/>
      <c r="P1469">
        <v>5924.0693359375</v>
      </c>
      <c r="Q1469" s="92"/>
      <c r="R1469" s="92"/>
      <c r="S1469">
        <v>-1</v>
      </c>
      <c r="T1469">
        <v>0</v>
      </c>
      <c r="U1469" s="82" t="s">
        <v>328</v>
      </c>
      <c r="V1469" s="92"/>
      <c r="W1469">
        <v>91911.4453125</v>
      </c>
      <c r="X1469" s="92"/>
      <c r="Y1469">
        <v>0</v>
      </c>
      <c r="Z1469">
        <v>3025.961181640625</v>
      </c>
      <c r="AA1469">
        <v>3025.961181640625</v>
      </c>
      <c r="AB1469">
        <v>0</v>
      </c>
      <c r="AC1469">
        <v>-1</v>
      </c>
      <c r="AD1469">
        <v>0</v>
      </c>
      <c r="AE1469">
        <v>0</v>
      </c>
      <c r="AF1469">
        <v>0</v>
      </c>
      <c r="AG1469">
        <v>366</v>
      </c>
      <c r="AH1469">
        <v>8784</v>
      </c>
      <c r="AI1469">
        <v>1.1416390043450519E-4</v>
      </c>
      <c r="AJ1469">
        <v>32.922573089599609</v>
      </c>
      <c r="AK1469">
        <v>0</v>
      </c>
      <c r="AL1469">
        <v>0</v>
      </c>
      <c r="AM1469">
        <v>3025.961181640625</v>
      </c>
      <c r="AN1469">
        <v>32.922573089599609</v>
      </c>
      <c r="AO1469" s="92"/>
      <c r="AP1469" s="82" t="s">
        <v>336</v>
      </c>
      <c r="AQ1469" s="82" t="s">
        <v>326</v>
      </c>
      <c r="AR1469" s="82"/>
      <c r="AS1469">
        <v>0</v>
      </c>
      <c r="AT1469">
        <v>0</v>
      </c>
      <c r="AU1469">
        <v>2028</v>
      </c>
      <c r="AY1469">
        <v>0</v>
      </c>
      <c r="AZ1469">
        <v>0</v>
      </c>
      <c r="BA1469" s="82" t="s">
        <v>398</v>
      </c>
      <c r="BB1469">
        <v>6435</v>
      </c>
      <c r="BC1469">
        <v>91653.375</v>
      </c>
      <c r="BD1469" s="92"/>
      <c r="BE1469" s="92"/>
      <c r="BF1469">
        <v>91911.4453125</v>
      </c>
      <c r="BG1469">
        <v>0</v>
      </c>
      <c r="BH1469">
        <v>0</v>
      </c>
      <c r="BI1469" s="92"/>
      <c r="BJ1469" s="92"/>
      <c r="BK1469" s="92"/>
      <c r="BL1469">
        <v>0</v>
      </c>
    </row>
    <row r="1470" spans="1:64" x14ac:dyDescent="0.25">
      <c r="A1470" s="82" t="s">
        <v>297</v>
      </c>
      <c r="B1470" s="82" t="s">
        <v>397</v>
      </c>
      <c r="C1470" s="82" t="s">
        <v>102</v>
      </c>
      <c r="D1470" s="82" t="s">
        <v>306</v>
      </c>
      <c r="E1470" s="82" t="s">
        <v>59</v>
      </c>
      <c r="F1470" s="82" t="s">
        <v>339</v>
      </c>
      <c r="G1470" s="82" t="s">
        <v>339</v>
      </c>
      <c r="H1470">
        <v>10.463506698608398</v>
      </c>
      <c r="I1470">
        <v>91653.375</v>
      </c>
      <c r="J1470">
        <v>10.463506698608398</v>
      </c>
      <c r="K1470" s="92"/>
      <c r="L1470">
        <v>0</v>
      </c>
      <c r="M1470" s="92"/>
      <c r="N1470" s="92"/>
      <c r="O1470" s="92"/>
      <c r="P1470">
        <v>5924.0693359375</v>
      </c>
      <c r="Q1470" s="92"/>
      <c r="R1470" s="92"/>
      <c r="S1470">
        <v>-1</v>
      </c>
      <c r="T1470">
        <v>0</v>
      </c>
      <c r="U1470" s="82" t="s">
        <v>328</v>
      </c>
      <c r="V1470" s="92"/>
      <c r="W1470">
        <v>91911.4453125</v>
      </c>
      <c r="X1470" s="92"/>
      <c r="Y1470">
        <v>0</v>
      </c>
      <c r="Z1470">
        <v>3025.961181640625</v>
      </c>
      <c r="AA1470">
        <v>3025.961181640625</v>
      </c>
      <c r="AB1470">
        <v>0</v>
      </c>
      <c r="AC1470">
        <v>-1</v>
      </c>
      <c r="AD1470">
        <v>0</v>
      </c>
      <c r="AE1470">
        <v>0</v>
      </c>
      <c r="AF1470">
        <v>0</v>
      </c>
      <c r="AG1470">
        <v>366</v>
      </c>
      <c r="AH1470">
        <v>8784</v>
      </c>
      <c r="AI1470">
        <v>1.1416390043450519E-4</v>
      </c>
      <c r="AJ1470">
        <v>32.922573089599609</v>
      </c>
      <c r="AK1470">
        <v>0</v>
      </c>
      <c r="AL1470">
        <v>0</v>
      </c>
      <c r="AM1470">
        <v>3025.961181640625</v>
      </c>
      <c r="AN1470">
        <v>32.922573089599609</v>
      </c>
      <c r="AO1470" s="92"/>
      <c r="AP1470" s="82" t="s">
        <v>336</v>
      </c>
      <c r="AQ1470" s="82" t="s">
        <v>326</v>
      </c>
      <c r="AR1470" s="82"/>
      <c r="AS1470">
        <v>0</v>
      </c>
      <c r="AT1470">
        <v>0</v>
      </c>
      <c r="AU1470">
        <v>2028</v>
      </c>
      <c r="AY1470">
        <v>0</v>
      </c>
      <c r="AZ1470">
        <v>0</v>
      </c>
      <c r="BA1470" s="82" t="s">
        <v>398</v>
      </c>
      <c r="BB1470">
        <v>6436</v>
      </c>
      <c r="BC1470">
        <v>91653.375</v>
      </c>
      <c r="BD1470" s="92"/>
      <c r="BE1470" s="92"/>
      <c r="BF1470">
        <v>91911.4453125</v>
      </c>
      <c r="BG1470">
        <v>0</v>
      </c>
      <c r="BH1470">
        <v>0</v>
      </c>
      <c r="BI1470" s="92"/>
      <c r="BJ1470" s="92"/>
      <c r="BK1470" s="92"/>
      <c r="BL1470">
        <v>0</v>
      </c>
    </row>
    <row r="1471" spans="1:64" x14ac:dyDescent="0.25">
      <c r="A1471" s="82" t="s">
        <v>297</v>
      </c>
      <c r="B1471" s="82" t="s">
        <v>397</v>
      </c>
      <c r="C1471" s="82" t="s">
        <v>102</v>
      </c>
      <c r="D1471" s="82" t="s">
        <v>307</v>
      </c>
      <c r="E1471" s="82" t="s">
        <v>60</v>
      </c>
      <c r="F1471" s="82" t="s">
        <v>339</v>
      </c>
      <c r="G1471" s="82" t="s">
        <v>339</v>
      </c>
      <c r="H1471">
        <v>10.463506698608398</v>
      </c>
      <c r="I1471">
        <v>91653.375</v>
      </c>
      <c r="J1471">
        <v>10.463506698608398</v>
      </c>
      <c r="K1471" s="92"/>
      <c r="L1471">
        <v>0</v>
      </c>
      <c r="M1471" s="92"/>
      <c r="N1471" s="92"/>
      <c r="O1471" s="92"/>
      <c r="P1471">
        <v>5924.0693359375</v>
      </c>
      <c r="Q1471" s="92"/>
      <c r="R1471" s="92"/>
      <c r="S1471">
        <v>-1</v>
      </c>
      <c r="T1471">
        <v>0</v>
      </c>
      <c r="U1471" s="82" t="s">
        <v>328</v>
      </c>
      <c r="V1471" s="92"/>
      <c r="W1471">
        <v>91911.4453125</v>
      </c>
      <c r="X1471" s="92"/>
      <c r="Y1471">
        <v>0</v>
      </c>
      <c r="Z1471">
        <v>3025.961181640625</v>
      </c>
      <c r="AA1471">
        <v>3025.961181640625</v>
      </c>
      <c r="AB1471">
        <v>0</v>
      </c>
      <c r="AC1471">
        <v>-1</v>
      </c>
      <c r="AD1471">
        <v>0</v>
      </c>
      <c r="AE1471">
        <v>0</v>
      </c>
      <c r="AF1471">
        <v>0</v>
      </c>
      <c r="AG1471">
        <v>366</v>
      </c>
      <c r="AH1471">
        <v>8784</v>
      </c>
      <c r="AI1471">
        <v>1.1416390043450519E-4</v>
      </c>
      <c r="AJ1471">
        <v>32.922573089599609</v>
      </c>
      <c r="AK1471">
        <v>0</v>
      </c>
      <c r="AL1471">
        <v>0</v>
      </c>
      <c r="AM1471">
        <v>3025.961181640625</v>
      </c>
      <c r="AN1471">
        <v>32.922573089599609</v>
      </c>
      <c r="AO1471" s="92"/>
      <c r="AP1471" s="82" t="s">
        <v>336</v>
      </c>
      <c r="AQ1471" s="82" t="s">
        <v>326</v>
      </c>
      <c r="AR1471" s="82"/>
      <c r="AS1471">
        <v>0</v>
      </c>
      <c r="AT1471">
        <v>0</v>
      </c>
      <c r="AU1471">
        <v>2028</v>
      </c>
      <c r="AY1471">
        <v>0</v>
      </c>
      <c r="AZ1471">
        <v>0</v>
      </c>
      <c r="BA1471" s="82" t="s">
        <v>398</v>
      </c>
      <c r="BB1471">
        <v>6437</v>
      </c>
      <c r="BC1471">
        <v>91653.375</v>
      </c>
      <c r="BD1471" s="92"/>
      <c r="BE1471" s="92"/>
      <c r="BF1471">
        <v>91911.4453125</v>
      </c>
      <c r="BG1471">
        <v>0</v>
      </c>
      <c r="BH1471">
        <v>0</v>
      </c>
      <c r="BI1471" s="92"/>
      <c r="BJ1471" s="92"/>
      <c r="BK1471" s="92"/>
      <c r="BL1471">
        <v>0</v>
      </c>
    </row>
    <row r="1472" spans="1:64" x14ac:dyDescent="0.25">
      <c r="A1472" s="82" t="s">
        <v>297</v>
      </c>
      <c r="B1472" s="82" t="s">
        <v>397</v>
      </c>
      <c r="C1472" s="82" t="s">
        <v>102</v>
      </c>
      <c r="D1472" s="82" t="s">
        <v>308</v>
      </c>
      <c r="E1472" s="82" t="s">
        <v>61</v>
      </c>
      <c r="F1472" s="82" t="s">
        <v>339</v>
      </c>
      <c r="G1472" s="82" t="s">
        <v>339</v>
      </c>
      <c r="H1472">
        <v>10.463506698608398</v>
      </c>
      <c r="I1472">
        <v>91653.375</v>
      </c>
      <c r="J1472">
        <v>10.463506698608398</v>
      </c>
      <c r="K1472" s="92"/>
      <c r="L1472">
        <v>0</v>
      </c>
      <c r="M1472" s="92"/>
      <c r="N1472" s="92"/>
      <c r="O1472" s="92"/>
      <c r="P1472">
        <v>5924.0693359375</v>
      </c>
      <c r="Q1472" s="92"/>
      <c r="R1472" s="92"/>
      <c r="S1472">
        <v>-1</v>
      </c>
      <c r="T1472">
        <v>0</v>
      </c>
      <c r="U1472" s="82" t="s">
        <v>328</v>
      </c>
      <c r="V1472" s="92"/>
      <c r="W1472">
        <v>91911.4453125</v>
      </c>
      <c r="X1472" s="92"/>
      <c r="Y1472">
        <v>0</v>
      </c>
      <c r="Z1472">
        <v>3025.961181640625</v>
      </c>
      <c r="AA1472">
        <v>3025.961181640625</v>
      </c>
      <c r="AB1472">
        <v>0</v>
      </c>
      <c r="AC1472">
        <v>-1</v>
      </c>
      <c r="AD1472">
        <v>0</v>
      </c>
      <c r="AE1472">
        <v>0</v>
      </c>
      <c r="AF1472">
        <v>0</v>
      </c>
      <c r="AG1472">
        <v>366</v>
      </c>
      <c r="AH1472">
        <v>8784</v>
      </c>
      <c r="AI1472">
        <v>1.1416390043450519E-4</v>
      </c>
      <c r="AJ1472">
        <v>32.922573089599609</v>
      </c>
      <c r="AK1472">
        <v>0</v>
      </c>
      <c r="AL1472">
        <v>0</v>
      </c>
      <c r="AM1472">
        <v>3025.961181640625</v>
      </c>
      <c r="AN1472">
        <v>32.922573089599609</v>
      </c>
      <c r="AO1472" s="92"/>
      <c r="AP1472" s="82" t="s">
        <v>336</v>
      </c>
      <c r="AQ1472" s="82" t="s">
        <v>326</v>
      </c>
      <c r="AR1472" s="82"/>
      <c r="AS1472">
        <v>0</v>
      </c>
      <c r="AT1472">
        <v>0</v>
      </c>
      <c r="AU1472">
        <v>2028</v>
      </c>
      <c r="AY1472">
        <v>0</v>
      </c>
      <c r="AZ1472">
        <v>0</v>
      </c>
      <c r="BA1472" s="82" t="s">
        <v>398</v>
      </c>
      <c r="BB1472">
        <v>6438</v>
      </c>
      <c r="BC1472">
        <v>91653.375</v>
      </c>
      <c r="BD1472" s="92"/>
      <c r="BE1472" s="92"/>
      <c r="BF1472">
        <v>91911.4453125</v>
      </c>
      <c r="BG1472">
        <v>0</v>
      </c>
      <c r="BH1472">
        <v>0</v>
      </c>
      <c r="BI1472" s="92"/>
      <c r="BJ1472" s="92"/>
      <c r="BK1472" s="92"/>
      <c r="BL1472">
        <v>0</v>
      </c>
    </row>
    <row r="1473" spans="1:64" x14ac:dyDescent="0.25">
      <c r="A1473" s="82" t="s">
        <v>297</v>
      </c>
      <c r="B1473" s="82" t="s">
        <v>397</v>
      </c>
      <c r="C1473" s="82" t="s">
        <v>102</v>
      </c>
      <c r="D1473" s="82" t="s">
        <v>309</v>
      </c>
      <c r="E1473" s="82" t="s">
        <v>310</v>
      </c>
      <c r="F1473" s="82" t="s">
        <v>339</v>
      </c>
      <c r="G1473" s="82" t="s">
        <v>339</v>
      </c>
      <c r="H1473">
        <v>10.463506698608398</v>
      </c>
      <c r="I1473">
        <v>91653.375</v>
      </c>
      <c r="J1473">
        <v>10.463506698608398</v>
      </c>
      <c r="K1473" s="92"/>
      <c r="L1473">
        <v>0</v>
      </c>
      <c r="M1473" s="92"/>
      <c r="N1473" s="92"/>
      <c r="O1473" s="92"/>
      <c r="P1473">
        <v>5924.0693359375</v>
      </c>
      <c r="Q1473" s="92"/>
      <c r="R1473" s="92"/>
      <c r="S1473">
        <v>-1</v>
      </c>
      <c r="T1473">
        <v>0</v>
      </c>
      <c r="U1473" s="82" t="s">
        <v>328</v>
      </c>
      <c r="V1473" s="92"/>
      <c r="W1473">
        <v>91911.4453125</v>
      </c>
      <c r="X1473" s="92"/>
      <c r="Y1473">
        <v>0</v>
      </c>
      <c r="Z1473">
        <v>3025.961181640625</v>
      </c>
      <c r="AA1473">
        <v>3025.961181640625</v>
      </c>
      <c r="AB1473">
        <v>0</v>
      </c>
      <c r="AC1473">
        <v>-1</v>
      </c>
      <c r="AD1473">
        <v>0</v>
      </c>
      <c r="AE1473">
        <v>0</v>
      </c>
      <c r="AF1473">
        <v>0</v>
      </c>
      <c r="AG1473">
        <v>366</v>
      </c>
      <c r="AH1473">
        <v>8784</v>
      </c>
      <c r="AI1473">
        <v>1.1416390043450519E-4</v>
      </c>
      <c r="AJ1473">
        <v>32.922573089599609</v>
      </c>
      <c r="AK1473">
        <v>0</v>
      </c>
      <c r="AL1473">
        <v>0</v>
      </c>
      <c r="AM1473">
        <v>3025.961181640625</v>
      </c>
      <c r="AN1473">
        <v>32.922573089599609</v>
      </c>
      <c r="AO1473" s="92"/>
      <c r="AP1473" s="82" t="s">
        <v>336</v>
      </c>
      <c r="AQ1473" s="82" t="s">
        <v>326</v>
      </c>
      <c r="AR1473" s="82"/>
      <c r="AS1473">
        <v>0</v>
      </c>
      <c r="AT1473">
        <v>0</v>
      </c>
      <c r="AU1473">
        <v>2028</v>
      </c>
      <c r="AY1473">
        <v>0</v>
      </c>
      <c r="AZ1473">
        <v>0</v>
      </c>
      <c r="BA1473" s="82" t="s">
        <v>398</v>
      </c>
      <c r="BB1473">
        <v>6439</v>
      </c>
      <c r="BC1473">
        <v>91653.375</v>
      </c>
      <c r="BD1473" s="92"/>
      <c r="BE1473" s="92"/>
      <c r="BF1473">
        <v>91911.4453125</v>
      </c>
      <c r="BG1473">
        <v>0</v>
      </c>
      <c r="BH1473">
        <v>0</v>
      </c>
      <c r="BI1473" s="92"/>
      <c r="BJ1473" s="92"/>
      <c r="BK1473" s="92"/>
      <c r="BL1473">
        <v>0</v>
      </c>
    </row>
    <row r="1474" spans="1:64" x14ac:dyDescent="0.25">
      <c r="A1474" s="82" t="s">
        <v>297</v>
      </c>
      <c r="B1474" s="82" t="s">
        <v>397</v>
      </c>
      <c r="C1474" s="82" t="s">
        <v>102</v>
      </c>
      <c r="D1474" s="82" t="s">
        <v>311</v>
      </c>
      <c r="E1474" s="82" t="s">
        <v>312</v>
      </c>
      <c r="F1474" s="82" t="s">
        <v>339</v>
      </c>
      <c r="G1474" s="82" t="s">
        <v>339</v>
      </c>
      <c r="H1474">
        <v>10.463506698608398</v>
      </c>
      <c r="I1474">
        <v>91653.375</v>
      </c>
      <c r="J1474">
        <v>10.463506698608398</v>
      </c>
      <c r="K1474" s="92"/>
      <c r="L1474">
        <v>0</v>
      </c>
      <c r="M1474" s="92"/>
      <c r="N1474" s="92"/>
      <c r="O1474" s="92"/>
      <c r="P1474">
        <v>5924.0693359375</v>
      </c>
      <c r="Q1474" s="92"/>
      <c r="R1474" s="92"/>
      <c r="S1474">
        <v>-1</v>
      </c>
      <c r="T1474">
        <v>0</v>
      </c>
      <c r="U1474" s="82" t="s">
        <v>328</v>
      </c>
      <c r="V1474" s="92"/>
      <c r="W1474">
        <v>91911.4453125</v>
      </c>
      <c r="X1474" s="92"/>
      <c r="Y1474">
        <v>0</v>
      </c>
      <c r="Z1474">
        <v>3025.961181640625</v>
      </c>
      <c r="AA1474">
        <v>3025.961181640625</v>
      </c>
      <c r="AB1474">
        <v>0</v>
      </c>
      <c r="AC1474">
        <v>-1</v>
      </c>
      <c r="AD1474">
        <v>0</v>
      </c>
      <c r="AE1474">
        <v>0</v>
      </c>
      <c r="AF1474">
        <v>0</v>
      </c>
      <c r="AG1474">
        <v>366</v>
      </c>
      <c r="AH1474">
        <v>8784</v>
      </c>
      <c r="AI1474">
        <v>1.1416390043450519E-4</v>
      </c>
      <c r="AJ1474">
        <v>32.922573089599609</v>
      </c>
      <c r="AK1474">
        <v>0</v>
      </c>
      <c r="AL1474">
        <v>0</v>
      </c>
      <c r="AM1474">
        <v>3025.961181640625</v>
      </c>
      <c r="AN1474">
        <v>32.922573089599609</v>
      </c>
      <c r="AO1474" s="92"/>
      <c r="AP1474" s="82" t="s">
        <v>336</v>
      </c>
      <c r="AQ1474" s="82" t="s">
        <v>326</v>
      </c>
      <c r="AR1474" s="82"/>
      <c r="AS1474">
        <v>0</v>
      </c>
      <c r="AT1474">
        <v>0</v>
      </c>
      <c r="AU1474">
        <v>2028</v>
      </c>
      <c r="AY1474">
        <v>0</v>
      </c>
      <c r="AZ1474">
        <v>0</v>
      </c>
      <c r="BA1474" s="82" t="s">
        <v>398</v>
      </c>
      <c r="BB1474">
        <v>6440</v>
      </c>
      <c r="BC1474">
        <v>91653.375</v>
      </c>
      <c r="BD1474" s="92"/>
      <c r="BE1474" s="92"/>
      <c r="BF1474">
        <v>91911.4453125</v>
      </c>
      <c r="BG1474">
        <v>0</v>
      </c>
      <c r="BH1474">
        <v>0</v>
      </c>
      <c r="BI1474" s="92"/>
      <c r="BJ1474" s="92"/>
      <c r="BK1474" s="92"/>
      <c r="BL1474">
        <v>0</v>
      </c>
    </row>
    <row r="1475" spans="1:64" x14ac:dyDescent="0.25">
      <c r="A1475" s="82" t="s">
        <v>297</v>
      </c>
      <c r="B1475" s="82" t="s">
        <v>397</v>
      </c>
      <c r="C1475" s="82" t="s">
        <v>102</v>
      </c>
      <c r="D1475" s="82" t="s">
        <v>313</v>
      </c>
      <c r="E1475" s="82" t="s">
        <v>314</v>
      </c>
      <c r="F1475" s="82" t="s">
        <v>339</v>
      </c>
      <c r="G1475" s="82" t="s">
        <v>339</v>
      </c>
      <c r="H1475">
        <v>10.463506698608398</v>
      </c>
      <c r="I1475">
        <v>91653.375</v>
      </c>
      <c r="J1475">
        <v>10.463506698608398</v>
      </c>
      <c r="K1475" s="92"/>
      <c r="L1475">
        <v>0</v>
      </c>
      <c r="M1475" s="92"/>
      <c r="N1475" s="92"/>
      <c r="O1475" s="92"/>
      <c r="P1475">
        <v>5924.0693359375</v>
      </c>
      <c r="Q1475" s="92"/>
      <c r="R1475" s="92"/>
      <c r="S1475">
        <v>-1</v>
      </c>
      <c r="T1475">
        <v>0</v>
      </c>
      <c r="U1475" s="82" t="s">
        <v>328</v>
      </c>
      <c r="V1475" s="92"/>
      <c r="W1475">
        <v>91911.4453125</v>
      </c>
      <c r="X1475" s="92"/>
      <c r="Y1475">
        <v>0</v>
      </c>
      <c r="Z1475">
        <v>3025.961181640625</v>
      </c>
      <c r="AA1475">
        <v>3025.961181640625</v>
      </c>
      <c r="AB1475">
        <v>0</v>
      </c>
      <c r="AC1475">
        <v>-1</v>
      </c>
      <c r="AD1475">
        <v>0</v>
      </c>
      <c r="AE1475">
        <v>0</v>
      </c>
      <c r="AF1475">
        <v>0</v>
      </c>
      <c r="AG1475">
        <v>366</v>
      </c>
      <c r="AH1475">
        <v>8784</v>
      </c>
      <c r="AI1475">
        <v>1.1416390043450519E-4</v>
      </c>
      <c r="AJ1475">
        <v>32.922573089599609</v>
      </c>
      <c r="AK1475">
        <v>0</v>
      </c>
      <c r="AL1475">
        <v>0</v>
      </c>
      <c r="AM1475">
        <v>3025.961181640625</v>
      </c>
      <c r="AN1475">
        <v>32.922573089599609</v>
      </c>
      <c r="AO1475" s="92"/>
      <c r="AP1475" s="82" t="s">
        <v>336</v>
      </c>
      <c r="AQ1475" s="82" t="s">
        <v>326</v>
      </c>
      <c r="AR1475" s="82"/>
      <c r="AS1475">
        <v>0</v>
      </c>
      <c r="AT1475">
        <v>0</v>
      </c>
      <c r="AU1475">
        <v>2028</v>
      </c>
      <c r="AY1475">
        <v>0</v>
      </c>
      <c r="AZ1475">
        <v>0</v>
      </c>
      <c r="BA1475" s="82" t="s">
        <v>398</v>
      </c>
      <c r="BB1475">
        <v>6441</v>
      </c>
      <c r="BC1475">
        <v>91653.375</v>
      </c>
      <c r="BD1475" s="92"/>
      <c r="BE1475" s="92"/>
      <c r="BF1475">
        <v>91911.4453125</v>
      </c>
      <c r="BG1475">
        <v>0</v>
      </c>
      <c r="BH1475">
        <v>0</v>
      </c>
      <c r="BI1475" s="92"/>
      <c r="BJ1475" s="92"/>
      <c r="BK1475" s="92"/>
      <c r="BL1475">
        <v>0</v>
      </c>
    </row>
    <row r="1476" spans="1:64" x14ac:dyDescent="0.25">
      <c r="A1476" s="82" t="s">
        <v>297</v>
      </c>
      <c r="B1476" s="82" t="s">
        <v>397</v>
      </c>
      <c r="C1476" s="82" t="s">
        <v>102</v>
      </c>
      <c r="D1476" s="82" t="s">
        <v>307</v>
      </c>
      <c r="E1476" s="82" t="s">
        <v>60</v>
      </c>
      <c r="F1476" s="82" t="s">
        <v>340</v>
      </c>
      <c r="G1476" s="82" t="s">
        <v>340</v>
      </c>
      <c r="H1476">
        <v>0.54694348573684692</v>
      </c>
      <c r="I1476">
        <v>4793.7001953125</v>
      </c>
      <c r="J1476">
        <v>0.54694348573684692</v>
      </c>
      <c r="K1476" s="92"/>
      <c r="L1476">
        <v>0</v>
      </c>
      <c r="M1476" s="92"/>
      <c r="N1476" s="92"/>
      <c r="O1476" s="92"/>
      <c r="P1476">
        <v>712.2962646484375</v>
      </c>
      <c r="Q1476" s="92"/>
      <c r="R1476" s="92"/>
      <c r="S1476">
        <v>-1</v>
      </c>
      <c r="T1476">
        <v>0</v>
      </c>
      <c r="U1476" s="82" t="s">
        <v>328</v>
      </c>
      <c r="V1476" s="92"/>
      <c r="W1476">
        <v>4804.3515625</v>
      </c>
      <c r="X1476" s="92"/>
      <c r="Y1476">
        <v>0</v>
      </c>
      <c r="Z1476">
        <v>158.91683959960938</v>
      </c>
      <c r="AA1476">
        <v>158.91683959960938</v>
      </c>
      <c r="AB1476">
        <v>0</v>
      </c>
      <c r="AC1476">
        <v>-1</v>
      </c>
      <c r="AD1476">
        <v>0</v>
      </c>
      <c r="AE1476">
        <v>0</v>
      </c>
      <c r="AF1476">
        <v>0</v>
      </c>
      <c r="AG1476">
        <v>366</v>
      </c>
      <c r="AH1476">
        <v>8784</v>
      </c>
      <c r="AI1476">
        <v>1.1409630678826943E-4</v>
      </c>
      <c r="AJ1476">
        <v>33.077690124511719</v>
      </c>
      <c r="AK1476">
        <v>0</v>
      </c>
      <c r="AL1476">
        <v>0</v>
      </c>
      <c r="AM1476">
        <v>158.91683959960938</v>
      </c>
      <c r="AN1476">
        <v>33.077690124511719</v>
      </c>
      <c r="AO1476" s="92"/>
      <c r="AP1476" s="82" t="s">
        <v>336</v>
      </c>
      <c r="AQ1476" s="82" t="s">
        <v>326</v>
      </c>
      <c r="AR1476" s="82"/>
      <c r="AS1476">
        <v>0</v>
      </c>
      <c r="AT1476">
        <v>0</v>
      </c>
      <c r="AU1476">
        <v>2028</v>
      </c>
      <c r="AY1476">
        <v>0</v>
      </c>
      <c r="AZ1476">
        <v>0</v>
      </c>
      <c r="BA1476" s="82" t="s">
        <v>398</v>
      </c>
      <c r="BB1476">
        <v>6442</v>
      </c>
      <c r="BC1476">
        <v>4793.7001953125</v>
      </c>
      <c r="BD1476" s="92"/>
      <c r="BE1476" s="92"/>
      <c r="BF1476">
        <v>4804.3515625</v>
      </c>
      <c r="BG1476">
        <v>0</v>
      </c>
      <c r="BH1476">
        <v>0</v>
      </c>
      <c r="BI1476" s="92"/>
      <c r="BJ1476" s="92"/>
      <c r="BK1476" s="92"/>
      <c r="BL1476">
        <v>0</v>
      </c>
    </row>
    <row r="1477" spans="1:64" x14ac:dyDescent="0.25">
      <c r="A1477" s="82" t="s">
        <v>297</v>
      </c>
      <c r="B1477" s="82" t="s">
        <v>397</v>
      </c>
      <c r="C1477" s="82" t="s">
        <v>102</v>
      </c>
      <c r="D1477" s="82" t="s">
        <v>298</v>
      </c>
      <c r="E1477" s="82" t="s">
        <v>55</v>
      </c>
      <c r="F1477" s="82" t="s">
        <v>341</v>
      </c>
      <c r="G1477" s="82" t="s">
        <v>341</v>
      </c>
      <c r="H1477">
        <v>0.15057480335235596</v>
      </c>
      <c r="I1477">
        <v>1317.083984375</v>
      </c>
      <c r="J1477">
        <v>0.15057480335235596</v>
      </c>
      <c r="K1477" s="92"/>
      <c r="L1477">
        <v>0</v>
      </c>
      <c r="M1477" s="92"/>
      <c r="N1477" s="92"/>
      <c r="O1477" s="92"/>
      <c r="P1477">
        <v>761.52166748046875</v>
      </c>
      <c r="Q1477" s="92"/>
      <c r="R1477" s="92"/>
      <c r="S1477">
        <v>-1</v>
      </c>
      <c r="T1477">
        <v>0</v>
      </c>
      <c r="U1477" s="82" t="s">
        <v>328</v>
      </c>
      <c r="V1477" s="92"/>
      <c r="W1477">
        <v>1322.6490478515625</v>
      </c>
      <c r="X1477" s="92"/>
      <c r="Y1477">
        <v>0</v>
      </c>
      <c r="Z1477">
        <v>45.239360809326172</v>
      </c>
      <c r="AA1477">
        <v>45.239360809326172</v>
      </c>
      <c r="AB1477">
        <v>0</v>
      </c>
      <c r="AC1477">
        <v>-1</v>
      </c>
      <c r="AD1477">
        <v>0</v>
      </c>
      <c r="AE1477">
        <v>0</v>
      </c>
      <c r="AF1477">
        <v>0</v>
      </c>
      <c r="AG1477">
        <v>366</v>
      </c>
      <c r="AH1477">
        <v>8784</v>
      </c>
      <c r="AI1477">
        <v>1.1432437167968601E-4</v>
      </c>
      <c r="AJ1477">
        <v>34.203601837158203</v>
      </c>
      <c r="AK1477">
        <v>0</v>
      </c>
      <c r="AL1477">
        <v>0</v>
      </c>
      <c r="AM1477">
        <v>45.239360809326172</v>
      </c>
      <c r="AN1477">
        <v>34.203601837158203</v>
      </c>
      <c r="AO1477" s="92"/>
      <c r="AP1477" s="82" t="s">
        <v>336</v>
      </c>
      <c r="AQ1477" s="82" t="s">
        <v>326</v>
      </c>
      <c r="AR1477" s="82"/>
      <c r="AS1477">
        <v>0</v>
      </c>
      <c r="AT1477">
        <v>0</v>
      </c>
      <c r="AU1477">
        <v>2028</v>
      </c>
      <c r="AY1477">
        <v>0</v>
      </c>
      <c r="AZ1477">
        <v>0</v>
      </c>
      <c r="BA1477" s="82" t="s">
        <v>398</v>
      </c>
      <c r="BB1477">
        <v>6443</v>
      </c>
      <c r="BC1477">
        <v>1317.083984375</v>
      </c>
      <c r="BD1477" s="92"/>
      <c r="BE1477" s="92"/>
      <c r="BF1477">
        <v>1322.6490478515625</v>
      </c>
      <c r="BG1477">
        <v>0</v>
      </c>
      <c r="BH1477">
        <v>0</v>
      </c>
      <c r="BI1477" s="92"/>
      <c r="BJ1477" s="92"/>
      <c r="BK1477" s="92"/>
      <c r="BL1477">
        <v>0</v>
      </c>
    </row>
    <row r="1478" spans="1:64" x14ac:dyDescent="0.25">
      <c r="A1478" s="82" t="s">
        <v>297</v>
      </c>
      <c r="B1478" s="82" t="s">
        <v>397</v>
      </c>
      <c r="C1478" s="82" t="s">
        <v>102</v>
      </c>
      <c r="D1478" s="82" t="s">
        <v>303</v>
      </c>
      <c r="E1478" s="82" t="s">
        <v>304</v>
      </c>
      <c r="F1478" s="82" t="s">
        <v>341</v>
      </c>
      <c r="G1478" s="82" t="s">
        <v>341</v>
      </c>
      <c r="H1478">
        <v>0.15057480335235596</v>
      </c>
      <c r="I1478">
        <v>1317.083984375</v>
      </c>
      <c r="J1478">
        <v>0.15057480335235596</v>
      </c>
      <c r="K1478" s="92"/>
      <c r="L1478">
        <v>0</v>
      </c>
      <c r="M1478" s="92"/>
      <c r="N1478" s="92"/>
      <c r="O1478" s="92"/>
      <c r="P1478">
        <v>761.52166748046875</v>
      </c>
      <c r="Q1478" s="92"/>
      <c r="R1478" s="92"/>
      <c r="S1478">
        <v>-1</v>
      </c>
      <c r="T1478">
        <v>0</v>
      </c>
      <c r="U1478" s="82" t="s">
        <v>328</v>
      </c>
      <c r="V1478" s="92"/>
      <c r="W1478">
        <v>1322.6490478515625</v>
      </c>
      <c r="X1478" s="92"/>
      <c r="Y1478">
        <v>0</v>
      </c>
      <c r="Z1478">
        <v>45.239360809326172</v>
      </c>
      <c r="AA1478">
        <v>45.239360809326172</v>
      </c>
      <c r="AB1478">
        <v>0</v>
      </c>
      <c r="AC1478">
        <v>-1</v>
      </c>
      <c r="AD1478">
        <v>0</v>
      </c>
      <c r="AE1478">
        <v>0</v>
      </c>
      <c r="AF1478">
        <v>0</v>
      </c>
      <c r="AG1478">
        <v>366</v>
      </c>
      <c r="AH1478">
        <v>8784</v>
      </c>
      <c r="AI1478">
        <v>1.1432437167968601E-4</v>
      </c>
      <c r="AJ1478">
        <v>34.203601837158203</v>
      </c>
      <c r="AK1478">
        <v>0</v>
      </c>
      <c r="AL1478">
        <v>0</v>
      </c>
      <c r="AM1478">
        <v>45.239360809326172</v>
      </c>
      <c r="AN1478">
        <v>34.203601837158203</v>
      </c>
      <c r="AO1478" s="92"/>
      <c r="AP1478" s="82" t="s">
        <v>336</v>
      </c>
      <c r="AQ1478" s="82" t="s">
        <v>326</v>
      </c>
      <c r="AR1478" s="82"/>
      <c r="AS1478">
        <v>0</v>
      </c>
      <c r="AT1478">
        <v>0</v>
      </c>
      <c r="AU1478">
        <v>2028</v>
      </c>
      <c r="AY1478">
        <v>0</v>
      </c>
      <c r="AZ1478">
        <v>0</v>
      </c>
      <c r="BA1478" s="82" t="s">
        <v>398</v>
      </c>
      <c r="BB1478">
        <v>6444</v>
      </c>
      <c r="BC1478">
        <v>1317.083984375</v>
      </c>
      <c r="BD1478" s="92"/>
      <c r="BE1478" s="92"/>
      <c r="BF1478">
        <v>1322.6490478515625</v>
      </c>
      <c r="BG1478">
        <v>0</v>
      </c>
      <c r="BH1478">
        <v>0</v>
      </c>
      <c r="BI1478" s="92"/>
      <c r="BJ1478" s="92"/>
      <c r="BK1478" s="92"/>
      <c r="BL1478">
        <v>0</v>
      </c>
    </row>
    <row r="1479" spans="1:64" x14ac:dyDescent="0.25">
      <c r="A1479" s="82" t="s">
        <v>297</v>
      </c>
      <c r="B1479" s="82" t="s">
        <v>397</v>
      </c>
      <c r="C1479" s="82" t="s">
        <v>102</v>
      </c>
      <c r="D1479" s="82" t="s">
        <v>305</v>
      </c>
      <c r="E1479" s="82" t="s">
        <v>58</v>
      </c>
      <c r="F1479" s="82" t="s">
        <v>341</v>
      </c>
      <c r="G1479" s="82" t="s">
        <v>341</v>
      </c>
      <c r="H1479">
        <v>0.15057480335235596</v>
      </c>
      <c r="I1479">
        <v>1317.083984375</v>
      </c>
      <c r="J1479">
        <v>0.15057480335235596</v>
      </c>
      <c r="K1479" s="92"/>
      <c r="L1479">
        <v>0</v>
      </c>
      <c r="M1479" s="92"/>
      <c r="N1479" s="92"/>
      <c r="O1479" s="92"/>
      <c r="P1479">
        <v>761.52166748046875</v>
      </c>
      <c r="Q1479" s="92"/>
      <c r="R1479" s="92"/>
      <c r="S1479">
        <v>-1</v>
      </c>
      <c r="T1479">
        <v>0</v>
      </c>
      <c r="U1479" s="82" t="s">
        <v>328</v>
      </c>
      <c r="V1479" s="92"/>
      <c r="W1479">
        <v>1322.6490478515625</v>
      </c>
      <c r="X1479" s="92"/>
      <c r="Y1479">
        <v>0</v>
      </c>
      <c r="Z1479">
        <v>45.239360809326172</v>
      </c>
      <c r="AA1479">
        <v>45.239360809326172</v>
      </c>
      <c r="AB1479">
        <v>0</v>
      </c>
      <c r="AC1479">
        <v>-1</v>
      </c>
      <c r="AD1479">
        <v>0</v>
      </c>
      <c r="AE1479">
        <v>0</v>
      </c>
      <c r="AF1479">
        <v>0</v>
      </c>
      <c r="AG1479">
        <v>366</v>
      </c>
      <c r="AH1479">
        <v>8784</v>
      </c>
      <c r="AI1479">
        <v>1.1432437167968601E-4</v>
      </c>
      <c r="AJ1479">
        <v>34.203601837158203</v>
      </c>
      <c r="AK1479">
        <v>0</v>
      </c>
      <c r="AL1479">
        <v>0</v>
      </c>
      <c r="AM1479">
        <v>45.239360809326172</v>
      </c>
      <c r="AN1479">
        <v>34.203601837158203</v>
      </c>
      <c r="AO1479" s="92"/>
      <c r="AP1479" s="82" t="s">
        <v>336</v>
      </c>
      <c r="AQ1479" s="82" t="s">
        <v>326</v>
      </c>
      <c r="AR1479" s="82"/>
      <c r="AS1479">
        <v>0</v>
      </c>
      <c r="AT1479">
        <v>0</v>
      </c>
      <c r="AU1479">
        <v>2028</v>
      </c>
      <c r="AY1479">
        <v>0</v>
      </c>
      <c r="AZ1479">
        <v>0</v>
      </c>
      <c r="BA1479" s="82" t="s">
        <v>398</v>
      </c>
      <c r="BB1479">
        <v>6445</v>
      </c>
      <c r="BC1479">
        <v>1317.083984375</v>
      </c>
      <c r="BD1479" s="92"/>
      <c r="BE1479" s="92"/>
      <c r="BF1479">
        <v>1322.6490478515625</v>
      </c>
      <c r="BG1479">
        <v>0</v>
      </c>
      <c r="BH1479">
        <v>0</v>
      </c>
      <c r="BI1479" s="92"/>
      <c r="BJ1479" s="92"/>
      <c r="BK1479" s="92"/>
      <c r="BL1479">
        <v>0</v>
      </c>
    </row>
    <row r="1480" spans="1:64" x14ac:dyDescent="0.25">
      <c r="A1480" s="82" t="s">
        <v>297</v>
      </c>
      <c r="B1480" s="82" t="s">
        <v>397</v>
      </c>
      <c r="C1480" s="82" t="s">
        <v>102</v>
      </c>
      <c r="D1480" s="82" t="s">
        <v>306</v>
      </c>
      <c r="E1480" s="82" t="s">
        <v>59</v>
      </c>
      <c r="F1480" s="82" t="s">
        <v>341</v>
      </c>
      <c r="G1480" s="82" t="s">
        <v>341</v>
      </c>
      <c r="H1480">
        <v>0.15057480335235596</v>
      </c>
      <c r="I1480">
        <v>1317.083984375</v>
      </c>
      <c r="J1480">
        <v>0.15057480335235596</v>
      </c>
      <c r="K1480" s="92"/>
      <c r="L1480">
        <v>0</v>
      </c>
      <c r="M1480" s="92"/>
      <c r="N1480" s="92"/>
      <c r="O1480" s="92"/>
      <c r="P1480">
        <v>761.52166748046875</v>
      </c>
      <c r="Q1480" s="92"/>
      <c r="R1480" s="92"/>
      <c r="S1480">
        <v>-1</v>
      </c>
      <c r="T1480">
        <v>0</v>
      </c>
      <c r="U1480" s="82" t="s">
        <v>328</v>
      </c>
      <c r="V1480" s="92"/>
      <c r="W1480">
        <v>1322.6490478515625</v>
      </c>
      <c r="X1480" s="92"/>
      <c r="Y1480">
        <v>0</v>
      </c>
      <c r="Z1480">
        <v>45.239360809326172</v>
      </c>
      <c r="AA1480">
        <v>45.239360809326172</v>
      </c>
      <c r="AB1480">
        <v>0</v>
      </c>
      <c r="AC1480">
        <v>-1</v>
      </c>
      <c r="AD1480">
        <v>0</v>
      </c>
      <c r="AE1480">
        <v>0</v>
      </c>
      <c r="AF1480">
        <v>0</v>
      </c>
      <c r="AG1480">
        <v>366</v>
      </c>
      <c r="AH1480">
        <v>8784</v>
      </c>
      <c r="AI1480">
        <v>1.1432437167968601E-4</v>
      </c>
      <c r="AJ1480">
        <v>34.203601837158203</v>
      </c>
      <c r="AK1480">
        <v>0</v>
      </c>
      <c r="AL1480">
        <v>0</v>
      </c>
      <c r="AM1480">
        <v>45.239360809326172</v>
      </c>
      <c r="AN1480">
        <v>34.203601837158203</v>
      </c>
      <c r="AO1480" s="92"/>
      <c r="AP1480" s="82" t="s">
        <v>336</v>
      </c>
      <c r="AQ1480" s="82" t="s">
        <v>326</v>
      </c>
      <c r="AR1480" s="82"/>
      <c r="AS1480">
        <v>0</v>
      </c>
      <c r="AT1480">
        <v>0</v>
      </c>
      <c r="AU1480">
        <v>2028</v>
      </c>
      <c r="AY1480">
        <v>0</v>
      </c>
      <c r="AZ1480">
        <v>0</v>
      </c>
      <c r="BA1480" s="82" t="s">
        <v>398</v>
      </c>
      <c r="BB1480">
        <v>6446</v>
      </c>
      <c r="BC1480">
        <v>1317.083984375</v>
      </c>
      <c r="BD1480" s="92"/>
      <c r="BE1480" s="92"/>
      <c r="BF1480">
        <v>1322.6490478515625</v>
      </c>
      <c r="BG1480">
        <v>0</v>
      </c>
      <c r="BH1480">
        <v>0</v>
      </c>
      <c r="BI1480" s="92"/>
      <c r="BJ1480" s="92"/>
      <c r="BK1480" s="92"/>
      <c r="BL1480">
        <v>0</v>
      </c>
    </row>
    <row r="1481" spans="1:64" x14ac:dyDescent="0.25">
      <c r="A1481" s="82" t="s">
        <v>297</v>
      </c>
      <c r="B1481" s="82" t="s">
        <v>397</v>
      </c>
      <c r="C1481" s="82" t="s">
        <v>102</v>
      </c>
      <c r="D1481" s="82" t="s">
        <v>307</v>
      </c>
      <c r="E1481" s="82" t="s">
        <v>60</v>
      </c>
      <c r="F1481" s="82" t="s">
        <v>341</v>
      </c>
      <c r="G1481" s="82" t="s">
        <v>341</v>
      </c>
      <c r="H1481">
        <v>0.15057480335235596</v>
      </c>
      <c r="I1481">
        <v>1317.083984375</v>
      </c>
      <c r="J1481">
        <v>0.15057480335235596</v>
      </c>
      <c r="K1481" s="92"/>
      <c r="L1481">
        <v>0</v>
      </c>
      <c r="M1481" s="92"/>
      <c r="N1481" s="92"/>
      <c r="O1481" s="92"/>
      <c r="P1481">
        <v>761.52166748046875</v>
      </c>
      <c r="Q1481" s="92"/>
      <c r="R1481" s="92"/>
      <c r="S1481">
        <v>-1</v>
      </c>
      <c r="T1481">
        <v>0</v>
      </c>
      <c r="U1481" s="82" t="s">
        <v>328</v>
      </c>
      <c r="V1481" s="92"/>
      <c r="W1481">
        <v>1322.6490478515625</v>
      </c>
      <c r="X1481" s="92"/>
      <c r="Y1481">
        <v>0</v>
      </c>
      <c r="Z1481">
        <v>45.239360809326172</v>
      </c>
      <c r="AA1481">
        <v>45.239360809326172</v>
      </c>
      <c r="AB1481">
        <v>0</v>
      </c>
      <c r="AC1481">
        <v>-1</v>
      </c>
      <c r="AD1481">
        <v>0</v>
      </c>
      <c r="AE1481">
        <v>0</v>
      </c>
      <c r="AF1481">
        <v>0</v>
      </c>
      <c r="AG1481">
        <v>366</v>
      </c>
      <c r="AH1481">
        <v>8784</v>
      </c>
      <c r="AI1481">
        <v>1.1432437167968601E-4</v>
      </c>
      <c r="AJ1481">
        <v>34.203601837158203</v>
      </c>
      <c r="AK1481">
        <v>0</v>
      </c>
      <c r="AL1481">
        <v>0</v>
      </c>
      <c r="AM1481">
        <v>45.239360809326172</v>
      </c>
      <c r="AN1481">
        <v>34.203601837158203</v>
      </c>
      <c r="AO1481" s="92"/>
      <c r="AP1481" s="82" t="s">
        <v>336</v>
      </c>
      <c r="AQ1481" s="82" t="s">
        <v>326</v>
      </c>
      <c r="AR1481" s="82"/>
      <c r="AS1481">
        <v>0</v>
      </c>
      <c r="AT1481">
        <v>0</v>
      </c>
      <c r="AU1481">
        <v>2028</v>
      </c>
      <c r="AY1481">
        <v>0</v>
      </c>
      <c r="AZ1481">
        <v>0</v>
      </c>
      <c r="BA1481" s="82" t="s">
        <v>398</v>
      </c>
      <c r="BB1481">
        <v>6447</v>
      </c>
      <c r="BC1481">
        <v>1317.083984375</v>
      </c>
      <c r="BD1481" s="92"/>
      <c r="BE1481" s="92"/>
      <c r="BF1481">
        <v>1322.6490478515625</v>
      </c>
      <c r="BG1481">
        <v>0</v>
      </c>
      <c r="BH1481">
        <v>0</v>
      </c>
      <c r="BI1481" s="92"/>
      <c r="BJ1481" s="92"/>
      <c r="BK1481" s="92"/>
      <c r="BL1481">
        <v>0</v>
      </c>
    </row>
    <row r="1482" spans="1:64" x14ac:dyDescent="0.25">
      <c r="A1482" s="82" t="s">
        <v>297</v>
      </c>
      <c r="B1482" s="82" t="s">
        <v>397</v>
      </c>
      <c r="C1482" s="82" t="s">
        <v>102</v>
      </c>
      <c r="D1482" s="82" t="s">
        <v>308</v>
      </c>
      <c r="E1482" s="82" t="s">
        <v>61</v>
      </c>
      <c r="F1482" s="82" t="s">
        <v>341</v>
      </c>
      <c r="G1482" s="82" t="s">
        <v>341</v>
      </c>
      <c r="H1482">
        <v>0.15057480335235596</v>
      </c>
      <c r="I1482">
        <v>1317.083984375</v>
      </c>
      <c r="J1482">
        <v>0.15057480335235596</v>
      </c>
      <c r="K1482" s="92"/>
      <c r="L1482">
        <v>0</v>
      </c>
      <c r="M1482" s="92"/>
      <c r="N1482" s="92"/>
      <c r="O1482" s="92"/>
      <c r="P1482">
        <v>761.52166748046875</v>
      </c>
      <c r="Q1482" s="92"/>
      <c r="R1482" s="92"/>
      <c r="S1482">
        <v>-1</v>
      </c>
      <c r="T1482">
        <v>0</v>
      </c>
      <c r="U1482" s="82" t="s">
        <v>328</v>
      </c>
      <c r="V1482" s="92"/>
      <c r="W1482">
        <v>1322.6490478515625</v>
      </c>
      <c r="X1482" s="92"/>
      <c r="Y1482">
        <v>0</v>
      </c>
      <c r="Z1482">
        <v>45.239360809326172</v>
      </c>
      <c r="AA1482">
        <v>45.239360809326172</v>
      </c>
      <c r="AB1482">
        <v>0</v>
      </c>
      <c r="AC1482">
        <v>-1</v>
      </c>
      <c r="AD1482">
        <v>0</v>
      </c>
      <c r="AE1482">
        <v>0</v>
      </c>
      <c r="AF1482">
        <v>0</v>
      </c>
      <c r="AG1482">
        <v>366</v>
      </c>
      <c r="AH1482">
        <v>8784</v>
      </c>
      <c r="AI1482">
        <v>1.1432437167968601E-4</v>
      </c>
      <c r="AJ1482">
        <v>34.203601837158203</v>
      </c>
      <c r="AK1482">
        <v>0</v>
      </c>
      <c r="AL1482">
        <v>0</v>
      </c>
      <c r="AM1482">
        <v>45.239360809326172</v>
      </c>
      <c r="AN1482">
        <v>34.203601837158203</v>
      </c>
      <c r="AO1482" s="92"/>
      <c r="AP1482" s="82" t="s">
        <v>336</v>
      </c>
      <c r="AQ1482" s="82" t="s">
        <v>326</v>
      </c>
      <c r="AR1482" s="82"/>
      <c r="AS1482">
        <v>0</v>
      </c>
      <c r="AT1482">
        <v>0</v>
      </c>
      <c r="AU1482">
        <v>2028</v>
      </c>
      <c r="AY1482">
        <v>0</v>
      </c>
      <c r="AZ1482">
        <v>0</v>
      </c>
      <c r="BA1482" s="82" t="s">
        <v>398</v>
      </c>
      <c r="BB1482">
        <v>6448</v>
      </c>
      <c r="BC1482">
        <v>1317.083984375</v>
      </c>
      <c r="BD1482" s="92"/>
      <c r="BE1482" s="92"/>
      <c r="BF1482">
        <v>1322.6490478515625</v>
      </c>
      <c r="BG1482">
        <v>0</v>
      </c>
      <c r="BH1482">
        <v>0</v>
      </c>
      <c r="BI1482" s="92"/>
      <c r="BJ1482" s="92"/>
      <c r="BK1482" s="92"/>
      <c r="BL1482">
        <v>0</v>
      </c>
    </row>
    <row r="1483" spans="1:64" x14ac:dyDescent="0.25">
      <c r="A1483" s="82" t="s">
        <v>297</v>
      </c>
      <c r="B1483" s="82" t="s">
        <v>397</v>
      </c>
      <c r="C1483" s="82" t="s">
        <v>102</v>
      </c>
      <c r="D1483" s="82" t="s">
        <v>309</v>
      </c>
      <c r="E1483" s="82" t="s">
        <v>310</v>
      </c>
      <c r="F1483" s="82" t="s">
        <v>341</v>
      </c>
      <c r="G1483" s="82" t="s">
        <v>341</v>
      </c>
      <c r="H1483">
        <v>0.15057480335235596</v>
      </c>
      <c r="I1483">
        <v>1317.083984375</v>
      </c>
      <c r="J1483">
        <v>0.15057480335235596</v>
      </c>
      <c r="K1483" s="92"/>
      <c r="L1483">
        <v>0</v>
      </c>
      <c r="M1483" s="92"/>
      <c r="N1483" s="92"/>
      <c r="O1483" s="92"/>
      <c r="P1483">
        <v>761.52166748046875</v>
      </c>
      <c r="Q1483" s="92"/>
      <c r="R1483" s="92"/>
      <c r="S1483">
        <v>-1</v>
      </c>
      <c r="T1483">
        <v>0</v>
      </c>
      <c r="U1483" s="82" t="s">
        <v>328</v>
      </c>
      <c r="V1483" s="92"/>
      <c r="W1483">
        <v>1322.6490478515625</v>
      </c>
      <c r="X1483" s="92"/>
      <c r="Y1483">
        <v>0</v>
      </c>
      <c r="Z1483">
        <v>45.239360809326172</v>
      </c>
      <c r="AA1483">
        <v>45.239360809326172</v>
      </c>
      <c r="AB1483">
        <v>0</v>
      </c>
      <c r="AC1483">
        <v>-1</v>
      </c>
      <c r="AD1483">
        <v>0</v>
      </c>
      <c r="AE1483">
        <v>0</v>
      </c>
      <c r="AF1483">
        <v>0</v>
      </c>
      <c r="AG1483">
        <v>366</v>
      </c>
      <c r="AH1483">
        <v>8784</v>
      </c>
      <c r="AI1483">
        <v>1.1432437167968601E-4</v>
      </c>
      <c r="AJ1483">
        <v>34.203601837158203</v>
      </c>
      <c r="AK1483">
        <v>0</v>
      </c>
      <c r="AL1483">
        <v>0</v>
      </c>
      <c r="AM1483">
        <v>45.239360809326172</v>
      </c>
      <c r="AN1483">
        <v>34.203601837158203</v>
      </c>
      <c r="AO1483" s="92"/>
      <c r="AP1483" s="82" t="s">
        <v>336</v>
      </c>
      <c r="AQ1483" s="82" t="s">
        <v>326</v>
      </c>
      <c r="AR1483" s="82"/>
      <c r="AS1483">
        <v>0</v>
      </c>
      <c r="AT1483">
        <v>0</v>
      </c>
      <c r="AU1483">
        <v>2028</v>
      </c>
      <c r="AY1483">
        <v>0</v>
      </c>
      <c r="AZ1483">
        <v>0</v>
      </c>
      <c r="BA1483" s="82" t="s">
        <v>398</v>
      </c>
      <c r="BB1483">
        <v>6449</v>
      </c>
      <c r="BC1483">
        <v>1317.083984375</v>
      </c>
      <c r="BD1483" s="92"/>
      <c r="BE1483" s="92"/>
      <c r="BF1483">
        <v>1322.6490478515625</v>
      </c>
      <c r="BG1483">
        <v>0</v>
      </c>
      <c r="BH1483">
        <v>0</v>
      </c>
      <c r="BI1483" s="92"/>
      <c r="BJ1483" s="92"/>
      <c r="BK1483" s="92"/>
      <c r="BL1483">
        <v>0</v>
      </c>
    </row>
    <row r="1484" spans="1:64" x14ac:dyDescent="0.25">
      <c r="A1484" s="82" t="s">
        <v>297</v>
      </c>
      <c r="B1484" s="82" t="s">
        <v>397</v>
      </c>
      <c r="C1484" s="82" t="s">
        <v>102</v>
      </c>
      <c r="D1484" s="82" t="s">
        <v>311</v>
      </c>
      <c r="E1484" s="82" t="s">
        <v>312</v>
      </c>
      <c r="F1484" s="82" t="s">
        <v>341</v>
      </c>
      <c r="G1484" s="82" t="s">
        <v>341</v>
      </c>
      <c r="H1484">
        <v>0.15057480335235596</v>
      </c>
      <c r="I1484">
        <v>1317.083984375</v>
      </c>
      <c r="J1484">
        <v>0.15057480335235596</v>
      </c>
      <c r="K1484" s="92"/>
      <c r="L1484">
        <v>0</v>
      </c>
      <c r="M1484" s="92"/>
      <c r="N1484" s="92"/>
      <c r="O1484" s="92"/>
      <c r="P1484">
        <v>761.52166748046875</v>
      </c>
      <c r="Q1484" s="92"/>
      <c r="R1484" s="92"/>
      <c r="S1484">
        <v>-1</v>
      </c>
      <c r="T1484">
        <v>0</v>
      </c>
      <c r="U1484" s="82" t="s">
        <v>328</v>
      </c>
      <c r="V1484" s="92"/>
      <c r="W1484">
        <v>1322.6490478515625</v>
      </c>
      <c r="X1484" s="92"/>
      <c r="Y1484">
        <v>0</v>
      </c>
      <c r="Z1484">
        <v>45.239360809326172</v>
      </c>
      <c r="AA1484">
        <v>45.239360809326172</v>
      </c>
      <c r="AB1484">
        <v>0</v>
      </c>
      <c r="AC1484">
        <v>-1</v>
      </c>
      <c r="AD1484">
        <v>0</v>
      </c>
      <c r="AE1484">
        <v>0</v>
      </c>
      <c r="AF1484">
        <v>0</v>
      </c>
      <c r="AG1484">
        <v>366</v>
      </c>
      <c r="AH1484">
        <v>8784</v>
      </c>
      <c r="AI1484">
        <v>1.1432437167968601E-4</v>
      </c>
      <c r="AJ1484">
        <v>34.203601837158203</v>
      </c>
      <c r="AK1484">
        <v>0</v>
      </c>
      <c r="AL1484">
        <v>0</v>
      </c>
      <c r="AM1484">
        <v>45.239360809326172</v>
      </c>
      <c r="AN1484">
        <v>34.203601837158203</v>
      </c>
      <c r="AO1484" s="92"/>
      <c r="AP1484" s="82" t="s">
        <v>336</v>
      </c>
      <c r="AQ1484" s="82" t="s">
        <v>326</v>
      </c>
      <c r="AR1484" s="82"/>
      <c r="AS1484">
        <v>0</v>
      </c>
      <c r="AT1484">
        <v>0</v>
      </c>
      <c r="AU1484">
        <v>2028</v>
      </c>
      <c r="AY1484">
        <v>0</v>
      </c>
      <c r="AZ1484">
        <v>0</v>
      </c>
      <c r="BA1484" s="82" t="s">
        <v>398</v>
      </c>
      <c r="BB1484">
        <v>6450</v>
      </c>
      <c r="BC1484">
        <v>1317.083984375</v>
      </c>
      <c r="BD1484" s="92"/>
      <c r="BE1484" s="92"/>
      <c r="BF1484">
        <v>1322.6490478515625</v>
      </c>
      <c r="BG1484">
        <v>0</v>
      </c>
      <c r="BH1484">
        <v>0</v>
      </c>
      <c r="BI1484" s="92"/>
      <c r="BJ1484" s="92"/>
      <c r="BK1484" s="92"/>
      <c r="BL1484">
        <v>0</v>
      </c>
    </row>
    <row r="1485" spans="1:64" x14ac:dyDescent="0.25">
      <c r="A1485" s="82" t="s">
        <v>297</v>
      </c>
      <c r="B1485" s="82" t="s">
        <v>397</v>
      </c>
      <c r="C1485" s="82" t="s">
        <v>102</v>
      </c>
      <c r="D1485" s="82" t="s">
        <v>313</v>
      </c>
      <c r="E1485" s="82" t="s">
        <v>314</v>
      </c>
      <c r="F1485" s="82" t="s">
        <v>341</v>
      </c>
      <c r="G1485" s="82" t="s">
        <v>341</v>
      </c>
      <c r="H1485">
        <v>0.15057480335235596</v>
      </c>
      <c r="I1485">
        <v>1317.083984375</v>
      </c>
      <c r="J1485">
        <v>0.15057480335235596</v>
      </c>
      <c r="K1485" s="92"/>
      <c r="L1485">
        <v>0</v>
      </c>
      <c r="M1485" s="92"/>
      <c r="N1485" s="92"/>
      <c r="O1485" s="92"/>
      <c r="P1485">
        <v>761.52166748046875</v>
      </c>
      <c r="Q1485" s="92"/>
      <c r="R1485" s="92"/>
      <c r="S1485">
        <v>-1</v>
      </c>
      <c r="T1485">
        <v>0</v>
      </c>
      <c r="U1485" s="82" t="s">
        <v>328</v>
      </c>
      <c r="V1485" s="92"/>
      <c r="W1485">
        <v>1322.6490478515625</v>
      </c>
      <c r="X1485" s="92"/>
      <c r="Y1485">
        <v>0</v>
      </c>
      <c r="Z1485">
        <v>45.239360809326172</v>
      </c>
      <c r="AA1485">
        <v>45.239360809326172</v>
      </c>
      <c r="AB1485">
        <v>0</v>
      </c>
      <c r="AC1485">
        <v>-1</v>
      </c>
      <c r="AD1485">
        <v>0</v>
      </c>
      <c r="AE1485">
        <v>0</v>
      </c>
      <c r="AF1485">
        <v>0</v>
      </c>
      <c r="AG1485">
        <v>366</v>
      </c>
      <c r="AH1485">
        <v>8784</v>
      </c>
      <c r="AI1485">
        <v>1.1432437167968601E-4</v>
      </c>
      <c r="AJ1485">
        <v>34.203601837158203</v>
      </c>
      <c r="AK1485">
        <v>0</v>
      </c>
      <c r="AL1485">
        <v>0</v>
      </c>
      <c r="AM1485">
        <v>45.239360809326172</v>
      </c>
      <c r="AN1485">
        <v>34.203601837158203</v>
      </c>
      <c r="AO1485" s="92"/>
      <c r="AP1485" s="82" t="s">
        <v>336</v>
      </c>
      <c r="AQ1485" s="82" t="s">
        <v>326</v>
      </c>
      <c r="AR1485" s="82"/>
      <c r="AS1485">
        <v>0</v>
      </c>
      <c r="AT1485">
        <v>0</v>
      </c>
      <c r="AU1485">
        <v>2028</v>
      </c>
      <c r="AY1485">
        <v>0</v>
      </c>
      <c r="AZ1485">
        <v>0</v>
      </c>
      <c r="BA1485" s="82" t="s">
        <v>398</v>
      </c>
      <c r="BB1485">
        <v>6451</v>
      </c>
      <c r="BC1485">
        <v>1317.083984375</v>
      </c>
      <c r="BD1485" s="92"/>
      <c r="BE1485" s="92"/>
      <c r="BF1485">
        <v>1322.6490478515625</v>
      </c>
      <c r="BG1485">
        <v>0</v>
      </c>
      <c r="BH1485">
        <v>0</v>
      </c>
      <c r="BI1485" s="92"/>
      <c r="BJ1485" s="92"/>
      <c r="BK1485" s="92"/>
      <c r="BL1485">
        <v>0</v>
      </c>
    </row>
    <row r="1486" spans="1:64" x14ac:dyDescent="0.25">
      <c r="A1486" s="82" t="s">
        <v>297</v>
      </c>
      <c r="B1486" s="82" t="s">
        <v>397</v>
      </c>
      <c r="C1486" s="82" t="s">
        <v>102</v>
      </c>
      <c r="D1486" s="82" t="s">
        <v>303</v>
      </c>
      <c r="E1486" s="82" t="s">
        <v>304</v>
      </c>
      <c r="F1486" s="82" t="s">
        <v>342</v>
      </c>
      <c r="G1486" s="82" t="s">
        <v>342</v>
      </c>
      <c r="H1486">
        <v>0</v>
      </c>
      <c r="I1486">
        <v>0</v>
      </c>
      <c r="J1486">
        <v>0</v>
      </c>
      <c r="K1486" s="92"/>
      <c r="L1486">
        <v>0</v>
      </c>
      <c r="M1486" s="92"/>
      <c r="N1486" s="92"/>
      <c r="O1486" s="92"/>
      <c r="P1486">
        <v>0</v>
      </c>
      <c r="Q1486" s="92"/>
      <c r="R1486" s="92"/>
      <c r="S1486">
        <v>-1</v>
      </c>
      <c r="T1486">
        <v>0</v>
      </c>
      <c r="U1486" s="82" t="s">
        <v>328</v>
      </c>
      <c r="V1486" s="92"/>
      <c r="W1486">
        <v>0</v>
      </c>
      <c r="X1486" s="92"/>
      <c r="Y1486">
        <v>0</v>
      </c>
      <c r="Z1486">
        <v>0</v>
      </c>
      <c r="AA1486">
        <v>0</v>
      </c>
      <c r="AB1486">
        <v>0</v>
      </c>
      <c r="AC1486">
        <v>-1</v>
      </c>
      <c r="AD1486">
        <v>0</v>
      </c>
      <c r="AE1486">
        <v>0</v>
      </c>
      <c r="AF1486">
        <v>0</v>
      </c>
      <c r="AG1486">
        <v>0</v>
      </c>
      <c r="AH1486">
        <v>0</v>
      </c>
      <c r="AK1486">
        <v>0</v>
      </c>
      <c r="AM1486">
        <v>0</v>
      </c>
      <c r="AO1486" s="92"/>
      <c r="AP1486" s="82" t="s">
        <v>343</v>
      </c>
      <c r="AQ1486" s="82" t="s">
        <v>326</v>
      </c>
      <c r="AR1486" s="82"/>
      <c r="AS1486">
        <v>0</v>
      </c>
      <c r="AT1486">
        <v>0</v>
      </c>
      <c r="AU1486">
        <v>2028</v>
      </c>
      <c r="AY1486">
        <v>0</v>
      </c>
      <c r="AZ1486">
        <v>0</v>
      </c>
      <c r="BA1486" s="82" t="s">
        <v>398</v>
      </c>
      <c r="BB1486">
        <v>6452</v>
      </c>
      <c r="BC1486">
        <v>0</v>
      </c>
      <c r="BD1486" s="92"/>
      <c r="BE1486" s="92"/>
      <c r="BF1486">
        <v>0</v>
      </c>
      <c r="BG1486">
        <v>0</v>
      </c>
      <c r="BH1486">
        <v>0</v>
      </c>
      <c r="BI1486" s="92"/>
      <c r="BJ1486" s="92"/>
      <c r="BK1486" s="92"/>
      <c r="BL1486">
        <v>0</v>
      </c>
    </row>
    <row r="1487" spans="1:64" x14ac:dyDescent="0.25">
      <c r="A1487" s="82" t="s">
        <v>297</v>
      </c>
      <c r="B1487" s="82" t="s">
        <v>397</v>
      </c>
      <c r="C1487" s="82" t="s">
        <v>102</v>
      </c>
      <c r="D1487" s="82" t="s">
        <v>306</v>
      </c>
      <c r="E1487" s="82" t="s">
        <v>59</v>
      </c>
      <c r="F1487" s="82" t="s">
        <v>342</v>
      </c>
      <c r="G1487" s="82" t="s">
        <v>342</v>
      </c>
      <c r="H1487">
        <v>0</v>
      </c>
      <c r="I1487">
        <v>0</v>
      </c>
      <c r="J1487">
        <v>0</v>
      </c>
      <c r="K1487" s="92"/>
      <c r="L1487">
        <v>0</v>
      </c>
      <c r="M1487" s="92"/>
      <c r="N1487" s="92"/>
      <c r="O1487" s="92"/>
      <c r="P1487">
        <v>0</v>
      </c>
      <c r="Q1487" s="92"/>
      <c r="R1487" s="92"/>
      <c r="S1487">
        <v>-1</v>
      </c>
      <c r="T1487">
        <v>0</v>
      </c>
      <c r="U1487" s="82" t="s">
        <v>328</v>
      </c>
      <c r="V1487" s="92"/>
      <c r="W1487">
        <v>0</v>
      </c>
      <c r="X1487" s="92"/>
      <c r="Y1487">
        <v>0</v>
      </c>
      <c r="Z1487">
        <v>0</v>
      </c>
      <c r="AA1487">
        <v>0</v>
      </c>
      <c r="AB1487">
        <v>0</v>
      </c>
      <c r="AC1487">
        <v>-1</v>
      </c>
      <c r="AD1487">
        <v>0</v>
      </c>
      <c r="AE1487">
        <v>0</v>
      </c>
      <c r="AF1487">
        <v>0</v>
      </c>
      <c r="AG1487">
        <v>0</v>
      </c>
      <c r="AH1487">
        <v>0</v>
      </c>
      <c r="AK1487">
        <v>0</v>
      </c>
      <c r="AM1487">
        <v>0</v>
      </c>
      <c r="AO1487" s="92"/>
      <c r="AP1487" s="82" t="s">
        <v>343</v>
      </c>
      <c r="AQ1487" s="82" t="s">
        <v>326</v>
      </c>
      <c r="AR1487" s="82"/>
      <c r="AS1487">
        <v>0</v>
      </c>
      <c r="AT1487">
        <v>0</v>
      </c>
      <c r="AU1487">
        <v>2028</v>
      </c>
      <c r="AY1487">
        <v>0</v>
      </c>
      <c r="AZ1487">
        <v>0</v>
      </c>
      <c r="BA1487" s="82" t="s">
        <v>398</v>
      </c>
      <c r="BB1487">
        <v>6453</v>
      </c>
      <c r="BC1487">
        <v>0</v>
      </c>
      <c r="BD1487" s="92"/>
      <c r="BE1487" s="92"/>
      <c r="BF1487">
        <v>0</v>
      </c>
      <c r="BG1487">
        <v>0</v>
      </c>
      <c r="BH1487">
        <v>0</v>
      </c>
      <c r="BI1487" s="92"/>
      <c r="BJ1487" s="92"/>
      <c r="BK1487" s="92"/>
      <c r="BL1487">
        <v>0</v>
      </c>
    </row>
    <row r="1488" spans="1:64" x14ac:dyDescent="0.25">
      <c r="A1488" s="82" t="s">
        <v>297</v>
      </c>
      <c r="B1488" s="82" t="s">
        <v>397</v>
      </c>
      <c r="C1488" s="82" t="s">
        <v>102</v>
      </c>
      <c r="D1488" s="82" t="s">
        <v>308</v>
      </c>
      <c r="E1488" s="82" t="s">
        <v>61</v>
      </c>
      <c r="F1488" s="82" t="s">
        <v>342</v>
      </c>
      <c r="G1488" s="82" t="s">
        <v>342</v>
      </c>
      <c r="H1488">
        <v>0</v>
      </c>
      <c r="I1488">
        <v>0</v>
      </c>
      <c r="J1488">
        <v>0</v>
      </c>
      <c r="K1488" s="92"/>
      <c r="L1488">
        <v>0</v>
      </c>
      <c r="M1488" s="92"/>
      <c r="N1488" s="92"/>
      <c r="O1488" s="92"/>
      <c r="P1488">
        <v>0</v>
      </c>
      <c r="Q1488" s="92"/>
      <c r="R1488" s="92"/>
      <c r="S1488">
        <v>-1</v>
      </c>
      <c r="T1488">
        <v>0</v>
      </c>
      <c r="U1488" s="82" t="s">
        <v>328</v>
      </c>
      <c r="V1488" s="92"/>
      <c r="W1488">
        <v>0</v>
      </c>
      <c r="X1488" s="92"/>
      <c r="Y1488">
        <v>0</v>
      </c>
      <c r="Z1488">
        <v>0</v>
      </c>
      <c r="AA1488">
        <v>0</v>
      </c>
      <c r="AB1488">
        <v>0</v>
      </c>
      <c r="AC1488">
        <v>-1</v>
      </c>
      <c r="AD1488">
        <v>0</v>
      </c>
      <c r="AE1488">
        <v>0</v>
      </c>
      <c r="AF1488">
        <v>0</v>
      </c>
      <c r="AG1488">
        <v>0</v>
      </c>
      <c r="AH1488">
        <v>0</v>
      </c>
      <c r="AK1488">
        <v>0</v>
      </c>
      <c r="AM1488">
        <v>0</v>
      </c>
      <c r="AO1488" s="92"/>
      <c r="AP1488" s="82" t="s">
        <v>343</v>
      </c>
      <c r="AQ1488" s="82" t="s">
        <v>326</v>
      </c>
      <c r="AR1488" s="82"/>
      <c r="AS1488">
        <v>0</v>
      </c>
      <c r="AT1488">
        <v>0</v>
      </c>
      <c r="AU1488">
        <v>2028</v>
      </c>
      <c r="AY1488">
        <v>0</v>
      </c>
      <c r="AZ1488">
        <v>0</v>
      </c>
      <c r="BA1488" s="82" t="s">
        <v>398</v>
      </c>
      <c r="BB1488">
        <v>6454</v>
      </c>
      <c r="BC1488">
        <v>0</v>
      </c>
      <c r="BD1488" s="92"/>
      <c r="BE1488" s="92"/>
      <c r="BF1488">
        <v>0</v>
      </c>
      <c r="BG1488">
        <v>0</v>
      </c>
      <c r="BH1488">
        <v>0</v>
      </c>
      <c r="BI1488" s="92"/>
      <c r="BJ1488" s="92"/>
      <c r="BK1488" s="92"/>
      <c r="BL1488">
        <v>0</v>
      </c>
    </row>
    <row r="1489" spans="1:64" x14ac:dyDescent="0.25">
      <c r="A1489" s="82" t="s">
        <v>297</v>
      </c>
      <c r="B1489" s="82" t="s">
        <v>397</v>
      </c>
      <c r="C1489" s="82" t="s">
        <v>102</v>
      </c>
      <c r="D1489" s="82" t="s">
        <v>311</v>
      </c>
      <c r="E1489" s="82" t="s">
        <v>312</v>
      </c>
      <c r="F1489" s="82" t="s">
        <v>342</v>
      </c>
      <c r="G1489" s="82" t="s">
        <v>342</v>
      </c>
      <c r="H1489">
        <v>0</v>
      </c>
      <c r="I1489">
        <v>0</v>
      </c>
      <c r="J1489">
        <v>0</v>
      </c>
      <c r="K1489" s="92"/>
      <c r="L1489">
        <v>0</v>
      </c>
      <c r="M1489" s="92"/>
      <c r="N1489" s="92"/>
      <c r="O1489" s="92"/>
      <c r="P1489">
        <v>0</v>
      </c>
      <c r="Q1489" s="92"/>
      <c r="R1489" s="92"/>
      <c r="S1489">
        <v>-1</v>
      </c>
      <c r="T1489">
        <v>0</v>
      </c>
      <c r="U1489" s="82" t="s">
        <v>328</v>
      </c>
      <c r="V1489" s="92"/>
      <c r="W1489">
        <v>0</v>
      </c>
      <c r="X1489" s="92"/>
      <c r="Y1489">
        <v>0</v>
      </c>
      <c r="Z1489">
        <v>0</v>
      </c>
      <c r="AA1489">
        <v>0</v>
      </c>
      <c r="AB1489">
        <v>0</v>
      </c>
      <c r="AC1489">
        <v>-1</v>
      </c>
      <c r="AD1489">
        <v>0</v>
      </c>
      <c r="AE1489">
        <v>0</v>
      </c>
      <c r="AF1489">
        <v>0</v>
      </c>
      <c r="AG1489">
        <v>0</v>
      </c>
      <c r="AH1489">
        <v>0</v>
      </c>
      <c r="AK1489">
        <v>0</v>
      </c>
      <c r="AM1489">
        <v>0</v>
      </c>
      <c r="AO1489" s="92"/>
      <c r="AP1489" s="82" t="s">
        <v>343</v>
      </c>
      <c r="AQ1489" s="82" t="s">
        <v>326</v>
      </c>
      <c r="AR1489" s="82"/>
      <c r="AS1489">
        <v>0</v>
      </c>
      <c r="AT1489">
        <v>0</v>
      </c>
      <c r="AU1489">
        <v>2028</v>
      </c>
      <c r="AY1489">
        <v>0</v>
      </c>
      <c r="AZ1489">
        <v>0</v>
      </c>
      <c r="BA1489" s="82" t="s">
        <v>398</v>
      </c>
      <c r="BB1489">
        <v>6455</v>
      </c>
      <c r="BC1489">
        <v>0</v>
      </c>
      <c r="BD1489" s="92"/>
      <c r="BE1489" s="92"/>
      <c r="BF1489">
        <v>0</v>
      </c>
      <c r="BG1489">
        <v>0</v>
      </c>
      <c r="BH1489">
        <v>0</v>
      </c>
      <c r="BI1489" s="92"/>
      <c r="BJ1489" s="92"/>
      <c r="BK1489" s="92"/>
      <c r="BL1489">
        <v>0</v>
      </c>
    </row>
    <row r="1490" spans="1:64" x14ac:dyDescent="0.25">
      <c r="A1490" s="82" t="s">
        <v>297</v>
      </c>
      <c r="B1490" s="82" t="s">
        <v>397</v>
      </c>
      <c r="C1490" s="82" t="s">
        <v>102</v>
      </c>
      <c r="D1490" s="82" t="s">
        <v>313</v>
      </c>
      <c r="E1490" s="82" t="s">
        <v>314</v>
      </c>
      <c r="F1490" s="82" t="s">
        <v>342</v>
      </c>
      <c r="G1490" s="82" t="s">
        <v>342</v>
      </c>
      <c r="H1490">
        <v>0</v>
      </c>
      <c r="I1490">
        <v>0</v>
      </c>
      <c r="J1490">
        <v>0</v>
      </c>
      <c r="K1490" s="92"/>
      <c r="L1490">
        <v>0</v>
      </c>
      <c r="M1490" s="92"/>
      <c r="N1490" s="92"/>
      <c r="O1490" s="92"/>
      <c r="P1490">
        <v>0</v>
      </c>
      <c r="Q1490" s="92"/>
      <c r="R1490" s="92"/>
      <c r="S1490">
        <v>-1</v>
      </c>
      <c r="T1490">
        <v>0</v>
      </c>
      <c r="U1490" s="82" t="s">
        <v>328</v>
      </c>
      <c r="V1490" s="92"/>
      <c r="W1490">
        <v>0</v>
      </c>
      <c r="X1490" s="92"/>
      <c r="Y1490">
        <v>0</v>
      </c>
      <c r="Z1490">
        <v>0</v>
      </c>
      <c r="AA1490">
        <v>0</v>
      </c>
      <c r="AB1490">
        <v>0</v>
      </c>
      <c r="AC1490">
        <v>-1</v>
      </c>
      <c r="AD1490">
        <v>0</v>
      </c>
      <c r="AE1490">
        <v>0</v>
      </c>
      <c r="AF1490">
        <v>0</v>
      </c>
      <c r="AG1490">
        <v>0</v>
      </c>
      <c r="AH1490">
        <v>0</v>
      </c>
      <c r="AK1490">
        <v>0</v>
      </c>
      <c r="AM1490">
        <v>0</v>
      </c>
      <c r="AO1490" s="92"/>
      <c r="AP1490" s="82" t="s">
        <v>343</v>
      </c>
      <c r="AQ1490" s="82" t="s">
        <v>326</v>
      </c>
      <c r="AR1490" s="82"/>
      <c r="AS1490">
        <v>0</v>
      </c>
      <c r="AT1490">
        <v>0</v>
      </c>
      <c r="AU1490">
        <v>2028</v>
      </c>
      <c r="AY1490">
        <v>0</v>
      </c>
      <c r="AZ1490">
        <v>0</v>
      </c>
      <c r="BA1490" s="82" t="s">
        <v>398</v>
      </c>
      <c r="BB1490">
        <v>6456</v>
      </c>
      <c r="BC1490">
        <v>0</v>
      </c>
      <c r="BD1490" s="92"/>
      <c r="BE1490" s="92"/>
      <c r="BF1490">
        <v>0</v>
      </c>
      <c r="BG1490">
        <v>0</v>
      </c>
      <c r="BH1490">
        <v>0</v>
      </c>
      <c r="BI1490" s="92"/>
      <c r="BJ1490" s="92"/>
      <c r="BK1490" s="92"/>
      <c r="BL1490">
        <v>0</v>
      </c>
    </row>
    <row r="1491" spans="1:64" x14ac:dyDescent="0.25">
      <c r="A1491" s="82" t="s">
        <v>297</v>
      </c>
      <c r="B1491" s="82" t="s">
        <v>397</v>
      </c>
      <c r="C1491" s="82" t="s">
        <v>102</v>
      </c>
      <c r="D1491" s="82" t="s">
        <v>298</v>
      </c>
      <c r="E1491" s="82" t="s">
        <v>55</v>
      </c>
      <c r="F1491" s="82" t="s">
        <v>344</v>
      </c>
      <c r="G1491" s="82" t="s">
        <v>344</v>
      </c>
      <c r="H1491">
        <v>0</v>
      </c>
      <c r="I1491">
        <v>0</v>
      </c>
      <c r="J1491">
        <v>0</v>
      </c>
      <c r="K1491" s="92"/>
      <c r="L1491">
        <v>0</v>
      </c>
      <c r="M1491" s="92"/>
      <c r="N1491" s="92"/>
      <c r="O1491" s="92"/>
      <c r="P1491">
        <v>0</v>
      </c>
      <c r="Q1491" s="92"/>
      <c r="R1491" s="92"/>
      <c r="S1491">
        <v>-1</v>
      </c>
      <c r="T1491">
        <v>0</v>
      </c>
      <c r="U1491" s="82" t="s">
        <v>328</v>
      </c>
      <c r="V1491" s="92"/>
      <c r="W1491">
        <v>0</v>
      </c>
      <c r="X1491" s="92"/>
      <c r="Y1491">
        <v>0</v>
      </c>
      <c r="Z1491">
        <v>0</v>
      </c>
      <c r="AA1491">
        <v>0</v>
      </c>
      <c r="AB1491">
        <v>0</v>
      </c>
      <c r="AC1491">
        <v>-1</v>
      </c>
      <c r="AD1491">
        <v>0</v>
      </c>
      <c r="AE1491">
        <v>0</v>
      </c>
      <c r="AF1491">
        <v>0</v>
      </c>
      <c r="AG1491">
        <v>0</v>
      </c>
      <c r="AH1491">
        <v>0</v>
      </c>
      <c r="AK1491">
        <v>0</v>
      </c>
      <c r="AM1491">
        <v>0</v>
      </c>
      <c r="AO1491" s="92"/>
      <c r="AP1491" s="82" t="s">
        <v>343</v>
      </c>
      <c r="AQ1491" s="82" t="s">
        <v>326</v>
      </c>
      <c r="AR1491" s="82"/>
      <c r="AS1491">
        <v>0</v>
      </c>
      <c r="AT1491">
        <v>0</v>
      </c>
      <c r="AU1491">
        <v>2028</v>
      </c>
      <c r="AY1491">
        <v>0</v>
      </c>
      <c r="AZ1491">
        <v>0</v>
      </c>
      <c r="BA1491" s="82" t="s">
        <v>398</v>
      </c>
      <c r="BB1491">
        <v>6457</v>
      </c>
      <c r="BC1491">
        <v>0</v>
      </c>
      <c r="BD1491" s="92"/>
      <c r="BE1491" s="92"/>
      <c r="BF1491">
        <v>0</v>
      </c>
      <c r="BG1491">
        <v>0</v>
      </c>
      <c r="BH1491">
        <v>0</v>
      </c>
      <c r="BI1491" s="92"/>
      <c r="BJ1491" s="92"/>
      <c r="BK1491" s="92"/>
      <c r="BL1491">
        <v>0</v>
      </c>
    </row>
    <row r="1492" spans="1:64" x14ac:dyDescent="0.25">
      <c r="A1492" s="82" t="s">
        <v>297</v>
      </c>
      <c r="B1492" s="82" t="s">
        <v>397</v>
      </c>
      <c r="C1492" s="82" t="s">
        <v>102</v>
      </c>
      <c r="D1492" s="82" t="s">
        <v>305</v>
      </c>
      <c r="E1492" s="82" t="s">
        <v>58</v>
      </c>
      <c r="F1492" s="82" t="s">
        <v>344</v>
      </c>
      <c r="G1492" s="82" t="s">
        <v>344</v>
      </c>
      <c r="H1492">
        <v>0</v>
      </c>
      <c r="I1492">
        <v>0</v>
      </c>
      <c r="J1492">
        <v>0</v>
      </c>
      <c r="K1492" s="92"/>
      <c r="L1492">
        <v>0</v>
      </c>
      <c r="M1492" s="92"/>
      <c r="N1492" s="92"/>
      <c r="O1492" s="92"/>
      <c r="P1492">
        <v>0</v>
      </c>
      <c r="Q1492" s="92"/>
      <c r="R1492" s="92"/>
      <c r="S1492">
        <v>-1</v>
      </c>
      <c r="T1492">
        <v>0</v>
      </c>
      <c r="U1492" s="82" t="s">
        <v>328</v>
      </c>
      <c r="V1492" s="92"/>
      <c r="W1492">
        <v>0</v>
      </c>
      <c r="X1492" s="92"/>
      <c r="Y1492">
        <v>0</v>
      </c>
      <c r="Z1492">
        <v>0</v>
      </c>
      <c r="AA1492">
        <v>0</v>
      </c>
      <c r="AB1492">
        <v>0</v>
      </c>
      <c r="AC1492">
        <v>-1</v>
      </c>
      <c r="AD1492">
        <v>0</v>
      </c>
      <c r="AE1492">
        <v>0</v>
      </c>
      <c r="AF1492">
        <v>0</v>
      </c>
      <c r="AG1492">
        <v>0</v>
      </c>
      <c r="AH1492">
        <v>0</v>
      </c>
      <c r="AK1492">
        <v>0</v>
      </c>
      <c r="AM1492">
        <v>0</v>
      </c>
      <c r="AO1492" s="92"/>
      <c r="AP1492" s="82" t="s">
        <v>343</v>
      </c>
      <c r="AQ1492" s="82" t="s">
        <v>326</v>
      </c>
      <c r="AR1492" s="82"/>
      <c r="AS1492">
        <v>0</v>
      </c>
      <c r="AT1492">
        <v>0</v>
      </c>
      <c r="AU1492">
        <v>2028</v>
      </c>
      <c r="AY1492">
        <v>0</v>
      </c>
      <c r="AZ1492">
        <v>0</v>
      </c>
      <c r="BA1492" s="82" t="s">
        <v>398</v>
      </c>
      <c r="BB1492">
        <v>6458</v>
      </c>
      <c r="BC1492">
        <v>0</v>
      </c>
      <c r="BD1492" s="92"/>
      <c r="BE1492" s="92"/>
      <c r="BF1492">
        <v>0</v>
      </c>
      <c r="BG1492">
        <v>0</v>
      </c>
      <c r="BH1492">
        <v>0</v>
      </c>
      <c r="BI1492" s="92"/>
      <c r="BJ1492" s="92"/>
      <c r="BK1492" s="92"/>
      <c r="BL1492">
        <v>0</v>
      </c>
    </row>
    <row r="1493" spans="1:64" x14ac:dyDescent="0.25">
      <c r="A1493" s="82" t="s">
        <v>297</v>
      </c>
      <c r="B1493" s="82" t="s">
        <v>397</v>
      </c>
      <c r="C1493" s="82" t="s">
        <v>102</v>
      </c>
      <c r="D1493" s="82" t="s">
        <v>306</v>
      </c>
      <c r="E1493" s="82" t="s">
        <v>59</v>
      </c>
      <c r="F1493" s="82" t="s">
        <v>344</v>
      </c>
      <c r="G1493" s="82" t="s">
        <v>344</v>
      </c>
      <c r="H1493">
        <v>0</v>
      </c>
      <c r="I1493">
        <v>0</v>
      </c>
      <c r="J1493">
        <v>0</v>
      </c>
      <c r="K1493" s="92"/>
      <c r="L1493">
        <v>0</v>
      </c>
      <c r="M1493" s="92"/>
      <c r="N1493" s="92"/>
      <c r="O1493" s="92"/>
      <c r="P1493">
        <v>0</v>
      </c>
      <c r="Q1493" s="92"/>
      <c r="R1493" s="92"/>
      <c r="S1493">
        <v>-1</v>
      </c>
      <c r="T1493">
        <v>0</v>
      </c>
      <c r="U1493" s="82" t="s">
        <v>328</v>
      </c>
      <c r="V1493" s="92"/>
      <c r="W1493">
        <v>0</v>
      </c>
      <c r="X1493" s="92"/>
      <c r="Y1493">
        <v>0</v>
      </c>
      <c r="Z1493">
        <v>0</v>
      </c>
      <c r="AA1493">
        <v>0</v>
      </c>
      <c r="AB1493">
        <v>0</v>
      </c>
      <c r="AC1493">
        <v>-1</v>
      </c>
      <c r="AD1493">
        <v>0</v>
      </c>
      <c r="AE1493">
        <v>0</v>
      </c>
      <c r="AF1493">
        <v>0</v>
      </c>
      <c r="AG1493">
        <v>0</v>
      </c>
      <c r="AH1493">
        <v>0</v>
      </c>
      <c r="AK1493">
        <v>0</v>
      </c>
      <c r="AM1493">
        <v>0</v>
      </c>
      <c r="AO1493" s="92"/>
      <c r="AP1493" s="82" t="s">
        <v>343</v>
      </c>
      <c r="AQ1493" s="82" t="s">
        <v>326</v>
      </c>
      <c r="AR1493" s="82"/>
      <c r="AS1493">
        <v>0</v>
      </c>
      <c r="AT1493">
        <v>0</v>
      </c>
      <c r="AU1493">
        <v>2028</v>
      </c>
      <c r="AY1493">
        <v>0</v>
      </c>
      <c r="AZ1493">
        <v>0</v>
      </c>
      <c r="BA1493" s="82" t="s">
        <v>398</v>
      </c>
      <c r="BB1493">
        <v>6459</v>
      </c>
      <c r="BC1493">
        <v>0</v>
      </c>
      <c r="BD1493" s="92"/>
      <c r="BE1493" s="92"/>
      <c r="BF1493">
        <v>0</v>
      </c>
      <c r="BG1493">
        <v>0</v>
      </c>
      <c r="BH1493">
        <v>0</v>
      </c>
      <c r="BI1493" s="92"/>
      <c r="BJ1493" s="92"/>
      <c r="BK1493" s="92"/>
      <c r="BL1493">
        <v>0</v>
      </c>
    </row>
    <row r="1494" spans="1:64" x14ac:dyDescent="0.25">
      <c r="A1494" s="82" t="s">
        <v>297</v>
      </c>
      <c r="B1494" s="82" t="s">
        <v>397</v>
      </c>
      <c r="C1494" s="82" t="s">
        <v>102</v>
      </c>
      <c r="D1494" s="82" t="s">
        <v>308</v>
      </c>
      <c r="E1494" s="82" t="s">
        <v>61</v>
      </c>
      <c r="F1494" s="82" t="s">
        <v>344</v>
      </c>
      <c r="G1494" s="82" t="s">
        <v>344</v>
      </c>
      <c r="H1494">
        <v>0</v>
      </c>
      <c r="I1494">
        <v>0</v>
      </c>
      <c r="J1494">
        <v>0</v>
      </c>
      <c r="K1494" s="92"/>
      <c r="L1494">
        <v>0</v>
      </c>
      <c r="M1494" s="92"/>
      <c r="N1494" s="92"/>
      <c r="O1494" s="92"/>
      <c r="P1494">
        <v>0</v>
      </c>
      <c r="Q1494" s="92"/>
      <c r="R1494" s="92"/>
      <c r="S1494">
        <v>-1</v>
      </c>
      <c r="T1494">
        <v>0</v>
      </c>
      <c r="U1494" s="82" t="s">
        <v>328</v>
      </c>
      <c r="V1494" s="92"/>
      <c r="W1494">
        <v>0</v>
      </c>
      <c r="X1494" s="92"/>
      <c r="Y1494">
        <v>0</v>
      </c>
      <c r="Z1494">
        <v>0</v>
      </c>
      <c r="AA1494">
        <v>0</v>
      </c>
      <c r="AB1494">
        <v>0</v>
      </c>
      <c r="AC1494">
        <v>-1</v>
      </c>
      <c r="AD1494">
        <v>0</v>
      </c>
      <c r="AE1494">
        <v>0</v>
      </c>
      <c r="AF1494">
        <v>0</v>
      </c>
      <c r="AG1494">
        <v>0</v>
      </c>
      <c r="AH1494">
        <v>0</v>
      </c>
      <c r="AK1494">
        <v>0</v>
      </c>
      <c r="AM1494">
        <v>0</v>
      </c>
      <c r="AO1494" s="92"/>
      <c r="AP1494" s="82" t="s">
        <v>343</v>
      </c>
      <c r="AQ1494" s="82" t="s">
        <v>326</v>
      </c>
      <c r="AR1494" s="82"/>
      <c r="AS1494">
        <v>0</v>
      </c>
      <c r="AT1494">
        <v>0</v>
      </c>
      <c r="AU1494">
        <v>2028</v>
      </c>
      <c r="AY1494">
        <v>0</v>
      </c>
      <c r="AZ1494">
        <v>0</v>
      </c>
      <c r="BA1494" s="82" t="s">
        <v>398</v>
      </c>
      <c r="BB1494">
        <v>6460</v>
      </c>
      <c r="BC1494">
        <v>0</v>
      </c>
      <c r="BD1494" s="92"/>
      <c r="BE1494" s="92"/>
      <c r="BF1494">
        <v>0</v>
      </c>
      <c r="BG1494">
        <v>0</v>
      </c>
      <c r="BH1494">
        <v>0</v>
      </c>
      <c r="BI1494" s="92"/>
      <c r="BJ1494" s="92"/>
      <c r="BK1494" s="92"/>
      <c r="BL1494">
        <v>0</v>
      </c>
    </row>
    <row r="1495" spans="1:64" x14ac:dyDescent="0.25">
      <c r="A1495" s="82" t="s">
        <v>297</v>
      </c>
      <c r="B1495" s="82" t="s">
        <v>397</v>
      </c>
      <c r="C1495" s="82" t="s">
        <v>102</v>
      </c>
      <c r="D1495" s="82" t="s">
        <v>309</v>
      </c>
      <c r="E1495" s="82" t="s">
        <v>310</v>
      </c>
      <c r="F1495" s="82" t="s">
        <v>344</v>
      </c>
      <c r="G1495" s="82" t="s">
        <v>344</v>
      </c>
      <c r="H1495">
        <v>0</v>
      </c>
      <c r="I1495">
        <v>0</v>
      </c>
      <c r="J1495">
        <v>0</v>
      </c>
      <c r="K1495" s="92"/>
      <c r="L1495">
        <v>0</v>
      </c>
      <c r="M1495" s="92"/>
      <c r="N1495" s="92"/>
      <c r="O1495" s="92"/>
      <c r="P1495">
        <v>0</v>
      </c>
      <c r="Q1495" s="92"/>
      <c r="R1495" s="92"/>
      <c r="S1495">
        <v>-1</v>
      </c>
      <c r="T1495">
        <v>0</v>
      </c>
      <c r="U1495" s="82" t="s">
        <v>328</v>
      </c>
      <c r="V1495" s="92"/>
      <c r="W1495">
        <v>0</v>
      </c>
      <c r="X1495" s="92"/>
      <c r="Y1495">
        <v>0</v>
      </c>
      <c r="Z1495">
        <v>0</v>
      </c>
      <c r="AA1495">
        <v>0</v>
      </c>
      <c r="AB1495">
        <v>0</v>
      </c>
      <c r="AC1495">
        <v>-1</v>
      </c>
      <c r="AD1495">
        <v>0</v>
      </c>
      <c r="AE1495">
        <v>0</v>
      </c>
      <c r="AF1495">
        <v>0</v>
      </c>
      <c r="AG1495">
        <v>0</v>
      </c>
      <c r="AH1495">
        <v>0</v>
      </c>
      <c r="AK1495">
        <v>0</v>
      </c>
      <c r="AM1495">
        <v>0</v>
      </c>
      <c r="AO1495" s="92"/>
      <c r="AP1495" s="82" t="s">
        <v>343</v>
      </c>
      <c r="AQ1495" s="82" t="s">
        <v>326</v>
      </c>
      <c r="AR1495" s="82"/>
      <c r="AS1495">
        <v>0</v>
      </c>
      <c r="AT1495">
        <v>0</v>
      </c>
      <c r="AU1495">
        <v>2028</v>
      </c>
      <c r="AY1495">
        <v>0</v>
      </c>
      <c r="AZ1495">
        <v>0</v>
      </c>
      <c r="BA1495" s="82" t="s">
        <v>398</v>
      </c>
      <c r="BB1495">
        <v>6461</v>
      </c>
      <c r="BC1495">
        <v>0</v>
      </c>
      <c r="BD1495" s="92"/>
      <c r="BE1495" s="92"/>
      <c r="BF1495">
        <v>0</v>
      </c>
      <c r="BG1495">
        <v>0</v>
      </c>
      <c r="BH1495">
        <v>0</v>
      </c>
      <c r="BI1495" s="92"/>
      <c r="BJ1495" s="92"/>
      <c r="BK1495" s="92"/>
      <c r="BL1495">
        <v>0</v>
      </c>
    </row>
    <row r="1496" spans="1:64" x14ac:dyDescent="0.25">
      <c r="A1496" s="82" t="s">
        <v>297</v>
      </c>
      <c r="B1496" s="82" t="s">
        <v>397</v>
      </c>
      <c r="C1496" s="82" t="s">
        <v>102</v>
      </c>
      <c r="D1496" s="82" t="s">
        <v>311</v>
      </c>
      <c r="E1496" s="82" t="s">
        <v>312</v>
      </c>
      <c r="F1496" s="82" t="s">
        <v>344</v>
      </c>
      <c r="G1496" s="82" t="s">
        <v>344</v>
      </c>
      <c r="H1496">
        <v>0</v>
      </c>
      <c r="I1496">
        <v>0</v>
      </c>
      <c r="J1496">
        <v>0</v>
      </c>
      <c r="K1496" s="92"/>
      <c r="L1496">
        <v>0</v>
      </c>
      <c r="M1496" s="92"/>
      <c r="N1496" s="92"/>
      <c r="O1496" s="92"/>
      <c r="P1496">
        <v>0</v>
      </c>
      <c r="Q1496" s="92"/>
      <c r="R1496" s="92"/>
      <c r="S1496">
        <v>-1</v>
      </c>
      <c r="T1496">
        <v>0</v>
      </c>
      <c r="U1496" s="82" t="s">
        <v>328</v>
      </c>
      <c r="V1496" s="92"/>
      <c r="W1496">
        <v>0</v>
      </c>
      <c r="X1496" s="92"/>
      <c r="Y1496">
        <v>0</v>
      </c>
      <c r="Z1496">
        <v>0</v>
      </c>
      <c r="AA1496">
        <v>0</v>
      </c>
      <c r="AB1496">
        <v>0</v>
      </c>
      <c r="AC1496">
        <v>-1</v>
      </c>
      <c r="AD1496">
        <v>0</v>
      </c>
      <c r="AE1496">
        <v>0</v>
      </c>
      <c r="AF1496">
        <v>0</v>
      </c>
      <c r="AG1496">
        <v>0</v>
      </c>
      <c r="AH1496">
        <v>0</v>
      </c>
      <c r="AK1496">
        <v>0</v>
      </c>
      <c r="AM1496">
        <v>0</v>
      </c>
      <c r="AO1496" s="92"/>
      <c r="AP1496" s="82" t="s">
        <v>343</v>
      </c>
      <c r="AQ1496" s="82" t="s">
        <v>326</v>
      </c>
      <c r="AR1496" s="82"/>
      <c r="AS1496">
        <v>0</v>
      </c>
      <c r="AT1496">
        <v>0</v>
      </c>
      <c r="AU1496">
        <v>2028</v>
      </c>
      <c r="AY1496">
        <v>0</v>
      </c>
      <c r="AZ1496">
        <v>0</v>
      </c>
      <c r="BA1496" s="82" t="s">
        <v>398</v>
      </c>
      <c r="BB1496">
        <v>6462</v>
      </c>
      <c r="BC1496">
        <v>0</v>
      </c>
      <c r="BD1496" s="92"/>
      <c r="BE1496" s="92"/>
      <c r="BF1496">
        <v>0</v>
      </c>
      <c r="BG1496">
        <v>0</v>
      </c>
      <c r="BH1496">
        <v>0</v>
      </c>
      <c r="BI1496" s="92"/>
      <c r="BJ1496" s="92"/>
      <c r="BK1496" s="92"/>
      <c r="BL1496">
        <v>0</v>
      </c>
    </row>
    <row r="1497" spans="1:64" x14ac:dyDescent="0.25">
      <c r="A1497" s="82" t="s">
        <v>297</v>
      </c>
      <c r="B1497" s="82" t="s">
        <v>397</v>
      </c>
      <c r="C1497" s="82" t="s">
        <v>102</v>
      </c>
      <c r="D1497" s="82" t="s">
        <v>313</v>
      </c>
      <c r="E1497" s="82" t="s">
        <v>314</v>
      </c>
      <c r="F1497" s="82" t="s">
        <v>344</v>
      </c>
      <c r="G1497" s="82" t="s">
        <v>344</v>
      </c>
      <c r="H1497">
        <v>0</v>
      </c>
      <c r="I1497">
        <v>0</v>
      </c>
      <c r="J1497">
        <v>0</v>
      </c>
      <c r="K1497" s="92"/>
      <c r="L1497">
        <v>0</v>
      </c>
      <c r="M1497" s="92"/>
      <c r="N1497" s="92"/>
      <c r="O1497" s="92"/>
      <c r="P1497">
        <v>0</v>
      </c>
      <c r="Q1497" s="92"/>
      <c r="R1497" s="92"/>
      <c r="S1497">
        <v>-1</v>
      </c>
      <c r="T1497">
        <v>0</v>
      </c>
      <c r="U1497" s="82" t="s">
        <v>328</v>
      </c>
      <c r="V1497" s="92"/>
      <c r="W1497">
        <v>0</v>
      </c>
      <c r="X1497" s="92"/>
      <c r="Y1497">
        <v>0</v>
      </c>
      <c r="Z1497">
        <v>0</v>
      </c>
      <c r="AA1497">
        <v>0</v>
      </c>
      <c r="AB1497">
        <v>0</v>
      </c>
      <c r="AC1497">
        <v>-1</v>
      </c>
      <c r="AD1497">
        <v>0</v>
      </c>
      <c r="AE1497">
        <v>0</v>
      </c>
      <c r="AF1497">
        <v>0</v>
      </c>
      <c r="AG1497">
        <v>0</v>
      </c>
      <c r="AH1497">
        <v>0</v>
      </c>
      <c r="AK1497">
        <v>0</v>
      </c>
      <c r="AM1497">
        <v>0</v>
      </c>
      <c r="AO1497" s="92"/>
      <c r="AP1497" s="82" t="s">
        <v>343</v>
      </c>
      <c r="AQ1497" s="82" t="s">
        <v>326</v>
      </c>
      <c r="AR1497" s="82"/>
      <c r="AS1497">
        <v>0</v>
      </c>
      <c r="AT1497">
        <v>0</v>
      </c>
      <c r="AU1497">
        <v>2028</v>
      </c>
      <c r="AY1497">
        <v>0</v>
      </c>
      <c r="AZ1497">
        <v>0</v>
      </c>
      <c r="BA1497" s="82" t="s">
        <v>398</v>
      </c>
      <c r="BB1497">
        <v>6463</v>
      </c>
      <c r="BC1497">
        <v>0</v>
      </c>
      <c r="BD1497" s="92"/>
      <c r="BE1497" s="92"/>
      <c r="BF1497">
        <v>0</v>
      </c>
      <c r="BG1497">
        <v>0</v>
      </c>
      <c r="BH1497">
        <v>0</v>
      </c>
      <c r="BI1497" s="92"/>
      <c r="BJ1497" s="92"/>
      <c r="BK1497" s="92"/>
      <c r="BL1497">
        <v>0</v>
      </c>
    </row>
    <row r="1498" spans="1:64" x14ac:dyDescent="0.25">
      <c r="A1498" s="82" t="s">
        <v>297</v>
      </c>
      <c r="B1498" s="82" t="s">
        <v>397</v>
      </c>
      <c r="C1498" s="82" t="s">
        <v>102</v>
      </c>
      <c r="D1498" s="82" t="s">
        <v>298</v>
      </c>
      <c r="E1498" s="82" t="s">
        <v>55</v>
      </c>
      <c r="F1498" s="82" t="s">
        <v>345</v>
      </c>
      <c r="G1498" s="82" t="s">
        <v>345</v>
      </c>
      <c r="H1498">
        <v>0</v>
      </c>
      <c r="I1498">
        <v>0</v>
      </c>
      <c r="J1498">
        <v>0</v>
      </c>
      <c r="K1498" s="92"/>
      <c r="L1498">
        <v>0</v>
      </c>
      <c r="M1498" s="92"/>
      <c r="N1498" s="92"/>
      <c r="O1498" s="92"/>
      <c r="P1498">
        <v>0</v>
      </c>
      <c r="Q1498" s="92"/>
      <c r="R1498" s="92"/>
      <c r="S1498">
        <v>-1</v>
      </c>
      <c r="T1498">
        <v>0</v>
      </c>
      <c r="U1498" s="82" t="s">
        <v>328</v>
      </c>
      <c r="V1498" s="92"/>
      <c r="W1498">
        <v>0</v>
      </c>
      <c r="X1498" s="92"/>
      <c r="Y1498">
        <v>0</v>
      </c>
      <c r="Z1498">
        <v>0</v>
      </c>
      <c r="AA1498">
        <v>0</v>
      </c>
      <c r="AB1498">
        <v>0</v>
      </c>
      <c r="AC1498">
        <v>-1</v>
      </c>
      <c r="AD1498">
        <v>0</v>
      </c>
      <c r="AE1498">
        <v>0</v>
      </c>
      <c r="AF1498">
        <v>0</v>
      </c>
      <c r="AG1498">
        <v>0</v>
      </c>
      <c r="AH1498">
        <v>0</v>
      </c>
      <c r="AK1498">
        <v>0</v>
      </c>
      <c r="AM1498">
        <v>0</v>
      </c>
      <c r="AO1498" s="92"/>
      <c r="AP1498" s="82" t="s">
        <v>343</v>
      </c>
      <c r="AQ1498" s="82" t="s">
        <v>326</v>
      </c>
      <c r="AR1498" s="82"/>
      <c r="AS1498">
        <v>0</v>
      </c>
      <c r="AT1498">
        <v>0</v>
      </c>
      <c r="AU1498">
        <v>2028</v>
      </c>
      <c r="AY1498">
        <v>0</v>
      </c>
      <c r="AZ1498">
        <v>0</v>
      </c>
      <c r="BA1498" s="82" t="s">
        <v>398</v>
      </c>
      <c r="BB1498">
        <v>6464</v>
      </c>
      <c r="BC1498">
        <v>0</v>
      </c>
      <c r="BD1498" s="92"/>
      <c r="BE1498" s="92"/>
      <c r="BF1498">
        <v>0</v>
      </c>
      <c r="BG1498">
        <v>0</v>
      </c>
      <c r="BH1498">
        <v>0</v>
      </c>
      <c r="BI1498" s="92"/>
      <c r="BJ1498" s="92"/>
      <c r="BK1498" s="92"/>
      <c r="BL1498">
        <v>0</v>
      </c>
    </row>
    <row r="1499" spans="1:64" x14ac:dyDescent="0.25">
      <c r="A1499" s="82" t="s">
        <v>297</v>
      </c>
      <c r="B1499" s="82" t="s">
        <v>397</v>
      </c>
      <c r="C1499" s="82" t="s">
        <v>102</v>
      </c>
      <c r="D1499" s="82" t="s">
        <v>303</v>
      </c>
      <c r="E1499" s="82" t="s">
        <v>304</v>
      </c>
      <c r="F1499" s="82" t="s">
        <v>345</v>
      </c>
      <c r="G1499" s="82" t="s">
        <v>345</v>
      </c>
      <c r="H1499">
        <v>0</v>
      </c>
      <c r="I1499">
        <v>0</v>
      </c>
      <c r="J1499">
        <v>0</v>
      </c>
      <c r="K1499" s="92"/>
      <c r="L1499">
        <v>0</v>
      </c>
      <c r="M1499" s="92"/>
      <c r="N1499" s="92"/>
      <c r="O1499" s="92"/>
      <c r="P1499">
        <v>0</v>
      </c>
      <c r="Q1499" s="92"/>
      <c r="R1499" s="92"/>
      <c r="S1499">
        <v>-1</v>
      </c>
      <c r="T1499">
        <v>0</v>
      </c>
      <c r="U1499" s="82" t="s">
        <v>328</v>
      </c>
      <c r="V1499" s="92"/>
      <c r="W1499">
        <v>0</v>
      </c>
      <c r="X1499" s="92"/>
      <c r="Y1499">
        <v>0</v>
      </c>
      <c r="Z1499">
        <v>0</v>
      </c>
      <c r="AA1499">
        <v>0</v>
      </c>
      <c r="AB1499">
        <v>0</v>
      </c>
      <c r="AC1499">
        <v>-1</v>
      </c>
      <c r="AD1499">
        <v>0</v>
      </c>
      <c r="AE1499">
        <v>0</v>
      </c>
      <c r="AF1499">
        <v>0</v>
      </c>
      <c r="AG1499">
        <v>0</v>
      </c>
      <c r="AH1499">
        <v>0</v>
      </c>
      <c r="AK1499">
        <v>0</v>
      </c>
      <c r="AM1499">
        <v>0</v>
      </c>
      <c r="AO1499" s="92"/>
      <c r="AP1499" s="82" t="s">
        <v>343</v>
      </c>
      <c r="AQ1499" s="82" t="s">
        <v>326</v>
      </c>
      <c r="AR1499" s="82"/>
      <c r="AS1499">
        <v>0</v>
      </c>
      <c r="AT1499">
        <v>0</v>
      </c>
      <c r="AU1499">
        <v>2028</v>
      </c>
      <c r="AY1499">
        <v>0</v>
      </c>
      <c r="AZ1499">
        <v>0</v>
      </c>
      <c r="BA1499" s="82" t="s">
        <v>398</v>
      </c>
      <c r="BB1499">
        <v>6465</v>
      </c>
      <c r="BC1499">
        <v>0</v>
      </c>
      <c r="BD1499" s="92"/>
      <c r="BE1499" s="92"/>
      <c r="BF1499">
        <v>0</v>
      </c>
      <c r="BG1499">
        <v>0</v>
      </c>
      <c r="BH1499">
        <v>0</v>
      </c>
      <c r="BI1499" s="92"/>
      <c r="BJ1499" s="92"/>
      <c r="BK1499" s="92"/>
      <c r="BL1499">
        <v>0</v>
      </c>
    </row>
    <row r="1500" spans="1:64" x14ac:dyDescent="0.25">
      <c r="A1500" s="82" t="s">
        <v>297</v>
      </c>
      <c r="B1500" s="82" t="s">
        <v>397</v>
      </c>
      <c r="C1500" s="82" t="s">
        <v>102</v>
      </c>
      <c r="D1500" s="82" t="s">
        <v>305</v>
      </c>
      <c r="E1500" s="82" t="s">
        <v>58</v>
      </c>
      <c r="F1500" s="82" t="s">
        <v>345</v>
      </c>
      <c r="G1500" s="82" t="s">
        <v>345</v>
      </c>
      <c r="H1500">
        <v>0</v>
      </c>
      <c r="I1500">
        <v>0</v>
      </c>
      <c r="J1500">
        <v>0</v>
      </c>
      <c r="K1500" s="92"/>
      <c r="L1500">
        <v>0</v>
      </c>
      <c r="M1500" s="92"/>
      <c r="N1500" s="92"/>
      <c r="O1500" s="92"/>
      <c r="P1500">
        <v>0</v>
      </c>
      <c r="Q1500" s="92"/>
      <c r="R1500" s="92"/>
      <c r="S1500">
        <v>-1</v>
      </c>
      <c r="T1500">
        <v>0</v>
      </c>
      <c r="U1500" s="82" t="s">
        <v>328</v>
      </c>
      <c r="V1500" s="92"/>
      <c r="W1500">
        <v>0</v>
      </c>
      <c r="X1500" s="92"/>
      <c r="Y1500">
        <v>0</v>
      </c>
      <c r="Z1500">
        <v>0</v>
      </c>
      <c r="AA1500">
        <v>0</v>
      </c>
      <c r="AB1500">
        <v>0</v>
      </c>
      <c r="AC1500">
        <v>-1</v>
      </c>
      <c r="AD1500">
        <v>0</v>
      </c>
      <c r="AE1500">
        <v>0</v>
      </c>
      <c r="AF1500">
        <v>0</v>
      </c>
      <c r="AG1500">
        <v>0</v>
      </c>
      <c r="AH1500">
        <v>0</v>
      </c>
      <c r="AK1500">
        <v>0</v>
      </c>
      <c r="AM1500">
        <v>0</v>
      </c>
      <c r="AO1500" s="92"/>
      <c r="AP1500" s="82" t="s">
        <v>343</v>
      </c>
      <c r="AQ1500" s="82" t="s">
        <v>326</v>
      </c>
      <c r="AR1500" s="82"/>
      <c r="AS1500">
        <v>0</v>
      </c>
      <c r="AT1500">
        <v>0</v>
      </c>
      <c r="AU1500">
        <v>2028</v>
      </c>
      <c r="AY1500">
        <v>0</v>
      </c>
      <c r="AZ1500">
        <v>0</v>
      </c>
      <c r="BA1500" s="82" t="s">
        <v>398</v>
      </c>
      <c r="BB1500">
        <v>6466</v>
      </c>
      <c r="BC1500">
        <v>0</v>
      </c>
      <c r="BD1500" s="92"/>
      <c r="BE1500" s="92"/>
      <c r="BF1500">
        <v>0</v>
      </c>
      <c r="BG1500">
        <v>0</v>
      </c>
      <c r="BH1500">
        <v>0</v>
      </c>
      <c r="BI1500" s="92"/>
      <c r="BJ1500" s="92"/>
      <c r="BK1500" s="92"/>
      <c r="BL1500">
        <v>0</v>
      </c>
    </row>
    <row r="1501" spans="1:64" x14ac:dyDescent="0.25">
      <c r="A1501" s="82" t="s">
        <v>297</v>
      </c>
      <c r="B1501" s="82" t="s">
        <v>397</v>
      </c>
      <c r="C1501" s="82" t="s">
        <v>102</v>
      </c>
      <c r="D1501" s="82" t="s">
        <v>306</v>
      </c>
      <c r="E1501" s="82" t="s">
        <v>59</v>
      </c>
      <c r="F1501" s="82" t="s">
        <v>345</v>
      </c>
      <c r="G1501" s="82" t="s">
        <v>345</v>
      </c>
      <c r="H1501">
        <v>0</v>
      </c>
      <c r="I1501">
        <v>0</v>
      </c>
      <c r="J1501">
        <v>0</v>
      </c>
      <c r="K1501" s="92"/>
      <c r="L1501">
        <v>0</v>
      </c>
      <c r="M1501" s="92"/>
      <c r="N1501" s="92"/>
      <c r="O1501" s="92"/>
      <c r="P1501">
        <v>0</v>
      </c>
      <c r="Q1501" s="92"/>
      <c r="R1501" s="92"/>
      <c r="S1501">
        <v>-1</v>
      </c>
      <c r="T1501">
        <v>0</v>
      </c>
      <c r="U1501" s="82" t="s">
        <v>328</v>
      </c>
      <c r="V1501" s="92"/>
      <c r="W1501">
        <v>0</v>
      </c>
      <c r="X1501" s="92"/>
      <c r="Y1501">
        <v>0</v>
      </c>
      <c r="Z1501">
        <v>0</v>
      </c>
      <c r="AA1501">
        <v>0</v>
      </c>
      <c r="AB1501">
        <v>0</v>
      </c>
      <c r="AC1501">
        <v>-1</v>
      </c>
      <c r="AD1501">
        <v>0</v>
      </c>
      <c r="AE1501">
        <v>0</v>
      </c>
      <c r="AF1501">
        <v>0</v>
      </c>
      <c r="AG1501">
        <v>0</v>
      </c>
      <c r="AH1501">
        <v>0</v>
      </c>
      <c r="AK1501">
        <v>0</v>
      </c>
      <c r="AM1501">
        <v>0</v>
      </c>
      <c r="AO1501" s="92"/>
      <c r="AP1501" s="82" t="s">
        <v>343</v>
      </c>
      <c r="AQ1501" s="82" t="s">
        <v>326</v>
      </c>
      <c r="AR1501" s="82"/>
      <c r="AS1501">
        <v>0</v>
      </c>
      <c r="AT1501">
        <v>0</v>
      </c>
      <c r="AU1501">
        <v>2028</v>
      </c>
      <c r="AY1501">
        <v>0</v>
      </c>
      <c r="AZ1501">
        <v>0</v>
      </c>
      <c r="BA1501" s="82" t="s">
        <v>398</v>
      </c>
      <c r="BB1501">
        <v>6467</v>
      </c>
      <c r="BC1501">
        <v>0</v>
      </c>
      <c r="BD1501" s="92"/>
      <c r="BE1501" s="92"/>
      <c r="BF1501">
        <v>0</v>
      </c>
      <c r="BG1501">
        <v>0</v>
      </c>
      <c r="BH1501">
        <v>0</v>
      </c>
      <c r="BI1501" s="92"/>
      <c r="BJ1501" s="92"/>
      <c r="BK1501" s="92"/>
      <c r="BL1501">
        <v>0</v>
      </c>
    </row>
    <row r="1502" spans="1:64" x14ac:dyDescent="0.25">
      <c r="A1502" s="82" t="s">
        <v>297</v>
      </c>
      <c r="B1502" s="82" t="s">
        <v>397</v>
      </c>
      <c r="C1502" s="82" t="s">
        <v>102</v>
      </c>
      <c r="D1502" s="82" t="s">
        <v>307</v>
      </c>
      <c r="E1502" s="82" t="s">
        <v>60</v>
      </c>
      <c r="F1502" s="82" t="s">
        <v>345</v>
      </c>
      <c r="G1502" s="82" t="s">
        <v>345</v>
      </c>
      <c r="H1502">
        <v>0</v>
      </c>
      <c r="I1502">
        <v>0</v>
      </c>
      <c r="J1502">
        <v>0</v>
      </c>
      <c r="K1502" s="92"/>
      <c r="L1502">
        <v>0</v>
      </c>
      <c r="M1502" s="92"/>
      <c r="N1502" s="92"/>
      <c r="O1502" s="92"/>
      <c r="P1502">
        <v>0</v>
      </c>
      <c r="Q1502" s="92"/>
      <c r="R1502" s="92"/>
      <c r="S1502">
        <v>-1</v>
      </c>
      <c r="T1502">
        <v>0</v>
      </c>
      <c r="U1502" s="82" t="s">
        <v>328</v>
      </c>
      <c r="V1502" s="92"/>
      <c r="W1502">
        <v>0</v>
      </c>
      <c r="X1502" s="92"/>
      <c r="Y1502">
        <v>0</v>
      </c>
      <c r="Z1502">
        <v>0</v>
      </c>
      <c r="AA1502">
        <v>0</v>
      </c>
      <c r="AB1502">
        <v>0</v>
      </c>
      <c r="AC1502">
        <v>-1</v>
      </c>
      <c r="AD1502">
        <v>0</v>
      </c>
      <c r="AE1502">
        <v>0</v>
      </c>
      <c r="AF1502">
        <v>0</v>
      </c>
      <c r="AG1502">
        <v>0</v>
      </c>
      <c r="AH1502">
        <v>0</v>
      </c>
      <c r="AK1502">
        <v>0</v>
      </c>
      <c r="AM1502">
        <v>0</v>
      </c>
      <c r="AO1502" s="92"/>
      <c r="AP1502" s="82" t="s">
        <v>343</v>
      </c>
      <c r="AQ1502" s="82" t="s">
        <v>326</v>
      </c>
      <c r="AR1502" s="82"/>
      <c r="AS1502">
        <v>0</v>
      </c>
      <c r="AT1502">
        <v>0</v>
      </c>
      <c r="AU1502">
        <v>2028</v>
      </c>
      <c r="AY1502">
        <v>0</v>
      </c>
      <c r="AZ1502">
        <v>0</v>
      </c>
      <c r="BA1502" s="82" t="s">
        <v>398</v>
      </c>
      <c r="BB1502">
        <v>6468</v>
      </c>
      <c r="BC1502">
        <v>0</v>
      </c>
      <c r="BD1502" s="92"/>
      <c r="BE1502" s="92"/>
      <c r="BF1502">
        <v>0</v>
      </c>
      <c r="BG1502">
        <v>0</v>
      </c>
      <c r="BH1502">
        <v>0</v>
      </c>
      <c r="BI1502" s="92"/>
      <c r="BJ1502" s="92"/>
      <c r="BK1502" s="92"/>
      <c r="BL1502">
        <v>0</v>
      </c>
    </row>
    <row r="1503" spans="1:64" x14ac:dyDescent="0.25">
      <c r="A1503" s="82" t="s">
        <v>297</v>
      </c>
      <c r="B1503" s="82" t="s">
        <v>397</v>
      </c>
      <c r="C1503" s="82" t="s">
        <v>102</v>
      </c>
      <c r="D1503" s="82" t="s">
        <v>308</v>
      </c>
      <c r="E1503" s="82" t="s">
        <v>61</v>
      </c>
      <c r="F1503" s="82" t="s">
        <v>345</v>
      </c>
      <c r="G1503" s="82" t="s">
        <v>345</v>
      </c>
      <c r="H1503">
        <v>0</v>
      </c>
      <c r="I1503">
        <v>0</v>
      </c>
      <c r="J1503">
        <v>0</v>
      </c>
      <c r="K1503" s="92"/>
      <c r="L1503">
        <v>0</v>
      </c>
      <c r="M1503" s="92"/>
      <c r="N1503" s="92"/>
      <c r="O1503" s="92"/>
      <c r="P1503">
        <v>0</v>
      </c>
      <c r="Q1503" s="92"/>
      <c r="R1503" s="92"/>
      <c r="S1503">
        <v>-1</v>
      </c>
      <c r="T1503">
        <v>0</v>
      </c>
      <c r="U1503" s="82" t="s">
        <v>328</v>
      </c>
      <c r="V1503" s="92"/>
      <c r="W1503">
        <v>0</v>
      </c>
      <c r="X1503" s="92"/>
      <c r="Y1503">
        <v>0</v>
      </c>
      <c r="Z1503">
        <v>0</v>
      </c>
      <c r="AA1503">
        <v>0</v>
      </c>
      <c r="AB1503">
        <v>0</v>
      </c>
      <c r="AC1503">
        <v>-1</v>
      </c>
      <c r="AD1503">
        <v>0</v>
      </c>
      <c r="AE1503">
        <v>0</v>
      </c>
      <c r="AF1503">
        <v>0</v>
      </c>
      <c r="AG1503">
        <v>0</v>
      </c>
      <c r="AH1503">
        <v>0</v>
      </c>
      <c r="AK1503">
        <v>0</v>
      </c>
      <c r="AM1503">
        <v>0</v>
      </c>
      <c r="AO1503" s="92"/>
      <c r="AP1503" s="82" t="s">
        <v>343</v>
      </c>
      <c r="AQ1503" s="82" t="s">
        <v>326</v>
      </c>
      <c r="AR1503" s="82"/>
      <c r="AS1503">
        <v>0</v>
      </c>
      <c r="AT1503">
        <v>0</v>
      </c>
      <c r="AU1503">
        <v>2028</v>
      </c>
      <c r="AY1503">
        <v>0</v>
      </c>
      <c r="AZ1503">
        <v>0</v>
      </c>
      <c r="BA1503" s="82" t="s">
        <v>398</v>
      </c>
      <c r="BB1503">
        <v>6469</v>
      </c>
      <c r="BC1503">
        <v>0</v>
      </c>
      <c r="BD1503" s="92"/>
      <c r="BE1503" s="92"/>
      <c r="BF1503">
        <v>0</v>
      </c>
      <c r="BG1503">
        <v>0</v>
      </c>
      <c r="BH1503">
        <v>0</v>
      </c>
      <c r="BI1503" s="92"/>
      <c r="BJ1503" s="92"/>
      <c r="BK1503" s="92"/>
      <c r="BL1503">
        <v>0</v>
      </c>
    </row>
    <row r="1504" spans="1:64" x14ac:dyDescent="0.25">
      <c r="A1504" s="82" t="s">
        <v>297</v>
      </c>
      <c r="B1504" s="82" t="s">
        <v>397</v>
      </c>
      <c r="C1504" s="82" t="s">
        <v>102</v>
      </c>
      <c r="D1504" s="82" t="s">
        <v>309</v>
      </c>
      <c r="E1504" s="82" t="s">
        <v>310</v>
      </c>
      <c r="F1504" s="82" t="s">
        <v>345</v>
      </c>
      <c r="G1504" s="82" t="s">
        <v>345</v>
      </c>
      <c r="H1504">
        <v>0</v>
      </c>
      <c r="I1504">
        <v>0</v>
      </c>
      <c r="J1504">
        <v>0</v>
      </c>
      <c r="K1504" s="92"/>
      <c r="L1504">
        <v>0</v>
      </c>
      <c r="M1504" s="92"/>
      <c r="N1504" s="92"/>
      <c r="O1504" s="92"/>
      <c r="P1504">
        <v>0</v>
      </c>
      <c r="Q1504" s="92"/>
      <c r="R1504" s="92"/>
      <c r="S1504">
        <v>-1</v>
      </c>
      <c r="T1504">
        <v>0</v>
      </c>
      <c r="U1504" s="82" t="s">
        <v>328</v>
      </c>
      <c r="V1504" s="92"/>
      <c r="W1504">
        <v>0</v>
      </c>
      <c r="X1504" s="92"/>
      <c r="Y1504">
        <v>0</v>
      </c>
      <c r="Z1504">
        <v>0</v>
      </c>
      <c r="AA1504">
        <v>0</v>
      </c>
      <c r="AB1504">
        <v>0</v>
      </c>
      <c r="AC1504">
        <v>-1</v>
      </c>
      <c r="AD1504">
        <v>0</v>
      </c>
      <c r="AE1504">
        <v>0</v>
      </c>
      <c r="AF1504">
        <v>0</v>
      </c>
      <c r="AG1504">
        <v>0</v>
      </c>
      <c r="AH1504">
        <v>0</v>
      </c>
      <c r="AK1504">
        <v>0</v>
      </c>
      <c r="AM1504">
        <v>0</v>
      </c>
      <c r="AO1504" s="92"/>
      <c r="AP1504" s="82" t="s">
        <v>343</v>
      </c>
      <c r="AQ1504" s="82" t="s">
        <v>326</v>
      </c>
      <c r="AR1504" s="82"/>
      <c r="AS1504">
        <v>0</v>
      </c>
      <c r="AT1504">
        <v>0</v>
      </c>
      <c r="AU1504">
        <v>2028</v>
      </c>
      <c r="AY1504">
        <v>0</v>
      </c>
      <c r="AZ1504">
        <v>0</v>
      </c>
      <c r="BA1504" s="82" t="s">
        <v>398</v>
      </c>
      <c r="BB1504">
        <v>6470</v>
      </c>
      <c r="BC1504">
        <v>0</v>
      </c>
      <c r="BD1504" s="92"/>
      <c r="BE1504" s="92"/>
      <c r="BF1504">
        <v>0</v>
      </c>
      <c r="BG1504">
        <v>0</v>
      </c>
      <c r="BH1504">
        <v>0</v>
      </c>
      <c r="BI1504" s="92"/>
      <c r="BJ1504" s="92"/>
      <c r="BK1504" s="92"/>
      <c r="BL1504">
        <v>0</v>
      </c>
    </row>
    <row r="1505" spans="1:64" x14ac:dyDescent="0.25">
      <c r="A1505" s="82" t="s">
        <v>297</v>
      </c>
      <c r="B1505" s="82" t="s">
        <v>397</v>
      </c>
      <c r="C1505" s="82" t="s">
        <v>102</v>
      </c>
      <c r="D1505" s="82" t="s">
        <v>311</v>
      </c>
      <c r="E1505" s="82" t="s">
        <v>312</v>
      </c>
      <c r="F1505" s="82" t="s">
        <v>345</v>
      </c>
      <c r="G1505" s="82" t="s">
        <v>345</v>
      </c>
      <c r="H1505">
        <v>0</v>
      </c>
      <c r="I1505">
        <v>0</v>
      </c>
      <c r="J1505">
        <v>0</v>
      </c>
      <c r="K1505" s="92"/>
      <c r="L1505">
        <v>0</v>
      </c>
      <c r="M1505" s="92"/>
      <c r="N1505" s="92"/>
      <c r="O1505" s="92"/>
      <c r="P1505">
        <v>0</v>
      </c>
      <c r="Q1505" s="92"/>
      <c r="R1505" s="92"/>
      <c r="S1505">
        <v>-1</v>
      </c>
      <c r="T1505">
        <v>0</v>
      </c>
      <c r="U1505" s="82" t="s">
        <v>328</v>
      </c>
      <c r="V1505" s="92"/>
      <c r="W1505">
        <v>0</v>
      </c>
      <c r="X1505" s="92"/>
      <c r="Y1505">
        <v>0</v>
      </c>
      <c r="Z1505">
        <v>0</v>
      </c>
      <c r="AA1505">
        <v>0</v>
      </c>
      <c r="AB1505">
        <v>0</v>
      </c>
      <c r="AC1505">
        <v>-1</v>
      </c>
      <c r="AD1505">
        <v>0</v>
      </c>
      <c r="AE1505">
        <v>0</v>
      </c>
      <c r="AF1505">
        <v>0</v>
      </c>
      <c r="AG1505">
        <v>0</v>
      </c>
      <c r="AH1505">
        <v>0</v>
      </c>
      <c r="AK1505">
        <v>0</v>
      </c>
      <c r="AM1505">
        <v>0</v>
      </c>
      <c r="AO1505" s="92"/>
      <c r="AP1505" s="82" t="s">
        <v>343</v>
      </c>
      <c r="AQ1505" s="82" t="s">
        <v>326</v>
      </c>
      <c r="AR1505" s="82"/>
      <c r="AS1505">
        <v>0</v>
      </c>
      <c r="AT1505">
        <v>0</v>
      </c>
      <c r="AU1505">
        <v>2028</v>
      </c>
      <c r="AY1505">
        <v>0</v>
      </c>
      <c r="AZ1505">
        <v>0</v>
      </c>
      <c r="BA1505" s="82" t="s">
        <v>398</v>
      </c>
      <c r="BB1505">
        <v>6471</v>
      </c>
      <c r="BC1505">
        <v>0</v>
      </c>
      <c r="BD1505" s="92"/>
      <c r="BE1505" s="92"/>
      <c r="BF1505">
        <v>0</v>
      </c>
      <c r="BG1505">
        <v>0</v>
      </c>
      <c r="BH1505">
        <v>0</v>
      </c>
      <c r="BI1505" s="92"/>
      <c r="BJ1505" s="92"/>
      <c r="BK1505" s="92"/>
      <c r="BL1505">
        <v>0</v>
      </c>
    </row>
    <row r="1506" spans="1:64" x14ac:dyDescent="0.25">
      <c r="A1506" s="82" t="s">
        <v>297</v>
      </c>
      <c r="B1506" s="82" t="s">
        <v>397</v>
      </c>
      <c r="C1506" s="82" t="s">
        <v>102</v>
      </c>
      <c r="D1506" s="82" t="s">
        <v>313</v>
      </c>
      <c r="E1506" s="82" t="s">
        <v>314</v>
      </c>
      <c r="F1506" s="82" t="s">
        <v>345</v>
      </c>
      <c r="G1506" s="82" t="s">
        <v>345</v>
      </c>
      <c r="H1506">
        <v>0</v>
      </c>
      <c r="I1506">
        <v>0</v>
      </c>
      <c r="J1506">
        <v>0</v>
      </c>
      <c r="K1506" s="92"/>
      <c r="L1506">
        <v>0</v>
      </c>
      <c r="M1506" s="92"/>
      <c r="N1506" s="92"/>
      <c r="O1506" s="92"/>
      <c r="P1506">
        <v>0</v>
      </c>
      <c r="Q1506" s="92"/>
      <c r="R1506" s="92"/>
      <c r="S1506">
        <v>-1</v>
      </c>
      <c r="T1506">
        <v>0</v>
      </c>
      <c r="U1506" s="82" t="s">
        <v>328</v>
      </c>
      <c r="V1506" s="92"/>
      <c r="W1506">
        <v>0</v>
      </c>
      <c r="X1506" s="92"/>
      <c r="Y1506">
        <v>0</v>
      </c>
      <c r="Z1506">
        <v>0</v>
      </c>
      <c r="AA1506">
        <v>0</v>
      </c>
      <c r="AB1506">
        <v>0</v>
      </c>
      <c r="AC1506">
        <v>-1</v>
      </c>
      <c r="AD1506">
        <v>0</v>
      </c>
      <c r="AE1506">
        <v>0</v>
      </c>
      <c r="AF1506">
        <v>0</v>
      </c>
      <c r="AG1506">
        <v>0</v>
      </c>
      <c r="AH1506">
        <v>0</v>
      </c>
      <c r="AK1506">
        <v>0</v>
      </c>
      <c r="AM1506">
        <v>0</v>
      </c>
      <c r="AO1506" s="92"/>
      <c r="AP1506" s="82" t="s">
        <v>343</v>
      </c>
      <c r="AQ1506" s="82" t="s">
        <v>326</v>
      </c>
      <c r="AR1506" s="82"/>
      <c r="AS1506">
        <v>0</v>
      </c>
      <c r="AT1506">
        <v>0</v>
      </c>
      <c r="AU1506">
        <v>2028</v>
      </c>
      <c r="AY1506">
        <v>0</v>
      </c>
      <c r="AZ1506">
        <v>0</v>
      </c>
      <c r="BA1506" s="82" t="s">
        <v>398</v>
      </c>
      <c r="BB1506">
        <v>6472</v>
      </c>
      <c r="BC1506">
        <v>0</v>
      </c>
      <c r="BD1506" s="92"/>
      <c r="BE1506" s="92"/>
      <c r="BF1506">
        <v>0</v>
      </c>
      <c r="BG1506">
        <v>0</v>
      </c>
      <c r="BH1506">
        <v>0</v>
      </c>
      <c r="BI1506" s="92"/>
      <c r="BJ1506" s="92"/>
      <c r="BK1506" s="92"/>
      <c r="BL1506">
        <v>0</v>
      </c>
    </row>
    <row r="1507" spans="1:64" x14ac:dyDescent="0.25">
      <c r="A1507" s="82" t="s">
        <v>297</v>
      </c>
      <c r="B1507" s="82" t="s">
        <v>397</v>
      </c>
      <c r="C1507" s="82" t="s">
        <v>102</v>
      </c>
      <c r="D1507" s="82" t="s">
        <v>298</v>
      </c>
      <c r="E1507" s="82" t="s">
        <v>55</v>
      </c>
      <c r="F1507" s="82" t="s">
        <v>346</v>
      </c>
      <c r="G1507" s="82" t="s">
        <v>346</v>
      </c>
      <c r="H1507">
        <v>0</v>
      </c>
      <c r="I1507">
        <v>0</v>
      </c>
      <c r="J1507">
        <v>0</v>
      </c>
      <c r="K1507" s="92"/>
      <c r="L1507">
        <v>0</v>
      </c>
      <c r="M1507" s="92"/>
      <c r="N1507" s="92"/>
      <c r="O1507" s="92"/>
      <c r="P1507">
        <v>0</v>
      </c>
      <c r="Q1507" s="92"/>
      <c r="R1507" s="92"/>
      <c r="S1507">
        <v>-1</v>
      </c>
      <c r="T1507">
        <v>0</v>
      </c>
      <c r="U1507" s="82" t="s">
        <v>300</v>
      </c>
      <c r="V1507" s="92"/>
      <c r="W1507">
        <v>0</v>
      </c>
      <c r="X1507" s="92"/>
      <c r="Y1507">
        <v>0</v>
      </c>
      <c r="Z1507">
        <v>0</v>
      </c>
      <c r="AA1507">
        <v>0</v>
      </c>
      <c r="AB1507">
        <v>0</v>
      </c>
      <c r="AC1507">
        <v>-1</v>
      </c>
      <c r="AD1507">
        <v>0</v>
      </c>
      <c r="AE1507">
        <v>0</v>
      </c>
      <c r="AF1507">
        <v>0</v>
      </c>
      <c r="AG1507">
        <v>0</v>
      </c>
      <c r="AH1507">
        <v>0</v>
      </c>
      <c r="AK1507">
        <v>0</v>
      </c>
      <c r="AM1507">
        <v>0</v>
      </c>
      <c r="AO1507" s="92"/>
      <c r="AP1507" s="82" t="s">
        <v>347</v>
      </c>
      <c r="AQ1507" s="82" t="s">
        <v>326</v>
      </c>
      <c r="AR1507" s="82"/>
      <c r="AS1507">
        <v>0</v>
      </c>
      <c r="AT1507">
        <v>0</v>
      </c>
      <c r="AU1507">
        <v>2028</v>
      </c>
      <c r="AY1507">
        <v>0</v>
      </c>
      <c r="AZ1507">
        <v>0</v>
      </c>
      <c r="BA1507" s="82" t="s">
        <v>398</v>
      </c>
      <c r="BB1507">
        <v>6473</v>
      </c>
      <c r="BC1507">
        <v>0</v>
      </c>
      <c r="BD1507" s="92"/>
      <c r="BE1507" s="92"/>
      <c r="BF1507">
        <v>0</v>
      </c>
      <c r="BG1507">
        <v>0</v>
      </c>
      <c r="BH1507">
        <v>0</v>
      </c>
      <c r="BI1507" s="92"/>
      <c r="BJ1507" s="92"/>
      <c r="BK1507" s="92"/>
      <c r="BL1507">
        <v>0</v>
      </c>
    </row>
    <row r="1508" spans="1:64" x14ac:dyDescent="0.25">
      <c r="A1508" s="82" t="s">
        <v>297</v>
      </c>
      <c r="B1508" s="82" t="s">
        <v>397</v>
      </c>
      <c r="C1508" s="82" t="s">
        <v>102</v>
      </c>
      <c r="D1508" s="82" t="s">
        <v>303</v>
      </c>
      <c r="E1508" s="82" t="s">
        <v>304</v>
      </c>
      <c r="F1508" s="82" t="s">
        <v>346</v>
      </c>
      <c r="G1508" s="82" t="s">
        <v>346</v>
      </c>
      <c r="H1508">
        <v>0</v>
      </c>
      <c r="I1508">
        <v>0</v>
      </c>
      <c r="J1508">
        <v>0</v>
      </c>
      <c r="K1508" s="92"/>
      <c r="L1508">
        <v>0</v>
      </c>
      <c r="M1508" s="92"/>
      <c r="N1508" s="92"/>
      <c r="O1508" s="92"/>
      <c r="P1508">
        <v>0</v>
      </c>
      <c r="Q1508" s="92"/>
      <c r="R1508" s="92"/>
      <c r="S1508">
        <v>-1</v>
      </c>
      <c r="T1508">
        <v>0</v>
      </c>
      <c r="U1508" s="82" t="s">
        <v>300</v>
      </c>
      <c r="V1508" s="92"/>
      <c r="W1508">
        <v>0</v>
      </c>
      <c r="X1508" s="92"/>
      <c r="Y1508">
        <v>0</v>
      </c>
      <c r="Z1508">
        <v>0</v>
      </c>
      <c r="AA1508">
        <v>0</v>
      </c>
      <c r="AB1508">
        <v>0</v>
      </c>
      <c r="AC1508">
        <v>-1</v>
      </c>
      <c r="AD1508">
        <v>0</v>
      </c>
      <c r="AE1508">
        <v>0</v>
      </c>
      <c r="AF1508">
        <v>0</v>
      </c>
      <c r="AG1508">
        <v>0</v>
      </c>
      <c r="AH1508">
        <v>0</v>
      </c>
      <c r="AK1508">
        <v>0</v>
      </c>
      <c r="AM1508">
        <v>0</v>
      </c>
      <c r="AO1508" s="92"/>
      <c r="AP1508" s="82" t="s">
        <v>347</v>
      </c>
      <c r="AQ1508" s="82" t="s">
        <v>326</v>
      </c>
      <c r="AR1508" s="82"/>
      <c r="AS1508">
        <v>0</v>
      </c>
      <c r="AT1508">
        <v>0</v>
      </c>
      <c r="AU1508">
        <v>2028</v>
      </c>
      <c r="AY1508">
        <v>0</v>
      </c>
      <c r="AZ1508">
        <v>0</v>
      </c>
      <c r="BA1508" s="82" t="s">
        <v>398</v>
      </c>
      <c r="BB1508">
        <v>6474</v>
      </c>
      <c r="BC1508">
        <v>0</v>
      </c>
      <c r="BD1508" s="92"/>
      <c r="BE1508" s="92"/>
      <c r="BF1508">
        <v>0</v>
      </c>
      <c r="BG1508">
        <v>0</v>
      </c>
      <c r="BH1508">
        <v>0</v>
      </c>
      <c r="BI1508" s="92"/>
      <c r="BJ1508" s="92"/>
      <c r="BK1508" s="92"/>
      <c r="BL1508">
        <v>0</v>
      </c>
    </row>
    <row r="1509" spans="1:64" x14ac:dyDescent="0.25">
      <c r="A1509" s="82" t="s">
        <v>297</v>
      </c>
      <c r="B1509" s="82" t="s">
        <v>397</v>
      </c>
      <c r="C1509" s="82" t="s">
        <v>102</v>
      </c>
      <c r="D1509" s="82" t="s">
        <v>305</v>
      </c>
      <c r="E1509" s="82" t="s">
        <v>58</v>
      </c>
      <c r="F1509" s="82" t="s">
        <v>346</v>
      </c>
      <c r="G1509" s="82" t="s">
        <v>346</v>
      </c>
      <c r="H1509">
        <v>0</v>
      </c>
      <c r="I1509">
        <v>0</v>
      </c>
      <c r="J1509">
        <v>0</v>
      </c>
      <c r="K1509" s="92"/>
      <c r="L1509">
        <v>0</v>
      </c>
      <c r="M1509" s="92"/>
      <c r="N1509" s="92"/>
      <c r="O1509" s="92"/>
      <c r="P1509">
        <v>0</v>
      </c>
      <c r="Q1509" s="92"/>
      <c r="R1509" s="92"/>
      <c r="S1509">
        <v>-1</v>
      </c>
      <c r="T1509">
        <v>0</v>
      </c>
      <c r="U1509" s="82" t="s">
        <v>300</v>
      </c>
      <c r="V1509" s="92"/>
      <c r="W1509">
        <v>0</v>
      </c>
      <c r="X1509" s="92"/>
      <c r="Y1509">
        <v>0</v>
      </c>
      <c r="Z1509">
        <v>0</v>
      </c>
      <c r="AA1509">
        <v>0</v>
      </c>
      <c r="AB1509">
        <v>0</v>
      </c>
      <c r="AC1509">
        <v>-1</v>
      </c>
      <c r="AD1509">
        <v>0</v>
      </c>
      <c r="AE1509">
        <v>0</v>
      </c>
      <c r="AF1509">
        <v>0</v>
      </c>
      <c r="AG1509">
        <v>0</v>
      </c>
      <c r="AH1509">
        <v>0</v>
      </c>
      <c r="AK1509">
        <v>0</v>
      </c>
      <c r="AM1509">
        <v>0</v>
      </c>
      <c r="AO1509" s="92"/>
      <c r="AP1509" s="82" t="s">
        <v>347</v>
      </c>
      <c r="AQ1509" s="82" t="s">
        <v>326</v>
      </c>
      <c r="AR1509" s="82"/>
      <c r="AS1509">
        <v>0</v>
      </c>
      <c r="AT1509">
        <v>0</v>
      </c>
      <c r="AU1509">
        <v>2028</v>
      </c>
      <c r="AY1509">
        <v>0</v>
      </c>
      <c r="AZ1509">
        <v>0</v>
      </c>
      <c r="BA1509" s="82" t="s">
        <v>398</v>
      </c>
      <c r="BB1509">
        <v>6475</v>
      </c>
      <c r="BC1509">
        <v>0</v>
      </c>
      <c r="BD1509" s="92"/>
      <c r="BE1509" s="92"/>
      <c r="BF1509">
        <v>0</v>
      </c>
      <c r="BG1509">
        <v>0</v>
      </c>
      <c r="BH1509">
        <v>0</v>
      </c>
      <c r="BI1509" s="92"/>
      <c r="BJ1509" s="92"/>
      <c r="BK1509" s="92"/>
      <c r="BL1509">
        <v>0</v>
      </c>
    </row>
    <row r="1510" spans="1:64" x14ac:dyDescent="0.25">
      <c r="A1510" s="82" t="s">
        <v>297</v>
      </c>
      <c r="B1510" s="82" t="s">
        <v>397</v>
      </c>
      <c r="C1510" s="82" t="s">
        <v>102</v>
      </c>
      <c r="D1510" s="82" t="s">
        <v>306</v>
      </c>
      <c r="E1510" s="82" t="s">
        <v>59</v>
      </c>
      <c r="F1510" s="82" t="s">
        <v>346</v>
      </c>
      <c r="G1510" s="82" t="s">
        <v>346</v>
      </c>
      <c r="H1510">
        <v>0</v>
      </c>
      <c r="I1510">
        <v>0</v>
      </c>
      <c r="J1510">
        <v>0</v>
      </c>
      <c r="K1510" s="92"/>
      <c r="L1510">
        <v>0</v>
      </c>
      <c r="M1510" s="92"/>
      <c r="N1510" s="92"/>
      <c r="O1510" s="92"/>
      <c r="P1510">
        <v>0</v>
      </c>
      <c r="Q1510" s="92"/>
      <c r="R1510" s="92"/>
      <c r="S1510">
        <v>-1</v>
      </c>
      <c r="T1510">
        <v>0</v>
      </c>
      <c r="U1510" s="82" t="s">
        <v>300</v>
      </c>
      <c r="V1510" s="92"/>
      <c r="W1510">
        <v>0</v>
      </c>
      <c r="X1510" s="92"/>
      <c r="Y1510">
        <v>0</v>
      </c>
      <c r="Z1510">
        <v>0</v>
      </c>
      <c r="AA1510">
        <v>0</v>
      </c>
      <c r="AB1510">
        <v>0</v>
      </c>
      <c r="AC1510">
        <v>-1</v>
      </c>
      <c r="AD1510">
        <v>0</v>
      </c>
      <c r="AE1510">
        <v>0</v>
      </c>
      <c r="AF1510">
        <v>0</v>
      </c>
      <c r="AG1510">
        <v>0</v>
      </c>
      <c r="AH1510">
        <v>0</v>
      </c>
      <c r="AK1510">
        <v>0</v>
      </c>
      <c r="AM1510">
        <v>0</v>
      </c>
      <c r="AO1510" s="92"/>
      <c r="AP1510" s="82" t="s">
        <v>347</v>
      </c>
      <c r="AQ1510" s="82" t="s">
        <v>326</v>
      </c>
      <c r="AR1510" s="82"/>
      <c r="AS1510">
        <v>0</v>
      </c>
      <c r="AT1510">
        <v>0</v>
      </c>
      <c r="AU1510">
        <v>2028</v>
      </c>
      <c r="AY1510">
        <v>0</v>
      </c>
      <c r="AZ1510">
        <v>0</v>
      </c>
      <c r="BA1510" s="82" t="s">
        <v>398</v>
      </c>
      <c r="BB1510">
        <v>6476</v>
      </c>
      <c r="BC1510">
        <v>0</v>
      </c>
      <c r="BD1510" s="92"/>
      <c r="BE1510" s="92"/>
      <c r="BF1510">
        <v>0</v>
      </c>
      <c r="BG1510">
        <v>0</v>
      </c>
      <c r="BH1510">
        <v>0</v>
      </c>
      <c r="BI1510" s="92"/>
      <c r="BJ1510" s="92"/>
      <c r="BK1510" s="92"/>
      <c r="BL1510">
        <v>0</v>
      </c>
    </row>
    <row r="1511" spans="1:64" x14ac:dyDescent="0.25">
      <c r="A1511" s="82" t="s">
        <v>297</v>
      </c>
      <c r="B1511" s="82" t="s">
        <v>397</v>
      </c>
      <c r="C1511" s="82" t="s">
        <v>102</v>
      </c>
      <c r="D1511" s="82" t="s">
        <v>307</v>
      </c>
      <c r="E1511" s="82" t="s">
        <v>60</v>
      </c>
      <c r="F1511" s="82" t="s">
        <v>346</v>
      </c>
      <c r="G1511" s="82" t="s">
        <v>346</v>
      </c>
      <c r="H1511">
        <v>0</v>
      </c>
      <c r="I1511">
        <v>0</v>
      </c>
      <c r="J1511">
        <v>0</v>
      </c>
      <c r="K1511" s="92"/>
      <c r="L1511">
        <v>0</v>
      </c>
      <c r="M1511" s="92"/>
      <c r="N1511" s="92"/>
      <c r="O1511" s="92"/>
      <c r="P1511">
        <v>0</v>
      </c>
      <c r="Q1511" s="92"/>
      <c r="R1511" s="92"/>
      <c r="S1511">
        <v>-1</v>
      </c>
      <c r="T1511">
        <v>0</v>
      </c>
      <c r="U1511" s="82" t="s">
        <v>300</v>
      </c>
      <c r="V1511" s="92"/>
      <c r="W1511">
        <v>0</v>
      </c>
      <c r="X1511" s="92"/>
      <c r="Y1511">
        <v>0</v>
      </c>
      <c r="Z1511">
        <v>0</v>
      </c>
      <c r="AA1511">
        <v>0</v>
      </c>
      <c r="AB1511">
        <v>0</v>
      </c>
      <c r="AC1511">
        <v>-1</v>
      </c>
      <c r="AD1511">
        <v>0</v>
      </c>
      <c r="AE1511">
        <v>0</v>
      </c>
      <c r="AF1511">
        <v>0</v>
      </c>
      <c r="AG1511">
        <v>0</v>
      </c>
      <c r="AH1511">
        <v>0</v>
      </c>
      <c r="AK1511">
        <v>0</v>
      </c>
      <c r="AM1511">
        <v>0</v>
      </c>
      <c r="AO1511" s="92"/>
      <c r="AP1511" s="82" t="s">
        <v>347</v>
      </c>
      <c r="AQ1511" s="82" t="s">
        <v>326</v>
      </c>
      <c r="AR1511" s="82"/>
      <c r="AS1511">
        <v>0</v>
      </c>
      <c r="AT1511">
        <v>0</v>
      </c>
      <c r="AU1511">
        <v>2028</v>
      </c>
      <c r="AY1511">
        <v>0</v>
      </c>
      <c r="AZ1511">
        <v>0</v>
      </c>
      <c r="BA1511" s="82" t="s">
        <v>398</v>
      </c>
      <c r="BB1511">
        <v>6477</v>
      </c>
      <c r="BC1511">
        <v>0</v>
      </c>
      <c r="BD1511" s="92"/>
      <c r="BE1511" s="92"/>
      <c r="BF1511">
        <v>0</v>
      </c>
      <c r="BG1511">
        <v>0</v>
      </c>
      <c r="BH1511">
        <v>0</v>
      </c>
      <c r="BI1511" s="92"/>
      <c r="BJ1511" s="92"/>
      <c r="BK1511" s="92"/>
      <c r="BL1511">
        <v>0</v>
      </c>
    </row>
    <row r="1512" spans="1:64" x14ac:dyDescent="0.25">
      <c r="A1512" s="82" t="s">
        <v>297</v>
      </c>
      <c r="B1512" s="82" t="s">
        <v>397</v>
      </c>
      <c r="C1512" s="82" t="s">
        <v>102</v>
      </c>
      <c r="D1512" s="82" t="s">
        <v>309</v>
      </c>
      <c r="E1512" s="82" t="s">
        <v>310</v>
      </c>
      <c r="F1512" s="82" t="s">
        <v>346</v>
      </c>
      <c r="G1512" s="82" t="s">
        <v>346</v>
      </c>
      <c r="H1512">
        <v>0</v>
      </c>
      <c r="I1512">
        <v>0</v>
      </c>
      <c r="J1512">
        <v>0</v>
      </c>
      <c r="K1512" s="92"/>
      <c r="L1512">
        <v>0</v>
      </c>
      <c r="M1512" s="92"/>
      <c r="N1512" s="92"/>
      <c r="O1512" s="92"/>
      <c r="P1512">
        <v>0</v>
      </c>
      <c r="Q1512" s="92"/>
      <c r="R1512" s="92"/>
      <c r="S1512">
        <v>-1</v>
      </c>
      <c r="T1512">
        <v>0</v>
      </c>
      <c r="U1512" s="82" t="s">
        <v>300</v>
      </c>
      <c r="V1512" s="92"/>
      <c r="W1512">
        <v>0</v>
      </c>
      <c r="X1512" s="92"/>
      <c r="Y1512">
        <v>0</v>
      </c>
      <c r="Z1512">
        <v>0</v>
      </c>
      <c r="AA1512">
        <v>0</v>
      </c>
      <c r="AB1512">
        <v>0</v>
      </c>
      <c r="AC1512">
        <v>-1</v>
      </c>
      <c r="AD1512">
        <v>0</v>
      </c>
      <c r="AE1512">
        <v>0</v>
      </c>
      <c r="AF1512">
        <v>0</v>
      </c>
      <c r="AG1512">
        <v>0</v>
      </c>
      <c r="AH1512">
        <v>0</v>
      </c>
      <c r="AK1512">
        <v>0</v>
      </c>
      <c r="AM1512">
        <v>0</v>
      </c>
      <c r="AO1512" s="92"/>
      <c r="AP1512" s="82" t="s">
        <v>347</v>
      </c>
      <c r="AQ1512" s="82" t="s">
        <v>326</v>
      </c>
      <c r="AR1512" s="82"/>
      <c r="AS1512">
        <v>0</v>
      </c>
      <c r="AT1512">
        <v>0</v>
      </c>
      <c r="AU1512">
        <v>2028</v>
      </c>
      <c r="AY1512">
        <v>0</v>
      </c>
      <c r="AZ1512">
        <v>0</v>
      </c>
      <c r="BA1512" s="82" t="s">
        <v>398</v>
      </c>
      <c r="BB1512">
        <v>6478</v>
      </c>
      <c r="BC1512">
        <v>0</v>
      </c>
      <c r="BD1512" s="92"/>
      <c r="BE1512" s="92"/>
      <c r="BF1512">
        <v>0</v>
      </c>
      <c r="BG1512">
        <v>0</v>
      </c>
      <c r="BH1512">
        <v>0</v>
      </c>
      <c r="BI1512" s="92"/>
      <c r="BJ1512" s="92"/>
      <c r="BK1512" s="92"/>
      <c r="BL1512">
        <v>0</v>
      </c>
    </row>
    <row r="1513" spans="1:64" x14ac:dyDescent="0.25">
      <c r="A1513" s="82" t="s">
        <v>297</v>
      </c>
      <c r="B1513" s="82" t="s">
        <v>397</v>
      </c>
      <c r="C1513" s="82" t="s">
        <v>102</v>
      </c>
      <c r="D1513" s="82" t="s">
        <v>311</v>
      </c>
      <c r="E1513" s="82" t="s">
        <v>312</v>
      </c>
      <c r="F1513" s="82" t="s">
        <v>346</v>
      </c>
      <c r="G1513" s="82" t="s">
        <v>346</v>
      </c>
      <c r="H1513">
        <v>0</v>
      </c>
      <c r="I1513">
        <v>0</v>
      </c>
      <c r="J1513">
        <v>0</v>
      </c>
      <c r="K1513" s="92"/>
      <c r="L1513">
        <v>0</v>
      </c>
      <c r="M1513" s="92"/>
      <c r="N1513" s="92"/>
      <c r="O1513" s="92"/>
      <c r="P1513">
        <v>0</v>
      </c>
      <c r="Q1513" s="92"/>
      <c r="R1513" s="92"/>
      <c r="S1513">
        <v>-1</v>
      </c>
      <c r="T1513">
        <v>0</v>
      </c>
      <c r="U1513" s="82" t="s">
        <v>300</v>
      </c>
      <c r="V1513" s="92"/>
      <c r="W1513">
        <v>0</v>
      </c>
      <c r="X1513" s="92"/>
      <c r="Y1513">
        <v>0</v>
      </c>
      <c r="Z1513">
        <v>0</v>
      </c>
      <c r="AA1513">
        <v>0</v>
      </c>
      <c r="AB1513">
        <v>0</v>
      </c>
      <c r="AC1513">
        <v>-1</v>
      </c>
      <c r="AD1513">
        <v>0</v>
      </c>
      <c r="AE1513">
        <v>0</v>
      </c>
      <c r="AF1513">
        <v>0</v>
      </c>
      <c r="AG1513">
        <v>0</v>
      </c>
      <c r="AH1513">
        <v>0</v>
      </c>
      <c r="AK1513">
        <v>0</v>
      </c>
      <c r="AM1513">
        <v>0</v>
      </c>
      <c r="AO1513" s="92"/>
      <c r="AP1513" s="82" t="s">
        <v>347</v>
      </c>
      <c r="AQ1513" s="82" t="s">
        <v>326</v>
      </c>
      <c r="AR1513" s="82"/>
      <c r="AS1513">
        <v>0</v>
      </c>
      <c r="AT1513">
        <v>0</v>
      </c>
      <c r="AU1513">
        <v>2028</v>
      </c>
      <c r="AY1513">
        <v>0</v>
      </c>
      <c r="AZ1513">
        <v>0</v>
      </c>
      <c r="BA1513" s="82" t="s">
        <v>398</v>
      </c>
      <c r="BB1513">
        <v>6479</v>
      </c>
      <c r="BC1513">
        <v>0</v>
      </c>
      <c r="BD1513" s="92"/>
      <c r="BE1513" s="92"/>
      <c r="BF1513">
        <v>0</v>
      </c>
      <c r="BG1513">
        <v>0</v>
      </c>
      <c r="BH1513">
        <v>0</v>
      </c>
      <c r="BI1513" s="92"/>
      <c r="BJ1513" s="92"/>
      <c r="BK1513" s="92"/>
      <c r="BL1513">
        <v>0</v>
      </c>
    </row>
    <row r="1514" spans="1:64" x14ac:dyDescent="0.25">
      <c r="A1514" s="82" t="s">
        <v>297</v>
      </c>
      <c r="B1514" s="82" t="s">
        <v>397</v>
      </c>
      <c r="C1514" s="82" t="s">
        <v>102</v>
      </c>
      <c r="D1514" s="82" t="s">
        <v>313</v>
      </c>
      <c r="E1514" s="82" t="s">
        <v>314</v>
      </c>
      <c r="F1514" s="82" t="s">
        <v>346</v>
      </c>
      <c r="G1514" s="82" t="s">
        <v>346</v>
      </c>
      <c r="H1514">
        <v>0</v>
      </c>
      <c r="I1514">
        <v>0</v>
      </c>
      <c r="J1514">
        <v>0</v>
      </c>
      <c r="K1514" s="92"/>
      <c r="L1514">
        <v>0</v>
      </c>
      <c r="M1514" s="92"/>
      <c r="N1514" s="92"/>
      <c r="O1514" s="92"/>
      <c r="P1514">
        <v>0</v>
      </c>
      <c r="Q1514" s="92"/>
      <c r="R1514" s="92"/>
      <c r="S1514">
        <v>-1</v>
      </c>
      <c r="T1514">
        <v>0</v>
      </c>
      <c r="U1514" s="82" t="s">
        <v>300</v>
      </c>
      <c r="V1514" s="92"/>
      <c r="W1514">
        <v>0</v>
      </c>
      <c r="X1514" s="92"/>
      <c r="Y1514">
        <v>0</v>
      </c>
      <c r="Z1514">
        <v>0</v>
      </c>
      <c r="AA1514">
        <v>0</v>
      </c>
      <c r="AB1514">
        <v>0</v>
      </c>
      <c r="AC1514">
        <v>-1</v>
      </c>
      <c r="AD1514">
        <v>0</v>
      </c>
      <c r="AE1514">
        <v>0</v>
      </c>
      <c r="AF1514">
        <v>0</v>
      </c>
      <c r="AG1514">
        <v>0</v>
      </c>
      <c r="AH1514">
        <v>0</v>
      </c>
      <c r="AK1514">
        <v>0</v>
      </c>
      <c r="AM1514">
        <v>0</v>
      </c>
      <c r="AO1514" s="92"/>
      <c r="AP1514" s="82" t="s">
        <v>347</v>
      </c>
      <c r="AQ1514" s="82" t="s">
        <v>326</v>
      </c>
      <c r="AR1514" s="82"/>
      <c r="AS1514">
        <v>0</v>
      </c>
      <c r="AT1514">
        <v>0</v>
      </c>
      <c r="AU1514">
        <v>2028</v>
      </c>
      <c r="AY1514">
        <v>0</v>
      </c>
      <c r="AZ1514">
        <v>0</v>
      </c>
      <c r="BA1514" s="82" t="s">
        <v>398</v>
      </c>
      <c r="BB1514">
        <v>6480</v>
      </c>
      <c r="BC1514">
        <v>0</v>
      </c>
      <c r="BD1514" s="92"/>
      <c r="BE1514" s="92"/>
      <c r="BF1514">
        <v>0</v>
      </c>
      <c r="BG1514">
        <v>0</v>
      </c>
      <c r="BH1514">
        <v>0</v>
      </c>
      <c r="BI1514" s="92"/>
      <c r="BJ1514" s="92"/>
      <c r="BK1514" s="92"/>
      <c r="BL1514">
        <v>0</v>
      </c>
    </row>
    <row r="1515" spans="1:64" x14ac:dyDescent="0.25">
      <c r="A1515" s="82" t="s">
        <v>297</v>
      </c>
      <c r="B1515" s="82" t="s">
        <v>397</v>
      </c>
      <c r="C1515" s="82" t="s">
        <v>102</v>
      </c>
      <c r="D1515" s="82" t="s">
        <v>311</v>
      </c>
      <c r="E1515" s="82" t="s">
        <v>312</v>
      </c>
      <c r="F1515" s="82" t="s">
        <v>348</v>
      </c>
      <c r="G1515" s="82" t="s">
        <v>348</v>
      </c>
      <c r="H1515">
        <v>22.859842300415039</v>
      </c>
      <c r="I1515">
        <v>100</v>
      </c>
      <c r="J1515">
        <v>22.859842300415039</v>
      </c>
      <c r="K1515" s="92"/>
      <c r="L1515">
        <v>0</v>
      </c>
      <c r="M1515" s="92"/>
      <c r="N1515" s="92"/>
      <c r="O1515" s="92"/>
      <c r="P1515">
        <v>15118.43359375</v>
      </c>
      <c r="Q1515" s="92"/>
      <c r="R1515" s="92"/>
      <c r="S1515">
        <v>-1</v>
      </c>
      <c r="T1515">
        <v>0</v>
      </c>
      <c r="U1515" s="82" t="s">
        <v>324</v>
      </c>
      <c r="V1515" s="92"/>
      <c r="W1515">
        <v>200800.859375</v>
      </c>
      <c r="X1515" s="92"/>
      <c r="Y1515">
        <v>0</v>
      </c>
      <c r="Z1515">
        <v>6497.9970703125</v>
      </c>
      <c r="AA1515">
        <v>6497.9970703125</v>
      </c>
      <c r="AB1515">
        <v>0</v>
      </c>
      <c r="AC1515">
        <v>-1</v>
      </c>
      <c r="AD1515">
        <v>0</v>
      </c>
      <c r="AE1515">
        <v>0</v>
      </c>
      <c r="AF1515">
        <v>0</v>
      </c>
      <c r="AG1515">
        <v>366</v>
      </c>
      <c r="AH1515">
        <v>4394</v>
      </c>
      <c r="AI1515">
        <v>0.22859841585159302</v>
      </c>
      <c r="AJ1515">
        <v>32.360404968261719</v>
      </c>
      <c r="AK1515">
        <v>-6726.16259765625</v>
      </c>
      <c r="AL1515">
        <v>-33.496681213378906</v>
      </c>
      <c r="AM1515">
        <v>13224.1591796875</v>
      </c>
      <c r="AN1515">
        <v>65.857086181640625</v>
      </c>
      <c r="AO1515" s="92"/>
      <c r="AP1515" s="82" t="s">
        <v>336</v>
      </c>
      <c r="AQ1515" s="82" t="s">
        <v>326</v>
      </c>
      <c r="AR1515" s="82"/>
      <c r="AS1515">
        <v>0</v>
      </c>
      <c r="AT1515">
        <v>0</v>
      </c>
      <c r="AU1515">
        <v>2028</v>
      </c>
      <c r="AY1515">
        <v>0</v>
      </c>
      <c r="AZ1515">
        <v>0</v>
      </c>
      <c r="BA1515" s="82" t="s">
        <v>398</v>
      </c>
      <c r="BB1515">
        <v>6481</v>
      </c>
      <c r="BC1515">
        <v>100</v>
      </c>
      <c r="BD1515" s="92"/>
      <c r="BE1515" s="92"/>
      <c r="BF1515">
        <v>200800.859375</v>
      </c>
      <c r="BG1515">
        <v>0</v>
      </c>
      <c r="BH1515">
        <v>0</v>
      </c>
      <c r="BI1515" s="92"/>
      <c r="BJ1515" s="92"/>
      <c r="BK1515" s="92"/>
      <c r="BL1515">
        <v>0</v>
      </c>
    </row>
    <row r="1516" spans="1:64" x14ac:dyDescent="0.25">
      <c r="A1516" s="82" t="s">
        <v>297</v>
      </c>
      <c r="B1516" s="82" t="s">
        <v>397</v>
      </c>
      <c r="C1516" s="82" t="s">
        <v>102</v>
      </c>
      <c r="D1516" s="82" t="s">
        <v>298</v>
      </c>
      <c r="E1516" s="82" t="s">
        <v>55</v>
      </c>
      <c r="F1516" s="82" t="s">
        <v>349</v>
      </c>
      <c r="G1516" s="82" t="s">
        <v>349</v>
      </c>
      <c r="H1516">
        <v>34.289764404296875</v>
      </c>
      <c r="I1516">
        <v>150</v>
      </c>
      <c r="J1516">
        <v>34.289764404296875</v>
      </c>
      <c r="K1516" s="92"/>
      <c r="L1516">
        <v>0</v>
      </c>
      <c r="M1516" s="92"/>
      <c r="N1516" s="92"/>
      <c r="O1516" s="92"/>
      <c r="P1516">
        <v>21891.095703125</v>
      </c>
      <c r="Q1516" s="92"/>
      <c r="R1516" s="92"/>
      <c r="S1516">
        <v>-1</v>
      </c>
      <c r="T1516">
        <v>0</v>
      </c>
      <c r="U1516" s="82" t="s">
        <v>324</v>
      </c>
      <c r="V1516" s="92"/>
      <c r="W1516">
        <v>301201.28125</v>
      </c>
      <c r="X1516" s="92"/>
      <c r="Y1516">
        <v>0</v>
      </c>
      <c r="Z1516">
        <v>9746.9951171875</v>
      </c>
      <c r="AA1516">
        <v>9746.9951171875</v>
      </c>
      <c r="AB1516">
        <v>0</v>
      </c>
      <c r="AC1516">
        <v>-1</v>
      </c>
      <c r="AD1516">
        <v>0</v>
      </c>
      <c r="AE1516">
        <v>0</v>
      </c>
      <c r="AF1516">
        <v>0</v>
      </c>
      <c r="AG1516">
        <v>366</v>
      </c>
      <c r="AH1516">
        <v>4394</v>
      </c>
      <c r="AI1516">
        <v>0.22859841585159302</v>
      </c>
      <c r="AJ1516">
        <v>32.360404968261719</v>
      </c>
      <c r="AK1516">
        <v>-10089.2431640625</v>
      </c>
      <c r="AL1516">
        <v>-33.496681213378906</v>
      </c>
      <c r="AM1516">
        <v>19836.23828125</v>
      </c>
      <c r="AN1516">
        <v>65.857086181640625</v>
      </c>
      <c r="AO1516" s="92"/>
      <c r="AP1516" s="82" t="s">
        <v>325</v>
      </c>
      <c r="AQ1516" s="82" t="s">
        <v>326</v>
      </c>
      <c r="AR1516" s="82"/>
      <c r="AS1516">
        <v>0</v>
      </c>
      <c r="AT1516">
        <v>0</v>
      </c>
      <c r="AU1516">
        <v>2028</v>
      </c>
      <c r="AY1516">
        <v>0</v>
      </c>
      <c r="AZ1516">
        <v>0</v>
      </c>
      <c r="BA1516" s="82" t="s">
        <v>398</v>
      </c>
      <c r="BB1516">
        <v>6482</v>
      </c>
      <c r="BC1516">
        <v>150</v>
      </c>
      <c r="BD1516" s="92"/>
      <c r="BE1516" s="92"/>
      <c r="BF1516">
        <v>301201.28125</v>
      </c>
      <c r="BG1516">
        <v>0</v>
      </c>
      <c r="BH1516">
        <v>0</v>
      </c>
      <c r="BI1516" s="92"/>
      <c r="BJ1516" s="92"/>
      <c r="BK1516" s="92"/>
      <c r="BL1516">
        <v>0</v>
      </c>
    </row>
    <row r="1517" spans="1:64" x14ac:dyDescent="0.25">
      <c r="A1517" s="82" t="s">
        <v>297</v>
      </c>
      <c r="B1517" s="82" t="s">
        <v>397</v>
      </c>
      <c r="C1517" s="82" t="s">
        <v>102</v>
      </c>
      <c r="D1517" s="82" t="s">
        <v>303</v>
      </c>
      <c r="E1517" s="82" t="s">
        <v>304</v>
      </c>
      <c r="F1517" s="82" t="s">
        <v>349</v>
      </c>
      <c r="G1517" s="82" t="s">
        <v>349</v>
      </c>
      <c r="H1517">
        <v>22.859842300415039</v>
      </c>
      <c r="I1517">
        <v>100</v>
      </c>
      <c r="J1517">
        <v>22.859842300415039</v>
      </c>
      <c r="K1517" s="92"/>
      <c r="L1517">
        <v>0</v>
      </c>
      <c r="M1517" s="92"/>
      <c r="N1517" s="92"/>
      <c r="O1517" s="92"/>
      <c r="P1517">
        <v>14594.0634765625</v>
      </c>
      <c r="Q1517" s="92"/>
      <c r="R1517" s="92"/>
      <c r="S1517">
        <v>-1</v>
      </c>
      <c r="T1517">
        <v>0</v>
      </c>
      <c r="U1517" s="82" t="s">
        <v>324</v>
      </c>
      <c r="V1517" s="92"/>
      <c r="W1517">
        <v>200800.859375</v>
      </c>
      <c r="X1517" s="92"/>
      <c r="Y1517">
        <v>0</v>
      </c>
      <c r="Z1517">
        <v>6497.9970703125</v>
      </c>
      <c r="AA1517">
        <v>6497.9970703125</v>
      </c>
      <c r="AB1517">
        <v>0</v>
      </c>
      <c r="AC1517">
        <v>-1</v>
      </c>
      <c r="AD1517">
        <v>0</v>
      </c>
      <c r="AE1517">
        <v>0</v>
      </c>
      <c r="AF1517">
        <v>0</v>
      </c>
      <c r="AG1517">
        <v>366</v>
      </c>
      <c r="AH1517">
        <v>4394</v>
      </c>
      <c r="AI1517">
        <v>0.22859841585159302</v>
      </c>
      <c r="AJ1517">
        <v>32.360404968261719</v>
      </c>
      <c r="AK1517">
        <v>-6726.16259765625</v>
      </c>
      <c r="AL1517">
        <v>-33.496681213378906</v>
      </c>
      <c r="AM1517">
        <v>13224.1591796875</v>
      </c>
      <c r="AN1517">
        <v>65.857086181640625</v>
      </c>
      <c r="AO1517" s="92"/>
      <c r="AP1517" s="82" t="s">
        <v>325</v>
      </c>
      <c r="AQ1517" s="82" t="s">
        <v>326</v>
      </c>
      <c r="AR1517" s="82"/>
      <c r="AS1517">
        <v>0</v>
      </c>
      <c r="AT1517">
        <v>0</v>
      </c>
      <c r="AU1517">
        <v>2028</v>
      </c>
      <c r="AY1517">
        <v>0</v>
      </c>
      <c r="AZ1517">
        <v>0</v>
      </c>
      <c r="BA1517" s="82" t="s">
        <v>398</v>
      </c>
      <c r="BB1517">
        <v>6483</v>
      </c>
      <c r="BC1517">
        <v>100</v>
      </c>
      <c r="BD1517" s="92"/>
      <c r="BE1517" s="92"/>
      <c r="BF1517">
        <v>200800.859375</v>
      </c>
      <c r="BG1517">
        <v>0</v>
      </c>
      <c r="BH1517">
        <v>0</v>
      </c>
      <c r="BI1517" s="92"/>
      <c r="BJ1517" s="92"/>
      <c r="BK1517" s="92"/>
      <c r="BL1517">
        <v>0</v>
      </c>
    </row>
    <row r="1518" spans="1:64" x14ac:dyDescent="0.25">
      <c r="A1518" s="82" t="s">
        <v>297</v>
      </c>
      <c r="B1518" s="82" t="s">
        <v>397</v>
      </c>
      <c r="C1518" s="82" t="s">
        <v>102</v>
      </c>
      <c r="D1518" s="82" t="s">
        <v>305</v>
      </c>
      <c r="E1518" s="82" t="s">
        <v>58</v>
      </c>
      <c r="F1518" s="82" t="s">
        <v>349</v>
      </c>
      <c r="G1518" s="82" t="s">
        <v>349</v>
      </c>
      <c r="H1518">
        <v>34.289764404296875</v>
      </c>
      <c r="I1518">
        <v>150</v>
      </c>
      <c r="J1518">
        <v>34.289764404296875</v>
      </c>
      <c r="K1518" s="92"/>
      <c r="L1518">
        <v>0</v>
      </c>
      <c r="M1518" s="92"/>
      <c r="N1518" s="92"/>
      <c r="O1518" s="92"/>
      <c r="P1518">
        <v>21891.095703125</v>
      </c>
      <c r="Q1518" s="92"/>
      <c r="R1518" s="92"/>
      <c r="S1518">
        <v>-1</v>
      </c>
      <c r="T1518">
        <v>0</v>
      </c>
      <c r="U1518" s="82" t="s">
        <v>324</v>
      </c>
      <c r="V1518" s="92"/>
      <c r="W1518">
        <v>301201.28125</v>
      </c>
      <c r="X1518" s="92"/>
      <c r="Y1518">
        <v>0</v>
      </c>
      <c r="Z1518">
        <v>9746.9951171875</v>
      </c>
      <c r="AA1518">
        <v>9746.9951171875</v>
      </c>
      <c r="AB1518">
        <v>0</v>
      </c>
      <c r="AC1518">
        <v>-1</v>
      </c>
      <c r="AD1518">
        <v>0</v>
      </c>
      <c r="AE1518">
        <v>0</v>
      </c>
      <c r="AF1518">
        <v>0</v>
      </c>
      <c r="AG1518">
        <v>366</v>
      </c>
      <c r="AH1518">
        <v>4394</v>
      </c>
      <c r="AI1518">
        <v>0.22859841585159302</v>
      </c>
      <c r="AJ1518">
        <v>32.360404968261719</v>
      </c>
      <c r="AK1518">
        <v>-10089.2431640625</v>
      </c>
      <c r="AL1518">
        <v>-33.496681213378906</v>
      </c>
      <c r="AM1518">
        <v>19836.23828125</v>
      </c>
      <c r="AN1518">
        <v>65.857086181640625</v>
      </c>
      <c r="AO1518" s="92"/>
      <c r="AP1518" s="82" t="s">
        <v>325</v>
      </c>
      <c r="AQ1518" s="82" t="s">
        <v>326</v>
      </c>
      <c r="AR1518" s="82"/>
      <c r="AS1518">
        <v>0</v>
      </c>
      <c r="AT1518">
        <v>0</v>
      </c>
      <c r="AU1518">
        <v>2028</v>
      </c>
      <c r="AY1518">
        <v>0</v>
      </c>
      <c r="AZ1518">
        <v>0</v>
      </c>
      <c r="BA1518" s="82" t="s">
        <v>398</v>
      </c>
      <c r="BB1518">
        <v>6484</v>
      </c>
      <c r="BC1518">
        <v>150</v>
      </c>
      <c r="BD1518" s="92"/>
      <c r="BE1518" s="92"/>
      <c r="BF1518">
        <v>301201.28125</v>
      </c>
      <c r="BG1518">
        <v>0</v>
      </c>
      <c r="BH1518">
        <v>0</v>
      </c>
      <c r="BI1518" s="92"/>
      <c r="BJ1518" s="92"/>
      <c r="BK1518" s="92"/>
      <c r="BL1518">
        <v>0</v>
      </c>
    </row>
    <row r="1519" spans="1:64" x14ac:dyDescent="0.25">
      <c r="A1519" s="82" t="s">
        <v>297</v>
      </c>
      <c r="B1519" s="82" t="s">
        <v>397</v>
      </c>
      <c r="C1519" s="82" t="s">
        <v>102</v>
      </c>
      <c r="D1519" s="82" t="s">
        <v>307</v>
      </c>
      <c r="E1519" s="82" t="s">
        <v>60</v>
      </c>
      <c r="F1519" s="82" t="s">
        <v>349</v>
      </c>
      <c r="G1519" s="82" t="s">
        <v>349</v>
      </c>
      <c r="H1519">
        <v>11.42992115020752</v>
      </c>
      <c r="I1519">
        <v>50</v>
      </c>
      <c r="J1519">
        <v>11.42992115020752</v>
      </c>
      <c r="K1519" s="92"/>
      <c r="L1519">
        <v>0</v>
      </c>
      <c r="M1519" s="92"/>
      <c r="N1519" s="92"/>
      <c r="O1519" s="92"/>
      <c r="P1519">
        <v>7297.03173828125</v>
      </c>
      <c r="Q1519" s="92"/>
      <c r="R1519" s="92"/>
      <c r="S1519">
        <v>-1</v>
      </c>
      <c r="T1519">
        <v>0</v>
      </c>
      <c r="U1519" s="82" t="s">
        <v>324</v>
      </c>
      <c r="V1519" s="92"/>
      <c r="W1519">
        <v>100400.4296875</v>
      </c>
      <c r="X1519" s="92"/>
      <c r="Y1519">
        <v>0</v>
      </c>
      <c r="Z1519">
        <v>3248.99853515625</v>
      </c>
      <c r="AA1519">
        <v>3248.99853515625</v>
      </c>
      <c r="AB1519">
        <v>0</v>
      </c>
      <c r="AC1519">
        <v>-1</v>
      </c>
      <c r="AD1519">
        <v>0</v>
      </c>
      <c r="AE1519">
        <v>0</v>
      </c>
      <c r="AF1519">
        <v>0</v>
      </c>
      <c r="AG1519">
        <v>366</v>
      </c>
      <c r="AH1519">
        <v>4394</v>
      </c>
      <c r="AI1519">
        <v>0.22859841585159302</v>
      </c>
      <c r="AJ1519">
        <v>32.360404968261719</v>
      </c>
      <c r="AK1519">
        <v>-3363.081298828125</v>
      </c>
      <c r="AL1519">
        <v>-33.496681213378906</v>
      </c>
      <c r="AM1519">
        <v>6612.07958984375</v>
      </c>
      <c r="AN1519">
        <v>65.857086181640625</v>
      </c>
      <c r="AO1519" s="92"/>
      <c r="AP1519" s="82" t="s">
        <v>325</v>
      </c>
      <c r="AQ1519" s="82" t="s">
        <v>326</v>
      </c>
      <c r="AR1519" s="82"/>
      <c r="AS1519">
        <v>0</v>
      </c>
      <c r="AT1519">
        <v>0</v>
      </c>
      <c r="AU1519">
        <v>2028</v>
      </c>
      <c r="AY1519">
        <v>0</v>
      </c>
      <c r="AZ1519">
        <v>0</v>
      </c>
      <c r="BA1519" s="82" t="s">
        <v>398</v>
      </c>
      <c r="BB1519">
        <v>6485</v>
      </c>
      <c r="BC1519">
        <v>50</v>
      </c>
      <c r="BD1519" s="92"/>
      <c r="BE1519" s="92"/>
      <c r="BF1519">
        <v>100400.4296875</v>
      </c>
      <c r="BG1519">
        <v>0</v>
      </c>
      <c r="BH1519">
        <v>0</v>
      </c>
      <c r="BI1519" s="92"/>
      <c r="BJ1519" s="92"/>
      <c r="BK1519" s="92"/>
      <c r="BL1519">
        <v>0</v>
      </c>
    </row>
    <row r="1520" spans="1:64" x14ac:dyDescent="0.25">
      <c r="A1520" s="82" t="s">
        <v>297</v>
      </c>
      <c r="B1520" s="82" t="s">
        <v>397</v>
      </c>
      <c r="C1520" s="82" t="s">
        <v>102</v>
      </c>
      <c r="D1520" s="82" t="s">
        <v>308</v>
      </c>
      <c r="E1520" s="82" t="s">
        <v>61</v>
      </c>
      <c r="F1520" s="82" t="s">
        <v>349</v>
      </c>
      <c r="G1520" s="82" t="s">
        <v>349</v>
      </c>
      <c r="H1520">
        <v>34.289764404296875</v>
      </c>
      <c r="I1520">
        <v>150</v>
      </c>
      <c r="J1520">
        <v>34.289764404296875</v>
      </c>
      <c r="K1520" s="92"/>
      <c r="L1520">
        <v>0</v>
      </c>
      <c r="M1520" s="92"/>
      <c r="N1520" s="92"/>
      <c r="O1520" s="92"/>
      <c r="P1520">
        <v>21891.095703125</v>
      </c>
      <c r="Q1520" s="92"/>
      <c r="R1520" s="92"/>
      <c r="S1520">
        <v>-1</v>
      </c>
      <c r="T1520">
        <v>0</v>
      </c>
      <c r="U1520" s="82" t="s">
        <v>324</v>
      </c>
      <c r="V1520" s="92"/>
      <c r="W1520">
        <v>301201.28125</v>
      </c>
      <c r="X1520" s="92"/>
      <c r="Y1520">
        <v>0</v>
      </c>
      <c r="Z1520">
        <v>9746.9951171875</v>
      </c>
      <c r="AA1520">
        <v>9746.9951171875</v>
      </c>
      <c r="AB1520">
        <v>0</v>
      </c>
      <c r="AC1520">
        <v>-1</v>
      </c>
      <c r="AD1520">
        <v>0</v>
      </c>
      <c r="AE1520">
        <v>0</v>
      </c>
      <c r="AF1520">
        <v>0</v>
      </c>
      <c r="AG1520">
        <v>366</v>
      </c>
      <c r="AH1520">
        <v>4394</v>
      </c>
      <c r="AI1520">
        <v>0.22859841585159302</v>
      </c>
      <c r="AJ1520">
        <v>32.360404968261719</v>
      </c>
      <c r="AK1520">
        <v>-10089.2431640625</v>
      </c>
      <c r="AL1520">
        <v>-33.496681213378906</v>
      </c>
      <c r="AM1520">
        <v>19836.23828125</v>
      </c>
      <c r="AN1520">
        <v>65.857086181640625</v>
      </c>
      <c r="AO1520" s="92"/>
      <c r="AP1520" s="82" t="s">
        <v>325</v>
      </c>
      <c r="AQ1520" s="82" t="s">
        <v>326</v>
      </c>
      <c r="AR1520" s="82"/>
      <c r="AS1520">
        <v>0</v>
      </c>
      <c r="AT1520">
        <v>0</v>
      </c>
      <c r="AU1520">
        <v>2028</v>
      </c>
      <c r="AY1520">
        <v>0</v>
      </c>
      <c r="AZ1520">
        <v>0</v>
      </c>
      <c r="BA1520" s="82" t="s">
        <v>398</v>
      </c>
      <c r="BB1520">
        <v>6486</v>
      </c>
      <c r="BC1520">
        <v>150</v>
      </c>
      <c r="BD1520" s="92"/>
      <c r="BE1520" s="92"/>
      <c r="BF1520">
        <v>301201.28125</v>
      </c>
      <c r="BG1520">
        <v>0</v>
      </c>
      <c r="BH1520">
        <v>0</v>
      </c>
      <c r="BI1520" s="92"/>
      <c r="BJ1520" s="92"/>
      <c r="BK1520" s="92"/>
      <c r="BL1520">
        <v>0</v>
      </c>
    </row>
    <row r="1521" spans="1:64" x14ac:dyDescent="0.25">
      <c r="A1521" s="82" t="s">
        <v>297</v>
      </c>
      <c r="B1521" s="82" t="s">
        <v>397</v>
      </c>
      <c r="C1521" s="82" t="s">
        <v>102</v>
      </c>
      <c r="D1521" s="82" t="s">
        <v>309</v>
      </c>
      <c r="E1521" s="82" t="s">
        <v>310</v>
      </c>
      <c r="F1521" s="82" t="s">
        <v>349</v>
      </c>
      <c r="G1521" s="82" t="s">
        <v>349</v>
      </c>
      <c r="H1521">
        <v>34.289764404296875</v>
      </c>
      <c r="I1521">
        <v>150</v>
      </c>
      <c r="J1521">
        <v>34.289764404296875</v>
      </c>
      <c r="K1521" s="92"/>
      <c r="L1521">
        <v>0</v>
      </c>
      <c r="M1521" s="92"/>
      <c r="N1521" s="92"/>
      <c r="O1521" s="92"/>
      <c r="P1521">
        <v>21891.095703125</v>
      </c>
      <c r="Q1521" s="92"/>
      <c r="R1521" s="92"/>
      <c r="S1521">
        <v>-1</v>
      </c>
      <c r="T1521">
        <v>0</v>
      </c>
      <c r="U1521" s="82" t="s">
        <v>324</v>
      </c>
      <c r="V1521" s="92"/>
      <c r="W1521">
        <v>301201.28125</v>
      </c>
      <c r="X1521" s="92"/>
      <c r="Y1521">
        <v>0</v>
      </c>
      <c r="Z1521">
        <v>9746.9951171875</v>
      </c>
      <c r="AA1521">
        <v>9746.9951171875</v>
      </c>
      <c r="AB1521">
        <v>0</v>
      </c>
      <c r="AC1521">
        <v>-1</v>
      </c>
      <c r="AD1521">
        <v>0</v>
      </c>
      <c r="AE1521">
        <v>0</v>
      </c>
      <c r="AF1521">
        <v>0</v>
      </c>
      <c r="AG1521">
        <v>366</v>
      </c>
      <c r="AH1521">
        <v>4394</v>
      </c>
      <c r="AI1521">
        <v>0.22859841585159302</v>
      </c>
      <c r="AJ1521">
        <v>32.360404968261719</v>
      </c>
      <c r="AK1521">
        <v>-10089.2431640625</v>
      </c>
      <c r="AL1521">
        <v>-33.496681213378906</v>
      </c>
      <c r="AM1521">
        <v>19836.23828125</v>
      </c>
      <c r="AN1521">
        <v>65.857086181640625</v>
      </c>
      <c r="AO1521" s="92"/>
      <c r="AP1521" s="82" t="s">
        <v>325</v>
      </c>
      <c r="AQ1521" s="82" t="s">
        <v>326</v>
      </c>
      <c r="AR1521" s="82"/>
      <c r="AS1521">
        <v>0</v>
      </c>
      <c r="AT1521">
        <v>0</v>
      </c>
      <c r="AU1521">
        <v>2028</v>
      </c>
      <c r="AY1521">
        <v>0</v>
      </c>
      <c r="AZ1521">
        <v>0</v>
      </c>
      <c r="BA1521" s="82" t="s">
        <v>398</v>
      </c>
      <c r="BB1521">
        <v>6487</v>
      </c>
      <c r="BC1521">
        <v>150</v>
      </c>
      <c r="BD1521" s="92"/>
      <c r="BE1521" s="92"/>
      <c r="BF1521">
        <v>301201.28125</v>
      </c>
      <c r="BG1521">
        <v>0</v>
      </c>
      <c r="BH1521">
        <v>0</v>
      </c>
      <c r="BI1521" s="92"/>
      <c r="BJ1521" s="92"/>
      <c r="BK1521" s="92"/>
      <c r="BL1521">
        <v>0</v>
      </c>
    </row>
    <row r="1522" spans="1:64" x14ac:dyDescent="0.25">
      <c r="A1522" s="82" t="s">
        <v>297</v>
      </c>
      <c r="B1522" s="82" t="s">
        <v>397</v>
      </c>
      <c r="C1522" s="82" t="s">
        <v>102</v>
      </c>
      <c r="D1522" s="82" t="s">
        <v>311</v>
      </c>
      <c r="E1522" s="82" t="s">
        <v>312</v>
      </c>
      <c r="F1522" s="82" t="s">
        <v>349</v>
      </c>
      <c r="G1522" s="82" t="s">
        <v>349</v>
      </c>
      <c r="H1522">
        <v>34.289764404296875</v>
      </c>
      <c r="I1522">
        <v>150</v>
      </c>
      <c r="J1522">
        <v>34.289764404296875</v>
      </c>
      <c r="K1522" s="92"/>
      <c r="L1522">
        <v>0</v>
      </c>
      <c r="M1522" s="92"/>
      <c r="N1522" s="92"/>
      <c r="O1522" s="92"/>
      <c r="P1522">
        <v>21891.095703125</v>
      </c>
      <c r="Q1522" s="92"/>
      <c r="R1522" s="92"/>
      <c r="S1522">
        <v>-1</v>
      </c>
      <c r="T1522">
        <v>0</v>
      </c>
      <c r="U1522" s="82" t="s">
        <v>324</v>
      </c>
      <c r="V1522" s="92"/>
      <c r="W1522">
        <v>301201.28125</v>
      </c>
      <c r="X1522" s="92"/>
      <c r="Y1522">
        <v>0</v>
      </c>
      <c r="Z1522">
        <v>9746.9951171875</v>
      </c>
      <c r="AA1522">
        <v>9746.9951171875</v>
      </c>
      <c r="AB1522">
        <v>0</v>
      </c>
      <c r="AC1522">
        <v>-1</v>
      </c>
      <c r="AD1522">
        <v>0</v>
      </c>
      <c r="AE1522">
        <v>0</v>
      </c>
      <c r="AF1522">
        <v>0</v>
      </c>
      <c r="AG1522">
        <v>366</v>
      </c>
      <c r="AH1522">
        <v>4394</v>
      </c>
      <c r="AI1522">
        <v>0.22859841585159302</v>
      </c>
      <c r="AJ1522">
        <v>32.360404968261719</v>
      </c>
      <c r="AK1522">
        <v>-10089.2431640625</v>
      </c>
      <c r="AL1522">
        <v>-33.496681213378906</v>
      </c>
      <c r="AM1522">
        <v>19836.23828125</v>
      </c>
      <c r="AN1522">
        <v>65.857086181640625</v>
      </c>
      <c r="AO1522" s="92"/>
      <c r="AP1522" s="82" t="s">
        <v>325</v>
      </c>
      <c r="AQ1522" s="82" t="s">
        <v>326</v>
      </c>
      <c r="AR1522" s="82"/>
      <c r="AS1522">
        <v>0</v>
      </c>
      <c r="AT1522">
        <v>0</v>
      </c>
      <c r="AU1522">
        <v>2028</v>
      </c>
      <c r="AY1522">
        <v>0</v>
      </c>
      <c r="AZ1522">
        <v>0</v>
      </c>
      <c r="BA1522" s="82" t="s">
        <v>398</v>
      </c>
      <c r="BB1522">
        <v>6488</v>
      </c>
      <c r="BC1522">
        <v>150</v>
      </c>
      <c r="BD1522" s="92"/>
      <c r="BE1522" s="92"/>
      <c r="BF1522">
        <v>301201.28125</v>
      </c>
      <c r="BG1522">
        <v>0</v>
      </c>
      <c r="BH1522">
        <v>0</v>
      </c>
      <c r="BI1522" s="92"/>
      <c r="BJ1522" s="92"/>
      <c r="BK1522" s="92"/>
      <c r="BL1522">
        <v>0</v>
      </c>
    </row>
    <row r="1523" spans="1:64" x14ac:dyDescent="0.25">
      <c r="A1523" s="82" t="s">
        <v>297</v>
      </c>
      <c r="B1523" s="82" t="s">
        <v>397</v>
      </c>
      <c r="C1523" s="82" t="s">
        <v>102</v>
      </c>
      <c r="D1523" s="82" t="s">
        <v>313</v>
      </c>
      <c r="E1523" s="82" t="s">
        <v>314</v>
      </c>
      <c r="F1523" s="82" t="s">
        <v>349</v>
      </c>
      <c r="G1523" s="82" t="s">
        <v>349</v>
      </c>
      <c r="H1523">
        <v>34.289764404296875</v>
      </c>
      <c r="I1523">
        <v>150</v>
      </c>
      <c r="J1523">
        <v>34.289764404296875</v>
      </c>
      <c r="K1523" s="92"/>
      <c r="L1523">
        <v>0</v>
      </c>
      <c r="M1523" s="92"/>
      <c r="N1523" s="92"/>
      <c r="O1523" s="92"/>
      <c r="P1523">
        <v>21891.095703125</v>
      </c>
      <c r="Q1523" s="92"/>
      <c r="R1523" s="92"/>
      <c r="S1523">
        <v>-1</v>
      </c>
      <c r="T1523">
        <v>0</v>
      </c>
      <c r="U1523" s="82" t="s">
        <v>324</v>
      </c>
      <c r="V1523" s="92"/>
      <c r="W1523">
        <v>301201.28125</v>
      </c>
      <c r="X1523" s="92"/>
      <c r="Y1523">
        <v>0</v>
      </c>
      <c r="Z1523">
        <v>9746.9951171875</v>
      </c>
      <c r="AA1523">
        <v>9746.9951171875</v>
      </c>
      <c r="AB1523">
        <v>0</v>
      </c>
      <c r="AC1523">
        <v>-1</v>
      </c>
      <c r="AD1523">
        <v>0</v>
      </c>
      <c r="AE1523">
        <v>0</v>
      </c>
      <c r="AF1523">
        <v>0</v>
      </c>
      <c r="AG1523">
        <v>366</v>
      </c>
      <c r="AH1523">
        <v>4394</v>
      </c>
      <c r="AI1523">
        <v>0.22859841585159302</v>
      </c>
      <c r="AJ1523">
        <v>32.360404968261719</v>
      </c>
      <c r="AK1523">
        <v>-10089.2431640625</v>
      </c>
      <c r="AL1523">
        <v>-33.496681213378906</v>
      </c>
      <c r="AM1523">
        <v>19836.23828125</v>
      </c>
      <c r="AN1523">
        <v>65.857086181640625</v>
      </c>
      <c r="AO1523" s="92"/>
      <c r="AP1523" s="82" t="s">
        <v>325</v>
      </c>
      <c r="AQ1523" s="82" t="s">
        <v>326</v>
      </c>
      <c r="AR1523" s="82"/>
      <c r="AS1523">
        <v>0</v>
      </c>
      <c r="AT1523">
        <v>0</v>
      </c>
      <c r="AU1523">
        <v>2028</v>
      </c>
      <c r="AY1523">
        <v>0</v>
      </c>
      <c r="AZ1523">
        <v>0</v>
      </c>
      <c r="BA1523" s="82" t="s">
        <v>398</v>
      </c>
      <c r="BB1523">
        <v>6489</v>
      </c>
      <c r="BC1523">
        <v>150</v>
      </c>
      <c r="BD1523" s="92"/>
      <c r="BE1523" s="92"/>
      <c r="BF1523">
        <v>301201.28125</v>
      </c>
      <c r="BG1523">
        <v>0</v>
      </c>
      <c r="BH1523">
        <v>0</v>
      </c>
      <c r="BI1523" s="92"/>
      <c r="BJ1523" s="92"/>
      <c r="BK1523" s="92"/>
      <c r="BL1523">
        <v>0</v>
      </c>
    </row>
    <row r="1524" spans="1:64" x14ac:dyDescent="0.25">
      <c r="A1524" s="82" t="s">
        <v>297</v>
      </c>
      <c r="B1524" s="82" t="s">
        <v>397</v>
      </c>
      <c r="C1524" s="82" t="s">
        <v>102</v>
      </c>
      <c r="D1524" s="82" t="s">
        <v>298</v>
      </c>
      <c r="E1524" s="82" t="s">
        <v>55</v>
      </c>
      <c r="F1524" s="82" t="s">
        <v>350</v>
      </c>
      <c r="G1524" s="82" t="s">
        <v>350</v>
      </c>
      <c r="H1524">
        <v>34.289764404296875</v>
      </c>
      <c r="I1524">
        <v>150</v>
      </c>
      <c r="J1524">
        <v>34.289764404296875</v>
      </c>
      <c r="K1524" s="92"/>
      <c r="L1524">
        <v>0</v>
      </c>
      <c r="M1524" s="92"/>
      <c r="N1524" s="92"/>
      <c r="O1524" s="92"/>
      <c r="P1524">
        <v>21030.0234375</v>
      </c>
      <c r="Q1524" s="92"/>
      <c r="R1524" s="92"/>
      <c r="S1524">
        <v>-1</v>
      </c>
      <c r="T1524">
        <v>0</v>
      </c>
      <c r="U1524" s="82" t="s">
        <v>324</v>
      </c>
      <c r="V1524" s="92"/>
      <c r="W1524">
        <v>301201.28125</v>
      </c>
      <c r="X1524" s="92"/>
      <c r="Y1524">
        <v>0</v>
      </c>
      <c r="Z1524">
        <v>9746.9951171875</v>
      </c>
      <c r="AA1524">
        <v>9746.9951171875</v>
      </c>
      <c r="AB1524">
        <v>0</v>
      </c>
      <c r="AC1524">
        <v>-1</v>
      </c>
      <c r="AD1524">
        <v>0</v>
      </c>
      <c r="AE1524">
        <v>0</v>
      </c>
      <c r="AF1524">
        <v>0</v>
      </c>
      <c r="AG1524">
        <v>366</v>
      </c>
      <c r="AH1524">
        <v>4394</v>
      </c>
      <c r="AI1524">
        <v>0.22859841585159302</v>
      </c>
      <c r="AJ1524">
        <v>32.360404968261719</v>
      </c>
      <c r="AK1524">
        <v>-10089.2431640625</v>
      </c>
      <c r="AL1524">
        <v>-33.496681213378906</v>
      </c>
      <c r="AM1524">
        <v>19836.23828125</v>
      </c>
      <c r="AN1524">
        <v>65.857086181640625</v>
      </c>
      <c r="AO1524" s="92"/>
      <c r="AP1524" s="82" t="s">
        <v>351</v>
      </c>
      <c r="AQ1524" s="82" t="s">
        <v>326</v>
      </c>
      <c r="AR1524" s="82"/>
      <c r="AS1524">
        <v>0</v>
      </c>
      <c r="AT1524">
        <v>0</v>
      </c>
      <c r="AU1524">
        <v>2028</v>
      </c>
      <c r="AY1524">
        <v>0</v>
      </c>
      <c r="AZ1524">
        <v>0</v>
      </c>
      <c r="BA1524" s="82" t="s">
        <v>398</v>
      </c>
      <c r="BB1524">
        <v>6490</v>
      </c>
      <c r="BC1524">
        <v>150</v>
      </c>
      <c r="BD1524" s="92"/>
      <c r="BE1524" s="92"/>
      <c r="BF1524">
        <v>301201.28125</v>
      </c>
      <c r="BG1524">
        <v>0</v>
      </c>
      <c r="BH1524">
        <v>0</v>
      </c>
      <c r="BI1524" s="92"/>
      <c r="BJ1524" s="92"/>
      <c r="BK1524" s="92"/>
      <c r="BL1524">
        <v>0</v>
      </c>
    </row>
    <row r="1525" spans="1:64" x14ac:dyDescent="0.25">
      <c r="A1525" s="82" t="s">
        <v>297</v>
      </c>
      <c r="B1525" s="82" t="s">
        <v>397</v>
      </c>
      <c r="C1525" s="82" t="s">
        <v>102</v>
      </c>
      <c r="D1525" s="82" t="s">
        <v>303</v>
      </c>
      <c r="E1525" s="82" t="s">
        <v>304</v>
      </c>
      <c r="F1525" s="82" t="s">
        <v>350</v>
      </c>
      <c r="G1525" s="82" t="s">
        <v>350</v>
      </c>
      <c r="H1525">
        <v>34.289764404296875</v>
      </c>
      <c r="I1525">
        <v>150</v>
      </c>
      <c r="J1525">
        <v>34.289764404296875</v>
      </c>
      <c r="K1525" s="92"/>
      <c r="L1525">
        <v>0</v>
      </c>
      <c r="M1525" s="92"/>
      <c r="N1525" s="92"/>
      <c r="O1525" s="92"/>
      <c r="P1525">
        <v>21030.0234375</v>
      </c>
      <c r="Q1525" s="92"/>
      <c r="R1525" s="92"/>
      <c r="S1525">
        <v>-1</v>
      </c>
      <c r="T1525">
        <v>0</v>
      </c>
      <c r="U1525" s="82" t="s">
        <v>324</v>
      </c>
      <c r="V1525" s="92"/>
      <c r="W1525">
        <v>301201.28125</v>
      </c>
      <c r="X1525" s="92"/>
      <c r="Y1525">
        <v>0</v>
      </c>
      <c r="Z1525">
        <v>9746.9951171875</v>
      </c>
      <c r="AA1525">
        <v>9746.9951171875</v>
      </c>
      <c r="AB1525">
        <v>0</v>
      </c>
      <c r="AC1525">
        <v>-1</v>
      </c>
      <c r="AD1525">
        <v>0</v>
      </c>
      <c r="AE1525">
        <v>0</v>
      </c>
      <c r="AF1525">
        <v>0</v>
      </c>
      <c r="AG1525">
        <v>366</v>
      </c>
      <c r="AH1525">
        <v>4394</v>
      </c>
      <c r="AI1525">
        <v>0.22859841585159302</v>
      </c>
      <c r="AJ1525">
        <v>32.360404968261719</v>
      </c>
      <c r="AK1525">
        <v>-10089.2431640625</v>
      </c>
      <c r="AL1525">
        <v>-33.496681213378906</v>
      </c>
      <c r="AM1525">
        <v>19836.23828125</v>
      </c>
      <c r="AN1525">
        <v>65.857086181640625</v>
      </c>
      <c r="AO1525" s="92"/>
      <c r="AP1525" s="82" t="s">
        <v>351</v>
      </c>
      <c r="AQ1525" s="82" t="s">
        <v>326</v>
      </c>
      <c r="AR1525" s="82"/>
      <c r="AS1525">
        <v>0</v>
      </c>
      <c r="AT1525">
        <v>0</v>
      </c>
      <c r="AU1525">
        <v>2028</v>
      </c>
      <c r="AY1525">
        <v>0</v>
      </c>
      <c r="AZ1525">
        <v>0</v>
      </c>
      <c r="BA1525" s="82" t="s">
        <v>398</v>
      </c>
      <c r="BB1525">
        <v>6491</v>
      </c>
      <c r="BC1525">
        <v>150</v>
      </c>
      <c r="BD1525" s="92"/>
      <c r="BE1525" s="92"/>
      <c r="BF1525">
        <v>301201.28125</v>
      </c>
      <c r="BG1525">
        <v>0</v>
      </c>
      <c r="BH1525">
        <v>0</v>
      </c>
      <c r="BI1525" s="92"/>
      <c r="BJ1525" s="92"/>
      <c r="BK1525" s="92"/>
      <c r="BL1525">
        <v>0</v>
      </c>
    </row>
    <row r="1526" spans="1:64" x14ac:dyDescent="0.25">
      <c r="A1526" s="82" t="s">
        <v>297</v>
      </c>
      <c r="B1526" s="82" t="s">
        <v>397</v>
      </c>
      <c r="C1526" s="82" t="s">
        <v>102</v>
      </c>
      <c r="D1526" s="82" t="s">
        <v>305</v>
      </c>
      <c r="E1526" s="82" t="s">
        <v>58</v>
      </c>
      <c r="F1526" s="82" t="s">
        <v>350</v>
      </c>
      <c r="G1526" s="82" t="s">
        <v>350</v>
      </c>
      <c r="H1526">
        <v>34.289764404296875</v>
      </c>
      <c r="I1526">
        <v>150</v>
      </c>
      <c r="J1526">
        <v>34.289764404296875</v>
      </c>
      <c r="K1526" s="92"/>
      <c r="L1526">
        <v>0</v>
      </c>
      <c r="M1526" s="92"/>
      <c r="N1526" s="92"/>
      <c r="O1526" s="92"/>
      <c r="P1526">
        <v>21030.0234375</v>
      </c>
      <c r="Q1526" s="92"/>
      <c r="R1526" s="92"/>
      <c r="S1526">
        <v>-1</v>
      </c>
      <c r="T1526">
        <v>0</v>
      </c>
      <c r="U1526" s="82" t="s">
        <v>324</v>
      </c>
      <c r="V1526" s="92"/>
      <c r="W1526">
        <v>301201.28125</v>
      </c>
      <c r="X1526" s="92"/>
      <c r="Y1526">
        <v>0</v>
      </c>
      <c r="Z1526">
        <v>9746.9951171875</v>
      </c>
      <c r="AA1526">
        <v>9746.9951171875</v>
      </c>
      <c r="AB1526">
        <v>0</v>
      </c>
      <c r="AC1526">
        <v>-1</v>
      </c>
      <c r="AD1526">
        <v>0</v>
      </c>
      <c r="AE1526">
        <v>0</v>
      </c>
      <c r="AF1526">
        <v>0</v>
      </c>
      <c r="AG1526">
        <v>366</v>
      </c>
      <c r="AH1526">
        <v>4394</v>
      </c>
      <c r="AI1526">
        <v>0.22859841585159302</v>
      </c>
      <c r="AJ1526">
        <v>32.360404968261719</v>
      </c>
      <c r="AK1526">
        <v>-10089.2431640625</v>
      </c>
      <c r="AL1526">
        <v>-33.496681213378906</v>
      </c>
      <c r="AM1526">
        <v>19836.23828125</v>
      </c>
      <c r="AN1526">
        <v>65.857086181640625</v>
      </c>
      <c r="AO1526" s="92"/>
      <c r="AP1526" s="82" t="s">
        <v>351</v>
      </c>
      <c r="AQ1526" s="82" t="s">
        <v>326</v>
      </c>
      <c r="AR1526" s="82"/>
      <c r="AS1526">
        <v>0</v>
      </c>
      <c r="AT1526">
        <v>0</v>
      </c>
      <c r="AU1526">
        <v>2028</v>
      </c>
      <c r="AY1526">
        <v>0</v>
      </c>
      <c r="AZ1526">
        <v>0</v>
      </c>
      <c r="BA1526" s="82" t="s">
        <v>398</v>
      </c>
      <c r="BB1526">
        <v>6492</v>
      </c>
      <c r="BC1526">
        <v>150</v>
      </c>
      <c r="BD1526" s="92"/>
      <c r="BE1526" s="92"/>
      <c r="BF1526">
        <v>301201.28125</v>
      </c>
      <c r="BG1526">
        <v>0</v>
      </c>
      <c r="BH1526">
        <v>0</v>
      </c>
      <c r="BI1526" s="92"/>
      <c r="BJ1526" s="92"/>
      <c r="BK1526" s="92"/>
      <c r="BL1526">
        <v>0</v>
      </c>
    </row>
    <row r="1527" spans="1:64" x14ac:dyDescent="0.25">
      <c r="A1527" s="82" t="s">
        <v>297</v>
      </c>
      <c r="B1527" s="82" t="s">
        <v>397</v>
      </c>
      <c r="C1527" s="82" t="s">
        <v>102</v>
      </c>
      <c r="D1527" s="82" t="s">
        <v>306</v>
      </c>
      <c r="E1527" s="82" t="s">
        <v>59</v>
      </c>
      <c r="F1527" s="82" t="s">
        <v>350</v>
      </c>
      <c r="G1527" s="82" t="s">
        <v>350</v>
      </c>
      <c r="H1527">
        <v>34.289764404296875</v>
      </c>
      <c r="I1527">
        <v>150</v>
      </c>
      <c r="J1527">
        <v>34.289764404296875</v>
      </c>
      <c r="K1527" s="92"/>
      <c r="L1527">
        <v>0</v>
      </c>
      <c r="M1527" s="92"/>
      <c r="N1527" s="92"/>
      <c r="O1527" s="92"/>
      <c r="P1527">
        <v>21030.0234375</v>
      </c>
      <c r="Q1527" s="92"/>
      <c r="R1527" s="92"/>
      <c r="S1527">
        <v>-1</v>
      </c>
      <c r="T1527">
        <v>0</v>
      </c>
      <c r="U1527" s="82" t="s">
        <v>324</v>
      </c>
      <c r="V1527" s="92"/>
      <c r="W1527">
        <v>301201.28125</v>
      </c>
      <c r="X1527" s="92"/>
      <c r="Y1527">
        <v>0</v>
      </c>
      <c r="Z1527">
        <v>9746.9951171875</v>
      </c>
      <c r="AA1527">
        <v>9746.9951171875</v>
      </c>
      <c r="AB1527">
        <v>0</v>
      </c>
      <c r="AC1527">
        <v>-1</v>
      </c>
      <c r="AD1527">
        <v>0</v>
      </c>
      <c r="AE1527">
        <v>0</v>
      </c>
      <c r="AF1527">
        <v>0</v>
      </c>
      <c r="AG1527">
        <v>366</v>
      </c>
      <c r="AH1527">
        <v>4394</v>
      </c>
      <c r="AI1527">
        <v>0.22859841585159302</v>
      </c>
      <c r="AJ1527">
        <v>32.360404968261719</v>
      </c>
      <c r="AK1527">
        <v>-10089.2431640625</v>
      </c>
      <c r="AL1527">
        <v>-33.496681213378906</v>
      </c>
      <c r="AM1527">
        <v>19836.23828125</v>
      </c>
      <c r="AN1527">
        <v>65.857086181640625</v>
      </c>
      <c r="AO1527" s="92"/>
      <c r="AP1527" s="82" t="s">
        <v>351</v>
      </c>
      <c r="AQ1527" s="82" t="s">
        <v>326</v>
      </c>
      <c r="AR1527" s="82"/>
      <c r="AS1527">
        <v>0</v>
      </c>
      <c r="AT1527">
        <v>0</v>
      </c>
      <c r="AU1527">
        <v>2028</v>
      </c>
      <c r="AY1527">
        <v>0</v>
      </c>
      <c r="AZ1527">
        <v>0</v>
      </c>
      <c r="BA1527" s="82" t="s">
        <v>398</v>
      </c>
      <c r="BB1527">
        <v>6493</v>
      </c>
      <c r="BC1527">
        <v>150</v>
      </c>
      <c r="BD1527" s="92"/>
      <c r="BE1527" s="92"/>
      <c r="BF1527">
        <v>301201.28125</v>
      </c>
      <c r="BG1527">
        <v>0</v>
      </c>
      <c r="BH1527">
        <v>0</v>
      </c>
      <c r="BI1527" s="92"/>
      <c r="BJ1527" s="92"/>
      <c r="BK1527" s="92"/>
      <c r="BL1527">
        <v>0</v>
      </c>
    </row>
    <row r="1528" spans="1:64" x14ac:dyDescent="0.25">
      <c r="A1528" s="82" t="s">
        <v>297</v>
      </c>
      <c r="B1528" s="82" t="s">
        <v>397</v>
      </c>
      <c r="C1528" s="82" t="s">
        <v>102</v>
      </c>
      <c r="D1528" s="82" t="s">
        <v>307</v>
      </c>
      <c r="E1528" s="82" t="s">
        <v>60</v>
      </c>
      <c r="F1528" s="82" t="s">
        <v>350</v>
      </c>
      <c r="G1528" s="82" t="s">
        <v>350</v>
      </c>
      <c r="H1528">
        <v>34.289764404296875</v>
      </c>
      <c r="I1528">
        <v>150</v>
      </c>
      <c r="J1528">
        <v>34.289764404296875</v>
      </c>
      <c r="K1528" s="92"/>
      <c r="L1528">
        <v>0</v>
      </c>
      <c r="M1528" s="92"/>
      <c r="N1528" s="92"/>
      <c r="O1528" s="92"/>
      <c r="P1528">
        <v>21030.0234375</v>
      </c>
      <c r="Q1528" s="92"/>
      <c r="R1528" s="92"/>
      <c r="S1528">
        <v>-1</v>
      </c>
      <c r="T1528">
        <v>0</v>
      </c>
      <c r="U1528" s="82" t="s">
        <v>324</v>
      </c>
      <c r="V1528" s="92"/>
      <c r="W1528">
        <v>301201.28125</v>
      </c>
      <c r="X1528" s="92"/>
      <c r="Y1528">
        <v>0</v>
      </c>
      <c r="Z1528">
        <v>9746.9951171875</v>
      </c>
      <c r="AA1528">
        <v>9746.9951171875</v>
      </c>
      <c r="AB1528">
        <v>0</v>
      </c>
      <c r="AC1528">
        <v>-1</v>
      </c>
      <c r="AD1528">
        <v>0</v>
      </c>
      <c r="AE1528">
        <v>0</v>
      </c>
      <c r="AF1528">
        <v>0</v>
      </c>
      <c r="AG1528">
        <v>366</v>
      </c>
      <c r="AH1528">
        <v>4394</v>
      </c>
      <c r="AI1528">
        <v>0.22859841585159302</v>
      </c>
      <c r="AJ1528">
        <v>32.360404968261719</v>
      </c>
      <c r="AK1528">
        <v>-10089.2431640625</v>
      </c>
      <c r="AL1528">
        <v>-33.496681213378906</v>
      </c>
      <c r="AM1528">
        <v>19836.23828125</v>
      </c>
      <c r="AN1528">
        <v>65.857086181640625</v>
      </c>
      <c r="AO1528" s="92"/>
      <c r="AP1528" s="82" t="s">
        <v>351</v>
      </c>
      <c r="AQ1528" s="82" t="s">
        <v>326</v>
      </c>
      <c r="AR1528" s="82"/>
      <c r="AS1528">
        <v>0</v>
      </c>
      <c r="AT1528">
        <v>0</v>
      </c>
      <c r="AU1528">
        <v>2028</v>
      </c>
      <c r="AY1528">
        <v>0</v>
      </c>
      <c r="AZ1528">
        <v>0</v>
      </c>
      <c r="BA1528" s="82" t="s">
        <v>398</v>
      </c>
      <c r="BB1528">
        <v>6494</v>
      </c>
      <c r="BC1528">
        <v>150</v>
      </c>
      <c r="BD1528" s="92"/>
      <c r="BE1528" s="92"/>
      <c r="BF1528">
        <v>301201.28125</v>
      </c>
      <c r="BG1528">
        <v>0</v>
      </c>
      <c r="BH1528">
        <v>0</v>
      </c>
      <c r="BI1528" s="92"/>
      <c r="BJ1528" s="92"/>
      <c r="BK1528" s="92"/>
      <c r="BL1528">
        <v>0</v>
      </c>
    </row>
    <row r="1529" spans="1:64" x14ac:dyDescent="0.25">
      <c r="A1529" s="82" t="s">
        <v>297</v>
      </c>
      <c r="B1529" s="82" t="s">
        <v>397</v>
      </c>
      <c r="C1529" s="82" t="s">
        <v>102</v>
      </c>
      <c r="D1529" s="82" t="s">
        <v>308</v>
      </c>
      <c r="E1529" s="82" t="s">
        <v>61</v>
      </c>
      <c r="F1529" s="82" t="s">
        <v>350</v>
      </c>
      <c r="G1529" s="82" t="s">
        <v>350</v>
      </c>
      <c r="H1529">
        <v>34.289764404296875</v>
      </c>
      <c r="I1529">
        <v>150</v>
      </c>
      <c r="J1529">
        <v>34.289764404296875</v>
      </c>
      <c r="K1529" s="92"/>
      <c r="L1529">
        <v>0</v>
      </c>
      <c r="M1529" s="92"/>
      <c r="N1529" s="92"/>
      <c r="O1529" s="92"/>
      <c r="P1529">
        <v>21030.0234375</v>
      </c>
      <c r="Q1529" s="92"/>
      <c r="R1529" s="92"/>
      <c r="S1529">
        <v>-1</v>
      </c>
      <c r="T1529">
        <v>0</v>
      </c>
      <c r="U1529" s="82" t="s">
        <v>324</v>
      </c>
      <c r="V1529" s="92"/>
      <c r="W1529">
        <v>301201.28125</v>
      </c>
      <c r="X1529" s="92"/>
      <c r="Y1529">
        <v>0</v>
      </c>
      <c r="Z1529">
        <v>9746.9951171875</v>
      </c>
      <c r="AA1529">
        <v>9746.9951171875</v>
      </c>
      <c r="AB1529">
        <v>0</v>
      </c>
      <c r="AC1529">
        <v>-1</v>
      </c>
      <c r="AD1529">
        <v>0</v>
      </c>
      <c r="AE1529">
        <v>0</v>
      </c>
      <c r="AF1529">
        <v>0</v>
      </c>
      <c r="AG1529">
        <v>366</v>
      </c>
      <c r="AH1529">
        <v>4394</v>
      </c>
      <c r="AI1529">
        <v>0.22859841585159302</v>
      </c>
      <c r="AJ1529">
        <v>32.360404968261719</v>
      </c>
      <c r="AK1529">
        <v>-10089.2431640625</v>
      </c>
      <c r="AL1529">
        <v>-33.496681213378906</v>
      </c>
      <c r="AM1529">
        <v>19836.23828125</v>
      </c>
      <c r="AN1529">
        <v>65.857086181640625</v>
      </c>
      <c r="AO1529" s="92"/>
      <c r="AP1529" s="82" t="s">
        <v>351</v>
      </c>
      <c r="AQ1529" s="82" t="s">
        <v>326</v>
      </c>
      <c r="AR1529" s="82"/>
      <c r="AS1529">
        <v>0</v>
      </c>
      <c r="AT1529">
        <v>0</v>
      </c>
      <c r="AU1529">
        <v>2028</v>
      </c>
      <c r="AY1529">
        <v>0</v>
      </c>
      <c r="AZ1529">
        <v>0</v>
      </c>
      <c r="BA1529" s="82" t="s">
        <v>398</v>
      </c>
      <c r="BB1529">
        <v>6495</v>
      </c>
      <c r="BC1529">
        <v>150</v>
      </c>
      <c r="BD1529" s="92"/>
      <c r="BE1529" s="92"/>
      <c r="BF1529">
        <v>301201.28125</v>
      </c>
      <c r="BG1529">
        <v>0</v>
      </c>
      <c r="BH1529">
        <v>0</v>
      </c>
      <c r="BI1529" s="92"/>
      <c r="BJ1529" s="92"/>
      <c r="BK1529" s="92"/>
      <c r="BL1529">
        <v>0</v>
      </c>
    </row>
    <row r="1530" spans="1:64" x14ac:dyDescent="0.25">
      <c r="A1530" s="82" t="s">
        <v>297</v>
      </c>
      <c r="B1530" s="82" t="s">
        <v>397</v>
      </c>
      <c r="C1530" s="82" t="s">
        <v>102</v>
      </c>
      <c r="D1530" s="82" t="s">
        <v>309</v>
      </c>
      <c r="E1530" s="82" t="s">
        <v>310</v>
      </c>
      <c r="F1530" s="82" t="s">
        <v>350</v>
      </c>
      <c r="G1530" s="82" t="s">
        <v>350</v>
      </c>
      <c r="H1530">
        <v>34.289764404296875</v>
      </c>
      <c r="I1530">
        <v>150</v>
      </c>
      <c r="J1530">
        <v>34.289764404296875</v>
      </c>
      <c r="K1530" s="92"/>
      <c r="L1530">
        <v>0</v>
      </c>
      <c r="M1530" s="92"/>
      <c r="N1530" s="92"/>
      <c r="O1530" s="92"/>
      <c r="P1530">
        <v>21030.0234375</v>
      </c>
      <c r="Q1530" s="92"/>
      <c r="R1530" s="92"/>
      <c r="S1530">
        <v>-1</v>
      </c>
      <c r="T1530">
        <v>0</v>
      </c>
      <c r="U1530" s="82" t="s">
        <v>324</v>
      </c>
      <c r="V1530" s="92"/>
      <c r="W1530">
        <v>301201.28125</v>
      </c>
      <c r="X1530" s="92"/>
      <c r="Y1530">
        <v>0</v>
      </c>
      <c r="Z1530">
        <v>9746.9951171875</v>
      </c>
      <c r="AA1530">
        <v>9746.9951171875</v>
      </c>
      <c r="AB1530">
        <v>0</v>
      </c>
      <c r="AC1530">
        <v>-1</v>
      </c>
      <c r="AD1530">
        <v>0</v>
      </c>
      <c r="AE1530">
        <v>0</v>
      </c>
      <c r="AF1530">
        <v>0</v>
      </c>
      <c r="AG1530">
        <v>366</v>
      </c>
      <c r="AH1530">
        <v>4394</v>
      </c>
      <c r="AI1530">
        <v>0.22859841585159302</v>
      </c>
      <c r="AJ1530">
        <v>32.360404968261719</v>
      </c>
      <c r="AK1530">
        <v>-10089.2431640625</v>
      </c>
      <c r="AL1530">
        <v>-33.496681213378906</v>
      </c>
      <c r="AM1530">
        <v>19836.23828125</v>
      </c>
      <c r="AN1530">
        <v>65.857086181640625</v>
      </c>
      <c r="AO1530" s="92"/>
      <c r="AP1530" s="82" t="s">
        <v>351</v>
      </c>
      <c r="AQ1530" s="82" t="s">
        <v>326</v>
      </c>
      <c r="AR1530" s="82"/>
      <c r="AS1530">
        <v>0</v>
      </c>
      <c r="AT1530">
        <v>0</v>
      </c>
      <c r="AU1530">
        <v>2028</v>
      </c>
      <c r="AY1530">
        <v>0</v>
      </c>
      <c r="AZ1530">
        <v>0</v>
      </c>
      <c r="BA1530" s="82" t="s">
        <v>398</v>
      </c>
      <c r="BB1530">
        <v>6496</v>
      </c>
      <c r="BC1530">
        <v>150</v>
      </c>
      <c r="BD1530" s="92"/>
      <c r="BE1530" s="92"/>
      <c r="BF1530">
        <v>301201.28125</v>
      </c>
      <c r="BG1530">
        <v>0</v>
      </c>
      <c r="BH1530">
        <v>0</v>
      </c>
      <c r="BI1530" s="92"/>
      <c r="BJ1530" s="92"/>
      <c r="BK1530" s="92"/>
      <c r="BL1530">
        <v>0</v>
      </c>
    </row>
    <row r="1531" spans="1:64" x14ac:dyDescent="0.25">
      <c r="A1531" s="82" t="s">
        <v>297</v>
      </c>
      <c r="B1531" s="82" t="s">
        <v>397</v>
      </c>
      <c r="C1531" s="82" t="s">
        <v>102</v>
      </c>
      <c r="D1531" s="82" t="s">
        <v>311</v>
      </c>
      <c r="E1531" s="82" t="s">
        <v>312</v>
      </c>
      <c r="F1531" s="82" t="s">
        <v>350</v>
      </c>
      <c r="G1531" s="82" t="s">
        <v>350</v>
      </c>
      <c r="H1531">
        <v>34.289764404296875</v>
      </c>
      <c r="I1531">
        <v>150</v>
      </c>
      <c r="J1531">
        <v>34.289764404296875</v>
      </c>
      <c r="K1531" s="92"/>
      <c r="L1531">
        <v>0</v>
      </c>
      <c r="M1531" s="92"/>
      <c r="N1531" s="92"/>
      <c r="O1531" s="92"/>
      <c r="P1531">
        <v>21030.0234375</v>
      </c>
      <c r="Q1531" s="92"/>
      <c r="R1531" s="92"/>
      <c r="S1531">
        <v>-1</v>
      </c>
      <c r="T1531">
        <v>0</v>
      </c>
      <c r="U1531" s="82" t="s">
        <v>324</v>
      </c>
      <c r="V1531" s="92"/>
      <c r="W1531">
        <v>301201.28125</v>
      </c>
      <c r="X1531" s="92"/>
      <c r="Y1531">
        <v>0</v>
      </c>
      <c r="Z1531">
        <v>9746.9951171875</v>
      </c>
      <c r="AA1531">
        <v>9746.9951171875</v>
      </c>
      <c r="AB1531">
        <v>0</v>
      </c>
      <c r="AC1531">
        <v>-1</v>
      </c>
      <c r="AD1531">
        <v>0</v>
      </c>
      <c r="AE1531">
        <v>0</v>
      </c>
      <c r="AF1531">
        <v>0</v>
      </c>
      <c r="AG1531">
        <v>366</v>
      </c>
      <c r="AH1531">
        <v>4394</v>
      </c>
      <c r="AI1531">
        <v>0.22859841585159302</v>
      </c>
      <c r="AJ1531">
        <v>32.360404968261719</v>
      </c>
      <c r="AK1531">
        <v>-10089.2431640625</v>
      </c>
      <c r="AL1531">
        <v>-33.496681213378906</v>
      </c>
      <c r="AM1531">
        <v>19836.23828125</v>
      </c>
      <c r="AN1531">
        <v>65.857086181640625</v>
      </c>
      <c r="AO1531" s="92"/>
      <c r="AP1531" s="82" t="s">
        <v>351</v>
      </c>
      <c r="AQ1531" s="82" t="s">
        <v>326</v>
      </c>
      <c r="AR1531" s="82"/>
      <c r="AS1531">
        <v>0</v>
      </c>
      <c r="AT1531">
        <v>0</v>
      </c>
      <c r="AU1531">
        <v>2028</v>
      </c>
      <c r="AY1531">
        <v>0</v>
      </c>
      <c r="AZ1531">
        <v>0</v>
      </c>
      <c r="BA1531" s="82" t="s">
        <v>398</v>
      </c>
      <c r="BB1531">
        <v>6497</v>
      </c>
      <c r="BC1531">
        <v>150</v>
      </c>
      <c r="BD1531" s="92"/>
      <c r="BE1531" s="92"/>
      <c r="BF1531">
        <v>301201.28125</v>
      </c>
      <c r="BG1531">
        <v>0</v>
      </c>
      <c r="BH1531">
        <v>0</v>
      </c>
      <c r="BI1531" s="92"/>
      <c r="BJ1531" s="92"/>
      <c r="BK1531" s="92"/>
      <c r="BL1531">
        <v>0</v>
      </c>
    </row>
    <row r="1532" spans="1:64" x14ac:dyDescent="0.25">
      <c r="A1532" s="82" t="s">
        <v>297</v>
      </c>
      <c r="B1532" s="82" t="s">
        <v>397</v>
      </c>
      <c r="C1532" s="82" t="s">
        <v>102</v>
      </c>
      <c r="D1532" s="82" t="s">
        <v>313</v>
      </c>
      <c r="E1532" s="82" t="s">
        <v>314</v>
      </c>
      <c r="F1532" s="82" t="s">
        <v>350</v>
      </c>
      <c r="G1532" s="82" t="s">
        <v>350</v>
      </c>
      <c r="H1532">
        <v>34.289764404296875</v>
      </c>
      <c r="I1532">
        <v>150</v>
      </c>
      <c r="J1532">
        <v>34.289764404296875</v>
      </c>
      <c r="K1532" s="92"/>
      <c r="L1532">
        <v>0</v>
      </c>
      <c r="M1532" s="92"/>
      <c r="N1532" s="92"/>
      <c r="O1532" s="92"/>
      <c r="P1532">
        <v>21030.0234375</v>
      </c>
      <c r="Q1532" s="92"/>
      <c r="R1532" s="92"/>
      <c r="S1532">
        <v>-1</v>
      </c>
      <c r="T1532">
        <v>0</v>
      </c>
      <c r="U1532" s="82" t="s">
        <v>324</v>
      </c>
      <c r="V1532" s="92"/>
      <c r="W1532">
        <v>301201.28125</v>
      </c>
      <c r="X1532" s="92"/>
      <c r="Y1532">
        <v>0</v>
      </c>
      <c r="Z1532">
        <v>9746.9951171875</v>
      </c>
      <c r="AA1532">
        <v>9746.9951171875</v>
      </c>
      <c r="AB1532">
        <v>0</v>
      </c>
      <c r="AC1532">
        <v>-1</v>
      </c>
      <c r="AD1532">
        <v>0</v>
      </c>
      <c r="AE1532">
        <v>0</v>
      </c>
      <c r="AF1532">
        <v>0</v>
      </c>
      <c r="AG1532">
        <v>366</v>
      </c>
      <c r="AH1532">
        <v>4394</v>
      </c>
      <c r="AI1532">
        <v>0.22859841585159302</v>
      </c>
      <c r="AJ1532">
        <v>32.360404968261719</v>
      </c>
      <c r="AK1532">
        <v>-10089.2431640625</v>
      </c>
      <c r="AL1532">
        <v>-33.496681213378906</v>
      </c>
      <c r="AM1532">
        <v>19836.23828125</v>
      </c>
      <c r="AN1532">
        <v>65.857086181640625</v>
      </c>
      <c r="AO1532" s="92"/>
      <c r="AP1532" s="82" t="s">
        <v>351</v>
      </c>
      <c r="AQ1532" s="82" t="s">
        <v>326</v>
      </c>
      <c r="AR1532" s="82"/>
      <c r="AS1532">
        <v>0</v>
      </c>
      <c r="AT1532">
        <v>0</v>
      </c>
      <c r="AU1532">
        <v>2028</v>
      </c>
      <c r="AY1532">
        <v>0</v>
      </c>
      <c r="AZ1532">
        <v>0</v>
      </c>
      <c r="BA1532" s="82" t="s">
        <v>398</v>
      </c>
      <c r="BB1532">
        <v>6498</v>
      </c>
      <c r="BC1532">
        <v>150</v>
      </c>
      <c r="BD1532" s="92"/>
      <c r="BE1532" s="92"/>
      <c r="BF1532">
        <v>301201.28125</v>
      </c>
      <c r="BG1532">
        <v>0</v>
      </c>
      <c r="BH1532">
        <v>0</v>
      </c>
      <c r="BI1532" s="92"/>
      <c r="BJ1532" s="92"/>
      <c r="BK1532" s="92"/>
      <c r="BL1532">
        <v>0</v>
      </c>
    </row>
    <row r="1533" spans="1:64" x14ac:dyDescent="0.25">
      <c r="A1533" s="82" t="s">
        <v>297</v>
      </c>
      <c r="B1533" s="82" t="s">
        <v>397</v>
      </c>
      <c r="C1533" s="82" t="s">
        <v>102</v>
      </c>
      <c r="D1533" s="82" t="s">
        <v>298</v>
      </c>
      <c r="E1533" s="82" t="s">
        <v>55</v>
      </c>
      <c r="F1533" s="82" t="s">
        <v>352</v>
      </c>
      <c r="G1533" s="82" t="s">
        <v>352</v>
      </c>
      <c r="H1533">
        <v>0</v>
      </c>
      <c r="I1533">
        <v>0</v>
      </c>
      <c r="J1533">
        <v>0</v>
      </c>
      <c r="K1533" s="92"/>
      <c r="L1533">
        <v>0</v>
      </c>
      <c r="M1533" s="92"/>
      <c r="N1533" s="92"/>
      <c r="O1533" s="92"/>
      <c r="P1533">
        <v>0</v>
      </c>
      <c r="Q1533" s="92"/>
      <c r="R1533" s="92"/>
      <c r="S1533">
        <v>-1</v>
      </c>
      <c r="T1533">
        <v>0</v>
      </c>
      <c r="U1533" s="82" t="s">
        <v>324</v>
      </c>
      <c r="V1533" s="92"/>
      <c r="W1533">
        <v>0</v>
      </c>
      <c r="X1533" s="92"/>
      <c r="Y1533">
        <v>0</v>
      </c>
      <c r="Z1533">
        <v>0</v>
      </c>
      <c r="AA1533">
        <v>0</v>
      </c>
      <c r="AB1533">
        <v>0</v>
      </c>
      <c r="AC1533">
        <v>-1</v>
      </c>
      <c r="AD1533">
        <v>0</v>
      </c>
      <c r="AE1533">
        <v>0</v>
      </c>
      <c r="AF1533">
        <v>0</v>
      </c>
      <c r="AG1533">
        <v>0</v>
      </c>
      <c r="AH1533">
        <v>0</v>
      </c>
      <c r="AK1533">
        <v>0</v>
      </c>
      <c r="AM1533">
        <v>0</v>
      </c>
      <c r="AO1533" s="92"/>
      <c r="AP1533" s="82" t="s">
        <v>347</v>
      </c>
      <c r="AQ1533" s="82" t="s">
        <v>326</v>
      </c>
      <c r="AR1533" s="82"/>
      <c r="AS1533">
        <v>0</v>
      </c>
      <c r="AT1533">
        <v>0</v>
      </c>
      <c r="AU1533">
        <v>2028</v>
      </c>
      <c r="AY1533">
        <v>0</v>
      </c>
      <c r="AZ1533">
        <v>0</v>
      </c>
      <c r="BA1533" s="82" t="s">
        <v>398</v>
      </c>
      <c r="BB1533">
        <v>6499</v>
      </c>
      <c r="BC1533">
        <v>0</v>
      </c>
      <c r="BD1533" s="92"/>
      <c r="BE1533" s="92"/>
      <c r="BF1533">
        <v>0</v>
      </c>
      <c r="BG1533">
        <v>0</v>
      </c>
      <c r="BH1533">
        <v>0</v>
      </c>
      <c r="BI1533" s="92"/>
      <c r="BJ1533" s="92"/>
      <c r="BK1533" s="92"/>
      <c r="BL1533">
        <v>0</v>
      </c>
    </row>
    <row r="1534" spans="1:64" x14ac:dyDescent="0.25">
      <c r="A1534" s="82" t="s">
        <v>297</v>
      </c>
      <c r="B1534" s="82" t="s">
        <v>397</v>
      </c>
      <c r="C1534" s="82" t="s">
        <v>102</v>
      </c>
      <c r="D1534" s="82" t="s">
        <v>305</v>
      </c>
      <c r="E1534" s="82" t="s">
        <v>58</v>
      </c>
      <c r="F1534" s="82" t="s">
        <v>352</v>
      </c>
      <c r="G1534" s="82" t="s">
        <v>352</v>
      </c>
      <c r="H1534">
        <v>0</v>
      </c>
      <c r="I1534">
        <v>0</v>
      </c>
      <c r="J1534">
        <v>0</v>
      </c>
      <c r="K1534" s="92"/>
      <c r="L1534">
        <v>0</v>
      </c>
      <c r="M1534" s="92"/>
      <c r="N1534" s="92"/>
      <c r="O1534" s="92"/>
      <c r="P1534">
        <v>0</v>
      </c>
      <c r="Q1534" s="92"/>
      <c r="R1534" s="92"/>
      <c r="S1534">
        <v>-1</v>
      </c>
      <c r="T1534">
        <v>0</v>
      </c>
      <c r="U1534" s="82" t="s">
        <v>324</v>
      </c>
      <c r="V1534" s="92"/>
      <c r="W1534">
        <v>0</v>
      </c>
      <c r="X1534" s="92"/>
      <c r="Y1534">
        <v>0</v>
      </c>
      <c r="Z1534">
        <v>0</v>
      </c>
      <c r="AA1534">
        <v>0</v>
      </c>
      <c r="AB1534">
        <v>0</v>
      </c>
      <c r="AC1534">
        <v>-1</v>
      </c>
      <c r="AD1534">
        <v>0</v>
      </c>
      <c r="AE1534">
        <v>0</v>
      </c>
      <c r="AF1534">
        <v>0</v>
      </c>
      <c r="AG1534">
        <v>0</v>
      </c>
      <c r="AH1534">
        <v>0</v>
      </c>
      <c r="AK1534">
        <v>0</v>
      </c>
      <c r="AM1534">
        <v>0</v>
      </c>
      <c r="AO1534" s="92"/>
      <c r="AP1534" s="82" t="s">
        <v>347</v>
      </c>
      <c r="AQ1534" s="82" t="s">
        <v>326</v>
      </c>
      <c r="AR1534" s="82"/>
      <c r="AS1534">
        <v>0</v>
      </c>
      <c r="AT1534">
        <v>0</v>
      </c>
      <c r="AU1534">
        <v>2028</v>
      </c>
      <c r="AY1534">
        <v>0</v>
      </c>
      <c r="AZ1534">
        <v>0</v>
      </c>
      <c r="BA1534" s="82" t="s">
        <v>398</v>
      </c>
      <c r="BB1534">
        <v>6500</v>
      </c>
      <c r="BC1534">
        <v>0</v>
      </c>
      <c r="BD1534" s="92"/>
      <c r="BE1534" s="92"/>
      <c r="BF1534">
        <v>0</v>
      </c>
      <c r="BG1534">
        <v>0</v>
      </c>
      <c r="BH1534">
        <v>0</v>
      </c>
      <c r="BI1534" s="92"/>
      <c r="BJ1534" s="92"/>
      <c r="BK1534" s="92"/>
      <c r="BL1534">
        <v>0</v>
      </c>
    </row>
    <row r="1535" spans="1:64" x14ac:dyDescent="0.25">
      <c r="A1535" s="82" t="s">
        <v>297</v>
      </c>
      <c r="B1535" s="82" t="s">
        <v>397</v>
      </c>
      <c r="C1535" s="82" t="s">
        <v>102</v>
      </c>
      <c r="D1535" s="82" t="s">
        <v>306</v>
      </c>
      <c r="E1535" s="82" t="s">
        <v>59</v>
      </c>
      <c r="F1535" s="82" t="s">
        <v>352</v>
      </c>
      <c r="G1535" s="82" t="s">
        <v>352</v>
      </c>
      <c r="H1535">
        <v>0</v>
      </c>
      <c r="I1535">
        <v>0</v>
      </c>
      <c r="J1535">
        <v>0</v>
      </c>
      <c r="K1535" s="92"/>
      <c r="L1535">
        <v>0</v>
      </c>
      <c r="M1535" s="92"/>
      <c r="N1535" s="92"/>
      <c r="O1535" s="92"/>
      <c r="P1535">
        <v>0</v>
      </c>
      <c r="Q1535" s="92"/>
      <c r="R1535" s="92"/>
      <c r="S1535">
        <v>-1</v>
      </c>
      <c r="T1535">
        <v>0</v>
      </c>
      <c r="U1535" s="82" t="s">
        <v>324</v>
      </c>
      <c r="V1535" s="92"/>
      <c r="W1535">
        <v>0</v>
      </c>
      <c r="X1535" s="92"/>
      <c r="Y1535">
        <v>0</v>
      </c>
      <c r="Z1535">
        <v>0</v>
      </c>
      <c r="AA1535">
        <v>0</v>
      </c>
      <c r="AB1535">
        <v>0</v>
      </c>
      <c r="AC1535">
        <v>-1</v>
      </c>
      <c r="AD1535">
        <v>0</v>
      </c>
      <c r="AE1535">
        <v>0</v>
      </c>
      <c r="AF1535">
        <v>0</v>
      </c>
      <c r="AG1535">
        <v>0</v>
      </c>
      <c r="AH1535">
        <v>0</v>
      </c>
      <c r="AK1535">
        <v>0</v>
      </c>
      <c r="AM1535">
        <v>0</v>
      </c>
      <c r="AO1535" s="92"/>
      <c r="AP1535" s="82" t="s">
        <v>347</v>
      </c>
      <c r="AQ1535" s="82" t="s">
        <v>326</v>
      </c>
      <c r="AR1535" s="82"/>
      <c r="AS1535">
        <v>0</v>
      </c>
      <c r="AT1535">
        <v>0</v>
      </c>
      <c r="AU1535">
        <v>2028</v>
      </c>
      <c r="AY1535">
        <v>0</v>
      </c>
      <c r="AZ1535">
        <v>0</v>
      </c>
      <c r="BA1535" s="82" t="s">
        <v>398</v>
      </c>
      <c r="BB1535">
        <v>6501</v>
      </c>
      <c r="BC1535">
        <v>0</v>
      </c>
      <c r="BD1535" s="92"/>
      <c r="BE1535" s="92"/>
      <c r="BF1535">
        <v>0</v>
      </c>
      <c r="BG1535">
        <v>0</v>
      </c>
      <c r="BH1535">
        <v>0</v>
      </c>
      <c r="BI1535" s="92"/>
      <c r="BJ1535" s="92"/>
      <c r="BK1535" s="92"/>
      <c r="BL1535">
        <v>0</v>
      </c>
    </row>
    <row r="1536" spans="1:64" x14ac:dyDescent="0.25">
      <c r="A1536" s="82" t="s">
        <v>297</v>
      </c>
      <c r="B1536" s="82" t="s">
        <v>397</v>
      </c>
      <c r="C1536" s="82" t="s">
        <v>102</v>
      </c>
      <c r="D1536" s="82" t="s">
        <v>308</v>
      </c>
      <c r="E1536" s="82" t="s">
        <v>61</v>
      </c>
      <c r="F1536" s="82" t="s">
        <v>352</v>
      </c>
      <c r="G1536" s="82" t="s">
        <v>352</v>
      </c>
      <c r="H1536">
        <v>0</v>
      </c>
      <c r="I1536">
        <v>0</v>
      </c>
      <c r="J1536">
        <v>0</v>
      </c>
      <c r="K1536" s="92"/>
      <c r="L1536">
        <v>0</v>
      </c>
      <c r="M1536" s="92"/>
      <c r="N1536" s="92"/>
      <c r="O1536" s="92"/>
      <c r="P1536">
        <v>0</v>
      </c>
      <c r="Q1536" s="92"/>
      <c r="R1536" s="92"/>
      <c r="S1536">
        <v>-1</v>
      </c>
      <c r="T1536">
        <v>0</v>
      </c>
      <c r="U1536" s="82" t="s">
        <v>324</v>
      </c>
      <c r="V1536" s="92"/>
      <c r="W1536">
        <v>0</v>
      </c>
      <c r="X1536" s="92"/>
      <c r="Y1536">
        <v>0</v>
      </c>
      <c r="Z1536">
        <v>0</v>
      </c>
      <c r="AA1536">
        <v>0</v>
      </c>
      <c r="AB1536">
        <v>0</v>
      </c>
      <c r="AC1536">
        <v>-1</v>
      </c>
      <c r="AD1536">
        <v>0</v>
      </c>
      <c r="AE1536">
        <v>0</v>
      </c>
      <c r="AF1536">
        <v>0</v>
      </c>
      <c r="AG1536">
        <v>0</v>
      </c>
      <c r="AH1536">
        <v>0</v>
      </c>
      <c r="AK1536">
        <v>0</v>
      </c>
      <c r="AM1536">
        <v>0</v>
      </c>
      <c r="AO1536" s="92"/>
      <c r="AP1536" s="82" t="s">
        <v>347</v>
      </c>
      <c r="AQ1536" s="82" t="s">
        <v>326</v>
      </c>
      <c r="AR1536" s="82"/>
      <c r="AS1536">
        <v>0</v>
      </c>
      <c r="AT1536">
        <v>0</v>
      </c>
      <c r="AU1536">
        <v>2028</v>
      </c>
      <c r="AY1536">
        <v>0</v>
      </c>
      <c r="AZ1536">
        <v>0</v>
      </c>
      <c r="BA1536" s="82" t="s">
        <v>398</v>
      </c>
      <c r="BB1536">
        <v>6502</v>
      </c>
      <c r="BC1536">
        <v>0</v>
      </c>
      <c r="BD1536" s="92"/>
      <c r="BE1536" s="92"/>
      <c r="BF1536">
        <v>0</v>
      </c>
      <c r="BG1536">
        <v>0</v>
      </c>
      <c r="BH1536">
        <v>0</v>
      </c>
      <c r="BI1536" s="92"/>
      <c r="BJ1536" s="92"/>
      <c r="BK1536" s="92"/>
      <c r="BL1536">
        <v>0</v>
      </c>
    </row>
    <row r="1537" spans="1:64" x14ac:dyDescent="0.25">
      <c r="A1537" s="82" t="s">
        <v>297</v>
      </c>
      <c r="B1537" s="82" t="s">
        <v>397</v>
      </c>
      <c r="C1537" s="82" t="s">
        <v>102</v>
      </c>
      <c r="D1537" s="82" t="s">
        <v>309</v>
      </c>
      <c r="E1537" s="82" t="s">
        <v>310</v>
      </c>
      <c r="F1537" s="82" t="s">
        <v>352</v>
      </c>
      <c r="G1537" s="82" t="s">
        <v>352</v>
      </c>
      <c r="H1537">
        <v>0</v>
      </c>
      <c r="I1537">
        <v>0</v>
      </c>
      <c r="J1537">
        <v>0</v>
      </c>
      <c r="K1537" s="92"/>
      <c r="L1537">
        <v>0</v>
      </c>
      <c r="M1537" s="92"/>
      <c r="N1537" s="92"/>
      <c r="O1537" s="92"/>
      <c r="P1537">
        <v>0</v>
      </c>
      <c r="Q1537" s="92"/>
      <c r="R1537" s="92"/>
      <c r="S1537">
        <v>-1</v>
      </c>
      <c r="T1537">
        <v>0</v>
      </c>
      <c r="U1537" s="82" t="s">
        <v>324</v>
      </c>
      <c r="V1537" s="92"/>
      <c r="W1537">
        <v>0</v>
      </c>
      <c r="X1537" s="92"/>
      <c r="Y1537">
        <v>0</v>
      </c>
      <c r="Z1537">
        <v>0</v>
      </c>
      <c r="AA1537">
        <v>0</v>
      </c>
      <c r="AB1537">
        <v>0</v>
      </c>
      <c r="AC1537">
        <v>-1</v>
      </c>
      <c r="AD1537">
        <v>0</v>
      </c>
      <c r="AE1537">
        <v>0</v>
      </c>
      <c r="AF1537">
        <v>0</v>
      </c>
      <c r="AG1537">
        <v>0</v>
      </c>
      <c r="AH1537">
        <v>0</v>
      </c>
      <c r="AK1537">
        <v>0</v>
      </c>
      <c r="AM1537">
        <v>0</v>
      </c>
      <c r="AO1537" s="92"/>
      <c r="AP1537" s="82" t="s">
        <v>347</v>
      </c>
      <c r="AQ1537" s="82" t="s">
        <v>326</v>
      </c>
      <c r="AR1537" s="82"/>
      <c r="AS1537">
        <v>0</v>
      </c>
      <c r="AT1537">
        <v>0</v>
      </c>
      <c r="AU1537">
        <v>2028</v>
      </c>
      <c r="AY1537">
        <v>0</v>
      </c>
      <c r="AZ1537">
        <v>0</v>
      </c>
      <c r="BA1537" s="82" t="s">
        <v>398</v>
      </c>
      <c r="BB1537">
        <v>6503</v>
      </c>
      <c r="BC1537">
        <v>0</v>
      </c>
      <c r="BD1537" s="92"/>
      <c r="BE1537" s="92"/>
      <c r="BF1537">
        <v>0</v>
      </c>
      <c r="BG1537">
        <v>0</v>
      </c>
      <c r="BH1537">
        <v>0</v>
      </c>
      <c r="BI1537" s="92"/>
      <c r="BJ1537" s="92"/>
      <c r="BK1537" s="92"/>
      <c r="BL1537">
        <v>0</v>
      </c>
    </row>
    <row r="1538" spans="1:64" x14ac:dyDescent="0.25">
      <c r="A1538" s="82" t="s">
        <v>297</v>
      </c>
      <c r="B1538" s="82" t="s">
        <v>397</v>
      </c>
      <c r="C1538" s="82" t="s">
        <v>102</v>
      </c>
      <c r="D1538" s="82" t="s">
        <v>311</v>
      </c>
      <c r="E1538" s="82" t="s">
        <v>312</v>
      </c>
      <c r="F1538" s="82" t="s">
        <v>352</v>
      </c>
      <c r="G1538" s="82" t="s">
        <v>352</v>
      </c>
      <c r="H1538">
        <v>0</v>
      </c>
      <c r="I1538">
        <v>0</v>
      </c>
      <c r="J1538">
        <v>0</v>
      </c>
      <c r="K1538" s="92"/>
      <c r="L1538">
        <v>0</v>
      </c>
      <c r="M1538" s="92"/>
      <c r="N1538" s="92"/>
      <c r="O1538" s="92"/>
      <c r="P1538">
        <v>0</v>
      </c>
      <c r="Q1538" s="92"/>
      <c r="R1538" s="92"/>
      <c r="S1538">
        <v>-1</v>
      </c>
      <c r="T1538">
        <v>0</v>
      </c>
      <c r="U1538" s="82" t="s">
        <v>324</v>
      </c>
      <c r="V1538" s="92"/>
      <c r="W1538">
        <v>0</v>
      </c>
      <c r="X1538" s="92"/>
      <c r="Y1538">
        <v>0</v>
      </c>
      <c r="Z1538">
        <v>0</v>
      </c>
      <c r="AA1538">
        <v>0</v>
      </c>
      <c r="AB1538">
        <v>0</v>
      </c>
      <c r="AC1538">
        <v>-1</v>
      </c>
      <c r="AD1538">
        <v>0</v>
      </c>
      <c r="AE1538">
        <v>0</v>
      </c>
      <c r="AF1538">
        <v>0</v>
      </c>
      <c r="AG1538">
        <v>0</v>
      </c>
      <c r="AH1538">
        <v>0</v>
      </c>
      <c r="AK1538">
        <v>0</v>
      </c>
      <c r="AM1538">
        <v>0</v>
      </c>
      <c r="AO1538" s="92"/>
      <c r="AP1538" s="82" t="s">
        <v>347</v>
      </c>
      <c r="AQ1538" s="82" t="s">
        <v>326</v>
      </c>
      <c r="AR1538" s="82"/>
      <c r="AS1538">
        <v>0</v>
      </c>
      <c r="AT1538">
        <v>0</v>
      </c>
      <c r="AU1538">
        <v>2028</v>
      </c>
      <c r="AY1538">
        <v>0</v>
      </c>
      <c r="AZ1538">
        <v>0</v>
      </c>
      <c r="BA1538" s="82" t="s">
        <v>398</v>
      </c>
      <c r="BB1538">
        <v>6504</v>
      </c>
      <c r="BC1538">
        <v>0</v>
      </c>
      <c r="BD1538" s="92"/>
      <c r="BE1538" s="92"/>
      <c r="BF1538">
        <v>0</v>
      </c>
      <c r="BG1538">
        <v>0</v>
      </c>
      <c r="BH1538">
        <v>0</v>
      </c>
      <c r="BI1538" s="92"/>
      <c r="BJ1538" s="92"/>
      <c r="BK1538" s="92"/>
      <c r="BL1538">
        <v>0</v>
      </c>
    </row>
    <row r="1539" spans="1:64" x14ac:dyDescent="0.25">
      <c r="A1539" s="82" t="s">
        <v>297</v>
      </c>
      <c r="B1539" s="82" t="s">
        <v>397</v>
      </c>
      <c r="C1539" s="82" t="s">
        <v>102</v>
      </c>
      <c r="D1539" s="82" t="s">
        <v>313</v>
      </c>
      <c r="E1539" s="82" t="s">
        <v>314</v>
      </c>
      <c r="F1539" s="82" t="s">
        <v>352</v>
      </c>
      <c r="G1539" s="82" t="s">
        <v>352</v>
      </c>
      <c r="H1539">
        <v>0</v>
      </c>
      <c r="I1539">
        <v>0</v>
      </c>
      <c r="J1539">
        <v>0</v>
      </c>
      <c r="K1539" s="92"/>
      <c r="L1539">
        <v>0</v>
      </c>
      <c r="M1539" s="92"/>
      <c r="N1539" s="92"/>
      <c r="O1539" s="92"/>
      <c r="P1539">
        <v>0</v>
      </c>
      <c r="Q1539" s="92"/>
      <c r="R1539" s="92"/>
      <c r="S1539">
        <v>-1</v>
      </c>
      <c r="T1539">
        <v>0</v>
      </c>
      <c r="U1539" s="82" t="s">
        <v>324</v>
      </c>
      <c r="V1539" s="92"/>
      <c r="W1539">
        <v>0</v>
      </c>
      <c r="X1539" s="92"/>
      <c r="Y1539">
        <v>0</v>
      </c>
      <c r="Z1539">
        <v>0</v>
      </c>
      <c r="AA1539">
        <v>0</v>
      </c>
      <c r="AB1539">
        <v>0</v>
      </c>
      <c r="AC1539">
        <v>-1</v>
      </c>
      <c r="AD1539">
        <v>0</v>
      </c>
      <c r="AE1539">
        <v>0</v>
      </c>
      <c r="AF1539">
        <v>0</v>
      </c>
      <c r="AG1539">
        <v>0</v>
      </c>
      <c r="AH1539">
        <v>0</v>
      </c>
      <c r="AK1539">
        <v>0</v>
      </c>
      <c r="AM1539">
        <v>0</v>
      </c>
      <c r="AO1539" s="92"/>
      <c r="AP1539" s="82" t="s">
        <v>347</v>
      </c>
      <c r="AQ1539" s="82" t="s">
        <v>326</v>
      </c>
      <c r="AR1539" s="82"/>
      <c r="AS1539">
        <v>0</v>
      </c>
      <c r="AT1539">
        <v>0</v>
      </c>
      <c r="AU1539">
        <v>2028</v>
      </c>
      <c r="AY1539">
        <v>0</v>
      </c>
      <c r="AZ1539">
        <v>0</v>
      </c>
      <c r="BA1539" s="82" t="s">
        <v>398</v>
      </c>
      <c r="BB1539">
        <v>6505</v>
      </c>
      <c r="BC1539">
        <v>0</v>
      </c>
      <c r="BD1539" s="92"/>
      <c r="BE1539" s="92"/>
      <c r="BF1539">
        <v>0</v>
      </c>
      <c r="BG1539">
        <v>0</v>
      </c>
      <c r="BH1539">
        <v>0</v>
      </c>
      <c r="BI1539" s="92"/>
      <c r="BJ1539" s="92"/>
      <c r="BK1539" s="92"/>
      <c r="BL1539">
        <v>0</v>
      </c>
    </row>
    <row r="1540" spans="1:64" x14ac:dyDescent="0.25">
      <c r="A1540" s="82" t="s">
        <v>297</v>
      </c>
      <c r="B1540" s="82" t="s">
        <v>397</v>
      </c>
      <c r="C1540" s="82" t="s">
        <v>102</v>
      </c>
      <c r="D1540" s="82" t="s">
        <v>305</v>
      </c>
      <c r="E1540" s="82" t="s">
        <v>58</v>
      </c>
      <c r="F1540" s="82" t="s">
        <v>353</v>
      </c>
      <c r="G1540" s="82" t="s">
        <v>353</v>
      </c>
      <c r="H1540">
        <v>0</v>
      </c>
      <c r="I1540">
        <v>0</v>
      </c>
      <c r="J1540">
        <v>0</v>
      </c>
      <c r="K1540" s="92"/>
      <c r="L1540">
        <v>0</v>
      </c>
      <c r="M1540" s="92"/>
      <c r="N1540" s="92"/>
      <c r="O1540" s="92"/>
      <c r="P1540">
        <v>0</v>
      </c>
      <c r="Q1540" s="92"/>
      <c r="R1540" s="92"/>
      <c r="S1540">
        <v>-1</v>
      </c>
      <c r="T1540">
        <v>0</v>
      </c>
      <c r="U1540" s="82" t="s">
        <v>324</v>
      </c>
      <c r="V1540" s="92"/>
      <c r="W1540">
        <v>0</v>
      </c>
      <c r="X1540" s="92"/>
      <c r="Y1540">
        <v>0</v>
      </c>
      <c r="Z1540">
        <v>0</v>
      </c>
      <c r="AA1540">
        <v>0</v>
      </c>
      <c r="AB1540">
        <v>0</v>
      </c>
      <c r="AC1540">
        <v>-1</v>
      </c>
      <c r="AD1540">
        <v>0</v>
      </c>
      <c r="AE1540">
        <v>0</v>
      </c>
      <c r="AF1540">
        <v>0</v>
      </c>
      <c r="AG1540">
        <v>0</v>
      </c>
      <c r="AH1540">
        <v>0</v>
      </c>
      <c r="AK1540">
        <v>0</v>
      </c>
      <c r="AM1540">
        <v>0</v>
      </c>
      <c r="AO1540" s="92"/>
      <c r="AP1540" s="82" t="s">
        <v>354</v>
      </c>
      <c r="AQ1540" s="82" t="s">
        <v>326</v>
      </c>
      <c r="AR1540" s="82"/>
      <c r="AS1540">
        <v>0</v>
      </c>
      <c r="AT1540">
        <v>0</v>
      </c>
      <c r="AU1540">
        <v>2028</v>
      </c>
      <c r="AY1540">
        <v>0</v>
      </c>
      <c r="AZ1540">
        <v>0</v>
      </c>
      <c r="BA1540" s="82" t="s">
        <v>398</v>
      </c>
      <c r="BB1540">
        <v>6506</v>
      </c>
      <c r="BC1540">
        <v>0</v>
      </c>
      <c r="BD1540" s="92"/>
      <c r="BE1540" s="92"/>
      <c r="BF1540">
        <v>0</v>
      </c>
      <c r="BG1540">
        <v>0</v>
      </c>
      <c r="BH1540">
        <v>0</v>
      </c>
      <c r="BI1540" s="92"/>
      <c r="BJ1540" s="92"/>
      <c r="BK1540" s="92"/>
      <c r="BL1540">
        <v>0</v>
      </c>
    </row>
    <row r="1541" spans="1:64" x14ac:dyDescent="0.25">
      <c r="A1541" s="82" t="s">
        <v>297</v>
      </c>
      <c r="B1541" s="82" t="s">
        <v>397</v>
      </c>
      <c r="C1541" s="82" t="s">
        <v>102</v>
      </c>
      <c r="D1541" s="82" t="s">
        <v>311</v>
      </c>
      <c r="E1541" s="82" t="s">
        <v>312</v>
      </c>
      <c r="F1541" s="82" t="s">
        <v>353</v>
      </c>
      <c r="G1541" s="82" t="s">
        <v>353</v>
      </c>
      <c r="H1541">
        <v>0</v>
      </c>
      <c r="I1541">
        <v>0</v>
      </c>
      <c r="J1541">
        <v>0</v>
      </c>
      <c r="K1541" s="92"/>
      <c r="L1541">
        <v>0</v>
      </c>
      <c r="M1541" s="92"/>
      <c r="N1541" s="92"/>
      <c r="O1541" s="92"/>
      <c r="P1541">
        <v>0</v>
      </c>
      <c r="Q1541" s="92"/>
      <c r="R1541" s="92"/>
      <c r="S1541">
        <v>-1</v>
      </c>
      <c r="T1541">
        <v>0</v>
      </c>
      <c r="U1541" s="82" t="s">
        <v>324</v>
      </c>
      <c r="V1541" s="92"/>
      <c r="W1541">
        <v>0</v>
      </c>
      <c r="X1541" s="92"/>
      <c r="Y1541">
        <v>0</v>
      </c>
      <c r="Z1541">
        <v>0</v>
      </c>
      <c r="AA1541">
        <v>0</v>
      </c>
      <c r="AB1541">
        <v>0</v>
      </c>
      <c r="AC1541">
        <v>-1</v>
      </c>
      <c r="AD1541">
        <v>0</v>
      </c>
      <c r="AE1541">
        <v>0</v>
      </c>
      <c r="AF1541">
        <v>0</v>
      </c>
      <c r="AG1541">
        <v>0</v>
      </c>
      <c r="AH1541">
        <v>0</v>
      </c>
      <c r="AK1541">
        <v>0</v>
      </c>
      <c r="AM1541">
        <v>0</v>
      </c>
      <c r="AO1541" s="92"/>
      <c r="AP1541" s="82" t="s">
        <v>354</v>
      </c>
      <c r="AQ1541" s="82" t="s">
        <v>326</v>
      </c>
      <c r="AR1541" s="82"/>
      <c r="AS1541">
        <v>0</v>
      </c>
      <c r="AT1541">
        <v>0</v>
      </c>
      <c r="AU1541">
        <v>2028</v>
      </c>
      <c r="AY1541">
        <v>0</v>
      </c>
      <c r="AZ1541">
        <v>0</v>
      </c>
      <c r="BA1541" s="82" t="s">
        <v>398</v>
      </c>
      <c r="BB1541">
        <v>6507</v>
      </c>
      <c r="BC1541">
        <v>0</v>
      </c>
      <c r="BD1541" s="92"/>
      <c r="BE1541" s="92"/>
      <c r="BF1541">
        <v>0</v>
      </c>
      <c r="BG1541">
        <v>0</v>
      </c>
      <c r="BH1541">
        <v>0</v>
      </c>
      <c r="BI1541" s="92"/>
      <c r="BJ1541" s="92"/>
      <c r="BK1541" s="92"/>
      <c r="BL1541">
        <v>0</v>
      </c>
    </row>
    <row r="1542" spans="1:64" x14ac:dyDescent="0.25">
      <c r="A1542" s="82" t="s">
        <v>297</v>
      </c>
      <c r="B1542" s="82" t="s">
        <v>397</v>
      </c>
      <c r="C1542" s="82" t="s">
        <v>102</v>
      </c>
      <c r="D1542" s="82" t="s">
        <v>306</v>
      </c>
      <c r="E1542" s="82" t="s">
        <v>59</v>
      </c>
      <c r="F1542" s="82" t="s">
        <v>355</v>
      </c>
      <c r="G1542" s="82" t="s">
        <v>355</v>
      </c>
      <c r="H1542">
        <v>0</v>
      </c>
      <c r="I1542">
        <v>0</v>
      </c>
      <c r="J1542">
        <v>0</v>
      </c>
      <c r="K1542" s="92"/>
      <c r="L1542">
        <v>0</v>
      </c>
      <c r="M1542" s="92"/>
      <c r="N1542" s="92"/>
      <c r="O1542" s="92"/>
      <c r="P1542">
        <v>0</v>
      </c>
      <c r="Q1542" s="92"/>
      <c r="R1542" s="92"/>
      <c r="S1542">
        <v>-1</v>
      </c>
      <c r="T1542">
        <v>0</v>
      </c>
      <c r="U1542" s="82" t="s">
        <v>324</v>
      </c>
      <c r="V1542" s="92"/>
      <c r="W1542">
        <v>0</v>
      </c>
      <c r="X1542" s="92"/>
      <c r="Y1542">
        <v>0</v>
      </c>
      <c r="Z1542">
        <v>0</v>
      </c>
      <c r="AA1542">
        <v>0</v>
      </c>
      <c r="AB1542">
        <v>0</v>
      </c>
      <c r="AC1542">
        <v>-1</v>
      </c>
      <c r="AD1542">
        <v>0</v>
      </c>
      <c r="AE1542">
        <v>0</v>
      </c>
      <c r="AF1542">
        <v>0</v>
      </c>
      <c r="AG1542">
        <v>0</v>
      </c>
      <c r="AH1542">
        <v>0</v>
      </c>
      <c r="AK1542">
        <v>0</v>
      </c>
      <c r="AM1542">
        <v>0</v>
      </c>
      <c r="AO1542" s="92"/>
      <c r="AP1542" s="82" t="s">
        <v>343</v>
      </c>
      <c r="AQ1542" s="82" t="s">
        <v>326</v>
      </c>
      <c r="AR1542" s="82"/>
      <c r="AS1542">
        <v>0</v>
      </c>
      <c r="AT1542">
        <v>0</v>
      </c>
      <c r="AU1542">
        <v>2028</v>
      </c>
      <c r="AY1542">
        <v>0</v>
      </c>
      <c r="AZ1542">
        <v>0</v>
      </c>
      <c r="BA1542" s="82" t="s">
        <v>398</v>
      </c>
      <c r="BB1542">
        <v>6508</v>
      </c>
      <c r="BC1542">
        <v>0</v>
      </c>
      <c r="BD1542" s="92"/>
      <c r="BE1542" s="92"/>
      <c r="BF1542">
        <v>0</v>
      </c>
      <c r="BG1542">
        <v>0</v>
      </c>
      <c r="BH1542">
        <v>0</v>
      </c>
      <c r="BI1542" s="92"/>
      <c r="BJ1542" s="92"/>
      <c r="BK1542" s="92"/>
      <c r="BL1542">
        <v>0</v>
      </c>
    </row>
    <row r="1543" spans="1:64" x14ac:dyDescent="0.25">
      <c r="A1543" s="82" t="s">
        <v>297</v>
      </c>
      <c r="B1543" s="82" t="s">
        <v>397</v>
      </c>
      <c r="C1543" s="82" t="s">
        <v>102</v>
      </c>
      <c r="D1543" s="82" t="s">
        <v>311</v>
      </c>
      <c r="E1543" s="82" t="s">
        <v>312</v>
      </c>
      <c r="F1543" s="82" t="s">
        <v>355</v>
      </c>
      <c r="G1543" s="82" t="s">
        <v>355</v>
      </c>
      <c r="H1543">
        <v>0</v>
      </c>
      <c r="I1543">
        <v>0</v>
      </c>
      <c r="J1543">
        <v>0</v>
      </c>
      <c r="K1543" s="92"/>
      <c r="L1543">
        <v>0</v>
      </c>
      <c r="M1543" s="92"/>
      <c r="N1543" s="92"/>
      <c r="O1543" s="92"/>
      <c r="P1543">
        <v>0</v>
      </c>
      <c r="Q1543" s="92"/>
      <c r="R1543" s="92"/>
      <c r="S1543">
        <v>-1</v>
      </c>
      <c r="T1543">
        <v>0</v>
      </c>
      <c r="U1543" s="82" t="s">
        <v>324</v>
      </c>
      <c r="V1543" s="92"/>
      <c r="W1543">
        <v>0</v>
      </c>
      <c r="X1543" s="92"/>
      <c r="Y1543">
        <v>0</v>
      </c>
      <c r="Z1543">
        <v>0</v>
      </c>
      <c r="AA1543">
        <v>0</v>
      </c>
      <c r="AB1543">
        <v>0</v>
      </c>
      <c r="AC1543">
        <v>-1</v>
      </c>
      <c r="AD1543">
        <v>0</v>
      </c>
      <c r="AE1543">
        <v>0</v>
      </c>
      <c r="AF1543">
        <v>0</v>
      </c>
      <c r="AG1543">
        <v>0</v>
      </c>
      <c r="AH1543">
        <v>0</v>
      </c>
      <c r="AK1543">
        <v>0</v>
      </c>
      <c r="AM1543">
        <v>0</v>
      </c>
      <c r="AO1543" s="92"/>
      <c r="AP1543" s="82" t="s">
        <v>343</v>
      </c>
      <c r="AQ1543" s="82" t="s">
        <v>326</v>
      </c>
      <c r="AR1543" s="82"/>
      <c r="AS1543">
        <v>0</v>
      </c>
      <c r="AT1543">
        <v>0</v>
      </c>
      <c r="AU1543">
        <v>2028</v>
      </c>
      <c r="AY1543">
        <v>0</v>
      </c>
      <c r="AZ1543">
        <v>0</v>
      </c>
      <c r="BA1543" s="82" t="s">
        <v>398</v>
      </c>
      <c r="BB1543">
        <v>6509</v>
      </c>
      <c r="BC1543">
        <v>0</v>
      </c>
      <c r="BD1543" s="92"/>
      <c r="BE1543" s="92"/>
      <c r="BF1543">
        <v>0</v>
      </c>
      <c r="BG1543">
        <v>0</v>
      </c>
      <c r="BH1543">
        <v>0</v>
      </c>
      <c r="BI1543" s="92"/>
      <c r="BJ1543" s="92"/>
      <c r="BK1543" s="92"/>
      <c r="BL1543">
        <v>0</v>
      </c>
    </row>
    <row r="1544" spans="1:64" x14ac:dyDescent="0.25">
      <c r="A1544" s="82" t="s">
        <v>297</v>
      </c>
      <c r="B1544" s="82" t="s">
        <v>397</v>
      </c>
      <c r="C1544" s="82" t="s">
        <v>102</v>
      </c>
      <c r="D1544" s="82" t="s">
        <v>305</v>
      </c>
      <c r="E1544" s="82" t="s">
        <v>58</v>
      </c>
      <c r="F1544" s="82" t="s">
        <v>356</v>
      </c>
      <c r="G1544" s="82" t="s">
        <v>356</v>
      </c>
      <c r="H1544">
        <v>0</v>
      </c>
      <c r="I1544">
        <v>0</v>
      </c>
      <c r="J1544">
        <v>0</v>
      </c>
      <c r="K1544" s="92"/>
      <c r="L1544">
        <v>0</v>
      </c>
      <c r="M1544" s="92"/>
      <c r="N1544" s="92"/>
      <c r="O1544" s="92"/>
      <c r="P1544">
        <v>0</v>
      </c>
      <c r="Q1544" s="92"/>
      <c r="R1544" s="92"/>
      <c r="S1544">
        <v>-1</v>
      </c>
      <c r="T1544">
        <v>0</v>
      </c>
      <c r="U1544" s="82" t="s">
        <v>324</v>
      </c>
      <c r="V1544" s="92"/>
      <c r="W1544">
        <v>0</v>
      </c>
      <c r="X1544" s="92"/>
      <c r="Y1544">
        <v>0</v>
      </c>
      <c r="Z1544">
        <v>0</v>
      </c>
      <c r="AA1544">
        <v>0</v>
      </c>
      <c r="AB1544">
        <v>0</v>
      </c>
      <c r="AC1544">
        <v>-1</v>
      </c>
      <c r="AD1544">
        <v>0</v>
      </c>
      <c r="AE1544">
        <v>0</v>
      </c>
      <c r="AF1544">
        <v>0</v>
      </c>
      <c r="AG1544">
        <v>0</v>
      </c>
      <c r="AH1544">
        <v>0</v>
      </c>
      <c r="AK1544">
        <v>0</v>
      </c>
      <c r="AM1544">
        <v>0</v>
      </c>
      <c r="AO1544" s="92"/>
      <c r="AP1544" s="82" t="s">
        <v>357</v>
      </c>
      <c r="AQ1544" s="82" t="s">
        <v>326</v>
      </c>
      <c r="AR1544" s="82"/>
      <c r="AS1544">
        <v>0</v>
      </c>
      <c r="AT1544">
        <v>0</v>
      </c>
      <c r="AU1544">
        <v>2028</v>
      </c>
      <c r="AY1544">
        <v>0</v>
      </c>
      <c r="AZ1544">
        <v>0</v>
      </c>
      <c r="BA1544" s="82" t="s">
        <v>398</v>
      </c>
      <c r="BB1544">
        <v>6510</v>
      </c>
      <c r="BC1544">
        <v>0</v>
      </c>
      <c r="BD1544" s="92"/>
      <c r="BE1544" s="92"/>
      <c r="BF1544">
        <v>0</v>
      </c>
      <c r="BG1544">
        <v>0</v>
      </c>
      <c r="BH1544">
        <v>0</v>
      </c>
      <c r="BI1544" s="92"/>
      <c r="BJ1544" s="92"/>
      <c r="BK1544" s="92"/>
      <c r="BL1544">
        <v>0</v>
      </c>
    </row>
    <row r="1545" spans="1:64" x14ac:dyDescent="0.25">
      <c r="A1545" s="82" t="s">
        <v>297</v>
      </c>
      <c r="B1545" s="82" t="s">
        <v>397</v>
      </c>
      <c r="C1545" s="82" t="s">
        <v>102</v>
      </c>
      <c r="D1545" s="82" t="s">
        <v>306</v>
      </c>
      <c r="E1545" s="82" t="s">
        <v>59</v>
      </c>
      <c r="F1545" s="82" t="s">
        <v>356</v>
      </c>
      <c r="G1545" s="82" t="s">
        <v>356</v>
      </c>
      <c r="H1545">
        <v>0</v>
      </c>
      <c r="I1545">
        <v>0</v>
      </c>
      <c r="J1545">
        <v>0</v>
      </c>
      <c r="K1545" s="92"/>
      <c r="L1545">
        <v>0</v>
      </c>
      <c r="M1545" s="92"/>
      <c r="N1545" s="92"/>
      <c r="O1545" s="92"/>
      <c r="P1545">
        <v>0</v>
      </c>
      <c r="Q1545" s="92"/>
      <c r="R1545" s="92"/>
      <c r="S1545">
        <v>-1</v>
      </c>
      <c r="T1545">
        <v>0</v>
      </c>
      <c r="U1545" s="82" t="s">
        <v>324</v>
      </c>
      <c r="V1545" s="92"/>
      <c r="W1545">
        <v>0</v>
      </c>
      <c r="X1545" s="92"/>
      <c r="Y1545">
        <v>0</v>
      </c>
      <c r="Z1545">
        <v>0</v>
      </c>
      <c r="AA1545">
        <v>0</v>
      </c>
      <c r="AB1545">
        <v>0</v>
      </c>
      <c r="AC1545">
        <v>-1</v>
      </c>
      <c r="AD1545">
        <v>0</v>
      </c>
      <c r="AE1545">
        <v>0</v>
      </c>
      <c r="AF1545">
        <v>0</v>
      </c>
      <c r="AG1545">
        <v>0</v>
      </c>
      <c r="AH1545">
        <v>0</v>
      </c>
      <c r="AK1545">
        <v>0</v>
      </c>
      <c r="AM1545">
        <v>0</v>
      </c>
      <c r="AO1545" s="92"/>
      <c r="AP1545" s="82" t="s">
        <v>357</v>
      </c>
      <c r="AQ1545" s="82" t="s">
        <v>326</v>
      </c>
      <c r="AR1545" s="82"/>
      <c r="AS1545">
        <v>0</v>
      </c>
      <c r="AT1545">
        <v>0</v>
      </c>
      <c r="AU1545">
        <v>2028</v>
      </c>
      <c r="AY1545">
        <v>0</v>
      </c>
      <c r="AZ1545">
        <v>0</v>
      </c>
      <c r="BA1545" s="82" t="s">
        <v>398</v>
      </c>
      <c r="BB1545">
        <v>6511</v>
      </c>
      <c r="BC1545">
        <v>0</v>
      </c>
      <c r="BD1545" s="92"/>
      <c r="BE1545" s="92"/>
      <c r="BF1545">
        <v>0</v>
      </c>
      <c r="BG1545">
        <v>0</v>
      </c>
      <c r="BH1545">
        <v>0</v>
      </c>
      <c r="BI1545" s="92"/>
      <c r="BJ1545" s="92"/>
      <c r="BK1545" s="92"/>
      <c r="BL1545">
        <v>0</v>
      </c>
    </row>
    <row r="1546" spans="1:64" x14ac:dyDescent="0.25">
      <c r="A1546" s="82" t="s">
        <v>297</v>
      </c>
      <c r="B1546" s="82" t="s">
        <v>397</v>
      </c>
      <c r="C1546" s="82" t="s">
        <v>102</v>
      </c>
      <c r="D1546" s="82" t="s">
        <v>311</v>
      </c>
      <c r="E1546" s="82" t="s">
        <v>312</v>
      </c>
      <c r="F1546" s="82" t="s">
        <v>356</v>
      </c>
      <c r="G1546" s="82" t="s">
        <v>356</v>
      </c>
      <c r="H1546">
        <v>0</v>
      </c>
      <c r="I1546">
        <v>0</v>
      </c>
      <c r="J1546">
        <v>0</v>
      </c>
      <c r="K1546" s="92"/>
      <c r="L1546">
        <v>0</v>
      </c>
      <c r="M1546" s="92"/>
      <c r="N1546" s="92"/>
      <c r="O1546" s="92"/>
      <c r="P1546">
        <v>0</v>
      </c>
      <c r="Q1546" s="92"/>
      <c r="R1546" s="92"/>
      <c r="S1546">
        <v>-1</v>
      </c>
      <c r="T1546">
        <v>0</v>
      </c>
      <c r="U1546" s="82" t="s">
        <v>324</v>
      </c>
      <c r="V1546" s="92"/>
      <c r="W1546">
        <v>0</v>
      </c>
      <c r="X1546" s="92"/>
      <c r="Y1546">
        <v>0</v>
      </c>
      <c r="Z1546">
        <v>0</v>
      </c>
      <c r="AA1546">
        <v>0</v>
      </c>
      <c r="AB1546">
        <v>0</v>
      </c>
      <c r="AC1546">
        <v>-1</v>
      </c>
      <c r="AD1546">
        <v>0</v>
      </c>
      <c r="AE1546">
        <v>0</v>
      </c>
      <c r="AF1546">
        <v>0</v>
      </c>
      <c r="AG1546">
        <v>0</v>
      </c>
      <c r="AH1546">
        <v>0</v>
      </c>
      <c r="AK1546">
        <v>0</v>
      </c>
      <c r="AM1546">
        <v>0</v>
      </c>
      <c r="AO1546" s="92"/>
      <c r="AP1546" s="82" t="s">
        <v>357</v>
      </c>
      <c r="AQ1546" s="82" t="s">
        <v>326</v>
      </c>
      <c r="AR1546" s="82"/>
      <c r="AS1546">
        <v>0</v>
      </c>
      <c r="AT1546">
        <v>0</v>
      </c>
      <c r="AU1546">
        <v>2028</v>
      </c>
      <c r="AY1546">
        <v>0</v>
      </c>
      <c r="AZ1546">
        <v>0</v>
      </c>
      <c r="BA1546" s="82" t="s">
        <v>398</v>
      </c>
      <c r="BB1546">
        <v>6512</v>
      </c>
      <c r="BC1546">
        <v>0</v>
      </c>
      <c r="BD1546" s="92"/>
      <c r="BE1546" s="92"/>
      <c r="BF1546">
        <v>0</v>
      </c>
      <c r="BG1546">
        <v>0</v>
      </c>
      <c r="BH1546">
        <v>0</v>
      </c>
      <c r="BI1546" s="92"/>
      <c r="BJ1546" s="92"/>
      <c r="BK1546" s="92"/>
      <c r="BL1546">
        <v>0</v>
      </c>
    </row>
    <row r="1547" spans="1:64" x14ac:dyDescent="0.25">
      <c r="A1547" s="82" t="s">
        <v>297</v>
      </c>
      <c r="B1547" s="82" t="s">
        <v>397</v>
      </c>
      <c r="C1547" s="82" t="s">
        <v>102</v>
      </c>
      <c r="D1547" s="82" t="s">
        <v>311</v>
      </c>
      <c r="E1547" s="82" t="s">
        <v>312</v>
      </c>
      <c r="F1547" s="82" t="s">
        <v>358</v>
      </c>
      <c r="G1547" s="82" t="s">
        <v>358</v>
      </c>
      <c r="H1547">
        <v>0</v>
      </c>
      <c r="I1547">
        <v>0</v>
      </c>
      <c r="J1547">
        <v>0</v>
      </c>
      <c r="K1547" s="92"/>
      <c r="L1547">
        <v>0</v>
      </c>
      <c r="M1547" s="92"/>
      <c r="N1547" s="92"/>
      <c r="O1547" s="92"/>
      <c r="P1547">
        <v>0</v>
      </c>
      <c r="Q1547" s="92"/>
      <c r="R1547" s="92"/>
      <c r="S1547">
        <v>-1</v>
      </c>
      <c r="T1547">
        <v>0</v>
      </c>
      <c r="U1547" s="82" t="s">
        <v>324</v>
      </c>
      <c r="V1547" s="92"/>
      <c r="W1547">
        <v>0</v>
      </c>
      <c r="X1547" s="92"/>
      <c r="Y1547">
        <v>0</v>
      </c>
      <c r="Z1547">
        <v>0</v>
      </c>
      <c r="AA1547">
        <v>0</v>
      </c>
      <c r="AB1547">
        <v>0</v>
      </c>
      <c r="AC1547">
        <v>-1</v>
      </c>
      <c r="AD1547">
        <v>0</v>
      </c>
      <c r="AE1547">
        <v>0</v>
      </c>
      <c r="AF1547">
        <v>0</v>
      </c>
      <c r="AG1547">
        <v>0</v>
      </c>
      <c r="AH1547">
        <v>0</v>
      </c>
      <c r="AK1547">
        <v>0</v>
      </c>
      <c r="AM1547">
        <v>0</v>
      </c>
      <c r="AO1547" s="92"/>
      <c r="AP1547" s="82" t="s">
        <v>359</v>
      </c>
      <c r="AQ1547" s="82" t="s">
        <v>326</v>
      </c>
      <c r="AR1547" s="82"/>
      <c r="AS1547">
        <v>0</v>
      </c>
      <c r="AT1547">
        <v>0</v>
      </c>
      <c r="AU1547">
        <v>2028</v>
      </c>
      <c r="AY1547">
        <v>0</v>
      </c>
      <c r="AZ1547">
        <v>0</v>
      </c>
      <c r="BA1547" s="82" t="s">
        <v>398</v>
      </c>
      <c r="BB1547">
        <v>6513</v>
      </c>
      <c r="BC1547">
        <v>0</v>
      </c>
      <c r="BD1547" s="92"/>
      <c r="BE1547" s="92"/>
      <c r="BF1547">
        <v>0</v>
      </c>
      <c r="BG1547">
        <v>0</v>
      </c>
      <c r="BH1547">
        <v>0</v>
      </c>
      <c r="BI1547" s="92"/>
      <c r="BJ1547" s="92"/>
      <c r="BK1547" s="92"/>
      <c r="BL1547">
        <v>0</v>
      </c>
    </row>
    <row r="1548" spans="1:64" x14ac:dyDescent="0.25">
      <c r="A1548" s="82" t="s">
        <v>297</v>
      </c>
      <c r="B1548" s="82" t="s">
        <v>397</v>
      </c>
      <c r="C1548" s="82" t="s">
        <v>102</v>
      </c>
      <c r="D1548" s="82" t="s">
        <v>306</v>
      </c>
      <c r="E1548" s="82" t="s">
        <v>59</v>
      </c>
      <c r="F1548" s="82" t="s">
        <v>360</v>
      </c>
      <c r="G1548" s="82" t="s">
        <v>360</v>
      </c>
      <c r="H1548">
        <v>0</v>
      </c>
      <c r="I1548">
        <v>0</v>
      </c>
      <c r="J1548">
        <v>0</v>
      </c>
      <c r="K1548" s="92"/>
      <c r="L1548">
        <v>0</v>
      </c>
      <c r="M1548" s="92"/>
      <c r="N1548" s="92"/>
      <c r="O1548" s="92"/>
      <c r="P1548">
        <v>0</v>
      </c>
      <c r="Q1548" s="92"/>
      <c r="R1548" s="92"/>
      <c r="S1548">
        <v>-1</v>
      </c>
      <c r="T1548">
        <v>0</v>
      </c>
      <c r="U1548" s="82" t="s">
        <v>324</v>
      </c>
      <c r="V1548" s="92"/>
      <c r="W1548">
        <v>0</v>
      </c>
      <c r="X1548" s="92"/>
      <c r="Y1548">
        <v>0</v>
      </c>
      <c r="Z1548">
        <v>0</v>
      </c>
      <c r="AA1548">
        <v>0</v>
      </c>
      <c r="AB1548">
        <v>0</v>
      </c>
      <c r="AC1548">
        <v>-1</v>
      </c>
      <c r="AD1548">
        <v>0</v>
      </c>
      <c r="AE1548">
        <v>0</v>
      </c>
      <c r="AF1548">
        <v>0</v>
      </c>
      <c r="AG1548">
        <v>0</v>
      </c>
      <c r="AH1548">
        <v>0</v>
      </c>
      <c r="AK1548">
        <v>0</v>
      </c>
      <c r="AM1548">
        <v>0</v>
      </c>
      <c r="AO1548" s="92"/>
      <c r="AP1548" s="82" t="s">
        <v>361</v>
      </c>
      <c r="AQ1548" s="82" t="s">
        <v>326</v>
      </c>
      <c r="AR1548" s="82"/>
      <c r="AS1548">
        <v>0</v>
      </c>
      <c r="AT1548">
        <v>0</v>
      </c>
      <c r="AU1548">
        <v>2028</v>
      </c>
      <c r="AY1548">
        <v>0</v>
      </c>
      <c r="AZ1548">
        <v>0</v>
      </c>
      <c r="BA1548" s="82" t="s">
        <v>398</v>
      </c>
      <c r="BB1548">
        <v>6514</v>
      </c>
      <c r="BC1548">
        <v>0</v>
      </c>
      <c r="BD1548" s="92"/>
      <c r="BE1548" s="92"/>
      <c r="BF1548">
        <v>0</v>
      </c>
      <c r="BG1548">
        <v>0</v>
      </c>
      <c r="BH1548">
        <v>0</v>
      </c>
      <c r="BI1548" s="92"/>
      <c r="BJ1548" s="92"/>
      <c r="BK1548" s="92"/>
      <c r="BL1548">
        <v>0</v>
      </c>
    </row>
    <row r="1549" spans="1:64" x14ac:dyDescent="0.25">
      <c r="A1549" s="82" t="s">
        <v>297</v>
      </c>
      <c r="B1549" s="82" t="s">
        <v>397</v>
      </c>
      <c r="C1549" s="82" t="s">
        <v>102</v>
      </c>
      <c r="D1549" s="82" t="s">
        <v>298</v>
      </c>
      <c r="E1549" s="82" t="s">
        <v>55</v>
      </c>
      <c r="F1549" s="82" t="s">
        <v>362</v>
      </c>
      <c r="G1549" s="82" t="s">
        <v>362</v>
      </c>
      <c r="H1549">
        <v>0</v>
      </c>
      <c r="I1549">
        <v>0</v>
      </c>
      <c r="J1549">
        <v>0</v>
      </c>
      <c r="K1549" s="92"/>
      <c r="L1549">
        <v>0</v>
      </c>
      <c r="M1549" s="92"/>
      <c r="N1549" s="92"/>
      <c r="O1549" s="92"/>
      <c r="P1549">
        <v>0</v>
      </c>
      <c r="Q1549" s="92"/>
      <c r="R1549" s="92"/>
      <c r="S1549">
        <v>-1</v>
      </c>
      <c r="T1549">
        <v>0</v>
      </c>
      <c r="U1549" s="82" t="s">
        <v>324</v>
      </c>
      <c r="V1549" s="92"/>
      <c r="W1549">
        <v>0</v>
      </c>
      <c r="X1549" s="92"/>
      <c r="Y1549">
        <v>0</v>
      </c>
      <c r="Z1549">
        <v>0</v>
      </c>
      <c r="AA1549">
        <v>0</v>
      </c>
      <c r="AB1549">
        <v>0</v>
      </c>
      <c r="AC1549">
        <v>-1</v>
      </c>
      <c r="AD1549">
        <v>0</v>
      </c>
      <c r="AE1549">
        <v>0</v>
      </c>
      <c r="AF1549">
        <v>0</v>
      </c>
      <c r="AG1549">
        <v>0</v>
      </c>
      <c r="AH1549">
        <v>0</v>
      </c>
      <c r="AK1549">
        <v>0</v>
      </c>
      <c r="AM1549">
        <v>0</v>
      </c>
      <c r="AO1549" s="92"/>
      <c r="AP1549" s="82" t="s">
        <v>363</v>
      </c>
      <c r="AQ1549" s="82" t="s">
        <v>326</v>
      </c>
      <c r="AR1549" s="82"/>
      <c r="AS1549">
        <v>0</v>
      </c>
      <c r="AT1549">
        <v>0</v>
      </c>
      <c r="AU1549">
        <v>2028</v>
      </c>
      <c r="AY1549">
        <v>0</v>
      </c>
      <c r="AZ1549">
        <v>0</v>
      </c>
      <c r="BA1549" s="82" t="s">
        <v>398</v>
      </c>
      <c r="BB1549">
        <v>6515</v>
      </c>
      <c r="BC1549">
        <v>0</v>
      </c>
      <c r="BD1549" s="92"/>
      <c r="BE1549" s="92"/>
      <c r="BF1549">
        <v>0</v>
      </c>
      <c r="BG1549">
        <v>0</v>
      </c>
      <c r="BH1549">
        <v>0</v>
      </c>
      <c r="BI1549" s="92"/>
      <c r="BJ1549" s="92"/>
      <c r="BK1549" s="92"/>
      <c r="BL1549">
        <v>0</v>
      </c>
    </row>
    <row r="1550" spans="1:64" x14ac:dyDescent="0.25">
      <c r="A1550" s="82" t="s">
        <v>297</v>
      </c>
      <c r="B1550" s="82" t="s">
        <v>397</v>
      </c>
      <c r="C1550" s="82" t="s">
        <v>102</v>
      </c>
      <c r="D1550" s="82" t="s">
        <v>305</v>
      </c>
      <c r="E1550" s="82" t="s">
        <v>58</v>
      </c>
      <c r="F1550" s="82" t="s">
        <v>362</v>
      </c>
      <c r="G1550" s="82" t="s">
        <v>362</v>
      </c>
      <c r="H1550">
        <v>0</v>
      </c>
      <c r="I1550">
        <v>0</v>
      </c>
      <c r="J1550">
        <v>0</v>
      </c>
      <c r="K1550" s="92"/>
      <c r="L1550">
        <v>0</v>
      </c>
      <c r="M1550" s="92"/>
      <c r="N1550" s="92"/>
      <c r="O1550" s="92"/>
      <c r="P1550">
        <v>0</v>
      </c>
      <c r="Q1550" s="92"/>
      <c r="R1550" s="92"/>
      <c r="S1550">
        <v>-1</v>
      </c>
      <c r="T1550">
        <v>0</v>
      </c>
      <c r="U1550" s="82" t="s">
        <v>324</v>
      </c>
      <c r="V1550" s="92"/>
      <c r="W1550">
        <v>0</v>
      </c>
      <c r="X1550" s="92"/>
      <c r="Y1550">
        <v>0</v>
      </c>
      <c r="Z1550">
        <v>0</v>
      </c>
      <c r="AA1550">
        <v>0</v>
      </c>
      <c r="AB1550">
        <v>0</v>
      </c>
      <c r="AC1550">
        <v>-1</v>
      </c>
      <c r="AD1550">
        <v>0</v>
      </c>
      <c r="AE1550">
        <v>0</v>
      </c>
      <c r="AF1550">
        <v>0</v>
      </c>
      <c r="AG1550">
        <v>0</v>
      </c>
      <c r="AH1550">
        <v>0</v>
      </c>
      <c r="AK1550">
        <v>0</v>
      </c>
      <c r="AM1550">
        <v>0</v>
      </c>
      <c r="AO1550" s="92"/>
      <c r="AP1550" s="82" t="s">
        <v>363</v>
      </c>
      <c r="AQ1550" s="82" t="s">
        <v>326</v>
      </c>
      <c r="AR1550" s="82"/>
      <c r="AS1550">
        <v>0</v>
      </c>
      <c r="AT1550">
        <v>0</v>
      </c>
      <c r="AU1550">
        <v>2028</v>
      </c>
      <c r="AY1550">
        <v>0</v>
      </c>
      <c r="AZ1550">
        <v>0</v>
      </c>
      <c r="BA1550" s="82" t="s">
        <v>398</v>
      </c>
      <c r="BB1550">
        <v>6516</v>
      </c>
      <c r="BC1550">
        <v>0</v>
      </c>
      <c r="BD1550" s="92"/>
      <c r="BE1550" s="92"/>
      <c r="BF1550">
        <v>0</v>
      </c>
      <c r="BG1550">
        <v>0</v>
      </c>
      <c r="BH1550">
        <v>0</v>
      </c>
      <c r="BI1550" s="92"/>
      <c r="BJ1550" s="92"/>
      <c r="BK1550" s="92"/>
      <c r="BL1550">
        <v>0</v>
      </c>
    </row>
    <row r="1551" spans="1:64" x14ac:dyDescent="0.25">
      <c r="A1551" s="82" t="s">
        <v>297</v>
      </c>
      <c r="B1551" s="82" t="s">
        <v>397</v>
      </c>
      <c r="C1551" s="82" t="s">
        <v>102</v>
      </c>
      <c r="D1551" s="82" t="s">
        <v>309</v>
      </c>
      <c r="E1551" s="82" t="s">
        <v>310</v>
      </c>
      <c r="F1551" s="82" t="s">
        <v>362</v>
      </c>
      <c r="G1551" s="82" t="s">
        <v>362</v>
      </c>
      <c r="H1551">
        <v>0</v>
      </c>
      <c r="I1551">
        <v>0</v>
      </c>
      <c r="J1551">
        <v>0</v>
      </c>
      <c r="K1551" s="92"/>
      <c r="L1551">
        <v>0</v>
      </c>
      <c r="M1551" s="92"/>
      <c r="N1551" s="92"/>
      <c r="O1551" s="92"/>
      <c r="P1551">
        <v>0</v>
      </c>
      <c r="Q1551" s="92"/>
      <c r="R1551" s="92"/>
      <c r="S1551">
        <v>-1</v>
      </c>
      <c r="T1551">
        <v>0</v>
      </c>
      <c r="U1551" s="82" t="s">
        <v>324</v>
      </c>
      <c r="V1551" s="92"/>
      <c r="W1551">
        <v>0</v>
      </c>
      <c r="X1551" s="92"/>
      <c r="Y1551">
        <v>0</v>
      </c>
      <c r="Z1551">
        <v>0</v>
      </c>
      <c r="AA1551">
        <v>0</v>
      </c>
      <c r="AB1551">
        <v>0</v>
      </c>
      <c r="AC1551">
        <v>-1</v>
      </c>
      <c r="AD1551">
        <v>0</v>
      </c>
      <c r="AE1551">
        <v>0</v>
      </c>
      <c r="AF1551">
        <v>0</v>
      </c>
      <c r="AG1551">
        <v>0</v>
      </c>
      <c r="AH1551">
        <v>0</v>
      </c>
      <c r="AK1551">
        <v>0</v>
      </c>
      <c r="AM1551">
        <v>0</v>
      </c>
      <c r="AO1551" s="92"/>
      <c r="AP1551" s="82" t="s">
        <v>363</v>
      </c>
      <c r="AQ1551" s="82" t="s">
        <v>326</v>
      </c>
      <c r="AR1551" s="82"/>
      <c r="AS1551">
        <v>0</v>
      </c>
      <c r="AT1551">
        <v>0</v>
      </c>
      <c r="AU1551">
        <v>2028</v>
      </c>
      <c r="AY1551">
        <v>0</v>
      </c>
      <c r="AZ1551">
        <v>0</v>
      </c>
      <c r="BA1551" s="82" t="s">
        <v>398</v>
      </c>
      <c r="BB1551">
        <v>6517</v>
      </c>
      <c r="BC1551">
        <v>0</v>
      </c>
      <c r="BD1551" s="92"/>
      <c r="BE1551" s="92"/>
      <c r="BF1551">
        <v>0</v>
      </c>
      <c r="BG1551">
        <v>0</v>
      </c>
      <c r="BH1551">
        <v>0</v>
      </c>
      <c r="BI1551" s="92"/>
      <c r="BJ1551" s="92"/>
      <c r="BK1551" s="92"/>
      <c r="BL1551">
        <v>0</v>
      </c>
    </row>
    <row r="1552" spans="1:64" x14ac:dyDescent="0.25">
      <c r="A1552" s="82" t="s">
        <v>297</v>
      </c>
      <c r="B1552" s="82" t="s">
        <v>397</v>
      </c>
      <c r="C1552" s="82" t="s">
        <v>102</v>
      </c>
      <c r="D1552" s="82" t="s">
        <v>311</v>
      </c>
      <c r="E1552" s="82" t="s">
        <v>312</v>
      </c>
      <c r="F1552" s="82" t="s">
        <v>362</v>
      </c>
      <c r="G1552" s="82" t="s">
        <v>362</v>
      </c>
      <c r="H1552">
        <v>0</v>
      </c>
      <c r="I1552">
        <v>0</v>
      </c>
      <c r="J1552">
        <v>0</v>
      </c>
      <c r="K1552" s="92"/>
      <c r="L1552">
        <v>0</v>
      </c>
      <c r="M1552" s="92"/>
      <c r="N1552" s="92"/>
      <c r="O1552" s="92"/>
      <c r="P1552">
        <v>0</v>
      </c>
      <c r="Q1552" s="92"/>
      <c r="R1552" s="92"/>
      <c r="S1552">
        <v>-1</v>
      </c>
      <c r="T1552">
        <v>0</v>
      </c>
      <c r="U1552" s="82" t="s">
        <v>324</v>
      </c>
      <c r="V1552" s="92"/>
      <c r="W1552">
        <v>0</v>
      </c>
      <c r="X1552" s="92"/>
      <c r="Y1552">
        <v>0</v>
      </c>
      <c r="Z1552">
        <v>0</v>
      </c>
      <c r="AA1552">
        <v>0</v>
      </c>
      <c r="AB1552">
        <v>0</v>
      </c>
      <c r="AC1552">
        <v>-1</v>
      </c>
      <c r="AD1552">
        <v>0</v>
      </c>
      <c r="AE1552">
        <v>0</v>
      </c>
      <c r="AF1552">
        <v>0</v>
      </c>
      <c r="AG1552">
        <v>0</v>
      </c>
      <c r="AH1552">
        <v>0</v>
      </c>
      <c r="AK1552">
        <v>0</v>
      </c>
      <c r="AM1552">
        <v>0</v>
      </c>
      <c r="AO1552" s="92"/>
      <c r="AP1552" s="82" t="s">
        <v>363</v>
      </c>
      <c r="AQ1552" s="82" t="s">
        <v>326</v>
      </c>
      <c r="AR1552" s="82"/>
      <c r="AS1552">
        <v>0</v>
      </c>
      <c r="AT1552">
        <v>0</v>
      </c>
      <c r="AU1552">
        <v>2028</v>
      </c>
      <c r="AY1552">
        <v>0</v>
      </c>
      <c r="AZ1552">
        <v>0</v>
      </c>
      <c r="BA1552" s="82" t="s">
        <v>398</v>
      </c>
      <c r="BB1552">
        <v>6518</v>
      </c>
      <c r="BC1552">
        <v>0</v>
      </c>
      <c r="BD1552" s="92"/>
      <c r="BE1552" s="92"/>
      <c r="BF1552">
        <v>0</v>
      </c>
      <c r="BG1552">
        <v>0</v>
      </c>
      <c r="BH1552">
        <v>0</v>
      </c>
      <c r="BI1552" s="92"/>
      <c r="BJ1552" s="92"/>
      <c r="BK1552" s="92"/>
      <c r="BL1552">
        <v>0</v>
      </c>
    </row>
    <row r="1553" spans="1:64" x14ac:dyDescent="0.25">
      <c r="A1553" s="82" t="s">
        <v>297</v>
      </c>
      <c r="B1553" s="82" t="s">
        <v>397</v>
      </c>
      <c r="C1553" s="82" t="s">
        <v>102</v>
      </c>
      <c r="D1553" s="82" t="s">
        <v>298</v>
      </c>
      <c r="E1553" s="82" t="s">
        <v>55</v>
      </c>
      <c r="F1553" s="82" t="s">
        <v>364</v>
      </c>
      <c r="G1553" s="82" t="s">
        <v>364</v>
      </c>
      <c r="H1553">
        <v>34.719505310058594</v>
      </c>
      <c r="I1553">
        <v>100</v>
      </c>
      <c r="J1553">
        <v>34.719505310058594</v>
      </c>
      <c r="K1553" s="92"/>
      <c r="L1553">
        <v>0</v>
      </c>
      <c r="M1553" s="92"/>
      <c r="N1553" s="92"/>
      <c r="O1553" s="92"/>
      <c r="P1553">
        <v>18203.94140625</v>
      </c>
      <c r="Q1553" s="92"/>
      <c r="R1553" s="92"/>
      <c r="S1553">
        <v>-1</v>
      </c>
      <c r="T1553">
        <v>0</v>
      </c>
      <c r="U1553" s="82" t="s">
        <v>160</v>
      </c>
      <c r="V1553" s="92"/>
      <c r="W1553">
        <v>304976.15625</v>
      </c>
      <c r="X1553" s="92"/>
      <c r="Y1553">
        <v>0</v>
      </c>
      <c r="Z1553">
        <v>9942.71875</v>
      </c>
      <c r="AA1553">
        <v>9942.71875</v>
      </c>
      <c r="AB1553">
        <v>0</v>
      </c>
      <c r="AC1553">
        <v>-1</v>
      </c>
      <c r="AD1553">
        <v>0</v>
      </c>
      <c r="AE1553">
        <v>0</v>
      </c>
      <c r="AF1553">
        <v>0</v>
      </c>
      <c r="AG1553">
        <v>0</v>
      </c>
      <c r="AH1553">
        <v>8784</v>
      </c>
      <c r="AI1553">
        <v>0.34719505906105042</v>
      </c>
      <c r="AJ1553">
        <v>32.601627349853516</v>
      </c>
      <c r="AK1553">
        <v>-10215.689453125</v>
      </c>
      <c r="AL1553">
        <v>-33.496681213378906</v>
      </c>
      <c r="AM1553">
        <v>20158.408203125</v>
      </c>
      <c r="AN1553">
        <v>66.098312377929688</v>
      </c>
      <c r="AO1553" s="92"/>
      <c r="AP1553" s="82" t="s">
        <v>336</v>
      </c>
      <c r="AQ1553" s="82" t="s">
        <v>326</v>
      </c>
      <c r="AR1553" s="82"/>
      <c r="AS1553">
        <v>0</v>
      </c>
      <c r="AT1553">
        <v>0</v>
      </c>
      <c r="AU1553">
        <v>2028</v>
      </c>
      <c r="AY1553">
        <v>0</v>
      </c>
      <c r="AZ1553">
        <v>0</v>
      </c>
      <c r="BA1553" s="82" t="s">
        <v>398</v>
      </c>
      <c r="BB1553">
        <v>6519</v>
      </c>
      <c r="BC1553">
        <v>100</v>
      </c>
      <c r="BD1553" s="92"/>
      <c r="BE1553" s="92"/>
      <c r="BF1553">
        <v>304976.15625</v>
      </c>
      <c r="BG1553">
        <v>0</v>
      </c>
      <c r="BH1553">
        <v>0</v>
      </c>
      <c r="BI1553" s="92"/>
      <c r="BJ1553" s="92"/>
      <c r="BK1553" s="92"/>
      <c r="BL1553">
        <v>0</v>
      </c>
    </row>
    <row r="1554" spans="1:64" x14ac:dyDescent="0.25">
      <c r="A1554" s="82" t="s">
        <v>297</v>
      </c>
      <c r="B1554" s="82" t="s">
        <v>397</v>
      </c>
      <c r="C1554" s="82" t="s">
        <v>102</v>
      </c>
      <c r="D1554" s="82" t="s">
        <v>303</v>
      </c>
      <c r="E1554" s="82" t="s">
        <v>304</v>
      </c>
      <c r="F1554" s="82" t="s">
        <v>364</v>
      </c>
      <c r="G1554" s="82" t="s">
        <v>364</v>
      </c>
      <c r="H1554">
        <v>34.719505310058594</v>
      </c>
      <c r="I1554">
        <v>100</v>
      </c>
      <c r="J1554">
        <v>34.719505310058594</v>
      </c>
      <c r="K1554" s="92"/>
      <c r="L1554">
        <v>0</v>
      </c>
      <c r="M1554" s="92"/>
      <c r="N1554" s="92"/>
      <c r="O1554" s="92"/>
      <c r="P1554">
        <v>18203.94140625</v>
      </c>
      <c r="Q1554" s="92"/>
      <c r="R1554" s="92"/>
      <c r="S1554">
        <v>-1</v>
      </c>
      <c r="T1554">
        <v>0</v>
      </c>
      <c r="U1554" s="82" t="s">
        <v>160</v>
      </c>
      <c r="V1554" s="92"/>
      <c r="W1554">
        <v>304976.15625</v>
      </c>
      <c r="X1554" s="92"/>
      <c r="Y1554">
        <v>0</v>
      </c>
      <c r="Z1554">
        <v>9942.71875</v>
      </c>
      <c r="AA1554">
        <v>9942.71875</v>
      </c>
      <c r="AB1554">
        <v>0</v>
      </c>
      <c r="AC1554">
        <v>-1</v>
      </c>
      <c r="AD1554">
        <v>0</v>
      </c>
      <c r="AE1554">
        <v>0</v>
      </c>
      <c r="AF1554">
        <v>0</v>
      </c>
      <c r="AG1554">
        <v>0</v>
      </c>
      <c r="AH1554">
        <v>8784</v>
      </c>
      <c r="AI1554">
        <v>0.34719505906105042</v>
      </c>
      <c r="AJ1554">
        <v>32.601627349853516</v>
      </c>
      <c r="AK1554">
        <v>-10215.689453125</v>
      </c>
      <c r="AL1554">
        <v>-33.496681213378906</v>
      </c>
      <c r="AM1554">
        <v>20158.408203125</v>
      </c>
      <c r="AN1554">
        <v>66.098312377929688</v>
      </c>
      <c r="AO1554" s="92"/>
      <c r="AP1554" s="82" t="s">
        <v>336</v>
      </c>
      <c r="AQ1554" s="82" t="s">
        <v>326</v>
      </c>
      <c r="AR1554" s="82"/>
      <c r="AS1554">
        <v>0</v>
      </c>
      <c r="AT1554">
        <v>0</v>
      </c>
      <c r="AU1554">
        <v>2028</v>
      </c>
      <c r="AY1554">
        <v>0</v>
      </c>
      <c r="AZ1554">
        <v>0</v>
      </c>
      <c r="BA1554" s="82" t="s">
        <v>398</v>
      </c>
      <c r="BB1554">
        <v>6520</v>
      </c>
      <c r="BC1554">
        <v>100</v>
      </c>
      <c r="BD1554" s="92"/>
      <c r="BE1554" s="92"/>
      <c r="BF1554">
        <v>304976.15625</v>
      </c>
      <c r="BG1554">
        <v>0</v>
      </c>
      <c r="BH1554">
        <v>0</v>
      </c>
      <c r="BI1554" s="92"/>
      <c r="BJ1554" s="92"/>
      <c r="BK1554" s="92"/>
      <c r="BL1554">
        <v>0</v>
      </c>
    </row>
    <row r="1555" spans="1:64" x14ac:dyDescent="0.25">
      <c r="A1555" s="82" t="s">
        <v>297</v>
      </c>
      <c r="B1555" s="82" t="s">
        <v>397</v>
      </c>
      <c r="C1555" s="82" t="s">
        <v>102</v>
      </c>
      <c r="D1555" s="82" t="s">
        <v>305</v>
      </c>
      <c r="E1555" s="82" t="s">
        <v>58</v>
      </c>
      <c r="F1555" s="82" t="s">
        <v>364</v>
      </c>
      <c r="G1555" s="82" t="s">
        <v>364</v>
      </c>
      <c r="H1555">
        <v>34.719505310058594</v>
      </c>
      <c r="I1555">
        <v>100</v>
      </c>
      <c r="J1555">
        <v>34.719505310058594</v>
      </c>
      <c r="K1555" s="92"/>
      <c r="L1555">
        <v>0</v>
      </c>
      <c r="M1555" s="92"/>
      <c r="N1555" s="92"/>
      <c r="O1555" s="92"/>
      <c r="P1555">
        <v>18203.94140625</v>
      </c>
      <c r="Q1555" s="92"/>
      <c r="R1555" s="92"/>
      <c r="S1555">
        <v>-1</v>
      </c>
      <c r="T1555">
        <v>0</v>
      </c>
      <c r="U1555" s="82" t="s">
        <v>160</v>
      </c>
      <c r="V1555" s="92"/>
      <c r="W1555">
        <v>304976.15625</v>
      </c>
      <c r="X1555" s="92"/>
      <c r="Y1555">
        <v>0</v>
      </c>
      <c r="Z1555">
        <v>9942.71875</v>
      </c>
      <c r="AA1555">
        <v>9942.71875</v>
      </c>
      <c r="AB1555">
        <v>0</v>
      </c>
      <c r="AC1555">
        <v>-1</v>
      </c>
      <c r="AD1555">
        <v>0</v>
      </c>
      <c r="AE1555">
        <v>0</v>
      </c>
      <c r="AF1555">
        <v>0</v>
      </c>
      <c r="AG1555">
        <v>0</v>
      </c>
      <c r="AH1555">
        <v>8784</v>
      </c>
      <c r="AI1555">
        <v>0.34719505906105042</v>
      </c>
      <c r="AJ1555">
        <v>32.601627349853516</v>
      </c>
      <c r="AK1555">
        <v>-10215.689453125</v>
      </c>
      <c r="AL1555">
        <v>-33.496681213378906</v>
      </c>
      <c r="AM1555">
        <v>20158.408203125</v>
      </c>
      <c r="AN1555">
        <v>66.098312377929688</v>
      </c>
      <c r="AO1555" s="92"/>
      <c r="AP1555" s="82" t="s">
        <v>336</v>
      </c>
      <c r="AQ1555" s="82" t="s">
        <v>326</v>
      </c>
      <c r="AR1555" s="82"/>
      <c r="AS1555">
        <v>0</v>
      </c>
      <c r="AT1555">
        <v>0</v>
      </c>
      <c r="AU1555">
        <v>2028</v>
      </c>
      <c r="AY1555">
        <v>0</v>
      </c>
      <c r="AZ1555">
        <v>0</v>
      </c>
      <c r="BA1555" s="82" t="s">
        <v>398</v>
      </c>
      <c r="BB1555">
        <v>6521</v>
      </c>
      <c r="BC1555">
        <v>100</v>
      </c>
      <c r="BD1555" s="92"/>
      <c r="BE1555" s="92"/>
      <c r="BF1555">
        <v>304976.15625</v>
      </c>
      <c r="BG1555">
        <v>0</v>
      </c>
      <c r="BH1555">
        <v>0</v>
      </c>
      <c r="BI1555" s="92"/>
      <c r="BJ1555" s="92"/>
      <c r="BK1555" s="92"/>
      <c r="BL1555">
        <v>0</v>
      </c>
    </row>
    <row r="1556" spans="1:64" x14ac:dyDescent="0.25">
      <c r="A1556" s="82" t="s">
        <v>297</v>
      </c>
      <c r="B1556" s="82" t="s">
        <v>397</v>
      </c>
      <c r="C1556" s="82" t="s">
        <v>102</v>
      </c>
      <c r="D1556" s="82" t="s">
        <v>306</v>
      </c>
      <c r="E1556" s="82" t="s">
        <v>59</v>
      </c>
      <c r="F1556" s="82" t="s">
        <v>364</v>
      </c>
      <c r="G1556" s="82" t="s">
        <v>364</v>
      </c>
      <c r="H1556">
        <v>34.719505310058594</v>
      </c>
      <c r="I1556">
        <v>100</v>
      </c>
      <c r="J1556">
        <v>34.719505310058594</v>
      </c>
      <c r="K1556" s="92"/>
      <c r="L1556">
        <v>0</v>
      </c>
      <c r="M1556" s="92"/>
      <c r="N1556" s="92"/>
      <c r="O1556" s="92"/>
      <c r="P1556">
        <v>18203.94140625</v>
      </c>
      <c r="Q1556" s="92"/>
      <c r="R1556" s="92"/>
      <c r="S1556">
        <v>-1</v>
      </c>
      <c r="T1556">
        <v>0</v>
      </c>
      <c r="U1556" s="82" t="s">
        <v>160</v>
      </c>
      <c r="V1556" s="92"/>
      <c r="W1556">
        <v>304976.15625</v>
      </c>
      <c r="X1556" s="92"/>
      <c r="Y1556">
        <v>0</v>
      </c>
      <c r="Z1556">
        <v>9942.71875</v>
      </c>
      <c r="AA1556">
        <v>9942.71875</v>
      </c>
      <c r="AB1556">
        <v>0</v>
      </c>
      <c r="AC1556">
        <v>-1</v>
      </c>
      <c r="AD1556">
        <v>0</v>
      </c>
      <c r="AE1556">
        <v>0</v>
      </c>
      <c r="AF1556">
        <v>0</v>
      </c>
      <c r="AG1556">
        <v>0</v>
      </c>
      <c r="AH1556">
        <v>8784</v>
      </c>
      <c r="AI1556">
        <v>0.34719505906105042</v>
      </c>
      <c r="AJ1556">
        <v>32.601627349853516</v>
      </c>
      <c r="AK1556">
        <v>-10215.689453125</v>
      </c>
      <c r="AL1556">
        <v>-33.496681213378906</v>
      </c>
      <c r="AM1556">
        <v>20158.408203125</v>
      </c>
      <c r="AN1556">
        <v>66.098312377929688</v>
      </c>
      <c r="AO1556" s="92"/>
      <c r="AP1556" s="82" t="s">
        <v>336</v>
      </c>
      <c r="AQ1556" s="82" t="s">
        <v>326</v>
      </c>
      <c r="AR1556" s="82"/>
      <c r="AS1556">
        <v>0</v>
      </c>
      <c r="AT1556">
        <v>0</v>
      </c>
      <c r="AU1556">
        <v>2028</v>
      </c>
      <c r="AY1556">
        <v>0</v>
      </c>
      <c r="AZ1556">
        <v>0</v>
      </c>
      <c r="BA1556" s="82" t="s">
        <v>398</v>
      </c>
      <c r="BB1556">
        <v>6522</v>
      </c>
      <c r="BC1556">
        <v>100</v>
      </c>
      <c r="BD1556" s="92"/>
      <c r="BE1556" s="92"/>
      <c r="BF1556">
        <v>304976.15625</v>
      </c>
      <c r="BG1556">
        <v>0</v>
      </c>
      <c r="BH1556">
        <v>0</v>
      </c>
      <c r="BI1556" s="92"/>
      <c r="BJ1556" s="92"/>
      <c r="BK1556" s="92"/>
      <c r="BL1556">
        <v>0</v>
      </c>
    </row>
    <row r="1557" spans="1:64" x14ac:dyDescent="0.25">
      <c r="A1557" s="82" t="s">
        <v>297</v>
      </c>
      <c r="B1557" s="82" t="s">
        <v>397</v>
      </c>
      <c r="C1557" s="82" t="s">
        <v>102</v>
      </c>
      <c r="D1557" s="82" t="s">
        <v>307</v>
      </c>
      <c r="E1557" s="82" t="s">
        <v>60</v>
      </c>
      <c r="F1557" s="82" t="s">
        <v>364</v>
      </c>
      <c r="G1557" s="82" t="s">
        <v>364</v>
      </c>
      <c r="H1557">
        <v>34.719505310058594</v>
      </c>
      <c r="I1557">
        <v>100</v>
      </c>
      <c r="J1557">
        <v>34.719505310058594</v>
      </c>
      <c r="K1557" s="92"/>
      <c r="L1557">
        <v>0</v>
      </c>
      <c r="M1557" s="92"/>
      <c r="N1557" s="92"/>
      <c r="O1557" s="92"/>
      <c r="P1557">
        <v>18203.94140625</v>
      </c>
      <c r="Q1557" s="92"/>
      <c r="R1557" s="92"/>
      <c r="S1557">
        <v>-1</v>
      </c>
      <c r="T1557">
        <v>0</v>
      </c>
      <c r="U1557" s="82" t="s">
        <v>160</v>
      </c>
      <c r="V1557" s="92"/>
      <c r="W1557">
        <v>304976.15625</v>
      </c>
      <c r="X1557" s="92"/>
      <c r="Y1557">
        <v>0</v>
      </c>
      <c r="Z1557">
        <v>9942.71875</v>
      </c>
      <c r="AA1557">
        <v>9942.71875</v>
      </c>
      <c r="AB1557">
        <v>0</v>
      </c>
      <c r="AC1557">
        <v>-1</v>
      </c>
      <c r="AD1557">
        <v>0</v>
      </c>
      <c r="AE1557">
        <v>0</v>
      </c>
      <c r="AF1557">
        <v>0</v>
      </c>
      <c r="AG1557">
        <v>0</v>
      </c>
      <c r="AH1557">
        <v>8784</v>
      </c>
      <c r="AI1557">
        <v>0.34719505906105042</v>
      </c>
      <c r="AJ1557">
        <v>32.601627349853516</v>
      </c>
      <c r="AK1557">
        <v>-10215.689453125</v>
      </c>
      <c r="AL1557">
        <v>-33.496681213378906</v>
      </c>
      <c r="AM1557">
        <v>20158.408203125</v>
      </c>
      <c r="AN1557">
        <v>66.098312377929688</v>
      </c>
      <c r="AO1557" s="92"/>
      <c r="AP1557" s="82" t="s">
        <v>336</v>
      </c>
      <c r="AQ1557" s="82" t="s">
        <v>326</v>
      </c>
      <c r="AR1557" s="82"/>
      <c r="AS1557">
        <v>0</v>
      </c>
      <c r="AT1557">
        <v>0</v>
      </c>
      <c r="AU1557">
        <v>2028</v>
      </c>
      <c r="AY1557">
        <v>0</v>
      </c>
      <c r="AZ1557">
        <v>0</v>
      </c>
      <c r="BA1557" s="82" t="s">
        <v>398</v>
      </c>
      <c r="BB1557">
        <v>6523</v>
      </c>
      <c r="BC1557">
        <v>100</v>
      </c>
      <c r="BD1557" s="92"/>
      <c r="BE1557" s="92"/>
      <c r="BF1557">
        <v>304976.15625</v>
      </c>
      <c r="BG1557">
        <v>0</v>
      </c>
      <c r="BH1557">
        <v>0</v>
      </c>
      <c r="BI1557" s="92"/>
      <c r="BJ1557" s="92"/>
      <c r="BK1557" s="92"/>
      <c r="BL1557">
        <v>0</v>
      </c>
    </row>
    <row r="1558" spans="1:64" x14ac:dyDescent="0.25">
      <c r="A1558" s="82" t="s">
        <v>297</v>
      </c>
      <c r="B1558" s="82" t="s">
        <v>397</v>
      </c>
      <c r="C1558" s="82" t="s">
        <v>102</v>
      </c>
      <c r="D1558" s="82" t="s">
        <v>308</v>
      </c>
      <c r="E1558" s="82" t="s">
        <v>61</v>
      </c>
      <c r="F1558" s="82" t="s">
        <v>364</v>
      </c>
      <c r="G1558" s="82" t="s">
        <v>364</v>
      </c>
      <c r="H1558">
        <v>34.719505310058594</v>
      </c>
      <c r="I1558">
        <v>100</v>
      </c>
      <c r="J1558">
        <v>34.719505310058594</v>
      </c>
      <c r="K1558" s="92"/>
      <c r="L1558">
        <v>0</v>
      </c>
      <c r="M1558" s="92"/>
      <c r="N1558" s="92"/>
      <c r="O1558" s="92"/>
      <c r="P1558">
        <v>18203.94140625</v>
      </c>
      <c r="Q1558" s="92"/>
      <c r="R1558" s="92"/>
      <c r="S1558">
        <v>-1</v>
      </c>
      <c r="T1558">
        <v>0</v>
      </c>
      <c r="U1558" s="82" t="s">
        <v>160</v>
      </c>
      <c r="V1558" s="92"/>
      <c r="W1558">
        <v>304976.15625</v>
      </c>
      <c r="X1558" s="92"/>
      <c r="Y1558">
        <v>0</v>
      </c>
      <c r="Z1558">
        <v>9942.71875</v>
      </c>
      <c r="AA1558">
        <v>9942.71875</v>
      </c>
      <c r="AB1558">
        <v>0</v>
      </c>
      <c r="AC1558">
        <v>-1</v>
      </c>
      <c r="AD1558">
        <v>0</v>
      </c>
      <c r="AE1558">
        <v>0</v>
      </c>
      <c r="AF1558">
        <v>0</v>
      </c>
      <c r="AG1558">
        <v>0</v>
      </c>
      <c r="AH1558">
        <v>8784</v>
      </c>
      <c r="AI1558">
        <v>0.34719505906105042</v>
      </c>
      <c r="AJ1558">
        <v>32.601627349853516</v>
      </c>
      <c r="AK1558">
        <v>-10215.689453125</v>
      </c>
      <c r="AL1558">
        <v>-33.496681213378906</v>
      </c>
      <c r="AM1558">
        <v>20158.408203125</v>
      </c>
      <c r="AN1558">
        <v>66.098312377929688</v>
      </c>
      <c r="AO1558" s="92"/>
      <c r="AP1558" s="82" t="s">
        <v>336</v>
      </c>
      <c r="AQ1558" s="82" t="s">
        <v>326</v>
      </c>
      <c r="AR1558" s="82"/>
      <c r="AS1558">
        <v>0</v>
      </c>
      <c r="AT1558">
        <v>0</v>
      </c>
      <c r="AU1558">
        <v>2028</v>
      </c>
      <c r="AY1558">
        <v>0</v>
      </c>
      <c r="AZ1558">
        <v>0</v>
      </c>
      <c r="BA1558" s="82" t="s">
        <v>398</v>
      </c>
      <c r="BB1558">
        <v>6524</v>
      </c>
      <c r="BC1558">
        <v>100</v>
      </c>
      <c r="BD1558" s="92"/>
      <c r="BE1558" s="92"/>
      <c r="BF1558">
        <v>304976.15625</v>
      </c>
      <c r="BG1558">
        <v>0</v>
      </c>
      <c r="BH1558">
        <v>0</v>
      </c>
      <c r="BI1558" s="92"/>
      <c r="BJ1558" s="92"/>
      <c r="BK1558" s="92"/>
      <c r="BL1558">
        <v>0</v>
      </c>
    </row>
    <row r="1559" spans="1:64" x14ac:dyDescent="0.25">
      <c r="A1559" s="82" t="s">
        <v>297</v>
      </c>
      <c r="B1559" s="82" t="s">
        <v>397</v>
      </c>
      <c r="C1559" s="82" t="s">
        <v>102</v>
      </c>
      <c r="D1559" s="82" t="s">
        <v>309</v>
      </c>
      <c r="E1559" s="82" t="s">
        <v>310</v>
      </c>
      <c r="F1559" s="82" t="s">
        <v>364</v>
      </c>
      <c r="G1559" s="82" t="s">
        <v>364</v>
      </c>
      <c r="H1559">
        <v>34.719505310058594</v>
      </c>
      <c r="I1559">
        <v>100</v>
      </c>
      <c r="J1559">
        <v>34.719505310058594</v>
      </c>
      <c r="K1559" s="92"/>
      <c r="L1559">
        <v>0</v>
      </c>
      <c r="M1559" s="92"/>
      <c r="N1559" s="92"/>
      <c r="O1559" s="92"/>
      <c r="P1559">
        <v>18203.94140625</v>
      </c>
      <c r="Q1559" s="92"/>
      <c r="R1559" s="92"/>
      <c r="S1559">
        <v>-1</v>
      </c>
      <c r="T1559">
        <v>0</v>
      </c>
      <c r="U1559" s="82" t="s">
        <v>160</v>
      </c>
      <c r="V1559" s="92"/>
      <c r="W1559">
        <v>304976.15625</v>
      </c>
      <c r="X1559" s="92"/>
      <c r="Y1559">
        <v>0</v>
      </c>
      <c r="Z1559">
        <v>9942.71875</v>
      </c>
      <c r="AA1559">
        <v>9942.71875</v>
      </c>
      <c r="AB1559">
        <v>0</v>
      </c>
      <c r="AC1559">
        <v>-1</v>
      </c>
      <c r="AD1559">
        <v>0</v>
      </c>
      <c r="AE1559">
        <v>0</v>
      </c>
      <c r="AF1559">
        <v>0</v>
      </c>
      <c r="AG1559">
        <v>0</v>
      </c>
      <c r="AH1559">
        <v>8784</v>
      </c>
      <c r="AI1559">
        <v>0.34719505906105042</v>
      </c>
      <c r="AJ1559">
        <v>32.601627349853516</v>
      </c>
      <c r="AK1559">
        <v>-10215.689453125</v>
      </c>
      <c r="AL1559">
        <v>-33.496681213378906</v>
      </c>
      <c r="AM1559">
        <v>20158.408203125</v>
      </c>
      <c r="AN1559">
        <v>66.098312377929688</v>
      </c>
      <c r="AO1559" s="92"/>
      <c r="AP1559" s="82" t="s">
        <v>336</v>
      </c>
      <c r="AQ1559" s="82" t="s">
        <v>326</v>
      </c>
      <c r="AR1559" s="82"/>
      <c r="AS1559">
        <v>0</v>
      </c>
      <c r="AT1559">
        <v>0</v>
      </c>
      <c r="AU1559">
        <v>2028</v>
      </c>
      <c r="AY1559">
        <v>0</v>
      </c>
      <c r="AZ1559">
        <v>0</v>
      </c>
      <c r="BA1559" s="82" t="s">
        <v>398</v>
      </c>
      <c r="BB1559">
        <v>6525</v>
      </c>
      <c r="BC1559">
        <v>100</v>
      </c>
      <c r="BD1559" s="92"/>
      <c r="BE1559" s="92"/>
      <c r="BF1559">
        <v>304976.15625</v>
      </c>
      <c r="BG1559">
        <v>0</v>
      </c>
      <c r="BH1559">
        <v>0</v>
      </c>
      <c r="BI1559" s="92"/>
      <c r="BJ1559" s="92"/>
      <c r="BK1559" s="92"/>
      <c r="BL1559">
        <v>0</v>
      </c>
    </row>
    <row r="1560" spans="1:64" x14ac:dyDescent="0.25">
      <c r="A1560" s="82" t="s">
        <v>297</v>
      </c>
      <c r="B1560" s="82" t="s">
        <v>397</v>
      </c>
      <c r="C1560" s="82" t="s">
        <v>102</v>
      </c>
      <c r="D1560" s="82" t="s">
        <v>313</v>
      </c>
      <c r="E1560" s="82" t="s">
        <v>314</v>
      </c>
      <c r="F1560" s="82" t="s">
        <v>364</v>
      </c>
      <c r="G1560" s="82" t="s">
        <v>364</v>
      </c>
      <c r="H1560">
        <v>34.719505310058594</v>
      </c>
      <c r="I1560">
        <v>100</v>
      </c>
      <c r="J1560">
        <v>34.719505310058594</v>
      </c>
      <c r="K1560" s="92"/>
      <c r="L1560">
        <v>0</v>
      </c>
      <c r="M1560" s="92"/>
      <c r="N1560" s="92"/>
      <c r="O1560" s="92"/>
      <c r="P1560">
        <v>18203.94140625</v>
      </c>
      <c r="Q1560" s="92"/>
      <c r="R1560" s="92"/>
      <c r="S1560">
        <v>-1</v>
      </c>
      <c r="T1560">
        <v>0</v>
      </c>
      <c r="U1560" s="82" t="s">
        <v>160</v>
      </c>
      <c r="V1560" s="92"/>
      <c r="W1560">
        <v>304976.15625</v>
      </c>
      <c r="X1560" s="92"/>
      <c r="Y1560">
        <v>0</v>
      </c>
      <c r="Z1560">
        <v>9942.71875</v>
      </c>
      <c r="AA1560">
        <v>9942.71875</v>
      </c>
      <c r="AB1560">
        <v>0</v>
      </c>
      <c r="AC1560">
        <v>-1</v>
      </c>
      <c r="AD1560">
        <v>0</v>
      </c>
      <c r="AE1560">
        <v>0</v>
      </c>
      <c r="AF1560">
        <v>0</v>
      </c>
      <c r="AG1560">
        <v>0</v>
      </c>
      <c r="AH1560">
        <v>8784</v>
      </c>
      <c r="AI1560">
        <v>0.34719505906105042</v>
      </c>
      <c r="AJ1560">
        <v>32.601627349853516</v>
      </c>
      <c r="AK1560">
        <v>-10215.689453125</v>
      </c>
      <c r="AL1560">
        <v>-33.496681213378906</v>
      </c>
      <c r="AM1560">
        <v>20158.408203125</v>
      </c>
      <c r="AN1560">
        <v>66.098312377929688</v>
      </c>
      <c r="AO1560" s="92"/>
      <c r="AP1560" s="82" t="s">
        <v>336</v>
      </c>
      <c r="AQ1560" s="82" t="s">
        <v>326</v>
      </c>
      <c r="AR1560" s="82"/>
      <c r="AS1560">
        <v>0</v>
      </c>
      <c r="AT1560">
        <v>0</v>
      </c>
      <c r="AU1560">
        <v>2028</v>
      </c>
      <c r="AY1560">
        <v>0</v>
      </c>
      <c r="AZ1560">
        <v>0</v>
      </c>
      <c r="BA1560" s="82" t="s">
        <v>398</v>
      </c>
      <c r="BB1560">
        <v>6526</v>
      </c>
      <c r="BC1560">
        <v>100</v>
      </c>
      <c r="BD1560" s="92"/>
      <c r="BE1560" s="92"/>
      <c r="BF1560">
        <v>304976.15625</v>
      </c>
      <c r="BG1560">
        <v>0</v>
      </c>
      <c r="BH1560">
        <v>0</v>
      </c>
      <c r="BI1560" s="92"/>
      <c r="BJ1560" s="92"/>
      <c r="BK1560" s="92"/>
      <c r="BL1560">
        <v>0</v>
      </c>
    </row>
    <row r="1561" spans="1:64" x14ac:dyDescent="0.25">
      <c r="A1561" s="82" t="s">
        <v>297</v>
      </c>
      <c r="B1561" s="82" t="s">
        <v>397</v>
      </c>
      <c r="C1561" s="82" t="s">
        <v>102</v>
      </c>
      <c r="D1561" s="82" t="s">
        <v>298</v>
      </c>
      <c r="E1561" s="82" t="s">
        <v>55</v>
      </c>
      <c r="F1561" s="82" t="s">
        <v>365</v>
      </c>
      <c r="G1561" s="82" t="s">
        <v>365</v>
      </c>
      <c r="H1561">
        <v>34.719505310058594</v>
      </c>
      <c r="I1561">
        <v>100</v>
      </c>
      <c r="J1561">
        <v>34.719505310058594</v>
      </c>
      <c r="K1561" s="92"/>
      <c r="L1561">
        <v>0</v>
      </c>
      <c r="M1561" s="92"/>
      <c r="N1561" s="92"/>
      <c r="O1561" s="92"/>
      <c r="P1561">
        <v>17712.689453125</v>
      </c>
      <c r="Q1561" s="92"/>
      <c r="R1561" s="92"/>
      <c r="S1561">
        <v>-1</v>
      </c>
      <c r="T1561">
        <v>0</v>
      </c>
      <c r="U1561" s="82" t="s">
        <v>160</v>
      </c>
      <c r="V1561" s="92"/>
      <c r="W1561">
        <v>304976.15625</v>
      </c>
      <c r="X1561" s="92"/>
      <c r="Y1561">
        <v>0</v>
      </c>
      <c r="Z1561">
        <v>9942.71875</v>
      </c>
      <c r="AA1561">
        <v>9942.71875</v>
      </c>
      <c r="AB1561">
        <v>0</v>
      </c>
      <c r="AC1561">
        <v>-1</v>
      </c>
      <c r="AD1561">
        <v>0</v>
      </c>
      <c r="AE1561">
        <v>0</v>
      </c>
      <c r="AF1561">
        <v>0</v>
      </c>
      <c r="AG1561">
        <v>0</v>
      </c>
      <c r="AH1561">
        <v>8784</v>
      </c>
      <c r="AI1561">
        <v>0.34719505906105042</v>
      </c>
      <c r="AJ1561">
        <v>32.601627349853516</v>
      </c>
      <c r="AK1561">
        <v>-10215.689453125</v>
      </c>
      <c r="AL1561">
        <v>-33.496681213378906</v>
      </c>
      <c r="AM1561">
        <v>20158.408203125</v>
      </c>
      <c r="AN1561">
        <v>66.098312377929688</v>
      </c>
      <c r="AO1561" s="92"/>
      <c r="AP1561" s="82" t="s">
        <v>325</v>
      </c>
      <c r="AQ1561" s="82" t="s">
        <v>326</v>
      </c>
      <c r="AR1561" s="82"/>
      <c r="AS1561">
        <v>0</v>
      </c>
      <c r="AT1561">
        <v>0</v>
      </c>
      <c r="AU1561">
        <v>2028</v>
      </c>
      <c r="AY1561">
        <v>0</v>
      </c>
      <c r="AZ1561">
        <v>0</v>
      </c>
      <c r="BA1561" s="82" t="s">
        <v>398</v>
      </c>
      <c r="BB1561">
        <v>6527</v>
      </c>
      <c r="BC1561">
        <v>100</v>
      </c>
      <c r="BD1561" s="92"/>
      <c r="BE1561" s="92"/>
      <c r="BF1561">
        <v>304976.15625</v>
      </c>
      <c r="BG1561">
        <v>0</v>
      </c>
      <c r="BH1561">
        <v>0</v>
      </c>
      <c r="BI1561" s="92"/>
      <c r="BJ1561" s="92"/>
      <c r="BK1561" s="92"/>
      <c r="BL1561">
        <v>0</v>
      </c>
    </row>
    <row r="1562" spans="1:64" x14ac:dyDescent="0.25">
      <c r="A1562" s="82" t="s">
        <v>297</v>
      </c>
      <c r="B1562" s="82" t="s">
        <v>397</v>
      </c>
      <c r="C1562" s="82" t="s">
        <v>102</v>
      </c>
      <c r="D1562" s="82" t="s">
        <v>303</v>
      </c>
      <c r="E1562" s="82" t="s">
        <v>304</v>
      </c>
      <c r="F1562" s="82" t="s">
        <v>365</v>
      </c>
      <c r="G1562" s="82" t="s">
        <v>365</v>
      </c>
      <c r="H1562">
        <v>34.719505310058594</v>
      </c>
      <c r="I1562">
        <v>100</v>
      </c>
      <c r="J1562">
        <v>34.719505310058594</v>
      </c>
      <c r="K1562" s="92"/>
      <c r="L1562">
        <v>0</v>
      </c>
      <c r="M1562" s="92"/>
      <c r="N1562" s="92"/>
      <c r="O1562" s="92"/>
      <c r="P1562">
        <v>17712.689453125</v>
      </c>
      <c r="Q1562" s="92"/>
      <c r="R1562" s="92"/>
      <c r="S1562">
        <v>-1</v>
      </c>
      <c r="T1562">
        <v>0</v>
      </c>
      <c r="U1562" s="82" t="s">
        <v>160</v>
      </c>
      <c r="V1562" s="92"/>
      <c r="W1562">
        <v>304976.15625</v>
      </c>
      <c r="X1562" s="92"/>
      <c r="Y1562">
        <v>0</v>
      </c>
      <c r="Z1562">
        <v>9942.71875</v>
      </c>
      <c r="AA1562">
        <v>9942.71875</v>
      </c>
      <c r="AB1562">
        <v>0</v>
      </c>
      <c r="AC1562">
        <v>-1</v>
      </c>
      <c r="AD1562">
        <v>0</v>
      </c>
      <c r="AE1562">
        <v>0</v>
      </c>
      <c r="AF1562">
        <v>0</v>
      </c>
      <c r="AG1562">
        <v>0</v>
      </c>
      <c r="AH1562">
        <v>8784</v>
      </c>
      <c r="AI1562">
        <v>0.34719505906105042</v>
      </c>
      <c r="AJ1562">
        <v>32.601627349853516</v>
      </c>
      <c r="AK1562">
        <v>-10215.689453125</v>
      </c>
      <c r="AL1562">
        <v>-33.496681213378906</v>
      </c>
      <c r="AM1562">
        <v>20158.408203125</v>
      </c>
      <c r="AN1562">
        <v>66.098312377929688</v>
      </c>
      <c r="AO1562" s="92"/>
      <c r="AP1562" s="82" t="s">
        <v>325</v>
      </c>
      <c r="AQ1562" s="82" t="s">
        <v>326</v>
      </c>
      <c r="AR1562" s="82"/>
      <c r="AS1562">
        <v>0</v>
      </c>
      <c r="AT1562">
        <v>0</v>
      </c>
      <c r="AU1562">
        <v>2028</v>
      </c>
      <c r="AY1562">
        <v>0</v>
      </c>
      <c r="AZ1562">
        <v>0</v>
      </c>
      <c r="BA1562" s="82" t="s">
        <v>398</v>
      </c>
      <c r="BB1562">
        <v>6528</v>
      </c>
      <c r="BC1562">
        <v>100</v>
      </c>
      <c r="BD1562" s="92"/>
      <c r="BE1562" s="92"/>
      <c r="BF1562">
        <v>304976.15625</v>
      </c>
      <c r="BG1562">
        <v>0</v>
      </c>
      <c r="BH1562">
        <v>0</v>
      </c>
      <c r="BI1562" s="92"/>
      <c r="BJ1562" s="92"/>
      <c r="BK1562" s="92"/>
      <c r="BL1562">
        <v>0</v>
      </c>
    </row>
    <row r="1563" spans="1:64" x14ac:dyDescent="0.25">
      <c r="A1563" s="82" t="s">
        <v>297</v>
      </c>
      <c r="B1563" s="82" t="s">
        <v>397</v>
      </c>
      <c r="C1563" s="82" t="s">
        <v>102</v>
      </c>
      <c r="D1563" s="82" t="s">
        <v>305</v>
      </c>
      <c r="E1563" s="82" t="s">
        <v>58</v>
      </c>
      <c r="F1563" s="82" t="s">
        <v>365</v>
      </c>
      <c r="G1563" s="82" t="s">
        <v>365</v>
      </c>
      <c r="H1563">
        <v>34.719505310058594</v>
      </c>
      <c r="I1563">
        <v>100</v>
      </c>
      <c r="J1563">
        <v>34.719505310058594</v>
      </c>
      <c r="K1563" s="92"/>
      <c r="L1563">
        <v>0</v>
      </c>
      <c r="M1563" s="92"/>
      <c r="N1563" s="92"/>
      <c r="O1563" s="92"/>
      <c r="P1563">
        <v>17712.689453125</v>
      </c>
      <c r="Q1563" s="92"/>
      <c r="R1563" s="92"/>
      <c r="S1563">
        <v>-1</v>
      </c>
      <c r="T1563">
        <v>0</v>
      </c>
      <c r="U1563" s="82" t="s">
        <v>160</v>
      </c>
      <c r="V1563" s="92"/>
      <c r="W1563">
        <v>304976.15625</v>
      </c>
      <c r="X1563" s="92"/>
      <c r="Y1563">
        <v>0</v>
      </c>
      <c r="Z1563">
        <v>9942.71875</v>
      </c>
      <c r="AA1563">
        <v>9942.71875</v>
      </c>
      <c r="AB1563">
        <v>0</v>
      </c>
      <c r="AC1563">
        <v>-1</v>
      </c>
      <c r="AD1563">
        <v>0</v>
      </c>
      <c r="AE1563">
        <v>0</v>
      </c>
      <c r="AF1563">
        <v>0</v>
      </c>
      <c r="AG1563">
        <v>0</v>
      </c>
      <c r="AH1563">
        <v>8784</v>
      </c>
      <c r="AI1563">
        <v>0.34719505906105042</v>
      </c>
      <c r="AJ1563">
        <v>32.601627349853516</v>
      </c>
      <c r="AK1563">
        <v>-10215.689453125</v>
      </c>
      <c r="AL1563">
        <v>-33.496681213378906</v>
      </c>
      <c r="AM1563">
        <v>20158.408203125</v>
      </c>
      <c r="AN1563">
        <v>66.098312377929688</v>
      </c>
      <c r="AO1563" s="92"/>
      <c r="AP1563" s="82" t="s">
        <v>325</v>
      </c>
      <c r="AQ1563" s="82" t="s">
        <v>326</v>
      </c>
      <c r="AR1563" s="82"/>
      <c r="AS1563">
        <v>0</v>
      </c>
      <c r="AT1563">
        <v>0</v>
      </c>
      <c r="AU1563">
        <v>2028</v>
      </c>
      <c r="AY1563">
        <v>0</v>
      </c>
      <c r="AZ1563">
        <v>0</v>
      </c>
      <c r="BA1563" s="82" t="s">
        <v>398</v>
      </c>
      <c r="BB1563">
        <v>6529</v>
      </c>
      <c r="BC1563">
        <v>100</v>
      </c>
      <c r="BD1563" s="92"/>
      <c r="BE1563" s="92"/>
      <c r="BF1563">
        <v>304976.15625</v>
      </c>
      <c r="BG1563">
        <v>0</v>
      </c>
      <c r="BH1563">
        <v>0</v>
      </c>
      <c r="BI1563" s="92"/>
      <c r="BJ1563" s="92"/>
      <c r="BK1563" s="92"/>
      <c r="BL1563">
        <v>0</v>
      </c>
    </row>
    <row r="1564" spans="1:64" x14ac:dyDescent="0.25">
      <c r="A1564" s="82" t="s">
        <v>297</v>
      </c>
      <c r="B1564" s="82" t="s">
        <v>397</v>
      </c>
      <c r="C1564" s="82" t="s">
        <v>102</v>
      </c>
      <c r="D1564" s="82" t="s">
        <v>306</v>
      </c>
      <c r="E1564" s="82" t="s">
        <v>59</v>
      </c>
      <c r="F1564" s="82" t="s">
        <v>365</v>
      </c>
      <c r="G1564" s="82" t="s">
        <v>365</v>
      </c>
      <c r="H1564">
        <v>34.719505310058594</v>
      </c>
      <c r="I1564">
        <v>100</v>
      </c>
      <c r="J1564">
        <v>34.719505310058594</v>
      </c>
      <c r="K1564" s="92"/>
      <c r="L1564">
        <v>0</v>
      </c>
      <c r="M1564" s="92"/>
      <c r="N1564" s="92"/>
      <c r="O1564" s="92"/>
      <c r="P1564">
        <v>17712.689453125</v>
      </c>
      <c r="Q1564" s="92"/>
      <c r="R1564" s="92"/>
      <c r="S1564">
        <v>-1</v>
      </c>
      <c r="T1564">
        <v>0</v>
      </c>
      <c r="U1564" s="82" t="s">
        <v>160</v>
      </c>
      <c r="V1564" s="92"/>
      <c r="W1564">
        <v>304976.15625</v>
      </c>
      <c r="X1564" s="92"/>
      <c r="Y1564">
        <v>0</v>
      </c>
      <c r="Z1564">
        <v>9942.71875</v>
      </c>
      <c r="AA1564">
        <v>9942.71875</v>
      </c>
      <c r="AB1564">
        <v>0</v>
      </c>
      <c r="AC1564">
        <v>-1</v>
      </c>
      <c r="AD1564">
        <v>0</v>
      </c>
      <c r="AE1564">
        <v>0</v>
      </c>
      <c r="AF1564">
        <v>0</v>
      </c>
      <c r="AG1564">
        <v>0</v>
      </c>
      <c r="AH1564">
        <v>8784</v>
      </c>
      <c r="AI1564">
        <v>0.34719505906105042</v>
      </c>
      <c r="AJ1564">
        <v>32.601627349853516</v>
      </c>
      <c r="AK1564">
        <v>-10215.689453125</v>
      </c>
      <c r="AL1564">
        <v>-33.496681213378906</v>
      </c>
      <c r="AM1564">
        <v>20158.408203125</v>
      </c>
      <c r="AN1564">
        <v>66.098312377929688</v>
      </c>
      <c r="AO1564" s="92"/>
      <c r="AP1564" s="82" t="s">
        <v>325</v>
      </c>
      <c r="AQ1564" s="82" t="s">
        <v>326</v>
      </c>
      <c r="AR1564" s="82"/>
      <c r="AS1564">
        <v>0</v>
      </c>
      <c r="AT1564">
        <v>0</v>
      </c>
      <c r="AU1564">
        <v>2028</v>
      </c>
      <c r="AY1564">
        <v>0</v>
      </c>
      <c r="AZ1564">
        <v>0</v>
      </c>
      <c r="BA1564" s="82" t="s">
        <v>398</v>
      </c>
      <c r="BB1564">
        <v>6530</v>
      </c>
      <c r="BC1564">
        <v>100</v>
      </c>
      <c r="BD1564" s="92"/>
      <c r="BE1564" s="92"/>
      <c r="BF1564">
        <v>304976.15625</v>
      </c>
      <c r="BG1564">
        <v>0</v>
      </c>
      <c r="BH1564">
        <v>0</v>
      </c>
      <c r="BI1564" s="92"/>
      <c r="BJ1564" s="92"/>
      <c r="BK1564" s="92"/>
      <c r="BL1564">
        <v>0</v>
      </c>
    </row>
    <row r="1565" spans="1:64" x14ac:dyDescent="0.25">
      <c r="A1565" s="82" t="s">
        <v>297</v>
      </c>
      <c r="B1565" s="82" t="s">
        <v>397</v>
      </c>
      <c r="C1565" s="82" t="s">
        <v>102</v>
      </c>
      <c r="D1565" s="82" t="s">
        <v>307</v>
      </c>
      <c r="E1565" s="82" t="s">
        <v>60</v>
      </c>
      <c r="F1565" s="82" t="s">
        <v>365</v>
      </c>
      <c r="G1565" s="82" t="s">
        <v>365</v>
      </c>
      <c r="H1565">
        <v>34.719505310058594</v>
      </c>
      <c r="I1565">
        <v>100</v>
      </c>
      <c r="J1565">
        <v>34.719505310058594</v>
      </c>
      <c r="K1565" s="92"/>
      <c r="L1565">
        <v>0</v>
      </c>
      <c r="M1565" s="92"/>
      <c r="N1565" s="92"/>
      <c r="O1565" s="92"/>
      <c r="P1565">
        <v>17712.689453125</v>
      </c>
      <c r="Q1565" s="92"/>
      <c r="R1565" s="92"/>
      <c r="S1565">
        <v>-1</v>
      </c>
      <c r="T1565">
        <v>0</v>
      </c>
      <c r="U1565" s="82" t="s">
        <v>160</v>
      </c>
      <c r="V1565" s="92"/>
      <c r="W1565">
        <v>304976.15625</v>
      </c>
      <c r="X1565" s="92"/>
      <c r="Y1565">
        <v>0</v>
      </c>
      <c r="Z1565">
        <v>9942.71875</v>
      </c>
      <c r="AA1565">
        <v>9942.71875</v>
      </c>
      <c r="AB1565">
        <v>0</v>
      </c>
      <c r="AC1565">
        <v>-1</v>
      </c>
      <c r="AD1565">
        <v>0</v>
      </c>
      <c r="AE1565">
        <v>0</v>
      </c>
      <c r="AF1565">
        <v>0</v>
      </c>
      <c r="AG1565">
        <v>0</v>
      </c>
      <c r="AH1565">
        <v>8784</v>
      </c>
      <c r="AI1565">
        <v>0.34719505906105042</v>
      </c>
      <c r="AJ1565">
        <v>32.601627349853516</v>
      </c>
      <c r="AK1565">
        <v>-10215.689453125</v>
      </c>
      <c r="AL1565">
        <v>-33.496681213378906</v>
      </c>
      <c r="AM1565">
        <v>20158.408203125</v>
      </c>
      <c r="AN1565">
        <v>66.098312377929688</v>
      </c>
      <c r="AO1565" s="92"/>
      <c r="AP1565" s="82" t="s">
        <v>325</v>
      </c>
      <c r="AQ1565" s="82" t="s">
        <v>326</v>
      </c>
      <c r="AR1565" s="82"/>
      <c r="AS1565">
        <v>0</v>
      </c>
      <c r="AT1565">
        <v>0</v>
      </c>
      <c r="AU1565">
        <v>2028</v>
      </c>
      <c r="AY1565">
        <v>0</v>
      </c>
      <c r="AZ1565">
        <v>0</v>
      </c>
      <c r="BA1565" s="82" t="s">
        <v>398</v>
      </c>
      <c r="BB1565">
        <v>6531</v>
      </c>
      <c r="BC1565">
        <v>100</v>
      </c>
      <c r="BD1565" s="92"/>
      <c r="BE1565" s="92"/>
      <c r="BF1565">
        <v>304976.15625</v>
      </c>
      <c r="BG1565">
        <v>0</v>
      </c>
      <c r="BH1565">
        <v>0</v>
      </c>
      <c r="BI1565" s="92"/>
      <c r="BJ1565" s="92"/>
      <c r="BK1565" s="92"/>
      <c r="BL1565">
        <v>0</v>
      </c>
    </row>
    <row r="1566" spans="1:64" x14ac:dyDescent="0.25">
      <c r="A1566" s="82" t="s">
        <v>297</v>
      </c>
      <c r="B1566" s="82" t="s">
        <v>397</v>
      </c>
      <c r="C1566" s="82" t="s">
        <v>102</v>
      </c>
      <c r="D1566" s="82" t="s">
        <v>308</v>
      </c>
      <c r="E1566" s="82" t="s">
        <v>61</v>
      </c>
      <c r="F1566" s="82" t="s">
        <v>365</v>
      </c>
      <c r="G1566" s="82" t="s">
        <v>365</v>
      </c>
      <c r="H1566">
        <v>34.719505310058594</v>
      </c>
      <c r="I1566">
        <v>100</v>
      </c>
      <c r="J1566">
        <v>34.719505310058594</v>
      </c>
      <c r="K1566" s="92"/>
      <c r="L1566">
        <v>0</v>
      </c>
      <c r="M1566" s="92"/>
      <c r="N1566" s="92"/>
      <c r="O1566" s="92"/>
      <c r="P1566">
        <v>17712.689453125</v>
      </c>
      <c r="Q1566" s="92"/>
      <c r="R1566" s="92"/>
      <c r="S1566">
        <v>-1</v>
      </c>
      <c r="T1566">
        <v>0</v>
      </c>
      <c r="U1566" s="82" t="s">
        <v>160</v>
      </c>
      <c r="V1566" s="92"/>
      <c r="W1566">
        <v>304976.15625</v>
      </c>
      <c r="X1566" s="92"/>
      <c r="Y1566">
        <v>0</v>
      </c>
      <c r="Z1566">
        <v>9942.71875</v>
      </c>
      <c r="AA1566">
        <v>9942.71875</v>
      </c>
      <c r="AB1566">
        <v>0</v>
      </c>
      <c r="AC1566">
        <v>-1</v>
      </c>
      <c r="AD1566">
        <v>0</v>
      </c>
      <c r="AE1566">
        <v>0</v>
      </c>
      <c r="AF1566">
        <v>0</v>
      </c>
      <c r="AG1566">
        <v>0</v>
      </c>
      <c r="AH1566">
        <v>8784</v>
      </c>
      <c r="AI1566">
        <v>0.34719505906105042</v>
      </c>
      <c r="AJ1566">
        <v>32.601627349853516</v>
      </c>
      <c r="AK1566">
        <v>-10215.689453125</v>
      </c>
      <c r="AL1566">
        <v>-33.496681213378906</v>
      </c>
      <c r="AM1566">
        <v>20158.408203125</v>
      </c>
      <c r="AN1566">
        <v>66.098312377929688</v>
      </c>
      <c r="AO1566" s="92"/>
      <c r="AP1566" s="82" t="s">
        <v>325</v>
      </c>
      <c r="AQ1566" s="82" t="s">
        <v>326</v>
      </c>
      <c r="AR1566" s="82"/>
      <c r="AS1566">
        <v>0</v>
      </c>
      <c r="AT1566">
        <v>0</v>
      </c>
      <c r="AU1566">
        <v>2028</v>
      </c>
      <c r="AY1566">
        <v>0</v>
      </c>
      <c r="AZ1566">
        <v>0</v>
      </c>
      <c r="BA1566" s="82" t="s">
        <v>398</v>
      </c>
      <c r="BB1566">
        <v>6532</v>
      </c>
      <c r="BC1566">
        <v>100</v>
      </c>
      <c r="BD1566" s="92"/>
      <c r="BE1566" s="92"/>
      <c r="BF1566">
        <v>304976.15625</v>
      </c>
      <c r="BG1566">
        <v>0</v>
      </c>
      <c r="BH1566">
        <v>0</v>
      </c>
      <c r="BI1566" s="92"/>
      <c r="BJ1566" s="92"/>
      <c r="BK1566" s="92"/>
      <c r="BL1566">
        <v>0</v>
      </c>
    </row>
    <row r="1567" spans="1:64" x14ac:dyDescent="0.25">
      <c r="A1567" s="82" t="s">
        <v>297</v>
      </c>
      <c r="B1567" s="82" t="s">
        <v>397</v>
      </c>
      <c r="C1567" s="82" t="s">
        <v>102</v>
      </c>
      <c r="D1567" s="82" t="s">
        <v>309</v>
      </c>
      <c r="E1567" s="82" t="s">
        <v>310</v>
      </c>
      <c r="F1567" s="82" t="s">
        <v>365</v>
      </c>
      <c r="G1567" s="82" t="s">
        <v>365</v>
      </c>
      <c r="H1567">
        <v>34.719505310058594</v>
      </c>
      <c r="I1567">
        <v>100</v>
      </c>
      <c r="J1567">
        <v>34.719505310058594</v>
      </c>
      <c r="K1567" s="92"/>
      <c r="L1567">
        <v>0</v>
      </c>
      <c r="M1567" s="92"/>
      <c r="N1567" s="92"/>
      <c r="O1567" s="92"/>
      <c r="P1567">
        <v>17712.689453125</v>
      </c>
      <c r="Q1567" s="92"/>
      <c r="R1567" s="92"/>
      <c r="S1567">
        <v>-1</v>
      </c>
      <c r="T1567">
        <v>0</v>
      </c>
      <c r="U1567" s="82" t="s">
        <v>160</v>
      </c>
      <c r="V1567" s="92"/>
      <c r="W1567">
        <v>304976.15625</v>
      </c>
      <c r="X1567" s="92"/>
      <c r="Y1567">
        <v>0</v>
      </c>
      <c r="Z1567">
        <v>9942.71875</v>
      </c>
      <c r="AA1567">
        <v>9942.71875</v>
      </c>
      <c r="AB1567">
        <v>0</v>
      </c>
      <c r="AC1567">
        <v>-1</v>
      </c>
      <c r="AD1567">
        <v>0</v>
      </c>
      <c r="AE1567">
        <v>0</v>
      </c>
      <c r="AF1567">
        <v>0</v>
      </c>
      <c r="AG1567">
        <v>0</v>
      </c>
      <c r="AH1567">
        <v>8784</v>
      </c>
      <c r="AI1567">
        <v>0.34719505906105042</v>
      </c>
      <c r="AJ1567">
        <v>32.601627349853516</v>
      </c>
      <c r="AK1567">
        <v>-10215.689453125</v>
      </c>
      <c r="AL1567">
        <v>-33.496681213378906</v>
      </c>
      <c r="AM1567">
        <v>20158.408203125</v>
      </c>
      <c r="AN1567">
        <v>66.098312377929688</v>
      </c>
      <c r="AO1567" s="92"/>
      <c r="AP1567" s="82" t="s">
        <v>325</v>
      </c>
      <c r="AQ1567" s="82" t="s">
        <v>326</v>
      </c>
      <c r="AR1567" s="82"/>
      <c r="AS1567">
        <v>0</v>
      </c>
      <c r="AT1567">
        <v>0</v>
      </c>
      <c r="AU1567">
        <v>2028</v>
      </c>
      <c r="AY1567">
        <v>0</v>
      </c>
      <c r="AZ1567">
        <v>0</v>
      </c>
      <c r="BA1567" s="82" t="s">
        <v>398</v>
      </c>
      <c r="BB1567">
        <v>6533</v>
      </c>
      <c r="BC1567">
        <v>100</v>
      </c>
      <c r="BD1567" s="92"/>
      <c r="BE1567" s="92"/>
      <c r="BF1567">
        <v>304976.15625</v>
      </c>
      <c r="BG1567">
        <v>0</v>
      </c>
      <c r="BH1567">
        <v>0</v>
      </c>
      <c r="BI1567" s="92"/>
      <c r="BJ1567" s="92"/>
      <c r="BK1567" s="92"/>
      <c r="BL1567">
        <v>0</v>
      </c>
    </row>
    <row r="1568" spans="1:64" x14ac:dyDescent="0.25">
      <c r="A1568" s="82" t="s">
        <v>297</v>
      </c>
      <c r="B1568" s="82" t="s">
        <v>397</v>
      </c>
      <c r="C1568" s="82" t="s">
        <v>102</v>
      </c>
      <c r="D1568" s="82" t="s">
        <v>313</v>
      </c>
      <c r="E1568" s="82" t="s">
        <v>314</v>
      </c>
      <c r="F1568" s="82" t="s">
        <v>365</v>
      </c>
      <c r="G1568" s="82" t="s">
        <v>365</v>
      </c>
      <c r="H1568">
        <v>34.719505310058594</v>
      </c>
      <c r="I1568">
        <v>100</v>
      </c>
      <c r="J1568">
        <v>34.719505310058594</v>
      </c>
      <c r="K1568" s="92"/>
      <c r="L1568">
        <v>0</v>
      </c>
      <c r="M1568" s="92"/>
      <c r="N1568" s="92"/>
      <c r="O1568" s="92"/>
      <c r="P1568">
        <v>17712.689453125</v>
      </c>
      <c r="Q1568" s="92"/>
      <c r="R1568" s="92"/>
      <c r="S1568">
        <v>-1</v>
      </c>
      <c r="T1568">
        <v>0</v>
      </c>
      <c r="U1568" s="82" t="s">
        <v>160</v>
      </c>
      <c r="V1568" s="92"/>
      <c r="W1568">
        <v>304976.15625</v>
      </c>
      <c r="X1568" s="92"/>
      <c r="Y1568">
        <v>0</v>
      </c>
      <c r="Z1568">
        <v>9942.71875</v>
      </c>
      <c r="AA1568">
        <v>9942.71875</v>
      </c>
      <c r="AB1568">
        <v>0</v>
      </c>
      <c r="AC1568">
        <v>-1</v>
      </c>
      <c r="AD1568">
        <v>0</v>
      </c>
      <c r="AE1568">
        <v>0</v>
      </c>
      <c r="AF1568">
        <v>0</v>
      </c>
      <c r="AG1568">
        <v>0</v>
      </c>
      <c r="AH1568">
        <v>8784</v>
      </c>
      <c r="AI1568">
        <v>0.34719505906105042</v>
      </c>
      <c r="AJ1568">
        <v>32.601627349853516</v>
      </c>
      <c r="AK1568">
        <v>-10215.689453125</v>
      </c>
      <c r="AL1568">
        <v>-33.496681213378906</v>
      </c>
      <c r="AM1568">
        <v>20158.408203125</v>
      </c>
      <c r="AN1568">
        <v>66.098312377929688</v>
      </c>
      <c r="AO1568" s="92"/>
      <c r="AP1568" s="82" t="s">
        <v>325</v>
      </c>
      <c r="AQ1568" s="82" t="s">
        <v>326</v>
      </c>
      <c r="AR1568" s="82"/>
      <c r="AS1568">
        <v>0</v>
      </c>
      <c r="AT1568">
        <v>0</v>
      </c>
      <c r="AU1568">
        <v>2028</v>
      </c>
      <c r="AY1568">
        <v>0</v>
      </c>
      <c r="AZ1568">
        <v>0</v>
      </c>
      <c r="BA1568" s="82" t="s">
        <v>398</v>
      </c>
      <c r="BB1568">
        <v>6534</v>
      </c>
      <c r="BC1568">
        <v>100</v>
      </c>
      <c r="BD1568" s="92"/>
      <c r="BE1568" s="92"/>
      <c r="BF1568">
        <v>304976.15625</v>
      </c>
      <c r="BG1568">
        <v>0</v>
      </c>
      <c r="BH1568">
        <v>0</v>
      </c>
      <c r="BI1568" s="92"/>
      <c r="BJ1568" s="92"/>
      <c r="BK1568" s="92"/>
      <c r="BL1568">
        <v>0</v>
      </c>
    </row>
    <row r="1569" spans="1:64" x14ac:dyDescent="0.25">
      <c r="A1569" s="82" t="s">
        <v>297</v>
      </c>
      <c r="B1569" s="82" t="s">
        <v>397</v>
      </c>
      <c r="C1569" s="82" t="s">
        <v>102</v>
      </c>
      <c r="D1569" s="82" t="s">
        <v>298</v>
      </c>
      <c r="E1569" s="82" t="s">
        <v>55</v>
      </c>
      <c r="F1569" s="82" t="s">
        <v>366</v>
      </c>
      <c r="G1569" s="82" t="s">
        <v>366</v>
      </c>
      <c r="H1569">
        <v>34.719505310058594</v>
      </c>
      <c r="I1569">
        <v>100</v>
      </c>
      <c r="J1569">
        <v>34.719505310058594</v>
      </c>
      <c r="K1569" s="92"/>
      <c r="L1569">
        <v>0</v>
      </c>
      <c r="M1569" s="92"/>
      <c r="N1569" s="92"/>
      <c r="O1569" s="92"/>
      <c r="P1569">
        <v>17171.759765625</v>
      </c>
      <c r="Q1569" s="92"/>
      <c r="R1569" s="92"/>
      <c r="S1569">
        <v>-1</v>
      </c>
      <c r="T1569">
        <v>0</v>
      </c>
      <c r="U1569" s="82" t="s">
        <v>160</v>
      </c>
      <c r="V1569" s="92"/>
      <c r="W1569">
        <v>304976.15625</v>
      </c>
      <c r="X1569" s="92"/>
      <c r="Y1569">
        <v>0</v>
      </c>
      <c r="Z1569">
        <v>9942.71875</v>
      </c>
      <c r="AA1569">
        <v>9942.71875</v>
      </c>
      <c r="AB1569">
        <v>0</v>
      </c>
      <c r="AC1569">
        <v>-1</v>
      </c>
      <c r="AD1569">
        <v>0</v>
      </c>
      <c r="AE1569">
        <v>0</v>
      </c>
      <c r="AF1569">
        <v>0</v>
      </c>
      <c r="AG1569">
        <v>1</v>
      </c>
      <c r="AH1569">
        <v>8784</v>
      </c>
      <c r="AI1569">
        <v>0.34719505906105042</v>
      </c>
      <c r="AJ1569">
        <v>32.601627349853516</v>
      </c>
      <c r="AK1569">
        <v>-10215.689453125</v>
      </c>
      <c r="AL1569">
        <v>-33.496681213378906</v>
      </c>
      <c r="AM1569">
        <v>20158.408203125</v>
      </c>
      <c r="AN1569">
        <v>66.098312377929688</v>
      </c>
      <c r="AO1569" s="92"/>
      <c r="AP1569" s="82" t="s">
        <v>351</v>
      </c>
      <c r="AQ1569" s="82" t="s">
        <v>326</v>
      </c>
      <c r="AR1569" s="82"/>
      <c r="AS1569">
        <v>0</v>
      </c>
      <c r="AT1569">
        <v>0</v>
      </c>
      <c r="AU1569">
        <v>2028</v>
      </c>
      <c r="AY1569">
        <v>0</v>
      </c>
      <c r="AZ1569">
        <v>0</v>
      </c>
      <c r="BA1569" s="82" t="s">
        <v>398</v>
      </c>
      <c r="BB1569">
        <v>6535</v>
      </c>
      <c r="BC1569">
        <v>100</v>
      </c>
      <c r="BD1569" s="92"/>
      <c r="BE1569" s="92"/>
      <c r="BF1569">
        <v>304976.15625</v>
      </c>
      <c r="BG1569">
        <v>0</v>
      </c>
      <c r="BH1569">
        <v>0</v>
      </c>
      <c r="BI1569" s="92"/>
      <c r="BJ1569" s="92"/>
      <c r="BK1569" s="92"/>
      <c r="BL1569">
        <v>0</v>
      </c>
    </row>
    <row r="1570" spans="1:64" x14ac:dyDescent="0.25">
      <c r="A1570" s="82" t="s">
        <v>297</v>
      </c>
      <c r="B1570" s="82" t="s">
        <v>397</v>
      </c>
      <c r="C1570" s="82" t="s">
        <v>102</v>
      </c>
      <c r="D1570" s="82" t="s">
        <v>303</v>
      </c>
      <c r="E1570" s="82" t="s">
        <v>304</v>
      </c>
      <c r="F1570" s="82" t="s">
        <v>366</v>
      </c>
      <c r="G1570" s="82" t="s">
        <v>366</v>
      </c>
      <c r="H1570">
        <v>34.719505310058594</v>
      </c>
      <c r="I1570">
        <v>100</v>
      </c>
      <c r="J1570">
        <v>34.719505310058594</v>
      </c>
      <c r="K1570" s="92"/>
      <c r="L1570">
        <v>0</v>
      </c>
      <c r="M1570" s="92"/>
      <c r="N1570" s="92"/>
      <c r="O1570" s="92"/>
      <c r="P1570">
        <v>17171.759765625</v>
      </c>
      <c r="Q1570" s="92"/>
      <c r="R1570" s="92"/>
      <c r="S1570">
        <v>-1</v>
      </c>
      <c r="T1570">
        <v>0</v>
      </c>
      <c r="U1570" s="82" t="s">
        <v>160</v>
      </c>
      <c r="V1570" s="92"/>
      <c r="W1570">
        <v>304976.15625</v>
      </c>
      <c r="X1570" s="92"/>
      <c r="Y1570">
        <v>0</v>
      </c>
      <c r="Z1570">
        <v>9942.71875</v>
      </c>
      <c r="AA1570">
        <v>9942.71875</v>
      </c>
      <c r="AB1570">
        <v>0</v>
      </c>
      <c r="AC1570">
        <v>-1</v>
      </c>
      <c r="AD1570">
        <v>0</v>
      </c>
      <c r="AE1570">
        <v>0</v>
      </c>
      <c r="AF1570">
        <v>0</v>
      </c>
      <c r="AG1570">
        <v>1</v>
      </c>
      <c r="AH1570">
        <v>8784</v>
      </c>
      <c r="AI1570">
        <v>0.34719505906105042</v>
      </c>
      <c r="AJ1570">
        <v>32.601627349853516</v>
      </c>
      <c r="AK1570">
        <v>-10215.689453125</v>
      </c>
      <c r="AL1570">
        <v>-33.496681213378906</v>
      </c>
      <c r="AM1570">
        <v>20158.408203125</v>
      </c>
      <c r="AN1570">
        <v>66.098312377929688</v>
      </c>
      <c r="AO1570" s="92"/>
      <c r="AP1570" s="82" t="s">
        <v>351</v>
      </c>
      <c r="AQ1570" s="82" t="s">
        <v>326</v>
      </c>
      <c r="AR1570" s="82"/>
      <c r="AS1570">
        <v>0</v>
      </c>
      <c r="AT1570">
        <v>0</v>
      </c>
      <c r="AU1570">
        <v>2028</v>
      </c>
      <c r="AY1570">
        <v>0</v>
      </c>
      <c r="AZ1570">
        <v>0</v>
      </c>
      <c r="BA1570" s="82" t="s">
        <v>398</v>
      </c>
      <c r="BB1570">
        <v>6536</v>
      </c>
      <c r="BC1570">
        <v>100</v>
      </c>
      <c r="BD1570" s="92"/>
      <c r="BE1570" s="92"/>
      <c r="BF1570">
        <v>304976.15625</v>
      </c>
      <c r="BG1570">
        <v>0</v>
      </c>
      <c r="BH1570">
        <v>0</v>
      </c>
      <c r="BI1570" s="92"/>
      <c r="BJ1570" s="92"/>
      <c r="BK1570" s="92"/>
      <c r="BL1570">
        <v>0</v>
      </c>
    </row>
    <row r="1571" spans="1:64" x14ac:dyDescent="0.25">
      <c r="A1571" s="82" t="s">
        <v>297</v>
      </c>
      <c r="B1571" s="82" t="s">
        <v>397</v>
      </c>
      <c r="C1571" s="82" t="s">
        <v>102</v>
      </c>
      <c r="D1571" s="82" t="s">
        <v>305</v>
      </c>
      <c r="E1571" s="82" t="s">
        <v>58</v>
      </c>
      <c r="F1571" s="82" t="s">
        <v>366</v>
      </c>
      <c r="G1571" s="82" t="s">
        <v>366</v>
      </c>
      <c r="H1571">
        <v>34.719505310058594</v>
      </c>
      <c r="I1571">
        <v>100</v>
      </c>
      <c r="J1571">
        <v>34.719505310058594</v>
      </c>
      <c r="K1571" s="92"/>
      <c r="L1571">
        <v>0</v>
      </c>
      <c r="M1571" s="92"/>
      <c r="N1571" s="92"/>
      <c r="O1571" s="92"/>
      <c r="P1571">
        <v>17171.759765625</v>
      </c>
      <c r="Q1571" s="92"/>
      <c r="R1571" s="92"/>
      <c r="S1571">
        <v>-1</v>
      </c>
      <c r="T1571">
        <v>0</v>
      </c>
      <c r="U1571" s="82" t="s">
        <v>160</v>
      </c>
      <c r="V1571" s="92"/>
      <c r="W1571">
        <v>304976.15625</v>
      </c>
      <c r="X1571" s="92"/>
      <c r="Y1571">
        <v>0</v>
      </c>
      <c r="Z1571">
        <v>9942.71875</v>
      </c>
      <c r="AA1571">
        <v>9942.71875</v>
      </c>
      <c r="AB1571">
        <v>0</v>
      </c>
      <c r="AC1571">
        <v>-1</v>
      </c>
      <c r="AD1571">
        <v>0</v>
      </c>
      <c r="AE1571">
        <v>0</v>
      </c>
      <c r="AF1571">
        <v>0</v>
      </c>
      <c r="AG1571">
        <v>1</v>
      </c>
      <c r="AH1571">
        <v>8784</v>
      </c>
      <c r="AI1571">
        <v>0.34719505906105042</v>
      </c>
      <c r="AJ1571">
        <v>32.601627349853516</v>
      </c>
      <c r="AK1571">
        <v>-10215.689453125</v>
      </c>
      <c r="AL1571">
        <v>-33.496681213378906</v>
      </c>
      <c r="AM1571">
        <v>20158.408203125</v>
      </c>
      <c r="AN1571">
        <v>66.098312377929688</v>
      </c>
      <c r="AO1571" s="92"/>
      <c r="AP1571" s="82" t="s">
        <v>351</v>
      </c>
      <c r="AQ1571" s="82" t="s">
        <v>326</v>
      </c>
      <c r="AR1571" s="82"/>
      <c r="AS1571">
        <v>0</v>
      </c>
      <c r="AT1571">
        <v>0</v>
      </c>
      <c r="AU1571">
        <v>2028</v>
      </c>
      <c r="AY1571">
        <v>0</v>
      </c>
      <c r="AZ1571">
        <v>0</v>
      </c>
      <c r="BA1571" s="82" t="s">
        <v>398</v>
      </c>
      <c r="BB1571">
        <v>6537</v>
      </c>
      <c r="BC1571">
        <v>100</v>
      </c>
      <c r="BD1571" s="92"/>
      <c r="BE1571" s="92"/>
      <c r="BF1571">
        <v>304976.15625</v>
      </c>
      <c r="BG1571">
        <v>0</v>
      </c>
      <c r="BH1571">
        <v>0</v>
      </c>
      <c r="BI1571" s="92"/>
      <c r="BJ1571" s="92"/>
      <c r="BK1571" s="92"/>
      <c r="BL1571">
        <v>0</v>
      </c>
    </row>
    <row r="1572" spans="1:64" x14ac:dyDescent="0.25">
      <c r="A1572" s="82" t="s">
        <v>297</v>
      </c>
      <c r="B1572" s="82" t="s">
        <v>397</v>
      </c>
      <c r="C1572" s="82" t="s">
        <v>102</v>
      </c>
      <c r="D1572" s="82" t="s">
        <v>306</v>
      </c>
      <c r="E1572" s="82" t="s">
        <v>59</v>
      </c>
      <c r="F1572" s="82" t="s">
        <v>366</v>
      </c>
      <c r="G1572" s="82" t="s">
        <v>366</v>
      </c>
      <c r="H1572">
        <v>34.719505310058594</v>
      </c>
      <c r="I1572">
        <v>100</v>
      </c>
      <c r="J1572">
        <v>34.719505310058594</v>
      </c>
      <c r="K1572" s="92"/>
      <c r="L1572">
        <v>0</v>
      </c>
      <c r="M1572" s="92"/>
      <c r="N1572" s="92"/>
      <c r="O1572" s="92"/>
      <c r="P1572">
        <v>17171.759765625</v>
      </c>
      <c r="Q1572" s="92"/>
      <c r="R1572" s="92"/>
      <c r="S1572">
        <v>-1</v>
      </c>
      <c r="T1572">
        <v>0</v>
      </c>
      <c r="U1572" s="82" t="s">
        <v>160</v>
      </c>
      <c r="V1572" s="92"/>
      <c r="W1572">
        <v>304976.15625</v>
      </c>
      <c r="X1572" s="92"/>
      <c r="Y1572">
        <v>0</v>
      </c>
      <c r="Z1572">
        <v>9942.71875</v>
      </c>
      <c r="AA1572">
        <v>9942.71875</v>
      </c>
      <c r="AB1572">
        <v>0</v>
      </c>
      <c r="AC1572">
        <v>-1</v>
      </c>
      <c r="AD1572">
        <v>0</v>
      </c>
      <c r="AE1572">
        <v>0</v>
      </c>
      <c r="AF1572">
        <v>0</v>
      </c>
      <c r="AG1572">
        <v>1</v>
      </c>
      <c r="AH1572">
        <v>8784</v>
      </c>
      <c r="AI1572">
        <v>0.34719505906105042</v>
      </c>
      <c r="AJ1572">
        <v>32.601627349853516</v>
      </c>
      <c r="AK1572">
        <v>-10215.689453125</v>
      </c>
      <c r="AL1572">
        <v>-33.496681213378906</v>
      </c>
      <c r="AM1572">
        <v>20158.408203125</v>
      </c>
      <c r="AN1572">
        <v>66.098312377929688</v>
      </c>
      <c r="AO1572" s="92"/>
      <c r="AP1572" s="82" t="s">
        <v>351</v>
      </c>
      <c r="AQ1572" s="82" t="s">
        <v>326</v>
      </c>
      <c r="AR1572" s="82"/>
      <c r="AS1572">
        <v>0</v>
      </c>
      <c r="AT1572">
        <v>0</v>
      </c>
      <c r="AU1572">
        <v>2028</v>
      </c>
      <c r="AY1572">
        <v>0</v>
      </c>
      <c r="AZ1572">
        <v>0</v>
      </c>
      <c r="BA1572" s="82" t="s">
        <v>398</v>
      </c>
      <c r="BB1572">
        <v>6538</v>
      </c>
      <c r="BC1572">
        <v>100</v>
      </c>
      <c r="BD1572" s="92"/>
      <c r="BE1572" s="92"/>
      <c r="BF1572">
        <v>304976.15625</v>
      </c>
      <c r="BG1572">
        <v>0</v>
      </c>
      <c r="BH1572">
        <v>0</v>
      </c>
      <c r="BI1572" s="92"/>
      <c r="BJ1572" s="92"/>
      <c r="BK1572" s="92"/>
      <c r="BL1572">
        <v>0</v>
      </c>
    </row>
    <row r="1573" spans="1:64" x14ac:dyDescent="0.25">
      <c r="A1573" s="82" t="s">
        <v>297</v>
      </c>
      <c r="B1573" s="82" t="s">
        <v>397</v>
      </c>
      <c r="C1573" s="82" t="s">
        <v>102</v>
      </c>
      <c r="D1573" s="82" t="s">
        <v>307</v>
      </c>
      <c r="E1573" s="82" t="s">
        <v>60</v>
      </c>
      <c r="F1573" s="82" t="s">
        <v>366</v>
      </c>
      <c r="G1573" s="82" t="s">
        <v>366</v>
      </c>
      <c r="H1573">
        <v>34.719505310058594</v>
      </c>
      <c r="I1573">
        <v>100</v>
      </c>
      <c r="J1573">
        <v>34.719505310058594</v>
      </c>
      <c r="K1573" s="92"/>
      <c r="L1573">
        <v>0</v>
      </c>
      <c r="M1573" s="92"/>
      <c r="N1573" s="92"/>
      <c r="O1573" s="92"/>
      <c r="P1573">
        <v>17171.759765625</v>
      </c>
      <c r="Q1573" s="92"/>
      <c r="R1573" s="92"/>
      <c r="S1573">
        <v>-1</v>
      </c>
      <c r="T1573">
        <v>0</v>
      </c>
      <c r="U1573" s="82" t="s">
        <v>160</v>
      </c>
      <c r="V1573" s="92"/>
      <c r="W1573">
        <v>304976.15625</v>
      </c>
      <c r="X1573" s="92"/>
      <c r="Y1573">
        <v>0</v>
      </c>
      <c r="Z1573">
        <v>9942.71875</v>
      </c>
      <c r="AA1573">
        <v>9942.71875</v>
      </c>
      <c r="AB1573">
        <v>0</v>
      </c>
      <c r="AC1573">
        <v>-1</v>
      </c>
      <c r="AD1573">
        <v>0</v>
      </c>
      <c r="AE1573">
        <v>0</v>
      </c>
      <c r="AF1573">
        <v>0</v>
      </c>
      <c r="AG1573">
        <v>1</v>
      </c>
      <c r="AH1573">
        <v>8784</v>
      </c>
      <c r="AI1573">
        <v>0.34719505906105042</v>
      </c>
      <c r="AJ1573">
        <v>32.601627349853516</v>
      </c>
      <c r="AK1573">
        <v>-10215.689453125</v>
      </c>
      <c r="AL1573">
        <v>-33.496681213378906</v>
      </c>
      <c r="AM1573">
        <v>20158.408203125</v>
      </c>
      <c r="AN1573">
        <v>66.098312377929688</v>
      </c>
      <c r="AO1573" s="92"/>
      <c r="AP1573" s="82" t="s">
        <v>351</v>
      </c>
      <c r="AQ1573" s="82" t="s">
        <v>326</v>
      </c>
      <c r="AR1573" s="82"/>
      <c r="AS1573">
        <v>0</v>
      </c>
      <c r="AT1573">
        <v>0</v>
      </c>
      <c r="AU1573">
        <v>2028</v>
      </c>
      <c r="AY1573">
        <v>0</v>
      </c>
      <c r="AZ1573">
        <v>0</v>
      </c>
      <c r="BA1573" s="82" t="s">
        <v>398</v>
      </c>
      <c r="BB1573">
        <v>6539</v>
      </c>
      <c r="BC1573">
        <v>100</v>
      </c>
      <c r="BD1573" s="92"/>
      <c r="BE1573" s="92"/>
      <c r="BF1573">
        <v>304976.15625</v>
      </c>
      <c r="BG1573">
        <v>0</v>
      </c>
      <c r="BH1573">
        <v>0</v>
      </c>
      <c r="BI1573" s="92"/>
      <c r="BJ1573" s="92"/>
      <c r="BK1573" s="92"/>
      <c r="BL1573">
        <v>0</v>
      </c>
    </row>
    <row r="1574" spans="1:64" x14ac:dyDescent="0.25">
      <c r="A1574" s="82" t="s">
        <v>297</v>
      </c>
      <c r="B1574" s="82" t="s">
        <v>397</v>
      </c>
      <c r="C1574" s="82" t="s">
        <v>102</v>
      </c>
      <c r="D1574" s="82" t="s">
        <v>308</v>
      </c>
      <c r="E1574" s="82" t="s">
        <v>61</v>
      </c>
      <c r="F1574" s="82" t="s">
        <v>366</v>
      </c>
      <c r="G1574" s="82" t="s">
        <v>366</v>
      </c>
      <c r="H1574">
        <v>34.719505310058594</v>
      </c>
      <c r="I1574">
        <v>100</v>
      </c>
      <c r="J1574">
        <v>34.719505310058594</v>
      </c>
      <c r="K1574" s="92"/>
      <c r="L1574">
        <v>0</v>
      </c>
      <c r="M1574" s="92"/>
      <c r="N1574" s="92"/>
      <c r="O1574" s="92"/>
      <c r="P1574">
        <v>17171.759765625</v>
      </c>
      <c r="Q1574" s="92"/>
      <c r="R1574" s="92"/>
      <c r="S1574">
        <v>-1</v>
      </c>
      <c r="T1574">
        <v>0</v>
      </c>
      <c r="U1574" s="82" t="s">
        <v>160</v>
      </c>
      <c r="V1574" s="92"/>
      <c r="W1574">
        <v>304976.15625</v>
      </c>
      <c r="X1574" s="92"/>
      <c r="Y1574">
        <v>0</v>
      </c>
      <c r="Z1574">
        <v>9942.71875</v>
      </c>
      <c r="AA1574">
        <v>9942.71875</v>
      </c>
      <c r="AB1574">
        <v>0</v>
      </c>
      <c r="AC1574">
        <v>-1</v>
      </c>
      <c r="AD1574">
        <v>0</v>
      </c>
      <c r="AE1574">
        <v>0</v>
      </c>
      <c r="AF1574">
        <v>0</v>
      </c>
      <c r="AG1574">
        <v>1</v>
      </c>
      <c r="AH1574">
        <v>8784</v>
      </c>
      <c r="AI1574">
        <v>0.34719505906105042</v>
      </c>
      <c r="AJ1574">
        <v>32.601627349853516</v>
      </c>
      <c r="AK1574">
        <v>-10215.689453125</v>
      </c>
      <c r="AL1574">
        <v>-33.496681213378906</v>
      </c>
      <c r="AM1574">
        <v>20158.408203125</v>
      </c>
      <c r="AN1574">
        <v>66.098312377929688</v>
      </c>
      <c r="AO1574" s="92"/>
      <c r="AP1574" s="82" t="s">
        <v>351</v>
      </c>
      <c r="AQ1574" s="82" t="s">
        <v>326</v>
      </c>
      <c r="AR1574" s="82"/>
      <c r="AS1574">
        <v>0</v>
      </c>
      <c r="AT1574">
        <v>0</v>
      </c>
      <c r="AU1574">
        <v>2028</v>
      </c>
      <c r="AY1574">
        <v>0</v>
      </c>
      <c r="AZ1574">
        <v>0</v>
      </c>
      <c r="BA1574" s="82" t="s">
        <v>398</v>
      </c>
      <c r="BB1574">
        <v>6540</v>
      </c>
      <c r="BC1574">
        <v>100</v>
      </c>
      <c r="BD1574" s="92"/>
      <c r="BE1574" s="92"/>
      <c r="BF1574">
        <v>304976.15625</v>
      </c>
      <c r="BG1574">
        <v>0</v>
      </c>
      <c r="BH1574">
        <v>0</v>
      </c>
      <c r="BI1574" s="92"/>
      <c r="BJ1574" s="92"/>
      <c r="BK1574" s="92"/>
      <c r="BL1574">
        <v>0</v>
      </c>
    </row>
    <row r="1575" spans="1:64" x14ac:dyDescent="0.25">
      <c r="A1575" s="82" t="s">
        <v>297</v>
      </c>
      <c r="B1575" s="82" t="s">
        <v>397</v>
      </c>
      <c r="C1575" s="82" t="s">
        <v>102</v>
      </c>
      <c r="D1575" s="82" t="s">
        <v>309</v>
      </c>
      <c r="E1575" s="82" t="s">
        <v>310</v>
      </c>
      <c r="F1575" s="82" t="s">
        <v>366</v>
      </c>
      <c r="G1575" s="82" t="s">
        <v>366</v>
      </c>
      <c r="H1575">
        <v>34.719505310058594</v>
      </c>
      <c r="I1575">
        <v>100</v>
      </c>
      <c r="J1575">
        <v>34.719505310058594</v>
      </c>
      <c r="K1575" s="92"/>
      <c r="L1575">
        <v>0</v>
      </c>
      <c r="M1575" s="92"/>
      <c r="N1575" s="92"/>
      <c r="O1575" s="92"/>
      <c r="P1575">
        <v>17171.759765625</v>
      </c>
      <c r="Q1575" s="92"/>
      <c r="R1575" s="92"/>
      <c r="S1575">
        <v>-1</v>
      </c>
      <c r="T1575">
        <v>0</v>
      </c>
      <c r="U1575" s="82" t="s">
        <v>160</v>
      </c>
      <c r="V1575" s="92"/>
      <c r="W1575">
        <v>304976.15625</v>
      </c>
      <c r="X1575" s="92"/>
      <c r="Y1575">
        <v>0</v>
      </c>
      <c r="Z1575">
        <v>9942.71875</v>
      </c>
      <c r="AA1575">
        <v>9942.71875</v>
      </c>
      <c r="AB1575">
        <v>0</v>
      </c>
      <c r="AC1575">
        <v>-1</v>
      </c>
      <c r="AD1575">
        <v>0</v>
      </c>
      <c r="AE1575">
        <v>0</v>
      </c>
      <c r="AF1575">
        <v>0</v>
      </c>
      <c r="AG1575">
        <v>1</v>
      </c>
      <c r="AH1575">
        <v>8784</v>
      </c>
      <c r="AI1575">
        <v>0.34719505906105042</v>
      </c>
      <c r="AJ1575">
        <v>32.601627349853516</v>
      </c>
      <c r="AK1575">
        <v>-10215.689453125</v>
      </c>
      <c r="AL1575">
        <v>-33.496681213378906</v>
      </c>
      <c r="AM1575">
        <v>20158.408203125</v>
      </c>
      <c r="AN1575">
        <v>66.098312377929688</v>
      </c>
      <c r="AO1575" s="92"/>
      <c r="AP1575" s="82" t="s">
        <v>351</v>
      </c>
      <c r="AQ1575" s="82" t="s">
        <v>326</v>
      </c>
      <c r="AR1575" s="82"/>
      <c r="AS1575">
        <v>0</v>
      </c>
      <c r="AT1575">
        <v>0</v>
      </c>
      <c r="AU1575">
        <v>2028</v>
      </c>
      <c r="AY1575">
        <v>0</v>
      </c>
      <c r="AZ1575">
        <v>0</v>
      </c>
      <c r="BA1575" s="82" t="s">
        <v>398</v>
      </c>
      <c r="BB1575">
        <v>6541</v>
      </c>
      <c r="BC1575">
        <v>100</v>
      </c>
      <c r="BD1575" s="92"/>
      <c r="BE1575" s="92"/>
      <c r="BF1575">
        <v>304976.15625</v>
      </c>
      <c r="BG1575">
        <v>0</v>
      </c>
      <c r="BH1575">
        <v>0</v>
      </c>
      <c r="BI1575" s="92"/>
      <c r="BJ1575" s="92"/>
      <c r="BK1575" s="92"/>
      <c r="BL1575">
        <v>0</v>
      </c>
    </row>
    <row r="1576" spans="1:64" x14ac:dyDescent="0.25">
      <c r="A1576" s="82" t="s">
        <v>297</v>
      </c>
      <c r="B1576" s="82" t="s">
        <v>397</v>
      </c>
      <c r="C1576" s="82" t="s">
        <v>102</v>
      </c>
      <c r="D1576" s="82" t="s">
        <v>313</v>
      </c>
      <c r="E1576" s="82" t="s">
        <v>314</v>
      </c>
      <c r="F1576" s="82" t="s">
        <v>366</v>
      </c>
      <c r="G1576" s="82" t="s">
        <v>366</v>
      </c>
      <c r="H1576">
        <v>34.719505310058594</v>
      </c>
      <c r="I1576">
        <v>100</v>
      </c>
      <c r="J1576">
        <v>34.719505310058594</v>
      </c>
      <c r="K1576" s="92"/>
      <c r="L1576">
        <v>0</v>
      </c>
      <c r="M1576" s="92"/>
      <c r="N1576" s="92"/>
      <c r="O1576" s="92"/>
      <c r="P1576">
        <v>17171.759765625</v>
      </c>
      <c r="Q1576" s="92"/>
      <c r="R1576" s="92"/>
      <c r="S1576">
        <v>-1</v>
      </c>
      <c r="T1576">
        <v>0</v>
      </c>
      <c r="U1576" s="82" t="s">
        <v>160</v>
      </c>
      <c r="V1576" s="92"/>
      <c r="W1576">
        <v>304976.15625</v>
      </c>
      <c r="X1576" s="92"/>
      <c r="Y1576">
        <v>0</v>
      </c>
      <c r="Z1576">
        <v>9942.71875</v>
      </c>
      <c r="AA1576">
        <v>9942.71875</v>
      </c>
      <c r="AB1576">
        <v>0</v>
      </c>
      <c r="AC1576">
        <v>-1</v>
      </c>
      <c r="AD1576">
        <v>0</v>
      </c>
      <c r="AE1576">
        <v>0</v>
      </c>
      <c r="AF1576">
        <v>0</v>
      </c>
      <c r="AG1576">
        <v>1</v>
      </c>
      <c r="AH1576">
        <v>8784</v>
      </c>
      <c r="AI1576">
        <v>0.34719505906105042</v>
      </c>
      <c r="AJ1576">
        <v>32.601627349853516</v>
      </c>
      <c r="AK1576">
        <v>-10215.689453125</v>
      </c>
      <c r="AL1576">
        <v>-33.496681213378906</v>
      </c>
      <c r="AM1576">
        <v>20158.408203125</v>
      </c>
      <c r="AN1576">
        <v>66.098312377929688</v>
      </c>
      <c r="AO1576" s="92"/>
      <c r="AP1576" s="82" t="s">
        <v>351</v>
      </c>
      <c r="AQ1576" s="82" t="s">
        <v>326</v>
      </c>
      <c r="AR1576" s="82"/>
      <c r="AS1576">
        <v>0</v>
      </c>
      <c r="AT1576">
        <v>0</v>
      </c>
      <c r="AU1576">
        <v>2028</v>
      </c>
      <c r="AY1576">
        <v>0</v>
      </c>
      <c r="AZ1576">
        <v>0</v>
      </c>
      <c r="BA1576" s="82" t="s">
        <v>398</v>
      </c>
      <c r="BB1576">
        <v>6542</v>
      </c>
      <c r="BC1576">
        <v>100</v>
      </c>
      <c r="BD1576" s="92"/>
      <c r="BE1576" s="92"/>
      <c r="BF1576">
        <v>304976.15625</v>
      </c>
      <c r="BG1576">
        <v>0</v>
      </c>
      <c r="BH1576">
        <v>0</v>
      </c>
      <c r="BI1576" s="92"/>
      <c r="BJ1576" s="92"/>
      <c r="BK1576" s="92"/>
      <c r="BL1576">
        <v>0</v>
      </c>
    </row>
    <row r="1577" spans="1:64" x14ac:dyDescent="0.25">
      <c r="A1577" s="82" t="s">
        <v>297</v>
      </c>
      <c r="B1577" s="82" t="s">
        <v>397</v>
      </c>
      <c r="C1577" s="82" t="s">
        <v>102</v>
      </c>
      <c r="D1577" s="82" t="s">
        <v>298</v>
      </c>
      <c r="E1577" s="82" t="s">
        <v>55</v>
      </c>
      <c r="F1577" s="82" t="s">
        <v>367</v>
      </c>
      <c r="G1577" s="82" t="s">
        <v>367</v>
      </c>
      <c r="H1577">
        <v>0</v>
      </c>
      <c r="I1577">
        <v>0</v>
      </c>
      <c r="J1577">
        <v>0</v>
      </c>
      <c r="K1577" s="92"/>
      <c r="L1577">
        <v>0</v>
      </c>
      <c r="M1577" s="92"/>
      <c r="N1577" s="92"/>
      <c r="O1577" s="92"/>
      <c r="P1577">
        <v>0</v>
      </c>
      <c r="Q1577" s="92"/>
      <c r="R1577" s="92"/>
      <c r="S1577">
        <v>-1</v>
      </c>
      <c r="T1577">
        <v>0</v>
      </c>
      <c r="U1577" s="82" t="s">
        <v>160</v>
      </c>
      <c r="V1577" s="92"/>
      <c r="W1577">
        <v>0</v>
      </c>
      <c r="X1577" s="92"/>
      <c r="Y1577">
        <v>0</v>
      </c>
      <c r="Z1577">
        <v>0</v>
      </c>
      <c r="AA1577">
        <v>0</v>
      </c>
      <c r="AB1577">
        <v>0</v>
      </c>
      <c r="AC1577">
        <v>-1</v>
      </c>
      <c r="AD1577">
        <v>0</v>
      </c>
      <c r="AE1577">
        <v>0</v>
      </c>
      <c r="AF1577">
        <v>0</v>
      </c>
      <c r="AG1577">
        <v>0</v>
      </c>
      <c r="AH1577">
        <v>0</v>
      </c>
      <c r="AK1577">
        <v>0</v>
      </c>
      <c r="AM1577">
        <v>0</v>
      </c>
      <c r="AO1577" s="92"/>
      <c r="AP1577" s="82" t="s">
        <v>347</v>
      </c>
      <c r="AQ1577" s="82" t="s">
        <v>326</v>
      </c>
      <c r="AR1577" s="82"/>
      <c r="AS1577">
        <v>0</v>
      </c>
      <c r="AT1577">
        <v>0</v>
      </c>
      <c r="AU1577">
        <v>2028</v>
      </c>
      <c r="AY1577">
        <v>0</v>
      </c>
      <c r="AZ1577">
        <v>0</v>
      </c>
      <c r="BA1577" s="82" t="s">
        <v>398</v>
      </c>
      <c r="BB1577">
        <v>6543</v>
      </c>
      <c r="BC1577">
        <v>0</v>
      </c>
      <c r="BD1577" s="92"/>
      <c r="BE1577" s="92"/>
      <c r="BF1577">
        <v>0</v>
      </c>
      <c r="BG1577">
        <v>0</v>
      </c>
      <c r="BH1577">
        <v>0</v>
      </c>
      <c r="BI1577" s="92"/>
      <c r="BJ1577" s="92"/>
      <c r="BK1577" s="92"/>
      <c r="BL1577">
        <v>0</v>
      </c>
    </row>
    <row r="1578" spans="1:64" x14ac:dyDescent="0.25">
      <c r="A1578" s="82" t="s">
        <v>297</v>
      </c>
      <c r="B1578" s="82" t="s">
        <v>397</v>
      </c>
      <c r="C1578" s="82" t="s">
        <v>102</v>
      </c>
      <c r="D1578" s="82" t="s">
        <v>303</v>
      </c>
      <c r="E1578" s="82" t="s">
        <v>304</v>
      </c>
      <c r="F1578" s="82" t="s">
        <v>367</v>
      </c>
      <c r="G1578" s="82" t="s">
        <v>367</v>
      </c>
      <c r="H1578">
        <v>0</v>
      </c>
      <c r="I1578">
        <v>0</v>
      </c>
      <c r="J1578">
        <v>0</v>
      </c>
      <c r="K1578" s="92"/>
      <c r="L1578">
        <v>0</v>
      </c>
      <c r="M1578" s="92"/>
      <c r="N1578" s="92"/>
      <c r="O1578" s="92"/>
      <c r="P1578">
        <v>0</v>
      </c>
      <c r="Q1578" s="92"/>
      <c r="R1578" s="92"/>
      <c r="S1578">
        <v>-1</v>
      </c>
      <c r="T1578">
        <v>0</v>
      </c>
      <c r="U1578" s="82" t="s">
        <v>160</v>
      </c>
      <c r="V1578" s="92"/>
      <c r="W1578">
        <v>0</v>
      </c>
      <c r="X1578" s="92"/>
      <c r="Y1578">
        <v>0</v>
      </c>
      <c r="Z1578">
        <v>0</v>
      </c>
      <c r="AA1578">
        <v>0</v>
      </c>
      <c r="AB1578">
        <v>0</v>
      </c>
      <c r="AC1578">
        <v>-1</v>
      </c>
      <c r="AD1578">
        <v>0</v>
      </c>
      <c r="AE1578">
        <v>0</v>
      </c>
      <c r="AF1578">
        <v>0</v>
      </c>
      <c r="AG1578">
        <v>0</v>
      </c>
      <c r="AH1578">
        <v>0</v>
      </c>
      <c r="AK1578">
        <v>0</v>
      </c>
      <c r="AM1578">
        <v>0</v>
      </c>
      <c r="AO1578" s="92"/>
      <c r="AP1578" s="82" t="s">
        <v>347</v>
      </c>
      <c r="AQ1578" s="82" t="s">
        <v>326</v>
      </c>
      <c r="AR1578" s="82"/>
      <c r="AS1578">
        <v>0</v>
      </c>
      <c r="AT1578">
        <v>0</v>
      </c>
      <c r="AU1578">
        <v>2028</v>
      </c>
      <c r="AY1578">
        <v>0</v>
      </c>
      <c r="AZ1578">
        <v>0</v>
      </c>
      <c r="BA1578" s="82" t="s">
        <v>398</v>
      </c>
      <c r="BB1578">
        <v>6544</v>
      </c>
      <c r="BC1578">
        <v>0</v>
      </c>
      <c r="BD1578" s="92"/>
      <c r="BE1578" s="92"/>
      <c r="BF1578">
        <v>0</v>
      </c>
      <c r="BG1578">
        <v>0</v>
      </c>
      <c r="BH1578">
        <v>0</v>
      </c>
      <c r="BI1578" s="92"/>
      <c r="BJ1578" s="92"/>
      <c r="BK1578" s="92"/>
      <c r="BL1578">
        <v>0</v>
      </c>
    </row>
    <row r="1579" spans="1:64" x14ac:dyDescent="0.25">
      <c r="A1579" s="82" t="s">
        <v>297</v>
      </c>
      <c r="B1579" s="82" t="s">
        <v>397</v>
      </c>
      <c r="C1579" s="82" t="s">
        <v>102</v>
      </c>
      <c r="D1579" s="82" t="s">
        <v>305</v>
      </c>
      <c r="E1579" s="82" t="s">
        <v>58</v>
      </c>
      <c r="F1579" s="82" t="s">
        <v>367</v>
      </c>
      <c r="G1579" s="82" t="s">
        <v>367</v>
      </c>
      <c r="H1579">
        <v>0</v>
      </c>
      <c r="I1579">
        <v>0</v>
      </c>
      <c r="J1579">
        <v>0</v>
      </c>
      <c r="K1579" s="92"/>
      <c r="L1579">
        <v>0</v>
      </c>
      <c r="M1579" s="92"/>
      <c r="N1579" s="92"/>
      <c r="O1579" s="92"/>
      <c r="P1579">
        <v>0</v>
      </c>
      <c r="Q1579" s="92"/>
      <c r="R1579" s="92"/>
      <c r="S1579">
        <v>-1</v>
      </c>
      <c r="T1579">
        <v>0</v>
      </c>
      <c r="U1579" s="82" t="s">
        <v>160</v>
      </c>
      <c r="V1579" s="92"/>
      <c r="W1579">
        <v>0</v>
      </c>
      <c r="X1579" s="92"/>
      <c r="Y1579">
        <v>0</v>
      </c>
      <c r="Z1579">
        <v>0</v>
      </c>
      <c r="AA1579">
        <v>0</v>
      </c>
      <c r="AB1579">
        <v>0</v>
      </c>
      <c r="AC1579">
        <v>-1</v>
      </c>
      <c r="AD1579">
        <v>0</v>
      </c>
      <c r="AE1579">
        <v>0</v>
      </c>
      <c r="AF1579">
        <v>0</v>
      </c>
      <c r="AG1579">
        <v>0</v>
      </c>
      <c r="AH1579">
        <v>0</v>
      </c>
      <c r="AK1579">
        <v>0</v>
      </c>
      <c r="AM1579">
        <v>0</v>
      </c>
      <c r="AO1579" s="92"/>
      <c r="AP1579" s="82" t="s">
        <v>347</v>
      </c>
      <c r="AQ1579" s="82" t="s">
        <v>326</v>
      </c>
      <c r="AR1579" s="82"/>
      <c r="AS1579">
        <v>0</v>
      </c>
      <c r="AT1579">
        <v>0</v>
      </c>
      <c r="AU1579">
        <v>2028</v>
      </c>
      <c r="AY1579">
        <v>0</v>
      </c>
      <c r="AZ1579">
        <v>0</v>
      </c>
      <c r="BA1579" s="82" t="s">
        <v>398</v>
      </c>
      <c r="BB1579">
        <v>6545</v>
      </c>
      <c r="BC1579">
        <v>0</v>
      </c>
      <c r="BD1579" s="92"/>
      <c r="BE1579" s="92"/>
      <c r="BF1579">
        <v>0</v>
      </c>
      <c r="BG1579">
        <v>0</v>
      </c>
      <c r="BH1579">
        <v>0</v>
      </c>
      <c r="BI1579" s="92"/>
      <c r="BJ1579" s="92"/>
      <c r="BK1579" s="92"/>
      <c r="BL1579">
        <v>0</v>
      </c>
    </row>
    <row r="1580" spans="1:64" x14ac:dyDescent="0.25">
      <c r="A1580" s="82" t="s">
        <v>297</v>
      </c>
      <c r="B1580" s="82" t="s">
        <v>397</v>
      </c>
      <c r="C1580" s="82" t="s">
        <v>102</v>
      </c>
      <c r="D1580" s="82" t="s">
        <v>306</v>
      </c>
      <c r="E1580" s="82" t="s">
        <v>59</v>
      </c>
      <c r="F1580" s="82" t="s">
        <v>367</v>
      </c>
      <c r="G1580" s="82" t="s">
        <v>367</v>
      </c>
      <c r="H1580">
        <v>0</v>
      </c>
      <c r="I1580">
        <v>0</v>
      </c>
      <c r="J1580">
        <v>0</v>
      </c>
      <c r="K1580" s="92"/>
      <c r="L1580">
        <v>0</v>
      </c>
      <c r="M1580" s="92"/>
      <c r="N1580" s="92"/>
      <c r="O1580" s="92"/>
      <c r="P1580">
        <v>0</v>
      </c>
      <c r="Q1580" s="92"/>
      <c r="R1580" s="92"/>
      <c r="S1580">
        <v>-1</v>
      </c>
      <c r="T1580">
        <v>0</v>
      </c>
      <c r="U1580" s="82" t="s">
        <v>160</v>
      </c>
      <c r="V1580" s="92"/>
      <c r="W1580">
        <v>0</v>
      </c>
      <c r="X1580" s="92"/>
      <c r="Y1580">
        <v>0</v>
      </c>
      <c r="Z1580">
        <v>0</v>
      </c>
      <c r="AA1580">
        <v>0</v>
      </c>
      <c r="AB1580">
        <v>0</v>
      </c>
      <c r="AC1580">
        <v>-1</v>
      </c>
      <c r="AD1580">
        <v>0</v>
      </c>
      <c r="AE1580">
        <v>0</v>
      </c>
      <c r="AF1580">
        <v>0</v>
      </c>
      <c r="AG1580">
        <v>0</v>
      </c>
      <c r="AH1580">
        <v>0</v>
      </c>
      <c r="AK1580">
        <v>0</v>
      </c>
      <c r="AM1580">
        <v>0</v>
      </c>
      <c r="AO1580" s="92"/>
      <c r="AP1580" s="82" t="s">
        <v>347</v>
      </c>
      <c r="AQ1580" s="82" t="s">
        <v>326</v>
      </c>
      <c r="AR1580" s="82"/>
      <c r="AS1580">
        <v>0</v>
      </c>
      <c r="AT1580">
        <v>0</v>
      </c>
      <c r="AU1580">
        <v>2028</v>
      </c>
      <c r="AY1580">
        <v>0</v>
      </c>
      <c r="AZ1580">
        <v>0</v>
      </c>
      <c r="BA1580" s="82" t="s">
        <v>398</v>
      </c>
      <c r="BB1580">
        <v>6546</v>
      </c>
      <c r="BC1580">
        <v>0</v>
      </c>
      <c r="BD1580" s="92"/>
      <c r="BE1580" s="92"/>
      <c r="BF1580">
        <v>0</v>
      </c>
      <c r="BG1580">
        <v>0</v>
      </c>
      <c r="BH1580">
        <v>0</v>
      </c>
      <c r="BI1580" s="92"/>
      <c r="BJ1580" s="92"/>
      <c r="BK1580" s="92"/>
      <c r="BL1580">
        <v>0</v>
      </c>
    </row>
    <row r="1581" spans="1:64" x14ac:dyDescent="0.25">
      <c r="A1581" s="82" t="s">
        <v>297</v>
      </c>
      <c r="B1581" s="82" t="s">
        <v>397</v>
      </c>
      <c r="C1581" s="82" t="s">
        <v>102</v>
      </c>
      <c r="D1581" s="82" t="s">
        <v>309</v>
      </c>
      <c r="E1581" s="82" t="s">
        <v>310</v>
      </c>
      <c r="F1581" s="82" t="s">
        <v>367</v>
      </c>
      <c r="G1581" s="82" t="s">
        <v>367</v>
      </c>
      <c r="H1581">
        <v>0</v>
      </c>
      <c r="I1581">
        <v>0</v>
      </c>
      <c r="J1581">
        <v>0</v>
      </c>
      <c r="K1581" s="92"/>
      <c r="L1581">
        <v>0</v>
      </c>
      <c r="M1581" s="92"/>
      <c r="N1581" s="92"/>
      <c r="O1581" s="92"/>
      <c r="P1581">
        <v>0</v>
      </c>
      <c r="Q1581" s="92"/>
      <c r="R1581" s="92"/>
      <c r="S1581">
        <v>-1</v>
      </c>
      <c r="T1581">
        <v>0</v>
      </c>
      <c r="U1581" s="82" t="s">
        <v>160</v>
      </c>
      <c r="V1581" s="92"/>
      <c r="W1581">
        <v>0</v>
      </c>
      <c r="X1581" s="92"/>
      <c r="Y1581">
        <v>0</v>
      </c>
      <c r="Z1581">
        <v>0</v>
      </c>
      <c r="AA1581">
        <v>0</v>
      </c>
      <c r="AB1581">
        <v>0</v>
      </c>
      <c r="AC1581">
        <v>-1</v>
      </c>
      <c r="AD1581">
        <v>0</v>
      </c>
      <c r="AE1581">
        <v>0</v>
      </c>
      <c r="AF1581">
        <v>0</v>
      </c>
      <c r="AG1581">
        <v>0</v>
      </c>
      <c r="AH1581">
        <v>0</v>
      </c>
      <c r="AK1581">
        <v>0</v>
      </c>
      <c r="AM1581">
        <v>0</v>
      </c>
      <c r="AO1581" s="92"/>
      <c r="AP1581" s="82" t="s">
        <v>347</v>
      </c>
      <c r="AQ1581" s="82" t="s">
        <v>326</v>
      </c>
      <c r="AR1581" s="82"/>
      <c r="AS1581">
        <v>0</v>
      </c>
      <c r="AT1581">
        <v>0</v>
      </c>
      <c r="AU1581">
        <v>2028</v>
      </c>
      <c r="AY1581">
        <v>0</v>
      </c>
      <c r="AZ1581">
        <v>0</v>
      </c>
      <c r="BA1581" s="82" t="s">
        <v>398</v>
      </c>
      <c r="BB1581">
        <v>6547</v>
      </c>
      <c r="BC1581">
        <v>0</v>
      </c>
      <c r="BD1581" s="92"/>
      <c r="BE1581" s="92"/>
      <c r="BF1581">
        <v>0</v>
      </c>
      <c r="BG1581">
        <v>0</v>
      </c>
      <c r="BH1581">
        <v>0</v>
      </c>
      <c r="BI1581" s="92"/>
      <c r="BJ1581" s="92"/>
      <c r="BK1581" s="92"/>
      <c r="BL1581">
        <v>0</v>
      </c>
    </row>
    <row r="1582" spans="1:64" x14ac:dyDescent="0.25">
      <c r="A1582" s="82" t="s">
        <v>297</v>
      </c>
      <c r="B1582" s="82" t="s">
        <v>397</v>
      </c>
      <c r="C1582" s="82" t="s">
        <v>102</v>
      </c>
      <c r="D1582" s="82" t="s">
        <v>298</v>
      </c>
      <c r="E1582" s="82" t="s">
        <v>55</v>
      </c>
      <c r="F1582" s="82" t="s">
        <v>368</v>
      </c>
      <c r="G1582" s="82" t="s">
        <v>368</v>
      </c>
      <c r="H1582">
        <v>0</v>
      </c>
      <c r="I1582">
        <v>0</v>
      </c>
      <c r="J1582">
        <v>0</v>
      </c>
      <c r="K1582" s="92"/>
      <c r="L1582">
        <v>0</v>
      </c>
      <c r="M1582" s="92"/>
      <c r="N1582" s="92"/>
      <c r="O1582" s="92"/>
      <c r="P1582">
        <v>0</v>
      </c>
      <c r="Q1582" s="92"/>
      <c r="R1582" s="92"/>
      <c r="S1582">
        <v>-1</v>
      </c>
      <c r="T1582">
        <v>0</v>
      </c>
      <c r="U1582" s="82" t="s">
        <v>160</v>
      </c>
      <c r="V1582" s="92"/>
      <c r="W1582">
        <v>0</v>
      </c>
      <c r="X1582" s="92"/>
      <c r="Y1582">
        <v>0</v>
      </c>
      <c r="Z1582">
        <v>0</v>
      </c>
      <c r="AA1582">
        <v>0</v>
      </c>
      <c r="AB1582">
        <v>0</v>
      </c>
      <c r="AC1582">
        <v>-1</v>
      </c>
      <c r="AD1582">
        <v>0</v>
      </c>
      <c r="AE1582">
        <v>0</v>
      </c>
      <c r="AF1582">
        <v>0</v>
      </c>
      <c r="AG1582">
        <v>0</v>
      </c>
      <c r="AH1582">
        <v>0</v>
      </c>
      <c r="AK1582">
        <v>0</v>
      </c>
      <c r="AM1582">
        <v>0</v>
      </c>
      <c r="AO1582" s="92"/>
      <c r="AP1582" s="82" t="s">
        <v>354</v>
      </c>
      <c r="AQ1582" s="82" t="s">
        <v>326</v>
      </c>
      <c r="AR1582" s="82"/>
      <c r="AS1582">
        <v>0</v>
      </c>
      <c r="AT1582">
        <v>0</v>
      </c>
      <c r="AU1582">
        <v>2028</v>
      </c>
      <c r="AY1582">
        <v>0</v>
      </c>
      <c r="AZ1582">
        <v>0</v>
      </c>
      <c r="BA1582" s="82" t="s">
        <v>398</v>
      </c>
      <c r="BB1582">
        <v>6548</v>
      </c>
      <c r="BC1582">
        <v>0</v>
      </c>
      <c r="BD1582" s="92"/>
      <c r="BE1582" s="92"/>
      <c r="BF1582">
        <v>0</v>
      </c>
      <c r="BG1582">
        <v>0</v>
      </c>
      <c r="BH1582">
        <v>0</v>
      </c>
      <c r="BI1582" s="92"/>
      <c r="BJ1582" s="92"/>
      <c r="BK1582" s="92"/>
      <c r="BL1582">
        <v>0</v>
      </c>
    </row>
    <row r="1583" spans="1:64" x14ac:dyDescent="0.25">
      <c r="A1583" s="82" t="s">
        <v>297</v>
      </c>
      <c r="B1583" s="82" t="s">
        <v>397</v>
      </c>
      <c r="C1583" s="82" t="s">
        <v>102</v>
      </c>
      <c r="D1583" s="82" t="s">
        <v>303</v>
      </c>
      <c r="E1583" s="82" t="s">
        <v>304</v>
      </c>
      <c r="F1583" s="82" t="s">
        <v>368</v>
      </c>
      <c r="G1583" s="82" t="s">
        <v>368</v>
      </c>
      <c r="H1583">
        <v>0</v>
      </c>
      <c r="I1583">
        <v>0</v>
      </c>
      <c r="J1583">
        <v>0</v>
      </c>
      <c r="K1583" s="92"/>
      <c r="L1583">
        <v>0</v>
      </c>
      <c r="M1583" s="92"/>
      <c r="N1583" s="92"/>
      <c r="O1583" s="92"/>
      <c r="P1583">
        <v>0</v>
      </c>
      <c r="Q1583" s="92"/>
      <c r="R1583" s="92"/>
      <c r="S1583">
        <v>-1</v>
      </c>
      <c r="T1583">
        <v>0</v>
      </c>
      <c r="U1583" s="82" t="s">
        <v>160</v>
      </c>
      <c r="V1583" s="92"/>
      <c r="W1583">
        <v>0</v>
      </c>
      <c r="X1583" s="92"/>
      <c r="Y1583">
        <v>0</v>
      </c>
      <c r="Z1583">
        <v>0</v>
      </c>
      <c r="AA1583">
        <v>0</v>
      </c>
      <c r="AB1583">
        <v>0</v>
      </c>
      <c r="AC1583">
        <v>-1</v>
      </c>
      <c r="AD1583">
        <v>0</v>
      </c>
      <c r="AE1583">
        <v>0</v>
      </c>
      <c r="AF1583">
        <v>0</v>
      </c>
      <c r="AG1583">
        <v>0</v>
      </c>
      <c r="AH1583">
        <v>0</v>
      </c>
      <c r="AK1583">
        <v>0</v>
      </c>
      <c r="AM1583">
        <v>0</v>
      </c>
      <c r="AO1583" s="92"/>
      <c r="AP1583" s="82" t="s">
        <v>354</v>
      </c>
      <c r="AQ1583" s="82" t="s">
        <v>326</v>
      </c>
      <c r="AR1583" s="82"/>
      <c r="AS1583">
        <v>0</v>
      </c>
      <c r="AT1583">
        <v>0</v>
      </c>
      <c r="AU1583">
        <v>2028</v>
      </c>
      <c r="AY1583">
        <v>0</v>
      </c>
      <c r="AZ1583">
        <v>0</v>
      </c>
      <c r="BA1583" s="82" t="s">
        <v>398</v>
      </c>
      <c r="BB1583">
        <v>6549</v>
      </c>
      <c r="BC1583">
        <v>0</v>
      </c>
      <c r="BD1583" s="92"/>
      <c r="BE1583" s="92"/>
      <c r="BF1583">
        <v>0</v>
      </c>
      <c r="BG1583">
        <v>0</v>
      </c>
      <c r="BH1583">
        <v>0</v>
      </c>
      <c r="BI1583" s="92"/>
      <c r="BJ1583" s="92"/>
      <c r="BK1583" s="92"/>
      <c r="BL1583">
        <v>0</v>
      </c>
    </row>
    <row r="1584" spans="1:64" x14ac:dyDescent="0.25">
      <c r="A1584" s="82" t="s">
        <v>297</v>
      </c>
      <c r="B1584" s="82" t="s">
        <v>397</v>
      </c>
      <c r="C1584" s="82" t="s">
        <v>102</v>
      </c>
      <c r="D1584" s="82" t="s">
        <v>305</v>
      </c>
      <c r="E1584" s="82" t="s">
        <v>58</v>
      </c>
      <c r="F1584" s="82" t="s">
        <v>368</v>
      </c>
      <c r="G1584" s="82" t="s">
        <v>368</v>
      </c>
      <c r="H1584">
        <v>0</v>
      </c>
      <c r="I1584">
        <v>0</v>
      </c>
      <c r="J1584">
        <v>0</v>
      </c>
      <c r="K1584" s="92"/>
      <c r="L1584">
        <v>0</v>
      </c>
      <c r="M1584" s="92"/>
      <c r="N1584" s="92"/>
      <c r="O1584" s="92"/>
      <c r="P1584">
        <v>0</v>
      </c>
      <c r="Q1584" s="92"/>
      <c r="R1584" s="92"/>
      <c r="S1584">
        <v>-1</v>
      </c>
      <c r="T1584">
        <v>0</v>
      </c>
      <c r="U1584" s="82" t="s">
        <v>160</v>
      </c>
      <c r="V1584" s="92"/>
      <c r="W1584">
        <v>0</v>
      </c>
      <c r="X1584" s="92"/>
      <c r="Y1584">
        <v>0</v>
      </c>
      <c r="Z1584">
        <v>0</v>
      </c>
      <c r="AA1584">
        <v>0</v>
      </c>
      <c r="AB1584">
        <v>0</v>
      </c>
      <c r="AC1584">
        <v>-1</v>
      </c>
      <c r="AD1584">
        <v>0</v>
      </c>
      <c r="AE1584">
        <v>0</v>
      </c>
      <c r="AF1584">
        <v>0</v>
      </c>
      <c r="AG1584">
        <v>0</v>
      </c>
      <c r="AH1584">
        <v>0</v>
      </c>
      <c r="AK1584">
        <v>0</v>
      </c>
      <c r="AM1584">
        <v>0</v>
      </c>
      <c r="AO1584" s="92"/>
      <c r="AP1584" s="82" t="s">
        <v>354</v>
      </c>
      <c r="AQ1584" s="82" t="s">
        <v>326</v>
      </c>
      <c r="AR1584" s="82"/>
      <c r="AS1584">
        <v>0</v>
      </c>
      <c r="AT1584">
        <v>0</v>
      </c>
      <c r="AU1584">
        <v>2028</v>
      </c>
      <c r="AY1584">
        <v>0</v>
      </c>
      <c r="AZ1584">
        <v>0</v>
      </c>
      <c r="BA1584" s="82" t="s">
        <v>398</v>
      </c>
      <c r="BB1584">
        <v>6550</v>
      </c>
      <c r="BC1584">
        <v>0</v>
      </c>
      <c r="BD1584" s="92"/>
      <c r="BE1584" s="92"/>
      <c r="BF1584">
        <v>0</v>
      </c>
      <c r="BG1584">
        <v>0</v>
      </c>
      <c r="BH1584">
        <v>0</v>
      </c>
      <c r="BI1584" s="92"/>
      <c r="BJ1584" s="92"/>
      <c r="BK1584" s="92"/>
      <c r="BL1584">
        <v>0</v>
      </c>
    </row>
    <row r="1585" spans="1:64" x14ac:dyDescent="0.25">
      <c r="A1585" s="82" t="s">
        <v>297</v>
      </c>
      <c r="B1585" s="82" t="s">
        <v>397</v>
      </c>
      <c r="C1585" s="82" t="s">
        <v>102</v>
      </c>
      <c r="D1585" s="82" t="s">
        <v>306</v>
      </c>
      <c r="E1585" s="82" t="s">
        <v>59</v>
      </c>
      <c r="F1585" s="82" t="s">
        <v>368</v>
      </c>
      <c r="G1585" s="82" t="s">
        <v>368</v>
      </c>
      <c r="H1585">
        <v>0</v>
      </c>
      <c r="I1585">
        <v>0</v>
      </c>
      <c r="J1585">
        <v>0</v>
      </c>
      <c r="K1585" s="92"/>
      <c r="L1585">
        <v>0</v>
      </c>
      <c r="M1585" s="92"/>
      <c r="N1585" s="92"/>
      <c r="O1585" s="92"/>
      <c r="P1585">
        <v>0</v>
      </c>
      <c r="Q1585" s="92"/>
      <c r="R1585" s="92"/>
      <c r="S1585">
        <v>-1</v>
      </c>
      <c r="T1585">
        <v>0</v>
      </c>
      <c r="U1585" s="82" t="s">
        <v>160</v>
      </c>
      <c r="V1585" s="92"/>
      <c r="W1585">
        <v>0</v>
      </c>
      <c r="X1585" s="92"/>
      <c r="Y1585">
        <v>0</v>
      </c>
      <c r="Z1585">
        <v>0</v>
      </c>
      <c r="AA1585">
        <v>0</v>
      </c>
      <c r="AB1585">
        <v>0</v>
      </c>
      <c r="AC1585">
        <v>-1</v>
      </c>
      <c r="AD1585">
        <v>0</v>
      </c>
      <c r="AE1585">
        <v>0</v>
      </c>
      <c r="AF1585">
        <v>0</v>
      </c>
      <c r="AG1585">
        <v>0</v>
      </c>
      <c r="AH1585">
        <v>0</v>
      </c>
      <c r="AK1585">
        <v>0</v>
      </c>
      <c r="AM1585">
        <v>0</v>
      </c>
      <c r="AO1585" s="92"/>
      <c r="AP1585" s="82" t="s">
        <v>354</v>
      </c>
      <c r="AQ1585" s="82" t="s">
        <v>326</v>
      </c>
      <c r="AR1585" s="82"/>
      <c r="AS1585">
        <v>0</v>
      </c>
      <c r="AT1585">
        <v>0</v>
      </c>
      <c r="AU1585">
        <v>2028</v>
      </c>
      <c r="AY1585">
        <v>0</v>
      </c>
      <c r="AZ1585">
        <v>0</v>
      </c>
      <c r="BA1585" s="82" t="s">
        <v>398</v>
      </c>
      <c r="BB1585">
        <v>6551</v>
      </c>
      <c r="BC1585">
        <v>0</v>
      </c>
      <c r="BD1585" s="92"/>
      <c r="BE1585" s="92"/>
      <c r="BF1585">
        <v>0</v>
      </c>
      <c r="BG1585">
        <v>0</v>
      </c>
      <c r="BH1585">
        <v>0</v>
      </c>
      <c r="BI1585" s="92"/>
      <c r="BJ1585" s="92"/>
      <c r="BK1585" s="92"/>
      <c r="BL1585">
        <v>0</v>
      </c>
    </row>
    <row r="1586" spans="1:64" x14ac:dyDescent="0.25">
      <c r="A1586" s="82" t="s">
        <v>297</v>
      </c>
      <c r="B1586" s="82" t="s">
        <v>397</v>
      </c>
      <c r="C1586" s="82" t="s">
        <v>102</v>
      </c>
      <c r="D1586" s="82" t="s">
        <v>308</v>
      </c>
      <c r="E1586" s="82" t="s">
        <v>61</v>
      </c>
      <c r="F1586" s="82" t="s">
        <v>368</v>
      </c>
      <c r="G1586" s="82" t="s">
        <v>368</v>
      </c>
      <c r="H1586">
        <v>0</v>
      </c>
      <c r="I1586">
        <v>0</v>
      </c>
      <c r="J1586">
        <v>0</v>
      </c>
      <c r="K1586" s="92"/>
      <c r="L1586">
        <v>0</v>
      </c>
      <c r="M1586" s="92"/>
      <c r="N1586" s="92"/>
      <c r="O1586" s="92"/>
      <c r="P1586">
        <v>0</v>
      </c>
      <c r="Q1586" s="92"/>
      <c r="R1586" s="92"/>
      <c r="S1586">
        <v>-1</v>
      </c>
      <c r="T1586">
        <v>0</v>
      </c>
      <c r="U1586" s="82" t="s">
        <v>160</v>
      </c>
      <c r="V1586" s="92"/>
      <c r="W1586">
        <v>0</v>
      </c>
      <c r="X1586" s="92"/>
      <c r="Y1586">
        <v>0</v>
      </c>
      <c r="Z1586">
        <v>0</v>
      </c>
      <c r="AA1586">
        <v>0</v>
      </c>
      <c r="AB1586">
        <v>0</v>
      </c>
      <c r="AC1586">
        <v>-1</v>
      </c>
      <c r="AD1586">
        <v>0</v>
      </c>
      <c r="AE1586">
        <v>0</v>
      </c>
      <c r="AF1586">
        <v>0</v>
      </c>
      <c r="AG1586">
        <v>0</v>
      </c>
      <c r="AH1586">
        <v>0</v>
      </c>
      <c r="AK1586">
        <v>0</v>
      </c>
      <c r="AM1586">
        <v>0</v>
      </c>
      <c r="AO1586" s="92"/>
      <c r="AP1586" s="82" t="s">
        <v>354</v>
      </c>
      <c r="AQ1586" s="82" t="s">
        <v>326</v>
      </c>
      <c r="AR1586" s="82"/>
      <c r="AS1586">
        <v>0</v>
      </c>
      <c r="AT1586">
        <v>0</v>
      </c>
      <c r="AU1586">
        <v>2028</v>
      </c>
      <c r="AY1586">
        <v>0</v>
      </c>
      <c r="AZ1586">
        <v>0</v>
      </c>
      <c r="BA1586" s="82" t="s">
        <v>398</v>
      </c>
      <c r="BB1586">
        <v>6552</v>
      </c>
      <c r="BC1586">
        <v>0</v>
      </c>
      <c r="BD1586" s="92"/>
      <c r="BE1586" s="92"/>
      <c r="BF1586">
        <v>0</v>
      </c>
      <c r="BG1586">
        <v>0</v>
      </c>
      <c r="BH1586">
        <v>0</v>
      </c>
      <c r="BI1586" s="92"/>
      <c r="BJ1586" s="92"/>
      <c r="BK1586" s="92"/>
      <c r="BL1586">
        <v>0</v>
      </c>
    </row>
    <row r="1587" spans="1:64" x14ac:dyDescent="0.25">
      <c r="A1587" s="82" t="s">
        <v>297</v>
      </c>
      <c r="B1587" s="82" t="s">
        <v>397</v>
      </c>
      <c r="C1587" s="82" t="s">
        <v>102</v>
      </c>
      <c r="D1587" s="82" t="s">
        <v>309</v>
      </c>
      <c r="E1587" s="82" t="s">
        <v>310</v>
      </c>
      <c r="F1587" s="82" t="s">
        <v>368</v>
      </c>
      <c r="G1587" s="82" t="s">
        <v>368</v>
      </c>
      <c r="H1587">
        <v>0</v>
      </c>
      <c r="I1587">
        <v>0</v>
      </c>
      <c r="J1587">
        <v>0</v>
      </c>
      <c r="K1587" s="92"/>
      <c r="L1587">
        <v>0</v>
      </c>
      <c r="M1587" s="92"/>
      <c r="N1587" s="92"/>
      <c r="O1587" s="92"/>
      <c r="P1587">
        <v>0</v>
      </c>
      <c r="Q1587" s="92"/>
      <c r="R1587" s="92"/>
      <c r="S1587">
        <v>-1</v>
      </c>
      <c r="T1587">
        <v>0</v>
      </c>
      <c r="U1587" s="82" t="s">
        <v>160</v>
      </c>
      <c r="V1587" s="92"/>
      <c r="W1587">
        <v>0</v>
      </c>
      <c r="X1587" s="92"/>
      <c r="Y1587">
        <v>0</v>
      </c>
      <c r="Z1587">
        <v>0</v>
      </c>
      <c r="AA1587">
        <v>0</v>
      </c>
      <c r="AB1587">
        <v>0</v>
      </c>
      <c r="AC1587">
        <v>-1</v>
      </c>
      <c r="AD1587">
        <v>0</v>
      </c>
      <c r="AE1587">
        <v>0</v>
      </c>
      <c r="AF1587">
        <v>0</v>
      </c>
      <c r="AG1587">
        <v>0</v>
      </c>
      <c r="AH1587">
        <v>0</v>
      </c>
      <c r="AK1587">
        <v>0</v>
      </c>
      <c r="AM1587">
        <v>0</v>
      </c>
      <c r="AO1587" s="92"/>
      <c r="AP1587" s="82" t="s">
        <v>354</v>
      </c>
      <c r="AQ1587" s="82" t="s">
        <v>326</v>
      </c>
      <c r="AR1587" s="82"/>
      <c r="AS1587">
        <v>0</v>
      </c>
      <c r="AT1587">
        <v>0</v>
      </c>
      <c r="AU1587">
        <v>2028</v>
      </c>
      <c r="AY1587">
        <v>0</v>
      </c>
      <c r="AZ1587">
        <v>0</v>
      </c>
      <c r="BA1587" s="82" t="s">
        <v>398</v>
      </c>
      <c r="BB1587">
        <v>6553</v>
      </c>
      <c r="BC1587">
        <v>0</v>
      </c>
      <c r="BD1587" s="92"/>
      <c r="BE1587" s="92"/>
      <c r="BF1587">
        <v>0</v>
      </c>
      <c r="BG1587">
        <v>0</v>
      </c>
      <c r="BH1587">
        <v>0</v>
      </c>
      <c r="BI1587" s="92"/>
      <c r="BJ1587" s="92"/>
      <c r="BK1587" s="92"/>
      <c r="BL1587">
        <v>0</v>
      </c>
    </row>
    <row r="1588" spans="1:64" x14ac:dyDescent="0.25">
      <c r="A1588" s="82" t="s">
        <v>297</v>
      </c>
      <c r="B1588" s="82" t="s">
        <v>397</v>
      </c>
      <c r="C1588" s="82" t="s">
        <v>102</v>
      </c>
      <c r="D1588" s="82" t="s">
        <v>313</v>
      </c>
      <c r="E1588" s="82" t="s">
        <v>314</v>
      </c>
      <c r="F1588" s="82" t="s">
        <v>368</v>
      </c>
      <c r="G1588" s="82" t="s">
        <v>368</v>
      </c>
      <c r="H1588">
        <v>0</v>
      </c>
      <c r="I1588">
        <v>0</v>
      </c>
      <c r="J1588">
        <v>0</v>
      </c>
      <c r="K1588" s="92"/>
      <c r="L1588">
        <v>0</v>
      </c>
      <c r="M1588" s="92"/>
      <c r="N1588" s="92"/>
      <c r="O1588" s="92"/>
      <c r="P1588">
        <v>0</v>
      </c>
      <c r="Q1588" s="92"/>
      <c r="R1588" s="92"/>
      <c r="S1588">
        <v>-1</v>
      </c>
      <c r="T1588">
        <v>0</v>
      </c>
      <c r="U1588" s="82" t="s">
        <v>160</v>
      </c>
      <c r="V1588" s="92"/>
      <c r="W1588">
        <v>0</v>
      </c>
      <c r="X1588" s="92"/>
      <c r="Y1588">
        <v>0</v>
      </c>
      <c r="Z1588">
        <v>0</v>
      </c>
      <c r="AA1588">
        <v>0</v>
      </c>
      <c r="AB1588">
        <v>0</v>
      </c>
      <c r="AC1588">
        <v>-1</v>
      </c>
      <c r="AD1588">
        <v>0</v>
      </c>
      <c r="AE1588">
        <v>0</v>
      </c>
      <c r="AF1588">
        <v>0</v>
      </c>
      <c r="AG1588">
        <v>0</v>
      </c>
      <c r="AH1588">
        <v>0</v>
      </c>
      <c r="AK1588">
        <v>0</v>
      </c>
      <c r="AM1588">
        <v>0</v>
      </c>
      <c r="AO1588" s="92"/>
      <c r="AP1588" s="82" t="s">
        <v>354</v>
      </c>
      <c r="AQ1588" s="82" t="s">
        <v>326</v>
      </c>
      <c r="AR1588" s="82"/>
      <c r="AS1588">
        <v>0</v>
      </c>
      <c r="AT1588">
        <v>0</v>
      </c>
      <c r="AU1588">
        <v>2028</v>
      </c>
      <c r="AY1588">
        <v>0</v>
      </c>
      <c r="AZ1588">
        <v>0</v>
      </c>
      <c r="BA1588" s="82" t="s">
        <v>398</v>
      </c>
      <c r="BB1588">
        <v>6554</v>
      </c>
      <c r="BC1588">
        <v>0</v>
      </c>
      <c r="BD1588" s="92"/>
      <c r="BE1588" s="92"/>
      <c r="BF1588">
        <v>0</v>
      </c>
      <c r="BG1588">
        <v>0</v>
      </c>
      <c r="BH1588">
        <v>0</v>
      </c>
      <c r="BI1588" s="92"/>
      <c r="BJ1588" s="92"/>
      <c r="BK1588" s="92"/>
      <c r="BL1588">
        <v>0</v>
      </c>
    </row>
    <row r="1589" spans="1:64" x14ac:dyDescent="0.25">
      <c r="A1589" s="82" t="s">
        <v>297</v>
      </c>
      <c r="B1589" s="82" t="s">
        <v>397</v>
      </c>
      <c r="C1589" s="82" t="s">
        <v>102</v>
      </c>
      <c r="D1589" s="82" t="s">
        <v>298</v>
      </c>
      <c r="E1589" s="82" t="s">
        <v>55</v>
      </c>
      <c r="F1589" s="82" t="s">
        <v>369</v>
      </c>
      <c r="G1589" s="82" t="s">
        <v>369</v>
      </c>
      <c r="H1589">
        <v>0</v>
      </c>
      <c r="I1589">
        <v>0</v>
      </c>
      <c r="J1589">
        <v>0</v>
      </c>
      <c r="K1589" s="92"/>
      <c r="L1589">
        <v>0</v>
      </c>
      <c r="M1589" s="92"/>
      <c r="N1589" s="92"/>
      <c r="O1589" s="92"/>
      <c r="P1589">
        <v>0</v>
      </c>
      <c r="Q1589" s="92"/>
      <c r="R1589" s="92"/>
      <c r="S1589">
        <v>-1</v>
      </c>
      <c r="T1589">
        <v>0</v>
      </c>
      <c r="U1589" s="82" t="s">
        <v>160</v>
      </c>
      <c r="V1589" s="92"/>
      <c r="W1589">
        <v>0</v>
      </c>
      <c r="X1589" s="92"/>
      <c r="Y1589">
        <v>0</v>
      </c>
      <c r="Z1589">
        <v>0</v>
      </c>
      <c r="AA1589">
        <v>0</v>
      </c>
      <c r="AB1589">
        <v>0</v>
      </c>
      <c r="AC1589">
        <v>-1</v>
      </c>
      <c r="AD1589">
        <v>0</v>
      </c>
      <c r="AE1589">
        <v>0</v>
      </c>
      <c r="AF1589">
        <v>0</v>
      </c>
      <c r="AG1589">
        <v>0</v>
      </c>
      <c r="AH1589">
        <v>0</v>
      </c>
      <c r="AK1589">
        <v>0</v>
      </c>
      <c r="AM1589">
        <v>0</v>
      </c>
      <c r="AO1589" s="92"/>
      <c r="AP1589" s="82" t="s">
        <v>343</v>
      </c>
      <c r="AQ1589" s="82" t="s">
        <v>326</v>
      </c>
      <c r="AR1589" s="82"/>
      <c r="AS1589">
        <v>0</v>
      </c>
      <c r="AT1589">
        <v>0</v>
      </c>
      <c r="AU1589">
        <v>2028</v>
      </c>
      <c r="AY1589">
        <v>0</v>
      </c>
      <c r="AZ1589">
        <v>0</v>
      </c>
      <c r="BA1589" s="82" t="s">
        <v>398</v>
      </c>
      <c r="BB1589">
        <v>6555</v>
      </c>
      <c r="BC1589">
        <v>0</v>
      </c>
      <c r="BD1589" s="92"/>
      <c r="BE1589" s="92"/>
      <c r="BF1589">
        <v>0</v>
      </c>
      <c r="BG1589">
        <v>0</v>
      </c>
      <c r="BH1589">
        <v>0</v>
      </c>
      <c r="BI1589" s="92"/>
      <c r="BJ1589" s="92"/>
      <c r="BK1589" s="92"/>
      <c r="BL1589">
        <v>0</v>
      </c>
    </row>
    <row r="1590" spans="1:64" x14ac:dyDescent="0.25">
      <c r="A1590" s="82" t="s">
        <v>297</v>
      </c>
      <c r="B1590" s="82" t="s">
        <v>397</v>
      </c>
      <c r="C1590" s="82" t="s">
        <v>102</v>
      </c>
      <c r="D1590" s="82" t="s">
        <v>303</v>
      </c>
      <c r="E1590" s="82" t="s">
        <v>304</v>
      </c>
      <c r="F1590" s="82" t="s">
        <v>369</v>
      </c>
      <c r="G1590" s="82" t="s">
        <v>369</v>
      </c>
      <c r="H1590">
        <v>0</v>
      </c>
      <c r="I1590">
        <v>0</v>
      </c>
      <c r="J1590">
        <v>0</v>
      </c>
      <c r="K1590" s="92"/>
      <c r="L1590">
        <v>0</v>
      </c>
      <c r="M1590" s="92"/>
      <c r="N1590" s="92"/>
      <c r="O1590" s="92"/>
      <c r="P1590">
        <v>0</v>
      </c>
      <c r="Q1590" s="92"/>
      <c r="R1590" s="92"/>
      <c r="S1590">
        <v>-1</v>
      </c>
      <c r="T1590">
        <v>0</v>
      </c>
      <c r="U1590" s="82" t="s">
        <v>160</v>
      </c>
      <c r="V1590" s="92"/>
      <c r="W1590">
        <v>0</v>
      </c>
      <c r="X1590" s="92"/>
      <c r="Y1590">
        <v>0</v>
      </c>
      <c r="Z1590">
        <v>0</v>
      </c>
      <c r="AA1590">
        <v>0</v>
      </c>
      <c r="AB1590">
        <v>0</v>
      </c>
      <c r="AC1590">
        <v>-1</v>
      </c>
      <c r="AD1590">
        <v>0</v>
      </c>
      <c r="AE1590">
        <v>0</v>
      </c>
      <c r="AF1590">
        <v>0</v>
      </c>
      <c r="AG1590">
        <v>0</v>
      </c>
      <c r="AH1590">
        <v>0</v>
      </c>
      <c r="AK1590">
        <v>0</v>
      </c>
      <c r="AM1590">
        <v>0</v>
      </c>
      <c r="AO1590" s="92"/>
      <c r="AP1590" s="82" t="s">
        <v>343</v>
      </c>
      <c r="AQ1590" s="82" t="s">
        <v>326</v>
      </c>
      <c r="AR1590" s="82"/>
      <c r="AS1590">
        <v>0</v>
      </c>
      <c r="AT1590">
        <v>0</v>
      </c>
      <c r="AU1590">
        <v>2028</v>
      </c>
      <c r="AY1590">
        <v>0</v>
      </c>
      <c r="AZ1590">
        <v>0</v>
      </c>
      <c r="BA1590" s="82" t="s">
        <v>398</v>
      </c>
      <c r="BB1590">
        <v>6556</v>
      </c>
      <c r="BC1590">
        <v>0</v>
      </c>
      <c r="BD1590" s="92"/>
      <c r="BE1590" s="92"/>
      <c r="BF1590">
        <v>0</v>
      </c>
      <c r="BG1590">
        <v>0</v>
      </c>
      <c r="BH1590">
        <v>0</v>
      </c>
      <c r="BI1590" s="92"/>
      <c r="BJ1590" s="92"/>
      <c r="BK1590" s="92"/>
      <c r="BL1590">
        <v>0</v>
      </c>
    </row>
    <row r="1591" spans="1:64" x14ac:dyDescent="0.25">
      <c r="A1591" s="82" t="s">
        <v>297</v>
      </c>
      <c r="B1591" s="82" t="s">
        <v>397</v>
      </c>
      <c r="C1591" s="82" t="s">
        <v>102</v>
      </c>
      <c r="D1591" s="82" t="s">
        <v>305</v>
      </c>
      <c r="E1591" s="82" t="s">
        <v>58</v>
      </c>
      <c r="F1591" s="82" t="s">
        <v>369</v>
      </c>
      <c r="G1591" s="82" t="s">
        <v>369</v>
      </c>
      <c r="H1591">
        <v>0</v>
      </c>
      <c r="I1591">
        <v>0</v>
      </c>
      <c r="J1591">
        <v>0</v>
      </c>
      <c r="K1591" s="92"/>
      <c r="L1591">
        <v>0</v>
      </c>
      <c r="M1591" s="92"/>
      <c r="N1591" s="92"/>
      <c r="O1591" s="92"/>
      <c r="P1591">
        <v>0</v>
      </c>
      <c r="Q1591" s="92"/>
      <c r="R1591" s="92"/>
      <c r="S1591">
        <v>-1</v>
      </c>
      <c r="T1591">
        <v>0</v>
      </c>
      <c r="U1591" s="82" t="s">
        <v>160</v>
      </c>
      <c r="V1591" s="92"/>
      <c r="W1591">
        <v>0</v>
      </c>
      <c r="X1591" s="92"/>
      <c r="Y1591">
        <v>0</v>
      </c>
      <c r="Z1591">
        <v>0</v>
      </c>
      <c r="AA1591">
        <v>0</v>
      </c>
      <c r="AB1591">
        <v>0</v>
      </c>
      <c r="AC1591">
        <v>-1</v>
      </c>
      <c r="AD1591">
        <v>0</v>
      </c>
      <c r="AE1591">
        <v>0</v>
      </c>
      <c r="AF1591">
        <v>0</v>
      </c>
      <c r="AG1591">
        <v>0</v>
      </c>
      <c r="AH1591">
        <v>0</v>
      </c>
      <c r="AK1591">
        <v>0</v>
      </c>
      <c r="AM1591">
        <v>0</v>
      </c>
      <c r="AO1591" s="92"/>
      <c r="AP1591" s="82" t="s">
        <v>343</v>
      </c>
      <c r="AQ1591" s="82" t="s">
        <v>326</v>
      </c>
      <c r="AR1591" s="82"/>
      <c r="AS1591">
        <v>0</v>
      </c>
      <c r="AT1591">
        <v>0</v>
      </c>
      <c r="AU1591">
        <v>2028</v>
      </c>
      <c r="AY1591">
        <v>0</v>
      </c>
      <c r="AZ1591">
        <v>0</v>
      </c>
      <c r="BA1591" s="82" t="s">
        <v>398</v>
      </c>
      <c r="BB1591">
        <v>6557</v>
      </c>
      <c r="BC1591">
        <v>0</v>
      </c>
      <c r="BD1591" s="92"/>
      <c r="BE1591" s="92"/>
      <c r="BF1591">
        <v>0</v>
      </c>
      <c r="BG1591">
        <v>0</v>
      </c>
      <c r="BH1591">
        <v>0</v>
      </c>
      <c r="BI1591" s="92"/>
      <c r="BJ1591" s="92"/>
      <c r="BK1591" s="92"/>
      <c r="BL1591">
        <v>0</v>
      </c>
    </row>
    <row r="1592" spans="1:64" x14ac:dyDescent="0.25">
      <c r="A1592" s="82" t="s">
        <v>297</v>
      </c>
      <c r="B1592" s="82" t="s">
        <v>397</v>
      </c>
      <c r="C1592" s="82" t="s">
        <v>102</v>
      </c>
      <c r="D1592" s="82" t="s">
        <v>306</v>
      </c>
      <c r="E1592" s="82" t="s">
        <v>59</v>
      </c>
      <c r="F1592" s="82" t="s">
        <v>369</v>
      </c>
      <c r="G1592" s="82" t="s">
        <v>369</v>
      </c>
      <c r="H1592">
        <v>0</v>
      </c>
      <c r="I1592">
        <v>0</v>
      </c>
      <c r="J1592">
        <v>0</v>
      </c>
      <c r="K1592" s="92"/>
      <c r="L1592">
        <v>0</v>
      </c>
      <c r="M1592" s="92"/>
      <c r="N1592" s="92"/>
      <c r="O1592" s="92"/>
      <c r="P1592">
        <v>0</v>
      </c>
      <c r="Q1592" s="92"/>
      <c r="R1592" s="92"/>
      <c r="S1592">
        <v>-1</v>
      </c>
      <c r="T1592">
        <v>0</v>
      </c>
      <c r="U1592" s="82" t="s">
        <v>160</v>
      </c>
      <c r="V1592" s="92"/>
      <c r="W1592">
        <v>0</v>
      </c>
      <c r="X1592" s="92"/>
      <c r="Y1592">
        <v>0</v>
      </c>
      <c r="Z1592">
        <v>0</v>
      </c>
      <c r="AA1592">
        <v>0</v>
      </c>
      <c r="AB1592">
        <v>0</v>
      </c>
      <c r="AC1592">
        <v>-1</v>
      </c>
      <c r="AD1592">
        <v>0</v>
      </c>
      <c r="AE1592">
        <v>0</v>
      </c>
      <c r="AF1592">
        <v>0</v>
      </c>
      <c r="AG1592">
        <v>0</v>
      </c>
      <c r="AH1592">
        <v>0</v>
      </c>
      <c r="AK1592">
        <v>0</v>
      </c>
      <c r="AM1592">
        <v>0</v>
      </c>
      <c r="AO1592" s="92"/>
      <c r="AP1592" s="82" t="s">
        <v>343</v>
      </c>
      <c r="AQ1592" s="82" t="s">
        <v>326</v>
      </c>
      <c r="AR1592" s="82"/>
      <c r="AS1592">
        <v>0</v>
      </c>
      <c r="AT1592">
        <v>0</v>
      </c>
      <c r="AU1592">
        <v>2028</v>
      </c>
      <c r="AY1592">
        <v>0</v>
      </c>
      <c r="AZ1592">
        <v>0</v>
      </c>
      <c r="BA1592" s="82" t="s">
        <v>398</v>
      </c>
      <c r="BB1592">
        <v>6558</v>
      </c>
      <c r="BC1592">
        <v>0</v>
      </c>
      <c r="BD1592" s="92"/>
      <c r="BE1592" s="92"/>
      <c r="BF1592">
        <v>0</v>
      </c>
      <c r="BG1592">
        <v>0</v>
      </c>
      <c r="BH1592">
        <v>0</v>
      </c>
      <c r="BI1592" s="92"/>
      <c r="BJ1592" s="92"/>
      <c r="BK1592" s="92"/>
      <c r="BL1592">
        <v>0</v>
      </c>
    </row>
    <row r="1593" spans="1:64" x14ac:dyDescent="0.25">
      <c r="A1593" s="82" t="s">
        <v>297</v>
      </c>
      <c r="B1593" s="82" t="s">
        <v>397</v>
      </c>
      <c r="C1593" s="82" t="s">
        <v>102</v>
      </c>
      <c r="D1593" s="82" t="s">
        <v>308</v>
      </c>
      <c r="E1593" s="82" t="s">
        <v>61</v>
      </c>
      <c r="F1593" s="82" t="s">
        <v>369</v>
      </c>
      <c r="G1593" s="82" t="s">
        <v>369</v>
      </c>
      <c r="H1593">
        <v>0</v>
      </c>
      <c r="I1593">
        <v>0</v>
      </c>
      <c r="J1593">
        <v>0</v>
      </c>
      <c r="K1593" s="92"/>
      <c r="L1593">
        <v>0</v>
      </c>
      <c r="M1593" s="92"/>
      <c r="N1593" s="92"/>
      <c r="O1593" s="92"/>
      <c r="P1593">
        <v>0</v>
      </c>
      <c r="Q1593" s="92"/>
      <c r="R1593" s="92"/>
      <c r="S1593">
        <v>-1</v>
      </c>
      <c r="T1593">
        <v>0</v>
      </c>
      <c r="U1593" s="82" t="s">
        <v>160</v>
      </c>
      <c r="V1593" s="92"/>
      <c r="W1593">
        <v>0</v>
      </c>
      <c r="X1593" s="92"/>
      <c r="Y1593">
        <v>0</v>
      </c>
      <c r="Z1593">
        <v>0</v>
      </c>
      <c r="AA1593">
        <v>0</v>
      </c>
      <c r="AB1593">
        <v>0</v>
      </c>
      <c r="AC1593">
        <v>-1</v>
      </c>
      <c r="AD1593">
        <v>0</v>
      </c>
      <c r="AE1593">
        <v>0</v>
      </c>
      <c r="AF1593">
        <v>0</v>
      </c>
      <c r="AG1593">
        <v>0</v>
      </c>
      <c r="AH1593">
        <v>0</v>
      </c>
      <c r="AK1593">
        <v>0</v>
      </c>
      <c r="AM1593">
        <v>0</v>
      </c>
      <c r="AO1593" s="92"/>
      <c r="AP1593" s="82" t="s">
        <v>343</v>
      </c>
      <c r="AQ1593" s="82" t="s">
        <v>326</v>
      </c>
      <c r="AR1593" s="82"/>
      <c r="AS1593">
        <v>0</v>
      </c>
      <c r="AT1593">
        <v>0</v>
      </c>
      <c r="AU1593">
        <v>2028</v>
      </c>
      <c r="AY1593">
        <v>0</v>
      </c>
      <c r="AZ1593">
        <v>0</v>
      </c>
      <c r="BA1593" s="82" t="s">
        <v>398</v>
      </c>
      <c r="BB1593">
        <v>6559</v>
      </c>
      <c r="BC1593">
        <v>0</v>
      </c>
      <c r="BD1593" s="92"/>
      <c r="BE1593" s="92"/>
      <c r="BF1593">
        <v>0</v>
      </c>
      <c r="BG1593">
        <v>0</v>
      </c>
      <c r="BH1593">
        <v>0</v>
      </c>
      <c r="BI1593" s="92"/>
      <c r="BJ1593" s="92"/>
      <c r="BK1593" s="92"/>
      <c r="BL1593">
        <v>0</v>
      </c>
    </row>
    <row r="1594" spans="1:64" x14ac:dyDescent="0.25">
      <c r="A1594" s="82" t="s">
        <v>297</v>
      </c>
      <c r="B1594" s="82" t="s">
        <v>397</v>
      </c>
      <c r="C1594" s="82" t="s">
        <v>102</v>
      </c>
      <c r="D1594" s="82" t="s">
        <v>309</v>
      </c>
      <c r="E1594" s="82" t="s">
        <v>310</v>
      </c>
      <c r="F1594" s="82" t="s">
        <v>369</v>
      </c>
      <c r="G1594" s="82" t="s">
        <v>369</v>
      </c>
      <c r="H1594">
        <v>0</v>
      </c>
      <c r="I1594">
        <v>0</v>
      </c>
      <c r="J1594">
        <v>0</v>
      </c>
      <c r="K1594" s="92"/>
      <c r="L1594">
        <v>0</v>
      </c>
      <c r="M1594" s="92"/>
      <c r="N1594" s="92"/>
      <c r="O1594" s="92"/>
      <c r="P1594">
        <v>0</v>
      </c>
      <c r="Q1594" s="92"/>
      <c r="R1594" s="92"/>
      <c r="S1594">
        <v>-1</v>
      </c>
      <c r="T1594">
        <v>0</v>
      </c>
      <c r="U1594" s="82" t="s">
        <v>160</v>
      </c>
      <c r="V1594" s="92"/>
      <c r="W1594">
        <v>0</v>
      </c>
      <c r="X1594" s="92"/>
      <c r="Y1594">
        <v>0</v>
      </c>
      <c r="Z1594">
        <v>0</v>
      </c>
      <c r="AA1594">
        <v>0</v>
      </c>
      <c r="AB1594">
        <v>0</v>
      </c>
      <c r="AC1594">
        <v>-1</v>
      </c>
      <c r="AD1594">
        <v>0</v>
      </c>
      <c r="AE1594">
        <v>0</v>
      </c>
      <c r="AF1594">
        <v>0</v>
      </c>
      <c r="AG1594">
        <v>0</v>
      </c>
      <c r="AH1594">
        <v>0</v>
      </c>
      <c r="AK1594">
        <v>0</v>
      </c>
      <c r="AM1594">
        <v>0</v>
      </c>
      <c r="AO1594" s="92"/>
      <c r="AP1594" s="82" t="s">
        <v>343</v>
      </c>
      <c r="AQ1594" s="82" t="s">
        <v>326</v>
      </c>
      <c r="AR1594" s="82"/>
      <c r="AS1594">
        <v>0</v>
      </c>
      <c r="AT1594">
        <v>0</v>
      </c>
      <c r="AU1594">
        <v>2028</v>
      </c>
      <c r="AY1594">
        <v>0</v>
      </c>
      <c r="AZ1594">
        <v>0</v>
      </c>
      <c r="BA1594" s="82" t="s">
        <v>398</v>
      </c>
      <c r="BB1594">
        <v>6560</v>
      </c>
      <c r="BC1594">
        <v>0</v>
      </c>
      <c r="BD1594" s="92"/>
      <c r="BE1594" s="92"/>
      <c r="BF1594">
        <v>0</v>
      </c>
      <c r="BG1594">
        <v>0</v>
      </c>
      <c r="BH1594">
        <v>0</v>
      </c>
      <c r="BI1594" s="92"/>
      <c r="BJ1594" s="92"/>
      <c r="BK1594" s="92"/>
      <c r="BL1594">
        <v>0</v>
      </c>
    </row>
    <row r="1595" spans="1:64" x14ac:dyDescent="0.25">
      <c r="A1595" s="82" t="s">
        <v>297</v>
      </c>
      <c r="B1595" s="82" t="s">
        <v>397</v>
      </c>
      <c r="C1595" s="82" t="s">
        <v>102</v>
      </c>
      <c r="D1595" s="82" t="s">
        <v>313</v>
      </c>
      <c r="E1595" s="82" t="s">
        <v>314</v>
      </c>
      <c r="F1595" s="82" t="s">
        <v>369</v>
      </c>
      <c r="G1595" s="82" t="s">
        <v>369</v>
      </c>
      <c r="H1595">
        <v>0</v>
      </c>
      <c r="I1595">
        <v>0</v>
      </c>
      <c r="J1595">
        <v>0</v>
      </c>
      <c r="K1595" s="92"/>
      <c r="L1595">
        <v>0</v>
      </c>
      <c r="M1595" s="92"/>
      <c r="N1595" s="92"/>
      <c r="O1595" s="92"/>
      <c r="P1595">
        <v>0</v>
      </c>
      <c r="Q1595" s="92"/>
      <c r="R1595" s="92"/>
      <c r="S1595">
        <v>-1</v>
      </c>
      <c r="T1595">
        <v>0</v>
      </c>
      <c r="U1595" s="82" t="s">
        <v>160</v>
      </c>
      <c r="V1595" s="92"/>
      <c r="W1595">
        <v>0</v>
      </c>
      <c r="X1595" s="92"/>
      <c r="Y1595">
        <v>0</v>
      </c>
      <c r="Z1595">
        <v>0</v>
      </c>
      <c r="AA1595">
        <v>0</v>
      </c>
      <c r="AB1595">
        <v>0</v>
      </c>
      <c r="AC1595">
        <v>-1</v>
      </c>
      <c r="AD1595">
        <v>0</v>
      </c>
      <c r="AE1595">
        <v>0</v>
      </c>
      <c r="AF1595">
        <v>0</v>
      </c>
      <c r="AG1595">
        <v>0</v>
      </c>
      <c r="AH1595">
        <v>0</v>
      </c>
      <c r="AK1595">
        <v>0</v>
      </c>
      <c r="AM1595">
        <v>0</v>
      </c>
      <c r="AO1595" s="92"/>
      <c r="AP1595" s="82" t="s">
        <v>343</v>
      </c>
      <c r="AQ1595" s="82" t="s">
        <v>326</v>
      </c>
      <c r="AR1595" s="82"/>
      <c r="AS1595">
        <v>0</v>
      </c>
      <c r="AT1595">
        <v>0</v>
      </c>
      <c r="AU1595">
        <v>2028</v>
      </c>
      <c r="AY1595">
        <v>0</v>
      </c>
      <c r="AZ1595">
        <v>0</v>
      </c>
      <c r="BA1595" s="82" t="s">
        <v>398</v>
      </c>
      <c r="BB1595">
        <v>6561</v>
      </c>
      <c r="BC1595">
        <v>0</v>
      </c>
      <c r="BD1595" s="92"/>
      <c r="BE1595" s="92"/>
      <c r="BF1595">
        <v>0</v>
      </c>
      <c r="BG1595">
        <v>0</v>
      </c>
      <c r="BH1595">
        <v>0</v>
      </c>
      <c r="BI1595" s="92"/>
      <c r="BJ1595" s="92"/>
      <c r="BK1595" s="92"/>
      <c r="BL1595">
        <v>0</v>
      </c>
    </row>
    <row r="1596" spans="1:64" x14ac:dyDescent="0.25">
      <c r="A1596" s="82" t="s">
        <v>297</v>
      </c>
      <c r="B1596" s="82" t="s">
        <v>397</v>
      </c>
      <c r="C1596" s="82" t="s">
        <v>102</v>
      </c>
      <c r="D1596" s="82" t="s">
        <v>298</v>
      </c>
      <c r="E1596" s="82" t="s">
        <v>55</v>
      </c>
      <c r="F1596" s="82" t="s">
        <v>370</v>
      </c>
      <c r="G1596" s="82" t="s">
        <v>370</v>
      </c>
      <c r="H1596">
        <v>0</v>
      </c>
      <c r="I1596">
        <v>0</v>
      </c>
      <c r="J1596">
        <v>0</v>
      </c>
      <c r="K1596" s="92"/>
      <c r="L1596">
        <v>0</v>
      </c>
      <c r="M1596" s="92"/>
      <c r="N1596" s="92"/>
      <c r="O1596" s="92"/>
      <c r="P1596">
        <v>0</v>
      </c>
      <c r="Q1596" s="92"/>
      <c r="R1596" s="92"/>
      <c r="S1596">
        <v>-1</v>
      </c>
      <c r="T1596">
        <v>0</v>
      </c>
      <c r="U1596" s="82" t="s">
        <v>160</v>
      </c>
      <c r="V1596" s="92"/>
      <c r="W1596">
        <v>0</v>
      </c>
      <c r="X1596" s="92"/>
      <c r="Y1596">
        <v>0</v>
      </c>
      <c r="Z1596">
        <v>0</v>
      </c>
      <c r="AA1596">
        <v>0</v>
      </c>
      <c r="AB1596">
        <v>0</v>
      </c>
      <c r="AC1596">
        <v>-1</v>
      </c>
      <c r="AD1596">
        <v>0</v>
      </c>
      <c r="AE1596">
        <v>0</v>
      </c>
      <c r="AF1596">
        <v>0</v>
      </c>
      <c r="AG1596">
        <v>0</v>
      </c>
      <c r="AH1596">
        <v>0</v>
      </c>
      <c r="AK1596">
        <v>0</v>
      </c>
      <c r="AM1596">
        <v>0</v>
      </c>
      <c r="AO1596" s="92"/>
      <c r="AP1596" s="82" t="s">
        <v>357</v>
      </c>
      <c r="AQ1596" s="82" t="s">
        <v>326</v>
      </c>
      <c r="AR1596" s="82"/>
      <c r="AS1596">
        <v>0</v>
      </c>
      <c r="AT1596">
        <v>0</v>
      </c>
      <c r="AU1596">
        <v>2028</v>
      </c>
      <c r="AY1596">
        <v>0</v>
      </c>
      <c r="AZ1596">
        <v>0</v>
      </c>
      <c r="BA1596" s="82" t="s">
        <v>398</v>
      </c>
      <c r="BB1596">
        <v>6562</v>
      </c>
      <c r="BC1596">
        <v>0</v>
      </c>
      <c r="BD1596" s="92"/>
      <c r="BE1596" s="92"/>
      <c r="BF1596">
        <v>0</v>
      </c>
      <c r="BG1596">
        <v>0</v>
      </c>
      <c r="BH1596">
        <v>0</v>
      </c>
      <c r="BI1596" s="92"/>
      <c r="BJ1596" s="92"/>
      <c r="BK1596" s="92"/>
      <c r="BL1596">
        <v>0</v>
      </c>
    </row>
    <row r="1597" spans="1:64" x14ac:dyDescent="0.25">
      <c r="A1597" s="82" t="s">
        <v>297</v>
      </c>
      <c r="B1597" s="82" t="s">
        <v>397</v>
      </c>
      <c r="C1597" s="82" t="s">
        <v>102</v>
      </c>
      <c r="D1597" s="82" t="s">
        <v>303</v>
      </c>
      <c r="E1597" s="82" t="s">
        <v>304</v>
      </c>
      <c r="F1597" s="82" t="s">
        <v>370</v>
      </c>
      <c r="G1597" s="82" t="s">
        <v>370</v>
      </c>
      <c r="H1597">
        <v>0</v>
      </c>
      <c r="I1597">
        <v>0</v>
      </c>
      <c r="J1597">
        <v>0</v>
      </c>
      <c r="K1597" s="92"/>
      <c r="L1597">
        <v>0</v>
      </c>
      <c r="M1597" s="92"/>
      <c r="N1597" s="92"/>
      <c r="O1597" s="92"/>
      <c r="P1597">
        <v>0</v>
      </c>
      <c r="Q1597" s="92"/>
      <c r="R1597" s="92"/>
      <c r="S1597">
        <v>-1</v>
      </c>
      <c r="T1597">
        <v>0</v>
      </c>
      <c r="U1597" s="82" t="s">
        <v>160</v>
      </c>
      <c r="V1597" s="92"/>
      <c r="W1597">
        <v>0</v>
      </c>
      <c r="X1597" s="92"/>
      <c r="Y1597">
        <v>0</v>
      </c>
      <c r="Z1597">
        <v>0</v>
      </c>
      <c r="AA1597">
        <v>0</v>
      </c>
      <c r="AB1597">
        <v>0</v>
      </c>
      <c r="AC1597">
        <v>-1</v>
      </c>
      <c r="AD1597">
        <v>0</v>
      </c>
      <c r="AE1597">
        <v>0</v>
      </c>
      <c r="AF1597">
        <v>0</v>
      </c>
      <c r="AG1597">
        <v>0</v>
      </c>
      <c r="AH1597">
        <v>0</v>
      </c>
      <c r="AK1597">
        <v>0</v>
      </c>
      <c r="AM1597">
        <v>0</v>
      </c>
      <c r="AO1597" s="92"/>
      <c r="AP1597" s="82" t="s">
        <v>357</v>
      </c>
      <c r="AQ1597" s="82" t="s">
        <v>326</v>
      </c>
      <c r="AR1597" s="82"/>
      <c r="AS1597">
        <v>0</v>
      </c>
      <c r="AT1597">
        <v>0</v>
      </c>
      <c r="AU1597">
        <v>2028</v>
      </c>
      <c r="AY1597">
        <v>0</v>
      </c>
      <c r="AZ1597">
        <v>0</v>
      </c>
      <c r="BA1597" s="82" t="s">
        <v>398</v>
      </c>
      <c r="BB1597">
        <v>6563</v>
      </c>
      <c r="BC1597">
        <v>0</v>
      </c>
      <c r="BD1597" s="92"/>
      <c r="BE1597" s="92"/>
      <c r="BF1597">
        <v>0</v>
      </c>
      <c r="BG1597">
        <v>0</v>
      </c>
      <c r="BH1597">
        <v>0</v>
      </c>
      <c r="BI1597" s="92"/>
      <c r="BJ1597" s="92"/>
      <c r="BK1597" s="92"/>
      <c r="BL1597">
        <v>0</v>
      </c>
    </row>
    <row r="1598" spans="1:64" x14ac:dyDescent="0.25">
      <c r="A1598" s="82" t="s">
        <v>297</v>
      </c>
      <c r="B1598" s="82" t="s">
        <v>397</v>
      </c>
      <c r="C1598" s="82" t="s">
        <v>102</v>
      </c>
      <c r="D1598" s="82" t="s">
        <v>305</v>
      </c>
      <c r="E1598" s="82" t="s">
        <v>58</v>
      </c>
      <c r="F1598" s="82" t="s">
        <v>370</v>
      </c>
      <c r="G1598" s="82" t="s">
        <v>370</v>
      </c>
      <c r="H1598">
        <v>0</v>
      </c>
      <c r="I1598">
        <v>0</v>
      </c>
      <c r="J1598">
        <v>0</v>
      </c>
      <c r="K1598" s="92"/>
      <c r="L1598">
        <v>0</v>
      </c>
      <c r="M1598" s="92"/>
      <c r="N1598" s="92"/>
      <c r="O1598" s="92"/>
      <c r="P1598">
        <v>0</v>
      </c>
      <c r="Q1598" s="92"/>
      <c r="R1598" s="92"/>
      <c r="S1598">
        <v>-1</v>
      </c>
      <c r="T1598">
        <v>0</v>
      </c>
      <c r="U1598" s="82" t="s">
        <v>160</v>
      </c>
      <c r="V1598" s="92"/>
      <c r="W1598">
        <v>0</v>
      </c>
      <c r="X1598" s="92"/>
      <c r="Y1598">
        <v>0</v>
      </c>
      <c r="Z1598">
        <v>0</v>
      </c>
      <c r="AA1598">
        <v>0</v>
      </c>
      <c r="AB1598">
        <v>0</v>
      </c>
      <c r="AC1598">
        <v>-1</v>
      </c>
      <c r="AD1598">
        <v>0</v>
      </c>
      <c r="AE1598">
        <v>0</v>
      </c>
      <c r="AF1598">
        <v>0</v>
      </c>
      <c r="AG1598">
        <v>0</v>
      </c>
      <c r="AH1598">
        <v>0</v>
      </c>
      <c r="AK1598">
        <v>0</v>
      </c>
      <c r="AM1598">
        <v>0</v>
      </c>
      <c r="AO1598" s="92"/>
      <c r="AP1598" s="82" t="s">
        <v>357</v>
      </c>
      <c r="AQ1598" s="82" t="s">
        <v>326</v>
      </c>
      <c r="AR1598" s="82"/>
      <c r="AS1598">
        <v>0</v>
      </c>
      <c r="AT1598">
        <v>0</v>
      </c>
      <c r="AU1598">
        <v>2028</v>
      </c>
      <c r="AY1598">
        <v>0</v>
      </c>
      <c r="AZ1598">
        <v>0</v>
      </c>
      <c r="BA1598" s="82" t="s">
        <v>398</v>
      </c>
      <c r="BB1598">
        <v>6564</v>
      </c>
      <c r="BC1598">
        <v>0</v>
      </c>
      <c r="BD1598" s="92"/>
      <c r="BE1598" s="92"/>
      <c r="BF1598">
        <v>0</v>
      </c>
      <c r="BG1598">
        <v>0</v>
      </c>
      <c r="BH1598">
        <v>0</v>
      </c>
      <c r="BI1598" s="92"/>
      <c r="BJ1598" s="92"/>
      <c r="BK1598" s="92"/>
      <c r="BL1598">
        <v>0</v>
      </c>
    </row>
    <row r="1599" spans="1:64" x14ac:dyDescent="0.25">
      <c r="A1599" s="82" t="s">
        <v>297</v>
      </c>
      <c r="B1599" s="82" t="s">
        <v>397</v>
      </c>
      <c r="C1599" s="82" t="s">
        <v>102</v>
      </c>
      <c r="D1599" s="82" t="s">
        <v>306</v>
      </c>
      <c r="E1599" s="82" t="s">
        <v>59</v>
      </c>
      <c r="F1599" s="82" t="s">
        <v>370</v>
      </c>
      <c r="G1599" s="82" t="s">
        <v>370</v>
      </c>
      <c r="H1599">
        <v>0</v>
      </c>
      <c r="I1599">
        <v>0</v>
      </c>
      <c r="J1599">
        <v>0</v>
      </c>
      <c r="K1599" s="92"/>
      <c r="L1599">
        <v>0</v>
      </c>
      <c r="M1599" s="92"/>
      <c r="N1599" s="92"/>
      <c r="O1599" s="92"/>
      <c r="P1599">
        <v>0</v>
      </c>
      <c r="Q1599" s="92"/>
      <c r="R1599" s="92"/>
      <c r="S1599">
        <v>-1</v>
      </c>
      <c r="T1599">
        <v>0</v>
      </c>
      <c r="U1599" s="82" t="s">
        <v>160</v>
      </c>
      <c r="V1599" s="92"/>
      <c r="W1599">
        <v>0</v>
      </c>
      <c r="X1599" s="92"/>
      <c r="Y1599">
        <v>0</v>
      </c>
      <c r="Z1599">
        <v>0</v>
      </c>
      <c r="AA1599">
        <v>0</v>
      </c>
      <c r="AB1599">
        <v>0</v>
      </c>
      <c r="AC1599">
        <v>-1</v>
      </c>
      <c r="AD1599">
        <v>0</v>
      </c>
      <c r="AE1599">
        <v>0</v>
      </c>
      <c r="AF1599">
        <v>0</v>
      </c>
      <c r="AG1599">
        <v>0</v>
      </c>
      <c r="AH1599">
        <v>0</v>
      </c>
      <c r="AK1599">
        <v>0</v>
      </c>
      <c r="AM1599">
        <v>0</v>
      </c>
      <c r="AO1599" s="92"/>
      <c r="AP1599" s="82" t="s">
        <v>357</v>
      </c>
      <c r="AQ1599" s="82" t="s">
        <v>326</v>
      </c>
      <c r="AR1599" s="82"/>
      <c r="AS1599">
        <v>0</v>
      </c>
      <c r="AT1599">
        <v>0</v>
      </c>
      <c r="AU1599">
        <v>2028</v>
      </c>
      <c r="AY1599">
        <v>0</v>
      </c>
      <c r="AZ1599">
        <v>0</v>
      </c>
      <c r="BA1599" s="82" t="s">
        <v>398</v>
      </c>
      <c r="BB1599">
        <v>6565</v>
      </c>
      <c r="BC1599">
        <v>0</v>
      </c>
      <c r="BD1599" s="92"/>
      <c r="BE1599" s="92"/>
      <c r="BF1599">
        <v>0</v>
      </c>
      <c r="BG1599">
        <v>0</v>
      </c>
      <c r="BH1599">
        <v>0</v>
      </c>
      <c r="BI1599" s="92"/>
      <c r="BJ1599" s="92"/>
      <c r="BK1599" s="92"/>
      <c r="BL1599">
        <v>0</v>
      </c>
    </row>
    <row r="1600" spans="1:64" x14ac:dyDescent="0.25">
      <c r="A1600" s="82" t="s">
        <v>297</v>
      </c>
      <c r="B1600" s="82" t="s">
        <v>397</v>
      </c>
      <c r="C1600" s="82" t="s">
        <v>102</v>
      </c>
      <c r="D1600" s="82" t="s">
        <v>309</v>
      </c>
      <c r="E1600" s="82" t="s">
        <v>310</v>
      </c>
      <c r="F1600" s="82" t="s">
        <v>370</v>
      </c>
      <c r="G1600" s="82" t="s">
        <v>370</v>
      </c>
      <c r="H1600">
        <v>0</v>
      </c>
      <c r="I1600">
        <v>0</v>
      </c>
      <c r="J1600">
        <v>0</v>
      </c>
      <c r="K1600" s="92"/>
      <c r="L1600">
        <v>0</v>
      </c>
      <c r="M1600" s="92"/>
      <c r="N1600" s="92"/>
      <c r="O1600" s="92"/>
      <c r="P1600">
        <v>0</v>
      </c>
      <c r="Q1600" s="92"/>
      <c r="R1600" s="92"/>
      <c r="S1600">
        <v>-1</v>
      </c>
      <c r="T1600">
        <v>0</v>
      </c>
      <c r="U1600" s="82" t="s">
        <v>160</v>
      </c>
      <c r="V1600" s="92"/>
      <c r="W1600">
        <v>0</v>
      </c>
      <c r="X1600" s="92"/>
      <c r="Y1600">
        <v>0</v>
      </c>
      <c r="Z1600">
        <v>0</v>
      </c>
      <c r="AA1600">
        <v>0</v>
      </c>
      <c r="AB1600">
        <v>0</v>
      </c>
      <c r="AC1600">
        <v>-1</v>
      </c>
      <c r="AD1600">
        <v>0</v>
      </c>
      <c r="AE1600">
        <v>0</v>
      </c>
      <c r="AF1600">
        <v>0</v>
      </c>
      <c r="AG1600">
        <v>0</v>
      </c>
      <c r="AH1600">
        <v>0</v>
      </c>
      <c r="AK1600">
        <v>0</v>
      </c>
      <c r="AM1600">
        <v>0</v>
      </c>
      <c r="AO1600" s="92"/>
      <c r="AP1600" s="82" t="s">
        <v>357</v>
      </c>
      <c r="AQ1600" s="82" t="s">
        <v>326</v>
      </c>
      <c r="AR1600" s="82"/>
      <c r="AS1600">
        <v>0</v>
      </c>
      <c r="AT1600">
        <v>0</v>
      </c>
      <c r="AU1600">
        <v>2028</v>
      </c>
      <c r="AY1600">
        <v>0</v>
      </c>
      <c r="AZ1600">
        <v>0</v>
      </c>
      <c r="BA1600" s="82" t="s">
        <v>398</v>
      </c>
      <c r="BB1600">
        <v>6566</v>
      </c>
      <c r="BC1600">
        <v>0</v>
      </c>
      <c r="BD1600" s="92"/>
      <c r="BE1600" s="92"/>
      <c r="BF1600">
        <v>0</v>
      </c>
      <c r="BG1600">
        <v>0</v>
      </c>
      <c r="BH1600">
        <v>0</v>
      </c>
      <c r="BI1600" s="92"/>
      <c r="BJ1600" s="92"/>
      <c r="BK1600" s="92"/>
      <c r="BL1600">
        <v>0</v>
      </c>
    </row>
    <row r="1601" spans="1:64" x14ac:dyDescent="0.25">
      <c r="A1601" s="82" t="s">
        <v>297</v>
      </c>
      <c r="B1601" s="82" t="s">
        <v>397</v>
      </c>
      <c r="C1601" s="82" t="s">
        <v>102</v>
      </c>
      <c r="D1601" s="82" t="s">
        <v>298</v>
      </c>
      <c r="E1601" s="82" t="s">
        <v>55</v>
      </c>
      <c r="F1601" s="82" t="s">
        <v>371</v>
      </c>
      <c r="G1601" s="82" t="s">
        <v>371</v>
      </c>
      <c r="H1601">
        <v>0</v>
      </c>
      <c r="I1601">
        <v>0</v>
      </c>
      <c r="J1601">
        <v>0</v>
      </c>
      <c r="K1601" s="92"/>
      <c r="L1601">
        <v>0</v>
      </c>
      <c r="M1601" s="92"/>
      <c r="N1601" s="92"/>
      <c r="O1601" s="92"/>
      <c r="P1601">
        <v>0</v>
      </c>
      <c r="Q1601" s="92"/>
      <c r="R1601" s="92"/>
      <c r="S1601">
        <v>-1</v>
      </c>
      <c r="T1601">
        <v>0</v>
      </c>
      <c r="U1601" s="82" t="s">
        <v>160</v>
      </c>
      <c r="V1601" s="92"/>
      <c r="W1601">
        <v>0</v>
      </c>
      <c r="X1601" s="92"/>
      <c r="Y1601">
        <v>0</v>
      </c>
      <c r="Z1601">
        <v>0</v>
      </c>
      <c r="AA1601">
        <v>0</v>
      </c>
      <c r="AB1601">
        <v>0</v>
      </c>
      <c r="AC1601">
        <v>-1</v>
      </c>
      <c r="AD1601">
        <v>0</v>
      </c>
      <c r="AE1601">
        <v>0</v>
      </c>
      <c r="AF1601">
        <v>0</v>
      </c>
      <c r="AG1601">
        <v>0</v>
      </c>
      <c r="AH1601">
        <v>0</v>
      </c>
      <c r="AK1601">
        <v>0</v>
      </c>
      <c r="AM1601">
        <v>0</v>
      </c>
      <c r="AO1601" s="92"/>
      <c r="AP1601" s="82" t="s">
        <v>372</v>
      </c>
      <c r="AQ1601" s="82" t="s">
        <v>326</v>
      </c>
      <c r="AR1601" s="82"/>
      <c r="AS1601">
        <v>0</v>
      </c>
      <c r="AT1601">
        <v>0</v>
      </c>
      <c r="AU1601">
        <v>2028</v>
      </c>
      <c r="AY1601">
        <v>0</v>
      </c>
      <c r="AZ1601">
        <v>0</v>
      </c>
      <c r="BA1601" s="82" t="s">
        <v>398</v>
      </c>
      <c r="BB1601">
        <v>6567</v>
      </c>
      <c r="BC1601">
        <v>0</v>
      </c>
      <c r="BD1601" s="92"/>
      <c r="BE1601" s="92"/>
      <c r="BF1601">
        <v>0</v>
      </c>
      <c r="BG1601">
        <v>0</v>
      </c>
      <c r="BH1601">
        <v>0</v>
      </c>
      <c r="BI1601" s="92"/>
      <c r="BJ1601" s="92"/>
      <c r="BK1601" s="92"/>
      <c r="BL1601">
        <v>0</v>
      </c>
    </row>
    <row r="1602" spans="1:64" x14ac:dyDescent="0.25">
      <c r="A1602" s="82" t="s">
        <v>297</v>
      </c>
      <c r="B1602" s="82" t="s">
        <v>397</v>
      </c>
      <c r="C1602" s="82" t="s">
        <v>102</v>
      </c>
      <c r="D1602" s="82" t="s">
        <v>303</v>
      </c>
      <c r="E1602" s="82" t="s">
        <v>304</v>
      </c>
      <c r="F1602" s="82" t="s">
        <v>371</v>
      </c>
      <c r="G1602" s="82" t="s">
        <v>371</v>
      </c>
      <c r="H1602">
        <v>0</v>
      </c>
      <c r="I1602">
        <v>0</v>
      </c>
      <c r="J1602">
        <v>0</v>
      </c>
      <c r="K1602" s="92"/>
      <c r="L1602">
        <v>0</v>
      </c>
      <c r="M1602" s="92"/>
      <c r="N1602" s="92"/>
      <c r="O1602" s="92"/>
      <c r="P1602">
        <v>0</v>
      </c>
      <c r="Q1602" s="92"/>
      <c r="R1602" s="92"/>
      <c r="S1602">
        <v>-1</v>
      </c>
      <c r="T1602">
        <v>0</v>
      </c>
      <c r="U1602" s="82" t="s">
        <v>160</v>
      </c>
      <c r="V1602" s="92"/>
      <c r="W1602">
        <v>0</v>
      </c>
      <c r="X1602" s="92"/>
      <c r="Y1602">
        <v>0</v>
      </c>
      <c r="Z1602">
        <v>0</v>
      </c>
      <c r="AA1602">
        <v>0</v>
      </c>
      <c r="AB1602">
        <v>0</v>
      </c>
      <c r="AC1602">
        <v>-1</v>
      </c>
      <c r="AD1602">
        <v>0</v>
      </c>
      <c r="AE1602">
        <v>0</v>
      </c>
      <c r="AF1602">
        <v>0</v>
      </c>
      <c r="AG1602">
        <v>0</v>
      </c>
      <c r="AH1602">
        <v>0</v>
      </c>
      <c r="AK1602">
        <v>0</v>
      </c>
      <c r="AM1602">
        <v>0</v>
      </c>
      <c r="AO1602" s="92"/>
      <c r="AP1602" s="82" t="s">
        <v>372</v>
      </c>
      <c r="AQ1602" s="82" t="s">
        <v>326</v>
      </c>
      <c r="AR1602" s="82"/>
      <c r="AS1602">
        <v>0</v>
      </c>
      <c r="AT1602">
        <v>0</v>
      </c>
      <c r="AU1602">
        <v>2028</v>
      </c>
      <c r="AY1602">
        <v>0</v>
      </c>
      <c r="AZ1602">
        <v>0</v>
      </c>
      <c r="BA1602" s="82" t="s">
        <v>398</v>
      </c>
      <c r="BB1602">
        <v>6568</v>
      </c>
      <c r="BC1602">
        <v>0</v>
      </c>
      <c r="BD1602" s="92"/>
      <c r="BE1602" s="92"/>
      <c r="BF1602">
        <v>0</v>
      </c>
      <c r="BG1602">
        <v>0</v>
      </c>
      <c r="BH1602">
        <v>0</v>
      </c>
      <c r="BI1602" s="92"/>
      <c r="BJ1602" s="92"/>
      <c r="BK1602" s="92"/>
      <c r="BL1602">
        <v>0</v>
      </c>
    </row>
    <row r="1603" spans="1:64" x14ac:dyDescent="0.25">
      <c r="A1603" s="82" t="s">
        <v>297</v>
      </c>
      <c r="B1603" s="82" t="s">
        <v>397</v>
      </c>
      <c r="C1603" s="82" t="s">
        <v>102</v>
      </c>
      <c r="D1603" s="82" t="s">
        <v>305</v>
      </c>
      <c r="E1603" s="82" t="s">
        <v>58</v>
      </c>
      <c r="F1603" s="82" t="s">
        <v>371</v>
      </c>
      <c r="G1603" s="82" t="s">
        <v>371</v>
      </c>
      <c r="H1603">
        <v>0</v>
      </c>
      <c r="I1603">
        <v>0</v>
      </c>
      <c r="J1603">
        <v>0</v>
      </c>
      <c r="K1603" s="92"/>
      <c r="L1603">
        <v>0</v>
      </c>
      <c r="M1603" s="92"/>
      <c r="N1603" s="92"/>
      <c r="O1603" s="92"/>
      <c r="P1603">
        <v>0</v>
      </c>
      <c r="Q1603" s="92"/>
      <c r="R1603" s="92"/>
      <c r="S1603">
        <v>-1</v>
      </c>
      <c r="T1603">
        <v>0</v>
      </c>
      <c r="U1603" s="82" t="s">
        <v>160</v>
      </c>
      <c r="V1603" s="92"/>
      <c r="W1603">
        <v>0</v>
      </c>
      <c r="X1603" s="92"/>
      <c r="Y1603">
        <v>0</v>
      </c>
      <c r="Z1603">
        <v>0</v>
      </c>
      <c r="AA1603">
        <v>0</v>
      </c>
      <c r="AB1603">
        <v>0</v>
      </c>
      <c r="AC1603">
        <v>-1</v>
      </c>
      <c r="AD1603">
        <v>0</v>
      </c>
      <c r="AE1603">
        <v>0</v>
      </c>
      <c r="AF1603">
        <v>0</v>
      </c>
      <c r="AG1603">
        <v>0</v>
      </c>
      <c r="AH1603">
        <v>0</v>
      </c>
      <c r="AK1603">
        <v>0</v>
      </c>
      <c r="AM1603">
        <v>0</v>
      </c>
      <c r="AO1603" s="92"/>
      <c r="AP1603" s="82" t="s">
        <v>372</v>
      </c>
      <c r="AQ1603" s="82" t="s">
        <v>326</v>
      </c>
      <c r="AR1603" s="82"/>
      <c r="AS1603">
        <v>0</v>
      </c>
      <c r="AT1603">
        <v>0</v>
      </c>
      <c r="AU1603">
        <v>2028</v>
      </c>
      <c r="AY1603">
        <v>0</v>
      </c>
      <c r="AZ1603">
        <v>0</v>
      </c>
      <c r="BA1603" s="82" t="s">
        <v>398</v>
      </c>
      <c r="BB1603">
        <v>6569</v>
      </c>
      <c r="BC1603">
        <v>0</v>
      </c>
      <c r="BD1603" s="92"/>
      <c r="BE1603" s="92"/>
      <c r="BF1603">
        <v>0</v>
      </c>
      <c r="BG1603">
        <v>0</v>
      </c>
      <c r="BH1603">
        <v>0</v>
      </c>
      <c r="BI1603" s="92"/>
      <c r="BJ1603" s="92"/>
      <c r="BK1603" s="92"/>
      <c r="BL1603">
        <v>0</v>
      </c>
    </row>
    <row r="1604" spans="1:64" x14ac:dyDescent="0.25">
      <c r="A1604" s="82" t="s">
        <v>297</v>
      </c>
      <c r="B1604" s="82" t="s">
        <v>397</v>
      </c>
      <c r="C1604" s="82" t="s">
        <v>102</v>
      </c>
      <c r="D1604" s="82" t="s">
        <v>306</v>
      </c>
      <c r="E1604" s="82" t="s">
        <v>59</v>
      </c>
      <c r="F1604" s="82" t="s">
        <v>371</v>
      </c>
      <c r="G1604" s="82" t="s">
        <v>371</v>
      </c>
      <c r="H1604">
        <v>0</v>
      </c>
      <c r="I1604">
        <v>0</v>
      </c>
      <c r="J1604">
        <v>0</v>
      </c>
      <c r="K1604" s="92"/>
      <c r="L1604">
        <v>0</v>
      </c>
      <c r="M1604" s="92"/>
      <c r="N1604" s="92"/>
      <c r="O1604" s="92"/>
      <c r="P1604">
        <v>0</v>
      </c>
      <c r="Q1604" s="92"/>
      <c r="R1604" s="92"/>
      <c r="S1604">
        <v>-1</v>
      </c>
      <c r="T1604">
        <v>0</v>
      </c>
      <c r="U1604" s="82" t="s">
        <v>160</v>
      </c>
      <c r="V1604" s="92"/>
      <c r="W1604">
        <v>0</v>
      </c>
      <c r="X1604" s="92"/>
      <c r="Y1604">
        <v>0</v>
      </c>
      <c r="Z1604">
        <v>0</v>
      </c>
      <c r="AA1604">
        <v>0</v>
      </c>
      <c r="AB1604">
        <v>0</v>
      </c>
      <c r="AC1604">
        <v>-1</v>
      </c>
      <c r="AD1604">
        <v>0</v>
      </c>
      <c r="AE1604">
        <v>0</v>
      </c>
      <c r="AF1604">
        <v>0</v>
      </c>
      <c r="AG1604">
        <v>0</v>
      </c>
      <c r="AH1604">
        <v>0</v>
      </c>
      <c r="AK1604">
        <v>0</v>
      </c>
      <c r="AM1604">
        <v>0</v>
      </c>
      <c r="AO1604" s="92"/>
      <c r="AP1604" s="82" t="s">
        <v>372</v>
      </c>
      <c r="AQ1604" s="82" t="s">
        <v>326</v>
      </c>
      <c r="AR1604" s="82"/>
      <c r="AS1604">
        <v>0</v>
      </c>
      <c r="AT1604">
        <v>0</v>
      </c>
      <c r="AU1604">
        <v>2028</v>
      </c>
      <c r="AY1604">
        <v>0</v>
      </c>
      <c r="AZ1604">
        <v>0</v>
      </c>
      <c r="BA1604" s="82" t="s">
        <v>398</v>
      </c>
      <c r="BB1604">
        <v>6570</v>
      </c>
      <c r="BC1604">
        <v>0</v>
      </c>
      <c r="BD1604" s="92"/>
      <c r="BE1604" s="92"/>
      <c r="BF1604">
        <v>0</v>
      </c>
      <c r="BG1604">
        <v>0</v>
      </c>
      <c r="BH1604">
        <v>0</v>
      </c>
      <c r="BI1604" s="92"/>
      <c r="BJ1604" s="92"/>
      <c r="BK1604" s="92"/>
      <c r="BL1604">
        <v>0</v>
      </c>
    </row>
    <row r="1605" spans="1:64" x14ac:dyDescent="0.25">
      <c r="A1605" s="82" t="s">
        <v>297</v>
      </c>
      <c r="B1605" s="82" t="s">
        <v>397</v>
      </c>
      <c r="C1605" s="82" t="s">
        <v>102</v>
      </c>
      <c r="D1605" s="82" t="s">
        <v>309</v>
      </c>
      <c r="E1605" s="82" t="s">
        <v>310</v>
      </c>
      <c r="F1605" s="82" t="s">
        <v>371</v>
      </c>
      <c r="G1605" s="82" t="s">
        <v>371</v>
      </c>
      <c r="H1605">
        <v>0</v>
      </c>
      <c r="I1605">
        <v>0</v>
      </c>
      <c r="J1605">
        <v>0</v>
      </c>
      <c r="K1605" s="92"/>
      <c r="L1605">
        <v>0</v>
      </c>
      <c r="M1605" s="92"/>
      <c r="N1605" s="92"/>
      <c r="O1605" s="92"/>
      <c r="P1605">
        <v>0</v>
      </c>
      <c r="Q1605" s="92"/>
      <c r="R1605" s="92"/>
      <c r="S1605">
        <v>-1</v>
      </c>
      <c r="T1605">
        <v>0</v>
      </c>
      <c r="U1605" s="82" t="s">
        <v>160</v>
      </c>
      <c r="V1605" s="92"/>
      <c r="W1605">
        <v>0</v>
      </c>
      <c r="X1605" s="92"/>
      <c r="Y1605">
        <v>0</v>
      </c>
      <c r="Z1605">
        <v>0</v>
      </c>
      <c r="AA1605">
        <v>0</v>
      </c>
      <c r="AB1605">
        <v>0</v>
      </c>
      <c r="AC1605">
        <v>-1</v>
      </c>
      <c r="AD1605">
        <v>0</v>
      </c>
      <c r="AE1605">
        <v>0</v>
      </c>
      <c r="AF1605">
        <v>0</v>
      </c>
      <c r="AG1605">
        <v>0</v>
      </c>
      <c r="AH1605">
        <v>0</v>
      </c>
      <c r="AK1605">
        <v>0</v>
      </c>
      <c r="AM1605">
        <v>0</v>
      </c>
      <c r="AO1605" s="92"/>
      <c r="AP1605" s="82" t="s">
        <v>372</v>
      </c>
      <c r="AQ1605" s="82" t="s">
        <v>326</v>
      </c>
      <c r="AR1605" s="82"/>
      <c r="AS1605">
        <v>0</v>
      </c>
      <c r="AT1605">
        <v>0</v>
      </c>
      <c r="AU1605">
        <v>2028</v>
      </c>
      <c r="AY1605">
        <v>0</v>
      </c>
      <c r="AZ1605">
        <v>0</v>
      </c>
      <c r="BA1605" s="82" t="s">
        <v>398</v>
      </c>
      <c r="BB1605">
        <v>6571</v>
      </c>
      <c r="BC1605">
        <v>0</v>
      </c>
      <c r="BD1605" s="92"/>
      <c r="BE1605" s="92"/>
      <c r="BF1605">
        <v>0</v>
      </c>
      <c r="BG1605">
        <v>0</v>
      </c>
      <c r="BH1605">
        <v>0</v>
      </c>
      <c r="BI1605" s="92"/>
      <c r="BJ1605" s="92"/>
      <c r="BK1605" s="92"/>
      <c r="BL1605">
        <v>0</v>
      </c>
    </row>
    <row r="1606" spans="1:64" x14ac:dyDescent="0.25">
      <c r="A1606" s="82" t="s">
        <v>297</v>
      </c>
      <c r="B1606" s="82" t="s">
        <v>397</v>
      </c>
      <c r="C1606" s="82" t="s">
        <v>102</v>
      </c>
      <c r="D1606" s="82" t="s">
        <v>298</v>
      </c>
      <c r="E1606" s="82" t="s">
        <v>55</v>
      </c>
      <c r="F1606" s="82" t="s">
        <v>373</v>
      </c>
      <c r="G1606" s="82" t="s">
        <v>373</v>
      </c>
      <c r="H1606">
        <v>0</v>
      </c>
      <c r="I1606">
        <v>0</v>
      </c>
      <c r="J1606">
        <v>0</v>
      </c>
      <c r="K1606" s="92"/>
      <c r="L1606">
        <v>0</v>
      </c>
      <c r="M1606" s="92"/>
      <c r="N1606" s="92"/>
      <c r="O1606" s="92"/>
      <c r="P1606">
        <v>0</v>
      </c>
      <c r="Q1606" s="92"/>
      <c r="R1606" s="92"/>
      <c r="S1606">
        <v>-1</v>
      </c>
      <c r="T1606">
        <v>0</v>
      </c>
      <c r="U1606" s="82" t="s">
        <v>160</v>
      </c>
      <c r="V1606" s="92"/>
      <c r="W1606">
        <v>0</v>
      </c>
      <c r="X1606" s="92"/>
      <c r="Y1606">
        <v>0</v>
      </c>
      <c r="Z1606">
        <v>0</v>
      </c>
      <c r="AA1606">
        <v>0</v>
      </c>
      <c r="AB1606">
        <v>0</v>
      </c>
      <c r="AC1606">
        <v>-1</v>
      </c>
      <c r="AD1606">
        <v>0</v>
      </c>
      <c r="AE1606">
        <v>0</v>
      </c>
      <c r="AF1606">
        <v>0</v>
      </c>
      <c r="AG1606">
        <v>0</v>
      </c>
      <c r="AH1606">
        <v>0</v>
      </c>
      <c r="AK1606">
        <v>0</v>
      </c>
      <c r="AM1606">
        <v>0</v>
      </c>
      <c r="AO1606" s="92"/>
      <c r="AP1606" s="82" t="s">
        <v>374</v>
      </c>
      <c r="AQ1606" s="82" t="s">
        <v>326</v>
      </c>
      <c r="AR1606" s="82"/>
      <c r="AS1606">
        <v>0</v>
      </c>
      <c r="AT1606">
        <v>0</v>
      </c>
      <c r="AU1606">
        <v>2028</v>
      </c>
      <c r="AY1606">
        <v>0</v>
      </c>
      <c r="AZ1606">
        <v>0</v>
      </c>
      <c r="BA1606" s="82" t="s">
        <v>398</v>
      </c>
      <c r="BB1606">
        <v>6572</v>
      </c>
      <c r="BC1606">
        <v>0</v>
      </c>
      <c r="BD1606" s="92"/>
      <c r="BE1606" s="92"/>
      <c r="BF1606">
        <v>0</v>
      </c>
      <c r="BG1606">
        <v>0</v>
      </c>
      <c r="BH1606">
        <v>0</v>
      </c>
      <c r="BI1606" s="92"/>
      <c r="BJ1606" s="92"/>
      <c r="BK1606" s="92"/>
      <c r="BL1606">
        <v>0</v>
      </c>
    </row>
    <row r="1607" spans="1:64" x14ac:dyDescent="0.25">
      <c r="A1607" s="82" t="s">
        <v>297</v>
      </c>
      <c r="B1607" s="82" t="s">
        <v>397</v>
      </c>
      <c r="C1607" s="82" t="s">
        <v>102</v>
      </c>
      <c r="D1607" s="82" t="s">
        <v>309</v>
      </c>
      <c r="E1607" s="82" t="s">
        <v>310</v>
      </c>
      <c r="F1607" s="82" t="s">
        <v>373</v>
      </c>
      <c r="G1607" s="82" t="s">
        <v>373</v>
      </c>
      <c r="H1607">
        <v>0</v>
      </c>
      <c r="I1607">
        <v>0</v>
      </c>
      <c r="J1607">
        <v>0</v>
      </c>
      <c r="K1607" s="92"/>
      <c r="L1607">
        <v>0</v>
      </c>
      <c r="M1607" s="92"/>
      <c r="N1607" s="92"/>
      <c r="O1607" s="92"/>
      <c r="P1607">
        <v>0</v>
      </c>
      <c r="Q1607" s="92"/>
      <c r="R1607" s="92"/>
      <c r="S1607">
        <v>-1</v>
      </c>
      <c r="T1607">
        <v>0</v>
      </c>
      <c r="U1607" s="82" t="s">
        <v>160</v>
      </c>
      <c r="V1607" s="92"/>
      <c r="W1607">
        <v>0</v>
      </c>
      <c r="X1607" s="92"/>
      <c r="Y1607">
        <v>0</v>
      </c>
      <c r="Z1607">
        <v>0</v>
      </c>
      <c r="AA1607">
        <v>0</v>
      </c>
      <c r="AB1607">
        <v>0</v>
      </c>
      <c r="AC1607">
        <v>-1</v>
      </c>
      <c r="AD1607">
        <v>0</v>
      </c>
      <c r="AE1607">
        <v>0</v>
      </c>
      <c r="AF1607">
        <v>0</v>
      </c>
      <c r="AG1607">
        <v>0</v>
      </c>
      <c r="AH1607">
        <v>0</v>
      </c>
      <c r="AK1607">
        <v>0</v>
      </c>
      <c r="AM1607">
        <v>0</v>
      </c>
      <c r="AO1607" s="92"/>
      <c r="AP1607" s="82" t="s">
        <v>374</v>
      </c>
      <c r="AQ1607" s="82" t="s">
        <v>326</v>
      </c>
      <c r="AR1607" s="82"/>
      <c r="AS1607">
        <v>0</v>
      </c>
      <c r="AT1607">
        <v>0</v>
      </c>
      <c r="AU1607">
        <v>2028</v>
      </c>
      <c r="AY1607">
        <v>0</v>
      </c>
      <c r="AZ1607">
        <v>0</v>
      </c>
      <c r="BA1607" s="82" t="s">
        <v>398</v>
      </c>
      <c r="BB1607">
        <v>6573</v>
      </c>
      <c r="BC1607">
        <v>0</v>
      </c>
      <c r="BD1607" s="92"/>
      <c r="BE1607" s="92"/>
      <c r="BF1607">
        <v>0</v>
      </c>
      <c r="BG1607">
        <v>0</v>
      </c>
      <c r="BH1607">
        <v>0</v>
      </c>
      <c r="BI1607" s="92"/>
      <c r="BJ1607" s="92"/>
      <c r="BK1607" s="92"/>
      <c r="BL1607">
        <v>0</v>
      </c>
    </row>
    <row r="1608" spans="1:64" x14ac:dyDescent="0.25">
      <c r="A1608" s="82" t="s">
        <v>297</v>
      </c>
      <c r="B1608" s="82" t="s">
        <v>397</v>
      </c>
      <c r="C1608" s="82" t="s">
        <v>102</v>
      </c>
      <c r="D1608" s="82" t="s">
        <v>298</v>
      </c>
      <c r="E1608" s="82" t="s">
        <v>55</v>
      </c>
      <c r="F1608" s="82" t="s">
        <v>375</v>
      </c>
      <c r="G1608" s="82" t="s">
        <v>375</v>
      </c>
      <c r="H1608">
        <v>0</v>
      </c>
      <c r="I1608">
        <v>0</v>
      </c>
      <c r="J1608">
        <v>0</v>
      </c>
      <c r="K1608" s="92"/>
      <c r="L1608">
        <v>0</v>
      </c>
      <c r="M1608" s="92"/>
      <c r="N1608" s="92"/>
      <c r="O1608" s="92"/>
      <c r="P1608">
        <v>0</v>
      </c>
      <c r="Q1608" s="92"/>
      <c r="R1608" s="92"/>
      <c r="S1608">
        <v>-1</v>
      </c>
      <c r="T1608">
        <v>0</v>
      </c>
      <c r="U1608" s="82" t="s">
        <v>160</v>
      </c>
      <c r="V1608" s="92"/>
      <c r="W1608">
        <v>0</v>
      </c>
      <c r="X1608" s="92"/>
      <c r="Y1608">
        <v>0</v>
      </c>
      <c r="Z1608">
        <v>0</v>
      </c>
      <c r="AA1608">
        <v>0</v>
      </c>
      <c r="AB1608">
        <v>0</v>
      </c>
      <c r="AC1608">
        <v>-1</v>
      </c>
      <c r="AD1608">
        <v>0</v>
      </c>
      <c r="AE1608">
        <v>0</v>
      </c>
      <c r="AF1608">
        <v>0</v>
      </c>
      <c r="AG1608">
        <v>0</v>
      </c>
      <c r="AH1608">
        <v>0</v>
      </c>
      <c r="AK1608">
        <v>0</v>
      </c>
      <c r="AM1608">
        <v>0</v>
      </c>
      <c r="AO1608" s="92"/>
      <c r="AP1608" s="82" t="s">
        <v>359</v>
      </c>
      <c r="AQ1608" s="82" t="s">
        <v>326</v>
      </c>
      <c r="AR1608" s="82"/>
      <c r="AS1608">
        <v>0</v>
      </c>
      <c r="AT1608">
        <v>0</v>
      </c>
      <c r="AU1608">
        <v>2028</v>
      </c>
      <c r="AY1608">
        <v>0</v>
      </c>
      <c r="AZ1608">
        <v>0</v>
      </c>
      <c r="BA1608" s="82" t="s">
        <v>398</v>
      </c>
      <c r="BB1608">
        <v>6574</v>
      </c>
      <c r="BC1608">
        <v>0</v>
      </c>
      <c r="BD1608" s="92"/>
      <c r="BE1608" s="92"/>
      <c r="BF1608">
        <v>0</v>
      </c>
      <c r="BG1608">
        <v>0</v>
      </c>
      <c r="BH1608">
        <v>0</v>
      </c>
      <c r="BI1608" s="92"/>
      <c r="BJ1608" s="92"/>
      <c r="BK1608" s="92"/>
      <c r="BL1608">
        <v>0</v>
      </c>
    </row>
    <row r="1609" spans="1:64" x14ac:dyDescent="0.25">
      <c r="A1609" s="82" t="s">
        <v>297</v>
      </c>
      <c r="B1609" s="82" t="s">
        <v>397</v>
      </c>
      <c r="C1609" s="82" t="s">
        <v>102</v>
      </c>
      <c r="D1609" s="82" t="s">
        <v>309</v>
      </c>
      <c r="E1609" s="82" t="s">
        <v>310</v>
      </c>
      <c r="F1609" s="82" t="s">
        <v>375</v>
      </c>
      <c r="G1609" s="82" t="s">
        <v>375</v>
      </c>
      <c r="H1609">
        <v>0</v>
      </c>
      <c r="I1609">
        <v>0</v>
      </c>
      <c r="J1609">
        <v>0</v>
      </c>
      <c r="K1609" s="92"/>
      <c r="L1609">
        <v>0</v>
      </c>
      <c r="M1609" s="92"/>
      <c r="N1609" s="92"/>
      <c r="O1609" s="92"/>
      <c r="P1609">
        <v>0</v>
      </c>
      <c r="Q1609" s="92"/>
      <c r="R1609" s="92"/>
      <c r="S1609">
        <v>-1</v>
      </c>
      <c r="T1609">
        <v>0</v>
      </c>
      <c r="U1609" s="82" t="s">
        <v>160</v>
      </c>
      <c r="V1609" s="92"/>
      <c r="W1609">
        <v>0</v>
      </c>
      <c r="X1609" s="92"/>
      <c r="Y1609">
        <v>0</v>
      </c>
      <c r="Z1609">
        <v>0</v>
      </c>
      <c r="AA1609">
        <v>0</v>
      </c>
      <c r="AB1609">
        <v>0</v>
      </c>
      <c r="AC1609">
        <v>-1</v>
      </c>
      <c r="AD1609">
        <v>0</v>
      </c>
      <c r="AE1609">
        <v>0</v>
      </c>
      <c r="AF1609">
        <v>0</v>
      </c>
      <c r="AG1609">
        <v>0</v>
      </c>
      <c r="AH1609">
        <v>0</v>
      </c>
      <c r="AK1609">
        <v>0</v>
      </c>
      <c r="AM1609">
        <v>0</v>
      </c>
      <c r="AO1609" s="92"/>
      <c r="AP1609" s="82" t="s">
        <v>359</v>
      </c>
      <c r="AQ1609" s="82" t="s">
        <v>326</v>
      </c>
      <c r="AR1609" s="82"/>
      <c r="AS1609">
        <v>0</v>
      </c>
      <c r="AT1609">
        <v>0</v>
      </c>
      <c r="AU1609">
        <v>2028</v>
      </c>
      <c r="AY1609">
        <v>0</v>
      </c>
      <c r="AZ1609">
        <v>0</v>
      </c>
      <c r="BA1609" s="82" t="s">
        <v>398</v>
      </c>
      <c r="BB1609">
        <v>6575</v>
      </c>
      <c r="BC1609">
        <v>0</v>
      </c>
      <c r="BD1609" s="92"/>
      <c r="BE1609" s="92"/>
      <c r="BF1609">
        <v>0</v>
      </c>
      <c r="BG1609">
        <v>0</v>
      </c>
      <c r="BH1609">
        <v>0</v>
      </c>
      <c r="BI1609" s="92"/>
      <c r="BJ1609" s="92"/>
      <c r="BK1609" s="92"/>
      <c r="BL1609">
        <v>0</v>
      </c>
    </row>
    <row r="1610" spans="1:64" x14ac:dyDescent="0.25">
      <c r="A1610" s="82" t="s">
        <v>297</v>
      </c>
      <c r="B1610" s="82" t="s">
        <v>397</v>
      </c>
      <c r="C1610" s="82" t="s">
        <v>102</v>
      </c>
      <c r="D1610" s="82" t="s">
        <v>303</v>
      </c>
      <c r="E1610" s="82" t="s">
        <v>304</v>
      </c>
      <c r="F1610" s="82" t="s">
        <v>376</v>
      </c>
      <c r="G1610" s="82" t="s">
        <v>376</v>
      </c>
      <c r="H1610">
        <v>0</v>
      </c>
      <c r="I1610">
        <v>0</v>
      </c>
      <c r="J1610">
        <v>0</v>
      </c>
      <c r="K1610" s="92"/>
      <c r="L1610">
        <v>0</v>
      </c>
      <c r="M1610" s="92"/>
      <c r="N1610" s="92"/>
      <c r="O1610" s="92"/>
      <c r="P1610">
        <v>0</v>
      </c>
      <c r="Q1610" s="92"/>
      <c r="R1610" s="92"/>
      <c r="S1610">
        <v>-1</v>
      </c>
      <c r="T1610">
        <v>0</v>
      </c>
      <c r="U1610" s="82" t="s">
        <v>160</v>
      </c>
      <c r="V1610" s="92"/>
      <c r="W1610">
        <v>0</v>
      </c>
      <c r="X1610" s="92"/>
      <c r="Y1610">
        <v>0</v>
      </c>
      <c r="Z1610">
        <v>0</v>
      </c>
      <c r="AA1610">
        <v>0</v>
      </c>
      <c r="AB1610">
        <v>0</v>
      </c>
      <c r="AC1610">
        <v>-1</v>
      </c>
      <c r="AD1610">
        <v>0</v>
      </c>
      <c r="AE1610">
        <v>0</v>
      </c>
      <c r="AF1610">
        <v>0</v>
      </c>
      <c r="AG1610">
        <v>0</v>
      </c>
      <c r="AH1610">
        <v>0</v>
      </c>
      <c r="AK1610">
        <v>0</v>
      </c>
      <c r="AM1610">
        <v>0</v>
      </c>
      <c r="AO1610" s="92"/>
      <c r="AP1610" s="82" t="s">
        <v>363</v>
      </c>
      <c r="AQ1610" s="82" t="s">
        <v>326</v>
      </c>
      <c r="AR1610" s="82"/>
      <c r="AS1610">
        <v>0</v>
      </c>
      <c r="AT1610">
        <v>0</v>
      </c>
      <c r="AU1610">
        <v>2028</v>
      </c>
      <c r="AY1610">
        <v>0</v>
      </c>
      <c r="AZ1610">
        <v>0</v>
      </c>
      <c r="BA1610" s="82" t="s">
        <v>398</v>
      </c>
      <c r="BB1610">
        <v>6576</v>
      </c>
      <c r="BC1610">
        <v>0</v>
      </c>
      <c r="BD1610" s="92"/>
      <c r="BE1610" s="92"/>
      <c r="BF1610">
        <v>0</v>
      </c>
      <c r="BG1610">
        <v>0</v>
      </c>
      <c r="BH1610">
        <v>0</v>
      </c>
      <c r="BI1610" s="92"/>
      <c r="BJ1610" s="92"/>
      <c r="BK1610" s="92"/>
      <c r="BL1610">
        <v>0</v>
      </c>
    </row>
    <row r="1611" spans="1:64" x14ac:dyDescent="0.25">
      <c r="A1611" s="82" t="s">
        <v>297</v>
      </c>
      <c r="B1611" s="82" t="s">
        <v>397</v>
      </c>
      <c r="C1611" s="82" t="s">
        <v>102</v>
      </c>
      <c r="D1611" s="82" t="s">
        <v>307</v>
      </c>
      <c r="E1611" s="82" t="s">
        <v>60</v>
      </c>
      <c r="F1611" s="82" t="s">
        <v>377</v>
      </c>
      <c r="G1611" s="82" t="s">
        <v>377</v>
      </c>
      <c r="H1611">
        <v>0</v>
      </c>
      <c r="I1611">
        <v>0</v>
      </c>
      <c r="J1611">
        <v>0</v>
      </c>
      <c r="K1611" s="92"/>
      <c r="L1611">
        <v>3.626773604992195E-6</v>
      </c>
      <c r="M1611" s="92"/>
      <c r="N1611" s="92"/>
      <c r="O1611" s="92"/>
      <c r="P1611">
        <v>0</v>
      </c>
      <c r="Q1611" s="92"/>
      <c r="R1611" s="92"/>
      <c r="S1611">
        <v>-1</v>
      </c>
      <c r="T1611">
        <v>0</v>
      </c>
      <c r="U1611" s="82" t="s">
        <v>378</v>
      </c>
      <c r="V1611" s="92"/>
      <c r="W1611">
        <v>0</v>
      </c>
      <c r="X1611" s="92"/>
      <c r="Y1611">
        <v>0</v>
      </c>
      <c r="Z1611">
        <v>0</v>
      </c>
      <c r="AA1611">
        <v>0</v>
      </c>
      <c r="AB1611">
        <v>0</v>
      </c>
      <c r="AC1611">
        <v>-1</v>
      </c>
      <c r="AD1611">
        <v>0</v>
      </c>
      <c r="AE1611">
        <v>0</v>
      </c>
      <c r="AF1611">
        <v>0</v>
      </c>
      <c r="AG1611">
        <v>0</v>
      </c>
      <c r="AH1611">
        <v>0</v>
      </c>
      <c r="AK1611">
        <v>0</v>
      </c>
      <c r="AM1611">
        <v>0</v>
      </c>
      <c r="AO1611" s="92"/>
      <c r="AP1611" s="82" t="s">
        <v>347</v>
      </c>
      <c r="AQ1611" s="82" t="s">
        <v>379</v>
      </c>
      <c r="AR1611" s="82"/>
      <c r="AS1611">
        <v>0</v>
      </c>
      <c r="AT1611">
        <v>0</v>
      </c>
      <c r="AU1611">
        <v>2028</v>
      </c>
      <c r="AY1611">
        <v>0</v>
      </c>
      <c r="AZ1611">
        <v>0</v>
      </c>
      <c r="BA1611" s="82" t="s">
        <v>398</v>
      </c>
      <c r="BB1611">
        <v>6577</v>
      </c>
      <c r="BC1611">
        <v>0</v>
      </c>
      <c r="BD1611" s="92"/>
      <c r="BE1611" s="92"/>
      <c r="BF1611">
        <v>0</v>
      </c>
      <c r="BG1611">
        <v>0</v>
      </c>
      <c r="BH1611">
        <v>0</v>
      </c>
      <c r="BI1611" s="92"/>
      <c r="BJ1611" s="92"/>
      <c r="BK1611" s="92"/>
      <c r="BL1611">
        <v>0</v>
      </c>
    </row>
    <row r="1612" spans="1:64" x14ac:dyDescent="0.25">
      <c r="A1612" s="82" t="s">
        <v>297</v>
      </c>
      <c r="B1612" s="82" t="s">
        <v>397</v>
      </c>
      <c r="C1612" s="82" t="s">
        <v>102</v>
      </c>
      <c r="D1612" s="82" t="s">
        <v>311</v>
      </c>
      <c r="E1612" s="82" t="s">
        <v>312</v>
      </c>
      <c r="F1612" s="82" t="s">
        <v>377</v>
      </c>
      <c r="G1612" s="82" t="s">
        <v>377</v>
      </c>
      <c r="H1612">
        <v>0</v>
      </c>
      <c r="I1612">
        <v>0</v>
      </c>
      <c r="J1612">
        <v>0</v>
      </c>
      <c r="K1612" s="92"/>
      <c r="L1612">
        <v>1.8133868024960975E-6</v>
      </c>
      <c r="M1612" s="92"/>
      <c r="N1612" s="92"/>
      <c r="O1612" s="92"/>
      <c r="P1612">
        <v>0</v>
      </c>
      <c r="Q1612" s="92"/>
      <c r="R1612" s="92"/>
      <c r="S1612">
        <v>-1</v>
      </c>
      <c r="T1612">
        <v>0</v>
      </c>
      <c r="U1612" s="82" t="s">
        <v>378</v>
      </c>
      <c r="V1612" s="92"/>
      <c r="W1612">
        <v>0</v>
      </c>
      <c r="X1612" s="92"/>
      <c r="Y1612">
        <v>0</v>
      </c>
      <c r="Z1612">
        <v>0</v>
      </c>
      <c r="AA1612">
        <v>0</v>
      </c>
      <c r="AB1612">
        <v>0</v>
      </c>
      <c r="AC1612">
        <v>-1</v>
      </c>
      <c r="AD1612">
        <v>0</v>
      </c>
      <c r="AE1612">
        <v>0</v>
      </c>
      <c r="AF1612">
        <v>0</v>
      </c>
      <c r="AG1612">
        <v>0</v>
      </c>
      <c r="AH1612">
        <v>0</v>
      </c>
      <c r="AK1612">
        <v>0</v>
      </c>
      <c r="AM1612">
        <v>0</v>
      </c>
      <c r="AO1612" s="92"/>
      <c r="AP1612" s="82" t="s">
        <v>347</v>
      </c>
      <c r="AQ1612" s="82" t="s">
        <v>379</v>
      </c>
      <c r="AR1612" s="82"/>
      <c r="AS1612">
        <v>0</v>
      </c>
      <c r="AT1612">
        <v>0</v>
      </c>
      <c r="AU1612">
        <v>2028</v>
      </c>
      <c r="AY1612">
        <v>0</v>
      </c>
      <c r="AZ1612">
        <v>0</v>
      </c>
      <c r="BA1612" s="82" t="s">
        <v>398</v>
      </c>
      <c r="BB1612">
        <v>6578</v>
      </c>
      <c r="BC1612">
        <v>0</v>
      </c>
      <c r="BD1612" s="92"/>
      <c r="BE1612" s="92"/>
      <c r="BF1612">
        <v>0</v>
      </c>
      <c r="BG1612">
        <v>0</v>
      </c>
      <c r="BH1612">
        <v>0</v>
      </c>
      <c r="BI1612" s="92"/>
      <c r="BJ1612" s="92"/>
      <c r="BK1612" s="92"/>
      <c r="BL1612">
        <v>0</v>
      </c>
    </row>
    <row r="1613" spans="1:64" x14ac:dyDescent="0.25">
      <c r="A1613" s="82" t="s">
        <v>297</v>
      </c>
      <c r="B1613" s="82" t="s">
        <v>397</v>
      </c>
      <c r="C1613" s="82" t="s">
        <v>102</v>
      </c>
      <c r="D1613" s="82" t="s">
        <v>306</v>
      </c>
      <c r="E1613" s="82" t="s">
        <v>59</v>
      </c>
      <c r="F1613" s="82" t="s">
        <v>380</v>
      </c>
      <c r="G1613" s="82" t="s">
        <v>380</v>
      </c>
      <c r="H1613">
        <v>0</v>
      </c>
      <c r="I1613">
        <v>0</v>
      </c>
      <c r="J1613">
        <v>0</v>
      </c>
      <c r="K1613" s="92"/>
      <c r="L1613">
        <v>7.2535472099843901E-6</v>
      </c>
      <c r="M1613" s="92"/>
      <c r="N1613" s="92"/>
      <c r="O1613" s="92"/>
      <c r="P1613">
        <v>0</v>
      </c>
      <c r="Q1613" s="92"/>
      <c r="R1613" s="92"/>
      <c r="S1613">
        <v>-1</v>
      </c>
      <c r="T1613">
        <v>0</v>
      </c>
      <c r="U1613" s="82" t="s">
        <v>378</v>
      </c>
      <c r="V1613" s="92"/>
      <c r="W1613">
        <v>0</v>
      </c>
      <c r="X1613" s="92"/>
      <c r="Y1613">
        <v>0</v>
      </c>
      <c r="Z1613">
        <v>0</v>
      </c>
      <c r="AA1613">
        <v>0</v>
      </c>
      <c r="AB1613">
        <v>0</v>
      </c>
      <c r="AC1613">
        <v>-1</v>
      </c>
      <c r="AD1613">
        <v>0</v>
      </c>
      <c r="AE1613">
        <v>0</v>
      </c>
      <c r="AF1613">
        <v>0</v>
      </c>
      <c r="AG1613">
        <v>0</v>
      </c>
      <c r="AH1613">
        <v>0</v>
      </c>
      <c r="AK1613">
        <v>0</v>
      </c>
      <c r="AM1613">
        <v>0</v>
      </c>
      <c r="AO1613" s="92"/>
      <c r="AP1613" s="82" t="s">
        <v>357</v>
      </c>
      <c r="AQ1613" s="82" t="s">
        <v>381</v>
      </c>
      <c r="AR1613" s="82"/>
      <c r="AS1613">
        <v>0</v>
      </c>
      <c r="AT1613">
        <v>0</v>
      </c>
      <c r="AU1613">
        <v>2028</v>
      </c>
      <c r="AY1613">
        <v>0</v>
      </c>
      <c r="AZ1613">
        <v>0</v>
      </c>
      <c r="BA1613" s="82" t="s">
        <v>398</v>
      </c>
      <c r="BB1613">
        <v>6579</v>
      </c>
      <c r="BC1613">
        <v>0</v>
      </c>
      <c r="BD1613" s="92"/>
      <c r="BE1613" s="92"/>
      <c r="BF1613">
        <v>0</v>
      </c>
      <c r="BG1613">
        <v>0</v>
      </c>
      <c r="BH1613">
        <v>0</v>
      </c>
      <c r="BI1613" s="92"/>
      <c r="BJ1613" s="92"/>
      <c r="BK1613" s="92"/>
      <c r="BL1613">
        <v>0</v>
      </c>
    </row>
    <row r="1614" spans="1:64" x14ac:dyDescent="0.25">
      <c r="A1614" s="82" t="s">
        <v>297</v>
      </c>
      <c r="B1614" s="82" t="s">
        <v>397</v>
      </c>
      <c r="C1614" s="82" t="s">
        <v>102</v>
      </c>
      <c r="D1614" s="82" t="s">
        <v>305</v>
      </c>
      <c r="E1614" s="82" t="s">
        <v>58</v>
      </c>
      <c r="F1614" s="82" t="s">
        <v>382</v>
      </c>
      <c r="G1614" s="82" t="s">
        <v>382</v>
      </c>
      <c r="H1614">
        <v>0</v>
      </c>
      <c r="I1614">
        <v>0</v>
      </c>
      <c r="J1614">
        <v>0</v>
      </c>
      <c r="K1614" s="92"/>
      <c r="L1614">
        <v>1.8130496073354152E-6</v>
      </c>
      <c r="M1614" s="92"/>
      <c r="N1614" s="92"/>
      <c r="O1614" s="92"/>
      <c r="P1614">
        <v>0</v>
      </c>
      <c r="Q1614" s="92"/>
      <c r="R1614" s="92"/>
      <c r="S1614">
        <v>-1</v>
      </c>
      <c r="T1614">
        <v>0</v>
      </c>
      <c r="U1614" s="82" t="s">
        <v>378</v>
      </c>
      <c r="V1614" s="92"/>
      <c r="W1614">
        <v>0</v>
      </c>
      <c r="X1614" s="92"/>
      <c r="Y1614">
        <v>0</v>
      </c>
      <c r="Z1614">
        <v>0</v>
      </c>
      <c r="AA1614">
        <v>0</v>
      </c>
      <c r="AB1614">
        <v>0</v>
      </c>
      <c r="AC1614">
        <v>-1</v>
      </c>
      <c r="AD1614">
        <v>0</v>
      </c>
      <c r="AE1614">
        <v>0</v>
      </c>
      <c r="AF1614">
        <v>0</v>
      </c>
      <c r="AG1614">
        <v>0</v>
      </c>
      <c r="AH1614">
        <v>0</v>
      </c>
      <c r="AK1614">
        <v>0</v>
      </c>
      <c r="AM1614">
        <v>0</v>
      </c>
      <c r="AO1614" s="92"/>
      <c r="AP1614" s="82" t="s">
        <v>359</v>
      </c>
      <c r="AQ1614" s="82" t="s">
        <v>383</v>
      </c>
      <c r="AR1614" s="82"/>
      <c r="AS1614">
        <v>0</v>
      </c>
      <c r="AT1614">
        <v>0</v>
      </c>
      <c r="AU1614">
        <v>2028</v>
      </c>
      <c r="AY1614">
        <v>0</v>
      </c>
      <c r="AZ1614">
        <v>0</v>
      </c>
      <c r="BA1614" s="82" t="s">
        <v>398</v>
      </c>
      <c r="BB1614">
        <v>6580</v>
      </c>
      <c r="BC1614">
        <v>0</v>
      </c>
      <c r="BD1614" s="92"/>
      <c r="BE1614" s="92"/>
      <c r="BF1614">
        <v>0</v>
      </c>
      <c r="BG1614">
        <v>0</v>
      </c>
      <c r="BH1614">
        <v>0</v>
      </c>
      <c r="BI1614" s="92"/>
      <c r="BJ1614" s="92"/>
      <c r="BK1614" s="92"/>
      <c r="BL1614">
        <v>0</v>
      </c>
    </row>
    <row r="1615" spans="1:64" x14ac:dyDescent="0.25">
      <c r="A1615" s="82" t="s">
        <v>297</v>
      </c>
      <c r="B1615" s="82" t="s">
        <v>397</v>
      </c>
      <c r="C1615" s="82" t="s">
        <v>102</v>
      </c>
      <c r="D1615" s="82" t="s">
        <v>307</v>
      </c>
      <c r="E1615" s="82" t="s">
        <v>60</v>
      </c>
      <c r="F1615" s="82" t="s">
        <v>382</v>
      </c>
      <c r="G1615" s="82" t="s">
        <v>382</v>
      </c>
      <c r="H1615">
        <v>0</v>
      </c>
      <c r="I1615">
        <v>0</v>
      </c>
      <c r="J1615">
        <v>0</v>
      </c>
      <c r="K1615" s="92"/>
      <c r="L1615">
        <v>1.8130496073354152E-6</v>
      </c>
      <c r="M1615" s="92"/>
      <c r="N1615" s="92"/>
      <c r="O1615" s="92"/>
      <c r="P1615">
        <v>0</v>
      </c>
      <c r="Q1615" s="92"/>
      <c r="R1615" s="92"/>
      <c r="S1615">
        <v>-1</v>
      </c>
      <c r="T1615">
        <v>0</v>
      </c>
      <c r="U1615" s="82" t="s">
        <v>378</v>
      </c>
      <c r="V1615" s="92"/>
      <c r="W1615">
        <v>0</v>
      </c>
      <c r="X1615" s="92"/>
      <c r="Y1615">
        <v>0</v>
      </c>
      <c r="Z1615">
        <v>0</v>
      </c>
      <c r="AA1615">
        <v>0</v>
      </c>
      <c r="AB1615">
        <v>0</v>
      </c>
      <c r="AC1615">
        <v>-1</v>
      </c>
      <c r="AD1615">
        <v>0</v>
      </c>
      <c r="AE1615">
        <v>0</v>
      </c>
      <c r="AF1615">
        <v>0</v>
      </c>
      <c r="AG1615">
        <v>0</v>
      </c>
      <c r="AH1615">
        <v>0</v>
      </c>
      <c r="AK1615">
        <v>0</v>
      </c>
      <c r="AM1615">
        <v>0</v>
      </c>
      <c r="AO1615" s="92"/>
      <c r="AP1615" s="82" t="s">
        <v>359</v>
      </c>
      <c r="AQ1615" s="82" t="s">
        <v>383</v>
      </c>
      <c r="AR1615" s="82"/>
      <c r="AS1615">
        <v>0</v>
      </c>
      <c r="AT1615">
        <v>0</v>
      </c>
      <c r="AU1615">
        <v>2028</v>
      </c>
      <c r="AY1615">
        <v>0</v>
      </c>
      <c r="AZ1615">
        <v>0</v>
      </c>
      <c r="BA1615" s="82" t="s">
        <v>398</v>
      </c>
      <c r="BB1615">
        <v>6581</v>
      </c>
      <c r="BC1615">
        <v>0</v>
      </c>
      <c r="BD1615" s="92"/>
      <c r="BE1615" s="92"/>
      <c r="BF1615">
        <v>0</v>
      </c>
      <c r="BG1615">
        <v>0</v>
      </c>
      <c r="BH1615">
        <v>0</v>
      </c>
      <c r="BI1615" s="92"/>
      <c r="BJ1615" s="92"/>
      <c r="BK1615" s="92"/>
      <c r="BL1615">
        <v>0</v>
      </c>
    </row>
    <row r="1616" spans="1:64" x14ac:dyDescent="0.25">
      <c r="A1616" s="82" t="s">
        <v>297</v>
      </c>
      <c r="B1616" s="82" t="s">
        <v>397</v>
      </c>
      <c r="C1616" s="82" t="s">
        <v>102</v>
      </c>
      <c r="D1616" s="82" t="s">
        <v>308</v>
      </c>
      <c r="E1616" s="82" t="s">
        <v>61</v>
      </c>
      <c r="F1616" s="82" t="s">
        <v>382</v>
      </c>
      <c r="G1616" s="82" t="s">
        <v>382</v>
      </c>
      <c r="H1616">
        <v>0</v>
      </c>
      <c r="I1616">
        <v>0</v>
      </c>
      <c r="J1616">
        <v>0</v>
      </c>
      <c r="K1616" s="92"/>
      <c r="L1616">
        <v>1.8130496073354152E-6</v>
      </c>
      <c r="M1616" s="92"/>
      <c r="N1616" s="92"/>
      <c r="O1616" s="92"/>
      <c r="P1616">
        <v>0</v>
      </c>
      <c r="Q1616" s="92"/>
      <c r="R1616" s="92"/>
      <c r="S1616">
        <v>-1</v>
      </c>
      <c r="T1616">
        <v>0</v>
      </c>
      <c r="U1616" s="82" t="s">
        <v>378</v>
      </c>
      <c r="V1616" s="92"/>
      <c r="W1616">
        <v>0</v>
      </c>
      <c r="X1616" s="92"/>
      <c r="Y1616">
        <v>0</v>
      </c>
      <c r="Z1616">
        <v>0</v>
      </c>
      <c r="AA1616">
        <v>0</v>
      </c>
      <c r="AB1616">
        <v>0</v>
      </c>
      <c r="AC1616">
        <v>-1</v>
      </c>
      <c r="AD1616">
        <v>0</v>
      </c>
      <c r="AE1616">
        <v>0</v>
      </c>
      <c r="AF1616">
        <v>0</v>
      </c>
      <c r="AG1616">
        <v>0</v>
      </c>
      <c r="AH1616">
        <v>0</v>
      </c>
      <c r="AK1616">
        <v>0</v>
      </c>
      <c r="AM1616">
        <v>0</v>
      </c>
      <c r="AO1616" s="92"/>
      <c r="AP1616" s="82" t="s">
        <v>359</v>
      </c>
      <c r="AQ1616" s="82" t="s">
        <v>383</v>
      </c>
      <c r="AR1616" s="82"/>
      <c r="AS1616">
        <v>0</v>
      </c>
      <c r="AT1616">
        <v>0</v>
      </c>
      <c r="AU1616">
        <v>2028</v>
      </c>
      <c r="AY1616">
        <v>0</v>
      </c>
      <c r="AZ1616">
        <v>0</v>
      </c>
      <c r="BA1616" s="82" t="s">
        <v>398</v>
      </c>
      <c r="BB1616">
        <v>6582</v>
      </c>
      <c r="BC1616">
        <v>0</v>
      </c>
      <c r="BD1616" s="92"/>
      <c r="BE1616" s="92"/>
      <c r="BF1616">
        <v>0</v>
      </c>
      <c r="BG1616">
        <v>0</v>
      </c>
      <c r="BH1616">
        <v>0</v>
      </c>
      <c r="BI1616" s="92"/>
      <c r="BJ1616" s="92"/>
      <c r="BK1616" s="92"/>
      <c r="BL1616">
        <v>0</v>
      </c>
    </row>
    <row r="1617" spans="1:64" x14ac:dyDescent="0.25">
      <c r="A1617" s="82" t="s">
        <v>297</v>
      </c>
      <c r="B1617" s="82" t="s">
        <v>397</v>
      </c>
      <c r="C1617" s="82" t="s">
        <v>102</v>
      </c>
      <c r="D1617" s="82" t="s">
        <v>313</v>
      </c>
      <c r="E1617" s="82" t="s">
        <v>314</v>
      </c>
      <c r="F1617" s="82" t="s">
        <v>382</v>
      </c>
      <c r="G1617" s="82" t="s">
        <v>382</v>
      </c>
      <c r="H1617">
        <v>0</v>
      </c>
      <c r="I1617">
        <v>0</v>
      </c>
      <c r="J1617">
        <v>0</v>
      </c>
      <c r="K1617" s="92"/>
      <c r="L1617">
        <v>1.8130496073354152E-6</v>
      </c>
      <c r="M1617" s="92"/>
      <c r="N1617" s="92"/>
      <c r="O1617" s="92"/>
      <c r="P1617">
        <v>0</v>
      </c>
      <c r="Q1617" s="92"/>
      <c r="R1617" s="92"/>
      <c r="S1617">
        <v>-1</v>
      </c>
      <c r="T1617">
        <v>0</v>
      </c>
      <c r="U1617" s="82" t="s">
        <v>378</v>
      </c>
      <c r="V1617" s="92"/>
      <c r="W1617">
        <v>0</v>
      </c>
      <c r="X1617" s="92"/>
      <c r="Y1617">
        <v>0</v>
      </c>
      <c r="Z1617">
        <v>0</v>
      </c>
      <c r="AA1617">
        <v>0</v>
      </c>
      <c r="AB1617">
        <v>0</v>
      </c>
      <c r="AC1617">
        <v>-1</v>
      </c>
      <c r="AD1617">
        <v>0</v>
      </c>
      <c r="AE1617">
        <v>0</v>
      </c>
      <c r="AF1617">
        <v>0</v>
      </c>
      <c r="AG1617">
        <v>0</v>
      </c>
      <c r="AH1617">
        <v>0</v>
      </c>
      <c r="AK1617">
        <v>0</v>
      </c>
      <c r="AM1617">
        <v>0</v>
      </c>
      <c r="AO1617" s="92"/>
      <c r="AP1617" s="82" t="s">
        <v>359</v>
      </c>
      <c r="AQ1617" s="82" t="s">
        <v>383</v>
      </c>
      <c r="AR1617" s="82"/>
      <c r="AS1617">
        <v>0</v>
      </c>
      <c r="AT1617">
        <v>0</v>
      </c>
      <c r="AU1617">
        <v>2028</v>
      </c>
      <c r="AY1617">
        <v>0</v>
      </c>
      <c r="AZ1617">
        <v>0</v>
      </c>
      <c r="BA1617" s="82" t="s">
        <v>398</v>
      </c>
      <c r="BB1617">
        <v>6583</v>
      </c>
      <c r="BC1617">
        <v>0</v>
      </c>
      <c r="BD1617" s="92"/>
      <c r="BE1617" s="92"/>
      <c r="BF1617">
        <v>0</v>
      </c>
      <c r="BG1617">
        <v>0</v>
      </c>
      <c r="BH1617">
        <v>0</v>
      </c>
      <c r="BI1617" s="92"/>
      <c r="BJ1617" s="92"/>
      <c r="BK1617" s="92"/>
      <c r="BL1617">
        <v>0</v>
      </c>
    </row>
    <row r="1618" spans="1:64" x14ac:dyDescent="0.25">
      <c r="A1618" s="82" t="s">
        <v>297</v>
      </c>
      <c r="B1618" s="82" t="s">
        <v>397</v>
      </c>
      <c r="C1618" s="82" t="s">
        <v>102</v>
      </c>
      <c r="D1618" s="82" t="s">
        <v>306</v>
      </c>
      <c r="E1618" s="82" t="s">
        <v>59</v>
      </c>
      <c r="F1618" s="82" t="s">
        <v>384</v>
      </c>
      <c r="G1618" s="82" t="s">
        <v>384</v>
      </c>
      <c r="H1618">
        <v>33.218154907226563</v>
      </c>
      <c r="I1618">
        <v>33.218154907226563</v>
      </c>
      <c r="J1618">
        <v>33.218154907226563</v>
      </c>
      <c r="K1618" s="92"/>
      <c r="L1618">
        <v>0</v>
      </c>
      <c r="M1618" s="92"/>
      <c r="N1618" s="92"/>
      <c r="O1618" s="92"/>
      <c r="P1618">
        <v>25346.421875</v>
      </c>
      <c r="Q1618" s="92"/>
      <c r="R1618" s="92"/>
      <c r="S1618">
        <v>-1</v>
      </c>
      <c r="T1618">
        <v>0</v>
      </c>
      <c r="U1618" s="82" t="s">
        <v>324</v>
      </c>
      <c r="V1618" s="92"/>
      <c r="W1618">
        <v>291788.25</v>
      </c>
      <c r="X1618" s="92"/>
      <c r="Y1618">
        <v>0</v>
      </c>
      <c r="Z1618">
        <v>9902.5302734375</v>
      </c>
      <c r="AA1618">
        <v>9902.5302734375</v>
      </c>
      <c r="AB1618">
        <v>0</v>
      </c>
      <c r="AC1618">
        <v>-1</v>
      </c>
      <c r="AD1618">
        <v>0</v>
      </c>
      <c r="AE1618">
        <v>0</v>
      </c>
      <c r="AF1618">
        <v>0</v>
      </c>
      <c r="AG1618">
        <v>605</v>
      </c>
      <c r="AH1618">
        <v>4256</v>
      </c>
      <c r="AI1618">
        <v>1</v>
      </c>
      <c r="AJ1618">
        <v>33.937385559082031</v>
      </c>
      <c r="AK1618">
        <v>0</v>
      </c>
      <c r="AL1618">
        <v>0</v>
      </c>
      <c r="AM1618">
        <v>9902.5302734375</v>
      </c>
      <c r="AN1618">
        <v>33.937385559082031</v>
      </c>
      <c r="AO1618" s="92"/>
      <c r="AP1618" s="82" t="s">
        <v>351</v>
      </c>
      <c r="AQ1618" s="82" t="s">
        <v>326</v>
      </c>
      <c r="AR1618" s="82"/>
      <c r="AS1618">
        <v>0</v>
      </c>
      <c r="AT1618">
        <v>0</v>
      </c>
      <c r="AU1618">
        <v>2028</v>
      </c>
      <c r="AY1618">
        <v>0</v>
      </c>
      <c r="AZ1618">
        <v>0</v>
      </c>
      <c r="BA1618" s="82" t="s">
        <v>398</v>
      </c>
      <c r="BB1618">
        <v>6584</v>
      </c>
      <c r="BC1618">
        <v>200</v>
      </c>
      <c r="BD1618" s="92"/>
      <c r="BE1618" s="92"/>
      <c r="BF1618">
        <v>291788.25</v>
      </c>
      <c r="BG1618">
        <v>0</v>
      </c>
      <c r="BH1618">
        <v>0</v>
      </c>
      <c r="BI1618" s="92"/>
      <c r="BJ1618" s="92"/>
      <c r="BK1618" s="92"/>
      <c r="BL1618">
        <v>0</v>
      </c>
    </row>
    <row r="1619" spans="1:64" x14ac:dyDescent="0.25">
      <c r="A1619" s="82" t="s">
        <v>297</v>
      </c>
      <c r="B1619" s="82" t="s">
        <v>397</v>
      </c>
      <c r="C1619" s="82" t="s">
        <v>102</v>
      </c>
      <c r="D1619" s="82" t="s">
        <v>311</v>
      </c>
      <c r="E1619" s="82" t="s">
        <v>312</v>
      </c>
      <c r="F1619" s="82" t="s">
        <v>384</v>
      </c>
      <c r="G1619" s="82" t="s">
        <v>384</v>
      </c>
      <c r="H1619">
        <v>49.827232360839844</v>
      </c>
      <c r="I1619">
        <v>49.827228546142578</v>
      </c>
      <c r="J1619">
        <v>49.827232360839844</v>
      </c>
      <c r="K1619" s="92"/>
      <c r="L1619">
        <v>0</v>
      </c>
      <c r="M1619" s="92"/>
      <c r="N1619" s="92"/>
      <c r="O1619" s="92"/>
      <c r="P1619">
        <v>38019.6328125</v>
      </c>
      <c r="Q1619" s="92"/>
      <c r="R1619" s="92"/>
      <c r="S1619">
        <v>-1</v>
      </c>
      <c r="T1619">
        <v>0</v>
      </c>
      <c r="U1619" s="82" t="s">
        <v>324</v>
      </c>
      <c r="V1619" s="92"/>
      <c r="W1619">
        <v>437682.40625</v>
      </c>
      <c r="X1619" s="92"/>
      <c r="Y1619">
        <v>0</v>
      </c>
      <c r="Z1619">
        <v>14853.7958984375</v>
      </c>
      <c r="AA1619">
        <v>14853.7958984375</v>
      </c>
      <c r="AB1619">
        <v>0</v>
      </c>
      <c r="AC1619">
        <v>-1</v>
      </c>
      <c r="AD1619">
        <v>0</v>
      </c>
      <c r="AE1619">
        <v>0</v>
      </c>
      <c r="AF1619">
        <v>0</v>
      </c>
      <c r="AG1619">
        <v>605</v>
      </c>
      <c r="AH1619">
        <v>4256</v>
      </c>
      <c r="AI1619">
        <v>1</v>
      </c>
      <c r="AJ1619">
        <v>33.937385559082031</v>
      </c>
      <c r="AK1619">
        <v>0</v>
      </c>
      <c r="AL1619">
        <v>0</v>
      </c>
      <c r="AM1619">
        <v>14853.7958984375</v>
      </c>
      <c r="AN1619">
        <v>33.937385559082031</v>
      </c>
      <c r="AO1619" s="92"/>
      <c r="AP1619" s="82" t="s">
        <v>351</v>
      </c>
      <c r="AQ1619" s="82" t="s">
        <v>326</v>
      </c>
      <c r="AR1619" s="82"/>
      <c r="AS1619">
        <v>0</v>
      </c>
      <c r="AT1619">
        <v>0</v>
      </c>
      <c r="AU1619">
        <v>2028</v>
      </c>
      <c r="AY1619">
        <v>0</v>
      </c>
      <c r="AZ1619">
        <v>0</v>
      </c>
      <c r="BA1619" s="82" t="s">
        <v>398</v>
      </c>
      <c r="BB1619">
        <v>6585</v>
      </c>
      <c r="BC1619">
        <v>300</v>
      </c>
      <c r="BD1619" s="92"/>
      <c r="BE1619" s="92"/>
      <c r="BF1619">
        <v>437682.40625</v>
      </c>
      <c r="BG1619">
        <v>0</v>
      </c>
      <c r="BH1619">
        <v>0</v>
      </c>
      <c r="BI1619" s="92"/>
      <c r="BJ1619" s="92"/>
      <c r="BK1619" s="92"/>
      <c r="BL1619">
        <v>0</v>
      </c>
    </row>
    <row r="1620" spans="1:64" x14ac:dyDescent="0.25">
      <c r="A1620" s="82" t="s">
        <v>297</v>
      </c>
      <c r="B1620" s="82" t="s">
        <v>397</v>
      </c>
      <c r="C1620" s="82" t="s">
        <v>102</v>
      </c>
      <c r="D1620" s="82" t="s">
        <v>298</v>
      </c>
      <c r="E1620" s="82" t="s">
        <v>55</v>
      </c>
      <c r="F1620" s="82" t="s">
        <v>385</v>
      </c>
      <c r="G1620" s="82" t="s">
        <v>385</v>
      </c>
      <c r="H1620">
        <v>22.859842300415039</v>
      </c>
      <c r="I1620">
        <v>100</v>
      </c>
      <c r="J1620">
        <v>22.859842300415039</v>
      </c>
      <c r="K1620" s="92"/>
      <c r="L1620">
        <v>0</v>
      </c>
      <c r="M1620" s="92"/>
      <c r="N1620" s="92"/>
      <c r="O1620" s="92"/>
      <c r="P1620">
        <v>15278.5048828125</v>
      </c>
      <c r="Q1620" s="92"/>
      <c r="R1620" s="92"/>
      <c r="S1620">
        <v>-1</v>
      </c>
      <c r="T1620">
        <v>0</v>
      </c>
      <c r="U1620" s="82" t="s">
        <v>324</v>
      </c>
      <c r="V1620" s="92"/>
      <c r="W1620">
        <v>200800.859375</v>
      </c>
      <c r="X1620" s="92"/>
      <c r="Y1620">
        <v>0</v>
      </c>
      <c r="Z1620">
        <v>6497.9970703125</v>
      </c>
      <c r="AA1620">
        <v>6497.9970703125</v>
      </c>
      <c r="AB1620">
        <v>0</v>
      </c>
      <c r="AC1620">
        <v>-1</v>
      </c>
      <c r="AD1620">
        <v>0</v>
      </c>
      <c r="AE1620">
        <v>0</v>
      </c>
      <c r="AF1620">
        <v>0</v>
      </c>
      <c r="AG1620">
        <v>366</v>
      </c>
      <c r="AH1620">
        <v>4394</v>
      </c>
      <c r="AI1620">
        <v>0.22859841585159302</v>
      </c>
      <c r="AJ1620">
        <v>32.360404968261719</v>
      </c>
      <c r="AK1620">
        <v>-6726.16259765625</v>
      </c>
      <c r="AL1620">
        <v>-33.496681213378906</v>
      </c>
      <c r="AM1620">
        <v>13224.1591796875</v>
      </c>
      <c r="AN1620">
        <v>65.857086181640625</v>
      </c>
      <c r="AO1620" s="92"/>
      <c r="AP1620" s="82" t="s">
        <v>351</v>
      </c>
      <c r="AQ1620" s="82" t="s">
        <v>326</v>
      </c>
      <c r="AR1620" s="82"/>
      <c r="AS1620">
        <v>0</v>
      </c>
      <c r="AT1620">
        <v>0</v>
      </c>
      <c r="AU1620">
        <v>2028</v>
      </c>
      <c r="AY1620">
        <v>0</v>
      </c>
      <c r="AZ1620">
        <v>0</v>
      </c>
      <c r="BA1620" s="82" t="s">
        <v>398</v>
      </c>
      <c r="BB1620">
        <v>6586</v>
      </c>
      <c r="BC1620">
        <v>100</v>
      </c>
      <c r="BD1620" s="92"/>
      <c r="BE1620" s="92"/>
      <c r="BF1620">
        <v>200800.859375</v>
      </c>
      <c r="BG1620">
        <v>0</v>
      </c>
      <c r="BH1620">
        <v>0</v>
      </c>
      <c r="BI1620" s="92"/>
      <c r="BJ1620" s="92"/>
      <c r="BK1620" s="92"/>
      <c r="BL1620">
        <v>0</v>
      </c>
    </row>
    <row r="1621" spans="1:64" x14ac:dyDescent="0.25">
      <c r="A1621" s="82" t="s">
        <v>297</v>
      </c>
      <c r="B1621" s="82" t="s">
        <v>397</v>
      </c>
      <c r="C1621" s="82" t="s">
        <v>102</v>
      </c>
      <c r="D1621" s="82" t="s">
        <v>303</v>
      </c>
      <c r="E1621" s="82" t="s">
        <v>304</v>
      </c>
      <c r="F1621" s="82" t="s">
        <v>385</v>
      </c>
      <c r="G1621" s="82" t="s">
        <v>385</v>
      </c>
      <c r="H1621">
        <v>57.149604797363281</v>
      </c>
      <c r="I1621">
        <v>250</v>
      </c>
      <c r="J1621">
        <v>57.149604797363281</v>
      </c>
      <c r="K1621" s="92"/>
      <c r="L1621">
        <v>0</v>
      </c>
      <c r="M1621" s="92"/>
      <c r="N1621" s="92"/>
      <c r="O1621" s="92"/>
      <c r="P1621">
        <v>38196.26171875</v>
      </c>
      <c r="Q1621" s="92"/>
      <c r="R1621" s="92"/>
      <c r="S1621">
        <v>-1</v>
      </c>
      <c r="T1621">
        <v>0</v>
      </c>
      <c r="U1621" s="82" t="s">
        <v>324</v>
      </c>
      <c r="V1621" s="92"/>
      <c r="W1621">
        <v>502002.125</v>
      </c>
      <c r="X1621" s="92"/>
      <c r="Y1621">
        <v>0</v>
      </c>
      <c r="Z1621">
        <v>16244.9921875</v>
      </c>
      <c r="AA1621">
        <v>16244.9921875</v>
      </c>
      <c r="AB1621">
        <v>0</v>
      </c>
      <c r="AC1621">
        <v>-1</v>
      </c>
      <c r="AD1621">
        <v>0</v>
      </c>
      <c r="AE1621">
        <v>0</v>
      </c>
      <c r="AF1621">
        <v>0</v>
      </c>
      <c r="AG1621">
        <v>366</v>
      </c>
      <c r="AH1621">
        <v>4394</v>
      </c>
      <c r="AI1621">
        <v>0.22859841585159302</v>
      </c>
      <c r="AJ1621">
        <v>32.360404968261719</v>
      </c>
      <c r="AK1621">
        <v>-16815.40625</v>
      </c>
      <c r="AL1621">
        <v>-33.496681213378906</v>
      </c>
      <c r="AM1621">
        <v>33060.3984375</v>
      </c>
      <c r="AN1621">
        <v>65.857086181640625</v>
      </c>
      <c r="AO1621" s="92"/>
      <c r="AP1621" s="82" t="s">
        <v>351</v>
      </c>
      <c r="AQ1621" s="82" t="s">
        <v>326</v>
      </c>
      <c r="AR1621" s="82"/>
      <c r="AS1621">
        <v>0</v>
      </c>
      <c r="AT1621">
        <v>0</v>
      </c>
      <c r="AU1621">
        <v>2028</v>
      </c>
      <c r="AY1621">
        <v>0</v>
      </c>
      <c r="AZ1621">
        <v>0</v>
      </c>
      <c r="BA1621" s="82" t="s">
        <v>398</v>
      </c>
      <c r="BB1621">
        <v>6587</v>
      </c>
      <c r="BC1621">
        <v>250</v>
      </c>
      <c r="BD1621" s="92"/>
      <c r="BE1621" s="92"/>
      <c r="BF1621">
        <v>502002.125</v>
      </c>
      <c r="BG1621">
        <v>0</v>
      </c>
      <c r="BH1621">
        <v>0</v>
      </c>
      <c r="BI1621" s="92"/>
      <c r="BJ1621" s="92"/>
      <c r="BK1621" s="92"/>
      <c r="BL1621">
        <v>0</v>
      </c>
    </row>
    <row r="1622" spans="1:64" x14ac:dyDescent="0.25">
      <c r="A1622" s="82" t="s">
        <v>297</v>
      </c>
      <c r="B1622" s="82" t="s">
        <v>397</v>
      </c>
      <c r="C1622" s="82" t="s">
        <v>102</v>
      </c>
      <c r="D1622" s="82" t="s">
        <v>305</v>
      </c>
      <c r="E1622" s="82" t="s">
        <v>58</v>
      </c>
      <c r="F1622" s="82" t="s">
        <v>385</v>
      </c>
      <c r="G1622" s="82" t="s">
        <v>385</v>
      </c>
      <c r="H1622">
        <v>68.57952880859375</v>
      </c>
      <c r="I1622">
        <v>300</v>
      </c>
      <c r="J1622">
        <v>68.57952880859375</v>
      </c>
      <c r="K1622" s="92"/>
      <c r="L1622">
        <v>0</v>
      </c>
      <c r="M1622" s="92"/>
      <c r="N1622" s="92"/>
      <c r="O1622" s="92"/>
      <c r="P1622">
        <v>45835.515625</v>
      </c>
      <c r="Q1622" s="92"/>
      <c r="R1622" s="92"/>
      <c r="S1622">
        <v>-1</v>
      </c>
      <c r="T1622">
        <v>0</v>
      </c>
      <c r="U1622" s="82" t="s">
        <v>324</v>
      </c>
      <c r="V1622" s="92"/>
      <c r="W1622">
        <v>602402.5625</v>
      </c>
      <c r="X1622" s="92"/>
      <c r="Y1622">
        <v>0</v>
      </c>
      <c r="Z1622">
        <v>19493.990234375</v>
      </c>
      <c r="AA1622">
        <v>19493.990234375</v>
      </c>
      <c r="AB1622">
        <v>0</v>
      </c>
      <c r="AC1622">
        <v>-1</v>
      </c>
      <c r="AD1622">
        <v>0</v>
      </c>
      <c r="AE1622">
        <v>0</v>
      </c>
      <c r="AF1622">
        <v>0</v>
      </c>
      <c r="AG1622">
        <v>366</v>
      </c>
      <c r="AH1622">
        <v>4394</v>
      </c>
      <c r="AI1622">
        <v>0.22859841585159302</v>
      </c>
      <c r="AJ1622">
        <v>32.360404968261719</v>
      </c>
      <c r="AK1622">
        <v>-20178.486328125</v>
      </c>
      <c r="AL1622">
        <v>-33.496681213378906</v>
      </c>
      <c r="AM1622">
        <v>39672.4765625</v>
      </c>
      <c r="AN1622">
        <v>65.857086181640625</v>
      </c>
      <c r="AO1622" s="92"/>
      <c r="AP1622" s="82" t="s">
        <v>351</v>
      </c>
      <c r="AQ1622" s="82" t="s">
        <v>326</v>
      </c>
      <c r="AR1622" s="82"/>
      <c r="AS1622">
        <v>0</v>
      </c>
      <c r="AT1622">
        <v>0</v>
      </c>
      <c r="AU1622">
        <v>2028</v>
      </c>
      <c r="AY1622">
        <v>0</v>
      </c>
      <c r="AZ1622">
        <v>0</v>
      </c>
      <c r="BA1622" s="82" t="s">
        <v>398</v>
      </c>
      <c r="BB1622">
        <v>6588</v>
      </c>
      <c r="BC1622">
        <v>300</v>
      </c>
      <c r="BD1622" s="92"/>
      <c r="BE1622" s="92"/>
      <c r="BF1622">
        <v>602402.5625</v>
      </c>
      <c r="BG1622">
        <v>0</v>
      </c>
      <c r="BH1622">
        <v>0</v>
      </c>
      <c r="BI1622" s="92"/>
      <c r="BJ1622" s="92"/>
      <c r="BK1622" s="92"/>
      <c r="BL1622">
        <v>0</v>
      </c>
    </row>
    <row r="1623" spans="1:64" x14ac:dyDescent="0.25">
      <c r="A1623" s="82" t="s">
        <v>297</v>
      </c>
      <c r="B1623" s="82" t="s">
        <v>397</v>
      </c>
      <c r="C1623" s="82" t="s">
        <v>102</v>
      </c>
      <c r="D1623" s="82" t="s">
        <v>306</v>
      </c>
      <c r="E1623" s="82" t="s">
        <v>59</v>
      </c>
      <c r="F1623" s="82" t="s">
        <v>385</v>
      </c>
      <c r="G1623" s="82" t="s">
        <v>385</v>
      </c>
      <c r="H1623">
        <v>68.57952880859375</v>
      </c>
      <c r="I1623">
        <v>300</v>
      </c>
      <c r="J1623">
        <v>68.57952880859375</v>
      </c>
      <c r="K1623" s="92"/>
      <c r="L1623">
        <v>0</v>
      </c>
      <c r="M1623" s="92"/>
      <c r="N1623" s="92"/>
      <c r="O1623" s="92"/>
      <c r="P1623">
        <v>45835.515625</v>
      </c>
      <c r="Q1623" s="92"/>
      <c r="R1623" s="92"/>
      <c r="S1623">
        <v>-1</v>
      </c>
      <c r="T1623">
        <v>0</v>
      </c>
      <c r="U1623" s="82" t="s">
        <v>324</v>
      </c>
      <c r="V1623" s="92"/>
      <c r="W1623">
        <v>602402.5625</v>
      </c>
      <c r="X1623" s="92"/>
      <c r="Y1623">
        <v>0</v>
      </c>
      <c r="Z1623">
        <v>19493.990234375</v>
      </c>
      <c r="AA1623">
        <v>19493.990234375</v>
      </c>
      <c r="AB1623">
        <v>0</v>
      </c>
      <c r="AC1623">
        <v>-1</v>
      </c>
      <c r="AD1623">
        <v>0</v>
      </c>
      <c r="AE1623">
        <v>0</v>
      </c>
      <c r="AF1623">
        <v>0</v>
      </c>
      <c r="AG1623">
        <v>366</v>
      </c>
      <c r="AH1623">
        <v>4394</v>
      </c>
      <c r="AI1623">
        <v>0.22859841585159302</v>
      </c>
      <c r="AJ1623">
        <v>32.360404968261719</v>
      </c>
      <c r="AK1623">
        <v>-20178.486328125</v>
      </c>
      <c r="AL1623">
        <v>-33.496681213378906</v>
      </c>
      <c r="AM1623">
        <v>39672.4765625</v>
      </c>
      <c r="AN1623">
        <v>65.857086181640625</v>
      </c>
      <c r="AO1623" s="92"/>
      <c r="AP1623" s="82" t="s">
        <v>351</v>
      </c>
      <c r="AQ1623" s="82" t="s">
        <v>326</v>
      </c>
      <c r="AR1623" s="82"/>
      <c r="AS1623">
        <v>0</v>
      </c>
      <c r="AT1623">
        <v>0</v>
      </c>
      <c r="AU1623">
        <v>2028</v>
      </c>
      <c r="AY1623">
        <v>0</v>
      </c>
      <c r="AZ1623">
        <v>0</v>
      </c>
      <c r="BA1623" s="82" t="s">
        <v>398</v>
      </c>
      <c r="BB1623">
        <v>6589</v>
      </c>
      <c r="BC1623">
        <v>300</v>
      </c>
      <c r="BD1623" s="92"/>
      <c r="BE1623" s="92"/>
      <c r="BF1623">
        <v>602402.5625</v>
      </c>
      <c r="BG1623">
        <v>0</v>
      </c>
      <c r="BH1623">
        <v>0</v>
      </c>
      <c r="BI1623" s="92"/>
      <c r="BJ1623" s="92"/>
      <c r="BK1623" s="92"/>
      <c r="BL1623">
        <v>0</v>
      </c>
    </row>
    <row r="1624" spans="1:64" x14ac:dyDescent="0.25">
      <c r="A1624" s="82" t="s">
        <v>297</v>
      </c>
      <c r="B1624" s="82" t="s">
        <v>397</v>
      </c>
      <c r="C1624" s="82" t="s">
        <v>102</v>
      </c>
      <c r="D1624" s="82" t="s">
        <v>307</v>
      </c>
      <c r="E1624" s="82" t="s">
        <v>60</v>
      </c>
      <c r="F1624" s="82" t="s">
        <v>385</v>
      </c>
      <c r="G1624" s="82" t="s">
        <v>385</v>
      </c>
      <c r="H1624">
        <v>22.859842300415039</v>
      </c>
      <c r="I1624">
        <v>100</v>
      </c>
      <c r="J1624">
        <v>22.859842300415039</v>
      </c>
      <c r="K1624" s="92"/>
      <c r="L1624">
        <v>0</v>
      </c>
      <c r="M1624" s="92"/>
      <c r="N1624" s="92"/>
      <c r="O1624" s="92"/>
      <c r="P1624">
        <v>15278.5048828125</v>
      </c>
      <c r="Q1624" s="92"/>
      <c r="R1624" s="92"/>
      <c r="S1624">
        <v>-1</v>
      </c>
      <c r="T1624">
        <v>0</v>
      </c>
      <c r="U1624" s="82" t="s">
        <v>324</v>
      </c>
      <c r="V1624" s="92"/>
      <c r="W1624">
        <v>200800.859375</v>
      </c>
      <c r="X1624" s="92"/>
      <c r="Y1624">
        <v>0</v>
      </c>
      <c r="Z1624">
        <v>6497.9970703125</v>
      </c>
      <c r="AA1624">
        <v>6497.9970703125</v>
      </c>
      <c r="AB1624">
        <v>0</v>
      </c>
      <c r="AC1624">
        <v>-1</v>
      </c>
      <c r="AD1624">
        <v>0</v>
      </c>
      <c r="AE1624">
        <v>0</v>
      </c>
      <c r="AF1624">
        <v>0</v>
      </c>
      <c r="AG1624">
        <v>366</v>
      </c>
      <c r="AH1624">
        <v>4394</v>
      </c>
      <c r="AI1624">
        <v>0.22859841585159302</v>
      </c>
      <c r="AJ1624">
        <v>32.360404968261719</v>
      </c>
      <c r="AK1624">
        <v>-6726.16259765625</v>
      </c>
      <c r="AL1624">
        <v>-33.496681213378906</v>
      </c>
      <c r="AM1624">
        <v>13224.1591796875</v>
      </c>
      <c r="AN1624">
        <v>65.857086181640625</v>
      </c>
      <c r="AO1624" s="92"/>
      <c r="AP1624" s="82" t="s">
        <v>351</v>
      </c>
      <c r="AQ1624" s="82" t="s">
        <v>326</v>
      </c>
      <c r="AR1624" s="82"/>
      <c r="AS1624">
        <v>0</v>
      </c>
      <c r="AT1624">
        <v>0</v>
      </c>
      <c r="AU1624">
        <v>2028</v>
      </c>
      <c r="AY1624">
        <v>0</v>
      </c>
      <c r="AZ1624">
        <v>0</v>
      </c>
      <c r="BA1624" s="82" t="s">
        <v>398</v>
      </c>
      <c r="BB1624">
        <v>6590</v>
      </c>
      <c r="BC1624">
        <v>100</v>
      </c>
      <c r="BD1624" s="92"/>
      <c r="BE1624" s="92"/>
      <c r="BF1624">
        <v>200800.859375</v>
      </c>
      <c r="BG1624">
        <v>0</v>
      </c>
      <c r="BH1624">
        <v>0</v>
      </c>
      <c r="BI1624" s="92"/>
      <c r="BJ1624" s="92"/>
      <c r="BK1624" s="92"/>
      <c r="BL1624">
        <v>0</v>
      </c>
    </row>
    <row r="1625" spans="1:64" x14ac:dyDescent="0.25">
      <c r="A1625" s="82" t="s">
        <v>297</v>
      </c>
      <c r="B1625" s="82" t="s">
        <v>397</v>
      </c>
      <c r="C1625" s="82" t="s">
        <v>102</v>
      </c>
      <c r="D1625" s="82" t="s">
        <v>308</v>
      </c>
      <c r="E1625" s="82" t="s">
        <v>61</v>
      </c>
      <c r="F1625" s="82" t="s">
        <v>385</v>
      </c>
      <c r="G1625" s="82" t="s">
        <v>385</v>
      </c>
      <c r="H1625">
        <v>68.57952880859375</v>
      </c>
      <c r="I1625">
        <v>300</v>
      </c>
      <c r="J1625">
        <v>68.57952880859375</v>
      </c>
      <c r="K1625" s="92"/>
      <c r="L1625">
        <v>0</v>
      </c>
      <c r="M1625" s="92"/>
      <c r="N1625" s="92"/>
      <c r="O1625" s="92"/>
      <c r="P1625">
        <v>45835.515625</v>
      </c>
      <c r="Q1625" s="92"/>
      <c r="R1625" s="92"/>
      <c r="S1625">
        <v>-1</v>
      </c>
      <c r="T1625">
        <v>0</v>
      </c>
      <c r="U1625" s="82" t="s">
        <v>324</v>
      </c>
      <c r="V1625" s="92"/>
      <c r="W1625">
        <v>602402.5625</v>
      </c>
      <c r="X1625" s="92"/>
      <c r="Y1625">
        <v>0</v>
      </c>
      <c r="Z1625">
        <v>19493.990234375</v>
      </c>
      <c r="AA1625">
        <v>19493.990234375</v>
      </c>
      <c r="AB1625">
        <v>0</v>
      </c>
      <c r="AC1625">
        <v>-1</v>
      </c>
      <c r="AD1625">
        <v>0</v>
      </c>
      <c r="AE1625">
        <v>0</v>
      </c>
      <c r="AF1625">
        <v>0</v>
      </c>
      <c r="AG1625">
        <v>366</v>
      </c>
      <c r="AH1625">
        <v>4394</v>
      </c>
      <c r="AI1625">
        <v>0.22859841585159302</v>
      </c>
      <c r="AJ1625">
        <v>32.360404968261719</v>
      </c>
      <c r="AK1625">
        <v>-20178.486328125</v>
      </c>
      <c r="AL1625">
        <v>-33.496681213378906</v>
      </c>
      <c r="AM1625">
        <v>39672.4765625</v>
      </c>
      <c r="AN1625">
        <v>65.857086181640625</v>
      </c>
      <c r="AO1625" s="92"/>
      <c r="AP1625" s="82" t="s">
        <v>351</v>
      </c>
      <c r="AQ1625" s="82" t="s">
        <v>326</v>
      </c>
      <c r="AR1625" s="82"/>
      <c r="AS1625">
        <v>0</v>
      </c>
      <c r="AT1625">
        <v>0</v>
      </c>
      <c r="AU1625">
        <v>2028</v>
      </c>
      <c r="AY1625">
        <v>0</v>
      </c>
      <c r="AZ1625">
        <v>0</v>
      </c>
      <c r="BA1625" s="82" t="s">
        <v>398</v>
      </c>
      <c r="BB1625">
        <v>6591</v>
      </c>
      <c r="BC1625">
        <v>300</v>
      </c>
      <c r="BD1625" s="92"/>
      <c r="BE1625" s="92"/>
      <c r="BF1625">
        <v>602402.5625</v>
      </c>
      <c r="BG1625">
        <v>0</v>
      </c>
      <c r="BH1625">
        <v>0</v>
      </c>
      <c r="BI1625" s="92"/>
      <c r="BJ1625" s="92"/>
      <c r="BK1625" s="92"/>
      <c r="BL1625">
        <v>0</v>
      </c>
    </row>
    <row r="1626" spans="1:64" x14ac:dyDescent="0.25">
      <c r="A1626" s="82" t="s">
        <v>297</v>
      </c>
      <c r="B1626" s="82" t="s">
        <v>397</v>
      </c>
      <c r="C1626" s="82" t="s">
        <v>102</v>
      </c>
      <c r="D1626" s="82" t="s">
        <v>309</v>
      </c>
      <c r="E1626" s="82" t="s">
        <v>310</v>
      </c>
      <c r="F1626" s="82" t="s">
        <v>385</v>
      </c>
      <c r="G1626" s="82" t="s">
        <v>385</v>
      </c>
      <c r="H1626">
        <v>22.859842300415039</v>
      </c>
      <c r="I1626">
        <v>100</v>
      </c>
      <c r="J1626">
        <v>22.859842300415039</v>
      </c>
      <c r="K1626" s="92"/>
      <c r="L1626">
        <v>0</v>
      </c>
      <c r="M1626" s="92"/>
      <c r="N1626" s="92"/>
      <c r="O1626" s="92"/>
      <c r="P1626">
        <v>15278.5048828125</v>
      </c>
      <c r="Q1626" s="92"/>
      <c r="R1626" s="92"/>
      <c r="S1626">
        <v>-1</v>
      </c>
      <c r="T1626">
        <v>0</v>
      </c>
      <c r="U1626" s="82" t="s">
        <v>324</v>
      </c>
      <c r="V1626" s="92"/>
      <c r="W1626">
        <v>200800.859375</v>
      </c>
      <c r="X1626" s="92"/>
      <c r="Y1626">
        <v>0</v>
      </c>
      <c r="Z1626">
        <v>6497.9970703125</v>
      </c>
      <c r="AA1626">
        <v>6497.9970703125</v>
      </c>
      <c r="AB1626">
        <v>0</v>
      </c>
      <c r="AC1626">
        <v>-1</v>
      </c>
      <c r="AD1626">
        <v>0</v>
      </c>
      <c r="AE1626">
        <v>0</v>
      </c>
      <c r="AF1626">
        <v>0</v>
      </c>
      <c r="AG1626">
        <v>366</v>
      </c>
      <c r="AH1626">
        <v>4394</v>
      </c>
      <c r="AI1626">
        <v>0.22859841585159302</v>
      </c>
      <c r="AJ1626">
        <v>32.360404968261719</v>
      </c>
      <c r="AK1626">
        <v>-6726.16259765625</v>
      </c>
      <c r="AL1626">
        <v>-33.496681213378906</v>
      </c>
      <c r="AM1626">
        <v>13224.1591796875</v>
      </c>
      <c r="AN1626">
        <v>65.857086181640625</v>
      </c>
      <c r="AO1626" s="92"/>
      <c r="AP1626" s="82" t="s">
        <v>351</v>
      </c>
      <c r="AQ1626" s="82" t="s">
        <v>326</v>
      </c>
      <c r="AR1626" s="82"/>
      <c r="AS1626">
        <v>0</v>
      </c>
      <c r="AT1626">
        <v>0</v>
      </c>
      <c r="AU1626">
        <v>2028</v>
      </c>
      <c r="AY1626">
        <v>0</v>
      </c>
      <c r="AZ1626">
        <v>0</v>
      </c>
      <c r="BA1626" s="82" t="s">
        <v>398</v>
      </c>
      <c r="BB1626">
        <v>6592</v>
      </c>
      <c r="BC1626">
        <v>100</v>
      </c>
      <c r="BD1626" s="92"/>
      <c r="BE1626" s="92"/>
      <c r="BF1626">
        <v>200800.859375</v>
      </c>
      <c r="BG1626">
        <v>0</v>
      </c>
      <c r="BH1626">
        <v>0</v>
      </c>
      <c r="BI1626" s="92"/>
      <c r="BJ1626" s="92"/>
      <c r="BK1626" s="92"/>
      <c r="BL1626">
        <v>0</v>
      </c>
    </row>
    <row r="1627" spans="1:64" x14ac:dyDescent="0.25">
      <c r="A1627" s="82" t="s">
        <v>297</v>
      </c>
      <c r="B1627" s="82" t="s">
        <v>397</v>
      </c>
      <c r="C1627" s="82" t="s">
        <v>102</v>
      </c>
      <c r="D1627" s="82" t="s">
        <v>311</v>
      </c>
      <c r="E1627" s="82" t="s">
        <v>312</v>
      </c>
      <c r="F1627" s="82" t="s">
        <v>385</v>
      </c>
      <c r="G1627" s="82" t="s">
        <v>385</v>
      </c>
      <c r="H1627">
        <v>68.57952880859375</v>
      </c>
      <c r="I1627">
        <v>300</v>
      </c>
      <c r="J1627">
        <v>68.57952880859375</v>
      </c>
      <c r="K1627" s="92"/>
      <c r="L1627">
        <v>0</v>
      </c>
      <c r="M1627" s="92"/>
      <c r="N1627" s="92"/>
      <c r="O1627" s="92"/>
      <c r="P1627">
        <v>45835.515625</v>
      </c>
      <c r="Q1627" s="92"/>
      <c r="R1627" s="92"/>
      <c r="S1627">
        <v>-1</v>
      </c>
      <c r="T1627">
        <v>0</v>
      </c>
      <c r="U1627" s="82" t="s">
        <v>324</v>
      </c>
      <c r="V1627" s="92"/>
      <c r="W1627">
        <v>602402.5625</v>
      </c>
      <c r="X1627" s="92"/>
      <c r="Y1627">
        <v>0</v>
      </c>
      <c r="Z1627">
        <v>19493.990234375</v>
      </c>
      <c r="AA1627">
        <v>19493.990234375</v>
      </c>
      <c r="AB1627">
        <v>0</v>
      </c>
      <c r="AC1627">
        <v>-1</v>
      </c>
      <c r="AD1627">
        <v>0</v>
      </c>
      <c r="AE1627">
        <v>0</v>
      </c>
      <c r="AF1627">
        <v>0</v>
      </c>
      <c r="AG1627">
        <v>366</v>
      </c>
      <c r="AH1627">
        <v>4394</v>
      </c>
      <c r="AI1627">
        <v>0.22859841585159302</v>
      </c>
      <c r="AJ1627">
        <v>32.360404968261719</v>
      </c>
      <c r="AK1627">
        <v>-20178.486328125</v>
      </c>
      <c r="AL1627">
        <v>-33.496681213378906</v>
      </c>
      <c r="AM1627">
        <v>39672.4765625</v>
      </c>
      <c r="AN1627">
        <v>65.857086181640625</v>
      </c>
      <c r="AO1627" s="92"/>
      <c r="AP1627" s="82" t="s">
        <v>351</v>
      </c>
      <c r="AQ1627" s="82" t="s">
        <v>326</v>
      </c>
      <c r="AR1627" s="82"/>
      <c r="AS1627">
        <v>0</v>
      </c>
      <c r="AT1627">
        <v>0</v>
      </c>
      <c r="AU1627">
        <v>2028</v>
      </c>
      <c r="AY1627">
        <v>0</v>
      </c>
      <c r="AZ1627">
        <v>0</v>
      </c>
      <c r="BA1627" s="82" t="s">
        <v>398</v>
      </c>
      <c r="BB1627">
        <v>6593</v>
      </c>
      <c r="BC1627">
        <v>300</v>
      </c>
      <c r="BD1627" s="92"/>
      <c r="BE1627" s="92"/>
      <c r="BF1627">
        <v>602402.5625</v>
      </c>
      <c r="BG1627">
        <v>0</v>
      </c>
      <c r="BH1627">
        <v>0</v>
      </c>
      <c r="BI1627" s="92"/>
      <c r="BJ1627" s="92"/>
      <c r="BK1627" s="92"/>
      <c r="BL1627">
        <v>0</v>
      </c>
    </row>
    <row r="1628" spans="1:64" x14ac:dyDescent="0.25">
      <c r="A1628" s="82" t="s">
        <v>297</v>
      </c>
      <c r="B1628" s="82" t="s">
        <v>397</v>
      </c>
      <c r="C1628" s="82" t="s">
        <v>102</v>
      </c>
      <c r="D1628" s="82" t="s">
        <v>313</v>
      </c>
      <c r="E1628" s="82" t="s">
        <v>314</v>
      </c>
      <c r="F1628" s="82" t="s">
        <v>385</v>
      </c>
      <c r="G1628" s="82" t="s">
        <v>385</v>
      </c>
      <c r="H1628">
        <v>68.57952880859375</v>
      </c>
      <c r="I1628">
        <v>300</v>
      </c>
      <c r="J1628">
        <v>68.57952880859375</v>
      </c>
      <c r="K1628" s="92"/>
      <c r="L1628">
        <v>0</v>
      </c>
      <c r="M1628" s="92"/>
      <c r="N1628" s="92"/>
      <c r="O1628" s="92"/>
      <c r="P1628">
        <v>45835.515625</v>
      </c>
      <c r="Q1628" s="92"/>
      <c r="R1628" s="92"/>
      <c r="S1628">
        <v>-1</v>
      </c>
      <c r="T1628">
        <v>0</v>
      </c>
      <c r="U1628" s="82" t="s">
        <v>324</v>
      </c>
      <c r="V1628" s="92"/>
      <c r="W1628">
        <v>602402.5625</v>
      </c>
      <c r="X1628" s="92"/>
      <c r="Y1628">
        <v>0</v>
      </c>
      <c r="Z1628">
        <v>19493.990234375</v>
      </c>
      <c r="AA1628">
        <v>19493.990234375</v>
      </c>
      <c r="AB1628">
        <v>0</v>
      </c>
      <c r="AC1628">
        <v>-1</v>
      </c>
      <c r="AD1628">
        <v>0</v>
      </c>
      <c r="AE1628">
        <v>0</v>
      </c>
      <c r="AF1628">
        <v>0</v>
      </c>
      <c r="AG1628">
        <v>366</v>
      </c>
      <c r="AH1628">
        <v>4394</v>
      </c>
      <c r="AI1628">
        <v>0.22859841585159302</v>
      </c>
      <c r="AJ1628">
        <v>32.360404968261719</v>
      </c>
      <c r="AK1628">
        <v>-20178.486328125</v>
      </c>
      <c r="AL1628">
        <v>-33.496681213378906</v>
      </c>
      <c r="AM1628">
        <v>39672.4765625</v>
      </c>
      <c r="AN1628">
        <v>65.857086181640625</v>
      </c>
      <c r="AO1628" s="92"/>
      <c r="AP1628" s="82" t="s">
        <v>351</v>
      </c>
      <c r="AQ1628" s="82" t="s">
        <v>326</v>
      </c>
      <c r="AR1628" s="82"/>
      <c r="AS1628">
        <v>0</v>
      </c>
      <c r="AT1628">
        <v>0</v>
      </c>
      <c r="AU1628">
        <v>2028</v>
      </c>
      <c r="AY1628">
        <v>0</v>
      </c>
      <c r="AZ1628">
        <v>0</v>
      </c>
      <c r="BA1628" s="82" t="s">
        <v>398</v>
      </c>
      <c r="BB1628">
        <v>6594</v>
      </c>
      <c r="BC1628">
        <v>300</v>
      </c>
      <c r="BD1628" s="92"/>
      <c r="BE1628" s="92"/>
      <c r="BF1628">
        <v>602402.5625</v>
      </c>
      <c r="BG1628">
        <v>0</v>
      </c>
      <c r="BH1628">
        <v>0</v>
      </c>
      <c r="BI1628" s="92"/>
      <c r="BJ1628" s="92"/>
      <c r="BK1628" s="92"/>
      <c r="BL1628">
        <v>0</v>
      </c>
    </row>
    <row r="1629" spans="1:64" x14ac:dyDescent="0.25">
      <c r="A1629" s="82" t="s">
        <v>297</v>
      </c>
      <c r="B1629" s="82" t="s">
        <v>397</v>
      </c>
      <c r="C1629" s="82" t="s">
        <v>102</v>
      </c>
      <c r="D1629" s="82" t="s">
        <v>306</v>
      </c>
      <c r="E1629" s="82" t="s">
        <v>59</v>
      </c>
      <c r="F1629" s="82" t="s">
        <v>386</v>
      </c>
      <c r="G1629" s="82" t="s">
        <v>386</v>
      </c>
      <c r="H1629">
        <v>0</v>
      </c>
      <c r="I1629">
        <v>0</v>
      </c>
      <c r="J1629">
        <v>0</v>
      </c>
      <c r="K1629" s="92"/>
      <c r="L1629">
        <v>0</v>
      </c>
      <c r="M1629" s="92"/>
      <c r="N1629" s="92"/>
      <c r="O1629" s="92"/>
      <c r="P1629">
        <v>0</v>
      </c>
      <c r="Q1629" s="92"/>
      <c r="R1629" s="92"/>
      <c r="S1629">
        <v>-1</v>
      </c>
      <c r="T1629">
        <v>0</v>
      </c>
      <c r="U1629" s="82" t="s">
        <v>324</v>
      </c>
      <c r="V1629" s="92"/>
      <c r="W1629">
        <v>0</v>
      </c>
      <c r="X1629" s="92"/>
      <c r="Y1629">
        <v>0</v>
      </c>
      <c r="Z1629">
        <v>0</v>
      </c>
      <c r="AA1629">
        <v>0</v>
      </c>
      <c r="AB1629">
        <v>0</v>
      </c>
      <c r="AC1629">
        <v>-1</v>
      </c>
      <c r="AD1629">
        <v>0</v>
      </c>
      <c r="AE1629">
        <v>0</v>
      </c>
      <c r="AF1629">
        <v>0</v>
      </c>
      <c r="AG1629">
        <v>0</v>
      </c>
      <c r="AH1629">
        <v>0</v>
      </c>
      <c r="AK1629">
        <v>0</v>
      </c>
      <c r="AM1629">
        <v>0</v>
      </c>
      <c r="AO1629" s="92"/>
      <c r="AP1629" s="82" t="s">
        <v>347</v>
      </c>
      <c r="AQ1629" s="82" t="s">
        <v>326</v>
      </c>
      <c r="AR1629" s="82"/>
      <c r="AS1629">
        <v>0</v>
      </c>
      <c r="AT1629">
        <v>0</v>
      </c>
      <c r="AU1629">
        <v>2028</v>
      </c>
      <c r="AY1629">
        <v>0</v>
      </c>
      <c r="AZ1629">
        <v>0</v>
      </c>
      <c r="BA1629" s="82" t="s">
        <v>398</v>
      </c>
      <c r="BB1629">
        <v>6595</v>
      </c>
      <c r="BC1629">
        <v>0</v>
      </c>
      <c r="BD1629" s="92"/>
      <c r="BE1629" s="92"/>
      <c r="BF1629">
        <v>0</v>
      </c>
      <c r="BG1629">
        <v>0</v>
      </c>
      <c r="BH1629">
        <v>0</v>
      </c>
      <c r="BI1629" s="92"/>
      <c r="BJ1629" s="92"/>
      <c r="BK1629" s="92"/>
      <c r="BL1629">
        <v>0</v>
      </c>
    </row>
    <row r="1630" spans="1:64" x14ac:dyDescent="0.25">
      <c r="A1630" s="82" t="s">
        <v>297</v>
      </c>
      <c r="B1630" s="82" t="s">
        <v>397</v>
      </c>
      <c r="C1630" s="82" t="s">
        <v>102</v>
      </c>
      <c r="D1630" s="82" t="s">
        <v>311</v>
      </c>
      <c r="E1630" s="82" t="s">
        <v>312</v>
      </c>
      <c r="F1630" s="82" t="s">
        <v>386</v>
      </c>
      <c r="G1630" s="82" t="s">
        <v>386</v>
      </c>
      <c r="H1630">
        <v>0</v>
      </c>
      <c r="I1630">
        <v>0</v>
      </c>
      <c r="J1630">
        <v>0</v>
      </c>
      <c r="K1630" s="92"/>
      <c r="L1630">
        <v>0</v>
      </c>
      <c r="M1630" s="92"/>
      <c r="N1630" s="92"/>
      <c r="O1630" s="92"/>
      <c r="P1630">
        <v>0</v>
      </c>
      <c r="Q1630" s="92"/>
      <c r="R1630" s="92"/>
      <c r="S1630">
        <v>-1</v>
      </c>
      <c r="T1630">
        <v>0</v>
      </c>
      <c r="U1630" s="82" t="s">
        <v>324</v>
      </c>
      <c r="V1630" s="92"/>
      <c r="W1630">
        <v>0</v>
      </c>
      <c r="X1630" s="92"/>
      <c r="Y1630">
        <v>0</v>
      </c>
      <c r="Z1630">
        <v>0</v>
      </c>
      <c r="AA1630">
        <v>0</v>
      </c>
      <c r="AB1630">
        <v>0</v>
      </c>
      <c r="AC1630">
        <v>-1</v>
      </c>
      <c r="AD1630">
        <v>0</v>
      </c>
      <c r="AE1630">
        <v>0</v>
      </c>
      <c r="AF1630">
        <v>0</v>
      </c>
      <c r="AG1630">
        <v>0</v>
      </c>
      <c r="AH1630">
        <v>0</v>
      </c>
      <c r="AK1630">
        <v>0</v>
      </c>
      <c r="AM1630">
        <v>0</v>
      </c>
      <c r="AO1630" s="92"/>
      <c r="AP1630" s="82" t="s">
        <v>347</v>
      </c>
      <c r="AQ1630" s="82" t="s">
        <v>326</v>
      </c>
      <c r="AR1630" s="82"/>
      <c r="AS1630">
        <v>0</v>
      </c>
      <c r="AT1630">
        <v>0</v>
      </c>
      <c r="AU1630">
        <v>2028</v>
      </c>
      <c r="AY1630">
        <v>0</v>
      </c>
      <c r="AZ1630">
        <v>0</v>
      </c>
      <c r="BA1630" s="82" t="s">
        <v>398</v>
      </c>
      <c r="BB1630">
        <v>6596</v>
      </c>
      <c r="BC1630">
        <v>0</v>
      </c>
      <c r="BD1630" s="92"/>
      <c r="BE1630" s="92"/>
      <c r="BF1630">
        <v>0</v>
      </c>
      <c r="BG1630">
        <v>0</v>
      </c>
      <c r="BH1630">
        <v>0</v>
      </c>
      <c r="BI1630" s="92"/>
      <c r="BJ1630" s="92"/>
      <c r="BK1630" s="92"/>
      <c r="BL1630">
        <v>0</v>
      </c>
    </row>
    <row r="1631" spans="1:64" x14ac:dyDescent="0.25">
      <c r="A1631" s="82" t="s">
        <v>297</v>
      </c>
      <c r="B1631" s="82" t="s">
        <v>397</v>
      </c>
      <c r="C1631" s="82" t="s">
        <v>102</v>
      </c>
      <c r="D1631" s="82" t="s">
        <v>303</v>
      </c>
      <c r="E1631" s="82" t="s">
        <v>304</v>
      </c>
      <c r="F1631" s="82" t="s">
        <v>387</v>
      </c>
      <c r="G1631" s="82" t="s">
        <v>387</v>
      </c>
      <c r="H1631">
        <v>34.719505310058594</v>
      </c>
      <c r="I1631">
        <v>100</v>
      </c>
      <c r="J1631">
        <v>34.719505310058594</v>
      </c>
      <c r="K1631" s="92"/>
      <c r="L1631">
        <v>0</v>
      </c>
      <c r="M1631" s="92"/>
      <c r="N1631" s="92"/>
      <c r="O1631" s="92"/>
      <c r="P1631">
        <v>19738.416015625</v>
      </c>
      <c r="Q1631" s="92"/>
      <c r="R1631" s="92"/>
      <c r="S1631">
        <v>-1</v>
      </c>
      <c r="T1631">
        <v>0</v>
      </c>
      <c r="U1631" s="82" t="s">
        <v>160</v>
      </c>
      <c r="V1631" s="92"/>
      <c r="W1631">
        <v>304976.15625</v>
      </c>
      <c r="X1631" s="92"/>
      <c r="Y1631">
        <v>0</v>
      </c>
      <c r="Z1631">
        <v>9942.71875</v>
      </c>
      <c r="AA1631">
        <v>9942.71875</v>
      </c>
      <c r="AB1631">
        <v>0</v>
      </c>
      <c r="AC1631">
        <v>-1</v>
      </c>
      <c r="AD1631">
        <v>0</v>
      </c>
      <c r="AE1631">
        <v>0</v>
      </c>
      <c r="AF1631">
        <v>0</v>
      </c>
      <c r="AG1631">
        <v>0</v>
      </c>
      <c r="AH1631">
        <v>8784</v>
      </c>
      <c r="AI1631">
        <v>0.34719505906105042</v>
      </c>
      <c r="AJ1631">
        <v>32.601627349853516</v>
      </c>
      <c r="AK1631">
        <v>-10215.689453125</v>
      </c>
      <c r="AL1631">
        <v>-33.496681213378906</v>
      </c>
      <c r="AM1631">
        <v>20158.408203125</v>
      </c>
      <c r="AN1631">
        <v>66.098312377929688</v>
      </c>
      <c r="AO1631" s="92"/>
      <c r="AP1631" s="82" t="s">
        <v>336</v>
      </c>
      <c r="AQ1631" s="82" t="s">
        <v>326</v>
      </c>
      <c r="AR1631" s="82"/>
      <c r="AS1631">
        <v>0</v>
      </c>
      <c r="AT1631">
        <v>0</v>
      </c>
      <c r="AU1631">
        <v>2028</v>
      </c>
      <c r="AY1631">
        <v>0</v>
      </c>
      <c r="AZ1631">
        <v>0</v>
      </c>
      <c r="BA1631" s="82" t="s">
        <v>398</v>
      </c>
      <c r="BB1631">
        <v>6597</v>
      </c>
      <c r="BC1631">
        <v>100</v>
      </c>
      <c r="BD1631" s="92"/>
      <c r="BE1631" s="92"/>
      <c r="BF1631">
        <v>304976.15625</v>
      </c>
      <c r="BG1631">
        <v>0</v>
      </c>
      <c r="BH1631">
        <v>0</v>
      </c>
      <c r="BI1631" s="92"/>
      <c r="BJ1631" s="92"/>
      <c r="BK1631" s="92"/>
      <c r="BL1631">
        <v>0</v>
      </c>
    </row>
    <row r="1632" spans="1:64" x14ac:dyDescent="0.25">
      <c r="A1632" s="82" t="s">
        <v>297</v>
      </c>
      <c r="B1632" s="82" t="s">
        <v>397</v>
      </c>
      <c r="C1632" s="82" t="s">
        <v>102</v>
      </c>
      <c r="D1632" s="82" t="s">
        <v>305</v>
      </c>
      <c r="E1632" s="82" t="s">
        <v>58</v>
      </c>
      <c r="F1632" s="82" t="s">
        <v>387</v>
      </c>
      <c r="G1632" s="82" t="s">
        <v>387</v>
      </c>
      <c r="H1632">
        <v>34.719505310058594</v>
      </c>
      <c r="I1632">
        <v>100</v>
      </c>
      <c r="J1632">
        <v>34.719505310058594</v>
      </c>
      <c r="K1632" s="92"/>
      <c r="L1632">
        <v>0</v>
      </c>
      <c r="M1632" s="92"/>
      <c r="N1632" s="92"/>
      <c r="O1632" s="92"/>
      <c r="P1632">
        <v>19738.416015625</v>
      </c>
      <c r="Q1632" s="92"/>
      <c r="R1632" s="92"/>
      <c r="S1632">
        <v>-1</v>
      </c>
      <c r="T1632">
        <v>0</v>
      </c>
      <c r="U1632" s="82" t="s">
        <v>160</v>
      </c>
      <c r="V1632" s="92"/>
      <c r="W1632">
        <v>304976.15625</v>
      </c>
      <c r="X1632" s="92"/>
      <c r="Y1632">
        <v>0</v>
      </c>
      <c r="Z1632">
        <v>9942.71875</v>
      </c>
      <c r="AA1632">
        <v>9942.71875</v>
      </c>
      <c r="AB1632">
        <v>0</v>
      </c>
      <c r="AC1632">
        <v>-1</v>
      </c>
      <c r="AD1632">
        <v>0</v>
      </c>
      <c r="AE1632">
        <v>0</v>
      </c>
      <c r="AF1632">
        <v>0</v>
      </c>
      <c r="AG1632">
        <v>0</v>
      </c>
      <c r="AH1632">
        <v>8784</v>
      </c>
      <c r="AI1632">
        <v>0.34719505906105042</v>
      </c>
      <c r="AJ1632">
        <v>32.601627349853516</v>
      </c>
      <c r="AK1632">
        <v>-10215.689453125</v>
      </c>
      <c r="AL1632">
        <v>-33.496681213378906</v>
      </c>
      <c r="AM1632">
        <v>20158.408203125</v>
      </c>
      <c r="AN1632">
        <v>66.098312377929688</v>
      </c>
      <c r="AO1632" s="92"/>
      <c r="AP1632" s="82" t="s">
        <v>336</v>
      </c>
      <c r="AQ1632" s="82" t="s">
        <v>326</v>
      </c>
      <c r="AR1632" s="82"/>
      <c r="AS1632">
        <v>0</v>
      </c>
      <c r="AT1632">
        <v>0</v>
      </c>
      <c r="AU1632">
        <v>2028</v>
      </c>
      <c r="AY1632">
        <v>0</v>
      </c>
      <c r="AZ1632">
        <v>0</v>
      </c>
      <c r="BA1632" s="82" t="s">
        <v>398</v>
      </c>
      <c r="BB1632">
        <v>6598</v>
      </c>
      <c r="BC1632">
        <v>100</v>
      </c>
      <c r="BD1632" s="92"/>
      <c r="BE1632" s="92"/>
      <c r="BF1632">
        <v>304976.15625</v>
      </c>
      <c r="BG1632">
        <v>0</v>
      </c>
      <c r="BH1632">
        <v>0</v>
      </c>
      <c r="BI1632" s="92"/>
      <c r="BJ1632" s="92"/>
      <c r="BK1632" s="92"/>
      <c r="BL1632">
        <v>0</v>
      </c>
    </row>
    <row r="1633" spans="1:64" x14ac:dyDescent="0.25">
      <c r="A1633" s="82" t="s">
        <v>297</v>
      </c>
      <c r="B1633" s="82" t="s">
        <v>397</v>
      </c>
      <c r="C1633" s="82" t="s">
        <v>102</v>
      </c>
      <c r="D1633" s="82" t="s">
        <v>306</v>
      </c>
      <c r="E1633" s="82" t="s">
        <v>59</v>
      </c>
      <c r="F1633" s="82" t="s">
        <v>387</v>
      </c>
      <c r="G1633" s="82" t="s">
        <v>387</v>
      </c>
      <c r="H1633">
        <v>34.719505310058594</v>
      </c>
      <c r="I1633">
        <v>100</v>
      </c>
      <c r="J1633">
        <v>34.719505310058594</v>
      </c>
      <c r="K1633" s="92"/>
      <c r="L1633">
        <v>0</v>
      </c>
      <c r="M1633" s="92"/>
      <c r="N1633" s="92"/>
      <c r="O1633" s="92"/>
      <c r="P1633">
        <v>19738.416015625</v>
      </c>
      <c r="Q1633" s="92"/>
      <c r="R1633" s="92"/>
      <c r="S1633">
        <v>-1</v>
      </c>
      <c r="T1633">
        <v>0</v>
      </c>
      <c r="U1633" s="82" t="s">
        <v>160</v>
      </c>
      <c r="V1633" s="92"/>
      <c r="W1633">
        <v>304976.15625</v>
      </c>
      <c r="X1633" s="92"/>
      <c r="Y1633">
        <v>0</v>
      </c>
      <c r="Z1633">
        <v>9942.71875</v>
      </c>
      <c r="AA1633">
        <v>9942.71875</v>
      </c>
      <c r="AB1633">
        <v>0</v>
      </c>
      <c r="AC1633">
        <v>-1</v>
      </c>
      <c r="AD1633">
        <v>0</v>
      </c>
      <c r="AE1633">
        <v>0</v>
      </c>
      <c r="AF1633">
        <v>0</v>
      </c>
      <c r="AG1633">
        <v>0</v>
      </c>
      <c r="AH1633">
        <v>8784</v>
      </c>
      <c r="AI1633">
        <v>0.34719505906105042</v>
      </c>
      <c r="AJ1633">
        <v>32.601627349853516</v>
      </c>
      <c r="AK1633">
        <v>-10215.689453125</v>
      </c>
      <c r="AL1633">
        <v>-33.496681213378906</v>
      </c>
      <c r="AM1633">
        <v>20158.408203125</v>
      </c>
      <c r="AN1633">
        <v>66.098312377929688</v>
      </c>
      <c r="AO1633" s="92"/>
      <c r="AP1633" s="82" t="s">
        <v>336</v>
      </c>
      <c r="AQ1633" s="82" t="s">
        <v>326</v>
      </c>
      <c r="AR1633" s="82"/>
      <c r="AS1633">
        <v>0</v>
      </c>
      <c r="AT1633">
        <v>0</v>
      </c>
      <c r="AU1633">
        <v>2028</v>
      </c>
      <c r="AY1633">
        <v>0</v>
      </c>
      <c r="AZ1633">
        <v>0</v>
      </c>
      <c r="BA1633" s="82" t="s">
        <v>398</v>
      </c>
      <c r="BB1633">
        <v>6599</v>
      </c>
      <c r="BC1633">
        <v>100</v>
      </c>
      <c r="BD1633" s="92"/>
      <c r="BE1633" s="92"/>
      <c r="BF1633">
        <v>304976.15625</v>
      </c>
      <c r="BG1633">
        <v>0</v>
      </c>
      <c r="BH1633">
        <v>0</v>
      </c>
      <c r="BI1633" s="92"/>
      <c r="BJ1633" s="92"/>
      <c r="BK1633" s="92"/>
      <c r="BL1633">
        <v>0</v>
      </c>
    </row>
    <row r="1634" spans="1:64" x14ac:dyDescent="0.25">
      <c r="A1634" s="82" t="s">
        <v>297</v>
      </c>
      <c r="B1634" s="82" t="s">
        <v>397</v>
      </c>
      <c r="C1634" s="82" t="s">
        <v>102</v>
      </c>
      <c r="D1634" s="82" t="s">
        <v>307</v>
      </c>
      <c r="E1634" s="82" t="s">
        <v>60</v>
      </c>
      <c r="F1634" s="82" t="s">
        <v>387</v>
      </c>
      <c r="G1634" s="82" t="s">
        <v>387</v>
      </c>
      <c r="H1634">
        <v>34.719505310058594</v>
      </c>
      <c r="I1634">
        <v>100</v>
      </c>
      <c r="J1634">
        <v>34.719505310058594</v>
      </c>
      <c r="K1634" s="92"/>
      <c r="L1634">
        <v>0</v>
      </c>
      <c r="M1634" s="92"/>
      <c r="N1634" s="92"/>
      <c r="O1634" s="92"/>
      <c r="P1634">
        <v>19738.416015625</v>
      </c>
      <c r="Q1634" s="92"/>
      <c r="R1634" s="92"/>
      <c r="S1634">
        <v>-1</v>
      </c>
      <c r="T1634">
        <v>0</v>
      </c>
      <c r="U1634" s="82" t="s">
        <v>160</v>
      </c>
      <c r="V1634" s="92"/>
      <c r="W1634">
        <v>304976.15625</v>
      </c>
      <c r="X1634" s="92"/>
      <c r="Y1634">
        <v>0</v>
      </c>
      <c r="Z1634">
        <v>9942.71875</v>
      </c>
      <c r="AA1634">
        <v>9942.71875</v>
      </c>
      <c r="AB1634">
        <v>0</v>
      </c>
      <c r="AC1634">
        <v>-1</v>
      </c>
      <c r="AD1634">
        <v>0</v>
      </c>
      <c r="AE1634">
        <v>0</v>
      </c>
      <c r="AF1634">
        <v>0</v>
      </c>
      <c r="AG1634">
        <v>0</v>
      </c>
      <c r="AH1634">
        <v>8784</v>
      </c>
      <c r="AI1634">
        <v>0.34719505906105042</v>
      </c>
      <c r="AJ1634">
        <v>32.601627349853516</v>
      </c>
      <c r="AK1634">
        <v>-10215.689453125</v>
      </c>
      <c r="AL1634">
        <v>-33.496681213378906</v>
      </c>
      <c r="AM1634">
        <v>20158.408203125</v>
      </c>
      <c r="AN1634">
        <v>66.098312377929688</v>
      </c>
      <c r="AO1634" s="92"/>
      <c r="AP1634" s="82" t="s">
        <v>336</v>
      </c>
      <c r="AQ1634" s="82" t="s">
        <v>326</v>
      </c>
      <c r="AR1634" s="82"/>
      <c r="AS1634">
        <v>0</v>
      </c>
      <c r="AT1634">
        <v>0</v>
      </c>
      <c r="AU1634">
        <v>2028</v>
      </c>
      <c r="AY1634">
        <v>0</v>
      </c>
      <c r="AZ1634">
        <v>0</v>
      </c>
      <c r="BA1634" s="82" t="s">
        <v>398</v>
      </c>
      <c r="BB1634">
        <v>6600</v>
      </c>
      <c r="BC1634">
        <v>100</v>
      </c>
      <c r="BD1634" s="92"/>
      <c r="BE1634" s="92"/>
      <c r="BF1634">
        <v>304976.15625</v>
      </c>
      <c r="BG1634">
        <v>0</v>
      </c>
      <c r="BH1634">
        <v>0</v>
      </c>
      <c r="BI1634" s="92"/>
      <c r="BJ1634" s="92"/>
      <c r="BK1634" s="92"/>
      <c r="BL1634">
        <v>0</v>
      </c>
    </row>
    <row r="1635" spans="1:64" x14ac:dyDescent="0.25">
      <c r="A1635" s="82" t="s">
        <v>297</v>
      </c>
      <c r="B1635" s="82" t="s">
        <v>397</v>
      </c>
      <c r="C1635" s="82" t="s">
        <v>102</v>
      </c>
      <c r="D1635" s="82" t="s">
        <v>303</v>
      </c>
      <c r="E1635" s="82" t="s">
        <v>304</v>
      </c>
      <c r="F1635" s="82" t="s">
        <v>388</v>
      </c>
      <c r="G1635" s="82" t="s">
        <v>388</v>
      </c>
      <c r="H1635">
        <v>34.719505310058594</v>
      </c>
      <c r="I1635">
        <v>100</v>
      </c>
      <c r="J1635">
        <v>34.719505310058594</v>
      </c>
      <c r="K1635" s="92"/>
      <c r="L1635">
        <v>0</v>
      </c>
      <c r="M1635" s="92"/>
      <c r="N1635" s="92"/>
      <c r="O1635" s="92"/>
      <c r="P1635">
        <v>19197.486328125</v>
      </c>
      <c r="Q1635" s="92"/>
      <c r="R1635" s="92"/>
      <c r="S1635">
        <v>-1</v>
      </c>
      <c r="T1635">
        <v>0</v>
      </c>
      <c r="U1635" s="82" t="s">
        <v>160</v>
      </c>
      <c r="V1635" s="92"/>
      <c r="W1635">
        <v>304976.15625</v>
      </c>
      <c r="X1635" s="92"/>
      <c r="Y1635">
        <v>0</v>
      </c>
      <c r="Z1635">
        <v>9942.71875</v>
      </c>
      <c r="AA1635">
        <v>9942.71875</v>
      </c>
      <c r="AB1635">
        <v>0</v>
      </c>
      <c r="AC1635">
        <v>-1</v>
      </c>
      <c r="AD1635">
        <v>0</v>
      </c>
      <c r="AE1635">
        <v>0</v>
      </c>
      <c r="AF1635">
        <v>0</v>
      </c>
      <c r="AG1635">
        <v>0</v>
      </c>
      <c r="AH1635">
        <v>8784</v>
      </c>
      <c r="AI1635">
        <v>0.34719505906105042</v>
      </c>
      <c r="AJ1635">
        <v>32.601627349853516</v>
      </c>
      <c r="AK1635">
        <v>-10215.689453125</v>
      </c>
      <c r="AL1635">
        <v>-33.496681213378906</v>
      </c>
      <c r="AM1635">
        <v>20158.408203125</v>
      </c>
      <c r="AN1635">
        <v>66.098312377929688</v>
      </c>
      <c r="AO1635" s="92"/>
      <c r="AP1635" s="82" t="s">
        <v>325</v>
      </c>
      <c r="AQ1635" s="82" t="s">
        <v>326</v>
      </c>
      <c r="AR1635" s="82"/>
      <c r="AS1635">
        <v>0</v>
      </c>
      <c r="AT1635">
        <v>0</v>
      </c>
      <c r="AU1635">
        <v>2028</v>
      </c>
      <c r="AY1635">
        <v>0</v>
      </c>
      <c r="AZ1635">
        <v>0</v>
      </c>
      <c r="BA1635" s="82" t="s">
        <v>398</v>
      </c>
      <c r="BB1635">
        <v>6601</v>
      </c>
      <c r="BC1635">
        <v>100</v>
      </c>
      <c r="BD1635" s="92"/>
      <c r="BE1635" s="92"/>
      <c r="BF1635">
        <v>304976.15625</v>
      </c>
      <c r="BG1635">
        <v>0</v>
      </c>
      <c r="BH1635">
        <v>0</v>
      </c>
      <c r="BI1635" s="92"/>
      <c r="BJ1635" s="92"/>
      <c r="BK1635" s="92"/>
      <c r="BL1635">
        <v>0</v>
      </c>
    </row>
    <row r="1636" spans="1:64" x14ac:dyDescent="0.25">
      <c r="A1636" s="82" t="s">
        <v>297</v>
      </c>
      <c r="B1636" s="82" t="s">
        <v>397</v>
      </c>
      <c r="C1636" s="82" t="s">
        <v>102</v>
      </c>
      <c r="D1636" s="82" t="s">
        <v>305</v>
      </c>
      <c r="E1636" s="82" t="s">
        <v>58</v>
      </c>
      <c r="F1636" s="82" t="s">
        <v>388</v>
      </c>
      <c r="G1636" s="82" t="s">
        <v>388</v>
      </c>
      <c r="H1636">
        <v>34.719505310058594</v>
      </c>
      <c r="I1636">
        <v>100</v>
      </c>
      <c r="J1636">
        <v>34.719505310058594</v>
      </c>
      <c r="K1636" s="92"/>
      <c r="L1636">
        <v>0</v>
      </c>
      <c r="M1636" s="92"/>
      <c r="N1636" s="92"/>
      <c r="O1636" s="92"/>
      <c r="P1636">
        <v>19197.486328125</v>
      </c>
      <c r="Q1636" s="92"/>
      <c r="R1636" s="92"/>
      <c r="S1636">
        <v>-1</v>
      </c>
      <c r="T1636">
        <v>0</v>
      </c>
      <c r="U1636" s="82" t="s">
        <v>160</v>
      </c>
      <c r="V1636" s="92"/>
      <c r="W1636">
        <v>304976.15625</v>
      </c>
      <c r="X1636" s="92"/>
      <c r="Y1636">
        <v>0</v>
      </c>
      <c r="Z1636">
        <v>9942.71875</v>
      </c>
      <c r="AA1636">
        <v>9942.71875</v>
      </c>
      <c r="AB1636">
        <v>0</v>
      </c>
      <c r="AC1636">
        <v>-1</v>
      </c>
      <c r="AD1636">
        <v>0</v>
      </c>
      <c r="AE1636">
        <v>0</v>
      </c>
      <c r="AF1636">
        <v>0</v>
      </c>
      <c r="AG1636">
        <v>0</v>
      </c>
      <c r="AH1636">
        <v>8784</v>
      </c>
      <c r="AI1636">
        <v>0.34719505906105042</v>
      </c>
      <c r="AJ1636">
        <v>32.601627349853516</v>
      </c>
      <c r="AK1636">
        <v>-10215.689453125</v>
      </c>
      <c r="AL1636">
        <v>-33.496681213378906</v>
      </c>
      <c r="AM1636">
        <v>20158.408203125</v>
      </c>
      <c r="AN1636">
        <v>66.098312377929688</v>
      </c>
      <c r="AO1636" s="92"/>
      <c r="AP1636" s="82" t="s">
        <v>325</v>
      </c>
      <c r="AQ1636" s="82" t="s">
        <v>326</v>
      </c>
      <c r="AR1636" s="82"/>
      <c r="AS1636">
        <v>0</v>
      </c>
      <c r="AT1636">
        <v>0</v>
      </c>
      <c r="AU1636">
        <v>2028</v>
      </c>
      <c r="AY1636">
        <v>0</v>
      </c>
      <c r="AZ1636">
        <v>0</v>
      </c>
      <c r="BA1636" s="82" t="s">
        <v>398</v>
      </c>
      <c r="BB1636">
        <v>6602</v>
      </c>
      <c r="BC1636">
        <v>100</v>
      </c>
      <c r="BD1636" s="92"/>
      <c r="BE1636" s="92"/>
      <c r="BF1636">
        <v>304976.15625</v>
      </c>
      <c r="BG1636">
        <v>0</v>
      </c>
      <c r="BH1636">
        <v>0</v>
      </c>
      <c r="BI1636" s="92"/>
      <c r="BJ1636" s="92"/>
      <c r="BK1636" s="92"/>
      <c r="BL1636">
        <v>0</v>
      </c>
    </row>
    <row r="1637" spans="1:64" x14ac:dyDescent="0.25">
      <c r="A1637" s="82" t="s">
        <v>297</v>
      </c>
      <c r="B1637" s="82" t="s">
        <v>397</v>
      </c>
      <c r="C1637" s="82" t="s">
        <v>102</v>
      </c>
      <c r="D1637" s="82" t="s">
        <v>306</v>
      </c>
      <c r="E1637" s="82" t="s">
        <v>59</v>
      </c>
      <c r="F1637" s="82" t="s">
        <v>388</v>
      </c>
      <c r="G1637" s="82" t="s">
        <v>388</v>
      </c>
      <c r="H1637">
        <v>34.719505310058594</v>
      </c>
      <c r="I1637">
        <v>100</v>
      </c>
      <c r="J1637">
        <v>34.719505310058594</v>
      </c>
      <c r="K1637" s="92"/>
      <c r="L1637">
        <v>0</v>
      </c>
      <c r="M1637" s="92"/>
      <c r="N1637" s="92"/>
      <c r="O1637" s="92"/>
      <c r="P1637">
        <v>19197.486328125</v>
      </c>
      <c r="Q1637" s="92"/>
      <c r="R1637" s="92"/>
      <c r="S1637">
        <v>-1</v>
      </c>
      <c r="T1637">
        <v>0</v>
      </c>
      <c r="U1637" s="82" t="s">
        <v>160</v>
      </c>
      <c r="V1637" s="92"/>
      <c r="W1637">
        <v>304976.15625</v>
      </c>
      <c r="X1637" s="92"/>
      <c r="Y1637">
        <v>0</v>
      </c>
      <c r="Z1637">
        <v>9942.71875</v>
      </c>
      <c r="AA1637">
        <v>9942.71875</v>
      </c>
      <c r="AB1637">
        <v>0</v>
      </c>
      <c r="AC1637">
        <v>-1</v>
      </c>
      <c r="AD1637">
        <v>0</v>
      </c>
      <c r="AE1637">
        <v>0</v>
      </c>
      <c r="AF1637">
        <v>0</v>
      </c>
      <c r="AG1637">
        <v>0</v>
      </c>
      <c r="AH1637">
        <v>8784</v>
      </c>
      <c r="AI1637">
        <v>0.34719505906105042</v>
      </c>
      <c r="AJ1637">
        <v>32.601627349853516</v>
      </c>
      <c r="AK1637">
        <v>-10215.689453125</v>
      </c>
      <c r="AL1637">
        <v>-33.496681213378906</v>
      </c>
      <c r="AM1637">
        <v>20158.408203125</v>
      </c>
      <c r="AN1637">
        <v>66.098312377929688</v>
      </c>
      <c r="AO1637" s="92"/>
      <c r="AP1637" s="82" t="s">
        <v>325</v>
      </c>
      <c r="AQ1637" s="82" t="s">
        <v>326</v>
      </c>
      <c r="AR1637" s="82"/>
      <c r="AS1637">
        <v>0</v>
      </c>
      <c r="AT1637">
        <v>0</v>
      </c>
      <c r="AU1637">
        <v>2028</v>
      </c>
      <c r="AY1637">
        <v>0</v>
      </c>
      <c r="AZ1637">
        <v>0</v>
      </c>
      <c r="BA1637" s="82" t="s">
        <v>398</v>
      </c>
      <c r="BB1637">
        <v>6603</v>
      </c>
      <c r="BC1637">
        <v>100</v>
      </c>
      <c r="BD1637" s="92"/>
      <c r="BE1637" s="92"/>
      <c r="BF1637">
        <v>304976.15625</v>
      </c>
      <c r="BG1637">
        <v>0</v>
      </c>
      <c r="BH1637">
        <v>0</v>
      </c>
      <c r="BI1637" s="92"/>
      <c r="BJ1637" s="92"/>
      <c r="BK1637" s="92"/>
      <c r="BL1637">
        <v>0</v>
      </c>
    </row>
    <row r="1638" spans="1:64" x14ac:dyDescent="0.25">
      <c r="A1638" s="82" t="s">
        <v>297</v>
      </c>
      <c r="B1638" s="82" t="s">
        <v>397</v>
      </c>
      <c r="C1638" s="82" t="s">
        <v>102</v>
      </c>
      <c r="D1638" s="82" t="s">
        <v>307</v>
      </c>
      <c r="E1638" s="82" t="s">
        <v>60</v>
      </c>
      <c r="F1638" s="82" t="s">
        <v>388</v>
      </c>
      <c r="G1638" s="82" t="s">
        <v>388</v>
      </c>
      <c r="H1638">
        <v>34.719505310058594</v>
      </c>
      <c r="I1638">
        <v>100</v>
      </c>
      <c r="J1638">
        <v>34.719505310058594</v>
      </c>
      <c r="K1638" s="92"/>
      <c r="L1638">
        <v>0</v>
      </c>
      <c r="M1638" s="92"/>
      <c r="N1638" s="92"/>
      <c r="O1638" s="92"/>
      <c r="P1638">
        <v>19197.486328125</v>
      </c>
      <c r="Q1638" s="92"/>
      <c r="R1638" s="92"/>
      <c r="S1638">
        <v>-1</v>
      </c>
      <c r="T1638">
        <v>0</v>
      </c>
      <c r="U1638" s="82" t="s">
        <v>160</v>
      </c>
      <c r="V1638" s="92"/>
      <c r="W1638">
        <v>304976.15625</v>
      </c>
      <c r="X1638" s="92"/>
      <c r="Y1638">
        <v>0</v>
      </c>
      <c r="Z1638">
        <v>9942.71875</v>
      </c>
      <c r="AA1638">
        <v>9942.71875</v>
      </c>
      <c r="AB1638">
        <v>0</v>
      </c>
      <c r="AC1638">
        <v>-1</v>
      </c>
      <c r="AD1638">
        <v>0</v>
      </c>
      <c r="AE1638">
        <v>0</v>
      </c>
      <c r="AF1638">
        <v>0</v>
      </c>
      <c r="AG1638">
        <v>0</v>
      </c>
      <c r="AH1638">
        <v>8784</v>
      </c>
      <c r="AI1638">
        <v>0.34719505906105042</v>
      </c>
      <c r="AJ1638">
        <v>32.601627349853516</v>
      </c>
      <c r="AK1638">
        <v>-10215.689453125</v>
      </c>
      <c r="AL1638">
        <v>-33.496681213378906</v>
      </c>
      <c r="AM1638">
        <v>20158.408203125</v>
      </c>
      <c r="AN1638">
        <v>66.098312377929688</v>
      </c>
      <c r="AO1638" s="92"/>
      <c r="AP1638" s="82" t="s">
        <v>325</v>
      </c>
      <c r="AQ1638" s="82" t="s">
        <v>326</v>
      </c>
      <c r="AR1638" s="82"/>
      <c r="AS1638">
        <v>0</v>
      </c>
      <c r="AT1638">
        <v>0</v>
      </c>
      <c r="AU1638">
        <v>2028</v>
      </c>
      <c r="AY1638">
        <v>0</v>
      </c>
      <c r="AZ1638">
        <v>0</v>
      </c>
      <c r="BA1638" s="82" t="s">
        <v>398</v>
      </c>
      <c r="BB1638">
        <v>6604</v>
      </c>
      <c r="BC1638">
        <v>100</v>
      </c>
      <c r="BD1638" s="92"/>
      <c r="BE1638" s="92"/>
      <c r="BF1638">
        <v>304976.15625</v>
      </c>
      <c r="BG1638">
        <v>0</v>
      </c>
      <c r="BH1638">
        <v>0</v>
      </c>
      <c r="BI1638" s="92"/>
      <c r="BJ1638" s="92"/>
      <c r="BK1638" s="92"/>
      <c r="BL1638">
        <v>0</v>
      </c>
    </row>
    <row r="1639" spans="1:64" x14ac:dyDescent="0.25">
      <c r="A1639" s="82" t="s">
        <v>297</v>
      </c>
      <c r="B1639" s="82" t="s">
        <v>397</v>
      </c>
      <c r="C1639" s="82" t="s">
        <v>102</v>
      </c>
      <c r="D1639" s="82" t="s">
        <v>308</v>
      </c>
      <c r="E1639" s="82" t="s">
        <v>61</v>
      </c>
      <c r="F1639" s="82" t="s">
        <v>388</v>
      </c>
      <c r="G1639" s="82" t="s">
        <v>388</v>
      </c>
      <c r="H1639">
        <v>34.719505310058594</v>
      </c>
      <c r="I1639">
        <v>100</v>
      </c>
      <c r="J1639">
        <v>34.719505310058594</v>
      </c>
      <c r="K1639" s="92"/>
      <c r="L1639">
        <v>0</v>
      </c>
      <c r="M1639" s="92"/>
      <c r="N1639" s="92"/>
      <c r="O1639" s="92"/>
      <c r="P1639">
        <v>19197.486328125</v>
      </c>
      <c r="Q1639" s="92"/>
      <c r="R1639" s="92"/>
      <c r="S1639">
        <v>-1</v>
      </c>
      <c r="T1639">
        <v>0</v>
      </c>
      <c r="U1639" s="82" t="s">
        <v>160</v>
      </c>
      <c r="V1639" s="92"/>
      <c r="W1639">
        <v>304976.15625</v>
      </c>
      <c r="X1639" s="92"/>
      <c r="Y1639">
        <v>0</v>
      </c>
      <c r="Z1639">
        <v>9942.71875</v>
      </c>
      <c r="AA1639">
        <v>9942.71875</v>
      </c>
      <c r="AB1639">
        <v>0</v>
      </c>
      <c r="AC1639">
        <v>-1</v>
      </c>
      <c r="AD1639">
        <v>0</v>
      </c>
      <c r="AE1639">
        <v>0</v>
      </c>
      <c r="AF1639">
        <v>0</v>
      </c>
      <c r="AG1639">
        <v>0</v>
      </c>
      <c r="AH1639">
        <v>8784</v>
      </c>
      <c r="AI1639">
        <v>0.34719505906105042</v>
      </c>
      <c r="AJ1639">
        <v>32.601627349853516</v>
      </c>
      <c r="AK1639">
        <v>-10215.689453125</v>
      </c>
      <c r="AL1639">
        <v>-33.496681213378906</v>
      </c>
      <c r="AM1639">
        <v>20158.408203125</v>
      </c>
      <c r="AN1639">
        <v>66.098312377929688</v>
      </c>
      <c r="AO1639" s="92"/>
      <c r="AP1639" s="82" t="s">
        <v>325</v>
      </c>
      <c r="AQ1639" s="82" t="s">
        <v>326</v>
      </c>
      <c r="AR1639" s="82"/>
      <c r="AS1639">
        <v>0</v>
      </c>
      <c r="AT1639">
        <v>0</v>
      </c>
      <c r="AU1639">
        <v>2028</v>
      </c>
      <c r="AY1639">
        <v>0</v>
      </c>
      <c r="AZ1639">
        <v>0</v>
      </c>
      <c r="BA1639" s="82" t="s">
        <v>398</v>
      </c>
      <c r="BB1639">
        <v>6605</v>
      </c>
      <c r="BC1639">
        <v>100</v>
      </c>
      <c r="BD1639" s="92"/>
      <c r="BE1639" s="92"/>
      <c r="BF1639">
        <v>304976.15625</v>
      </c>
      <c r="BG1639">
        <v>0</v>
      </c>
      <c r="BH1639">
        <v>0</v>
      </c>
      <c r="BI1639" s="92"/>
      <c r="BJ1639" s="92"/>
      <c r="BK1639" s="92"/>
      <c r="BL1639">
        <v>0</v>
      </c>
    </row>
    <row r="1640" spans="1:64" x14ac:dyDescent="0.25">
      <c r="A1640" s="82" t="s">
        <v>297</v>
      </c>
      <c r="B1640" s="82" t="s">
        <v>397</v>
      </c>
      <c r="C1640" s="82" t="s">
        <v>102</v>
      </c>
      <c r="D1640" s="82" t="s">
        <v>313</v>
      </c>
      <c r="E1640" s="82" t="s">
        <v>314</v>
      </c>
      <c r="F1640" s="82" t="s">
        <v>388</v>
      </c>
      <c r="G1640" s="82" t="s">
        <v>388</v>
      </c>
      <c r="H1640">
        <v>34.719505310058594</v>
      </c>
      <c r="I1640">
        <v>100</v>
      </c>
      <c r="J1640">
        <v>34.719505310058594</v>
      </c>
      <c r="K1640" s="92"/>
      <c r="L1640">
        <v>0</v>
      </c>
      <c r="M1640" s="92"/>
      <c r="N1640" s="92"/>
      <c r="O1640" s="92"/>
      <c r="P1640">
        <v>19197.486328125</v>
      </c>
      <c r="Q1640" s="92"/>
      <c r="R1640" s="92"/>
      <c r="S1640">
        <v>-1</v>
      </c>
      <c r="T1640">
        <v>0</v>
      </c>
      <c r="U1640" s="82" t="s">
        <v>160</v>
      </c>
      <c r="V1640" s="92"/>
      <c r="W1640">
        <v>304976.15625</v>
      </c>
      <c r="X1640" s="92"/>
      <c r="Y1640">
        <v>0</v>
      </c>
      <c r="Z1640">
        <v>9942.71875</v>
      </c>
      <c r="AA1640">
        <v>9942.71875</v>
      </c>
      <c r="AB1640">
        <v>0</v>
      </c>
      <c r="AC1640">
        <v>-1</v>
      </c>
      <c r="AD1640">
        <v>0</v>
      </c>
      <c r="AE1640">
        <v>0</v>
      </c>
      <c r="AF1640">
        <v>0</v>
      </c>
      <c r="AG1640">
        <v>0</v>
      </c>
      <c r="AH1640">
        <v>8784</v>
      </c>
      <c r="AI1640">
        <v>0.34719505906105042</v>
      </c>
      <c r="AJ1640">
        <v>32.601627349853516</v>
      </c>
      <c r="AK1640">
        <v>-10215.689453125</v>
      </c>
      <c r="AL1640">
        <v>-33.496681213378906</v>
      </c>
      <c r="AM1640">
        <v>20158.408203125</v>
      </c>
      <c r="AN1640">
        <v>66.098312377929688</v>
      </c>
      <c r="AO1640" s="92"/>
      <c r="AP1640" s="82" t="s">
        <v>325</v>
      </c>
      <c r="AQ1640" s="82" t="s">
        <v>326</v>
      </c>
      <c r="AR1640" s="82"/>
      <c r="AS1640">
        <v>0</v>
      </c>
      <c r="AT1640">
        <v>0</v>
      </c>
      <c r="AU1640">
        <v>2028</v>
      </c>
      <c r="AY1640">
        <v>0</v>
      </c>
      <c r="AZ1640">
        <v>0</v>
      </c>
      <c r="BA1640" s="82" t="s">
        <v>398</v>
      </c>
      <c r="BB1640">
        <v>6606</v>
      </c>
      <c r="BC1640">
        <v>100</v>
      </c>
      <c r="BD1640" s="92"/>
      <c r="BE1640" s="92"/>
      <c r="BF1640">
        <v>304976.15625</v>
      </c>
      <c r="BG1640">
        <v>0</v>
      </c>
      <c r="BH1640">
        <v>0</v>
      </c>
      <c r="BI1640" s="92"/>
      <c r="BJ1640" s="92"/>
      <c r="BK1640" s="92"/>
      <c r="BL1640">
        <v>0</v>
      </c>
    </row>
    <row r="1641" spans="1:64" x14ac:dyDescent="0.25">
      <c r="A1641" s="82" t="s">
        <v>297</v>
      </c>
      <c r="B1641" s="82" t="s">
        <v>397</v>
      </c>
      <c r="C1641" s="82" t="s">
        <v>102</v>
      </c>
      <c r="D1641" s="82" t="s">
        <v>298</v>
      </c>
      <c r="E1641" s="82" t="s">
        <v>55</v>
      </c>
      <c r="F1641" s="82" t="s">
        <v>389</v>
      </c>
      <c r="G1641" s="82" t="s">
        <v>389</v>
      </c>
      <c r="H1641">
        <v>34.719505310058594</v>
      </c>
      <c r="I1641">
        <v>100</v>
      </c>
      <c r="J1641">
        <v>34.719505310058594</v>
      </c>
      <c r="K1641" s="92"/>
      <c r="L1641">
        <v>0</v>
      </c>
      <c r="M1641" s="92"/>
      <c r="N1641" s="92"/>
      <c r="O1641" s="92"/>
      <c r="P1641">
        <v>18606.87890625</v>
      </c>
      <c r="Q1641" s="92"/>
      <c r="R1641" s="92"/>
      <c r="S1641">
        <v>-1</v>
      </c>
      <c r="T1641">
        <v>0</v>
      </c>
      <c r="U1641" s="82" t="s">
        <v>160</v>
      </c>
      <c r="V1641" s="92"/>
      <c r="W1641">
        <v>304976.15625</v>
      </c>
      <c r="X1641" s="92"/>
      <c r="Y1641">
        <v>0</v>
      </c>
      <c r="Z1641">
        <v>9942.71875</v>
      </c>
      <c r="AA1641">
        <v>9942.71875</v>
      </c>
      <c r="AB1641">
        <v>0</v>
      </c>
      <c r="AC1641">
        <v>-1</v>
      </c>
      <c r="AD1641">
        <v>0</v>
      </c>
      <c r="AE1641">
        <v>0</v>
      </c>
      <c r="AF1641">
        <v>0</v>
      </c>
      <c r="AG1641">
        <v>1</v>
      </c>
      <c r="AH1641">
        <v>8784</v>
      </c>
      <c r="AI1641">
        <v>0.34719505906105042</v>
      </c>
      <c r="AJ1641">
        <v>32.601627349853516</v>
      </c>
      <c r="AK1641">
        <v>-10215.689453125</v>
      </c>
      <c r="AL1641">
        <v>-33.496681213378906</v>
      </c>
      <c r="AM1641">
        <v>20158.408203125</v>
      </c>
      <c r="AN1641">
        <v>66.098312377929688</v>
      </c>
      <c r="AO1641" s="92"/>
      <c r="AP1641" s="82" t="s">
        <v>351</v>
      </c>
      <c r="AQ1641" s="82" t="s">
        <v>326</v>
      </c>
      <c r="AR1641" s="82"/>
      <c r="AS1641">
        <v>0</v>
      </c>
      <c r="AT1641">
        <v>0</v>
      </c>
      <c r="AU1641">
        <v>2028</v>
      </c>
      <c r="AY1641">
        <v>0</v>
      </c>
      <c r="AZ1641">
        <v>0</v>
      </c>
      <c r="BA1641" s="82" t="s">
        <v>398</v>
      </c>
      <c r="BB1641">
        <v>6607</v>
      </c>
      <c r="BC1641">
        <v>100</v>
      </c>
      <c r="BD1641" s="92"/>
      <c r="BE1641" s="92"/>
      <c r="BF1641">
        <v>304976.15625</v>
      </c>
      <c r="BG1641">
        <v>0</v>
      </c>
      <c r="BH1641">
        <v>0</v>
      </c>
      <c r="BI1641" s="92"/>
      <c r="BJ1641" s="92"/>
      <c r="BK1641" s="92"/>
      <c r="BL1641">
        <v>0</v>
      </c>
    </row>
    <row r="1642" spans="1:64" x14ac:dyDescent="0.25">
      <c r="A1642" s="82" t="s">
        <v>297</v>
      </c>
      <c r="B1642" s="82" t="s">
        <v>397</v>
      </c>
      <c r="C1642" s="82" t="s">
        <v>102</v>
      </c>
      <c r="D1642" s="82" t="s">
        <v>303</v>
      </c>
      <c r="E1642" s="82" t="s">
        <v>304</v>
      </c>
      <c r="F1642" s="82" t="s">
        <v>389</v>
      </c>
      <c r="G1642" s="82" t="s">
        <v>389</v>
      </c>
      <c r="H1642">
        <v>34.719505310058594</v>
      </c>
      <c r="I1642">
        <v>100</v>
      </c>
      <c r="J1642">
        <v>34.719505310058594</v>
      </c>
      <c r="K1642" s="92"/>
      <c r="L1642">
        <v>0</v>
      </c>
      <c r="M1642" s="92"/>
      <c r="N1642" s="92"/>
      <c r="O1642" s="92"/>
      <c r="P1642">
        <v>18606.87890625</v>
      </c>
      <c r="Q1642" s="92"/>
      <c r="R1642" s="92"/>
      <c r="S1642">
        <v>-1</v>
      </c>
      <c r="T1642">
        <v>0</v>
      </c>
      <c r="U1642" s="82" t="s">
        <v>160</v>
      </c>
      <c r="V1642" s="92"/>
      <c r="W1642">
        <v>304976.15625</v>
      </c>
      <c r="X1642" s="92"/>
      <c r="Y1642">
        <v>0</v>
      </c>
      <c r="Z1642">
        <v>9942.71875</v>
      </c>
      <c r="AA1642">
        <v>9942.71875</v>
      </c>
      <c r="AB1642">
        <v>0</v>
      </c>
      <c r="AC1642">
        <v>-1</v>
      </c>
      <c r="AD1642">
        <v>0</v>
      </c>
      <c r="AE1642">
        <v>0</v>
      </c>
      <c r="AF1642">
        <v>0</v>
      </c>
      <c r="AG1642">
        <v>1</v>
      </c>
      <c r="AH1642">
        <v>8784</v>
      </c>
      <c r="AI1642">
        <v>0.34719505906105042</v>
      </c>
      <c r="AJ1642">
        <v>32.601627349853516</v>
      </c>
      <c r="AK1642">
        <v>-10215.689453125</v>
      </c>
      <c r="AL1642">
        <v>-33.496681213378906</v>
      </c>
      <c r="AM1642">
        <v>20158.408203125</v>
      </c>
      <c r="AN1642">
        <v>66.098312377929688</v>
      </c>
      <c r="AO1642" s="92"/>
      <c r="AP1642" s="82" t="s">
        <v>351</v>
      </c>
      <c r="AQ1642" s="82" t="s">
        <v>326</v>
      </c>
      <c r="AR1642" s="82"/>
      <c r="AS1642">
        <v>0</v>
      </c>
      <c r="AT1642">
        <v>0</v>
      </c>
      <c r="AU1642">
        <v>2028</v>
      </c>
      <c r="AY1642">
        <v>0</v>
      </c>
      <c r="AZ1642">
        <v>0</v>
      </c>
      <c r="BA1642" s="82" t="s">
        <v>398</v>
      </c>
      <c r="BB1642">
        <v>6608</v>
      </c>
      <c r="BC1642">
        <v>100</v>
      </c>
      <c r="BD1642" s="92"/>
      <c r="BE1642" s="92"/>
      <c r="BF1642">
        <v>304976.15625</v>
      </c>
      <c r="BG1642">
        <v>0</v>
      </c>
      <c r="BH1642">
        <v>0</v>
      </c>
      <c r="BI1642" s="92"/>
      <c r="BJ1642" s="92"/>
      <c r="BK1642" s="92"/>
      <c r="BL1642">
        <v>0</v>
      </c>
    </row>
    <row r="1643" spans="1:64" x14ac:dyDescent="0.25">
      <c r="A1643" s="82" t="s">
        <v>297</v>
      </c>
      <c r="B1643" s="82" t="s">
        <v>397</v>
      </c>
      <c r="C1643" s="82" t="s">
        <v>102</v>
      </c>
      <c r="D1643" s="82" t="s">
        <v>305</v>
      </c>
      <c r="E1643" s="82" t="s">
        <v>58</v>
      </c>
      <c r="F1643" s="82" t="s">
        <v>389</v>
      </c>
      <c r="G1643" s="82" t="s">
        <v>389</v>
      </c>
      <c r="H1643">
        <v>34.719505310058594</v>
      </c>
      <c r="I1643">
        <v>100</v>
      </c>
      <c r="J1643">
        <v>34.719505310058594</v>
      </c>
      <c r="K1643" s="92"/>
      <c r="L1643">
        <v>0</v>
      </c>
      <c r="M1643" s="92"/>
      <c r="N1643" s="92"/>
      <c r="O1643" s="92"/>
      <c r="P1643">
        <v>18606.87890625</v>
      </c>
      <c r="Q1643" s="92"/>
      <c r="R1643" s="92"/>
      <c r="S1643">
        <v>-1</v>
      </c>
      <c r="T1643">
        <v>0</v>
      </c>
      <c r="U1643" s="82" t="s">
        <v>160</v>
      </c>
      <c r="V1643" s="92"/>
      <c r="W1643">
        <v>304976.15625</v>
      </c>
      <c r="X1643" s="92"/>
      <c r="Y1643">
        <v>0</v>
      </c>
      <c r="Z1643">
        <v>9942.71875</v>
      </c>
      <c r="AA1643">
        <v>9942.71875</v>
      </c>
      <c r="AB1643">
        <v>0</v>
      </c>
      <c r="AC1643">
        <v>-1</v>
      </c>
      <c r="AD1643">
        <v>0</v>
      </c>
      <c r="AE1643">
        <v>0</v>
      </c>
      <c r="AF1643">
        <v>0</v>
      </c>
      <c r="AG1643">
        <v>1</v>
      </c>
      <c r="AH1643">
        <v>8784</v>
      </c>
      <c r="AI1643">
        <v>0.34719505906105042</v>
      </c>
      <c r="AJ1643">
        <v>32.601627349853516</v>
      </c>
      <c r="AK1643">
        <v>-10215.689453125</v>
      </c>
      <c r="AL1643">
        <v>-33.496681213378906</v>
      </c>
      <c r="AM1643">
        <v>20158.408203125</v>
      </c>
      <c r="AN1643">
        <v>66.098312377929688</v>
      </c>
      <c r="AO1643" s="92"/>
      <c r="AP1643" s="82" t="s">
        <v>351</v>
      </c>
      <c r="AQ1643" s="82" t="s">
        <v>326</v>
      </c>
      <c r="AR1643" s="82"/>
      <c r="AS1643">
        <v>0</v>
      </c>
      <c r="AT1643">
        <v>0</v>
      </c>
      <c r="AU1643">
        <v>2028</v>
      </c>
      <c r="AY1643">
        <v>0</v>
      </c>
      <c r="AZ1643">
        <v>0</v>
      </c>
      <c r="BA1643" s="82" t="s">
        <v>398</v>
      </c>
      <c r="BB1643">
        <v>6609</v>
      </c>
      <c r="BC1643">
        <v>100</v>
      </c>
      <c r="BD1643" s="92"/>
      <c r="BE1643" s="92"/>
      <c r="BF1643">
        <v>304976.15625</v>
      </c>
      <c r="BG1643">
        <v>0</v>
      </c>
      <c r="BH1643">
        <v>0</v>
      </c>
      <c r="BI1643" s="92"/>
      <c r="BJ1643" s="92"/>
      <c r="BK1643" s="92"/>
      <c r="BL1643">
        <v>0</v>
      </c>
    </row>
    <row r="1644" spans="1:64" x14ac:dyDescent="0.25">
      <c r="A1644" s="82" t="s">
        <v>297</v>
      </c>
      <c r="B1644" s="82" t="s">
        <v>397</v>
      </c>
      <c r="C1644" s="82" t="s">
        <v>102</v>
      </c>
      <c r="D1644" s="82" t="s">
        <v>306</v>
      </c>
      <c r="E1644" s="82" t="s">
        <v>59</v>
      </c>
      <c r="F1644" s="82" t="s">
        <v>389</v>
      </c>
      <c r="G1644" s="82" t="s">
        <v>389</v>
      </c>
      <c r="H1644">
        <v>34.719505310058594</v>
      </c>
      <c r="I1644">
        <v>100</v>
      </c>
      <c r="J1644">
        <v>34.719505310058594</v>
      </c>
      <c r="K1644" s="92"/>
      <c r="L1644">
        <v>0</v>
      </c>
      <c r="M1644" s="92"/>
      <c r="N1644" s="92"/>
      <c r="O1644" s="92"/>
      <c r="P1644">
        <v>18606.87890625</v>
      </c>
      <c r="Q1644" s="92"/>
      <c r="R1644" s="92"/>
      <c r="S1644">
        <v>-1</v>
      </c>
      <c r="T1644">
        <v>0</v>
      </c>
      <c r="U1644" s="82" t="s">
        <v>160</v>
      </c>
      <c r="V1644" s="92"/>
      <c r="W1644">
        <v>304976.15625</v>
      </c>
      <c r="X1644" s="92"/>
      <c r="Y1644">
        <v>0</v>
      </c>
      <c r="Z1644">
        <v>9942.71875</v>
      </c>
      <c r="AA1644">
        <v>9942.71875</v>
      </c>
      <c r="AB1644">
        <v>0</v>
      </c>
      <c r="AC1644">
        <v>-1</v>
      </c>
      <c r="AD1644">
        <v>0</v>
      </c>
      <c r="AE1644">
        <v>0</v>
      </c>
      <c r="AF1644">
        <v>0</v>
      </c>
      <c r="AG1644">
        <v>1</v>
      </c>
      <c r="AH1644">
        <v>8784</v>
      </c>
      <c r="AI1644">
        <v>0.34719505906105042</v>
      </c>
      <c r="AJ1644">
        <v>32.601627349853516</v>
      </c>
      <c r="AK1644">
        <v>-10215.689453125</v>
      </c>
      <c r="AL1644">
        <v>-33.496681213378906</v>
      </c>
      <c r="AM1644">
        <v>20158.408203125</v>
      </c>
      <c r="AN1644">
        <v>66.098312377929688</v>
      </c>
      <c r="AO1644" s="92"/>
      <c r="AP1644" s="82" t="s">
        <v>351</v>
      </c>
      <c r="AQ1644" s="82" t="s">
        <v>326</v>
      </c>
      <c r="AR1644" s="82"/>
      <c r="AS1644">
        <v>0</v>
      </c>
      <c r="AT1644">
        <v>0</v>
      </c>
      <c r="AU1644">
        <v>2028</v>
      </c>
      <c r="AY1644">
        <v>0</v>
      </c>
      <c r="AZ1644">
        <v>0</v>
      </c>
      <c r="BA1644" s="82" t="s">
        <v>398</v>
      </c>
      <c r="BB1644">
        <v>6610</v>
      </c>
      <c r="BC1644">
        <v>100</v>
      </c>
      <c r="BD1644" s="92"/>
      <c r="BE1644" s="92"/>
      <c r="BF1644">
        <v>304976.15625</v>
      </c>
      <c r="BG1644">
        <v>0</v>
      </c>
      <c r="BH1644">
        <v>0</v>
      </c>
      <c r="BI1644" s="92"/>
      <c r="BJ1644" s="92"/>
      <c r="BK1644" s="92"/>
      <c r="BL1644">
        <v>0</v>
      </c>
    </row>
    <row r="1645" spans="1:64" x14ac:dyDescent="0.25">
      <c r="A1645" s="82" t="s">
        <v>297</v>
      </c>
      <c r="B1645" s="82" t="s">
        <v>397</v>
      </c>
      <c r="C1645" s="82" t="s">
        <v>102</v>
      </c>
      <c r="D1645" s="82" t="s">
        <v>307</v>
      </c>
      <c r="E1645" s="82" t="s">
        <v>60</v>
      </c>
      <c r="F1645" s="82" t="s">
        <v>389</v>
      </c>
      <c r="G1645" s="82" t="s">
        <v>389</v>
      </c>
      <c r="H1645">
        <v>34.719505310058594</v>
      </c>
      <c r="I1645">
        <v>100</v>
      </c>
      <c r="J1645">
        <v>34.719505310058594</v>
      </c>
      <c r="K1645" s="92"/>
      <c r="L1645">
        <v>0</v>
      </c>
      <c r="M1645" s="92"/>
      <c r="N1645" s="92"/>
      <c r="O1645" s="92"/>
      <c r="P1645">
        <v>18606.87890625</v>
      </c>
      <c r="Q1645" s="92"/>
      <c r="R1645" s="92"/>
      <c r="S1645">
        <v>-1</v>
      </c>
      <c r="T1645">
        <v>0</v>
      </c>
      <c r="U1645" s="82" t="s">
        <v>160</v>
      </c>
      <c r="V1645" s="92"/>
      <c r="W1645">
        <v>304976.15625</v>
      </c>
      <c r="X1645" s="92"/>
      <c r="Y1645">
        <v>0</v>
      </c>
      <c r="Z1645">
        <v>9942.71875</v>
      </c>
      <c r="AA1645">
        <v>9942.71875</v>
      </c>
      <c r="AB1645">
        <v>0</v>
      </c>
      <c r="AC1645">
        <v>-1</v>
      </c>
      <c r="AD1645">
        <v>0</v>
      </c>
      <c r="AE1645">
        <v>0</v>
      </c>
      <c r="AF1645">
        <v>0</v>
      </c>
      <c r="AG1645">
        <v>1</v>
      </c>
      <c r="AH1645">
        <v>8784</v>
      </c>
      <c r="AI1645">
        <v>0.34719505906105042</v>
      </c>
      <c r="AJ1645">
        <v>32.601627349853516</v>
      </c>
      <c r="AK1645">
        <v>-10215.689453125</v>
      </c>
      <c r="AL1645">
        <v>-33.496681213378906</v>
      </c>
      <c r="AM1645">
        <v>20158.408203125</v>
      </c>
      <c r="AN1645">
        <v>66.098312377929688</v>
      </c>
      <c r="AO1645" s="92"/>
      <c r="AP1645" s="82" t="s">
        <v>351</v>
      </c>
      <c r="AQ1645" s="82" t="s">
        <v>326</v>
      </c>
      <c r="AR1645" s="82"/>
      <c r="AS1645">
        <v>0</v>
      </c>
      <c r="AT1645">
        <v>0</v>
      </c>
      <c r="AU1645">
        <v>2028</v>
      </c>
      <c r="AY1645">
        <v>0</v>
      </c>
      <c r="AZ1645">
        <v>0</v>
      </c>
      <c r="BA1645" s="82" t="s">
        <v>398</v>
      </c>
      <c r="BB1645">
        <v>6611</v>
      </c>
      <c r="BC1645">
        <v>100</v>
      </c>
      <c r="BD1645" s="92"/>
      <c r="BE1645" s="92"/>
      <c r="BF1645">
        <v>304976.15625</v>
      </c>
      <c r="BG1645">
        <v>0</v>
      </c>
      <c r="BH1645">
        <v>0</v>
      </c>
      <c r="BI1645" s="92"/>
      <c r="BJ1645" s="92"/>
      <c r="BK1645" s="92"/>
      <c r="BL1645">
        <v>0</v>
      </c>
    </row>
    <row r="1646" spans="1:64" x14ac:dyDescent="0.25">
      <c r="A1646" s="82" t="s">
        <v>297</v>
      </c>
      <c r="B1646" s="82" t="s">
        <v>397</v>
      </c>
      <c r="C1646" s="82" t="s">
        <v>102</v>
      </c>
      <c r="D1646" s="82" t="s">
        <v>308</v>
      </c>
      <c r="E1646" s="82" t="s">
        <v>61</v>
      </c>
      <c r="F1646" s="82" t="s">
        <v>389</v>
      </c>
      <c r="G1646" s="82" t="s">
        <v>389</v>
      </c>
      <c r="H1646">
        <v>34.719505310058594</v>
      </c>
      <c r="I1646">
        <v>100</v>
      </c>
      <c r="J1646">
        <v>34.719505310058594</v>
      </c>
      <c r="K1646" s="92"/>
      <c r="L1646">
        <v>0</v>
      </c>
      <c r="M1646" s="92"/>
      <c r="N1646" s="92"/>
      <c r="O1646" s="92"/>
      <c r="P1646">
        <v>18606.87890625</v>
      </c>
      <c r="Q1646" s="92"/>
      <c r="R1646" s="92"/>
      <c r="S1646">
        <v>-1</v>
      </c>
      <c r="T1646">
        <v>0</v>
      </c>
      <c r="U1646" s="82" t="s">
        <v>160</v>
      </c>
      <c r="V1646" s="92"/>
      <c r="W1646">
        <v>304976.15625</v>
      </c>
      <c r="X1646" s="92"/>
      <c r="Y1646">
        <v>0</v>
      </c>
      <c r="Z1646">
        <v>9942.71875</v>
      </c>
      <c r="AA1646">
        <v>9942.71875</v>
      </c>
      <c r="AB1646">
        <v>0</v>
      </c>
      <c r="AC1646">
        <v>-1</v>
      </c>
      <c r="AD1646">
        <v>0</v>
      </c>
      <c r="AE1646">
        <v>0</v>
      </c>
      <c r="AF1646">
        <v>0</v>
      </c>
      <c r="AG1646">
        <v>1</v>
      </c>
      <c r="AH1646">
        <v>8784</v>
      </c>
      <c r="AI1646">
        <v>0.34719505906105042</v>
      </c>
      <c r="AJ1646">
        <v>32.601627349853516</v>
      </c>
      <c r="AK1646">
        <v>-10215.689453125</v>
      </c>
      <c r="AL1646">
        <v>-33.496681213378906</v>
      </c>
      <c r="AM1646">
        <v>20158.408203125</v>
      </c>
      <c r="AN1646">
        <v>66.098312377929688</v>
      </c>
      <c r="AO1646" s="92"/>
      <c r="AP1646" s="82" t="s">
        <v>351</v>
      </c>
      <c r="AQ1646" s="82" t="s">
        <v>326</v>
      </c>
      <c r="AR1646" s="82"/>
      <c r="AS1646">
        <v>0</v>
      </c>
      <c r="AT1646">
        <v>0</v>
      </c>
      <c r="AU1646">
        <v>2028</v>
      </c>
      <c r="AY1646">
        <v>0</v>
      </c>
      <c r="AZ1646">
        <v>0</v>
      </c>
      <c r="BA1646" s="82" t="s">
        <v>398</v>
      </c>
      <c r="BB1646">
        <v>6612</v>
      </c>
      <c r="BC1646">
        <v>100</v>
      </c>
      <c r="BD1646" s="92"/>
      <c r="BE1646" s="92"/>
      <c r="BF1646">
        <v>304976.15625</v>
      </c>
      <c r="BG1646">
        <v>0</v>
      </c>
      <c r="BH1646">
        <v>0</v>
      </c>
      <c r="BI1646" s="92"/>
      <c r="BJ1646" s="92"/>
      <c r="BK1646" s="92"/>
      <c r="BL1646">
        <v>0</v>
      </c>
    </row>
    <row r="1647" spans="1:64" x14ac:dyDescent="0.25">
      <c r="A1647" s="82" t="s">
        <v>297</v>
      </c>
      <c r="B1647" s="82" t="s">
        <v>397</v>
      </c>
      <c r="C1647" s="82" t="s">
        <v>102</v>
      </c>
      <c r="D1647" s="82" t="s">
        <v>309</v>
      </c>
      <c r="E1647" s="82" t="s">
        <v>310</v>
      </c>
      <c r="F1647" s="82" t="s">
        <v>389</v>
      </c>
      <c r="G1647" s="82" t="s">
        <v>389</v>
      </c>
      <c r="H1647">
        <v>34.719505310058594</v>
      </c>
      <c r="I1647">
        <v>100</v>
      </c>
      <c r="J1647">
        <v>34.719505310058594</v>
      </c>
      <c r="K1647" s="92"/>
      <c r="L1647">
        <v>0</v>
      </c>
      <c r="M1647" s="92"/>
      <c r="N1647" s="92"/>
      <c r="O1647" s="92"/>
      <c r="P1647">
        <v>18606.87890625</v>
      </c>
      <c r="Q1647" s="92"/>
      <c r="R1647" s="92"/>
      <c r="S1647">
        <v>-1</v>
      </c>
      <c r="T1647">
        <v>0</v>
      </c>
      <c r="U1647" s="82" t="s">
        <v>160</v>
      </c>
      <c r="V1647" s="92"/>
      <c r="W1647">
        <v>304976.15625</v>
      </c>
      <c r="X1647" s="92"/>
      <c r="Y1647">
        <v>0</v>
      </c>
      <c r="Z1647">
        <v>9942.71875</v>
      </c>
      <c r="AA1647">
        <v>9942.71875</v>
      </c>
      <c r="AB1647">
        <v>0</v>
      </c>
      <c r="AC1647">
        <v>-1</v>
      </c>
      <c r="AD1647">
        <v>0</v>
      </c>
      <c r="AE1647">
        <v>0</v>
      </c>
      <c r="AF1647">
        <v>0</v>
      </c>
      <c r="AG1647">
        <v>1</v>
      </c>
      <c r="AH1647">
        <v>8784</v>
      </c>
      <c r="AI1647">
        <v>0.34719505906105042</v>
      </c>
      <c r="AJ1647">
        <v>32.601627349853516</v>
      </c>
      <c r="AK1647">
        <v>-10215.689453125</v>
      </c>
      <c r="AL1647">
        <v>-33.496681213378906</v>
      </c>
      <c r="AM1647">
        <v>20158.408203125</v>
      </c>
      <c r="AN1647">
        <v>66.098312377929688</v>
      </c>
      <c r="AO1647" s="92"/>
      <c r="AP1647" s="82" t="s">
        <v>351</v>
      </c>
      <c r="AQ1647" s="82" t="s">
        <v>326</v>
      </c>
      <c r="AR1647" s="82"/>
      <c r="AS1647">
        <v>0</v>
      </c>
      <c r="AT1647">
        <v>0</v>
      </c>
      <c r="AU1647">
        <v>2028</v>
      </c>
      <c r="AY1647">
        <v>0</v>
      </c>
      <c r="AZ1647">
        <v>0</v>
      </c>
      <c r="BA1647" s="82" t="s">
        <v>398</v>
      </c>
      <c r="BB1647">
        <v>6613</v>
      </c>
      <c r="BC1647">
        <v>100</v>
      </c>
      <c r="BD1647" s="92"/>
      <c r="BE1647" s="92"/>
      <c r="BF1647">
        <v>304976.15625</v>
      </c>
      <c r="BG1647">
        <v>0</v>
      </c>
      <c r="BH1647">
        <v>0</v>
      </c>
      <c r="BI1647" s="92"/>
      <c r="BJ1647" s="92"/>
      <c r="BK1647" s="92"/>
      <c r="BL1647">
        <v>0</v>
      </c>
    </row>
    <row r="1648" spans="1:64" x14ac:dyDescent="0.25">
      <c r="A1648" s="82" t="s">
        <v>297</v>
      </c>
      <c r="B1648" s="82" t="s">
        <v>397</v>
      </c>
      <c r="C1648" s="82" t="s">
        <v>102</v>
      </c>
      <c r="D1648" s="82" t="s">
        <v>313</v>
      </c>
      <c r="E1648" s="82" t="s">
        <v>314</v>
      </c>
      <c r="F1648" s="82" t="s">
        <v>389</v>
      </c>
      <c r="G1648" s="82" t="s">
        <v>389</v>
      </c>
      <c r="H1648">
        <v>34.719505310058594</v>
      </c>
      <c r="I1648">
        <v>100</v>
      </c>
      <c r="J1648">
        <v>34.719505310058594</v>
      </c>
      <c r="K1648" s="92"/>
      <c r="L1648">
        <v>0</v>
      </c>
      <c r="M1648" s="92"/>
      <c r="N1648" s="92"/>
      <c r="O1648" s="92"/>
      <c r="P1648">
        <v>18606.87890625</v>
      </c>
      <c r="Q1648" s="92"/>
      <c r="R1648" s="92"/>
      <c r="S1648">
        <v>-1</v>
      </c>
      <c r="T1648">
        <v>0</v>
      </c>
      <c r="U1648" s="82" t="s">
        <v>160</v>
      </c>
      <c r="V1648" s="92"/>
      <c r="W1648">
        <v>304976.15625</v>
      </c>
      <c r="X1648" s="92"/>
      <c r="Y1648">
        <v>0</v>
      </c>
      <c r="Z1648">
        <v>9942.71875</v>
      </c>
      <c r="AA1648">
        <v>9942.71875</v>
      </c>
      <c r="AB1648">
        <v>0</v>
      </c>
      <c r="AC1648">
        <v>-1</v>
      </c>
      <c r="AD1648">
        <v>0</v>
      </c>
      <c r="AE1648">
        <v>0</v>
      </c>
      <c r="AF1648">
        <v>0</v>
      </c>
      <c r="AG1648">
        <v>1</v>
      </c>
      <c r="AH1648">
        <v>8784</v>
      </c>
      <c r="AI1648">
        <v>0.34719505906105042</v>
      </c>
      <c r="AJ1648">
        <v>32.601627349853516</v>
      </c>
      <c r="AK1648">
        <v>-10215.689453125</v>
      </c>
      <c r="AL1648">
        <v>-33.496681213378906</v>
      </c>
      <c r="AM1648">
        <v>20158.408203125</v>
      </c>
      <c r="AN1648">
        <v>66.098312377929688</v>
      </c>
      <c r="AO1648" s="92"/>
      <c r="AP1648" s="82" t="s">
        <v>351</v>
      </c>
      <c r="AQ1648" s="82" t="s">
        <v>326</v>
      </c>
      <c r="AR1648" s="82"/>
      <c r="AS1648">
        <v>0</v>
      </c>
      <c r="AT1648">
        <v>0</v>
      </c>
      <c r="AU1648">
        <v>2028</v>
      </c>
      <c r="AY1648">
        <v>0</v>
      </c>
      <c r="AZ1648">
        <v>0</v>
      </c>
      <c r="BA1648" s="82" t="s">
        <v>398</v>
      </c>
      <c r="BB1648">
        <v>6614</v>
      </c>
      <c r="BC1648">
        <v>100</v>
      </c>
      <c r="BD1648" s="92"/>
      <c r="BE1648" s="92"/>
      <c r="BF1648">
        <v>304976.15625</v>
      </c>
      <c r="BG1648">
        <v>0</v>
      </c>
      <c r="BH1648">
        <v>0</v>
      </c>
      <c r="BI1648" s="92"/>
      <c r="BJ1648" s="92"/>
      <c r="BK1648" s="92"/>
      <c r="BL1648">
        <v>0</v>
      </c>
    </row>
    <row r="1649" spans="1:64" x14ac:dyDescent="0.25">
      <c r="A1649" s="82" t="s">
        <v>297</v>
      </c>
      <c r="B1649" s="82" t="s">
        <v>397</v>
      </c>
      <c r="C1649" s="82" t="s">
        <v>102</v>
      </c>
      <c r="D1649" s="82" t="s">
        <v>298</v>
      </c>
      <c r="E1649" s="82" t="s">
        <v>55</v>
      </c>
      <c r="F1649" s="82" t="s">
        <v>390</v>
      </c>
      <c r="G1649" s="82" t="s">
        <v>390</v>
      </c>
      <c r="H1649">
        <v>0</v>
      </c>
      <c r="I1649">
        <v>0</v>
      </c>
      <c r="J1649">
        <v>0</v>
      </c>
      <c r="K1649" s="92"/>
      <c r="L1649">
        <v>0</v>
      </c>
      <c r="M1649" s="92"/>
      <c r="N1649" s="92"/>
      <c r="O1649" s="92"/>
      <c r="P1649">
        <v>0</v>
      </c>
      <c r="Q1649" s="92"/>
      <c r="R1649" s="92"/>
      <c r="S1649">
        <v>-1</v>
      </c>
      <c r="T1649">
        <v>0</v>
      </c>
      <c r="U1649" s="82" t="s">
        <v>160</v>
      </c>
      <c r="V1649" s="92"/>
      <c r="W1649">
        <v>0</v>
      </c>
      <c r="X1649" s="92"/>
      <c r="Y1649">
        <v>0</v>
      </c>
      <c r="Z1649">
        <v>0</v>
      </c>
      <c r="AA1649">
        <v>0</v>
      </c>
      <c r="AB1649">
        <v>0</v>
      </c>
      <c r="AC1649">
        <v>-1</v>
      </c>
      <c r="AD1649">
        <v>0</v>
      </c>
      <c r="AE1649">
        <v>0</v>
      </c>
      <c r="AF1649">
        <v>0</v>
      </c>
      <c r="AG1649">
        <v>0</v>
      </c>
      <c r="AH1649">
        <v>0</v>
      </c>
      <c r="AK1649">
        <v>0</v>
      </c>
      <c r="AM1649">
        <v>0</v>
      </c>
      <c r="AO1649" s="92"/>
      <c r="AP1649" s="82" t="s">
        <v>347</v>
      </c>
      <c r="AQ1649" s="82" t="s">
        <v>326</v>
      </c>
      <c r="AR1649" s="82"/>
      <c r="AS1649">
        <v>0</v>
      </c>
      <c r="AT1649">
        <v>0</v>
      </c>
      <c r="AU1649">
        <v>2028</v>
      </c>
      <c r="AY1649">
        <v>0</v>
      </c>
      <c r="AZ1649">
        <v>0</v>
      </c>
      <c r="BA1649" s="82" t="s">
        <v>398</v>
      </c>
      <c r="BB1649">
        <v>6615</v>
      </c>
      <c r="BC1649">
        <v>0</v>
      </c>
      <c r="BD1649" s="92"/>
      <c r="BE1649" s="92"/>
      <c r="BF1649">
        <v>0</v>
      </c>
      <c r="BG1649">
        <v>0</v>
      </c>
      <c r="BH1649">
        <v>0</v>
      </c>
      <c r="BI1649" s="92"/>
      <c r="BJ1649" s="92"/>
      <c r="BK1649" s="92"/>
      <c r="BL1649">
        <v>0</v>
      </c>
    </row>
    <row r="1650" spans="1:64" x14ac:dyDescent="0.25">
      <c r="A1650" s="82" t="s">
        <v>297</v>
      </c>
      <c r="B1650" s="82" t="s">
        <v>397</v>
      </c>
      <c r="C1650" s="82" t="s">
        <v>102</v>
      </c>
      <c r="D1650" s="82" t="s">
        <v>305</v>
      </c>
      <c r="E1650" s="82" t="s">
        <v>58</v>
      </c>
      <c r="F1650" s="82" t="s">
        <v>390</v>
      </c>
      <c r="G1650" s="82" t="s">
        <v>390</v>
      </c>
      <c r="H1650">
        <v>0</v>
      </c>
      <c r="I1650">
        <v>0</v>
      </c>
      <c r="J1650">
        <v>0</v>
      </c>
      <c r="K1650" s="92"/>
      <c r="L1650">
        <v>0</v>
      </c>
      <c r="M1650" s="92"/>
      <c r="N1650" s="92"/>
      <c r="O1650" s="92"/>
      <c r="P1650">
        <v>0</v>
      </c>
      <c r="Q1650" s="92"/>
      <c r="R1650" s="92"/>
      <c r="S1650">
        <v>-1</v>
      </c>
      <c r="T1650">
        <v>0</v>
      </c>
      <c r="U1650" s="82" t="s">
        <v>160</v>
      </c>
      <c r="V1650" s="92"/>
      <c r="W1650">
        <v>0</v>
      </c>
      <c r="X1650" s="92"/>
      <c r="Y1650">
        <v>0</v>
      </c>
      <c r="Z1650">
        <v>0</v>
      </c>
      <c r="AA1650">
        <v>0</v>
      </c>
      <c r="AB1650">
        <v>0</v>
      </c>
      <c r="AC1650">
        <v>-1</v>
      </c>
      <c r="AD1650">
        <v>0</v>
      </c>
      <c r="AE1650">
        <v>0</v>
      </c>
      <c r="AF1650">
        <v>0</v>
      </c>
      <c r="AG1650">
        <v>0</v>
      </c>
      <c r="AH1650">
        <v>0</v>
      </c>
      <c r="AK1650">
        <v>0</v>
      </c>
      <c r="AM1650">
        <v>0</v>
      </c>
      <c r="AO1650" s="92"/>
      <c r="AP1650" s="82" t="s">
        <v>347</v>
      </c>
      <c r="AQ1650" s="82" t="s">
        <v>326</v>
      </c>
      <c r="AR1650" s="82"/>
      <c r="AS1650">
        <v>0</v>
      </c>
      <c r="AT1650">
        <v>0</v>
      </c>
      <c r="AU1650">
        <v>2028</v>
      </c>
      <c r="AY1650">
        <v>0</v>
      </c>
      <c r="AZ1650">
        <v>0</v>
      </c>
      <c r="BA1650" s="82" t="s">
        <v>398</v>
      </c>
      <c r="BB1650">
        <v>6616</v>
      </c>
      <c r="BC1650">
        <v>0</v>
      </c>
      <c r="BD1650" s="92"/>
      <c r="BE1650" s="92"/>
      <c r="BF1650">
        <v>0</v>
      </c>
      <c r="BG1650">
        <v>0</v>
      </c>
      <c r="BH1650">
        <v>0</v>
      </c>
      <c r="BI1650" s="92"/>
      <c r="BJ1650" s="92"/>
      <c r="BK1650" s="92"/>
      <c r="BL1650">
        <v>0</v>
      </c>
    </row>
    <row r="1651" spans="1:64" x14ac:dyDescent="0.25">
      <c r="A1651" s="82" t="s">
        <v>297</v>
      </c>
      <c r="B1651" s="82" t="s">
        <v>397</v>
      </c>
      <c r="C1651" s="82" t="s">
        <v>102</v>
      </c>
      <c r="D1651" s="82" t="s">
        <v>306</v>
      </c>
      <c r="E1651" s="82" t="s">
        <v>59</v>
      </c>
      <c r="F1651" s="82" t="s">
        <v>390</v>
      </c>
      <c r="G1651" s="82" t="s">
        <v>390</v>
      </c>
      <c r="H1651">
        <v>0</v>
      </c>
      <c r="I1651">
        <v>0</v>
      </c>
      <c r="J1651">
        <v>0</v>
      </c>
      <c r="K1651" s="92"/>
      <c r="L1651">
        <v>0</v>
      </c>
      <c r="M1651" s="92"/>
      <c r="N1651" s="92"/>
      <c r="O1651" s="92"/>
      <c r="P1651">
        <v>0</v>
      </c>
      <c r="Q1651" s="92"/>
      <c r="R1651" s="92"/>
      <c r="S1651">
        <v>-1</v>
      </c>
      <c r="T1651">
        <v>0</v>
      </c>
      <c r="U1651" s="82" t="s">
        <v>160</v>
      </c>
      <c r="V1651" s="92"/>
      <c r="W1651">
        <v>0</v>
      </c>
      <c r="X1651" s="92"/>
      <c r="Y1651">
        <v>0</v>
      </c>
      <c r="Z1651">
        <v>0</v>
      </c>
      <c r="AA1651">
        <v>0</v>
      </c>
      <c r="AB1651">
        <v>0</v>
      </c>
      <c r="AC1651">
        <v>-1</v>
      </c>
      <c r="AD1651">
        <v>0</v>
      </c>
      <c r="AE1651">
        <v>0</v>
      </c>
      <c r="AF1651">
        <v>0</v>
      </c>
      <c r="AG1651">
        <v>0</v>
      </c>
      <c r="AH1651">
        <v>0</v>
      </c>
      <c r="AK1651">
        <v>0</v>
      </c>
      <c r="AM1651">
        <v>0</v>
      </c>
      <c r="AO1651" s="92"/>
      <c r="AP1651" s="82" t="s">
        <v>347</v>
      </c>
      <c r="AQ1651" s="82" t="s">
        <v>326</v>
      </c>
      <c r="AR1651" s="82"/>
      <c r="AS1651">
        <v>0</v>
      </c>
      <c r="AT1651">
        <v>0</v>
      </c>
      <c r="AU1651">
        <v>2028</v>
      </c>
      <c r="AY1651">
        <v>0</v>
      </c>
      <c r="AZ1651">
        <v>0</v>
      </c>
      <c r="BA1651" s="82" t="s">
        <v>398</v>
      </c>
      <c r="BB1651">
        <v>6617</v>
      </c>
      <c r="BC1651">
        <v>0</v>
      </c>
      <c r="BD1651" s="92"/>
      <c r="BE1651" s="92"/>
      <c r="BF1651">
        <v>0</v>
      </c>
      <c r="BG1651">
        <v>0</v>
      </c>
      <c r="BH1651">
        <v>0</v>
      </c>
      <c r="BI1651" s="92"/>
      <c r="BJ1651" s="92"/>
      <c r="BK1651" s="92"/>
      <c r="BL1651">
        <v>0</v>
      </c>
    </row>
    <row r="1652" spans="1:64" x14ac:dyDescent="0.25">
      <c r="A1652" s="82" t="s">
        <v>297</v>
      </c>
      <c r="B1652" s="82" t="s">
        <v>397</v>
      </c>
      <c r="C1652" s="82" t="s">
        <v>102</v>
      </c>
      <c r="D1652" s="82" t="s">
        <v>309</v>
      </c>
      <c r="E1652" s="82" t="s">
        <v>310</v>
      </c>
      <c r="F1652" s="82" t="s">
        <v>390</v>
      </c>
      <c r="G1652" s="82" t="s">
        <v>390</v>
      </c>
      <c r="H1652">
        <v>0</v>
      </c>
      <c r="I1652">
        <v>0</v>
      </c>
      <c r="J1652">
        <v>0</v>
      </c>
      <c r="K1652" s="92"/>
      <c r="L1652">
        <v>0</v>
      </c>
      <c r="M1652" s="92"/>
      <c r="N1652" s="92"/>
      <c r="O1652" s="92"/>
      <c r="P1652">
        <v>0</v>
      </c>
      <c r="Q1652" s="92"/>
      <c r="R1652" s="92"/>
      <c r="S1652">
        <v>-1</v>
      </c>
      <c r="T1652">
        <v>0</v>
      </c>
      <c r="U1652" s="82" t="s">
        <v>160</v>
      </c>
      <c r="V1652" s="92"/>
      <c r="W1652">
        <v>0</v>
      </c>
      <c r="X1652" s="92"/>
      <c r="Y1652">
        <v>0</v>
      </c>
      <c r="Z1652">
        <v>0</v>
      </c>
      <c r="AA1652">
        <v>0</v>
      </c>
      <c r="AB1652">
        <v>0</v>
      </c>
      <c r="AC1652">
        <v>-1</v>
      </c>
      <c r="AD1652">
        <v>0</v>
      </c>
      <c r="AE1652">
        <v>0</v>
      </c>
      <c r="AF1652">
        <v>0</v>
      </c>
      <c r="AG1652">
        <v>0</v>
      </c>
      <c r="AH1652">
        <v>0</v>
      </c>
      <c r="AK1652">
        <v>0</v>
      </c>
      <c r="AM1652">
        <v>0</v>
      </c>
      <c r="AO1652" s="92"/>
      <c r="AP1652" s="82" t="s">
        <v>347</v>
      </c>
      <c r="AQ1652" s="82" t="s">
        <v>326</v>
      </c>
      <c r="AR1652" s="82"/>
      <c r="AS1652">
        <v>0</v>
      </c>
      <c r="AT1652">
        <v>0</v>
      </c>
      <c r="AU1652">
        <v>2028</v>
      </c>
      <c r="AY1652">
        <v>0</v>
      </c>
      <c r="AZ1652">
        <v>0</v>
      </c>
      <c r="BA1652" s="82" t="s">
        <v>398</v>
      </c>
      <c r="BB1652">
        <v>6618</v>
      </c>
      <c r="BC1652">
        <v>0</v>
      </c>
      <c r="BD1652" s="92"/>
      <c r="BE1652" s="92"/>
      <c r="BF1652">
        <v>0</v>
      </c>
      <c r="BG1652">
        <v>0</v>
      </c>
      <c r="BH1652">
        <v>0</v>
      </c>
      <c r="BI1652" s="92"/>
      <c r="BJ1652" s="92"/>
      <c r="BK1652" s="92"/>
      <c r="BL1652">
        <v>0</v>
      </c>
    </row>
    <row r="1653" spans="1:64" x14ac:dyDescent="0.25">
      <c r="A1653" s="82" t="s">
        <v>297</v>
      </c>
      <c r="B1653" s="82" t="s">
        <v>397</v>
      </c>
      <c r="C1653" s="82" t="s">
        <v>102</v>
      </c>
      <c r="D1653" s="82" t="s">
        <v>308</v>
      </c>
      <c r="E1653" s="82" t="s">
        <v>61</v>
      </c>
      <c r="F1653" s="82" t="s">
        <v>391</v>
      </c>
      <c r="G1653" s="82" t="s">
        <v>391</v>
      </c>
      <c r="H1653">
        <v>0</v>
      </c>
      <c r="I1653">
        <v>0</v>
      </c>
      <c r="J1653">
        <v>0</v>
      </c>
      <c r="K1653" s="92"/>
      <c r="L1653">
        <v>0</v>
      </c>
      <c r="M1653" s="92"/>
      <c r="N1653" s="92"/>
      <c r="O1653" s="92"/>
      <c r="P1653">
        <v>0</v>
      </c>
      <c r="Q1653" s="92"/>
      <c r="R1653" s="92"/>
      <c r="S1653">
        <v>-1</v>
      </c>
      <c r="T1653">
        <v>0</v>
      </c>
      <c r="U1653" s="82" t="s">
        <v>300</v>
      </c>
      <c r="V1653" s="92"/>
      <c r="W1653">
        <v>0</v>
      </c>
      <c r="X1653" s="92"/>
      <c r="Y1653">
        <v>0</v>
      </c>
      <c r="Z1653">
        <v>0</v>
      </c>
      <c r="AA1653">
        <v>0</v>
      </c>
      <c r="AB1653">
        <v>0</v>
      </c>
      <c r="AC1653">
        <v>-1</v>
      </c>
      <c r="AD1653">
        <v>0</v>
      </c>
      <c r="AE1653">
        <v>0</v>
      </c>
      <c r="AF1653">
        <v>0</v>
      </c>
      <c r="AG1653">
        <v>0</v>
      </c>
      <c r="AH1653">
        <v>0</v>
      </c>
      <c r="AK1653">
        <v>0</v>
      </c>
      <c r="AM1653">
        <v>0</v>
      </c>
      <c r="AO1653" s="92"/>
      <c r="AP1653" s="82" t="s">
        <v>347</v>
      </c>
      <c r="AQ1653" s="82" t="s">
        <v>326</v>
      </c>
      <c r="AR1653" s="82"/>
      <c r="AS1653">
        <v>0</v>
      </c>
      <c r="AT1653">
        <v>0</v>
      </c>
      <c r="AU1653">
        <v>2028</v>
      </c>
      <c r="AY1653">
        <v>0</v>
      </c>
      <c r="AZ1653">
        <v>0</v>
      </c>
      <c r="BA1653" s="82" t="s">
        <v>398</v>
      </c>
      <c r="BB1653">
        <v>6619</v>
      </c>
      <c r="BC1653">
        <v>0</v>
      </c>
      <c r="BD1653" s="92"/>
      <c r="BE1653" s="92"/>
      <c r="BF1653">
        <v>0</v>
      </c>
      <c r="BG1653">
        <v>0</v>
      </c>
      <c r="BH1653">
        <v>0</v>
      </c>
      <c r="BI1653" s="92"/>
      <c r="BJ1653" s="92"/>
      <c r="BK1653" s="92"/>
      <c r="BL1653">
        <v>0</v>
      </c>
    </row>
    <row r="1654" spans="1:64" x14ac:dyDescent="0.25">
      <c r="A1654" s="82" t="s">
        <v>297</v>
      </c>
      <c r="B1654" s="82" t="s">
        <v>397</v>
      </c>
      <c r="C1654" s="82" t="s">
        <v>102</v>
      </c>
      <c r="D1654" s="82" t="s">
        <v>309</v>
      </c>
      <c r="E1654" s="82" t="s">
        <v>310</v>
      </c>
      <c r="F1654" s="82" t="s">
        <v>315</v>
      </c>
      <c r="G1654" s="82" t="s">
        <v>112</v>
      </c>
      <c r="H1654">
        <v>121.20995330810547</v>
      </c>
      <c r="I1654">
        <v>159.89071655273438</v>
      </c>
      <c r="J1654">
        <v>39.631946563720703</v>
      </c>
      <c r="K1654" s="92"/>
      <c r="L1654">
        <v>0</v>
      </c>
      <c r="M1654" s="92"/>
      <c r="N1654" s="92"/>
      <c r="O1654" s="92"/>
      <c r="P1654">
        <v>4126.22216796875</v>
      </c>
      <c r="Q1654" s="92"/>
      <c r="R1654" s="92"/>
      <c r="S1654">
        <v>-1</v>
      </c>
      <c r="T1654">
        <v>3549591.5</v>
      </c>
      <c r="U1654" s="82" t="s">
        <v>316</v>
      </c>
      <c r="V1654" s="92"/>
      <c r="W1654">
        <v>348127</v>
      </c>
      <c r="X1654" s="92"/>
      <c r="Y1654">
        <v>58.180774688720703</v>
      </c>
      <c r="Z1654">
        <v>14545.6123046875</v>
      </c>
      <c r="AA1654">
        <v>14545.6123046875</v>
      </c>
      <c r="AB1654">
        <v>0</v>
      </c>
      <c r="AC1654">
        <v>-1</v>
      </c>
      <c r="AD1654">
        <v>0</v>
      </c>
      <c r="AE1654">
        <v>0</v>
      </c>
      <c r="AF1654">
        <v>263.74484252929688</v>
      </c>
      <c r="AG1654">
        <v>14</v>
      </c>
      <c r="AH1654">
        <v>1590</v>
      </c>
      <c r="AI1654">
        <v>0.24786897003650665</v>
      </c>
      <c r="AJ1654">
        <v>41.782489776611328</v>
      </c>
      <c r="AK1654">
        <v>13089.9873046875</v>
      </c>
      <c r="AL1654">
        <v>37.601181030273438</v>
      </c>
      <c r="AM1654">
        <v>1455.6258544921875</v>
      </c>
      <c r="AN1654">
        <v>4.1813068389892578</v>
      </c>
      <c r="AO1654" s="92"/>
      <c r="AP1654" s="82" t="s">
        <v>317</v>
      </c>
      <c r="AQ1654" s="82" t="s">
        <v>318</v>
      </c>
      <c r="AR1654" s="82"/>
      <c r="AS1654">
        <v>0</v>
      </c>
      <c r="AT1654">
        <v>0</v>
      </c>
      <c r="AU1654">
        <v>2028</v>
      </c>
      <c r="AY1654">
        <v>0</v>
      </c>
      <c r="AZ1654">
        <v>0</v>
      </c>
      <c r="BA1654" s="82" t="s">
        <v>398</v>
      </c>
      <c r="BB1654">
        <v>6620</v>
      </c>
      <c r="BC1654">
        <v>169.442626953125</v>
      </c>
      <c r="BD1654" s="92"/>
      <c r="BE1654" s="92"/>
      <c r="BF1654">
        <v>348127</v>
      </c>
      <c r="BG1654">
        <v>0</v>
      </c>
      <c r="BH1654">
        <v>0</v>
      </c>
      <c r="BI1654" s="92"/>
      <c r="BJ1654" s="92"/>
      <c r="BK1654" s="92"/>
      <c r="BL1654">
        <v>0</v>
      </c>
    </row>
    <row r="1655" spans="1:64" x14ac:dyDescent="0.25">
      <c r="A1655" s="82" t="s">
        <v>297</v>
      </c>
      <c r="B1655" s="82" t="s">
        <v>397</v>
      </c>
      <c r="C1655" s="82" t="s">
        <v>102</v>
      </c>
      <c r="D1655" s="82" t="s">
        <v>313</v>
      </c>
      <c r="E1655" s="82" t="s">
        <v>314</v>
      </c>
      <c r="F1655" s="82" t="s">
        <v>315</v>
      </c>
      <c r="G1655" s="82" t="s">
        <v>112</v>
      </c>
      <c r="H1655">
        <v>121.20995330810547</v>
      </c>
      <c r="I1655">
        <v>159.89071655273438</v>
      </c>
      <c r="J1655">
        <v>39.631946563720703</v>
      </c>
      <c r="K1655" s="92"/>
      <c r="L1655">
        <v>0</v>
      </c>
      <c r="M1655" s="92"/>
      <c r="N1655" s="92"/>
      <c r="O1655" s="92"/>
      <c r="P1655">
        <v>4126.22216796875</v>
      </c>
      <c r="Q1655" s="92"/>
      <c r="R1655" s="92"/>
      <c r="S1655">
        <v>-1</v>
      </c>
      <c r="T1655">
        <v>3549591.5</v>
      </c>
      <c r="U1655" s="82" t="s">
        <v>316</v>
      </c>
      <c r="V1655" s="92"/>
      <c r="W1655">
        <v>348127</v>
      </c>
      <c r="X1655" s="92"/>
      <c r="Y1655">
        <v>58.180774688720703</v>
      </c>
      <c r="Z1655">
        <v>14545.6123046875</v>
      </c>
      <c r="AA1655">
        <v>14545.6123046875</v>
      </c>
      <c r="AB1655">
        <v>0</v>
      </c>
      <c r="AC1655">
        <v>-1</v>
      </c>
      <c r="AD1655">
        <v>0</v>
      </c>
      <c r="AE1655">
        <v>0</v>
      </c>
      <c r="AF1655">
        <v>263.74484252929688</v>
      </c>
      <c r="AG1655">
        <v>14</v>
      </c>
      <c r="AH1655">
        <v>1590</v>
      </c>
      <c r="AI1655">
        <v>0.24786897003650665</v>
      </c>
      <c r="AJ1655">
        <v>41.782489776611328</v>
      </c>
      <c r="AK1655">
        <v>13089.9873046875</v>
      </c>
      <c r="AL1655">
        <v>37.601181030273438</v>
      </c>
      <c r="AM1655">
        <v>1455.6258544921875</v>
      </c>
      <c r="AN1655">
        <v>4.1813068389892578</v>
      </c>
      <c r="AO1655" s="92"/>
      <c r="AP1655" s="82" t="s">
        <v>317</v>
      </c>
      <c r="AQ1655" s="82" t="s">
        <v>318</v>
      </c>
      <c r="AR1655" s="82"/>
      <c r="AS1655">
        <v>0</v>
      </c>
      <c r="AT1655">
        <v>0</v>
      </c>
      <c r="AU1655">
        <v>2028</v>
      </c>
      <c r="AY1655">
        <v>0</v>
      </c>
      <c r="AZ1655">
        <v>0</v>
      </c>
      <c r="BA1655" s="82" t="s">
        <v>398</v>
      </c>
      <c r="BB1655">
        <v>6621</v>
      </c>
      <c r="BC1655">
        <v>169.442626953125</v>
      </c>
      <c r="BD1655" s="92"/>
      <c r="BE1655" s="92"/>
      <c r="BF1655">
        <v>348127</v>
      </c>
      <c r="BG1655">
        <v>0</v>
      </c>
      <c r="BH1655">
        <v>0</v>
      </c>
      <c r="BI1655" s="92"/>
      <c r="BJ1655" s="92"/>
      <c r="BK1655" s="92"/>
      <c r="BL1655">
        <v>0</v>
      </c>
    </row>
    <row r="1656" spans="1:64" x14ac:dyDescent="0.25">
      <c r="A1656" s="82" t="s">
        <v>297</v>
      </c>
      <c r="B1656" s="82" t="s">
        <v>397</v>
      </c>
      <c r="C1656" s="82" t="s">
        <v>102</v>
      </c>
      <c r="D1656" s="82" t="s">
        <v>309</v>
      </c>
      <c r="E1656" s="82" t="s">
        <v>310</v>
      </c>
      <c r="F1656" s="82" t="s">
        <v>319</v>
      </c>
      <c r="G1656" s="82" t="s">
        <v>116</v>
      </c>
      <c r="H1656">
        <v>133.46000671386719</v>
      </c>
      <c r="I1656">
        <v>164.04371643066406</v>
      </c>
      <c r="J1656">
        <v>51.039196014404297</v>
      </c>
      <c r="K1656" s="92"/>
      <c r="L1656">
        <v>0</v>
      </c>
      <c r="M1656" s="92"/>
      <c r="N1656" s="92"/>
      <c r="O1656" s="92"/>
      <c r="P1656">
        <v>3632.903564453125</v>
      </c>
      <c r="Q1656" s="92"/>
      <c r="R1656" s="92"/>
      <c r="S1656">
        <v>-1</v>
      </c>
      <c r="T1656">
        <v>4605372</v>
      </c>
      <c r="U1656" s="82" t="s">
        <v>320</v>
      </c>
      <c r="V1656" s="92"/>
      <c r="W1656">
        <v>448328.28125</v>
      </c>
      <c r="X1656" s="92"/>
      <c r="Y1656">
        <v>64.060806274414063</v>
      </c>
      <c r="Z1656">
        <v>18984.08203125</v>
      </c>
      <c r="AA1656">
        <v>18984.08203125</v>
      </c>
      <c r="AB1656">
        <v>0</v>
      </c>
      <c r="AC1656">
        <v>-1</v>
      </c>
      <c r="AD1656">
        <v>0</v>
      </c>
      <c r="AE1656">
        <v>0</v>
      </c>
      <c r="AF1656">
        <v>94.194587707519531</v>
      </c>
      <c r="AG1656">
        <v>5</v>
      </c>
      <c r="AH1656">
        <v>1398</v>
      </c>
      <c r="AI1656">
        <v>0.31113165616989136</v>
      </c>
      <c r="AJ1656">
        <v>42.344154357910156</v>
      </c>
      <c r="AK1656">
        <v>15202.8720703125</v>
      </c>
      <c r="AL1656">
        <v>33.910133361816406</v>
      </c>
      <c r="AM1656">
        <v>3781.21044921875</v>
      </c>
      <c r="AN1656">
        <v>8.4340219497680664</v>
      </c>
      <c r="AO1656" s="92"/>
      <c r="AP1656" s="82" t="s">
        <v>317</v>
      </c>
      <c r="AQ1656" s="82" t="s">
        <v>318</v>
      </c>
      <c r="AR1656" s="82"/>
      <c r="AS1656">
        <v>0</v>
      </c>
      <c r="AT1656">
        <v>0</v>
      </c>
      <c r="AU1656">
        <v>2028</v>
      </c>
      <c r="AY1656">
        <v>0</v>
      </c>
      <c r="AZ1656">
        <v>0</v>
      </c>
      <c r="BA1656" s="82" t="s">
        <v>398</v>
      </c>
      <c r="BB1656">
        <v>6622</v>
      </c>
      <c r="BC1656">
        <v>169.442626953125</v>
      </c>
      <c r="BD1656" s="92"/>
      <c r="BE1656" s="92"/>
      <c r="BF1656">
        <v>448328.28125</v>
      </c>
      <c r="BG1656">
        <v>0</v>
      </c>
      <c r="BH1656">
        <v>0</v>
      </c>
      <c r="BI1656" s="92"/>
      <c r="BJ1656" s="92"/>
      <c r="BK1656" s="92"/>
      <c r="BL1656">
        <v>0</v>
      </c>
    </row>
    <row r="1657" spans="1:64" x14ac:dyDescent="0.25">
      <c r="A1657" s="82" t="s">
        <v>297</v>
      </c>
      <c r="B1657" s="82" t="s">
        <v>397</v>
      </c>
      <c r="C1657" s="82" t="s">
        <v>102</v>
      </c>
      <c r="D1657" s="82" t="s">
        <v>313</v>
      </c>
      <c r="E1657" s="82" t="s">
        <v>314</v>
      </c>
      <c r="F1657" s="82" t="s">
        <v>319</v>
      </c>
      <c r="G1657" s="82" t="s">
        <v>116</v>
      </c>
      <c r="H1657">
        <v>133.46000671386719</v>
      </c>
      <c r="I1657">
        <v>164.04371643066406</v>
      </c>
      <c r="J1657">
        <v>51.039196014404297</v>
      </c>
      <c r="K1657" s="92"/>
      <c r="L1657">
        <v>0</v>
      </c>
      <c r="M1657" s="92"/>
      <c r="N1657" s="92"/>
      <c r="O1657" s="92"/>
      <c r="P1657">
        <v>3632.903564453125</v>
      </c>
      <c r="Q1657" s="92"/>
      <c r="R1657" s="92"/>
      <c r="S1657">
        <v>-1</v>
      </c>
      <c r="T1657">
        <v>4605372</v>
      </c>
      <c r="U1657" s="82" t="s">
        <v>320</v>
      </c>
      <c r="V1657" s="92"/>
      <c r="W1657">
        <v>448328.28125</v>
      </c>
      <c r="X1657" s="92"/>
      <c r="Y1657">
        <v>64.060806274414063</v>
      </c>
      <c r="Z1657">
        <v>18984.08203125</v>
      </c>
      <c r="AA1657">
        <v>18984.08203125</v>
      </c>
      <c r="AB1657">
        <v>0</v>
      </c>
      <c r="AC1657">
        <v>-1</v>
      </c>
      <c r="AD1657">
        <v>0</v>
      </c>
      <c r="AE1657">
        <v>0</v>
      </c>
      <c r="AF1657">
        <v>94.194587707519531</v>
      </c>
      <c r="AG1657">
        <v>5</v>
      </c>
      <c r="AH1657">
        <v>1398</v>
      </c>
      <c r="AI1657">
        <v>0.31113165616989136</v>
      </c>
      <c r="AJ1657">
        <v>42.344154357910156</v>
      </c>
      <c r="AK1657">
        <v>15202.8720703125</v>
      </c>
      <c r="AL1657">
        <v>33.910133361816406</v>
      </c>
      <c r="AM1657">
        <v>3781.21044921875</v>
      </c>
      <c r="AN1657">
        <v>8.4340219497680664</v>
      </c>
      <c r="AO1657" s="92"/>
      <c r="AP1657" s="82" t="s">
        <v>317</v>
      </c>
      <c r="AQ1657" s="82" t="s">
        <v>318</v>
      </c>
      <c r="AR1657" s="82"/>
      <c r="AS1657">
        <v>0</v>
      </c>
      <c r="AT1657">
        <v>0</v>
      </c>
      <c r="AU1657">
        <v>2028</v>
      </c>
      <c r="AY1657">
        <v>0</v>
      </c>
      <c r="AZ1657">
        <v>0</v>
      </c>
      <c r="BA1657" s="82" t="s">
        <v>398</v>
      </c>
      <c r="BB1657">
        <v>6623</v>
      </c>
      <c r="BC1657">
        <v>169.442626953125</v>
      </c>
      <c r="BD1657" s="92"/>
      <c r="BE1657" s="92"/>
      <c r="BF1657">
        <v>448328.28125</v>
      </c>
      <c r="BG1657">
        <v>0</v>
      </c>
      <c r="BH1657">
        <v>0</v>
      </c>
      <c r="BI1657" s="92"/>
      <c r="BJ1657" s="92"/>
      <c r="BK1657" s="92"/>
      <c r="BL1657">
        <v>0</v>
      </c>
    </row>
    <row r="1658" spans="1:64" x14ac:dyDescent="0.25">
      <c r="A1658" s="82" t="s">
        <v>297</v>
      </c>
      <c r="B1658" s="82" t="s">
        <v>397</v>
      </c>
      <c r="C1658" s="82" t="s">
        <v>103</v>
      </c>
      <c r="D1658" s="82" t="s">
        <v>298</v>
      </c>
      <c r="E1658" s="82" t="s">
        <v>55</v>
      </c>
      <c r="F1658" s="82" t="s">
        <v>299</v>
      </c>
      <c r="G1658" s="82" t="s">
        <v>117</v>
      </c>
      <c r="H1658">
        <v>263.68637084960938</v>
      </c>
      <c r="I1658">
        <v>295</v>
      </c>
      <c r="J1658">
        <v>146.18791198730469</v>
      </c>
      <c r="K1658" s="92"/>
      <c r="L1658">
        <v>0</v>
      </c>
      <c r="M1658" s="92"/>
      <c r="N1658" s="92"/>
      <c r="O1658" s="92"/>
      <c r="P1658">
        <v>2280.47998046875</v>
      </c>
      <c r="Q1658" s="92"/>
      <c r="R1658" s="92"/>
      <c r="S1658">
        <v>-1</v>
      </c>
      <c r="T1658">
        <v>12717342</v>
      </c>
      <c r="U1658" s="82" t="s">
        <v>300</v>
      </c>
      <c r="V1658" s="92"/>
      <c r="W1658">
        <v>1280606.125</v>
      </c>
      <c r="X1658" s="92"/>
      <c r="Y1658">
        <v>52.737270355224609</v>
      </c>
      <c r="Z1658">
        <v>49301.390625</v>
      </c>
      <c r="AA1658">
        <v>49301.390625</v>
      </c>
      <c r="AB1658">
        <v>0</v>
      </c>
      <c r="AC1658">
        <v>-1</v>
      </c>
      <c r="AD1658">
        <v>0</v>
      </c>
      <c r="AE1658">
        <v>0</v>
      </c>
      <c r="AF1658">
        <v>203.3902587890625</v>
      </c>
      <c r="AG1658">
        <v>10</v>
      </c>
      <c r="AH1658">
        <v>6493</v>
      </c>
      <c r="AI1658">
        <v>0.49555224180221558</v>
      </c>
      <c r="AJ1658">
        <v>38.498481750488281</v>
      </c>
      <c r="AK1658">
        <v>42520.28125</v>
      </c>
      <c r="AL1658">
        <v>33.2032470703125</v>
      </c>
      <c r="AM1658">
        <v>6781.109375</v>
      </c>
      <c r="AN1658">
        <v>5.295234203338623</v>
      </c>
      <c r="AO1658" s="92"/>
      <c r="AP1658" s="82" t="s">
        <v>301</v>
      </c>
      <c r="AQ1658" s="82" t="s">
        <v>302</v>
      </c>
      <c r="AR1658" s="82"/>
      <c r="AS1658">
        <v>0</v>
      </c>
      <c r="AT1658">
        <v>0</v>
      </c>
      <c r="AU1658">
        <v>2029</v>
      </c>
      <c r="AY1658">
        <v>0</v>
      </c>
      <c r="AZ1658">
        <v>0</v>
      </c>
      <c r="BA1658" s="82" t="s">
        <v>398</v>
      </c>
      <c r="BB1658">
        <v>7452</v>
      </c>
      <c r="BC1658">
        <v>295.39999389648438</v>
      </c>
      <c r="BD1658" s="92"/>
      <c r="BE1658" s="92"/>
      <c r="BF1658">
        <v>1280606.125</v>
      </c>
      <c r="BG1658">
        <v>0</v>
      </c>
      <c r="BH1658">
        <v>0</v>
      </c>
      <c r="BI1658" s="92"/>
      <c r="BJ1658" s="92"/>
      <c r="BK1658" s="92"/>
      <c r="BL1658">
        <v>0</v>
      </c>
    </row>
    <row r="1659" spans="1:64" x14ac:dyDescent="0.25">
      <c r="A1659" s="82" t="s">
        <v>297</v>
      </c>
      <c r="B1659" s="82" t="s">
        <v>397</v>
      </c>
      <c r="C1659" s="82" t="s">
        <v>103</v>
      </c>
      <c r="D1659" s="82" t="s">
        <v>303</v>
      </c>
      <c r="E1659" s="82" t="s">
        <v>304</v>
      </c>
      <c r="F1659" s="82" t="s">
        <v>299</v>
      </c>
      <c r="G1659" s="82" t="s">
        <v>117</v>
      </c>
      <c r="H1659">
        <v>263.68637084960938</v>
      </c>
      <c r="I1659">
        <v>295</v>
      </c>
      <c r="J1659">
        <v>146.18791198730469</v>
      </c>
      <c r="K1659" s="92"/>
      <c r="L1659">
        <v>0</v>
      </c>
      <c r="M1659" s="92"/>
      <c r="N1659" s="92"/>
      <c r="O1659" s="92"/>
      <c r="P1659">
        <v>2280.47998046875</v>
      </c>
      <c r="Q1659" s="92"/>
      <c r="R1659" s="92"/>
      <c r="S1659">
        <v>-1</v>
      </c>
      <c r="T1659">
        <v>12717342</v>
      </c>
      <c r="U1659" s="82" t="s">
        <v>300</v>
      </c>
      <c r="V1659" s="92"/>
      <c r="W1659">
        <v>1280606.125</v>
      </c>
      <c r="X1659" s="92"/>
      <c r="Y1659">
        <v>52.737270355224609</v>
      </c>
      <c r="Z1659">
        <v>49301.390625</v>
      </c>
      <c r="AA1659">
        <v>49301.390625</v>
      </c>
      <c r="AB1659">
        <v>0</v>
      </c>
      <c r="AC1659">
        <v>-1</v>
      </c>
      <c r="AD1659">
        <v>0</v>
      </c>
      <c r="AE1659">
        <v>0</v>
      </c>
      <c r="AF1659">
        <v>203.3902587890625</v>
      </c>
      <c r="AG1659">
        <v>10</v>
      </c>
      <c r="AH1659">
        <v>6493</v>
      </c>
      <c r="AI1659">
        <v>0.49555224180221558</v>
      </c>
      <c r="AJ1659">
        <v>38.498481750488281</v>
      </c>
      <c r="AK1659">
        <v>42520.28125</v>
      </c>
      <c r="AL1659">
        <v>33.2032470703125</v>
      </c>
      <c r="AM1659">
        <v>6781.109375</v>
      </c>
      <c r="AN1659">
        <v>5.295234203338623</v>
      </c>
      <c r="AO1659" s="92"/>
      <c r="AP1659" s="82" t="s">
        <v>301</v>
      </c>
      <c r="AQ1659" s="82" t="s">
        <v>302</v>
      </c>
      <c r="AR1659" s="82"/>
      <c r="AS1659">
        <v>0</v>
      </c>
      <c r="AT1659">
        <v>0</v>
      </c>
      <c r="AU1659">
        <v>2029</v>
      </c>
      <c r="AY1659">
        <v>0</v>
      </c>
      <c r="AZ1659">
        <v>0</v>
      </c>
      <c r="BA1659" s="82" t="s">
        <v>398</v>
      </c>
      <c r="BB1659">
        <v>7453</v>
      </c>
      <c r="BC1659">
        <v>295.39999389648438</v>
      </c>
      <c r="BD1659" s="92"/>
      <c r="BE1659" s="92"/>
      <c r="BF1659">
        <v>1280606.125</v>
      </c>
      <c r="BG1659">
        <v>0</v>
      </c>
      <c r="BH1659">
        <v>0</v>
      </c>
      <c r="BI1659" s="92"/>
      <c r="BJ1659" s="92"/>
      <c r="BK1659" s="92"/>
      <c r="BL1659">
        <v>0</v>
      </c>
    </row>
    <row r="1660" spans="1:64" x14ac:dyDescent="0.25">
      <c r="A1660" s="82" t="s">
        <v>297</v>
      </c>
      <c r="B1660" s="82" t="s">
        <v>397</v>
      </c>
      <c r="C1660" s="82" t="s">
        <v>103</v>
      </c>
      <c r="D1660" s="82" t="s">
        <v>305</v>
      </c>
      <c r="E1660" s="82" t="s">
        <v>58</v>
      </c>
      <c r="F1660" s="82" t="s">
        <v>299</v>
      </c>
      <c r="G1660" s="82" t="s">
        <v>117</v>
      </c>
      <c r="H1660">
        <v>263.68637084960938</v>
      </c>
      <c r="I1660">
        <v>295</v>
      </c>
      <c r="J1660">
        <v>146.18791198730469</v>
      </c>
      <c r="K1660" s="92"/>
      <c r="L1660">
        <v>0</v>
      </c>
      <c r="M1660" s="92"/>
      <c r="N1660" s="92"/>
      <c r="O1660" s="92"/>
      <c r="P1660">
        <v>2280.47998046875</v>
      </c>
      <c r="Q1660" s="92"/>
      <c r="R1660" s="92"/>
      <c r="S1660">
        <v>-1</v>
      </c>
      <c r="T1660">
        <v>12717342</v>
      </c>
      <c r="U1660" s="82" t="s">
        <v>300</v>
      </c>
      <c r="V1660" s="92"/>
      <c r="W1660">
        <v>1280606.125</v>
      </c>
      <c r="X1660" s="92"/>
      <c r="Y1660">
        <v>52.737270355224609</v>
      </c>
      <c r="Z1660">
        <v>49301.390625</v>
      </c>
      <c r="AA1660">
        <v>49301.390625</v>
      </c>
      <c r="AB1660">
        <v>0</v>
      </c>
      <c r="AC1660">
        <v>-1</v>
      </c>
      <c r="AD1660">
        <v>0</v>
      </c>
      <c r="AE1660">
        <v>0</v>
      </c>
      <c r="AF1660">
        <v>203.3902587890625</v>
      </c>
      <c r="AG1660">
        <v>10</v>
      </c>
      <c r="AH1660">
        <v>6493</v>
      </c>
      <c r="AI1660">
        <v>0.49555224180221558</v>
      </c>
      <c r="AJ1660">
        <v>38.498481750488281</v>
      </c>
      <c r="AK1660">
        <v>42520.28125</v>
      </c>
      <c r="AL1660">
        <v>33.2032470703125</v>
      </c>
      <c r="AM1660">
        <v>6781.109375</v>
      </c>
      <c r="AN1660">
        <v>5.295234203338623</v>
      </c>
      <c r="AO1660" s="92"/>
      <c r="AP1660" s="82" t="s">
        <v>301</v>
      </c>
      <c r="AQ1660" s="82" t="s">
        <v>302</v>
      </c>
      <c r="AR1660" s="82"/>
      <c r="AS1660">
        <v>0</v>
      </c>
      <c r="AT1660">
        <v>0</v>
      </c>
      <c r="AU1660">
        <v>2029</v>
      </c>
      <c r="AY1660">
        <v>0</v>
      </c>
      <c r="AZ1660">
        <v>0</v>
      </c>
      <c r="BA1660" s="82" t="s">
        <v>398</v>
      </c>
      <c r="BB1660">
        <v>7454</v>
      </c>
      <c r="BC1660">
        <v>295.39999389648438</v>
      </c>
      <c r="BD1660" s="92"/>
      <c r="BE1660" s="92"/>
      <c r="BF1660">
        <v>1280606.125</v>
      </c>
      <c r="BG1660">
        <v>0</v>
      </c>
      <c r="BH1660">
        <v>0</v>
      </c>
      <c r="BI1660" s="92"/>
      <c r="BJ1660" s="92"/>
      <c r="BK1660" s="92"/>
      <c r="BL1660">
        <v>0</v>
      </c>
    </row>
    <row r="1661" spans="1:64" x14ac:dyDescent="0.25">
      <c r="A1661" s="82" t="s">
        <v>297</v>
      </c>
      <c r="B1661" s="82" t="s">
        <v>397</v>
      </c>
      <c r="C1661" s="82" t="s">
        <v>103</v>
      </c>
      <c r="D1661" s="82" t="s">
        <v>306</v>
      </c>
      <c r="E1661" s="82" t="s">
        <v>59</v>
      </c>
      <c r="F1661" s="82" t="s">
        <v>299</v>
      </c>
      <c r="G1661" s="82" t="s">
        <v>117</v>
      </c>
      <c r="H1661">
        <v>263.68637084960938</v>
      </c>
      <c r="I1661">
        <v>295</v>
      </c>
      <c r="J1661">
        <v>146.18791198730469</v>
      </c>
      <c r="K1661" s="92"/>
      <c r="L1661">
        <v>0</v>
      </c>
      <c r="M1661" s="92"/>
      <c r="N1661" s="92"/>
      <c r="O1661" s="92"/>
      <c r="P1661">
        <v>2280.47998046875</v>
      </c>
      <c r="Q1661" s="92"/>
      <c r="R1661" s="92"/>
      <c r="S1661">
        <v>-1</v>
      </c>
      <c r="T1661">
        <v>12717342</v>
      </c>
      <c r="U1661" s="82" t="s">
        <v>300</v>
      </c>
      <c r="V1661" s="92"/>
      <c r="W1661">
        <v>1280606.125</v>
      </c>
      <c r="X1661" s="92"/>
      <c r="Y1661">
        <v>52.737270355224609</v>
      </c>
      <c r="Z1661">
        <v>49301.390625</v>
      </c>
      <c r="AA1661">
        <v>49301.390625</v>
      </c>
      <c r="AB1661">
        <v>0</v>
      </c>
      <c r="AC1661">
        <v>-1</v>
      </c>
      <c r="AD1661">
        <v>0</v>
      </c>
      <c r="AE1661">
        <v>0</v>
      </c>
      <c r="AF1661">
        <v>203.3902587890625</v>
      </c>
      <c r="AG1661">
        <v>10</v>
      </c>
      <c r="AH1661">
        <v>6493</v>
      </c>
      <c r="AI1661">
        <v>0.49555224180221558</v>
      </c>
      <c r="AJ1661">
        <v>38.498481750488281</v>
      </c>
      <c r="AK1661">
        <v>42520.28125</v>
      </c>
      <c r="AL1661">
        <v>33.2032470703125</v>
      </c>
      <c r="AM1661">
        <v>6781.109375</v>
      </c>
      <c r="AN1661">
        <v>5.295234203338623</v>
      </c>
      <c r="AO1661" s="92"/>
      <c r="AP1661" s="82" t="s">
        <v>301</v>
      </c>
      <c r="AQ1661" s="82" t="s">
        <v>302</v>
      </c>
      <c r="AR1661" s="82"/>
      <c r="AS1661">
        <v>0</v>
      </c>
      <c r="AT1661">
        <v>0</v>
      </c>
      <c r="AU1661">
        <v>2029</v>
      </c>
      <c r="AY1661">
        <v>0</v>
      </c>
      <c r="AZ1661">
        <v>0</v>
      </c>
      <c r="BA1661" s="82" t="s">
        <v>398</v>
      </c>
      <c r="BB1661">
        <v>7455</v>
      </c>
      <c r="BC1661">
        <v>295.39999389648438</v>
      </c>
      <c r="BD1661" s="92"/>
      <c r="BE1661" s="92"/>
      <c r="BF1661">
        <v>1280606.125</v>
      </c>
      <c r="BG1661">
        <v>0</v>
      </c>
      <c r="BH1661">
        <v>0</v>
      </c>
      <c r="BI1661" s="92"/>
      <c r="BJ1661" s="92"/>
      <c r="BK1661" s="92"/>
      <c r="BL1661">
        <v>0</v>
      </c>
    </row>
    <row r="1662" spans="1:64" x14ac:dyDescent="0.25">
      <c r="A1662" s="82" t="s">
        <v>297</v>
      </c>
      <c r="B1662" s="82" t="s">
        <v>397</v>
      </c>
      <c r="C1662" s="82" t="s">
        <v>103</v>
      </c>
      <c r="D1662" s="82" t="s">
        <v>307</v>
      </c>
      <c r="E1662" s="82" t="s">
        <v>60</v>
      </c>
      <c r="F1662" s="82" t="s">
        <v>299</v>
      </c>
      <c r="G1662" s="82" t="s">
        <v>117</v>
      </c>
      <c r="H1662">
        <v>263.68637084960938</v>
      </c>
      <c r="I1662">
        <v>295</v>
      </c>
      <c r="J1662">
        <v>146.18791198730469</v>
      </c>
      <c r="K1662" s="92"/>
      <c r="L1662">
        <v>0</v>
      </c>
      <c r="M1662" s="92"/>
      <c r="N1662" s="92"/>
      <c r="O1662" s="92"/>
      <c r="P1662">
        <v>2280.47998046875</v>
      </c>
      <c r="Q1662" s="92"/>
      <c r="R1662" s="92"/>
      <c r="S1662">
        <v>-1</v>
      </c>
      <c r="T1662">
        <v>12717342</v>
      </c>
      <c r="U1662" s="82" t="s">
        <v>300</v>
      </c>
      <c r="V1662" s="92"/>
      <c r="W1662">
        <v>1280606.125</v>
      </c>
      <c r="X1662" s="92"/>
      <c r="Y1662">
        <v>52.737270355224609</v>
      </c>
      <c r="Z1662">
        <v>49301.390625</v>
      </c>
      <c r="AA1662">
        <v>49301.390625</v>
      </c>
      <c r="AB1662">
        <v>0</v>
      </c>
      <c r="AC1662">
        <v>-1</v>
      </c>
      <c r="AD1662">
        <v>0</v>
      </c>
      <c r="AE1662">
        <v>0</v>
      </c>
      <c r="AF1662">
        <v>203.3902587890625</v>
      </c>
      <c r="AG1662">
        <v>10</v>
      </c>
      <c r="AH1662">
        <v>6493</v>
      </c>
      <c r="AI1662">
        <v>0.49555224180221558</v>
      </c>
      <c r="AJ1662">
        <v>38.498481750488281</v>
      </c>
      <c r="AK1662">
        <v>42520.28125</v>
      </c>
      <c r="AL1662">
        <v>33.2032470703125</v>
      </c>
      <c r="AM1662">
        <v>6781.109375</v>
      </c>
      <c r="AN1662">
        <v>5.295234203338623</v>
      </c>
      <c r="AO1662" s="92"/>
      <c r="AP1662" s="82" t="s">
        <v>301</v>
      </c>
      <c r="AQ1662" s="82" t="s">
        <v>302</v>
      </c>
      <c r="AR1662" s="82"/>
      <c r="AS1662">
        <v>0</v>
      </c>
      <c r="AT1662">
        <v>0</v>
      </c>
      <c r="AU1662">
        <v>2029</v>
      </c>
      <c r="AY1662">
        <v>0</v>
      </c>
      <c r="AZ1662">
        <v>0</v>
      </c>
      <c r="BA1662" s="82" t="s">
        <v>398</v>
      </c>
      <c r="BB1662">
        <v>7456</v>
      </c>
      <c r="BC1662">
        <v>295.39999389648438</v>
      </c>
      <c r="BD1662" s="92"/>
      <c r="BE1662" s="92"/>
      <c r="BF1662">
        <v>1280606.125</v>
      </c>
      <c r="BG1662">
        <v>0</v>
      </c>
      <c r="BH1662">
        <v>0</v>
      </c>
      <c r="BI1662" s="92"/>
      <c r="BJ1662" s="92"/>
      <c r="BK1662" s="92"/>
      <c r="BL1662">
        <v>0</v>
      </c>
    </row>
    <row r="1663" spans="1:64" x14ac:dyDescent="0.25">
      <c r="A1663" s="82" t="s">
        <v>297</v>
      </c>
      <c r="B1663" s="82" t="s">
        <v>397</v>
      </c>
      <c r="C1663" s="82" t="s">
        <v>103</v>
      </c>
      <c r="D1663" s="82" t="s">
        <v>308</v>
      </c>
      <c r="E1663" s="82" t="s">
        <v>61</v>
      </c>
      <c r="F1663" s="82" t="s">
        <v>299</v>
      </c>
      <c r="G1663" s="82" t="s">
        <v>117</v>
      </c>
      <c r="H1663">
        <v>263.68637084960938</v>
      </c>
      <c r="I1663">
        <v>295</v>
      </c>
      <c r="J1663">
        <v>146.18791198730469</v>
      </c>
      <c r="K1663" s="92"/>
      <c r="L1663">
        <v>0</v>
      </c>
      <c r="M1663" s="92"/>
      <c r="N1663" s="92"/>
      <c r="O1663" s="92"/>
      <c r="P1663">
        <v>2280.47998046875</v>
      </c>
      <c r="Q1663" s="92"/>
      <c r="R1663" s="92"/>
      <c r="S1663">
        <v>-1</v>
      </c>
      <c r="T1663">
        <v>12717342</v>
      </c>
      <c r="U1663" s="82" t="s">
        <v>300</v>
      </c>
      <c r="V1663" s="92"/>
      <c r="W1663">
        <v>1280606.125</v>
      </c>
      <c r="X1663" s="92"/>
      <c r="Y1663">
        <v>52.737270355224609</v>
      </c>
      <c r="Z1663">
        <v>49301.390625</v>
      </c>
      <c r="AA1663">
        <v>49301.390625</v>
      </c>
      <c r="AB1663">
        <v>0</v>
      </c>
      <c r="AC1663">
        <v>-1</v>
      </c>
      <c r="AD1663">
        <v>0</v>
      </c>
      <c r="AE1663">
        <v>0</v>
      </c>
      <c r="AF1663">
        <v>203.3902587890625</v>
      </c>
      <c r="AG1663">
        <v>10</v>
      </c>
      <c r="AH1663">
        <v>6493</v>
      </c>
      <c r="AI1663">
        <v>0.49555224180221558</v>
      </c>
      <c r="AJ1663">
        <v>38.498481750488281</v>
      </c>
      <c r="AK1663">
        <v>42520.28125</v>
      </c>
      <c r="AL1663">
        <v>33.2032470703125</v>
      </c>
      <c r="AM1663">
        <v>6781.109375</v>
      </c>
      <c r="AN1663">
        <v>5.295234203338623</v>
      </c>
      <c r="AO1663" s="92"/>
      <c r="AP1663" s="82" t="s">
        <v>301</v>
      </c>
      <c r="AQ1663" s="82" t="s">
        <v>302</v>
      </c>
      <c r="AR1663" s="82"/>
      <c r="AS1663">
        <v>0</v>
      </c>
      <c r="AT1663">
        <v>0</v>
      </c>
      <c r="AU1663">
        <v>2029</v>
      </c>
      <c r="AY1663">
        <v>0</v>
      </c>
      <c r="AZ1663">
        <v>0</v>
      </c>
      <c r="BA1663" s="82" t="s">
        <v>398</v>
      </c>
      <c r="BB1663">
        <v>7457</v>
      </c>
      <c r="BC1663">
        <v>295.39999389648438</v>
      </c>
      <c r="BD1663" s="92"/>
      <c r="BE1663" s="92"/>
      <c r="BF1663">
        <v>1280606.125</v>
      </c>
      <c r="BG1663">
        <v>0</v>
      </c>
      <c r="BH1663">
        <v>0</v>
      </c>
      <c r="BI1663" s="92"/>
      <c r="BJ1663" s="92"/>
      <c r="BK1663" s="92"/>
      <c r="BL1663">
        <v>0</v>
      </c>
    </row>
    <row r="1664" spans="1:64" x14ac:dyDescent="0.25">
      <c r="A1664" s="82" t="s">
        <v>297</v>
      </c>
      <c r="B1664" s="82" t="s">
        <v>397</v>
      </c>
      <c r="C1664" s="82" t="s">
        <v>103</v>
      </c>
      <c r="D1664" s="82" t="s">
        <v>309</v>
      </c>
      <c r="E1664" s="82" t="s">
        <v>310</v>
      </c>
      <c r="F1664" s="82" t="s">
        <v>299</v>
      </c>
      <c r="G1664" s="82" t="s">
        <v>117</v>
      </c>
      <c r="H1664">
        <v>263.68637084960938</v>
      </c>
      <c r="I1664">
        <v>295</v>
      </c>
      <c r="J1664">
        <v>146.18791198730469</v>
      </c>
      <c r="K1664" s="92"/>
      <c r="L1664">
        <v>0</v>
      </c>
      <c r="M1664" s="92"/>
      <c r="N1664" s="92"/>
      <c r="O1664" s="92"/>
      <c r="P1664">
        <v>2280.47998046875</v>
      </c>
      <c r="Q1664" s="92"/>
      <c r="R1664" s="92"/>
      <c r="S1664">
        <v>-1</v>
      </c>
      <c r="T1664">
        <v>12717342</v>
      </c>
      <c r="U1664" s="82" t="s">
        <v>300</v>
      </c>
      <c r="V1664" s="92"/>
      <c r="W1664">
        <v>1280606.125</v>
      </c>
      <c r="X1664" s="92"/>
      <c r="Y1664">
        <v>52.737270355224609</v>
      </c>
      <c r="Z1664">
        <v>49301.390625</v>
      </c>
      <c r="AA1664">
        <v>49301.390625</v>
      </c>
      <c r="AB1664">
        <v>0</v>
      </c>
      <c r="AC1664">
        <v>-1</v>
      </c>
      <c r="AD1664">
        <v>0</v>
      </c>
      <c r="AE1664">
        <v>0</v>
      </c>
      <c r="AF1664">
        <v>203.3902587890625</v>
      </c>
      <c r="AG1664">
        <v>10</v>
      </c>
      <c r="AH1664">
        <v>6493</v>
      </c>
      <c r="AI1664">
        <v>0.49555224180221558</v>
      </c>
      <c r="AJ1664">
        <v>38.498481750488281</v>
      </c>
      <c r="AK1664">
        <v>42520.28125</v>
      </c>
      <c r="AL1664">
        <v>33.2032470703125</v>
      </c>
      <c r="AM1664">
        <v>6781.109375</v>
      </c>
      <c r="AN1664">
        <v>5.295234203338623</v>
      </c>
      <c r="AO1664" s="92"/>
      <c r="AP1664" s="82" t="s">
        <v>301</v>
      </c>
      <c r="AQ1664" s="82" t="s">
        <v>302</v>
      </c>
      <c r="AR1664" s="82"/>
      <c r="AS1664">
        <v>0</v>
      </c>
      <c r="AT1664">
        <v>0</v>
      </c>
      <c r="AU1664">
        <v>2029</v>
      </c>
      <c r="AY1664">
        <v>0</v>
      </c>
      <c r="AZ1664">
        <v>0</v>
      </c>
      <c r="BA1664" s="82" t="s">
        <v>398</v>
      </c>
      <c r="BB1664">
        <v>7458</v>
      </c>
      <c r="BC1664">
        <v>295.39999389648438</v>
      </c>
      <c r="BD1664" s="92"/>
      <c r="BE1664" s="92"/>
      <c r="BF1664">
        <v>1280606.125</v>
      </c>
      <c r="BG1664">
        <v>0</v>
      </c>
      <c r="BH1664">
        <v>0</v>
      </c>
      <c r="BI1664" s="92"/>
      <c r="BJ1664" s="92"/>
      <c r="BK1664" s="92"/>
      <c r="BL1664">
        <v>0</v>
      </c>
    </row>
    <row r="1665" spans="1:64" x14ac:dyDescent="0.25">
      <c r="A1665" s="82" t="s">
        <v>297</v>
      </c>
      <c r="B1665" s="82" t="s">
        <v>397</v>
      </c>
      <c r="C1665" s="82" t="s">
        <v>103</v>
      </c>
      <c r="D1665" s="82" t="s">
        <v>311</v>
      </c>
      <c r="E1665" s="82" t="s">
        <v>312</v>
      </c>
      <c r="F1665" s="82" t="s">
        <v>299</v>
      </c>
      <c r="G1665" s="82" t="s">
        <v>117</v>
      </c>
      <c r="H1665">
        <v>263.68637084960938</v>
      </c>
      <c r="I1665">
        <v>295</v>
      </c>
      <c r="J1665">
        <v>146.18791198730469</v>
      </c>
      <c r="K1665" s="92"/>
      <c r="L1665">
        <v>0</v>
      </c>
      <c r="M1665" s="92"/>
      <c r="N1665" s="92"/>
      <c r="O1665" s="92"/>
      <c r="P1665">
        <v>2280.47998046875</v>
      </c>
      <c r="Q1665" s="92"/>
      <c r="R1665" s="92"/>
      <c r="S1665">
        <v>-1</v>
      </c>
      <c r="T1665">
        <v>12717342</v>
      </c>
      <c r="U1665" s="82" t="s">
        <v>300</v>
      </c>
      <c r="V1665" s="92"/>
      <c r="W1665">
        <v>1280606.125</v>
      </c>
      <c r="X1665" s="92"/>
      <c r="Y1665">
        <v>52.737270355224609</v>
      </c>
      <c r="Z1665">
        <v>49301.390625</v>
      </c>
      <c r="AA1665">
        <v>49301.390625</v>
      </c>
      <c r="AB1665">
        <v>0</v>
      </c>
      <c r="AC1665">
        <v>-1</v>
      </c>
      <c r="AD1665">
        <v>0</v>
      </c>
      <c r="AE1665">
        <v>0</v>
      </c>
      <c r="AF1665">
        <v>203.3902587890625</v>
      </c>
      <c r="AG1665">
        <v>10</v>
      </c>
      <c r="AH1665">
        <v>6493</v>
      </c>
      <c r="AI1665">
        <v>0.49555224180221558</v>
      </c>
      <c r="AJ1665">
        <v>38.498481750488281</v>
      </c>
      <c r="AK1665">
        <v>42520.28125</v>
      </c>
      <c r="AL1665">
        <v>33.2032470703125</v>
      </c>
      <c r="AM1665">
        <v>6781.109375</v>
      </c>
      <c r="AN1665">
        <v>5.295234203338623</v>
      </c>
      <c r="AO1665" s="92"/>
      <c r="AP1665" s="82" t="s">
        <v>301</v>
      </c>
      <c r="AQ1665" s="82" t="s">
        <v>302</v>
      </c>
      <c r="AR1665" s="82"/>
      <c r="AS1665">
        <v>0</v>
      </c>
      <c r="AT1665">
        <v>0</v>
      </c>
      <c r="AU1665">
        <v>2029</v>
      </c>
      <c r="AY1665">
        <v>0</v>
      </c>
      <c r="AZ1665">
        <v>0</v>
      </c>
      <c r="BA1665" s="82" t="s">
        <v>398</v>
      </c>
      <c r="BB1665">
        <v>7459</v>
      </c>
      <c r="BC1665">
        <v>295.39999389648438</v>
      </c>
      <c r="BD1665" s="92"/>
      <c r="BE1665" s="92"/>
      <c r="BF1665">
        <v>1280606.125</v>
      </c>
      <c r="BG1665">
        <v>0</v>
      </c>
      <c r="BH1665">
        <v>0</v>
      </c>
      <c r="BI1665" s="92"/>
      <c r="BJ1665" s="92"/>
      <c r="BK1665" s="92"/>
      <c r="BL1665">
        <v>0</v>
      </c>
    </row>
    <row r="1666" spans="1:64" x14ac:dyDescent="0.25">
      <c r="A1666" s="82" t="s">
        <v>297</v>
      </c>
      <c r="B1666" s="82" t="s">
        <v>397</v>
      </c>
      <c r="C1666" s="82" t="s">
        <v>103</v>
      </c>
      <c r="D1666" s="82" t="s">
        <v>313</v>
      </c>
      <c r="E1666" s="82" t="s">
        <v>314</v>
      </c>
      <c r="F1666" s="82" t="s">
        <v>299</v>
      </c>
      <c r="G1666" s="82" t="s">
        <v>117</v>
      </c>
      <c r="H1666">
        <v>263.68637084960938</v>
      </c>
      <c r="I1666">
        <v>295</v>
      </c>
      <c r="J1666">
        <v>146.18791198730469</v>
      </c>
      <c r="K1666" s="92"/>
      <c r="L1666">
        <v>0</v>
      </c>
      <c r="M1666" s="92"/>
      <c r="N1666" s="92"/>
      <c r="O1666" s="92"/>
      <c r="P1666">
        <v>2280.47998046875</v>
      </c>
      <c r="Q1666" s="92"/>
      <c r="R1666" s="92"/>
      <c r="S1666">
        <v>-1</v>
      </c>
      <c r="T1666">
        <v>12717342</v>
      </c>
      <c r="U1666" s="82" t="s">
        <v>300</v>
      </c>
      <c r="V1666" s="92"/>
      <c r="W1666">
        <v>1280606.125</v>
      </c>
      <c r="X1666" s="92"/>
      <c r="Y1666">
        <v>52.737270355224609</v>
      </c>
      <c r="Z1666">
        <v>49301.390625</v>
      </c>
      <c r="AA1666">
        <v>49301.390625</v>
      </c>
      <c r="AB1666">
        <v>0</v>
      </c>
      <c r="AC1666">
        <v>-1</v>
      </c>
      <c r="AD1666">
        <v>0</v>
      </c>
      <c r="AE1666">
        <v>0</v>
      </c>
      <c r="AF1666">
        <v>203.3902587890625</v>
      </c>
      <c r="AG1666">
        <v>10</v>
      </c>
      <c r="AH1666">
        <v>6493</v>
      </c>
      <c r="AI1666">
        <v>0.49555224180221558</v>
      </c>
      <c r="AJ1666">
        <v>38.498481750488281</v>
      </c>
      <c r="AK1666">
        <v>42520.28125</v>
      </c>
      <c r="AL1666">
        <v>33.2032470703125</v>
      </c>
      <c r="AM1666">
        <v>6781.109375</v>
      </c>
      <c r="AN1666">
        <v>5.295234203338623</v>
      </c>
      <c r="AO1666" s="92"/>
      <c r="AP1666" s="82" t="s">
        <v>301</v>
      </c>
      <c r="AQ1666" s="82" t="s">
        <v>302</v>
      </c>
      <c r="AR1666" s="82"/>
      <c r="AS1666">
        <v>0</v>
      </c>
      <c r="AT1666">
        <v>0</v>
      </c>
      <c r="AU1666">
        <v>2029</v>
      </c>
      <c r="AY1666">
        <v>0</v>
      </c>
      <c r="AZ1666">
        <v>0</v>
      </c>
      <c r="BA1666" s="82" t="s">
        <v>398</v>
      </c>
      <c r="BB1666">
        <v>7460</v>
      </c>
      <c r="BC1666">
        <v>295.39999389648438</v>
      </c>
      <c r="BD1666" s="92"/>
      <c r="BE1666" s="92"/>
      <c r="BF1666">
        <v>1280606.125</v>
      </c>
      <c r="BG1666">
        <v>0</v>
      </c>
      <c r="BH1666">
        <v>0</v>
      </c>
      <c r="BI1666" s="92"/>
      <c r="BJ1666" s="92"/>
      <c r="BK1666" s="92"/>
      <c r="BL1666">
        <v>0</v>
      </c>
    </row>
    <row r="1667" spans="1:64" x14ac:dyDescent="0.25">
      <c r="A1667" s="82" t="s">
        <v>297</v>
      </c>
      <c r="B1667" s="82" t="s">
        <v>397</v>
      </c>
      <c r="C1667" s="82" t="s">
        <v>103</v>
      </c>
      <c r="D1667" s="82" t="s">
        <v>298</v>
      </c>
      <c r="E1667" s="82" t="s">
        <v>55</v>
      </c>
      <c r="F1667" s="82" t="s">
        <v>315</v>
      </c>
      <c r="G1667" s="82" t="s">
        <v>112</v>
      </c>
      <c r="H1667">
        <v>0</v>
      </c>
      <c r="I1667">
        <v>0</v>
      </c>
      <c r="J1667">
        <v>0</v>
      </c>
      <c r="K1667" s="92"/>
      <c r="L1667">
        <v>0</v>
      </c>
      <c r="M1667" s="92"/>
      <c r="N1667" s="92"/>
      <c r="O1667" s="92"/>
      <c r="P1667">
        <v>0</v>
      </c>
      <c r="Q1667" s="92"/>
      <c r="R1667" s="92"/>
      <c r="S1667">
        <v>-1</v>
      </c>
      <c r="T1667">
        <v>0</v>
      </c>
      <c r="U1667" s="82" t="s">
        <v>316</v>
      </c>
      <c r="V1667" s="92"/>
      <c r="W1667">
        <v>0</v>
      </c>
      <c r="X1667" s="92"/>
      <c r="Y1667">
        <v>0</v>
      </c>
      <c r="Z1667">
        <v>0</v>
      </c>
      <c r="AA1667">
        <v>0</v>
      </c>
      <c r="AB1667">
        <v>0</v>
      </c>
      <c r="AC1667">
        <v>-1</v>
      </c>
      <c r="AD1667">
        <v>0</v>
      </c>
      <c r="AE1667">
        <v>0</v>
      </c>
      <c r="AF1667">
        <v>0</v>
      </c>
      <c r="AG1667">
        <v>0</v>
      </c>
      <c r="AH1667">
        <v>0</v>
      </c>
      <c r="AK1667">
        <v>0</v>
      </c>
      <c r="AM1667">
        <v>0</v>
      </c>
      <c r="AO1667" s="92"/>
      <c r="AP1667" s="82" t="s">
        <v>317</v>
      </c>
      <c r="AQ1667" s="82" t="s">
        <v>318</v>
      </c>
      <c r="AR1667" s="82"/>
      <c r="AS1667">
        <v>0</v>
      </c>
      <c r="AT1667">
        <v>0</v>
      </c>
      <c r="AU1667">
        <v>2029</v>
      </c>
      <c r="AY1667">
        <v>0</v>
      </c>
      <c r="AZ1667">
        <v>0</v>
      </c>
      <c r="BA1667" s="82" t="s">
        <v>398</v>
      </c>
      <c r="BB1667">
        <v>7461</v>
      </c>
      <c r="BC1667">
        <v>0</v>
      </c>
      <c r="BD1667" s="92"/>
      <c r="BE1667" s="92"/>
      <c r="BF1667">
        <v>0</v>
      </c>
      <c r="BG1667">
        <v>0</v>
      </c>
      <c r="BH1667">
        <v>0</v>
      </c>
      <c r="BI1667" s="92"/>
      <c r="BJ1667" s="92"/>
      <c r="BK1667" s="92"/>
      <c r="BL1667">
        <v>0</v>
      </c>
    </row>
    <row r="1668" spans="1:64" x14ac:dyDescent="0.25">
      <c r="A1668" s="82" t="s">
        <v>297</v>
      </c>
      <c r="B1668" s="82" t="s">
        <v>397</v>
      </c>
      <c r="C1668" s="82" t="s">
        <v>103</v>
      </c>
      <c r="D1668" s="82" t="s">
        <v>303</v>
      </c>
      <c r="E1668" s="82" t="s">
        <v>304</v>
      </c>
      <c r="F1668" s="82" t="s">
        <v>315</v>
      </c>
      <c r="G1668" s="82" t="s">
        <v>112</v>
      </c>
      <c r="H1668">
        <v>0</v>
      </c>
      <c r="I1668">
        <v>0</v>
      </c>
      <c r="J1668">
        <v>0</v>
      </c>
      <c r="K1668" s="92"/>
      <c r="L1668">
        <v>0</v>
      </c>
      <c r="M1668" s="92"/>
      <c r="N1668" s="92"/>
      <c r="O1668" s="92"/>
      <c r="P1668">
        <v>0</v>
      </c>
      <c r="Q1668" s="92"/>
      <c r="R1668" s="92"/>
      <c r="S1668">
        <v>-1</v>
      </c>
      <c r="T1668">
        <v>0</v>
      </c>
      <c r="U1668" s="82" t="s">
        <v>316</v>
      </c>
      <c r="V1668" s="92"/>
      <c r="W1668">
        <v>0</v>
      </c>
      <c r="X1668" s="92"/>
      <c r="Y1668">
        <v>0</v>
      </c>
      <c r="Z1668">
        <v>0</v>
      </c>
      <c r="AA1668">
        <v>0</v>
      </c>
      <c r="AB1668">
        <v>0</v>
      </c>
      <c r="AC1668">
        <v>-1</v>
      </c>
      <c r="AD1668">
        <v>0</v>
      </c>
      <c r="AE1668">
        <v>0</v>
      </c>
      <c r="AF1668">
        <v>0</v>
      </c>
      <c r="AG1668">
        <v>0</v>
      </c>
      <c r="AH1668">
        <v>0</v>
      </c>
      <c r="AK1668">
        <v>0</v>
      </c>
      <c r="AM1668">
        <v>0</v>
      </c>
      <c r="AO1668" s="92"/>
      <c r="AP1668" s="82" t="s">
        <v>317</v>
      </c>
      <c r="AQ1668" s="82" t="s">
        <v>318</v>
      </c>
      <c r="AR1668" s="82"/>
      <c r="AS1668">
        <v>0</v>
      </c>
      <c r="AT1668">
        <v>0</v>
      </c>
      <c r="AU1668">
        <v>2029</v>
      </c>
      <c r="AY1668">
        <v>0</v>
      </c>
      <c r="AZ1668">
        <v>0</v>
      </c>
      <c r="BA1668" s="82" t="s">
        <v>398</v>
      </c>
      <c r="BB1668">
        <v>7462</v>
      </c>
      <c r="BC1668">
        <v>0</v>
      </c>
      <c r="BD1668" s="92"/>
      <c r="BE1668" s="92"/>
      <c r="BF1668">
        <v>0</v>
      </c>
      <c r="BG1668">
        <v>0</v>
      </c>
      <c r="BH1668">
        <v>0</v>
      </c>
      <c r="BI1668" s="92"/>
      <c r="BJ1668" s="92"/>
      <c r="BK1668" s="92"/>
      <c r="BL1668">
        <v>0</v>
      </c>
    </row>
    <row r="1669" spans="1:64" x14ac:dyDescent="0.25">
      <c r="A1669" s="82" t="s">
        <v>297</v>
      </c>
      <c r="B1669" s="82" t="s">
        <v>397</v>
      </c>
      <c r="C1669" s="82" t="s">
        <v>103</v>
      </c>
      <c r="D1669" s="82" t="s">
        <v>305</v>
      </c>
      <c r="E1669" s="82" t="s">
        <v>58</v>
      </c>
      <c r="F1669" s="82" t="s">
        <v>315</v>
      </c>
      <c r="G1669" s="82" t="s">
        <v>112</v>
      </c>
      <c r="H1669">
        <v>0</v>
      </c>
      <c r="I1669">
        <v>0</v>
      </c>
      <c r="J1669">
        <v>0</v>
      </c>
      <c r="K1669" s="92"/>
      <c r="L1669">
        <v>0</v>
      </c>
      <c r="M1669" s="92"/>
      <c r="N1669" s="92"/>
      <c r="O1669" s="92"/>
      <c r="P1669">
        <v>0</v>
      </c>
      <c r="Q1669" s="92"/>
      <c r="R1669" s="92"/>
      <c r="S1669">
        <v>-1</v>
      </c>
      <c r="T1669">
        <v>0</v>
      </c>
      <c r="U1669" s="82" t="s">
        <v>316</v>
      </c>
      <c r="V1669" s="92"/>
      <c r="W1669">
        <v>0</v>
      </c>
      <c r="X1669" s="92"/>
      <c r="Y1669">
        <v>0</v>
      </c>
      <c r="Z1669">
        <v>0</v>
      </c>
      <c r="AA1669">
        <v>0</v>
      </c>
      <c r="AB1669">
        <v>0</v>
      </c>
      <c r="AC1669">
        <v>-1</v>
      </c>
      <c r="AD1669">
        <v>0</v>
      </c>
      <c r="AE1669">
        <v>0</v>
      </c>
      <c r="AF1669">
        <v>0</v>
      </c>
      <c r="AG1669">
        <v>0</v>
      </c>
      <c r="AH1669">
        <v>0</v>
      </c>
      <c r="AK1669">
        <v>0</v>
      </c>
      <c r="AM1669">
        <v>0</v>
      </c>
      <c r="AO1669" s="92"/>
      <c r="AP1669" s="82" t="s">
        <v>317</v>
      </c>
      <c r="AQ1669" s="82" t="s">
        <v>318</v>
      </c>
      <c r="AR1669" s="82"/>
      <c r="AS1669">
        <v>0</v>
      </c>
      <c r="AT1669">
        <v>0</v>
      </c>
      <c r="AU1669">
        <v>2029</v>
      </c>
      <c r="AY1669">
        <v>0</v>
      </c>
      <c r="AZ1669">
        <v>0</v>
      </c>
      <c r="BA1669" s="82" t="s">
        <v>398</v>
      </c>
      <c r="BB1669">
        <v>7463</v>
      </c>
      <c r="BC1669">
        <v>0</v>
      </c>
      <c r="BD1669" s="92"/>
      <c r="BE1669" s="92"/>
      <c r="BF1669">
        <v>0</v>
      </c>
      <c r="BG1669">
        <v>0</v>
      </c>
      <c r="BH1669">
        <v>0</v>
      </c>
      <c r="BI1669" s="92"/>
      <c r="BJ1669" s="92"/>
      <c r="BK1669" s="92"/>
      <c r="BL1669">
        <v>0</v>
      </c>
    </row>
    <row r="1670" spans="1:64" x14ac:dyDescent="0.25">
      <c r="A1670" s="82" t="s">
        <v>297</v>
      </c>
      <c r="B1670" s="82" t="s">
        <v>397</v>
      </c>
      <c r="C1670" s="82" t="s">
        <v>103</v>
      </c>
      <c r="D1670" s="82" t="s">
        <v>306</v>
      </c>
      <c r="E1670" s="82" t="s">
        <v>59</v>
      </c>
      <c r="F1670" s="82" t="s">
        <v>315</v>
      </c>
      <c r="G1670" s="82" t="s">
        <v>112</v>
      </c>
      <c r="H1670">
        <v>0</v>
      </c>
      <c r="I1670">
        <v>0</v>
      </c>
      <c r="J1670">
        <v>0</v>
      </c>
      <c r="K1670" s="92"/>
      <c r="L1670">
        <v>0</v>
      </c>
      <c r="M1670" s="92"/>
      <c r="N1670" s="92"/>
      <c r="O1670" s="92"/>
      <c r="P1670">
        <v>0</v>
      </c>
      <c r="Q1670" s="92"/>
      <c r="R1670" s="92"/>
      <c r="S1670">
        <v>-1</v>
      </c>
      <c r="T1670">
        <v>0</v>
      </c>
      <c r="U1670" s="82" t="s">
        <v>316</v>
      </c>
      <c r="V1670" s="92"/>
      <c r="W1670">
        <v>0</v>
      </c>
      <c r="X1670" s="92"/>
      <c r="Y1670">
        <v>0</v>
      </c>
      <c r="Z1670">
        <v>0</v>
      </c>
      <c r="AA1670">
        <v>0</v>
      </c>
      <c r="AB1670">
        <v>0</v>
      </c>
      <c r="AC1670">
        <v>-1</v>
      </c>
      <c r="AD1670">
        <v>0</v>
      </c>
      <c r="AE1670">
        <v>0</v>
      </c>
      <c r="AF1670">
        <v>0</v>
      </c>
      <c r="AG1670">
        <v>0</v>
      </c>
      <c r="AH1670">
        <v>0</v>
      </c>
      <c r="AK1670">
        <v>0</v>
      </c>
      <c r="AM1670">
        <v>0</v>
      </c>
      <c r="AO1670" s="92"/>
      <c r="AP1670" s="82" t="s">
        <v>317</v>
      </c>
      <c r="AQ1670" s="82" t="s">
        <v>318</v>
      </c>
      <c r="AR1670" s="82"/>
      <c r="AS1670">
        <v>0</v>
      </c>
      <c r="AT1670">
        <v>0</v>
      </c>
      <c r="AU1670">
        <v>2029</v>
      </c>
      <c r="AY1670">
        <v>0</v>
      </c>
      <c r="AZ1670">
        <v>0</v>
      </c>
      <c r="BA1670" s="82" t="s">
        <v>398</v>
      </c>
      <c r="BB1670">
        <v>7464</v>
      </c>
      <c r="BC1670">
        <v>0</v>
      </c>
      <c r="BD1670" s="92"/>
      <c r="BE1670" s="92"/>
      <c r="BF1670">
        <v>0</v>
      </c>
      <c r="BG1670">
        <v>0</v>
      </c>
      <c r="BH1670">
        <v>0</v>
      </c>
      <c r="BI1670" s="92"/>
      <c r="BJ1670" s="92"/>
      <c r="BK1670" s="92"/>
      <c r="BL1670">
        <v>0</v>
      </c>
    </row>
    <row r="1671" spans="1:64" x14ac:dyDescent="0.25">
      <c r="A1671" s="82" t="s">
        <v>297</v>
      </c>
      <c r="B1671" s="82" t="s">
        <v>397</v>
      </c>
      <c r="C1671" s="82" t="s">
        <v>103</v>
      </c>
      <c r="D1671" s="82" t="s">
        <v>307</v>
      </c>
      <c r="E1671" s="82" t="s">
        <v>60</v>
      </c>
      <c r="F1671" s="82" t="s">
        <v>315</v>
      </c>
      <c r="G1671" s="82" t="s">
        <v>112</v>
      </c>
      <c r="H1671">
        <v>0</v>
      </c>
      <c r="I1671">
        <v>0</v>
      </c>
      <c r="J1671">
        <v>0</v>
      </c>
      <c r="K1671" s="92"/>
      <c r="L1671">
        <v>0</v>
      </c>
      <c r="M1671" s="92"/>
      <c r="N1671" s="92"/>
      <c r="O1671" s="92"/>
      <c r="P1671">
        <v>0</v>
      </c>
      <c r="Q1671" s="92"/>
      <c r="R1671" s="92"/>
      <c r="S1671">
        <v>-1</v>
      </c>
      <c r="T1671">
        <v>0</v>
      </c>
      <c r="U1671" s="82" t="s">
        <v>316</v>
      </c>
      <c r="V1671" s="92"/>
      <c r="W1671">
        <v>0</v>
      </c>
      <c r="X1671" s="92"/>
      <c r="Y1671">
        <v>0</v>
      </c>
      <c r="Z1671">
        <v>0</v>
      </c>
      <c r="AA1671">
        <v>0</v>
      </c>
      <c r="AB1671">
        <v>0</v>
      </c>
      <c r="AC1671">
        <v>-1</v>
      </c>
      <c r="AD1671">
        <v>0</v>
      </c>
      <c r="AE1671">
        <v>0</v>
      </c>
      <c r="AF1671">
        <v>0</v>
      </c>
      <c r="AG1671">
        <v>0</v>
      </c>
      <c r="AH1671">
        <v>0</v>
      </c>
      <c r="AK1671">
        <v>0</v>
      </c>
      <c r="AM1671">
        <v>0</v>
      </c>
      <c r="AO1671" s="92"/>
      <c r="AP1671" s="82" t="s">
        <v>317</v>
      </c>
      <c r="AQ1671" s="82" t="s">
        <v>318</v>
      </c>
      <c r="AR1671" s="82"/>
      <c r="AS1671">
        <v>0</v>
      </c>
      <c r="AT1671">
        <v>0</v>
      </c>
      <c r="AU1671">
        <v>2029</v>
      </c>
      <c r="AY1671">
        <v>0</v>
      </c>
      <c r="AZ1671">
        <v>0</v>
      </c>
      <c r="BA1671" s="82" t="s">
        <v>398</v>
      </c>
      <c r="BB1671">
        <v>7465</v>
      </c>
      <c r="BC1671">
        <v>0</v>
      </c>
      <c r="BD1671" s="92"/>
      <c r="BE1671" s="92"/>
      <c r="BF1671">
        <v>0</v>
      </c>
      <c r="BG1671">
        <v>0</v>
      </c>
      <c r="BH1671">
        <v>0</v>
      </c>
      <c r="BI1671" s="92"/>
      <c r="BJ1671" s="92"/>
      <c r="BK1671" s="92"/>
      <c r="BL1671">
        <v>0</v>
      </c>
    </row>
    <row r="1672" spans="1:64" x14ac:dyDescent="0.25">
      <c r="A1672" s="82" t="s">
        <v>297</v>
      </c>
      <c r="B1672" s="82" t="s">
        <v>397</v>
      </c>
      <c r="C1672" s="82" t="s">
        <v>103</v>
      </c>
      <c r="D1672" s="82" t="s">
        <v>308</v>
      </c>
      <c r="E1672" s="82" t="s">
        <v>61</v>
      </c>
      <c r="F1672" s="82" t="s">
        <v>315</v>
      </c>
      <c r="G1672" s="82" t="s">
        <v>112</v>
      </c>
      <c r="H1672">
        <v>0</v>
      </c>
      <c r="I1672">
        <v>0</v>
      </c>
      <c r="J1672">
        <v>0</v>
      </c>
      <c r="K1672" s="92"/>
      <c r="L1672">
        <v>0</v>
      </c>
      <c r="M1672" s="92"/>
      <c r="N1672" s="92"/>
      <c r="O1672" s="92"/>
      <c r="P1672">
        <v>0</v>
      </c>
      <c r="Q1672" s="92"/>
      <c r="R1672" s="92"/>
      <c r="S1672">
        <v>-1</v>
      </c>
      <c r="T1672">
        <v>0</v>
      </c>
      <c r="U1672" s="82" t="s">
        <v>316</v>
      </c>
      <c r="V1672" s="92"/>
      <c r="W1672">
        <v>0</v>
      </c>
      <c r="X1672" s="92"/>
      <c r="Y1672">
        <v>0</v>
      </c>
      <c r="Z1672">
        <v>0</v>
      </c>
      <c r="AA1672">
        <v>0</v>
      </c>
      <c r="AB1672">
        <v>0</v>
      </c>
      <c r="AC1672">
        <v>-1</v>
      </c>
      <c r="AD1672">
        <v>0</v>
      </c>
      <c r="AE1672">
        <v>0</v>
      </c>
      <c r="AF1672">
        <v>0</v>
      </c>
      <c r="AG1672">
        <v>0</v>
      </c>
      <c r="AH1672">
        <v>0</v>
      </c>
      <c r="AK1672">
        <v>0</v>
      </c>
      <c r="AM1672">
        <v>0</v>
      </c>
      <c r="AO1672" s="92"/>
      <c r="AP1672" s="82" t="s">
        <v>317</v>
      </c>
      <c r="AQ1672" s="82" t="s">
        <v>318</v>
      </c>
      <c r="AR1672" s="82"/>
      <c r="AS1672">
        <v>0</v>
      </c>
      <c r="AT1672">
        <v>0</v>
      </c>
      <c r="AU1672">
        <v>2029</v>
      </c>
      <c r="AY1672">
        <v>0</v>
      </c>
      <c r="AZ1672">
        <v>0</v>
      </c>
      <c r="BA1672" s="82" t="s">
        <v>398</v>
      </c>
      <c r="BB1672">
        <v>7466</v>
      </c>
      <c r="BC1672">
        <v>0</v>
      </c>
      <c r="BD1672" s="92"/>
      <c r="BE1672" s="92"/>
      <c r="BF1672">
        <v>0</v>
      </c>
      <c r="BG1672">
        <v>0</v>
      </c>
      <c r="BH1672">
        <v>0</v>
      </c>
      <c r="BI1672" s="92"/>
      <c r="BJ1672" s="92"/>
      <c r="BK1672" s="92"/>
      <c r="BL1672">
        <v>0</v>
      </c>
    </row>
    <row r="1673" spans="1:64" x14ac:dyDescent="0.25">
      <c r="A1673" s="82" t="s">
        <v>297</v>
      </c>
      <c r="B1673" s="82" t="s">
        <v>397</v>
      </c>
      <c r="C1673" s="82" t="s">
        <v>103</v>
      </c>
      <c r="D1673" s="82" t="s">
        <v>311</v>
      </c>
      <c r="E1673" s="82" t="s">
        <v>312</v>
      </c>
      <c r="F1673" s="82" t="s">
        <v>315</v>
      </c>
      <c r="G1673" s="82" t="s">
        <v>112</v>
      </c>
      <c r="H1673">
        <v>0</v>
      </c>
      <c r="I1673">
        <v>0</v>
      </c>
      <c r="J1673">
        <v>0</v>
      </c>
      <c r="K1673" s="92"/>
      <c r="L1673">
        <v>0</v>
      </c>
      <c r="M1673" s="92"/>
      <c r="N1673" s="92"/>
      <c r="O1673" s="92"/>
      <c r="P1673">
        <v>0</v>
      </c>
      <c r="Q1673" s="92"/>
      <c r="R1673" s="92"/>
      <c r="S1673">
        <v>-1</v>
      </c>
      <c r="T1673">
        <v>0</v>
      </c>
      <c r="U1673" s="82" t="s">
        <v>316</v>
      </c>
      <c r="V1673" s="92"/>
      <c r="W1673">
        <v>0</v>
      </c>
      <c r="X1673" s="92"/>
      <c r="Y1673">
        <v>0</v>
      </c>
      <c r="Z1673">
        <v>0</v>
      </c>
      <c r="AA1673">
        <v>0</v>
      </c>
      <c r="AB1673">
        <v>0</v>
      </c>
      <c r="AC1673">
        <v>-1</v>
      </c>
      <c r="AD1673">
        <v>0</v>
      </c>
      <c r="AE1673">
        <v>0</v>
      </c>
      <c r="AF1673">
        <v>0</v>
      </c>
      <c r="AG1673">
        <v>0</v>
      </c>
      <c r="AH1673">
        <v>0</v>
      </c>
      <c r="AK1673">
        <v>0</v>
      </c>
      <c r="AM1673">
        <v>0</v>
      </c>
      <c r="AO1673" s="92"/>
      <c r="AP1673" s="82" t="s">
        <v>317</v>
      </c>
      <c r="AQ1673" s="82" t="s">
        <v>318</v>
      </c>
      <c r="AR1673" s="82"/>
      <c r="AS1673">
        <v>0</v>
      </c>
      <c r="AT1673">
        <v>0</v>
      </c>
      <c r="AU1673">
        <v>2029</v>
      </c>
      <c r="AY1673">
        <v>0</v>
      </c>
      <c r="AZ1673">
        <v>0</v>
      </c>
      <c r="BA1673" s="82" t="s">
        <v>398</v>
      </c>
      <c r="BB1673">
        <v>7467</v>
      </c>
      <c r="BC1673">
        <v>0</v>
      </c>
      <c r="BD1673" s="92"/>
      <c r="BE1673" s="92"/>
      <c r="BF1673">
        <v>0</v>
      </c>
      <c r="BG1673">
        <v>0</v>
      </c>
      <c r="BH1673">
        <v>0</v>
      </c>
      <c r="BI1673" s="92"/>
      <c r="BJ1673" s="92"/>
      <c r="BK1673" s="92"/>
      <c r="BL1673">
        <v>0</v>
      </c>
    </row>
    <row r="1674" spans="1:64" x14ac:dyDescent="0.25">
      <c r="A1674" s="82" t="s">
        <v>297</v>
      </c>
      <c r="B1674" s="82" t="s">
        <v>397</v>
      </c>
      <c r="C1674" s="82" t="s">
        <v>103</v>
      </c>
      <c r="D1674" s="82" t="s">
        <v>298</v>
      </c>
      <c r="E1674" s="82" t="s">
        <v>55</v>
      </c>
      <c r="F1674" s="82" t="s">
        <v>319</v>
      </c>
      <c r="G1674" s="82" t="s">
        <v>116</v>
      </c>
      <c r="H1674">
        <v>0</v>
      </c>
      <c r="I1674">
        <v>0</v>
      </c>
      <c r="J1674">
        <v>0</v>
      </c>
      <c r="K1674" s="92"/>
      <c r="L1674">
        <v>0</v>
      </c>
      <c r="M1674" s="92"/>
      <c r="N1674" s="92"/>
      <c r="O1674" s="92"/>
      <c r="P1674">
        <v>0</v>
      </c>
      <c r="Q1674" s="92"/>
      <c r="R1674" s="92"/>
      <c r="S1674">
        <v>-1</v>
      </c>
      <c r="T1674">
        <v>0</v>
      </c>
      <c r="U1674" s="82" t="s">
        <v>320</v>
      </c>
      <c r="V1674" s="92"/>
      <c r="W1674">
        <v>0</v>
      </c>
      <c r="X1674" s="92"/>
      <c r="Y1674">
        <v>0</v>
      </c>
      <c r="Z1674">
        <v>0</v>
      </c>
      <c r="AA1674">
        <v>0</v>
      </c>
      <c r="AB1674">
        <v>0</v>
      </c>
      <c r="AC1674">
        <v>-1</v>
      </c>
      <c r="AD1674">
        <v>0</v>
      </c>
      <c r="AE1674">
        <v>0</v>
      </c>
      <c r="AF1674">
        <v>0</v>
      </c>
      <c r="AG1674">
        <v>0</v>
      </c>
      <c r="AH1674">
        <v>0</v>
      </c>
      <c r="AK1674">
        <v>0</v>
      </c>
      <c r="AM1674">
        <v>0</v>
      </c>
      <c r="AO1674" s="92"/>
      <c r="AP1674" s="82" t="s">
        <v>317</v>
      </c>
      <c r="AQ1674" s="82" t="s">
        <v>318</v>
      </c>
      <c r="AR1674" s="82"/>
      <c r="AS1674">
        <v>0</v>
      </c>
      <c r="AT1674">
        <v>0</v>
      </c>
      <c r="AU1674">
        <v>2029</v>
      </c>
      <c r="AY1674">
        <v>0</v>
      </c>
      <c r="AZ1674">
        <v>0</v>
      </c>
      <c r="BA1674" s="82" t="s">
        <v>398</v>
      </c>
      <c r="BB1674">
        <v>7468</v>
      </c>
      <c r="BC1674">
        <v>0</v>
      </c>
      <c r="BD1674" s="92"/>
      <c r="BE1674" s="92"/>
      <c r="BF1674">
        <v>0</v>
      </c>
      <c r="BG1674">
        <v>0</v>
      </c>
      <c r="BH1674">
        <v>0</v>
      </c>
      <c r="BI1674" s="92"/>
      <c r="BJ1674" s="92"/>
      <c r="BK1674" s="92"/>
      <c r="BL1674">
        <v>0</v>
      </c>
    </row>
    <row r="1675" spans="1:64" x14ac:dyDescent="0.25">
      <c r="A1675" s="82" t="s">
        <v>297</v>
      </c>
      <c r="B1675" s="82" t="s">
        <v>397</v>
      </c>
      <c r="C1675" s="82" t="s">
        <v>103</v>
      </c>
      <c r="D1675" s="82" t="s">
        <v>303</v>
      </c>
      <c r="E1675" s="82" t="s">
        <v>304</v>
      </c>
      <c r="F1675" s="82" t="s">
        <v>319</v>
      </c>
      <c r="G1675" s="82" t="s">
        <v>116</v>
      </c>
      <c r="H1675">
        <v>0</v>
      </c>
      <c r="I1675">
        <v>0</v>
      </c>
      <c r="J1675">
        <v>0</v>
      </c>
      <c r="K1675" s="92"/>
      <c r="L1675">
        <v>0</v>
      </c>
      <c r="M1675" s="92"/>
      <c r="N1675" s="92"/>
      <c r="O1675" s="92"/>
      <c r="P1675">
        <v>0</v>
      </c>
      <c r="Q1675" s="92"/>
      <c r="R1675" s="92"/>
      <c r="S1675">
        <v>-1</v>
      </c>
      <c r="T1675">
        <v>0</v>
      </c>
      <c r="U1675" s="82" t="s">
        <v>320</v>
      </c>
      <c r="V1675" s="92"/>
      <c r="W1675">
        <v>0</v>
      </c>
      <c r="X1675" s="92"/>
      <c r="Y1675">
        <v>0</v>
      </c>
      <c r="Z1675">
        <v>0</v>
      </c>
      <c r="AA1675">
        <v>0</v>
      </c>
      <c r="AB1675">
        <v>0</v>
      </c>
      <c r="AC1675">
        <v>-1</v>
      </c>
      <c r="AD1675">
        <v>0</v>
      </c>
      <c r="AE1675">
        <v>0</v>
      </c>
      <c r="AF1675">
        <v>0</v>
      </c>
      <c r="AG1675">
        <v>0</v>
      </c>
      <c r="AH1675">
        <v>0</v>
      </c>
      <c r="AK1675">
        <v>0</v>
      </c>
      <c r="AM1675">
        <v>0</v>
      </c>
      <c r="AO1675" s="92"/>
      <c r="AP1675" s="82" t="s">
        <v>317</v>
      </c>
      <c r="AQ1675" s="82" t="s">
        <v>318</v>
      </c>
      <c r="AR1675" s="82"/>
      <c r="AS1675">
        <v>0</v>
      </c>
      <c r="AT1675">
        <v>0</v>
      </c>
      <c r="AU1675">
        <v>2029</v>
      </c>
      <c r="AY1675">
        <v>0</v>
      </c>
      <c r="AZ1675">
        <v>0</v>
      </c>
      <c r="BA1675" s="82" t="s">
        <v>398</v>
      </c>
      <c r="BB1675">
        <v>7469</v>
      </c>
      <c r="BC1675">
        <v>0</v>
      </c>
      <c r="BD1675" s="92"/>
      <c r="BE1675" s="92"/>
      <c r="BF1675">
        <v>0</v>
      </c>
      <c r="BG1675">
        <v>0</v>
      </c>
      <c r="BH1675">
        <v>0</v>
      </c>
      <c r="BI1675" s="92"/>
      <c r="BJ1675" s="92"/>
      <c r="BK1675" s="92"/>
      <c r="BL1675">
        <v>0</v>
      </c>
    </row>
    <row r="1676" spans="1:64" x14ac:dyDescent="0.25">
      <c r="A1676" s="82" t="s">
        <v>297</v>
      </c>
      <c r="B1676" s="82" t="s">
        <v>397</v>
      </c>
      <c r="C1676" s="82" t="s">
        <v>103</v>
      </c>
      <c r="D1676" s="82" t="s">
        <v>305</v>
      </c>
      <c r="E1676" s="82" t="s">
        <v>58</v>
      </c>
      <c r="F1676" s="82" t="s">
        <v>319</v>
      </c>
      <c r="G1676" s="82" t="s">
        <v>116</v>
      </c>
      <c r="H1676">
        <v>0</v>
      </c>
      <c r="I1676">
        <v>0</v>
      </c>
      <c r="J1676">
        <v>0</v>
      </c>
      <c r="K1676" s="92"/>
      <c r="L1676">
        <v>0</v>
      </c>
      <c r="M1676" s="92"/>
      <c r="N1676" s="92"/>
      <c r="O1676" s="92"/>
      <c r="P1676">
        <v>0</v>
      </c>
      <c r="Q1676" s="92"/>
      <c r="R1676" s="92"/>
      <c r="S1676">
        <v>-1</v>
      </c>
      <c r="T1676">
        <v>0</v>
      </c>
      <c r="U1676" s="82" t="s">
        <v>320</v>
      </c>
      <c r="V1676" s="92"/>
      <c r="W1676">
        <v>0</v>
      </c>
      <c r="X1676" s="92"/>
      <c r="Y1676">
        <v>0</v>
      </c>
      <c r="Z1676">
        <v>0</v>
      </c>
      <c r="AA1676">
        <v>0</v>
      </c>
      <c r="AB1676">
        <v>0</v>
      </c>
      <c r="AC1676">
        <v>-1</v>
      </c>
      <c r="AD1676">
        <v>0</v>
      </c>
      <c r="AE1676">
        <v>0</v>
      </c>
      <c r="AF1676">
        <v>0</v>
      </c>
      <c r="AG1676">
        <v>0</v>
      </c>
      <c r="AH1676">
        <v>0</v>
      </c>
      <c r="AK1676">
        <v>0</v>
      </c>
      <c r="AM1676">
        <v>0</v>
      </c>
      <c r="AO1676" s="92"/>
      <c r="AP1676" s="82" t="s">
        <v>317</v>
      </c>
      <c r="AQ1676" s="82" t="s">
        <v>318</v>
      </c>
      <c r="AR1676" s="82"/>
      <c r="AS1676">
        <v>0</v>
      </c>
      <c r="AT1676">
        <v>0</v>
      </c>
      <c r="AU1676">
        <v>2029</v>
      </c>
      <c r="AY1676">
        <v>0</v>
      </c>
      <c r="AZ1676">
        <v>0</v>
      </c>
      <c r="BA1676" s="82" t="s">
        <v>398</v>
      </c>
      <c r="BB1676">
        <v>7470</v>
      </c>
      <c r="BC1676">
        <v>0</v>
      </c>
      <c r="BD1676" s="92"/>
      <c r="BE1676" s="92"/>
      <c r="BF1676">
        <v>0</v>
      </c>
      <c r="BG1676">
        <v>0</v>
      </c>
      <c r="BH1676">
        <v>0</v>
      </c>
      <c r="BI1676" s="92"/>
      <c r="BJ1676" s="92"/>
      <c r="BK1676" s="92"/>
      <c r="BL1676">
        <v>0</v>
      </c>
    </row>
    <row r="1677" spans="1:64" x14ac:dyDescent="0.25">
      <c r="A1677" s="82" t="s">
        <v>297</v>
      </c>
      <c r="B1677" s="82" t="s">
        <v>397</v>
      </c>
      <c r="C1677" s="82" t="s">
        <v>103</v>
      </c>
      <c r="D1677" s="82" t="s">
        <v>306</v>
      </c>
      <c r="E1677" s="82" t="s">
        <v>59</v>
      </c>
      <c r="F1677" s="82" t="s">
        <v>319</v>
      </c>
      <c r="G1677" s="82" t="s">
        <v>116</v>
      </c>
      <c r="H1677">
        <v>0</v>
      </c>
      <c r="I1677">
        <v>0</v>
      </c>
      <c r="J1677">
        <v>0</v>
      </c>
      <c r="K1677" s="92"/>
      <c r="L1677">
        <v>0</v>
      </c>
      <c r="M1677" s="92"/>
      <c r="N1677" s="92"/>
      <c r="O1677" s="92"/>
      <c r="P1677">
        <v>0</v>
      </c>
      <c r="Q1677" s="92"/>
      <c r="R1677" s="92"/>
      <c r="S1677">
        <v>-1</v>
      </c>
      <c r="T1677">
        <v>0</v>
      </c>
      <c r="U1677" s="82" t="s">
        <v>320</v>
      </c>
      <c r="V1677" s="92"/>
      <c r="W1677">
        <v>0</v>
      </c>
      <c r="X1677" s="92"/>
      <c r="Y1677">
        <v>0</v>
      </c>
      <c r="Z1677">
        <v>0</v>
      </c>
      <c r="AA1677">
        <v>0</v>
      </c>
      <c r="AB1677">
        <v>0</v>
      </c>
      <c r="AC1677">
        <v>-1</v>
      </c>
      <c r="AD1677">
        <v>0</v>
      </c>
      <c r="AE1677">
        <v>0</v>
      </c>
      <c r="AF1677">
        <v>0</v>
      </c>
      <c r="AG1677">
        <v>0</v>
      </c>
      <c r="AH1677">
        <v>0</v>
      </c>
      <c r="AK1677">
        <v>0</v>
      </c>
      <c r="AM1677">
        <v>0</v>
      </c>
      <c r="AO1677" s="92"/>
      <c r="AP1677" s="82" t="s">
        <v>317</v>
      </c>
      <c r="AQ1677" s="82" t="s">
        <v>318</v>
      </c>
      <c r="AR1677" s="82"/>
      <c r="AS1677">
        <v>0</v>
      </c>
      <c r="AT1677">
        <v>0</v>
      </c>
      <c r="AU1677">
        <v>2029</v>
      </c>
      <c r="AY1677">
        <v>0</v>
      </c>
      <c r="AZ1677">
        <v>0</v>
      </c>
      <c r="BA1677" s="82" t="s">
        <v>398</v>
      </c>
      <c r="BB1677">
        <v>7471</v>
      </c>
      <c r="BC1677">
        <v>0</v>
      </c>
      <c r="BD1677" s="92"/>
      <c r="BE1677" s="92"/>
      <c r="BF1677">
        <v>0</v>
      </c>
      <c r="BG1677">
        <v>0</v>
      </c>
      <c r="BH1677">
        <v>0</v>
      </c>
      <c r="BI1677" s="92"/>
      <c r="BJ1677" s="92"/>
      <c r="BK1677" s="92"/>
      <c r="BL1677">
        <v>0</v>
      </c>
    </row>
    <row r="1678" spans="1:64" x14ac:dyDescent="0.25">
      <c r="A1678" s="82" t="s">
        <v>297</v>
      </c>
      <c r="B1678" s="82" t="s">
        <v>397</v>
      </c>
      <c r="C1678" s="82" t="s">
        <v>103</v>
      </c>
      <c r="D1678" s="82" t="s">
        <v>307</v>
      </c>
      <c r="E1678" s="82" t="s">
        <v>60</v>
      </c>
      <c r="F1678" s="82" t="s">
        <v>319</v>
      </c>
      <c r="G1678" s="82" t="s">
        <v>116</v>
      </c>
      <c r="H1678">
        <v>0</v>
      </c>
      <c r="I1678">
        <v>0</v>
      </c>
      <c r="J1678">
        <v>0</v>
      </c>
      <c r="K1678" s="92"/>
      <c r="L1678">
        <v>0</v>
      </c>
      <c r="M1678" s="92"/>
      <c r="N1678" s="92"/>
      <c r="O1678" s="92"/>
      <c r="P1678">
        <v>0</v>
      </c>
      <c r="Q1678" s="92"/>
      <c r="R1678" s="92"/>
      <c r="S1678">
        <v>-1</v>
      </c>
      <c r="T1678">
        <v>0</v>
      </c>
      <c r="U1678" s="82" t="s">
        <v>320</v>
      </c>
      <c r="V1678" s="92"/>
      <c r="W1678">
        <v>0</v>
      </c>
      <c r="X1678" s="92"/>
      <c r="Y1678">
        <v>0</v>
      </c>
      <c r="Z1678">
        <v>0</v>
      </c>
      <c r="AA1678">
        <v>0</v>
      </c>
      <c r="AB1678">
        <v>0</v>
      </c>
      <c r="AC1678">
        <v>-1</v>
      </c>
      <c r="AD1678">
        <v>0</v>
      </c>
      <c r="AE1678">
        <v>0</v>
      </c>
      <c r="AF1678">
        <v>0</v>
      </c>
      <c r="AG1678">
        <v>0</v>
      </c>
      <c r="AH1678">
        <v>0</v>
      </c>
      <c r="AK1678">
        <v>0</v>
      </c>
      <c r="AM1678">
        <v>0</v>
      </c>
      <c r="AO1678" s="92"/>
      <c r="AP1678" s="82" t="s">
        <v>317</v>
      </c>
      <c r="AQ1678" s="82" t="s">
        <v>318</v>
      </c>
      <c r="AR1678" s="82"/>
      <c r="AS1678">
        <v>0</v>
      </c>
      <c r="AT1678">
        <v>0</v>
      </c>
      <c r="AU1678">
        <v>2029</v>
      </c>
      <c r="AY1678">
        <v>0</v>
      </c>
      <c r="AZ1678">
        <v>0</v>
      </c>
      <c r="BA1678" s="82" t="s">
        <v>398</v>
      </c>
      <c r="BB1678">
        <v>7472</v>
      </c>
      <c r="BC1678">
        <v>0</v>
      </c>
      <c r="BD1678" s="92"/>
      <c r="BE1678" s="92"/>
      <c r="BF1678">
        <v>0</v>
      </c>
      <c r="BG1678">
        <v>0</v>
      </c>
      <c r="BH1678">
        <v>0</v>
      </c>
      <c r="BI1678" s="92"/>
      <c r="BJ1678" s="92"/>
      <c r="BK1678" s="92"/>
      <c r="BL1678">
        <v>0</v>
      </c>
    </row>
    <row r="1679" spans="1:64" x14ac:dyDescent="0.25">
      <c r="A1679" s="82" t="s">
        <v>297</v>
      </c>
      <c r="B1679" s="82" t="s">
        <v>397</v>
      </c>
      <c r="C1679" s="82" t="s">
        <v>103</v>
      </c>
      <c r="D1679" s="82" t="s">
        <v>308</v>
      </c>
      <c r="E1679" s="82" t="s">
        <v>61</v>
      </c>
      <c r="F1679" s="82" t="s">
        <v>319</v>
      </c>
      <c r="G1679" s="82" t="s">
        <v>116</v>
      </c>
      <c r="H1679">
        <v>0</v>
      </c>
      <c r="I1679">
        <v>0</v>
      </c>
      <c r="J1679">
        <v>0</v>
      </c>
      <c r="K1679" s="92"/>
      <c r="L1679">
        <v>0</v>
      </c>
      <c r="M1679" s="92"/>
      <c r="N1679" s="92"/>
      <c r="O1679" s="92"/>
      <c r="P1679">
        <v>0</v>
      </c>
      <c r="Q1679" s="92"/>
      <c r="R1679" s="92"/>
      <c r="S1679">
        <v>-1</v>
      </c>
      <c r="T1679">
        <v>0</v>
      </c>
      <c r="U1679" s="82" t="s">
        <v>320</v>
      </c>
      <c r="V1679" s="92"/>
      <c r="W1679">
        <v>0</v>
      </c>
      <c r="X1679" s="92"/>
      <c r="Y1679">
        <v>0</v>
      </c>
      <c r="Z1679">
        <v>0</v>
      </c>
      <c r="AA1679">
        <v>0</v>
      </c>
      <c r="AB1679">
        <v>0</v>
      </c>
      <c r="AC1679">
        <v>-1</v>
      </c>
      <c r="AD1679">
        <v>0</v>
      </c>
      <c r="AE1679">
        <v>0</v>
      </c>
      <c r="AF1679">
        <v>0</v>
      </c>
      <c r="AG1679">
        <v>0</v>
      </c>
      <c r="AH1679">
        <v>0</v>
      </c>
      <c r="AK1679">
        <v>0</v>
      </c>
      <c r="AM1679">
        <v>0</v>
      </c>
      <c r="AO1679" s="92"/>
      <c r="AP1679" s="82" t="s">
        <v>317</v>
      </c>
      <c r="AQ1679" s="82" t="s">
        <v>318</v>
      </c>
      <c r="AR1679" s="82"/>
      <c r="AS1679">
        <v>0</v>
      </c>
      <c r="AT1679">
        <v>0</v>
      </c>
      <c r="AU1679">
        <v>2029</v>
      </c>
      <c r="AY1679">
        <v>0</v>
      </c>
      <c r="AZ1679">
        <v>0</v>
      </c>
      <c r="BA1679" s="82" t="s">
        <v>398</v>
      </c>
      <c r="BB1679">
        <v>7473</v>
      </c>
      <c r="BC1679">
        <v>0</v>
      </c>
      <c r="BD1679" s="92"/>
      <c r="BE1679" s="92"/>
      <c r="BF1679">
        <v>0</v>
      </c>
      <c r="BG1679">
        <v>0</v>
      </c>
      <c r="BH1679">
        <v>0</v>
      </c>
      <c r="BI1679" s="92"/>
      <c r="BJ1679" s="92"/>
      <c r="BK1679" s="92"/>
      <c r="BL1679">
        <v>0</v>
      </c>
    </row>
    <row r="1680" spans="1:64" x14ac:dyDescent="0.25">
      <c r="A1680" s="82" t="s">
        <v>297</v>
      </c>
      <c r="B1680" s="82" t="s">
        <v>397</v>
      </c>
      <c r="C1680" s="82" t="s">
        <v>103</v>
      </c>
      <c r="D1680" s="82" t="s">
        <v>311</v>
      </c>
      <c r="E1680" s="82" t="s">
        <v>312</v>
      </c>
      <c r="F1680" s="82" t="s">
        <v>319</v>
      </c>
      <c r="G1680" s="82" t="s">
        <v>116</v>
      </c>
      <c r="H1680">
        <v>0</v>
      </c>
      <c r="I1680">
        <v>0</v>
      </c>
      <c r="J1680">
        <v>0</v>
      </c>
      <c r="K1680" s="92"/>
      <c r="L1680">
        <v>0</v>
      </c>
      <c r="M1680" s="92"/>
      <c r="N1680" s="92"/>
      <c r="O1680" s="92"/>
      <c r="P1680">
        <v>0</v>
      </c>
      <c r="Q1680" s="92"/>
      <c r="R1680" s="92"/>
      <c r="S1680">
        <v>-1</v>
      </c>
      <c r="T1680">
        <v>0</v>
      </c>
      <c r="U1680" s="82" t="s">
        <v>320</v>
      </c>
      <c r="V1680" s="92"/>
      <c r="W1680">
        <v>0</v>
      </c>
      <c r="X1680" s="92"/>
      <c r="Y1680">
        <v>0</v>
      </c>
      <c r="Z1680">
        <v>0</v>
      </c>
      <c r="AA1680">
        <v>0</v>
      </c>
      <c r="AB1680">
        <v>0</v>
      </c>
      <c r="AC1680">
        <v>-1</v>
      </c>
      <c r="AD1680">
        <v>0</v>
      </c>
      <c r="AE1680">
        <v>0</v>
      </c>
      <c r="AF1680">
        <v>0</v>
      </c>
      <c r="AG1680">
        <v>0</v>
      </c>
      <c r="AH1680">
        <v>0</v>
      </c>
      <c r="AK1680">
        <v>0</v>
      </c>
      <c r="AM1680">
        <v>0</v>
      </c>
      <c r="AO1680" s="92"/>
      <c r="AP1680" s="82" t="s">
        <v>317</v>
      </c>
      <c r="AQ1680" s="82" t="s">
        <v>318</v>
      </c>
      <c r="AR1680" s="82"/>
      <c r="AS1680">
        <v>0</v>
      </c>
      <c r="AT1680">
        <v>0</v>
      </c>
      <c r="AU1680">
        <v>2029</v>
      </c>
      <c r="AY1680">
        <v>0</v>
      </c>
      <c r="AZ1680">
        <v>0</v>
      </c>
      <c r="BA1680" s="82" t="s">
        <v>398</v>
      </c>
      <c r="BB1680">
        <v>7474</v>
      </c>
      <c r="BC1680">
        <v>0</v>
      </c>
      <c r="BD1680" s="92"/>
      <c r="BE1680" s="92"/>
      <c r="BF1680">
        <v>0</v>
      </c>
      <c r="BG1680">
        <v>0</v>
      </c>
      <c r="BH1680">
        <v>0</v>
      </c>
      <c r="BI1680" s="92"/>
      <c r="BJ1680" s="92"/>
      <c r="BK1680" s="92"/>
      <c r="BL1680">
        <v>0</v>
      </c>
    </row>
    <row r="1681" spans="1:64" x14ac:dyDescent="0.25">
      <c r="A1681" s="82" t="s">
        <v>297</v>
      </c>
      <c r="B1681" s="82" t="s">
        <v>397</v>
      </c>
      <c r="C1681" s="82" t="s">
        <v>103</v>
      </c>
      <c r="D1681" s="82" t="s">
        <v>298</v>
      </c>
      <c r="E1681" s="82" t="s">
        <v>55</v>
      </c>
      <c r="F1681" s="82" t="s">
        <v>118</v>
      </c>
      <c r="G1681" s="82" t="s">
        <v>118</v>
      </c>
      <c r="H1681">
        <v>0</v>
      </c>
      <c r="I1681">
        <v>0</v>
      </c>
      <c r="J1681">
        <v>0</v>
      </c>
      <c r="K1681" s="92"/>
      <c r="L1681">
        <v>0</v>
      </c>
      <c r="M1681" s="92"/>
      <c r="N1681" s="92"/>
      <c r="O1681" s="92"/>
      <c r="P1681">
        <v>0</v>
      </c>
      <c r="Q1681" s="92"/>
      <c r="R1681" s="92"/>
      <c r="S1681">
        <v>-1</v>
      </c>
      <c r="T1681">
        <v>0</v>
      </c>
      <c r="U1681" s="82" t="s">
        <v>300</v>
      </c>
      <c r="V1681" s="92"/>
      <c r="W1681">
        <v>0</v>
      </c>
      <c r="X1681" s="92"/>
      <c r="Y1681">
        <v>0</v>
      </c>
      <c r="Z1681">
        <v>0</v>
      </c>
      <c r="AA1681">
        <v>0</v>
      </c>
      <c r="AB1681">
        <v>0</v>
      </c>
      <c r="AC1681">
        <v>-1</v>
      </c>
      <c r="AD1681">
        <v>0</v>
      </c>
      <c r="AE1681">
        <v>0</v>
      </c>
      <c r="AF1681">
        <v>0</v>
      </c>
      <c r="AG1681">
        <v>0</v>
      </c>
      <c r="AH1681">
        <v>0</v>
      </c>
      <c r="AK1681">
        <v>0</v>
      </c>
      <c r="AM1681">
        <v>0</v>
      </c>
      <c r="AO1681" s="92"/>
      <c r="AP1681" s="82" t="s">
        <v>321</v>
      </c>
      <c r="AQ1681" s="82" t="s">
        <v>322</v>
      </c>
      <c r="AR1681" s="82"/>
      <c r="AS1681">
        <v>0</v>
      </c>
      <c r="AT1681">
        <v>0</v>
      </c>
      <c r="AU1681">
        <v>2029</v>
      </c>
      <c r="AY1681">
        <v>0</v>
      </c>
      <c r="AZ1681">
        <v>0</v>
      </c>
      <c r="BA1681" s="82" t="s">
        <v>398</v>
      </c>
      <c r="BB1681">
        <v>7475</v>
      </c>
      <c r="BC1681">
        <v>0</v>
      </c>
      <c r="BD1681" s="92"/>
      <c r="BE1681" s="92"/>
      <c r="BF1681">
        <v>0</v>
      </c>
      <c r="BG1681">
        <v>0</v>
      </c>
      <c r="BH1681">
        <v>0</v>
      </c>
      <c r="BI1681" s="92"/>
      <c r="BJ1681" s="92"/>
      <c r="BK1681" s="92"/>
      <c r="BL1681">
        <v>0</v>
      </c>
    </row>
    <row r="1682" spans="1:64" x14ac:dyDescent="0.25">
      <c r="A1682" s="82" t="s">
        <v>297</v>
      </c>
      <c r="B1682" s="82" t="s">
        <v>397</v>
      </c>
      <c r="C1682" s="82" t="s">
        <v>103</v>
      </c>
      <c r="D1682" s="82" t="s">
        <v>303</v>
      </c>
      <c r="E1682" s="82" t="s">
        <v>304</v>
      </c>
      <c r="F1682" s="82" t="s">
        <v>118</v>
      </c>
      <c r="G1682" s="82" t="s">
        <v>118</v>
      </c>
      <c r="H1682">
        <v>0</v>
      </c>
      <c r="I1682">
        <v>0</v>
      </c>
      <c r="J1682">
        <v>0</v>
      </c>
      <c r="K1682" s="92"/>
      <c r="L1682">
        <v>0</v>
      </c>
      <c r="M1682" s="92"/>
      <c r="N1682" s="92"/>
      <c r="O1682" s="92"/>
      <c r="P1682">
        <v>0</v>
      </c>
      <c r="Q1682" s="92"/>
      <c r="R1682" s="92"/>
      <c r="S1682">
        <v>-1</v>
      </c>
      <c r="T1682">
        <v>0</v>
      </c>
      <c r="U1682" s="82" t="s">
        <v>300</v>
      </c>
      <c r="V1682" s="92"/>
      <c r="W1682">
        <v>0</v>
      </c>
      <c r="X1682" s="92"/>
      <c r="Y1682">
        <v>0</v>
      </c>
      <c r="Z1682">
        <v>0</v>
      </c>
      <c r="AA1682">
        <v>0</v>
      </c>
      <c r="AB1682">
        <v>0</v>
      </c>
      <c r="AC1682">
        <v>-1</v>
      </c>
      <c r="AD1682">
        <v>0</v>
      </c>
      <c r="AE1682">
        <v>0</v>
      </c>
      <c r="AF1682">
        <v>0</v>
      </c>
      <c r="AG1682">
        <v>0</v>
      </c>
      <c r="AH1682">
        <v>0</v>
      </c>
      <c r="AK1682">
        <v>0</v>
      </c>
      <c r="AM1682">
        <v>0</v>
      </c>
      <c r="AO1682" s="92"/>
      <c r="AP1682" s="82" t="s">
        <v>321</v>
      </c>
      <c r="AQ1682" s="82" t="s">
        <v>322</v>
      </c>
      <c r="AR1682" s="82"/>
      <c r="AS1682">
        <v>0</v>
      </c>
      <c r="AT1682">
        <v>0</v>
      </c>
      <c r="AU1682">
        <v>2029</v>
      </c>
      <c r="AY1682">
        <v>0</v>
      </c>
      <c r="AZ1682">
        <v>0</v>
      </c>
      <c r="BA1682" s="82" t="s">
        <v>398</v>
      </c>
      <c r="BB1682">
        <v>7476</v>
      </c>
      <c r="BC1682">
        <v>0</v>
      </c>
      <c r="BD1682" s="92"/>
      <c r="BE1682" s="92"/>
      <c r="BF1682">
        <v>0</v>
      </c>
      <c r="BG1682">
        <v>0</v>
      </c>
      <c r="BH1682">
        <v>0</v>
      </c>
      <c r="BI1682" s="92"/>
      <c r="BJ1682" s="92"/>
      <c r="BK1682" s="92"/>
      <c r="BL1682">
        <v>0</v>
      </c>
    </row>
    <row r="1683" spans="1:64" x14ac:dyDescent="0.25">
      <c r="A1683" s="82" t="s">
        <v>297</v>
      </c>
      <c r="B1683" s="82" t="s">
        <v>397</v>
      </c>
      <c r="C1683" s="82" t="s">
        <v>103</v>
      </c>
      <c r="D1683" s="82" t="s">
        <v>305</v>
      </c>
      <c r="E1683" s="82" t="s">
        <v>58</v>
      </c>
      <c r="F1683" s="82" t="s">
        <v>118</v>
      </c>
      <c r="G1683" s="82" t="s">
        <v>118</v>
      </c>
      <c r="H1683">
        <v>0</v>
      </c>
      <c r="I1683">
        <v>0</v>
      </c>
      <c r="J1683">
        <v>0</v>
      </c>
      <c r="K1683" s="92"/>
      <c r="L1683">
        <v>0</v>
      </c>
      <c r="M1683" s="92"/>
      <c r="N1683" s="92"/>
      <c r="O1683" s="92"/>
      <c r="P1683">
        <v>0</v>
      </c>
      <c r="Q1683" s="92"/>
      <c r="R1683" s="92"/>
      <c r="S1683">
        <v>-1</v>
      </c>
      <c r="T1683">
        <v>0</v>
      </c>
      <c r="U1683" s="82" t="s">
        <v>300</v>
      </c>
      <c r="V1683" s="92"/>
      <c r="W1683">
        <v>0</v>
      </c>
      <c r="X1683" s="92"/>
      <c r="Y1683">
        <v>0</v>
      </c>
      <c r="Z1683">
        <v>0</v>
      </c>
      <c r="AA1683">
        <v>0</v>
      </c>
      <c r="AB1683">
        <v>0</v>
      </c>
      <c r="AC1683">
        <v>-1</v>
      </c>
      <c r="AD1683">
        <v>0</v>
      </c>
      <c r="AE1683">
        <v>0</v>
      </c>
      <c r="AF1683">
        <v>0</v>
      </c>
      <c r="AG1683">
        <v>0</v>
      </c>
      <c r="AH1683">
        <v>0</v>
      </c>
      <c r="AK1683">
        <v>0</v>
      </c>
      <c r="AM1683">
        <v>0</v>
      </c>
      <c r="AO1683" s="92"/>
      <c r="AP1683" s="82" t="s">
        <v>321</v>
      </c>
      <c r="AQ1683" s="82" t="s">
        <v>322</v>
      </c>
      <c r="AR1683" s="82"/>
      <c r="AS1683">
        <v>0</v>
      </c>
      <c r="AT1683">
        <v>0</v>
      </c>
      <c r="AU1683">
        <v>2029</v>
      </c>
      <c r="AY1683">
        <v>0</v>
      </c>
      <c r="AZ1683">
        <v>0</v>
      </c>
      <c r="BA1683" s="82" t="s">
        <v>398</v>
      </c>
      <c r="BB1683">
        <v>7477</v>
      </c>
      <c r="BC1683">
        <v>0</v>
      </c>
      <c r="BD1683" s="92"/>
      <c r="BE1683" s="92"/>
      <c r="BF1683">
        <v>0</v>
      </c>
      <c r="BG1683">
        <v>0</v>
      </c>
      <c r="BH1683">
        <v>0</v>
      </c>
      <c r="BI1683" s="92"/>
      <c r="BJ1683" s="92"/>
      <c r="BK1683" s="92"/>
      <c r="BL1683">
        <v>0</v>
      </c>
    </row>
    <row r="1684" spans="1:64" x14ac:dyDescent="0.25">
      <c r="A1684" s="82" t="s">
        <v>297</v>
      </c>
      <c r="B1684" s="82" t="s">
        <v>397</v>
      </c>
      <c r="C1684" s="82" t="s">
        <v>103</v>
      </c>
      <c r="D1684" s="82" t="s">
        <v>307</v>
      </c>
      <c r="E1684" s="82" t="s">
        <v>60</v>
      </c>
      <c r="F1684" s="82" t="s">
        <v>118</v>
      </c>
      <c r="G1684" s="82" t="s">
        <v>118</v>
      </c>
      <c r="H1684">
        <v>0</v>
      </c>
      <c r="I1684">
        <v>0</v>
      </c>
      <c r="J1684">
        <v>0</v>
      </c>
      <c r="K1684" s="92"/>
      <c r="L1684">
        <v>0</v>
      </c>
      <c r="M1684" s="92"/>
      <c r="N1684" s="92"/>
      <c r="O1684" s="92"/>
      <c r="P1684">
        <v>0</v>
      </c>
      <c r="Q1684" s="92"/>
      <c r="R1684" s="92"/>
      <c r="S1684">
        <v>-1</v>
      </c>
      <c r="T1684">
        <v>0</v>
      </c>
      <c r="U1684" s="82" t="s">
        <v>300</v>
      </c>
      <c r="V1684" s="92"/>
      <c r="W1684">
        <v>0</v>
      </c>
      <c r="X1684" s="92"/>
      <c r="Y1684">
        <v>0</v>
      </c>
      <c r="Z1684">
        <v>0</v>
      </c>
      <c r="AA1684">
        <v>0</v>
      </c>
      <c r="AB1684">
        <v>0</v>
      </c>
      <c r="AC1684">
        <v>-1</v>
      </c>
      <c r="AD1684">
        <v>0</v>
      </c>
      <c r="AE1684">
        <v>0</v>
      </c>
      <c r="AF1684">
        <v>0</v>
      </c>
      <c r="AG1684">
        <v>0</v>
      </c>
      <c r="AH1684">
        <v>0</v>
      </c>
      <c r="AK1684">
        <v>0</v>
      </c>
      <c r="AM1684">
        <v>0</v>
      </c>
      <c r="AO1684" s="92"/>
      <c r="AP1684" s="82" t="s">
        <v>321</v>
      </c>
      <c r="AQ1684" s="82" t="s">
        <v>322</v>
      </c>
      <c r="AR1684" s="82"/>
      <c r="AS1684">
        <v>0</v>
      </c>
      <c r="AT1684">
        <v>0</v>
      </c>
      <c r="AU1684">
        <v>2029</v>
      </c>
      <c r="AY1684">
        <v>0</v>
      </c>
      <c r="AZ1684">
        <v>0</v>
      </c>
      <c r="BA1684" s="82" t="s">
        <v>398</v>
      </c>
      <c r="BB1684">
        <v>7478</v>
      </c>
      <c r="BC1684">
        <v>0</v>
      </c>
      <c r="BD1684" s="92"/>
      <c r="BE1684" s="92"/>
      <c r="BF1684">
        <v>0</v>
      </c>
      <c r="BG1684">
        <v>0</v>
      </c>
      <c r="BH1684">
        <v>0</v>
      </c>
      <c r="BI1684" s="92"/>
      <c r="BJ1684" s="92"/>
      <c r="BK1684" s="92"/>
      <c r="BL1684">
        <v>0</v>
      </c>
    </row>
    <row r="1685" spans="1:64" x14ac:dyDescent="0.25">
      <c r="A1685" s="82" t="s">
        <v>297</v>
      </c>
      <c r="B1685" s="82" t="s">
        <v>397</v>
      </c>
      <c r="C1685" s="82" t="s">
        <v>103</v>
      </c>
      <c r="D1685" s="82" t="s">
        <v>308</v>
      </c>
      <c r="E1685" s="82" t="s">
        <v>61</v>
      </c>
      <c r="F1685" s="82" t="s">
        <v>118</v>
      </c>
      <c r="G1685" s="82" t="s">
        <v>118</v>
      </c>
      <c r="H1685">
        <v>0</v>
      </c>
      <c r="I1685">
        <v>0</v>
      </c>
      <c r="J1685">
        <v>0</v>
      </c>
      <c r="K1685" s="92"/>
      <c r="L1685">
        <v>0</v>
      </c>
      <c r="M1685" s="92"/>
      <c r="N1685" s="92"/>
      <c r="O1685" s="92"/>
      <c r="P1685">
        <v>0</v>
      </c>
      <c r="Q1685" s="92"/>
      <c r="R1685" s="92"/>
      <c r="S1685">
        <v>-1</v>
      </c>
      <c r="T1685">
        <v>0</v>
      </c>
      <c r="U1685" s="82" t="s">
        <v>300</v>
      </c>
      <c r="V1685" s="92"/>
      <c r="W1685">
        <v>0</v>
      </c>
      <c r="X1685" s="92"/>
      <c r="Y1685">
        <v>0</v>
      </c>
      <c r="Z1685">
        <v>0</v>
      </c>
      <c r="AA1685">
        <v>0</v>
      </c>
      <c r="AB1685">
        <v>0</v>
      </c>
      <c r="AC1685">
        <v>-1</v>
      </c>
      <c r="AD1685">
        <v>0</v>
      </c>
      <c r="AE1685">
        <v>0</v>
      </c>
      <c r="AF1685">
        <v>0</v>
      </c>
      <c r="AG1685">
        <v>0</v>
      </c>
      <c r="AH1685">
        <v>0</v>
      </c>
      <c r="AK1685">
        <v>0</v>
      </c>
      <c r="AM1685">
        <v>0</v>
      </c>
      <c r="AO1685" s="92"/>
      <c r="AP1685" s="82" t="s">
        <v>321</v>
      </c>
      <c r="AQ1685" s="82" t="s">
        <v>322</v>
      </c>
      <c r="AR1685" s="82"/>
      <c r="AS1685">
        <v>0</v>
      </c>
      <c r="AT1685">
        <v>0</v>
      </c>
      <c r="AU1685">
        <v>2029</v>
      </c>
      <c r="AY1685">
        <v>0</v>
      </c>
      <c r="AZ1685">
        <v>0</v>
      </c>
      <c r="BA1685" s="82" t="s">
        <v>398</v>
      </c>
      <c r="BB1685">
        <v>7479</v>
      </c>
      <c r="BC1685">
        <v>0</v>
      </c>
      <c r="BD1685" s="92"/>
      <c r="BE1685" s="92"/>
      <c r="BF1685">
        <v>0</v>
      </c>
      <c r="BG1685">
        <v>0</v>
      </c>
      <c r="BH1685">
        <v>0</v>
      </c>
      <c r="BI1685" s="92"/>
      <c r="BJ1685" s="92"/>
      <c r="BK1685" s="92"/>
      <c r="BL1685">
        <v>0</v>
      </c>
    </row>
    <row r="1686" spans="1:64" x14ac:dyDescent="0.25">
      <c r="A1686" s="82" t="s">
        <v>297</v>
      </c>
      <c r="B1686" s="82" t="s">
        <v>397</v>
      </c>
      <c r="C1686" s="82" t="s">
        <v>103</v>
      </c>
      <c r="D1686" s="82" t="s">
        <v>309</v>
      </c>
      <c r="E1686" s="82" t="s">
        <v>310</v>
      </c>
      <c r="F1686" s="82" t="s">
        <v>118</v>
      </c>
      <c r="G1686" s="82" t="s">
        <v>118</v>
      </c>
      <c r="H1686">
        <v>0</v>
      </c>
      <c r="I1686">
        <v>0</v>
      </c>
      <c r="J1686">
        <v>0</v>
      </c>
      <c r="K1686" s="92"/>
      <c r="L1686">
        <v>0</v>
      </c>
      <c r="M1686" s="92"/>
      <c r="N1686" s="92"/>
      <c r="O1686" s="92"/>
      <c r="P1686">
        <v>0</v>
      </c>
      <c r="Q1686" s="92"/>
      <c r="R1686" s="92"/>
      <c r="S1686">
        <v>-1</v>
      </c>
      <c r="T1686">
        <v>0</v>
      </c>
      <c r="U1686" s="82" t="s">
        <v>300</v>
      </c>
      <c r="V1686" s="92"/>
      <c r="W1686">
        <v>0</v>
      </c>
      <c r="X1686" s="92"/>
      <c r="Y1686">
        <v>0</v>
      </c>
      <c r="Z1686">
        <v>0</v>
      </c>
      <c r="AA1686">
        <v>0</v>
      </c>
      <c r="AB1686">
        <v>0</v>
      </c>
      <c r="AC1686">
        <v>-1</v>
      </c>
      <c r="AD1686">
        <v>0</v>
      </c>
      <c r="AE1686">
        <v>0</v>
      </c>
      <c r="AF1686">
        <v>0</v>
      </c>
      <c r="AG1686">
        <v>0</v>
      </c>
      <c r="AH1686">
        <v>0</v>
      </c>
      <c r="AK1686">
        <v>0</v>
      </c>
      <c r="AM1686">
        <v>0</v>
      </c>
      <c r="AO1686" s="92"/>
      <c r="AP1686" s="82" t="s">
        <v>321</v>
      </c>
      <c r="AQ1686" s="82" t="s">
        <v>322</v>
      </c>
      <c r="AR1686" s="82"/>
      <c r="AS1686">
        <v>0</v>
      </c>
      <c r="AT1686">
        <v>0</v>
      </c>
      <c r="AU1686">
        <v>2029</v>
      </c>
      <c r="AY1686">
        <v>0</v>
      </c>
      <c r="AZ1686">
        <v>0</v>
      </c>
      <c r="BA1686" s="82" t="s">
        <v>398</v>
      </c>
      <c r="BB1686">
        <v>7480</v>
      </c>
      <c r="BC1686">
        <v>0</v>
      </c>
      <c r="BD1686" s="92"/>
      <c r="BE1686" s="92"/>
      <c r="BF1686">
        <v>0</v>
      </c>
      <c r="BG1686">
        <v>0</v>
      </c>
      <c r="BH1686">
        <v>0</v>
      </c>
      <c r="BI1686" s="92"/>
      <c r="BJ1686" s="92"/>
      <c r="BK1686" s="92"/>
      <c r="BL1686">
        <v>0</v>
      </c>
    </row>
    <row r="1687" spans="1:64" x14ac:dyDescent="0.25">
      <c r="A1687" s="82" t="s">
        <v>297</v>
      </c>
      <c r="B1687" s="82" t="s">
        <v>397</v>
      </c>
      <c r="C1687" s="82" t="s">
        <v>103</v>
      </c>
      <c r="D1687" s="82" t="s">
        <v>311</v>
      </c>
      <c r="E1687" s="82" t="s">
        <v>312</v>
      </c>
      <c r="F1687" s="82" t="s">
        <v>118</v>
      </c>
      <c r="G1687" s="82" t="s">
        <v>118</v>
      </c>
      <c r="H1687">
        <v>0</v>
      </c>
      <c r="I1687">
        <v>0</v>
      </c>
      <c r="J1687">
        <v>0</v>
      </c>
      <c r="K1687" s="92"/>
      <c r="L1687">
        <v>0</v>
      </c>
      <c r="M1687" s="92"/>
      <c r="N1687" s="92"/>
      <c r="O1687" s="92"/>
      <c r="P1687">
        <v>0</v>
      </c>
      <c r="Q1687" s="92"/>
      <c r="R1687" s="92"/>
      <c r="S1687">
        <v>-1</v>
      </c>
      <c r="T1687">
        <v>0</v>
      </c>
      <c r="U1687" s="82" t="s">
        <v>300</v>
      </c>
      <c r="V1687" s="92"/>
      <c r="W1687">
        <v>0</v>
      </c>
      <c r="X1687" s="92"/>
      <c r="Y1687">
        <v>0</v>
      </c>
      <c r="Z1687">
        <v>0</v>
      </c>
      <c r="AA1687">
        <v>0</v>
      </c>
      <c r="AB1687">
        <v>0</v>
      </c>
      <c r="AC1687">
        <v>-1</v>
      </c>
      <c r="AD1687">
        <v>0</v>
      </c>
      <c r="AE1687">
        <v>0</v>
      </c>
      <c r="AF1687">
        <v>0</v>
      </c>
      <c r="AG1687">
        <v>0</v>
      </c>
      <c r="AH1687">
        <v>0</v>
      </c>
      <c r="AK1687">
        <v>0</v>
      </c>
      <c r="AM1687">
        <v>0</v>
      </c>
      <c r="AO1687" s="92"/>
      <c r="AP1687" s="82" t="s">
        <v>321</v>
      </c>
      <c r="AQ1687" s="82" t="s">
        <v>322</v>
      </c>
      <c r="AR1687" s="82"/>
      <c r="AS1687">
        <v>0</v>
      </c>
      <c r="AT1687">
        <v>0</v>
      </c>
      <c r="AU1687">
        <v>2029</v>
      </c>
      <c r="AY1687">
        <v>0</v>
      </c>
      <c r="AZ1687">
        <v>0</v>
      </c>
      <c r="BA1687" s="82" t="s">
        <v>398</v>
      </c>
      <c r="BB1687">
        <v>7481</v>
      </c>
      <c r="BC1687">
        <v>0</v>
      </c>
      <c r="BD1687" s="92"/>
      <c r="BE1687" s="92"/>
      <c r="BF1687">
        <v>0</v>
      </c>
      <c r="BG1687">
        <v>0</v>
      </c>
      <c r="BH1687">
        <v>0</v>
      </c>
      <c r="BI1687" s="92"/>
      <c r="BJ1687" s="92"/>
      <c r="BK1687" s="92"/>
      <c r="BL1687">
        <v>0</v>
      </c>
    </row>
    <row r="1688" spans="1:64" x14ac:dyDescent="0.25">
      <c r="A1688" s="82" t="s">
        <v>297</v>
      </c>
      <c r="B1688" s="82" t="s">
        <v>397</v>
      </c>
      <c r="C1688" s="82" t="s">
        <v>103</v>
      </c>
      <c r="D1688" s="82" t="s">
        <v>313</v>
      </c>
      <c r="E1688" s="82" t="s">
        <v>314</v>
      </c>
      <c r="F1688" s="82" t="s">
        <v>118</v>
      </c>
      <c r="G1688" s="82" t="s">
        <v>118</v>
      </c>
      <c r="H1688">
        <v>0</v>
      </c>
      <c r="I1688">
        <v>0</v>
      </c>
      <c r="J1688">
        <v>0</v>
      </c>
      <c r="K1688" s="92"/>
      <c r="L1688">
        <v>0</v>
      </c>
      <c r="M1688" s="92"/>
      <c r="N1688" s="92"/>
      <c r="O1688" s="92"/>
      <c r="P1688">
        <v>0</v>
      </c>
      <c r="Q1688" s="92"/>
      <c r="R1688" s="92"/>
      <c r="S1688">
        <v>-1</v>
      </c>
      <c r="T1688">
        <v>0</v>
      </c>
      <c r="U1688" s="82" t="s">
        <v>300</v>
      </c>
      <c r="V1688" s="92"/>
      <c r="W1688">
        <v>0</v>
      </c>
      <c r="X1688" s="92"/>
      <c r="Y1688">
        <v>0</v>
      </c>
      <c r="Z1688">
        <v>0</v>
      </c>
      <c r="AA1688">
        <v>0</v>
      </c>
      <c r="AB1688">
        <v>0</v>
      </c>
      <c r="AC1688">
        <v>-1</v>
      </c>
      <c r="AD1688">
        <v>0</v>
      </c>
      <c r="AE1688">
        <v>0</v>
      </c>
      <c r="AF1688">
        <v>0</v>
      </c>
      <c r="AG1688">
        <v>0</v>
      </c>
      <c r="AH1688">
        <v>0</v>
      </c>
      <c r="AK1688">
        <v>0</v>
      </c>
      <c r="AM1688">
        <v>0</v>
      </c>
      <c r="AO1688" s="92"/>
      <c r="AP1688" s="82" t="s">
        <v>321</v>
      </c>
      <c r="AQ1688" s="82" t="s">
        <v>322</v>
      </c>
      <c r="AR1688" s="82"/>
      <c r="AS1688">
        <v>0</v>
      </c>
      <c r="AT1688">
        <v>0</v>
      </c>
      <c r="AU1688">
        <v>2029</v>
      </c>
      <c r="AY1688">
        <v>0</v>
      </c>
      <c r="AZ1688">
        <v>0</v>
      </c>
      <c r="BA1688" s="82" t="s">
        <v>398</v>
      </c>
      <c r="BB1688">
        <v>7482</v>
      </c>
      <c r="BC1688">
        <v>0</v>
      </c>
      <c r="BD1688" s="92"/>
      <c r="BE1688" s="92"/>
      <c r="BF1688">
        <v>0</v>
      </c>
      <c r="BG1688">
        <v>0</v>
      </c>
      <c r="BH1688">
        <v>0</v>
      </c>
      <c r="BI1688" s="92"/>
      <c r="BJ1688" s="92"/>
      <c r="BK1688" s="92"/>
      <c r="BL1688">
        <v>0</v>
      </c>
    </row>
    <row r="1689" spans="1:64" x14ac:dyDescent="0.25">
      <c r="A1689" s="82" t="s">
        <v>297</v>
      </c>
      <c r="B1689" s="82" t="s">
        <v>397</v>
      </c>
      <c r="C1689" s="82" t="s">
        <v>103</v>
      </c>
      <c r="D1689" s="82" t="s">
        <v>298</v>
      </c>
      <c r="E1689" s="82" t="s">
        <v>55</v>
      </c>
      <c r="F1689" s="82" t="s">
        <v>323</v>
      </c>
      <c r="G1689" s="82" t="s">
        <v>323</v>
      </c>
      <c r="H1689">
        <v>22.833641052246094</v>
      </c>
      <c r="I1689">
        <v>100</v>
      </c>
      <c r="J1689">
        <v>22.833641052246094</v>
      </c>
      <c r="K1689" s="92"/>
      <c r="L1689">
        <v>0</v>
      </c>
      <c r="M1689" s="92"/>
      <c r="N1689" s="92"/>
      <c r="O1689" s="92"/>
      <c r="P1689">
        <v>14554.1884765625</v>
      </c>
      <c r="Q1689" s="92"/>
      <c r="R1689" s="92"/>
      <c r="S1689">
        <v>-1</v>
      </c>
      <c r="T1689">
        <v>0</v>
      </c>
      <c r="U1689" s="82" t="s">
        <v>324</v>
      </c>
      <c r="V1689" s="92"/>
      <c r="W1689">
        <v>200022.6875</v>
      </c>
      <c r="X1689" s="92"/>
      <c r="Y1689">
        <v>0</v>
      </c>
      <c r="Z1689">
        <v>6452.93701171875</v>
      </c>
      <c r="AA1689">
        <v>6452.93701171875</v>
      </c>
      <c r="AB1689">
        <v>0</v>
      </c>
      <c r="AC1689">
        <v>-1</v>
      </c>
      <c r="AD1689">
        <v>0</v>
      </c>
      <c r="AE1689">
        <v>0</v>
      </c>
      <c r="AF1689">
        <v>0</v>
      </c>
      <c r="AG1689">
        <v>365</v>
      </c>
      <c r="AH1689">
        <v>4383</v>
      </c>
      <c r="AI1689">
        <v>0.22833640873432159</v>
      </c>
      <c r="AJ1689">
        <v>32.261024475097656</v>
      </c>
      <c r="AK1689">
        <v>-6581.84716796875</v>
      </c>
      <c r="AL1689">
        <v>-32.905502319335938</v>
      </c>
      <c r="AM1689">
        <v>13034.7841796875</v>
      </c>
      <c r="AN1689">
        <v>65.166526794433594</v>
      </c>
      <c r="AO1689" s="92"/>
      <c r="AP1689" s="82" t="s">
        <v>325</v>
      </c>
      <c r="AQ1689" s="82" t="s">
        <v>326</v>
      </c>
      <c r="AR1689" s="82"/>
      <c r="AS1689">
        <v>0</v>
      </c>
      <c r="AT1689">
        <v>0</v>
      </c>
      <c r="AU1689">
        <v>2029</v>
      </c>
      <c r="AY1689">
        <v>0</v>
      </c>
      <c r="AZ1689">
        <v>0</v>
      </c>
      <c r="BA1689" s="82" t="s">
        <v>398</v>
      </c>
      <c r="BB1689">
        <v>7483</v>
      </c>
      <c r="BC1689">
        <v>100</v>
      </c>
      <c r="BD1689" s="92"/>
      <c r="BE1689" s="92"/>
      <c r="BF1689">
        <v>200022.6875</v>
      </c>
      <c r="BG1689">
        <v>0</v>
      </c>
      <c r="BH1689">
        <v>0</v>
      </c>
      <c r="BI1689" s="92"/>
      <c r="BJ1689" s="92"/>
      <c r="BK1689" s="92"/>
      <c r="BL1689">
        <v>0</v>
      </c>
    </row>
    <row r="1690" spans="1:64" x14ac:dyDescent="0.25">
      <c r="A1690" s="82" t="s">
        <v>297</v>
      </c>
      <c r="B1690" s="82" t="s">
        <v>397</v>
      </c>
      <c r="C1690" s="82" t="s">
        <v>103</v>
      </c>
      <c r="D1690" s="82" t="s">
        <v>303</v>
      </c>
      <c r="E1690" s="82" t="s">
        <v>304</v>
      </c>
      <c r="F1690" s="82" t="s">
        <v>323</v>
      </c>
      <c r="G1690" s="82" t="s">
        <v>323</v>
      </c>
      <c r="H1690">
        <v>22.833641052246094</v>
      </c>
      <c r="I1690">
        <v>100</v>
      </c>
      <c r="J1690">
        <v>22.833641052246094</v>
      </c>
      <c r="K1690" s="92"/>
      <c r="L1690">
        <v>0</v>
      </c>
      <c r="M1690" s="92"/>
      <c r="N1690" s="92"/>
      <c r="O1690" s="92"/>
      <c r="P1690">
        <v>14554.1884765625</v>
      </c>
      <c r="Q1690" s="92"/>
      <c r="R1690" s="92"/>
      <c r="S1690">
        <v>-1</v>
      </c>
      <c r="T1690">
        <v>0</v>
      </c>
      <c r="U1690" s="82" t="s">
        <v>324</v>
      </c>
      <c r="V1690" s="92"/>
      <c r="W1690">
        <v>200022.6875</v>
      </c>
      <c r="X1690" s="92"/>
      <c r="Y1690">
        <v>0</v>
      </c>
      <c r="Z1690">
        <v>6452.93701171875</v>
      </c>
      <c r="AA1690">
        <v>6452.93701171875</v>
      </c>
      <c r="AB1690">
        <v>0</v>
      </c>
      <c r="AC1690">
        <v>-1</v>
      </c>
      <c r="AD1690">
        <v>0</v>
      </c>
      <c r="AE1690">
        <v>0</v>
      </c>
      <c r="AF1690">
        <v>0</v>
      </c>
      <c r="AG1690">
        <v>365</v>
      </c>
      <c r="AH1690">
        <v>4383</v>
      </c>
      <c r="AI1690">
        <v>0.22833640873432159</v>
      </c>
      <c r="AJ1690">
        <v>32.261024475097656</v>
      </c>
      <c r="AK1690">
        <v>-6581.84716796875</v>
      </c>
      <c r="AL1690">
        <v>-32.905502319335938</v>
      </c>
      <c r="AM1690">
        <v>13034.7841796875</v>
      </c>
      <c r="AN1690">
        <v>65.166526794433594</v>
      </c>
      <c r="AO1690" s="92"/>
      <c r="AP1690" s="82" t="s">
        <v>325</v>
      </c>
      <c r="AQ1690" s="82" t="s">
        <v>326</v>
      </c>
      <c r="AR1690" s="82"/>
      <c r="AS1690">
        <v>0</v>
      </c>
      <c r="AT1690">
        <v>0</v>
      </c>
      <c r="AU1690">
        <v>2029</v>
      </c>
      <c r="AY1690">
        <v>0</v>
      </c>
      <c r="AZ1690">
        <v>0</v>
      </c>
      <c r="BA1690" s="82" t="s">
        <v>398</v>
      </c>
      <c r="BB1690">
        <v>7484</v>
      </c>
      <c r="BC1690">
        <v>100</v>
      </c>
      <c r="BD1690" s="92"/>
      <c r="BE1690" s="92"/>
      <c r="BF1690">
        <v>200022.6875</v>
      </c>
      <c r="BG1690">
        <v>0</v>
      </c>
      <c r="BH1690">
        <v>0</v>
      </c>
      <c r="BI1690" s="92"/>
      <c r="BJ1690" s="92"/>
      <c r="BK1690" s="92"/>
      <c r="BL1690">
        <v>0</v>
      </c>
    </row>
    <row r="1691" spans="1:64" x14ac:dyDescent="0.25">
      <c r="A1691" s="82" t="s">
        <v>297</v>
      </c>
      <c r="B1691" s="82" t="s">
        <v>397</v>
      </c>
      <c r="C1691" s="82" t="s">
        <v>103</v>
      </c>
      <c r="D1691" s="82" t="s">
        <v>305</v>
      </c>
      <c r="E1691" s="82" t="s">
        <v>58</v>
      </c>
      <c r="F1691" s="82" t="s">
        <v>323</v>
      </c>
      <c r="G1691" s="82" t="s">
        <v>323</v>
      </c>
      <c r="H1691">
        <v>22.833641052246094</v>
      </c>
      <c r="I1691">
        <v>100</v>
      </c>
      <c r="J1691">
        <v>22.833641052246094</v>
      </c>
      <c r="K1691" s="92"/>
      <c r="L1691">
        <v>0</v>
      </c>
      <c r="M1691" s="92"/>
      <c r="N1691" s="92"/>
      <c r="O1691" s="92"/>
      <c r="P1691">
        <v>14554.1884765625</v>
      </c>
      <c r="Q1691" s="92"/>
      <c r="R1691" s="92"/>
      <c r="S1691">
        <v>-1</v>
      </c>
      <c r="T1691">
        <v>0</v>
      </c>
      <c r="U1691" s="82" t="s">
        <v>324</v>
      </c>
      <c r="V1691" s="92"/>
      <c r="W1691">
        <v>200022.6875</v>
      </c>
      <c r="X1691" s="92"/>
      <c r="Y1691">
        <v>0</v>
      </c>
      <c r="Z1691">
        <v>6452.93701171875</v>
      </c>
      <c r="AA1691">
        <v>6452.93701171875</v>
      </c>
      <c r="AB1691">
        <v>0</v>
      </c>
      <c r="AC1691">
        <v>-1</v>
      </c>
      <c r="AD1691">
        <v>0</v>
      </c>
      <c r="AE1691">
        <v>0</v>
      </c>
      <c r="AF1691">
        <v>0</v>
      </c>
      <c r="AG1691">
        <v>365</v>
      </c>
      <c r="AH1691">
        <v>4383</v>
      </c>
      <c r="AI1691">
        <v>0.22833640873432159</v>
      </c>
      <c r="AJ1691">
        <v>32.261024475097656</v>
      </c>
      <c r="AK1691">
        <v>-6581.84716796875</v>
      </c>
      <c r="AL1691">
        <v>-32.905502319335938</v>
      </c>
      <c r="AM1691">
        <v>13034.7841796875</v>
      </c>
      <c r="AN1691">
        <v>65.166526794433594</v>
      </c>
      <c r="AO1691" s="92"/>
      <c r="AP1691" s="82" t="s">
        <v>325</v>
      </c>
      <c r="AQ1691" s="82" t="s">
        <v>326</v>
      </c>
      <c r="AR1691" s="82"/>
      <c r="AS1691">
        <v>0</v>
      </c>
      <c r="AT1691">
        <v>0</v>
      </c>
      <c r="AU1691">
        <v>2029</v>
      </c>
      <c r="AY1691">
        <v>0</v>
      </c>
      <c r="AZ1691">
        <v>0</v>
      </c>
      <c r="BA1691" s="82" t="s">
        <v>398</v>
      </c>
      <c r="BB1691">
        <v>7485</v>
      </c>
      <c r="BC1691">
        <v>100</v>
      </c>
      <c r="BD1691" s="92"/>
      <c r="BE1691" s="92"/>
      <c r="BF1691">
        <v>200022.6875</v>
      </c>
      <c r="BG1691">
        <v>0</v>
      </c>
      <c r="BH1691">
        <v>0</v>
      </c>
      <c r="BI1691" s="92"/>
      <c r="BJ1691" s="92"/>
      <c r="BK1691" s="92"/>
      <c r="BL1691">
        <v>0</v>
      </c>
    </row>
    <row r="1692" spans="1:64" x14ac:dyDescent="0.25">
      <c r="A1692" s="82" t="s">
        <v>297</v>
      </c>
      <c r="B1692" s="82" t="s">
        <v>397</v>
      </c>
      <c r="C1692" s="82" t="s">
        <v>103</v>
      </c>
      <c r="D1692" s="82" t="s">
        <v>306</v>
      </c>
      <c r="E1692" s="82" t="s">
        <v>59</v>
      </c>
      <c r="F1692" s="82" t="s">
        <v>323</v>
      </c>
      <c r="G1692" s="82" t="s">
        <v>323</v>
      </c>
      <c r="H1692">
        <v>22.833641052246094</v>
      </c>
      <c r="I1692">
        <v>100</v>
      </c>
      <c r="J1692">
        <v>22.833641052246094</v>
      </c>
      <c r="K1692" s="92"/>
      <c r="L1692">
        <v>0</v>
      </c>
      <c r="M1692" s="92"/>
      <c r="N1692" s="92"/>
      <c r="O1692" s="92"/>
      <c r="P1692">
        <v>14554.1884765625</v>
      </c>
      <c r="Q1692" s="92"/>
      <c r="R1692" s="92"/>
      <c r="S1692">
        <v>-1</v>
      </c>
      <c r="T1692">
        <v>0</v>
      </c>
      <c r="U1692" s="82" t="s">
        <v>324</v>
      </c>
      <c r="V1692" s="92"/>
      <c r="W1692">
        <v>200022.6875</v>
      </c>
      <c r="X1692" s="92"/>
      <c r="Y1692">
        <v>0</v>
      </c>
      <c r="Z1692">
        <v>6452.93701171875</v>
      </c>
      <c r="AA1692">
        <v>6452.93701171875</v>
      </c>
      <c r="AB1692">
        <v>0</v>
      </c>
      <c r="AC1692">
        <v>-1</v>
      </c>
      <c r="AD1692">
        <v>0</v>
      </c>
      <c r="AE1692">
        <v>0</v>
      </c>
      <c r="AF1692">
        <v>0</v>
      </c>
      <c r="AG1692">
        <v>365</v>
      </c>
      <c r="AH1692">
        <v>4383</v>
      </c>
      <c r="AI1692">
        <v>0.22833640873432159</v>
      </c>
      <c r="AJ1692">
        <v>32.261024475097656</v>
      </c>
      <c r="AK1692">
        <v>-6581.84716796875</v>
      </c>
      <c r="AL1692">
        <v>-32.905502319335938</v>
      </c>
      <c r="AM1692">
        <v>13034.7841796875</v>
      </c>
      <c r="AN1692">
        <v>65.166526794433594</v>
      </c>
      <c r="AO1692" s="92"/>
      <c r="AP1692" s="82" t="s">
        <v>325</v>
      </c>
      <c r="AQ1692" s="82" t="s">
        <v>326</v>
      </c>
      <c r="AR1692" s="82"/>
      <c r="AS1692">
        <v>0</v>
      </c>
      <c r="AT1692">
        <v>0</v>
      </c>
      <c r="AU1692">
        <v>2029</v>
      </c>
      <c r="AY1692">
        <v>0</v>
      </c>
      <c r="AZ1692">
        <v>0</v>
      </c>
      <c r="BA1692" s="82" t="s">
        <v>398</v>
      </c>
      <c r="BB1692">
        <v>7486</v>
      </c>
      <c r="BC1692">
        <v>100</v>
      </c>
      <c r="BD1692" s="92"/>
      <c r="BE1692" s="92"/>
      <c r="BF1692">
        <v>200022.6875</v>
      </c>
      <c r="BG1692">
        <v>0</v>
      </c>
      <c r="BH1692">
        <v>0</v>
      </c>
      <c r="BI1692" s="92"/>
      <c r="BJ1692" s="92"/>
      <c r="BK1692" s="92"/>
      <c r="BL1692">
        <v>0</v>
      </c>
    </row>
    <row r="1693" spans="1:64" x14ac:dyDescent="0.25">
      <c r="A1693" s="82" t="s">
        <v>297</v>
      </c>
      <c r="B1693" s="82" t="s">
        <v>397</v>
      </c>
      <c r="C1693" s="82" t="s">
        <v>103</v>
      </c>
      <c r="D1693" s="82" t="s">
        <v>307</v>
      </c>
      <c r="E1693" s="82" t="s">
        <v>60</v>
      </c>
      <c r="F1693" s="82" t="s">
        <v>323</v>
      </c>
      <c r="G1693" s="82" t="s">
        <v>323</v>
      </c>
      <c r="H1693">
        <v>22.833641052246094</v>
      </c>
      <c r="I1693">
        <v>100</v>
      </c>
      <c r="J1693">
        <v>22.833641052246094</v>
      </c>
      <c r="K1693" s="92"/>
      <c r="L1693">
        <v>0</v>
      </c>
      <c r="M1693" s="92"/>
      <c r="N1693" s="92"/>
      <c r="O1693" s="92"/>
      <c r="P1693">
        <v>14554.1884765625</v>
      </c>
      <c r="Q1693" s="92"/>
      <c r="R1693" s="92"/>
      <c r="S1693">
        <v>-1</v>
      </c>
      <c r="T1693">
        <v>0</v>
      </c>
      <c r="U1693" s="82" t="s">
        <v>324</v>
      </c>
      <c r="V1693" s="92"/>
      <c r="W1693">
        <v>200022.6875</v>
      </c>
      <c r="X1693" s="92"/>
      <c r="Y1693">
        <v>0</v>
      </c>
      <c r="Z1693">
        <v>6452.93701171875</v>
      </c>
      <c r="AA1693">
        <v>6452.93701171875</v>
      </c>
      <c r="AB1693">
        <v>0</v>
      </c>
      <c r="AC1693">
        <v>-1</v>
      </c>
      <c r="AD1693">
        <v>0</v>
      </c>
      <c r="AE1693">
        <v>0</v>
      </c>
      <c r="AF1693">
        <v>0</v>
      </c>
      <c r="AG1693">
        <v>365</v>
      </c>
      <c r="AH1693">
        <v>4383</v>
      </c>
      <c r="AI1693">
        <v>0.22833640873432159</v>
      </c>
      <c r="AJ1693">
        <v>32.261024475097656</v>
      </c>
      <c r="AK1693">
        <v>-6581.84716796875</v>
      </c>
      <c r="AL1693">
        <v>-32.905502319335938</v>
      </c>
      <c r="AM1693">
        <v>13034.7841796875</v>
      </c>
      <c r="AN1693">
        <v>65.166526794433594</v>
      </c>
      <c r="AO1693" s="92"/>
      <c r="AP1693" s="82" t="s">
        <v>325</v>
      </c>
      <c r="AQ1693" s="82" t="s">
        <v>326</v>
      </c>
      <c r="AR1693" s="82"/>
      <c r="AS1693">
        <v>0</v>
      </c>
      <c r="AT1693">
        <v>0</v>
      </c>
      <c r="AU1693">
        <v>2029</v>
      </c>
      <c r="AY1693">
        <v>0</v>
      </c>
      <c r="AZ1693">
        <v>0</v>
      </c>
      <c r="BA1693" s="82" t="s">
        <v>398</v>
      </c>
      <c r="BB1693">
        <v>7487</v>
      </c>
      <c r="BC1693">
        <v>100</v>
      </c>
      <c r="BD1693" s="92"/>
      <c r="BE1693" s="92"/>
      <c r="BF1693">
        <v>200022.6875</v>
      </c>
      <c r="BG1693">
        <v>0</v>
      </c>
      <c r="BH1693">
        <v>0</v>
      </c>
      <c r="BI1693" s="92"/>
      <c r="BJ1693" s="92"/>
      <c r="BK1693" s="92"/>
      <c r="BL1693">
        <v>0</v>
      </c>
    </row>
    <row r="1694" spans="1:64" x14ac:dyDescent="0.25">
      <c r="A1694" s="82" t="s">
        <v>297</v>
      </c>
      <c r="B1694" s="82" t="s">
        <v>397</v>
      </c>
      <c r="C1694" s="82" t="s">
        <v>103</v>
      </c>
      <c r="D1694" s="82" t="s">
        <v>308</v>
      </c>
      <c r="E1694" s="82" t="s">
        <v>61</v>
      </c>
      <c r="F1694" s="82" t="s">
        <v>323</v>
      </c>
      <c r="G1694" s="82" t="s">
        <v>323</v>
      </c>
      <c r="H1694">
        <v>22.833641052246094</v>
      </c>
      <c r="I1694">
        <v>100</v>
      </c>
      <c r="J1694">
        <v>22.833641052246094</v>
      </c>
      <c r="K1694" s="92"/>
      <c r="L1694">
        <v>0</v>
      </c>
      <c r="M1694" s="92"/>
      <c r="N1694" s="92"/>
      <c r="O1694" s="92"/>
      <c r="P1694">
        <v>14554.1884765625</v>
      </c>
      <c r="Q1694" s="92"/>
      <c r="R1694" s="92"/>
      <c r="S1694">
        <v>-1</v>
      </c>
      <c r="T1694">
        <v>0</v>
      </c>
      <c r="U1694" s="82" t="s">
        <v>324</v>
      </c>
      <c r="V1694" s="92"/>
      <c r="W1694">
        <v>200022.6875</v>
      </c>
      <c r="X1694" s="92"/>
      <c r="Y1694">
        <v>0</v>
      </c>
      <c r="Z1694">
        <v>6452.93701171875</v>
      </c>
      <c r="AA1694">
        <v>6452.93701171875</v>
      </c>
      <c r="AB1694">
        <v>0</v>
      </c>
      <c r="AC1694">
        <v>-1</v>
      </c>
      <c r="AD1694">
        <v>0</v>
      </c>
      <c r="AE1694">
        <v>0</v>
      </c>
      <c r="AF1694">
        <v>0</v>
      </c>
      <c r="AG1694">
        <v>365</v>
      </c>
      <c r="AH1694">
        <v>4383</v>
      </c>
      <c r="AI1694">
        <v>0.22833640873432159</v>
      </c>
      <c r="AJ1694">
        <v>32.261024475097656</v>
      </c>
      <c r="AK1694">
        <v>-6581.84716796875</v>
      </c>
      <c r="AL1694">
        <v>-32.905502319335938</v>
      </c>
      <c r="AM1694">
        <v>13034.7841796875</v>
      </c>
      <c r="AN1694">
        <v>65.166526794433594</v>
      </c>
      <c r="AO1694" s="92"/>
      <c r="AP1694" s="82" t="s">
        <v>325</v>
      </c>
      <c r="AQ1694" s="82" t="s">
        <v>326</v>
      </c>
      <c r="AR1694" s="82"/>
      <c r="AS1694">
        <v>0</v>
      </c>
      <c r="AT1694">
        <v>0</v>
      </c>
      <c r="AU1694">
        <v>2029</v>
      </c>
      <c r="AY1694">
        <v>0</v>
      </c>
      <c r="AZ1694">
        <v>0</v>
      </c>
      <c r="BA1694" s="82" t="s">
        <v>398</v>
      </c>
      <c r="BB1694">
        <v>7488</v>
      </c>
      <c r="BC1694">
        <v>100</v>
      </c>
      <c r="BD1694" s="92"/>
      <c r="BE1694" s="92"/>
      <c r="BF1694">
        <v>200022.6875</v>
      </c>
      <c r="BG1694">
        <v>0</v>
      </c>
      <c r="BH1694">
        <v>0</v>
      </c>
      <c r="BI1694" s="92"/>
      <c r="BJ1694" s="92"/>
      <c r="BK1694" s="92"/>
      <c r="BL1694">
        <v>0</v>
      </c>
    </row>
    <row r="1695" spans="1:64" x14ac:dyDescent="0.25">
      <c r="A1695" s="82" t="s">
        <v>297</v>
      </c>
      <c r="B1695" s="82" t="s">
        <v>397</v>
      </c>
      <c r="C1695" s="82" t="s">
        <v>103</v>
      </c>
      <c r="D1695" s="82" t="s">
        <v>309</v>
      </c>
      <c r="E1695" s="82" t="s">
        <v>310</v>
      </c>
      <c r="F1695" s="82" t="s">
        <v>323</v>
      </c>
      <c r="G1695" s="82" t="s">
        <v>323</v>
      </c>
      <c r="H1695">
        <v>22.833641052246094</v>
      </c>
      <c r="I1695">
        <v>100</v>
      </c>
      <c r="J1695">
        <v>22.833641052246094</v>
      </c>
      <c r="K1695" s="92"/>
      <c r="L1695">
        <v>0</v>
      </c>
      <c r="M1695" s="92"/>
      <c r="N1695" s="92"/>
      <c r="O1695" s="92"/>
      <c r="P1695">
        <v>14554.1884765625</v>
      </c>
      <c r="Q1695" s="92"/>
      <c r="R1695" s="92"/>
      <c r="S1695">
        <v>-1</v>
      </c>
      <c r="T1695">
        <v>0</v>
      </c>
      <c r="U1695" s="82" t="s">
        <v>324</v>
      </c>
      <c r="V1695" s="92"/>
      <c r="W1695">
        <v>200022.6875</v>
      </c>
      <c r="X1695" s="92"/>
      <c r="Y1695">
        <v>0</v>
      </c>
      <c r="Z1695">
        <v>6452.93701171875</v>
      </c>
      <c r="AA1695">
        <v>6452.93701171875</v>
      </c>
      <c r="AB1695">
        <v>0</v>
      </c>
      <c r="AC1695">
        <v>-1</v>
      </c>
      <c r="AD1695">
        <v>0</v>
      </c>
      <c r="AE1695">
        <v>0</v>
      </c>
      <c r="AF1695">
        <v>0</v>
      </c>
      <c r="AG1695">
        <v>365</v>
      </c>
      <c r="AH1695">
        <v>4383</v>
      </c>
      <c r="AI1695">
        <v>0.22833640873432159</v>
      </c>
      <c r="AJ1695">
        <v>32.261024475097656</v>
      </c>
      <c r="AK1695">
        <v>-6581.84716796875</v>
      </c>
      <c r="AL1695">
        <v>-32.905502319335938</v>
      </c>
      <c r="AM1695">
        <v>13034.7841796875</v>
      </c>
      <c r="AN1695">
        <v>65.166526794433594</v>
      </c>
      <c r="AO1695" s="92"/>
      <c r="AP1695" s="82" t="s">
        <v>325</v>
      </c>
      <c r="AQ1695" s="82" t="s">
        <v>326</v>
      </c>
      <c r="AR1695" s="82"/>
      <c r="AS1695">
        <v>0</v>
      </c>
      <c r="AT1695">
        <v>0</v>
      </c>
      <c r="AU1695">
        <v>2029</v>
      </c>
      <c r="AY1695">
        <v>0</v>
      </c>
      <c r="AZ1695">
        <v>0</v>
      </c>
      <c r="BA1695" s="82" t="s">
        <v>398</v>
      </c>
      <c r="BB1695">
        <v>7489</v>
      </c>
      <c r="BC1695">
        <v>100</v>
      </c>
      <c r="BD1695" s="92"/>
      <c r="BE1695" s="92"/>
      <c r="BF1695">
        <v>200022.6875</v>
      </c>
      <c r="BG1695">
        <v>0</v>
      </c>
      <c r="BH1695">
        <v>0</v>
      </c>
      <c r="BI1695" s="92"/>
      <c r="BJ1695" s="92"/>
      <c r="BK1695" s="92"/>
      <c r="BL1695">
        <v>0</v>
      </c>
    </row>
    <row r="1696" spans="1:64" x14ac:dyDescent="0.25">
      <c r="A1696" s="82" t="s">
        <v>297</v>
      </c>
      <c r="B1696" s="82" t="s">
        <v>397</v>
      </c>
      <c r="C1696" s="82" t="s">
        <v>103</v>
      </c>
      <c r="D1696" s="82" t="s">
        <v>311</v>
      </c>
      <c r="E1696" s="82" t="s">
        <v>312</v>
      </c>
      <c r="F1696" s="82" t="s">
        <v>323</v>
      </c>
      <c r="G1696" s="82" t="s">
        <v>323</v>
      </c>
      <c r="H1696">
        <v>22.833641052246094</v>
      </c>
      <c r="I1696">
        <v>100</v>
      </c>
      <c r="J1696">
        <v>22.833641052246094</v>
      </c>
      <c r="K1696" s="92"/>
      <c r="L1696">
        <v>0</v>
      </c>
      <c r="M1696" s="92"/>
      <c r="N1696" s="92"/>
      <c r="O1696" s="92"/>
      <c r="P1696">
        <v>14554.1884765625</v>
      </c>
      <c r="Q1696" s="92"/>
      <c r="R1696" s="92"/>
      <c r="S1696">
        <v>-1</v>
      </c>
      <c r="T1696">
        <v>0</v>
      </c>
      <c r="U1696" s="82" t="s">
        <v>324</v>
      </c>
      <c r="V1696" s="92"/>
      <c r="W1696">
        <v>200022.6875</v>
      </c>
      <c r="X1696" s="92"/>
      <c r="Y1696">
        <v>0</v>
      </c>
      <c r="Z1696">
        <v>6452.93701171875</v>
      </c>
      <c r="AA1696">
        <v>6452.93701171875</v>
      </c>
      <c r="AB1696">
        <v>0</v>
      </c>
      <c r="AC1696">
        <v>-1</v>
      </c>
      <c r="AD1696">
        <v>0</v>
      </c>
      <c r="AE1696">
        <v>0</v>
      </c>
      <c r="AF1696">
        <v>0</v>
      </c>
      <c r="AG1696">
        <v>365</v>
      </c>
      <c r="AH1696">
        <v>4383</v>
      </c>
      <c r="AI1696">
        <v>0.22833640873432159</v>
      </c>
      <c r="AJ1696">
        <v>32.261024475097656</v>
      </c>
      <c r="AK1696">
        <v>-6581.84716796875</v>
      </c>
      <c r="AL1696">
        <v>-32.905502319335938</v>
      </c>
      <c r="AM1696">
        <v>13034.7841796875</v>
      </c>
      <c r="AN1696">
        <v>65.166526794433594</v>
      </c>
      <c r="AO1696" s="92"/>
      <c r="AP1696" s="82" t="s">
        <v>325</v>
      </c>
      <c r="AQ1696" s="82" t="s">
        <v>326</v>
      </c>
      <c r="AR1696" s="82"/>
      <c r="AS1696">
        <v>0</v>
      </c>
      <c r="AT1696">
        <v>0</v>
      </c>
      <c r="AU1696">
        <v>2029</v>
      </c>
      <c r="AY1696">
        <v>0</v>
      </c>
      <c r="AZ1696">
        <v>0</v>
      </c>
      <c r="BA1696" s="82" t="s">
        <v>398</v>
      </c>
      <c r="BB1696">
        <v>7490</v>
      </c>
      <c r="BC1696">
        <v>100</v>
      </c>
      <c r="BD1696" s="92"/>
      <c r="BE1696" s="92"/>
      <c r="BF1696">
        <v>200022.6875</v>
      </c>
      <c r="BG1696">
        <v>0</v>
      </c>
      <c r="BH1696">
        <v>0</v>
      </c>
      <c r="BI1696" s="92"/>
      <c r="BJ1696" s="92"/>
      <c r="BK1696" s="92"/>
      <c r="BL1696">
        <v>0</v>
      </c>
    </row>
    <row r="1697" spans="1:64" x14ac:dyDescent="0.25">
      <c r="A1697" s="82" t="s">
        <v>297</v>
      </c>
      <c r="B1697" s="82" t="s">
        <v>397</v>
      </c>
      <c r="C1697" s="82" t="s">
        <v>103</v>
      </c>
      <c r="D1697" s="82" t="s">
        <v>313</v>
      </c>
      <c r="E1697" s="82" t="s">
        <v>314</v>
      </c>
      <c r="F1697" s="82" t="s">
        <v>323</v>
      </c>
      <c r="G1697" s="82" t="s">
        <v>323</v>
      </c>
      <c r="H1697">
        <v>22.833641052246094</v>
      </c>
      <c r="I1697">
        <v>100</v>
      </c>
      <c r="J1697">
        <v>22.833641052246094</v>
      </c>
      <c r="K1697" s="92"/>
      <c r="L1697">
        <v>0</v>
      </c>
      <c r="M1697" s="92"/>
      <c r="N1697" s="92"/>
      <c r="O1697" s="92"/>
      <c r="P1697">
        <v>14554.1884765625</v>
      </c>
      <c r="Q1697" s="92"/>
      <c r="R1697" s="92"/>
      <c r="S1697">
        <v>-1</v>
      </c>
      <c r="T1697">
        <v>0</v>
      </c>
      <c r="U1697" s="82" t="s">
        <v>324</v>
      </c>
      <c r="V1697" s="92"/>
      <c r="W1697">
        <v>200022.6875</v>
      </c>
      <c r="X1697" s="92"/>
      <c r="Y1697">
        <v>0</v>
      </c>
      <c r="Z1697">
        <v>6452.93701171875</v>
      </c>
      <c r="AA1697">
        <v>6452.93701171875</v>
      </c>
      <c r="AB1697">
        <v>0</v>
      </c>
      <c r="AC1697">
        <v>-1</v>
      </c>
      <c r="AD1697">
        <v>0</v>
      </c>
      <c r="AE1697">
        <v>0</v>
      </c>
      <c r="AF1697">
        <v>0</v>
      </c>
      <c r="AG1697">
        <v>365</v>
      </c>
      <c r="AH1697">
        <v>4383</v>
      </c>
      <c r="AI1697">
        <v>0.22833640873432159</v>
      </c>
      <c r="AJ1697">
        <v>32.261024475097656</v>
      </c>
      <c r="AK1697">
        <v>-6581.84716796875</v>
      </c>
      <c r="AL1697">
        <v>-32.905502319335938</v>
      </c>
      <c r="AM1697">
        <v>13034.7841796875</v>
      </c>
      <c r="AN1697">
        <v>65.166526794433594</v>
      </c>
      <c r="AO1697" s="92"/>
      <c r="AP1697" s="82" t="s">
        <v>325</v>
      </c>
      <c r="AQ1697" s="82" t="s">
        <v>326</v>
      </c>
      <c r="AR1697" s="82"/>
      <c r="AS1697">
        <v>0</v>
      </c>
      <c r="AT1697">
        <v>0</v>
      </c>
      <c r="AU1697">
        <v>2029</v>
      </c>
      <c r="AY1697">
        <v>0</v>
      </c>
      <c r="AZ1697">
        <v>0</v>
      </c>
      <c r="BA1697" s="82" t="s">
        <v>398</v>
      </c>
      <c r="BB1697">
        <v>7491</v>
      </c>
      <c r="BC1697">
        <v>100</v>
      </c>
      <c r="BD1697" s="92"/>
      <c r="BE1697" s="92"/>
      <c r="BF1697">
        <v>200022.6875</v>
      </c>
      <c r="BG1697">
        <v>0</v>
      </c>
      <c r="BH1697">
        <v>0</v>
      </c>
      <c r="BI1697" s="92"/>
      <c r="BJ1697" s="92"/>
      <c r="BK1697" s="92"/>
      <c r="BL1697">
        <v>0</v>
      </c>
    </row>
    <row r="1698" spans="1:64" x14ac:dyDescent="0.25">
      <c r="A1698" s="82" t="s">
        <v>297</v>
      </c>
      <c r="B1698" s="82" t="s">
        <v>397</v>
      </c>
      <c r="C1698" s="82" t="s">
        <v>103</v>
      </c>
      <c r="D1698" s="82" t="s">
        <v>298</v>
      </c>
      <c r="E1698" s="82" t="s">
        <v>55</v>
      </c>
      <c r="F1698" s="82" t="s">
        <v>327</v>
      </c>
      <c r="G1698" s="82" t="s">
        <v>327</v>
      </c>
      <c r="H1698">
        <v>5.7328768074512482E-2</v>
      </c>
      <c r="I1698">
        <v>5.4000000953674316</v>
      </c>
      <c r="J1698">
        <v>5.7328768074512482E-2</v>
      </c>
      <c r="K1698" s="92"/>
      <c r="L1698">
        <v>0</v>
      </c>
      <c r="M1698" s="92"/>
      <c r="N1698" s="92"/>
      <c r="O1698" s="92"/>
      <c r="P1698">
        <v>0</v>
      </c>
      <c r="Q1698" s="92"/>
      <c r="R1698" s="92"/>
      <c r="S1698">
        <v>-1</v>
      </c>
      <c r="T1698">
        <v>0</v>
      </c>
      <c r="U1698" s="82" t="s">
        <v>328</v>
      </c>
      <c r="V1698" s="92"/>
      <c r="W1698">
        <v>502.20001220703125</v>
      </c>
      <c r="X1698" s="92"/>
      <c r="Y1698">
        <v>0</v>
      </c>
      <c r="Z1698">
        <v>19.687583923339844</v>
      </c>
      <c r="AA1698">
        <v>19.687583923339844</v>
      </c>
      <c r="AB1698">
        <v>0</v>
      </c>
      <c r="AC1698">
        <v>-1</v>
      </c>
      <c r="AD1698">
        <v>0</v>
      </c>
      <c r="AE1698">
        <v>0</v>
      </c>
      <c r="AF1698">
        <v>0</v>
      </c>
      <c r="AG1698">
        <v>92</v>
      </c>
      <c r="AH1698">
        <v>93</v>
      </c>
      <c r="AI1698">
        <v>1.0616438463330269E-2</v>
      </c>
      <c r="AJ1698">
        <v>39.202678680419922</v>
      </c>
      <c r="AK1698">
        <v>0</v>
      </c>
      <c r="AL1698">
        <v>0</v>
      </c>
      <c r="AM1698">
        <v>19.687583923339844</v>
      </c>
      <c r="AN1698">
        <v>39.202678680419922</v>
      </c>
      <c r="AO1698" s="92"/>
      <c r="AP1698" s="82" t="s">
        <v>329</v>
      </c>
      <c r="AQ1698" s="82" t="s">
        <v>326</v>
      </c>
      <c r="AR1698" s="82"/>
      <c r="AS1698">
        <v>0</v>
      </c>
      <c r="AT1698">
        <v>0</v>
      </c>
      <c r="AU1698">
        <v>2029</v>
      </c>
      <c r="AY1698">
        <v>0</v>
      </c>
      <c r="AZ1698">
        <v>0</v>
      </c>
      <c r="BA1698" s="82" t="s">
        <v>398</v>
      </c>
      <c r="BB1698">
        <v>7492</v>
      </c>
      <c r="BC1698">
        <v>5.4000000953674316</v>
      </c>
      <c r="BD1698" s="92"/>
      <c r="BE1698" s="92"/>
      <c r="BF1698">
        <v>502.20001220703125</v>
      </c>
      <c r="BG1698">
        <v>0</v>
      </c>
      <c r="BH1698">
        <v>0</v>
      </c>
      <c r="BI1698" s="92"/>
      <c r="BJ1698" s="92"/>
      <c r="BK1698" s="92"/>
      <c r="BL1698">
        <v>0</v>
      </c>
    </row>
    <row r="1699" spans="1:64" x14ac:dyDescent="0.25">
      <c r="A1699" s="82" t="s">
        <v>297</v>
      </c>
      <c r="B1699" s="82" t="s">
        <v>397</v>
      </c>
      <c r="C1699" s="82" t="s">
        <v>103</v>
      </c>
      <c r="D1699" s="82" t="s">
        <v>303</v>
      </c>
      <c r="E1699" s="82" t="s">
        <v>304</v>
      </c>
      <c r="F1699" s="82" t="s">
        <v>327</v>
      </c>
      <c r="G1699" s="82" t="s">
        <v>327</v>
      </c>
      <c r="H1699">
        <v>5.7328768074512482E-2</v>
      </c>
      <c r="I1699">
        <v>5.4000000953674316</v>
      </c>
      <c r="J1699">
        <v>5.7328768074512482E-2</v>
      </c>
      <c r="K1699" s="92"/>
      <c r="L1699">
        <v>0</v>
      </c>
      <c r="M1699" s="92"/>
      <c r="N1699" s="92"/>
      <c r="O1699" s="92"/>
      <c r="P1699">
        <v>0</v>
      </c>
      <c r="Q1699" s="92"/>
      <c r="R1699" s="92"/>
      <c r="S1699">
        <v>-1</v>
      </c>
      <c r="T1699">
        <v>0</v>
      </c>
      <c r="U1699" s="82" t="s">
        <v>328</v>
      </c>
      <c r="V1699" s="92"/>
      <c r="W1699">
        <v>502.20001220703125</v>
      </c>
      <c r="X1699" s="92"/>
      <c r="Y1699">
        <v>0</v>
      </c>
      <c r="Z1699">
        <v>19.687583923339844</v>
      </c>
      <c r="AA1699">
        <v>19.687583923339844</v>
      </c>
      <c r="AB1699">
        <v>0</v>
      </c>
      <c r="AC1699">
        <v>-1</v>
      </c>
      <c r="AD1699">
        <v>0</v>
      </c>
      <c r="AE1699">
        <v>0</v>
      </c>
      <c r="AF1699">
        <v>0</v>
      </c>
      <c r="AG1699">
        <v>92</v>
      </c>
      <c r="AH1699">
        <v>93</v>
      </c>
      <c r="AI1699">
        <v>1.0616438463330269E-2</v>
      </c>
      <c r="AJ1699">
        <v>39.202678680419922</v>
      </c>
      <c r="AK1699">
        <v>0</v>
      </c>
      <c r="AL1699">
        <v>0</v>
      </c>
      <c r="AM1699">
        <v>19.687583923339844</v>
      </c>
      <c r="AN1699">
        <v>39.202678680419922</v>
      </c>
      <c r="AO1699" s="92"/>
      <c r="AP1699" s="82" t="s">
        <v>329</v>
      </c>
      <c r="AQ1699" s="82" t="s">
        <v>326</v>
      </c>
      <c r="AR1699" s="82"/>
      <c r="AS1699">
        <v>0</v>
      </c>
      <c r="AT1699">
        <v>0</v>
      </c>
      <c r="AU1699">
        <v>2029</v>
      </c>
      <c r="AY1699">
        <v>0</v>
      </c>
      <c r="AZ1699">
        <v>0</v>
      </c>
      <c r="BA1699" s="82" t="s">
        <v>398</v>
      </c>
      <c r="BB1699">
        <v>7493</v>
      </c>
      <c r="BC1699">
        <v>5.4000000953674316</v>
      </c>
      <c r="BD1699" s="92"/>
      <c r="BE1699" s="92"/>
      <c r="BF1699">
        <v>502.20001220703125</v>
      </c>
      <c r="BG1699">
        <v>0</v>
      </c>
      <c r="BH1699">
        <v>0</v>
      </c>
      <c r="BI1699" s="92"/>
      <c r="BJ1699" s="92"/>
      <c r="BK1699" s="92"/>
      <c r="BL1699">
        <v>0</v>
      </c>
    </row>
    <row r="1700" spans="1:64" x14ac:dyDescent="0.25">
      <c r="A1700" s="82" t="s">
        <v>297</v>
      </c>
      <c r="B1700" s="82" t="s">
        <v>397</v>
      </c>
      <c r="C1700" s="82" t="s">
        <v>103</v>
      </c>
      <c r="D1700" s="82" t="s">
        <v>305</v>
      </c>
      <c r="E1700" s="82" t="s">
        <v>58</v>
      </c>
      <c r="F1700" s="82" t="s">
        <v>327</v>
      </c>
      <c r="G1700" s="82" t="s">
        <v>327</v>
      </c>
      <c r="H1700">
        <v>5.7328768074512482E-2</v>
      </c>
      <c r="I1700">
        <v>5.4000000953674316</v>
      </c>
      <c r="J1700">
        <v>5.7328768074512482E-2</v>
      </c>
      <c r="K1700" s="92"/>
      <c r="L1700">
        <v>0</v>
      </c>
      <c r="M1700" s="92"/>
      <c r="N1700" s="92"/>
      <c r="O1700" s="92"/>
      <c r="P1700">
        <v>0</v>
      </c>
      <c r="Q1700" s="92"/>
      <c r="R1700" s="92"/>
      <c r="S1700">
        <v>-1</v>
      </c>
      <c r="T1700">
        <v>0</v>
      </c>
      <c r="U1700" s="82" t="s">
        <v>328</v>
      </c>
      <c r="V1700" s="92"/>
      <c r="W1700">
        <v>502.20001220703125</v>
      </c>
      <c r="X1700" s="92"/>
      <c r="Y1700">
        <v>0</v>
      </c>
      <c r="Z1700">
        <v>19.687583923339844</v>
      </c>
      <c r="AA1700">
        <v>19.687583923339844</v>
      </c>
      <c r="AB1700">
        <v>0</v>
      </c>
      <c r="AC1700">
        <v>-1</v>
      </c>
      <c r="AD1700">
        <v>0</v>
      </c>
      <c r="AE1700">
        <v>0</v>
      </c>
      <c r="AF1700">
        <v>0</v>
      </c>
      <c r="AG1700">
        <v>92</v>
      </c>
      <c r="AH1700">
        <v>93</v>
      </c>
      <c r="AI1700">
        <v>1.0616438463330269E-2</v>
      </c>
      <c r="AJ1700">
        <v>39.202678680419922</v>
      </c>
      <c r="AK1700">
        <v>0</v>
      </c>
      <c r="AL1700">
        <v>0</v>
      </c>
      <c r="AM1700">
        <v>19.687583923339844</v>
      </c>
      <c r="AN1700">
        <v>39.202678680419922</v>
      </c>
      <c r="AO1700" s="92"/>
      <c r="AP1700" s="82" t="s">
        <v>329</v>
      </c>
      <c r="AQ1700" s="82" t="s">
        <v>326</v>
      </c>
      <c r="AR1700" s="82"/>
      <c r="AS1700">
        <v>0</v>
      </c>
      <c r="AT1700">
        <v>0</v>
      </c>
      <c r="AU1700">
        <v>2029</v>
      </c>
      <c r="AY1700">
        <v>0</v>
      </c>
      <c r="AZ1700">
        <v>0</v>
      </c>
      <c r="BA1700" s="82" t="s">
        <v>398</v>
      </c>
      <c r="BB1700">
        <v>7494</v>
      </c>
      <c r="BC1700">
        <v>5.4000000953674316</v>
      </c>
      <c r="BD1700" s="92"/>
      <c r="BE1700" s="92"/>
      <c r="BF1700">
        <v>502.20001220703125</v>
      </c>
      <c r="BG1700">
        <v>0</v>
      </c>
      <c r="BH1700">
        <v>0</v>
      </c>
      <c r="BI1700" s="92"/>
      <c r="BJ1700" s="92"/>
      <c r="BK1700" s="92"/>
      <c r="BL1700">
        <v>0</v>
      </c>
    </row>
    <row r="1701" spans="1:64" x14ac:dyDescent="0.25">
      <c r="A1701" s="82" t="s">
        <v>297</v>
      </c>
      <c r="B1701" s="82" t="s">
        <v>397</v>
      </c>
      <c r="C1701" s="82" t="s">
        <v>103</v>
      </c>
      <c r="D1701" s="82" t="s">
        <v>306</v>
      </c>
      <c r="E1701" s="82" t="s">
        <v>59</v>
      </c>
      <c r="F1701" s="82" t="s">
        <v>327</v>
      </c>
      <c r="G1701" s="82" t="s">
        <v>327</v>
      </c>
      <c r="H1701">
        <v>5.7328768074512482E-2</v>
      </c>
      <c r="I1701">
        <v>5.4000000953674316</v>
      </c>
      <c r="J1701">
        <v>5.7328768074512482E-2</v>
      </c>
      <c r="K1701" s="92"/>
      <c r="L1701">
        <v>0</v>
      </c>
      <c r="M1701" s="92"/>
      <c r="N1701" s="92"/>
      <c r="O1701" s="92"/>
      <c r="P1701">
        <v>0</v>
      </c>
      <c r="Q1701" s="92"/>
      <c r="R1701" s="92"/>
      <c r="S1701">
        <v>-1</v>
      </c>
      <c r="T1701">
        <v>0</v>
      </c>
      <c r="U1701" s="82" t="s">
        <v>328</v>
      </c>
      <c r="V1701" s="92"/>
      <c r="W1701">
        <v>502.20001220703125</v>
      </c>
      <c r="X1701" s="92"/>
      <c r="Y1701">
        <v>0</v>
      </c>
      <c r="Z1701">
        <v>19.687583923339844</v>
      </c>
      <c r="AA1701">
        <v>19.687583923339844</v>
      </c>
      <c r="AB1701">
        <v>0</v>
      </c>
      <c r="AC1701">
        <v>-1</v>
      </c>
      <c r="AD1701">
        <v>0</v>
      </c>
      <c r="AE1701">
        <v>0</v>
      </c>
      <c r="AF1701">
        <v>0</v>
      </c>
      <c r="AG1701">
        <v>92</v>
      </c>
      <c r="AH1701">
        <v>93</v>
      </c>
      <c r="AI1701">
        <v>1.0616438463330269E-2</v>
      </c>
      <c r="AJ1701">
        <v>39.202678680419922</v>
      </c>
      <c r="AK1701">
        <v>0</v>
      </c>
      <c r="AL1701">
        <v>0</v>
      </c>
      <c r="AM1701">
        <v>19.687583923339844</v>
      </c>
      <c r="AN1701">
        <v>39.202678680419922</v>
      </c>
      <c r="AO1701" s="92"/>
      <c r="AP1701" s="82" t="s">
        <v>329</v>
      </c>
      <c r="AQ1701" s="82" t="s">
        <v>326</v>
      </c>
      <c r="AR1701" s="82"/>
      <c r="AS1701">
        <v>0</v>
      </c>
      <c r="AT1701">
        <v>0</v>
      </c>
      <c r="AU1701">
        <v>2029</v>
      </c>
      <c r="AY1701">
        <v>0</v>
      </c>
      <c r="AZ1701">
        <v>0</v>
      </c>
      <c r="BA1701" s="82" t="s">
        <v>398</v>
      </c>
      <c r="BB1701">
        <v>7495</v>
      </c>
      <c r="BC1701">
        <v>5.4000000953674316</v>
      </c>
      <c r="BD1701" s="92"/>
      <c r="BE1701" s="92"/>
      <c r="BF1701">
        <v>502.20001220703125</v>
      </c>
      <c r="BG1701">
        <v>0</v>
      </c>
      <c r="BH1701">
        <v>0</v>
      </c>
      <c r="BI1701" s="92"/>
      <c r="BJ1701" s="92"/>
      <c r="BK1701" s="92"/>
      <c r="BL1701">
        <v>0</v>
      </c>
    </row>
    <row r="1702" spans="1:64" x14ac:dyDescent="0.25">
      <c r="A1702" s="82" t="s">
        <v>297</v>
      </c>
      <c r="B1702" s="82" t="s">
        <v>397</v>
      </c>
      <c r="C1702" s="82" t="s">
        <v>103</v>
      </c>
      <c r="D1702" s="82" t="s">
        <v>307</v>
      </c>
      <c r="E1702" s="82" t="s">
        <v>60</v>
      </c>
      <c r="F1702" s="82" t="s">
        <v>327</v>
      </c>
      <c r="G1702" s="82" t="s">
        <v>327</v>
      </c>
      <c r="H1702">
        <v>5.7328768074512482E-2</v>
      </c>
      <c r="I1702">
        <v>5.4000000953674316</v>
      </c>
      <c r="J1702">
        <v>5.7328768074512482E-2</v>
      </c>
      <c r="K1702" s="92"/>
      <c r="L1702">
        <v>0</v>
      </c>
      <c r="M1702" s="92"/>
      <c r="N1702" s="92"/>
      <c r="O1702" s="92"/>
      <c r="P1702">
        <v>0</v>
      </c>
      <c r="Q1702" s="92"/>
      <c r="R1702" s="92"/>
      <c r="S1702">
        <v>-1</v>
      </c>
      <c r="T1702">
        <v>0</v>
      </c>
      <c r="U1702" s="82" t="s">
        <v>328</v>
      </c>
      <c r="V1702" s="92"/>
      <c r="W1702">
        <v>502.20001220703125</v>
      </c>
      <c r="X1702" s="92"/>
      <c r="Y1702">
        <v>0</v>
      </c>
      <c r="Z1702">
        <v>19.687583923339844</v>
      </c>
      <c r="AA1702">
        <v>19.687583923339844</v>
      </c>
      <c r="AB1702">
        <v>0</v>
      </c>
      <c r="AC1702">
        <v>-1</v>
      </c>
      <c r="AD1702">
        <v>0</v>
      </c>
      <c r="AE1702">
        <v>0</v>
      </c>
      <c r="AF1702">
        <v>0</v>
      </c>
      <c r="AG1702">
        <v>92</v>
      </c>
      <c r="AH1702">
        <v>93</v>
      </c>
      <c r="AI1702">
        <v>1.0616438463330269E-2</v>
      </c>
      <c r="AJ1702">
        <v>39.202678680419922</v>
      </c>
      <c r="AK1702">
        <v>0</v>
      </c>
      <c r="AL1702">
        <v>0</v>
      </c>
      <c r="AM1702">
        <v>19.687583923339844</v>
      </c>
      <c r="AN1702">
        <v>39.202678680419922</v>
      </c>
      <c r="AO1702" s="92"/>
      <c r="AP1702" s="82" t="s">
        <v>329</v>
      </c>
      <c r="AQ1702" s="82" t="s">
        <v>326</v>
      </c>
      <c r="AR1702" s="82"/>
      <c r="AS1702">
        <v>0</v>
      </c>
      <c r="AT1702">
        <v>0</v>
      </c>
      <c r="AU1702">
        <v>2029</v>
      </c>
      <c r="AY1702">
        <v>0</v>
      </c>
      <c r="AZ1702">
        <v>0</v>
      </c>
      <c r="BA1702" s="82" t="s">
        <v>398</v>
      </c>
      <c r="BB1702">
        <v>7496</v>
      </c>
      <c r="BC1702">
        <v>5.4000000953674316</v>
      </c>
      <c r="BD1702" s="92"/>
      <c r="BE1702" s="92"/>
      <c r="BF1702">
        <v>502.20001220703125</v>
      </c>
      <c r="BG1702">
        <v>0</v>
      </c>
      <c r="BH1702">
        <v>0</v>
      </c>
      <c r="BI1702" s="92"/>
      <c r="BJ1702" s="92"/>
      <c r="BK1702" s="92"/>
      <c r="BL1702">
        <v>0</v>
      </c>
    </row>
    <row r="1703" spans="1:64" x14ac:dyDescent="0.25">
      <c r="A1703" s="82" t="s">
        <v>297</v>
      </c>
      <c r="B1703" s="82" t="s">
        <v>397</v>
      </c>
      <c r="C1703" s="82" t="s">
        <v>103</v>
      </c>
      <c r="D1703" s="82" t="s">
        <v>308</v>
      </c>
      <c r="E1703" s="82" t="s">
        <v>61</v>
      </c>
      <c r="F1703" s="82" t="s">
        <v>327</v>
      </c>
      <c r="G1703" s="82" t="s">
        <v>327</v>
      </c>
      <c r="H1703">
        <v>5.7328768074512482E-2</v>
      </c>
      <c r="I1703">
        <v>5.4000000953674316</v>
      </c>
      <c r="J1703">
        <v>5.7328768074512482E-2</v>
      </c>
      <c r="K1703" s="92"/>
      <c r="L1703">
        <v>0</v>
      </c>
      <c r="M1703" s="92"/>
      <c r="N1703" s="92"/>
      <c r="O1703" s="92"/>
      <c r="P1703">
        <v>0</v>
      </c>
      <c r="Q1703" s="92"/>
      <c r="R1703" s="92"/>
      <c r="S1703">
        <v>-1</v>
      </c>
      <c r="T1703">
        <v>0</v>
      </c>
      <c r="U1703" s="82" t="s">
        <v>328</v>
      </c>
      <c r="V1703" s="92"/>
      <c r="W1703">
        <v>502.20001220703125</v>
      </c>
      <c r="X1703" s="92"/>
      <c r="Y1703">
        <v>0</v>
      </c>
      <c r="Z1703">
        <v>19.687583923339844</v>
      </c>
      <c r="AA1703">
        <v>19.687583923339844</v>
      </c>
      <c r="AB1703">
        <v>0</v>
      </c>
      <c r="AC1703">
        <v>-1</v>
      </c>
      <c r="AD1703">
        <v>0</v>
      </c>
      <c r="AE1703">
        <v>0</v>
      </c>
      <c r="AF1703">
        <v>0</v>
      </c>
      <c r="AG1703">
        <v>92</v>
      </c>
      <c r="AH1703">
        <v>93</v>
      </c>
      <c r="AI1703">
        <v>1.0616438463330269E-2</v>
      </c>
      <c r="AJ1703">
        <v>39.202678680419922</v>
      </c>
      <c r="AK1703">
        <v>0</v>
      </c>
      <c r="AL1703">
        <v>0</v>
      </c>
      <c r="AM1703">
        <v>19.687583923339844</v>
      </c>
      <c r="AN1703">
        <v>39.202678680419922</v>
      </c>
      <c r="AO1703" s="92"/>
      <c r="AP1703" s="82" t="s">
        <v>329</v>
      </c>
      <c r="AQ1703" s="82" t="s">
        <v>326</v>
      </c>
      <c r="AR1703" s="82"/>
      <c r="AS1703">
        <v>0</v>
      </c>
      <c r="AT1703">
        <v>0</v>
      </c>
      <c r="AU1703">
        <v>2029</v>
      </c>
      <c r="AY1703">
        <v>0</v>
      </c>
      <c r="AZ1703">
        <v>0</v>
      </c>
      <c r="BA1703" s="82" t="s">
        <v>398</v>
      </c>
      <c r="BB1703">
        <v>7497</v>
      </c>
      <c r="BC1703">
        <v>5.4000000953674316</v>
      </c>
      <c r="BD1703" s="92"/>
      <c r="BE1703" s="92"/>
      <c r="BF1703">
        <v>502.20001220703125</v>
      </c>
      <c r="BG1703">
        <v>0</v>
      </c>
      <c r="BH1703">
        <v>0</v>
      </c>
      <c r="BI1703" s="92"/>
      <c r="BJ1703" s="92"/>
      <c r="BK1703" s="92"/>
      <c r="BL1703">
        <v>0</v>
      </c>
    </row>
    <row r="1704" spans="1:64" x14ac:dyDescent="0.25">
      <c r="A1704" s="82" t="s">
        <v>297</v>
      </c>
      <c r="B1704" s="82" t="s">
        <v>397</v>
      </c>
      <c r="C1704" s="82" t="s">
        <v>103</v>
      </c>
      <c r="D1704" s="82" t="s">
        <v>309</v>
      </c>
      <c r="E1704" s="82" t="s">
        <v>310</v>
      </c>
      <c r="F1704" s="82" t="s">
        <v>327</v>
      </c>
      <c r="G1704" s="82" t="s">
        <v>327</v>
      </c>
      <c r="H1704">
        <v>5.7328768074512482E-2</v>
      </c>
      <c r="I1704">
        <v>5.4000000953674316</v>
      </c>
      <c r="J1704">
        <v>5.7328768074512482E-2</v>
      </c>
      <c r="K1704" s="92"/>
      <c r="L1704">
        <v>0</v>
      </c>
      <c r="M1704" s="92"/>
      <c r="N1704" s="92"/>
      <c r="O1704" s="92"/>
      <c r="P1704">
        <v>0</v>
      </c>
      <c r="Q1704" s="92"/>
      <c r="R1704" s="92"/>
      <c r="S1704">
        <v>-1</v>
      </c>
      <c r="T1704">
        <v>0</v>
      </c>
      <c r="U1704" s="82" t="s">
        <v>328</v>
      </c>
      <c r="V1704" s="92"/>
      <c r="W1704">
        <v>502.20001220703125</v>
      </c>
      <c r="X1704" s="92"/>
      <c r="Y1704">
        <v>0</v>
      </c>
      <c r="Z1704">
        <v>19.687583923339844</v>
      </c>
      <c r="AA1704">
        <v>19.687583923339844</v>
      </c>
      <c r="AB1704">
        <v>0</v>
      </c>
      <c r="AC1704">
        <v>-1</v>
      </c>
      <c r="AD1704">
        <v>0</v>
      </c>
      <c r="AE1704">
        <v>0</v>
      </c>
      <c r="AF1704">
        <v>0</v>
      </c>
      <c r="AG1704">
        <v>92</v>
      </c>
      <c r="AH1704">
        <v>93</v>
      </c>
      <c r="AI1704">
        <v>1.0616438463330269E-2</v>
      </c>
      <c r="AJ1704">
        <v>39.202678680419922</v>
      </c>
      <c r="AK1704">
        <v>0</v>
      </c>
      <c r="AL1704">
        <v>0</v>
      </c>
      <c r="AM1704">
        <v>19.687583923339844</v>
      </c>
      <c r="AN1704">
        <v>39.202678680419922</v>
      </c>
      <c r="AO1704" s="92"/>
      <c r="AP1704" s="82" t="s">
        <v>329</v>
      </c>
      <c r="AQ1704" s="82" t="s">
        <v>326</v>
      </c>
      <c r="AR1704" s="82"/>
      <c r="AS1704">
        <v>0</v>
      </c>
      <c r="AT1704">
        <v>0</v>
      </c>
      <c r="AU1704">
        <v>2029</v>
      </c>
      <c r="AY1704">
        <v>0</v>
      </c>
      <c r="AZ1704">
        <v>0</v>
      </c>
      <c r="BA1704" s="82" t="s">
        <v>398</v>
      </c>
      <c r="BB1704">
        <v>7498</v>
      </c>
      <c r="BC1704">
        <v>5.4000000953674316</v>
      </c>
      <c r="BD1704" s="92"/>
      <c r="BE1704" s="92"/>
      <c r="BF1704">
        <v>502.20001220703125</v>
      </c>
      <c r="BG1704">
        <v>0</v>
      </c>
      <c r="BH1704">
        <v>0</v>
      </c>
      <c r="BI1704" s="92"/>
      <c r="BJ1704" s="92"/>
      <c r="BK1704" s="92"/>
      <c r="BL1704">
        <v>0</v>
      </c>
    </row>
    <row r="1705" spans="1:64" x14ac:dyDescent="0.25">
      <c r="A1705" s="82" t="s">
        <v>297</v>
      </c>
      <c r="B1705" s="82" t="s">
        <v>397</v>
      </c>
      <c r="C1705" s="82" t="s">
        <v>103</v>
      </c>
      <c r="D1705" s="82" t="s">
        <v>311</v>
      </c>
      <c r="E1705" s="82" t="s">
        <v>312</v>
      </c>
      <c r="F1705" s="82" t="s">
        <v>327</v>
      </c>
      <c r="G1705" s="82" t="s">
        <v>327</v>
      </c>
      <c r="H1705">
        <v>5.7328768074512482E-2</v>
      </c>
      <c r="I1705">
        <v>5.4000000953674316</v>
      </c>
      <c r="J1705">
        <v>5.7328768074512482E-2</v>
      </c>
      <c r="K1705" s="92"/>
      <c r="L1705">
        <v>0</v>
      </c>
      <c r="M1705" s="92"/>
      <c r="N1705" s="92"/>
      <c r="O1705" s="92"/>
      <c r="P1705">
        <v>0</v>
      </c>
      <c r="Q1705" s="92"/>
      <c r="R1705" s="92"/>
      <c r="S1705">
        <v>-1</v>
      </c>
      <c r="T1705">
        <v>0</v>
      </c>
      <c r="U1705" s="82" t="s">
        <v>328</v>
      </c>
      <c r="V1705" s="92"/>
      <c r="W1705">
        <v>502.20001220703125</v>
      </c>
      <c r="X1705" s="92"/>
      <c r="Y1705">
        <v>0</v>
      </c>
      <c r="Z1705">
        <v>19.687583923339844</v>
      </c>
      <c r="AA1705">
        <v>19.687583923339844</v>
      </c>
      <c r="AB1705">
        <v>0</v>
      </c>
      <c r="AC1705">
        <v>-1</v>
      </c>
      <c r="AD1705">
        <v>0</v>
      </c>
      <c r="AE1705">
        <v>0</v>
      </c>
      <c r="AF1705">
        <v>0</v>
      </c>
      <c r="AG1705">
        <v>92</v>
      </c>
      <c r="AH1705">
        <v>93</v>
      </c>
      <c r="AI1705">
        <v>1.0616438463330269E-2</v>
      </c>
      <c r="AJ1705">
        <v>39.202678680419922</v>
      </c>
      <c r="AK1705">
        <v>0</v>
      </c>
      <c r="AL1705">
        <v>0</v>
      </c>
      <c r="AM1705">
        <v>19.687583923339844</v>
      </c>
      <c r="AN1705">
        <v>39.202678680419922</v>
      </c>
      <c r="AO1705" s="92"/>
      <c r="AP1705" s="82" t="s">
        <v>329</v>
      </c>
      <c r="AQ1705" s="82" t="s">
        <v>326</v>
      </c>
      <c r="AR1705" s="82"/>
      <c r="AS1705">
        <v>0</v>
      </c>
      <c r="AT1705">
        <v>0</v>
      </c>
      <c r="AU1705">
        <v>2029</v>
      </c>
      <c r="AY1705">
        <v>0</v>
      </c>
      <c r="AZ1705">
        <v>0</v>
      </c>
      <c r="BA1705" s="82" t="s">
        <v>398</v>
      </c>
      <c r="BB1705">
        <v>7499</v>
      </c>
      <c r="BC1705">
        <v>5.4000000953674316</v>
      </c>
      <c r="BD1705" s="92"/>
      <c r="BE1705" s="92"/>
      <c r="BF1705">
        <v>502.20001220703125</v>
      </c>
      <c r="BG1705">
        <v>0</v>
      </c>
      <c r="BH1705">
        <v>0</v>
      </c>
      <c r="BI1705" s="92"/>
      <c r="BJ1705" s="92"/>
      <c r="BK1705" s="92"/>
      <c r="BL1705">
        <v>0</v>
      </c>
    </row>
    <row r="1706" spans="1:64" x14ac:dyDescent="0.25">
      <c r="A1706" s="82" t="s">
        <v>297</v>
      </c>
      <c r="B1706" s="82" t="s">
        <v>397</v>
      </c>
      <c r="C1706" s="82" t="s">
        <v>103</v>
      </c>
      <c r="D1706" s="82" t="s">
        <v>313</v>
      </c>
      <c r="E1706" s="82" t="s">
        <v>314</v>
      </c>
      <c r="F1706" s="82" t="s">
        <v>327</v>
      </c>
      <c r="G1706" s="82" t="s">
        <v>327</v>
      </c>
      <c r="H1706">
        <v>5.7328768074512482E-2</v>
      </c>
      <c r="I1706">
        <v>5.4000000953674316</v>
      </c>
      <c r="J1706">
        <v>5.7328768074512482E-2</v>
      </c>
      <c r="K1706" s="92"/>
      <c r="L1706">
        <v>0</v>
      </c>
      <c r="M1706" s="92"/>
      <c r="N1706" s="92"/>
      <c r="O1706" s="92"/>
      <c r="P1706">
        <v>0</v>
      </c>
      <c r="Q1706" s="92"/>
      <c r="R1706" s="92"/>
      <c r="S1706">
        <v>-1</v>
      </c>
      <c r="T1706">
        <v>0</v>
      </c>
      <c r="U1706" s="82" t="s">
        <v>328</v>
      </c>
      <c r="V1706" s="92"/>
      <c r="W1706">
        <v>502.20001220703125</v>
      </c>
      <c r="X1706" s="92"/>
      <c r="Y1706">
        <v>0</v>
      </c>
      <c r="Z1706">
        <v>19.687583923339844</v>
      </c>
      <c r="AA1706">
        <v>19.687583923339844</v>
      </c>
      <c r="AB1706">
        <v>0</v>
      </c>
      <c r="AC1706">
        <v>-1</v>
      </c>
      <c r="AD1706">
        <v>0</v>
      </c>
      <c r="AE1706">
        <v>0</v>
      </c>
      <c r="AF1706">
        <v>0</v>
      </c>
      <c r="AG1706">
        <v>92</v>
      </c>
      <c r="AH1706">
        <v>93</v>
      </c>
      <c r="AI1706">
        <v>1.0616438463330269E-2</v>
      </c>
      <c r="AJ1706">
        <v>39.202678680419922</v>
      </c>
      <c r="AK1706">
        <v>0</v>
      </c>
      <c r="AL1706">
        <v>0</v>
      </c>
      <c r="AM1706">
        <v>19.687583923339844</v>
      </c>
      <c r="AN1706">
        <v>39.202678680419922</v>
      </c>
      <c r="AO1706" s="92"/>
      <c r="AP1706" s="82" t="s">
        <v>329</v>
      </c>
      <c r="AQ1706" s="82" t="s">
        <v>326</v>
      </c>
      <c r="AR1706" s="82"/>
      <c r="AS1706">
        <v>0</v>
      </c>
      <c r="AT1706">
        <v>0</v>
      </c>
      <c r="AU1706">
        <v>2029</v>
      </c>
      <c r="AY1706">
        <v>0</v>
      </c>
      <c r="AZ1706">
        <v>0</v>
      </c>
      <c r="BA1706" s="82" t="s">
        <v>398</v>
      </c>
      <c r="BB1706">
        <v>7500</v>
      </c>
      <c r="BC1706">
        <v>5.4000000953674316</v>
      </c>
      <c r="BD1706" s="92"/>
      <c r="BE1706" s="92"/>
      <c r="BF1706">
        <v>502.20001220703125</v>
      </c>
      <c r="BG1706">
        <v>0</v>
      </c>
      <c r="BH1706">
        <v>0</v>
      </c>
      <c r="BI1706" s="92"/>
      <c r="BJ1706" s="92"/>
      <c r="BK1706" s="92"/>
      <c r="BL1706">
        <v>0</v>
      </c>
    </row>
    <row r="1707" spans="1:64" x14ac:dyDescent="0.25">
      <c r="A1707" s="82" t="s">
        <v>297</v>
      </c>
      <c r="B1707" s="82" t="s">
        <v>397</v>
      </c>
      <c r="C1707" s="82" t="s">
        <v>103</v>
      </c>
      <c r="D1707" s="82" t="s">
        <v>298</v>
      </c>
      <c r="E1707" s="82" t="s">
        <v>55</v>
      </c>
      <c r="F1707" s="82" t="s">
        <v>330</v>
      </c>
      <c r="G1707" s="82" t="s">
        <v>330</v>
      </c>
      <c r="H1707">
        <v>1.0011470317840576</v>
      </c>
      <c r="I1707">
        <v>8770.0478515625</v>
      </c>
      <c r="J1707">
        <v>1.0011470317840576</v>
      </c>
      <c r="K1707" s="92"/>
      <c r="L1707">
        <v>0</v>
      </c>
      <c r="M1707" s="92"/>
      <c r="N1707" s="92"/>
      <c r="O1707" s="92"/>
      <c r="P1707">
        <v>0</v>
      </c>
      <c r="Q1707" s="92"/>
      <c r="R1707" s="92"/>
      <c r="S1707">
        <v>-1</v>
      </c>
      <c r="T1707">
        <v>0</v>
      </c>
      <c r="U1707" s="82" t="s">
        <v>328</v>
      </c>
      <c r="V1707" s="92"/>
      <c r="W1707">
        <v>8770.0478515625</v>
      </c>
      <c r="X1707" s="92"/>
      <c r="Y1707">
        <v>0</v>
      </c>
      <c r="Z1707">
        <v>303.89501953125</v>
      </c>
      <c r="AA1707">
        <v>303.89501953125</v>
      </c>
      <c r="AB1707">
        <v>0</v>
      </c>
      <c r="AC1707">
        <v>-1</v>
      </c>
      <c r="AD1707">
        <v>0</v>
      </c>
      <c r="AE1707">
        <v>0</v>
      </c>
      <c r="AF1707">
        <v>0</v>
      </c>
      <c r="AG1707">
        <v>365</v>
      </c>
      <c r="AH1707">
        <v>8760</v>
      </c>
      <c r="AI1707">
        <v>1.1415524932090193E-4</v>
      </c>
      <c r="AJ1707">
        <v>34.651466369628906</v>
      </c>
      <c r="AK1707">
        <v>0</v>
      </c>
      <c r="AL1707">
        <v>0</v>
      </c>
      <c r="AM1707">
        <v>303.89501953125</v>
      </c>
      <c r="AN1707">
        <v>34.651466369628906</v>
      </c>
      <c r="AO1707" s="92"/>
      <c r="AP1707" s="82" t="s">
        <v>331</v>
      </c>
      <c r="AQ1707" s="82" t="s">
        <v>326</v>
      </c>
      <c r="AR1707" s="82"/>
      <c r="AS1707">
        <v>0</v>
      </c>
      <c r="AT1707">
        <v>0</v>
      </c>
      <c r="AU1707">
        <v>2029</v>
      </c>
      <c r="AY1707">
        <v>0</v>
      </c>
      <c r="AZ1707">
        <v>0</v>
      </c>
      <c r="BA1707" s="82" t="s">
        <v>398</v>
      </c>
      <c r="BB1707">
        <v>7501</v>
      </c>
      <c r="BC1707">
        <v>8770.0478515625</v>
      </c>
      <c r="BD1707" s="92"/>
      <c r="BE1707" s="92"/>
      <c r="BF1707">
        <v>8770.0478515625</v>
      </c>
      <c r="BG1707">
        <v>0</v>
      </c>
      <c r="BH1707">
        <v>0</v>
      </c>
      <c r="BI1707" s="92"/>
      <c r="BJ1707" s="92"/>
      <c r="BK1707" s="92"/>
      <c r="BL1707">
        <v>0</v>
      </c>
    </row>
    <row r="1708" spans="1:64" x14ac:dyDescent="0.25">
      <c r="A1708" s="82" t="s">
        <v>297</v>
      </c>
      <c r="B1708" s="82" t="s">
        <v>397</v>
      </c>
      <c r="C1708" s="82" t="s">
        <v>103</v>
      </c>
      <c r="D1708" s="82" t="s">
        <v>307</v>
      </c>
      <c r="E1708" s="82" t="s">
        <v>60</v>
      </c>
      <c r="F1708" s="82" t="s">
        <v>330</v>
      </c>
      <c r="G1708" s="82" t="s">
        <v>330</v>
      </c>
      <c r="H1708">
        <v>1.0011470317840576</v>
      </c>
      <c r="I1708">
        <v>8770.0478515625</v>
      </c>
      <c r="J1708">
        <v>1.0011470317840576</v>
      </c>
      <c r="K1708" s="92"/>
      <c r="L1708">
        <v>0</v>
      </c>
      <c r="M1708" s="92"/>
      <c r="N1708" s="92"/>
      <c r="O1708" s="92"/>
      <c r="P1708">
        <v>0</v>
      </c>
      <c r="Q1708" s="92"/>
      <c r="R1708" s="92"/>
      <c r="S1708">
        <v>-1</v>
      </c>
      <c r="T1708">
        <v>0</v>
      </c>
      <c r="U1708" s="82" t="s">
        <v>328</v>
      </c>
      <c r="V1708" s="92"/>
      <c r="W1708">
        <v>8770.0478515625</v>
      </c>
      <c r="X1708" s="92"/>
      <c r="Y1708">
        <v>0</v>
      </c>
      <c r="Z1708">
        <v>303.89501953125</v>
      </c>
      <c r="AA1708">
        <v>303.89501953125</v>
      </c>
      <c r="AB1708">
        <v>0</v>
      </c>
      <c r="AC1708">
        <v>-1</v>
      </c>
      <c r="AD1708">
        <v>0</v>
      </c>
      <c r="AE1708">
        <v>0</v>
      </c>
      <c r="AF1708">
        <v>0</v>
      </c>
      <c r="AG1708">
        <v>365</v>
      </c>
      <c r="AH1708">
        <v>8760</v>
      </c>
      <c r="AI1708">
        <v>1.1415524932090193E-4</v>
      </c>
      <c r="AJ1708">
        <v>34.651466369628906</v>
      </c>
      <c r="AK1708">
        <v>0</v>
      </c>
      <c r="AL1708">
        <v>0</v>
      </c>
      <c r="AM1708">
        <v>303.89501953125</v>
      </c>
      <c r="AN1708">
        <v>34.651466369628906</v>
      </c>
      <c r="AO1708" s="92"/>
      <c r="AP1708" s="82" t="s">
        <v>331</v>
      </c>
      <c r="AQ1708" s="82" t="s">
        <v>326</v>
      </c>
      <c r="AR1708" s="82"/>
      <c r="AS1708">
        <v>0</v>
      </c>
      <c r="AT1708">
        <v>0</v>
      </c>
      <c r="AU1708">
        <v>2029</v>
      </c>
      <c r="AY1708">
        <v>0</v>
      </c>
      <c r="AZ1708">
        <v>0</v>
      </c>
      <c r="BA1708" s="82" t="s">
        <v>398</v>
      </c>
      <c r="BB1708">
        <v>7502</v>
      </c>
      <c r="BC1708">
        <v>8770.0478515625</v>
      </c>
      <c r="BD1708" s="92"/>
      <c r="BE1708" s="92"/>
      <c r="BF1708">
        <v>8770.0478515625</v>
      </c>
      <c r="BG1708">
        <v>0</v>
      </c>
      <c r="BH1708">
        <v>0</v>
      </c>
      <c r="BI1708" s="92"/>
      <c r="BJ1708" s="92"/>
      <c r="BK1708" s="92"/>
      <c r="BL1708">
        <v>0</v>
      </c>
    </row>
    <row r="1709" spans="1:64" x14ac:dyDescent="0.25">
      <c r="A1709" s="82" t="s">
        <v>297</v>
      </c>
      <c r="B1709" s="82" t="s">
        <v>397</v>
      </c>
      <c r="C1709" s="82" t="s">
        <v>103</v>
      </c>
      <c r="D1709" s="82" t="s">
        <v>308</v>
      </c>
      <c r="E1709" s="82" t="s">
        <v>61</v>
      </c>
      <c r="F1709" s="82" t="s">
        <v>330</v>
      </c>
      <c r="G1709" s="82" t="s">
        <v>330</v>
      </c>
      <c r="H1709">
        <v>1.0011470317840576</v>
      </c>
      <c r="I1709">
        <v>8770.0478515625</v>
      </c>
      <c r="J1709">
        <v>1.0011470317840576</v>
      </c>
      <c r="K1709" s="92"/>
      <c r="L1709">
        <v>0</v>
      </c>
      <c r="M1709" s="92"/>
      <c r="N1709" s="92"/>
      <c r="O1709" s="92"/>
      <c r="P1709">
        <v>0</v>
      </c>
      <c r="Q1709" s="92"/>
      <c r="R1709" s="92"/>
      <c r="S1709">
        <v>-1</v>
      </c>
      <c r="T1709">
        <v>0</v>
      </c>
      <c r="U1709" s="82" t="s">
        <v>328</v>
      </c>
      <c r="V1709" s="92"/>
      <c r="W1709">
        <v>8770.0478515625</v>
      </c>
      <c r="X1709" s="92"/>
      <c r="Y1709">
        <v>0</v>
      </c>
      <c r="Z1709">
        <v>303.89501953125</v>
      </c>
      <c r="AA1709">
        <v>303.89501953125</v>
      </c>
      <c r="AB1709">
        <v>0</v>
      </c>
      <c r="AC1709">
        <v>-1</v>
      </c>
      <c r="AD1709">
        <v>0</v>
      </c>
      <c r="AE1709">
        <v>0</v>
      </c>
      <c r="AF1709">
        <v>0</v>
      </c>
      <c r="AG1709">
        <v>365</v>
      </c>
      <c r="AH1709">
        <v>8760</v>
      </c>
      <c r="AI1709">
        <v>1.1415524932090193E-4</v>
      </c>
      <c r="AJ1709">
        <v>34.651466369628906</v>
      </c>
      <c r="AK1709">
        <v>0</v>
      </c>
      <c r="AL1709">
        <v>0</v>
      </c>
      <c r="AM1709">
        <v>303.89501953125</v>
      </c>
      <c r="AN1709">
        <v>34.651466369628906</v>
      </c>
      <c r="AO1709" s="92"/>
      <c r="AP1709" s="82" t="s">
        <v>331</v>
      </c>
      <c r="AQ1709" s="82" t="s">
        <v>326</v>
      </c>
      <c r="AR1709" s="82"/>
      <c r="AS1709">
        <v>0</v>
      </c>
      <c r="AT1709">
        <v>0</v>
      </c>
      <c r="AU1709">
        <v>2029</v>
      </c>
      <c r="AY1709">
        <v>0</v>
      </c>
      <c r="AZ1709">
        <v>0</v>
      </c>
      <c r="BA1709" s="82" t="s">
        <v>398</v>
      </c>
      <c r="BB1709">
        <v>7503</v>
      </c>
      <c r="BC1709">
        <v>8770.0478515625</v>
      </c>
      <c r="BD1709" s="92"/>
      <c r="BE1709" s="92"/>
      <c r="BF1709">
        <v>8770.0478515625</v>
      </c>
      <c r="BG1709">
        <v>0</v>
      </c>
      <c r="BH1709">
        <v>0</v>
      </c>
      <c r="BI1709" s="92"/>
      <c r="BJ1709" s="92"/>
      <c r="BK1709" s="92"/>
      <c r="BL1709">
        <v>0</v>
      </c>
    </row>
    <row r="1710" spans="1:64" x14ac:dyDescent="0.25">
      <c r="A1710" s="82" t="s">
        <v>297</v>
      </c>
      <c r="B1710" s="82" t="s">
        <v>397</v>
      </c>
      <c r="C1710" s="82" t="s">
        <v>103</v>
      </c>
      <c r="D1710" s="82" t="s">
        <v>309</v>
      </c>
      <c r="E1710" s="82" t="s">
        <v>310</v>
      </c>
      <c r="F1710" s="82" t="s">
        <v>330</v>
      </c>
      <c r="G1710" s="82" t="s">
        <v>330</v>
      </c>
      <c r="H1710">
        <v>1.0011470317840576</v>
      </c>
      <c r="I1710">
        <v>8770.0478515625</v>
      </c>
      <c r="J1710">
        <v>1.0011470317840576</v>
      </c>
      <c r="K1710" s="92"/>
      <c r="L1710">
        <v>0</v>
      </c>
      <c r="M1710" s="92"/>
      <c r="N1710" s="92"/>
      <c r="O1710" s="92"/>
      <c r="P1710">
        <v>0</v>
      </c>
      <c r="Q1710" s="92"/>
      <c r="R1710" s="92"/>
      <c r="S1710">
        <v>-1</v>
      </c>
      <c r="T1710">
        <v>0</v>
      </c>
      <c r="U1710" s="82" t="s">
        <v>328</v>
      </c>
      <c r="V1710" s="92"/>
      <c r="W1710">
        <v>8770.0478515625</v>
      </c>
      <c r="X1710" s="92"/>
      <c r="Y1710">
        <v>0</v>
      </c>
      <c r="Z1710">
        <v>303.89501953125</v>
      </c>
      <c r="AA1710">
        <v>303.89501953125</v>
      </c>
      <c r="AB1710">
        <v>0</v>
      </c>
      <c r="AC1710">
        <v>-1</v>
      </c>
      <c r="AD1710">
        <v>0</v>
      </c>
      <c r="AE1710">
        <v>0</v>
      </c>
      <c r="AF1710">
        <v>0</v>
      </c>
      <c r="AG1710">
        <v>365</v>
      </c>
      <c r="AH1710">
        <v>8760</v>
      </c>
      <c r="AI1710">
        <v>1.1415524932090193E-4</v>
      </c>
      <c r="AJ1710">
        <v>34.651466369628906</v>
      </c>
      <c r="AK1710">
        <v>0</v>
      </c>
      <c r="AL1710">
        <v>0</v>
      </c>
      <c r="AM1710">
        <v>303.89501953125</v>
      </c>
      <c r="AN1710">
        <v>34.651466369628906</v>
      </c>
      <c r="AO1710" s="92"/>
      <c r="AP1710" s="82" t="s">
        <v>331</v>
      </c>
      <c r="AQ1710" s="82" t="s">
        <v>326</v>
      </c>
      <c r="AR1710" s="82"/>
      <c r="AS1710">
        <v>0</v>
      </c>
      <c r="AT1710">
        <v>0</v>
      </c>
      <c r="AU1710">
        <v>2029</v>
      </c>
      <c r="AY1710">
        <v>0</v>
      </c>
      <c r="AZ1710">
        <v>0</v>
      </c>
      <c r="BA1710" s="82" t="s">
        <v>398</v>
      </c>
      <c r="BB1710">
        <v>7504</v>
      </c>
      <c r="BC1710">
        <v>8770.0478515625</v>
      </c>
      <c r="BD1710" s="92"/>
      <c r="BE1710" s="92"/>
      <c r="BF1710">
        <v>8770.0478515625</v>
      </c>
      <c r="BG1710">
        <v>0</v>
      </c>
      <c r="BH1710">
        <v>0</v>
      </c>
      <c r="BI1710" s="92"/>
      <c r="BJ1710" s="92"/>
      <c r="BK1710" s="92"/>
      <c r="BL1710">
        <v>0</v>
      </c>
    </row>
    <row r="1711" spans="1:64" x14ac:dyDescent="0.25">
      <c r="A1711" s="82" t="s">
        <v>297</v>
      </c>
      <c r="B1711" s="82" t="s">
        <v>397</v>
      </c>
      <c r="C1711" s="82" t="s">
        <v>103</v>
      </c>
      <c r="D1711" s="82" t="s">
        <v>313</v>
      </c>
      <c r="E1711" s="82" t="s">
        <v>314</v>
      </c>
      <c r="F1711" s="82" t="s">
        <v>330</v>
      </c>
      <c r="G1711" s="82" t="s">
        <v>330</v>
      </c>
      <c r="H1711">
        <v>1.0011470317840576</v>
      </c>
      <c r="I1711">
        <v>8770.0478515625</v>
      </c>
      <c r="J1711">
        <v>1.0011470317840576</v>
      </c>
      <c r="K1711" s="92"/>
      <c r="L1711">
        <v>0</v>
      </c>
      <c r="M1711" s="92"/>
      <c r="N1711" s="92"/>
      <c r="O1711" s="92"/>
      <c r="P1711">
        <v>0</v>
      </c>
      <c r="Q1711" s="92"/>
      <c r="R1711" s="92"/>
      <c r="S1711">
        <v>-1</v>
      </c>
      <c r="T1711">
        <v>0</v>
      </c>
      <c r="U1711" s="82" t="s">
        <v>328</v>
      </c>
      <c r="V1711" s="92"/>
      <c r="W1711">
        <v>8770.0478515625</v>
      </c>
      <c r="X1711" s="92"/>
      <c r="Y1711">
        <v>0</v>
      </c>
      <c r="Z1711">
        <v>303.89501953125</v>
      </c>
      <c r="AA1711">
        <v>303.89501953125</v>
      </c>
      <c r="AB1711">
        <v>0</v>
      </c>
      <c r="AC1711">
        <v>-1</v>
      </c>
      <c r="AD1711">
        <v>0</v>
      </c>
      <c r="AE1711">
        <v>0</v>
      </c>
      <c r="AF1711">
        <v>0</v>
      </c>
      <c r="AG1711">
        <v>365</v>
      </c>
      <c r="AH1711">
        <v>8760</v>
      </c>
      <c r="AI1711">
        <v>1.1415524932090193E-4</v>
      </c>
      <c r="AJ1711">
        <v>34.651466369628906</v>
      </c>
      <c r="AK1711">
        <v>0</v>
      </c>
      <c r="AL1711">
        <v>0</v>
      </c>
      <c r="AM1711">
        <v>303.89501953125</v>
      </c>
      <c r="AN1711">
        <v>34.651466369628906</v>
      </c>
      <c r="AO1711" s="92"/>
      <c r="AP1711" s="82" t="s">
        <v>331</v>
      </c>
      <c r="AQ1711" s="82" t="s">
        <v>326</v>
      </c>
      <c r="AR1711" s="82"/>
      <c r="AS1711">
        <v>0</v>
      </c>
      <c r="AT1711">
        <v>0</v>
      </c>
      <c r="AU1711">
        <v>2029</v>
      </c>
      <c r="AY1711">
        <v>0</v>
      </c>
      <c r="AZ1711">
        <v>0</v>
      </c>
      <c r="BA1711" s="82" t="s">
        <v>398</v>
      </c>
      <c r="BB1711">
        <v>7505</v>
      </c>
      <c r="BC1711">
        <v>8770.0478515625</v>
      </c>
      <c r="BD1711" s="92"/>
      <c r="BE1711" s="92"/>
      <c r="BF1711">
        <v>8770.0478515625</v>
      </c>
      <c r="BG1711">
        <v>0</v>
      </c>
      <c r="BH1711">
        <v>0</v>
      </c>
      <c r="BI1711" s="92"/>
      <c r="BJ1711" s="92"/>
      <c r="BK1711" s="92"/>
      <c r="BL1711">
        <v>0</v>
      </c>
    </row>
    <row r="1712" spans="1:64" x14ac:dyDescent="0.25">
      <c r="A1712" s="82" t="s">
        <v>297</v>
      </c>
      <c r="B1712" s="82" t="s">
        <v>397</v>
      </c>
      <c r="C1712" s="82" t="s">
        <v>103</v>
      </c>
      <c r="D1712" s="82" t="s">
        <v>307</v>
      </c>
      <c r="E1712" s="82" t="s">
        <v>60</v>
      </c>
      <c r="F1712" s="82" t="s">
        <v>332</v>
      </c>
      <c r="G1712" s="82" t="s">
        <v>332</v>
      </c>
      <c r="H1712">
        <v>0.53612178564071655</v>
      </c>
      <c r="I1712">
        <v>4696.4267578125</v>
      </c>
      <c r="J1712">
        <v>0.53612178564071655</v>
      </c>
      <c r="K1712" s="92"/>
      <c r="L1712">
        <v>0</v>
      </c>
      <c r="M1712" s="92"/>
      <c r="N1712" s="92"/>
      <c r="O1712" s="92"/>
      <c r="P1712">
        <v>0</v>
      </c>
      <c r="Q1712" s="92"/>
      <c r="R1712" s="92"/>
      <c r="S1712">
        <v>-1</v>
      </c>
      <c r="T1712">
        <v>0</v>
      </c>
      <c r="U1712" s="82" t="s">
        <v>328</v>
      </c>
      <c r="V1712" s="92"/>
      <c r="W1712">
        <v>4696.4267578125</v>
      </c>
      <c r="X1712" s="92"/>
      <c r="Y1712">
        <v>0</v>
      </c>
      <c r="Z1712">
        <v>168.39346313476563</v>
      </c>
      <c r="AA1712">
        <v>168.39346313476563</v>
      </c>
      <c r="AB1712">
        <v>0</v>
      </c>
      <c r="AC1712">
        <v>-1</v>
      </c>
      <c r="AD1712">
        <v>0</v>
      </c>
      <c r="AE1712">
        <v>0</v>
      </c>
      <c r="AF1712">
        <v>0</v>
      </c>
      <c r="AG1712">
        <v>365</v>
      </c>
      <c r="AH1712">
        <v>8760</v>
      </c>
      <c r="AI1712">
        <v>1.1415524932090193E-4</v>
      </c>
      <c r="AJ1712">
        <v>35.855655670166016</v>
      </c>
      <c r="AK1712">
        <v>0</v>
      </c>
      <c r="AL1712">
        <v>0</v>
      </c>
      <c r="AM1712">
        <v>168.39346313476563</v>
      </c>
      <c r="AN1712">
        <v>35.855655670166016</v>
      </c>
      <c r="AO1712" s="92"/>
      <c r="AP1712" s="82" t="s">
        <v>331</v>
      </c>
      <c r="AQ1712" s="82" t="s">
        <v>326</v>
      </c>
      <c r="AR1712" s="82"/>
      <c r="AS1712">
        <v>0</v>
      </c>
      <c r="AT1712">
        <v>0</v>
      </c>
      <c r="AU1712">
        <v>2029</v>
      </c>
      <c r="AY1712">
        <v>0</v>
      </c>
      <c r="AZ1712">
        <v>0</v>
      </c>
      <c r="BA1712" s="82" t="s">
        <v>398</v>
      </c>
      <c r="BB1712">
        <v>7506</v>
      </c>
      <c r="BC1712">
        <v>4696.4267578125</v>
      </c>
      <c r="BD1712" s="92"/>
      <c r="BE1712" s="92"/>
      <c r="BF1712">
        <v>4696.4267578125</v>
      </c>
      <c r="BG1712">
        <v>0</v>
      </c>
      <c r="BH1712">
        <v>0</v>
      </c>
      <c r="BI1712" s="92"/>
      <c r="BJ1712" s="92"/>
      <c r="BK1712" s="92"/>
      <c r="BL1712">
        <v>0</v>
      </c>
    </row>
    <row r="1713" spans="1:64" x14ac:dyDescent="0.25">
      <c r="A1713" s="82" t="s">
        <v>297</v>
      </c>
      <c r="B1713" s="82" t="s">
        <v>397</v>
      </c>
      <c r="C1713" s="82" t="s">
        <v>103</v>
      </c>
      <c r="D1713" s="82" t="s">
        <v>298</v>
      </c>
      <c r="E1713" s="82" t="s">
        <v>55</v>
      </c>
      <c r="F1713" s="82" t="s">
        <v>333</v>
      </c>
      <c r="G1713" s="82" t="s">
        <v>333</v>
      </c>
      <c r="H1713">
        <v>4.1780939102172852</v>
      </c>
      <c r="I1713">
        <v>36600.1015625</v>
      </c>
      <c r="J1713">
        <v>4.1780939102172852</v>
      </c>
      <c r="K1713" s="92"/>
      <c r="L1713">
        <v>0</v>
      </c>
      <c r="M1713" s="92"/>
      <c r="N1713" s="92"/>
      <c r="O1713" s="92"/>
      <c r="P1713">
        <v>0</v>
      </c>
      <c r="Q1713" s="92"/>
      <c r="R1713" s="92"/>
      <c r="S1713">
        <v>-1</v>
      </c>
      <c r="T1713">
        <v>0</v>
      </c>
      <c r="U1713" s="82" t="s">
        <v>328</v>
      </c>
      <c r="V1713" s="92"/>
      <c r="W1713">
        <v>36600.1015625</v>
      </c>
      <c r="X1713" s="92"/>
      <c r="Y1713">
        <v>0</v>
      </c>
      <c r="Z1713">
        <v>1232.96875</v>
      </c>
      <c r="AA1713">
        <v>1232.96875</v>
      </c>
      <c r="AB1713">
        <v>0</v>
      </c>
      <c r="AC1713">
        <v>-1</v>
      </c>
      <c r="AD1713">
        <v>0</v>
      </c>
      <c r="AE1713">
        <v>0</v>
      </c>
      <c r="AF1713">
        <v>0</v>
      </c>
      <c r="AG1713">
        <v>365</v>
      </c>
      <c r="AH1713">
        <v>8760</v>
      </c>
      <c r="AI1713">
        <v>1.1415524932090193E-4</v>
      </c>
      <c r="AJ1713">
        <v>33.687576293945313</v>
      </c>
      <c r="AK1713">
        <v>0</v>
      </c>
      <c r="AL1713">
        <v>0</v>
      </c>
      <c r="AM1713">
        <v>1232.96875</v>
      </c>
      <c r="AN1713">
        <v>33.687576293945313</v>
      </c>
      <c r="AO1713" s="92"/>
      <c r="AP1713" s="82" t="s">
        <v>331</v>
      </c>
      <c r="AQ1713" s="82" t="s">
        <v>326</v>
      </c>
      <c r="AR1713" s="82"/>
      <c r="AS1713">
        <v>0</v>
      </c>
      <c r="AT1713">
        <v>0</v>
      </c>
      <c r="AU1713">
        <v>2029</v>
      </c>
      <c r="AY1713">
        <v>0</v>
      </c>
      <c r="AZ1713">
        <v>0</v>
      </c>
      <c r="BA1713" s="82" t="s">
        <v>398</v>
      </c>
      <c r="BB1713">
        <v>7507</v>
      </c>
      <c r="BC1713">
        <v>36600.1015625</v>
      </c>
      <c r="BD1713" s="92"/>
      <c r="BE1713" s="92"/>
      <c r="BF1713">
        <v>36600.1015625</v>
      </c>
      <c r="BG1713">
        <v>0</v>
      </c>
      <c r="BH1713">
        <v>0</v>
      </c>
      <c r="BI1713" s="92"/>
      <c r="BJ1713" s="92"/>
      <c r="BK1713" s="92"/>
      <c r="BL1713">
        <v>0</v>
      </c>
    </row>
    <row r="1714" spans="1:64" x14ac:dyDescent="0.25">
      <c r="A1714" s="82" t="s">
        <v>297</v>
      </c>
      <c r="B1714" s="82" t="s">
        <v>397</v>
      </c>
      <c r="C1714" s="82" t="s">
        <v>103</v>
      </c>
      <c r="D1714" s="82" t="s">
        <v>303</v>
      </c>
      <c r="E1714" s="82" t="s">
        <v>304</v>
      </c>
      <c r="F1714" s="82" t="s">
        <v>333</v>
      </c>
      <c r="G1714" s="82" t="s">
        <v>333</v>
      </c>
      <c r="H1714">
        <v>4.1780939102172852</v>
      </c>
      <c r="I1714">
        <v>36600.1015625</v>
      </c>
      <c r="J1714">
        <v>4.1780939102172852</v>
      </c>
      <c r="K1714" s="92"/>
      <c r="L1714">
        <v>0</v>
      </c>
      <c r="M1714" s="92"/>
      <c r="N1714" s="92"/>
      <c r="O1714" s="92"/>
      <c r="P1714">
        <v>0</v>
      </c>
      <c r="Q1714" s="92"/>
      <c r="R1714" s="92"/>
      <c r="S1714">
        <v>-1</v>
      </c>
      <c r="T1714">
        <v>0</v>
      </c>
      <c r="U1714" s="82" t="s">
        <v>328</v>
      </c>
      <c r="V1714" s="92"/>
      <c r="W1714">
        <v>36600.1015625</v>
      </c>
      <c r="X1714" s="92"/>
      <c r="Y1714">
        <v>0</v>
      </c>
      <c r="Z1714">
        <v>1232.96875</v>
      </c>
      <c r="AA1714">
        <v>1232.96875</v>
      </c>
      <c r="AB1714">
        <v>0</v>
      </c>
      <c r="AC1714">
        <v>-1</v>
      </c>
      <c r="AD1714">
        <v>0</v>
      </c>
      <c r="AE1714">
        <v>0</v>
      </c>
      <c r="AF1714">
        <v>0</v>
      </c>
      <c r="AG1714">
        <v>365</v>
      </c>
      <c r="AH1714">
        <v>8760</v>
      </c>
      <c r="AI1714">
        <v>1.1415524932090193E-4</v>
      </c>
      <c r="AJ1714">
        <v>33.687576293945313</v>
      </c>
      <c r="AK1714">
        <v>0</v>
      </c>
      <c r="AL1714">
        <v>0</v>
      </c>
      <c r="AM1714">
        <v>1232.96875</v>
      </c>
      <c r="AN1714">
        <v>33.687576293945313</v>
      </c>
      <c r="AO1714" s="92"/>
      <c r="AP1714" s="82" t="s">
        <v>331</v>
      </c>
      <c r="AQ1714" s="82" t="s">
        <v>326</v>
      </c>
      <c r="AR1714" s="82"/>
      <c r="AS1714">
        <v>0</v>
      </c>
      <c r="AT1714">
        <v>0</v>
      </c>
      <c r="AU1714">
        <v>2029</v>
      </c>
      <c r="AY1714">
        <v>0</v>
      </c>
      <c r="AZ1714">
        <v>0</v>
      </c>
      <c r="BA1714" s="82" t="s">
        <v>398</v>
      </c>
      <c r="BB1714">
        <v>7508</v>
      </c>
      <c r="BC1714">
        <v>36600.1015625</v>
      </c>
      <c r="BD1714" s="92"/>
      <c r="BE1714" s="92"/>
      <c r="BF1714">
        <v>36600.1015625</v>
      </c>
      <c r="BG1714">
        <v>0</v>
      </c>
      <c r="BH1714">
        <v>0</v>
      </c>
      <c r="BI1714" s="92"/>
      <c r="BJ1714" s="92"/>
      <c r="BK1714" s="92"/>
      <c r="BL1714">
        <v>0</v>
      </c>
    </row>
    <row r="1715" spans="1:64" x14ac:dyDescent="0.25">
      <c r="A1715" s="82" t="s">
        <v>297</v>
      </c>
      <c r="B1715" s="82" t="s">
        <v>397</v>
      </c>
      <c r="C1715" s="82" t="s">
        <v>103</v>
      </c>
      <c r="D1715" s="82" t="s">
        <v>305</v>
      </c>
      <c r="E1715" s="82" t="s">
        <v>58</v>
      </c>
      <c r="F1715" s="82" t="s">
        <v>333</v>
      </c>
      <c r="G1715" s="82" t="s">
        <v>333</v>
      </c>
      <c r="H1715">
        <v>4.1780939102172852</v>
      </c>
      <c r="I1715">
        <v>36600.1015625</v>
      </c>
      <c r="J1715">
        <v>4.1780939102172852</v>
      </c>
      <c r="K1715" s="92"/>
      <c r="L1715">
        <v>0</v>
      </c>
      <c r="M1715" s="92"/>
      <c r="N1715" s="92"/>
      <c r="O1715" s="92"/>
      <c r="P1715">
        <v>0</v>
      </c>
      <c r="Q1715" s="92"/>
      <c r="R1715" s="92"/>
      <c r="S1715">
        <v>-1</v>
      </c>
      <c r="T1715">
        <v>0</v>
      </c>
      <c r="U1715" s="82" t="s">
        <v>328</v>
      </c>
      <c r="V1715" s="92"/>
      <c r="W1715">
        <v>36600.1015625</v>
      </c>
      <c r="X1715" s="92"/>
      <c r="Y1715">
        <v>0</v>
      </c>
      <c r="Z1715">
        <v>1232.96875</v>
      </c>
      <c r="AA1715">
        <v>1232.96875</v>
      </c>
      <c r="AB1715">
        <v>0</v>
      </c>
      <c r="AC1715">
        <v>-1</v>
      </c>
      <c r="AD1715">
        <v>0</v>
      </c>
      <c r="AE1715">
        <v>0</v>
      </c>
      <c r="AF1715">
        <v>0</v>
      </c>
      <c r="AG1715">
        <v>365</v>
      </c>
      <c r="AH1715">
        <v>8760</v>
      </c>
      <c r="AI1715">
        <v>1.1415524932090193E-4</v>
      </c>
      <c r="AJ1715">
        <v>33.687576293945313</v>
      </c>
      <c r="AK1715">
        <v>0</v>
      </c>
      <c r="AL1715">
        <v>0</v>
      </c>
      <c r="AM1715">
        <v>1232.96875</v>
      </c>
      <c r="AN1715">
        <v>33.687576293945313</v>
      </c>
      <c r="AO1715" s="92"/>
      <c r="AP1715" s="82" t="s">
        <v>331</v>
      </c>
      <c r="AQ1715" s="82" t="s">
        <v>326</v>
      </c>
      <c r="AR1715" s="82"/>
      <c r="AS1715">
        <v>0</v>
      </c>
      <c r="AT1715">
        <v>0</v>
      </c>
      <c r="AU1715">
        <v>2029</v>
      </c>
      <c r="AY1715">
        <v>0</v>
      </c>
      <c r="AZ1715">
        <v>0</v>
      </c>
      <c r="BA1715" s="82" t="s">
        <v>398</v>
      </c>
      <c r="BB1715">
        <v>7509</v>
      </c>
      <c r="BC1715">
        <v>36600.1015625</v>
      </c>
      <c r="BD1715" s="92"/>
      <c r="BE1715" s="92"/>
      <c r="BF1715">
        <v>36600.1015625</v>
      </c>
      <c r="BG1715">
        <v>0</v>
      </c>
      <c r="BH1715">
        <v>0</v>
      </c>
      <c r="BI1715" s="92"/>
      <c r="BJ1715" s="92"/>
      <c r="BK1715" s="92"/>
      <c r="BL1715">
        <v>0</v>
      </c>
    </row>
    <row r="1716" spans="1:64" x14ac:dyDescent="0.25">
      <c r="A1716" s="82" t="s">
        <v>297</v>
      </c>
      <c r="B1716" s="82" t="s">
        <v>397</v>
      </c>
      <c r="C1716" s="82" t="s">
        <v>103</v>
      </c>
      <c r="D1716" s="82" t="s">
        <v>307</v>
      </c>
      <c r="E1716" s="82" t="s">
        <v>60</v>
      </c>
      <c r="F1716" s="82" t="s">
        <v>333</v>
      </c>
      <c r="G1716" s="82" t="s">
        <v>333</v>
      </c>
      <c r="H1716">
        <v>4.1780939102172852</v>
      </c>
      <c r="I1716">
        <v>36600.1015625</v>
      </c>
      <c r="J1716">
        <v>4.1780939102172852</v>
      </c>
      <c r="K1716" s="92"/>
      <c r="L1716">
        <v>0</v>
      </c>
      <c r="M1716" s="92"/>
      <c r="N1716" s="92"/>
      <c r="O1716" s="92"/>
      <c r="P1716">
        <v>0</v>
      </c>
      <c r="Q1716" s="92"/>
      <c r="R1716" s="92"/>
      <c r="S1716">
        <v>-1</v>
      </c>
      <c r="T1716">
        <v>0</v>
      </c>
      <c r="U1716" s="82" t="s">
        <v>328</v>
      </c>
      <c r="V1716" s="92"/>
      <c r="W1716">
        <v>36600.1015625</v>
      </c>
      <c r="X1716" s="92"/>
      <c r="Y1716">
        <v>0</v>
      </c>
      <c r="Z1716">
        <v>1232.96875</v>
      </c>
      <c r="AA1716">
        <v>1232.96875</v>
      </c>
      <c r="AB1716">
        <v>0</v>
      </c>
      <c r="AC1716">
        <v>-1</v>
      </c>
      <c r="AD1716">
        <v>0</v>
      </c>
      <c r="AE1716">
        <v>0</v>
      </c>
      <c r="AF1716">
        <v>0</v>
      </c>
      <c r="AG1716">
        <v>365</v>
      </c>
      <c r="AH1716">
        <v>8760</v>
      </c>
      <c r="AI1716">
        <v>1.1415524932090193E-4</v>
      </c>
      <c r="AJ1716">
        <v>33.687576293945313</v>
      </c>
      <c r="AK1716">
        <v>0</v>
      </c>
      <c r="AL1716">
        <v>0</v>
      </c>
      <c r="AM1716">
        <v>1232.96875</v>
      </c>
      <c r="AN1716">
        <v>33.687576293945313</v>
      </c>
      <c r="AO1716" s="92"/>
      <c r="AP1716" s="82" t="s">
        <v>331</v>
      </c>
      <c r="AQ1716" s="82" t="s">
        <v>326</v>
      </c>
      <c r="AR1716" s="82"/>
      <c r="AS1716">
        <v>0</v>
      </c>
      <c r="AT1716">
        <v>0</v>
      </c>
      <c r="AU1716">
        <v>2029</v>
      </c>
      <c r="AY1716">
        <v>0</v>
      </c>
      <c r="AZ1716">
        <v>0</v>
      </c>
      <c r="BA1716" s="82" t="s">
        <v>398</v>
      </c>
      <c r="BB1716">
        <v>7510</v>
      </c>
      <c r="BC1716">
        <v>36600.1015625</v>
      </c>
      <c r="BD1716" s="92"/>
      <c r="BE1716" s="92"/>
      <c r="BF1716">
        <v>36600.1015625</v>
      </c>
      <c r="BG1716">
        <v>0</v>
      </c>
      <c r="BH1716">
        <v>0</v>
      </c>
      <c r="BI1716" s="92"/>
      <c r="BJ1716" s="92"/>
      <c r="BK1716" s="92"/>
      <c r="BL1716">
        <v>0</v>
      </c>
    </row>
    <row r="1717" spans="1:64" x14ac:dyDescent="0.25">
      <c r="A1717" s="82" t="s">
        <v>297</v>
      </c>
      <c r="B1717" s="82" t="s">
        <v>397</v>
      </c>
      <c r="C1717" s="82" t="s">
        <v>103</v>
      </c>
      <c r="D1717" s="82" t="s">
        <v>308</v>
      </c>
      <c r="E1717" s="82" t="s">
        <v>61</v>
      </c>
      <c r="F1717" s="82" t="s">
        <v>333</v>
      </c>
      <c r="G1717" s="82" t="s">
        <v>333</v>
      </c>
      <c r="H1717">
        <v>4.1780939102172852</v>
      </c>
      <c r="I1717">
        <v>36600.1015625</v>
      </c>
      <c r="J1717">
        <v>4.1780939102172852</v>
      </c>
      <c r="K1717" s="92"/>
      <c r="L1717">
        <v>0</v>
      </c>
      <c r="M1717" s="92"/>
      <c r="N1717" s="92"/>
      <c r="O1717" s="92"/>
      <c r="P1717">
        <v>0</v>
      </c>
      <c r="Q1717" s="92"/>
      <c r="R1717" s="92"/>
      <c r="S1717">
        <v>-1</v>
      </c>
      <c r="T1717">
        <v>0</v>
      </c>
      <c r="U1717" s="82" t="s">
        <v>328</v>
      </c>
      <c r="V1717" s="92"/>
      <c r="W1717">
        <v>36600.1015625</v>
      </c>
      <c r="X1717" s="92"/>
      <c r="Y1717">
        <v>0</v>
      </c>
      <c r="Z1717">
        <v>1232.96875</v>
      </c>
      <c r="AA1717">
        <v>1232.96875</v>
      </c>
      <c r="AB1717">
        <v>0</v>
      </c>
      <c r="AC1717">
        <v>-1</v>
      </c>
      <c r="AD1717">
        <v>0</v>
      </c>
      <c r="AE1717">
        <v>0</v>
      </c>
      <c r="AF1717">
        <v>0</v>
      </c>
      <c r="AG1717">
        <v>365</v>
      </c>
      <c r="AH1717">
        <v>8760</v>
      </c>
      <c r="AI1717">
        <v>1.1415524932090193E-4</v>
      </c>
      <c r="AJ1717">
        <v>33.687576293945313</v>
      </c>
      <c r="AK1717">
        <v>0</v>
      </c>
      <c r="AL1717">
        <v>0</v>
      </c>
      <c r="AM1717">
        <v>1232.96875</v>
      </c>
      <c r="AN1717">
        <v>33.687576293945313</v>
      </c>
      <c r="AO1717" s="92"/>
      <c r="AP1717" s="82" t="s">
        <v>331</v>
      </c>
      <c r="AQ1717" s="82" t="s">
        <v>326</v>
      </c>
      <c r="AR1717" s="82"/>
      <c r="AS1717">
        <v>0</v>
      </c>
      <c r="AT1717">
        <v>0</v>
      </c>
      <c r="AU1717">
        <v>2029</v>
      </c>
      <c r="AY1717">
        <v>0</v>
      </c>
      <c r="AZ1717">
        <v>0</v>
      </c>
      <c r="BA1717" s="82" t="s">
        <v>398</v>
      </c>
      <c r="BB1717">
        <v>7511</v>
      </c>
      <c r="BC1717">
        <v>36600.1015625</v>
      </c>
      <c r="BD1717" s="92"/>
      <c r="BE1717" s="92"/>
      <c r="BF1717">
        <v>36600.1015625</v>
      </c>
      <c r="BG1717">
        <v>0</v>
      </c>
      <c r="BH1717">
        <v>0</v>
      </c>
      <c r="BI1717" s="92"/>
      <c r="BJ1717" s="92"/>
      <c r="BK1717" s="92"/>
      <c r="BL1717">
        <v>0</v>
      </c>
    </row>
    <row r="1718" spans="1:64" x14ac:dyDescent="0.25">
      <c r="A1718" s="82" t="s">
        <v>297</v>
      </c>
      <c r="B1718" s="82" t="s">
        <v>397</v>
      </c>
      <c r="C1718" s="82" t="s">
        <v>103</v>
      </c>
      <c r="D1718" s="82" t="s">
        <v>309</v>
      </c>
      <c r="E1718" s="82" t="s">
        <v>310</v>
      </c>
      <c r="F1718" s="82" t="s">
        <v>333</v>
      </c>
      <c r="G1718" s="82" t="s">
        <v>333</v>
      </c>
      <c r="H1718">
        <v>4.1780939102172852</v>
      </c>
      <c r="I1718">
        <v>36600.1015625</v>
      </c>
      <c r="J1718">
        <v>4.1780939102172852</v>
      </c>
      <c r="K1718" s="92"/>
      <c r="L1718">
        <v>0</v>
      </c>
      <c r="M1718" s="92"/>
      <c r="N1718" s="92"/>
      <c r="O1718" s="92"/>
      <c r="P1718">
        <v>0</v>
      </c>
      <c r="Q1718" s="92"/>
      <c r="R1718" s="92"/>
      <c r="S1718">
        <v>-1</v>
      </c>
      <c r="T1718">
        <v>0</v>
      </c>
      <c r="U1718" s="82" t="s">
        <v>328</v>
      </c>
      <c r="V1718" s="92"/>
      <c r="W1718">
        <v>36600.1015625</v>
      </c>
      <c r="X1718" s="92"/>
      <c r="Y1718">
        <v>0</v>
      </c>
      <c r="Z1718">
        <v>1232.96875</v>
      </c>
      <c r="AA1718">
        <v>1232.96875</v>
      </c>
      <c r="AB1718">
        <v>0</v>
      </c>
      <c r="AC1718">
        <v>-1</v>
      </c>
      <c r="AD1718">
        <v>0</v>
      </c>
      <c r="AE1718">
        <v>0</v>
      </c>
      <c r="AF1718">
        <v>0</v>
      </c>
      <c r="AG1718">
        <v>365</v>
      </c>
      <c r="AH1718">
        <v>8760</v>
      </c>
      <c r="AI1718">
        <v>1.1415524932090193E-4</v>
      </c>
      <c r="AJ1718">
        <v>33.687576293945313</v>
      </c>
      <c r="AK1718">
        <v>0</v>
      </c>
      <c r="AL1718">
        <v>0</v>
      </c>
      <c r="AM1718">
        <v>1232.96875</v>
      </c>
      <c r="AN1718">
        <v>33.687576293945313</v>
      </c>
      <c r="AO1718" s="92"/>
      <c r="AP1718" s="82" t="s">
        <v>331</v>
      </c>
      <c r="AQ1718" s="82" t="s">
        <v>326</v>
      </c>
      <c r="AR1718" s="82"/>
      <c r="AS1718">
        <v>0</v>
      </c>
      <c r="AT1718">
        <v>0</v>
      </c>
      <c r="AU1718">
        <v>2029</v>
      </c>
      <c r="AY1718">
        <v>0</v>
      </c>
      <c r="AZ1718">
        <v>0</v>
      </c>
      <c r="BA1718" s="82" t="s">
        <v>398</v>
      </c>
      <c r="BB1718">
        <v>7512</v>
      </c>
      <c r="BC1718">
        <v>36600.1015625</v>
      </c>
      <c r="BD1718" s="92"/>
      <c r="BE1718" s="92"/>
      <c r="BF1718">
        <v>36600.1015625</v>
      </c>
      <c r="BG1718">
        <v>0</v>
      </c>
      <c r="BH1718">
        <v>0</v>
      </c>
      <c r="BI1718" s="92"/>
      <c r="BJ1718" s="92"/>
      <c r="BK1718" s="92"/>
      <c r="BL1718">
        <v>0</v>
      </c>
    </row>
    <row r="1719" spans="1:64" x14ac:dyDescent="0.25">
      <c r="A1719" s="82" t="s">
        <v>297</v>
      </c>
      <c r="B1719" s="82" t="s">
        <v>397</v>
      </c>
      <c r="C1719" s="82" t="s">
        <v>103</v>
      </c>
      <c r="D1719" s="82" t="s">
        <v>313</v>
      </c>
      <c r="E1719" s="82" t="s">
        <v>314</v>
      </c>
      <c r="F1719" s="82" t="s">
        <v>333</v>
      </c>
      <c r="G1719" s="82" t="s">
        <v>333</v>
      </c>
      <c r="H1719">
        <v>4.1780939102172852</v>
      </c>
      <c r="I1719">
        <v>36600.1015625</v>
      </c>
      <c r="J1719">
        <v>4.1780939102172852</v>
      </c>
      <c r="K1719" s="92"/>
      <c r="L1719">
        <v>0</v>
      </c>
      <c r="M1719" s="92"/>
      <c r="N1719" s="92"/>
      <c r="O1719" s="92"/>
      <c r="P1719">
        <v>0</v>
      </c>
      <c r="Q1719" s="92"/>
      <c r="R1719" s="92"/>
      <c r="S1719">
        <v>-1</v>
      </c>
      <c r="T1719">
        <v>0</v>
      </c>
      <c r="U1719" s="82" t="s">
        <v>328</v>
      </c>
      <c r="V1719" s="92"/>
      <c r="W1719">
        <v>36600.1015625</v>
      </c>
      <c r="X1719" s="92"/>
      <c r="Y1719">
        <v>0</v>
      </c>
      <c r="Z1719">
        <v>1232.96875</v>
      </c>
      <c r="AA1719">
        <v>1232.96875</v>
      </c>
      <c r="AB1719">
        <v>0</v>
      </c>
      <c r="AC1719">
        <v>-1</v>
      </c>
      <c r="AD1719">
        <v>0</v>
      </c>
      <c r="AE1719">
        <v>0</v>
      </c>
      <c r="AF1719">
        <v>0</v>
      </c>
      <c r="AG1719">
        <v>365</v>
      </c>
      <c r="AH1719">
        <v>8760</v>
      </c>
      <c r="AI1719">
        <v>1.1415524932090193E-4</v>
      </c>
      <c r="AJ1719">
        <v>33.687576293945313</v>
      </c>
      <c r="AK1719">
        <v>0</v>
      </c>
      <c r="AL1719">
        <v>0</v>
      </c>
      <c r="AM1719">
        <v>1232.96875</v>
      </c>
      <c r="AN1719">
        <v>33.687576293945313</v>
      </c>
      <c r="AO1719" s="92"/>
      <c r="AP1719" s="82" t="s">
        <v>331</v>
      </c>
      <c r="AQ1719" s="82" t="s">
        <v>326</v>
      </c>
      <c r="AR1719" s="82"/>
      <c r="AS1719">
        <v>0</v>
      </c>
      <c r="AT1719">
        <v>0</v>
      </c>
      <c r="AU1719">
        <v>2029</v>
      </c>
      <c r="AY1719">
        <v>0</v>
      </c>
      <c r="AZ1719">
        <v>0</v>
      </c>
      <c r="BA1719" s="82" t="s">
        <v>398</v>
      </c>
      <c r="BB1719">
        <v>7513</v>
      </c>
      <c r="BC1719">
        <v>36600.1015625</v>
      </c>
      <c r="BD1719" s="92"/>
      <c r="BE1719" s="92"/>
      <c r="BF1719">
        <v>36600.1015625</v>
      </c>
      <c r="BG1719">
        <v>0</v>
      </c>
      <c r="BH1719">
        <v>0</v>
      </c>
      <c r="BI1719" s="92"/>
      <c r="BJ1719" s="92"/>
      <c r="BK1719" s="92"/>
      <c r="BL1719">
        <v>0</v>
      </c>
    </row>
    <row r="1720" spans="1:64" x14ac:dyDescent="0.25">
      <c r="A1720" s="82" t="s">
        <v>297</v>
      </c>
      <c r="B1720" s="82" t="s">
        <v>397</v>
      </c>
      <c r="C1720" s="82" t="s">
        <v>103</v>
      </c>
      <c r="D1720" s="82" t="s">
        <v>298</v>
      </c>
      <c r="E1720" s="82" t="s">
        <v>55</v>
      </c>
      <c r="F1720" s="82" t="s">
        <v>334</v>
      </c>
      <c r="G1720" s="82" t="s">
        <v>334</v>
      </c>
      <c r="H1720">
        <v>5.8315638452768326E-2</v>
      </c>
      <c r="I1720">
        <v>510.84500122070313</v>
      </c>
      <c r="J1720">
        <v>5.8315638452768326E-2</v>
      </c>
      <c r="K1720" s="92"/>
      <c r="L1720">
        <v>0</v>
      </c>
      <c r="M1720" s="92"/>
      <c r="N1720" s="92"/>
      <c r="O1720" s="92"/>
      <c r="P1720">
        <v>0</v>
      </c>
      <c r="Q1720" s="92"/>
      <c r="R1720" s="92"/>
      <c r="S1720">
        <v>-1</v>
      </c>
      <c r="T1720">
        <v>0</v>
      </c>
      <c r="U1720" s="82" t="s">
        <v>328</v>
      </c>
      <c r="V1720" s="92"/>
      <c r="W1720">
        <v>510.84500122070313</v>
      </c>
      <c r="X1720" s="92"/>
      <c r="Y1720">
        <v>0</v>
      </c>
      <c r="Z1720">
        <v>18.043100357055664</v>
      </c>
      <c r="AA1720">
        <v>18.043100357055664</v>
      </c>
      <c r="AB1720">
        <v>0</v>
      </c>
      <c r="AC1720">
        <v>-1</v>
      </c>
      <c r="AD1720">
        <v>0</v>
      </c>
      <c r="AE1720">
        <v>0</v>
      </c>
      <c r="AF1720">
        <v>0</v>
      </c>
      <c r="AG1720">
        <v>365</v>
      </c>
      <c r="AH1720">
        <v>8760</v>
      </c>
      <c r="AI1720">
        <v>1.1415524932090193E-4</v>
      </c>
      <c r="AJ1720">
        <v>35.320106506347656</v>
      </c>
      <c r="AK1720">
        <v>0</v>
      </c>
      <c r="AL1720">
        <v>0</v>
      </c>
      <c r="AM1720">
        <v>18.043100357055664</v>
      </c>
      <c r="AN1720">
        <v>35.320106506347656</v>
      </c>
      <c r="AO1720" s="92"/>
      <c r="AP1720" s="82" t="s">
        <v>331</v>
      </c>
      <c r="AQ1720" s="82" t="s">
        <v>326</v>
      </c>
      <c r="AR1720" s="82"/>
      <c r="AS1720">
        <v>0</v>
      </c>
      <c r="AT1720">
        <v>0</v>
      </c>
      <c r="AU1720">
        <v>2029</v>
      </c>
      <c r="AY1720">
        <v>0</v>
      </c>
      <c r="AZ1720">
        <v>0</v>
      </c>
      <c r="BA1720" s="82" t="s">
        <v>398</v>
      </c>
      <c r="BB1720">
        <v>7514</v>
      </c>
      <c r="BC1720">
        <v>510.84500122070313</v>
      </c>
      <c r="BD1720" s="92"/>
      <c r="BE1720" s="92"/>
      <c r="BF1720">
        <v>510.84500122070313</v>
      </c>
      <c r="BG1720">
        <v>0</v>
      </c>
      <c r="BH1720">
        <v>0</v>
      </c>
      <c r="BI1720" s="92"/>
      <c r="BJ1720" s="92"/>
      <c r="BK1720" s="92"/>
      <c r="BL1720">
        <v>0</v>
      </c>
    </row>
    <row r="1721" spans="1:64" x14ac:dyDescent="0.25">
      <c r="A1721" s="82" t="s">
        <v>297</v>
      </c>
      <c r="B1721" s="82" t="s">
        <v>397</v>
      </c>
      <c r="C1721" s="82" t="s">
        <v>103</v>
      </c>
      <c r="D1721" s="82" t="s">
        <v>303</v>
      </c>
      <c r="E1721" s="82" t="s">
        <v>304</v>
      </c>
      <c r="F1721" s="82" t="s">
        <v>334</v>
      </c>
      <c r="G1721" s="82" t="s">
        <v>334</v>
      </c>
      <c r="H1721">
        <v>5.8315638452768326E-2</v>
      </c>
      <c r="I1721">
        <v>510.84500122070313</v>
      </c>
      <c r="J1721">
        <v>5.8315638452768326E-2</v>
      </c>
      <c r="K1721" s="92"/>
      <c r="L1721">
        <v>0</v>
      </c>
      <c r="M1721" s="92"/>
      <c r="N1721" s="92"/>
      <c r="O1721" s="92"/>
      <c r="P1721">
        <v>0</v>
      </c>
      <c r="Q1721" s="92"/>
      <c r="R1721" s="92"/>
      <c r="S1721">
        <v>-1</v>
      </c>
      <c r="T1721">
        <v>0</v>
      </c>
      <c r="U1721" s="82" t="s">
        <v>328</v>
      </c>
      <c r="V1721" s="92"/>
      <c r="W1721">
        <v>510.84500122070313</v>
      </c>
      <c r="X1721" s="92"/>
      <c r="Y1721">
        <v>0</v>
      </c>
      <c r="Z1721">
        <v>18.043100357055664</v>
      </c>
      <c r="AA1721">
        <v>18.043100357055664</v>
      </c>
      <c r="AB1721">
        <v>0</v>
      </c>
      <c r="AC1721">
        <v>-1</v>
      </c>
      <c r="AD1721">
        <v>0</v>
      </c>
      <c r="AE1721">
        <v>0</v>
      </c>
      <c r="AF1721">
        <v>0</v>
      </c>
      <c r="AG1721">
        <v>365</v>
      </c>
      <c r="AH1721">
        <v>8760</v>
      </c>
      <c r="AI1721">
        <v>1.1415524932090193E-4</v>
      </c>
      <c r="AJ1721">
        <v>35.320106506347656</v>
      </c>
      <c r="AK1721">
        <v>0</v>
      </c>
      <c r="AL1721">
        <v>0</v>
      </c>
      <c r="AM1721">
        <v>18.043100357055664</v>
      </c>
      <c r="AN1721">
        <v>35.320106506347656</v>
      </c>
      <c r="AO1721" s="92"/>
      <c r="AP1721" s="82" t="s">
        <v>331</v>
      </c>
      <c r="AQ1721" s="82" t="s">
        <v>326</v>
      </c>
      <c r="AR1721" s="82"/>
      <c r="AS1721">
        <v>0</v>
      </c>
      <c r="AT1721">
        <v>0</v>
      </c>
      <c r="AU1721">
        <v>2029</v>
      </c>
      <c r="AY1721">
        <v>0</v>
      </c>
      <c r="AZ1721">
        <v>0</v>
      </c>
      <c r="BA1721" s="82" t="s">
        <v>398</v>
      </c>
      <c r="BB1721">
        <v>7515</v>
      </c>
      <c r="BC1721">
        <v>510.84500122070313</v>
      </c>
      <c r="BD1721" s="92"/>
      <c r="BE1721" s="92"/>
      <c r="BF1721">
        <v>510.84500122070313</v>
      </c>
      <c r="BG1721">
        <v>0</v>
      </c>
      <c r="BH1721">
        <v>0</v>
      </c>
      <c r="BI1721" s="92"/>
      <c r="BJ1721" s="92"/>
      <c r="BK1721" s="92"/>
      <c r="BL1721">
        <v>0</v>
      </c>
    </row>
    <row r="1722" spans="1:64" x14ac:dyDescent="0.25">
      <c r="A1722" s="82" t="s">
        <v>297</v>
      </c>
      <c r="B1722" s="82" t="s">
        <v>397</v>
      </c>
      <c r="C1722" s="82" t="s">
        <v>103</v>
      </c>
      <c r="D1722" s="82" t="s">
        <v>305</v>
      </c>
      <c r="E1722" s="82" t="s">
        <v>58</v>
      </c>
      <c r="F1722" s="82" t="s">
        <v>334</v>
      </c>
      <c r="G1722" s="82" t="s">
        <v>334</v>
      </c>
      <c r="H1722">
        <v>5.8315638452768326E-2</v>
      </c>
      <c r="I1722">
        <v>510.84500122070313</v>
      </c>
      <c r="J1722">
        <v>5.8315638452768326E-2</v>
      </c>
      <c r="K1722" s="92"/>
      <c r="L1722">
        <v>0</v>
      </c>
      <c r="M1722" s="92"/>
      <c r="N1722" s="92"/>
      <c r="O1722" s="92"/>
      <c r="P1722">
        <v>0</v>
      </c>
      <c r="Q1722" s="92"/>
      <c r="R1722" s="92"/>
      <c r="S1722">
        <v>-1</v>
      </c>
      <c r="T1722">
        <v>0</v>
      </c>
      <c r="U1722" s="82" t="s">
        <v>328</v>
      </c>
      <c r="V1722" s="92"/>
      <c r="W1722">
        <v>510.84500122070313</v>
      </c>
      <c r="X1722" s="92"/>
      <c r="Y1722">
        <v>0</v>
      </c>
      <c r="Z1722">
        <v>18.043100357055664</v>
      </c>
      <c r="AA1722">
        <v>18.043100357055664</v>
      </c>
      <c r="AB1722">
        <v>0</v>
      </c>
      <c r="AC1722">
        <v>-1</v>
      </c>
      <c r="AD1722">
        <v>0</v>
      </c>
      <c r="AE1722">
        <v>0</v>
      </c>
      <c r="AF1722">
        <v>0</v>
      </c>
      <c r="AG1722">
        <v>365</v>
      </c>
      <c r="AH1722">
        <v>8760</v>
      </c>
      <c r="AI1722">
        <v>1.1415524932090193E-4</v>
      </c>
      <c r="AJ1722">
        <v>35.320106506347656</v>
      </c>
      <c r="AK1722">
        <v>0</v>
      </c>
      <c r="AL1722">
        <v>0</v>
      </c>
      <c r="AM1722">
        <v>18.043100357055664</v>
      </c>
      <c r="AN1722">
        <v>35.320106506347656</v>
      </c>
      <c r="AO1722" s="92"/>
      <c r="AP1722" s="82" t="s">
        <v>331</v>
      </c>
      <c r="AQ1722" s="82" t="s">
        <v>326</v>
      </c>
      <c r="AR1722" s="82"/>
      <c r="AS1722">
        <v>0</v>
      </c>
      <c r="AT1722">
        <v>0</v>
      </c>
      <c r="AU1722">
        <v>2029</v>
      </c>
      <c r="AY1722">
        <v>0</v>
      </c>
      <c r="AZ1722">
        <v>0</v>
      </c>
      <c r="BA1722" s="82" t="s">
        <v>398</v>
      </c>
      <c r="BB1722">
        <v>7516</v>
      </c>
      <c r="BC1722">
        <v>510.84500122070313</v>
      </c>
      <c r="BD1722" s="92"/>
      <c r="BE1722" s="92"/>
      <c r="BF1722">
        <v>510.84500122070313</v>
      </c>
      <c r="BG1722">
        <v>0</v>
      </c>
      <c r="BH1722">
        <v>0</v>
      </c>
      <c r="BI1722" s="92"/>
      <c r="BJ1722" s="92"/>
      <c r="BK1722" s="92"/>
      <c r="BL1722">
        <v>0</v>
      </c>
    </row>
    <row r="1723" spans="1:64" x14ac:dyDescent="0.25">
      <c r="A1723" s="82" t="s">
        <v>297</v>
      </c>
      <c r="B1723" s="82" t="s">
        <v>397</v>
      </c>
      <c r="C1723" s="82" t="s">
        <v>103</v>
      </c>
      <c r="D1723" s="82" t="s">
        <v>306</v>
      </c>
      <c r="E1723" s="82" t="s">
        <v>59</v>
      </c>
      <c r="F1723" s="82" t="s">
        <v>334</v>
      </c>
      <c r="G1723" s="82" t="s">
        <v>334</v>
      </c>
      <c r="H1723">
        <v>5.8315638452768326E-2</v>
      </c>
      <c r="I1723">
        <v>510.84500122070313</v>
      </c>
      <c r="J1723">
        <v>5.8315638452768326E-2</v>
      </c>
      <c r="K1723" s="92"/>
      <c r="L1723">
        <v>0</v>
      </c>
      <c r="M1723" s="92"/>
      <c r="N1723" s="92"/>
      <c r="O1723" s="92"/>
      <c r="P1723">
        <v>0</v>
      </c>
      <c r="Q1723" s="92"/>
      <c r="R1723" s="92"/>
      <c r="S1723">
        <v>-1</v>
      </c>
      <c r="T1723">
        <v>0</v>
      </c>
      <c r="U1723" s="82" t="s">
        <v>328</v>
      </c>
      <c r="V1723" s="92"/>
      <c r="W1723">
        <v>510.84500122070313</v>
      </c>
      <c r="X1723" s="92"/>
      <c r="Y1723">
        <v>0</v>
      </c>
      <c r="Z1723">
        <v>18.043100357055664</v>
      </c>
      <c r="AA1723">
        <v>18.043100357055664</v>
      </c>
      <c r="AB1723">
        <v>0</v>
      </c>
      <c r="AC1723">
        <v>-1</v>
      </c>
      <c r="AD1723">
        <v>0</v>
      </c>
      <c r="AE1723">
        <v>0</v>
      </c>
      <c r="AF1723">
        <v>0</v>
      </c>
      <c r="AG1723">
        <v>365</v>
      </c>
      <c r="AH1723">
        <v>8760</v>
      </c>
      <c r="AI1723">
        <v>1.1415524932090193E-4</v>
      </c>
      <c r="AJ1723">
        <v>35.320106506347656</v>
      </c>
      <c r="AK1723">
        <v>0</v>
      </c>
      <c r="AL1723">
        <v>0</v>
      </c>
      <c r="AM1723">
        <v>18.043100357055664</v>
      </c>
      <c r="AN1723">
        <v>35.320106506347656</v>
      </c>
      <c r="AO1723" s="92"/>
      <c r="AP1723" s="82" t="s">
        <v>331</v>
      </c>
      <c r="AQ1723" s="82" t="s">
        <v>326</v>
      </c>
      <c r="AR1723" s="82"/>
      <c r="AS1723">
        <v>0</v>
      </c>
      <c r="AT1723">
        <v>0</v>
      </c>
      <c r="AU1723">
        <v>2029</v>
      </c>
      <c r="AY1723">
        <v>0</v>
      </c>
      <c r="AZ1723">
        <v>0</v>
      </c>
      <c r="BA1723" s="82" t="s">
        <v>398</v>
      </c>
      <c r="BB1723">
        <v>7517</v>
      </c>
      <c r="BC1723">
        <v>510.84500122070313</v>
      </c>
      <c r="BD1723" s="92"/>
      <c r="BE1723" s="92"/>
      <c r="BF1723">
        <v>510.84500122070313</v>
      </c>
      <c r="BG1723">
        <v>0</v>
      </c>
      <c r="BH1723">
        <v>0</v>
      </c>
      <c r="BI1723" s="92"/>
      <c r="BJ1723" s="92"/>
      <c r="BK1723" s="92"/>
      <c r="BL1723">
        <v>0</v>
      </c>
    </row>
    <row r="1724" spans="1:64" x14ac:dyDescent="0.25">
      <c r="A1724" s="82" t="s">
        <v>297</v>
      </c>
      <c r="B1724" s="82" t="s">
        <v>397</v>
      </c>
      <c r="C1724" s="82" t="s">
        <v>103</v>
      </c>
      <c r="D1724" s="82" t="s">
        <v>307</v>
      </c>
      <c r="E1724" s="82" t="s">
        <v>60</v>
      </c>
      <c r="F1724" s="82" t="s">
        <v>334</v>
      </c>
      <c r="G1724" s="82" t="s">
        <v>334</v>
      </c>
      <c r="H1724">
        <v>5.8315638452768326E-2</v>
      </c>
      <c r="I1724">
        <v>510.84500122070313</v>
      </c>
      <c r="J1724">
        <v>5.8315638452768326E-2</v>
      </c>
      <c r="K1724" s="92"/>
      <c r="L1724">
        <v>0</v>
      </c>
      <c r="M1724" s="92"/>
      <c r="N1724" s="92"/>
      <c r="O1724" s="92"/>
      <c r="P1724">
        <v>0</v>
      </c>
      <c r="Q1724" s="92"/>
      <c r="R1724" s="92"/>
      <c r="S1724">
        <v>-1</v>
      </c>
      <c r="T1724">
        <v>0</v>
      </c>
      <c r="U1724" s="82" t="s">
        <v>328</v>
      </c>
      <c r="V1724" s="92"/>
      <c r="W1724">
        <v>510.84500122070313</v>
      </c>
      <c r="X1724" s="92"/>
      <c r="Y1724">
        <v>0</v>
      </c>
      <c r="Z1724">
        <v>18.043100357055664</v>
      </c>
      <c r="AA1724">
        <v>18.043100357055664</v>
      </c>
      <c r="AB1724">
        <v>0</v>
      </c>
      <c r="AC1724">
        <v>-1</v>
      </c>
      <c r="AD1724">
        <v>0</v>
      </c>
      <c r="AE1724">
        <v>0</v>
      </c>
      <c r="AF1724">
        <v>0</v>
      </c>
      <c r="AG1724">
        <v>365</v>
      </c>
      <c r="AH1724">
        <v>8760</v>
      </c>
      <c r="AI1724">
        <v>1.1415524932090193E-4</v>
      </c>
      <c r="AJ1724">
        <v>35.320106506347656</v>
      </c>
      <c r="AK1724">
        <v>0</v>
      </c>
      <c r="AL1724">
        <v>0</v>
      </c>
      <c r="AM1724">
        <v>18.043100357055664</v>
      </c>
      <c r="AN1724">
        <v>35.320106506347656</v>
      </c>
      <c r="AO1724" s="92"/>
      <c r="AP1724" s="82" t="s">
        <v>331</v>
      </c>
      <c r="AQ1724" s="82" t="s">
        <v>326</v>
      </c>
      <c r="AR1724" s="82"/>
      <c r="AS1724">
        <v>0</v>
      </c>
      <c r="AT1724">
        <v>0</v>
      </c>
      <c r="AU1724">
        <v>2029</v>
      </c>
      <c r="AY1724">
        <v>0</v>
      </c>
      <c r="AZ1724">
        <v>0</v>
      </c>
      <c r="BA1724" s="82" t="s">
        <v>398</v>
      </c>
      <c r="BB1724">
        <v>7518</v>
      </c>
      <c r="BC1724">
        <v>510.84500122070313</v>
      </c>
      <c r="BD1724" s="92"/>
      <c r="BE1724" s="92"/>
      <c r="BF1724">
        <v>510.84500122070313</v>
      </c>
      <c r="BG1724">
        <v>0</v>
      </c>
      <c r="BH1724">
        <v>0</v>
      </c>
      <c r="BI1724" s="92"/>
      <c r="BJ1724" s="92"/>
      <c r="BK1724" s="92"/>
      <c r="BL1724">
        <v>0</v>
      </c>
    </row>
    <row r="1725" spans="1:64" x14ac:dyDescent="0.25">
      <c r="A1725" s="82" t="s">
        <v>297</v>
      </c>
      <c r="B1725" s="82" t="s">
        <v>397</v>
      </c>
      <c r="C1725" s="82" t="s">
        <v>103</v>
      </c>
      <c r="D1725" s="82" t="s">
        <v>308</v>
      </c>
      <c r="E1725" s="82" t="s">
        <v>61</v>
      </c>
      <c r="F1725" s="82" t="s">
        <v>334</v>
      </c>
      <c r="G1725" s="82" t="s">
        <v>334</v>
      </c>
      <c r="H1725">
        <v>5.8315638452768326E-2</v>
      </c>
      <c r="I1725">
        <v>510.84500122070313</v>
      </c>
      <c r="J1725">
        <v>5.8315638452768326E-2</v>
      </c>
      <c r="K1725" s="92"/>
      <c r="L1725">
        <v>0</v>
      </c>
      <c r="M1725" s="92"/>
      <c r="N1725" s="92"/>
      <c r="O1725" s="92"/>
      <c r="P1725">
        <v>0</v>
      </c>
      <c r="Q1725" s="92"/>
      <c r="R1725" s="92"/>
      <c r="S1725">
        <v>-1</v>
      </c>
      <c r="T1725">
        <v>0</v>
      </c>
      <c r="U1725" s="82" t="s">
        <v>328</v>
      </c>
      <c r="V1725" s="92"/>
      <c r="W1725">
        <v>510.84500122070313</v>
      </c>
      <c r="X1725" s="92"/>
      <c r="Y1725">
        <v>0</v>
      </c>
      <c r="Z1725">
        <v>18.043100357055664</v>
      </c>
      <c r="AA1725">
        <v>18.043100357055664</v>
      </c>
      <c r="AB1725">
        <v>0</v>
      </c>
      <c r="AC1725">
        <v>-1</v>
      </c>
      <c r="AD1725">
        <v>0</v>
      </c>
      <c r="AE1725">
        <v>0</v>
      </c>
      <c r="AF1725">
        <v>0</v>
      </c>
      <c r="AG1725">
        <v>365</v>
      </c>
      <c r="AH1725">
        <v>8760</v>
      </c>
      <c r="AI1725">
        <v>1.1415524932090193E-4</v>
      </c>
      <c r="AJ1725">
        <v>35.320106506347656</v>
      </c>
      <c r="AK1725">
        <v>0</v>
      </c>
      <c r="AL1725">
        <v>0</v>
      </c>
      <c r="AM1725">
        <v>18.043100357055664</v>
      </c>
      <c r="AN1725">
        <v>35.320106506347656</v>
      </c>
      <c r="AO1725" s="92"/>
      <c r="AP1725" s="82" t="s">
        <v>331</v>
      </c>
      <c r="AQ1725" s="82" t="s">
        <v>326</v>
      </c>
      <c r="AR1725" s="82"/>
      <c r="AS1725">
        <v>0</v>
      </c>
      <c r="AT1725">
        <v>0</v>
      </c>
      <c r="AU1725">
        <v>2029</v>
      </c>
      <c r="AY1725">
        <v>0</v>
      </c>
      <c r="AZ1725">
        <v>0</v>
      </c>
      <c r="BA1725" s="82" t="s">
        <v>398</v>
      </c>
      <c r="BB1725">
        <v>7519</v>
      </c>
      <c r="BC1725">
        <v>510.84500122070313</v>
      </c>
      <c r="BD1725" s="92"/>
      <c r="BE1725" s="92"/>
      <c r="BF1725">
        <v>510.84500122070313</v>
      </c>
      <c r="BG1725">
        <v>0</v>
      </c>
      <c r="BH1725">
        <v>0</v>
      </c>
      <c r="BI1725" s="92"/>
      <c r="BJ1725" s="92"/>
      <c r="BK1725" s="92"/>
      <c r="BL1725">
        <v>0</v>
      </c>
    </row>
    <row r="1726" spans="1:64" x14ac:dyDescent="0.25">
      <c r="A1726" s="82" t="s">
        <v>297</v>
      </c>
      <c r="B1726" s="82" t="s">
        <v>397</v>
      </c>
      <c r="C1726" s="82" t="s">
        <v>103</v>
      </c>
      <c r="D1726" s="82" t="s">
        <v>309</v>
      </c>
      <c r="E1726" s="82" t="s">
        <v>310</v>
      </c>
      <c r="F1726" s="82" t="s">
        <v>334</v>
      </c>
      <c r="G1726" s="82" t="s">
        <v>334</v>
      </c>
      <c r="H1726">
        <v>5.8315638452768326E-2</v>
      </c>
      <c r="I1726">
        <v>510.84500122070313</v>
      </c>
      <c r="J1726">
        <v>5.8315638452768326E-2</v>
      </c>
      <c r="K1726" s="92"/>
      <c r="L1726">
        <v>0</v>
      </c>
      <c r="M1726" s="92"/>
      <c r="N1726" s="92"/>
      <c r="O1726" s="92"/>
      <c r="P1726">
        <v>0</v>
      </c>
      <c r="Q1726" s="92"/>
      <c r="R1726" s="92"/>
      <c r="S1726">
        <v>-1</v>
      </c>
      <c r="T1726">
        <v>0</v>
      </c>
      <c r="U1726" s="82" t="s">
        <v>328</v>
      </c>
      <c r="V1726" s="92"/>
      <c r="W1726">
        <v>510.84500122070313</v>
      </c>
      <c r="X1726" s="92"/>
      <c r="Y1726">
        <v>0</v>
      </c>
      <c r="Z1726">
        <v>18.043100357055664</v>
      </c>
      <c r="AA1726">
        <v>18.043100357055664</v>
      </c>
      <c r="AB1726">
        <v>0</v>
      </c>
      <c r="AC1726">
        <v>-1</v>
      </c>
      <c r="AD1726">
        <v>0</v>
      </c>
      <c r="AE1726">
        <v>0</v>
      </c>
      <c r="AF1726">
        <v>0</v>
      </c>
      <c r="AG1726">
        <v>365</v>
      </c>
      <c r="AH1726">
        <v>8760</v>
      </c>
      <c r="AI1726">
        <v>1.1415524932090193E-4</v>
      </c>
      <c r="AJ1726">
        <v>35.320106506347656</v>
      </c>
      <c r="AK1726">
        <v>0</v>
      </c>
      <c r="AL1726">
        <v>0</v>
      </c>
      <c r="AM1726">
        <v>18.043100357055664</v>
      </c>
      <c r="AN1726">
        <v>35.320106506347656</v>
      </c>
      <c r="AO1726" s="92"/>
      <c r="AP1726" s="82" t="s">
        <v>331</v>
      </c>
      <c r="AQ1726" s="82" t="s">
        <v>326</v>
      </c>
      <c r="AR1726" s="82"/>
      <c r="AS1726">
        <v>0</v>
      </c>
      <c r="AT1726">
        <v>0</v>
      </c>
      <c r="AU1726">
        <v>2029</v>
      </c>
      <c r="AY1726">
        <v>0</v>
      </c>
      <c r="AZ1726">
        <v>0</v>
      </c>
      <c r="BA1726" s="82" t="s">
        <v>398</v>
      </c>
      <c r="BB1726">
        <v>7520</v>
      </c>
      <c r="BC1726">
        <v>510.84500122070313</v>
      </c>
      <c r="BD1726" s="92"/>
      <c r="BE1726" s="92"/>
      <c r="BF1726">
        <v>510.84500122070313</v>
      </c>
      <c r="BG1726">
        <v>0</v>
      </c>
      <c r="BH1726">
        <v>0</v>
      </c>
      <c r="BI1726" s="92"/>
      <c r="BJ1726" s="92"/>
      <c r="BK1726" s="92"/>
      <c r="BL1726">
        <v>0</v>
      </c>
    </row>
    <row r="1727" spans="1:64" x14ac:dyDescent="0.25">
      <c r="A1727" s="82" t="s">
        <v>297</v>
      </c>
      <c r="B1727" s="82" t="s">
        <v>397</v>
      </c>
      <c r="C1727" s="82" t="s">
        <v>103</v>
      </c>
      <c r="D1727" s="82" t="s">
        <v>311</v>
      </c>
      <c r="E1727" s="82" t="s">
        <v>312</v>
      </c>
      <c r="F1727" s="82" t="s">
        <v>334</v>
      </c>
      <c r="G1727" s="82" t="s">
        <v>334</v>
      </c>
      <c r="H1727">
        <v>5.8315638452768326E-2</v>
      </c>
      <c r="I1727">
        <v>510.84500122070313</v>
      </c>
      <c r="J1727">
        <v>5.8315638452768326E-2</v>
      </c>
      <c r="K1727" s="92"/>
      <c r="L1727">
        <v>0</v>
      </c>
      <c r="M1727" s="92"/>
      <c r="N1727" s="92"/>
      <c r="O1727" s="92"/>
      <c r="P1727">
        <v>0</v>
      </c>
      <c r="Q1727" s="92"/>
      <c r="R1727" s="92"/>
      <c r="S1727">
        <v>-1</v>
      </c>
      <c r="T1727">
        <v>0</v>
      </c>
      <c r="U1727" s="82" t="s">
        <v>328</v>
      </c>
      <c r="V1727" s="92"/>
      <c r="W1727">
        <v>510.84500122070313</v>
      </c>
      <c r="X1727" s="92"/>
      <c r="Y1727">
        <v>0</v>
      </c>
      <c r="Z1727">
        <v>18.043100357055664</v>
      </c>
      <c r="AA1727">
        <v>18.043100357055664</v>
      </c>
      <c r="AB1727">
        <v>0</v>
      </c>
      <c r="AC1727">
        <v>-1</v>
      </c>
      <c r="AD1727">
        <v>0</v>
      </c>
      <c r="AE1727">
        <v>0</v>
      </c>
      <c r="AF1727">
        <v>0</v>
      </c>
      <c r="AG1727">
        <v>365</v>
      </c>
      <c r="AH1727">
        <v>8760</v>
      </c>
      <c r="AI1727">
        <v>1.1415524932090193E-4</v>
      </c>
      <c r="AJ1727">
        <v>35.320106506347656</v>
      </c>
      <c r="AK1727">
        <v>0</v>
      </c>
      <c r="AL1727">
        <v>0</v>
      </c>
      <c r="AM1727">
        <v>18.043100357055664</v>
      </c>
      <c r="AN1727">
        <v>35.320106506347656</v>
      </c>
      <c r="AO1727" s="92"/>
      <c r="AP1727" s="82" t="s">
        <v>331</v>
      </c>
      <c r="AQ1727" s="82" t="s">
        <v>326</v>
      </c>
      <c r="AR1727" s="82"/>
      <c r="AS1727">
        <v>0</v>
      </c>
      <c r="AT1727">
        <v>0</v>
      </c>
      <c r="AU1727">
        <v>2029</v>
      </c>
      <c r="AY1727">
        <v>0</v>
      </c>
      <c r="AZ1727">
        <v>0</v>
      </c>
      <c r="BA1727" s="82" t="s">
        <v>398</v>
      </c>
      <c r="BB1727">
        <v>7521</v>
      </c>
      <c r="BC1727">
        <v>510.84500122070313</v>
      </c>
      <c r="BD1727" s="92"/>
      <c r="BE1727" s="92"/>
      <c r="BF1727">
        <v>510.84500122070313</v>
      </c>
      <c r="BG1727">
        <v>0</v>
      </c>
      <c r="BH1727">
        <v>0</v>
      </c>
      <c r="BI1727" s="92"/>
      <c r="BJ1727" s="92"/>
      <c r="BK1727" s="92"/>
      <c r="BL1727">
        <v>0</v>
      </c>
    </row>
    <row r="1728" spans="1:64" x14ac:dyDescent="0.25">
      <c r="A1728" s="82" t="s">
        <v>297</v>
      </c>
      <c r="B1728" s="82" t="s">
        <v>397</v>
      </c>
      <c r="C1728" s="82" t="s">
        <v>103</v>
      </c>
      <c r="D1728" s="82" t="s">
        <v>313</v>
      </c>
      <c r="E1728" s="82" t="s">
        <v>314</v>
      </c>
      <c r="F1728" s="82" t="s">
        <v>334</v>
      </c>
      <c r="G1728" s="82" t="s">
        <v>334</v>
      </c>
      <c r="H1728">
        <v>5.8315638452768326E-2</v>
      </c>
      <c r="I1728">
        <v>510.84500122070313</v>
      </c>
      <c r="J1728">
        <v>5.8315638452768326E-2</v>
      </c>
      <c r="K1728" s="92"/>
      <c r="L1728">
        <v>0</v>
      </c>
      <c r="M1728" s="92"/>
      <c r="N1728" s="92"/>
      <c r="O1728" s="92"/>
      <c r="P1728">
        <v>0</v>
      </c>
      <c r="Q1728" s="92"/>
      <c r="R1728" s="92"/>
      <c r="S1728">
        <v>-1</v>
      </c>
      <c r="T1728">
        <v>0</v>
      </c>
      <c r="U1728" s="82" t="s">
        <v>328</v>
      </c>
      <c r="V1728" s="92"/>
      <c r="W1728">
        <v>510.84500122070313</v>
      </c>
      <c r="X1728" s="92"/>
      <c r="Y1728">
        <v>0</v>
      </c>
      <c r="Z1728">
        <v>18.043100357055664</v>
      </c>
      <c r="AA1728">
        <v>18.043100357055664</v>
      </c>
      <c r="AB1728">
        <v>0</v>
      </c>
      <c r="AC1728">
        <v>-1</v>
      </c>
      <c r="AD1728">
        <v>0</v>
      </c>
      <c r="AE1728">
        <v>0</v>
      </c>
      <c r="AF1728">
        <v>0</v>
      </c>
      <c r="AG1728">
        <v>365</v>
      </c>
      <c r="AH1728">
        <v>8760</v>
      </c>
      <c r="AI1728">
        <v>1.1415524932090193E-4</v>
      </c>
      <c r="AJ1728">
        <v>35.320106506347656</v>
      </c>
      <c r="AK1728">
        <v>0</v>
      </c>
      <c r="AL1728">
        <v>0</v>
      </c>
      <c r="AM1728">
        <v>18.043100357055664</v>
      </c>
      <c r="AN1728">
        <v>35.320106506347656</v>
      </c>
      <c r="AO1728" s="92"/>
      <c r="AP1728" s="82" t="s">
        <v>331</v>
      </c>
      <c r="AQ1728" s="82" t="s">
        <v>326</v>
      </c>
      <c r="AR1728" s="82"/>
      <c r="AS1728">
        <v>0</v>
      </c>
      <c r="AT1728">
        <v>0</v>
      </c>
      <c r="AU1728">
        <v>2029</v>
      </c>
      <c r="AY1728">
        <v>0</v>
      </c>
      <c r="AZ1728">
        <v>0</v>
      </c>
      <c r="BA1728" s="82" t="s">
        <v>398</v>
      </c>
      <c r="BB1728">
        <v>7522</v>
      </c>
      <c r="BC1728">
        <v>510.84500122070313</v>
      </c>
      <c r="BD1728" s="92"/>
      <c r="BE1728" s="92"/>
      <c r="BF1728">
        <v>510.84500122070313</v>
      </c>
      <c r="BG1728">
        <v>0</v>
      </c>
      <c r="BH1728">
        <v>0</v>
      </c>
      <c r="BI1728" s="92"/>
      <c r="BJ1728" s="92"/>
      <c r="BK1728" s="92"/>
      <c r="BL1728">
        <v>0</v>
      </c>
    </row>
    <row r="1729" spans="1:64" x14ac:dyDescent="0.25">
      <c r="A1729" s="82" t="s">
        <v>297</v>
      </c>
      <c r="B1729" s="82" t="s">
        <v>397</v>
      </c>
      <c r="C1729" s="82" t="s">
        <v>103</v>
      </c>
      <c r="D1729" s="82" t="s">
        <v>298</v>
      </c>
      <c r="E1729" s="82" t="s">
        <v>55</v>
      </c>
      <c r="F1729" s="82" t="s">
        <v>335</v>
      </c>
      <c r="G1729" s="82" t="s">
        <v>335</v>
      </c>
      <c r="H1729">
        <v>4.2231307029724121</v>
      </c>
      <c r="I1729">
        <v>36994.62109375</v>
      </c>
      <c r="J1729">
        <v>4.2231307029724121</v>
      </c>
      <c r="K1729" s="92"/>
      <c r="L1729">
        <v>0</v>
      </c>
      <c r="M1729" s="92"/>
      <c r="N1729" s="92"/>
      <c r="O1729" s="92"/>
      <c r="P1729">
        <v>2637.150634765625</v>
      </c>
      <c r="Q1729" s="92"/>
      <c r="R1729" s="92"/>
      <c r="S1729">
        <v>-1</v>
      </c>
      <c r="T1729">
        <v>0</v>
      </c>
      <c r="U1729" s="82" t="s">
        <v>328</v>
      </c>
      <c r="V1729" s="92"/>
      <c r="W1729">
        <v>36994.62109375</v>
      </c>
      <c r="X1729" s="92"/>
      <c r="Y1729">
        <v>0</v>
      </c>
      <c r="Z1729">
        <v>1285.3282470703125</v>
      </c>
      <c r="AA1729">
        <v>1285.3282470703125</v>
      </c>
      <c r="AB1729">
        <v>0</v>
      </c>
      <c r="AC1729">
        <v>-1</v>
      </c>
      <c r="AD1729">
        <v>0</v>
      </c>
      <c r="AE1729">
        <v>0</v>
      </c>
      <c r="AF1729">
        <v>0</v>
      </c>
      <c r="AG1729">
        <v>365</v>
      </c>
      <c r="AH1729">
        <v>8760</v>
      </c>
      <c r="AI1729">
        <v>1.1415524932090193E-4</v>
      </c>
      <c r="AJ1729">
        <v>34.74365234375</v>
      </c>
      <c r="AK1729">
        <v>0</v>
      </c>
      <c r="AL1729">
        <v>0</v>
      </c>
      <c r="AM1729">
        <v>1285.3282470703125</v>
      </c>
      <c r="AN1729">
        <v>34.74365234375</v>
      </c>
      <c r="AO1729" s="92"/>
      <c r="AP1729" s="82" t="s">
        <v>336</v>
      </c>
      <c r="AQ1729" s="82" t="s">
        <v>326</v>
      </c>
      <c r="AR1729" s="82"/>
      <c r="AS1729">
        <v>0</v>
      </c>
      <c r="AT1729">
        <v>0</v>
      </c>
      <c r="AU1729">
        <v>2029</v>
      </c>
      <c r="AY1729">
        <v>0</v>
      </c>
      <c r="AZ1729">
        <v>0</v>
      </c>
      <c r="BA1729" s="82" t="s">
        <v>398</v>
      </c>
      <c r="BB1729">
        <v>7523</v>
      </c>
      <c r="BC1729">
        <v>36994.62109375</v>
      </c>
      <c r="BD1729" s="92"/>
      <c r="BE1729" s="92"/>
      <c r="BF1729">
        <v>36994.62109375</v>
      </c>
      <c r="BG1729">
        <v>0</v>
      </c>
      <c r="BH1729">
        <v>0</v>
      </c>
      <c r="BI1729" s="92"/>
      <c r="BJ1729" s="92"/>
      <c r="BK1729" s="92"/>
      <c r="BL1729">
        <v>0</v>
      </c>
    </row>
    <row r="1730" spans="1:64" x14ac:dyDescent="0.25">
      <c r="A1730" s="82" t="s">
        <v>297</v>
      </c>
      <c r="B1730" s="82" t="s">
        <v>397</v>
      </c>
      <c r="C1730" s="82" t="s">
        <v>103</v>
      </c>
      <c r="D1730" s="82" t="s">
        <v>305</v>
      </c>
      <c r="E1730" s="82" t="s">
        <v>58</v>
      </c>
      <c r="F1730" s="82" t="s">
        <v>335</v>
      </c>
      <c r="G1730" s="82" t="s">
        <v>335</v>
      </c>
      <c r="H1730">
        <v>4.2231307029724121</v>
      </c>
      <c r="I1730">
        <v>36994.62109375</v>
      </c>
      <c r="J1730">
        <v>4.2231307029724121</v>
      </c>
      <c r="K1730" s="92"/>
      <c r="L1730">
        <v>0</v>
      </c>
      <c r="M1730" s="92"/>
      <c r="N1730" s="92"/>
      <c r="O1730" s="92"/>
      <c r="P1730">
        <v>2637.150634765625</v>
      </c>
      <c r="Q1730" s="92"/>
      <c r="R1730" s="92"/>
      <c r="S1730">
        <v>-1</v>
      </c>
      <c r="T1730">
        <v>0</v>
      </c>
      <c r="U1730" s="82" t="s">
        <v>328</v>
      </c>
      <c r="V1730" s="92"/>
      <c r="W1730">
        <v>36994.62109375</v>
      </c>
      <c r="X1730" s="92"/>
      <c r="Y1730">
        <v>0</v>
      </c>
      <c r="Z1730">
        <v>1285.3282470703125</v>
      </c>
      <c r="AA1730">
        <v>1285.3282470703125</v>
      </c>
      <c r="AB1730">
        <v>0</v>
      </c>
      <c r="AC1730">
        <v>-1</v>
      </c>
      <c r="AD1730">
        <v>0</v>
      </c>
      <c r="AE1730">
        <v>0</v>
      </c>
      <c r="AF1730">
        <v>0</v>
      </c>
      <c r="AG1730">
        <v>365</v>
      </c>
      <c r="AH1730">
        <v>8760</v>
      </c>
      <c r="AI1730">
        <v>1.1415524932090193E-4</v>
      </c>
      <c r="AJ1730">
        <v>34.74365234375</v>
      </c>
      <c r="AK1730">
        <v>0</v>
      </c>
      <c r="AL1730">
        <v>0</v>
      </c>
      <c r="AM1730">
        <v>1285.3282470703125</v>
      </c>
      <c r="AN1730">
        <v>34.74365234375</v>
      </c>
      <c r="AO1730" s="92"/>
      <c r="AP1730" s="82" t="s">
        <v>336</v>
      </c>
      <c r="AQ1730" s="82" t="s">
        <v>326</v>
      </c>
      <c r="AR1730" s="82"/>
      <c r="AS1730">
        <v>0</v>
      </c>
      <c r="AT1730">
        <v>0</v>
      </c>
      <c r="AU1730">
        <v>2029</v>
      </c>
      <c r="AY1730">
        <v>0</v>
      </c>
      <c r="AZ1730">
        <v>0</v>
      </c>
      <c r="BA1730" s="82" t="s">
        <v>398</v>
      </c>
      <c r="BB1730">
        <v>7524</v>
      </c>
      <c r="BC1730">
        <v>36994.62109375</v>
      </c>
      <c r="BD1730" s="92"/>
      <c r="BE1730" s="92"/>
      <c r="BF1730">
        <v>36994.62109375</v>
      </c>
      <c r="BG1730">
        <v>0</v>
      </c>
      <c r="BH1730">
        <v>0</v>
      </c>
      <c r="BI1730" s="92"/>
      <c r="BJ1730" s="92"/>
      <c r="BK1730" s="92"/>
      <c r="BL1730">
        <v>0</v>
      </c>
    </row>
    <row r="1731" spans="1:64" x14ac:dyDescent="0.25">
      <c r="A1731" s="82" t="s">
        <v>297</v>
      </c>
      <c r="B1731" s="82" t="s">
        <v>397</v>
      </c>
      <c r="C1731" s="82" t="s">
        <v>103</v>
      </c>
      <c r="D1731" s="82" t="s">
        <v>307</v>
      </c>
      <c r="E1731" s="82" t="s">
        <v>60</v>
      </c>
      <c r="F1731" s="82" t="s">
        <v>335</v>
      </c>
      <c r="G1731" s="82" t="s">
        <v>335</v>
      </c>
      <c r="H1731">
        <v>4.2231307029724121</v>
      </c>
      <c r="I1731">
        <v>36994.62109375</v>
      </c>
      <c r="J1731">
        <v>4.2231307029724121</v>
      </c>
      <c r="K1731" s="92"/>
      <c r="L1731">
        <v>0</v>
      </c>
      <c r="M1731" s="92"/>
      <c r="N1731" s="92"/>
      <c r="O1731" s="92"/>
      <c r="P1731">
        <v>2637.150634765625</v>
      </c>
      <c r="Q1731" s="92"/>
      <c r="R1731" s="92"/>
      <c r="S1731">
        <v>-1</v>
      </c>
      <c r="T1731">
        <v>0</v>
      </c>
      <c r="U1731" s="82" t="s">
        <v>328</v>
      </c>
      <c r="V1731" s="92"/>
      <c r="W1731">
        <v>36994.62109375</v>
      </c>
      <c r="X1731" s="92"/>
      <c r="Y1731">
        <v>0</v>
      </c>
      <c r="Z1731">
        <v>1285.3282470703125</v>
      </c>
      <c r="AA1731">
        <v>1285.3282470703125</v>
      </c>
      <c r="AB1731">
        <v>0</v>
      </c>
      <c r="AC1731">
        <v>-1</v>
      </c>
      <c r="AD1731">
        <v>0</v>
      </c>
      <c r="AE1731">
        <v>0</v>
      </c>
      <c r="AF1731">
        <v>0</v>
      </c>
      <c r="AG1731">
        <v>365</v>
      </c>
      <c r="AH1731">
        <v>8760</v>
      </c>
      <c r="AI1731">
        <v>1.1415524932090193E-4</v>
      </c>
      <c r="AJ1731">
        <v>34.74365234375</v>
      </c>
      <c r="AK1731">
        <v>0</v>
      </c>
      <c r="AL1731">
        <v>0</v>
      </c>
      <c r="AM1731">
        <v>1285.3282470703125</v>
      </c>
      <c r="AN1731">
        <v>34.74365234375</v>
      </c>
      <c r="AO1731" s="92"/>
      <c r="AP1731" s="82" t="s">
        <v>336</v>
      </c>
      <c r="AQ1731" s="82" t="s">
        <v>326</v>
      </c>
      <c r="AR1731" s="82"/>
      <c r="AS1731">
        <v>0</v>
      </c>
      <c r="AT1731">
        <v>0</v>
      </c>
      <c r="AU1731">
        <v>2029</v>
      </c>
      <c r="AY1731">
        <v>0</v>
      </c>
      <c r="AZ1731">
        <v>0</v>
      </c>
      <c r="BA1731" s="82" t="s">
        <v>398</v>
      </c>
      <c r="BB1731">
        <v>7525</v>
      </c>
      <c r="BC1731">
        <v>36994.62109375</v>
      </c>
      <c r="BD1731" s="92"/>
      <c r="BE1731" s="92"/>
      <c r="BF1731">
        <v>36994.62109375</v>
      </c>
      <c r="BG1731">
        <v>0</v>
      </c>
      <c r="BH1731">
        <v>0</v>
      </c>
      <c r="BI1731" s="92"/>
      <c r="BJ1731" s="92"/>
      <c r="BK1731" s="92"/>
      <c r="BL1731">
        <v>0</v>
      </c>
    </row>
    <row r="1732" spans="1:64" x14ac:dyDescent="0.25">
      <c r="A1732" s="82" t="s">
        <v>297</v>
      </c>
      <c r="B1732" s="82" t="s">
        <v>397</v>
      </c>
      <c r="C1732" s="82" t="s">
        <v>103</v>
      </c>
      <c r="D1732" s="82" t="s">
        <v>308</v>
      </c>
      <c r="E1732" s="82" t="s">
        <v>61</v>
      </c>
      <c r="F1732" s="82" t="s">
        <v>335</v>
      </c>
      <c r="G1732" s="82" t="s">
        <v>335</v>
      </c>
      <c r="H1732">
        <v>4.2231307029724121</v>
      </c>
      <c r="I1732">
        <v>36994.62109375</v>
      </c>
      <c r="J1732">
        <v>4.2231307029724121</v>
      </c>
      <c r="K1732" s="92"/>
      <c r="L1732">
        <v>0</v>
      </c>
      <c r="M1732" s="92"/>
      <c r="N1732" s="92"/>
      <c r="O1732" s="92"/>
      <c r="P1732">
        <v>2637.150634765625</v>
      </c>
      <c r="Q1732" s="92"/>
      <c r="R1732" s="92"/>
      <c r="S1732">
        <v>-1</v>
      </c>
      <c r="T1732">
        <v>0</v>
      </c>
      <c r="U1732" s="82" t="s">
        <v>328</v>
      </c>
      <c r="V1732" s="92"/>
      <c r="W1732">
        <v>36994.62109375</v>
      </c>
      <c r="X1732" s="92"/>
      <c r="Y1732">
        <v>0</v>
      </c>
      <c r="Z1732">
        <v>1285.3282470703125</v>
      </c>
      <c r="AA1732">
        <v>1285.3282470703125</v>
      </c>
      <c r="AB1732">
        <v>0</v>
      </c>
      <c r="AC1732">
        <v>-1</v>
      </c>
      <c r="AD1732">
        <v>0</v>
      </c>
      <c r="AE1732">
        <v>0</v>
      </c>
      <c r="AF1732">
        <v>0</v>
      </c>
      <c r="AG1732">
        <v>365</v>
      </c>
      <c r="AH1732">
        <v>8760</v>
      </c>
      <c r="AI1732">
        <v>1.1415524932090193E-4</v>
      </c>
      <c r="AJ1732">
        <v>34.74365234375</v>
      </c>
      <c r="AK1732">
        <v>0</v>
      </c>
      <c r="AL1732">
        <v>0</v>
      </c>
      <c r="AM1732">
        <v>1285.3282470703125</v>
      </c>
      <c r="AN1732">
        <v>34.74365234375</v>
      </c>
      <c r="AO1732" s="92"/>
      <c r="AP1732" s="82" t="s">
        <v>336</v>
      </c>
      <c r="AQ1732" s="82" t="s">
        <v>326</v>
      </c>
      <c r="AR1732" s="82"/>
      <c r="AS1732">
        <v>0</v>
      </c>
      <c r="AT1732">
        <v>0</v>
      </c>
      <c r="AU1732">
        <v>2029</v>
      </c>
      <c r="AY1732">
        <v>0</v>
      </c>
      <c r="AZ1732">
        <v>0</v>
      </c>
      <c r="BA1732" s="82" t="s">
        <v>398</v>
      </c>
      <c r="BB1732">
        <v>7526</v>
      </c>
      <c r="BC1732">
        <v>36994.62109375</v>
      </c>
      <c r="BD1732" s="92"/>
      <c r="BE1732" s="92"/>
      <c r="BF1732">
        <v>36994.62109375</v>
      </c>
      <c r="BG1732">
        <v>0</v>
      </c>
      <c r="BH1732">
        <v>0</v>
      </c>
      <c r="BI1732" s="92"/>
      <c r="BJ1732" s="92"/>
      <c r="BK1732" s="92"/>
      <c r="BL1732">
        <v>0</v>
      </c>
    </row>
    <row r="1733" spans="1:64" x14ac:dyDescent="0.25">
      <c r="A1733" s="82" t="s">
        <v>297</v>
      </c>
      <c r="B1733" s="82" t="s">
        <v>397</v>
      </c>
      <c r="C1733" s="82" t="s">
        <v>103</v>
      </c>
      <c r="D1733" s="82" t="s">
        <v>309</v>
      </c>
      <c r="E1733" s="82" t="s">
        <v>310</v>
      </c>
      <c r="F1733" s="82" t="s">
        <v>335</v>
      </c>
      <c r="G1733" s="82" t="s">
        <v>335</v>
      </c>
      <c r="H1733">
        <v>4.2231307029724121</v>
      </c>
      <c r="I1733">
        <v>36994.62109375</v>
      </c>
      <c r="J1733">
        <v>4.2231307029724121</v>
      </c>
      <c r="K1733" s="92"/>
      <c r="L1733">
        <v>0</v>
      </c>
      <c r="M1733" s="92"/>
      <c r="N1733" s="92"/>
      <c r="O1733" s="92"/>
      <c r="P1733">
        <v>2637.150634765625</v>
      </c>
      <c r="Q1733" s="92"/>
      <c r="R1733" s="92"/>
      <c r="S1733">
        <v>-1</v>
      </c>
      <c r="T1733">
        <v>0</v>
      </c>
      <c r="U1733" s="82" t="s">
        <v>328</v>
      </c>
      <c r="V1733" s="92"/>
      <c r="W1733">
        <v>36994.62109375</v>
      </c>
      <c r="X1733" s="92"/>
      <c r="Y1733">
        <v>0</v>
      </c>
      <c r="Z1733">
        <v>1285.3282470703125</v>
      </c>
      <c r="AA1733">
        <v>1285.3282470703125</v>
      </c>
      <c r="AB1733">
        <v>0</v>
      </c>
      <c r="AC1733">
        <v>-1</v>
      </c>
      <c r="AD1733">
        <v>0</v>
      </c>
      <c r="AE1733">
        <v>0</v>
      </c>
      <c r="AF1733">
        <v>0</v>
      </c>
      <c r="AG1733">
        <v>365</v>
      </c>
      <c r="AH1733">
        <v>8760</v>
      </c>
      <c r="AI1733">
        <v>1.1415524932090193E-4</v>
      </c>
      <c r="AJ1733">
        <v>34.74365234375</v>
      </c>
      <c r="AK1733">
        <v>0</v>
      </c>
      <c r="AL1733">
        <v>0</v>
      </c>
      <c r="AM1733">
        <v>1285.3282470703125</v>
      </c>
      <c r="AN1733">
        <v>34.74365234375</v>
      </c>
      <c r="AO1733" s="92"/>
      <c r="AP1733" s="82" t="s">
        <v>336</v>
      </c>
      <c r="AQ1733" s="82" t="s">
        <v>326</v>
      </c>
      <c r="AR1733" s="82"/>
      <c r="AS1733">
        <v>0</v>
      </c>
      <c r="AT1733">
        <v>0</v>
      </c>
      <c r="AU1733">
        <v>2029</v>
      </c>
      <c r="AY1733">
        <v>0</v>
      </c>
      <c r="AZ1733">
        <v>0</v>
      </c>
      <c r="BA1733" s="82" t="s">
        <v>398</v>
      </c>
      <c r="BB1733">
        <v>7527</v>
      </c>
      <c r="BC1733">
        <v>36994.62109375</v>
      </c>
      <c r="BD1733" s="92"/>
      <c r="BE1733" s="92"/>
      <c r="BF1733">
        <v>36994.62109375</v>
      </c>
      <c r="BG1733">
        <v>0</v>
      </c>
      <c r="BH1733">
        <v>0</v>
      </c>
      <c r="BI1733" s="92"/>
      <c r="BJ1733" s="92"/>
      <c r="BK1733" s="92"/>
      <c r="BL1733">
        <v>0</v>
      </c>
    </row>
    <row r="1734" spans="1:64" x14ac:dyDescent="0.25">
      <c r="A1734" s="82" t="s">
        <v>297</v>
      </c>
      <c r="B1734" s="82" t="s">
        <v>397</v>
      </c>
      <c r="C1734" s="82" t="s">
        <v>103</v>
      </c>
      <c r="D1734" s="82" t="s">
        <v>313</v>
      </c>
      <c r="E1734" s="82" t="s">
        <v>314</v>
      </c>
      <c r="F1734" s="82" t="s">
        <v>335</v>
      </c>
      <c r="G1734" s="82" t="s">
        <v>335</v>
      </c>
      <c r="H1734">
        <v>4.2231307029724121</v>
      </c>
      <c r="I1734">
        <v>36994.62109375</v>
      </c>
      <c r="J1734">
        <v>4.2231307029724121</v>
      </c>
      <c r="K1734" s="92"/>
      <c r="L1734">
        <v>0</v>
      </c>
      <c r="M1734" s="92"/>
      <c r="N1734" s="92"/>
      <c r="O1734" s="92"/>
      <c r="P1734">
        <v>2637.150634765625</v>
      </c>
      <c r="Q1734" s="92"/>
      <c r="R1734" s="92"/>
      <c r="S1734">
        <v>-1</v>
      </c>
      <c r="T1734">
        <v>0</v>
      </c>
      <c r="U1734" s="82" t="s">
        <v>328</v>
      </c>
      <c r="V1734" s="92"/>
      <c r="W1734">
        <v>36994.62109375</v>
      </c>
      <c r="X1734" s="92"/>
      <c r="Y1734">
        <v>0</v>
      </c>
      <c r="Z1734">
        <v>1285.3282470703125</v>
      </c>
      <c r="AA1734">
        <v>1285.3282470703125</v>
      </c>
      <c r="AB1734">
        <v>0</v>
      </c>
      <c r="AC1734">
        <v>-1</v>
      </c>
      <c r="AD1734">
        <v>0</v>
      </c>
      <c r="AE1734">
        <v>0</v>
      </c>
      <c r="AF1734">
        <v>0</v>
      </c>
      <c r="AG1734">
        <v>365</v>
      </c>
      <c r="AH1734">
        <v>8760</v>
      </c>
      <c r="AI1734">
        <v>1.1415524932090193E-4</v>
      </c>
      <c r="AJ1734">
        <v>34.74365234375</v>
      </c>
      <c r="AK1734">
        <v>0</v>
      </c>
      <c r="AL1734">
        <v>0</v>
      </c>
      <c r="AM1734">
        <v>1285.3282470703125</v>
      </c>
      <c r="AN1734">
        <v>34.74365234375</v>
      </c>
      <c r="AO1734" s="92"/>
      <c r="AP1734" s="82" t="s">
        <v>336</v>
      </c>
      <c r="AQ1734" s="82" t="s">
        <v>326</v>
      </c>
      <c r="AR1734" s="82"/>
      <c r="AS1734">
        <v>0</v>
      </c>
      <c r="AT1734">
        <v>0</v>
      </c>
      <c r="AU1734">
        <v>2029</v>
      </c>
      <c r="AY1734">
        <v>0</v>
      </c>
      <c r="AZ1734">
        <v>0</v>
      </c>
      <c r="BA1734" s="82" t="s">
        <v>398</v>
      </c>
      <c r="BB1734">
        <v>7528</v>
      </c>
      <c r="BC1734">
        <v>36994.62109375</v>
      </c>
      <c r="BD1734" s="92"/>
      <c r="BE1734" s="92"/>
      <c r="BF1734">
        <v>36994.62109375</v>
      </c>
      <c r="BG1734">
        <v>0</v>
      </c>
      <c r="BH1734">
        <v>0</v>
      </c>
      <c r="BI1734" s="92"/>
      <c r="BJ1734" s="92"/>
      <c r="BK1734" s="92"/>
      <c r="BL1734">
        <v>0</v>
      </c>
    </row>
    <row r="1735" spans="1:64" x14ac:dyDescent="0.25">
      <c r="A1735" s="82" t="s">
        <v>297</v>
      </c>
      <c r="B1735" s="82" t="s">
        <v>397</v>
      </c>
      <c r="C1735" s="82" t="s">
        <v>103</v>
      </c>
      <c r="D1735" s="82" t="s">
        <v>307</v>
      </c>
      <c r="E1735" s="82" t="s">
        <v>60</v>
      </c>
      <c r="F1735" s="82" t="s">
        <v>337</v>
      </c>
      <c r="G1735" s="82" t="s">
        <v>337</v>
      </c>
      <c r="H1735">
        <v>1.462639331817627</v>
      </c>
      <c r="I1735">
        <v>12812.720703125</v>
      </c>
      <c r="J1735">
        <v>1.462639331817627</v>
      </c>
      <c r="K1735" s="92"/>
      <c r="L1735">
        <v>0</v>
      </c>
      <c r="M1735" s="92"/>
      <c r="N1735" s="92"/>
      <c r="O1735" s="92"/>
      <c r="P1735">
        <v>4084.336181640625</v>
      </c>
      <c r="Q1735" s="92"/>
      <c r="R1735" s="92"/>
      <c r="S1735">
        <v>-1</v>
      </c>
      <c r="T1735">
        <v>0</v>
      </c>
      <c r="U1735" s="82" t="s">
        <v>328</v>
      </c>
      <c r="V1735" s="92"/>
      <c r="W1735">
        <v>12812.720703125</v>
      </c>
      <c r="X1735" s="92"/>
      <c r="Y1735">
        <v>0</v>
      </c>
      <c r="Z1735">
        <v>459.71847534179688</v>
      </c>
      <c r="AA1735">
        <v>459.71847534179688</v>
      </c>
      <c r="AB1735">
        <v>0</v>
      </c>
      <c r="AC1735">
        <v>-1</v>
      </c>
      <c r="AD1735">
        <v>0</v>
      </c>
      <c r="AE1735">
        <v>0</v>
      </c>
      <c r="AF1735">
        <v>0</v>
      </c>
      <c r="AG1735">
        <v>365</v>
      </c>
      <c r="AH1735">
        <v>8760</v>
      </c>
      <c r="AI1735">
        <v>1.1415524932090193E-4</v>
      </c>
      <c r="AJ1735">
        <v>35.879848480224609</v>
      </c>
      <c r="AK1735">
        <v>0</v>
      </c>
      <c r="AL1735">
        <v>0</v>
      </c>
      <c r="AM1735">
        <v>459.71847534179688</v>
      </c>
      <c r="AN1735">
        <v>35.879848480224609</v>
      </c>
      <c r="AO1735" s="92"/>
      <c r="AP1735" s="82" t="s">
        <v>336</v>
      </c>
      <c r="AQ1735" s="82" t="s">
        <v>326</v>
      </c>
      <c r="AR1735" s="82"/>
      <c r="AS1735">
        <v>0</v>
      </c>
      <c r="AT1735">
        <v>0</v>
      </c>
      <c r="AU1735">
        <v>2029</v>
      </c>
      <c r="AY1735">
        <v>0</v>
      </c>
      <c r="AZ1735">
        <v>0</v>
      </c>
      <c r="BA1735" s="82" t="s">
        <v>398</v>
      </c>
      <c r="BB1735">
        <v>7529</v>
      </c>
      <c r="BC1735">
        <v>12812.720703125</v>
      </c>
      <c r="BD1735" s="92"/>
      <c r="BE1735" s="92"/>
      <c r="BF1735">
        <v>12812.720703125</v>
      </c>
      <c r="BG1735">
        <v>0</v>
      </c>
      <c r="BH1735">
        <v>0</v>
      </c>
      <c r="BI1735" s="92"/>
      <c r="BJ1735" s="92"/>
      <c r="BK1735" s="92"/>
      <c r="BL1735">
        <v>0</v>
      </c>
    </row>
    <row r="1736" spans="1:64" x14ac:dyDescent="0.25">
      <c r="A1736" s="82" t="s">
        <v>297</v>
      </c>
      <c r="B1736" s="82" t="s">
        <v>397</v>
      </c>
      <c r="C1736" s="82" t="s">
        <v>103</v>
      </c>
      <c r="D1736" s="82" t="s">
        <v>308</v>
      </c>
      <c r="E1736" s="82" t="s">
        <v>61</v>
      </c>
      <c r="F1736" s="82" t="s">
        <v>337</v>
      </c>
      <c r="G1736" s="82" t="s">
        <v>337</v>
      </c>
      <c r="H1736">
        <v>1.462639331817627</v>
      </c>
      <c r="I1736">
        <v>12812.720703125</v>
      </c>
      <c r="J1736">
        <v>1.462639331817627</v>
      </c>
      <c r="K1736" s="92"/>
      <c r="L1736">
        <v>0</v>
      </c>
      <c r="M1736" s="92"/>
      <c r="N1736" s="92"/>
      <c r="O1736" s="92"/>
      <c r="P1736">
        <v>4084.336181640625</v>
      </c>
      <c r="Q1736" s="92"/>
      <c r="R1736" s="92"/>
      <c r="S1736">
        <v>-1</v>
      </c>
      <c r="T1736">
        <v>0</v>
      </c>
      <c r="U1736" s="82" t="s">
        <v>328</v>
      </c>
      <c r="V1736" s="92"/>
      <c r="W1736">
        <v>12812.720703125</v>
      </c>
      <c r="X1736" s="92"/>
      <c r="Y1736">
        <v>0</v>
      </c>
      <c r="Z1736">
        <v>459.71847534179688</v>
      </c>
      <c r="AA1736">
        <v>459.71847534179688</v>
      </c>
      <c r="AB1736">
        <v>0</v>
      </c>
      <c r="AC1736">
        <v>-1</v>
      </c>
      <c r="AD1736">
        <v>0</v>
      </c>
      <c r="AE1736">
        <v>0</v>
      </c>
      <c r="AF1736">
        <v>0</v>
      </c>
      <c r="AG1736">
        <v>365</v>
      </c>
      <c r="AH1736">
        <v>8760</v>
      </c>
      <c r="AI1736">
        <v>1.1415524932090193E-4</v>
      </c>
      <c r="AJ1736">
        <v>35.879848480224609</v>
      </c>
      <c r="AK1736">
        <v>0</v>
      </c>
      <c r="AL1736">
        <v>0</v>
      </c>
      <c r="AM1736">
        <v>459.71847534179688</v>
      </c>
      <c r="AN1736">
        <v>35.879848480224609</v>
      </c>
      <c r="AO1736" s="92"/>
      <c r="AP1736" s="82" t="s">
        <v>336</v>
      </c>
      <c r="AQ1736" s="82" t="s">
        <v>326</v>
      </c>
      <c r="AR1736" s="82"/>
      <c r="AS1736">
        <v>0</v>
      </c>
      <c r="AT1736">
        <v>0</v>
      </c>
      <c r="AU1736">
        <v>2029</v>
      </c>
      <c r="AY1736">
        <v>0</v>
      </c>
      <c r="AZ1736">
        <v>0</v>
      </c>
      <c r="BA1736" s="82" t="s">
        <v>398</v>
      </c>
      <c r="BB1736">
        <v>7530</v>
      </c>
      <c r="BC1736">
        <v>12812.720703125</v>
      </c>
      <c r="BD1736" s="92"/>
      <c r="BE1736" s="92"/>
      <c r="BF1736">
        <v>12812.720703125</v>
      </c>
      <c r="BG1736">
        <v>0</v>
      </c>
      <c r="BH1736">
        <v>0</v>
      </c>
      <c r="BI1736" s="92"/>
      <c r="BJ1736" s="92"/>
      <c r="BK1736" s="92"/>
      <c r="BL1736">
        <v>0</v>
      </c>
    </row>
    <row r="1737" spans="1:64" x14ac:dyDescent="0.25">
      <c r="A1737" s="82" t="s">
        <v>297</v>
      </c>
      <c r="B1737" s="82" t="s">
        <v>397</v>
      </c>
      <c r="C1737" s="82" t="s">
        <v>103</v>
      </c>
      <c r="D1737" s="82" t="s">
        <v>313</v>
      </c>
      <c r="E1737" s="82" t="s">
        <v>314</v>
      </c>
      <c r="F1737" s="82" t="s">
        <v>337</v>
      </c>
      <c r="G1737" s="82" t="s">
        <v>337</v>
      </c>
      <c r="H1737">
        <v>1.462639331817627</v>
      </c>
      <c r="I1737">
        <v>12812.720703125</v>
      </c>
      <c r="J1737">
        <v>1.462639331817627</v>
      </c>
      <c r="K1737" s="92"/>
      <c r="L1737">
        <v>0</v>
      </c>
      <c r="M1737" s="92"/>
      <c r="N1737" s="92"/>
      <c r="O1737" s="92"/>
      <c r="P1737">
        <v>4084.336181640625</v>
      </c>
      <c r="Q1737" s="92"/>
      <c r="R1737" s="92"/>
      <c r="S1737">
        <v>-1</v>
      </c>
      <c r="T1737">
        <v>0</v>
      </c>
      <c r="U1737" s="82" t="s">
        <v>328</v>
      </c>
      <c r="V1737" s="92"/>
      <c r="W1737">
        <v>12812.720703125</v>
      </c>
      <c r="X1737" s="92"/>
      <c r="Y1737">
        <v>0</v>
      </c>
      <c r="Z1737">
        <v>459.71847534179688</v>
      </c>
      <c r="AA1737">
        <v>459.71847534179688</v>
      </c>
      <c r="AB1737">
        <v>0</v>
      </c>
      <c r="AC1737">
        <v>-1</v>
      </c>
      <c r="AD1737">
        <v>0</v>
      </c>
      <c r="AE1737">
        <v>0</v>
      </c>
      <c r="AF1737">
        <v>0</v>
      </c>
      <c r="AG1737">
        <v>365</v>
      </c>
      <c r="AH1737">
        <v>8760</v>
      </c>
      <c r="AI1737">
        <v>1.1415524932090193E-4</v>
      </c>
      <c r="AJ1737">
        <v>35.879848480224609</v>
      </c>
      <c r="AK1737">
        <v>0</v>
      </c>
      <c r="AL1737">
        <v>0</v>
      </c>
      <c r="AM1737">
        <v>459.71847534179688</v>
      </c>
      <c r="AN1737">
        <v>35.879848480224609</v>
      </c>
      <c r="AO1737" s="92"/>
      <c r="AP1737" s="82" t="s">
        <v>336</v>
      </c>
      <c r="AQ1737" s="82" t="s">
        <v>326</v>
      </c>
      <c r="AR1737" s="82"/>
      <c r="AS1737">
        <v>0</v>
      </c>
      <c r="AT1737">
        <v>0</v>
      </c>
      <c r="AU1737">
        <v>2029</v>
      </c>
      <c r="AY1737">
        <v>0</v>
      </c>
      <c r="AZ1737">
        <v>0</v>
      </c>
      <c r="BA1737" s="82" t="s">
        <v>398</v>
      </c>
      <c r="BB1737">
        <v>7531</v>
      </c>
      <c r="BC1737">
        <v>12812.720703125</v>
      </c>
      <c r="BD1737" s="92"/>
      <c r="BE1737" s="92"/>
      <c r="BF1737">
        <v>12812.720703125</v>
      </c>
      <c r="BG1737">
        <v>0</v>
      </c>
      <c r="BH1737">
        <v>0</v>
      </c>
      <c r="BI1737" s="92"/>
      <c r="BJ1737" s="92"/>
      <c r="BK1737" s="92"/>
      <c r="BL1737">
        <v>0</v>
      </c>
    </row>
    <row r="1738" spans="1:64" x14ac:dyDescent="0.25">
      <c r="A1738" s="82" t="s">
        <v>297</v>
      </c>
      <c r="B1738" s="82" t="s">
        <v>397</v>
      </c>
      <c r="C1738" s="82" t="s">
        <v>103</v>
      </c>
      <c r="D1738" s="82" t="s">
        <v>303</v>
      </c>
      <c r="E1738" s="82" t="s">
        <v>304</v>
      </c>
      <c r="F1738" s="82" t="s">
        <v>338</v>
      </c>
      <c r="G1738" s="82" t="s">
        <v>338</v>
      </c>
      <c r="H1738">
        <v>1.1103725433349609</v>
      </c>
      <c r="I1738">
        <v>9726.8642578125</v>
      </c>
      <c r="J1738">
        <v>1.1103725433349609</v>
      </c>
      <c r="K1738" s="92"/>
      <c r="L1738">
        <v>0</v>
      </c>
      <c r="M1738" s="92"/>
      <c r="N1738" s="92"/>
      <c r="O1738" s="92"/>
      <c r="P1738">
        <v>638.22772216796875</v>
      </c>
      <c r="Q1738" s="92"/>
      <c r="R1738" s="92"/>
      <c r="S1738">
        <v>-1</v>
      </c>
      <c r="T1738">
        <v>0</v>
      </c>
      <c r="U1738" s="82" t="s">
        <v>328</v>
      </c>
      <c r="V1738" s="92"/>
      <c r="W1738">
        <v>9726.8642578125</v>
      </c>
      <c r="X1738" s="92"/>
      <c r="Y1738">
        <v>0</v>
      </c>
      <c r="Z1738">
        <v>342.67001342773438</v>
      </c>
      <c r="AA1738">
        <v>342.67001342773438</v>
      </c>
      <c r="AB1738">
        <v>0</v>
      </c>
      <c r="AC1738">
        <v>-1</v>
      </c>
      <c r="AD1738">
        <v>0</v>
      </c>
      <c r="AE1738">
        <v>0</v>
      </c>
      <c r="AF1738">
        <v>0</v>
      </c>
      <c r="AG1738">
        <v>365</v>
      </c>
      <c r="AH1738">
        <v>8760</v>
      </c>
      <c r="AI1738">
        <v>1.1415524932090193E-4</v>
      </c>
      <c r="AJ1738">
        <v>35.229236602783203</v>
      </c>
      <c r="AK1738">
        <v>0</v>
      </c>
      <c r="AL1738">
        <v>0</v>
      </c>
      <c r="AM1738">
        <v>342.67001342773438</v>
      </c>
      <c r="AN1738">
        <v>35.229236602783203</v>
      </c>
      <c r="AO1738" s="92"/>
      <c r="AP1738" s="82" t="s">
        <v>336</v>
      </c>
      <c r="AQ1738" s="82" t="s">
        <v>326</v>
      </c>
      <c r="AR1738" s="82"/>
      <c r="AS1738">
        <v>0</v>
      </c>
      <c r="AT1738">
        <v>0</v>
      </c>
      <c r="AU1738">
        <v>2029</v>
      </c>
      <c r="AY1738">
        <v>0</v>
      </c>
      <c r="AZ1738">
        <v>0</v>
      </c>
      <c r="BA1738" s="82" t="s">
        <v>398</v>
      </c>
      <c r="BB1738">
        <v>7532</v>
      </c>
      <c r="BC1738">
        <v>9726.8642578125</v>
      </c>
      <c r="BD1738" s="92"/>
      <c r="BE1738" s="92"/>
      <c r="BF1738">
        <v>9726.8642578125</v>
      </c>
      <c r="BG1738">
        <v>0</v>
      </c>
      <c r="BH1738">
        <v>0</v>
      </c>
      <c r="BI1738" s="92"/>
      <c r="BJ1738" s="92"/>
      <c r="BK1738" s="92"/>
      <c r="BL1738">
        <v>0</v>
      </c>
    </row>
    <row r="1739" spans="1:64" x14ac:dyDescent="0.25">
      <c r="A1739" s="82" t="s">
        <v>297</v>
      </c>
      <c r="B1739" s="82" t="s">
        <v>397</v>
      </c>
      <c r="C1739" s="82" t="s">
        <v>103</v>
      </c>
      <c r="D1739" s="82" t="s">
        <v>307</v>
      </c>
      <c r="E1739" s="82" t="s">
        <v>60</v>
      </c>
      <c r="F1739" s="82" t="s">
        <v>338</v>
      </c>
      <c r="G1739" s="82" t="s">
        <v>338</v>
      </c>
      <c r="H1739">
        <v>1.1103725433349609</v>
      </c>
      <c r="I1739">
        <v>9726.8642578125</v>
      </c>
      <c r="J1739">
        <v>1.1103725433349609</v>
      </c>
      <c r="K1739" s="92"/>
      <c r="L1739">
        <v>0</v>
      </c>
      <c r="M1739" s="92"/>
      <c r="N1739" s="92"/>
      <c r="O1739" s="92"/>
      <c r="P1739">
        <v>638.22772216796875</v>
      </c>
      <c r="Q1739" s="92"/>
      <c r="R1739" s="92"/>
      <c r="S1739">
        <v>-1</v>
      </c>
      <c r="T1739">
        <v>0</v>
      </c>
      <c r="U1739" s="82" t="s">
        <v>328</v>
      </c>
      <c r="V1739" s="92"/>
      <c r="W1739">
        <v>9726.8642578125</v>
      </c>
      <c r="X1739" s="92"/>
      <c r="Y1739">
        <v>0</v>
      </c>
      <c r="Z1739">
        <v>342.67001342773438</v>
      </c>
      <c r="AA1739">
        <v>342.67001342773438</v>
      </c>
      <c r="AB1739">
        <v>0</v>
      </c>
      <c r="AC1739">
        <v>-1</v>
      </c>
      <c r="AD1739">
        <v>0</v>
      </c>
      <c r="AE1739">
        <v>0</v>
      </c>
      <c r="AF1739">
        <v>0</v>
      </c>
      <c r="AG1739">
        <v>365</v>
      </c>
      <c r="AH1739">
        <v>8760</v>
      </c>
      <c r="AI1739">
        <v>1.1415524932090193E-4</v>
      </c>
      <c r="AJ1739">
        <v>35.229236602783203</v>
      </c>
      <c r="AK1739">
        <v>0</v>
      </c>
      <c r="AL1739">
        <v>0</v>
      </c>
      <c r="AM1739">
        <v>342.67001342773438</v>
      </c>
      <c r="AN1739">
        <v>35.229236602783203</v>
      </c>
      <c r="AO1739" s="92"/>
      <c r="AP1739" s="82" t="s">
        <v>336</v>
      </c>
      <c r="AQ1739" s="82" t="s">
        <v>326</v>
      </c>
      <c r="AR1739" s="82"/>
      <c r="AS1739">
        <v>0</v>
      </c>
      <c r="AT1739">
        <v>0</v>
      </c>
      <c r="AU1739">
        <v>2029</v>
      </c>
      <c r="AY1739">
        <v>0</v>
      </c>
      <c r="AZ1739">
        <v>0</v>
      </c>
      <c r="BA1739" s="82" t="s">
        <v>398</v>
      </c>
      <c r="BB1739">
        <v>7533</v>
      </c>
      <c r="BC1739">
        <v>9726.8642578125</v>
      </c>
      <c r="BD1739" s="92"/>
      <c r="BE1739" s="92"/>
      <c r="BF1739">
        <v>9726.8642578125</v>
      </c>
      <c r="BG1739">
        <v>0</v>
      </c>
      <c r="BH1739">
        <v>0</v>
      </c>
      <c r="BI1739" s="92"/>
      <c r="BJ1739" s="92"/>
      <c r="BK1739" s="92"/>
      <c r="BL1739">
        <v>0</v>
      </c>
    </row>
    <row r="1740" spans="1:64" x14ac:dyDescent="0.25">
      <c r="A1740" s="82" t="s">
        <v>297</v>
      </c>
      <c r="B1740" s="82" t="s">
        <v>397</v>
      </c>
      <c r="C1740" s="82" t="s">
        <v>103</v>
      </c>
      <c r="D1740" s="82" t="s">
        <v>308</v>
      </c>
      <c r="E1740" s="82" t="s">
        <v>61</v>
      </c>
      <c r="F1740" s="82" t="s">
        <v>338</v>
      </c>
      <c r="G1740" s="82" t="s">
        <v>338</v>
      </c>
      <c r="H1740">
        <v>1.1103725433349609</v>
      </c>
      <c r="I1740">
        <v>9726.8642578125</v>
      </c>
      <c r="J1740">
        <v>1.1103725433349609</v>
      </c>
      <c r="K1740" s="92"/>
      <c r="L1740">
        <v>0</v>
      </c>
      <c r="M1740" s="92"/>
      <c r="N1740" s="92"/>
      <c r="O1740" s="92"/>
      <c r="P1740">
        <v>638.22772216796875</v>
      </c>
      <c r="Q1740" s="92"/>
      <c r="R1740" s="92"/>
      <c r="S1740">
        <v>-1</v>
      </c>
      <c r="T1740">
        <v>0</v>
      </c>
      <c r="U1740" s="82" t="s">
        <v>328</v>
      </c>
      <c r="V1740" s="92"/>
      <c r="W1740">
        <v>9726.8642578125</v>
      </c>
      <c r="X1740" s="92"/>
      <c r="Y1740">
        <v>0</v>
      </c>
      <c r="Z1740">
        <v>342.67001342773438</v>
      </c>
      <c r="AA1740">
        <v>342.67001342773438</v>
      </c>
      <c r="AB1740">
        <v>0</v>
      </c>
      <c r="AC1740">
        <v>-1</v>
      </c>
      <c r="AD1740">
        <v>0</v>
      </c>
      <c r="AE1740">
        <v>0</v>
      </c>
      <c r="AF1740">
        <v>0</v>
      </c>
      <c r="AG1740">
        <v>365</v>
      </c>
      <c r="AH1740">
        <v>8760</v>
      </c>
      <c r="AI1740">
        <v>1.1415524932090193E-4</v>
      </c>
      <c r="AJ1740">
        <v>35.229236602783203</v>
      </c>
      <c r="AK1740">
        <v>0</v>
      </c>
      <c r="AL1740">
        <v>0</v>
      </c>
      <c r="AM1740">
        <v>342.67001342773438</v>
      </c>
      <c r="AN1740">
        <v>35.229236602783203</v>
      </c>
      <c r="AO1740" s="92"/>
      <c r="AP1740" s="82" t="s">
        <v>336</v>
      </c>
      <c r="AQ1740" s="82" t="s">
        <v>326</v>
      </c>
      <c r="AR1740" s="82"/>
      <c r="AS1740">
        <v>0</v>
      </c>
      <c r="AT1740">
        <v>0</v>
      </c>
      <c r="AU1740">
        <v>2029</v>
      </c>
      <c r="AY1740">
        <v>0</v>
      </c>
      <c r="AZ1740">
        <v>0</v>
      </c>
      <c r="BA1740" s="82" t="s">
        <v>398</v>
      </c>
      <c r="BB1740">
        <v>7534</v>
      </c>
      <c r="BC1740">
        <v>9726.8642578125</v>
      </c>
      <c r="BD1740" s="92"/>
      <c r="BE1740" s="92"/>
      <c r="BF1740">
        <v>9726.8642578125</v>
      </c>
      <c r="BG1740">
        <v>0</v>
      </c>
      <c r="BH1740">
        <v>0</v>
      </c>
      <c r="BI1740" s="92"/>
      <c r="BJ1740" s="92"/>
      <c r="BK1740" s="92"/>
      <c r="BL1740">
        <v>0</v>
      </c>
    </row>
    <row r="1741" spans="1:64" x14ac:dyDescent="0.25">
      <c r="A1741" s="82" t="s">
        <v>297</v>
      </c>
      <c r="B1741" s="82" t="s">
        <v>397</v>
      </c>
      <c r="C1741" s="82" t="s">
        <v>103</v>
      </c>
      <c r="D1741" s="82" t="s">
        <v>311</v>
      </c>
      <c r="E1741" s="82" t="s">
        <v>312</v>
      </c>
      <c r="F1741" s="82" t="s">
        <v>338</v>
      </c>
      <c r="G1741" s="82" t="s">
        <v>338</v>
      </c>
      <c r="H1741">
        <v>1.1103725433349609</v>
      </c>
      <c r="I1741">
        <v>9726.8642578125</v>
      </c>
      <c r="J1741">
        <v>1.1103725433349609</v>
      </c>
      <c r="K1741" s="92"/>
      <c r="L1741">
        <v>0</v>
      </c>
      <c r="M1741" s="92"/>
      <c r="N1741" s="92"/>
      <c r="O1741" s="92"/>
      <c r="P1741">
        <v>638.22772216796875</v>
      </c>
      <c r="Q1741" s="92"/>
      <c r="R1741" s="92"/>
      <c r="S1741">
        <v>-1</v>
      </c>
      <c r="T1741">
        <v>0</v>
      </c>
      <c r="U1741" s="82" t="s">
        <v>328</v>
      </c>
      <c r="V1741" s="92"/>
      <c r="W1741">
        <v>9726.8642578125</v>
      </c>
      <c r="X1741" s="92"/>
      <c r="Y1741">
        <v>0</v>
      </c>
      <c r="Z1741">
        <v>342.67001342773438</v>
      </c>
      <c r="AA1741">
        <v>342.67001342773438</v>
      </c>
      <c r="AB1741">
        <v>0</v>
      </c>
      <c r="AC1741">
        <v>-1</v>
      </c>
      <c r="AD1741">
        <v>0</v>
      </c>
      <c r="AE1741">
        <v>0</v>
      </c>
      <c r="AF1741">
        <v>0</v>
      </c>
      <c r="AG1741">
        <v>365</v>
      </c>
      <c r="AH1741">
        <v>8760</v>
      </c>
      <c r="AI1741">
        <v>1.1415524932090193E-4</v>
      </c>
      <c r="AJ1741">
        <v>35.229236602783203</v>
      </c>
      <c r="AK1741">
        <v>0</v>
      </c>
      <c r="AL1741">
        <v>0</v>
      </c>
      <c r="AM1741">
        <v>342.67001342773438</v>
      </c>
      <c r="AN1741">
        <v>35.229236602783203</v>
      </c>
      <c r="AO1741" s="92"/>
      <c r="AP1741" s="82" t="s">
        <v>336</v>
      </c>
      <c r="AQ1741" s="82" t="s">
        <v>326</v>
      </c>
      <c r="AR1741" s="82"/>
      <c r="AS1741">
        <v>0</v>
      </c>
      <c r="AT1741">
        <v>0</v>
      </c>
      <c r="AU1741">
        <v>2029</v>
      </c>
      <c r="AY1741">
        <v>0</v>
      </c>
      <c r="AZ1741">
        <v>0</v>
      </c>
      <c r="BA1741" s="82" t="s">
        <v>398</v>
      </c>
      <c r="BB1741">
        <v>7535</v>
      </c>
      <c r="BC1741">
        <v>9726.8642578125</v>
      </c>
      <c r="BD1741" s="92"/>
      <c r="BE1741" s="92"/>
      <c r="BF1741">
        <v>9726.8642578125</v>
      </c>
      <c r="BG1741">
        <v>0</v>
      </c>
      <c r="BH1741">
        <v>0</v>
      </c>
      <c r="BI1741" s="92"/>
      <c r="BJ1741" s="92"/>
      <c r="BK1741" s="92"/>
      <c r="BL1741">
        <v>0</v>
      </c>
    </row>
    <row r="1742" spans="1:64" x14ac:dyDescent="0.25">
      <c r="A1742" s="82" t="s">
        <v>297</v>
      </c>
      <c r="B1742" s="82" t="s">
        <v>397</v>
      </c>
      <c r="C1742" s="82" t="s">
        <v>103</v>
      </c>
      <c r="D1742" s="82" t="s">
        <v>313</v>
      </c>
      <c r="E1742" s="82" t="s">
        <v>314</v>
      </c>
      <c r="F1742" s="82" t="s">
        <v>338</v>
      </c>
      <c r="G1742" s="82" t="s">
        <v>338</v>
      </c>
      <c r="H1742">
        <v>1.1103725433349609</v>
      </c>
      <c r="I1742">
        <v>9726.8642578125</v>
      </c>
      <c r="J1742">
        <v>1.1103725433349609</v>
      </c>
      <c r="K1742" s="92"/>
      <c r="L1742">
        <v>0</v>
      </c>
      <c r="M1742" s="92"/>
      <c r="N1742" s="92"/>
      <c r="O1742" s="92"/>
      <c r="P1742">
        <v>638.22772216796875</v>
      </c>
      <c r="Q1742" s="92"/>
      <c r="R1742" s="92"/>
      <c r="S1742">
        <v>-1</v>
      </c>
      <c r="T1742">
        <v>0</v>
      </c>
      <c r="U1742" s="82" t="s">
        <v>328</v>
      </c>
      <c r="V1742" s="92"/>
      <c r="W1742">
        <v>9726.8642578125</v>
      </c>
      <c r="X1742" s="92"/>
      <c r="Y1742">
        <v>0</v>
      </c>
      <c r="Z1742">
        <v>342.67001342773438</v>
      </c>
      <c r="AA1742">
        <v>342.67001342773438</v>
      </c>
      <c r="AB1742">
        <v>0</v>
      </c>
      <c r="AC1742">
        <v>-1</v>
      </c>
      <c r="AD1742">
        <v>0</v>
      </c>
      <c r="AE1742">
        <v>0</v>
      </c>
      <c r="AF1742">
        <v>0</v>
      </c>
      <c r="AG1742">
        <v>365</v>
      </c>
      <c r="AH1742">
        <v>8760</v>
      </c>
      <c r="AI1742">
        <v>1.1415524932090193E-4</v>
      </c>
      <c r="AJ1742">
        <v>35.229236602783203</v>
      </c>
      <c r="AK1742">
        <v>0</v>
      </c>
      <c r="AL1742">
        <v>0</v>
      </c>
      <c r="AM1742">
        <v>342.67001342773438</v>
      </c>
      <c r="AN1742">
        <v>35.229236602783203</v>
      </c>
      <c r="AO1742" s="92"/>
      <c r="AP1742" s="82" t="s">
        <v>336</v>
      </c>
      <c r="AQ1742" s="82" t="s">
        <v>326</v>
      </c>
      <c r="AR1742" s="82"/>
      <c r="AS1742">
        <v>0</v>
      </c>
      <c r="AT1742">
        <v>0</v>
      </c>
      <c r="AU1742">
        <v>2029</v>
      </c>
      <c r="AY1742">
        <v>0</v>
      </c>
      <c r="AZ1742">
        <v>0</v>
      </c>
      <c r="BA1742" s="82" t="s">
        <v>398</v>
      </c>
      <c r="BB1742">
        <v>7536</v>
      </c>
      <c r="BC1742">
        <v>9726.8642578125</v>
      </c>
      <c r="BD1742" s="92"/>
      <c r="BE1742" s="92"/>
      <c r="BF1742">
        <v>9726.8642578125</v>
      </c>
      <c r="BG1742">
        <v>0</v>
      </c>
      <c r="BH1742">
        <v>0</v>
      </c>
      <c r="BI1742" s="92"/>
      <c r="BJ1742" s="92"/>
      <c r="BK1742" s="92"/>
      <c r="BL1742">
        <v>0</v>
      </c>
    </row>
    <row r="1743" spans="1:64" x14ac:dyDescent="0.25">
      <c r="A1743" s="82" t="s">
        <v>297</v>
      </c>
      <c r="B1743" s="82" t="s">
        <v>397</v>
      </c>
      <c r="C1743" s="82" t="s">
        <v>103</v>
      </c>
      <c r="D1743" s="82" t="s">
        <v>298</v>
      </c>
      <c r="E1743" s="82" t="s">
        <v>55</v>
      </c>
      <c r="F1743" s="82" t="s">
        <v>339</v>
      </c>
      <c r="G1743" s="82" t="s">
        <v>339</v>
      </c>
      <c r="H1743">
        <v>13.104456901550293</v>
      </c>
      <c r="I1743">
        <v>114795.046875</v>
      </c>
      <c r="J1743">
        <v>13.104456901550293</v>
      </c>
      <c r="K1743" s="92"/>
      <c r="L1743">
        <v>0</v>
      </c>
      <c r="M1743" s="92"/>
      <c r="N1743" s="92"/>
      <c r="O1743" s="92"/>
      <c r="P1743">
        <v>5712.3935546875</v>
      </c>
      <c r="Q1743" s="92"/>
      <c r="R1743" s="92"/>
      <c r="S1743">
        <v>-1</v>
      </c>
      <c r="T1743">
        <v>0</v>
      </c>
      <c r="U1743" s="82" t="s">
        <v>328</v>
      </c>
      <c r="V1743" s="92"/>
      <c r="W1743">
        <v>114795.046875</v>
      </c>
      <c r="X1743" s="92"/>
      <c r="Y1743">
        <v>0</v>
      </c>
      <c r="Z1743">
        <v>3875.318115234375</v>
      </c>
      <c r="AA1743">
        <v>3875.318115234375</v>
      </c>
      <c r="AB1743">
        <v>0</v>
      </c>
      <c r="AC1743">
        <v>-1</v>
      </c>
      <c r="AD1743">
        <v>0</v>
      </c>
      <c r="AE1743">
        <v>0</v>
      </c>
      <c r="AF1743">
        <v>0</v>
      </c>
      <c r="AG1743">
        <v>365</v>
      </c>
      <c r="AH1743">
        <v>8760</v>
      </c>
      <c r="AI1743">
        <v>1.1415524932090193E-4</v>
      </c>
      <c r="AJ1743">
        <v>33.758583068847656</v>
      </c>
      <c r="AK1743">
        <v>0</v>
      </c>
      <c r="AL1743">
        <v>0</v>
      </c>
      <c r="AM1743">
        <v>3875.318115234375</v>
      </c>
      <c r="AN1743">
        <v>33.758583068847656</v>
      </c>
      <c r="AO1743" s="92"/>
      <c r="AP1743" s="82" t="s">
        <v>336</v>
      </c>
      <c r="AQ1743" s="82" t="s">
        <v>326</v>
      </c>
      <c r="AR1743" s="82"/>
      <c r="AS1743">
        <v>0</v>
      </c>
      <c r="AT1743">
        <v>0</v>
      </c>
      <c r="AU1743">
        <v>2029</v>
      </c>
      <c r="AY1743">
        <v>0</v>
      </c>
      <c r="AZ1743">
        <v>0</v>
      </c>
      <c r="BA1743" s="82" t="s">
        <v>398</v>
      </c>
      <c r="BB1743">
        <v>7537</v>
      </c>
      <c r="BC1743">
        <v>114795.046875</v>
      </c>
      <c r="BD1743" s="92"/>
      <c r="BE1743" s="92"/>
      <c r="BF1743">
        <v>114795.046875</v>
      </c>
      <c r="BG1743">
        <v>0</v>
      </c>
      <c r="BH1743">
        <v>0</v>
      </c>
      <c r="BI1743" s="92"/>
      <c r="BJ1743" s="92"/>
      <c r="BK1743" s="92"/>
      <c r="BL1743">
        <v>0</v>
      </c>
    </row>
    <row r="1744" spans="1:64" x14ac:dyDescent="0.25">
      <c r="A1744" s="82" t="s">
        <v>297</v>
      </c>
      <c r="B1744" s="82" t="s">
        <v>397</v>
      </c>
      <c r="C1744" s="82" t="s">
        <v>103</v>
      </c>
      <c r="D1744" s="82" t="s">
        <v>303</v>
      </c>
      <c r="E1744" s="82" t="s">
        <v>304</v>
      </c>
      <c r="F1744" s="82" t="s">
        <v>339</v>
      </c>
      <c r="G1744" s="82" t="s">
        <v>339</v>
      </c>
      <c r="H1744">
        <v>13.104456901550293</v>
      </c>
      <c r="I1744">
        <v>114795.046875</v>
      </c>
      <c r="J1744">
        <v>13.104456901550293</v>
      </c>
      <c r="K1744" s="92"/>
      <c r="L1744">
        <v>0</v>
      </c>
      <c r="M1744" s="92"/>
      <c r="N1744" s="92"/>
      <c r="O1744" s="92"/>
      <c r="P1744">
        <v>5712.3935546875</v>
      </c>
      <c r="Q1744" s="92"/>
      <c r="R1744" s="92"/>
      <c r="S1744">
        <v>-1</v>
      </c>
      <c r="T1744">
        <v>0</v>
      </c>
      <c r="U1744" s="82" t="s">
        <v>328</v>
      </c>
      <c r="V1744" s="92"/>
      <c r="W1744">
        <v>114795.046875</v>
      </c>
      <c r="X1744" s="92"/>
      <c r="Y1744">
        <v>0</v>
      </c>
      <c r="Z1744">
        <v>3875.318115234375</v>
      </c>
      <c r="AA1744">
        <v>3875.318115234375</v>
      </c>
      <c r="AB1744">
        <v>0</v>
      </c>
      <c r="AC1744">
        <v>-1</v>
      </c>
      <c r="AD1744">
        <v>0</v>
      </c>
      <c r="AE1744">
        <v>0</v>
      </c>
      <c r="AF1744">
        <v>0</v>
      </c>
      <c r="AG1744">
        <v>365</v>
      </c>
      <c r="AH1744">
        <v>8760</v>
      </c>
      <c r="AI1744">
        <v>1.1415524932090193E-4</v>
      </c>
      <c r="AJ1744">
        <v>33.758583068847656</v>
      </c>
      <c r="AK1744">
        <v>0</v>
      </c>
      <c r="AL1744">
        <v>0</v>
      </c>
      <c r="AM1744">
        <v>3875.318115234375</v>
      </c>
      <c r="AN1744">
        <v>33.758583068847656</v>
      </c>
      <c r="AO1744" s="92"/>
      <c r="AP1744" s="82" t="s">
        <v>336</v>
      </c>
      <c r="AQ1744" s="82" t="s">
        <v>326</v>
      </c>
      <c r="AR1744" s="82"/>
      <c r="AS1744">
        <v>0</v>
      </c>
      <c r="AT1744">
        <v>0</v>
      </c>
      <c r="AU1744">
        <v>2029</v>
      </c>
      <c r="AY1744">
        <v>0</v>
      </c>
      <c r="AZ1744">
        <v>0</v>
      </c>
      <c r="BA1744" s="82" t="s">
        <v>398</v>
      </c>
      <c r="BB1744">
        <v>7538</v>
      </c>
      <c r="BC1744">
        <v>114795.046875</v>
      </c>
      <c r="BD1744" s="92"/>
      <c r="BE1744" s="92"/>
      <c r="BF1744">
        <v>114795.046875</v>
      </c>
      <c r="BG1744">
        <v>0</v>
      </c>
      <c r="BH1744">
        <v>0</v>
      </c>
      <c r="BI1744" s="92"/>
      <c r="BJ1744" s="92"/>
      <c r="BK1744" s="92"/>
      <c r="BL1744">
        <v>0</v>
      </c>
    </row>
    <row r="1745" spans="1:64" x14ac:dyDescent="0.25">
      <c r="A1745" s="82" t="s">
        <v>297</v>
      </c>
      <c r="B1745" s="82" t="s">
        <v>397</v>
      </c>
      <c r="C1745" s="82" t="s">
        <v>103</v>
      </c>
      <c r="D1745" s="82" t="s">
        <v>305</v>
      </c>
      <c r="E1745" s="82" t="s">
        <v>58</v>
      </c>
      <c r="F1745" s="82" t="s">
        <v>339</v>
      </c>
      <c r="G1745" s="82" t="s">
        <v>339</v>
      </c>
      <c r="H1745">
        <v>13.104456901550293</v>
      </c>
      <c r="I1745">
        <v>114795.046875</v>
      </c>
      <c r="J1745">
        <v>13.104456901550293</v>
      </c>
      <c r="K1745" s="92"/>
      <c r="L1745">
        <v>0</v>
      </c>
      <c r="M1745" s="92"/>
      <c r="N1745" s="92"/>
      <c r="O1745" s="92"/>
      <c r="P1745">
        <v>5712.3935546875</v>
      </c>
      <c r="Q1745" s="92"/>
      <c r="R1745" s="92"/>
      <c r="S1745">
        <v>-1</v>
      </c>
      <c r="T1745">
        <v>0</v>
      </c>
      <c r="U1745" s="82" t="s">
        <v>328</v>
      </c>
      <c r="V1745" s="92"/>
      <c r="W1745">
        <v>114795.046875</v>
      </c>
      <c r="X1745" s="92"/>
      <c r="Y1745">
        <v>0</v>
      </c>
      <c r="Z1745">
        <v>3875.318115234375</v>
      </c>
      <c r="AA1745">
        <v>3875.318115234375</v>
      </c>
      <c r="AB1745">
        <v>0</v>
      </c>
      <c r="AC1745">
        <v>-1</v>
      </c>
      <c r="AD1745">
        <v>0</v>
      </c>
      <c r="AE1745">
        <v>0</v>
      </c>
      <c r="AF1745">
        <v>0</v>
      </c>
      <c r="AG1745">
        <v>365</v>
      </c>
      <c r="AH1745">
        <v>8760</v>
      </c>
      <c r="AI1745">
        <v>1.1415524932090193E-4</v>
      </c>
      <c r="AJ1745">
        <v>33.758583068847656</v>
      </c>
      <c r="AK1745">
        <v>0</v>
      </c>
      <c r="AL1745">
        <v>0</v>
      </c>
      <c r="AM1745">
        <v>3875.318115234375</v>
      </c>
      <c r="AN1745">
        <v>33.758583068847656</v>
      </c>
      <c r="AO1745" s="92"/>
      <c r="AP1745" s="82" t="s">
        <v>336</v>
      </c>
      <c r="AQ1745" s="82" t="s">
        <v>326</v>
      </c>
      <c r="AR1745" s="82"/>
      <c r="AS1745">
        <v>0</v>
      </c>
      <c r="AT1745">
        <v>0</v>
      </c>
      <c r="AU1745">
        <v>2029</v>
      </c>
      <c r="AY1745">
        <v>0</v>
      </c>
      <c r="AZ1745">
        <v>0</v>
      </c>
      <c r="BA1745" s="82" t="s">
        <v>398</v>
      </c>
      <c r="BB1745">
        <v>7539</v>
      </c>
      <c r="BC1745">
        <v>114795.046875</v>
      </c>
      <c r="BD1745" s="92"/>
      <c r="BE1745" s="92"/>
      <c r="BF1745">
        <v>114795.046875</v>
      </c>
      <c r="BG1745">
        <v>0</v>
      </c>
      <c r="BH1745">
        <v>0</v>
      </c>
      <c r="BI1745" s="92"/>
      <c r="BJ1745" s="92"/>
      <c r="BK1745" s="92"/>
      <c r="BL1745">
        <v>0</v>
      </c>
    </row>
    <row r="1746" spans="1:64" x14ac:dyDescent="0.25">
      <c r="A1746" s="82" t="s">
        <v>297</v>
      </c>
      <c r="B1746" s="82" t="s">
        <v>397</v>
      </c>
      <c r="C1746" s="82" t="s">
        <v>103</v>
      </c>
      <c r="D1746" s="82" t="s">
        <v>306</v>
      </c>
      <c r="E1746" s="82" t="s">
        <v>59</v>
      </c>
      <c r="F1746" s="82" t="s">
        <v>339</v>
      </c>
      <c r="G1746" s="82" t="s">
        <v>339</v>
      </c>
      <c r="H1746">
        <v>13.104456901550293</v>
      </c>
      <c r="I1746">
        <v>114795.046875</v>
      </c>
      <c r="J1746">
        <v>13.104456901550293</v>
      </c>
      <c r="K1746" s="92"/>
      <c r="L1746">
        <v>0</v>
      </c>
      <c r="M1746" s="92"/>
      <c r="N1746" s="92"/>
      <c r="O1746" s="92"/>
      <c r="P1746">
        <v>5712.3935546875</v>
      </c>
      <c r="Q1746" s="92"/>
      <c r="R1746" s="92"/>
      <c r="S1746">
        <v>-1</v>
      </c>
      <c r="T1746">
        <v>0</v>
      </c>
      <c r="U1746" s="82" t="s">
        <v>328</v>
      </c>
      <c r="V1746" s="92"/>
      <c r="W1746">
        <v>114795.046875</v>
      </c>
      <c r="X1746" s="92"/>
      <c r="Y1746">
        <v>0</v>
      </c>
      <c r="Z1746">
        <v>3875.318115234375</v>
      </c>
      <c r="AA1746">
        <v>3875.318115234375</v>
      </c>
      <c r="AB1746">
        <v>0</v>
      </c>
      <c r="AC1746">
        <v>-1</v>
      </c>
      <c r="AD1746">
        <v>0</v>
      </c>
      <c r="AE1746">
        <v>0</v>
      </c>
      <c r="AF1746">
        <v>0</v>
      </c>
      <c r="AG1746">
        <v>365</v>
      </c>
      <c r="AH1746">
        <v>8760</v>
      </c>
      <c r="AI1746">
        <v>1.1415524932090193E-4</v>
      </c>
      <c r="AJ1746">
        <v>33.758583068847656</v>
      </c>
      <c r="AK1746">
        <v>0</v>
      </c>
      <c r="AL1746">
        <v>0</v>
      </c>
      <c r="AM1746">
        <v>3875.318115234375</v>
      </c>
      <c r="AN1746">
        <v>33.758583068847656</v>
      </c>
      <c r="AO1746" s="92"/>
      <c r="AP1746" s="82" t="s">
        <v>336</v>
      </c>
      <c r="AQ1746" s="82" t="s">
        <v>326</v>
      </c>
      <c r="AR1746" s="82"/>
      <c r="AS1746">
        <v>0</v>
      </c>
      <c r="AT1746">
        <v>0</v>
      </c>
      <c r="AU1746">
        <v>2029</v>
      </c>
      <c r="AY1746">
        <v>0</v>
      </c>
      <c r="AZ1746">
        <v>0</v>
      </c>
      <c r="BA1746" s="82" t="s">
        <v>398</v>
      </c>
      <c r="BB1746">
        <v>7540</v>
      </c>
      <c r="BC1746">
        <v>114795.046875</v>
      </c>
      <c r="BD1746" s="92"/>
      <c r="BE1746" s="92"/>
      <c r="BF1746">
        <v>114795.046875</v>
      </c>
      <c r="BG1746">
        <v>0</v>
      </c>
      <c r="BH1746">
        <v>0</v>
      </c>
      <c r="BI1746" s="92"/>
      <c r="BJ1746" s="92"/>
      <c r="BK1746" s="92"/>
      <c r="BL1746">
        <v>0</v>
      </c>
    </row>
    <row r="1747" spans="1:64" x14ac:dyDescent="0.25">
      <c r="A1747" s="82" t="s">
        <v>297</v>
      </c>
      <c r="B1747" s="82" t="s">
        <v>397</v>
      </c>
      <c r="C1747" s="82" t="s">
        <v>103</v>
      </c>
      <c r="D1747" s="82" t="s">
        <v>307</v>
      </c>
      <c r="E1747" s="82" t="s">
        <v>60</v>
      </c>
      <c r="F1747" s="82" t="s">
        <v>339</v>
      </c>
      <c r="G1747" s="82" t="s">
        <v>339</v>
      </c>
      <c r="H1747">
        <v>13.104456901550293</v>
      </c>
      <c r="I1747">
        <v>114795.046875</v>
      </c>
      <c r="J1747">
        <v>13.104456901550293</v>
      </c>
      <c r="K1747" s="92"/>
      <c r="L1747">
        <v>0</v>
      </c>
      <c r="M1747" s="92"/>
      <c r="N1747" s="92"/>
      <c r="O1747" s="92"/>
      <c r="P1747">
        <v>5712.3935546875</v>
      </c>
      <c r="Q1747" s="92"/>
      <c r="R1747" s="92"/>
      <c r="S1747">
        <v>-1</v>
      </c>
      <c r="T1747">
        <v>0</v>
      </c>
      <c r="U1747" s="82" t="s">
        <v>328</v>
      </c>
      <c r="V1747" s="92"/>
      <c r="W1747">
        <v>114795.046875</v>
      </c>
      <c r="X1747" s="92"/>
      <c r="Y1747">
        <v>0</v>
      </c>
      <c r="Z1747">
        <v>3875.318115234375</v>
      </c>
      <c r="AA1747">
        <v>3875.318115234375</v>
      </c>
      <c r="AB1747">
        <v>0</v>
      </c>
      <c r="AC1747">
        <v>-1</v>
      </c>
      <c r="AD1747">
        <v>0</v>
      </c>
      <c r="AE1747">
        <v>0</v>
      </c>
      <c r="AF1747">
        <v>0</v>
      </c>
      <c r="AG1747">
        <v>365</v>
      </c>
      <c r="AH1747">
        <v>8760</v>
      </c>
      <c r="AI1747">
        <v>1.1415524932090193E-4</v>
      </c>
      <c r="AJ1747">
        <v>33.758583068847656</v>
      </c>
      <c r="AK1747">
        <v>0</v>
      </c>
      <c r="AL1747">
        <v>0</v>
      </c>
      <c r="AM1747">
        <v>3875.318115234375</v>
      </c>
      <c r="AN1747">
        <v>33.758583068847656</v>
      </c>
      <c r="AO1747" s="92"/>
      <c r="AP1747" s="82" t="s">
        <v>336</v>
      </c>
      <c r="AQ1747" s="82" t="s">
        <v>326</v>
      </c>
      <c r="AR1747" s="82"/>
      <c r="AS1747">
        <v>0</v>
      </c>
      <c r="AT1747">
        <v>0</v>
      </c>
      <c r="AU1747">
        <v>2029</v>
      </c>
      <c r="AY1747">
        <v>0</v>
      </c>
      <c r="AZ1747">
        <v>0</v>
      </c>
      <c r="BA1747" s="82" t="s">
        <v>398</v>
      </c>
      <c r="BB1747">
        <v>7541</v>
      </c>
      <c r="BC1747">
        <v>114795.046875</v>
      </c>
      <c r="BD1747" s="92"/>
      <c r="BE1747" s="92"/>
      <c r="BF1747">
        <v>114795.046875</v>
      </c>
      <c r="BG1747">
        <v>0</v>
      </c>
      <c r="BH1747">
        <v>0</v>
      </c>
      <c r="BI1747" s="92"/>
      <c r="BJ1747" s="92"/>
      <c r="BK1747" s="92"/>
      <c r="BL1747">
        <v>0</v>
      </c>
    </row>
    <row r="1748" spans="1:64" x14ac:dyDescent="0.25">
      <c r="A1748" s="82" t="s">
        <v>297</v>
      </c>
      <c r="B1748" s="82" t="s">
        <v>397</v>
      </c>
      <c r="C1748" s="82" t="s">
        <v>103</v>
      </c>
      <c r="D1748" s="82" t="s">
        <v>308</v>
      </c>
      <c r="E1748" s="82" t="s">
        <v>61</v>
      </c>
      <c r="F1748" s="82" t="s">
        <v>339</v>
      </c>
      <c r="G1748" s="82" t="s">
        <v>339</v>
      </c>
      <c r="H1748">
        <v>13.104456901550293</v>
      </c>
      <c r="I1748">
        <v>114795.046875</v>
      </c>
      <c r="J1748">
        <v>13.104456901550293</v>
      </c>
      <c r="K1748" s="92"/>
      <c r="L1748">
        <v>0</v>
      </c>
      <c r="M1748" s="92"/>
      <c r="N1748" s="92"/>
      <c r="O1748" s="92"/>
      <c r="P1748">
        <v>5712.3935546875</v>
      </c>
      <c r="Q1748" s="92"/>
      <c r="R1748" s="92"/>
      <c r="S1748">
        <v>-1</v>
      </c>
      <c r="T1748">
        <v>0</v>
      </c>
      <c r="U1748" s="82" t="s">
        <v>328</v>
      </c>
      <c r="V1748" s="92"/>
      <c r="W1748">
        <v>114795.046875</v>
      </c>
      <c r="X1748" s="92"/>
      <c r="Y1748">
        <v>0</v>
      </c>
      <c r="Z1748">
        <v>3875.318115234375</v>
      </c>
      <c r="AA1748">
        <v>3875.318115234375</v>
      </c>
      <c r="AB1748">
        <v>0</v>
      </c>
      <c r="AC1748">
        <v>-1</v>
      </c>
      <c r="AD1748">
        <v>0</v>
      </c>
      <c r="AE1748">
        <v>0</v>
      </c>
      <c r="AF1748">
        <v>0</v>
      </c>
      <c r="AG1748">
        <v>365</v>
      </c>
      <c r="AH1748">
        <v>8760</v>
      </c>
      <c r="AI1748">
        <v>1.1415524932090193E-4</v>
      </c>
      <c r="AJ1748">
        <v>33.758583068847656</v>
      </c>
      <c r="AK1748">
        <v>0</v>
      </c>
      <c r="AL1748">
        <v>0</v>
      </c>
      <c r="AM1748">
        <v>3875.318115234375</v>
      </c>
      <c r="AN1748">
        <v>33.758583068847656</v>
      </c>
      <c r="AO1748" s="92"/>
      <c r="AP1748" s="82" t="s">
        <v>336</v>
      </c>
      <c r="AQ1748" s="82" t="s">
        <v>326</v>
      </c>
      <c r="AR1748" s="82"/>
      <c r="AS1748">
        <v>0</v>
      </c>
      <c r="AT1748">
        <v>0</v>
      </c>
      <c r="AU1748">
        <v>2029</v>
      </c>
      <c r="AY1748">
        <v>0</v>
      </c>
      <c r="AZ1748">
        <v>0</v>
      </c>
      <c r="BA1748" s="82" t="s">
        <v>398</v>
      </c>
      <c r="BB1748">
        <v>7542</v>
      </c>
      <c r="BC1748">
        <v>114795.046875</v>
      </c>
      <c r="BD1748" s="92"/>
      <c r="BE1748" s="92"/>
      <c r="BF1748">
        <v>114795.046875</v>
      </c>
      <c r="BG1748">
        <v>0</v>
      </c>
      <c r="BH1748">
        <v>0</v>
      </c>
      <c r="BI1748" s="92"/>
      <c r="BJ1748" s="92"/>
      <c r="BK1748" s="92"/>
      <c r="BL1748">
        <v>0</v>
      </c>
    </row>
    <row r="1749" spans="1:64" x14ac:dyDescent="0.25">
      <c r="A1749" s="82" t="s">
        <v>297</v>
      </c>
      <c r="B1749" s="82" t="s">
        <v>397</v>
      </c>
      <c r="C1749" s="82" t="s">
        <v>103</v>
      </c>
      <c r="D1749" s="82" t="s">
        <v>309</v>
      </c>
      <c r="E1749" s="82" t="s">
        <v>310</v>
      </c>
      <c r="F1749" s="82" t="s">
        <v>339</v>
      </c>
      <c r="G1749" s="82" t="s">
        <v>339</v>
      </c>
      <c r="H1749">
        <v>13.104456901550293</v>
      </c>
      <c r="I1749">
        <v>114795.046875</v>
      </c>
      <c r="J1749">
        <v>13.104456901550293</v>
      </c>
      <c r="K1749" s="92"/>
      <c r="L1749">
        <v>0</v>
      </c>
      <c r="M1749" s="92"/>
      <c r="N1749" s="92"/>
      <c r="O1749" s="92"/>
      <c r="P1749">
        <v>5712.3935546875</v>
      </c>
      <c r="Q1749" s="92"/>
      <c r="R1749" s="92"/>
      <c r="S1749">
        <v>-1</v>
      </c>
      <c r="T1749">
        <v>0</v>
      </c>
      <c r="U1749" s="82" t="s">
        <v>328</v>
      </c>
      <c r="V1749" s="92"/>
      <c r="W1749">
        <v>114795.046875</v>
      </c>
      <c r="X1749" s="92"/>
      <c r="Y1749">
        <v>0</v>
      </c>
      <c r="Z1749">
        <v>3875.318115234375</v>
      </c>
      <c r="AA1749">
        <v>3875.318115234375</v>
      </c>
      <c r="AB1749">
        <v>0</v>
      </c>
      <c r="AC1749">
        <v>-1</v>
      </c>
      <c r="AD1749">
        <v>0</v>
      </c>
      <c r="AE1749">
        <v>0</v>
      </c>
      <c r="AF1749">
        <v>0</v>
      </c>
      <c r="AG1749">
        <v>365</v>
      </c>
      <c r="AH1749">
        <v>8760</v>
      </c>
      <c r="AI1749">
        <v>1.1415524932090193E-4</v>
      </c>
      <c r="AJ1749">
        <v>33.758583068847656</v>
      </c>
      <c r="AK1749">
        <v>0</v>
      </c>
      <c r="AL1749">
        <v>0</v>
      </c>
      <c r="AM1749">
        <v>3875.318115234375</v>
      </c>
      <c r="AN1749">
        <v>33.758583068847656</v>
      </c>
      <c r="AO1749" s="92"/>
      <c r="AP1749" s="82" t="s">
        <v>336</v>
      </c>
      <c r="AQ1749" s="82" t="s">
        <v>326</v>
      </c>
      <c r="AR1749" s="82"/>
      <c r="AS1749">
        <v>0</v>
      </c>
      <c r="AT1749">
        <v>0</v>
      </c>
      <c r="AU1749">
        <v>2029</v>
      </c>
      <c r="AY1749">
        <v>0</v>
      </c>
      <c r="AZ1749">
        <v>0</v>
      </c>
      <c r="BA1749" s="82" t="s">
        <v>398</v>
      </c>
      <c r="BB1749">
        <v>7543</v>
      </c>
      <c r="BC1749">
        <v>114795.046875</v>
      </c>
      <c r="BD1749" s="92"/>
      <c r="BE1749" s="92"/>
      <c r="BF1749">
        <v>114795.046875</v>
      </c>
      <c r="BG1749">
        <v>0</v>
      </c>
      <c r="BH1749">
        <v>0</v>
      </c>
      <c r="BI1749" s="92"/>
      <c r="BJ1749" s="92"/>
      <c r="BK1749" s="92"/>
      <c r="BL1749">
        <v>0</v>
      </c>
    </row>
    <row r="1750" spans="1:64" x14ac:dyDescent="0.25">
      <c r="A1750" s="82" t="s">
        <v>297</v>
      </c>
      <c r="B1750" s="82" t="s">
        <v>397</v>
      </c>
      <c r="C1750" s="82" t="s">
        <v>103</v>
      </c>
      <c r="D1750" s="82" t="s">
        <v>311</v>
      </c>
      <c r="E1750" s="82" t="s">
        <v>312</v>
      </c>
      <c r="F1750" s="82" t="s">
        <v>339</v>
      </c>
      <c r="G1750" s="82" t="s">
        <v>339</v>
      </c>
      <c r="H1750">
        <v>13.104456901550293</v>
      </c>
      <c r="I1750">
        <v>114795.046875</v>
      </c>
      <c r="J1750">
        <v>13.104456901550293</v>
      </c>
      <c r="K1750" s="92"/>
      <c r="L1750">
        <v>0</v>
      </c>
      <c r="M1750" s="92"/>
      <c r="N1750" s="92"/>
      <c r="O1750" s="92"/>
      <c r="P1750">
        <v>5712.3935546875</v>
      </c>
      <c r="Q1750" s="92"/>
      <c r="R1750" s="92"/>
      <c r="S1750">
        <v>-1</v>
      </c>
      <c r="T1750">
        <v>0</v>
      </c>
      <c r="U1750" s="82" t="s">
        <v>328</v>
      </c>
      <c r="V1750" s="92"/>
      <c r="W1750">
        <v>114795.046875</v>
      </c>
      <c r="X1750" s="92"/>
      <c r="Y1750">
        <v>0</v>
      </c>
      <c r="Z1750">
        <v>3875.318115234375</v>
      </c>
      <c r="AA1750">
        <v>3875.318115234375</v>
      </c>
      <c r="AB1750">
        <v>0</v>
      </c>
      <c r="AC1750">
        <v>-1</v>
      </c>
      <c r="AD1750">
        <v>0</v>
      </c>
      <c r="AE1750">
        <v>0</v>
      </c>
      <c r="AF1750">
        <v>0</v>
      </c>
      <c r="AG1750">
        <v>365</v>
      </c>
      <c r="AH1750">
        <v>8760</v>
      </c>
      <c r="AI1750">
        <v>1.1415524932090193E-4</v>
      </c>
      <c r="AJ1750">
        <v>33.758583068847656</v>
      </c>
      <c r="AK1750">
        <v>0</v>
      </c>
      <c r="AL1750">
        <v>0</v>
      </c>
      <c r="AM1750">
        <v>3875.318115234375</v>
      </c>
      <c r="AN1750">
        <v>33.758583068847656</v>
      </c>
      <c r="AO1750" s="92"/>
      <c r="AP1750" s="82" t="s">
        <v>336</v>
      </c>
      <c r="AQ1750" s="82" t="s">
        <v>326</v>
      </c>
      <c r="AR1750" s="82"/>
      <c r="AS1750">
        <v>0</v>
      </c>
      <c r="AT1750">
        <v>0</v>
      </c>
      <c r="AU1750">
        <v>2029</v>
      </c>
      <c r="AY1750">
        <v>0</v>
      </c>
      <c r="AZ1750">
        <v>0</v>
      </c>
      <c r="BA1750" s="82" t="s">
        <v>398</v>
      </c>
      <c r="BB1750">
        <v>7544</v>
      </c>
      <c r="BC1750">
        <v>114795.046875</v>
      </c>
      <c r="BD1750" s="92"/>
      <c r="BE1750" s="92"/>
      <c r="BF1750">
        <v>114795.046875</v>
      </c>
      <c r="BG1750">
        <v>0</v>
      </c>
      <c r="BH1750">
        <v>0</v>
      </c>
      <c r="BI1750" s="92"/>
      <c r="BJ1750" s="92"/>
      <c r="BK1750" s="92"/>
      <c r="BL1750">
        <v>0</v>
      </c>
    </row>
    <row r="1751" spans="1:64" x14ac:dyDescent="0.25">
      <c r="A1751" s="82" t="s">
        <v>297</v>
      </c>
      <c r="B1751" s="82" t="s">
        <v>397</v>
      </c>
      <c r="C1751" s="82" t="s">
        <v>103</v>
      </c>
      <c r="D1751" s="82" t="s">
        <v>313</v>
      </c>
      <c r="E1751" s="82" t="s">
        <v>314</v>
      </c>
      <c r="F1751" s="82" t="s">
        <v>339</v>
      </c>
      <c r="G1751" s="82" t="s">
        <v>339</v>
      </c>
      <c r="H1751">
        <v>13.104456901550293</v>
      </c>
      <c r="I1751">
        <v>114795.046875</v>
      </c>
      <c r="J1751">
        <v>13.104456901550293</v>
      </c>
      <c r="K1751" s="92"/>
      <c r="L1751">
        <v>0</v>
      </c>
      <c r="M1751" s="92"/>
      <c r="N1751" s="92"/>
      <c r="O1751" s="92"/>
      <c r="P1751">
        <v>5712.3935546875</v>
      </c>
      <c r="Q1751" s="92"/>
      <c r="R1751" s="92"/>
      <c r="S1751">
        <v>-1</v>
      </c>
      <c r="T1751">
        <v>0</v>
      </c>
      <c r="U1751" s="82" t="s">
        <v>328</v>
      </c>
      <c r="V1751" s="92"/>
      <c r="W1751">
        <v>114795.046875</v>
      </c>
      <c r="X1751" s="92"/>
      <c r="Y1751">
        <v>0</v>
      </c>
      <c r="Z1751">
        <v>3875.318115234375</v>
      </c>
      <c r="AA1751">
        <v>3875.318115234375</v>
      </c>
      <c r="AB1751">
        <v>0</v>
      </c>
      <c r="AC1751">
        <v>-1</v>
      </c>
      <c r="AD1751">
        <v>0</v>
      </c>
      <c r="AE1751">
        <v>0</v>
      </c>
      <c r="AF1751">
        <v>0</v>
      </c>
      <c r="AG1751">
        <v>365</v>
      </c>
      <c r="AH1751">
        <v>8760</v>
      </c>
      <c r="AI1751">
        <v>1.1415524932090193E-4</v>
      </c>
      <c r="AJ1751">
        <v>33.758583068847656</v>
      </c>
      <c r="AK1751">
        <v>0</v>
      </c>
      <c r="AL1751">
        <v>0</v>
      </c>
      <c r="AM1751">
        <v>3875.318115234375</v>
      </c>
      <c r="AN1751">
        <v>33.758583068847656</v>
      </c>
      <c r="AO1751" s="92"/>
      <c r="AP1751" s="82" t="s">
        <v>336</v>
      </c>
      <c r="AQ1751" s="82" t="s">
        <v>326</v>
      </c>
      <c r="AR1751" s="82"/>
      <c r="AS1751">
        <v>0</v>
      </c>
      <c r="AT1751">
        <v>0</v>
      </c>
      <c r="AU1751">
        <v>2029</v>
      </c>
      <c r="AY1751">
        <v>0</v>
      </c>
      <c r="AZ1751">
        <v>0</v>
      </c>
      <c r="BA1751" s="82" t="s">
        <v>398</v>
      </c>
      <c r="BB1751">
        <v>7545</v>
      </c>
      <c r="BC1751">
        <v>114795.046875</v>
      </c>
      <c r="BD1751" s="92"/>
      <c r="BE1751" s="92"/>
      <c r="BF1751">
        <v>114795.046875</v>
      </c>
      <c r="BG1751">
        <v>0</v>
      </c>
      <c r="BH1751">
        <v>0</v>
      </c>
      <c r="BI1751" s="92"/>
      <c r="BJ1751" s="92"/>
      <c r="BK1751" s="92"/>
      <c r="BL1751">
        <v>0</v>
      </c>
    </row>
    <row r="1752" spans="1:64" x14ac:dyDescent="0.25">
      <c r="A1752" s="82" t="s">
        <v>297</v>
      </c>
      <c r="B1752" s="82" t="s">
        <v>397</v>
      </c>
      <c r="C1752" s="82" t="s">
        <v>103</v>
      </c>
      <c r="D1752" s="82" t="s">
        <v>307</v>
      </c>
      <c r="E1752" s="82" t="s">
        <v>60</v>
      </c>
      <c r="F1752" s="82" t="s">
        <v>340</v>
      </c>
      <c r="G1752" s="82" t="s">
        <v>340</v>
      </c>
      <c r="H1752">
        <v>0.67223334312438965</v>
      </c>
      <c r="I1752">
        <v>5888.76416015625</v>
      </c>
      <c r="J1752">
        <v>0.67223334312438965</v>
      </c>
      <c r="K1752" s="92"/>
      <c r="L1752">
        <v>0</v>
      </c>
      <c r="M1752" s="92"/>
      <c r="N1752" s="92"/>
      <c r="O1752" s="92"/>
      <c r="P1752">
        <v>871.64874267578125</v>
      </c>
      <c r="Q1752" s="92"/>
      <c r="R1752" s="92"/>
      <c r="S1752">
        <v>-1</v>
      </c>
      <c r="T1752">
        <v>0</v>
      </c>
      <c r="U1752" s="82" t="s">
        <v>328</v>
      </c>
      <c r="V1752" s="92"/>
      <c r="W1752">
        <v>5888.76416015625</v>
      </c>
      <c r="X1752" s="92"/>
      <c r="Y1752">
        <v>0</v>
      </c>
      <c r="Z1752">
        <v>199.05502319335938</v>
      </c>
      <c r="AA1752">
        <v>199.05502319335938</v>
      </c>
      <c r="AB1752">
        <v>0</v>
      </c>
      <c r="AC1752">
        <v>-1</v>
      </c>
      <c r="AD1752">
        <v>0</v>
      </c>
      <c r="AE1752">
        <v>0</v>
      </c>
      <c r="AF1752">
        <v>0</v>
      </c>
      <c r="AG1752">
        <v>365</v>
      </c>
      <c r="AH1752">
        <v>8760</v>
      </c>
      <c r="AI1752">
        <v>1.1415524932090193E-4</v>
      </c>
      <c r="AJ1752">
        <v>33.802513122558594</v>
      </c>
      <c r="AK1752">
        <v>0</v>
      </c>
      <c r="AL1752">
        <v>0</v>
      </c>
      <c r="AM1752">
        <v>199.05502319335938</v>
      </c>
      <c r="AN1752">
        <v>33.802513122558594</v>
      </c>
      <c r="AO1752" s="92"/>
      <c r="AP1752" s="82" t="s">
        <v>336</v>
      </c>
      <c r="AQ1752" s="82" t="s">
        <v>326</v>
      </c>
      <c r="AR1752" s="82"/>
      <c r="AS1752">
        <v>0</v>
      </c>
      <c r="AT1752">
        <v>0</v>
      </c>
      <c r="AU1752">
        <v>2029</v>
      </c>
      <c r="AY1752">
        <v>0</v>
      </c>
      <c r="AZ1752">
        <v>0</v>
      </c>
      <c r="BA1752" s="82" t="s">
        <v>398</v>
      </c>
      <c r="BB1752">
        <v>7546</v>
      </c>
      <c r="BC1752">
        <v>5888.76416015625</v>
      </c>
      <c r="BD1752" s="92"/>
      <c r="BE1752" s="92"/>
      <c r="BF1752">
        <v>5888.76416015625</v>
      </c>
      <c r="BG1752">
        <v>0</v>
      </c>
      <c r="BH1752">
        <v>0</v>
      </c>
      <c r="BI1752" s="92"/>
      <c r="BJ1752" s="92"/>
      <c r="BK1752" s="92"/>
      <c r="BL1752">
        <v>0</v>
      </c>
    </row>
    <row r="1753" spans="1:64" x14ac:dyDescent="0.25">
      <c r="A1753" s="82" t="s">
        <v>297</v>
      </c>
      <c r="B1753" s="82" t="s">
        <v>397</v>
      </c>
      <c r="C1753" s="82" t="s">
        <v>103</v>
      </c>
      <c r="D1753" s="82" t="s">
        <v>298</v>
      </c>
      <c r="E1753" s="82" t="s">
        <v>55</v>
      </c>
      <c r="F1753" s="82" t="s">
        <v>341</v>
      </c>
      <c r="G1753" s="82" t="s">
        <v>341</v>
      </c>
      <c r="H1753">
        <v>0.19174018502235413</v>
      </c>
      <c r="I1753">
        <v>1679.64404296875</v>
      </c>
      <c r="J1753">
        <v>0.19174018502235413</v>
      </c>
      <c r="K1753" s="92"/>
      <c r="L1753">
        <v>0</v>
      </c>
      <c r="M1753" s="92"/>
      <c r="N1753" s="92"/>
      <c r="O1753" s="92"/>
      <c r="P1753">
        <v>774.704345703125</v>
      </c>
      <c r="Q1753" s="92"/>
      <c r="R1753" s="92"/>
      <c r="S1753">
        <v>-1</v>
      </c>
      <c r="T1753">
        <v>0</v>
      </c>
      <c r="U1753" s="82" t="s">
        <v>328</v>
      </c>
      <c r="V1753" s="92"/>
      <c r="W1753">
        <v>1679.64404296875</v>
      </c>
      <c r="X1753" s="92"/>
      <c r="Y1753">
        <v>0</v>
      </c>
      <c r="Z1753">
        <v>59.357887268066406</v>
      </c>
      <c r="AA1753">
        <v>59.357887268066406</v>
      </c>
      <c r="AB1753">
        <v>0</v>
      </c>
      <c r="AC1753">
        <v>-1</v>
      </c>
      <c r="AD1753">
        <v>0</v>
      </c>
      <c r="AE1753">
        <v>0</v>
      </c>
      <c r="AF1753">
        <v>0</v>
      </c>
      <c r="AG1753">
        <v>365</v>
      </c>
      <c r="AH1753">
        <v>8760</v>
      </c>
      <c r="AI1753">
        <v>1.1415524932090193E-4</v>
      </c>
      <c r="AJ1753">
        <v>35.339565277099609</v>
      </c>
      <c r="AK1753">
        <v>0</v>
      </c>
      <c r="AL1753">
        <v>0</v>
      </c>
      <c r="AM1753">
        <v>59.357887268066406</v>
      </c>
      <c r="AN1753">
        <v>35.339565277099609</v>
      </c>
      <c r="AO1753" s="92"/>
      <c r="AP1753" s="82" t="s">
        <v>336</v>
      </c>
      <c r="AQ1753" s="82" t="s">
        <v>326</v>
      </c>
      <c r="AR1753" s="82"/>
      <c r="AS1753">
        <v>0</v>
      </c>
      <c r="AT1753">
        <v>0</v>
      </c>
      <c r="AU1753">
        <v>2029</v>
      </c>
      <c r="AY1753">
        <v>0</v>
      </c>
      <c r="AZ1753">
        <v>0</v>
      </c>
      <c r="BA1753" s="82" t="s">
        <v>398</v>
      </c>
      <c r="BB1753">
        <v>7547</v>
      </c>
      <c r="BC1753">
        <v>1679.64404296875</v>
      </c>
      <c r="BD1753" s="92"/>
      <c r="BE1753" s="92"/>
      <c r="BF1753">
        <v>1679.64404296875</v>
      </c>
      <c r="BG1753">
        <v>0</v>
      </c>
      <c r="BH1753">
        <v>0</v>
      </c>
      <c r="BI1753" s="92"/>
      <c r="BJ1753" s="92"/>
      <c r="BK1753" s="92"/>
      <c r="BL1753">
        <v>0</v>
      </c>
    </row>
    <row r="1754" spans="1:64" x14ac:dyDescent="0.25">
      <c r="A1754" s="82" t="s">
        <v>297</v>
      </c>
      <c r="B1754" s="82" t="s">
        <v>397</v>
      </c>
      <c r="C1754" s="82" t="s">
        <v>103</v>
      </c>
      <c r="D1754" s="82" t="s">
        <v>303</v>
      </c>
      <c r="E1754" s="82" t="s">
        <v>304</v>
      </c>
      <c r="F1754" s="82" t="s">
        <v>341</v>
      </c>
      <c r="G1754" s="82" t="s">
        <v>341</v>
      </c>
      <c r="H1754">
        <v>0.19174018502235413</v>
      </c>
      <c r="I1754">
        <v>1679.64404296875</v>
      </c>
      <c r="J1754">
        <v>0.19174018502235413</v>
      </c>
      <c r="K1754" s="92"/>
      <c r="L1754">
        <v>0</v>
      </c>
      <c r="M1754" s="92"/>
      <c r="N1754" s="92"/>
      <c r="O1754" s="92"/>
      <c r="P1754">
        <v>774.704345703125</v>
      </c>
      <c r="Q1754" s="92"/>
      <c r="R1754" s="92"/>
      <c r="S1754">
        <v>-1</v>
      </c>
      <c r="T1754">
        <v>0</v>
      </c>
      <c r="U1754" s="82" t="s">
        <v>328</v>
      </c>
      <c r="V1754" s="92"/>
      <c r="W1754">
        <v>1679.64404296875</v>
      </c>
      <c r="X1754" s="92"/>
      <c r="Y1754">
        <v>0</v>
      </c>
      <c r="Z1754">
        <v>59.357887268066406</v>
      </c>
      <c r="AA1754">
        <v>59.357887268066406</v>
      </c>
      <c r="AB1754">
        <v>0</v>
      </c>
      <c r="AC1754">
        <v>-1</v>
      </c>
      <c r="AD1754">
        <v>0</v>
      </c>
      <c r="AE1754">
        <v>0</v>
      </c>
      <c r="AF1754">
        <v>0</v>
      </c>
      <c r="AG1754">
        <v>365</v>
      </c>
      <c r="AH1754">
        <v>8760</v>
      </c>
      <c r="AI1754">
        <v>1.1415524932090193E-4</v>
      </c>
      <c r="AJ1754">
        <v>35.339565277099609</v>
      </c>
      <c r="AK1754">
        <v>0</v>
      </c>
      <c r="AL1754">
        <v>0</v>
      </c>
      <c r="AM1754">
        <v>59.357887268066406</v>
      </c>
      <c r="AN1754">
        <v>35.339565277099609</v>
      </c>
      <c r="AO1754" s="92"/>
      <c r="AP1754" s="82" t="s">
        <v>336</v>
      </c>
      <c r="AQ1754" s="82" t="s">
        <v>326</v>
      </c>
      <c r="AR1754" s="82"/>
      <c r="AS1754">
        <v>0</v>
      </c>
      <c r="AT1754">
        <v>0</v>
      </c>
      <c r="AU1754">
        <v>2029</v>
      </c>
      <c r="AY1754">
        <v>0</v>
      </c>
      <c r="AZ1754">
        <v>0</v>
      </c>
      <c r="BA1754" s="82" t="s">
        <v>398</v>
      </c>
      <c r="BB1754">
        <v>7548</v>
      </c>
      <c r="BC1754">
        <v>1679.64404296875</v>
      </c>
      <c r="BD1754" s="92"/>
      <c r="BE1754" s="92"/>
      <c r="BF1754">
        <v>1679.64404296875</v>
      </c>
      <c r="BG1754">
        <v>0</v>
      </c>
      <c r="BH1754">
        <v>0</v>
      </c>
      <c r="BI1754" s="92"/>
      <c r="BJ1754" s="92"/>
      <c r="BK1754" s="92"/>
      <c r="BL1754">
        <v>0</v>
      </c>
    </row>
    <row r="1755" spans="1:64" x14ac:dyDescent="0.25">
      <c r="A1755" s="82" t="s">
        <v>297</v>
      </c>
      <c r="B1755" s="82" t="s">
        <v>397</v>
      </c>
      <c r="C1755" s="82" t="s">
        <v>103</v>
      </c>
      <c r="D1755" s="82" t="s">
        <v>305</v>
      </c>
      <c r="E1755" s="82" t="s">
        <v>58</v>
      </c>
      <c r="F1755" s="82" t="s">
        <v>341</v>
      </c>
      <c r="G1755" s="82" t="s">
        <v>341</v>
      </c>
      <c r="H1755">
        <v>0.19174018502235413</v>
      </c>
      <c r="I1755">
        <v>1679.64404296875</v>
      </c>
      <c r="J1755">
        <v>0.19174018502235413</v>
      </c>
      <c r="K1755" s="92"/>
      <c r="L1755">
        <v>0</v>
      </c>
      <c r="M1755" s="92"/>
      <c r="N1755" s="92"/>
      <c r="O1755" s="92"/>
      <c r="P1755">
        <v>774.704345703125</v>
      </c>
      <c r="Q1755" s="92"/>
      <c r="R1755" s="92"/>
      <c r="S1755">
        <v>-1</v>
      </c>
      <c r="T1755">
        <v>0</v>
      </c>
      <c r="U1755" s="82" t="s">
        <v>328</v>
      </c>
      <c r="V1755" s="92"/>
      <c r="W1755">
        <v>1679.64404296875</v>
      </c>
      <c r="X1755" s="92"/>
      <c r="Y1755">
        <v>0</v>
      </c>
      <c r="Z1755">
        <v>59.357887268066406</v>
      </c>
      <c r="AA1755">
        <v>59.357887268066406</v>
      </c>
      <c r="AB1755">
        <v>0</v>
      </c>
      <c r="AC1755">
        <v>-1</v>
      </c>
      <c r="AD1755">
        <v>0</v>
      </c>
      <c r="AE1755">
        <v>0</v>
      </c>
      <c r="AF1755">
        <v>0</v>
      </c>
      <c r="AG1755">
        <v>365</v>
      </c>
      <c r="AH1755">
        <v>8760</v>
      </c>
      <c r="AI1755">
        <v>1.1415524932090193E-4</v>
      </c>
      <c r="AJ1755">
        <v>35.339565277099609</v>
      </c>
      <c r="AK1755">
        <v>0</v>
      </c>
      <c r="AL1755">
        <v>0</v>
      </c>
      <c r="AM1755">
        <v>59.357887268066406</v>
      </c>
      <c r="AN1755">
        <v>35.339565277099609</v>
      </c>
      <c r="AO1755" s="92"/>
      <c r="AP1755" s="82" t="s">
        <v>336</v>
      </c>
      <c r="AQ1755" s="82" t="s">
        <v>326</v>
      </c>
      <c r="AR1755" s="82"/>
      <c r="AS1755">
        <v>0</v>
      </c>
      <c r="AT1755">
        <v>0</v>
      </c>
      <c r="AU1755">
        <v>2029</v>
      </c>
      <c r="AY1755">
        <v>0</v>
      </c>
      <c r="AZ1755">
        <v>0</v>
      </c>
      <c r="BA1755" s="82" t="s">
        <v>398</v>
      </c>
      <c r="BB1755">
        <v>7549</v>
      </c>
      <c r="BC1755">
        <v>1679.64404296875</v>
      </c>
      <c r="BD1755" s="92"/>
      <c r="BE1755" s="92"/>
      <c r="BF1755">
        <v>1679.64404296875</v>
      </c>
      <c r="BG1755">
        <v>0</v>
      </c>
      <c r="BH1755">
        <v>0</v>
      </c>
      <c r="BI1755" s="92"/>
      <c r="BJ1755" s="92"/>
      <c r="BK1755" s="92"/>
      <c r="BL1755">
        <v>0</v>
      </c>
    </row>
    <row r="1756" spans="1:64" x14ac:dyDescent="0.25">
      <c r="A1756" s="82" t="s">
        <v>297</v>
      </c>
      <c r="B1756" s="82" t="s">
        <v>397</v>
      </c>
      <c r="C1756" s="82" t="s">
        <v>103</v>
      </c>
      <c r="D1756" s="82" t="s">
        <v>306</v>
      </c>
      <c r="E1756" s="82" t="s">
        <v>59</v>
      </c>
      <c r="F1756" s="82" t="s">
        <v>341</v>
      </c>
      <c r="G1756" s="82" t="s">
        <v>341</v>
      </c>
      <c r="H1756">
        <v>0.19174018502235413</v>
      </c>
      <c r="I1756">
        <v>1679.64404296875</v>
      </c>
      <c r="J1756">
        <v>0.19174018502235413</v>
      </c>
      <c r="K1756" s="92"/>
      <c r="L1756">
        <v>0</v>
      </c>
      <c r="M1756" s="92"/>
      <c r="N1756" s="92"/>
      <c r="O1756" s="92"/>
      <c r="P1756">
        <v>774.704345703125</v>
      </c>
      <c r="Q1756" s="92"/>
      <c r="R1756" s="92"/>
      <c r="S1756">
        <v>-1</v>
      </c>
      <c r="T1756">
        <v>0</v>
      </c>
      <c r="U1756" s="82" t="s">
        <v>328</v>
      </c>
      <c r="V1756" s="92"/>
      <c r="W1756">
        <v>1679.64404296875</v>
      </c>
      <c r="X1756" s="92"/>
      <c r="Y1756">
        <v>0</v>
      </c>
      <c r="Z1756">
        <v>59.357887268066406</v>
      </c>
      <c r="AA1756">
        <v>59.357887268066406</v>
      </c>
      <c r="AB1756">
        <v>0</v>
      </c>
      <c r="AC1756">
        <v>-1</v>
      </c>
      <c r="AD1756">
        <v>0</v>
      </c>
      <c r="AE1756">
        <v>0</v>
      </c>
      <c r="AF1756">
        <v>0</v>
      </c>
      <c r="AG1756">
        <v>365</v>
      </c>
      <c r="AH1756">
        <v>8760</v>
      </c>
      <c r="AI1756">
        <v>1.1415524932090193E-4</v>
      </c>
      <c r="AJ1756">
        <v>35.339565277099609</v>
      </c>
      <c r="AK1756">
        <v>0</v>
      </c>
      <c r="AL1756">
        <v>0</v>
      </c>
      <c r="AM1756">
        <v>59.357887268066406</v>
      </c>
      <c r="AN1756">
        <v>35.339565277099609</v>
      </c>
      <c r="AO1756" s="92"/>
      <c r="AP1756" s="82" t="s">
        <v>336</v>
      </c>
      <c r="AQ1756" s="82" t="s">
        <v>326</v>
      </c>
      <c r="AR1756" s="82"/>
      <c r="AS1756">
        <v>0</v>
      </c>
      <c r="AT1756">
        <v>0</v>
      </c>
      <c r="AU1756">
        <v>2029</v>
      </c>
      <c r="AY1756">
        <v>0</v>
      </c>
      <c r="AZ1756">
        <v>0</v>
      </c>
      <c r="BA1756" s="82" t="s">
        <v>398</v>
      </c>
      <c r="BB1756">
        <v>7550</v>
      </c>
      <c r="BC1756">
        <v>1679.64404296875</v>
      </c>
      <c r="BD1756" s="92"/>
      <c r="BE1756" s="92"/>
      <c r="BF1756">
        <v>1679.64404296875</v>
      </c>
      <c r="BG1756">
        <v>0</v>
      </c>
      <c r="BH1756">
        <v>0</v>
      </c>
      <c r="BI1756" s="92"/>
      <c r="BJ1756" s="92"/>
      <c r="BK1756" s="92"/>
      <c r="BL1756">
        <v>0</v>
      </c>
    </row>
    <row r="1757" spans="1:64" x14ac:dyDescent="0.25">
      <c r="A1757" s="82" t="s">
        <v>297</v>
      </c>
      <c r="B1757" s="82" t="s">
        <v>397</v>
      </c>
      <c r="C1757" s="82" t="s">
        <v>103</v>
      </c>
      <c r="D1757" s="82" t="s">
        <v>307</v>
      </c>
      <c r="E1757" s="82" t="s">
        <v>60</v>
      </c>
      <c r="F1757" s="82" t="s">
        <v>341</v>
      </c>
      <c r="G1757" s="82" t="s">
        <v>341</v>
      </c>
      <c r="H1757">
        <v>0.19174018502235413</v>
      </c>
      <c r="I1757">
        <v>1679.64404296875</v>
      </c>
      <c r="J1757">
        <v>0.19174018502235413</v>
      </c>
      <c r="K1757" s="92"/>
      <c r="L1757">
        <v>0</v>
      </c>
      <c r="M1757" s="92"/>
      <c r="N1757" s="92"/>
      <c r="O1757" s="92"/>
      <c r="P1757">
        <v>774.704345703125</v>
      </c>
      <c r="Q1757" s="92"/>
      <c r="R1757" s="92"/>
      <c r="S1757">
        <v>-1</v>
      </c>
      <c r="T1757">
        <v>0</v>
      </c>
      <c r="U1757" s="82" t="s">
        <v>328</v>
      </c>
      <c r="V1757" s="92"/>
      <c r="W1757">
        <v>1679.64404296875</v>
      </c>
      <c r="X1757" s="92"/>
      <c r="Y1757">
        <v>0</v>
      </c>
      <c r="Z1757">
        <v>59.357887268066406</v>
      </c>
      <c r="AA1757">
        <v>59.357887268066406</v>
      </c>
      <c r="AB1757">
        <v>0</v>
      </c>
      <c r="AC1757">
        <v>-1</v>
      </c>
      <c r="AD1757">
        <v>0</v>
      </c>
      <c r="AE1757">
        <v>0</v>
      </c>
      <c r="AF1757">
        <v>0</v>
      </c>
      <c r="AG1757">
        <v>365</v>
      </c>
      <c r="AH1757">
        <v>8760</v>
      </c>
      <c r="AI1757">
        <v>1.1415524932090193E-4</v>
      </c>
      <c r="AJ1757">
        <v>35.339565277099609</v>
      </c>
      <c r="AK1757">
        <v>0</v>
      </c>
      <c r="AL1757">
        <v>0</v>
      </c>
      <c r="AM1757">
        <v>59.357887268066406</v>
      </c>
      <c r="AN1757">
        <v>35.339565277099609</v>
      </c>
      <c r="AO1757" s="92"/>
      <c r="AP1757" s="82" t="s">
        <v>336</v>
      </c>
      <c r="AQ1757" s="82" t="s">
        <v>326</v>
      </c>
      <c r="AR1757" s="82"/>
      <c r="AS1757">
        <v>0</v>
      </c>
      <c r="AT1757">
        <v>0</v>
      </c>
      <c r="AU1757">
        <v>2029</v>
      </c>
      <c r="AY1757">
        <v>0</v>
      </c>
      <c r="AZ1757">
        <v>0</v>
      </c>
      <c r="BA1757" s="82" t="s">
        <v>398</v>
      </c>
      <c r="BB1757">
        <v>7551</v>
      </c>
      <c r="BC1757">
        <v>1679.64404296875</v>
      </c>
      <c r="BD1757" s="92"/>
      <c r="BE1757" s="92"/>
      <c r="BF1757">
        <v>1679.64404296875</v>
      </c>
      <c r="BG1757">
        <v>0</v>
      </c>
      <c r="BH1757">
        <v>0</v>
      </c>
      <c r="BI1757" s="92"/>
      <c r="BJ1757" s="92"/>
      <c r="BK1757" s="92"/>
      <c r="BL1757">
        <v>0</v>
      </c>
    </row>
    <row r="1758" spans="1:64" x14ac:dyDescent="0.25">
      <c r="A1758" s="82" t="s">
        <v>297</v>
      </c>
      <c r="B1758" s="82" t="s">
        <v>397</v>
      </c>
      <c r="C1758" s="82" t="s">
        <v>103</v>
      </c>
      <c r="D1758" s="82" t="s">
        <v>308</v>
      </c>
      <c r="E1758" s="82" t="s">
        <v>61</v>
      </c>
      <c r="F1758" s="82" t="s">
        <v>341</v>
      </c>
      <c r="G1758" s="82" t="s">
        <v>341</v>
      </c>
      <c r="H1758">
        <v>0.19174018502235413</v>
      </c>
      <c r="I1758">
        <v>1679.64404296875</v>
      </c>
      <c r="J1758">
        <v>0.19174018502235413</v>
      </c>
      <c r="K1758" s="92"/>
      <c r="L1758">
        <v>0</v>
      </c>
      <c r="M1758" s="92"/>
      <c r="N1758" s="92"/>
      <c r="O1758" s="92"/>
      <c r="P1758">
        <v>774.704345703125</v>
      </c>
      <c r="Q1758" s="92"/>
      <c r="R1758" s="92"/>
      <c r="S1758">
        <v>-1</v>
      </c>
      <c r="T1758">
        <v>0</v>
      </c>
      <c r="U1758" s="82" t="s">
        <v>328</v>
      </c>
      <c r="V1758" s="92"/>
      <c r="W1758">
        <v>1679.64404296875</v>
      </c>
      <c r="X1758" s="92"/>
      <c r="Y1758">
        <v>0</v>
      </c>
      <c r="Z1758">
        <v>59.357887268066406</v>
      </c>
      <c r="AA1758">
        <v>59.357887268066406</v>
      </c>
      <c r="AB1758">
        <v>0</v>
      </c>
      <c r="AC1758">
        <v>-1</v>
      </c>
      <c r="AD1758">
        <v>0</v>
      </c>
      <c r="AE1758">
        <v>0</v>
      </c>
      <c r="AF1758">
        <v>0</v>
      </c>
      <c r="AG1758">
        <v>365</v>
      </c>
      <c r="AH1758">
        <v>8760</v>
      </c>
      <c r="AI1758">
        <v>1.1415524932090193E-4</v>
      </c>
      <c r="AJ1758">
        <v>35.339565277099609</v>
      </c>
      <c r="AK1758">
        <v>0</v>
      </c>
      <c r="AL1758">
        <v>0</v>
      </c>
      <c r="AM1758">
        <v>59.357887268066406</v>
      </c>
      <c r="AN1758">
        <v>35.339565277099609</v>
      </c>
      <c r="AO1758" s="92"/>
      <c r="AP1758" s="82" t="s">
        <v>336</v>
      </c>
      <c r="AQ1758" s="82" t="s">
        <v>326</v>
      </c>
      <c r="AR1758" s="82"/>
      <c r="AS1758">
        <v>0</v>
      </c>
      <c r="AT1758">
        <v>0</v>
      </c>
      <c r="AU1758">
        <v>2029</v>
      </c>
      <c r="AY1758">
        <v>0</v>
      </c>
      <c r="AZ1758">
        <v>0</v>
      </c>
      <c r="BA1758" s="82" t="s">
        <v>398</v>
      </c>
      <c r="BB1758">
        <v>7552</v>
      </c>
      <c r="BC1758">
        <v>1679.64404296875</v>
      </c>
      <c r="BD1758" s="92"/>
      <c r="BE1758" s="92"/>
      <c r="BF1758">
        <v>1679.64404296875</v>
      </c>
      <c r="BG1758">
        <v>0</v>
      </c>
      <c r="BH1758">
        <v>0</v>
      </c>
      <c r="BI1758" s="92"/>
      <c r="BJ1758" s="92"/>
      <c r="BK1758" s="92"/>
      <c r="BL1758">
        <v>0</v>
      </c>
    </row>
    <row r="1759" spans="1:64" x14ac:dyDescent="0.25">
      <c r="A1759" s="82" t="s">
        <v>297</v>
      </c>
      <c r="B1759" s="82" t="s">
        <v>397</v>
      </c>
      <c r="C1759" s="82" t="s">
        <v>103</v>
      </c>
      <c r="D1759" s="82" t="s">
        <v>309</v>
      </c>
      <c r="E1759" s="82" t="s">
        <v>310</v>
      </c>
      <c r="F1759" s="82" t="s">
        <v>341</v>
      </c>
      <c r="G1759" s="82" t="s">
        <v>341</v>
      </c>
      <c r="H1759">
        <v>0.19174018502235413</v>
      </c>
      <c r="I1759">
        <v>1679.64404296875</v>
      </c>
      <c r="J1759">
        <v>0.19174018502235413</v>
      </c>
      <c r="K1759" s="92"/>
      <c r="L1759">
        <v>0</v>
      </c>
      <c r="M1759" s="92"/>
      <c r="N1759" s="92"/>
      <c r="O1759" s="92"/>
      <c r="P1759">
        <v>774.704345703125</v>
      </c>
      <c r="Q1759" s="92"/>
      <c r="R1759" s="92"/>
      <c r="S1759">
        <v>-1</v>
      </c>
      <c r="T1759">
        <v>0</v>
      </c>
      <c r="U1759" s="82" t="s">
        <v>328</v>
      </c>
      <c r="V1759" s="92"/>
      <c r="W1759">
        <v>1679.64404296875</v>
      </c>
      <c r="X1759" s="92"/>
      <c r="Y1759">
        <v>0</v>
      </c>
      <c r="Z1759">
        <v>59.357887268066406</v>
      </c>
      <c r="AA1759">
        <v>59.357887268066406</v>
      </c>
      <c r="AB1759">
        <v>0</v>
      </c>
      <c r="AC1759">
        <v>-1</v>
      </c>
      <c r="AD1759">
        <v>0</v>
      </c>
      <c r="AE1759">
        <v>0</v>
      </c>
      <c r="AF1759">
        <v>0</v>
      </c>
      <c r="AG1759">
        <v>365</v>
      </c>
      <c r="AH1759">
        <v>8760</v>
      </c>
      <c r="AI1759">
        <v>1.1415524932090193E-4</v>
      </c>
      <c r="AJ1759">
        <v>35.339565277099609</v>
      </c>
      <c r="AK1759">
        <v>0</v>
      </c>
      <c r="AL1759">
        <v>0</v>
      </c>
      <c r="AM1759">
        <v>59.357887268066406</v>
      </c>
      <c r="AN1759">
        <v>35.339565277099609</v>
      </c>
      <c r="AO1759" s="92"/>
      <c r="AP1759" s="82" t="s">
        <v>336</v>
      </c>
      <c r="AQ1759" s="82" t="s">
        <v>326</v>
      </c>
      <c r="AR1759" s="82"/>
      <c r="AS1759">
        <v>0</v>
      </c>
      <c r="AT1759">
        <v>0</v>
      </c>
      <c r="AU1759">
        <v>2029</v>
      </c>
      <c r="AY1759">
        <v>0</v>
      </c>
      <c r="AZ1759">
        <v>0</v>
      </c>
      <c r="BA1759" s="82" t="s">
        <v>398</v>
      </c>
      <c r="BB1759">
        <v>7553</v>
      </c>
      <c r="BC1759">
        <v>1679.64404296875</v>
      </c>
      <c r="BD1759" s="92"/>
      <c r="BE1759" s="92"/>
      <c r="BF1759">
        <v>1679.64404296875</v>
      </c>
      <c r="BG1759">
        <v>0</v>
      </c>
      <c r="BH1759">
        <v>0</v>
      </c>
      <c r="BI1759" s="92"/>
      <c r="BJ1759" s="92"/>
      <c r="BK1759" s="92"/>
      <c r="BL1759">
        <v>0</v>
      </c>
    </row>
    <row r="1760" spans="1:64" x14ac:dyDescent="0.25">
      <c r="A1760" s="82" t="s">
        <v>297</v>
      </c>
      <c r="B1760" s="82" t="s">
        <v>397</v>
      </c>
      <c r="C1760" s="82" t="s">
        <v>103</v>
      </c>
      <c r="D1760" s="82" t="s">
        <v>311</v>
      </c>
      <c r="E1760" s="82" t="s">
        <v>312</v>
      </c>
      <c r="F1760" s="82" t="s">
        <v>341</v>
      </c>
      <c r="G1760" s="82" t="s">
        <v>341</v>
      </c>
      <c r="H1760">
        <v>0.19174018502235413</v>
      </c>
      <c r="I1760">
        <v>1679.64404296875</v>
      </c>
      <c r="J1760">
        <v>0.19174018502235413</v>
      </c>
      <c r="K1760" s="92"/>
      <c r="L1760">
        <v>0</v>
      </c>
      <c r="M1760" s="92"/>
      <c r="N1760" s="92"/>
      <c r="O1760" s="92"/>
      <c r="P1760">
        <v>774.704345703125</v>
      </c>
      <c r="Q1760" s="92"/>
      <c r="R1760" s="92"/>
      <c r="S1760">
        <v>-1</v>
      </c>
      <c r="T1760">
        <v>0</v>
      </c>
      <c r="U1760" s="82" t="s">
        <v>328</v>
      </c>
      <c r="V1760" s="92"/>
      <c r="W1760">
        <v>1679.64404296875</v>
      </c>
      <c r="X1760" s="92"/>
      <c r="Y1760">
        <v>0</v>
      </c>
      <c r="Z1760">
        <v>59.357887268066406</v>
      </c>
      <c r="AA1760">
        <v>59.357887268066406</v>
      </c>
      <c r="AB1760">
        <v>0</v>
      </c>
      <c r="AC1760">
        <v>-1</v>
      </c>
      <c r="AD1760">
        <v>0</v>
      </c>
      <c r="AE1760">
        <v>0</v>
      </c>
      <c r="AF1760">
        <v>0</v>
      </c>
      <c r="AG1760">
        <v>365</v>
      </c>
      <c r="AH1760">
        <v>8760</v>
      </c>
      <c r="AI1760">
        <v>1.1415524932090193E-4</v>
      </c>
      <c r="AJ1760">
        <v>35.339565277099609</v>
      </c>
      <c r="AK1760">
        <v>0</v>
      </c>
      <c r="AL1760">
        <v>0</v>
      </c>
      <c r="AM1760">
        <v>59.357887268066406</v>
      </c>
      <c r="AN1760">
        <v>35.339565277099609</v>
      </c>
      <c r="AO1760" s="92"/>
      <c r="AP1760" s="82" t="s">
        <v>336</v>
      </c>
      <c r="AQ1760" s="82" t="s">
        <v>326</v>
      </c>
      <c r="AR1760" s="82"/>
      <c r="AS1760">
        <v>0</v>
      </c>
      <c r="AT1760">
        <v>0</v>
      </c>
      <c r="AU1760">
        <v>2029</v>
      </c>
      <c r="AY1760">
        <v>0</v>
      </c>
      <c r="AZ1760">
        <v>0</v>
      </c>
      <c r="BA1760" s="82" t="s">
        <v>398</v>
      </c>
      <c r="BB1760">
        <v>7554</v>
      </c>
      <c r="BC1760">
        <v>1679.64404296875</v>
      </c>
      <c r="BD1760" s="92"/>
      <c r="BE1760" s="92"/>
      <c r="BF1760">
        <v>1679.64404296875</v>
      </c>
      <c r="BG1760">
        <v>0</v>
      </c>
      <c r="BH1760">
        <v>0</v>
      </c>
      <c r="BI1760" s="92"/>
      <c r="BJ1760" s="92"/>
      <c r="BK1760" s="92"/>
      <c r="BL1760">
        <v>0</v>
      </c>
    </row>
    <row r="1761" spans="1:64" x14ac:dyDescent="0.25">
      <c r="A1761" s="82" t="s">
        <v>297</v>
      </c>
      <c r="B1761" s="82" t="s">
        <v>397</v>
      </c>
      <c r="C1761" s="82" t="s">
        <v>103</v>
      </c>
      <c r="D1761" s="82" t="s">
        <v>313</v>
      </c>
      <c r="E1761" s="82" t="s">
        <v>314</v>
      </c>
      <c r="F1761" s="82" t="s">
        <v>341</v>
      </c>
      <c r="G1761" s="82" t="s">
        <v>341</v>
      </c>
      <c r="H1761">
        <v>0.19174018502235413</v>
      </c>
      <c r="I1761">
        <v>1679.64404296875</v>
      </c>
      <c r="J1761">
        <v>0.19174018502235413</v>
      </c>
      <c r="K1761" s="92"/>
      <c r="L1761">
        <v>0</v>
      </c>
      <c r="M1761" s="92"/>
      <c r="N1761" s="92"/>
      <c r="O1761" s="92"/>
      <c r="P1761">
        <v>774.704345703125</v>
      </c>
      <c r="Q1761" s="92"/>
      <c r="R1761" s="92"/>
      <c r="S1761">
        <v>-1</v>
      </c>
      <c r="T1761">
        <v>0</v>
      </c>
      <c r="U1761" s="82" t="s">
        <v>328</v>
      </c>
      <c r="V1761" s="92"/>
      <c r="W1761">
        <v>1679.64404296875</v>
      </c>
      <c r="X1761" s="92"/>
      <c r="Y1761">
        <v>0</v>
      </c>
      <c r="Z1761">
        <v>59.357887268066406</v>
      </c>
      <c r="AA1761">
        <v>59.357887268066406</v>
      </c>
      <c r="AB1761">
        <v>0</v>
      </c>
      <c r="AC1761">
        <v>-1</v>
      </c>
      <c r="AD1761">
        <v>0</v>
      </c>
      <c r="AE1761">
        <v>0</v>
      </c>
      <c r="AF1761">
        <v>0</v>
      </c>
      <c r="AG1761">
        <v>365</v>
      </c>
      <c r="AH1761">
        <v>8760</v>
      </c>
      <c r="AI1761">
        <v>1.1415524932090193E-4</v>
      </c>
      <c r="AJ1761">
        <v>35.339565277099609</v>
      </c>
      <c r="AK1761">
        <v>0</v>
      </c>
      <c r="AL1761">
        <v>0</v>
      </c>
      <c r="AM1761">
        <v>59.357887268066406</v>
      </c>
      <c r="AN1761">
        <v>35.339565277099609</v>
      </c>
      <c r="AO1761" s="92"/>
      <c r="AP1761" s="82" t="s">
        <v>336</v>
      </c>
      <c r="AQ1761" s="82" t="s">
        <v>326</v>
      </c>
      <c r="AR1761" s="82"/>
      <c r="AS1761">
        <v>0</v>
      </c>
      <c r="AT1761">
        <v>0</v>
      </c>
      <c r="AU1761">
        <v>2029</v>
      </c>
      <c r="AY1761">
        <v>0</v>
      </c>
      <c r="AZ1761">
        <v>0</v>
      </c>
      <c r="BA1761" s="82" t="s">
        <v>398</v>
      </c>
      <c r="BB1761">
        <v>7555</v>
      </c>
      <c r="BC1761">
        <v>1679.64404296875</v>
      </c>
      <c r="BD1761" s="92"/>
      <c r="BE1761" s="92"/>
      <c r="BF1761">
        <v>1679.64404296875</v>
      </c>
      <c r="BG1761">
        <v>0</v>
      </c>
      <c r="BH1761">
        <v>0</v>
      </c>
      <c r="BI1761" s="92"/>
      <c r="BJ1761" s="92"/>
      <c r="BK1761" s="92"/>
      <c r="BL1761">
        <v>0</v>
      </c>
    </row>
    <row r="1762" spans="1:64" x14ac:dyDescent="0.25">
      <c r="A1762" s="82" t="s">
        <v>297</v>
      </c>
      <c r="B1762" s="82" t="s">
        <v>397</v>
      </c>
      <c r="C1762" s="82" t="s">
        <v>103</v>
      </c>
      <c r="D1762" s="82" t="s">
        <v>303</v>
      </c>
      <c r="E1762" s="82" t="s">
        <v>304</v>
      </c>
      <c r="F1762" s="82" t="s">
        <v>342</v>
      </c>
      <c r="G1762" s="82" t="s">
        <v>342</v>
      </c>
      <c r="H1762">
        <v>0</v>
      </c>
      <c r="I1762">
        <v>0</v>
      </c>
      <c r="J1762">
        <v>0</v>
      </c>
      <c r="K1762" s="92"/>
      <c r="L1762">
        <v>0</v>
      </c>
      <c r="M1762" s="92"/>
      <c r="N1762" s="92"/>
      <c r="O1762" s="92"/>
      <c r="P1762">
        <v>0</v>
      </c>
      <c r="Q1762" s="92"/>
      <c r="R1762" s="92"/>
      <c r="S1762">
        <v>-1</v>
      </c>
      <c r="T1762">
        <v>0</v>
      </c>
      <c r="U1762" s="82" t="s">
        <v>328</v>
      </c>
      <c r="V1762" s="92"/>
      <c r="W1762">
        <v>0</v>
      </c>
      <c r="X1762" s="92"/>
      <c r="Y1762">
        <v>0</v>
      </c>
      <c r="Z1762">
        <v>0</v>
      </c>
      <c r="AA1762">
        <v>0</v>
      </c>
      <c r="AB1762">
        <v>0</v>
      </c>
      <c r="AC1762">
        <v>-1</v>
      </c>
      <c r="AD1762">
        <v>0</v>
      </c>
      <c r="AE1762">
        <v>0</v>
      </c>
      <c r="AF1762">
        <v>0</v>
      </c>
      <c r="AG1762">
        <v>0</v>
      </c>
      <c r="AH1762">
        <v>0</v>
      </c>
      <c r="AK1762">
        <v>0</v>
      </c>
      <c r="AM1762">
        <v>0</v>
      </c>
      <c r="AO1762" s="92"/>
      <c r="AP1762" s="82" t="s">
        <v>343</v>
      </c>
      <c r="AQ1762" s="82" t="s">
        <v>326</v>
      </c>
      <c r="AR1762" s="82"/>
      <c r="AS1762">
        <v>0</v>
      </c>
      <c r="AT1762">
        <v>0</v>
      </c>
      <c r="AU1762">
        <v>2029</v>
      </c>
      <c r="AY1762">
        <v>0</v>
      </c>
      <c r="AZ1762">
        <v>0</v>
      </c>
      <c r="BA1762" s="82" t="s">
        <v>398</v>
      </c>
      <c r="BB1762">
        <v>7556</v>
      </c>
      <c r="BC1762">
        <v>0</v>
      </c>
      <c r="BD1762" s="92"/>
      <c r="BE1762" s="92"/>
      <c r="BF1762">
        <v>0</v>
      </c>
      <c r="BG1762">
        <v>0</v>
      </c>
      <c r="BH1762">
        <v>0</v>
      </c>
      <c r="BI1762" s="92"/>
      <c r="BJ1762" s="92"/>
      <c r="BK1762" s="92"/>
      <c r="BL1762">
        <v>0</v>
      </c>
    </row>
    <row r="1763" spans="1:64" x14ac:dyDescent="0.25">
      <c r="A1763" s="82" t="s">
        <v>297</v>
      </c>
      <c r="B1763" s="82" t="s">
        <v>397</v>
      </c>
      <c r="C1763" s="82" t="s">
        <v>103</v>
      </c>
      <c r="D1763" s="82" t="s">
        <v>306</v>
      </c>
      <c r="E1763" s="82" t="s">
        <v>59</v>
      </c>
      <c r="F1763" s="82" t="s">
        <v>342</v>
      </c>
      <c r="G1763" s="82" t="s">
        <v>342</v>
      </c>
      <c r="H1763">
        <v>0</v>
      </c>
      <c r="I1763">
        <v>0</v>
      </c>
      <c r="J1763">
        <v>0</v>
      </c>
      <c r="K1763" s="92"/>
      <c r="L1763">
        <v>0</v>
      </c>
      <c r="M1763" s="92"/>
      <c r="N1763" s="92"/>
      <c r="O1763" s="92"/>
      <c r="P1763">
        <v>0</v>
      </c>
      <c r="Q1763" s="92"/>
      <c r="R1763" s="92"/>
      <c r="S1763">
        <v>-1</v>
      </c>
      <c r="T1763">
        <v>0</v>
      </c>
      <c r="U1763" s="82" t="s">
        <v>328</v>
      </c>
      <c r="V1763" s="92"/>
      <c r="W1763">
        <v>0</v>
      </c>
      <c r="X1763" s="92"/>
      <c r="Y1763">
        <v>0</v>
      </c>
      <c r="Z1763">
        <v>0</v>
      </c>
      <c r="AA1763">
        <v>0</v>
      </c>
      <c r="AB1763">
        <v>0</v>
      </c>
      <c r="AC1763">
        <v>-1</v>
      </c>
      <c r="AD1763">
        <v>0</v>
      </c>
      <c r="AE1763">
        <v>0</v>
      </c>
      <c r="AF1763">
        <v>0</v>
      </c>
      <c r="AG1763">
        <v>0</v>
      </c>
      <c r="AH1763">
        <v>0</v>
      </c>
      <c r="AK1763">
        <v>0</v>
      </c>
      <c r="AM1763">
        <v>0</v>
      </c>
      <c r="AO1763" s="92"/>
      <c r="AP1763" s="82" t="s">
        <v>343</v>
      </c>
      <c r="AQ1763" s="82" t="s">
        <v>326</v>
      </c>
      <c r="AR1763" s="82"/>
      <c r="AS1763">
        <v>0</v>
      </c>
      <c r="AT1763">
        <v>0</v>
      </c>
      <c r="AU1763">
        <v>2029</v>
      </c>
      <c r="AY1763">
        <v>0</v>
      </c>
      <c r="AZ1763">
        <v>0</v>
      </c>
      <c r="BA1763" s="82" t="s">
        <v>398</v>
      </c>
      <c r="BB1763">
        <v>7557</v>
      </c>
      <c r="BC1763">
        <v>0</v>
      </c>
      <c r="BD1763" s="92"/>
      <c r="BE1763" s="92"/>
      <c r="BF1763">
        <v>0</v>
      </c>
      <c r="BG1763">
        <v>0</v>
      </c>
      <c r="BH1763">
        <v>0</v>
      </c>
      <c r="BI1763" s="92"/>
      <c r="BJ1763" s="92"/>
      <c r="BK1763" s="92"/>
      <c r="BL1763">
        <v>0</v>
      </c>
    </row>
    <row r="1764" spans="1:64" x14ac:dyDescent="0.25">
      <c r="A1764" s="82" t="s">
        <v>297</v>
      </c>
      <c r="B1764" s="82" t="s">
        <v>397</v>
      </c>
      <c r="C1764" s="82" t="s">
        <v>103</v>
      </c>
      <c r="D1764" s="82" t="s">
        <v>308</v>
      </c>
      <c r="E1764" s="82" t="s">
        <v>61</v>
      </c>
      <c r="F1764" s="82" t="s">
        <v>342</v>
      </c>
      <c r="G1764" s="82" t="s">
        <v>342</v>
      </c>
      <c r="H1764">
        <v>0</v>
      </c>
      <c r="I1764">
        <v>0</v>
      </c>
      <c r="J1764">
        <v>0</v>
      </c>
      <c r="K1764" s="92"/>
      <c r="L1764">
        <v>0</v>
      </c>
      <c r="M1764" s="92"/>
      <c r="N1764" s="92"/>
      <c r="O1764" s="92"/>
      <c r="P1764">
        <v>0</v>
      </c>
      <c r="Q1764" s="92"/>
      <c r="R1764" s="92"/>
      <c r="S1764">
        <v>-1</v>
      </c>
      <c r="T1764">
        <v>0</v>
      </c>
      <c r="U1764" s="82" t="s">
        <v>328</v>
      </c>
      <c r="V1764" s="92"/>
      <c r="W1764">
        <v>0</v>
      </c>
      <c r="X1764" s="92"/>
      <c r="Y1764">
        <v>0</v>
      </c>
      <c r="Z1764">
        <v>0</v>
      </c>
      <c r="AA1764">
        <v>0</v>
      </c>
      <c r="AB1764">
        <v>0</v>
      </c>
      <c r="AC1764">
        <v>-1</v>
      </c>
      <c r="AD1764">
        <v>0</v>
      </c>
      <c r="AE1764">
        <v>0</v>
      </c>
      <c r="AF1764">
        <v>0</v>
      </c>
      <c r="AG1764">
        <v>0</v>
      </c>
      <c r="AH1764">
        <v>0</v>
      </c>
      <c r="AK1764">
        <v>0</v>
      </c>
      <c r="AM1764">
        <v>0</v>
      </c>
      <c r="AO1764" s="92"/>
      <c r="AP1764" s="82" t="s">
        <v>343</v>
      </c>
      <c r="AQ1764" s="82" t="s">
        <v>326</v>
      </c>
      <c r="AR1764" s="82"/>
      <c r="AS1764">
        <v>0</v>
      </c>
      <c r="AT1764">
        <v>0</v>
      </c>
      <c r="AU1764">
        <v>2029</v>
      </c>
      <c r="AY1764">
        <v>0</v>
      </c>
      <c r="AZ1764">
        <v>0</v>
      </c>
      <c r="BA1764" s="82" t="s">
        <v>398</v>
      </c>
      <c r="BB1764">
        <v>7558</v>
      </c>
      <c r="BC1764">
        <v>0</v>
      </c>
      <c r="BD1764" s="92"/>
      <c r="BE1764" s="92"/>
      <c r="BF1764">
        <v>0</v>
      </c>
      <c r="BG1764">
        <v>0</v>
      </c>
      <c r="BH1764">
        <v>0</v>
      </c>
      <c r="BI1764" s="92"/>
      <c r="BJ1764" s="92"/>
      <c r="BK1764" s="92"/>
      <c r="BL1764">
        <v>0</v>
      </c>
    </row>
    <row r="1765" spans="1:64" x14ac:dyDescent="0.25">
      <c r="A1765" s="82" t="s">
        <v>297</v>
      </c>
      <c r="B1765" s="82" t="s">
        <v>397</v>
      </c>
      <c r="C1765" s="82" t="s">
        <v>103</v>
      </c>
      <c r="D1765" s="82" t="s">
        <v>311</v>
      </c>
      <c r="E1765" s="82" t="s">
        <v>312</v>
      </c>
      <c r="F1765" s="82" t="s">
        <v>342</v>
      </c>
      <c r="G1765" s="82" t="s">
        <v>342</v>
      </c>
      <c r="H1765">
        <v>0</v>
      </c>
      <c r="I1765">
        <v>0</v>
      </c>
      <c r="J1765">
        <v>0</v>
      </c>
      <c r="K1765" s="92"/>
      <c r="L1765">
        <v>0</v>
      </c>
      <c r="M1765" s="92"/>
      <c r="N1765" s="92"/>
      <c r="O1765" s="92"/>
      <c r="P1765">
        <v>0</v>
      </c>
      <c r="Q1765" s="92"/>
      <c r="R1765" s="92"/>
      <c r="S1765">
        <v>-1</v>
      </c>
      <c r="T1765">
        <v>0</v>
      </c>
      <c r="U1765" s="82" t="s">
        <v>328</v>
      </c>
      <c r="V1765" s="92"/>
      <c r="W1765">
        <v>0</v>
      </c>
      <c r="X1765" s="92"/>
      <c r="Y1765">
        <v>0</v>
      </c>
      <c r="Z1765">
        <v>0</v>
      </c>
      <c r="AA1765">
        <v>0</v>
      </c>
      <c r="AB1765">
        <v>0</v>
      </c>
      <c r="AC1765">
        <v>-1</v>
      </c>
      <c r="AD1765">
        <v>0</v>
      </c>
      <c r="AE1765">
        <v>0</v>
      </c>
      <c r="AF1765">
        <v>0</v>
      </c>
      <c r="AG1765">
        <v>0</v>
      </c>
      <c r="AH1765">
        <v>0</v>
      </c>
      <c r="AK1765">
        <v>0</v>
      </c>
      <c r="AM1765">
        <v>0</v>
      </c>
      <c r="AO1765" s="92"/>
      <c r="AP1765" s="82" t="s">
        <v>343</v>
      </c>
      <c r="AQ1765" s="82" t="s">
        <v>326</v>
      </c>
      <c r="AR1765" s="82"/>
      <c r="AS1765">
        <v>0</v>
      </c>
      <c r="AT1765">
        <v>0</v>
      </c>
      <c r="AU1765">
        <v>2029</v>
      </c>
      <c r="AY1765">
        <v>0</v>
      </c>
      <c r="AZ1765">
        <v>0</v>
      </c>
      <c r="BA1765" s="82" t="s">
        <v>398</v>
      </c>
      <c r="BB1765">
        <v>7559</v>
      </c>
      <c r="BC1765">
        <v>0</v>
      </c>
      <c r="BD1765" s="92"/>
      <c r="BE1765" s="92"/>
      <c r="BF1765">
        <v>0</v>
      </c>
      <c r="BG1765">
        <v>0</v>
      </c>
      <c r="BH1765">
        <v>0</v>
      </c>
      <c r="BI1765" s="92"/>
      <c r="BJ1765" s="92"/>
      <c r="BK1765" s="92"/>
      <c r="BL1765">
        <v>0</v>
      </c>
    </row>
    <row r="1766" spans="1:64" x14ac:dyDescent="0.25">
      <c r="A1766" s="82" t="s">
        <v>297</v>
      </c>
      <c r="B1766" s="82" t="s">
        <v>397</v>
      </c>
      <c r="C1766" s="82" t="s">
        <v>103</v>
      </c>
      <c r="D1766" s="82" t="s">
        <v>313</v>
      </c>
      <c r="E1766" s="82" t="s">
        <v>314</v>
      </c>
      <c r="F1766" s="82" t="s">
        <v>342</v>
      </c>
      <c r="G1766" s="82" t="s">
        <v>342</v>
      </c>
      <c r="H1766">
        <v>0</v>
      </c>
      <c r="I1766">
        <v>0</v>
      </c>
      <c r="J1766">
        <v>0</v>
      </c>
      <c r="K1766" s="92"/>
      <c r="L1766">
        <v>0</v>
      </c>
      <c r="M1766" s="92"/>
      <c r="N1766" s="92"/>
      <c r="O1766" s="92"/>
      <c r="P1766">
        <v>0</v>
      </c>
      <c r="Q1766" s="92"/>
      <c r="R1766" s="92"/>
      <c r="S1766">
        <v>-1</v>
      </c>
      <c r="T1766">
        <v>0</v>
      </c>
      <c r="U1766" s="82" t="s">
        <v>328</v>
      </c>
      <c r="V1766" s="92"/>
      <c r="W1766">
        <v>0</v>
      </c>
      <c r="X1766" s="92"/>
      <c r="Y1766">
        <v>0</v>
      </c>
      <c r="Z1766">
        <v>0</v>
      </c>
      <c r="AA1766">
        <v>0</v>
      </c>
      <c r="AB1766">
        <v>0</v>
      </c>
      <c r="AC1766">
        <v>-1</v>
      </c>
      <c r="AD1766">
        <v>0</v>
      </c>
      <c r="AE1766">
        <v>0</v>
      </c>
      <c r="AF1766">
        <v>0</v>
      </c>
      <c r="AG1766">
        <v>0</v>
      </c>
      <c r="AH1766">
        <v>0</v>
      </c>
      <c r="AK1766">
        <v>0</v>
      </c>
      <c r="AM1766">
        <v>0</v>
      </c>
      <c r="AO1766" s="92"/>
      <c r="AP1766" s="82" t="s">
        <v>343</v>
      </c>
      <c r="AQ1766" s="82" t="s">
        <v>326</v>
      </c>
      <c r="AR1766" s="82"/>
      <c r="AS1766">
        <v>0</v>
      </c>
      <c r="AT1766">
        <v>0</v>
      </c>
      <c r="AU1766">
        <v>2029</v>
      </c>
      <c r="AY1766">
        <v>0</v>
      </c>
      <c r="AZ1766">
        <v>0</v>
      </c>
      <c r="BA1766" s="82" t="s">
        <v>398</v>
      </c>
      <c r="BB1766">
        <v>7560</v>
      </c>
      <c r="BC1766">
        <v>0</v>
      </c>
      <c r="BD1766" s="92"/>
      <c r="BE1766" s="92"/>
      <c r="BF1766">
        <v>0</v>
      </c>
      <c r="BG1766">
        <v>0</v>
      </c>
      <c r="BH1766">
        <v>0</v>
      </c>
      <c r="BI1766" s="92"/>
      <c r="BJ1766" s="92"/>
      <c r="BK1766" s="92"/>
      <c r="BL1766">
        <v>0</v>
      </c>
    </row>
    <row r="1767" spans="1:64" x14ac:dyDescent="0.25">
      <c r="A1767" s="82" t="s">
        <v>297</v>
      </c>
      <c r="B1767" s="82" t="s">
        <v>397</v>
      </c>
      <c r="C1767" s="82" t="s">
        <v>103</v>
      </c>
      <c r="D1767" s="82" t="s">
        <v>298</v>
      </c>
      <c r="E1767" s="82" t="s">
        <v>55</v>
      </c>
      <c r="F1767" s="82" t="s">
        <v>344</v>
      </c>
      <c r="G1767" s="82" t="s">
        <v>344</v>
      </c>
      <c r="H1767">
        <v>0</v>
      </c>
      <c r="I1767">
        <v>0</v>
      </c>
      <c r="J1767">
        <v>0</v>
      </c>
      <c r="K1767" s="92"/>
      <c r="L1767">
        <v>0</v>
      </c>
      <c r="M1767" s="92"/>
      <c r="N1767" s="92"/>
      <c r="O1767" s="92"/>
      <c r="P1767">
        <v>0</v>
      </c>
      <c r="Q1767" s="92"/>
      <c r="R1767" s="92"/>
      <c r="S1767">
        <v>-1</v>
      </c>
      <c r="T1767">
        <v>0</v>
      </c>
      <c r="U1767" s="82" t="s">
        <v>328</v>
      </c>
      <c r="V1767" s="92"/>
      <c r="W1767">
        <v>0</v>
      </c>
      <c r="X1767" s="92"/>
      <c r="Y1767">
        <v>0</v>
      </c>
      <c r="Z1767">
        <v>0</v>
      </c>
      <c r="AA1767">
        <v>0</v>
      </c>
      <c r="AB1767">
        <v>0</v>
      </c>
      <c r="AC1767">
        <v>-1</v>
      </c>
      <c r="AD1767">
        <v>0</v>
      </c>
      <c r="AE1767">
        <v>0</v>
      </c>
      <c r="AF1767">
        <v>0</v>
      </c>
      <c r="AG1767">
        <v>0</v>
      </c>
      <c r="AH1767">
        <v>0</v>
      </c>
      <c r="AK1767">
        <v>0</v>
      </c>
      <c r="AM1767">
        <v>0</v>
      </c>
      <c r="AO1767" s="92"/>
      <c r="AP1767" s="82" t="s">
        <v>343</v>
      </c>
      <c r="AQ1767" s="82" t="s">
        <v>326</v>
      </c>
      <c r="AR1767" s="82"/>
      <c r="AS1767">
        <v>0</v>
      </c>
      <c r="AT1767">
        <v>0</v>
      </c>
      <c r="AU1767">
        <v>2029</v>
      </c>
      <c r="AY1767">
        <v>0</v>
      </c>
      <c r="AZ1767">
        <v>0</v>
      </c>
      <c r="BA1767" s="82" t="s">
        <v>398</v>
      </c>
      <c r="BB1767">
        <v>7561</v>
      </c>
      <c r="BC1767">
        <v>0</v>
      </c>
      <c r="BD1767" s="92"/>
      <c r="BE1767" s="92"/>
      <c r="BF1767">
        <v>0</v>
      </c>
      <c r="BG1767">
        <v>0</v>
      </c>
      <c r="BH1767">
        <v>0</v>
      </c>
      <c r="BI1767" s="92"/>
      <c r="BJ1767" s="92"/>
      <c r="BK1767" s="92"/>
      <c r="BL1767">
        <v>0</v>
      </c>
    </row>
    <row r="1768" spans="1:64" x14ac:dyDescent="0.25">
      <c r="A1768" s="82" t="s">
        <v>297</v>
      </c>
      <c r="B1768" s="82" t="s">
        <v>397</v>
      </c>
      <c r="C1768" s="82" t="s">
        <v>103</v>
      </c>
      <c r="D1768" s="82" t="s">
        <v>305</v>
      </c>
      <c r="E1768" s="82" t="s">
        <v>58</v>
      </c>
      <c r="F1768" s="82" t="s">
        <v>344</v>
      </c>
      <c r="G1768" s="82" t="s">
        <v>344</v>
      </c>
      <c r="H1768">
        <v>0</v>
      </c>
      <c r="I1768">
        <v>0</v>
      </c>
      <c r="J1768">
        <v>0</v>
      </c>
      <c r="K1768" s="92"/>
      <c r="L1768">
        <v>0</v>
      </c>
      <c r="M1768" s="92"/>
      <c r="N1768" s="92"/>
      <c r="O1768" s="92"/>
      <c r="P1768">
        <v>0</v>
      </c>
      <c r="Q1768" s="92"/>
      <c r="R1768" s="92"/>
      <c r="S1768">
        <v>-1</v>
      </c>
      <c r="T1768">
        <v>0</v>
      </c>
      <c r="U1768" s="82" t="s">
        <v>328</v>
      </c>
      <c r="V1768" s="92"/>
      <c r="W1768">
        <v>0</v>
      </c>
      <c r="X1768" s="92"/>
      <c r="Y1768">
        <v>0</v>
      </c>
      <c r="Z1768">
        <v>0</v>
      </c>
      <c r="AA1768">
        <v>0</v>
      </c>
      <c r="AB1768">
        <v>0</v>
      </c>
      <c r="AC1768">
        <v>-1</v>
      </c>
      <c r="AD1768">
        <v>0</v>
      </c>
      <c r="AE1768">
        <v>0</v>
      </c>
      <c r="AF1768">
        <v>0</v>
      </c>
      <c r="AG1768">
        <v>0</v>
      </c>
      <c r="AH1768">
        <v>0</v>
      </c>
      <c r="AK1768">
        <v>0</v>
      </c>
      <c r="AM1768">
        <v>0</v>
      </c>
      <c r="AO1768" s="92"/>
      <c r="AP1768" s="82" t="s">
        <v>343</v>
      </c>
      <c r="AQ1768" s="82" t="s">
        <v>326</v>
      </c>
      <c r="AR1768" s="82"/>
      <c r="AS1768">
        <v>0</v>
      </c>
      <c r="AT1768">
        <v>0</v>
      </c>
      <c r="AU1768">
        <v>2029</v>
      </c>
      <c r="AY1768">
        <v>0</v>
      </c>
      <c r="AZ1768">
        <v>0</v>
      </c>
      <c r="BA1768" s="82" t="s">
        <v>398</v>
      </c>
      <c r="BB1768">
        <v>7562</v>
      </c>
      <c r="BC1768">
        <v>0</v>
      </c>
      <c r="BD1768" s="92"/>
      <c r="BE1768" s="92"/>
      <c r="BF1768">
        <v>0</v>
      </c>
      <c r="BG1768">
        <v>0</v>
      </c>
      <c r="BH1768">
        <v>0</v>
      </c>
      <c r="BI1768" s="92"/>
      <c r="BJ1768" s="92"/>
      <c r="BK1768" s="92"/>
      <c r="BL1768">
        <v>0</v>
      </c>
    </row>
    <row r="1769" spans="1:64" x14ac:dyDescent="0.25">
      <c r="A1769" s="82" t="s">
        <v>297</v>
      </c>
      <c r="B1769" s="82" t="s">
        <v>397</v>
      </c>
      <c r="C1769" s="82" t="s">
        <v>103</v>
      </c>
      <c r="D1769" s="82" t="s">
        <v>306</v>
      </c>
      <c r="E1769" s="82" t="s">
        <v>59</v>
      </c>
      <c r="F1769" s="82" t="s">
        <v>344</v>
      </c>
      <c r="G1769" s="82" t="s">
        <v>344</v>
      </c>
      <c r="H1769">
        <v>0</v>
      </c>
      <c r="I1769">
        <v>0</v>
      </c>
      <c r="J1769">
        <v>0</v>
      </c>
      <c r="K1769" s="92"/>
      <c r="L1769">
        <v>0</v>
      </c>
      <c r="M1769" s="92"/>
      <c r="N1769" s="92"/>
      <c r="O1769" s="92"/>
      <c r="P1769">
        <v>0</v>
      </c>
      <c r="Q1769" s="92"/>
      <c r="R1769" s="92"/>
      <c r="S1769">
        <v>-1</v>
      </c>
      <c r="T1769">
        <v>0</v>
      </c>
      <c r="U1769" s="82" t="s">
        <v>328</v>
      </c>
      <c r="V1769" s="92"/>
      <c r="W1769">
        <v>0</v>
      </c>
      <c r="X1769" s="92"/>
      <c r="Y1769">
        <v>0</v>
      </c>
      <c r="Z1769">
        <v>0</v>
      </c>
      <c r="AA1769">
        <v>0</v>
      </c>
      <c r="AB1769">
        <v>0</v>
      </c>
      <c r="AC1769">
        <v>-1</v>
      </c>
      <c r="AD1769">
        <v>0</v>
      </c>
      <c r="AE1769">
        <v>0</v>
      </c>
      <c r="AF1769">
        <v>0</v>
      </c>
      <c r="AG1769">
        <v>0</v>
      </c>
      <c r="AH1769">
        <v>0</v>
      </c>
      <c r="AK1769">
        <v>0</v>
      </c>
      <c r="AM1769">
        <v>0</v>
      </c>
      <c r="AO1769" s="92"/>
      <c r="AP1769" s="82" t="s">
        <v>343</v>
      </c>
      <c r="AQ1769" s="82" t="s">
        <v>326</v>
      </c>
      <c r="AR1769" s="82"/>
      <c r="AS1769">
        <v>0</v>
      </c>
      <c r="AT1769">
        <v>0</v>
      </c>
      <c r="AU1769">
        <v>2029</v>
      </c>
      <c r="AY1769">
        <v>0</v>
      </c>
      <c r="AZ1769">
        <v>0</v>
      </c>
      <c r="BA1769" s="82" t="s">
        <v>398</v>
      </c>
      <c r="BB1769">
        <v>7563</v>
      </c>
      <c r="BC1769">
        <v>0</v>
      </c>
      <c r="BD1769" s="92"/>
      <c r="BE1769" s="92"/>
      <c r="BF1769">
        <v>0</v>
      </c>
      <c r="BG1769">
        <v>0</v>
      </c>
      <c r="BH1769">
        <v>0</v>
      </c>
      <c r="BI1769" s="92"/>
      <c r="BJ1769" s="92"/>
      <c r="BK1769" s="92"/>
      <c r="BL1769">
        <v>0</v>
      </c>
    </row>
    <row r="1770" spans="1:64" x14ac:dyDescent="0.25">
      <c r="A1770" s="82" t="s">
        <v>297</v>
      </c>
      <c r="B1770" s="82" t="s">
        <v>397</v>
      </c>
      <c r="C1770" s="82" t="s">
        <v>103</v>
      </c>
      <c r="D1770" s="82" t="s">
        <v>308</v>
      </c>
      <c r="E1770" s="82" t="s">
        <v>61</v>
      </c>
      <c r="F1770" s="82" t="s">
        <v>344</v>
      </c>
      <c r="G1770" s="82" t="s">
        <v>344</v>
      </c>
      <c r="H1770">
        <v>0</v>
      </c>
      <c r="I1770">
        <v>0</v>
      </c>
      <c r="J1770">
        <v>0</v>
      </c>
      <c r="K1770" s="92"/>
      <c r="L1770">
        <v>0</v>
      </c>
      <c r="M1770" s="92"/>
      <c r="N1770" s="92"/>
      <c r="O1770" s="92"/>
      <c r="P1770">
        <v>0</v>
      </c>
      <c r="Q1770" s="92"/>
      <c r="R1770" s="92"/>
      <c r="S1770">
        <v>-1</v>
      </c>
      <c r="T1770">
        <v>0</v>
      </c>
      <c r="U1770" s="82" t="s">
        <v>328</v>
      </c>
      <c r="V1770" s="92"/>
      <c r="W1770">
        <v>0</v>
      </c>
      <c r="X1770" s="92"/>
      <c r="Y1770">
        <v>0</v>
      </c>
      <c r="Z1770">
        <v>0</v>
      </c>
      <c r="AA1770">
        <v>0</v>
      </c>
      <c r="AB1770">
        <v>0</v>
      </c>
      <c r="AC1770">
        <v>-1</v>
      </c>
      <c r="AD1770">
        <v>0</v>
      </c>
      <c r="AE1770">
        <v>0</v>
      </c>
      <c r="AF1770">
        <v>0</v>
      </c>
      <c r="AG1770">
        <v>0</v>
      </c>
      <c r="AH1770">
        <v>0</v>
      </c>
      <c r="AK1770">
        <v>0</v>
      </c>
      <c r="AM1770">
        <v>0</v>
      </c>
      <c r="AO1770" s="92"/>
      <c r="AP1770" s="82" t="s">
        <v>343</v>
      </c>
      <c r="AQ1770" s="82" t="s">
        <v>326</v>
      </c>
      <c r="AR1770" s="82"/>
      <c r="AS1770">
        <v>0</v>
      </c>
      <c r="AT1770">
        <v>0</v>
      </c>
      <c r="AU1770">
        <v>2029</v>
      </c>
      <c r="AY1770">
        <v>0</v>
      </c>
      <c r="AZ1770">
        <v>0</v>
      </c>
      <c r="BA1770" s="82" t="s">
        <v>398</v>
      </c>
      <c r="BB1770">
        <v>7564</v>
      </c>
      <c r="BC1770">
        <v>0</v>
      </c>
      <c r="BD1770" s="92"/>
      <c r="BE1770" s="92"/>
      <c r="BF1770">
        <v>0</v>
      </c>
      <c r="BG1770">
        <v>0</v>
      </c>
      <c r="BH1770">
        <v>0</v>
      </c>
      <c r="BI1770" s="92"/>
      <c r="BJ1770" s="92"/>
      <c r="BK1770" s="92"/>
      <c r="BL1770">
        <v>0</v>
      </c>
    </row>
    <row r="1771" spans="1:64" x14ac:dyDescent="0.25">
      <c r="A1771" s="82" t="s">
        <v>297</v>
      </c>
      <c r="B1771" s="82" t="s">
        <v>397</v>
      </c>
      <c r="C1771" s="82" t="s">
        <v>103</v>
      </c>
      <c r="D1771" s="82" t="s">
        <v>309</v>
      </c>
      <c r="E1771" s="82" t="s">
        <v>310</v>
      </c>
      <c r="F1771" s="82" t="s">
        <v>344</v>
      </c>
      <c r="G1771" s="82" t="s">
        <v>344</v>
      </c>
      <c r="H1771">
        <v>0</v>
      </c>
      <c r="I1771">
        <v>0</v>
      </c>
      <c r="J1771">
        <v>0</v>
      </c>
      <c r="K1771" s="92"/>
      <c r="L1771">
        <v>0</v>
      </c>
      <c r="M1771" s="92"/>
      <c r="N1771" s="92"/>
      <c r="O1771" s="92"/>
      <c r="P1771">
        <v>0</v>
      </c>
      <c r="Q1771" s="92"/>
      <c r="R1771" s="92"/>
      <c r="S1771">
        <v>-1</v>
      </c>
      <c r="T1771">
        <v>0</v>
      </c>
      <c r="U1771" s="82" t="s">
        <v>328</v>
      </c>
      <c r="V1771" s="92"/>
      <c r="W1771">
        <v>0</v>
      </c>
      <c r="X1771" s="92"/>
      <c r="Y1771">
        <v>0</v>
      </c>
      <c r="Z1771">
        <v>0</v>
      </c>
      <c r="AA1771">
        <v>0</v>
      </c>
      <c r="AB1771">
        <v>0</v>
      </c>
      <c r="AC1771">
        <v>-1</v>
      </c>
      <c r="AD1771">
        <v>0</v>
      </c>
      <c r="AE1771">
        <v>0</v>
      </c>
      <c r="AF1771">
        <v>0</v>
      </c>
      <c r="AG1771">
        <v>0</v>
      </c>
      <c r="AH1771">
        <v>0</v>
      </c>
      <c r="AK1771">
        <v>0</v>
      </c>
      <c r="AM1771">
        <v>0</v>
      </c>
      <c r="AO1771" s="92"/>
      <c r="AP1771" s="82" t="s">
        <v>343</v>
      </c>
      <c r="AQ1771" s="82" t="s">
        <v>326</v>
      </c>
      <c r="AR1771" s="82"/>
      <c r="AS1771">
        <v>0</v>
      </c>
      <c r="AT1771">
        <v>0</v>
      </c>
      <c r="AU1771">
        <v>2029</v>
      </c>
      <c r="AY1771">
        <v>0</v>
      </c>
      <c r="AZ1771">
        <v>0</v>
      </c>
      <c r="BA1771" s="82" t="s">
        <v>398</v>
      </c>
      <c r="BB1771">
        <v>7565</v>
      </c>
      <c r="BC1771">
        <v>0</v>
      </c>
      <c r="BD1771" s="92"/>
      <c r="BE1771" s="92"/>
      <c r="BF1771">
        <v>0</v>
      </c>
      <c r="BG1771">
        <v>0</v>
      </c>
      <c r="BH1771">
        <v>0</v>
      </c>
      <c r="BI1771" s="92"/>
      <c r="BJ1771" s="92"/>
      <c r="BK1771" s="92"/>
      <c r="BL1771">
        <v>0</v>
      </c>
    </row>
    <row r="1772" spans="1:64" x14ac:dyDescent="0.25">
      <c r="A1772" s="82" t="s">
        <v>297</v>
      </c>
      <c r="B1772" s="82" t="s">
        <v>397</v>
      </c>
      <c r="C1772" s="82" t="s">
        <v>103</v>
      </c>
      <c r="D1772" s="82" t="s">
        <v>311</v>
      </c>
      <c r="E1772" s="82" t="s">
        <v>312</v>
      </c>
      <c r="F1772" s="82" t="s">
        <v>344</v>
      </c>
      <c r="G1772" s="82" t="s">
        <v>344</v>
      </c>
      <c r="H1772">
        <v>0</v>
      </c>
      <c r="I1772">
        <v>0</v>
      </c>
      <c r="J1772">
        <v>0</v>
      </c>
      <c r="K1772" s="92"/>
      <c r="L1772">
        <v>0</v>
      </c>
      <c r="M1772" s="92"/>
      <c r="N1772" s="92"/>
      <c r="O1772" s="92"/>
      <c r="P1772">
        <v>0</v>
      </c>
      <c r="Q1772" s="92"/>
      <c r="R1772" s="92"/>
      <c r="S1772">
        <v>-1</v>
      </c>
      <c r="T1772">
        <v>0</v>
      </c>
      <c r="U1772" s="82" t="s">
        <v>328</v>
      </c>
      <c r="V1772" s="92"/>
      <c r="W1772">
        <v>0</v>
      </c>
      <c r="X1772" s="92"/>
      <c r="Y1772">
        <v>0</v>
      </c>
      <c r="Z1772">
        <v>0</v>
      </c>
      <c r="AA1772">
        <v>0</v>
      </c>
      <c r="AB1772">
        <v>0</v>
      </c>
      <c r="AC1772">
        <v>-1</v>
      </c>
      <c r="AD1772">
        <v>0</v>
      </c>
      <c r="AE1772">
        <v>0</v>
      </c>
      <c r="AF1772">
        <v>0</v>
      </c>
      <c r="AG1772">
        <v>0</v>
      </c>
      <c r="AH1772">
        <v>0</v>
      </c>
      <c r="AK1772">
        <v>0</v>
      </c>
      <c r="AM1772">
        <v>0</v>
      </c>
      <c r="AO1772" s="92"/>
      <c r="AP1772" s="82" t="s">
        <v>343</v>
      </c>
      <c r="AQ1772" s="82" t="s">
        <v>326</v>
      </c>
      <c r="AR1772" s="82"/>
      <c r="AS1772">
        <v>0</v>
      </c>
      <c r="AT1772">
        <v>0</v>
      </c>
      <c r="AU1772">
        <v>2029</v>
      </c>
      <c r="AY1772">
        <v>0</v>
      </c>
      <c r="AZ1772">
        <v>0</v>
      </c>
      <c r="BA1772" s="82" t="s">
        <v>398</v>
      </c>
      <c r="BB1772">
        <v>7566</v>
      </c>
      <c r="BC1772">
        <v>0</v>
      </c>
      <c r="BD1772" s="92"/>
      <c r="BE1772" s="92"/>
      <c r="BF1772">
        <v>0</v>
      </c>
      <c r="BG1772">
        <v>0</v>
      </c>
      <c r="BH1772">
        <v>0</v>
      </c>
      <c r="BI1772" s="92"/>
      <c r="BJ1772" s="92"/>
      <c r="BK1772" s="92"/>
      <c r="BL1772">
        <v>0</v>
      </c>
    </row>
    <row r="1773" spans="1:64" x14ac:dyDescent="0.25">
      <c r="A1773" s="82" t="s">
        <v>297</v>
      </c>
      <c r="B1773" s="82" t="s">
        <v>397</v>
      </c>
      <c r="C1773" s="82" t="s">
        <v>103</v>
      </c>
      <c r="D1773" s="82" t="s">
        <v>313</v>
      </c>
      <c r="E1773" s="82" t="s">
        <v>314</v>
      </c>
      <c r="F1773" s="82" t="s">
        <v>344</v>
      </c>
      <c r="G1773" s="82" t="s">
        <v>344</v>
      </c>
      <c r="H1773">
        <v>0</v>
      </c>
      <c r="I1773">
        <v>0</v>
      </c>
      <c r="J1773">
        <v>0</v>
      </c>
      <c r="K1773" s="92"/>
      <c r="L1773">
        <v>0</v>
      </c>
      <c r="M1773" s="92"/>
      <c r="N1773" s="92"/>
      <c r="O1773" s="92"/>
      <c r="P1773">
        <v>0</v>
      </c>
      <c r="Q1773" s="92"/>
      <c r="R1773" s="92"/>
      <c r="S1773">
        <v>-1</v>
      </c>
      <c r="T1773">
        <v>0</v>
      </c>
      <c r="U1773" s="82" t="s">
        <v>328</v>
      </c>
      <c r="V1773" s="92"/>
      <c r="W1773">
        <v>0</v>
      </c>
      <c r="X1773" s="92"/>
      <c r="Y1773">
        <v>0</v>
      </c>
      <c r="Z1773">
        <v>0</v>
      </c>
      <c r="AA1773">
        <v>0</v>
      </c>
      <c r="AB1773">
        <v>0</v>
      </c>
      <c r="AC1773">
        <v>-1</v>
      </c>
      <c r="AD1773">
        <v>0</v>
      </c>
      <c r="AE1773">
        <v>0</v>
      </c>
      <c r="AF1773">
        <v>0</v>
      </c>
      <c r="AG1773">
        <v>0</v>
      </c>
      <c r="AH1773">
        <v>0</v>
      </c>
      <c r="AK1773">
        <v>0</v>
      </c>
      <c r="AM1773">
        <v>0</v>
      </c>
      <c r="AO1773" s="92"/>
      <c r="AP1773" s="82" t="s">
        <v>343</v>
      </c>
      <c r="AQ1773" s="82" t="s">
        <v>326</v>
      </c>
      <c r="AR1773" s="82"/>
      <c r="AS1773">
        <v>0</v>
      </c>
      <c r="AT1773">
        <v>0</v>
      </c>
      <c r="AU1773">
        <v>2029</v>
      </c>
      <c r="AY1773">
        <v>0</v>
      </c>
      <c r="AZ1773">
        <v>0</v>
      </c>
      <c r="BA1773" s="82" t="s">
        <v>398</v>
      </c>
      <c r="BB1773">
        <v>7567</v>
      </c>
      <c r="BC1773">
        <v>0</v>
      </c>
      <c r="BD1773" s="92"/>
      <c r="BE1773" s="92"/>
      <c r="BF1773">
        <v>0</v>
      </c>
      <c r="BG1773">
        <v>0</v>
      </c>
      <c r="BH1773">
        <v>0</v>
      </c>
      <c r="BI1773" s="92"/>
      <c r="BJ1773" s="92"/>
      <c r="BK1773" s="92"/>
      <c r="BL1773">
        <v>0</v>
      </c>
    </row>
    <row r="1774" spans="1:64" x14ac:dyDescent="0.25">
      <c r="A1774" s="82" t="s">
        <v>297</v>
      </c>
      <c r="B1774" s="82" t="s">
        <v>397</v>
      </c>
      <c r="C1774" s="82" t="s">
        <v>103</v>
      </c>
      <c r="D1774" s="82" t="s">
        <v>298</v>
      </c>
      <c r="E1774" s="82" t="s">
        <v>55</v>
      </c>
      <c r="F1774" s="82" t="s">
        <v>345</v>
      </c>
      <c r="G1774" s="82" t="s">
        <v>345</v>
      </c>
      <c r="H1774">
        <v>0</v>
      </c>
      <c r="I1774">
        <v>0</v>
      </c>
      <c r="J1774">
        <v>0</v>
      </c>
      <c r="K1774" s="92"/>
      <c r="L1774">
        <v>0</v>
      </c>
      <c r="M1774" s="92"/>
      <c r="N1774" s="92"/>
      <c r="O1774" s="92"/>
      <c r="P1774">
        <v>0</v>
      </c>
      <c r="Q1774" s="92"/>
      <c r="R1774" s="92"/>
      <c r="S1774">
        <v>-1</v>
      </c>
      <c r="T1774">
        <v>0</v>
      </c>
      <c r="U1774" s="82" t="s">
        <v>328</v>
      </c>
      <c r="V1774" s="92"/>
      <c r="W1774">
        <v>0</v>
      </c>
      <c r="X1774" s="92"/>
      <c r="Y1774">
        <v>0</v>
      </c>
      <c r="Z1774">
        <v>0</v>
      </c>
      <c r="AA1774">
        <v>0</v>
      </c>
      <c r="AB1774">
        <v>0</v>
      </c>
      <c r="AC1774">
        <v>-1</v>
      </c>
      <c r="AD1774">
        <v>0</v>
      </c>
      <c r="AE1774">
        <v>0</v>
      </c>
      <c r="AF1774">
        <v>0</v>
      </c>
      <c r="AG1774">
        <v>0</v>
      </c>
      <c r="AH1774">
        <v>0</v>
      </c>
      <c r="AK1774">
        <v>0</v>
      </c>
      <c r="AM1774">
        <v>0</v>
      </c>
      <c r="AO1774" s="92"/>
      <c r="AP1774" s="82" t="s">
        <v>343</v>
      </c>
      <c r="AQ1774" s="82" t="s">
        <v>326</v>
      </c>
      <c r="AR1774" s="82"/>
      <c r="AS1774">
        <v>0</v>
      </c>
      <c r="AT1774">
        <v>0</v>
      </c>
      <c r="AU1774">
        <v>2029</v>
      </c>
      <c r="AY1774">
        <v>0</v>
      </c>
      <c r="AZ1774">
        <v>0</v>
      </c>
      <c r="BA1774" s="82" t="s">
        <v>398</v>
      </c>
      <c r="BB1774">
        <v>7568</v>
      </c>
      <c r="BC1774">
        <v>0</v>
      </c>
      <c r="BD1774" s="92"/>
      <c r="BE1774" s="92"/>
      <c r="BF1774">
        <v>0</v>
      </c>
      <c r="BG1774">
        <v>0</v>
      </c>
      <c r="BH1774">
        <v>0</v>
      </c>
      <c r="BI1774" s="92"/>
      <c r="BJ1774" s="92"/>
      <c r="BK1774" s="92"/>
      <c r="BL1774">
        <v>0</v>
      </c>
    </row>
    <row r="1775" spans="1:64" x14ac:dyDescent="0.25">
      <c r="A1775" s="82" t="s">
        <v>297</v>
      </c>
      <c r="B1775" s="82" t="s">
        <v>397</v>
      </c>
      <c r="C1775" s="82" t="s">
        <v>103</v>
      </c>
      <c r="D1775" s="82" t="s">
        <v>303</v>
      </c>
      <c r="E1775" s="82" t="s">
        <v>304</v>
      </c>
      <c r="F1775" s="82" t="s">
        <v>345</v>
      </c>
      <c r="G1775" s="82" t="s">
        <v>345</v>
      </c>
      <c r="H1775">
        <v>0</v>
      </c>
      <c r="I1775">
        <v>0</v>
      </c>
      <c r="J1775">
        <v>0</v>
      </c>
      <c r="K1775" s="92"/>
      <c r="L1775">
        <v>0</v>
      </c>
      <c r="M1775" s="92"/>
      <c r="N1775" s="92"/>
      <c r="O1775" s="92"/>
      <c r="P1775">
        <v>0</v>
      </c>
      <c r="Q1775" s="92"/>
      <c r="R1775" s="92"/>
      <c r="S1775">
        <v>-1</v>
      </c>
      <c r="T1775">
        <v>0</v>
      </c>
      <c r="U1775" s="82" t="s">
        <v>328</v>
      </c>
      <c r="V1775" s="92"/>
      <c r="W1775">
        <v>0</v>
      </c>
      <c r="X1775" s="92"/>
      <c r="Y1775">
        <v>0</v>
      </c>
      <c r="Z1775">
        <v>0</v>
      </c>
      <c r="AA1775">
        <v>0</v>
      </c>
      <c r="AB1775">
        <v>0</v>
      </c>
      <c r="AC1775">
        <v>-1</v>
      </c>
      <c r="AD1775">
        <v>0</v>
      </c>
      <c r="AE1775">
        <v>0</v>
      </c>
      <c r="AF1775">
        <v>0</v>
      </c>
      <c r="AG1775">
        <v>0</v>
      </c>
      <c r="AH1775">
        <v>0</v>
      </c>
      <c r="AK1775">
        <v>0</v>
      </c>
      <c r="AM1775">
        <v>0</v>
      </c>
      <c r="AO1775" s="92"/>
      <c r="AP1775" s="82" t="s">
        <v>343</v>
      </c>
      <c r="AQ1775" s="82" t="s">
        <v>326</v>
      </c>
      <c r="AR1775" s="82"/>
      <c r="AS1775">
        <v>0</v>
      </c>
      <c r="AT1775">
        <v>0</v>
      </c>
      <c r="AU1775">
        <v>2029</v>
      </c>
      <c r="AY1775">
        <v>0</v>
      </c>
      <c r="AZ1775">
        <v>0</v>
      </c>
      <c r="BA1775" s="82" t="s">
        <v>398</v>
      </c>
      <c r="BB1775">
        <v>7569</v>
      </c>
      <c r="BC1775">
        <v>0</v>
      </c>
      <c r="BD1775" s="92"/>
      <c r="BE1775" s="92"/>
      <c r="BF1775">
        <v>0</v>
      </c>
      <c r="BG1775">
        <v>0</v>
      </c>
      <c r="BH1775">
        <v>0</v>
      </c>
      <c r="BI1775" s="92"/>
      <c r="BJ1775" s="92"/>
      <c r="BK1775" s="92"/>
      <c r="BL1775">
        <v>0</v>
      </c>
    </row>
    <row r="1776" spans="1:64" x14ac:dyDescent="0.25">
      <c r="A1776" s="82" t="s">
        <v>297</v>
      </c>
      <c r="B1776" s="82" t="s">
        <v>397</v>
      </c>
      <c r="C1776" s="82" t="s">
        <v>103</v>
      </c>
      <c r="D1776" s="82" t="s">
        <v>305</v>
      </c>
      <c r="E1776" s="82" t="s">
        <v>58</v>
      </c>
      <c r="F1776" s="82" t="s">
        <v>345</v>
      </c>
      <c r="G1776" s="82" t="s">
        <v>345</v>
      </c>
      <c r="H1776">
        <v>0</v>
      </c>
      <c r="I1776">
        <v>0</v>
      </c>
      <c r="J1776">
        <v>0</v>
      </c>
      <c r="K1776" s="92"/>
      <c r="L1776">
        <v>0</v>
      </c>
      <c r="M1776" s="92"/>
      <c r="N1776" s="92"/>
      <c r="O1776" s="92"/>
      <c r="P1776">
        <v>0</v>
      </c>
      <c r="Q1776" s="92"/>
      <c r="R1776" s="92"/>
      <c r="S1776">
        <v>-1</v>
      </c>
      <c r="T1776">
        <v>0</v>
      </c>
      <c r="U1776" s="82" t="s">
        <v>328</v>
      </c>
      <c r="V1776" s="92"/>
      <c r="W1776">
        <v>0</v>
      </c>
      <c r="X1776" s="92"/>
      <c r="Y1776">
        <v>0</v>
      </c>
      <c r="Z1776">
        <v>0</v>
      </c>
      <c r="AA1776">
        <v>0</v>
      </c>
      <c r="AB1776">
        <v>0</v>
      </c>
      <c r="AC1776">
        <v>-1</v>
      </c>
      <c r="AD1776">
        <v>0</v>
      </c>
      <c r="AE1776">
        <v>0</v>
      </c>
      <c r="AF1776">
        <v>0</v>
      </c>
      <c r="AG1776">
        <v>0</v>
      </c>
      <c r="AH1776">
        <v>0</v>
      </c>
      <c r="AK1776">
        <v>0</v>
      </c>
      <c r="AM1776">
        <v>0</v>
      </c>
      <c r="AO1776" s="92"/>
      <c r="AP1776" s="82" t="s">
        <v>343</v>
      </c>
      <c r="AQ1776" s="82" t="s">
        <v>326</v>
      </c>
      <c r="AR1776" s="82"/>
      <c r="AS1776">
        <v>0</v>
      </c>
      <c r="AT1776">
        <v>0</v>
      </c>
      <c r="AU1776">
        <v>2029</v>
      </c>
      <c r="AY1776">
        <v>0</v>
      </c>
      <c r="AZ1776">
        <v>0</v>
      </c>
      <c r="BA1776" s="82" t="s">
        <v>398</v>
      </c>
      <c r="BB1776">
        <v>7570</v>
      </c>
      <c r="BC1776">
        <v>0</v>
      </c>
      <c r="BD1776" s="92"/>
      <c r="BE1776" s="92"/>
      <c r="BF1776">
        <v>0</v>
      </c>
      <c r="BG1776">
        <v>0</v>
      </c>
      <c r="BH1776">
        <v>0</v>
      </c>
      <c r="BI1776" s="92"/>
      <c r="BJ1776" s="92"/>
      <c r="BK1776" s="92"/>
      <c r="BL1776">
        <v>0</v>
      </c>
    </row>
    <row r="1777" spans="1:64" x14ac:dyDescent="0.25">
      <c r="A1777" s="82" t="s">
        <v>297</v>
      </c>
      <c r="B1777" s="82" t="s">
        <v>397</v>
      </c>
      <c r="C1777" s="82" t="s">
        <v>103</v>
      </c>
      <c r="D1777" s="82" t="s">
        <v>306</v>
      </c>
      <c r="E1777" s="82" t="s">
        <v>59</v>
      </c>
      <c r="F1777" s="82" t="s">
        <v>345</v>
      </c>
      <c r="G1777" s="82" t="s">
        <v>345</v>
      </c>
      <c r="H1777">
        <v>0</v>
      </c>
      <c r="I1777">
        <v>0</v>
      </c>
      <c r="J1777">
        <v>0</v>
      </c>
      <c r="K1777" s="92"/>
      <c r="L1777">
        <v>0</v>
      </c>
      <c r="M1777" s="92"/>
      <c r="N1777" s="92"/>
      <c r="O1777" s="92"/>
      <c r="P1777">
        <v>0</v>
      </c>
      <c r="Q1777" s="92"/>
      <c r="R1777" s="92"/>
      <c r="S1777">
        <v>-1</v>
      </c>
      <c r="T1777">
        <v>0</v>
      </c>
      <c r="U1777" s="82" t="s">
        <v>328</v>
      </c>
      <c r="V1777" s="92"/>
      <c r="W1777">
        <v>0</v>
      </c>
      <c r="X1777" s="92"/>
      <c r="Y1777">
        <v>0</v>
      </c>
      <c r="Z1777">
        <v>0</v>
      </c>
      <c r="AA1777">
        <v>0</v>
      </c>
      <c r="AB1777">
        <v>0</v>
      </c>
      <c r="AC1777">
        <v>-1</v>
      </c>
      <c r="AD1777">
        <v>0</v>
      </c>
      <c r="AE1777">
        <v>0</v>
      </c>
      <c r="AF1777">
        <v>0</v>
      </c>
      <c r="AG1777">
        <v>0</v>
      </c>
      <c r="AH1777">
        <v>0</v>
      </c>
      <c r="AK1777">
        <v>0</v>
      </c>
      <c r="AM1777">
        <v>0</v>
      </c>
      <c r="AO1777" s="92"/>
      <c r="AP1777" s="82" t="s">
        <v>343</v>
      </c>
      <c r="AQ1777" s="82" t="s">
        <v>326</v>
      </c>
      <c r="AR1777" s="82"/>
      <c r="AS1777">
        <v>0</v>
      </c>
      <c r="AT1777">
        <v>0</v>
      </c>
      <c r="AU1777">
        <v>2029</v>
      </c>
      <c r="AY1777">
        <v>0</v>
      </c>
      <c r="AZ1777">
        <v>0</v>
      </c>
      <c r="BA1777" s="82" t="s">
        <v>398</v>
      </c>
      <c r="BB1777">
        <v>7571</v>
      </c>
      <c r="BC1777">
        <v>0</v>
      </c>
      <c r="BD1777" s="92"/>
      <c r="BE1777" s="92"/>
      <c r="BF1777">
        <v>0</v>
      </c>
      <c r="BG1777">
        <v>0</v>
      </c>
      <c r="BH1777">
        <v>0</v>
      </c>
      <c r="BI1777" s="92"/>
      <c r="BJ1777" s="92"/>
      <c r="BK1777" s="92"/>
      <c r="BL1777">
        <v>0</v>
      </c>
    </row>
    <row r="1778" spans="1:64" x14ac:dyDescent="0.25">
      <c r="A1778" s="82" t="s">
        <v>297</v>
      </c>
      <c r="B1778" s="82" t="s">
        <v>397</v>
      </c>
      <c r="C1778" s="82" t="s">
        <v>103</v>
      </c>
      <c r="D1778" s="82" t="s">
        <v>307</v>
      </c>
      <c r="E1778" s="82" t="s">
        <v>60</v>
      </c>
      <c r="F1778" s="82" t="s">
        <v>345</v>
      </c>
      <c r="G1778" s="82" t="s">
        <v>345</v>
      </c>
      <c r="H1778">
        <v>0</v>
      </c>
      <c r="I1778">
        <v>0</v>
      </c>
      <c r="J1778">
        <v>0</v>
      </c>
      <c r="K1778" s="92"/>
      <c r="L1778">
        <v>0</v>
      </c>
      <c r="M1778" s="92"/>
      <c r="N1778" s="92"/>
      <c r="O1778" s="92"/>
      <c r="P1778">
        <v>0</v>
      </c>
      <c r="Q1778" s="92"/>
      <c r="R1778" s="92"/>
      <c r="S1778">
        <v>-1</v>
      </c>
      <c r="T1778">
        <v>0</v>
      </c>
      <c r="U1778" s="82" t="s">
        <v>328</v>
      </c>
      <c r="V1778" s="92"/>
      <c r="W1778">
        <v>0</v>
      </c>
      <c r="X1778" s="92"/>
      <c r="Y1778">
        <v>0</v>
      </c>
      <c r="Z1778">
        <v>0</v>
      </c>
      <c r="AA1778">
        <v>0</v>
      </c>
      <c r="AB1778">
        <v>0</v>
      </c>
      <c r="AC1778">
        <v>-1</v>
      </c>
      <c r="AD1778">
        <v>0</v>
      </c>
      <c r="AE1778">
        <v>0</v>
      </c>
      <c r="AF1778">
        <v>0</v>
      </c>
      <c r="AG1778">
        <v>0</v>
      </c>
      <c r="AH1778">
        <v>0</v>
      </c>
      <c r="AK1778">
        <v>0</v>
      </c>
      <c r="AM1778">
        <v>0</v>
      </c>
      <c r="AO1778" s="92"/>
      <c r="AP1778" s="82" t="s">
        <v>343</v>
      </c>
      <c r="AQ1778" s="82" t="s">
        <v>326</v>
      </c>
      <c r="AR1778" s="82"/>
      <c r="AS1778">
        <v>0</v>
      </c>
      <c r="AT1778">
        <v>0</v>
      </c>
      <c r="AU1778">
        <v>2029</v>
      </c>
      <c r="AY1778">
        <v>0</v>
      </c>
      <c r="AZ1778">
        <v>0</v>
      </c>
      <c r="BA1778" s="82" t="s">
        <v>398</v>
      </c>
      <c r="BB1778">
        <v>7572</v>
      </c>
      <c r="BC1778">
        <v>0</v>
      </c>
      <c r="BD1778" s="92"/>
      <c r="BE1778" s="92"/>
      <c r="BF1778">
        <v>0</v>
      </c>
      <c r="BG1778">
        <v>0</v>
      </c>
      <c r="BH1778">
        <v>0</v>
      </c>
      <c r="BI1778" s="92"/>
      <c r="BJ1778" s="92"/>
      <c r="BK1778" s="92"/>
      <c r="BL1778">
        <v>0</v>
      </c>
    </row>
    <row r="1779" spans="1:64" x14ac:dyDescent="0.25">
      <c r="A1779" s="82" t="s">
        <v>297</v>
      </c>
      <c r="B1779" s="82" t="s">
        <v>397</v>
      </c>
      <c r="C1779" s="82" t="s">
        <v>103</v>
      </c>
      <c r="D1779" s="82" t="s">
        <v>308</v>
      </c>
      <c r="E1779" s="82" t="s">
        <v>61</v>
      </c>
      <c r="F1779" s="82" t="s">
        <v>345</v>
      </c>
      <c r="G1779" s="82" t="s">
        <v>345</v>
      </c>
      <c r="H1779">
        <v>0</v>
      </c>
      <c r="I1779">
        <v>0</v>
      </c>
      <c r="J1779">
        <v>0</v>
      </c>
      <c r="K1779" s="92"/>
      <c r="L1779">
        <v>0</v>
      </c>
      <c r="M1779" s="92"/>
      <c r="N1779" s="92"/>
      <c r="O1779" s="92"/>
      <c r="P1779">
        <v>0</v>
      </c>
      <c r="Q1779" s="92"/>
      <c r="R1779" s="92"/>
      <c r="S1779">
        <v>-1</v>
      </c>
      <c r="T1779">
        <v>0</v>
      </c>
      <c r="U1779" s="82" t="s">
        <v>328</v>
      </c>
      <c r="V1779" s="92"/>
      <c r="W1779">
        <v>0</v>
      </c>
      <c r="X1779" s="92"/>
      <c r="Y1779">
        <v>0</v>
      </c>
      <c r="Z1779">
        <v>0</v>
      </c>
      <c r="AA1779">
        <v>0</v>
      </c>
      <c r="AB1779">
        <v>0</v>
      </c>
      <c r="AC1779">
        <v>-1</v>
      </c>
      <c r="AD1779">
        <v>0</v>
      </c>
      <c r="AE1779">
        <v>0</v>
      </c>
      <c r="AF1779">
        <v>0</v>
      </c>
      <c r="AG1779">
        <v>0</v>
      </c>
      <c r="AH1779">
        <v>0</v>
      </c>
      <c r="AK1779">
        <v>0</v>
      </c>
      <c r="AM1779">
        <v>0</v>
      </c>
      <c r="AO1779" s="92"/>
      <c r="AP1779" s="82" t="s">
        <v>343</v>
      </c>
      <c r="AQ1779" s="82" t="s">
        <v>326</v>
      </c>
      <c r="AR1779" s="82"/>
      <c r="AS1779">
        <v>0</v>
      </c>
      <c r="AT1779">
        <v>0</v>
      </c>
      <c r="AU1779">
        <v>2029</v>
      </c>
      <c r="AY1779">
        <v>0</v>
      </c>
      <c r="AZ1779">
        <v>0</v>
      </c>
      <c r="BA1779" s="82" t="s">
        <v>398</v>
      </c>
      <c r="BB1779">
        <v>7573</v>
      </c>
      <c r="BC1779">
        <v>0</v>
      </c>
      <c r="BD1779" s="92"/>
      <c r="BE1779" s="92"/>
      <c r="BF1779">
        <v>0</v>
      </c>
      <c r="BG1779">
        <v>0</v>
      </c>
      <c r="BH1779">
        <v>0</v>
      </c>
      <c r="BI1779" s="92"/>
      <c r="BJ1779" s="92"/>
      <c r="BK1779" s="92"/>
      <c r="BL1779">
        <v>0</v>
      </c>
    </row>
    <row r="1780" spans="1:64" x14ac:dyDescent="0.25">
      <c r="A1780" s="82" t="s">
        <v>297</v>
      </c>
      <c r="B1780" s="82" t="s">
        <v>397</v>
      </c>
      <c r="C1780" s="82" t="s">
        <v>103</v>
      </c>
      <c r="D1780" s="82" t="s">
        <v>309</v>
      </c>
      <c r="E1780" s="82" t="s">
        <v>310</v>
      </c>
      <c r="F1780" s="82" t="s">
        <v>345</v>
      </c>
      <c r="G1780" s="82" t="s">
        <v>345</v>
      </c>
      <c r="H1780">
        <v>0</v>
      </c>
      <c r="I1780">
        <v>0</v>
      </c>
      <c r="J1780">
        <v>0</v>
      </c>
      <c r="K1780" s="92"/>
      <c r="L1780">
        <v>0</v>
      </c>
      <c r="M1780" s="92"/>
      <c r="N1780" s="92"/>
      <c r="O1780" s="92"/>
      <c r="P1780">
        <v>0</v>
      </c>
      <c r="Q1780" s="92"/>
      <c r="R1780" s="92"/>
      <c r="S1780">
        <v>-1</v>
      </c>
      <c r="T1780">
        <v>0</v>
      </c>
      <c r="U1780" s="82" t="s">
        <v>328</v>
      </c>
      <c r="V1780" s="92"/>
      <c r="W1780">
        <v>0</v>
      </c>
      <c r="X1780" s="92"/>
      <c r="Y1780">
        <v>0</v>
      </c>
      <c r="Z1780">
        <v>0</v>
      </c>
      <c r="AA1780">
        <v>0</v>
      </c>
      <c r="AB1780">
        <v>0</v>
      </c>
      <c r="AC1780">
        <v>-1</v>
      </c>
      <c r="AD1780">
        <v>0</v>
      </c>
      <c r="AE1780">
        <v>0</v>
      </c>
      <c r="AF1780">
        <v>0</v>
      </c>
      <c r="AG1780">
        <v>0</v>
      </c>
      <c r="AH1780">
        <v>0</v>
      </c>
      <c r="AK1780">
        <v>0</v>
      </c>
      <c r="AM1780">
        <v>0</v>
      </c>
      <c r="AO1780" s="92"/>
      <c r="AP1780" s="82" t="s">
        <v>343</v>
      </c>
      <c r="AQ1780" s="82" t="s">
        <v>326</v>
      </c>
      <c r="AR1780" s="82"/>
      <c r="AS1780">
        <v>0</v>
      </c>
      <c r="AT1780">
        <v>0</v>
      </c>
      <c r="AU1780">
        <v>2029</v>
      </c>
      <c r="AY1780">
        <v>0</v>
      </c>
      <c r="AZ1780">
        <v>0</v>
      </c>
      <c r="BA1780" s="82" t="s">
        <v>398</v>
      </c>
      <c r="BB1780">
        <v>7574</v>
      </c>
      <c r="BC1780">
        <v>0</v>
      </c>
      <c r="BD1780" s="92"/>
      <c r="BE1780" s="92"/>
      <c r="BF1780">
        <v>0</v>
      </c>
      <c r="BG1780">
        <v>0</v>
      </c>
      <c r="BH1780">
        <v>0</v>
      </c>
      <c r="BI1780" s="92"/>
      <c r="BJ1780" s="92"/>
      <c r="BK1780" s="92"/>
      <c r="BL1780">
        <v>0</v>
      </c>
    </row>
    <row r="1781" spans="1:64" x14ac:dyDescent="0.25">
      <c r="A1781" s="82" t="s">
        <v>297</v>
      </c>
      <c r="B1781" s="82" t="s">
        <v>397</v>
      </c>
      <c r="C1781" s="82" t="s">
        <v>103</v>
      </c>
      <c r="D1781" s="82" t="s">
        <v>311</v>
      </c>
      <c r="E1781" s="82" t="s">
        <v>312</v>
      </c>
      <c r="F1781" s="82" t="s">
        <v>345</v>
      </c>
      <c r="G1781" s="82" t="s">
        <v>345</v>
      </c>
      <c r="H1781">
        <v>0</v>
      </c>
      <c r="I1781">
        <v>0</v>
      </c>
      <c r="J1781">
        <v>0</v>
      </c>
      <c r="K1781" s="92"/>
      <c r="L1781">
        <v>0</v>
      </c>
      <c r="M1781" s="92"/>
      <c r="N1781" s="92"/>
      <c r="O1781" s="92"/>
      <c r="P1781">
        <v>0</v>
      </c>
      <c r="Q1781" s="92"/>
      <c r="R1781" s="92"/>
      <c r="S1781">
        <v>-1</v>
      </c>
      <c r="T1781">
        <v>0</v>
      </c>
      <c r="U1781" s="82" t="s">
        <v>328</v>
      </c>
      <c r="V1781" s="92"/>
      <c r="W1781">
        <v>0</v>
      </c>
      <c r="X1781" s="92"/>
      <c r="Y1781">
        <v>0</v>
      </c>
      <c r="Z1781">
        <v>0</v>
      </c>
      <c r="AA1781">
        <v>0</v>
      </c>
      <c r="AB1781">
        <v>0</v>
      </c>
      <c r="AC1781">
        <v>-1</v>
      </c>
      <c r="AD1781">
        <v>0</v>
      </c>
      <c r="AE1781">
        <v>0</v>
      </c>
      <c r="AF1781">
        <v>0</v>
      </c>
      <c r="AG1781">
        <v>0</v>
      </c>
      <c r="AH1781">
        <v>0</v>
      </c>
      <c r="AK1781">
        <v>0</v>
      </c>
      <c r="AM1781">
        <v>0</v>
      </c>
      <c r="AO1781" s="92"/>
      <c r="AP1781" s="82" t="s">
        <v>343</v>
      </c>
      <c r="AQ1781" s="82" t="s">
        <v>326</v>
      </c>
      <c r="AR1781" s="82"/>
      <c r="AS1781">
        <v>0</v>
      </c>
      <c r="AT1781">
        <v>0</v>
      </c>
      <c r="AU1781">
        <v>2029</v>
      </c>
      <c r="AY1781">
        <v>0</v>
      </c>
      <c r="AZ1781">
        <v>0</v>
      </c>
      <c r="BA1781" s="82" t="s">
        <v>398</v>
      </c>
      <c r="BB1781">
        <v>7575</v>
      </c>
      <c r="BC1781">
        <v>0</v>
      </c>
      <c r="BD1781" s="92"/>
      <c r="BE1781" s="92"/>
      <c r="BF1781">
        <v>0</v>
      </c>
      <c r="BG1781">
        <v>0</v>
      </c>
      <c r="BH1781">
        <v>0</v>
      </c>
      <c r="BI1781" s="92"/>
      <c r="BJ1781" s="92"/>
      <c r="BK1781" s="92"/>
      <c r="BL1781">
        <v>0</v>
      </c>
    </row>
    <row r="1782" spans="1:64" x14ac:dyDescent="0.25">
      <c r="A1782" s="82" t="s">
        <v>297</v>
      </c>
      <c r="B1782" s="82" t="s">
        <v>397</v>
      </c>
      <c r="C1782" s="82" t="s">
        <v>103</v>
      </c>
      <c r="D1782" s="82" t="s">
        <v>313</v>
      </c>
      <c r="E1782" s="82" t="s">
        <v>314</v>
      </c>
      <c r="F1782" s="82" t="s">
        <v>345</v>
      </c>
      <c r="G1782" s="82" t="s">
        <v>345</v>
      </c>
      <c r="H1782">
        <v>0</v>
      </c>
      <c r="I1782">
        <v>0</v>
      </c>
      <c r="J1782">
        <v>0</v>
      </c>
      <c r="K1782" s="92"/>
      <c r="L1782">
        <v>0</v>
      </c>
      <c r="M1782" s="92"/>
      <c r="N1782" s="92"/>
      <c r="O1782" s="92"/>
      <c r="P1782">
        <v>0</v>
      </c>
      <c r="Q1782" s="92"/>
      <c r="R1782" s="92"/>
      <c r="S1782">
        <v>-1</v>
      </c>
      <c r="T1782">
        <v>0</v>
      </c>
      <c r="U1782" s="82" t="s">
        <v>328</v>
      </c>
      <c r="V1782" s="92"/>
      <c r="W1782">
        <v>0</v>
      </c>
      <c r="X1782" s="92"/>
      <c r="Y1782">
        <v>0</v>
      </c>
      <c r="Z1782">
        <v>0</v>
      </c>
      <c r="AA1782">
        <v>0</v>
      </c>
      <c r="AB1782">
        <v>0</v>
      </c>
      <c r="AC1782">
        <v>-1</v>
      </c>
      <c r="AD1782">
        <v>0</v>
      </c>
      <c r="AE1782">
        <v>0</v>
      </c>
      <c r="AF1782">
        <v>0</v>
      </c>
      <c r="AG1782">
        <v>0</v>
      </c>
      <c r="AH1782">
        <v>0</v>
      </c>
      <c r="AK1782">
        <v>0</v>
      </c>
      <c r="AM1782">
        <v>0</v>
      </c>
      <c r="AO1782" s="92"/>
      <c r="AP1782" s="82" t="s">
        <v>343</v>
      </c>
      <c r="AQ1782" s="82" t="s">
        <v>326</v>
      </c>
      <c r="AR1782" s="82"/>
      <c r="AS1782">
        <v>0</v>
      </c>
      <c r="AT1782">
        <v>0</v>
      </c>
      <c r="AU1782">
        <v>2029</v>
      </c>
      <c r="AY1782">
        <v>0</v>
      </c>
      <c r="AZ1782">
        <v>0</v>
      </c>
      <c r="BA1782" s="82" t="s">
        <v>398</v>
      </c>
      <c r="BB1782">
        <v>7576</v>
      </c>
      <c r="BC1782">
        <v>0</v>
      </c>
      <c r="BD1782" s="92"/>
      <c r="BE1782" s="92"/>
      <c r="BF1782">
        <v>0</v>
      </c>
      <c r="BG1782">
        <v>0</v>
      </c>
      <c r="BH1782">
        <v>0</v>
      </c>
      <c r="BI1782" s="92"/>
      <c r="BJ1782" s="92"/>
      <c r="BK1782" s="92"/>
      <c r="BL1782">
        <v>0</v>
      </c>
    </row>
    <row r="1783" spans="1:64" x14ac:dyDescent="0.25">
      <c r="A1783" s="82" t="s">
        <v>297</v>
      </c>
      <c r="B1783" s="82" t="s">
        <v>397</v>
      </c>
      <c r="C1783" s="82" t="s">
        <v>103</v>
      </c>
      <c r="D1783" s="82" t="s">
        <v>298</v>
      </c>
      <c r="E1783" s="82" t="s">
        <v>55</v>
      </c>
      <c r="F1783" s="82" t="s">
        <v>346</v>
      </c>
      <c r="G1783" s="82" t="s">
        <v>346</v>
      </c>
      <c r="H1783">
        <v>419.15603637695313</v>
      </c>
      <c r="I1783">
        <v>458.28164672851563</v>
      </c>
      <c r="J1783">
        <v>265.08377075195313</v>
      </c>
      <c r="K1783" s="92"/>
      <c r="L1783">
        <v>0</v>
      </c>
      <c r="M1783" s="92"/>
      <c r="N1783" s="92"/>
      <c r="O1783" s="92"/>
      <c r="P1783">
        <v>48907.359375</v>
      </c>
      <c r="Q1783" s="92"/>
      <c r="R1783" s="92"/>
      <c r="S1783">
        <v>-1</v>
      </c>
      <c r="T1783">
        <v>23287576</v>
      </c>
      <c r="U1783" s="82" t="s">
        <v>300</v>
      </c>
      <c r="V1783" s="92"/>
      <c r="W1783">
        <v>2322134</v>
      </c>
      <c r="X1783" s="92"/>
      <c r="Y1783">
        <v>125.74681091308594</v>
      </c>
      <c r="Z1783">
        <v>86493.6015625</v>
      </c>
      <c r="AA1783">
        <v>86493.6015625</v>
      </c>
      <c r="AB1783">
        <v>0</v>
      </c>
      <c r="AC1783">
        <v>-1</v>
      </c>
      <c r="AD1783">
        <v>0</v>
      </c>
      <c r="AE1783">
        <v>0</v>
      </c>
      <c r="AF1783">
        <v>584.119873046875</v>
      </c>
      <c r="AG1783">
        <v>13</v>
      </c>
      <c r="AH1783">
        <v>7121</v>
      </c>
      <c r="AI1783">
        <v>0.57842987775802612</v>
      </c>
      <c r="AJ1783">
        <v>37.247463226318359</v>
      </c>
      <c r="AK1783">
        <v>64589.7265625</v>
      </c>
      <c r="AL1783">
        <v>27.814813613891602</v>
      </c>
      <c r="AM1783">
        <v>21903.87890625</v>
      </c>
      <c r="AN1783">
        <v>9.4326505661010742</v>
      </c>
      <c r="AO1783" s="92"/>
      <c r="AP1783" s="82" t="s">
        <v>347</v>
      </c>
      <c r="AQ1783" s="82" t="s">
        <v>326</v>
      </c>
      <c r="AR1783" s="82"/>
      <c r="AS1783">
        <v>0</v>
      </c>
      <c r="AT1783">
        <v>0</v>
      </c>
      <c r="AU1783">
        <v>2029</v>
      </c>
      <c r="AY1783">
        <v>0</v>
      </c>
      <c r="AZ1783">
        <v>0</v>
      </c>
      <c r="BA1783" s="82" t="s">
        <v>398</v>
      </c>
      <c r="BB1783">
        <v>7577</v>
      </c>
      <c r="BC1783">
        <v>480</v>
      </c>
      <c r="BD1783" s="92"/>
      <c r="BE1783" s="92"/>
      <c r="BF1783">
        <v>2322134</v>
      </c>
      <c r="BG1783">
        <v>0</v>
      </c>
      <c r="BH1783">
        <v>0</v>
      </c>
      <c r="BI1783" s="92"/>
      <c r="BJ1783" s="92"/>
      <c r="BK1783" s="92"/>
      <c r="BL1783">
        <v>0</v>
      </c>
    </row>
    <row r="1784" spans="1:64" x14ac:dyDescent="0.25">
      <c r="A1784" s="82" t="s">
        <v>297</v>
      </c>
      <c r="B1784" s="82" t="s">
        <v>397</v>
      </c>
      <c r="C1784" s="82" t="s">
        <v>103</v>
      </c>
      <c r="D1784" s="82" t="s">
        <v>303</v>
      </c>
      <c r="E1784" s="82" t="s">
        <v>304</v>
      </c>
      <c r="F1784" s="82" t="s">
        <v>346</v>
      </c>
      <c r="G1784" s="82" t="s">
        <v>346</v>
      </c>
      <c r="H1784">
        <v>419.15603637695313</v>
      </c>
      <c r="I1784">
        <v>458.28164672851563</v>
      </c>
      <c r="J1784">
        <v>265.08377075195313</v>
      </c>
      <c r="K1784" s="92"/>
      <c r="L1784">
        <v>0</v>
      </c>
      <c r="M1784" s="92"/>
      <c r="N1784" s="92"/>
      <c r="O1784" s="92"/>
      <c r="P1784">
        <v>48907.359375</v>
      </c>
      <c r="Q1784" s="92"/>
      <c r="R1784" s="92"/>
      <c r="S1784">
        <v>-1</v>
      </c>
      <c r="T1784">
        <v>23287576</v>
      </c>
      <c r="U1784" s="82" t="s">
        <v>300</v>
      </c>
      <c r="V1784" s="92"/>
      <c r="W1784">
        <v>2322134</v>
      </c>
      <c r="X1784" s="92"/>
      <c r="Y1784">
        <v>125.74681091308594</v>
      </c>
      <c r="Z1784">
        <v>86493.6015625</v>
      </c>
      <c r="AA1784">
        <v>86493.6015625</v>
      </c>
      <c r="AB1784">
        <v>0</v>
      </c>
      <c r="AC1784">
        <v>-1</v>
      </c>
      <c r="AD1784">
        <v>0</v>
      </c>
      <c r="AE1784">
        <v>0</v>
      </c>
      <c r="AF1784">
        <v>584.119873046875</v>
      </c>
      <c r="AG1784">
        <v>13</v>
      </c>
      <c r="AH1784">
        <v>7121</v>
      </c>
      <c r="AI1784">
        <v>0.57842987775802612</v>
      </c>
      <c r="AJ1784">
        <v>37.247463226318359</v>
      </c>
      <c r="AK1784">
        <v>64589.7265625</v>
      </c>
      <c r="AL1784">
        <v>27.814813613891602</v>
      </c>
      <c r="AM1784">
        <v>21903.87890625</v>
      </c>
      <c r="AN1784">
        <v>9.4326505661010742</v>
      </c>
      <c r="AO1784" s="92"/>
      <c r="AP1784" s="82" t="s">
        <v>347</v>
      </c>
      <c r="AQ1784" s="82" t="s">
        <v>326</v>
      </c>
      <c r="AR1784" s="82"/>
      <c r="AS1784">
        <v>0</v>
      </c>
      <c r="AT1784">
        <v>0</v>
      </c>
      <c r="AU1784">
        <v>2029</v>
      </c>
      <c r="AY1784">
        <v>0</v>
      </c>
      <c r="AZ1784">
        <v>0</v>
      </c>
      <c r="BA1784" s="82" t="s">
        <v>398</v>
      </c>
      <c r="BB1784">
        <v>7578</v>
      </c>
      <c r="BC1784">
        <v>480</v>
      </c>
      <c r="BD1784" s="92"/>
      <c r="BE1784" s="92"/>
      <c r="BF1784">
        <v>2322134</v>
      </c>
      <c r="BG1784">
        <v>0</v>
      </c>
      <c r="BH1784">
        <v>0</v>
      </c>
      <c r="BI1784" s="92"/>
      <c r="BJ1784" s="92"/>
      <c r="BK1784" s="92"/>
      <c r="BL1784">
        <v>0</v>
      </c>
    </row>
    <row r="1785" spans="1:64" x14ac:dyDescent="0.25">
      <c r="A1785" s="82" t="s">
        <v>297</v>
      </c>
      <c r="B1785" s="82" t="s">
        <v>397</v>
      </c>
      <c r="C1785" s="82" t="s">
        <v>103</v>
      </c>
      <c r="D1785" s="82" t="s">
        <v>305</v>
      </c>
      <c r="E1785" s="82" t="s">
        <v>58</v>
      </c>
      <c r="F1785" s="82" t="s">
        <v>346</v>
      </c>
      <c r="G1785" s="82" t="s">
        <v>346</v>
      </c>
      <c r="H1785">
        <v>419.15603637695313</v>
      </c>
      <c r="I1785">
        <v>458.28164672851563</v>
      </c>
      <c r="J1785">
        <v>265.08377075195313</v>
      </c>
      <c r="K1785" s="92"/>
      <c r="L1785">
        <v>0</v>
      </c>
      <c r="M1785" s="92"/>
      <c r="N1785" s="92"/>
      <c r="O1785" s="92"/>
      <c r="P1785">
        <v>48907.359375</v>
      </c>
      <c r="Q1785" s="92"/>
      <c r="R1785" s="92"/>
      <c r="S1785">
        <v>-1</v>
      </c>
      <c r="T1785">
        <v>23287576</v>
      </c>
      <c r="U1785" s="82" t="s">
        <v>300</v>
      </c>
      <c r="V1785" s="92"/>
      <c r="W1785">
        <v>2322134</v>
      </c>
      <c r="X1785" s="92"/>
      <c r="Y1785">
        <v>125.74681091308594</v>
      </c>
      <c r="Z1785">
        <v>86493.6015625</v>
      </c>
      <c r="AA1785">
        <v>86493.6015625</v>
      </c>
      <c r="AB1785">
        <v>0</v>
      </c>
      <c r="AC1785">
        <v>-1</v>
      </c>
      <c r="AD1785">
        <v>0</v>
      </c>
      <c r="AE1785">
        <v>0</v>
      </c>
      <c r="AF1785">
        <v>584.119873046875</v>
      </c>
      <c r="AG1785">
        <v>13</v>
      </c>
      <c r="AH1785">
        <v>7121</v>
      </c>
      <c r="AI1785">
        <v>0.57842987775802612</v>
      </c>
      <c r="AJ1785">
        <v>37.247463226318359</v>
      </c>
      <c r="AK1785">
        <v>64589.7265625</v>
      </c>
      <c r="AL1785">
        <v>27.814813613891602</v>
      </c>
      <c r="AM1785">
        <v>21903.87890625</v>
      </c>
      <c r="AN1785">
        <v>9.4326505661010742</v>
      </c>
      <c r="AO1785" s="92"/>
      <c r="AP1785" s="82" t="s">
        <v>347</v>
      </c>
      <c r="AQ1785" s="82" t="s">
        <v>326</v>
      </c>
      <c r="AR1785" s="82"/>
      <c r="AS1785">
        <v>0</v>
      </c>
      <c r="AT1785">
        <v>0</v>
      </c>
      <c r="AU1785">
        <v>2029</v>
      </c>
      <c r="AY1785">
        <v>0</v>
      </c>
      <c r="AZ1785">
        <v>0</v>
      </c>
      <c r="BA1785" s="82" t="s">
        <v>398</v>
      </c>
      <c r="BB1785">
        <v>7579</v>
      </c>
      <c r="BC1785">
        <v>480</v>
      </c>
      <c r="BD1785" s="92"/>
      <c r="BE1785" s="92"/>
      <c r="BF1785">
        <v>2322134</v>
      </c>
      <c r="BG1785">
        <v>0</v>
      </c>
      <c r="BH1785">
        <v>0</v>
      </c>
      <c r="BI1785" s="92"/>
      <c r="BJ1785" s="92"/>
      <c r="BK1785" s="92"/>
      <c r="BL1785">
        <v>0</v>
      </c>
    </row>
    <row r="1786" spans="1:64" x14ac:dyDescent="0.25">
      <c r="A1786" s="82" t="s">
        <v>297</v>
      </c>
      <c r="B1786" s="82" t="s">
        <v>397</v>
      </c>
      <c r="C1786" s="82" t="s">
        <v>103</v>
      </c>
      <c r="D1786" s="82" t="s">
        <v>306</v>
      </c>
      <c r="E1786" s="82" t="s">
        <v>59</v>
      </c>
      <c r="F1786" s="82" t="s">
        <v>346</v>
      </c>
      <c r="G1786" s="82" t="s">
        <v>346</v>
      </c>
      <c r="H1786">
        <v>209.57801818847656</v>
      </c>
      <c r="I1786">
        <v>229.14082336425781</v>
      </c>
      <c r="J1786">
        <v>132.54188537597656</v>
      </c>
      <c r="K1786" s="92"/>
      <c r="L1786">
        <v>0</v>
      </c>
      <c r="M1786" s="92"/>
      <c r="N1786" s="92"/>
      <c r="O1786" s="92"/>
      <c r="P1786">
        <v>24453.6796875</v>
      </c>
      <c r="Q1786" s="92"/>
      <c r="R1786" s="92"/>
      <c r="S1786">
        <v>-1</v>
      </c>
      <c r="T1786">
        <v>11643788</v>
      </c>
      <c r="U1786" s="82" t="s">
        <v>300</v>
      </c>
      <c r="V1786" s="92"/>
      <c r="W1786">
        <v>1161067</v>
      </c>
      <c r="X1786" s="92"/>
      <c r="Y1786">
        <v>62.873405456542969</v>
      </c>
      <c r="Z1786">
        <v>43246.80078125</v>
      </c>
      <c r="AA1786">
        <v>43246.80078125</v>
      </c>
      <c r="AB1786">
        <v>0</v>
      </c>
      <c r="AC1786">
        <v>-1</v>
      </c>
      <c r="AD1786">
        <v>0</v>
      </c>
      <c r="AE1786">
        <v>0</v>
      </c>
      <c r="AF1786">
        <v>292.0599365234375</v>
      </c>
      <c r="AG1786">
        <v>13</v>
      </c>
      <c r="AH1786">
        <v>7121</v>
      </c>
      <c r="AI1786">
        <v>0.57842987775802612</v>
      </c>
      <c r="AJ1786">
        <v>37.247463226318359</v>
      </c>
      <c r="AK1786">
        <v>32294.86328125</v>
      </c>
      <c r="AL1786">
        <v>27.814813613891602</v>
      </c>
      <c r="AM1786">
        <v>10951.939453125</v>
      </c>
      <c r="AN1786">
        <v>9.4326505661010742</v>
      </c>
      <c r="AO1786" s="92"/>
      <c r="AP1786" s="82" t="s">
        <v>347</v>
      </c>
      <c r="AQ1786" s="82" t="s">
        <v>326</v>
      </c>
      <c r="AR1786" s="82"/>
      <c r="AS1786">
        <v>0</v>
      </c>
      <c r="AT1786">
        <v>0</v>
      </c>
      <c r="AU1786">
        <v>2029</v>
      </c>
      <c r="AY1786">
        <v>0</v>
      </c>
      <c r="AZ1786">
        <v>0</v>
      </c>
      <c r="BA1786" s="82" t="s">
        <v>398</v>
      </c>
      <c r="BB1786">
        <v>7580</v>
      </c>
      <c r="BC1786">
        <v>240</v>
      </c>
      <c r="BD1786" s="92"/>
      <c r="BE1786" s="92"/>
      <c r="BF1786">
        <v>1161067</v>
      </c>
      <c r="BG1786">
        <v>0</v>
      </c>
      <c r="BH1786">
        <v>0</v>
      </c>
      <c r="BI1786" s="92"/>
      <c r="BJ1786" s="92"/>
      <c r="BK1786" s="92"/>
      <c r="BL1786">
        <v>0</v>
      </c>
    </row>
    <row r="1787" spans="1:64" x14ac:dyDescent="0.25">
      <c r="A1787" s="82" t="s">
        <v>297</v>
      </c>
      <c r="B1787" s="82" t="s">
        <v>397</v>
      </c>
      <c r="C1787" s="82" t="s">
        <v>103</v>
      </c>
      <c r="D1787" s="82" t="s">
        <v>307</v>
      </c>
      <c r="E1787" s="82" t="s">
        <v>60</v>
      </c>
      <c r="F1787" s="82" t="s">
        <v>346</v>
      </c>
      <c r="G1787" s="82" t="s">
        <v>346</v>
      </c>
      <c r="H1787">
        <v>419.15603637695313</v>
      </c>
      <c r="I1787">
        <v>458.28164672851563</v>
      </c>
      <c r="J1787">
        <v>265.08377075195313</v>
      </c>
      <c r="K1787" s="92"/>
      <c r="L1787">
        <v>0</v>
      </c>
      <c r="M1787" s="92"/>
      <c r="N1787" s="92"/>
      <c r="O1787" s="92"/>
      <c r="P1787">
        <v>48907.359375</v>
      </c>
      <c r="Q1787" s="92"/>
      <c r="R1787" s="92"/>
      <c r="S1787">
        <v>-1</v>
      </c>
      <c r="T1787">
        <v>23287576</v>
      </c>
      <c r="U1787" s="82" t="s">
        <v>300</v>
      </c>
      <c r="V1787" s="92"/>
      <c r="W1787">
        <v>2322134</v>
      </c>
      <c r="X1787" s="92"/>
      <c r="Y1787">
        <v>125.74681091308594</v>
      </c>
      <c r="Z1787">
        <v>86493.6015625</v>
      </c>
      <c r="AA1787">
        <v>86493.6015625</v>
      </c>
      <c r="AB1787">
        <v>0</v>
      </c>
      <c r="AC1787">
        <v>-1</v>
      </c>
      <c r="AD1787">
        <v>0</v>
      </c>
      <c r="AE1787">
        <v>0</v>
      </c>
      <c r="AF1787">
        <v>584.119873046875</v>
      </c>
      <c r="AG1787">
        <v>13</v>
      </c>
      <c r="AH1787">
        <v>7121</v>
      </c>
      <c r="AI1787">
        <v>0.57842987775802612</v>
      </c>
      <c r="AJ1787">
        <v>37.247463226318359</v>
      </c>
      <c r="AK1787">
        <v>64589.7265625</v>
      </c>
      <c r="AL1787">
        <v>27.814813613891602</v>
      </c>
      <c r="AM1787">
        <v>21903.87890625</v>
      </c>
      <c r="AN1787">
        <v>9.4326505661010742</v>
      </c>
      <c r="AO1787" s="92"/>
      <c r="AP1787" s="82" t="s">
        <v>347</v>
      </c>
      <c r="AQ1787" s="82" t="s">
        <v>326</v>
      </c>
      <c r="AR1787" s="82"/>
      <c r="AS1787">
        <v>0</v>
      </c>
      <c r="AT1787">
        <v>0</v>
      </c>
      <c r="AU1787">
        <v>2029</v>
      </c>
      <c r="AY1787">
        <v>0</v>
      </c>
      <c r="AZ1787">
        <v>0</v>
      </c>
      <c r="BA1787" s="82" t="s">
        <v>398</v>
      </c>
      <c r="BB1787">
        <v>7581</v>
      </c>
      <c r="BC1787">
        <v>480</v>
      </c>
      <c r="BD1787" s="92"/>
      <c r="BE1787" s="92"/>
      <c r="BF1787">
        <v>2322134</v>
      </c>
      <c r="BG1787">
        <v>0</v>
      </c>
      <c r="BH1787">
        <v>0</v>
      </c>
      <c r="BI1787" s="92"/>
      <c r="BJ1787" s="92"/>
      <c r="BK1787" s="92"/>
      <c r="BL1787">
        <v>0</v>
      </c>
    </row>
    <row r="1788" spans="1:64" x14ac:dyDescent="0.25">
      <c r="A1788" s="82" t="s">
        <v>297</v>
      </c>
      <c r="B1788" s="82" t="s">
        <v>397</v>
      </c>
      <c r="C1788" s="82" t="s">
        <v>103</v>
      </c>
      <c r="D1788" s="82" t="s">
        <v>309</v>
      </c>
      <c r="E1788" s="82" t="s">
        <v>310</v>
      </c>
      <c r="F1788" s="82" t="s">
        <v>346</v>
      </c>
      <c r="G1788" s="82" t="s">
        <v>346</v>
      </c>
      <c r="H1788">
        <v>419.15603637695313</v>
      </c>
      <c r="I1788">
        <v>458.28164672851563</v>
      </c>
      <c r="J1788">
        <v>265.08377075195313</v>
      </c>
      <c r="K1788" s="92"/>
      <c r="L1788">
        <v>0</v>
      </c>
      <c r="M1788" s="92"/>
      <c r="N1788" s="92"/>
      <c r="O1788" s="92"/>
      <c r="P1788">
        <v>48907.359375</v>
      </c>
      <c r="Q1788" s="92"/>
      <c r="R1788" s="92"/>
      <c r="S1788">
        <v>-1</v>
      </c>
      <c r="T1788">
        <v>23287576</v>
      </c>
      <c r="U1788" s="82" t="s">
        <v>300</v>
      </c>
      <c r="V1788" s="92"/>
      <c r="W1788">
        <v>2322134</v>
      </c>
      <c r="X1788" s="92"/>
      <c r="Y1788">
        <v>125.74681091308594</v>
      </c>
      <c r="Z1788">
        <v>86493.6015625</v>
      </c>
      <c r="AA1788">
        <v>86493.6015625</v>
      </c>
      <c r="AB1788">
        <v>0</v>
      </c>
      <c r="AC1788">
        <v>-1</v>
      </c>
      <c r="AD1788">
        <v>0</v>
      </c>
      <c r="AE1788">
        <v>0</v>
      </c>
      <c r="AF1788">
        <v>584.119873046875</v>
      </c>
      <c r="AG1788">
        <v>13</v>
      </c>
      <c r="AH1788">
        <v>7121</v>
      </c>
      <c r="AI1788">
        <v>0.57842987775802612</v>
      </c>
      <c r="AJ1788">
        <v>37.247463226318359</v>
      </c>
      <c r="AK1788">
        <v>64589.7265625</v>
      </c>
      <c r="AL1788">
        <v>27.814813613891602</v>
      </c>
      <c r="AM1788">
        <v>21903.87890625</v>
      </c>
      <c r="AN1788">
        <v>9.4326505661010742</v>
      </c>
      <c r="AO1788" s="92"/>
      <c r="AP1788" s="82" t="s">
        <v>347</v>
      </c>
      <c r="AQ1788" s="82" t="s">
        <v>326</v>
      </c>
      <c r="AR1788" s="82"/>
      <c r="AS1788">
        <v>0</v>
      </c>
      <c r="AT1788">
        <v>0</v>
      </c>
      <c r="AU1788">
        <v>2029</v>
      </c>
      <c r="AY1788">
        <v>0</v>
      </c>
      <c r="AZ1788">
        <v>0</v>
      </c>
      <c r="BA1788" s="82" t="s">
        <v>398</v>
      </c>
      <c r="BB1788">
        <v>7582</v>
      </c>
      <c r="BC1788">
        <v>480</v>
      </c>
      <c r="BD1788" s="92"/>
      <c r="BE1788" s="92"/>
      <c r="BF1788">
        <v>2322134</v>
      </c>
      <c r="BG1788">
        <v>0</v>
      </c>
      <c r="BH1788">
        <v>0</v>
      </c>
      <c r="BI1788" s="92"/>
      <c r="BJ1788" s="92"/>
      <c r="BK1788" s="92"/>
      <c r="BL1788">
        <v>0</v>
      </c>
    </row>
    <row r="1789" spans="1:64" x14ac:dyDescent="0.25">
      <c r="A1789" s="82" t="s">
        <v>297</v>
      </c>
      <c r="B1789" s="82" t="s">
        <v>397</v>
      </c>
      <c r="C1789" s="82" t="s">
        <v>103</v>
      </c>
      <c r="D1789" s="82" t="s">
        <v>311</v>
      </c>
      <c r="E1789" s="82" t="s">
        <v>312</v>
      </c>
      <c r="F1789" s="82" t="s">
        <v>346</v>
      </c>
      <c r="G1789" s="82" t="s">
        <v>346</v>
      </c>
      <c r="H1789">
        <v>209.57801818847656</v>
      </c>
      <c r="I1789">
        <v>229.14082336425781</v>
      </c>
      <c r="J1789">
        <v>132.54188537597656</v>
      </c>
      <c r="K1789" s="92"/>
      <c r="L1789">
        <v>0</v>
      </c>
      <c r="M1789" s="92"/>
      <c r="N1789" s="92"/>
      <c r="O1789" s="92"/>
      <c r="P1789">
        <v>24453.6796875</v>
      </c>
      <c r="Q1789" s="92"/>
      <c r="R1789" s="92"/>
      <c r="S1789">
        <v>-1</v>
      </c>
      <c r="T1789">
        <v>11643788</v>
      </c>
      <c r="U1789" s="82" t="s">
        <v>300</v>
      </c>
      <c r="V1789" s="92"/>
      <c r="W1789">
        <v>1161067</v>
      </c>
      <c r="X1789" s="92"/>
      <c r="Y1789">
        <v>62.873405456542969</v>
      </c>
      <c r="Z1789">
        <v>43246.80078125</v>
      </c>
      <c r="AA1789">
        <v>43246.80078125</v>
      </c>
      <c r="AB1789">
        <v>0</v>
      </c>
      <c r="AC1789">
        <v>-1</v>
      </c>
      <c r="AD1789">
        <v>0</v>
      </c>
      <c r="AE1789">
        <v>0</v>
      </c>
      <c r="AF1789">
        <v>292.0599365234375</v>
      </c>
      <c r="AG1789">
        <v>13</v>
      </c>
      <c r="AH1789">
        <v>7121</v>
      </c>
      <c r="AI1789">
        <v>0.57842987775802612</v>
      </c>
      <c r="AJ1789">
        <v>37.247463226318359</v>
      </c>
      <c r="AK1789">
        <v>32294.86328125</v>
      </c>
      <c r="AL1789">
        <v>27.814813613891602</v>
      </c>
      <c r="AM1789">
        <v>10951.939453125</v>
      </c>
      <c r="AN1789">
        <v>9.4326505661010742</v>
      </c>
      <c r="AO1789" s="92"/>
      <c r="AP1789" s="82" t="s">
        <v>347</v>
      </c>
      <c r="AQ1789" s="82" t="s">
        <v>326</v>
      </c>
      <c r="AR1789" s="82"/>
      <c r="AS1789">
        <v>0</v>
      </c>
      <c r="AT1789">
        <v>0</v>
      </c>
      <c r="AU1789">
        <v>2029</v>
      </c>
      <c r="AY1789">
        <v>0</v>
      </c>
      <c r="AZ1789">
        <v>0</v>
      </c>
      <c r="BA1789" s="82" t="s">
        <v>398</v>
      </c>
      <c r="BB1789">
        <v>7583</v>
      </c>
      <c r="BC1789">
        <v>240</v>
      </c>
      <c r="BD1789" s="92"/>
      <c r="BE1789" s="92"/>
      <c r="BF1789">
        <v>1161067</v>
      </c>
      <c r="BG1789">
        <v>0</v>
      </c>
      <c r="BH1789">
        <v>0</v>
      </c>
      <c r="BI1789" s="92"/>
      <c r="BJ1789" s="92"/>
      <c r="BK1789" s="92"/>
      <c r="BL1789">
        <v>0</v>
      </c>
    </row>
    <row r="1790" spans="1:64" x14ac:dyDescent="0.25">
      <c r="A1790" s="82" t="s">
        <v>297</v>
      </c>
      <c r="B1790" s="82" t="s">
        <v>397</v>
      </c>
      <c r="C1790" s="82" t="s">
        <v>103</v>
      </c>
      <c r="D1790" s="82" t="s">
        <v>313</v>
      </c>
      <c r="E1790" s="82" t="s">
        <v>314</v>
      </c>
      <c r="F1790" s="82" t="s">
        <v>346</v>
      </c>
      <c r="G1790" s="82" t="s">
        <v>346</v>
      </c>
      <c r="H1790">
        <v>419.15603637695313</v>
      </c>
      <c r="I1790">
        <v>458.28164672851563</v>
      </c>
      <c r="J1790">
        <v>265.08377075195313</v>
      </c>
      <c r="K1790" s="92"/>
      <c r="L1790">
        <v>0</v>
      </c>
      <c r="M1790" s="92"/>
      <c r="N1790" s="92"/>
      <c r="O1790" s="92"/>
      <c r="P1790">
        <v>48907.359375</v>
      </c>
      <c r="Q1790" s="92"/>
      <c r="R1790" s="92"/>
      <c r="S1790">
        <v>-1</v>
      </c>
      <c r="T1790">
        <v>23287576</v>
      </c>
      <c r="U1790" s="82" t="s">
        <v>300</v>
      </c>
      <c r="V1790" s="92"/>
      <c r="W1790">
        <v>2322134</v>
      </c>
      <c r="X1790" s="92"/>
      <c r="Y1790">
        <v>125.74681091308594</v>
      </c>
      <c r="Z1790">
        <v>86493.6015625</v>
      </c>
      <c r="AA1790">
        <v>86493.6015625</v>
      </c>
      <c r="AB1790">
        <v>0</v>
      </c>
      <c r="AC1790">
        <v>-1</v>
      </c>
      <c r="AD1790">
        <v>0</v>
      </c>
      <c r="AE1790">
        <v>0</v>
      </c>
      <c r="AF1790">
        <v>584.119873046875</v>
      </c>
      <c r="AG1790">
        <v>13</v>
      </c>
      <c r="AH1790">
        <v>7121</v>
      </c>
      <c r="AI1790">
        <v>0.57842987775802612</v>
      </c>
      <c r="AJ1790">
        <v>37.247463226318359</v>
      </c>
      <c r="AK1790">
        <v>64589.7265625</v>
      </c>
      <c r="AL1790">
        <v>27.814813613891602</v>
      </c>
      <c r="AM1790">
        <v>21903.87890625</v>
      </c>
      <c r="AN1790">
        <v>9.4326505661010742</v>
      </c>
      <c r="AO1790" s="92"/>
      <c r="AP1790" s="82" t="s">
        <v>347</v>
      </c>
      <c r="AQ1790" s="82" t="s">
        <v>326</v>
      </c>
      <c r="AR1790" s="82"/>
      <c r="AS1790">
        <v>0</v>
      </c>
      <c r="AT1790">
        <v>0</v>
      </c>
      <c r="AU1790">
        <v>2029</v>
      </c>
      <c r="AY1790">
        <v>0</v>
      </c>
      <c r="AZ1790">
        <v>0</v>
      </c>
      <c r="BA1790" s="82" t="s">
        <v>398</v>
      </c>
      <c r="BB1790">
        <v>7584</v>
      </c>
      <c r="BC1790">
        <v>480</v>
      </c>
      <c r="BD1790" s="92"/>
      <c r="BE1790" s="92"/>
      <c r="BF1790">
        <v>2322134</v>
      </c>
      <c r="BG1790">
        <v>0</v>
      </c>
      <c r="BH1790">
        <v>0</v>
      </c>
      <c r="BI1790" s="92"/>
      <c r="BJ1790" s="92"/>
      <c r="BK1790" s="92"/>
      <c r="BL1790">
        <v>0</v>
      </c>
    </row>
    <row r="1791" spans="1:64" x14ac:dyDescent="0.25">
      <c r="A1791" s="82" t="s">
        <v>297</v>
      </c>
      <c r="B1791" s="82" t="s">
        <v>397</v>
      </c>
      <c r="C1791" s="82" t="s">
        <v>103</v>
      </c>
      <c r="D1791" s="82" t="s">
        <v>311</v>
      </c>
      <c r="E1791" s="82" t="s">
        <v>312</v>
      </c>
      <c r="F1791" s="82" t="s">
        <v>348</v>
      </c>
      <c r="G1791" s="82" t="s">
        <v>348</v>
      </c>
      <c r="H1791">
        <v>22.833641052246094</v>
      </c>
      <c r="I1791">
        <v>100</v>
      </c>
      <c r="J1791">
        <v>22.833641052246094</v>
      </c>
      <c r="K1791" s="92"/>
      <c r="L1791">
        <v>0</v>
      </c>
      <c r="M1791" s="92"/>
      <c r="N1791" s="92"/>
      <c r="O1791" s="92"/>
      <c r="P1791">
        <v>15077.126953125</v>
      </c>
      <c r="Q1791" s="92"/>
      <c r="R1791" s="92"/>
      <c r="S1791">
        <v>-1</v>
      </c>
      <c r="T1791">
        <v>0</v>
      </c>
      <c r="U1791" s="82" t="s">
        <v>324</v>
      </c>
      <c r="V1791" s="92"/>
      <c r="W1791">
        <v>200022.6875</v>
      </c>
      <c r="X1791" s="92"/>
      <c r="Y1791">
        <v>0</v>
      </c>
      <c r="Z1791">
        <v>6452.93701171875</v>
      </c>
      <c r="AA1791">
        <v>6452.93701171875</v>
      </c>
      <c r="AB1791">
        <v>0</v>
      </c>
      <c r="AC1791">
        <v>-1</v>
      </c>
      <c r="AD1791">
        <v>0</v>
      </c>
      <c r="AE1791">
        <v>0</v>
      </c>
      <c r="AF1791">
        <v>0</v>
      </c>
      <c r="AG1791">
        <v>365</v>
      </c>
      <c r="AH1791">
        <v>4383</v>
      </c>
      <c r="AI1791">
        <v>0.22833640873432159</v>
      </c>
      <c r="AJ1791">
        <v>32.261024475097656</v>
      </c>
      <c r="AK1791">
        <v>-6581.84716796875</v>
      </c>
      <c r="AL1791">
        <v>-32.905502319335938</v>
      </c>
      <c r="AM1791">
        <v>13034.7841796875</v>
      </c>
      <c r="AN1791">
        <v>65.166526794433594</v>
      </c>
      <c r="AO1791" s="92"/>
      <c r="AP1791" s="82" t="s">
        <v>336</v>
      </c>
      <c r="AQ1791" s="82" t="s">
        <v>326</v>
      </c>
      <c r="AR1791" s="82"/>
      <c r="AS1791">
        <v>0</v>
      </c>
      <c r="AT1791">
        <v>0</v>
      </c>
      <c r="AU1791">
        <v>2029</v>
      </c>
      <c r="AY1791">
        <v>0</v>
      </c>
      <c r="AZ1791">
        <v>0</v>
      </c>
      <c r="BA1791" s="82" t="s">
        <v>398</v>
      </c>
      <c r="BB1791">
        <v>7585</v>
      </c>
      <c r="BC1791">
        <v>100</v>
      </c>
      <c r="BD1791" s="92"/>
      <c r="BE1791" s="92"/>
      <c r="BF1791">
        <v>200022.6875</v>
      </c>
      <c r="BG1791">
        <v>0</v>
      </c>
      <c r="BH1791">
        <v>0</v>
      </c>
      <c r="BI1791" s="92"/>
      <c r="BJ1791" s="92"/>
      <c r="BK1791" s="92"/>
      <c r="BL1791">
        <v>0</v>
      </c>
    </row>
    <row r="1792" spans="1:64" x14ac:dyDescent="0.25">
      <c r="A1792" s="82" t="s">
        <v>297</v>
      </c>
      <c r="B1792" s="82" t="s">
        <v>397</v>
      </c>
      <c r="C1792" s="82" t="s">
        <v>103</v>
      </c>
      <c r="D1792" s="82" t="s">
        <v>298</v>
      </c>
      <c r="E1792" s="82" t="s">
        <v>55</v>
      </c>
      <c r="F1792" s="82" t="s">
        <v>349</v>
      </c>
      <c r="G1792" s="82" t="s">
        <v>349</v>
      </c>
      <c r="H1792">
        <v>34.250461578369141</v>
      </c>
      <c r="I1792">
        <v>150</v>
      </c>
      <c r="J1792">
        <v>34.250461578369141</v>
      </c>
      <c r="K1792" s="92"/>
      <c r="L1792">
        <v>0</v>
      </c>
      <c r="M1792" s="92"/>
      <c r="N1792" s="92"/>
      <c r="O1792" s="92"/>
      <c r="P1792">
        <v>21831.283203125</v>
      </c>
      <c r="Q1792" s="92"/>
      <c r="R1792" s="92"/>
      <c r="S1792">
        <v>-1</v>
      </c>
      <c r="T1792">
        <v>0</v>
      </c>
      <c r="U1792" s="82" t="s">
        <v>324</v>
      </c>
      <c r="V1792" s="92"/>
      <c r="W1792">
        <v>300034.03125</v>
      </c>
      <c r="X1792" s="92"/>
      <c r="Y1792">
        <v>0</v>
      </c>
      <c r="Z1792">
        <v>9679.40625</v>
      </c>
      <c r="AA1792">
        <v>9679.40625</v>
      </c>
      <c r="AB1792">
        <v>0</v>
      </c>
      <c r="AC1792">
        <v>-1</v>
      </c>
      <c r="AD1792">
        <v>0</v>
      </c>
      <c r="AE1792">
        <v>0</v>
      </c>
      <c r="AF1792">
        <v>0</v>
      </c>
      <c r="AG1792">
        <v>365</v>
      </c>
      <c r="AH1792">
        <v>4383</v>
      </c>
      <c r="AI1792">
        <v>0.22833640873432159</v>
      </c>
      <c r="AJ1792">
        <v>32.261024475097656</v>
      </c>
      <c r="AK1792">
        <v>-9872.7705078125</v>
      </c>
      <c r="AL1792">
        <v>-32.905502319335938</v>
      </c>
      <c r="AM1792">
        <v>19552.17578125</v>
      </c>
      <c r="AN1792">
        <v>65.166526794433594</v>
      </c>
      <c r="AO1792" s="92"/>
      <c r="AP1792" s="82" t="s">
        <v>325</v>
      </c>
      <c r="AQ1792" s="82" t="s">
        <v>326</v>
      </c>
      <c r="AR1792" s="82"/>
      <c r="AS1792">
        <v>0</v>
      </c>
      <c r="AT1792">
        <v>0</v>
      </c>
      <c r="AU1792">
        <v>2029</v>
      </c>
      <c r="AY1792">
        <v>0</v>
      </c>
      <c r="AZ1792">
        <v>0</v>
      </c>
      <c r="BA1792" s="82" t="s">
        <v>398</v>
      </c>
      <c r="BB1792">
        <v>7586</v>
      </c>
      <c r="BC1792">
        <v>150</v>
      </c>
      <c r="BD1792" s="92"/>
      <c r="BE1792" s="92"/>
      <c r="BF1792">
        <v>300034.03125</v>
      </c>
      <c r="BG1792">
        <v>0</v>
      </c>
      <c r="BH1792">
        <v>0</v>
      </c>
      <c r="BI1792" s="92"/>
      <c r="BJ1792" s="92"/>
      <c r="BK1792" s="92"/>
      <c r="BL1792">
        <v>0</v>
      </c>
    </row>
    <row r="1793" spans="1:64" x14ac:dyDescent="0.25">
      <c r="A1793" s="82" t="s">
        <v>297</v>
      </c>
      <c r="B1793" s="82" t="s">
        <v>397</v>
      </c>
      <c r="C1793" s="82" t="s">
        <v>103</v>
      </c>
      <c r="D1793" s="82" t="s">
        <v>303</v>
      </c>
      <c r="E1793" s="82" t="s">
        <v>304</v>
      </c>
      <c r="F1793" s="82" t="s">
        <v>349</v>
      </c>
      <c r="G1793" s="82" t="s">
        <v>349</v>
      </c>
      <c r="H1793">
        <v>22.833641052246094</v>
      </c>
      <c r="I1793">
        <v>100</v>
      </c>
      <c r="J1793">
        <v>22.833641052246094</v>
      </c>
      <c r="K1793" s="92"/>
      <c r="L1793">
        <v>0</v>
      </c>
      <c r="M1793" s="92"/>
      <c r="N1793" s="92"/>
      <c r="O1793" s="92"/>
      <c r="P1793">
        <v>14554.1884765625</v>
      </c>
      <c r="Q1793" s="92"/>
      <c r="R1793" s="92"/>
      <c r="S1793">
        <v>-1</v>
      </c>
      <c r="T1793">
        <v>0</v>
      </c>
      <c r="U1793" s="82" t="s">
        <v>324</v>
      </c>
      <c r="V1793" s="92"/>
      <c r="W1793">
        <v>200022.6875</v>
      </c>
      <c r="X1793" s="92"/>
      <c r="Y1793">
        <v>0</v>
      </c>
      <c r="Z1793">
        <v>6452.93701171875</v>
      </c>
      <c r="AA1793">
        <v>6452.93701171875</v>
      </c>
      <c r="AB1793">
        <v>0</v>
      </c>
      <c r="AC1793">
        <v>-1</v>
      </c>
      <c r="AD1793">
        <v>0</v>
      </c>
      <c r="AE1793">
        <v>0</v>
      </c>
      <c r="AF1793">
        <v>0</v>
      </c>
      <c r="AG1793">
        <v>365</v>
      </c>
      <c r="AH1793">
        <v>4383</v>
      </c>
      <c r="AI1793">
        <v>0.22833640873432159</v>
      </c>
      <c r="AJ1793">
        <v>32.261024475097656</v>
      </c>
      <c r="AK1793">
        <v>-6581.84716796875</v>
      </c>
      <c r="AL1793">
        <v>-32.905502319335938</v>
      </c>
      <c r="AM1793">
        <v>13034.7841796875</v>
      </c>
      <c r="AN1793">
        <v>65.166526794433594</v>
      </c>
      <c r="AO1793" s="92"/>
      <c r="AP1793" s="82" t="s">
        <v>325</v>
      </c>
      <c r="AQ1793" s="82" t="s">
        <v>326</v>
      </c>
      <c r="AR1793" s="82"/>
      <c r="AS1793">
        <v>0</v>
      </c>
      <c r="AT1793">
        <v>0</v>
      </c>
      <c r="AU1793">
        <v>2029</v>
      </c>
      <c r="AY1793">
        <v>0</v>
      </c>
      <c r="AZ1793">
        <v>0</v>
      </c>
      <c r="BA1793" s="82" t="s">
        <v>398</v>
      </c>
      <c r="BB1793">
        <v>7587</v>
      </c>
      <c r="BC1793">
        <v>100</v>
      </c>
      <c r="BD1793" s="92"/>
      <c r="BE1793" s="92"/>
      <c r="BF1793">
        <v>200022.6875</v>
      </c>
      <c r="BG1793">
        <v>0</v>
      </c>
      <c r="BH1793">
        <v>0</v>
      </c>
      <c r="BI1793" s="92"/>
      <c r="BJ1793" s="92"/>
      <c r="BK1793" s="92"/>
      <c r="BL1793">
        <v>0</v>
      </c>
    </row>
    <row r="1794" spans="1:64" x14ac:dyDescent="0.25">
      <c r="A1794" s="82" t="s">
        <v>297</v>
      </c>
      <c r="B1794" s="82" t="s">
        <v>397</v>
      </c>
      <c r="C1794" s="82" t="s">
        <v>103</v>
      </c>
      <c r="D1794" s="82" t="s">
        <v>305</v>
      </c>
      <c r="E1794" s="82" t="s">
        <v>58</v>
      </c>
      <c r="F1794" s="82" t="s">
        <v>349</v>
      </c>
      <c r="G1794" s="82" t="s">
        <v>349</v>
      </c>
      <c r="H1794">
        <v>34.250461578369141</v>
      </c>
      <c r="I1794">
        <v>150</v>
      </c>
      <c r="J1794">
        <v>34.250461578369141</v>
      </c>
      <c r="K1794" s="92"/>
      <c r="L1794">
        <v>0</v>
      </c>
      <c r="M1794" s="92"/>
      <c r="N1794" s="92"/>
      <c r="O1794" s="92"/>
      <c r="P1794">
        <v>21831.283203125</v>
      </c>
      <c r="Q1794" s="92"/>
      <c r="R1794" s="92"/>
      <c r="S1794">
        <v>-1</v>
      </c>
      <c r="T1794">
        <v>0</v>
      </c>
      <c r="U1794" s="82" t="s">
        <v>324</v>
      </c>
      <c r="V1794" s="92"/>
      <c r="W1794">
        <v>300034.03125</v>
      </c>
      <c r="X1794" s="92"/>
      <c r="Y1794">
        <v>0</v>
      </c>
      <c r="Z1794">
        <v>9679.40625</v>
      </c>
      <c r="AA1794">
        <v>9679.40625</v>
      </c>
      <c r="AB1794">
        <v>0</v>
      </c>
      <c r="AC1794">
        <v>-1</v>
      </c>
      <c r="AD1794">
        <v>0</v>
      </c>
      <c r="AE1794">
        <v>0</v>
      </c>
      <c r="AF1794">
        <v>0</v>
      </c>
      <c r="AG1794">
        <v>365</v>
      </c>
      <c r="AH1794">
        <v>4383</v>
      </c>
      <c r="AI1794">
        <v>0.22833640873432159</v>
      </c>
      <c r="AJ1794">
        <v>32.261024475097656</v>
      </c>
      <c r="AK1794">
        <v>-9872.7705078125</v>
      </c>
      <c r="AL1794">
        <v>-32.905502319335938</v>
      </c>
      <c r="AM1794">
        <v>19552.17578125</v>
      </c>
      <c r="AN1794">
        <v>65.166526794433594</v>
      </c>
      <c r="AO1794" s="92"/>
      <c r="AP1794" s="82" t="s">
        <v>325</v>
      </c>
      <c r="AQ1794" s="82" t="s">
        <v>326</v>
      </c>
      <c r="AR1794" s="82"/>
      <c r="AS1794">
        <v>0</v>
      </c>
      <c r="AT1794">
        <v>0</v>
      </c>
      <c r="AU1794">
        <v>2029</v>
      </c>
      <c r="AY1794">
        <v>0</v>
      </c>
      <c r="AZ1794">
        <v>0</v>
      </c>
      <c r="BA1794" s="82" t="s">
        <v>398</v>
      </c>
      <c r="BB1794">
        <v>7588</v>
      </c>
      <c r="BC1794">
        <v>150</v>
      </c>
      <c r="BD1794" s="92"/>
      <c r="BE1794" s="92"/>
      <c r="BF1794">
        <v>300034.03125</v>
      </c>
      <c r="BG1794">
        <v>0</v>
      </c>
      <c r="BH1794">
        <v>0</v>
      </c>
      <c r="BI1794" s="92"/>
      <c r="BJ1794" s="92"/>
      <c r="BK1794" s="92"/>
      <c r="BL1794">
        <v>0</v>
      </c>
    </row>
    <row r="1795" spans="1:64" x14ac:dyDescent="0.25">
      <c r="A1795" s="82" t="s">
        <v>297</v>
      </c>
      <c r="B1795" s="82" t="s">
        <v>397</v>
      </c>
      <c r="C1795" s="82" t="s">
        <v>103</v>
      </c>
      <c r="D1795" s="82" t="s">
        <v>307</v>
      </c>
      <c r="E1795" s="82" t="s">
        <v>60</v>
      </c>
      <c r="F1795" s="82" t="s">
        <v>349</v>
      </c>
      <c r="G1795" s="82" t="s">
        <v>349</v>
      </c>
      <c r="H1795">
        <v>11.416820526123047</v>
      </c>
      <c r="I1795">
        <v>50</v>
      </c>
      <c r="J1795">
        <v>11.416820526123047</v>
      </c>
      <c r="K1795" s="92"/>
      <c r="L1795">
        <v>0</v>
      </c>
      <c r="M1795" s="92"/>
      <c r="N1795" s="92"/>
      <c r="O1795" s="92"/>
      <c r="P1795">
        <v>7277.09423828125</v>
      </c>
      <c r="Q1795" s="92"/>
      <c r="R1795" s="92"/>
      <c r="S1795">
        <v>-1</v>
      </c>
      <c r="T1795">
        <v>0</v>
      </c>
      <c r="U1795" s="82" t="s">
        <v>324</v>
      </c>
      <c r="V1795" s="92"/>
      <c r="W1795">
        <v>100011.34375</v>
      </c>
      <c r="X1795" s="92"/>
      <c r="Y1795">
        <v>0</v>
      </c>
      <c r="Z1795">
        <v>3226.468505859375</v>
      </c>
      <c r="AA1795">
        <v>3226.468505859375</v>
      </c>
      <c r="AB1795">
        <v>0</v>
      </c>
      <c r="AC1795">
        <v>-1</v>
      </c>
      <c r="AD1795">
        <v>0</v>
      </c>
      <c r="AE1795">
        <v>0</v>
      </c>
      <c r="AF1795">
        <v>0</v>
      </c>
      <c r="AG1795">
        <v>365</v>
      </c>
      <c r="AH1795">
        <v>4383</v>
      </c>
      <c r="AI1795">
        <v>0.22833640873432159</v>
      </c>
      <c r="AJ1795">
        <v>32.261024475097656</v>
      </c>
      <c r="AK1795">
        <v>-3290.923583984375</v>
      </c>
      <c r="AL1795">
        <v>-32.905502319335938</v>
      </c>
      <c r="AM1795">
        <v>6517.39208984375</v>
      </c>
      <c r="AN1795">
        <v>65.166526794433594</v>
      </c>
      <c r="AO1795" s="92"/>
      <c r="AP1795" s="82" t="s">
        <v>325</v>
      </c>
      <c r="AQ1795" s="82" t="s">
        <v>326</v>
      </c>
      <c r="AR1795" s="82"/>
      <c r="AS1795">
        <v>0</v>
      </c>
      <c r="AT1795">
        <v>0</v>
      </c>
      <c r="AU1795">
        <v>2029</v>
      </c>
      <c r="AY1795">
        <v>0</v>
      </c>
      <c r="AZ1795">
        <v>0</v>
      </c>
      <c r="BA1795" s="82" t="s">
        <v>398</v>
      </c>
      <c r="BB1795">
        <v>7589</v>
      </c>
      <c r="BC1795">
        <v>50</v>
      </c>
      <c r="BD1795" s="92"/>
      <c r="BE1795" s="92"/>
      <c r="BF1795">
        <v>100011.34375</v>
      </c>
      <c r="BG1795">
        <v>0</v>
      </c>
      <c r="BH1795">
        <v>0</v>
      </c>
      <c r="BI1795" s="92"/>
      <c r="BJ1795" s="92"/>
      <c r="BK1795" s="92"/>
      <c r="BL1795">
        <v>0</v>
      </c>
    </row>
    <row r="1796" spans="1:64" x14ac:dyDescent="0.25">
      <c r="A1796" s="82" t="s">
        <v>297</v>
      </c>
      <c r="B1796" s="82" t="s">
        <v>397</v>
      </c>
      <c r="C1796" s="82" t="s">
        <v>103</v>
      </c>
      <c r="D1796" s="82" t="s">
        <v>308</v>
      </c>
      <c r="E1796" s="82" t="s">
        <v>61</v>
      </c>
      <c r="F1796" s="82" t="s">
        <v>349</v>
      </c>
      <c r="G1796" s="82" t="s">
        <v>349</v>
      </c>
      <c r="H1796">
        <v>34.250461578369141</v>
      </c>
      <c r="I1796">
        <v>150</v>
      </c>
      <c r="J1796">
        <v>34.250461578369141</v>
      </c>
      <c r="K1796" s="92"/>
      <c r="L1796">
        <v>0</v>
      </c>
      <c r="M1796" s="92"/>
      <c r="N1796" s="92"/>
      <c r="O1796" s="92"/>
      <c r="P1796">
        <v>21831.283203125</v>
      </c>
      <c r="Q1796" s="92"/>
      <c r="R1796" s="92"/>
      <c r="S1796">
        <v>-1</v>
      </c>
      <c r="T1796">
        <v>0</v>
      </c>
      <c r="U1796" s="82" t="s">
        <v>324</v>
      </c>
      <c r="V1796" s="92"/>
      <c r="W1796">
        <v>300034.03125</v>
      </c>
      <c r="X1796" s="92"/>
      <c r="Y1796">
        <v>0</v>
      </c>
      <c r="Z1796">
        <v>9679.40625</v>
      </c>
      <c r="AA1796">
        <v>9679.40625</v>
      </c>
      <c r="AB1796">
        <v>0</v>
      </c>
      <c r="AC1796">
        <v>-1</v>
      </c>
      <c r="AD1796">
        <v>0</v>
      </c>
      <c r="AE1796">
        <v>0</v>
      </c>
      <c r="AF1796">
        <v>0</v>
      </c>
      <c r="AG1796">
        <v>365</v>
      </c>
      <c r="AH1796">
        <v>4383</v>
      </c>
      <c r="AI1796">
        <v>0.22833640873432159</v>
      </c>
      <c r="AJ1796">
        <v>32.261024475097656</v>
      </c>
      <c r="AK1796">
        <v>-9872.7705078125</v>
      </c>
      <c r="AL1796">
        <v>-32.905502319335938</v>
      </c>
      <c r="AM1796">
        <v>19552.17578125</v>
      </c>
      <c r="AN1796">
        <v>65.166526794433594</v>
      </c>
      <c r="AO1796" s="92"/>
      <c r="AP1796" s="82" t="s">
        <v>325</v>
      </c>
      <c r="AQ1796" s="82" t="s">
        <v>326</v>
      </c>
      <c r="AR1796" s="82"/>
      <c r="AS1796">
        <v>0</v>
      </c>
      <c r="AT1796">
        <v>0</v>
      </c>
      <c r="AU1796">
        <v>2029</v>
      </c>
      <c r="AY1796">
        <v>0</v>
      </c>
      <c r="AZ1796">
        <v>0</v>
      </c>
      <c r="BA1796" s="82" t="s">
        <v>398</v>
      </c>
      <c r="BB1796">
        <v>7590</v>
      </c>
      <c r="BC1796">
        <v>150</v>
      </c>
      <c r="BD1796" s="92"/>
      <c r="BE1796" s="92"/>
      <c r="BF1796">
        <v>300034.03125</v>
      </c>
      <c r="BG1796">
        <v>0</v>
      </c>
      <c r="BH1796">
        <v>0</v>
      </c>
      <c r="BI1796" s="92"/>
      <c r="BJ1796" s="92"/>
      <c r="BK1796" s="92"/>
      <c r="BL1796">
        <v>0</v>
      </c>
    </row>
    <row r="1797" spans="1:64" x14ac:dyDescent="0.25">
      <c r="A1797" s="82" t="s">
        <v>297</v>
      </c>
      <c r="B1797" s="82" t="s">
        <v>397</v>
      </c>
      <c r="C1797" s="82" t="s">
        <v>103</v>
      </c>
      <c r="D1797" s="82" t="s">
        <v>309</v>
      </c>
      <c r="E1797" s="82" t="s">
        <v>310</v>
      </c>
      <c r="F1797" s="82" t="s">
        <v>349</v>
      </c>
      <c r="G1797" s="82" t="s">
        <v>349</v>
      </c>
      <c r="H1797">
        <v>34.250461578369141</v>
      </c>
      <c r="I1797">
        <v>150</v>
      </c>
      <c r="J1797">
        <v>34.250461578369141</v>
      </c>
      <c r="K1797" s="92"/>
      <c r="L1797">
        <v>0</v>
      </c>
      <c r="M1797" s="92"/>
      <c r="N1797" s="92"/>
      <c r="O1797" s="92"/>
      <c r="P1797">
        <v>21831.283203125</v>
      </c>
      <c r="Q1797" s="92"/>
      <c r="R1797" s="92"/>
      <c r="S1797">
        <v>-1</v>
      </c>
      <c r="T1797">
        <v>0</v>
      </c>
      <c r="U1797" s="82" t="s">
        <v>324</v>
      </c>
      <c r="V1797" s="92"/>
      <c r="W1797">
        <v>300034.03125</v>
      </c>
      <c r="X1797" s="92"/>
      <c r="Y1797">
        <v>0</v>
      </c>
      <c r="Z1797">
        <v>9679.40625</v>
      </c>
      <c r="AA1797">
        <v>9679.40625</v>
      </c>
      <c r="AB1797">
        <v>0</v>
      </c>
      <c r="AC1797">
        <v>-1</v>
      </c>
      <c r="AD1797">
        <v>0</v>
      </c>
      <c r="AE1797">
        <v>0</v>
      </c>
      <c r="AF1797">
        <v>0</v>
      </c>
      <c r="AG1797">
        <v>365</v>
      </c>
      <c r="AH1797">
        <v>4383</v>
      </c>
      <c r="AI1797">
        <v>0.22833640873432159</v>
      </c>
      <c r="AJ1797">
        <v>32.261024475097656</v>
      </c>
      <c r="AK1797">
        <v>-9872.7705078125</v>
      </c>
      <c r="AL1797">
        <v>-32.905502319335938</v>
      </c>
      <c r="AM1797">
        <v>19552.17578125</v>
      </c>
      <c r="AN1797">
        <v>65.166526794433594</v>
      </c>
      <c r="AO1797" s="92"/>
      <c r="AP1797" s="82" t="s">
        <v>325</v>
      </c>
      <c r="AQ1797" s="82" t="s">
        <v>326</v>
      </c>
      <c r="AR1797" s="82"/>
      <c r="AS1797">
        <v>0</v>
      </c>
      <c r="AT1797">
        <v>0</v>
      </c>
      <c r="AU1797">
        <v>2029</v>
      </c>
      <c r="AY1797">
        <v>0</v>
      </c>
      <c r="AZ1797">
        <v>0</v>
      </c>
      <c r="BA1797" s="82" t="s">
        <v>398</v>
      </c>
      <c r="BB1797">
        <v>7591</v>
      </c>
      <c r="BC1797">
        <v>150</v>
      </c>
      <c r="BD1797" s="92"/>
      <c r="BE1797" s="92"/>
      <c r="BF1797">
        <v>300034.03125</v>
      </c>
      <c r="BG1797">
        <v>0</v>
      </c>
      <c r="BH1797">
        <v>0</v>
      </c>
      <c r="BI1797" s="92"/>
      <c r="BJ1797" s="92"/>
      <c r="BK1797" s="92"/>
      <c r="BL1797">
        <v>0</v>
      </c>
    </row>
    <row r="1798" spans="1:64" x14ac:dyDescent="0.25">
      <c r="A1798" s="82" t="s">
        <v>297</v>
      </c>
      <c r="B1798" s="82" t="s">
        <v>397</v>
      </c>
      <c r="C1798" s="82" t="s">
        <v>103</v>
      </c>
      <c r="D1798" s="82" t="s">
        <v>311</v>
      </c>
      <c r="E1798" s="82" t="s">
        <v>312</v>
      </c>
      <c r="F1798" s="82" t="s">
        <v>349</v>
      </c>
      <c r="G1798" s="82" t="s">
        <v>349</v>
      </c>
      <c r="H1798">
        <v>34.250461578369141</v>
      </c>
      <c r="I1798">
        <v>150</v>
      </c>
      <c r="J1798">
        <v>34.250461578369141</v>
      </c>
      <c r="K1798" s="92"/>
      <c r="L1798">
        <v>0</v>
      </c>
      <c r="M1798" s="92"/>
      <c r="N1798" s="92"/>
      <c r="O1798" s="92"/>
      <c r="P1798">
        <v>21831.283203125</v>
      </c>
      <c r="Q1798" s="92"/>
      <c r="R1798" s="92"/>
      <c r="S1798">
        <v>-1</v>
      </c>
      <c r="T1798">
        <v>0</v>
      </c>
      <c r="U1798" s="82" t="s">
        <v>324</v>
      </c>
      <c r="V1798" s="92"/>
      <c r="W1798">
        <v>300034.03125</v>
      </c>
      <c r="X1798" s="92"/>
      <c r="Y1798">
        <v>0</v>
      </c>
      <c r="Z1798">
        <v>9679.40625</v>
      </c>
      <c r="AA1798">
        <v>9679.40625</v>
      </c>
      <c r="AB1798">
        <v>0</v>
      </c>
      <c r="AC1798">
        <v>-1</v>
      </c>
      <c r="AD1798">
        <v>0</v>
      </c>
      <c r="AE1798">
        <v>0</v>
      </c>
      <c r="AF1798">
        <v>0</v>
      </c>
      <c r="AG1798">
        <v>365</v>
      </c>
      <c r="AH1798">
        <v>4383</v>
      </c>
      <c r="AI1798">
        <v>0.22833640873432159</v>
      </c>
      <c r="AJ1798">
        <v>32.261024475097656</v>
      </c>
      <c r="AK1798">
        <v>-9872.7705078125</v>
      </c>
      <c r="AL1798">
        <v>-32.905502319335938</v>
      </c>
      <c r="AM1798">
        <v>19552.17578125</v>
      </c>
      <c r="AN1798">
        <v>65.166526794433594</v>
      </c>
      <c r="AO1798" s="92"/>
      <c r="AP1798" s="82" t="s">
        <v>325</v>
      </c>
      <c r="AQ1798" s="82" t="s">
        <v>326</v>
      </c>
      <c r="AR1798" s="82"/>
      <c r="AS1798">
        <v>0</v>
      </c>
      <c r="AT1798">
        <v>0</v>
      </c>
      <c r="AU1798">
        <v>2029</v>
      </c>
      <c r="AY1798">
        <v>0</v>
      </c>
      <c r="AZ1798">
        <v>0</v>
      </c>
      <c r="BA1798" s="82" t="s">
        <v>398</v>
      </c>
      <c r="BB1798">
        <v>7592</v>
      </c>
      <c r="BC1798">
        <v>150</v>
      </c>
      <c r="BD1798" s="92"/>
      <c r="BE1798" s="92"/>
      <c r="BF1798">
        <v>300034.03125</v>
      </c>
      <c r="BG1798">
        <v>0</v>
      </c>
      <c r="BH1798">
        <v>0</v>
      </c>
      <c r="BI1798" s="92"/>
      <c r="BJ1798" s="92"/>
      <c r="BK1798" s="92"/>
      <c r="BL1798">
        <v>0</v>
      </c>
    </row>
    <row r="1799" spans="1:64" x14ac:dyDescent="0.25">
      <c r="A1799" s="82" t="s">
        <v>297</v>
      </c>
      <c r="B1799" s="82" t="s">
        <v>397</v>
      </c>
      <c r="C1799" s="82" t="s">
        <v>103</v>
      </c>
      <c r="D1799" s="82" t="s">
        <v>313</v>
      </c>
      <c r="E1799" s="82" t="s">
        <v>314</v>
      </c>
      <c r="F1799" s="82" t="s">
        <v>349</v>
      </c>
      <c r="G1799" s="82" t="s">
        <v>349</v>
      </c>
      <c r="H1799">
        <v>34.250461578369141</v>
      </c>
      <c r="I1799">
        <v>150</v>
      </c>
      <c r="J1799">
        <v>34.250461578369141</v>
      </c>
      <c r="K1799" s="92"/>
      <c r="L1799">
        <v>0</v>
      </c>
      <c r="M1799" s="92"/>
      <c r="N1799" s="92"/>
      <c r="O1799" s="92"/>
      <c r="P1799">
        <v>21831.283203125</v>
      </c>
      <c r="Q1799" s="92"/>
      <c r="R1799" s="92"/>
      <c r="S1799">
        <v>-1</v>
      </c>
      <c r="T1799">
        <v>0</v>
      </c>
      <c r="U1799" s="82" t="s">
        <v>324</v>
      </c>
      <c r="V1799" s="92"/>
      <c r="W1799">
        <v>300034.03125</v>
      </c>
      <c r="X1799" s="92"/>
      <c r="Y1799">
        <v>0</v>
      </c>
      <c r="Z1799">
        <v>9679.40625</v>
      </c>
      <c r="AA1799">
        <v>9679.40625</v>
      </c>
      <c r="AB1799">
        <v>0</v>
      </c>
      <c r="AC1799">
        <v>-1</v>
      </c>
      <c r="AD1799">
        <v>0</v>
      </c>
      <c r="AE1799">
        <v>0</v>
      </c>
      <c r="AF1799">
        <v>0</v>
      </c>
      <c r="AG1799">
        <v>365</v>
      </c>
      <c r="AH1799">
        <v>4383</v>
      </c>
      <c r="AI1799">
        <v>0.22833640873432159</v>
      </c>
      <c r="AJ1799">
        <v>32.261024475097656</v>
      </c>
      <c r="AK1799">
        <v>-9872.7705078125</v>
      </c>
      <c r="AL1799">
        <v>-32.905502319335938</v>
      </c>
      <c r="AM1799">
        <v>19552.17578125</v>
      </c>
      <c r="AN1799">
        <v>65.166526794433594</v>
      </c>
      <c r="AO1799" s="92"/>
      <c r="AP1799" s="82" t="s">
        <v>325</v>
      </c>
      <c r="AQ1799" s="82" t="s">
        <v>326</v>
      </c>
      <c r="AR1799" s="82"/>
      <c r="AS1799">
        <v>0</v>
      </c>
      <c r="AT1799">
        <v>0</v>
      </c>
      <c r="AU1799">
        <v>2029</v>
      </c>
      <c r="AY1799">
        <v>0</v>
      </c>
      <c r="AZ1799">
        <v>0</v>
      </c>
      <c r="BA1799" s="82" t="s">
        <v>398</v>
      </c>
      <c r="BB1799">
        <v>7593</v>
      </c>
      <c r="BC1799">
        <v>150</v>
      </c>
      <c r="BD1799" s="92"/>
      <c r="BE1799" s="92"/>
      <c r="BF1799">
        <v>300034.03125</v>
      </c>
      <c r="BG1799">
        <v>0</v>
      </c>
      <c r="BH1799">
        <v>0</v>
      </c>
      <c r="BI1799" s="92"/>
      <c r="BJ1799" s="92"/>
      <c r="BK1799" s="92"/>
      <c r="BL1799">
        <v>0</v>
      </c>
    </row>
    <row r="1800" spans="1:64" x14ac:dyDescent="0.25">
      <c r="A1800" s="82" t="s">
        <v>297</v>
      </c>
      <c r="B1800" s="82" t="s">
        <v>397</v>
      </c>
      <c r="C1800" s="82" t="s">
        <v>103</v>
      </c>
      <c r="D1800" s="82" t="s">
        <v>298</v>
      </c>
      <c r="E1800" s="82" t="s">
        <v>55</v>
      </c>
      <c r="F1800" s="82" t="s">
        <v>350</v>
      </c>
      <c r="G1800" s="82" t="s">
        <v>350</v>
      </c>
      <c r="H1800">
        <v>34.250461578369141</v>
      </c>
      <c r="I1800">
        <v>150</v>
      </c>
      <c r="J1800">
        <v>34.250461578369141</v>
      </c>
      <c r="K1800" s="92"/>
      <c r="L1800">
        <v>0</v>
      </c>
      <c r="M1800" s="92"/>
      <c r="N1800" s="92"/>
      <c r="O1800" s="92"/>
      <c r="P1800">
        <v>20972.564453125</v>
      </c>
      <c r="Q1800" s="92"/>
      <c r="R1800" s="92"/>
      <c r="S1800">
        <v>-1</v>
      </c>
      <c r="T1800">
        <v>0</v>
      </c>
      <c r="U1800" s="82" t="s">
        <v>324</v>
      </c>
      <c r="V1800" s="92"/>
      <c r="W1800">
        <v>300034.03125</v>
      </c>
      <c r="X1800" s="92"/>
      <c r="Y1800">
        <v>0</v>
      </c>
      <c r="Z1800">
        <v>9679.40625</v>
      </c>
      <c r="AA1800">
        <v>9679.40625</v>
      </c>
      <c r="AB1800">
        <v>0</v>
      </c>
      <c r="AC1800">
        <v>-1</v>
      </c>
      <c r="AD1800">
        <v>0</v>
      </c>
      <c r="AE1800">
        <v>0</v>
      </c>
      <c r="AF1800">
        <v>0</v>
      </c>
      <c r="AG1800">
        <v>365</v>
      </c>
      <c r="AH1800">
        <v>4383</v>
      </c>
      <c r="AI1800">
        <v>0.22833640873432159</v>
      </c>
      <c r="AJ1800">
        <v>32.261024475097656</v>
      </c>
      <c r="AK1800">
        <v>-9872.7705078125</v>
      </c>
      <c r="AL1800">
        <v>-32.905502319335938</v>
      </c>
      <c r="AM1800">
        <v>19552.17578125</v>
      </c>
      <c r="AN1800">
        <v>65.166526794433594</v>
      </c>
      <c r="AO1800" s="92"/>
      <c r="AP1800" s="82" t="s">
        <v>351</v>
      </c>
      <c r="AQ1800" s="82" t="s">
        <v>326</v>
      </c>
      <c r="AR1800" s="82"/>
      <c r="AS1800">
        <v>0</v>
      </c>
      <c r="AT1800">
        <v>0</v>
      </c>
      <c r="AU1800">
        <v>2029</v>
      </c>
      <c r="AY1800">
        <v>0</v>
      </c>
      <c r="AZ1800">
        <v>0</v>
      </c>
      <c r="BA1800" s="82" t="s">
        <v>398</v>
      </c>
      <c r="BB1800">
        <v>7594</v>
      </c>
      <c r="BC1800">
        <v>150</v>
      </c>
      <c r="BD1800" s="92"/>
      <c r="BE1800" s="92"/>
      <c r="BF1800">
        <v>300034.03125</v>
      </c>
      <c r="BG1800">
        <v>0</v>
      </c>
      <c r="BH1800">
        <v>0</v>
      </c>
      <c r="BI1800" s="92"/>
      <c r="BJ1800" s="92"/>
      <c r="BK1800" s="92"/>
      <c r="BL1800">
        <v>0</v>
      </c>
    </row>
    <row r="1801" spans="1:64" x14ac:dyDescent="0.25">
      <c r="A1801" s="82" t="s">
        <v>297</v>
      </c>
      <c r="B1801" s="82" t="s">
        <v>397</v>
      </c>
      <c r="C1801" s="82" t="s">
        <v>103</v>
      </c>
      <c r="D1801" s="82" t="s">
        <v>303</v>
      </c>
      <c r="E1801" s="82" t="s">
        <v>304</v>
      </c>
      <c r="F1801" s="82" t="s">
        <v>350</v>
      </c>
      <c r="G1801" s="82" t="s">
        <v>350</v>
      </c>
      <c r="H1801">
        <v>34.250461578369141</v>
      </c>
      <c r="I1801">
        <v>150</v>
      </c>
      <c r="J1801">
        <v>34.250461578369141</v>
      </c>
      <c r="K1801" s="92"/>
      <c r="L1801">
        <v>0</v>
      </c>
      <c r="M1801" s="92"/>
      <c r="N1801" s="92"/>
      <c r="O1801" s="92"/>
      <c r="P1801">
        <v>20972.564453125</v>
      </c>
      <c r="Q1801" s="92"/>
      <c r="R1801" s="92"/>
      <c r="S1801">
        <v>-1</v>
      </c>
      <c r="T1801">
        <v>0</v>
      </c>
      <c r="U1801" s="82" t="s">
        <v>324</v>
      </c>
      <c r="V1801" s="92"/>
      <c r="W1801">
        <v>300034.03125</v>
      </c>
      <c r="X1801" s="92"/>
      <c r="Y1801">
        <v>0</v>
      </c>
      <c r="Z1801">
        <v>9679.40625</v>
      </c>
      <c r="AA1801">
        <v>9679.40625</v>
      </c>
      <c r="AB1801">
        <v>0</v>
      </c>
      <c r="AC1801">
        <v>-1</v>
      </c>
      <c r="AD1801">
        <v>0</v>
      </c>
      <c r="AE1801">
        <v>0</v>
      </c>
      <c r="AF1801">
        <v>0</v>
      </c>
      <c r="AG1801">
        <v>365</v>
      </c>
      <c r="AH1801">
        <v>4383</v>
      </c>
      <c r="AI1801">
        <v>0.22833640873432159</v>
      </c>
      <c r="AJ1801">
        <v>32.261024475097656</v>
      </c>
      <c r="AK1801">
        <v>-9872.7705078125</v>
      </c>
      <c r="AL1801">
        <v>-32.905502319335938</v>
      </c>
      <c r="AM1801">
        <v>19552.17578125</v>
      </c>
      <c r="AN1801">
        <v>65.166526794433594</v>
      </c>
      <c r="AO1801" s="92"/>
      <c r="AP1801" s="82" t="s">
        <v>351</v>
      </c>
      <c r="AQ1801" s="82" t="s">
        <v>326</v>
      </c>
      <c r="AR1801" s="82"/>
      <c r="AS1801">
        <v>0</v>
      </c>
      <c r="AT1801">
        <v>0</v>
      </c>
      <c r="AU1801">
        <v>2029</v>
      </c>
      <c r="AY1801">
        <v>0</v>
      </c>
      <c r="AZ1801">
        <v>0</v>
      </c>
      <c r="BA1801" s="82" t="s">
        <v>398</v>
      </c>
      <c r="BB1801">
        <v>7595</v>
      </c>
      <c r="BC1801">
        <v>150</v>
      </c>
      <c r="BD1801" s="92"/>
      <c r="BE1801" s="92"/>
      <c r="BF1801">
        <v>300034.03125</v>
      </c>
      <c r="BG1801">
        <v>0</v>
      </c>
      <c r="BH1801">
        <v>0</v>
      </c>
      <c r="BI1801" s="92"/>
      <c r="BJ1801" s="92"/>
      <c r="BK1801" s="92"/>
      <c r="BL1801">
        <v>0</v>
      </c>
    </row>
    <row r="1802" spans="1:64" x14ac:dyDescent="0.25">
      <c r="A1802" s="82" t="s">
        <v>297</v>
      </c>
      <c r="B1802" s="82" t="s">
        <v>397</v>
      </c>
      <c r="C1802" s="82" t="s">
        <v>103</v>
      </c>
      <c r="D1802" s="82" t="s">
        <v>305</v>
      </c>
      <c r="E1802" s="82" t="s">
        <v>58</v>
      </c>
      <c r="F1802" s="82" t="s">
        <v>350</v>
      </c>
      <c r="G1802" s="82" t="s">
        <v>350</v>
      </c>
      <c r="H1802">
        <v>34.250461578369141</v>
      </c>
      <c r="I1802">
        <v>150</v>
      </c>
      <c r="J1802">
        <v>34.250461578369141</v>
      </c>
      <c r="K1802" s="92"/>
      <c r="L1802">
        <v>0</v>
      </c>
      <c r="M1802" s="92"/>
      <c r="N1802" s="92"/>
      <c r="O1802" s="92"/>
      <c r="P1802">
        <v>20972.564453125</v>
      </c>
      <c r="Q1802" s="92"/>
      <c r="R1802" s="92"/>
      <c r="S1802">
        <v>-1</v>
      </c>
      <c r="T1802">
        <v>0</v>
      </c>
      <c r="U1802" s="82" t="s">
        <v>324</v>
      </c>
      <c r="V1802" s="92"/>
      <c r="W1802">
        <v>300034.03125</v>
      </c>
      <c r="X1802" s="92"/>
      <c r="Y1802">
        <v>0</v>
      </c>
      <c r="Z1802">
        <v>9679.40625</v>
      </c>
      <c r="AA1802">
        <v>9679.40625</v>
      </c>
      <c r="AB1802">
        <v>0</v>
      </c>
      <c r="AC1802">
        <v>-1</v>
      </c>
      <c r="AD1802">
        <v>0</v>
      </c>
      <c r="AE1802">
        <v>0</v>
      </c>
      <c r="AF1802">
        <v>0</v>
      </c>
      <c r="AG1802">
        <v>365</v>
      </c>
      <c r="AH1802">
        <v>4383</v>
      </c>
      <c r="AI1802">
        <v>0.22833640873432159</v>
      </c>
      <c r="AJ1802">
        <v>32.261024475097656</v>
      </c>
      <c r="AK1802">
        <v>-9872.7705078125</v>
      </c>
      <c r="AL1802">
        <v>-32.905502319335938</v>
      </c>
      <c r="AM1802">
        <v>19552.17578125</v>
      </c>
      <c r="AN1802">
        <v>65.166526794433594</v>
      </c>
      <c r="AO1802" s="92"/>
      <c r="AP1802" s="82" t="s">
        <v>351</v>
      </c>
      <c r="AQ1802" s="82" t="s">
        <v>326</v>
      </c>
      <c r="AR1802" s="82"/>
      <c r="AS1802">
        <v>0</v>
      </c>
      <c r="AT1802">
        <v>0</v>
      </c>
      <c r="AU1802">
        <v>2029</v>
      </c>
      <c r="AY1802">
        <v>0</v>
      </c>
      <c r="AZ1802">
        <v>0</v>
      </c>
      <c r="BA1802" s="82" t="s">
        <v>398</v>
      </c>
      <c r="BB1802">
        <v>7596</v>
      </c>
      <c r="BC1802">
        <v>150</v>
      </c>
      <c r="BD1802" s="92"/>
      <c r="BE1802" s="92"/>
      <c r="BF1802">
        <v>300034.03125</v>
      </c>
      <c r="BG1802">
        <v>0</v>
      </c>
      <c r="BH1802">
        <v>0</v>
      </c>
      <c r="BI1802" s="92"/>
      <c r="BJ1802" s="92"/>
      <c r="BK1802" s="92"/>
      <c r="BL1802">
        <v>0</v>
      </c>
    </row>
    <row r="1803" spans="1:64" x14ac:dyDescent="0.25">
      <c r="A1803" s="82" t="s">
        <v>297</v>
      </c>
      <c r="B1803" s="82" t="s">
        <v>397</v>
      </c>
      <c r="C1803" s="82" t="s">
        <v>103</v>
      </c>
      <c r="D1803" s="82" t="s">
        <v>306</v>
      </c>
      <c r="E1803" s="82" t="s">
        <v>59</v>
      </c>
      <c r="F1803" s="82" t="s">
        <v>350</v>
      </c>
      <c r="G1803" s="82" t="s">
        <v>350</v>
      </c>
      <c r="H1803">
        <v>34.250461578369141</v>
      </c>
      <c r="I1803">
        <v>150</v>
      </c>
      <c r="J1803">
        <v>34.250461578369141</v>
      </c>
      <c r="K1803" s="92"/>
      <c r="L1803">
        <v>0</v>
      </c>
      <c r="M1803" s="92"/>
      <c r="N1803" s="92"/>
      <c r="O1803" s="92"/>
      <c r="P1803">
        <v>20972.564453125</v>
      </c>
      <c r="Q1803" s="92"/>
      <c r="R1803" s="92"/>
      <c r="S1803">
        <v>-1</v>
      </c>
      <c r="T1803">
        <v>0</v>
      </c>
      <c r="U1803" s="82" t="s">
        <v>324</v>
      </c>
      <c r="V1803" s="92"/>
      <c r="W1803">
        <v>300034.03125</v>
      </c>
      <c r="X1803" s="92"/>
      <c r="Y1803">
        <v>0</v>
      </c>
      <c r="Z1803">
        <v>9679.40625</v>
      </c>
      <c r="AA1803">
        <v>9679.40625</v>
      </c>
      <c r="AB1803">
        <v>0</v>
      </c>
      <c r="AC1803">
        <v>-1</v>
      </c>
      <c r="AD1803">
        <v>0</v>
      </c>
      <c r="AE1803">
        <v>0</v>
      </c>
      <c r="AF1803">
        <v>0</v>
      </c>
      <c r="AG1803">
        <v>365</v>
      </c>
      <c r="AH1803">
        <v>4383</v>
      </c>
      <c r="AI1803">
        <v>0.22833640873432159</v>
      </c>
      <c r="AJ1803">
        <v>32.261024475097656</v>
      </c>
      <c r="AK1803">
        <v>-9872.7705078125</v>
      </c>
      <c r="AL1803">
        <v>-32.905502319335938</v>
      </c>
      <c r="AM1803">
        <v>19552.17578125</v>
      </c>
      <c r="AN1803">
        <v>65.166526794433594</v>
      </c>
      <c r="AO1803" s="92"/>
      <c r="AP1803" s="82" t="s">
        <v>351</v>
      </c>
      <c r="AQ1803" s="82" t="s">
        <v>326</v>
      </c>
      <c r="AR1803" s="82"/>
      <c r="AS1803">
        <v>0</v>
      </c>
      <c r="AT1803">
        <v>0</v>
      </c>
      <c r="AU1803">
        <v>2029</v>
      </c>
      <c r="AY1803">
        <v>0</v>
      </c>
      <c r="AZ1803">
        <v>0</v>
      </c>
      <c r="BA1803" s="82" t="s">
        <v>398</v>
      </c>
      <c r="BB1803">
        <v>7597</v>
      </c>
      <c r="BC1803">
        <v>150</v>
      </c>
      <c r="BD1803" s="92"/>
      <c r="BE1803" s="92"/>
      <c r="BF1803">
        <v>300034.03125</v>
      </c>
      <c r="BG1803">
        <v>0</v>
      </c>
      <c r="BH1803">
        <v>0</v>
      </c>
      <c r="BI1803" s="92"/>
      <c r="BJ1803" s="92"/>
      <c r="BK1803" s="92"/>
      <c r="BL1803">
        <v>0</v>
      </c>
    </row>
    <row r="1804" spans="1:64" x14ac:dyDescent="0.25">
      <c r="A1804" s="82" t="s">
        <v>297</v>
      </c>
      <c r="B1804" s="82" t="s">
        <v>397</v>
      </c>
      <c r="C1804" s="82" t="s">
        <v>103</v>
      </c>
      <c r="D1804" s="82" t="s">
        <v>307</v>
      </c>
      <c r="E1804" s="82" t="s">
        <v>60</v>
      </c>
      <c r="F1804" s="82" t="s">
        <v>350</v>
      </c>
      <c r="G1804" s="82" t="s">
        <v>350</v>
      </c>
      <c r="H1804">
        <v>34.250461578369141</v>
      </c>
      <c r="I1804">
        <v>150</v>
      </c>
      <c r="J1804">
        <v>34.250461578369141</v>
      </c>
      <c r="K1804" s="92"/>
      <c r="L1804">
        <v>0</v>
      </c>
      <c r="M1804" s="92"/>
      <c r="N1804" s="92"/>
      <c r="O1804" s="92"/>
      <c r="P1804">
        <v>20972.564453125</v>
      </c>
      <c r="Q1804" s="92"/>
      <c r="R1804" s="92"/>
      <c r="S1804">
        <v>-1</v>
      </c>
      <c r="T1804">
        <v>0</v>
      </c>
      <c r="U1804" s="82" t="s">
        <v>324</v>
      </c>
      <c r="V1804" s="92"/>
      <c r="W1804">
        <v>300034.03125</v>
      </c>
      <c r="X1804" s="92"/>
      <c r="Y1804">
        <v>0</v>
      </c>
      <c r="Z1804">
        <v>9679.40625</v>
      </c>
      <c r="AA1804">
        <v>9679.40625</v>
      </c>
      <c r="AB1804">
        <v>0</v>
      </c>
      <c r="AC1804">
        <v>-1</v>
      </c>
      <c r="AD1804">
        <v>0</v>
      </c>
      <c r="AE1804">
        <v>0</v>
      </c>
      <c r="AF1804">
        <v>0</v>
      </c>
      <c r="AG1804">
        <v>365</v>
      </c>
      <c r="AH1804">
        <v>4383</v>
      </c>
      <c r="AI1804">
        <v>0.22833640873432159</v>
      </c>
      <c r="AJ1804">
        <v>32.261024475097656</v>
      </c>
      <c r="AK1804">
        <v>-9872.7705078125</v>
      </c>
      <c r="AL1804">
        <v>-32.905502319335938</v>
      </c>
      <c r="AM1804">
        <v>19552.17578125</v>
      </c>
      <c r="AN1804">
        <v>65.166526794433594</v>
      </c>
      <c r="AO1804" s="92"/>
      <c r="AP1804" s="82" t="s">
        <v>351</v>
      </c>
      <c r="AQ1804" s="82" t="s">
        <v>326</v>
      </c>
      <c r="AR1804" s="82"/>
      <c r="AS1804">
        <v>0</v>
      </c>
      <c r="AT1804">
        <v>0</v>
      </c>
      <c r="AU1804">
        <v>2029</v>
      </c>
      <c r="AY1804">
        <v>0</v>
      </c>
      <c r="AZ1804">
        <v>0</v>
      </c>
      <c r="BA1804" s="82" t="s">
        <v>398</v>
      </c>
      <c r="BB1804">
        <v>7598</v>
      </c>
      <c r="BC1804">
        <v>150</v>
      </c>
      <c r="BD1804" s="92"/>
      <c r="BE1804" s="92"/>
      <c r="BF1804">
        <v>300034.03125</v>
      </c>
      <c r="BG1804">
        <v>0</v>
      </c>
      <c r="BH1804">
        <v>0</v>
      </c>
      <c r="BI1804" s="92"/>
      <c r="BJ1804" s="92"/>
      <c r="BK1804" s="92"/>
      <c r="BL1804">
        <v>0</v>
      </c>
    </row>
    <row r="1805" spans="1:64" x14ac:dyDescent="0.25">
      <c r="A1805" s="82" t="s">
        <v>297</v>
      </c>
      <c r="B1805" s="82" t="s">
        <v>397</v>
      </c>
      <c r="C1805" s="82" t="s">
        <v>103</v>
      </c>
      <c r="D1805" s="82" t="s">
        <v>308</v>
      </c>
      <c r="E1805" s="82" t="s">
        <v>61</v>
      </c>
      <c r="F1805" s="82" t="s">
        <v>350</v>
      </c>
      <c r="G1805" s="82" t="s">
        <v>350</v>
      </c>
      <c r="H1805">
        <v>34.250461578369141</v>
      </c>
      <c r="I1805">
        <v>150</v>
      </c>
      <c r="J1805">
        <v>34.250461578369141</v>
      </c>
      <c r="K1805" s="92"/>
      <c r="L1805">
        <v>0</v>
      </c>
      <c r="M1805" s="92"/>
      <c r="N1805" s="92"/>
      <c r="O1805" s="92"/>
      <c r="P1805">
        <v>20972.564453125</v>
      </c>
      <c r="Q1805" s="92"/>
      <c r="R1805" s="92"/>
      <c r="S1805">
        <v>-1</v>
      </c>
      <c r="T1805">
        <v>0</v>
      </c>
      <c r="U1805" s="82" t="s">
        <v>324</v>
      </c>
      <c r="V1805" s="92"/>
      <c r="W1805">
        <v>300034.03125</v>
      </c>
      <c r="X1805" s="92"/>
      <c r="Y1805">
        <v>0</v>
      </c>
      <c r="Z1805">
        <v>9679.40625</v>
      </c>
      <c r="AA1805">
        <v>9679.40625</v>
      </c>
      <c r="AB1805">
        <v>0</v>
      </c>
      <c r="AC1805">
        <v>-1</v>
      </c>
      <c r="AD1805">
        <v>0</v>
      </c>
      <c r="AE1805">
        <v>0</v>
      </c>
      <c r="AF1805">
        <v>0</v>
      </c>
      <c r="AG1805">
        <v>365</v>
      </c>
      <c r="AH1805">
        <v>4383</v>
      </c>
      <c r="AI1805">
        <v>0.22833640873432159</v>
      </c>
      <c r="AJ1805">
        <v>32.261024475097656</v>
      </c>
      <c r="AK1805">
        <v>-9872.7705078125</v>
      </c>
      <c r="AL1805">
        <v>-32.905502319335938</v>
      </c>
      <c r="AM1805">
        <v>19552.17578125</v>
      </c>
      <c r="AN1805">
        <v>65.166526794433594</v>
      </c>
      <c r="AO1805" s="92"/>
      <c r="AP1805" s="82" t="s">
        <v>351</v>
      </c>
      <c r="AQ1805" s="82" t="s">
        <v>326</v>
      </c>
      <c r="AR1805" s="82"/>
      <c r="AS1805">
        <v>0</v>
      </c>
      <c r="AT1805">
        <v>0</v>
      </c>
      <c r="AU1805">
        <v>2029</v>
      </c>
      <c r="AY1805">
        <v>0</v>
      </c>
      <c r="AZ1805">
        <v>0</v>
      </c>
      <c r="BA1805" s="82" t="s">
        <v>398</v>
      </c>
      <c r="BB1805">
        <v>7599</v>
      </c>
      <c r="BC1805">
        <v>150</v>
      </c>
      <c r="BD1805" s="92"/>
      <c r="BE1805" s="92"/>
      <c r="BF1805">
        <v>300034.03125</v>
      </c>
      <c r="BG1805">
        <v>0</v>
      </c>
      <c r="BH1805">
        <v>0</v>
      </c>
      <c r="BI1805" s="92"/>
      <c r="BJ1805" s="92"/>
      <c r="BK1805" s="92"/>
      <c r="BL1805">
        <v>0</v>
      </c>
    </row>
    <row r="1806" spans="1:64" x14ac:dyDescent="0.25">
      <c r="A1806" s="82" t="s">
        <v>297</v>
      </c>
      <c r="B1806" s="82" t="s">
        <v>397</v>
      </c>
      <c r="C1806" s="82" t="s">
        <v>103</v>
      </c>
      <c r="D1806" s="82" t="s">
        <v>309</v>
      </c>
      <c r="E1806" s="82" t="s">
        <v>310</v>
      </c>
      <c r="F1806" s="82" t="s">
        <v>350</v>
      </c>
      <c r="G1806" s="82" t="s">
        <v>350</v>
      </c>
      <c r="H1806">
        <v>34.250461578369141</v>
      </c>
      <c r="I1806">
        <v>150</v>
      </c>
      <c r="J1806">
        <v>34.250461578369141</v>
      </c>
      <c r="K1806" s="92"/>
      <c r="L1806">
        <v>0</v>
      </c>
      <c r="M1806" s="92"/>
      <c r="N1806" s="92"/>
      <c r="O1806" s="92"/>
      <c r="P1806">
        <v>20972.564453125</v>
      </c>
      <c r="Q1806" s="92"/>
      <c r="R1806" s="92"/>
      <c r="S1806">
        <v>-1</v>
      </c>
      <c r="T1806">
        <v>0</v>
      </c>
      <c r="U1806" s="82" t="s">
        <v>324</v>
      </c>
      <c r="V1806" s="92"/>
      <c r="W1806">
        <v>300034.03125</v>
      </c>
      <c r="X1806" s="92"/>
      <c r="Y1806">
        <v>0</v>
      </c>
      <c r="Z1806">
        <v>9679.40625</v>
      </c>
      <c r="AA1806">
        <v>9679.40625</v>
      </c>
      <c r="AB1806">
        <v>0</v>
      </c>
      <c r="AC1806">
        <v>-1</v>
      </c>
      <c r="AD1806">
        <v>0</v>
      </c>
      <c r="AE1806">
        <v>0</v>
      </c>
      <c r="AF1806">
        <v>0</v>
      </c>
      <c r="AG1806">
        <v>365</v>
      </c>
      <c r="AH1806">
        <v>4383</v>
      </c>
      <c r="AI1806">
        <v>0.22833640873432159</v>
      </c>
      <c r="AJ1806">
        <v>32.261024475097656</v>
      </c>
      <c r="AK1806">
        <v>-9872.7705078125</v>
      </c>
      <c r="AL1806">
        <v>-32.905502319335938</v>
      </c>
      <c r="AM1806">
        <v>19552.17578125</v>
      </c>
      <c r="AN1806">
        <v>65.166526794433594</v>
      </c>
      <c r="AO1806" s="92"/>
      <c r="AP1806" s="82" t="s">
        <v>351</v>
      </c>
      <c r="AQ1806" s="82" t="s">
        <v>326</v>
      </c>
      <c r="AR1806" s="82"/>
      <c r="AS1806">
        <v>0</v>
      </c>
      <c r="AT1806">
        <v>0</v>
      </c>
      <c r="AU1806">
        <v>2029</v>
      </c>
      <c r="AY1806">
        <v>0</v>
      </c>
      <c r="AZ1806">
        <v>0</v>
      </c>
      <c r="BA1806" s="82" t="s">
        <v>398</v>
      </c>
      <c r="BB1806">
        <v>7600</v>
      </c>
      <c r="BC1806">
        <v>150</v>
      </c>
      <c r="BD1806" s="92"/>
      <c r="BE1806" s="92"/>
      <c r="BF1806">
        <v>300034.03125</v>
      </c>
      <c r="BG1806">
        <v>0</v>
      </c>
      <c r="BH1806">
        <v>0</v>
      </c>
      <c r="BI1806" s="92"/>
      <c r="BJ1806" s="92"/>
      <c r="BK1806" s="92"/>
      <c r="BL1806">
        <v>0</v>
      </c>
    </row>
    <row r="1807" spans="1:64" x14ac:dyDescent="0.25">
      <c r="A1807" s="82" t="s">
        <v>297</v>
      </c>
      <c r="B1807" s="82" t="s">
        <v>397</v>
      </c>
      <c r="C1807" s="82" t="s">
        <v>103</v>
      </c>
      <c r="D1807" s="82" t="s">
        <v>311</v>
      </c>
      <c r="E1807" s="82" t="s">
        <v>312</v>
      </c>
      <c r="F1807" s="82" t="s">
        <v>350</v>
      </c>
      <c r="G1807" s="82" t="s">
        <v>350</v>
      </c>
      <c r="H1807">
        <v>34.250461578369141</v>
      </c>
      <c r="I1807">
        <v>150</v>
      </c>
      <c r="J1807">
        <v>34.250461578369141</v>
      </c>
      <c r="K1807" s="92"/>
      <c r="L1807">
        <v>0</v>
      </c>
      <c r="M1807" s="92"/>
      <c r="N1807" s="92"/>
      <c r="O1807" s="92"/>
      <c r="P1807">
        <v>20972.564453125</v>
      </c>
      <c r="Q1807" s="92"/>
      <c r="R1807" s="92"/>
      <c r="S1807">
        <v>-1</v>
      </c>
      <c r="T1807">
        <v>0</v>
      </c>
      <c r="U1807" s="82" t="s">
        <v>324</v>
      </c>
      <c r="V1807" s="92"/>
      <c r="W1807">
        <v>300034.03125</v>
      </c>
      <c r="X1807" s="92"/>
      <c r="Y1807">
        <v>0</v>
      </c>
      <c r="Z1807">
        <v>9679.40625</v>
      </c>
      <c r="AA1807">
        <v>9679.40625</v>
      </c>
      <c r="AB1807">
        <v>0</v>
      </c>
      <c r="AC1807">
        <v>-1</v>
      </c>
      <c r="AD1807">
        <v>0</v>
      </c>
      <c r="AE1807">
        <v>0</v>
      </c>
      <c r="AF1807">
        <v>0</v>
      </c>
      <c r="AG1807">
        <v>365</v>
      </c>
      <c r="AH1807">
        <v>4383</v>
      </c>
      <c r="AI1807">
        <v>0.22833640873432159</v>
      </c>
      <c r="AJ1807">
        <v>32.261024475097656</v>
      </c>
      <c r="AK1807">
        <v>-9872.7705078125</v>
      </c>
      <c r="AL1807">
        <v>-32.905502319335938</v>
      </c>
      <c r="AM1807">
        <v>19552.17578125</v>
      </c>
      <c r="AN1807">
        <v>65.166526794433594</v>
      </c>
      <c r="AO1807" s="92"/>
      <c r="AP1807" s="82" t="s">
        <v>351</v>
      </c>
      <c r="AQ1807" s="82" t="s">
        <v>326</v>
      </c>
      <c r="AR1807" s="82"/>
      <c r="AS1807">
        <v>0</v>
      </c>
      <c r="AT1807">
        <v>0</v>
      </c>
      <c r="AU1807">
        <v>2029</v>
      </c>
      <c r="AY1807">
        <v>0</v>
      </c>
      <c r="AZ1807">
        <v>0</v>
      </c>
      <c r="BA1807" s="82" t="s">
        <v>398</v>
      </c>
      <c r="BB1807">
        <v>7601</v>
      </c>
      <c r="BC1807">
        <v>150</v>
      </c>
      <c r="BD1807" s="92"/>
      <c r="BE1807" s="92"/>
      <c r="BF1807">
        <v>300034.03125</v>
      </c>
      <c r="BG1807">
        <v>0</v>
      </c>
      <c r="BH1807">
        <v>0</v>
      </c>
      <c r="BI1807" s="92"/>
      <c r="BJ1807" s="92"/>
      <c r="BK1807" s="92"/>
      <c r="BL1807">
        <v>0</v>
      </c>
    </row>
    <row r="1808" spans="1:64" x14ac:dyDescent="0.25">
      <c r="A1808" s="82" t="s">
        <v>297</v>
      </c>
      <c r="B1808" s="82" t="s">
        <v>397</v>
      </c>
      <c r="C1808" s="82" t="s">
        <v>103</v>
      </c>
      <c r="D1808" s="82" t="s">
        <v>313</v>
      </c>
      <c r="E1808" s="82" t="s">
        <v>314</v>
      </c>
      <c r="F1808" s="82" t="s">
        <v>350</v>
      </c>
      <c r="G1808" s="82" t="s">
        <v>350</v>
      </c>
      <c r="H1808">
        <v>34.250461578369141</v>
      </c>
      <c r="I1808">
        <v>150</v>
      </c>
      <c r="J1808">
        <v>34.250461578369141</v>
      </c>
      <c r="K1808" s="92"/>
      <c r="L1808">
        <v>0</v>
      </c>
      <c r="M1808" s="92"/>
      <c r="N1808" s="92"/>
      <c r="O1808" s="92"/>
      <c r="P1808">
        <v>20972.564453125</v>
      </c>
      <c r="Q1808" s="92"/>
      <c r="R1808" s="92"/>
      <c r="S1808">
        <v>-1</v>
      </c>
      <c r="T1808">
        <v>0</v>
      </c>
      <c r="U1808" s="82" t="s">
        <v>324</v>
      </c>
      <c r="V1808" s="92"/>
      <c r="W1808">
        <v>300034.03125</v>
      </c>
      <c r="X1808" s="92"/>
      <c r="Y1808">
        <v>0</v>
      </c>
      <c r="Z1808">
        <v>9679.40625</v>
      </c>
      <c r="AA1808">
        <v>9679.40625</v>
      </c>
      <c r="AB1808">
        <v>0</v>
      </c>
      <c r="AC1808">
        <v>-1</v>
      </c>
      <c r="AD1808">
        <v>0</v>
      </c>
      <c r="AE1808">
        <v>0</v>
      </c>
      <c r="AF1808">
        <v>0</v>
      </c>
      <c r="AG1808">
        <v>365</v>
      </c>
      <c r="AH1808">
        <v>4383</v>
      </c>
      <c r="AI1808">
        <v>0.22833640873432159</v>
      </c>
      <c r="AJ1808">
        <v>32.261024475097656</v>
      </c>
      <c r="AK1808">
        <v>-9872.7705078125</v>
      </c>
      <c r="AL1808">
        <v>-32.905502319335938</v>
      </c>
      <c r="AM1808">
        <v>19552.17578125</v>
      </c>
      <c r="AN1808">
        <v>65.166526794433594</v>
      </c>
      <c r="AO1808" s="92"/>
      <c r="AP1808" s="82" t="s">
        <v>351</v>
      </c>
      <c r="AQ1808" s="82" t="s">
        <v>326</v>
      </c>
      <c r="AR1808" s="82"/>
      <c r="AS1808">
        <v>0</v>
      </c>
      <c r="AT1808">
        <v>0</v>
      </c>
      <c r="AU1808">
        <v>2029</v>
      </c>
      <c r="AY1808">
        <v>0</v>
      </c>
      <c r="AZ1808">
        <v>0</v>
      </c>
      <c r="BA1808" s="82" t="s">
        <v>398</v>
      </c>
      <c r="BB1808">
        <v>7602</v>
      </c>
      <c r="BC1808">
        <v>150</v>
      </c>
      <c r="BD1808" s="92"/>
      <c r="BE1808" s="92"/>
      <c r="BF1808">
        <v>300034.03125</v>
      </c>
      <c r="BG1808">
        <v>0</v>
      </c>
      <c r="BH1808">
        <v>0</v>
      </c>
      <c r="BI1808" s="92"/>
      <c r="BJ1808" s="92"/>
      <c r="BK1808" s="92"/>
      <c r="BL1808">
        <v>0</v>
      </c>
    </row>
    <row r="1809" spans="1:64" x14ac:dyDescent="0.25">
      <c r="A1809" s="82" t="s">
        <v>297</v>
      </c>
      <c r="B1809" s="82" t="s">
        <v>397</v>
      </c>
      <c r="C1809" s="82" t="s">
        <v>103</v>
      </c>
      <c r="D1809" s="82" t="s">
        <v>298</v>
      </c>
      <c r="E1809" s="82" t="s">
        <v>55</v>
      </c>
      <c r="F1809" s="82" t="s">
        <v>352</v>
      </c>
      <c r="G1809" s="82" t="s">
        <v>352</v>
      </c>
      <c r="H1809">
        <v>22.833641052246094</v>
      </c>
      <c r="I1809">
        <v>100</v>
      </c>
      <c r="J1809">
        <v>22.833641052246094</v>
      </c>
      <c r="K1809" s="92"/>
      <c r="L1809">
        <v>0</v>
      </c>
      <c r="M1809" s="92"/>
      <c r="N1809" s="92"/>
      <c r="O1809" s="92"/>
      <c r="P1809">
        <v>13453.2666015625</v>
      </c>
      <c r="Q1809" s="92"/>
      <c r="R1809" s="92"/>
      <c r="S1809">
        <v>-1</v>
      </c>
      <c r="T1809">
        <v>0</v>
      </c>
      <c r="U1809" s="82" t="s">
        <v>324</v>
      </c>
      <c r="V1809" s="92"/>
      <c r="W1809">
        <v>200022.6875</v>
      </c>
      <c r="X1809" s="92"/>
      <c r="Y1809">
        <v>0</v>
      </c>
      <c r="Z1809">
        <v>6452.93701171875</v>
      </c>
      <c r="AA1809">
        <v>6452.93701171875</v>
      </c>
      <c r="AB1809">
        <v>0</v>
      </c>
      <c r="AC1809">
        <v>-1</v>
      </c>
      <c r="AD1809">
        <v>0</v>
      </c>
      <c r="AE1809">
        <v>0</v>
      </c>
      <c r="AF1809">
        <v>0</v>
      </c>
      <c r="AG1809">
        <v>365</v>
      </c>
      <c r="AH1809">
        <v>4383</v>
      </c>
      <c r="AI1809">
        <v>0.22833640873432159</v>
      </c>
      <c r="AJ1809">
        <v>32.261024475097656</v>
      </c>
      <c r="AK1809">
        <v>-6581.84716796875</v>
      </c>
      <c r="AL1809">
        <v>-32.905502319335938</v>
      </c>
      <c r="AM1809">
        <v>13034.7841796875</v>
      </c>
      <c r="AN1809">
        <v>65.166526794433594</v>
      </c>
      <c r="AO1809" s="92"/>
      <c r="AP1809" s="82" t="s">
        <v>347</v>
      </c>
      <c r="AQ1809" s="82" t="s">
        <v>326</v>
      </c>
      <c r="AR1809" s="82"/>
      <c r="AS1809">
        <v>0</v>
      </c>
      <c r="AT1809">
        <v>0</v>
      </c>
      <c r="AU1809">
        <v>2029</v>
      </c>
      <c r="AY1809">
        <v>0</v>
      </c>
      <c r="AZ1809">
        <v>0</v>
      </c>
      <c r="BA1809" s="82" t="s">
        <v>398</v>
      </c>
      <c r="BB1809">
        <v>7603</v>
      </c>
      <c r="BC1809">
        <v>100</v>
      </c>
      <c r="BD1809" s="92"/>
      <c r="BE1809" s="92"/>
      <c r="BF1809">
        <v>200022.6875</v>
      </c>
      <c r="BG1809">
        <v>0</v>
      </c>
      <c r="BH1809">
        <v>0</v>
      </c>
      <c r="BI1809" s="92"/>
      <c r="BJ1809" s="92"/>
      <c r="BK1809" s="92"/>
      <c r="BL1809">
        <v>0</v>
      </c>
    </row>
    <row r="1810" spans="1:64" x14ac:dyDescent="0.25">
      <c r="A1810" s="82" t="s">
        <v>297</v>
      </c>
      <c r="B1810" s="82" t="s">
        <v>397</v>
      </c>
      <c r="C1810" s="82" t="s">
        <v>103</v>
      </c>
      <c r="D1810" s="82" t="s">
        <v>305</v>
      </c>
      <c r="E1810" s="82" t="s">
        <v>58</v>
      </c>
      <c r="F1810" s="82" t="s">
        <v>352</v>
      </c>
      <c r="G1810" s="82" t="s">
        <v>352</v>
      </c>
      <c r="H1810">
        <v>22.833641052246094</v>
      </c>
      <c r="I1810">
        <v>100</v>
      </c>
      <c r="J1810">
        <v>22.833641052246094</v>
      </c>
      <c r="K1810" s="92"/>
      <c r="L1810">
        <v>0</v>
      </c>
      <c r="M1810" s="92"/>
      <c r="N1810" s="92"/>
      <c r="O1810" s="92"/>
      <c r="P1810">
        <v>13453.2666015625</v>
      </c>
      <c r="Q1810" s="92"/>
      <c r="R1810" s="92"/>
      <c r="S1810">
        <v>-1</v>
      </c>
      <c r="T1810">
        <v>0</v>
      </c>
      <c r="U1810" s="82" t="s">
        <v>324</v>
      </c>
      <c r="V1810" s="92"/>
      <c r="W1810">
        <v>200022.6875</v>
      </c>
      <c r="X1810" s="92"/>
      <c r="Y1810">
        <v>0</v>
      </c>
      <c r="Z1810">
        <v>6452.93701171875</v>
      </c>
      <c r="AA1810">
        <v>6452.93701171875</v>
      </c>
      <c r="AB1810">
        <v>0</v>
      </c>
      <c r="AC1810">
        <v>-1</v>
      </c>
      <c r="AD1810">
        <v>0</v>
      </c>
      <c r="AE1810">
        <v>0</v>
      </c>
      <c r="AF1810">
        <v>0</v>
      </c>
      <c r="AG1810">
        <v>365</v>
      </c>
      <c r="AH1810">
        <v>4383</v>
      </c>
      <c r="AI1810">
        <v>0.22833640873432159</v>
      </c>
      <c r="AJ1810">
        <v>32.261024475097656</v>
      </c>
      <c r="AK1810">
        <v>-6581.84716796875</v>
      </c>
      <c r="AL1810">
        <v>-32.905502319335938</v>
      </c>
      <c r="AM1810">
        <v>13034.7841796875</v>
      </c>
      <c r="AN1810">
        <v>65.166526794433594</v>
      </c>
      <c r="AO1810" s="92"/>
      <c r="AP1810" s="82" t="s">
        <v>347</v>
      </c>
      <c r="AQ1810" s="82" t="s">
        <v>326</v>
      </c>
      <c r="AR1810" s="82"/>
      <c r="AS1810">
        <v>0</v>
      </c>
      <c r="AT1810">
        <v>0</v>
      </c>
      <c r="AU1810">
        <v>2029</v>
      </c>
      <c r="AY1810">
        <v>0</v>
      </c>
      <c r="AZ1810">
        <v>0</v>
      </c>
      <c r="BA1810" s="82" t="s">
        <v>398</v>
      </c>
      <c r="BB1810">
        <v>7604</v>
      </c>
      <c r="BC1810">
        <v>100</v>
      </c>
      <c r="BD1810" s="92"/>
      <c r="BE1810" s="92"/>
      <c r="BF1810">
        <v>200022.6875</v>
      </c>
      <c r="BG1810">
        <v>0</v>
      </c>
      <c r="BH1810">
        <v>0</v>
      </c>
      <c r="BI1810" s="92"/>
      <c r="BJ1810" s="92"/>
      <c r="BK1810" s="92"/>
      <c r="BL1810">
        <v>0</v>
      </c>
    </row>
    <row r="1811" spans="1:64" x14ac:dyDescent="0.25">
      <c r="A1811" s="82" t="s">
        <v>297</v>
      </c>
      <c r="B1811" s="82" t="s">
        <v>397</v>
      </c>
      <c r="C1811" s="82" t="s">
        <v>103</v>
      </c>
      <c r="D1811" s="82" t="s">
        <v>306</v>
      </c>
      <c r="E1811" s="82" t="s">
        <v>59</v>
      </c>
      <c r="F1811" s="82" t="s">
        <v>352</v>
      </c>
      <c r="G1811" s="82" t="s">
        <v>352</v>
      </c>
      <c r="H1811">
        <v>34.250461578369141</v>
      </c>
      <c r="I1811">
        <v>150</v>
      </c>
      <c r="J1811">
        <v>34.250461578369141</v>
      </c>
      <c r="K1811" s="92"/>
      <c r="L1811">
        <v>0</v>
      </c>
      <c r="M1811" s="92"/>
      <c r="N1811" s="92"/>
      <c r="O1811" s="92"/>
      <c r="P1811">
        <v>20179.900390625</v>
      </c>
      <c r="Q1811" s="92"/>
      <c r="R1811" s="92"/>
      <c r="S1811">
        <v>-1</v>
      </c>
      <c r="T1811">
        <v>0</v>
      </c>
      <c r="U1811" s="82" t="s">
        <v>324</v>
      </c>
      <c r="V1811" s="92"/>
      <c r="W1811">
        <v>300034.03125</v>
      </c>
      <c r="X1811" s="92"/>
      <c r="Y1811">
        <v>0</v>
      </c>
      <c r="Z1811">
        <v>9679.40625</v>
      </c>
      <c r="AA1811">
        <v>9679.40625</v>
      </c>
      <c r="AB1811">
        <v>0</v>
      </c>
      <c r="AC1811">
        <v>-1</v>
      </c>
      <c r="AD1811">
        <v>0</v>
      </c>
      <c r="AE1811">
        <v>0</v>
      </c>
      <c r="AF1811">
        <v>0</v>
      </c>
      <c r="AG1811">
        <v>365</v>
      </c>
      <c r="AH1811">
        <v>4383</v>
      </c>
      <c r="AI1811">
        <v>0.22833640873432159</v>
      </c>
      <c r="AJ1811">
        <v>32.261024475097656</v>
      </c>
      <c r="AK1811">
        <v>-9872.7705078125</v>
      </c>
      <c r="AL1811">
        <v>-32.905502319335938</v>
      </c>
      <c r="AM1811">
        <v>19552.17578125</v>
      </c>
      <c r="AN1811">
        <v>65.166526794433594</v>
      </c>
      <c r="AO1811" s="92"/>
      <c r="AP1811" s="82" t="s">
        <v>347</v>
      </c>
      <c r="AQ1811" s="82" t="s">
        <v>326</v>
      </c>
      <c r="AR1811" s="82"/>
      <c r="AS1811">
        <v>0</v>
      </c>
      <c r="AT1811">
        <v>0</v>
      </c>
      <c r="AU1811">
        <v>2029</v>
      </c>
      <c r="AY1811">
        <v>0</v>
      </c>
      <c r="AZ1811">
        <v>0</v>
      </c>
      <c r="BA1811" s="82" t="s">
        <v>398</v>
      </c>
      <c r="BB1811">
        <v>7605</v>
      </c>
      <c r="BC1811">
        <v>150</v>
      </c>
      <c r="BD1811" s="92"/>
      <c r="BE1811" s="92"/>
      <c r="BF1811">
        <v>300034.03125</v>
      </c>
      <c r="BG1811">
        <v>0</v>
      </c>
      <c r="BH1811">
        <v>0</v>
      </c>
      <c r="BI1811" s="92"/>
      <c r="BJ1811" s="92"/>
      <c r="BK1811" s="92"/>
      <c r="BL1811">
        <v>0</v>
      </c>
    </row>
    <row r="1812" spans="1:64" x14ac:dyDescent="0.25">
      <c r="A1812" s="82" t="s">
        <v>297</v>
      </c>
      <c r="B1812" s="82" t="s">
        <v>397</v>
      </c>
      <c r="C1812" s="82" t="s">
        <v>103</v>
      </c>
      <c r="D1812" s="82" t="s">
        <v>308</v>
      </c>
      <c r="E1812" s="82" t="s">
        <v>61</v>
      </c>
      <c r="F1812" s="82" t="s">
        <v>352</v>
      </c>
      <c r="G1812" s="82" t="s">
        <v>352</v>
      </c>
      <c r="H1812">
        <v>22.833641052246094</v>
      </c>
      <c r="I1812">
        <v>100</v>
      </c>
      <c r="J1812">
        <v>22.833641052246094</v>
      </c>
      <c r="K1812" s="92"/>
      <c r="L1812">
        <v>0</v>
      </c>
      <c r="M1812" s="92"/>
      <c r="N1812" s="92"/>
      <c r="O1812" s="92"/>
      <c r="P1812">
        <v>13453.2666015625</v>
      </c>
      <c r="Q1812" s="92"/>
      <c r="R1812" s="92"/>
      <c r="S1812">
        <v>-1</v>
      </c>
      <c r="T1812">
        <v>0</v>
      </c>
      <c r="U1812" s="82" t="s">
        <v>324</v>
      </c>
      <c r="V1812" s="92"/>
      <c r="W1812">
        <v>200022.6875</v>
      </c>
      <c r="X1812" s="92"/>
      <c r="Y1812">
        <v>0</v>
      </c>
      <c r="Z1812">
        <v>6452.93701171875</v>
      </c>
      <c r="AA1812">
        <v>6452.93701171875</v>
      </c>
      <c r="AB1812">
        <v>0</v>
      </c>
      <c r="AC1812">
        <v>-1</v>
      </c>
      <c r="AD1812">
        <v>0</v>
      </c>
      <c r="AE1812">
        <v>0</v>
      </c>
      <c r="AF1812">
        <v>0</v>
      </c>
      <c r="AG1812">
        <v>365</v>
      </c>
      <c r="AH1812">
        <v>4383</v>
      </c>
      <c r="AI1812">
        <v>0.22833640873432159</v>
      </c>
      <c r="AJ1812">
        <v>32.261024475097656</v>
      </c>
      <c r="AK1812">
        <v>-6581.84716796875</v>
      </c>
      <c r="AL1812">
        <v>-32.905502319335938</v>
      </c>
      <c r="AM1812">
        <v>13034.7841796875</v>
      </c>
      <c r="AN1812">
        <v>65.166526794433594</v>
      </c>
      <c r="AO1812" s="92"/>
      <c r="AP1812" s="82" t="s">
        <v>347</v>
      </c>
      <c r="AQ1812" s="82" t="s">
        <v>326</v>
      </c>
      <c r="AR1812" s="82"/>
      <c r="AS1812">
        <v>0</v>
      </c>
      <c r="AT1812">
        <v>0</v>
      </c>
      <c r="AU1812">
        <v>2029</v>
      </c>
      <c r="AY1812">
        <v>0</v>
      </c>
      <c r="AZ1812">
        <v>0</v>
      </c>
      <c r="BA1812" s="82" t="s">
        <v>398</v>
      </c>
      <c r="BB1812">
        <v>7606</v>
      </c>
      <c r="BC1812">
        <v>100</v>
      </c>
      <c r="BD1812" s="92"/>
      <c r="BE1812" s="92"/>
      <c r="BF1812">
        <v>200022.6875</v>
      </c>
      <c r="BG1812">
        <v>0</v>
      </c>
      <c r="BH1812">
        <v>0</v>
      </c>
      <c r="BI1812" s="92"/>
      <c r="BJ1812" s="92"/>
      <c r="BK1812" s="92"/>
      <c r="BL1812">
        <v>0</v>
      </c>
    </row>
    <row r="1813" spans="1:64" x14ac:dyDescent="0.25">
      <c r="A1813" s="82" t="s">
        <v>297</v>
      </c>
      <c r="B1813" s="82" t="s">
        <v>397</v>
      </c>
      <c r="C1813" s="82" t="s">
        <v>103</v>
      </c>
      <c r="D1813" s="82" t="s">
        <v>309</v>
      </c>
      <c r="E1813" s="82" t="s">
        <v>310</v>
      </c>
      <c r="F1813" s="82" t="s">
        <v>352</v>
      </c>
      <c r="G1813" s="82" t="s">
        <v>352</v>
      </c>
      <c r="H1813">
        <v>22.833641052246094</v>
      </c>
      <c r="I1813">
        <v>100</v>
      </c>
      <c r="J1813">
        <v>22.833641052246094</v>
      </c>
      <c r="K1813" s="92"/>
      <c r="L1813">
        <v>0</v>
      </c>
      <c r="M1813" s="92"/>
      <c r="N1813" s="92"/>
      <c r="O1813" s="92"/>
      <c r="P1813">
        <v>13453.2666015625</v>
      </c>
      <c r="Q1813" s="92"/>
      <c r="R1813" s="92"/>
      <c r="S1813">
        <v>-1</v>
      </c>
      <c r="T1813">
        <v>0</v>
      </c>
      <c r="U1813" s="82" t="s">
        <v>324</v>
      </c>
      <c r="V1813" s="92"/>
      <c r="W1813">
        <v>200022.6875</v>
      </c>
      <c r="X1813" s="92"/>
      <c r="Y1813">
        <v>0</v>
      </c>
      <c r="Z1813">
        <v>6452.93701171875</v>
      </c>
      <c r="AA1813">
        <v>6452.93701171875</v>
      </c>
      <c r="AB1813">
        <v>0</v>
      </c>
      <c r="AC1813">
        <v>-1</v>
      </c>
      <c r="AD1813">
        <v>0</v>
      </c>
      <c r="AE1813">
        <v>0</v>
      </c>
      <c r="AF1813">
        <v>0</v>
      </c>
      <c r="AG1813">
        <v>365</v>
      </c>
      <c r="AH1813">
        <v>4383</v>
      </c>
      <c r="AI1813">
        <v>0.22833640873432159</v>
      </c>
      <c r="AJ1813">
        <v>32.261024475097656</v>
      </c>
      <c r="AK1813">
        <v>-6581.84716796875</v>
      </c>
      <c r="AL1813">
        <v>-32.905502319335938</v>
      </c>
      <c r="AM1813">
        <v>13034.7841796875</v>
      </c>
      <c r="AN1813">
        <v>65.166526794433594</v>
      </c>
      <c r="AO1813" s="92"/>
      <c r="AP1813" s="82" t="s">
        <v>347</v>
      </c>
      <c r="AQ1813" s="82" t="s">
        <v>326</v>
      </c>
      <c r="AR1813" s="82"/>
      <c r="AS1813">
        <v>0</v>
      </c>
      <c r="AT1813">
        <v>0</v>
      </c>
      <c r="AU1813">
        <v>2029</v>
      </c>
      <c r="AY1813">
        <v>0</v>
      </c>
      <c r="AZ1813">
        <v>0</v>
      </c>
      <c r="BA1813" s="82" t="s">
        <v>398</v>
      </c>
      <c r="BB1813">
        <v>7607</v>
      </c>
      <c r="BC1813">
        <v>100</v>
      </c>
      <c r="BD1813" s="92"/>
      <c r="BE1813" s="92"/>
      <c r="BF1813">
        <v>200022.6875</v>
      </c>
      <c r="BG1813">
        <v>0</v>
      </c>
      <c r="BH1813">
        <v>0</v>
      </c>
      <c r="BI1813" s="92"/>
      <c r="BJ1813" s="92"/>
      <c r="BK1813" s="92"/>
      <c r="BL1813">
        <v>0</v>
      </c>
    </row>
    <row r="1814" spans="1:64" x14ac:dyDescent="0.25">
      <c r="A1814" s="82" t="s">
        <v>297</v>
      </c>
      <c r="B1814" s="82" t="s">
        <v>397</v>
      </c>
      <c r="C1814" s="82" t="s">
        <v>103</v>
      </c>
      <c r="D1814" s="82" t="s">
        <v>311</v>
      </c>
      <c r="E1814" s="82" t="s">
        <v>312</v>
      </c>
      <c r="F1814" s="82" t="s">
        <v>352</v>
      </c>
      <c r="G1814" s="82" t="s">
        <v>352</v>
      </c>
      <c r="H1814">
        <v>34.250461578369141</v>
      </c>
      <c r="I1814">
        <v>150</v>
      </c>
      <c r="J1814">
        <v>34.250461578369141</v>
      </c>
      <c r="K1814" s="92"/>
      <c r="L1814">
        <v>0</v>
      </c>
      <c r="M1814" s="92"/>
      <c r="N1814" s="92"/>
      <c r="O1814" s="92"/>
      <c r="P1814">
        <v>20179.900390625</v>
      </c>
      <c r="Q1814" s="92"/>
      <c r="R1814" s="92"/>
      <c r="S1814">
        <v>-1</v>
      </c>
      <c r="T1814">
        <v>0</v>
      </c>
      <c r="U1814" s="82" t="s">
        <v>324</v>
      </c>
      <c r="V1814" s="92"/>
      <c r="W1814">
        <v>300034.03125</v>
      </c>
      <c r="X1814" s="92"/>
      <c r="Y1814">
        <v>0</v>
      </c>
      <c r="Z1814">
        <v>9679.40625</v>
      </c>
      <c r="AA1814">
        <v>9679.40625</v>
      </c>
      <c r="AB1814">
        <v>0</v>
      </c>
      <c r="AC1814">
        <v>-1</v>
      </c>
      <c r="AD1814">
        <v>0</v>
      </c>
      <c r="AE1814">
        <v>0</v>
      </c>
      <c r="AF1814">
        <v>0</v>
      </c>
      <c r="AG1814">
        <v>365</v>
      </c>
      <c r="AH1814">
        <v>4383</v>
      </c>
      <c r="AI1814">
        <v>0.22833640873432159</v>
      </c>
      <c r="AJ1814">
        <v>32.261024475097656</v>
      </c>
      <c r="AK1814">
        <v>-9872.7705078125</v>
      </c>
      <c r="AL1814">
        <v>-32.905502319335938</v>
      </c>
      <c r="AM1814">
        <v>19552.17578125</v>
      </c>
      <c r="AN1814">
        <v>65.166526794433594</v>
      </c>
      <c r="AO1814" s="92"/>
      <c r="AP1814" s="82" t="s">
        <v>347</v>
      </c>
      <c r="AQ1814" s="82" t="s">
        <v>326</v>
      </c>
      <c r="AR1814" s="82"/>
      <c r="AS1814">
        <v>0</v>
      </c>
      <c r="AT1814">
        <v>0</v>
      </c>
      <c r="AU1814">
        <v>2029</v>
      </c>
      <c r="AY1814">
        <v>0</v>
      </c>
      <c r="AZ1814">
        <v>0</v>
      </c>
      <c r="BA1814" s="82" t="s">
        <v>398</v>
      </c>
      <c r="BB1814">
        <v>7608</v>
      </c>
      <c r="BC1814">
        <v>150</v>
      </c>
      <c r="BD1814" s="92"/>
      <c r="BE1814" s="92"/>
      <c r="BF1814">
        <v>300034.03125</v>
      </c>
      <c r="BG1814">
        <v>0</v>
      </c>
      <c r="BH1814">
        <v>0</v>
      </c>
      <c r="BI1814" s="92"/>
      <c r="BJ1814" s="92"/>
      <c r="BK1814" s="92"/>
      <c r="BL1814">
        <v>0</v>
      </c>
    </row>
    <row r="1815" spans="1:64" x14ac:dyDescent="0.25">
      <c r="A1815" s="82" t="s">
        <v>297</v>
      </c>
      <c r="B1815" s="82" t="s">
        <v>397</v>
      </c>
      <c r="C1815" s="82" t="s">
        <v>103</v>
      </c>
      <c r="D1815" s="82" t="s">
        <v>313</v>
      </c>
      <c r="E1815" s="82" t="s">
        <v>314</v>
      </c>
      <c r="F1815" s="82" t="s">
        <v>352</v>
      </c>
      <c r="G1815" s="82" t="s">
        <v>352</v>
      </c>
      <c r="H1815">
        <v>22.833641052246094</v>
      </c>
      <c r="I1815">
        <v>100</v>
      </c>
      <c r="J1815">
        <v>22.833641052246094</v>
      </c>
      <c r="K1815" s="92"/>
      <c r="L1815">
        <v>0</v>
      </c>
      <c r="M1815" s="92"/>
      <c r="N1815" s="92"/>
      <c r="O1815" s="92"/>
      <c r="P1815">
        <v>13453.2666015625</v>
      </c>
      <c r="Q1815" s="92"/>
      <c r="R1815" s="92"/>
      <c r="S1815">
        <v>-1</v>
      </c>
      <c r="T1815">
        <v>0</v>
      </c>
      <c r="U1815" s="82" t="s">
        <v>324</v>
      </c>
      <c r="V1815" s="92"/>
      <c r="W1815">
        <v>200022.6875</v>
      </c>
      <c r="X1815" s="92"/>
      <c r="Y1815">
        <v>0</v>
      </c>
      <c r="Z1815">
        <v>6452.93701171875</v>
      </c>
      <c r="AA1815">
        <v>6452.93701171875</v>
      </c>
      <c r="AB1815">
        <v>0</v>
      </c>
      <c r="AC1815">
        <v>-1</v>
      </c>
      <c r="AD1815">
        <v>0</v>
      </c>
      <c r="AE1815">
        <v>0</v>
      </c>
      <c r="AF1815">
        <v>0</v>
      </c>
      <c r="AG1815">
        <v>365</v>
      </c>
      <c r="AH1815">
        <v>4383</v>
      </c>
      <c r="AI1815">
        <v>0.22833640873432159</v>
      </c>
      <c r="AJ1815">
        <v>32.261024475097656</v>
      </c>
      <c r="AK1815">
        <v>-6581.84716796875</v>
      </c>
      <c r="AL1815">
        <v>-32.905502319335938</v>
      </c>
      <c r="AM1815">
        <v>13034.7841796875</v>
      </c>
      <c r="AN1815">
        <v>65.166526794433594</v>
      </c>
      <c r="AO1815" s="92"/>
      <c r="AP1815" s="82" t="s">
        <v>347</v>
      </c>
      <c r="AQ1815" s="82" t="s">
        <v>326</v>
      </c>
      <c r="AR1815" s="82"/>
      <c r="AS1815">
        <v>0</v>
      </c>
      <c r="AT1815">
        <v>0</v>
      </c>
      <c r="AU1815">
        <v>2029</v>
      </c>
      <c r="AY1815">
        <v>0</v>
      </c>
      <c r="AZ1815">
        <v>0</v>
      </c>
      <c r="BA1815" s="82" t="s">
        <v>398</v>
      </c>
      <c r="BB1815">
        <v>7609</v>
      </c>
      <c r="BC1815">
        <v>100</v>
      </c>
      <c r="BD1815" s="92"/>
      <c r="BE1815" s="92"/>
      <c r="BF1815">
        <v>200022.6875</v>
      </c>
      <c r="BG1815">
        <v>0</v>
      </c>
      <c r="BH1815">
        <v>0</v>
      </c>
      <c r="BI1815" s="92"/>
      <c r="BJ1815" s="92"/>
      <c r="BK1815" s="92"/>
      <c r="BL1815">
        <v>0</v>
      </c>
    </row>
    <row r="1816" spans="1:64" x14ac:dyDescent="0.25">
      <c r="A1816" s="82" t="s">
        <v>297</v>
      </c>
      <c r="B1816" s="82" t="s">
        <v>397</v>
      </c>
      <c r="C1816" s="82" t="s">
        <v>103</v>
      </c>
      <c r="D1816" s="82" t="s">
        <v>305</v>
      </c>
      <c r="E1816" s="82" t="s">
        <v>58</v>
      </c>
      <c r="F1816" s="82" t="s">
        <v>353</v>
      </c>
      <c r="G1816" s="82" t="s">
        <v>353</v>
      </c>
      <c r="H1816">
        <v>0</v>
      </c>
      <c r="I1816">
        <v>0</v>
      </c>
      <c r="J1816">
        <v>0</v>
      </c>
      <c r="K1816" s="92"/>
      <c r="L1816">
        <v>0</v>
      </c>
      <c r="M1816" s="92"/>
      <c r="N1816" s="92"/>
      <c r="O1816" s="92"/>
      <c r="P1816">
        <v>0</v>
      </c>
      <c r="Q1816" s="92"/>
      <c r="R1816" s="92"/>
      <c r="S1816">
        <v>-1</v>
      </c>
      <c r="T1816">
        <v>0</v>
      </c>
      <c r="U1816" s="82" t="s">
        <v>324</v>
      </c>
      <c r="V1816" s="92"/>
      <c r="W1816">
        <v>0</v>
      </c>
      <c r="X1816" s="92"/>
      <c r="Y1816">
        <v>0</v>
      </c>
      <c r="Z1816">
        <v>0</v>
      </c>
      <c r="AA1816">
        <v>0</v>
      </c>
      <c r="AB1816">
        <v>0</v>
      </c>
      <c r="AC1816">
        <v>-1</v>
      </c>
      <c r="AD1816">
        <v>0</v>
      </c>
      <c r="AE1816">
        <v>0</v>
      </c>
      <c r="AF1816">
        <v>0</v>
      </c>
      <c r="AG1816">
        <v>0</v>
      </c>
      <c r="AH1816">
        <v>0</v>
      </c>
      <c r="AK1816">
        <v>0</v>
      </c>
      <c r="AM1816">
        <v>0</v>
      </c>
      <c r="AO1816" s="92"/>
      <c r="AP1816" s="82" t="s">
        <v>354</v>
      </c>
      <c r="AQ1816" s="82" t="s">
        <v>326</v>
      </c>
      <c r="AR1816" s="82"/>
      <c r="AS1816">
        <v>0</v>
      </c>
      <c r="AT1816">
        <v>0</v>
      </c>
      <c r="AU1816">
        <v>2029</v>
      </c>
      <c r="AY1816">
        <v>0</v>
      </c>
      <c r="AZ1816">
        <v>0</v>
      </c>
      <c r="BA1816" s="82" t="s">
        <v>398</v>
      </c>
      <c r="BB1816">
        <v>7610</v>
      </c>
      <c r="BC1816">
        <v>0</v>
      </c>
      <c r="BD1816" s="92"/>
      <c r="BE1816" s="92"/>
      <c r="BF1816">
        <v>0</v>
      </c>
      <c r="BG1816">
        <v>0</v>
      </c>
      <c r="BH1816">
        <v>0</v>
      </c>
      <c r="BI1816" s="92"/>
      <c r="BJ1816" s="92"/>
      <c r="BK1816" s="92"/>
      <c r="BL1816">
        <v>0</v>
      </c>
    </row>
    <row r="1817" spans="1:64" x14ac:dyDescent="0.25">
      <c r="A1817" s="82" t="s">
        <v>297</v>
      </c>
      <c r="B1817" s="82" t="s">
        <v>397</v>
      </c>
      <c r="C1817" s="82" t="s">
        <v>103</v>
      </c>
      <c r="D1817" s="82" t="s">
        <v>311</v>
      </c>
      <c r="E1817" s="82" t="s">
        <v>312</v>
      </c>
      <c r="F1817" s="82" t="s">
        <v>353</v>
      </c>
      <c r="G1817" s="82" t="s">
        <v>353</v>
      </c>
      <c r="H1817">
        <v>0</v>
      </c>
      <c r="I1817">
        <v>0</v>
      </c>
      <c r="J1817">
        <v>0</v>
      </c>
      <c r="K1817" s="92"/>
      <c r="L1817">
        <v>0</v>
      </c>
      <c r="M1817" s="92"/>
      <c r="N1817" s="92"/>
      <c r="O1817" s="92"/>
      <c r="P1817">
        <v>0</v>
      </c>
      <c r="Q1817" s="92"/>
      <c r="R1817" s="92"/>
      <c r="S1817">
        <v>-1</v>
      </c>
      <c r="T1817">
        <v>0</v>
      </c>
      <c r="U1817" s="82" t="s">
        <v>324</v>
      </c>
      <c r="V1817" s="92"/>
      <c r="W1817">
        <v>0</v>
      </c>
      <c r="X1817" s="92"/>
      <c r="Y1817">
        <v>0</v>
      </c>
      <c r="Z1817">
        <v>0</v>
      </c>
      <c r="AA1817">
        <v>0</v>
      </c>
      <c r="AB1817">
        <v>0</v>
      </c>
      <c r="AC1817">
        <v>-1</v>
      </c>
      <c r="AD1817">
        <v>0</v>
      </c>
      <c r="AE1817">
        <v>0</v>
      </c>
      <c r="AF1817">
        <v>0</v>
      </c>
      <c r="AG1817">
        <v>0</v>
      </c>
      <c r="AH1817">
        <v>0</v>
      </c>
      <c r="AK1817">
        <v>0</v>
      </c>
      <c r="AM1817">
        <v>0</v>
      </c>
      <c r="AO1817" s="92"/>
      <c r="AP1817" s="82" t="s">
        <v>354</v>
      </c>
      <c r="AQ1817" s="82" t="s">
        <v>326</v>
      </c>
      <c r="AR1817" s="82"/>
      <c r="AS1817">
        <v>0</v>
      </c>
      <c r="AT1817">
        <v>0</v>
      </c>
      <c r="AU1817">
        <v>2029</v>
      </c>
      <c r="AY1817">
        <v>0</v>
      </c>
      <c r="AZ1817">
        <v>0</v>
      </c>
      <c r="BA1817" s="82" t="s">
        <v>398</v>
      </c>
      <c r="BB1817">
        <v>7611</v>
      </c>
      <c r="BC1817">
        <v>0</v>
      </c>
      <c r="BD1817" s="92"/>
      <c r="BE1817" s="92"/>
      <c r="BF1817">
        <v>0</v>
      </c>
      <c r="BG1817">
        <v>0</v>
      </c>
      <c r="BH1817">
        <v>0</v>
      </c>
      <c r="BI1817" s="92"/>
      <c r="BJ1817" s="92"/>
      <c r="BK1817" s="92"/>
      <c r="BL1817">
        <v>0</v>
      </c>
    </row>
    <row r="1818" spans="1:64" x14ac:dyDescent="0.25">
      <c r="A1818" s="82" t="s">
        <v>297</v>
      </c>
      <c r="B1818" s="82" t="s">
        <v>397</v>
      </c>
      <c r="C1818" s="82" t="s">
        <v>103</v>
      </c>
      <c r="D1818" s="82" t="s">
        <v>306</v>
      </c>
      <c r="E1818" s="82" t="s">
        <v>59</v>
      </c>
      <c r="F1818" s="82" t="s">
        <v>355</v>
      </c>
      <c r="G1818" s="82" t="s">
        <v>355</v>
      </c>
      <c r="H1818">
        <v>0</v>
      </c>
      <c r="I1818">
        <v>0</v>
      </c>
      <c r="J1818">
        <v>0</v>
      </c>
      <c r="K1818" s="92"/>
      <c r="L1818">
        <v>0</v>
      </c>
      <c r="M1818" s="92"/>
      <c r="N1818" s="92"/>
      <c r="O1818" s="92"/>
      <c r="P1818">
        <v>0</v>
      </c>
      <c r="Q1818" s="92"/>
      <c r="R1818" s="92"/>
      <c r="S1818">
        <v>-1</v>
      </c>
      <c r="T1818">
        <v>0</v>
      </c>
      <c r="U1818" s="82" t="s">
        <v>324</v>
      </c>
      <c r="V1818" s="92"/>
      <c r="W1818">
        <v>0</v>
      </c>
      <c r="X1818" s="92"/>
      <c r="Y1818">
        <v>0</v>
      </c>
      <c r="Z1818">
        <v>0</v>
      </c>
      <c r="AA1818">
        <v>0</v>
      </c>
      <c r="AB1818">
        <v>0</v>
      </c>
      <c r="AC1818">
        <v>-1</v>
      </c>
      <c r="AD1818">
        <v>0</v>
      </c>
      <c r="AE1818">
        <v>0</v>
      </c>
      <c r="AF1818">
        <v>0</v>
      </c>
      <c r="AG1818">
        <v>0</v>
      </c>
      <c r="AH1818">
        <v>0</v>
      </c>
      <c r="AK1818">
        <v>0</v>
      </c>
      <c r="AM1818">
        <v>0</v>
      </c>
      <c r="AO1818" s="92"/>
      <c r="AP1818" s="82" t="s">
        <v>343</v>
      </c>
      <c r="AQ1818" s="82" t="s">
        <v>326</v>
      </c>
      <c r="AR1818" s="82"/>
      <c r="AS1818">
        <v>0</v>
      </c>
      <c r="AT1818">
        <v>0</v>
      </c>
      <c r="AU1818">
        <v>2029</v>
      </c>
      <c r="AY1818">
        <v>0</v>
      </c>
      <c r="AZ1818">
        <v>0</v>
      </c>
      <c r="BA1818" s="82" t="s">
        <v>398</v>
      </c>
      <c r="BB1818">
        <v>7612</v>
      </c>
      <c r="BC1818">
        <v>0</v>
      </c>
      <c r="BD1818" s="92"/>
      <c r="BE1818" s="92"/>
      <c r="BF1818">
        <v>0</v>
      </c>
      <c r="BG1818">
        <v>0</v>
      </c>
      <c r="BH1818">
        <v>0</v>
      </c>
      <c r="BI1818" s="92"/>
      <c r="BJ1818" s="92"/>
      <c r="BK1818" s="92"/>
      <c r="BL1818">
        <v>0</v>
      </c>
    </row>
    <row r="1819" spans="1:64" x14ac:dyDescent="0.25">
      <c r="A1819" s="82" t="s">
        <v>297</v>
      </c>
      <c r="B1819" s="82" t="s">
        <v>397</v>
      </c>
      <c r="C1819" s="82" t="s">
        <v>103</v>
      </c>
      <c r="D1819" s="82" t="s">
        <v>311</v>
      </c>
      <c r="E1819" s="82" t="s">
        <v>312</v>
      </c>
      <c r="F1819" s="82" t="s">
        <v>355</v>
      </c>
      <c r="G1819" s="82" t="s">
        <v>355</v>
      </c>
      <c r="H1819">
        <v>0</v>
      </c>
      <c r="I1819">
        <v>0</v>
      </c>
      <c r="J1819">
        <v>0</v>
      </c>
      <c r="K1819" s="92"/>
      <c r="L1819">
        <v>0</v>
      </c>
      <c r="M1819" s="92"/>
      <c r="N1819" s="92"/>
      <c r="O1819" s="92"/>
      <c r="P1819">
        <v>0</v>
      </c>
      <c r="Q1819" s="92"/>
      <c r="R1819" s="92"/>
      <c r="S1819">
        <v>-1</v>
      </c>
      <c r="T1819">
        <v>0</v>
      </c>
      <c r="U1819" s="82" t="s">
        <v>324</v>
      </c>
      <c r="V1819" s="92"/>
      <c r="W1819">
        <v>0</v>
      </c>
      <c r="X1819" s="92"/>
      <c r="Y1819">
        <v>0</v>
      </c>
      <c r="Z1819">
        <v>0</v>
      </c>
      <c r="AA1819">
        <v>0</v>
      </c>
      <c r="AB1819">
        <v>0</v>
      </c>
      <c r="AC1819">
        <v>-1</v>
      </c>
      <c r="AD1819">
        <v>0</v>
      </c>
      <c r="AE1819">
        <v>0</v>
      </c>
      <c r="AF1819">
        <v>0</v>
      </c>
      <c r="AG1819">
        <v>0</v>
      </c>
      <c r="AH1819">
        <v>0</v>
      </c>
      <c r="AK1819">
        <v>0</v>
      </c>
      <c r="AM1819">
        <v>0</v>
      </c>
      <c r="AO1819" s="92"/>
      <c r="AP1819" s="82" t="s">
        <v>343</v>
      </c>
      <c r="AQ1819" s="82" t="s">
        <v>326</v>
      </c>
      <c r="AR1819" s="82"/>
      <c r="AS1819">
        <v>0</v>
      </c>
      <c r="AT1819">
        <v>0</v>
      </c>
      <c r="AU1819">
        <v>2029</v>
      </c>
      <c r="AY1819">
        <v>0</v>
      </c>
      <c r="AZ1819">
        <v>0</v>
      </c>
      <c r="BA1819" s="82" t="s">
        <v>398</v>
      </c>
      <c r="BB1819">
        <v>7613</v>
      </c>
      <c r="BC1819">
        <v>0</v>
      </c>
      <c r="BD1819" s="92"/>
      <c r="BE1819" s="92"/>
      <c r="BF1819">
        <v>0</v>
      </c>
      <c r="BG1819">
        <v>0</v>
      </c>
      <c r="BH1819">
        <v>0</v>
      </c>
      <c r="BI1819" s="92"/>
      <c r="BJ1819" s="92"/>
      <c r="BK1819" s="92"/>
      <c r="BL1819">
        <v>0</v>
      </c>
    </row>
    <row r="1820" spans="1:64" x14ac:dyDescent="0.25">
      <c r="A1820" s="82" t="s">
        <v>297</v>
      </c>
      <c r="B1820" s="82" t="s">
        <v>397</v>
      </c>
      <c r="C1820" s="82" t="s">
        <v>103</v>
      </c>
      <c r="D1820" s="82" t="s">
        <v>305</v>
      </c>
      <c r="E1820" s="82" t="s">
        <v>58</v>
      </c>
      <c r="F1820" s="82" t="s">
        <v>356</v>
      </c>
      <c r="G1820" s="82" t="s">
        <v>356</v>
      </c>
      <c r="H1820">
        <v>0</v>
      </c>
      <c r="I1820">
        <v>0</v>
      </c>
      <c r="J1820">
        <v>0</v>
      </c>
      <c r="K1820" s="92"/>
      <c r="L1820">
        <v>0</v>
      </c>
      <c r="M1820" s="92"/>
      <c r="N1820" s="92"/>
      <c r="O1820" s="92"/>
      <c r="P1820">
        <v>0</v>
      </c>
      <c r="Q1820" s="92"/>
      <c r="R1820" s="92"/>
      <c r="S1820">
        <v>-1</v>
      </c>
      <c r="T1820">
        <v>0</v>
      </c>
      <c r="U1820" s="82" t="s">
        <v>324</v>
      </c>
      <c r="V1820" s="92"/>
      <c r="W1820">
        <v>0</v>
      </c>
      <c r="X1820" s="92"/>
      <c r="Y1820">
        <v>0</v>
      </c>
      <c r="Z1820">
        <v>0</v>
      </c>
      <c r="AA1820">
        <v>0</v>
      </c>
      <c r="AB1820">
        <v>0</v>
      </c>
      <c r="AC1820">
        <v>-1</v>
      </c>
      <c r="AD1820">
        <v>0</v>
      </c>
      <c r="AE1820">
        <v>0</v>
      </c>
      <c r="AF1820">
        <v>0</v>
      </c>
      <c r="AG1820">
        <v>0</v>
      </c>
      <c r="AH1820">
        <v>0</v>
      </c>
      <c r="AK1820">
        <v>0</v>
      </c>
      <c r="AM1820">
        <v>0</v>
      </c>
      <c r="AO1820" s="92"/>
      <c r="AP1820" s="82" t="s">
        <v>357</v>
      </c>
      <c r="AQ1820" s="82" t="s">
        <v>326</v>
      </c>
      <c r="AR1820" s="82"/>
      <c r="AS1820">
        <v>0</v>
      </c>
      <c r="AT1820">
        <v>0</v>
      </c>
      <c r="AU1820">
        <v>2029</v>
      </c>
      <c r="AY1820">
        <v>0</v>
      </c>
      <c r="AZ1820">
        <v>0</v>
      </c>
      <c r="BA1820" s="82" t="s">
        <v>398</v>
      </c>
      <c r="BB1820">
        <v>7614</v>
      </c>
      <c r="BC1820">
        <v>0</v>
      </c>
      <c r="BD1820" s="92"/>
      <c r="BE1820" s="92"/>
      <c r="BF1820">
        <v>0</v>
      </c>
      <c r="BG1820">
        <v>0</v>
      </c>
      <c r="BH1820">
        <v>0</v>
      </c>
      <c r="BI1820" s="92"/>
      <c r="BJ1820" s="92"/>
      <c r="BK1820" s="92"/>
      <c r="BL1820">
        <v>0</v>
      </c>
    </row>
    <row r="1821" spans="1:64" x14ac:dyDescent="0.25">
      <c r="A1821" s="82" t="s">
        <v>297</v>
      </c>
      <c r="B1821" s="82" t="s">
        <v>397</v>
      </c>
      <c r="C1821" s="82" t="s">
        <v>103</v>
      </c>
      <c r="D1821" s="82" t="s">
        <v>306</v>
      </c>
      <c r="E1821" s="82" t="s">
        <v>59</v>
      </c>
      <c r="F1821" s="82" t="s">
        <v>356</v>
      </c>
      <c r="G1821" s="82" t="s">
        <v>356</v>
      </c>
      <c r="H1821">
        <v>0</v>
      </c>
      <c r="I1821">
        <v>0</v>
      </c>
      <c r="J1821">
        <v>0</v>
      </c>
      <c r="K1821" s="92"/>
      <c r="L1821">
        <v>0</v>
      </c>
      <c r="M1821" s="92"/>
      <c r="N1821" s="92"/>
      <c r="O1821" s="92"/>
      <c r="P1821">
        <v>0</v>
      </c>
      <c r="Q1821" s="92"/>
      <c r="R1821" s="92"/>
      <c r="S1821">
        <v>-1</v>
      </c>
      <c r="T1821">
        <v>0</v>
      </c>
      <c r="U1821" s="82" t="s">
        <v>324</v>
      </c>
      <c r="V1821" s="92"/>
      <c r="W1821">
        <v>0</v>
      </c>
      <c r="X1821" s="92"/>
      <c r="Y1821">
        <v>0</v>
      </c>
      <c r="Z1821">
        <v>0</v>
      </c>
      <c r="AA1821">
        <v>0</v>
      </c>
      <c r="AB1821">
        <v>0</v>
      </c>
      <c r="AC1821">
        <v>-1</v>
      </c>
      <c r="AD1821">
        <v>0</v>
      </c>
      <c r="AE1821">
        <v>0</v>
      </c>
      <c r="AF1821">
        <v>0</v>
      </c>
      <c r="AG1821">
        <v>0</v>
      </c>
      <c r="AH1821">
        <v>0</v>
      </c>
      <c r="AK1821">
        <v>0</v>
      </c>
      <c r="AM1821">
        <v>0</v>
      </c>
      <c r="AO1821" s="92"/>
      <c r="AP1821" s="82" t="s">
        <v>357</v>
      </c>
      <c r="AQ1821" s="82" t="s">
        <v>326</v>
      </c>
      <c r="AR1821" s="82"/>
      <c r="AS1821">
        <v>0</v>
      </c>
      <c r="AT1821">
        <v>0</v>
      </c>
      <c r="AU1821">
        <v>2029</v>
      </c>
      <c r="AY1821">
        <v>0</v>
      </c>
      <c r="AZ1821">
        <v>0</v>
      </c>
      <c r="BA1821" s="82" t="s">
        <v>398</v>
      </c>
      <c r="BB1821">
        <v>7615</v>
      </c>
      <c r="BC1821">
        <v>0</v>
      </c>
      <c r="BD1821" s="92"/>
      <c r="BE1821" s="92"/>
      <c r="BF1821">
        <v>0</v>
      </c>
      <c r="BG1821">
        <v>0</v>
      </c>
      <c r="BH1821">
        <v>0</v>
      </c>
      <c r="BI1821" s="92"/>
      <c r="BJ1821" s="92"/>
      <c r="BK1821" s="92"/>
      <c r="BL1821">
        <v>0</v>
      </c>
    </row>
    <row r="1822" spans="1:64" x14ac:dyDescent="0.25">
      <c r="A1822" s="82" t="s">
        <v>297</v>
      </c>
      <c r="B1822" s="82" t="s">
        <v>397</v>
      </c>
      <c r="C1822" s="82" t="s">
        <v>103</v>
      </c>
      <c r="D1822" s="82" t="s">
        <v>311</v>
      </c>
      <c r="E1822" s="82" t="s">
        <v>312</v>
      </c>
      <c r="F1822" s="82" t="s">
        <v>356</v>
      </c>
      <c r="G1822" s="82" t="s">
        <v>356</v>
      </c>
      <c r="H1822">
        <v>0</v>
      </c>
      <c r="I1822">
        <v>0</v>
      </c>
      <c r="J1822">
        <v>0</v>
      </c>
      <c r="K1822" s="92"/>
      <c r="L1822">
        <v>0</v>
      </c>
      <c r="M1822" s="92"/>
      <c r="N1822" s="92"/>
      <c r="O1822" s="92"/>
      <c r="P1822">
        <v>0</v>
      </c>
      <c r="Q1822" s="92"/>
      <c r="R1822" s="92"/>
      <c r="S1822">
        <v>-1</v>
      </c>
      <c r="T1822">
        <v>0</v>
      </c>
      <c r="U1822" s="82" t="s">
        <v>324</v>
      </c>
      <c r="V1822" s="92"/>
      <c r="W1822">
        <v>0</v>
      </c>
      <c r="X1822" s="92"/>
      <c r="Y1822">
        <v>0</v>
      </c>
      <c r="Z1822">
        <v>0</v>
      </c>
      <c r="AA1822">
        <v>0</v>
      </c>
      <c r="AB1822">
        <v>0</v>
      </c>
      <c r="AC1822">
        <v>-1</v>
      </c>
      <c r="AD1822">
        <v>0</v>
      </c>
      <c r="AE1822">
        <v>0</v>
      </c>
      <c r="AF1822">
        <v>0</v>
      </c>
      <c r="AG1822">
        <v>0</v>
      </c>
      <c r="AH1822">
        <v>0</v>
      </c>
      <c r="AK1822">
        <v>0</v>
      </c>
      <c r="AM1822">
        <v>0</v>
      </c>
      <c r="AO1822" s="92"/>
      <c r="AP1822" s="82" t="s">
        <v>357</v>
      </c>
      <c r="AQ1822" s="82" t="s">
        <v>326</v>
      </c>
      <c r="AR1822" s="82"/>
      <c r="AS1822">
        <v>0</v>
      </c>
      <c r="AT1822">
        <v>0</v>
      </c>
      <c r="AU1822">
        <v>2029</v>
      </c>
      <c r="AY1822">
        <v>0</v>
      </c>
      <c r="AZ1822">
        <v>0</v>
      </c>
      <c r="BA1822" s="82" t="s">
        <v>398</v>
      </c>
      <c r="BB1822">
        <v>7616</v>
      </c>
      <c r="BC1822">
        <v>0</v>
      </c>
      <c r="BD1822" s="92"/>
      <c r="BE1822" s="92"/>
      <c r="BF1822">
        <v>0</v>
      </c>
      <c r="BG1822">
        <v>0</v>
      </c>
      <c r="BH1822">
        <v>0</v>
      </c>
      <c r="BI1822" s="92"/>
      <c r="BJ1822" s="92"/>
      <c r="BK1822" s="92"/>
      <c r="BL1822">
        <v>0</v>
      </c>
    </row>
    <row r="1823" spans="1:64" x14ac:dyDescent="0.25">
      <c r="A1823" s="82" t="s">
        <v>297</v>
      </c>
      <c r="B1823" s="82" t="s">
        <v>397</v>
      </c>
      <c r="C1823" s="82" t="s">
        <v>103</v>
      </c>
      <c r="D1823" s="82" t="s">
        <v>311</v>
      </c>
      <c r="E1823" s="82" t="s">
        <v>312</v>
      </c>
      <c r="F1823" s="82" t="s">
        <v>358</v>
      </c>
      <c r="G1823" s="82" t="s">
        <v>358</v>
      </c>
      <c r="H1823">
        <v>0</v>
      </c>
      <c r="I1823">
        <v>0</v>
      </c>
      <c r="J1823">
        <v>0</v>
      </c>
      <c r="K1823" s="92"/>
      <c r="L1823">
        <v>0</v>
      </c>
      <c r="M1823" s="92"/>
      <c r="N1823" s="92"/>
      <c r="O1823" s="92"/>
      <c r="P1823">
        <v>0</v>
      </c>
      <c r="Q1823" s="92"/>
      <c r="R1823" s="92"/>
      <c r="S1823">
        <v>-1</v>
      </c>
      <c r="T1823">
        <v>0</v>
      </c>
      <c r="U1823" s="82" t="s">
        <v>324</v>
      </c>
      <c r="V1823" s="92"/>
      <c r="W1823">
        <v>0</v>
      </c>
      <c r="X1823" s="92"/>
      <c r="Y1823">
        <v>0</v>
      </c>
      <c r="Z1823">
        <v>0</v>
      </c>
      <c r="AA1823">
        <v>0</v>
      </c>
      <c r="AB1823">
        <v>0</v>
      </c>
      <c r="AC1823">
        <v>-1</v>
      </c>
      <c r="AD1823">
        <v>0</v>
      </c>
      <c r="AE1823">
        <v>0</v>
      </c>
      <c r="AF1823">
        <v>0</v>
      </c>
      <c r="AG1823">
        <v>0</v>
      </c>
      <c r="AH1823">
        <v>0</v>
      </c>
      <c r="AK1823">
        <v>0</v>
      </c>
      <c r="AM1823">
        <v>0</v>
      </c>
      <c r="AO1823" s="92"/>
      <c r="AP1823" s="82" t="s">
        <v>359</v>
      </c>
      <c r="AQ1823" s="82" t="s">
        <v>326</v>
      </c>
      <c r="AR1823" s="82"/>
      <c r="AS1823">
        <v>0</v>
      </c>
      <c r="AT1823">
        <v>0</v>
      </c>
      <c r="AU1823">
        <v>2029</v>
      </c>
      <c r="AY1823">
        <v>0</v>
      </c>
      <c r="AZ1823">
        <v>0</v>
      </c>
      <c r="BA1823" s="82" t="s">
        <v>398</v>
      </c>
      <c r="BB1823">
        <v>7617</v>
      </c>
      <c r="BC1823">
        <v>0</v>
      </c>
      <c r="BD1823" s="92"/>
      <c r="BE1823" s="92"/>
      <c r="BF1823">
        <v>0</v>
      </c>
      <c r="BG1823">
        <v>0</v>
      </c>
      <c r="BH1823">
        <v>0</v>
      </c>
      <c r="BI1823" s="92"/>
      <c r="BJ1823" s="92"/>
      <c r="BK1823" s="92"/>
      <c r="BL1823">
        <v>0</v>
      </c>
    </row>
    <row r="1824" spans="1:64" x14ac:dyDescent="0.25">
      <c r="A1824" s="82" t="s">
        <v>297</v>
      </c>
      <c r="B1824" s="82" t="s">
        <v>397</v>
      </c>
      <c r="C1824" s="82" t="s">
        <v>103</v>
      </c>
      <c r="D1824" s="82" t="s">
        <v>306</v>
      </c>
      <c r="E1824" s="82" t="s">
        <v>59</v>
      </c>
      <c r="F1824" s="82" t="s">
        <v>360</v>
      </c>
      <c r="G1824" s="82" t="s">
        <v>360</v>
      </c>
      <c r="H1824">
        <v>0</v>
      </c>
      <c r="I1824">
        <v>0</v>
      </c>
      <c r="J1824">
        <v>0</v>
      </c>
      <c r="K1824" s="92"/>
      <c r="L1824">
        <v>0</v>
      </c>
      <c r="M1824" s="92"/>
      <c r="N1824" s="92"/>
      <c r="O1824" s="92"/>
      <c r="P1824">
        <v>0</v>
      </c>
      <c r="Q1824" s="92"/>
      <c r="R1824" s="92"/>
      <c r="S1824">
        <v>-1</v>
      </c>
      <c r="T1824">
        <v>0</v>
      </c>
      <c r="U1824" s="82" t="s">
        <v>324</v>
      </c>
      <c r="V1824" s="92"/>
      <c r="W1824">
        <v>0</v>
      </c>
      <c r="X1824" s="92"/>
      <c r="Y1824">
        <v>0</v>
      </c>
      <c r="Z1824">
        <v>0</v>
      </c>
      <c r="AA1824">
        <v>0</v>
      </c>
      <c r="AB1824">
        <v>0</v>
      </c>
      <c r="AC1824">
        <v>-1</v>
      </c>
      <c r="AD1824">
        <v>0</v>
      </c>
      <c r="AE1824">
        <v>0</v>
      </c>
      <c r="AF1824">
        <v>0</v>
      </c>
      <c r="AG1824">
        <v>0</v>
      </c>
      <c r="AH1824">
        <v>0</v>
      </c>
      <c r="AK1824">
        <v>0</v>
      </c>
      <c r="AM1824">
        <v>0</v>
      </c>
      <c r="AO1824" s="92"/>
      <c r="AP1824" s="82" t="s">
        <v>361</v>
      </c>
      <c r="AQ1824" s="82" t="s">
        <v>326</v>
      </c>
      <c r="AR1824" s="82"/>
      <c r="AS1824">
        <v>0</v>
      </c>
      <c r="AT1824">
        <v>0</v>
      </c>
      <c r="AU1824">
        <v>2029</v>
      </c>
      <c r="AY1824">
        <v>0</v>
      </c>
      <c r="AZ1824">
        <v>0</v>
      </c>
      <c r="BA1824" s="82" t="s">
        <v>398</v>
      </c>
      <c r="BB1824">
        <v>7618</v>
      </c>
      <c r="BC1824">
        <v>0</v>
      </c>
      <c r="BD1824" s="92"/>
      <c r="BE1824" s="92"/>
      <c r="BF1824">
        <v>0</v>
      </c>
      <c r="BG1824">
        <v>0</v>
      </c>
      <c r="BH1824">
        <v>0</v>
      </c>
      <c r="BI1824" s="92"/>
      <c r="BJ1824" s="92"/>
      <c r="BK1824" s="92"/>
      <c r="BL1824">
        <v>0</v>
      </c>
    </row>
    <row r="1825" spans="1:64" x14ac:dyDescent="0.25">
      <c r="A1825" s="82" t="s">
        <v>297</v>
      </c>
      <c r="B1825" s="82" t="s">
        <v>397</v>
      </c>
      <c r="C1825" s="82" t="s">
        <v>103</v>
      </c>
      <c r="D1825" s="82" t="s">
        <v>298</v>
      </c>
      <c r="E1825" s="82" t="s">
        <v>55</v>
      </c>
      <c r="F1825" s="82" t="s">
        <v>362</v>
      </c>
      <c r="G1825" s="82" t="s">
        <v>362</v>
      </c>
      <c r="H1825">
        <v>0</v>
      </c>
      <c r="I1825">
        <v>0</v>
      </c>
      <c r="J1825">
        <v>0</v>
      </c>
      <c r="K1825" s="92"/>
      <c r="L1825">
        <v>0</v>
      </c>
      <c r="M1825" s="92"/>
      <c r="N1825" s="92"/>
      <c r="O1825" s="92"/>
      <c r="P1825">
        <v>0</v>
      </c>
      <c r="Q1825" s="92"/>
      <c r="R1825" s="92"/>
      <c r="S1825">
        <v>-1</v>
      </c>
      <c r="T1825">
        <v>0</v>
      </c>
      <c r="U1825" s="82" t="s">
        <v>324</v>
      </c>
      <c r="V1825" s="92"/>
      <c r="W1825">
        <v>0</v>
      </c>
      <c r="X1825" s="92"/>
      <c r="Y1825">
        <v>0</v>
      </c>
      <c r="Z1825">
        <v>0</v>
      </c>
      <c r="AA1825">
        <v>0</v>
      </c>
      <c r="AB1825">
        <v>0</v>
      </c>
      <c r="AC1825">
        <v>-1</v>
      </c>
      <c r="AD1825">
        <v>0</v>
      </c>
      <c r="AE1825">
        <v>0</v>
      </c>
      <c r="AF1825">
        <v>0</v>
      </c>
      <c r="AG1825">
        <v>0</v>
      </c>
      <c r="AH1825">
        <v>0</v>
      </c>
      <c r="AK1825">
        <v>0</v>
      </c>
      <c r="AM1825">
        <v>0</v>
      </c>
      <c r="AO1825" s="92"/>
      <c r="AP1825" s="82" t="s">
        <v>363</v>
      </c>
      <c r="AQ1825" s="82" t="s">
        <v>326</v>
      </c>
      <c r="AR1825" s="82"/>
      <c r="AS1825">
        <v>0</v>
      </c>
      <c r="AT1825">
        <v>0</v>
      </c>
      <c r="AU1825">
        <v>2029</v>
      </c>
      <c r="AY1825">
        <v>0</v>
      </c>
      <c r="AZ1825">
        <v>0</v>
      </c>
      <c r="BA1825" s="82" t="s">
        <v>398</v>
      </c>
      <c r="BB1825">
        <v>7619</v>
      </c>
      <c r="BC1825">
        <v>0</v>
      </c>
      <c r="BD1825" s="92"/>
      <c r="BE1825" s="92"/>
      <c r="BF1825">
        <v>0</v>
      </c>
      <c r="BG1825">
        <v>0</v>
      </c>
      <c r="BH1825">
        <v>0</v>
      </c>
      <c r="BI1825" s="92"/>
      <c r="BJ1825" s="92"/>
      <c r="BK1825" s="92"/>
      <c r="BL1825">
        <v>0</v>
      </c>
    </row>
    <row r="1826" spans="1:64" x14ac:dyDescent="0.25">
      <c r="A1826" s="82" t="s">
        <v>297</v>
      </c>
      <c r="B1826" s="82" t="s">
        <v>397</v>
      </c>
      <c r="C1826" s="82" t="s">
        <v>103</v>
      </c>
      <c r="D1826" s="82" t="s">
        <v>305</v>
      </c>
      <c r="E1826" s="82" t="s">
        <v>58</v>
      </c>
      <c r="F1826" s="82" t="s">
        <v>362</v>
      </c>
      <c r="G1826" s="82" t="s">
        <v>362</v>
      </c>
      <c r="H1826">
        <v>0</v>
      </c>
      <c r="I1826">
        <v>0</v>
      </c>
      <c r="J1826">
        <v>0</v>
      </c>
      <c r="K1826" s="92"/>
      <c r="L1826">
        <v>0</v>
      </c>
      <c r="M1826" s="92"/>
      <c r="N1826" s="92"/>
      <c r="O1826" s="92"/>
      <c r="P1826">
        <v>0</v>
      </c>
      <c r="Q1826" s="92"/>
      <c r="R1826" s="92"/>
      <c r="S1826">
        <v>-1</v>
      </c>
      <c r="T1826">
        <v>0</v>
      </c>
      <c r="U1826" s="82" t="s">
        <v>324</v>
      </c>
      <c r="V1826" s="92"/>
      <c r="W1826">
        <v>0</v>
      </c>
      <c r="X1826" s="92"/>
      <c r="Y1826">
        <v>0</v>
      </c>
      <c r="Z1826">
        <v>0</v>
      </c>
      <c r="AA1826">
        <v>0</v>
      </c>
      <c r="AB1826">
        <v>0</v>
      </c>
      <c r="AC1826">
        <v>-1</v>
      </c>
      <c r="AD1826">
        <v>0</v>
      </c>
      <c r="AE1826">
        <v>0</v>
      </c>
      <c r="AF1826">
        <v>0</v>
      </c>
      <c r="AG1826">
        <v>0</v>
      </c>
      <c r="AH1826">
        <v>0</v>
      </c>
      <c r="AK1826">
        <v>0</v>
      </c>
      <c r="AM1826">
        <v>0</v>
      </c>
      <c r="AO1826" s="92"/>
      <c r="AP1826" s="82" t="s">
        <v>363</v>
      </c>
      <c r="AQ1826" s="82" t="s">
        <v>326</v>
      </c>
      <c r="AR1826" s="82"/>
      <c r="AS1826">
        <v>0</v>
      </c>
      <c r="AT1826">
        <v>0</v>
      </c>
      <c r="AU1826">
        <v>2029</v>
      </c>
      <c r="AY1826">
        <v>0</v>
      </c>
      <c r="AZ1826">
        <v>0</v>
      </c>
      <c r="BA1826" s="82" t="s">
        <v>398</v>
      </c>
      <c r="BB1826">
        <v>7620</v>
      </c>
      <c r="BC1826">
        <v>0</v>
      </c>
      <c r="BD1826" s="92"/>
      <c r="BE1826" s="92"/>
      <c r="BF1826">
        <v>0</v>
      </c>
      <c r="BG1826">
        <v>0</v>
      </c>
      <c r="BH1826">
        <v>0</v>
      </c>
      <c r="BI1826" s="92"/>
      <c r="BJ1826" s="92"/>
      <c r="BK1826" s="92"/>
      <c r="BL1826">
        <v>0</v>
      </c>
    </row>
    <row r="1827" spans="1:64" x14ac:dyDescent="0.25">
      <c r="A1827" s="82" t="s">
        <v>297</v>
      </c>
      <c r="B1827" s="82" t="s">
        <v>397</v>
      </c>
      <c r="C1827" s="82" t="s">
        <v>103</v>
      </c>
      <c r="D1827" s="82" t="s">
        <v>309</v>
      </c>
      <c r="E1827" s="82" t="s">
        <v>310</v>
      </c>
      <c r="F1827" s="82" t="s">
        <v>362</v>
      </c>
      <c r="G1827" s="82" t="s">
        <v>362</v>
      </c>
      <c r="H1827">
        <v>0</v>
      </c>
      <c r="I1827">
        <v>0</v>
      </c>
      <c r="J1827">
        <v>0</v>
      </c>
      <c r="K1827" s="92"/>
      <c r="L1827">
        <v>0</v>
      </c>
      <c r="M1827" s="92"/>
      <c r="N1827" s="92"/>
      <c r="O1827" s="92"/>
      <c r="P1827">
        <v>0</v>
      </c>
      <c r="Q1827" s="92"/>
      <c r="R1827" s="92"/>
      <c r="S1827">
        <v>-1</v>
      </c>
      <c r="T1827">
        <v>0</v>
      </c>
      <c r="U1827" s="82" t="s">
        <v>324</v>
      </c>
      <c r="V1827" s="92"/>
      <c r="W1827">
        <v>0</v>
      </c>
      <c r="X1827" s="92"/>
      <c r="Y1827">
        <v>0</v>
      </c>
      <c r="Z1827">
        <v>0</v>
      </c>
      <c r="AA1827">
        <v>0</v>
      </c>
      <c r="AB1827">
        <v>0</v>
      </c>
      <c r="AC1827">
        <v>-1</v>
      </c>
      <c r="AD1827">
        <v>0</v>
      </c>
      <c r="AE1827">
        <v>0</v>
      </c>
      <c r="AF1827">
        <v>0</v>
      </c>
      <c r="AG1827">
        <v>0</v>
      </c>
      <c r="AH1827">
        <v>0</v>
      </c>
      <c r="AK1827">
        <v>0</v>
      </c>
      <c r="AM1827">
        <v>0</v>
      </c>
      <c r="AO1827" s="92"/>
      <c r="AP1827" s="82" t="s">
        <v>363</v>
      </c>
      <c r="AQ1827" s="82" t="s">
        <v>326</v>
      </c>
      <c r="AR1827" s="82"/>
      <c r="AS1827">
        <v>0</v>
      </c>
      <c r="AT1827">
        <v>0</v>
      </c>
      <c r="AU1827">
        <v>2029</v>
      </c>
      <c r="AY1827">
        <v>0</v>
      </c>
      <c r="AZ1827">
        <v>0</v>
      </c>
      <c r="BA1827" s="82" t="s">
        <v>398</v>
      </c>
      <c r="BB1827">
        <v>7621</v>
      </c>
      <c r="BC1827">
        <v>0</v>
      </c>
      <c r="BD1827" s="92"/>
      <c r="BE1827" s="92"/>
      <c r="BF1827">
        <v>0</v>
      </c>
      <c r="BG1827">
        <v>0</v>
      </c>
      <c r="BH1827">
        <v>0</v>
      </c>
      <c r="BI1827" s="92"/>
      <c r="BJ1827" s="92"/>
      <c r="BK1827" s="92"/>
      <c r="BL1827">
        <v>0</v>
      </c>
    </row>
    <row r="1828" spans="1:64" x14ac:dyDescent="0.25">
      <c r="A1828" s="82" t="s">
        <v>297</v>
      </c>
      <c r="B1828" s="82" t="s">
        <v>397</v>
      </c>
      <c r="C1828" s="82" t="s">
        <v>103</v>
      </c>
      <c r="D1828" s="82" t="s">
        <v>311</v>
      </c>
      <c r="E1828" s="82" t="s">
        <v>312</v>
      </c>
      <c r="F1828" s="82" t="s">
        <v>362</v>
      </c>
      <c r="G1828" s="82" t="s">
        <v>362</v>
      </c>
      <c r="H1828">
        <v>0</v>
      </c>
      <c r="I1828">
        <v>0</v>
      </c>
      <c r="J1828">
        <v>0</v>
      </c>
      <c r="K1828" s="92"/>
      <c r="L1828">
        <v>0</v>
      </c>
      <c r="M1828" s="92"/>
      <c r="N1828" s="92"/>
      <c r="O1828" s="92"/>
      <c r="P1828">
        <v>0</v>
      </c>
      <c r="Q1828" s="92"/>
      <c r="R1828" s="92"/>
      <c r="S1828">
        <v>-1</v>
      </c>
      <c r="T1828">
        <v>0</v>
      </c>
      <c r="U1828" s="82" t="s">
        <v>324</v>
      </c>
      <c r="V1828" s="92"/>
      <c r="W1828">
        <v>0</v>
      </c>
      <c r="X1828" s="92"/>
      <c r="Y1828">
        <v>0</v>
      </c>
      <c r="Z1828">
        <v>0</v>
      </c>
      <c r="AA1828">
        <v>0</v>
      </c>
      <c r="AB1828">
        <v>0</v>
      </c>
      <c r="AC1828">
        <v>-1</v>
      </c>
      <c r="AD1828">
        <v>0</v>
      </c>
      <c r="AE1828">
        <v>0</v>
      </c>
      <c r="AF1828">
        <v>0</v>
      </c>
      <c r="AG1828">
        <v>0</v>
      </c>
      <c r="AH1828">
        <v>0</v>
      </c>
      <c r="AK1828">
        <v>0</v>
      </c>
      <c r="AM1828">
        <v>0</v>
      </c>
      <c r="AO1828" s="92"/>
      <c r="AP1828" s="82" t="s">
        <v>363</v>
      </c>
      <c r="AQ1828" s="82" t="s">
        <v>326</v>
      </c>
      <c r="AR1828" s="82"/>
      <c r="AS1828">
        <v>0</v>
      </c>
      <c r="AT1828">
        <v>0</v>
      </c>
      <c r="AU1828">
        <v>2029</v>
      </c>
      <c r="AY1828">
        <v>0</v>
      </c>
      <c r="AZ1828">
        <v>0</v>
      </c>
      <c r="BA1828" s="82" t="s">
        <v>398</v>
      </c>
      <c r="BB1828">
        <v>7622</v>
      </c>
      <c r="BC1828">
        <v>0</v>
      </c>
      <c r="BD1828" s="92"/>
      <c r="BE1828" s="92"/>
      <c r="BF1828">
        <v>0</v>
      </c>
      <c r="BG1828">
        <v>0</v>
      </c>
      <c r="BH1828">
        <v>0</v>
      </c>
      <c r="BI1828" s="92"/>
      <c r="BJ1828" s="92"/>
      <c r="BK1828" s="92"/>
      <c r="BL1828">
        <v>0</v>
      </c>
    </row>
    <row r="1829" spans="1:64" x14ac:dyDescent="0.25">
      <c r="A1829" s="82" t="s">
        <v>297</v>
      </c>
      <c r="B1829" s="82" t="s">
        <v>397</v>
      </c>
      <c r="C1829" s="82" t="s">
        <v>103</v>
      </c>
      <c r="D1829" s="82" t="s">
        <v>298</v>
      </c>
      <c r="E1829" s="82" t="s">
        <v>55</v>
      </c>
      <c r="F1829" s="82" t="s">
        <v>364</v>
      </c>
      <c r="G1829" s="82" t="s">
        <v>364</v>
      </c>
      <c r="H1829">
        <v>34.685176849365234</v>
      </c>
      <c r="I1829">
        <v>100</v>
      </c>
      <c r="J1829">
        <v>34.685176849365234</v>
      </c>
      <c r="K1829" s="92"/>
      <c r="L1829">
        <v>0</v>
      </c>
      <c r="M1829" s="92"/>
      <c r="N1829" s="92"/>
      <c r="O1829" s="92"/>
      <c r="P1829">
        <v>18154.203125</v>
      </c>
      <c r="Q1829" s="92"/>
      <c r="R1829" s="92"/>
      <c r="S1829">
        <v>-1</v>
      </c>
      <c r="T1829">
        <v>0</v>
      </c>
      <c r="U1829" s="82" t="s">
        <v>160</v>
      </c>
      <c r="V1829" s="92"/>
      <c r="W1829">
        <v>303842.15625</v>
      </c>
      <c r="X1829" s="92"/>
      <c r="Y1829">
        <v>0</v>
      </c>
      <c r="Z1829">
        <v>10260.47265625</v>
      </c>
      <c r="AA1829">
        <v>10260.47265625</v>
      </c>
      <c r="AB1829">
        <v>0</v>
      </c>
      <c r="AC1829">
        <v>-1</v>
      </c>
      <c r="AD1829">
        <v>0</v>
      </c>
      <c r="AE1829">
        <v>0</v>
      </c>
      <c r="AF1829">
        <v>0</v>
      </c>
      <c r="AG1829">
        <v>0</v>
      </c>
      <c r="AH1829">
        <v>8760</v>
      </c>
      <c r="AI1829">
        <v>0.34685176610946655</v>
      </c>
      <c r="AJ1829">
        <v>33.769088745117188</v>
      </c>
      <c r="AK1829">
        <v>-9998.0791015625</v>
      </c>
      <c r="AL1829">
        <v>-32.905502319335938</v>
      </c>
      <c r="AM1829">
        <v>20258.55078125</v>
      </c>
      <c r="AN1829">
        <v>66.674591064453125</v>
      </c>
      <c r="AO1829" s="92"/>
      <c r="AP1829" s="82" t="s">
        <v>336</v>
      </c>
      <c r="AQ1829" s="82" t="s">
        <v>326</v>
      </c>
      <c r="AR1829" s="82"/>
      <c r="AS1829">
        <v>0</v>
      </c>
      <c r="AT1829">
        <v>0</v>
      </c>
      <c r="AU1829">
        <v>2029</v>
      </c>
      <c r="AY1829">
        <v>0</v>
      </c>
      <c r="AZ1829">
        <v>0</v>
      </c>
      <c r="BA1829" s="82" t="s">
        <v>398</v>
      </c>
      <c r="BB1829">
        <v>7623</v>
      </c>
      <c r="BC1829">
        <v>100</v>
      </c>
      <c r="BD1829" s="92"/>
      <c r="BE1829" s="92"/>
      <c r="BF1829">
        <v>303842.15625</v>
      </c>
      <c r="BG1829">
        <v>0</v>
      </c>
      <c r="BH1829">
        <v>0</v>
      </c>
      <c r="BI1829" s="92"/>
      <c r="BJ1829" s="92"/>
      <c r="BK1829" s="92"/>
      <c r="BL1829">
        <v>0</v>
      </c>
    </row>
    <row r="1830" spans="1:64" x14ac:dyDescent="0.25">
      <c r="A1830" s="82" t="s">
        <v>297</v>
      </c>
      <c r="B1830" s="82" t="s">
        <v>397</v>
      </c>
      <c r="C1830" s="82" t="s">
        <v>103</v>
      </c>
      <c r="D1830" s="82" t="s">
        <v>303</v>
      </c>
      <c r="E1830" s="82" t="s">
        <v>304</v>
      </c>
      <c r="F1830" s="82" t="s">
        <v>364</v>
      </c>
      <c r="G1830" s="82" t="s">
        <v>364</v>
      </c>
      <c r="H1830">
        <v>34.685176849365234</v>
      </c>
      <c r="I1830">
        <v>100</v>
      </c>
      <c r="J1830">
        <v>34.685176849365234</v>
      </c>
      <c r="K1830" s="92"/>
      <c r="L1830">
        <v>0</v>
      </c>
      <c r="M1830" s="92"/>
      <c r="N1830" s="92"/>
      <c r="O1830" s="92"/>
      <c r="P1830">
        <v>18154.203125</v>
      </c>
      <c r="Q1830" s="92"/>
      <c r="R1830" s="92"/>
      <c r="S1830">
        <v>-1</v>
      </c>
      <c r="T1830">
        <v>0</v>
      </c>
      <c r="U1830" s="82" t="s">
        <v>160</v>
      </c>
      <c r="V1830" s="92"/>
      <c r="W1830">
        <v>303842.15625</v>
      </c>
      <c r="X1830" s="92"/>
      <c r="Y1830">
        <v>0</v>
      </c>
      <c r="Z1830">
        <v>10260.47265625</v>
      </c>
      <c r="AA1830">
        <v>10260.47265625</v>
      </c>
      <c r="AB1830">
        <v>0</v>
      </c>
      <c r="AC1830">
        <v>-1</v>
      </c>
      <c r="AD1830">
        <v>0</v>
      </c>
      <c r="AE1830">
        <v>0</v>
      </c>
      <c r="AF1830">
        <v>0</v>
      </c>
      <c r="AG1830">
        <v>0</v>
      </c>
      <c r="AH1830">
        <v>8760</v>
      </c>
      <c r="AI1830">
        <v>0.34685176610946655</v>
      </c>
      <c r="AJ1830">
        <v>33.769088745117188</v>
      </c>
      <c r="AK1830">
        <v>-9998.0791015625</v>
      </c>
      <c r="AL1830">
        <v>-32.905502319335938</v>
      </c>
      <c r="AM1830">
        <v>20258.55078125</v>
      </c>
      <c r="AN1830">
        <v>66.674591064453125</v>
      </c>
      <c r="AO1830" s="92"/>
      <c r="AP1830" s="82" t="s">
        <v>336</v>
      </c>
      <c r="AQ1830" s="82" t="s">
        <v>326</v>
      </c>
      <c r="AR1830" s="82"/>
      <c r="AS1830">
        <v>0</v>
      </c>
      <c r="AT1830">
        <v>0</v>
      </c>
      <c r="AU1830">
        <v>2029</v>
      </c>
      <c r="AY1830">
        <v>0</v>
      </c>
      <c r="AZ1830">
        <v>0</v>
      </c>
      <c r="BA1830" s="82" t="s">
        <v>398</v>
      </c>
      <c r="BB1830">
        <v>7624</v>
      </c>
      <c r="BC1830">
        <v>100</v>
      </c>
      <c r="BD1830" s="92"/>
      <c r="BE1830" s="92"/>
      <c r="BF1830">
        <v>303842.15625</v>
      </c>
      <c r="BG1830">
        <v>0</v>
      </c>
      <c r="BH1830">
        <v>0</v>
      </c>
      <c r="BI1830" s="92"/>
      <c r="BJ1830" s="92"/>
      <c r="BK1830" s="92"/>
      <c r="BL1830">
        <v>0</v>
      </c>
    </row>
    <row r="1831" spans="1:64" x14ac:dyDescent="0.25">
      <c r="A1831" s="82" t="s">
        <v>297</v>
      </c>
      <c r="B1831" s="82" t="s">
        <v>397</v>
      </c>
      <c r="C1831" s="82" t="s">
        <v>103</v>
      </c>
      <c r="D1831" s="82" t="s">
        <v>305</v>
      </c>
      <c r="E1831" s="82" t="s">
        <v>58</v>
      </c>
      <c r="F1831" s="82" t="s">
        <v>364</v>
      </c>
      <c r="G1831" s="82" t="s">
        <v>364</v>
      </c>
      <c r="H1831">
        <v>34.685176849365234</v>
      </c>
      <c r="I1831">
        <v>100</v>
      </c>
      <c r="J1831">
        <v>34.685176849365234</v>
      </c>
      <c r="K1831" s="92"/>
      <c r="L1831">
        <v>0</v>
      </c>
      <c r="M1831" s="92"/>
      <c r="N1831" s="92"/>
      <c r="O1831" s="92"/>
      <c r="P1831">
        <v>18154.203125</v>
      </c>
      <c r="Q1831" s="92"/>
      <c r="R1831" s="92"/>
      <c r="S1831">
        <v>-1</v>
      </c>
      <c r="T1831">
        <v>0</v>
      </c>
      <c r="U1831" s="82" t="s">
        <v>160</v>
      </c>
      <c r="V1831" s="92"/>
      <c r="W1831">
        <v>303842.15625</v>
      </c>
      <c r="X1831" s="92"/>
      <c r="Y1831">
        <v>0</v>
      </c>
      <c r="Z1831">
        <v>10260.47265625</v>
      </c>
      <c r="AA1831">
        <v>10260.47265625</v>
      </c>
      <c r="AB1831">
        <v>0</v>
      </c>
      <c r="AC1831">
        <v>-1</v>
      </c>
      <c r="AD1831">
        <v>0</v>
      </c>
      <c r="AE1831">
        <v>0</v>
      </c>
      <c r="AF1831">
        <v>0</v>
      </c>
      <c r="AG1831">
        <v>0</v>
      </c>
      <c r="AH1831">
        <v>8760</v>
      </c>
      <c r="AI1831">
        <v>0.34685176610946655</v>
      </c>
      <c r="AJ1831">
        <v>33.769088745117188</v>
      </c>
      <c r="AK1831">
        <v>-9998.0791015625</v>
      </c>
      <c r="AL1831">
        <v>-32.905502319335938</v>
      </c>
      <c r="AM1831">
        <v>20258.55078125</v>
      </c>
      <c r="AN1831">
        <v>66.674591064453125</v>
      </c>
      <c r="AO1831" s="92"/>
      <c r="AP1831" s="82" t="s">
        <v>336</v>
      </c>
      <c r="AQ1831" s="82" t="s">
        <v>326</v>
      </c>
      <c r="AR1831" s="82"/>
      <c r="AS1831">
        <v>0</v>
      </c>
      <c r="AT1831">
        <v>0</v>
      </c>
      <c r="AU1831">
        <v>2029</v>
      </c>
      <c r="AY1831">
        <v>0</v>
      </c>
      <c r="AZ1831">
        <v>0</v>
      </c>
      <c r="BA1831" s="82" t="s">
        <v>398</v>
      </c>
      <c r="BB1831">
        <v>7625</v>
      </c>
      <c r="BC1831">
        <v>100</v>
      </c>
      <c r="BD1831" s="92"/>
      <c r="BE1831" s="92"/>
      <c r="BF1831">
        <v>303842.15625</v>
      </c>
      <c r="BG1831">
        <v>0</v>
      </c>
      <c r="BH1831">
        <v>0</v>
      </c>
      <c r="BI1831" s="92"/>
      <c r="BJ1831" s="92"/>
      <c r="BK1831" s="92"/>
      <c r="BL1831">
        <v>0</v>
      </c>
    </row>
    <row r="1832" spans="1:64" x14ac:dyDescent="0.25">
      <c r="A1832" s="82" t="s">
        <v>297</v>
      </c>
      <c r="B1832" s="82" t="s">
        <v>397</v>
      </c>
      <c r="C1832" s="82" t="s">
        <v>103</v>
      </c>
      <c r="D1832" s="82" t="s">
        <v>306</v>
      </c>
      <c r="E1832" s="82" t="s">
        <v>59</v>
      </c>
      <c r="F1832" s="82" t="s">
        <v>364</v>
      </c>
      <c r="G1832" s="82" t="s">
        <v>364</v>
      </c>
      <c r="H1832">
        <v>34.685176849365234</v>
      </c>
      <c r="I1832">
        <v>100</v>
      </c>
      <c r="J1832">
        <v>34.685176849365234</v>
      </c>
      <c r="K1832" s="92"/>
      <c r="L1832">
        <v>0</v>
      </c>
      <c r="M1832" s="92"/>
      <c r="N1832" s="92"/>
      <c r="O1832" s="92"/>
      <c r="P1832">
        <v>18154.203125</v>
      </c>
      <c r="Q1832" s="92"/>
      <c r="R1832" s="92"/>
      <c r="S1832">
        <v>-1</v>
      </c>
      <c r="T1832">
        <v>0</v>
      </c>
      <c r="U1832" s="82" t="s">
        <v>160</v>
      </c>
      <c r="V1832" s="92"/>
      <c r="W1832">
        <v>303842.15625</v>
      </c>
      <c r="X1832" s="92"/>
      <c r="Y1832">
        <v>0</v>
      </c>
      <c r="Z1832">
        <v>10260.47265625</v>
      </c>
      <c r="AA1832">
        <v>10260.47265625</v>
      </c>
      <c r="AB1832">
        <v>0</v>
      </c>
      <c r="AC1832">
        <v>-1</v>
      </c>
      <c r="AD1832">
        <v>0</v>
      </c>
      <c r="AE1832">
        <v>0</v>
      </c>
      <c r="AF1832">
        <v>0</v>
      </c>
      <c r="AG1832">
        <v>0</v>
      </c>
      <c r="AH1832">
        <v>8760</v>
      </c>
      <c r="AI1832">
        <v>0.34685176610946655</v>
      </c>
      <c r="AJ1832">
        <v>33.769088745117188</v>
      </c>
      <c r="AK1832">
        <v>-9998.0791015625</v>
      </c>
      <c r="AL1832">
        <v>-32.905502319335938</v>
      </c>
      <c r="AM1832">
        <v>20258.55078125</v>
      </c>
      <c r="AN1832">
        <v>66.674591064453125</v>
      </c>
      <c r="AO1832" s="92"/>
      <c r="AP1832" s="82" t="s">
        <v>336</v>
      </c>
      <c r="AQ1832" s="82" t="s">
        <v>326</v>
      </c>
      <c r="AR1832" s="82"/>
      <c r="AS1832">
        <v>0</v>
      </c>
      <c r="AT1832">
        <v>0</v>
      </c>
      <c r="AU1832">
        <v>2029</v>
      </c>
      <c r="AY1832">
        <v>0</v>
      </c>
      <c r="AZ1832">
        <v>0</v>
      </c>
      <c r="BA1832" s="82" t="s">
        <v>398</v>
      </c>
      <c r="BB1832">
        <v>7626</v>
      </c>
      <c r="BC1832">
        <v>100</v>
      </c>
      <c r="BD1832" s="92"/>
      <c r="BE1832" s="92"/>
      <c r="BF1832">
        <v>303842.15625</v>
      </c>
      <c r="BG1832">
        <v>0</v>
      </c>
      <c r="BH1832">
        <v>0</v>
      </c>
      <c r="BI1832" s="92"/>
      <c r="BJ1832" s="92"/>
      <c r="BK1832" s="92"/>
      <c r="BL1832">
        <v>0</v>
      </c>
    </row>
    <row r="1833" spans="1:64" x14ac:dyDescent="0.25">
      <c r="A1833" s="82" t="s">
        <v>297</v>
      </c>
      <c r="B1833" s="82" t="s">
        <v>397</v>
      </c>
      <c r="C1833" s="82" t="s">
        <v>103</v>
      </c>
      <c r="D1833" s="82" t="s">
        <v>307</v>
      </c>
      <c r="E1833" s="82" t="s">
        <v>60</v>
      </c>
      <c r="F1833" s="82" t="s">
        <v>364</v>
      </c>
      <c r="G1833" s="82" t="s">
        <v>364</v>
      </c>
      <c r="H1833">
        <v>34.685176849365234</v>
      </c>
      <c r="I1833">
        <v>100</v>
      </c>
      <c r="J1833">
        <v>34.685176849365234</v>
      </c>
      <c r="K1833" s="92"/>
      <c r="L1833">
        <v>0</v>
      </c>
      <c r="M1833" s="92"/>
      <c r="N1833" s="92"/>
      <c r="O1833" s="92"/>
      <c r="P1833">
        <v>18154.203125</v>
      </c>
      <c r="Q1833" s="92"/>
      <c r="R1833" s="92"/>
      <c r="S1833">
        <v>-1</v>
      </c>
      <c r="T1833">
        <v>0</v>
      </c>
      <c r="U1833" s="82" t="s">
        <v>160</v>
      </c>
      <c r="V1833" s="92"/>
      <c r="W1833">
        <v>303842.15625</v>
      </c>
      <c r="X1833" s="92"/>
      <c r="Y1833">
        <v>0</v>
      </c>
      <c r="Z1833">
        <v>10260.47265625</v>
      </c>
      <c r="AA1833">
        <v>10260.47265625</v>
      </c>
      <c r="AB1833">
        <v>0</v>
      </c>
      <c r="AC1833">
        <v>-1</v>
      </c>
      <c r="AD1833">
        <v>0</v>
      </c>
      <c r="AE1833">
        <v>0</v>
      </c>
      <c r="AF1833">
        <v>0</v>
      </c>
      <c r="AG1833">
        <v>0</v>
      </c>
      <c r="AH1833">
        <v>8760</v>
      </c>
      <c r="AI1833">
        <v>0.34685176610946655</v>
      </c>
      <c r="AJ1833">
        <v>33.769088745117188</v>
      </c>
      <c r="AK1833">
        <v>-9998.0791015625</v>
      </c>
      <c r="AL1833">
        <v>-32.905502319335938</v>
      </c>
      <c r="AM1833">
        <v>20258.55078125</v>
      </c>
      <c r="AN1833">
        <v>66.674591064453125</v>
      </c>
      <c r="AO1833" s="92"/>
      <c r="AP1833" s="82" t="s">
        <v>336</v>
      </c>
      <c r="AQ1833" s="82" t="s">
        <v>326</v>
      </c>
      <c r="AR1833" s="82"/>
      <c r="AS1833">
        <v>0</v>
      </c>
      <c r="AT1833">
        <v>0</v>
      </c>
      <c r="AU1833">
        <v>2029</v>
      </c>
      <c r="AY1833">
        <v>0</v>
      </c>
      <c r="AZ1833">
        <v>0</v>
      </c>
      <c r="BA1833" s="82" t="s">
        <v>398</v>
      </c>
      <c r="BB1833">
        <v>7627</v>
      </c>
      <c r="BC1833">
        <v>100</v>
      </c>
      <c r="BD1833" s="92"/>
      <c r="BE1833" s="92"/>
      <c r="BF1833">
        <v>303842.15625</v>
      </c>
      <c r="BG1833">
        <v>0</v>
      </c>
      <c r="BH1833">
        <v>0</v>
      </c>
      <c r="BI1833" s="92"/>
      <c r="BJ1833" s="92"/>
      <c r="BK1833" s="92"/>
      <c r="BL1833">
        <v>0</v>
      </c>
    </row>
    <row r="1834" spans="1:64" x14ac:dyDescent="0.25">
      <c r="A1834" s="82" t="s">
        <v>297</v>
      </c>
      <c r="B1834" s="82" t="s">
        <v>397</v>
      </c>
      <c r="C1834" s="82" t="s">
        <v>103</v>
      </c>
      <c r="D1834" s="82" t="s">
        <v>308</v>
      </c>
      <c r="E1834" s="82" t="s">
        <v>61</v>
      </c>
      <c r="F1834" s="82" t="s">
        <v>364</v>
      </c>
      <c r="G1834" s="82" t="s">
        <v>364</v>
      </c>
      <c r="H1834">
        <v>34.685176849365234</v>
      </c>
      <c r="I1834">
        <v>100</v>
      </c>
      <c r="J1834">
        <v>34.685176849365234</v>
      </c>
      <c r="K1834" s="92"/>
      <c r="L1834">
        <v>0</v>
      </c>
      <c r="M1834" s="92"/>
      <c r="N1834" s="92"/>
      <c r="O1834" s="92"/>
      <c r="P1834">
        <v>18154.203125</v>
      </c>
      <c r="Q1834" s="92"/>
      <c r="R1834" s="92"/>
      <c r="S1834">
        <v>-1</v>
      </c>
      <c r="T1834">
        <v>0</v>
      </c>
      <c r="U1834" s="82" t="s">
        <v>160</v>
      </c>
      <c r="V1834" s="92"/>
      <c r="W1834">
        <v>303842.15625</v>
      </c>
      <c r="X1834" s="92"/>
      <c r="Y1834">
        <v>0</v>
      </c>
      <c r="Z1834">
        <v>10260.47265625</v>
      </c>
      <c r="AA1834">
        <v>10260.47265625</v>
      </c>
      <c r="AB1834">
        <v>0</v>
      </c>
      <c r="AC1834">
        <v>-1</v>
      </c>
      <c r="AD1834">
        <v>0</v>
      </c>
      <c r="AE1834">
        <v>0</v>
      </c>
      <c r="AF1834">
        <v>0</v>
      </c>
      <c r="AG1834">
        <v>0</v>
      </c>
      <c r="AH1834">
        <v>8760</v>
      </c>
      <c r="AI1834">
        <v>0.34685176610946655</v>
      </c>
      <c r="AJ1834">
        <v>33.769088745117188</v>
      </c>
      <c r="AK1834">
        <v>-9998.0791015625</v>
      </c>
      <c r="AL1834">
        <v>-32.905502319335938</v>
      </c>
      <c r="AM1834">
        <v>20258.55078125</v>
      </c>
      <c r="AN1834">
        <v>66.674591064453125</v>
      </c>
      <c r="AO1834" s="92"/>
      <c r="AP1834" s="82" t="s">
        <v>336</v>
      </c>
      <c r="AQ1834" s="82" t="s">
        <v>326</v>
      </c>
      <c r="AR1834" s="82"/>
      <c r="AS1834">
        <v>0</v>
      </c>
      <c r="AT1834">
        <v>0</v>
      </c>
      <c r="AU1834">
        <v>2029</v>
      </c>
      <c r="AY1834">
        <v>0</v>
      </c>
      <c r="AZ1834">
        <v>0</v>
      </c>
      <c r="BA1834" s="82" t="s">
        <v>398</v>
      </c>
      <c r="BB1834">
        <v>7628</v>
      </c>
      <c r="BC1834">
        <v>100</v>
      </c>
      <c r="BD1834" s="92"/>
      <c r="BE1834" s="92"/>
      <c r="BF1834">
        <v>303842.15625</v>
      </c>
      <c r="BG1834">
        <v>0</v>
      </c>
      <c r="BH1834">
        <v>0</v>
      </c>
      <c r="BI1834" s="92"/>
      <c r="BJ1834" s="92"/>
      <c r="BK1834" s="92"/>
      <c r="BL1834">
        <v>0</v>
      </c>
    </row>
    <row r="1835" spans="1:64" x14ac:dyDescent="0.25">
      <c r="A1835" s="82" t="s">
        <v>297</v>
      </c>
      <c r="B1835" s="82" t="s">
        <v>397</v>
      </c>
      <c r="C1835" s="82" t="s">
        <v>103</v>
      </c>
      <c r="D1835" s="82" t="s">
        <v>309</v>
      </c>
      <c r="E1835" s="82" t="s">
        <v>310</v>
      </c>
      <c r="F1835" s="82" t="s">
        <v>364</v>
      </c>
      <c r="G1835" s="82" t="s">
        <v>364</v>
      </c>
      <c r="H1835">
        <v>34.685176849365234</v>
      </c>
      <c r="I1835">
        <v>100</v>
      </c>
      <c r="J1835">
        <v>34.685176849365234</v>
      </c>
      <c r="K1835" s="92"/>
      <c r="L1835">
        <v>0</v>
      </c>
      <c r="M1835" s="92"/>
      <c r="N1835" s="92"/>
      <c r="O1835" s="92"/>
      <c r="P1835">
        <v>18154.203125</v>
      </c>
      <c r="Q1835" s="92"/>
      <c r="R1835" s="92"/>
      <c r="S1835">
        <v>-1</v>
      </c>
      <c r="T1835">
        <v>0</v>
      </c>
      <c r="U1835" s="82" t="s">
        <v>160</v>
      </c>
      <c r="V1835" s="92"/>
      <c r="W1835">
        <v>303842.15625</v>
      </c>
      <c r="X1835" s="92"/>
      <c r="Y1835">
        <v>0</v>
      </c>
      <c r="Z1835">
        <v>10260.47265625</v>
      </c>
      <c r="AA1835">
        <v>10260.47265625</v>
      </c>
      <c r="AB1835">
        <v>0</v>
      </c>
      <c r="AC1835">
        <v>-1</v>
      </c>
      <c r="AD1835">
        <v>0</v>
      </c>
      <c r="AE1835">
        <v>0</v>
      </c>
      <c r="AF1835">
        <v>0</v>
      </c>
      <c r="AG1835">
        <v>0</v>
      </c>
      <c r="AH1835">
        <v>8760</v>
      </c>
      <c r="AI1835">
        <v>0.34685176610946655</v>
      </c>
      <c r="AJ1835">
        <v>33.769088745117188</v>
      </c>
      <c r="AK1835">
        <v>-9998.0791015625</v>
      </c>
      <c r="AL1835">
        <v>-32.905502319335938</v>
      </c>
      <c r="AM1835">
        <v>20258.55078125</v>
      </c>
      <c r="AN1835">
        <v>66.674591064453125</v>
      </c>
      <c r="AO1835" s="92"/>
      <c r="AP1835" s="82" t="s">
        <v>336</v>
      </c>
      <c r="AQ1835" s="82" t="s">
        <v>326</v>
      </c>
      <c r="AR1835" s="82"/>
      <c r="AS1835">
        <v>0</v>
      </c>
      <c r="AT1835">
        <v>0</v>
      </c>
      <c r="AU1835">
        <v>2029</v>
      </c>
      <c r="AY1835">
        <v>0</v>
      </c>
      <c r="AZ1835">
        <v>0</v>
      </c>
      <c r="BA1835" s="82" t="s">
        <v>398</v>
      </c>
      <c r="BB1835">
        <v>7629</v>
      </c>
      <c r="BC1835">
        <v>100</v>
      </c>
      <c r="BD1835" s="92"/>
      <c r="BE1835" s="92"/>
      <c r="BF1835">
        <v>303842.15625</v>
      </c>
      <c r="BG1835">
        <v>0</v>
      </c>
      <c r="BH1835">
        <v>0</v>
      </c>
      <c r="BI1835" s="92"/>
      <c r="BJ1835" s="92"/>
      <c r="BK1835" s="92"/>
      <c r="BL1835">
        <v>0</v>
      </c>
    </row>
    <row r="1836" spans="1:64" x14ac:dyDescent="0.25">
      <c r="A1836" s="82" t="s">
        <v>297</v>
      </c>
      <c r="B1836" s="82" t="s">
        <v>397</v>
      </c>
      <c r="C1836" s="82" t="s">
        <v>103</v>
      </c>
      <c r="D1836" s="82" t="s">
        <v>313</v>
      </c>
      <c r="E1836" s="82" t="s">
        <v>314</v>
      </c>
      <c r="F1836" s="82" t="s">
        <v>364</v>
      </c>
      <c r="G1836" s="82" t="s">
        <v>364</v>
      </c>
      <c r="H1836">
        <v>34.685176849365234</v>
      </c>
      <c r="I1836">
        <v>100</v>
      </c>
      <c r="J1836">
        <v>34.685176849365234</v>
      </c>
      <c r="K1836" s="92"/>
      <c r="L1836">
        <v>0</v>
      </c>
      <c r="M1836" s="92"/>
      <c r="N1836" s="92"/>
      <c r="O1836" s="92"/>
      <c r="P1836">
        <v>18154.203125</v>
      </c>
      <c r="Q1836" s="92"/>
      <c r="R1836" s="92"/>
      <c r="S1836">
        <v>-1</v>
      </c>
      <c r="T1836">
        <v>0</v>
      </c>
      <c r="U1836" s="82" t="s">
        <v>160</v>
      </c>
      <c r="V1836" s="92"/>
      <c r="W1836">
        <v>303842.15625</v>
      </c>
      <c r="X1836" s="92"/>
      <c r="Y1836">
        <v>0</v>
      </c>
      <c r="Z1836">
        <v>10260.47265625</v>
      </c>
      <c r="AA1836">
        <v>10260.47265625</v>
      </c>
      <c r="AB1836">
        <v>0</v>
      </c>
      <c r="AC1836">
        <v>-1</v>
      </c>
      <c r="AD1836">
        <v>0</v>
      </c>
      <c r="AE1836">
        <v>0</v>
      </c>
      <c r="AF1836">
        <v>0</v>
      </c>
      <c r="AG1836">
        <v>0</v>
      </c>
      <c r="AH1836">
        <v>8760</v>
      </c>
      <c r="AI1836">
        <v>0.34685176610946655</v>
      </c>
      <c r="AJ1836">
        <v>33.769088745117188</v>
      </c>
      <c r="AK1836">
        <v>-9998.0791015625</v>
      </c>
      <c r="AL1836">
        <v>-32.905502319335938</v>
      </c>
      <c r="AM1836">
        <v>20258.55078125</v>
      </c>
      <c r="AN1836">
        <v>66.674591064453125</v>
      </c>
      <c r="AO1836" s="92"/>
      <c r="AP1836" s="82" t="s">
        <v>336</v>
      </c>
      <c r="AQ1836" s="82" t="s">
        <v>326</v>
      </c>
      <c r="AR1836" s="82"/>
      <c r="AS1836">
        <v>0</v>
      </c>
      <c r="AT1836">
        <v>0</v>
      </c>
      <c r="AU1836">
        <v>2029</v>
      </c>
      <c r="AY1836">
        <v>0</v>
      </c>
      <c r="AZ1836">
        <v>0</v>
      </c>
      <c r="BA1836" s="82" t="s">
        <v>398</v>
      </c>
      <c r="BB1836">
        <v>7630</v>
      </c>
      <c r="BC1836">
        <v>100</v>
      </c>
      <c r="BD1836" s="92"/>
      <c r="BE1836" s="92"/>
      <c r="BF1836">
        <v>303842.15625</v>
      </c>
      <c r="BG1836">
        <v>0</v>
      </c>
      <c r="BH1836">
        <v>0</v>
      </c>
      <c r="BI1836" s="92"/>
      <c r="BJ1836" s="92"/>
      <c r="BK1836" s="92"/>
      <c r="BL1836">
        <v>0</v>
      </c>
    </row>
    <row r="1837" spans="1:64" x14ac:dyDescent="0.25">
      <c r="A1837" s="82" t="s">
        <v>297</v>
      </c>
      <c r="B1837" s="82" t="s">
        <v>397</v>
      </c>
      <c r="C1837" s="82" t="s">
        <v>103</v>
      </c>
      <c r="D1837" s="82" t="s">
        <v>298</v>
      </c>
      <c r="E1837" s="82" t="s">
        <v>55</v>
      </c>
      <c r="F1837" s="82" t="s">
        <v>365</v>
      </c>
      <c r="G1837" s="82" t="s">
        <v>365</v>
      </c>
      <c r="H1837">
        <v>34.685176849365234</v>
      </c>
      <c r="I1837">
        <v>100</v>
      </c>
      <c r="J1837">
        <v>34.685176849365234</v>
      </c>
      <c r="K1837" s="92"/>
      <c r="L1837">
        <v>0</v>
      </c>
      <c r="M1837" s="92"/>
      <c r="N1837" s="92"/>
      <c r="O1837" s="92"/>
      <c r="P1837">
        <v>17664.29296875</v>
      </c>
      <c r="Q1837" s="92"/>
      <c r="R1837" s="92"/>
      <c r="S1837">
        <v>-1</v>
      </c>
      <c r="T1837">
        <v>0</v>
      </c>
      <c r="U1837" s="82" t="s">
        <v>160</v>
      </c>
      <c r="V1837" s="92"/>
      <c r="W1837">
        <v>303842.15625</v>
      </c>
      <c r="X1837" s="92"/>
      <c r="Y1837">
        <v>0</v>
      </c>
      <c r="Z1837">
        <v>10260.47265625</v>
      </c>
      <c r="AA1837">
        <v>10260.47265625</v>
      </c>
      <c r="AB1837">
        <v>0</v>
      </c>
      <c r="AC1837">
        <v>-1</v>
      </c>
      <c r="AD1837">
        <v>0</v>
      </c>
      <c r="AE1837">
        <v>0</v>
      </c>
      <c r="AF1837">
        <v>0</v>
      </c>
      <c r="AG1837">
        <v>0</v>
      </c>
      <c r="AH1837">
        <v>8760</v>
      </c>
      <c r="AI1837">
        <v>0.34685176610946655</v>
      </c>
      <c r="AJ1837">
        <v>33.769088745117188</v>
      </c>
      <c r="AK1837">
        <v>-9998.0791015625</v>
      </c>
      <c r="AL1837">
        <v>-32.905502319335938</v>
      </c>
      <c r="AM1837">
        <v>20258.55078125</v>
      </c>
      <c r="AN1837">
        <v>66.674591064453125</v>
      </c>
      <c r="AO1837" s="92"/>
      <c r="AP1837" s="82" t="s">
        <v>325</v>
      </c>
      <c r="AQ1837" s="82" t="s">
        <v>326</v>
      </c>
      <c r="AR1837" s="82"/>
      <c r="AS1837">
        <v>0</v>
      </c>
      <c r="AT1837">
        <v>0</v>
      </c>
      <c r="AU1837">
        <v>2029</v>
      </c>
      <c r="AY1837">
        <v>0</v>
      </c>
      <c r="AZ1837">
        <v>0</v>
      </c>
      <c r="BA1837" s="82" t="s">
        <v>398</v>
      </c>
      <c r="BB1837">
        <v>7631</v>
      </c>
      <c r="BC1837">
        <v>100</v>
      </c>
      <c r="BD1837" s="92"/>
      <c r="BE1837" s="92"/>
      <c r="BF1837">
        <v>303842.15625</v>
      </c>
      <c r="BG1837">
        <v>0</v>
      </c>
      <c r="BH1837">
        <v>0</v>
      </c>
      <c r="BI1837" s="92"/>
      <c r="BJ1837" s="92"/>
      <c r="BK1837" s="92"/>
      <c r="BL1837">
        <v>0</v>
      </c>
    </row>
    <row r="1838" spans="1:64" x14ac:dyDescent="0.25">
      <c r="A1838" s="82" t="s">
        <v>297</v>
      </c>
      <c r="B1838" s="82" t="s">
        <v>397</v>
      </c>
      <c r="C1838" s="82" t="s">
        <v>103</v>
      </c>
      <c r="D1838" s="82" t="s">
        <v>303</v>
      </c>
      <c r="E1838" s="82" t="s">
        <v>304</v>
      </c>
      <c r="F1838" s="82" t="s">
        <v>365</v>
      </c>
      <c r="G1838" s="82" t="s">
        <v>365</v>
      </c>
      <c r="H1838">
        <v>34.685176849365234</v>
      </c>
      <c r="I1838">
        <v>100</v>
      </c>
      <c r="J1838">
        <v>34.685176849365234</v>
      </c>
      <c r="K1838" s="92"/>
      <c r="L1838">
        <v>0</v>
      </c>
      <c r="M1838" s="92"/>
      <c r="N1838" s="92"/>
      <c r="O1838" s="92"/>
      <c r="P1838">
        <v>17664.29296875</v>
      </c>
      <c r="Q1838" s="92"/>
      <c r="R1838" s="92"/>
      <c r="S1838">
        <v>-1</v>
      </c>
      <c r="T1838">
        <v>0</v>
      </c>
      <c r="U1838" s="82" t="s">
        <v>160</v>
      </c>
      <c r="V1838" s="92"/>
      <c r="W1838">
        <v>303842.15625</v>
      </c>
      <c r="X1838" s="92"/>
      <c r="Y1838">
        <v>0</v>
      </c>
      <c r="Z1838">
        <v>10260.47265625</v>
      </c>
      <c r="AA1838">
        <v>10260.47265625</v>
      </c>
      <c r="AB1838">
        <v>0</v>
      </c>
      <c r="AC1838">
        <v>-1</v>
      </c>
      <c r="AD1838">
        <v>0</v>
      </c>
      <c r="AE1838">
        <v>0</v>
      </c>
      <c r="AF1838">
        <v>0</v>
      </c>
      <c r="AG1838">
        <v>0</v>
      </c>
      <c r="AH1838">
        <v>8760</v>
      </c>
      <c r="AI1838">
        <v>0.34685176610946655</v>
      </c>
      <c r="AJ1838">
        <v>33.769088745117188</v>
      </c>
      <c r="AK1838">
        <v>-9998.0791015625</v>
      </c>
      <c r="AL1838">
        <v>-32.905502319335938</v>
      </c>
      <c r="AM1838">
        <v>20258.55078125</v>
      </c>
      <c r="AN1838">
        <v>66.674591064453125</v>
      </c>
      <c r="AO1838" s="92"/>
      <c r="AP1838" s="82" t="s">
        <v>325</v>
      </c>
      <c r="AQ1838" s="82" t="s">
        <v>326</v>
      </c>
      <c r="AR1838" s="82"/>
      <c r="AS1838">
        <v>0</v>
      </c>
      <c r="AT1838">
        <v>0</v>
      </c>
      <c r="AU1838">
        <v>2029</v>
      </c>
      <c r="AY1838">
        <v>0</v>
      </c>
      <c r="AZ1838">
        <v>0</v>
      </c>
      <c r="BA1838" s="82" t="s">
        <v>398</v>
      </c>
      <c r="BB1838">
        <v>7632</v>
      </c>
      <c r="BC1838">
        <v>100</v>
      </c>
      <c r="BD1838" s="92"/>
      <c r="BE1838" s="92"/>
      <c r="BF1838">
        <v>303842.15625</v>
      </c>
      <c r="BG1838">
        <v>0</v>
      </c>
      <c r="BH1838">
        <v>0</v>
      </c>
      <c r="BI1838" s="92"/>
      <c r="BJ1838" s="92"/>
      <c r="BK1838" s="92"/>
      <c r="BL1838">
        <v>0</v>
      </c>
    </row>
    <row r="1839" spans="1:64" x14ac:dyDescent="0.25">
      <c r="A1839" s="82" t="s">
        <v>297</v>
      </c>
      <c r="B1839" s="82" t="s">
        <v>397</v>
      </c>
      <c r="C1839" s="82" t="s">
        <v>103</v>
      </c>
      <c r="D1839" s="82" t="s">
        <v>305</v>
      </c>
      <c r="E1839" s="82" t="s">
        <v>58</v>
      </c>
      <c r="F1839" s="82" t="s">
        <v>365</v>
      </c>
      <c r="G1839" s="82" t="s">
        <v>365</v>
      </c>
      <c r="H1839">
        <v>34.685176849365234</v>
      </c>
      <c r="I1839">
        <v>100</v>
      </c>
      <c r="J1839">
        <v>34.685176849365234</v>
      </c>
      <c r="K1839" s="92"/>
      <c r="L1839">
        <v>0</v>
      </c>
      <c r="M1839" s="92"/>
      <c r="N1839" s="92"/>
      <c r="O1839" s="92"/>
      <c r="P1839">
        <v>17664.29296875</v>
      </c>
      <c r="Q1839" s="92"/>
      <c r="R1839" s="92"/>
      <c r="S1839">
        <v>-1</v>
      </c>
      <c r="T1839">
        <v>0</v>
      </c>
      <c r="U1839" s="82" t="s">
        <v>160</v>
      </c>
      <c r="V1839" s="92"/>
      <c r="W1839">
        <v>303842.15625</v>
      </c>
      <c r="X1839" s="92"/>
      <c r="Y1839">
        <v>0</v>
      </c>
      <c r="Z1839">
        <v>10260.47265625</v>
      </c>
      <c r="AA1839">
        <v>10260.47265625</v>
      </c>
      <c r="AB1839">
        <v>0</v>
      </c>
      <c r="AC1839">
        <v>-1</v>
      </c>
      <c r="AD1839">
        <v>0</v>
      </c>
      <c r="AE1839">
        <v>0</v>
      </c>
      <c r="AF1839">
        <v>0</v>
      </c>
      <c r="AG1839">
        <v>0</v>
      </c>
      <c r="AH1839">
        <v>8760</v>
      </c>
      <c r="AI1839">
        <v>0.34685176610946655</v>
      </c>
      <c r="AJ1839">
        <v>33.769088745117188</v>
      </c>
      <c r="AK1839">
        <v>-9998.0791015625</v>
      </c>
      <c r="AL1839">
        <v>-32.905502319335938</v>
      </c>
      <c r="AM1839">
        <v>20258.55078125</v>
      </c>
      <c r="AN1839">
        <v>66.674591064453125</v>
      </c>
      <c r="AO1839" s="92"/>
      <c r="AP1839" s="82" t="s">
        <v>325</v>
      </c>
      <c r="AQ1839" s="82" t="s">
        <v>326</v>
      </c>
      <c r="AR1839" s="82"/>
      <c r="AS1839">
        <v>0</v>
      </c>
      <c r="AT1839">
        <v>0</v>
      </c>
      <c r="AU1839">
        <v>2029</v>
      </c>
      <c r="AY1839">
        <v>0</v>
      </c>
      <c r="AZ1839">
        <v>0</v>
      </c>
      <c r="BA1839" s="82" t="s">
        <v>398</v>
      </c>
      <c r="BB1839">
        <v>7633</v>
      </c>
      <c r="BC1839">
        <v>100</v>
      </c>
      <c r="BD1839" s="92"/>
      <c r="BE1839" s="92"/>
      <c r="BF1839">
        <v>303842.15625</v>
      </c>
      <c r="BG1839">
        <v>0</v>
      </c>
      <c r="BH1839">
        <v>0</v>
      </c>
      <c r="BI1839" s="92"/>
      <c r="BJ1839" s="92"/>
      <c r="BK1839" s="92"/>
      <c r="BL1839">
        <v>0</v>
      </c>
    </row>
    <row r="1840" spans="1:64" x14ac:dyDescent="0.25">
      <c r="A1840" s="82" t="s">
        <v>297</v>
      </c>
      <c r="B1840" s="82" t="s">
        <v>397</v>
      </c>
      <c r="C1840" s="82" t="s">
        <v>103</v>
      </c>
      <c r="D1840" s="82" t="s">
        <v>306</v>
      </c>
      <c r="E1840" s="82" t="s">
        <v>59</v>
      </c>
      <c r="F1840" s="82" t="s">
        <v>365</v>
      </c>
      <c r="G1840" s="82" t="s">
        <v>365</v>
      </c>
      <c r="H1840">
        <v>34.685176849365234</v>
      </c>
      <c r="I1840">
        <v>100</v>
      </c>
      <c r="J1840">
        <v>34.685176849365234</v>
      </c>
      <c r="K1840" s="92"/>
      <c r="L1840">
        <v>0</v>
      </c>
      <c r="M1840" s="92"/>
      <c r="N1840" s="92"/>
      <c r="O1840" s="92"/>
      <c r="P1840">
        <v>17664.29296875</v>
      </c>
      <c r="Q1840" s="92"/>
      <c r="R1840" s="92"/>
      <c r="S1840">
        <v>-1</v>
      </c>
      <c r="T1840">
        <v>0</v>
      </c>
      <c r="U1840" s="82" t="s">
        <v>160</v>
      </c>
      <c r="V1840" s="92"/>
      <c r="W1840">
        <v>303842.15625</v>
      </c>
      <c r="X1840" s="92"/>
      <c r="Y1840">
        <v>0</v>
      </c>
      <c r="Z1840">
        <v>10260.47265625</v>
      </c>
      <c r="AA1840">
        <v>10260.47265625</v>
      </c>
      <c r="AB1840">
        <v>0</v>
      </c>
      <c r="AC1840">
        <v>-1</v>
      </c>
      <c r="AD1840">
        <v>0</v>
      </c>
      <c r="AE1840">
        <v>0</v>
      </c>
      <c r="AF1840">
        <v>0</v>
      </c>
      <c r="AG1840">
        <v>0</v>
      </c>
      <c r="AH1840">
        <v>8760</v>
      </c>
      <c r="AI1840">
        <v>0.34685176610946655</v>
      </c>
      <c r="AJ1840">
        <v>33.769088745117188</v>
      </c>
      <c r="AK1840">
        <v>-9998.0791015625</v>
      </c>
      <c r="AL1840">
        <v>-32.905502319335938</v>
      </c>
      <c r="AM1840">
        <v>20258.55078125</v>
      </c>
      <c r="AN1840">
        <v>66.674591064453125</v>
      </c>
      <c r="AO1840" s="92"/>
      <c r="AP1840" s="82" t="s">
        <v>325</v>
      </c>
      <c r="AQ1840" s="82" t="s">
        <v>326</v>
      </c>
      <c r="AR1840" s="82"/>
      <c r="AS1840">
        <v>0</v>
      </c>
      <c r="AT1840">
        <v>0</v>
      </c>
      <c r="AU1840">
        <v>2029</v>
      </c>
      <c r="AY1840">
        <v>0</v>
      </c>
      <c r="AZ1840">
        <v>0</v>
      </c>
      <c r="BA1840" s="82" t="s">
        <v>398</v>
      </c>
      <c r="BB1840">
        <v>7634</v>
      </c>
      <c r="BC1840">
        <v>100</v>
      </c>
      <c r="BD1840" s="92"/>
      <c r="BE1840" s="92"/>
      <c r="BF1840">
        <v>303842.15625</v>
      </c>
      <c r="BG1840">
        <v>0</v>
      </c>
      <c r="BH1840">
        <v>0</v>
      </c>
      <c r="BI1840" s="92"/>
      <c r="BJ1840" s="92"/>
      <c r="BK1840" s="92"/>
      <c r="BL1840">
        <v>0</v>
      </c>
    </row>
    <row r="1841" spans="1:64" x14ac:dyDescent="0.25">
      <c r="A1841" s="82" t="s">
        <v>297</v>
      </c>
      <c r="B1841" s="82" t="s">
        <v>397</v>
      </c>
      <c r="C1841" s="82" t="s">
        <v>103</v>
      </c>
      <c r="D1841" s="82" t="s">
        <v>307</v>
      </c>
      <c r="E1841" s="82" t="s">
        <v>60</v>
      </c>
      <c r="F1841" s="82" t="s">
        <v>365</v>
      </c>
      <c r="G1841" s="82" t="s">
        <v>365</v>
      </c>
      <c r="H1841">
        <v>34.685176849365234</v>
      </c>
      <c r="I1841">
        <v>100</v>
      </c>
      <c r="J1841">
        <v>34.685176849365234</v>
      </c>
      <c r="K1841" s="92"/>
      <c r="L1841">
        <v>0</v>
      </c>
      <c r="M1841" s="92"/>
      <c r="N1841" s="92"/>
      <c r="O1841" s="92"/>
      <c r="P1841">
        <v>17664.29296875</v>
      </c>
      <c r="Q1841" s="92"/>
      <c r="R1841" s="92"/>
      <c r="S1841">
        <v>-1</v>
      </c>
      <c r="T1841">
        <v>0</v>
      </c>
      <c r="U1841" s="82" t="s">
        <v>160</v>
      </c>
      <c r="V1841" s="92"/>
      <c r="W1841">
        <v>303842.15625</v>
      </c>
      <c r="X1841" s="92"/>
      <c r="Y1841">
        <v>0</v>
      </c>
      <c r="Z1841">
        <v>10260.47265625</v>
      </c>
      <c r="AA1841">
        <v>10260.47265625</v>
      </c>
      <c r="AB1841">
        <v>0</v>
      </c>
      <c r="AC1841">
        <v>-1</v>
      </c>
      <c r="AD1841">
        <v>0</v>
      </c>
      <c r="AE1841">
        <v>0</v>
      </c>
      <c r="AF1841">
        <v>0</v>
      </c>
      <c r="AG1841">
        <v>0</v>
      </c>
      <c r="AH1841">
        <v>8760</v>
      </c>
      <c r="AI1841">
        <v>0.34685176610946655</v>
      </c>
      <c r="AJ1841">
        <v>33.769088745117188</v>
      </c>
      <c r="AK1841">
        <v>-9998.0791015625</v>
      </c>
      <c r="AL1841">
        <v>-32.905502319335938</v>
      </c>
      <c r="AM1841">
        <v>20258.55078125</v>
      </c>
      <c r="AN1841">
        <v>66.674591064453125</v>
      </c>
      <c r="AO1841" s="92"/>
      <c r="AP1841" s="82" t="s">
        <v>325</v>
      </c>
      <c r="AQ1841" s="82" t="s">
        <v>326</v>
      </c>
      <c r="AR1841" s="82"/>
      <c r="AS1841">
        <v>0</v>
      </c>
      <c r="AT1841">
        <v>0</v>
      </c>
      <c r="AU1841">
        <v>2029</v>
      </c>
      <c r="AY1841">
        <v>0</v>
      </c>
      <c r="AZ1841">
        <v>0</v>
      </c>
      <c r="BA1841" s="82" t="s">
        <v>398</v>
      </c>
      <c r="BB1841">
        <v>7635</v>
      </c>
      <c r="BC1841">
        <v>100</v>
      </c>
      <c r="BD1841" s="92"/>
      <c r="BE1841" s="92"/>
      <c r="BF1841">
        <v>303842.15625</v>
      </c>
      <c r="BG1841">
        <v>0</v>
      </c>
      <c r="BH1841">
        <v>0</v>
      </c>
      <c r="BI1841" s="92"/>
      <c r="BJ1841" s="92"/>
      <c r="BK1841" s="92"/>
      <c r="BL1841">
        <v>0</v>
      </c>
    </row>
    <row r="1842" spans="1:64" x14ac:dyDescent="0.25">
      <c r="A1842" s="82" t="s">
        <v>297</v>
      </c>
      <c r="B1842" s="82" t="s">
        <v>397</v>
      </c>
      <c r="C1842" s="82" t="s">
        <v>103</v>
      </c>
      <c r="D1842" s="82" t="s">
        <v>308</v>
      </c>
      <c r="E1842" s="82" t="s">
        <v>61</v>
      </c>
      <c r="F1842" s="82" t="s">
        <v>365</v>
      </c>
      <c r="G1842" s="82" t="s">
        <v>365</v>
      </c>
      <c r="H1842">
        <v>34.685176849365234</v>
      </c>
      <c r="I1842">
        <v>100</v>
      </c>
      <c r="J1842">
        <v>34.685176849365234</v>
      </c>
      <c r="K1842" s="92"/>
      <c r="L1842">
        <v>0</v>
      </c>
      <c r="M1842" s="92"/>
      <c r="N1842" s="92"/>
      <c r="O1842" s="92"/>
      <c r="P1842">
        <v>17664.29296875</v>
      </c>
      <c r="Q1842" s="92"/>
      <c r="R1842" s="92"/>
      <c r="S1842">
        <v>-1</v>
      </c>
      <c r="T1842">
        <v>0</v>
      </c>
      <c r="U1842" s="82" t="s">
        <v>160</v>
      </c>
      <c r="V1842" s="92"/>
      <c r="W1842">
        <v>303842.15625</v>
      </c>
      <c r="X1842" s="92"/>
      <c r="Y1842">
        <v>0</v>
      </c>
      <c r="Z1842">
        <v>10260.47265625</v>
      </c>
      <c r="AA1842">
        <v>10260.47265625</v>
      </c>
      <c r="AB1842">
        <v>0</v>
      </c>
      <c r="AC1842">
        <v>-1</v>
      </c>
      <c r="AD1842">
        <v>0</v>
      </c>
      <c r="AE1842">
        <v>0</v>
      </c>
      <c r="AF1842">
        <v>0</v>
      </c>
      <c r="AG1842">
        <v>0</v>
      </c>
      <c r="AH1842">
        <v>8760</v>
      </c>
      <c r="AI1842">
        <v>0.34685176610946655</v>
      </c>
      <c r="AJ1842">
        <v>33.769088745117188</v>
      </c>
      <c r="AK1842">
        <v>-9998.0791015625</v>
      </c>
      <c r="AL1842">
        <v>-32.905502319335938</v>
      </c>
      <c r="AM1842">
        <v>20258.55078125</v>
      </c>
      <c r="AN1842">
        <v>66.674591064453125</v>
      </c>
      <c r="AO1842" s="92"/>
      <c r="AP1842" s="82" t="s">
        <v>325</v>
      </c>
      <c r="AQ1842" s="82" t="s">
        <v>326</v>
      </c>
      <c r="AR1842" s="82"/>
      <c r="AS1842">
        <v>0</v>
      </c>
      <c r="AT1842">
        <v>0</v>
      </c>
      <c r="AU1842">
        <v>2029</v>
      </c>
      <c r="AY1842">
        <v>0</v>
      </c>
      <c r="AZ1842">
        <v>0</v>
      </c>
      <c r="BA1842" s="82" t="s">
        <v>398</v>
      </c>
      <c r="BB1842">
        <v>7636</v>
      </c>
      <c r="BC1842">
        <v>100</v>
      </c>
      <c r="BD1842" s="92"/>
      <c r="BE1842" s="92"/>
      <c r="BF1842">
        <v>303842.15625</v>
      </c>
      <c r="BG1842">
        <v>0</v>
      </c>
      <c r="BH1842">
        <v>0</v>
      </c>
      <c r="BI1842" s="92"/>
      <c r="BJ1842" s="92"/>
      <c r="BK1842" s="92"/>
      <c r="BL1842">
        <v>0</v>
      </c>
    </row>
    <row r="1843" spans="1:64" x14ac:dyDescent="0.25">
      <c r="A1843" s="82" t="s">
        <v>297</v>
      </c>
      <c r="B1843" s="82" t="s">
        <v>397</v>
      </c>
      <c r="C1843" s="82" t="s">
        <v>103</v>
      </c>
      <c r="D1843" s="82" t="s">
        <v>309</v>
      </c>
      <c r="E1843" s="82" t="s">
        <v>310</v>
      </c>
      <c r="F1843" s="82" t="s">
        <v>365</v>
      </c>
      <c r="G1843" s="82" t="s">
        <v>365</v>
      </c>
      <c r="H1843">
        <v>34.685176849365234</v>
      </c>
      <c r="I1843">
        <v>100</v>
      </c>
      <c r="J1843">
        <v>34.685176849365234</v>
      </c>
      <c r="K1843" s="92"/>
      <c r="L1843">
        <v>0</v>
      </c>
      <c r="M1843" s="92"/>
      <c r="N1843" s="92"/>
      <c r="O1843" s="92"/>
      <c r="P1843">
        <v>17664.29296875</v>
      </c>
      <c r="Q1843" s="92"/>
      <c r="R1843" s="92"/>
      <c r="S1843">
        <v>-1</v>
      </c>
      <c r="T1843">
        <v>0</v>
      </c>
      <c r="U1843" s="82" t="s">
        <v>160</v>
      </c>
      <c r="V1843" s="92"/>
      <c r="W1843">
        <v>303842.15625</v>
      </c>
      <c r="X1843" s="92"/>
      <c r="Y1843">
        <v>0</v>
      </c>
      <c r="Z1843">
        <v>10260.47265625</v>
      </c>
      <c r="AA1843">
        <v>10260.47265625</v>
      </c>
      <c r="AB1843">
        <v>0</v>
      </c>
      <c r="AC1843">
        <v>-1</v>
      </c>
      <c r="AD1843">
        <v>0</v>
      </c>
      <c r="AE1843">
        <v>0</v>
      </c>
      <c r="AF1843">
        <v>0</v>
      </c>
      <c r="AG1843">
        <v>0</v>
      </c>
      <c r="AH1843">
        <v>8760</v>
      </c>
      <c r="AI1843">
        <v>0.34685176610946655</v>
      </c>
      <c r="AJ1843">
        <v>33.769088745117188</v>
      </c>
      <c r="AK1843">
        <v>-9998.0791015625</v>
      </c>
      <c r="AL1843">
        <v>-32.905502319335938</v>
      </c>
      <c r="AM1843">
        <v>20258.55078125</v>
      </c>
      <c r="AN1843">
        <v>66.674591064453125</v>
      </c>
      <c r="AO1843" s="92"/>
      <c r="AP1843" s="82" t="s">
        <v>325</v>
      </c>
      <c r="AQ1843" s="82" t="s">
        <v>326</v>
      </c>
      <c r="AR1843" s="82"/>
      <c r="AS1843">
        <v>0</v>
      </c>
      <c r="AT1843">
        <v>0</v>
      </c>
      <c r="AU1843">
        <v>2029</v>
      </c>
      <c r="AY1843">
        <v>0</v>
      </c>
      <c r="AZ1843">
        <v>0</v>
      </c>
      <c r="BA1843" s="82" t="s">
        <v>398</v>
      </c>
      <c r="BB1843">
        <v>7637</v>
      </c>
      <c r="BC1843">
        <v>100</v>
      </c>
      <c r="BD1843" s="92"/>
      <c r="BE1843" s="92"/>
      <c r="BF1843">
        <v>303842.15625</v>
      </c>
      <c r="BG1843">
        <v>0</v>
      </c>
      <c r="BH1843">
        <v>0</v>
      </c>
      <c r="BI1843" s="92"/>
      <c r="BJ1843" s="92"/>
      <c r="BK1843" s="92"/>
      <c r="BL1843">
        <v>0</v>
      </c>
    </row>
    <row r="1844" spans="1:64" x14ac:dyDescent="0.25">
      <c r="A1844" s="82" t="s">
        <v>297</v>
      </c>
      <c r="B1844" s="82" t="s">
        <v>397</v>
      </c>
      <c r="C1844" s="82" t="s">
        <v>103</v>
      </c>
      <c r="D1844" s="82" t="s">
        <v>313</v>
      </c>
      <c r="E1844" s="82" t="s">
        <v>314</v>
      </c>
      <c r="F1844" s="82" t="s">
        <v>365</v>
      </c>
      <c r="G1844" s="82" t="s">
        <v>365</v>
      </c>
      <c r="H1844">
        <v>34.685176849365234</v>
      </c>
      <c r="I1844">
        <v>100</v>
      </c>
      <c r="J1844">
        <v>34.685176849365234</v>
      </c>
      <c r="K1844" s="92"/>
      <c r="L1844">
        <v>0</v>
      </c>
      <c r="M1844" s="92"/>
      <c r="N1844" s="92"/>
      <c r="O1844" s="92"/>
      <c r="P1844">
        <v>17664.29296875</v>
      </c>
      <c r="Q1844" s="92"/>
      <c r="R1844" s="92"/>
      <c r="S1844">
        <v>-1</v>
      </c>
      <c r="T1844">
        <v>0</v>
      </c>
      <c r="U1844" s="82" t="s">
        <v>160</v>
      </c>
      <c r="V1844" s="92"/>
      <c r="W1844">
        <v>303842.15625</v>
      </c>
      <c r="X1844" s="92"/>
      <c r="Y1844">
        <v>0</v>
      </c>
      <c r="Z1844">
        <v>10260.47265625</v>
      </c>
      <c r="AA1844">
        <v>10260.47265625</v>
      </c>
      <c r="AB1844">
        <v>0</v>
      </c>
      <c r="AC1844">
        <v>-1</v>
      </c>
      <c r="AD1844">
        <v>0</v>
      </c>
      <c r="AE1844">
        <v>0</v>
      </c>
      <c r="AF1844">
        <v>0</v>
      </c>
      <c r="AG1844">
        <v>0</v>
      </c>
      <c r="AH1844">
        <v>8760</v>
      </c>
      <c r="AI1844">
        <v>0.34685176610946655</v>
      </c>
      <c r="AJ1844">
        <v>33.769088745117188</v>
      </c>
      <c r="AK1844">
        <v>-9998.0791015625</v>
      </c>
      <c r="AL1844">
        <v>-32.905502319335938</v>
      </c>
      <c r="AM1844">
        <v>20258.55078125</v>
      </c>
      <c r="AN1844">
        <v>66.674591064453125</v>
      </c>
      <c r="AO1844" s="92"/>
      <c r="AP1844" s="82" t="s">
        <v>325</v>
      </c>
      <c r="AQ1844" s="82" t="s">
        <v>326</v>
      </c>
      <c r="AR1844" s="82"/>
      <c r="AS1844">
        <v>0</v>
      </c>
      <c r="AT1844">
        <v>0</v>
      </c>
      <c r="AU1844">
        <v>2029</v>
      </c>
      <c r="AY1844">
        <v>0</v>
      </c>
      <c r="AZ1844">
        <v>0</v>
      </c>
      <c r="BA1844" s="82" t="s">
        <v>398</v>
      </c>
      <c r="BB1844">
        <v>7638</v>
      </c>
      <c r="BC1844">
        <v>100</v>
      </c>
      <c r="BD1844" s="92"/>
      <c r="BE1844" s="92"/>
      <c r="BF1844">
        <v>303842.15625</v>
      </c>
      <c r="BG1844">
        <v>0</v>
      </c>
      <c r="BH1844">
        <v>0</v>
      </c>
      <c r="BI1844" s="92"/>
      <c r="BJ1844" s="92"/>
      <c r="BK1844" s="92"/>
      <c r="BL1844">
        <v>0</v>
      </c>
    </row>
    <row r="1845" spans="1:64" x14ac:dyDescent="0.25">
      <c r="A1845" s="82" t="s">
        <v>297</v>
      </c>
      <c r="B1845" s="82" t="s">
        <v>397</v>
      </c>
      <c r="C1845" s="82" t="s">
        <v>103</v>
      </c>
      <c r="D1845" s="82" t="s">
        <v>298</v>
      </c>
      <c r="E1845" s="82" t="s">
        <v>55</v>
      </c>
      <c r="F1845" s="82" t="s">
        <v>366</v>
      </c>
      <c r="G1845" s="82" t="s">
        <v>366</v>
      </c>
      <c r="H1845">
        <v>34.685176849365234</v>
      </c>
      <c r="I1845">
        <v>100</v>
      </c>
      <c r="J1845">
        <v>34.685176849365234</v>
      </c>
      <c r="K1845" s="92"/>
      <c r="L1845">
        <v>0</v>
      </c>
      <c r="M1845" s="92"/>
      <c r="N1845" s="92"/>
      <c r="O1845" s="92"/>
      <c r="P1845">
        <v>17124.841796875</v>
      </c>
      <c r="Q1845" s="92"/>
      <c r="R1845" s="92"/>
      <c r="S1845">
        <v>-1</v>
      </c>
      <c r="T1845">
        <v>0</v>
      </c>
      <c r="U1845" s="82" t="s">
        <v>160</v>
      </c>
      <c r="V1845" s="92"/>
      <c r="W1845">
        <v>303842.15625</v>
      </c>
      <c r="X1845" s="92"/>
      <c r="Y1845">
        <v>0</v>
      </c>
      <c r="Z1845">
        <v>10260.47265625</v>
      </c>
      <c r="AA1845">
        <v>10260.47265625</v>
      </c>
      <c r="AB1845">
        <v>0</v>
      </c>
      <c r="AC1845">
        <v>-1</v>
      </c>
      <c r="AD1845">
        <v>0</v>
      </c>
      <c r="AE1845">
        <v>0</v>
      </c>
      <c r="AF1845">
        <v>0</v>
      </c>
      <c r="AG1845">
        <v>0</v>
      </c>
      <c r="AH1845">
        <v>8760</v>
      </c>
      <c r="AI1845">
        <v>0.34685176610946655</v>
      </c>
      <c r="AJ1845">
        <v>33.769088745117188</v>
      </c>
      <c r="AK1845">
        <v>-9998.0791015625</v>
      </c>
      <c r="AL1845">
        <v>-32.905502319335938</v>
      </c>
      <c r="AM1845">
        <v>20258.55078125</v>
      </c>
      <c r="AN1845">
        <v>66.674591064453125</v>
      </c>
      <c r="AO1845" s="92"/>
      <c r="AP1845" s="82" t="s">
        <v>351</v>
      </c>
      <c r="AQ1845" s="82" t="s">
        <v>326</v>
      </c>
      <c r="AR1845" s="82"/>
      <c r="AS1845">
        <v>0</v>
      </c>
      <c r="AT1845">
        <v>0</v>
      </c>
      <c r="AU1845">
        <v>2029</v>
      </c>
      <c r="AY1845">
        <v>0</v>
      </c>
      <c r="AZ1845">
        <v>0</v>
      </c>
      <c r="BA1845" s="82" t="s">
        <v>398</v>
      </c>
      <c r="BB1845">
        <v>7639</v>
      </c>
      <c r="BC1845">
        <v>100</v>
      </c>
      <c r="BD1845" s="92"/>
      <c r="BE1845" s="92"/>
      <c r="BF1845">
        <v>303842.15625</v>
      </c>
      <c r="BG1845">
        <v>0</v>
      </c>
      <c r="BH1845">
        <v>0</v>
      </c>
      <c r="BI1845" s="92"/>
      <c r="BJ1845" s="92"/>
      <c r="BK1845" s="92"/>
      <c r="BL1845">
        <v>0</v>
      </c>
    </row>
    <row r="1846" spans="1:64" x14ac:dyDescent="0.25">
      <c r="A1846" s="82" t="s">
        <v>297</v>
      </c>
      <c r="B1846" s="82" t="s">
        <v>397</v>
      </c>
      <c r="C1846" s="82" t="s">
        <v>103</v>
      </c>
      <c r="D1846" s="82" t="s">
        <v>303</v>
      </c>
      <c r="E1846" s="82" t="s">
        <v>304</v>
      </c>
      <c r="F1846" s="82" t="s">
        <v>366</v>
      </c>
      <c r="G1846" s="82" t="s">
        <v>366</v>
      </c>
      <c r="H1846">
        <v>34.685176849365234</v>
      </c>
      <c r="I1846">
        <v>100</v>
      </c>
      <c r="J1846">
        <v>34.685176849365234</v>
      </c>
      <c r="K1846" s="92"/>
      <c r="L1846">
        <v>0</v>
      </c>
      <c r="M1846" s="92"/>
      <c r="N1846" s="92"/>
      <c r="O1846" s="92"/>
      <c r="P1846">
        <v>17124.841796875</v>
      </c>
      <c r="Q1846" s="92"/>
      <c r="R1846" s="92"/>
      <c r="S1846">
        <v>-1</v>
      </c>
      <c r="T1846">
        <v>0</v>
      </c>
      <c r="U1846" s="82" t="s">
        <v>160</v>
      </c>
      <c r="V1846" s="92"/>
      <c r="W1846">
        <v>303842.15625</v>
      </c>
      <c r="X1846" s="92"/>
      <c r="Y1846">
        <v>0</v>
      </c>
      <c r="Z1846">
        <v>10260.47265625</v>
      </c>
      <c r="AA1846">
        <v>10260.47265625</v>
      </c>
      <c r="AB1846">
        <v>0</v>
      </c>
      <c r="AC1846">
        <v>-1</v>
      </c>
      <c r="AD1846">
        <v>0</v>
      </c>
      <c r="AE1846">
        <v>0</v>
      </c>
      <c r="AF1846">
        <v>0</v>
      </c>
      <c r="AG1846">
        <v>0</v>
      </c>
      <c r="AH1846">
        <v>8760</v>
      </c>
      <c r="AI1846">
        <v>0.34685176610946655</v>
      </c>
      <c r="AJ1846">
        <v>33.769088745117188</v>
      </c>
      <c r="AK1846">
        <v>-9998.0791015625</v>
      </c>
      <c r="AL1846">
        <v>-32.905502319335938</v>
      </c>
      <c r="AM1846">
        <v>20258.55078125</v>
      </c>
      <c r="AN1846">
        <v>66.674591064453125</v>
      </c>
      <c r="AO1846" s="92"/>
      <c r="AP1846" s="82" t="s">
        <v>351</v>
      </c>
      <c r="AQ1846" s="82" t="s">
        <v>326</v>
      </c>
      <c r="AR1846" s="82"/>
      <c r="AS1846">
        <v>0</v>
      </c>
      <c r="AT1846">
        <v>0</v>
      </c>
      <c r="AU1846">
        <v>2029</v>
      </c>
      <c r="AY1846">
        <v>0</v>
      </c>
      <c r="AZ1846">
        <v>0</v>
      </c>
      <c r="BA1846" s="82" t="s">
        <v>398</v>
      </c>
      <c r="BB1846">
        <v>7640</v>
      </c>
      <c r="BC1846">
        <v>100</v>
      </c>
      <c r="BD1846" s="92"/>
      <c r="BE1846" s="92"/>
      <c r="BF1846">
        <v>303842.15625</v>
      </c>
      <c r="BG1846">
        <v>0</v>
      </c>
      <c r="BH1846">
        <v>0</v>
      </c>
      <c r="BI1846" s="92"/>
      <c r="BJ1846" s="92"/>
      <c r="BK1846" s="92"/>
      <c r="BL1846">
        <v>0</v>
      </c>
    </row>
    <row r="1847" spans="1:64" x14ac:dyDescent="0.25">
      <c r="A1847" s="82" t="s">
        <v>297</v>
      </c>
      <c r="B1847" s="82" t="s">
        <v>397</v>
      </c>
      <c r="C1847" s="82" t="s">
        <v>103</v>
      </c>
      <c r="D1847" s="82" t="s">
        <v>305</v>
      </c>
      <c r="E1847" s="82" t="s">
        <v>58</v>
      </c>
      <c r="F1847" s="82" t="s">
        <v>366</v>
      </c>
      <c r="G1847" s="82" t="s">
        <v>366</v>
      </c>
      <c r="H1847">
        <v>34.685176849365234</v>
      </c>
      <c r="I1847">
        <v>100</v>
      </c>
      <c r="J1847">
        <v>34.685176849365234</v>
      </c>
      <c r="K1847" s="92"/>
      <c r="L1847">
        <v>0</v>
      </c>
      <c r="M1847" s="92"/>
      <c r="N1847" s="92"/>
      <c r="O1847" s="92"/>
      <c r="P1847">
        <v>17124.841796875</v>
      </c>
      <c r="Q1847" s="92"/>
      <c r="R1847" s="92"/>
      <c r="S1847">
        <v>-1</v>
      </c>
      <c r="T1847">
        <v>0</v>
      </c>
      <c r="U1847" s="82" t="s">
        <v>160</v>
      </c>
      <c r="V1847" s="92"/>
      <c r="W1847">
        <v>303842.15625</v>
      </c>
      <c r="X1847" s="92"/>
      <c r="Y1847">
        <v>0</v>
      </c>
      <c r="Z1847">
        <v>10260.47265625</v>
      </c>
      <c r="AA1847">
        <v>10260.47265625</v>
      </c>
      <c r="AB1847">
        <v>0</v>
      </c>
      <c r="AC1847">
        <v>-1</v>
      </c>
      <c r="AD1847">
        <v>0</v>
      </c>
      <c r="AE1847">
        <v>0</v>
      </c>
      <c r="AF1847">
        <v>0</v>
      </c>
      <c r="AG1847">
        <v>0</v>
      </c>
      <c r="AH1847">
        <v>8760</v>
      </c>
      <c r="AI1847">
        <v>0.34685176610946655</v>
      </c>
      <c r="AJ1847">
        <v>33.769088745117188</v>
      </c>
      <c r="AK1847">
        <v>-9998.0791015625</v>
      </c>
      <c r="AL1847">
        <v>-32.905502319335938</v>
      </c>
      <c r="AM1847">
        <v>20258.55078125</v>
      </c>
      <c r="AN1847">
        <v>66.674591064453125</v>
      </c>
      <c r="AO1847" s="92"/>
      <c r="AP1847" s="82" t="s">
        <v>351</v>
      </c>
      <c r="AQ1847" s="82" t="s">
        <v>326</v>
      </c>
      <c r="AR1847" s="82"/>
      <c r="AS1847">
        <v>0</v>
      </c>
      <c r="AT1847">
        <v>0</v>
      </c>
      <c r="AU1847">
        <v>2029</v>
      </c>
      <c r="AY1847">
        <v>0</v>
      </c>
      <c r="AZ1847">
        <v>0</v>
      </c>
      <c r="BA1847" s="82" t="s">
        <v>398</v>
      </c>
      <c r="BB1847">
        <v>7641</v>
      </c>
      <c r="BC1847">
        <v>100</v>
      </c>
      <c r="BD1847" s="92"/>
      <c r="BE1847" s="92"/>
      <c r="BF1847">
        <v>303842.15625</v>
      </c>
      <c r="BG1847">
        <v>0</v>
      </c>
      <c r="BH1847">
        <v>0</v>
      </c>
      <c r="BI1847" s="92"/>
      <c r="BJ1847" s="92"/>
      <c r="BK1847" s="92"/>
      <c r="BL1847">
        <v>0</v>
      </c>
    </row>
    <row r="1848" spans="1:64" x14ac:dyDescent="0.25">
      <c r="A1848" s="82" t="s">
        <v>297</v>
      </c>
      <c r="B1848" s="82" t="s">
        <v>397</v>
      </c>
      <c r="C1848" s="82" t="s">
        <v>103</v>
      </c>
      <c r="D1848" s="82" t="s">
        <v>306</v>
      </c>
      <c r="E1848" s="82" t="s">
        <v>59</v>
      </c>
      <c r="F1848" s="82" t="s">
        <v>366</v>
      </c>
      <c r="G1848" s="82" t="s">
        <v>366</v>
      </c>
      <c r="H1848">
        <v>34.685176849365234</v>
      </c>
      <c r="I1848">
        <v>100</v>
      </c>
      <c r="J1848">
        <v>34.685176849365234</v>
      </c>
      <c r="K1848" s="92"/>
      <c r="L1848">
        <v>0</v>
      </c>
      <c r="M1848" s="92"/>
      <c r="N1848" s="92"/>
      <c r="O1848" s="92"/>
      <c r="P1848">
        <v>17124.841796875</v>
      </c>
      <c r="Q1848" s="92"/>
      <c r="R1848" s="92"/>
      <c r="S1848">
        <v>-1</v>
      </c>
      <c r="T1848">
        <v>0</v>
      </c>
      <c r="U1848" s="82" t="s">
        <v>160</v>
      </c>
      <c r="V1848" s="92"/>
      <c r="W1848">
        <v>303842.15625</v>
      </c>
      <c r="X1848" s="92"/>
      <c r="Y1848">
        <v>0</v>
      </c>
      <c r="Z1848">
        <v>10260.47265625</v>
      </c>
      <c r="AA1848">
        <v>10260.47265625</v>
      </c>
      <c r="AB1848">
        <v>0</v>
      </c>
      <c r="AC1848">
        <v>-1</v>
      </c>
      <c r="AD1848">
        <v>0</v>
      </c>
      <c r="AE1848">
        <v>0</v>
      </c>
      <c r="AF1848">
        <v>0</v>
      </c>
      <c r="AG1848">
        <v>0</v>
      </c>
      <c r="AH1848">
        <v>8760</v>
      </c>
      <c r="AI1848">
        <v>0.34685176610946655</v>
      </c>
      <c r="AJ1848">
        <v>33.769088745117188</v>
      </c>
      <c r="AK1848">
        <v>-9998.0791015625</v>
      </c>
      <c r="AL1848">
        <v>-32.905502319335938</v>
      </c>
      <c r="AM1848">
        <v>20258.55078125</v>
      </c>
      <c r="AN1848">
        <v>66.674591064453125</v>
      </c>
      <c r="AO1848" s="92"/>
      <c r="AP1848" s="82" t="s">
        <v>351</v>
      </c>
      <c r="AQ1848" s="82" t="s">
        <v>326</v>
      </c>
      <c r="AR1848" s="82"/>
      <c r="AS1848">
        <v>0</v>
      </c>
      <c r="AT1848">
        <v>0</v>
      </c>
      <c r="AU1848">
        <v>2029</v>
      </c>
      <c r="AY1848">
        <v>0</v>
      </c>
      <c r="AZ1848">
        <v>0</v>
      </c>
      <c r="BA1848" s="82" t="s">
        <v>398</v>
      </c>
      <c r="BB1848">
        <v>7642</v>
      </c>
      <c r="BC1848">
        <v>100</v>
      </c>
      <c r="BD1848" s="92"/>
      <c r="BE1848" s="92"/>
      <c r="BF1848">
        <v>303842.15625</v>
      </c>
      <c r="BG1848">
        <v>0</v>
      </c>
      <c r="BH1848">
        <v>0</v>
      </c>
      <c r="BI1848" s="92"/>
      <c r="BJ1848" s="92"/>
      <c r="BK1848" s="92"/>
      <c r="BL1848">
        <v>0</v>
      </c>
    </row>
    <row r="1849" spans="1:64" x14ac:dyDescent="0.25">
      <c r="A1849" s="82" t="s">
        <v>297</v>
      </c>
      <c r="B1849" s="82" t="s">
        <v>397</v>
      </c>
      <c r="C1849" s="82" t="s">
        <v>103</v>
      </c>
      <c r="D1849" s="82" t="s">
        <v>307</v>
      </c>
      <c r="E1849" s="82" t="s">
        <v>60</v>
      </c>
      <c r="F1849" s="82" t="s">
        <v>366</v>
      </c>
      <c r="G1849" s="82" t="s">
        <v>366</v>
      </c>
      <c r="H1849">
        <v>34.685176849365234</v>
      </c>
      <c r="I1849">
        <v>100</v>
      </c>
      <c r="J1849">
        <v>34.685176849365234</v>
      </c>
      <c r="K1849" s="92"/>
      <c r="L1849">
        <v>0</v>
      </c>
      <c r="M1849" s="92"/>
      <c r="N1849" s="92"/>
      <c r="O1849" s="92"/>
      <c r="P1849">
        <v>17124.841796875</v>
      </c>
      <c r="Q1849" s="92"/>
      <c r="R1849" s="92"/>
      <c r="S1849">
        <v>-1</v>
      </c>
      <c r="T1849">
        <v>0</v>
      </c>
      <c r="U1849" s="82" t="s">
        <v>160</v>
      </c>
      <c r="V1849" s="92"/>
      <c r="W1849">
        <v>303842.15625</v>
      </c>
      <c r="X1849" s="92"/>
      <c r="Y1849">
        <v>0</v>
      </c>
      <c r="Z1849">
        <v>10260.47265625</v>
      </c>
      <c r="AA1849">
        <v>10260.47265625</v>
      </c>
      <c r="AB1849">
        <v>0</v>
      </c>
      <c r="AC1849">
        <v>-1</v>
      </c>
      <c r="AD1849">
        <v>0</v>
      </c>
      <c r="AE1849">
        <v>0</v>
      </c>
      <c r="AF1849">
        <v>0</v>
      </c>
      <c r="AG1849">
        <v>0</v>
      </c>
      <c r="AH1849">
        <v>8760</v>
      </c>
      <c r="AI1849">
        <v>0.34685176610946655</v>
      </c>
      <c r="AJ1849">
        <v>33.769088745117188</v>
      </c>
      <c r="AK1849">
        <v>-9998.0791015625</v>
      </c>
      <c r="AL1849">
        <v>-32.905502319335938</v>
      </c>
      <c r="AM1849">
        <v>20258.55078125</v>
      </c>
      <c r="AN1849">
        <v>66.674591064453125</v>
      </c>
      <c r="AO1849" s="92"/>
      <c r="AP1849" s="82" t="s">
        <v>351</v>
      </c>
      <c r="AQ1849" s="82" t="s">
        <v>326</v>
      </c>
      <c r="AR1849" s="82"/>
      <c r="AS1849">
        <v>0</v>
      </c>
      <c r="AT1849">
        <v>0</v>
      </c>
      <c r="AU1849">
        <v>2029</v>
      </c>
      <c r="AY1849">
        <v>0</v>
      </c>
      <c r="AZ1849">
        <v>0</v>
      </c>
      <c r="BA1849" s="82" t="s">
        <v>398</v>
      </c>
      <c r="BB1849">
        <v>7643</v>
      </c>
      <c r="BC1849">
        <v>100</v>
      </c>
      <c r="BD1849" s="92"/>
      <c r="BE1849" s="92"/>
      <c r="BF1849">
        <v>303842.15625</v>
      </c>
      <c r="BG1849">
        <v>0</v>
      </c>
      <c r="BH1849">
        <v>0</v>
      </c>
      <c r="BI1849" s="92"/>
      <c r="BJ1849" s="92"/>
      <c r="BK1849" s="92"/>
      <c r="BL1849">
        <v>0</v>
      </c>
    </row>
    <row r="1850" spans="1:64" x14ac:dyDescent="0.25">
      <c r="A1850" s="82" t="s">
        <v>297</v>
      </c>
      <c r="B1850" s="82" t="s">
        <v>397</v>
      </c>
      <c r="C1850" s="82" t="s">
        <v>103</v>
      </c>
      <c r="D1850" s="82" t="s">
        <v>308</v>
      </c>
      <c r="E1850" s="82" t="s">
        <v>61</v>
      </c>
      <c r="F1850" s="82" t="s">
        <v>366</v>
      </c>
      <c r="G1850" s="82" t="s">
        <v>366</v>
      </c>
      <c r="H1850">
        <v>34.685176849365234</v>
      </c>
      <c r="I1850">
        <v>100</v>
      </c>
      <c r="J1850">
        <v>34.685176849365234</v>
      </c>
      <c r="K1850" s="92"/>
      <c r="L1850">
        <v>0</v>
      </c>
      <c r="M1850" s="92"/>
      <c r="N1850" s="92"/>
      <c r="O1850" s="92"/>
      <c r="P1850">
        <v>17124.841796875</v>
      </c>
      <c r="Q1850" s="92"/>
      <c r="R1850" s="92"/>
      <c r="S1850">
        <v>-1</v>
      </c>
      <c r="T1850">
        <v>0</v>
      </c>
      <c r="U1850" s="82" t="s">
        <v>160</v>
      </c>
      <c r="V1850" s="92"/>
      <c r="W1850">
        <v>303842.15625</v>
      </c>
      <c r="X1850" s="92"/>
      <c r="Y1850">
        <v>0</v>
      </c>
      <c r="Z1850">
        <v>10260.47265625</v>
      </c>
      <c r="AA1850">
        <v>10260.47265625</v>
      </c>
      <c r="AB1850">
        <v>0</v>
      </c>
      <c r="AC1850">
        <v>-1</v>
      </c>
      <c r="AD1850">
        <v>0</v>
      </c>
      <c r="AE1850">
        <v>0</v>
      </c>
      <c r="AF1850">
        <v>0</v>
      </c>
      <c r="AG1850">
        <v>0</v>
      </c>
      <c r="AH1850">
        <v>8760</v>
      </c>
      <c r="AI1850">
        <v>0.34685176610946655</v>
      </c>
      <c r="AJ1850">
        <v>33.769088745117188</v>
      </c>
      <c r="AK1850">
        <v>-9998.0791015625</v>
      </c>
      <c r="AL1850">
        <v>-32.905502319335938</v>
      </c>
      <c r="AM1850">
        <v>20258.55078125</v>
      </c>
      <c r="AN1850">
        <v>66.674591064453125</v>
      </c>
      <c r="AO1850" s="92"/>
      <c r="AP1850" s="82" t="s">
        <v>351</v>
      </c>
      <c r="AQ1850" s="82" t="s">
        <v>326</v>
      </c>
      <c r="AR1850" s="82"/>
      <c r="AS1850">
        <v>0</v>
      </c>
      <c r="AT1850">
        <v>0</v>
      </c>
      <c r="AU1850">
        <v>2029</v>
      </c>
      <c r="AY1850">
        <v>0</v>
      </c>
      <c r="AZ1850">
        <v>0</v>
      </c>
      <c r="BA1850" s="82" t="s">
        <v>398</v>
      </c>
      <c r="BB1850">
        <v>7644</v>
      </c>
      <c r="BC1850">
        <v>100</v>
      </c>
      <c r="BD1850" s="92"/>
      <c r="BE1850" s="92"/>
      <c r="BF1850">
        <v>303842.15625</v>
      </c>
      <c r="BG1850">
        <v>0</v>
      </c>
      <c r="BH1850">
        <v>0</v>
      </c>
      <c r="BI1850" s="92"/>
      <c r="BJ1850" s="92"/>
      <c r="BK1850" s="92"/>
      <c r="BL1850">
        <v>0</v>
      </c>
    </row>
    <row r="1851" spans="1:64" x14ac:dyDescent="0.25">
      <c r="A1851" s="82" t="s">
        <v>297</v>
      </c>
      <c r="B1851" s="82" t="s">
        <v>397</v>
      </c>
      <c r="C1851" s="82" t="s">
        <v>103</v>
      </c>
      <c r="D1851" s="82" t="s">
        <v>309</v>
      </c>
      <c r="E1851" s="82" t="s">
        <v>310</v>
      </c>
      <c r="F1851" s="82" t="s">
        <v>366</v>
      </c>
      <c r="G1851" s="82" t="s">
        <v>366</v>
      </c>
      <c r="H1851">
        <v>34.685176849365234</v>
      </c>
      <c r="I1851">
        <v>100</v>
      </c>
      <c r="J1851">
        <v>34.685176849365234</v>
      </c>
      <c r="K1851" s="92"/>
      <c r="L1851">
        <v>0</v>
      </c>
      <c r="M1851" s="92"/>
      <c r="N1851" s="92"/>
      <c r="O1851" s="92"/>
      <c r="P1851">
        <v>17124.841796875</v>
      </c>
      <c r="Q1851" s="92"/>
      <c r="R1851" s="92"/>
      <c r="S1851">
        <v>-1</v>
      </c>
      <c r="T1851">
        <v>0</v>
      </c>
      <c r="U1851" s="82" t="s">
        <v>160</v>
      </c>
      <c r="V1851" s="92"/>
      <c r="W1851">
        <v>303842.15625</v>
      </c>
      <c r="X1851" s="92"/>
      <c r="Y1851">
        <v>0</v>
      </c>
      <c r="Z1851">
        <v>10260.47265625</v>
      </c>
      <c r="AA1851">
        <v>10260.47265625</v>
      </c>
      <c r="AB1851">
        <v>0</v>
      </c>
      <c r="AC1851">
        <v>-1</v>
      </c>
      <c r="AD1851">
        <v>0</v>
      </c>
      <c r="AE1851">
        <v>0</v>
      </c>
      <c r="AF1851">
        <v>0</v>
      </c>
      <c r="AG1851">
        <v>0</v>
      </c>
      <c r="AH1851">
        <v>8760</v>
      </c>
      <c r="AI1851">
        <v>0.34685176610946655</v>
      </c>
      <c r="AJ1851">
        <v>33.769088745117188</v>
      </c>
      <c r="AK1851">
        <v>-9998.0791015625</v>
      </c>
      <c r="AL1851">
        <v>-32.905502319335938</v>
      </c>
      <c r="AM1851">
        <v>20258.55078125</v>
      </c>
      <c r="AN1851">
        <v>66.674591064453125</v>
      </c>
      <c r="AO1851" s="92"/>
      <c r="AP1851" s="82" t="s">
        <v>351</v>
      </c>
      <c r="AQ1851" s="82" t="s">
        <v>326</v>
      </c>
      <c r="AR1851" s="82"/>
      <c r="AS1851">
        <v>0</v>
      </c>
      <c r="AT1851">
        <v>0</v>
      </c>
      <c r="AU1851">
        <v>2029</v>
      </c>
      <c r="AY1851">
        <v>0</v>
      </c>
      <c r="AZ1851">
        <v>0</v>
      </c>
      <c r="BA1851" s="82" t="s">
        <v>398</v>
      </c>
      <c r="BB1851">
        <v>7645</v>
      </c>
      <c r="BC1851">
        <v>100</v>
      </c>
      <c r="BD1851" s="92"/>
      <c r="BE1851" s="92"/>
      <c r="BF1851">
        <v>303842.15625</v>
      </c>
      <c r="BG1851">
        <v>0</v>
      </c>
      <c r="BH1851">
        <v>0</v>
      </c>
      <c r="BI1851" s="92"/>
      <c r="BJ1851" s="92"/>
      <c r="BK1851" s="92"/>
      <c r="BL1851">
        <v>0</v>
      </c>
    </row>
    <row r="1852" spans="1:64" x14ac:dyDescent="0.25">
      <c r="A1852" s="82" t="s">
        <v>297</v>
      </c>
      <c r="B1852" s="82" t="s">
        <v>397</v>
      </c>
      <c r="C1852" s="82" t="s">
        <v>103</v>
      </c>
      <c r="D1852" s="82" t="s">
        <v>313</v>
      </c>
      <c r="E1852" s="82" t="s">
        <v>314</v>
      </c>
      <c r="F1852" s="82" t="s">
        <v>366</v>
      </c>
      <c r="G1852" s="82" t="s">
        <v>366</v>
      </c>
      <c r="H1852">
        <v>34.685176849365234</v>
      </c>
      <c r="I1852">
        <v>100</v>
      </c>
      <c r="J1852">
        <v>34.685176849365234</v>
      </c>
      <c r="K1852" s="92"/>
      <c r="L1852">
        <v>0</v>
      </c>
      <c r="M1852" s="92"/>
      <c r="N1852" s="92"/>
      <c r="O1852" s="92"/>
      <c r="P1852">
        <v>17124.841796875</v>
      </c>
      <c r="Q1852" s="92"/>
      <c r="R1852" s="92"/>
      <c r="S1852">
        <v>-1</v>
      </c>
      <c r="T1852">
        <v>0</v>
      </c>
      <c r="U1852" s="82" t="s">
        <v>160</v>
      </c>
      <c r="V1852" s="92"/>
      <c r="W1852">
        <v>303842.15625</v>
      </c>
      <c r="X1852" s="92"/>
      <c r="Y1852">
        <v>0</v>
      </c>
      <c r="Z1852">
        <v>10260.47265625</v>
      </c>
      <c r="AA1852">
        <v>10260.47265625</v>
      </c>
      <c r="AB1852">
        <v>0</v>
      </c>
      <c r="AC1852">
        <v>-1</v>
      </c>
      <c r="AD1852">
        <v>0</v>
      </c>
      <c r="AE1852">
        <v>0</v>
      </c>
      <c r="AF1852">
        <v>0</v>
      </c>
      <c r="AG1852">
        <v>0</v>
      </c>
      <c r="AH1852">
        <v>8760</v>
      </c>
      <c r="AI1852">
        <v>0.34685176610946655</v>
      </c>
      <c r="AJ1852">
        <v>33.769088745117188</v>
      </c>
      <c r="AK1852">
        <v>-9998.0791015625</v>
      </c>
      <c r="AL1852">
        <v>-32.905502319335938</v>
      </c>
      <c r="AM1852">
        <v>20258.55078125</v>
      </c>
      <c r="AN1852">
        <v>66.674591064453125</v>
      </c>
      <c r="AO1852" s="92"/>
      <c r="AP1852" s="82" t="s">
        <v>351</v>
      </c>
      <c r="AQ1852" s="82" t="s">
        <v>326</v>
      </c>
      <c r="AR1852" s="82"/>
      <c r="AS1852">
        <v>0</v>
      </c>
      <c r="AT1852">
        <v>0</v>
      </c>
      <c r="AU1852">
        <v>2029</v>
      </c>
      <c r="AY1852">
        <v>0</v>
      </c>
      <c r="AZ1852">
        <v>0</v>
      </c>
      <c r="BA1852" s="82" t="s">
        <v>398</v>
      </c>
      <c r="BB1852">
        <v>7646</v>
      </c>
      <c r="BC1852">
        <v>100</v>
      </c>
      <c r="BD1852" s="92"/>
      <c r="BE1852" s="92"/>
      <c r="BF1852">
        <v>303842.15625</v>
      </c>
      <c r="BG1852">
        <v>0</v>
      </c>
      <c r="BH1852">
        <v>0</v>
      </c>
      <c r="BI1852" s="92"/>
      <c r="BJ1852" s="92"/>
      <c r="BK1852" s="92"/>
      <c r="BL1852">
        <v>0</v>
      </c>
    </row>
    <row r="1853" spans="1:64" x14ac:dyDescent="0.25">
      <c r="A1853" s="82" t="s">
        <v>297</v>
      </c>
      <c r="B1853" s="82" t="s">
        <v>397</v>
      </c>
      <c r="C1853" s="82" t="s">
        <v>103</v>
      </c>
      <c r="D1853" s="82" t="s">
        <v>298</v>
      </c>
      <c r="E1853" s="82" t="s">
        <v>55</v>
      </c>
      <c r="F1853" s="82" t="s">
        <v>367</v>
      </c>
      <c r="G1853" s="82" t="s">
        <v>367</v>
      </c>
      <c r="H1853">
        <v>34.685176849365234</v>
      </c>
      <c r="I1853">
        <v>100</v>
      </c>
      <c r="J1853">
        <v>34.685176849365234</v>
      </c>
      <c r="K1853" s="92"/>
      <c r="L1853">
        <v>0</v>
      </c>
      <c r="M1853" s="92"/>
      <c r="N1853" s="92"/>
      <c r="O1853" s="92"/>
      <c r="P1853">
        <v>16640.435546875</v>
      </c>
      <c r="Q1853" s="92"/>
      <c r="R1853" s="92"/>
      <c r="S1853">
        <v>-1</v>
      </c>
      <c r="T1853">
        <v>0</v>
      </c>
      <c r="U1853" s="82" t="s">
        <v>160</v>
      </c>
      <c r="V1853" s="92"/>
      <c r="W1853">
        <v>303842.15625</v>
      </c>
      <c r="X1853" s="92"/>
      <c r="Y1853">
        <v>0</v>
      </c>
      <c r="Z1853">
        <v>10260.47265625</v>
      </c>
      <c r="AA1853">
        <v>10260.47265625</v>
      </c>
      <c r="AB1853">
        <v>0</v>
      </c>
      <c r="AC1853">
        <v>-1</v>
      </c>
      <c r="AD1853">
        <v>0</v>
      </c>
      <c r="AE1853">
        <v>0</v>
      </c>
      <c r="AF1853">
        <v>0</v>
      </c>
      <c r="AG1853">
        <v>1</v>
      </c>
      <c r="AH1853">
        <v>8760</v>
      </c>
      <c r="AI1853">
        <v>0.34685176610946655</v>
      </c>
      <c r="AJ1853">
        <v>33.769088745117188</v>
      </c>
      <c r="AK1853">
        <v>-9998.0791015625</v>
      </c>
      <c r="AL1853">
        <v>-32.905502319335938</v>
      </c>
      <c r="AM1853">
        <v>20258.55078125</v>
      </c>
      <c r="AN1853">
        <v>66.674591064453125</v>
      </c>
      <c r="AO1853" s="92"/>
      <c r="AP1853" s="82" t="s">
        <v>347</v>
      </c>
      <c r="AQ1853" s="82" t="s">
        <v>326</v>
      </c>
      <c r="AR1853" s="82"/>
      <c r="AS1853">
        <v>0</v>
      </c>
      <c r="AT1853">
        <v>0</v>
      </c>
      <c r="AU1853">
        <v>2029</v>
      </c>
      <c r="AY1853">
        <v>0</v>
      </c>
      <c r="AZ1853">
        <v>0</v>
      </c>
      <c r="BA1853" s="82" t="s">
        <v>398</v>
      </c>
      <c r="BB1853">
        <v>7647</v>
      </c>
      <c r="BC1853">
        <v>100</v>
      </c>
      <c r="BD1853" s="92"/>
      <c r="BE1853" s="92"/>
      <c r="BF1853">
        <v>303842.15625</v>
      </c>
      <c r="BG1853">
        <v>0</v>
      </c>
      <c r="BH1853">
        <v>0</v>
      </c>
      <c r="BI1853" s="92"/>
      <c r="BJ1853" s="92"/>
      <c r="BK1853" s="92"/>
      <c r="BL1853">
        <v>0</v>
      </c>
    </row>
    <row r="1854" spans="1:64" x14ac:dyDescent="0.25">
      <c r="A1854" s="82" t="s">
        <v>297</v>
      </c>
      <c r="B1854" s="82" t="s">
        <v>397</v>
      </c>
      <c r="C1854" s="82" t="s">
        <v>103</v>
      </c>
      <c r="D1854" s="82" t="s">
        <v>303</v>
      </c>
      <c r="E1854" s="82" t="s">
        <v>304</v>
      </c>
      <c r="F1854" s="82" t="s">
        <v>367</v>
      </c>
      <c r="G1854" s="82" t="s">
        <v>367</v>
      </c>
      <c r="H1854">
        <v>34.685176849365234</v>
      </c>
      <c r="I1854">
        <v>100</v>
      </c>
      <c r="J1854">
        <v>34.685176849365234</v>
      </c>
      <c r="K1854" s="92"/>
      <c r="L1854">
        <v>0</v>
      </c>
      <c r="M1854" s="92"/>
      <c r="N1854" s="92"/>
      <c r="O1854" s="92"/>
      <c r="P1854">
        <v>16640.435546875</v>
      </c>
      <c r="Q1854" s="92"/>
      <c r="R1854" s="92"/>
      <c r="S1854">
        <v>-1</v>
      </c>
      <c r="T1854">
        <v>0</v>
      </c>
      <c r="U1854" s="82" t="s">
        <v>160</v>
      </c>
      <c r="V1854" s="92"/>
      <c r="W1854">
        <v>303842.15625</v>
      </c>
      <c r="X1854" s="92"/>
      <c r="Y1854">
        <v>0</v>
      </c>
      <c r="Z1854">
        <v>10260.47265625</v>
      </c>
      <c r="AA1854">
        <v>10260.47265625</v>
      </c>
      <c r="AB1854">
        <v>0</v>
      </c>
      <c r="AC1854">
        <v>-1</v>
      </c>
      <c r="AD1854">
        <v>0</v>
      </c>
      <c r="AE1854">
        <v>0</v>
      </c>
      <c r="AF1854">
        <v>0</v>
      </c>
      <c r="AG1854">
        <v>1</v>
      </c>
      <c r="AH1854">
        <v>8760</v>
      </c>
      <c r="AI1854">
        <v>0.34685176610946655</v>
      </c>
      <c r="AJ1854">
        <v>33.769088745117188</v>
      </c>
      <c r="AK1854">
        <v>-9998.0791015625</v>
      </c>
      <c r="AL1854">
        <v>-32.905502319335938</v>
      </c>
      <c r="AM1854">
        <v>20258.55078125</v>
      </c>
      <c r="AN1854">
        <v>66.674591064453125</v>
      </c>
      <c r="AO1854" s="92"/>
      <c r="AP1854" s="82" t="s">
        <v>347</v>
      </c>
      <c r="AQ1854" s="82" t="s">
        <v>326</v>
      </c>
      <c r="AR1854" s="82"/>
      <c r="AS1854">
        <v>0</v>
      </c>
      <c r="AT1854">
        <v>0</v>
      </c>
      <c r="AU1854">
        <v>2029</v>
      </c>
      <c r="AY1854">
        <v>0</v>
      </c>
      <c r="AZ1854">
        <v>0</v>
      </c>
      <c r="BA1854" s="82" t="s">
        <v>398</v>
      </c>
      <c r="BB1854">
        <v>7648</v>
      </c>
      <c r="BC1854">
        <v>100</v>
      </c>
      <c r="BD1854" s="92"/>
      <c r="BE1854" s="92"/>
      <c r="BF1854">
        <v>303842.15625</v>
      </c>
      <c r="BG1854">
        <v>0</v>
      </c>
      <c r="BH1854">
        <v>0</v>
      </c>
      <c r="BI1854" s="92"/>
      <c r="BJ1854" s="92"/>
      <c r="BK1854" s="92"/>
      <c r="BL1854">
        <v>0</v>
      </c>
    </row>
    <row r="1855" spans="1:64" x14ac:dyDescent="0.25">
      <c r="A1855" s="82" t="s">
        <v>297</v>
      </c>
      <c r="B1855" s="82" t="s">
        <v>397</v>
      </c>
      <c r="C1855" s="82" t="s">
        <v>103</v>
      </c>
      <c r="D1855" s="82" t="s">
        <v>305</v>
      </c>
      <c r="E1855" s="82" t="s">
        <v>58</v>
      </c>
      <c r="F1855" s="82" t="s">
        <v>367</v>
      </c>
      <c r="G1855" s="82" t="s">
        <v>367</v>
      </c>
      <c r="H1855">
        <v>34.685176849365234</v>
      </c>
      <c r="I1855">
        <v>100</v>
      </c>
      <c r="J1855">
        <v>34.685176849365234</v>
      </c>
      <c r="K1855" s="92"/>
      <c r="L1855">
        <v>0</v>
      </c>
      <c r="M1855" s="92"/>
      <c r="N1855" s="92"/>
      <c r="O1855" s="92"/>
      <c r="P1855">
        <v>16640.435546875</v>
      </c>
      <c r="Q1855" s="92"/>
      <c r="R1855" s="92"/>
      <c r="S1855">
        <v>-1</v>
      </c>
      <c r="T1855">
        <v>0</v>
      </c>
      <c r="U1855" s="82" t="s">
        <v>160</v>
      </c>
      <c r="V1855" s="92"/>
      <c r="W1855">
        <v>303842.15625</v>
      </c>
      <c r="X1855" s="92"/>
      <c r="Y1855">
        <v>0</v>
      </c>
      <c r="Z1855">
        <v>10260.47265625</v>
      </c>
      <c r="AA1855">
        <v>10260.47265625</v>
      </c>
      <c r="AB1855">
        <v>0</v>
      </c>
      <c r="AC1855">
        <v>-1</v>
      </c>
      <c r="AD1855">
        <v>0</v>
      </c>
      <c r="AE1855">
        <v>0</v>
      </c>
      <c r="AF1855">
        <v>0</v>
      </c>
      <c r="AG1855">
        <v>1</v>
      </c>
      <c r="AH1855">
        <v>8760</v>
      </c>
      <c r="AI1855">
        <v>0.34685176610946655</v>
      </c>
      <c r="AJ1855">
        <v>33.769088745117188</v>
      </c>
      <c r="AK1855">
        <v>-9998.0791015625</v>
      </c>
      <c r="AL1855">
        <v>-32.905502319335938</v>
      </c>
      <c r="AM1855">
        <v>20258.55078125</v>
      </c>
      <c r="AN1855">
        <v>66.674591064453125</v>
      </c>
      <c r="AO1855" s="92"/>
      <c r="AP1855" s="82" t="s">
        <v>347</v>
      </c>
      <c r="AQ1855" s="82" t="s">
        <v>326</v>
      </c>
      <c r="AR1855" s="82"/>
      <c r="AS1855">
        <v>0</v>
      </c>
      <c r="AT1855">
        <v>0</v>
      </c>
      <c r="AU1855">
        <v>2029</v>
      </c>
      <c r="AY1855">
        <v>0</v>
      </c>
      <c r="AZ1855">
        <v>0</v>
      </c>
      <c r="BA1855" s="82" t="s">
        <v>398</v>
      </c>
      <c r="BB1855">
        <v>7649</v>
      </c>
      <c r="BC1855">
        <v>100</v>
      </c>
      <c r="BD1855" s="92"/>
      <c r="BE1855" s="92"/>
      <c r="BF1855">
        <v>303842.15625</v>
      </c>
      <c r="BG1855">
        <v>0</v>
      </c>
      <c r="BH1855">
        <v>0</v>
      </c>
      <c r="BI1855" s="92"/>
      <c r="BJ1855" s="92"/>
      <c r="BK1855" s="92"/>
      <c r="BL1855">
        <v>0</v>
      </c>
    </row>
    <row r="1856" spans="1:64" x14ac:dyDescent="0.25">
      <c r="A1856" s="82" t="s">
        <v>297</v>
      </c>
      <c r="B1856" s="82" t="s">
        <v>397</v>
      </c>
      <c r="C1856" s="82" t="s">
        <v>103</v>
      </c>
      <c r="D1856" s="82" t="s">
        <v>306</v>
      </c>
      <c r="E1856" s="82" t="s">
        <v>59</v>
      </c>
      <c r="F1856" s="82" t="s">
        <v>367</v>
      </c>
      <c r="G1856" s="82" t="s">
        <v>367</v>
      </c>
      <c r="H1856">
        <v>34.685176849365234</v>
      </c>
      <c r="I1856">
        <v>100</v>
      </c>
      <c r="J1856">
        <v>34.685176849365234</v>
      </c>
      <c r="K1856" s="92"/>
      <c r="L1856">
        <v>0</v>
      </c>
      <c r="M1856" s="92"/>
      <c r="N1856" s="92"/>
      <c r="O1856" s="92"/>
      <c r="P1856">
        <v>16640.435546875</v>
      </c>
      <c r="Q1856" s="92"/>
      <c r="R1856" s="92"/>
      <c r="S1856">
        <v>-1</v>
      </c>
      <c r="T1856">
        <v>0</v>
      </c>
      <c r="U1856" s="82" t="s">
        <v>160</v>
      </c>
      <c r="V1856" s="92"/>
      <c r="W1856">
        <v>303842.15625</v>
      </c>
      <c r="X1856" s="92"/>
      <c r="Y1856">
        <v>0</v>
      </c>
      <c r="Z1856">
        <v>10260.47265625</v>
      </c>
      <c r="AA1856">
        <v>10260.47265625</v>
      </c>
      <c r="AB1856">
        <v>0</v>
      </c>
      <c r="AC1856">
        <v>-1</v>
      </c>
      <c r="AD1856">
        <v>0</v>
      </c>
      <c r="AE1856">
        <v>0</v>
      </c>
      <c r="AF1856">
        <v>0</v>
      </c>
      <c r="AG1856">
        <v>1</v>
      </c>
      <c r="AH1856">
        <v>8760</v>
      </c>
      <c r="AI1856">
        <v>0.34685176610946655</v>
      </c>
      <c r="AJ1856">
        <v>33.769088745117188</v>
      </c>
      <c r="AK1856">
        <v>-9998.0791015625</v>
      </c>
      <c r="AL1856">
        <v>-32.905502319335938</v>
      </c>
      <c r="AM1856">
        <v>20258.55078125</v>
      </c>
      <c r="AN1856">
        <v>66.674591064453125</v>
      </c>
      <c r="AO1856" s="92"/>
      <c r="AP1856" s="82" t="s">
        <v>347</v>
      </c>
      <c r="AQ1856" s="82" t="s">
        <v>326</v>
      </c>
      <c r="AR1856" s="82"/>
      <c r="AS1856">
        <v>0</v>
      </c>
      <c r="AT1856">
        <v>0</v>
      </c>
      <c r="AU1856">
        <v>2029</v>
      </c>
      <c r="AY1856">
        <v>0</v>
      </c>
      <c r="AZ1856">
        <v>0</v>
      </c>
      <c r="BA1856" s="82" t="s">
        <v>398</v>
      </c>
      <c r="BB1856">
        <v>7650</v>
      </c>
      <c r="BC1856">
        <v>100</v>
      </c>
      <c r="BD1856" s="92"/>
      <c r="BE1856" s="92"/>
      <c r="BF1856">
        <v>303842.15625</v>
      </c>
      <c r="BG1856">
        <v>0</v>
      </c>
      <c r="BH1856">
        <v>0</v>
      </c>
      <c r="BI1856" s="92"/>
      <c r="BJ1856" s="92"/>
      <c r="BK1856" s="92"/>
      <c r="BL1856">
        <v>0</v>
      </c>
    </row>
    <row r="1857" spans="1:64" x14ac:dyDescent="0.25">
      <c r="A1857" s="82" t="s">
        <v>297</v>
      </c>
      <c r="B1857" s="82" t="s">
        <v>397</v>
      </c>
      <c r="C1857" s="82" t="s">
        <v>103</v>
      </c>
      <c r="D1857" s="82" t="s">
        <v>309</v>
      </c>
      <c r="E1857" s="82" t="s">
        <v>310</v>
      </c>
      <c r="F1857" s="82" t="s">
        <v>367</v>
      </c>
      <c r="G1857" s="82" t="s">
        <v>367</v>
      </c>
      <c r="H1857">
        <v>34.685176849365234</v>
      </c>
      <c r="I1857">
        <v>100</v>
      </c>
      <c r="J1857">
        <v>34.685176849365234</v>
      </c>
      <c r="K1857" s="92"/>
      <c r="L1857">
        <v>0</v>
      </c>
      <c r="M1857" s="92"/>
      <c r="N1857" s="92"/>
      <c r="O1857" s="92"/>
      <c r="P1857">
        <v>16640.435546875</v>
      </c>
      <c r="Q1857" s="92"/>
      <c r="R1857" s="92"/>
      <c r="S1857">
        <v>-1</v>
      </c>
      <c r="T1857">
        <v>0</v>
      </c>
      <c r="U1857" s="82" t="s">
        <v>160</v>
      </c>
      <c r="V1857" s="92"/>
      <c r="W1857">
        <v>303842.15625</v>
      </c>
      <c r="X1857" s="92"/>
      <c r="Y1857">
        <v>0</v>
      </c>
      <c r="Z1857">
        <v>10260.47265625</v>
      </c>
      <c r="AA1857">
        <v>10260.47265625</v>
      </c>
      <c r="AB1857">
        <v>0</v>
      </c>
      <c r="AC1857">
        <v>-1</v>
      </c>
      <c r="AD1857">
        <v>0</v>
      </c>
      <c r="AE1857">
        <v>0</v>
      </c>
      <c r="AF1857">
        <v>0</v>
      </c>
      <c r="AG1857">
        <v>1</v>
      </c>
      <c r="AH1857">
        <v>8760</v>
      </c>
      <c r="AI1857">
        <v>0.34685176610946655</v>
      </c>
      <c r="AJ1857">
        <v>33.769088745117188</v>
      </c>
      <c r="AK1857">
        <v>-9998.0791015625</v>
      </c>
      <c r="AL1857">
        <v>-32.905502319335938</v>
      </c>
      <c r="AM1857">
        <v>20258.55078125</v>
      </c>
      <c r="AN1857">
        <v>66.674591064453125</v>
      </c>
      <c r="AO1857" s="92"/>
      <c r="AP1857" s="82" t="s">
        <v>347</v>
      </c>
      <c r="AQ1857" s="82" t="s">
        <v>326</v>
      </c>
      <c r="AR1857" s="82"/>
      <c r="AS1857">
        <v>0</v>
      </c>
      <c r="AT1857">
        <v>0</v>
      </c>
      <c r="AU1857">
        <v>2029</v>
      </c>
      <c r="AY1857">
        <v>0</v>
      </c>
      <c r="AZ1857">
        <v>0</v>
      </c>
      <c r="BA1857" s="82" t="s">
        <v>398</v>
      </c>
      <c r="BB1857">
        <v>7651</v>
      </c>
      <c r="BC1857">
        <v>100</v>
      </c>
      <c r="BD1857" s="92"/>
      <c r="BE1857" s="92"/>
      <c r="BF1857">
        <v>303842.15625</v>
      </c>
      <c r="BG1857">
        <v>0</v>
      </c>
      <c r="BH1857">
        <v>0</v>
      </c>
      <c r="BI1857" s="92"/>
      <c r="BJ1857" s="92"/>
      <c r="BK1857" s="92"/>
      <c r="BL1857">
        <v>0</v>
      </c>
    </row>
    <row r="1858" spans="1:64" x14ac:dyDescent="0.25">
      <c r="A1858" s="82" t="s">
        <v>297</v>
      </c>
      <c r="B1858" s="82" t="s">
        <v>397</v>
      </c>
      <c r="C1858" s="82" t="s">
        <v>103</v>
      </c>
      <c r="D1858" s="82" t="s">
        <v>298</v>
      </c>
      <c r="E1858" s="82" t="s">
        <v>55</v>
      </c>
      <c r="F1858" s="82" t="s">
        <v>368</v>
      </c>
      <c r="G1858" s="82" t="s">
        <v>368</v>
      </c>
      <c r="H1858">
        <v>0</v>
      </c>
      <c r="I1858">
        <v>0</v>
      </c>
      <c r="J1858">
        <v>0</v>
      </c>
      <c r="K1858" s="92"/>
      <c r="L1858">
        <v>0</v>
      </c>
      <c r="M1858" s="92"/>
      <c r="N1858" s="92"/>
      <c r="O1858" s="92"/>
      <c r="P1858">
        <v>0</v>
      </c>
      <c r="Q1858" s="92"/>
      <c r="R1858" s="92"/>
      <c r="S1858">
        <v>-1</v>
      </c>
      <c r="T1858">
        <v>0</v>
      </c>
      <c r="U1858" s="82" t="s">
        <v>160</v>
      </c>
      <c r="V1858" s="92"/>
      <c r="W1858">
        <v>0</v>
      </c>
      <c r="X1858" s="92"/>
      <c r="Y1858">
        <v>0</v>
      </c>
      <c r="Z1858">
        <v>0</v>
      </c>
      <c r="AA1858">
        <v>0</v>
      </c>
      <c r="AB1858">
        <v>0</v>
      </c>
      <c r="AC1858">
        <v>-1</v>
      </c>
      <c r="AD1858">
        <v>0</v>
      </c>
      <c r="AE1858">
        <v>0</v>
      </c>
      <c r="AF1858">
        <v>0</v>
      </c>
      <c r="AG1858">
        <v>0</v>
      </c>
      <c r="AH1858">
        <v>0</v>
      </c>
      <c r="AK1858">
        <v>0</v>
      </c>
      <c r="AM1858">
        <v>0</v>
      </c>
      <c r="AO1858" s="92"/>
      <c r="AP1858" s="82" t="s">
        <v>354</v>
      </c>
      <c r="AQ1858" s="82" t="s">
        <v>326</v>
      </c>
      <c r="AR1858" s="82"/>
      <c r="AS1858">
        <v>0</v>
      </c>
      <c r="AT1858">
        <v>0</v>
      </c>
      <c r="AU1858">
        <v>2029</v>
      </c>
      <c r="AY1858">
        <v>0</v>
      </c>
      <c r="AZ1858">
        <v>0</v>
      </c>
      <c r="BA1858" s="82" t="s">
        <v>398</v>
      </c>
      <c r="BB1858">
        <v>7652</v>
      </c>
      <c r="BC1858">
        <v>0</v>
      </c>
      <c r="BD1858" s="92"/>
      <c r="BE1858" s="92"/>
      <c r="BF1858">
        <v>0</v>
      </c>
      <c r="BG1858">
        <v>0</v>
      </c>
      <c r="BH1858">
        <v>0</v>
      </c>
      <c r="BI1858" s="92"/>
      <c r="BJ1858" s="92"/>
      <c r="BK1858" s="92"/>
      <c r="BL1858">
        <v>0</v>
      </c>
    </row>
    <row r="1859" spans="1:64" x14ac:dyDescent="0.25">
      <c r="A1859" s="82" t="s">
        <v>297</v>
      </c>
      <c r="B1859" s="82" t="s">
        <v>397</v>
      </c>
      <c r="C1859" s="82" t="s">
        <v>103</v>
      </c>
      <c r="D1859" s="82" t="s">
        <v>303</v>
      </c>
      <c r="E1859" s="82" t="s">
        <v>304</v>
      </c>
      <c r="F1859" s="82" t="s">
        <v>368</v>
      </c>
      <c r="G1859" s="82" t="s">
        <v>368</v>
      </c>
      <c r="H1859">
        <v>0</v>
      </c>
      <c r="I1859">
        <v>0</v>
      </c>
      <c r="J1859">
        <v>0</v>
      </c>
      <c r="K1859" s="92"/>
      <c r="L1859">
        <v>0</v>
      </c>
      <c r="M1859" s="92"/>
      <c r="N1859" s="92"/>
      <c r="O1859" s="92"/>
      <c r="P1859">
        <v>0</v>
      </c>
      <c r="Q1859" s="92"/>
      <c r="R1859" s="92"/>
      <c r="S1859">
        <v>-1</v>
      </c>
      <c r="T1859">
        <v>0</v>
      </c>
      <c r="U1859" s="82" t="s">
        <v>160</v>
      </c>
      <c r="V1859" s="92"/>
      <c r="W1859">
        <v>0</v>
      </c>
      <c r="X1859" s="92"/>
      <c r="Y1859">
        <v>0</v>
      </c>
      <c r="Z1859">
        <v>0</v>
      </c>
      <c r="AA1859">
        <v>0</v>
      </c>
      <c r="AB1859">
        <v>0</v>
      </c>
      <c r="AC1859">
        <v>-1</v>
      </c>
      <c r="AD1859">
        <v>0</v>
      </c>
      <c r="AE1859">
        <v>0</v>
      </c>
      <c r="AF1859">
        <v>0</v>
      </c>
      <c r="AG1859">
        <v>0</v>
      </c>
      <c r="AH1859">
        <v>0</v>
      </c>
      <c r="AK1859">
        <v>0</v>
      </c>
      <c r="AM1859">
        <v>0</v>
      </c>
      <c r="AO1859" s="92"/>
      <c r="AP1859" s="82" t="s">
        <v>354</v>
      </c>
      <c r="AQ1859" s="82" t="s">
        <v>326</v>
      </c>
      <c r="AR1859" s="82"/>
      <c r="AS1859">
        <v>0</v>
      </c>
      <c r="AT1859">
        <v>0</v>
      </c>
      <c r="AU1859">
        <v>2029</v>
      </c>
      <c r="AY1859">
        <v>0</v>
      </c>
      <c r="AZ1859">
        <v>0</v>
      </c>
      <c r="BA1859" s="82" t="s">
        <v>398</v>
      </c>
      <c r="BB1859">
        <v>7653</v>
      </c>
      <c r="BC1859">
        <v>0</v>
      </c>
      <c r="BD1859" s="92"/>
      <c r="BE1859" s="92"/>
      <c r="BF1859">
        <v>0</v>
      </c>
      <c r="BG1859">
        <v>0</v>
      </c>
      <c r="BH1859">
        <v>0</v>
      </c>
      <c r="BI1859" s="92"/>
      <c r="BJ1859" s="92"/>
      <c r="BK1859" s="92"/>
      <c r="BL1859">
        <v>0</v>
      </c>
    </row>
    <row r="1860" spans="1:64" x14ac:dyDescent="0.25">
      <c r="A1860" s="82" t="s">
        <v>297</v>
      </c>
      <c r="B1860" s="82" t="s">
        <v>397</v>
      </c>
      <c r="C1860" s="82" t="s">
        <v>103</v>
      </c>
      <c r="D1860" s="82" t="s">
        <v>305</v>
      </c>
      <c r="E1860" s="82" t="s">
        <v>58</v>
      </c>
      <c r="F1860" s="82" t="s">
        <v>368</v>
      </c>
      <c r="G1860" s="82" t="s">
        <v>368</v>
      </c>
      <c r="H1860">
        <v>0</v>
      </c>
      <c r="I1860">
        <v>0</v>
      </c>
      <c r="J1860">
        <v>0</v>
      </c>
      <c r="K1860" s="92"/>
      <c r="L1860">
        <v>0</v>
      </c>
      <c r="M1860" s="92"/>
      <c r="N1860" s="92"/>
      <c r="O1860" s="92"/>
      <c r="P1860">
        <v>0</v>
      </c>
      <c r="Q1860" s="92"/>
      <c r="R1860" s="92"/>
      <c r="S1860">
        <v>-1</v>
      </c>
      <c r="T1860">
        <v>0</v>
      </c>
      <c r="U1860" s="82" t="s">
        <v>160</v>
      </c>
      <c r="V1860" s="92"/>
      <c r="W1860">
        <v>0</v>
      </c>
      <c r="X1860" s="92"/>
      <c r="Y1860">
        <v>0</v>
      </c>
      <c r="Z1860">
        <v>0</v>
      </c>
      <c r="AA1860">
        <v>0</v>
      </c>
      <c r="AB1860">
        <v>0</v>
      </c>
      <c r="AC1860">
        <v>-1</v>
      </c>
      <c r="AD1860">
        <v>0</v>
      </c>
      <c r="AE1860">
        <v>0</v>
      </c>
      <c r="AF1860">
        <v>0</v>
      </c>
      <c r="AG1860">
        <v>0</v>
      </c>
      <c r="AH1860">
        <v>0</v>
      </c>
      <c r="AK1860">
        <v>0</v>
      </c>
      <c r="AM1860">
        <v>0</v>
      </c>
      <c r="AO1860" s="92"/>
      <c r="AP1860" s="82" t="s">
        <v>354</v>
      </c>
      <c r="AQ1860" s="82" t="s">
        <v>326</v>
      </c>
      <c r="AR1860" s="82"/>
      <c r="AS1860">
        <v>0</v>
      </c>
      <c r="AT1860">
        <v>0</v>
      </c>
      <c r="AU1860">
        <v>2029</v>
      </c>
      <c r="AY1860">
        <v>0</v>
      </c>
      <c r="AZ1860">
        <v>0</v>
      </c>
      <c r="BA1860" s="82" t="s">
        <v>398</v>
      </c>
      <c r="BB1860">
        <v>7654</v>
      </c>
      <c r="BC1860">
        <v>0</v>
      </c>
      <c r="BD1860" s="92"/>
      <c r="BE1860" s="92"/>
      <c r="BF1860">
        <v>0</v>
      </c>
      <c r="BG1860">
        <v>0</v>
      </c>
      <c r="BH1860">
        <v>0</v>
      </c>
      <c r="BI1860" s="92"/>
      <c r="BJ1860" s="92"/>
      <c r="BK1860" s="92"/>
      <c r="BL1860">
        <v>0</v>
      </c>
    </row>
    <row r="1861" spans="1:64" x14ac:dyDescent="0.25">
      <c r="A1861" s="82" t="s">
        <v>297</v>
      </c>
      <c r="B1861" s="82" t="s">
        <v>397</v>
      </c>
      <c r="C1861" s="82" t="s">
        <v>103</v>
      </c>
      <c r="D1861" s="82" t="s">
        <v>306</v>
      </c>
      <c r="E1861" s="82" t="s">
        <v>59</v>
      </c>
      <c r="F1861" s="82" t="s">
        <v>368</v>
      </c>
      <c r="G1861" s="82" t="s">
        <v>368</v>
      </c>
      <c r="H1861">
        <v>0</v>
      </c>
      <c r="I1861">
        <v>0</v>
      </c>
      <c r="J1861">
        <v>0</v>
      </c>
      <c r="K1861" s="92"/>
      <c r="L1861">
        <v>0</v>
      </c>
      <c r="M1861" s="92"/>
      <c r="N1861" s="92"/>
      <c r="O1861" s="92"/>
      <c r="P1861">
        <v>0</v>
      </c>
      <c r="Q1861" s="92"/>
      <c r="R1861" s="92"/>
      <c r="S1861">
        <v>-1</v>
      </c>
      <c r="T1861">
        <v>0</v>
      </c>
      <c r="U1861" s="82" t="s">
        <v>160</v>
      </c>
      <c r="V1861" s="92"/>
      <c r="W1861">
        <v>0</v>
      </c>
      <c r="X1861" s="92"/>
      <c r="Y1861">
        <v>0</v>
      </c>
      <c r="Z1861">
        <v>0</v>
      </c>
      <c r="AA1861">
        <v>0</v>
      </c>
      <c r="AB1861">
        <v>0</v>
      </c>
      <c r="AC1861">
        <v>-1</v>
      </c>
      <c r="AD1861">
        <v>0</v>
      </c>
      <c r="AE1861">
        <v>0</v>
      </c>
      <c r="AF1861">
        <v>0</v>
      </c>
      <c r="AG1861">
        <v>0</v>
      </c>
      <c r="AH1861">
        <v>0</v>
      </c>
      <c r="AK1861">
        <v>0</v>
      </c>
      <c r="AM1861">
        <v>0</v>
      </c>
      <c r="AO1861" s="92"/>
      <c r="AP1861" s="82" t="s">
        <v>354</v>
      </c>
      <c r="AQ1861" s="82" t="s">
        <v>326</v>
      </c>
      <c r="AR1861" s="82"/>
      <c r="AS1861">
        <v>0</v>
      </c>
      <c r="AT1861">
        <v>0</v>
      </c>
      <c r="AU1861">
        <v>2029</v>
      </c>
      <c r="AY1861">
        <v>0</v>
      </c>
      <c r="AZ1861">
        <v>0</v>
      </c>
      <c r="BA1861" s="82" t="s">
        <v>398</v>
      </c>
      <c r="BB1861">
        <v>7655</v>
      </c>
      <c r="BC1861">
        <v>0</v>
      </c>
      <c r="BD1861" s="92"/>
      <c r="BE1861" s="92"/>
      <c r="BF1861">
        <v>0</v>
      </c>
      <c r="BG1861">
        <v>0</v>
      </c>
      <c r="BH1861">
        <v>0</v>
      </c>
      <c r="BI1861" s="92"/>
      <c r="BJ1861" s="92"/>
      <c r="BK1861" s="92"/>
      <c r="BL1861">
        <v>0</v>
      </c>
    </row>
    <row r="1862" spans="1:64" x14ac:dyDescent="0.25">
      <c r="A1862" s="82" t="s">
        <v>297</v>
      </c>
      <c r="B1862" s="82" t="s">
        <v>397</v>
      </c>
      <c r="C1862" s="82" t="s">
        <v>103</v>
      </c>
      <c r="D1862" s="82" t="s">
        <v>308</v>
      </c>
      <c r="E1862" s="82" t="s">
        <v>61</v>
      </c>
      <c r="F1862" s="82" t="s">
        <v>368</v>
      </c>
      <c r="G1862" s="82" t="s">
        <v>368</v>
      </c>
      <c r="H1862">
        <v>0</v>
      </c>
      <c r="I1862">
        <v>0</v>
      </c>
      <c r="J1862">
        <v>0</v>
      </c>
      <c r="K1862" s="92"/>
      <c r="L1862">
        <v>0</v>
      </c>
      <c r="M1862" s="92"/>
      <c r="N1862" s="92"/>
      <c r="O1862" s="92"/>
      <c r="P1862">
        <v>0</v>
      </c>
      <c r="Q1862" s="92"/>
      <c r="R1862" s="92"/>
      <c r="S1862">
        <v>-1</v>
      </c>
      <c r="T1862">
        <v>0</v>
      </c>
      <c r="U1862" s="82" t="s">
        <v>160</v>
      </c>
      <c r="V1862" s="92"/>
      <c r="W1862">
        <v>0</v>
      </c>
      <c r="X1862" s="92"/>
      <c r="Y1862">
        <v>0</v>
      </c>
      <c r="Z1862">
        <v>0</v>
      </c>
      <c r="AA1862">
        <v>0</v>
      </c>
      <c r="AB1862">
        <v>0</v>
      </c>
      <c r="AC1862">
        <v>-1</v>
      </c>
      <c r="AD1862">
        <v>0</v>
      </c>
      <c r="AE1862">
        <v>0</v>
      </c>
      <c r="AF1862">
        <v>0</v>
      </c>
      <c r="AG1862">
        <v>0</v>
      </c>
      <c r="AH1862">
        <v>0</v>
      </c>
      <c r="AK1862">
        <v>0</v>
      </c>
      <c r="AM1862">
        <v>0</v>
      </c>
      <c r="AO1862" s="92"/>
      <c r="AP1862" s="82" t="s">
        <v>354</v>
      </c>
      <c r="AQ1862" s="82" t="s">
        <v>326</v>
      </c>
      <c r="AR1862" s="82"/>
      <c r="AS1862">
        <v>0</v>
      </c>
      <c r="AT1862">
        <v>0</v>
      </c>
      <c r="AU1862">
        <v>2029</v>
      </c>
      <c r="AY1862">
        <v>0</v>
      </c>
      <c r="AZ1862">
        <v>0</v>
      </c>
      <c r="BA1862" s="82" t="s">
        <v>398</v>
      </c>
      <c r="BB1862">
        <v>7656</v>
      </c>
      <c r="BC1862">
        <v>0</v>
      </c>
      <c r="BD1862" s="92"/>
      <c r="BE1862" s="92"/>
      <c r="BF1862">
        <v>0</v>
      </c>
      <c r="BG1862">
        <v>0</v>
      </c>
      <c r="BH1862">
        <v>0</v>
      </c>
      <c r="BI1862" s="92"/>
      <c r="BJ1862" s="92"/>
      <c r="BK1862" s="92"/>
      <c r="BL1862">
        <v>0</v>
      </c>
    </row>
    <row r="1863" spans="1:64" x14ac:dyDescent="0.25">
      <c r="A1863" s="82" t="s">
        <v>297</v>
      </c>
      <c r="B1863" s="82" t="s">
        <v>397</v>
      </c>
      <c r="C1863" s="82" t="s">
        <v>103</v>
      </c>
      <c r="D1863" s="82" t="s">
        <v>309</v>
      </c>
      <c r="E1863" s="82" t="s">
        <v>310</v>
      </c>
      <c r="F1863" s="82" t="s">
        <v>368</v>
      </c>
      <c r="G1863" s="82" t="s">
        <v>368</v>
      </c>
      <c r="H1863">
        <v>0</v>
      </c>
      <c r="I1863">
        <v>0</v>
      </c>
      <c r="J1863">
        <v>0</v>
      </c>
      <c r="K1863" s="92"/>
      <c r="L1863">
        <v>0</v>
      </c>
      <c r="M1863" s="92"/>
      <c r="N1863" s="92"/>
      <c r="O1863" s="92"/>
      <c r="P1863">
        <v>0</v>
      </c>
      <c r="Q1863" s="92"/>
      <c r="R1863" s="92"/>
      <c r="S1863">
        <v>-1</v>
      </c>
      <c r="T1863">
        <v>0</v>
      </c>
      <c r="U1863" s="82" t="s">
        <v>160</v>
      </c>
      <c r="V1863" s="92"/>
      <c r="W1863">
        <v>0</v>
      </c>
      <c r="X1863" s="92"/>
      <c r="Y1863">
        <v>0</v>
      </c>
      <c r="Z1863">
        <v>0</v>
      </c>
      <c r="AA1863">
        <v>0</v>
      </c>
      <c r="AB1863">
        <v>0</v>
      </c>
      <c r="AC1863">
        <v>-1</v>
      </c>
      <c r="AD1863">
        <v>0</v>
      </c>
      <c r="AE1863">
        <v>0</v>
      </c>
      <c r="AF1863">
        <v>0</v>
      </c>
      <c r="AG1863">
        <v>0</v>
      </c>
      <c r="AH1863">
        <v>0</v>
      </c>
      <c r="AK1863">
        <v>0</v>
      </c>
      <c r="AM1863">
        <v>0</v>
      </c>
      <c r="AO1863" s="92"/>
      <c r="AP1863" s="82" t="s">
        <v>354</v>
      </c>
      <c r="AQ1863" s="82" t="s">
        <v>326</v>
      </c>
      <c r="AR1863" s="82"/>
      <c r="AS1863">
        <v>0</v>
      </c>
      <c r="AT1863">
        <v>0</v>
      </c>
      <c r="AU1863">
        <v>2029</v>
      </c>
      <c r="AY1863">
        <v>0</v>
      </c>
      <c r="AZ1863">
        <v>0</v>
      </c>
      <c r="BA1863" s="82" t="s">
        <v>398</v>
      </c>
      <c r="BB1863">
        <v>7657</v>
      </c>
      <c r="BC1863">
        <v>0</v>
      </c>
      <c r="BD1863" s="92"/>
      <c r="BE1863" s="92"/>
      <c r="BF1863">
        <v>0</v>
      </c>
      <c r="BG1863">
        <v>0</v>
      </c>
      <c r="BH1863">
        <v>0</v>
      </c>
      <c r="BI1863" s="92"/>
      <c r="BJ1863" s="92"/>
      <c r="BK1863" s="92"/>
      <c r="BL1863">
        <v>0</v>
      </c>
    </row>
    <row r="1864" spans="1:64" x14ac:dyDescent="0.25">
      <c r="A1864" s="82" t="s">
        <v>297</v>
      </c>
      <c r="B1864" s="82" t="s">
        <v>397</v>
      </c>
      <c r="C1864" s="82" t="s">
        <v>103</v>
      </c>
      <c r="D1864" s="82" t="s">
        <v>313</v>
      </c>
      <c r="E1864" s="82" t="s">
        <v>314</v>
      </c>
      <c r="F1864" s="82" t="s">
        <v>368</v>
      </c>
      <c r="G1864" s="82" t="s">
        <v>368</v>
      </c>
      <c r="H1864">
        <v>0</v>
      </c>
      <c r="I1864">
        <v>0</v>
      </c>
      <c r="J1864">
        <v>0</v>
      </c>
      <c r="K1864" s="92"/>
      <c r="L1864">
        <v>0</v>
      </c>
      <c r="M1864" s="92"/>
      <c r="N1864" s="92"/>
      <c r="O1864" s="92"/>
      <c r="P1864">
        <v>0</v>
      </c>
      <c r="Q1864" s="92"/>
      <c r="R1864" s="92"/>
      <c r="S1864">
        <v>-1</v>
      </c>
      <c r="T1864">
        <v>0</v>
      </c>
      <c r="U1864" s="82" t="s">
        <v>160</v>
      </c>
      <c r="V1864" s="92"/>
      <c r="W1864">
        <v>0</v>
      </c>
      <c r="X1864" s="92"/>
      <c r="Y1864">
        <v>0</v>
      </c>
      <c r="Z1864">
        <v>0</v>
      </c>
      <c r="AA1864">
        <v>0</v>
      </c>
      <c r="AB1864">
        <v>0</v>
      </c>
      <c r="AC1864">
        <v>-1</v>
      </c>
      <c r="AD1864">
        <v>0</v>
      </c>
      <c r="AE1864">
        <v>0</v>
      </c>
      <c r="AF1864">
        <v>0</v>
      </c>
      <c r="AG1864">
        <v>0</v>
      </c>
      <c r="AH1864">
        <v>0</v>
      </c>
      <c r="AK1864">
        <v>0</v>
      </c>
      <c r="AM1864">
        <v>0</v>
      </c>
      <c r="AO1864" s="92"/>
      <c r="AP1864" s="82" t="s">
        <v>354</v>
      </c>
      <c r="AQ1864" s="82" t="s">
        <v>326</v>
      </c>
      <c r="AR1864" s="82"/>
      <c r="AS1864">
        <v>0</v>
      </c>
      <c r="AT1864">
        <v>0</v>
      </c>
      <c r="AU1864">
        <v>2029</v>
      </c>
      <c r="AY1864">
        <v>0</v>
      </c>
      <c r="AZ1864">
        <v>0</v>
      </c>
      <c r="BA1864" s="82" t="s">
        <v>398</v>
      </c>
      <c r="BB1864">
        <v>7658</v>
      </c>
      <c r="BC1864">
        <v>0</v>
      </c>
      <c r="BD1864" s="92"/>
      <c r="BE1864" s="92"/>
      <c r="BF1864">
        <v>0</v>
      </c>
      <c r="BG1864">
        <v>0</v>
      </c>
      <c r="BH1864">
        <v>0</v>
      </c>
      <c r="BI1864" s="92"/>
      <c r="BJ1864" s="92"/>
      <c r="BK1864" s="92"/>
      <c r="BL1864">
        <v>0</v>
      </c>
    </row>
    <row r="1865" spans="1:64" x14ac:dyDescent="0.25">
      <c r="A1865" s="82" t="s">
        <v>297</v>
      </c>
      <c r="B1865" s="82" t="s">
        <v>397</v>
      </c>
      <c r="C1865" s="82" t="s">
        <v>103</v>
      </c>
      <c r="D1865" s="82" t="s">
        <v>298</v>
      </c>
      <c r="E1865" s="82" t="s">
        <v>55</v>
      </c>
      <c r="F1865" s="82" t="s">
        <v>369</v>
      </c>
      <c r="G1865" s="82" t="s">
        <v>369</v>
      </c>
      <c r="H1865">
        <v>0</v>
      </c>
      <c r="I1865">
        <v>0</v>
      </c>
      <c r="J1865">
        <v>0</v>
      </c>
      <c r="K1865" s="92"/>
      <c r="L1865">
        <v>0</v>
      </c>
      <c r="M1865" s="92"/>
      <c r="N1865" s="92"/>
      <c r="O1865" s="92"/>
      <c r="P1865">
        <v>0</v>
      </c>
      <c r="Q1865" s="92"/>
      <c r="R1865" s="92"/>
      <c r="S1865">
        <v>-1</v>
      </c>
      <c r="T1865">
        <v>0</v>
      </c>
      <c r="U1865" s="82" t="s">
        <v>160</v>
      </c>
      <c r="V1865" s="92"/>
      <c r="W1865">
        <v>0</v>
      </c>
      <c r="X1865" s="92"/>
      <c r="Y1865">
        <v>0</v>
      </c>
      <c r="Z1865">
        <v>0</v>
      </c>
      <c r="AA1865">
        <v>0</v>
      </c>
      <c r="AB1865">
        <v>0</v>
      </c>
      <c r="AC1865">
        <v>-1</v>
      </c>
      <c r="AD1865">
        <v>0</v>
      </c>
      <c r="AE1865">
        <v>0</v>
      </c>
      <c r="AF1865">
        <v>0</v>
      </c>
      <c r="AG1865">
        <v>0</v>
      </c>
      <c r="AH1865">
        <v>0</v>
      </c>
      <c r="AK1865">
        <v>0</v>
      </c>
      <c r="AM1865">
        <v>0</v>
      </c>
      <c r="AO1865" s="92"/>
      <c r="AP1865" s="82" t="s">
        <v>343</v>
      </c>
      <c r="AQ1865" s="82" t="s">
        <v>326</v>
      </c>
      <c r="AR1865" s="82"/>
      <c r="AS1865">
        <v>0</v>
      </c>
      <c r="AT1865">
        <v>0</v>
      </c>
      <c r="AU1865">
        <v>2029</v>
      </c>
      <c r="AY1865">
        <v>0</v>
      </c>
      <c r="AZ1865">
        <v>0</v>
      </c>
      <c r="BA1865" s="82" t="s">
        <v>398</v>
      </c>
      <c r="BB1865">
        <v>7659</v>
      </c>
      <c r="BC1865">
        <v>0</v>
      </c>
      <c r="BD1865" s="92"/>
      <c r="BE1865" s="92"/>
      <c r="BF1865">
        <v>0</v>
      </c>
      <c r="BG1865">
        <v>0</v>
      </c>
      <c r="BH1865">
        <v>0</v>
      </c>
      <c r="BI1865" s="92"/>
      <c r="BJ1865" s="92"/>
      <c r="BK1865" s="92"/>
      <c r="BL1865">
        <v>0</v>
      </c>
    </row>
    <row r="1866" spans="1:64" x14ac:dyDescent="0.25">
      <c r="A1866" s="82" t="s">
        <v>297</v>
      </c>
      <c r="B1866" s="82" t="s">
        <v>397</v>
      </c>
      <c r="C1866" s="82" t="s">
        <v>103</v>
      </c>
      <c r="D1866" s="82" t="s">
        <v>303</v>
      </c>
      <c r="E1866" s="82" t="s">
        <v>304</v>
      </c>
      <c r="F1866" s="82" t="s">
        <v>369</v>
      </c>
      <c r="G1866" s="82" t="s">
        <v>369</v>
      </c>
      <c r="H1866">
        <v>0</v>
      </c>
      <c r="I1866">
        <v>0</v>
      </c>
      <c r="J1866">
        <v>0</v>
      </c>
      <c r="K1866" s="92"/>
      <c r="L1866">
        <v>0</v>
      </c>
      <c r="M1866" s="92"/>
      <c r="N1866" s="92"/>
      <c r="O1866" s="92"/>
      <c r="P1866">
        <v>0</v>
      </c>
      <c r="Q1866" s="92"/>
      <c r="R1866" s="92"/>
      <c r="S1866">
        <v>-1</v>
      </c>
      <c r="T1866">
        <v>0</v>
      </c>
      <c r="U1866" s="82" t="s">
        <v>160</v>
      </c>
      <c r="V1866" s="92"/>
      <c r="W1866">
        <v>0</v>
      </c>
      <c r="X1866" s="92"/>
      <c r="Y1866">
        <v>0</v>
      </c>
      <c r="Z1866">
        <v>0</v>
      </c>
      <c r="AA1866">
        <v>0</v>
      </c>
      <c r="AB1866">
        <v>0</v>
      </c>
      <c r="AC1866">
        <v>-1</v>
      </c>
      <c r="AD1866">
        <v>0</v>
      </c>
      <c r="AE1866">
        <v>0</v>
      </c>
      <c r="AF1866">
        <v>0</v>
      </c>
      <c r="AG1866">
        <v>0</v>
      </c>
      <c r="AH1866">
        <v>0</v>
      </c>
      <c r="AK1866">
        <v>0</v>
      </c>
      <c r="AM1866">
        <v>0</v>
      </c>
      <c r="AO1866" s="92"/>
      <c r="AP1866" s="82" t="s">
        <v>343</v>
      </c>
      <c r="AQ1866" s="82" t="s">
        <v>326</v>
      </c>
      <c r="AR1866" s="82"/>
      <c r="AS1866">
        <v>0</v>
      </c>
      <c r="AT1866">
        <v>0</v>
      </c>
      <c r="AU1866">
        <v>2029</v>
      </c>
      <c r="AY1866">
        <v>0</v>
      </c>
      <c r="AZ1866">
        <v>0</v>
      </c>
      <c r="BA1866" s="82" t="s">
        <v>398</v>
      </c>
      <c r="BB1866">
        <v>7660</v>
      </c>
      <c r="BC1866">
        <v>0</v>
      </c>
      <c r="BD1866" s="92"/>
      <c r="BE1866" s="92"/>
      <c r="BF1866">
        <v>0</v>
      </c>
      <c r="BG1866">
        <v>0</v>
      </c>
      <c r="BH1866">
        <v>0</v>
      </c>
      <c r="BI1866" s="92"/>
      <c r="BJ1866" s="92"/>
      <c r="BK1866" s="92"/>
      <c r="BL1866">
        <v>0</v>
      </c>
    </row>
    <row r="1867" spans="1:64" x14ac:dyDescent="0.25">
      <c r="A1867" s="82" t="s">
        <v>297</v>
      </c>
      <c r="B1867" s="82" t="s">
        <v>397</v>
      </c>
      <c r="C1867" s="82" t="s">
        <v>103</v>
      </c>
      <c r="D1867" s="82" t="s">
        <v>305</v>
      </c>
      <c r="E1867" s="82" t="s">
        <v>58</v>
      </c>
      <c r="F1867" s="82" t="s">
        <v>369</v>
      </c>
      <c r="G1867" s="82" t="s">
        <v>369</v>
      </c>
      <c r="H1867">
        <v>0</v>
      </c>
      <c r="I1867">
        <v>0</v>
      </c>
      <c r="J1867">
        <v>0</v>
      </c>
      <c r="K1867" s="92"/>
      <c r="L1867">
        <v>0</v>
      </c>
      <c r="M1867" s="92"/>
      <c r="N1867" s="92"/>
      <c r="O1867" s="92"/>
      <c r="P1867">
        <v>0</v>
      </c>
      <c r="Q1867" s="92"/>
      <c r="R1867" s="92"/>
      <c r="S1867">
        <v>-1</v>
      </c>
      <c r="T1867">
        <v>0</v>
      </c>
      <c r="U1867" s="82" t="s">
        <v>160</v>
      </c>
      <c r="V1867" s="92"/>
      <c r="W1867">
        <v>0</v>
      </c>
      <c r="X1867" s="92"/>
      <c r="Y1867">
        <v>0</v>
      </c>
      <c r="Z1867">
        <v>0</v>
      </c>
      <c r="AA1867">
        <v>0</v>
      </c>
      <c r="AB1867">
        <v>0</v>
      </c>
      <c r="AC1867">
        <v>-1</v>
      </c>
      <c r="AD1867">
        <v>0</v>
      </c>
      <c r="AE1867">
        <v>0</v>
      </c>
      <c r="AF1867">
        <v>0</v>
      </c>
      <c r="AG1867">
        <v>0</v>
      </c>
      <c r="AH1867">
        <v>0</v>
      </c>
      <c r="AK1867">
        <v>0</v>
      </c>
      <c r="AM1867">
        <v>0</v>
      </c>
      <c r="AO1867" s="92"/>
      <c r="AP1867" s="82" t="s">
        <v>343</v>
      </c>
      <c r="AQ1867" s="82" t="s">
        <v>326</v>
      </c>
      <c r="AR1867" s="82"/>
      <c r="AS1867">
        <v>0</v>
      </c>
      <c r="AT1867">
        <v>0</v>
      </c>
      <c r="AU1867">
        <v>2029</v>
      </c>
      <c r="AY1867">
        <v>0</v>
      </c>
      <c r="AZ1867">
        <v>0</v>
      </c>
      <c r="BA1867" s="82" t="s">
        <v>398</v>
      </c>
      <c r="BB1867">
        <v>7661</v>
      </c>
      <c r="BC1867">
        <v>0</v>
      </c>
      <c r="BD1867" s="92"/>
      <c r="BE1867" s="92"/>
      <c r="BF1867">
        <v>0</v>
      </c>
      <c r="BG1867">
        <v>0</v>
      </c>
      <c r="BH1867">
        <v>0</v>
      </c>
      <c r="BI1867" s="92"/>
      <c r="BJ1867" s="92"/>
      <c r="BK1867" s="92"/>
      <c r="BL1867">
        <v>0</v>
      </c>
    </row>
    <row r="1868" spans="1:64" x14ac:dyDescent="0.25">
      <c r="A1868" s="82" t="s">
        <v>297</v>
      </c>
      <c r="B1868" s="82" t="s">
        <v>397</v>
      </c>
      <c r="C1868" s="82" t="s">
        <v>103</v>
      </c>
      <c r="D1868" s="82" t="s">
        <v>306</v>
      </c>
      <c r="E1868" s="82" t="s">
        <v>59</v>
      </c>
      <c r="F1868" s="82" t="s">
        <v>369</v>
      </c>
      <c r="G1868" s="82" t="s">
        <v>369</v>
      </c>
      <c r="H1868">
        <v>0</v>
      </c>
      <c r="I1868">
        <v>0</v>
      </c>
      <c r="J1868">
        <v>0</v>
      </c>
      <c r="K1868" s="92"/>
      <c r="L1868">
        <v>0</v>
      </c>
      <c r="M1868" s="92"/>
      <c r="N1868" s="92"/>
      <c r="O1868" s="92"/>
      <c r="P1868">
        <v>0</v>
      </c>
      <c r="Q1868" s="92"/>
      <c r="R1868" s="92"/>
      <c r="S1868">
        <v>-1</v>
      </c>
      <c r="T1868">
        <v>0</v>
      </c>
      <c r="U1868" s="82" t="s">
        <v>160</v>
      </c>
      <c r="V1868" s="92"/>
      <c r="W1868">
        <v>0</v>
      </c>
      <c r="X1868" s="92"/>
      <c r="Y1868">
        <v>0</v>
      </c>
      <c r="Z1868">
        <v>0</v>
      </c>
      <c r="AA1868">
        <v>0</v>
      </c>
      <c r="AB1868">
        <v>0</v>
      </c>
      <c r="AC1868">
        <v>-1</v>
      </c>
      <c r="AD1868">
        <v>0</v>
      </c>
      <c r="AE1868">
        <v>0</v>
      </c>
      <c r="AF1868">
        <v>0</v>
      </c>
      <c r="AG1868">
        <v>0</v>
      </c>
      <c r="AH1868">
        <v>0</v>
      </c>
      <c r="AK1868">
        <v>0</v>
      </c>
      <c r="AM1868">
        <v>0</v>
      </c>
      <c r="AO1868" s="92"/>
      <c r="AP1868" s="82" t="s">
        <v>343</v>
      </c>
      <c r="AQ1868" s="82" t="s">
        <v>326</v>
      </c>
      <c r="AR1868" s="82"/>
      <c r="AS1868">
        <v>0</v>
      </c>
      <c r="AT1868">
        <v>0</v>
      </c>
      <c r="AU1868">
        <v>2029</v>
      </c>
      <c r="AY1868">
        <v>0</v>
      </c>
      <c r="AZ1868">
        <v>0</v>
      </c>
      <c r="BA1868" s="82" t="s">
        <v>398</v>
      </c>
      <c r="BB1868">
        <v>7662</v>
      </c>
      <c r="BC1868">
        <v>0</v>
      </c>
      <c r="BD1868" s="92"/>
      <c r="BE1868" s="92"/>
      <c r="BF1868">
        <v>0</v>
      </c>
      <c r="BG1868">
        <v>0</v>
      </c>
      <c r="BH1868">
        <v>0</v>
      </c>
      <c r="BI1868" s="92"/>
      <c r="BJ1868" s="92"/>
      <c r="BK1868" s="92"/>
      <c r="BL1868">
        <v>0</v>
      </c>
    </row>
    <row r="1869" spans="1:64" x14ac:dyDescent="0.25">
      <c r="A1869" s="82" t="s">
        <v>297</v>
      </c>
      <c r="B1869" s="82" t="s">
        <v>397</v>
      </c>
      <c r="C1869" s="82" t="s">
        <v>103</v>
      </c>
      <c r="D1869" s="82" t="s">
        <v>308</v>
      </c>
      <c r="E1869" s="82" t="s">
        <v>61</v>
      </c>
      <c r="F1869" s="82" t="s">
        <v>369</v>
      </c>
      <c r="G1869" s="82" t="s">
        <v>369</v>
      </c>
      <c r="H1869">
        <v>0</v>
      </c>
      <c r="I1869">
        <v>0</v>
      </c>
      <c r="J1869">
        <v>0</v>
      </c>
      <c r="K1869" s="92"/>
      <c r="L1869">
        <v>0</v>
      </c>
      <c r="M1869" s="92"/>
      <c r="N1869" s="92"/>
      <c r="O1869" s="92"/>
      <c r="P1869">
        <v>0</v>
      </c>
      <c r="Q1869" s="92"/>
      <c r="R1869" s="92"/>
      <c r="S1869">
        <v>-1</v>
      </c>
      <c r="T1869">
        <v>0</v>
      </c>
      <c r="U1869" s="82" t="s">
        <v>160</v>
      </c>
      <c r="V1869" s="92"/>
      <c r="W1869">
        <v>0</v>
      </c>
      <c r="X1869" s="92"/>
      <c r="Y1869">
        <v>0</v>
      </c>
      <c r="Z1869">
        <v>0</v>
      </c>
      <c r="AA1869">
        <v>0</v>
      </c>
      <c r="AB1869">
        <v>0</v>
      </c>
      <c r="AC1869">
        <v>-1</v>
      </c>
      <c r="AD1869">
        <v>0</v>
      </c>
      <c r="AE1869">
        <v>0</v>
      </c>
      <c r="AF1869">
        <v>0</v>
      </c>
      <c r="AG1869">
        <v>0</v>
      </c>
      <c r="AH1869">
        <v>0</v>
      </c>
      <c r="AK1869">
        <v>0</v>
      </c>
      <c r="AM1869">
        <v>0</v>
      </c>
      <c r="AO1869" s="92"/>
      <c r="AP1869" s="82" t="s">
        <v>343</v>
      </c>
      <c r="AQ1869" s="82" t="s">
        <v>326</v>
      </c>
      <c r="AR1869" s="82"/>
      <c r="AS1869">
        <v>0</v>
      </c>
      <c r="AT1869">
        <v>0</v>
      </c>
      <c r="AU1869">
        <v>2029</v>
      </c>
      <c r="AY1869">
        <v>0</v>
      </c>
      <c r="AZ1869">
        <v>0</v>
      </c>
      <c r="BA1869" s="82" t="s">
        <v>398</v>
      </c>
      <c r="BB1869">
        <v>7663</v>
      </c>
      <c r="BC1869">
        <v>0</v>
      </c>
      <c r="BD1869" s="92"/>
      <c r="BE1869" s="92"/>
      <c r="BF1869">
        <v>0</v>
      </c>
      <c r="BG1869">
        <v>0</v>
      </c>
      <c r="BH1869">
        <v>0</v>
      </c>
      <c r="BI1869" s="92"/>
      <c r="BJ1869" s="92"/>
      <c r="BK1869" s="92"/>
      <c r="BL1869">
        <v>0</v>
      </c>
    </row>
    <row r="1870" spans="1:64" x14ac:dyDescent="0.25">
      <c r="A1870" s="82" t="s">
        <v>297</v>
      </c>
      <c r="B1870" s="82" t="s">
        <v>397</v>
      </c>
      <c r="C1870" s="82" t="s">
        <v>103</v>
      </c>
      <c r="D1870" s="82" t="s">
        <v>309</v>
      </c>
      <c r="E1870" s="82" t="s">
        <v>310</v>
      </c>
      <c r="F1870" s="82" t="s">
        <v>369</v>
      </c>
      <c r="G1870" s="82" t="s">
        <v>369</v>
      </c>
      <c r="H1870">
        <v>0</v>
      </c>
      <c r="I1870">
        <v>0</v>
      </c>
      <c r="J1870">
        <v>0</v>
      </c>
      <c r="K1870" s="92"/>
      <c r="L1870">
        <v>0</v>
      </c>
      <c r="M1870" s="92"/>
      <c r="N1870" s="92"/>
      <c r="O1870" s="92"/>
      <c r="P1870">
        <v>0</v>
      </c>
      <c r="Q1870" s="92"/>
      <c r="R1870" s="92"/>
      <c r="S1870">
        <v>-1</v>
      </c>
      <c r="T1870">
        <v>0</v>
      </c>
      <c r="U1870" s="82" t="s">
        <v>160</v>
      </c>
      <c r="V1870" s="92"/>
      <c r="W1870">
        <v>0</v>
      </c>
      <c r="X1870" s="92"/>
      <c r="Y1870">
        <v>0</v>
      </c>
      <c r="Z1870">
        <v>0</v>
      </c>
      <c r="AA1870">
        <v>0</v>
      </c>
      <c r="AB1870">
        <v>0</v>
      </c>
      <c r="AC1870">
        <v>-1</v>
      </c>
      <c r="AD1870">
        <v>0</v>
      </c>
      <c r="AE1870">
        <v>0</v>
      </c>
      <c r="AF1870">
        <v>0</v>
      </c>
      <c r="AG1870">
        <v>0</v>
      </c>
      <c r="AH1870">
        <v>0</v>
      </c>
      <c r="AK1870">
        <v>0</v>
      </c>
      <c r="AM1870">
        <v>0</v>
      </c>
      <c r="AO1870" s="92"/>
      <c r="AP1870" s="82" t="s">
        <v>343</v>
      </c>
      <c r="AQ1870" s="82" t="s">
        <v>326</v>
      </c>
      <c r="AR1870" s="82"/>
      <c r="AS1870">
        <v>0</v>
      </c>
      <c r="AT1870">
        <v>0</v>
      </c>
      <c r="AU1870">
        <v>2029</v>
      </c>
      <c r="AY1870">
        <v>0</v>
      </c>
      <c r="AZ1870">
        <v>0</v>
      </c>
      <c r="BA1870" s="82" t="s">
        <v>398</v>
      </c>
      <c r="BB1870">
        <v>7664</v>
      </c>
      <c r="BC1870">
        <v>0</v>
      </c>
      <c r="BD1870" s="92"/>
      <c r="BE1870" s="92"/>
      <c r="BF1870">
        <v>0</v>
      </c>
      <c r="BG1870">
        <v>0</v>
      </c>
      <c r="BH1870">
        <v>0</v>
      </c>
      <c r="BI1870" s="92"/>
      <c r="BJ1870" s="92"/>
      <c r="BK1870" s="92"/>
      <c r="BL1870">
        <v>0</v>
      </c>
    </row>
    <row r="1871" spans="1:64" x14ac:dyDescent="0.25">
      <c r="A1871" s="82" t="s">
        <v>297</v>
      </c>
      <c r="B1871" s="82" t="s">
        <v>397</v>
      </c>
      <c r="C1871" s="82" t="s">
        <v>103</v>
      </c>
      <c r="D1871" s="82" t="s">
        <v>313</v>
      </c>
      <c r="E1871" s="82" t="s">
        <v>314</v>
      </c>
      <c r="F1871" s="82" t="s">
        <v>369</v>
      </c>
      <c r="G1871" s="82" t="s">
        <v>369</v>
      </c>
      <c r="H1871">
        <v>0</v>
      </c>
      <c r="I1871">
        <v>0</v>
      </c>
      <c r="J1871">
        <v>0</v>
      </c>
      <c r="K1871" s="92"/>
      <c r="L1871">
        <v>0</v>
      </c>
      <c r="M1871" s="92"/>
      <c r="N1871" s="92"/>
      <c r="O1871" s="92"/>
      <c r="P1871">
        <v>0</v>
      </c>
      <c r="Q1871" s="92"/>
      <c r="R1871" s="92"/>
      <c r="S1871">
        <v>-1</v>
      </c>
      <c r="T1871">
        <v>0</v>
      </c>
      <c r="U1871" s="82" t="s">
        <v>160</v>
      </c>
      <c r="V1871" s="92"/>
      <c r="W1871">
        <v>0</v>
      </c>
      <c r="X1871" s="92"/>
      <c r="Y1871">
        <v>0</v>
      </c>
      <c r="Z1871">
        <v>0</v>
      </c>
      <c r="AA1871">
        <v>0</v>
      </c>
      <c r="AB1871">
        <v>0</v>
      </c>
      <c r="AC1871">
        <v>-1</v>
      </c>
      <c r="AD1871">
        <v>0</v>
      </c>
      <c r="AE1871">
        <v>0</v>
      </c>
      <c r="AF1871">
        <v>0</v>
      </c>
      <c r="AG1871">
        <v>0</v>
      </c>
      <c r="AH1871">
        <v>0</v>
      </c>
      <c r="AK1871">
        <v>0</v>
      </c>
      <c r="AM1871">
        <v>0</v>
      </c>
      <c r="AO1871" s="92"/>
      <c r="AP1871" s="82" t="s">
        <v>343</v>
      </c>
      <c r="AQ1871" s="82" t="s">
        <v>326</v>
      </c>
      <c r="AR1871" s="82"/>
      <c r="AS1871">
        <v>0</v>
      </c>
      <c r="AT1871">
        <v>0</v>
      </c>
      <c r="AU1871">
        <v>2029</v>
      </c>
      <c r="AY1871">
        <v>0</v>
      </c>
      <c r="AZ1871">
        <v>0</v>
      </c>
      <c r="BA1871" s="82" t="s">
        <v>398</v>
      </c>
      <c r="BB1871">
        <v>7665</v>
      </c>
      <c r="BC1871">
        <v>0</v>
      </c>
      <c r="BD1871" s="92"/>
      <c r="BE1871" s="92"/>
      <c r="BF1871">
        <v>0</v>
      </c>
      <c r="BG1871">
        <v>0</v>
      </c>
      <c r="BH1871">
        <v>0</v>
      </c>
      <c r="BI1871" s="92"/>
      <c r="BJ1871" s="92"/>
      <c r="BK1871" s="92"/>
      <c r="BL1871">
        <v>0</v>
      </c>
    </row>
    <row r="1872" spans="1:64" x14ac:dyDescent="0.25">
      <c r="A1872" s="82" t="s">
        <v>297</v>
      </c>
      <c r="B1872" s="82" t="s">
        <v>397</v>
      </c>
      <c r="C1872" s="82" t="s">
        <v>103</v>
      </c>
      <c r="D1872" s="82" t="s">
        <v>298</v>
      </c>
      <c r="E1872" s="82" t="s">
        <v>55</v>
      </c>
      <c r="F1872" s="82" t="s">
        <v>370</v>
      </c>
      <c r="G1872" s="82" t="s">
        <v>370</v>
      </c>
      <c r="H1872">
        <v>0</v>
      </c>
      <c r="I1872">
        <v>0</v>
      </c>
      <c r="J1872">
        <v>0</v>
      </c>
      <c r="K1872" s="92"/>
      <c r="L1872">
        <v>0</v>
      </c>
      <c r="M1872" s="92"/>
      <c r="N1872" s="92"/>
      <c r="O1872" s="92"/>
      <c r="P1872">
        <v>0</v>
      </c>
      <c r="Q1872" s="92"/>
      <c r="R1872" s="92"/>
      <c r="S1872">
        <v>-1</v>
      </c>
      <c r="T1872">
        <v>0</v>
      </c>
      <c r="U1872" s="82" t="s">
        <v>160</v>
      </c>
      <c r="V1872" s="92"/>
      <c r="W1872">
        <v>0</v>
      </c>
      <c r="X1872" s="92"/>
      <c r="Y1872">
        <v>0</v>
      </c>
      <c r="Z1872">
        <v>0</v>
      </c>
      <c r="AA1872">
        <v>0</v>
      </c>
      <c r="AB1872">
        <v>0</v>
      </c>
      <c r="AC1872">
        <v>-1</v>
      </c>
      <c r="AD1872">
        <v>0</v>
      </c>
      <c r="AE1872">
        <v>0</v>
      </c>
      <c r="AF1872">
        <v>0</v>
      </c>
      <c r="AG1872">
        <v>0</v>
      </c>
      <c r="AH1872">
        <v>0</v>
      </c>
      <c r="AK1872">
        <v>0</v>
      </c>
      <c r="AM1872">
        <v>0</v>
      </c>
      <c r="AO1872" s="92"/>
      <c r="AP1872" s="82" t="s">
        <v>357</v>
      </c>
      <c r="AQ1872" s="82" t="s">
        <v>326</v>
      </c>
      <c r="AR1872" s="82"/>
      <c r="AS1872">
        <v>0</v>
      </c>
      <c r="AT1872">
        <v>0</v>
      </c>
      <c r="AU1872">
        <v>2029</v>
      </c>
      <c r="AY1872">
        <v>0</v>
      </c>
      <c r="AZ1872">
        <v>0</v>
      </c>
      <c r="BA1872" s="82" t="s">
        <v>398</v>
      </c>
      <c r="BB1872">
        <v>7666</v>
      </c>
      <c r="BC1872">
        <v>0</v>
      </c>
      <c r="BD1872" s="92"/>
      <c r="BE1872" s="92"/>
      <c r="BF1872">
        <v>0</v>
      </c>
      <c r="BG1872">
        <v>0</v>
      </c>
      <c r="BH1872">
        <v>0</v>
      </c>
      <c r="BI1872" s="92"/>
      <c r="BJ1872" s="92"/>
      <c r="BK1872" s="92"/>
      <c r="BL1872">
        <v>0</v>
      </c>
    </row>
    <row r="1873" spans="1:64" x14ac:dyDescent="0.25">
      <c r="A1873" s="82" t="s">
        <v>297</v>
      </c>
      <c r="B1873" s="82" t="s">
        <v>397</v>
      </c>
      <c r="C1873" s="82" t="s">
        <v>103</v>
      </c>
      <c r="D1873" s="82" t="s">
        <v>303</v>
      </c>
      <c r="E1873" s="82" t="s">
        <v>304</v>
      </c>
      <c r="F1873" s="82" t="s">
        <v>370</v>
      </c>
      <c r="G1873" s="82" t="s">
        <v>370</v>
      </c>
      <c r="H1873">
        <v>0</v>
      </c>
      <c r="I1873">
        <v>0</v>
      </c>
      <c r="J1873">
        <v>0</v>
      </c>
      <c r="K1873" s="92"/>
      <c r="L1873">
        <v>0</v>
      </c>
      <c r="M1873" s="92"/>
      <c r="N1873" s="92"/>
      <c r="O1873" s="92"/>
      <c r="P1873">
        <v>0</v>
      </c>
      <c r="Q1873" s="92"/>
      <c r="R1873" s="92"/>
      <c r="S1873">
        <v>-1</v>
      </c>
      <c r="T1873">
        <v>0</v>
      </c>
      <c r="U1873" s="82" t="s">
        <v>160</v>
      </c>
      <c r="V1873" s="92"/>
      <c r="W1873">
        <v>0</v>
      </c>
      <c r="X1873" s="92"/>
      <c r="Y1873">
        <v>0</v>
      </c>
      <c r="Z1873">
        <v>0</v>
      </c>
      <c r="AA1873">
        <v>0</v>
      </c>
      <c r="AB1873">
        <v>0</v>
      </c>
      <c r="AC1873">
        <v>-1</v>
      </c>
      <c r="AD1873">
        <v>0</v>
      </c>
      <c r="AE1873">
        <v>0</v>
      </c>
      <c r="AF1873">
        <v>0</v>
      </c>
      <c r="AG1873">
        <v>0</v>
      </c>
      <c r="AH1873">
        <v>0</v>
      </c>
      <c r="AK1873">
        <v>0</v>
      </c>
      <c r="AM1873">
        <v>0</v>
      </c>
      <c r="AO1873" s="92"/>
      <c r="AP1873" s="82" t="s">
        <v>357</v>
      </c>
      <c r="AQ1873" s="82" t="s">
        <v>326</v>
      </c>
      <c r="AR1873" s="82"/>
      <c r="AS1873">
        <v>0</v>
      </c>
      <c r="AT1873">
        <v>0</v>
      </c>
      <c r="AU1873">
        <v>2029</v>
      </c>
      <c r="AY1873">
        <v>0</v>
      </c>
      <c r="AZ1873">
        <v>0</v>
      </c>
      <c r="BA1873" s="82" t="s">
        <v>398</v>
      </c>
      <c r="BB1873">
        <v>7667</v>
      </c>
      <c r="BC1873">
        <v>0</v>
      </c>
      <c r="BD1873" s="92"/>
      <c r="BE1873" s="92"/>
      <c r="BF1873">
        <v>0</v>
      </c>
      <c r="BG1873">
        <v>0</v>
      </c>
      <c r="BH1873">
        <v>0</v>
      </c>
      <c r="BI1873" s="92"/>
      <c r="BJ1873" s="92"/>
      <c r="BK1873" s="92"/>
      <c r="BL1873">
        <v>0</v>
      </c>
    </row>
    <row r="1874" spans="1:64" x14ac:dyDescent="0.25">
      <c r="A1874" s="82" t="s">
        <v>297</v>
      </c>
      <c r="B1874" s="82" t="s">
        <v>397</v>
      </c>
      <c r="C1874" s="82" t="s">
        <v>103</v>
      </c>
      <c r="D1874" s="82" t="s">
        <v>305</v>
      </c>
      <c r="E1874" s="82" t="s">
        <v>58</v>
      </c>
      <c r="F1874" s="82" t="s">
        <v>370</v>
      </c>
      <c r="G1874" s="82" t="s">
        <v>370</v>
      </c>
      <c r="H1874">
        <v>0</v>
      </c>
      <c r="I1874">
        <v>0</v>
      </c>
      <c r="J1874">
        <v>0</v>
      </c>
      <c r="K1874" s="92"/>
      <c r="L1874">
        <v>0</v>
      </c>
      <c r="M1874" s="92"/>
      <c r="N1874" s="92"/>
      <c r="O1874" s="92"/>
      <c r="P1874">
        <v>0</v>
      </c>
      <c r="Q1874" s="92"/>
      <c r="R1874" s="92"/>
      <c r="S1874">
        <v>-1</v>
      </c>
      <c r="T1874">
        <v>0</v>
      </c>
      <c r="U1874" s="82" t="s">
        <v>160</v>
      </c>
      <c r="V1874" s="92"/>
      <c r="W1874">
        <v>0</v>
      </c>
      <c r="X1874" s="92"/>
      <c r="Y1874">
        <v>0</v>
      </c>
      <c r="Z1874">
        <v>0</v>
      </c>
      <c r="AA1874">
        <v>0</v>
      </c>
      <c r="AB1874">
        <v>0</v>
      </c>
      <c r="AC1874">
        <v>-1</v>
      </c>
      <c r="AD1874">
        <v>0</v>
      </c>
      <c r="AE1874">
        <v>0</v>
      </c>
      <c r="AF1874">
        <v>0</v>
      </c>
      <c r="AG1874">
        <v>0</v>
      </c>
      <c r="AH1874">
        <v>0</v>
      </c>
      <c r="AK1874">
        <v>0</v>
      </c>
      <c r="AM1874">
        <v>0</v>
      </c>
      <c r="AO1874" s="92"/>
      <c r="AP1874" s="82" t="s">
        <v>357</v>
      </c>
      <c r="AQ1874" s="82" t="s">
        <v>326</v>
      </c>
      <c r="AR1874" s="82"/>
      <c r="AS1874">
        <v>0</v>
      </c>
      <c r="AT1874">
        <v>0</v>
      </c>
      <c r="AU1874">
        <v>2029</v>
      </c>
      <c r="AY1874">
        <v>0</v>
      </c>
      <c r="AZ1874">
        <v>0</v>
      </c>
      <c r="BA1874" s="82" t="s">
        <v>398</v>
      </c>
      <c r="BB1874">
        <v>7668</v>
      </c>
      <c r="BC1874">
        <v>0</v>
      </c>
      <c r="BD1874" s="92"/>
      <c r="BE1874" s="92"/>
      <c r="BF1874">
        <v>0</v>
      </c>
      <c r="BG1874">
        <v>0</v>
      </c>
      <c r="BH1874">
        <v>0</v>
      </c>
      <c r="BI1874" s="92"/>
      <c r="BJ1874" s="92"/>
      <c r="BK1874" s="92"/>
      <c r="BL1874">
        <v>0</v>
      </c>
    </row>
    <row r="1875" spans="1:64" x14ac:dyDescent="0.25">
      <c r="A1875" s="82" t="s">
        <v>297</v>
      </c>
      <c r="B1875" s="82" t="s">
        <v>397</v>
      </c>
      <c r="C1875" s="82" t="s">
        <v>103</v>
      </c>
      <c r="D1875" s="82" t="s">
        <v>306</v>
      </c>
      <c r="E1875" s="82" t="s">
        <v>59</v>
      </c>
      <c r="F1875" s="82" t="s">
        <v>370</v>
      </c>
      <c r="G1875" s="82" t="s">
        <v>370</v>
      </c>
      <c r="H1875">
        <v>0</v>
      </c>
      <c r="I1875">
        <v>0</v>
      </c>
      <c r="J1875">
        <v>0</v>
      </c>
      <c r="K1875" s="92"/>
      <c r="L1875">
        <v>0</v>
      </c>
      <c r="M1875" s="92"/>
      <c r="N1875" s="92"/>
      <c r="O1875" s="92"/>
      <c r="P1875">
        <v>0</v>
      </c>
      <c r="Q1875" s="92"/>
      <c r="R1875" s="92"/>
      <c r="S1875">
        <v>-1</v>
      </c>
      <c r="T1875">
        <v>0</v>
      </c>
      <c r="U1875" s="82" t="s">
        <v>160</v>
      </c>
      <c r="V1875" s="92"/>
      <c r="W1875">
        <v>0</v>
      </c>
      <c r="X1875" s="92"/>
      <c r="Y1875">
        <v>0</v>
      </c>
      <c r="Z1875">
        <v>0</v>
      </c>
      <c r="AA1875">
        <v>0</v>
      </c>
      <c r="AB1875">
        <v>0</v>
      </c>
      <c r="AC1875">
        <v>-1</v>
      </c>
      <c r="AD1875">
        <v>0</v>
      </c>
      <c r="AE1875">
        <v>0</v>
      </c>
      <c r="AF1875">
        <v>0</v>
      </c>
      <c r="AG1875">
        <v>0</v>
      </c>
      <c r="AH1875">
        <v>0</v>
      </c>
      <c r="AK1875">
        <v>0</v>
      </c>
      <c r="AM1875">
        <v>0</v>
      </c>
      <c r="AO1875" s="92"/>
      <c r="AP1875" s="82" t="s">
        <v>357</v>
      </c>
      <c r="AQ1875" s="82" t="s">
        <v>326</v>
      </c>
      <c r="AR1875" s="82"/>
      <c r="AS1875">
        <v>0</v>
      </c>
      <c r="AT1875">
        <v>0</v>
      </c>
      <c r="AU1875">
        <v>2029</v>
      </c>
      <c r="AY1875">
        <v>0</v>
      </c>
      <c r="AZ1875">
        <v>0</v>
      </c>
      <c r="BA1875" s="82" t="s">
        <v>398</v>
      </c>
      <c r="BB1875">
        <v>7669</v>
      </c>
      <c r="BC1875">
        <v>0</v>
      </c>
      <c r="BD1875" s="92"/>
      <c r="BE1875" s="92"/>
      <c r="BF1875">
        <v>0</v>
      </c>
      <c r="BG1875">
        <v>0</v>
      </c>
      <c r="BH1875">
        <v>0</v>
      </c>
      <c r="BI1875" s="92"/>
      <c r="BJ1875" s="92"/>
      <c r="BK1875" s="92"/>
      <c r="BL1875">
        <v>0</v>
      </c>
    </row>
    <row r="1876" spans="1:64" x14ac:dyDescent="0.25">
      <c r="A1876" s="82" t="s">
        <v>297</v>
      </c>
      <c r="B1876" s="82" t="s">
        <v>397</v>
      </c>
      <c r="C1876" s="82" t="s">
        <v>103</v>
      </c>
      <c r="D1876" s="82" t="s">
        <v>309</v>
      </c>
      <c r="E1876" s="82" t="s">
        <v>310</v>
      </c>
      <c r="F1876" s="82" t="s">
        <v>370</v>
      </c>
      <c r="G1876" s="82" t="s">
        <v>370</v>
      </c>
      <c r="H1876">
        <v>0</v>
      </c>
      <c r="I1876">
        <v>0</v>
      </c>
      <c r="J1876">
        <v>0</v>
      </c>
      <c r="K1876" s="92"/>
      <c r="L1876">
        <v>0</v>
      </c>
      <c r="M1876" s="92"/>
      <c r="N1876" s="92"/>
      <c r="O1876" s="92"/>
      <c r="P1876">
        <v>0</v>
      </c>
      <c r="Q1876" s="92"/>
      <c r="R1876" s="92"/>
      <c r="S1876">
        <v>-1</v>
      </c>
      <c r="T1876">
        <v>0</v>
      </c>
      <c r="U1876" s="82" t="s">
        <v>160</v>
      </c>
      <c r="V1876" s="92"/>
      <c r="W1876">
        <v>0</v>
      </c>
      <c r="X1876" s="92"/>
      <c r="Y1876">
        <v>0</v>
      </c>
      <c r="Z1876">
        <v>0</v>
      </c>
      <c r="AA1876">
        <v>0</v>
      </c>
      <c r="AB1876">
        <v>0</v>
      </c>
      <c r="AC1876">
        <v>-1</v>
      </c>
      <c r="AD1876">
        <v>0</v>
      </c>
      <c r="AE1876">
        <v>0</v>
      </c>
      <c r="AF1876">
        <v>0</v>
      </c>
      <c r="AG1876">
        <v>0</v>
      </c>
      <c r="AH1876">
        <v>0</v>
      </c>
      <c r="AK1876">
        <v>0</v>
      </c>
      <c r="AM1876">
        <v>0</v>
      </c>
      <c r="AO1876" s="92"/>
      <c r="AP1876" s="82" t="s">
        <v>357</v>
      </c>
      <c r="AQ1876" s="82" t="s">
        <v>326</v>
      </c>
      <c r="AR1876" s="82"/>
      <c r="AS1876">
        <v>0</v>
      </c>
      <c r="AT1876">
        <v>0</v>
      </c>
      <c r="AU1876">
        <v>2029</v>
      </c>
      <c r="AY1876">
        <v>0</v>
      </c>
      <c r="AZ1876">
        <v>0</v>
      </c>
      <c r="BA1876" s="82" t="s">
        <v>398</v>
      </c>
      <c r="BB1876">
        <v>7670</v>
      </c>
      <c r="BC1876">
        <v>0</v>
      </c>
      <c r="BD1876" s="92"/>
      <c r="BE1876" s="92"/>
      <c r="BF1876">
        <v>0</v>
      </c>
      <c r="BG1876">
        <v>0</v>
      </c>
      <c r="BH1876">
        <v>0</v>
      </c>
      <c r="BI1876" s="92"/>
      <c r="BJ1876" s="92"/>
      <c r="BK1876" s="92"/>
      <c r="BL1876">
        <v>0</v>
      </c>
    </row>
    <row r="1877" spans="1:64" x14ac:dyDescent="0.25">
      <c r="A1877" s="82" t="s">
        <v>297</v>
      </c>
      <c r="B1877" s="82" t="s">
        <v>397</v>
      </c>
      <c r="C1877" s="82" t="s">
        <v>103</v>
      </c>
      <c r="D1877" s="82" t="s">
        <v>298</v>
      </c>
      <c r="E1877" s="82" t="s">
        <v>55</v>
      </c>
      <c r="F1877" s="82" t="s">
        <v>371</v>
      </c>
      <c r="G1877" s="82" t="s">
        <v>371</v>
      </c>
      <c r="H1877">
        <v>0</v>
      </c>
      <c r="I1877">
        <v>0</v>
      </c>
      <c r="J1877">
        <v>0</v>
      </c>
      <c r="K1877" s="92"/>
      <c r="L1877">
        <v>0</v>
      </c>
      <c r="M1877" s="92"/>
      <c r="N1877" s="92"/>
      <c r="O1877" s="92"/>
      <c r="P1877">
        <v>0</v>
      </c>
      <c r="Q1877" s="92"/>
      <c r="R1877" s="92"/>
      <c r="S1877">
        <v>-1</v>
      </c>
      <c r="T1877">
        <v>0</v>
      </c>
      <c r="U1877" s="82" t="s">
        <v>160</v>
      </c>
      <c r="V1877" s="92"/>
      <c r="W1877">
        <v>0</v>
      </c>
      <c r="X1877" s="92"/>
      <c r="Y1877">
        <v>0</v>
      </c>
      <c r="Z1877">
        <v>0</v>
      </c>
      <c r="AA1877">
        <v>0</v>
      </c>
      <c r="AB1877">
        <v>0</v>
      </c>
      <c r="AC1877">
        <v>-1</v>
      </c>
      <c r="AD1877">
        <v>0</v>
      </c>
      <c r="AE1877">
        <v>0</v>
      </c>
      <c r="AF1877">
        <v>0</v>
      </c>
      <c r="AG1877">
        <v>0</v>
      </c>
      <c r="AH1877">
        <v>0</v>
      </c>
      <c r="AK1877">
        <v>0</v>
      </c>
      <c r="AM1877">
        <v>0</v>
      </c>
      <c r="AO1877" s="92"/>
      <c r="AP1877" s="82" t="s">
        <v>372</v>
      </c>
      <c r="AQ1877" s="82" t="s">
        <v>326</v>
      </c>
      <c r="AR1877" s="82"/>
      <c r="AS1877">
        <v>0</v>
      </c>
      <c r="AT1877">
        <v>0</v>
      </c>
      <c r="AU1877">
        <v>2029</v>
      </c>
      <c r="AY1877">
        <v>0</v>
      </c>
      <c r="AZ1877">
        <v>0</v>
      </c>
      <c r="BA1877" s="82" t="s">
        <v>398</v>
      </c>
      <c r="BB1877">
        <v>7671</v>
      </c>
      <c r="BC1877">
        <v>0</v>
      </c>
      <c r="BD1877" s="92"/>
      <c r="BE1877" s="92"/>
      <c r="BF1877">
        <v>0</v>
      </c>
      <c r="BG1877">
        <v>0</v>
      </c>
      <c r="BH1877">
        <v>0</v>
      </c>
      <c r="BI1877" s="92"/>
      <c r="BJ1877" s="92"/>
      <c r="BK1877" s="92"/>
      <c r="BL1877">
        <v>0</v>
      </c>
    </row>
    <row r="1878" spans="1:64" x14ac:dyDescent="0.25">
      <c r="A1878" s="82" t="s">
        <v>297</v>
      </c>
      <c r="B1878" s="82" t="s">
        <v>397</v>
      </c>
      <c r="C1878" s="82" t="s">
        <v>103</v>
      </c>
      <c r="D1878" s="82" t="s">
        <v>303</v>
      </c>
      <c r="E1878" s="82" t="s">
        <v>304</v>
      </c>
      <c r="F1878" s="82" t="s">
        <v>371</v>
      </c>
      <c r="G1878" s="82" t="s">
        <v>371</v>
      </c>
      <c r="H1878">
        <v>0</v>
      </c>
      <c r="I1878">
        <v>0</v>
      </c>
      <c r="J1878">
        <v>0</v>
      </c>
      <c r="K1878" s="92"/>
      <c r="L1878">
        <v>0</v>
      </c>
      <c r="M1878" s="92"/>
      <c r="N1878" s="92"/>
      <c r="O1878" s="92"/>
      <c r="P1878">
        <v>0</v>
      </c>
      <c r="Q1878" s="92"/>
      <c r="R1878" s="92"/>
      <c r="S1878">
        <v>-1</v>
      </c>
      <c r="T1878">
        <v>0</v>
      </c>
      <c r="U1878" s="82" t="s">
        <v>160</v>
      </c>
      <c r="V1878" s="92"/>
      <c r="W1878">
        <v>0</v>
      </c>
      <c r="X1878" s="92"/>
      <c r="Y1878">
        <v>0</v>
      </c>
      <c r="Z1878">
        <v>0</v>
      </c>
      <c r="AA1878">
        <v>0</v>
      </c>
      <c r="AB1878">
        <v>0</v>
      </c>
      <c r="AC1878">
        <v>-1</v>
      </c>
      <c r="AD1878">
        <v>0</v>
      </c>
      <c r="AE1878">
        <v>0</v>
      </c>
      <c r="AF1878">
        <v>0</v>
      </c>
      <c r="AG1878">
        <v>0</v>
      </c>
      <c r="AH1878">
        <v>0</v>
      </c>
      <c r="AK1878">
        <v>0</v>
      </c>
      <c r="AM1878">
        <v>0</v>
      </c>
      <c r="AO1878" s="92"/>
      <c r="AP1878" s="82" t="s">
        <v>372</v>
      </c>
      <c r="AQ1878" s="82" t="s">
        <v>326</v>
      </c>
      <c r="AR1878" s="82"/>
      <c r="AS1878">
        <v>0</v>
      </c>
      <c r="AT1878">
        <v>0</v>
      </c>
      <c r="AU1878">
        <v>2029</v>
      </c>
      <c r="AY1878">
        <v>0</v>
      </c>
      <c r="AZ1878">
        <v>0</v>
      </c>
      <c r="BA1878" s="82" t="s">
        <v>398</v>
      </c>
      <c r="BB1878">
        <v>7672</v>
      </c>
      <c r="BC1878">
        <v>0</v>
      </c>
      <c r="BD1878" s="92"/>
      <c r="BE1878" s="92"/>
      <c r="BF1878">
        <v>0</v>
      </c>
      <c r="BG1878">
        <v>0</v>
      </c>
      <c r="BH1878">
        <v>0</v>
      </c>
      <c r="BI1878" s="92"/>
      <c r="BJ1878" s="92"/>
      <c r="BK1878" s="92"/>
      <c r="BL1878">
        <v>0</v>
      </c>
    </row>
    <row r="1879" spans="1:64" x14ac:dyDescent="0.25">
      <c r="A1879" s="82" t="s">
        <v>297</v>
      </c>
      <c r="B1879" s="82" t="s">
        <v>397</v>
      </c>
      <c r="C1879" s="82" t="s">
        <v>103</v>
      </c>
      <c r="D1879" s="82" t="s">
        <v>305</v>
      </c>
      <c r="E1879" s="82" t="s">
        <v>58</v>
      </c>
      <c r="F1879" s="82" t="s">
        <v>371</v>
      </c>
      <c r="G1879" s="82" t="s">
        <v>371</v>
      </c>
      <c r="H1879">
        <v>0</v>
      </c>
      <c r="I1879">
        <v>0</v>
      </c>
      <c r="J1879">
        <v>0</v>
      </c>
      <c r="K1879" s="92"/>
      <c r="L1879">
        <v>0</v>
      </c>
      <c r="M1879" s="92"/>
      <c r="N1879" s="92"/>
      <c r="O1879" s="92"/>
      <c r="P1879">
        <v>0</v>
      </c>
      <c r="Q1879" s="92"/>
      <c r="R1879" s="92"/>
      <c r="S1879">
        <v>-1</v>
      </c>
      <c r="T1879">
        <v>0</v>
      </c>
      <c r="U1879" s="82" t="s">
        <v>160</v>
      </c>
      <c r="V1879" s="92"/>
      <c r="W1879">
        <v>0</v>
      </c>
      <c r="X1879" s="92"/>
      <c r="Y1879">
        <v>0</v>
      </c>
      <c r="Z1879">
        <v>0</v>
      </c>
      <c r="AA1879">
        <v>0</v>
      </c>
      <c r="AB1879">
        <v>0</v>
      </c>
      <c r="AC1879">
        <v>-1</v>
      </c>
      <c r="AD1879">
        <v>0</v>
      </c>
      <c r="AE1879">
        <v>0</v>
      </c>
      <c r="AF1879">
        <v>0</v>
      </c>
      <c r="AG1879">
        <v>0</v>
      </c>
      <c r="AH1879">
        <v>0</v>
      </c>
      <c r="AK1879">
        <v>0</v>
      </c>
      <c r="AM1879">
        <v>0</v>
      </c>
      <c r="AO1879" s="92"/>
      <c r="AP1879" s="82" t="s">
        <v>372</v>
      </c>
      <c r="AQ1879" s="82" t="s">
        <v>326</v>
      </c>
      <c r="AR1879" s="82"/>
      <c r="AS1879">
        <v>0</v>
      </c>
      <c r="AT1879">
        <v>0</v>
      </c>
      <c r="AU1879">
        <v>2029</v>
      </c>
      <c r="AY1879">
        <v>0</v>
      </c>
      <c r="AZ1879">
        <v>0</v>
      </c>
      <c r="BA1879" s="82" t="s">
        <v>398</v>
      </c>
      <c r="BB1879">
        <v>7673</v>
      </c>
      <c r="BC1879">
        <v>0</v>
      </c>
      <c r="BD1879" s="92"/>
      <c r="BE1879" s="92"/>
      <c r="BF1879">
        <v>0</v>
      </c>
      <c r="BG1879">
        <v>0</v>
      </c>
      <c r="BH1879">
        <v>0</v>
      </c>
      <c r="BI1879" s="92"/>
      <c r="BJ1879" s="92"/>
      <c r="BK1879" s="92"/>
      <c r="BL1879">
        <v>0</v>
      </c>
    </row>
    <row r="1880" spans="1:64" x14ac:dyDescent="0.25">
      <c r="A1880" s="82" t="s">
        <v>297</v>
      </c>
      <c r="B1880" s="82" t="s">
        <v>397</v>
      </c>
      <c r="C1880" s="82" t="s">
        <v>103</v>
      </c>
      <c r="D1880" s="82" t="s">
        <v>306</v>
      </c>
      <c r="E1880" s="82" t="s">
        <v>59</v>
      </c>
      <c r="F1880" s="82" t="s">
        <v>371</v>
      </c>
      <c r="G1880" s="82" t="s">
        <v>371</v>
      </c>
      <c r="H1880">
        <v>0</v>
      </c>
      <c r="I1880">
        <v>0</v>
      </c>
      <c r="J1880">
        <v>0</v>
      </c>
      <c r="K1880" s="92"/>
      <c r="L1880">
        <v>0</v>
      </c>
      <c r="M1880" s="92"/>
      <c r="N1880" s="92"/>
      <c r="O1880" s="92"/>
      <c r="P1880">
        <v>0</v>
      </c>
      <c r="Q1880" s="92"/>
      <c r="R1880" s="92"/>
      <c r="S1880">
        <v>-1</v>
      </c>
      <c r="T1880">
        <v>0</v>
      </c>
      <c r="U1880" s="82" t="s">
        <v>160</v>
      </c>
      <c r="V1880" s="92"/>
      <c r="W1880">
        <v>0</v>
      </c>
      <c r="X1880" s="92"/>
      <c r="Y1880">
        <v>0</v>
      </c>
      <c r="Z1880">
        <v>0</v>
      </c>
      <c r="AA1880">
        <v>0</v>
      </c>
      <c r="AB1880">
        <v>0</v>
      </c>
      <c r="AC1880">
        <v>-1</v>
      </c>
      <c r="AD1880">
        <v>0</v>
      </c>
      <c r="AE1880">
        <v>0</v>
      </c>
      <c r="AF1880">
        <v>0</v>
      </c>
      <c r="AG1880">
        <v>0</v>
      </c>
      <c r="AH1880">
        <v>0</v>
      </c>
      <c r="AK1880">
        <v>0</v>
      </c>
      <c r="AM1880">
        <v>0</v>
      </c>
      <c r="AO1880" s="92"/>
      <c r="AP1880" s="82" t="s">
        <v>372</v>
      </c>
      <c r="AQ1880" s="82" t="s">
        <v>326</v>
      </c>
      <c r="AR1880" s="82"/>
      <c r="AS1880">
        <v>0</v>
      </c>
      <c r="AT1880">
        <v>0</v>
      </c>
      <c r="AU1880">
        <v>2029</v>
      </c>
      <c r="AY1880">
        <v>0</v>
      </c>
      <c r="AZ1880">
        <v>0</v>
      </c>
      <c r="BA1880" s="82" t="s">
        <v>398</v>
      </c>
      <c r="BB1880">
        <v>7674</v>
      </c>
      <c r="BC1880">
        <v>0</v>
      </c>
      <c r="BD1880" s="92"/>
      <c r="BE1880" s="92"/>
      <c r="BF1880">
        <v>0</v>
      </c>
      <c r="BG1880">
        <v>0</v>
      </c>
      <c r="BH1880">
        <v>0</v>
      </c>
      <c r="BI1880" s="92"/>
      <c r="BJ1880" s="92"/>
      <c r="BK1880" s="92"/>
      <c r="BL1880">
        <v>0</v>
      </c>
    </row>
    <row r="1881" spans="1:64" x14ac:dyDescent="0.25">
      <c r="A1881" s="82" t="s">
        <v>297</v>
      </c>
      <c r="B1881" s="82" t="s">
        <v>397</v>
      </c>
      <c r="C1881" s="82" t="s">
        <v>103</v>
      </c>
      <c r="D1881" s="82" t="s">
        <v>309</v>
      </c>
      <c r="E1881" s="82" t="s">
        <v>310</v>
      </c>
      <c r="F1881" s="82" t="s">
        <v>371</v>
      </c>
      <c r="G1881" s="82" t="s">
        <v>371</v>
      </c>
      <c r="H1881">
        <v>0</v>
      </c>
      <c r="I1881">
        <v>0</v>
      </c>
      <c r="J1881">
        <v>0</v>
      </c>
      <c r="K1881" s="92"/>
      <c r="L1881">
        <v>0</v>
      </c>
      <c r="M1881" s="92"/>
      <c r="N1881" s="92"/>
      <c r="O1881" s="92"/>
      <c r="P1881">
        <v>0</v>
      </c>
      <c r="Q1881" s="92"/>
      <c r="R1881" s="92"/>
      <c r="S1881">
        <v>-1</v>
      </c>
      <c r="T1881">
        <v>0</v>
      </c>
      <c r="U1881" s="82" t="s">
        <v>160</v>
      </c>
      <c r="V1881" s="92"/>
      <c r="W1881">
        <v>0</v>
      </c>
      <c r="X1881" s="92"/>
      <c r="Y1881">
        <v>0</v>
      </c>
      <c r="Z1881">
        <v>0</v>
      </c>
      <c r="AA1881">
        <v>0</v>
      </c>
      <c r="AB1881">
        <v>0</v>
      </c>
      <c r="AC1881">
        <v>-1</v>
      </c>
      <c r="AD1881">
        <v>0</v>
      </c>
      <c r="AE1881">
        <v>0</v>
      </c>
      <c r="AF1881">
        <v>0</v>
      </c>
      <c r="AG1881">
        <v>0</v>
      </c>
      <c r="AH1881">
        <v>0</v>
      </c>
      <c r="AK1881">
        <v>0</v>
      </c>
      <c r="AM1881">
        <v>0</v>
      </c>
      <c r="AO1881" s="92"/>
      <c r="AP1881" s="82" t="s">
        <v>372</v>
      </c>
      <c r="AQ1881" s="82" t="s">
        <v>326</v>
      </c>
      <c r="AR1881" s="82"/>
      <c r="AS1881">
        <v>0</v>
      </c>
      <c r="AT1881">
        <v>0</v>
      </c>
      <c r="AU1881">
        <v>2029</v>
      </c>
      <c r="AY1881">
        <v>0</v>
      </c>
      <c r="AZ1881">
        <v>0</v>
      </c>
      <c r="BA1881" s="82" t="s">
        <v>398</v>
      </c>
      <c r="BB1881">
        <v>7675</v>
      </c>
      <c r="BC1881">
        <v>0</v>
      </c>
      <c r="BD1881" s="92"/>
      <c r="BE1881" s="92"/>
      <c r="BF1881">
        <v>0</v>
      </c>
      <c r="BG1881">
        <v>0</v>
      </c>
      <c r="BH1881">
        <v>0</v>
      </c>
      <c r="BI1881" s="92"/>
      <c r="BJ1881" s="92"/>
      <c r="BK1881" s="92"/>
      <c r="BL1881">
        <v>0</v>
      </c>
    </row>
    <row r="1882" spans="1:64" x14ac:dyDescent="0.25">
      <c r="A1882" s="82" t="s">
        <v>297</v>
      </c>
      <c r="B1882" s="82" t="s">
        <v>397</v>
      </c>
      <c r="C1882" s="82" t="s">
        <v>103</v>
      </c>
      <c r="D1882" s="82" t="s">
        <v>298</v>
      </c>
      <c r="E1882" s="82" t="s">
        <v>55</v>
      </c>
      <c r="F1882" s="82" t="s">
        <v>373</v>
      </c>
      <c r="G1882" s="82" t="s">
        <v>373</v>
      </c>
      <c r="H1882">
        <v>0</v>
      </c>
      <c r="I1882">
        <v>0</v>
      </c>
      <c r="J1882">
        <v>0</v>
      </c>
      <c r="K1882" s="92"/>
      <c r="L1882">
        <v>0</v>
      </c>
      <c r="M1882" s="92"/>
      <c r="N1882" s="92"/>
      <c r="O1882" s="92"/>
      <c r="P1882">
        <v>0</v>
      </c>
      <c r="Q1882" s="92"/>
      <c r="R1882" s="92"/>
      <c r="S1882">
        <v>-1</v>
      </c>
      <c r="T1882">
        <v>0</v>
      </c>
      <c r="U1882" s="82" t="s">
        <v>160</v>
      </c>
      <c r="V1882" s="92"/>
      <c r="W1882">
        <v>0</v>
      </c>
      <c r="X1882" s="92"/>
      <c r="Y1882">
        <v>0</v>
      </c>
      <c r="Z1882">
        <v>0</v>
      </c>
      <c r="AA1882">
        <v>0</v>
      </c>
      <c r="AB1882">
        <v>0</v>
      </c>
      <c r="AC1882">
        <v>-1</v>
      </c>
      <c r="AD1882">
        <v>0</v>
      </c>
      <c r="AE1882">
        <v>0</v>
      </c>
      <c r="AF1882">
        <v>0</v>
      </c>
      <c r="AG1882">
        <v>0</v>
      </c>
      <c r="AH1882">
        <v>0</v>
      </c>
      <c r="AK1882">
        <v>0</v>
      </c>
      <c r="AM1882">
        <v>0</v>
      </c>
      <c r="AO1882" s="92"/>
      <c r="AP1882" s="82" t="s">
        <v>374</v>
      </c>
      <c r="AQ1882" s="82" t="s">
        <v>326</v>
      </c>
      <c r="AR1882" s="82"/>
      <c r="AS1882">
        <v>0</v>
      </c>
      <c r="AT1882">
        <v>0</v>
      </c>
      <c r="AU1882">
        <v>2029</v>
      </c>
      <c r="AY1882">
        <v>0</v>
      </c>
      <c r="AZ1882">
        <v>0</v>
      </c>
      <c r="BA1882" s="82" t="s">
        <v>398</v>
      </c>
      <c r="BB1882">
        <v>7676</v>
      </c>
      <c r="BC1882">
        <v>0</v>
      </c>
      <c r="BD1882" s="92"/>
      <c r="BE1882" s="92"/>
      <c r="BF1882">
        <v>0</v>
      </c>
      <c r="BG1882">
        <v>0</v>
      </c>
      <c r="BH1882">
        <v>0</v>
      </c>
      <c r="BI1882" s="92"/>
      <c r="BJ1882" s="92"/>
      <c r="BK1882" s="92"/>
      <c r="BL1882">
        <v>0</v>
      </c>
    </row>
    <row r="1883" spans="1:64" x14ac:dyDescent="0.25">
      <c r="A1883" s="82" t="s">
        <v>297</v>
      </c>
      <c r="B1883" s="82" t="s">
        <v>397</v>
      </c>
      <c r="C1883" s="82" t="s">
        <v>103</v>
      </c>
      <c r="D1883" s="82" t="s">
        <v>309</v>
      </c>
      <c r="E1883" s="82" t="s">
        <v>310</v>
      </c>
      <c r="F1883" s="82" t="s">
        <v>373</v>
      </c>
      <c r="G1883" s="82" t="s">
        <v>373</v>
      </c>
      <c r="H1883">
        <v>0</v>
      </c>
      <c r="I1883">
        <v>0</v>
      </c>
      <c r="J1883">
        <v>0</v>
      </c>
      <c r="K1883" s="92"/>
      <c r="L1883">
        <v>0</v>
      </c>
      <c r="M1883" s="92"/>
      <c r="N1883" s="92"/>
      <c r="O1883" s="92"/>
      <c r="P1883">
        <v>0</v>
      </c>
      <c r="Q1883" s="92"/>
      <c r="R1883" s="92"/>
      <c r="S1883">
        <v>-1</v>
      </c>
      <c r="T1883">
        <v>0</v>
      </c>
      <c r="U1883" s="82" t="s">
        <v>160</v>
      </c>
      <c r="V1883" s="92"/>
      <c r="W1883">
        <v>0</v>
      </c>
      <c r="X1883" s="92"/>
      <c r="Y1883">
        <v>0</v>
      </c>
      <c r="Z1883">
        <v>0</v>
      </c>
      <c r="AA1883">
        <v>0</v>
      </c>
      <c r="AB1883">
        <v>0</v>
      </c>
      <c r="AC1883">
        <v>-1</v>
      </c>
      <c r="AD1883">
        <v>0</v>
      </c>
      <c r="AE1883">
        <v>0</v>
      </c>
      <c r="AF1883">
        <v>0</v>
      </c>
      <c r="AG1883">
        <v>0</v>
      </c>
      <c r="AH1883">
        <v>0</v>
      </c>
      <c r="AK1883">
        <v>0</v>
      </c>
      <c r="AM1883">
        <v>0</v>
      </c>
      <c r="AO1883" s="92"/>
      <c r="AP1883" s="82" t="s">
        <v>374</v>
      </c>
      <c r="AQ1883" s="82" t="s">
        <v>326</v>
      </c>
      <c r="AR1883" s="82"/>
      <c r="AS1883">
        <v>0</v>
      </c>
      <c r="AT1883">
        <v>0</v>
      </c>
      <c r="AU1883">
        <v>2029</v>
      </c>
      <c r="AY1883">
        <v>0</v>
      </c>
      <c r="AZ1883">
        <v>0</v>
      </c>
      <c r="BA1883" s="82" t="s">
        <v>398</v>
      </c>
      <c r="BB1883">
        <v>7677</v>
      </c>
      <c r="BC1883">
        <v>0</v>
      </c>
      <c r="BD1883" s="92"/>
      <c r="BE1883" s="92"/>
      <c r="BF1883">
        <v>0</v>
      </c>
      <c r="BG1883">
        <v>0</v>
      </c>
      <c r="BH1883">
        <v>0</v>
      </c>
      <c r="BI1883" s="92"/>
      <c r="BJ1883" s="92"/>
      <c r="BK1883" s="92"/>
      <c r="BL1883">
        <v>0</v>
      </c>
    </row>
    <row r="1884" spans="1:64" x14ac:dyDescent="0.25">
      <c r="A1884" s="82" t="s">
        <v>297</v>
      </c>
      <c r="B1884" s="82" t="s">
        <v>397</v>
      </c>
      <c r="C1884" s="82" t="s">
        <v>103</v>
      </c>
      <c r="D1884" s="82" t="s">
        <v>298</v>
      </c>
      <c r="E1884" s="82" t="s">
        <v>55</v>
      </c>
      <c r="F1884" s="82" t="s">
        <v>375</v>
      </c>
      <c r="G1884" s="82" t="s">
        <v>375</v>
      </c>
      <c r="H1884">
        <v>0</v>
      </c>
      <c r="I1884">
        <v>0</v>
      </c>
      <c r="J1884">
        <v>0</v>
      </c>
      <c r="K1884" s="92"/>
      <c r="L1884">
        <v>0</v>
      </c>
      <c r="M1884" s="92"/>
      <c r="N1884" s="92"/>
      <c r="O1884" s="92"/>
      <c r="P1884">
        <v>0</v>
      </c>
      <c r="Q1884" s="92"/>
      <c r="R1884" s="92"/>
      <c r="S1884">
        <v>-1</v>
      </c>
      <c r="T1884">
        <v>0</v>
      </c>
      <c r="U1884" s="82" t="s">
        <v>160</v>
      </c>
      <c r="V1884" s="92"/>
      <c r="W1884">
        <v>0</v>
      </c>
      <c r="X1884" s="92"/>
      <c r="Y1884">
        <v>0</v>
      </c>
      <c r="Z1884">
        <v>0</v>
      </c>
      <c r="AA1884">
        <v>0</v>
      </c>
      <c r="AB1884">
        <v>0</v>
      </c>
      <c r="AC1884">
        <v>-1</v>
      </c>
      <c r="AD1884">
        <v>0</v>
      </c>
      <c r="AE1884">
        <v>0</v>
      </c>
      <c r="AF1884">
        <v>0</v>
      </c>
      <c r="AG1884">
        <v>0</v>
      </c>
      <c r="AH1884">
        <v>0</v>
      </c>
      <c r="AK1884">
        <v>0</v>
      </c>
      <c r="AM1884">
        <v>0</v>
      </c>
      <c r="AO1884" s="92"/>
      <c r="AP1884" s="82" t="s">
        <v>359</v>
      </c>
      <c r="AQ1884" s="82" t="s">
        <v>326</v>
      </c>
      <c r="AR1884" s="82"/>
      <c r="AS1884">
        <v>0</v>
      </c>
      <c r="AT1884">
        <v>0</v>
      </c>
      <c r="AU1884">
        <v>2029</v>
      </c>
      <c r="AY1884">
        <v>0</v>
      </c>
      <c r="AZ1884">
        <v>0</v>
      </c>
      <c r="BA1884" s="82" t="s">
        <v>398</v>
      </c>
      <c r="BB1884">
        <v>7678</v>
      </c>
      <c r="BC1884">
        <v>0</v>
      </c>
      <c r="BD1884" s="92"/>
      <c r="BE1884" s="92"/>
      <c r="BF1884">
        <v>0</v>
      </c>
      <c r="BG1884">
        <v>0</v>
      </c>
      <c r="BH1884">
        <v>0</v>
      </c>
      <c r="BI1884" s="92"/>
      <c r="BJ1884" s="92"/>
      <c r="BK1884" s="92"/>
      <c r="BL1884">
        <v>0</v>
      </c>
    </row>
    <row r="1885" spans="1:64" x14ac:dyDescent="0.25">
      <c r="A1885" s="82" t="s">
        <v>297</v>
      </c>
      <c r="B1885" s="82" t="s">
        <v>397</v>
      </c>
      <c r="C1885" s="82" t="s">
        <v>103</v>
      </c>
      <c r="D1885" s="82" t="s">
        <v>309</v>
      </c>
      <c r="E1885" s="82" t="s">
        <v>310</v>
      </c>
      <c r="F1885" s="82" t="s">
        <v>375</v>
      </c>
      <c r="G1885" s="82" t="s">
        <v>375</v>
      </c>
      <c r="H1885">
        <v>0</v>
      </c>
      <c r="I1885">
        <v>0</v>
      </c>
      <c r="J1885">
        <v>0</v>
      </c>
      <c r="K1885" s="92"/>
      <c r="L1885">
        <v>0</v>
      </c>
      <c r="M1885" s="92"/>
      <c r="N1885" s="92"/>
      <c r="O1885" s="92"/>
      <c r="P1885">
        <v>0</v>
      </c>
      <c r="Q1885" s="92"/>
      <c r="R1885" s="92"/>
      <c r="S1885">
        <v>-1</v>
      </c>
      <c r="T1885">
        <v>0</v>
      </c>
      <c r="U1885" s="82" t="s">
        <v>160</v>
      </c>
      <c r="V1885" s="92"/>
      <c r="W1885">
        <v>0</v>
      </c>
      <c r="X1885" s="92"/>
      <c r="Y1885">
        <v>0</v>
      </c>
      <c r="Z1885">
        <v>0</v>
      </c>
      <c r="AA1885">
        <v>0</v>
      </c>
      <c r="AB1885">
        <v>0</v>
      </c>
      <c r="AC1885">
        <v>-1</v>
      </c>
      <c r="AD1885">
        <v>0</v>
      </c>
      <c r="AE1885">
        <v>0</v>
      </c>
      <c r="AF1885">
        <v>0</v>
      </c>
      <c r="AG1885">
        <v>0</v>
      </c>
      <c r="AH1885">
        <v>0</v>
      </c>
      <c r="AK1885">
        <v>0</v>
      </c>
      <c r="AM1885">
        <v>0</v>
      </c>
      <c r="AO1885" s="92"/>
      <c r="AP1885" s="82" t="s">
        <v>359</v>
      </c>
      <c r="AQ1885" s="82" t="s">
        <v>326</v>
      </c>
      <c r="AR1885" s="82"/>
      <c r="AS1885">
        <v>0</v>
      </c>
      <c r="AT1885">
        <v>0</v>
      </c>
      <c r="AU1885">
        <v>2029</v>
      </c>
      <c r="AY1885">
        <v>0</v>
      </c>
      <c r="AZ1885">
        <v>0</v>
      </c>
      <c r="BA1885" s="82" t="s">
        <v>398</v>
      </c>
      <c r="BB1885">
        <v>7679</v>
      </c>
      <c r="BC1885">
        <v>0</v>
      </c>
      <c r="BD1885" s="92"/>
      <c r="BE1885" s="92"/>
      <c r="BF1885">
        <v>0</v>
      </c>
      <c r="BG1885">
        <v>0</v>
      </c>
      <c r="BH1885">
        <v>0</v>
      </c>
      <c r="BI1885" s="92"/>
      <c r="BJ1885" s="92"/>
      <c r="BK1885" s="92"/>
      <c r="BL1885">
        <v>0</v>
      </c>
    </row>
    <row r="1886" spans="1:64" x14ac:dyDescent="0.25">
      <c r="A1886" s="82" t="s">
        <v>297</v>
      </c>
      <c r="B1886" s="82" t="s">
        <v>397</v>
      </c>
      <c r="C1886" s="82" t="s">
        <v>103</v>
      </c>
      <c r="D1886" s="82" t="s">
        <v>303</v>
      </c>
      <c r="E1886" s="82" t="s">
        <v>304</v>
      </c>
      <c r="F1886" s="82" t="s">
        <v>376</v>
      </c>
      <c r="G1886" s="82" t="s">
        <v>376</v>
      </c>
      <c r="H1886">
        <v>0</v>
      </c>
      <c r="I1886">
        <v>0</v>
      </c>
      <c r="J1886">
        <v>0</v>
      </c>
      <c r="K1886" s="92"/>
      <c r="L1886">
        <v>0</v>
      </c>
      <c r="M1886" s="92"/>
      <c r="N1886" s="92"/>
      <c r="O1886" s="92"/>
      <c r="P1886">
        <v>0</v>
      </c>
      <c r="Q1886" s="92"/>
      <c r="R1886" s="92"/>
      <c r="S1886">
        <v>-1</v>
      </c>
      <c r="T1886">
        <v>0</v>
      </c>
      <c r="U1886" s="82" t="s">
        <v>160</v>
      </c>
      <c r="V1886" s="92"/>
      <c r="W1886">
        <v>0</v>
      </c>
      <c r="X1886" s="92"/>
      <c r="Y1886">
        <v>0</v>
      </c>
      <c r="Z1886">
        <v>0</v>
      </c>
      <c r="AA1886">
        <v>0</v>
      </c>
      <c r="AB1886">
        <v>0</v>
      </c>
      <c r="AC1886">
        <v>-1</v>
      </c>
      <c r="AD1886">
        <v>0</v>
      </c>
      <c r="AE1886">
        <v>0</v>
      </c>
      <c r="AF1886">
        <v>0</v>
      </c>
      <c r="AG1886">
        <v>0</v>
      </c>
      <c r="AH1886">
        <v>0</v>
      </c>
      <c r="AK1886">
        <v>0</v>
      </c>
      <c r="AM1886">
        <v>0</v>
      </c>
      <c r="AO1886" s="92"/>
      <c r="AP1886" s="82" t="s">
        <v>363</v>
      </c>
      <c r="AQ1886" s="82" t="s">
        <v>326</v>
      </c>
      <c r="AR1886" s="82"/>
      <c r="AS1886">
        <v>0</v>
      </c>
      <c r="AT1886">
        <v>0</v>
      </c>
      <c r="AU1886">
        <v>2029</v>
      </c>
      <c r="AY1886">
        <v>0</v>
      </c>
      <c r="AZ1886">
        <v>0</v>
      </c>
      <c r="BA1886" s="82" t="s">
        <v>398</v>
      </c>
      <c r="BB1886">
        <v>7680</v>
      </c>
      <c r="BC1886">
        <v>0</v>
      </c>
      <c r="BD1886" s="92"/>
      <c r="BE1886" s="92"/>
      <c r="BF1886">
        <v>0</v>
      </c>
      <c r="BG1886">
        <v>0</v>
      </c>
      <c r="BH1886">
        <v>0</v>
      </c>
      <c r="BI1886" s="92"/>
      <c r="BJ1886" s="92"/>
      <c r="BK1886" s="92"/>
      <c r="BL1886">
        <v>0</v>
      </c>
    </row>
    <row r="1887" spans="1:64" x14ac:dyDescent="0.25">
      <c r="A1887" s="82" t="s">
        <v>297</v>
      </c>
      <c r="B1887" s="82" t="s">
        <v>397</v>
      </c>
      <c r="C1887" s="82" t="s">
        <v>103</v>
      </c>
      <c r="D1887" s="82" t="s">
        <v>307</v>
      </c>
      <c r="E1887" s="82" t="s">
        <v>60</v>
      </c>
      <c r="F1887" s="82" t="s">
        <v>377</v>
      </c>
      <c r="G1887" s="82" t="s">
        <v>377</v>
      </c>
      <c r="H1887">
        <v>100</v>
      </c>
      <c r="I1887">
        <v>100</v>
      </c>
      <c r="J1887">
        <v>-1.850597620010376</v>
      </c>
      <c r="K1887" s="92"/>
      <c r="L1887">
        <v>102.84188842773438</v>
      </c>
      <c r="M1887" s="92"/>
      <c r="N1887" s="92"/>
      <c r="O1887" s="92"/>
      <c r="P1887">
        <v>14873.4560546875</v>
      </c>
      <c r="Q1887" s="92"/>
      <c r="R1887" s="92"/>
      <c r="S1887">
        <v>-1</v>
      </c>
      <c r="T1887">
        <v>0</v>
      </c>
      <c r="U1887" s="82" t="s">
        <v>378</v>
      </c>
      <c r="V1887" s="92"/>
      <c r="W1887">
        <v>-16211.234375</v>
      </c>
      <c r="X1887" s="92"/>
      <c r="Y1887">
        <v>0</v>
      </c>
      <c r="Z1887">
        <v>3345.02099609375</v>
      </c>
      <c r="AA1887">
        <v>3345.02099609375</v>
      </c>
      <c r="AB1887">
        <v>0</v>
      </c>
      <c r="AC1887">
        <v>-1</v>
      </c>
      <c r="AD1887">
        <v>0</v>
      </c>
      <c r="AE1887">
        <v>0</v>
      </c>
      <c r="AF1887">
        <v>0</v>
      </c>
      <c r="AG1887">
        <v>643</v>
      </c>
      <c r="AH1887">
        <v>4408</v>
      </c>
      <c r="AI1887">
        <v>-1.8505975604057312E-2</v>
      </c>
      <c r="AK1887">
        <v>0</v>
      </c>
      <c r="AM1887">
        <v>658.602294921875</v>
      </c>
      <c r="AO1887" s="92"/>
      <c r="AP1887" s="82" t="s">
        <v>347</v>
      </c>
      <c r="AQ1887" s="82" t="s">
        <v>379</v>
      </c>
      <c r="AR1887" s="82"/>
      <c r="AS1887">
        <v>0</v>
      </c>
      <c r="AT1887">
        <v>0</v>
      </c>
      <c r="AU1887">
        <v>2029</v>
      </c>
      <c r="AY1887">
        <v>0</v>
      </c>
      <c r="AZ1887">
        <v>0</v>
      </c>
      <c r="BA1887" s="82" t="s">
        <v>398</v>
      </c>
      <c r="BB1887">
        <v>7681</v>
      </c>
      <c r="BC1887">
        <v>100</v>
      </c>
      <c r="BD1887" s="92"/>
      <c r="BE1887" s="92"/>
      <c r="BF1887">
        <v>79820.1328125</v>
      </c>
      <c r="BG1887">
        <v>81626.6640625</v>
      </c>
      <c r="BH1887">
        <v>3258.04833984375</v>
      </c>
      <c r="BI1887" s="92"/>
      <c r="BJ1887" s="92"/>
      <c r="BK1887" s="92"/>
      <c r="BL1887">
        <v>0</v>
      </c>
    </row>
    <row r="1888" spans="1:64" x14ac:dyDescent="0.25">
      <c r="A1888" s="82" t="s">
        <v>297</v>
      </c>
      <c r="B1888" s="82" t="s">
        <v>397</v>
      </c>
      <c r="C1888" s="82" t="s">
        <v>103</v>
      </c>
      <c r="D1888" s="82" t="s">
        <v>311</v>
      </c>
      <c r="E1888" s="82" t="s">
        <v>312</v>
      </c>
      <c r="F1888" s="82" t="s">
        <v>377</v>
      </c>
      <c r="G1888" s="82" t="s">
        <v>377</v>
      </c>
      <c r="H1888">
        <v>50</v>
      </c>
      <c r="I1888">
        <v>50</v>
      </c>
      <c r="J1888">
        <v>-0.92529881000518799</v>
      </c>
      <c r="K1888" s="92"/>
      <c r="L1888">
        <v>51.420944213867188</v>
      </c>
      <c r="M1888" s="92"/>
      <c r="N1888" s="92"/>
      <c r="O1888" s="92"/>
      <c r="P1888">
        <v>7436.72802734375</v>
      </c>
      <c r="Q1888" s="92"/>
      <c r="R1888" s="92"/>
      <c r="S1888">
        <v>-1</v>
      </c>
      <c r="T1888">
        <v>0</v>
      </c>
      <c r="U1888" s="82" t="s">
        <v>378</v>
      </c>
      <c r="V1888" s="92"/>
      <c r="W1888">
        <v>-8105.6171875</v>
      </c>
      <c r="X1888" s="92"/>
      <c r="Y1888">
        <v>0</v>
      </c>
      <c r="Z1888">
        <v>1672.510498046875</v>
      </c>
      <c r="AA1888">
        <v>1672.510498046875</v>
      </c>
      <c r="AB1888">
        <v>0</v>
      </c>
      <c r="AC1888">
        <v>-1</v>
      </c>
      <c r="AD1888">
        <v>0</v>
      </c>
      <c r="AE1888">
        <v>0</v>
      </c>
      <c r="AF1888">
        <v>0</v>
      </c>
      <c r="AG1888">
        <v>643</v>
      </c>
      <c r="AH1888">
        <v>4408</v>
      </c>
      <c r="AI1888">
        <v>-1.8505975604057312E-2</v>
      </c>
      <c r="AK1888">
        <v>0</v>
      </c>
      <c r="AM1888">
        <v>329.3011474609375</v>
      </c>
      <c r="AO1888" s="92"/>
      <c r="AP1888" s="82" t="s">
        <v>347</v>
      </c>
      <c r="AQ1888" s="82" t="s">
        <v>379</v>
      </c>
      <c r="AR1888" s="82"/>
      <c r="AS1888">
        <v>0</v>
      </c>
      <c r="AT1888">
        <v>0</v>
      </c>
      <c r="AU1888">
        <v>2029</v>
      </c>
      <c r="AY1888">
        <v>0</v>
      </c>
      <c r="AZ1888">
        <v>0</v>
      </c>
      <c r="BA1888" s="82" t="s">
        <v>398</v>
      </c>
      <c r="BB1888">
        <v>7682</v>
      </c>
      <c r="BC1888">
        <v>50</v>
      </c>
      <c r="BD1888" s="92"/>
      <c r="BE1888" s="92"/>
      <c r="BF1888">
        <v>39910.06640625</v>
      </c>
      <c r="BG1888">
        <v>40813.33203125</v>
      </c>
      <c r="BH1888">
        <v>1629.024169921875</v>
      </c>
      <c r="BI1888" s="92"/>
      <c r="BJ1888" s="92"/>
      <c r="BK1888" s="92"/>
      <c r="BL1888">
        <v>0</v>
      </c>
    </row>
    <row r="1889" spans="1:64" x14ac:dyDescent="0.25">
      <c r="A1889" s="82" t="s">
        <v>297</v>
      </c>
      <c r="B1889" s="82" t="s">
        <v>397</v>
      </c>
      <c r="C1889" s="82" t="s">
        <v>103</v>
      </c>
      <c r="D1889" s="82" t="s">
        <v>306</v>
      </c>
      <c r="E1889" s="82" t="s">
        <v>59</v>
      </c>
      <c r="F1889" s="82" t="s">
        <v>380</v>
      </c>
      <c r="G1889" s="82" t="s">
        <v>380</v>
      </c>
      <c r="H1889">
        <v>0</v>
      </c>
      <c r="I1889">
        <v>0</v>
      </c>
      <c r="J1889">
        <v>0</v>
      </c>
      <c r="K1889" s="92"/>
      <c r="L1889">
        <v>7.0259134190564509E-6</v>
      </c>
      <c r="M1889" s="92"/>
      <c r="N1889" s="92"/>
      <c r="O1889" s="92"/>
      <c r="P1889">
        <v>0</v>
      </c>
      <c r="Q1889" s="92"/>
      <c r="R1889" s="92"/>
      <c r="S1889">
        <v>-1</v>
      </c>
      <c r="T1889">
        <v>0</v>
      </c>
      <c r="U1889" s="82" t="s">
        <v>378</v>
      </c>
      <c r="V1889" s="92"/>
      <c r="W1889">
        <v>0</v>
      </c>
      <c r="X1889" s="92"/>
      <c r="Y1889">
        <v>0</v>
      </c>
      <c r="Z1889">
        <v>0</v>
      </c>
      <c r="AA1889">
        <v>0</v>
      </c>
      <c r="AB1889">
        <v>0</v>
      </c>
      <c r="AC1889">
        <v>-1</v>
      </c>
      <c r="AD1889">
        <v>0</v>
      </c>
      <c r="AE1889">
        <v>0</v>
      </c>
      <c r="AF1889">
        <v>0</v>
      </c>
      <c r="AG1889">
        <v>0</v>
      </c>
      <c r="AH1889">
        <v>0</v>
      </c>
      <c r="AK1889">
        <v>0</v>
      </c>
      <c r="AM1889">
        <v>0</v>
      </c>
      <c r="AO1889" s="92"/>
      <c r="AP1889" s="82" t="s">
        <v>357</v>
      </c>
      <c r="AQ1889" s="82" t="s">
        <v>381</v>
      </c>
      <c r="AR1889" s="82"/>
      <c r="AS1889">
        <v>0</v>
      </c>
      <c r="AT1889">
        <v>0</v>
      </c>
      <c r="AU1889">
        <v>2029</v>
      </c>
      <c r="AY1889">
        <v>0</v>
      </c>
      <c r="AZ1889">
        <v>0</v>
      </c>
      <c r="BA1889" s="82" t="s">
        <v>398</v>
      </c>
      <c r="BB1889">
        <v>7683</v>
      </c>
      <c r="BC1889">
        <v>0</v>
      </c>
      <c r="BD1889" s="92"/>
      <c r="BE1889" s="92"/>
      <c r="BF1889">
        <v>0</v>
      </c>
      <c r="BG1889">
        <v>0</v>
      </c>
      <c r="BH1889">
        <v>0</v>
      </c>
      <c r="BI1889" s="92"/>
      <c r="BJ1889" s="92"/>
      <c r="BK1889" s="92"/>
      <c r="BL1889">
        <v>0</v>
      </c>
    </row>
    <row r="1890" spans="1:64" x14ac:dyDescent="0.25">
      <c r="A1890" s="82" t="s">
        <v>297</v>
      </c>
      <c r="B1890" s="82" t="s">
        <v>397</v>
      </c>
      <c r="C1890" s="82" t="s">
        <v>103</v>
      </c>
      <c r="D1890" s="82" t="s">
        <v>305</v>
      </c>
      <c r="E1890" s="82" t="s">
        <v>58</v>
      </c>
      <c r="F1890" s="82" t="s">
        <v>382</v>
      </c>
      <c r="G1890" s="82" t="s">
        <v>382</v>
      </c>
      <c r="H1890">
        <v>0</v>
      </c>
      <c r="I1890">
        <v>0</v>
      </c>
      <c r="J1890">
        <v>0</v>
      </c>
      <c r="K1890" s="92"/>
      <c r="L1890">
        <v>1.7564783547641127E-6</v>
      </c>
      <c r="M1890" s="92"/>
      <c r="N1890" s="92"/>
      <c r="O1890" s="92"/>
      <c r="P1890">
        <v>0</v>
      </c>
      <c r="Q1890" s="92"/>
      <c r="R1890" s="92"/>
      <c r="S1890">
        <v>-1</v>
      </c>
      <c r="T1890">
        <v>0</v>
      </c>
      <c r="U1890" s="82" t="s">
        <v>378</v>
      </c>
      <c r="V1890" s="92"/>
      <c r="W1890">
        <v>0</v>
      </c>
      <c r="X1890" s="92"/>
      <c r="Y1890">
        <v>0</v>
      </c>
      <c r="Z1890">
        <v>0</v>
      </c>
      <c r="AA1890">
        <v>0</v>
      </c>
      <c r="AB1890">
        <v>0</v>
      </c>
      <c r="AC1890">
        <v>-1</v>
      </c>
      <c r="AD1890">
        <v>0</v>
      </c>
      <c r="AE1890">
        <v>0</v>
      </c>
      <c r="AF1890">
        <v>0</v>
      </c>
      <c r="AG1890">
        <v>0</v>
      </c>
      <c r="AH1890">
        <v>0</v>
      </c>
      <c r="AK1890">
        <v>0</v>
      </c>
      <c r="AM1890">
        <v>0</v>
      </c>
      <c r="AO1890" s="92"/>
      <c r="AP1890" s="82" t="s">
        <v>359</v>
      </c>
      <c r="AQ1890" s="82" t="s">
        <v>383</v>
      </c>
      <c r="AR1890" s="82"/>
      <c r="AS1890">
        <v>0</v>
      </c>
      <c r="AT1890">
        <v>0</v>
      </c>
      <c r="AU1890">
        <v>2029</v>
      </c>
      <c r="AY1890">
        <v>0</v>
      </c>
      <c r="AZ1890">
        <v>0</v>
      </c>
      <c r="BA1890" s="82" t="s">
        <v>398</v>
      </c>
      <c r="BB1890">
        <v>7684</v>
      </c>
      <c r="BC1890">
        <v>0</v>
      </c>
      <c r="BD1890" s="92"/>
      <c r="BE1890" s="92"/>
      <c r="BF1890">
        <v>0</v>
      </c>
      <c r="BG1890">
        <v>0</v>
      </c>
      <c r="BH1890">
        <v>0</v>
      </c>
      <c r="BI1890" s="92"/>
      <c r="BJ1890" s="92"/>
      <c r="BK1890" s="92"/>
      <c r="BL1890">
        <v>0</v>
      </c>
    </row>
    <row r="1891" spans="1:64" x14ac:dyDescent="0.25">
      <c r="A1891" s="82" t="s">
        <v>297</v>
      </c>
      <c r="B1891" s="82" t="s">
        <v>397</v>
      </c>
      <c r="C1891" s="82" t="s">
        <v>103</v>
      </c>
      <c r="D1891" s="82" t="s">
        <v>307</v>
      </c>
      <c r="E1891" s="82" t="s">
        <v>60</v>
      </c>
      <c r="F1891" s="82" t="s">
        <v>382</v>
      </c>
      <c r="G1891" s="82" t="s">
        <v>382</v>
      </c>
      <c r="H1891">
        <v>0</v>
      </c>
      <c r="I1891">
        <v>0</v>
      </c>
      <c r="J1891">
        <v>0</v>
      </c>
      <c r="K1891" s="92"/>
      <c r="L1891">
        <v>1.7564783547641127E-6</v>
      </c>
      <c r="M1891" s="92"/>
      <c r="N1891" s="92"/>
      <c r="O1891" s="92"/>
      <c r="P1891">
        <v>0</v>
      </c>
      <c r="Q1891" s="92"/>
      <c r="R1891" s="92"/>
      <c r="S1891">
        <v>-1</v>
      </c>
      <c r="T1891">
        <v>0</v>
      </c>
      <c r="U1891" s="82" t="s">
        <v>378</v>
      </c>
      <c r="V1891" s="92"/>
      <c r="W1891">
        <v>0</v>
      </c>
      <c r="X1891" s="92"/>
      <c r="Y1891">
        <v>0</v>
      </c>
      <c r="Z1891">
        <v>0</v>
      </c>
      <c r="AA1891">
        <v>0</v>
      </c>
      <c r="AB1891">
        <v>0</v>
      </c>
      <c r="AC1891">
        <v>-1</v>
      </c>
      <c r="AD1891">
        <v>0</v>
      </c>
      <c r="AE1891">
        <v>0</v>
      </c>
      <c r="AF1891">
        <v>0</v>
      </c>
      <c r="AG1891">
        <v>0</v>
      </c>
      <c r="AH1891">
        <v>0</v>
      </c>
      <c r="AK1891">
        <v>0</v>
      </c>
      <c r="AM1891">
        <v>0</v>
      </c>
      <c r="AO1891" s="92"/>
      <c r="AP1891" s="82" t="s">
        <v>359</v>
      </c>
      <c r="AQ1891" s="82" t="s">
        <v>383</v>
      </c>
      <c r="AR1891" s="82"/>
      <c r="AS1891">
        <v>0</v>
      </c>
      <c r="AT1891">
        <v>0</v>
      </c>
      <c r="AU1891">
        <v>2029</v>
      </c>
      <c r="AY1891">
        <v>0</v>
      </c>
      <c r="AZ1891">
        <v>0</v>
      </c>
      <c r="BA1891" s="82" t="s">
        <v>398</v>
      </c>
      <c r="BB1891">
        <v>7685</v>
      </c>
      <c r="BC1891">
        <v>0</v>
      </c>
      <c r="BD1891" s="92"/>
      <c r="BE1891" s="92"/>
      <c r="BF1891">
        <v>0</v>
      </c>
      <c r="BG1891">
        <v>0</v>
      </c>
      <c r="BH1891">
        <v>0</v>
      </c>
      <c r="BI1891" s="92"/>
      <c r="BJ1891" s="92"/>
      <c r="BK1891" s="92"/>
      <c r="BL1891">
        <v>0</v>
      </c>
    </row>
    <row r="1892" spans="1:64" x14ac:dyDescent="0.25">
      <c r="A1892" s="82" t="s">
        <v>297</v>
      </c>
      <c r="B1892" s="82" t="s">
        <v>397</v>
      </c>
      <c r="C1892" s="82" t="s">
        <v>103</v>
      </c>
      <c r="D1892" s="82" t="s">
        <v>308</v>
      </c>
      <c r="E1892" s="82" t="s">
        <v>61</v>
      </c>
      <c r="F1892" s="82" t="s">
        <v>382</v>
      </c>
      <c r="G1892" s="82" t="s">
        <v>382</v>
      </c>
      <c r="H1892">
        <v>0</v>
      </c>
      <c r="I1892">
        <v>0</v>
      </c>
      <c r="J1892">
        <v>0</v>
      </c>
      <c r="K1892" s="92"/>
      <c r="L1892">
        <v>1.7564783547641127E-6</v>
      </c>
      <c r="M1892" s="92"/>
      <c r="N1892" s="92"/>
      <c r="O1892" s="92"/>
      <c r="P1892">
        <v>0</v>
      </c>
      <c r="Q1892" s="92"/>
      <c r="R1892" s="92"/>
      <c r="S1892">
        <v>-1</v>
      </c>
      <c r="T1892">
        <v>0</v>
      </c>
      <c r="U1892" s="82" t="s">
        <v>378</v>
      </c>
      <c r="V1892" s="92"/>
      <c r="W1892">
        <v>0</v>
      </c>
      <c r="X1892" s="92"/>
      <c r="Y1892">
        <v>0</v>
      </c>
      <c r="Z1892">
        <v>0</v>
      </c>
      <c r="AA1892">
        <v>0</v>
      </c>
      <c r="AB1892">
        <v>0</v>
      </c>
      <c r="AC1892">
        <v>-1</v>
      </c>
      <c r="AD1892">
        <v>0</v>
      </c>
      <c r="AE1892">
        <v>0</v>
      </c>
      <c r="AF1892">
        <v>0</v>
      </c>
      <c r="AG1892">
        <v>0</v>
      </c>
      <c r="AH1892">
        <v>0</v>
      </c>
      <c r="AK1892">
        <v>0</v>
      </c>
      <c r="AM1892">
        <v>0</v>
      </c>
      <c r="AO1892" s="92"/>
      <c r="AP1892" s="82" t="s">
        <v>359</v>
      </c>
      <c r="AQ1892" s="82" t="s">
        <v>383</v>
      </c>
      <c r="AR1892" s="82"/>
      <c r="AS1892">
        <v>0</v>
      </c>
      <c r="AT1892">
        <v>0</v>
      </c>
      <c r="AU1892">
        <v>2029</v>
      </c>
      <c r="AY1892">
        <v>0</v>
      </c>
      <c r="AZ1892">
        <v>0</v>
      </c>
      <c r="BA1892" s="82" t="s">
        <v>398</v>
      </c>
      <c r="BB1892">
        <v>7686</v>
      </c>
      <c r="BC1892">
        <v>0</v>
      </c>
      <c r="BD1892" s="92"/>
      <c r="BE1892" s="92"/>
      <c r="BF1892">
        <v>0</v>
      </c>
      <c r="BG1892">
        <v>0</v>
      </c>
      <c r="BH1892">
        <v>0</v>
      </c>
      <c r="BI1892" s="92"/>
      <c r="BJ1892" s="92"/>
      <c r="BK1892" s="92"/>
      <c r="BL1892">
        <v>0</v>
      </c>
    </row>
    <row r="1893" spans="1:64" x14ac:dyDescent="0.25">
      <c r="A1893" s="82" t="s">
        <v>297</v>
      </c>
      <c r="B1893" s="82" t="s">
        <v>397</v>
      </c>
      <c r="C1893" s="82" t="s">
        <v>103</v>
      </c>
      <c r="D1893" s="82" t="s">
        <v>313</v>
      </c>
      <c r="E1893" s="82" t="s">
        <v>314</v>
      </c>
      <c r="F1893" s="82" t="s">
        <v>382</v>
      </c>
      <c r="G1893" s="82" t="s">
        <v>382</v>
      </c>
      <c r="H1893">
        <v>0</v>
      </c>
      <c r="I1893">
        <v>0</v>
      </c>
      <c r="J1893">
        <v>0</v>
      </c>
      <c r="K1893" s="92"/>
      <c r="L1893">
        <v>1.7564783547641127E-6</v>
      </c>
      <c r="M1893" s="92"/>
      <c r="N1893" s="92"/>
      <c r="O1893" s="92"/>
      <c r="P1893">
        <v>0</v>
      </c>
      <c r="Q1893" s="92"/>
      <c r="R1893" s="92"/>
      <c r="S1893">
        <v>-1</v>
      </c>
      <c r="T1893">
        <v>0</v>
      </c>
      <c r="U1893" s="82" t="s">
        <v>378</v>
      </c>
      <c r="V1893" s="92"/>
      <c r="W1893">
        <v>0</v>
      </c>
      <c r="X1893" s="92"/>
      <c r="Y1893">
        <v>0</v>
      </c>
      <c r="Z1893">
        <v>0</v>
      </c>
      <c r="AA1893">
        <v>0</v>
      </c>
      <c r="AB1893">
        <v>0</v>
      </c>
      <c r="AC1893">
        <v>-1</v>
      </c>
      <c r="AD1893">
        <v>0</v>
      </c>
      <c r="AE1893">
        <v>0</v>
      </c>
      <c r="AF1893">
        <v>0</v>
      </c>
      <c r="AG1893">
        <v>0</v>
      </c>
      <c r="AH1893">
        <v>0</v>
      </c>
      <c r="AK1893">
        <v>0</v>
      </c>
      <c r="AM1893">
        <v>0</v>
      </c>
      <c r="AO1893" s="92"/>
      <c r="AP1893" s="82" t="s">
        <v>359</v>
      </c>
      <c r="AQ1893" s="82" t="s">
        <v>383</v>
      </c>
      <c r="AR1893" s="82"/>
      <c r="AS1893">
        <v>0</v>
      </c>
      <c r="AT1893">
        <v>0</v>
      </c>
      <c r="AU1893">
        <v>2029</v>
      </c>
      <c r="AY1893">
        <v>0</v>
      </c>
      <c r="AZ1893">
        <v>0</v>
      </c>
      <c r="BA1893" s="82" t="s">
        <v>398</v>
      </c>
      <c r="BB1893">
        <v>7687</v>
      </c>
      <c r="BC1893">
        <v>0</v>
      </c>
      <c r="BD1893" s="92"/>
      <c r="BE1893" s="92"/>
      <c r="BF1893">
        <v>0</v>
      </c>
      <c r="BG1893">
        <v>0</v>
      </c>
      <c r="BH1893">
        <v>0</v>
      </c>
      <c r="BI1893" s="92"/>
      <c r="BJ1893" s="92"/>
      <c r="BK1893" s="92"/>
      <c r="BL1893">
        <v>0</v>
      </c>
    </row>
    <row r="1894" spans="1:64" x14ac:dyDescent="0.25">
      <c r="A1894" s="82" t="s">
        <v>297</v>
      </c>
      <c r="B1894" s="82" t="s">
        <v>397</v>
      </c>
      <c r="C1894" s="82" t="s">
        <v>103</v>
      </c>
      <c r="D1894" s="82" t="s">
        <v>306</v>
      </c>
      <c r="E1894" s="82" t="s">
        <v>59</v>
      </c>
      <c r="F1894" s="82" t="s">
        <v>384</v>
      </c>
      <c r="G1894" s="82" t="s">
        <v>384</v>
      </c>
      <c r="H1894">
        <v>33.255447387695313</v>
      </c>
      <c r="I1894">
        <v>33.255447387695313</v>
      </c>
      <c r="J1894">
        <v>33.255447387695313</v>
      </c>
      <c r="K1894" s="92"/>
      <c r="L1894">
        <v>0</v>
      </c>
      <c r="M1894" s="92"/>
      <c r="N1894" s="92"/>
      <c r="O1894" s="92"/>
      <c r="P1894">
        <v>25277.16796875</v>
      </c>
      <c r="Q1894" s="92"/>
      <c r="R1894" s="92"/>
      <c r="S1894">
        <v>-1</v>
      </c>
      <c r="T1894">
        <v>0</v>
      </c>
      <c r="U1894" s="82" t="s">
        <v>324</v>
      </c>
      <c r="V1894" s="92"/>
      <c r="W1894">
        <v>291317.71875</v>
      </c>
      <c r="X1894" s="92"/>
      <c r="Y1894">
        <v>0</v>
      </c>
      <c r="Z1894">
        <v>10016.8681640625</v>
      </c>
      <c r="AA1894">
        <v>10016.8681640625</v>
      </c>
      <c r="AB1894">
        <v>0</v>
      </c>
      <c r="AC1894">
        <v>-1</v>
      </c>
      <c r="AD1894">
        <v>0</v>
      </c>
      <c r="AE1894">
        <v>0</v>
      </c>
      <c r="AF1894">
        <v>0</v>
      </c>
      <c r="AG1894">
        <v>617</v>
      </c>
      <c r="AH1894">
        <v>4260</v>
      </c>
      <c r="AI1894">
        <v>1</v>
      </c>
      <c r="AJ1894">
        <v>34.384685516357422</v>
      </c>
      <c r="AK1894">
        <v>0</v>
      </c>
      <c r="AL1894">
        <v>0</v>
      </c>
      <c r="AM1894">
        <v>10016.8681640625</v>
      </c>
      <c r="AN1894">
        <v>34.384685516357422</v>
      </c>
      <c r="AO1894" s="92"/>
      <c r="AP1894" s="82" t="s">
        <v>351</v>
      </c>
      <c r="AQ1894" s="82" t="s">
        <v>326</v>
      </c>
      <c r="AR1894" s="82"/>
      <c r="AS1894">
        <v>0</v>
      </c>
      <c r="AT1894">
        <v>0</v>
      </c>
      <c r="AU1894">
        <v>2029</v>
      </c>
      <c r="AY1894">
        <v>0</v>
      </c>
      <c r="AZ1894">
        <v>0</v>
      </c>
      <c r="BA1894" s="82" t="s">
        <v>398</v>
      </c>
      <c r="BB1894">
        <v>7688</v>
      </c>
      <c r="BC1894">
        <v>200</v>
      </c>
      <c r="BD1894" s="92"/>
      <c r="BE1894" s="92"/>
      <c r="BF1894">
        <v>291317.71875</v>
      </c>
      <c r="BG1894">
        <v>0</v>
      </c>
      <c r="BH1894">
        <v>0</v>
      </c>
      <c r="BI1894" s="92"/>
      <c r="BJ1894" s="92"/>
      <c r="BK1894" s="92"/>
      <c r="BL1894">
        <v>0</v>
      </c>
    </row>
    <row r="1895" spans="1:64" x14ac:dyDescent="0.25">
      <c r="A1895" s="82" t="s">
        <v>297</v>
      </c>
      <c r="B1895" s="82" t="s">
        <v>397</v>
      </c>
      <c r="C1895" s="82" t="s">
        <v>103</v>
      </c>
      <c r="D1895" s="82" t="s">
        <v>311</v>
      </c>
      <c r="E1895" s="82" t="s">
        <v>312</v>
      </c>
      <c r="F1895" s="82" t="s">
        <v>384</v>
      </c>
      <c r="G1895" s="82" t="s">
        <v>384</v>
      </c>
      <c r="H1895">
        <v>49.883171081542969</v>
      </c>
      <c r="I1895">
        <v>49.883171081542969</v>
      </c>
      <c r="J1895">
        <v>49.883171081542969</v>
      </c>
      <c r="K1895" s="92"/>
      <c r="L1895">
        <v>0</v>
      </c>
      <c r="M1895" s="92"/>
      <c r="N1895" s="92"/>
      <c r="O1895" s="92"/>
      <c r="P1895">
        <v>37915.75390625</v>
      </c>
      <c r="Q1895" s="92"/>
      <c r="R1895" s="92"/>
      <c r="S1895">
        <v>-1</v>
      </c>
      <c r="T1895">
        <v>0</v>
      </c>
      <c r="U1895" s="82" t="s">
        <v>324</v>
      </c>
      <c r="V1895" s="92"/>
      <c r="W1895">
        <v>436976.59375</v>
      </c>
      <c r="X1895" s="92"/>
      <c r="Y1895">
        <v>0</v>
      </c>
      <c r="Z1895">
        <v>15025.302734375</v>
      </c>
      <c r="AA1895">
        <v>15025.302734375</v>
      </c>
      <c r="AB1895">
        <v>0</v>
      </c>
      <c r="AC1895">
        <v>-1</v>
      </c>
      <c r="AD1895">
        <v>0</v>
      </c>
      <c r="AE1895">
        <v>0</v>
      </c>
      <c r="AF1895">
        <v>0</v>
      </c>
      <c r="AG1895">
        <v>617</v>
      </c>
      <c r="AH1895">
        <v>4260</v>
      </c>
      <c r="AI1895">
        <v>1</v>
      </c>
      <c r="AJ1895">
        <v>34.384685516357422</v>
      </c>
      <c r="AK1895">
        <v>0</v>
      </c>
      <c r="AL1895">
        <v>0</v>
      </c>
      <c r="AM1895">
        <v>15025.302734375</v>
      </c>
      <c r="AN1895">
        <v>34.384685516357422</v>
      </c>
      <c r="AO1895" s="92"/>
      <c r="AP1895" s="82" t="s">
        <v>351</v>
      </c>
      <c r="AQ1895" s="82" t="s">
        <v>326</v>
      </c>
      <c r="AR1895" s="82"/>
      <c r="AS1895">
        <v>0</v>
      </c>
      <c r="AT1895">
        <v>0</v>
      </c>
      <c r="AU1895">
        <v>2029</v>
      </c>
      <c r="AY1895">
        <v>0</v>
      </c>
      <c r="AZ1895">
        <v>0</v>
      </c>
      <c r="BA1895" s="82" t="s">
        <v>398</v>
      </c>
      <c r="BB1895">
        <v>7689</v>
      </c>
      <c r="BC1895">
        <v>300</v>
      </c>
      <c r="BD1895" s="92"/>
      <c r="BE1895" s="92"/>
      <c r="BF1895">
        <v>436976.59375</v>
      </c>
      <c r="BG1895">
        <v>0</v>
      </c>
      <c r="BH1895">
        <v>0</v>
      </c>
      <c r="BI1895" s="92"/>
      <c r="BJ1895" s="92"/>
      <c r="BK1895" s="92"/>
      <c r="BL1895">
        <v>0</v>
      </c>
    </row>
    <row r="1896" spans="1:64" x14ac:dyDescent="0.25">
      <c r="A1896" s="82" t="s">
        <v>297</v>
      </c>
      <c r="B1896" s="82" t="s">
        <v>397</v>
      </c>
      <c r="C1896" s="82" t="s">
        <v>103</v>
      </c>
      <c r="D1896" s="82" t="s">
        <v>298</v>
      </c>
      <c r="E1896" s="82" t="s">
        <v>55</v>
      </c>
      <c r="F1896" s="82" t="s">
        <v>385</v>
      </c>
      <c r="G1896" s="82" t="s">
        <v>385</v>
      </c>
      <c r="H1896">
        <v>22.833641052246094</v>
      </c>
      <c r="I1896">
        <v>100</v>
      </c>
      <c r="J1896">
        <v>22.833641052246094</v>
      </c>
      <c r="K1896" s="92"/>
      <c r="L1896">
        <v>0</v>
      </c>
      <c r="M1896" s="92"/>
      <c r="N1896" s="92"/>
      <c r="O1896" s="92"/>
      <c r="P1896">
        <v>15236.7607421875</v>
      </c>
      <c r="Q1896" s="92"/>
      <c r="R1896" s="92"/>
      <c r="S1896">
        <v>-1</v>
      </c>
      <c r="T1896">
        <v>0</v>
      </c>
      <c r="U1896" s="82" t="s">
        <v>324</v>
      </c>
      <c r="V1896" s="92"/>
      <c r="W1896">
        <v>200022.6875</v>
      </c>
      <c r="X1896" s="92"/>
      <c r="Y1896">
        <v>0</v>
      </c>
      <c r="Z1896">
        <v>6452.93701171875</v>
      </c>
      <c r="AA1896">
        <v>6452.93701171875</v>
      </c>
      <c r="AB1896">
        <v>0</v>
      </c>
      <c r="AC1896">
        <v>-1</v>
      </c>
      <c r="AD1896">
        <v>0</v>
      </c>
      <c r="AE1896">
        <v>0</v>
      </c>
      <c r="AF1896">
        <v>0</v>
      </c>
      <c r="AG1896">
        <v>365</v>
      </c>
      <c r="AH1896">
        <v>4383</v>
      </c>
      <c r="AI1896">
        <v>0.22833640873432159</v>
      </c>
      <c r="AJ1896">
        <v>32.261024475097656</v>
      </c>
      <c r="AK1896">
        <v>-6581.84716796875</v>
      </c>
      <c r="AL1896">
        <v>-32.905502319335938</v>
      </c>
      <c r="AM1896">
        <v>13034.7841796875</v>
      </c>
      <c r="AN1896">
        <v>65.166526794433594</v>
      </c>
      <c r="AO1896" s="92"/>
      <c r="AP1896" s="82" t="s">
        <v>351</v>
      </c>
      <c r="AQ1896" s="82" t="s">
        <v>326</v>
      </c>
      <c r="AR1896" s="82"/>
      <c r="AS1896">
        <v>0</v>
      </c>
      <c r="AT1896">
        <v>0</v>
      </c>
      <c r="AU1896">
        <v>2029</v>
      </c>
      <c r="AY1896">
        <v>0</v>
      </c>
      <c r="AZ1896">
        <v>0</v>
      </c>
      <c r="BA1896" s="82" t="s">
        <v>398</v>
      </c>
      <c r="BB1896">
        <v>7690</v>
      </c>
      <c r="BC1896">
        <v>100</v>
      </c>
      <c r="BD1896" s="92"/>
      <c r="BE1896" s="92"/>
      <c r="BF1896">
        <v>200022.6875</v>
      </c>
      <c r="BG1896">
        <v>0</v>
      </c>
      <c r="BH1896">
        <v>0</v>
      </c>
      <c r="BI1896" s="92"/>
      <c r="BJ1896" s="92"/>
      <c r="BK1896" s="92"/>
      <c r="BL1896">
        <v>0</v>
      </c>
    </row>
    <row r="1897" spans="1:64" x14ac:dyDescent="0.25">
      <c r="A1897" s="82" t="s">
        <v>297</v>
      </c>
      <c r="B1897" s="82" t="s">
        <v>397</v>
      </c>
      <c r="C1897" s="82" t="s">
        <v>103</v>
      </c>
      <c r="D1897" s="82" t="s">
        <v>303</v>
      </c>
      <c r="E1897" s="82" t="s">
        <v>304</v>
      </c>
      <c r="F1897" s="82" t="s">
        <v>385</v>
      </c>
      <c r="G1897" s="82" t="s">
        <v>385</v>
      </c>
      <c r="H1897">
        <v>57.084102630615234</v>
      </c>
      <c r="I1897">
        <v>250</v>
      </c>
      <c r="J1897">
        <v>57.084102630615234</v>
      </c>
      <c r="K1897" s="92"/>
      <c r="L1897">
        <v>0</v>
      </c>
      <c r="M1897" s="92"/>
      <c r="N1897" s="92"/>
      <c r="O1897" s="92"/>
      <c r="P1897">
        <v>38091.90234375</v>
      </c>
      <c r="Q1897" s="92"/>
      <c r="R1897" s="92"/>
      <c r="S1897">
        <v>-1</v>
      </c>
      <c r="T1897">
        <v>0</v>
      </c>
      <c r="U1897" s="82" t="s">
        <v>324</v>
      </c>
      <c r="V1897" s="92"/>
      <c r="W1897">
        <v>500056.75</v>
      </c>
      <c r="X1897" s="92"/>
      <c r="Y1897">
        <v>0</v>
      </c>
      <c r="Z1897">
        <v>16132.3427734375</v>
      </c>
      <c r="AA1897">
        <v>16132.3427734375</v>
      </c>
      <c r="AB1897">
        <v>0</v>
      </c>
      <c r="AC1897">
        <v>-1</v>
      </c>
      <c r="AD1897">
        <v>0</v>
      </c>
      <c r="AE1897">
        <v>0</v>
      </c>
      <c r="AF1897">
        <v>0</v>
      </c>
      <c r="AG1897">
        <v>365</v>
      </c>
      <c r="AH1897">
        <v>4383</v>
      </c>
      <c r="AI1897">
        <v>0.22833640873432159</v>
      </c>
      <c r="AJ1897">
        <v>32.261024475097656</v>
      </c>
      <c r="AK1897">
        <v>-16454.6171875</v>
      </c>
      <c r="AL1897">
        <v>-32.905502319335938</v>
      </c>
      <c r="AM1897">
        <v>32586.9609375</v>
      </c>
      <c r="AN1897">
        <v>65.166526794433594</v>
      </c>
      <c r="AO1897" s="92"/>
      <c r="AP1897" s="82" t="s">
        <v>351</v>
      </c>
      <c r="AQ1897" s="82" t="s">
        <v>326</v>
      </c>
      <c r="AR1897" s="82"/>
      <c r="AS1897">
        <v>0</v>
      </c>
      <c r="AT1897">
        <v>0</v>
      </c>
      <c r="AU1897">
        <v>2029</v>
      </c>
      <c r="AY1897">
        <v>0</v>
      </c>
      <c r="AZ1897">
        <v>0</v>
      </c>
      <c r="BA1897" s="82" t="s">
        <v>398</v>
      </c>
      <c r="BB1897">
        <v>7691</v>
      </c>
      <c r="BC1897">
        <v>250</v>
      </c>
      <c r="BD1897" s="92"/>
      <c r="BE1897" s="92"/>
      <c r="BF1897">
        <v>500056.75</v>
      </c>
      <c r="BG1897">
        <v>0</v>
      </c>
      <c r="BH1897">
        <v>0</v>
      </c>
      <c r="BI1897" s="92"/>
      <c r="BJ1897" s="92"/>
      <c r="BK1897" s="92"/>
      <c r="BL1897">
        <v>0</v>
      </c>
    </row>
    <row r="1898" spans="1:64" x14ac:dyDescent="0.25">
      <c r="A1898" s="82" t="s">
        <v>297</v>
      </c>
      <c r="B1898" s="82" t="s">
        <v>397</v>
      </c>
      <c r="C1898" s="82" t="s">
        <v>103</v>
      </c>
      <c r="D1898" s="82" t="s">
        <v>305</v>
      </c>
      <c r="E1898" s="82" t="s">
        <v>58</v>
      </c>
      <c r="F1898" s="82" t="s">
        <v>385</v>
      </c>
      <c r="G1898" s="82" t="s">
        <v>385</v>
      </c>
      <c r="H1898">
        <v>68.500923156738281</v>
      </c>
      <c r="I1898">
        <v>300</v>
      </c>
      <c r="J1898">
        <v>68.500923156738281</v>
      </c>
      <c r="K1898" s="92"/>
      <c r="L1898">
        <v>0</v>
      </c>
      <c r="M1898" s="92"/>
      <c r="N1898" s="92"/>
      <c r="O1898" s="92"/>
      <c r="P1898">
        <v>45710.28125</v>
      </c>
      <c r="Q1898" s="92"/>
      <c r="R1898" s="92"/>
      <c r="S1898">
        <v>-1</v>
      </c>
      <c r="T1898">
        <v>0</v>
      </c>
      <c r="U1898" s="82" t="s">
        <v>324</v>
      </c>
      <c r="V1898" s="92"/>
      <c r="W1898">
        <v>600068.0625</v>
      </c>
      <c r="X1898" s="92"/>
      <c r="Y1898">
        <v>0</v>
      </c>
      <c r="Z1898">
        <v>19358.8125</v>
      </c>
      <c r="AA1898">
        <v>19358.8125</v>
      </c>
      <c r="AB1898">
        <v>0</v>
      </c>
      <c r="AC1898">
        <v>-1</v>
      </c>
      <c r="AD1898">
        <v>0</v>
      </c>
      <c r="AE1898">
        <v>0</v>
      </c>
      <c r="AF1898">
        <v>0</v>
      </c>
      <c r="AG1898">
        <v>365</v>
      </c>
      <c r="AH1898">
        <v>4383</v>
      </c>
      <c r="AI1898">
        <v>0.22833640873432159</v>
      </c>
      <c r="AJ1898">
        <v>32.261024475097656</v>
      </c>
      <c r="AK1898">
        <v>-19745.541015625</v>
      </c>
      <c r="AL1898">
        <v>-32.905502319335938</v>
      </c>
      <c r="AM1898">
        <v>39104.3515625</v>
      </c>
      <c r="AN1898">
        <v>65.166526794433594</v>
      </c>
      <c r="AO1898" s="92"/>
      <c r="AP1898" s="82" t="s">
        <v>351</v>
      </c>
      <c r="AQ1898" s="82" t="s">
        <v>326</v>
      </c>
      <c r="AR1898" s="82"/>
      <c r="AS1898">
        <v>0</v>
      </c>
      <c r="AT1898">
        <v>0</v>
      </c>
      <c r="AU1898">
        <v>2029</v>
      </c>
      <c r="AY1898">
        <v>0</v>
      </c>
      <c r="AZ1898">
        <v>0</v>
      </c>
      <c r="BA1898" s="82" t="s">
        <v>398</v>
      </c>
      <c r="BB1898">
        <v>7692</v>
      </c>
      <c r="BC1898">
        <v>300</v>
      </c>
      <c r="BD1898" s="92"/>
      <c r="BE1898" s="92"/>
      <c r="BF1898">
        <v>600068.0625</v>
      </c>
      <c r="BG1898">
        <v>0</v>
      </c>
      <c r="BH1898">
        <v>0</v>
      </c>
      <c r="BI1898" s="92"/>
      <c r="BJ1898" s="92"/>
      <c r="BK1898" s="92"/>
      <c r="BL1898">
        <v>0</v>
      </c>
    </row>
    <row r="1899" spans="1:64" x14ac:dyDescent="0.25">
      <c r="A1899" s="82" t="s">
        <v>297</v>
      </c>
      <c r="B1899" s="82" t="s">
        <v>397</v>
      </c>
      <c r="C1899" s="82" t="s">
        <v>103</v>
      </c>
      <c r="D1899" s="82" t="s">
        <v>306</v>
      </c>
      <c r="E1899" s="82" t="s">
        <v>59</v>
      </c>
      <c r="F1899" s="82" t="s">
        <v>385</v>
      </c>
      <c r="G1899" s="82" t="s">
        <v>385</v>
      </c>
      <c r="H1899">
        <v>68.500923156738281</v>
      </c>
      <c r="I1899">
        <v>300</v>
      </c>
      <c r="J1899">
        <v>68.500923156738281</v>
      </c>
      <c r="K1899" s="92"/>
      <c r="L1899">
        <v>0</v>
      </c>
      <c r="M1899" s="92"/>
      <c r="N1899" s="92"/>
      <c r="O1899" s="92"/>
      <c r="P1899">
        <v>45710.28125</v>
      </c>
      <c r="Q1899" s="92"/>
      <c r="R1899" s="92"/>
      <c r="S1899">
        <v>-1</v>
      </c>
      <c r="T1899">
        <v>0</v>
      </c>
      <c r="U1899" s="82" t="s">
        <v>324</v>
      </c>
      <c r="V1899" s="92"/>
      <c r="W1899">
        <v>600068.0625</v>
      </c>
      <c r="X1899" s="92"/>
      <c r="Y1899">
        <v>0</v>
      </c>
      <c r="Z1899">
        <v>19358.8125</v>
      </c>
      <c r="AA1899">
        <v>19358.8125</v>
      </c>
      <c r="AB1899">
        <v>0</v>
      </c>
      <c r="AC1899">
        <v>-1</v>
      </c>
      <c r="AD1899">
        <v>0</v>
      </c>
      <c r="AE1899">
        <v>0</v>
      </c>
      <c r="AF1899">
        <v>0</v>
      </c>
      <c r="AG1899">
        <v>365</v>
      </c>
      <c r="AH1899">
        <v>4383</v>
      </c>
      <c r="AI1899">
        <v>0.22833640873432159</v>
      </c>
      <c r="AJ1899">
        <v>32.261024475097656</v>
      </c>
      <c r="AK1899">
        <v>-19745.541015625</v>
      </c>
      <c r="AL1899">
        <v>-32.905502319335938</v>
      </c>
      <c r="AM1899">
        <v>39104.3515625</v>
      </c>
      <c r="AN1899">
        <v>65.166526794433594</v>
      </c>
      <c r="AO1899" s="92"/>
      <c r="AP1899" s="82" t="s">
        <v>351</v>
      </c>
      <c r="AQ1899" s="82" t="s">
        <v>326</v>
      </c>
      <c r="AR1899" s="82"/>
      <c r="AS1899">
        <v>0</v>
      </c>
      <c r="AT1899">
        <v>0</v>
      </c>
      <c r="AU1899">
        <v>2029</v>
      </c>
      <c r="AY1899">
        <v>0</v>
      </c>
      <c r="AZ1899">
        <v>0</v>
      </c>
      <c r="BA1899" s="82" t="s">
        <v>398</v>
      </c>
      <c r="BB1899">
        <v>7693</v>
      </c>
      <c r="BC1899">
        <v>300</v>
      </c>
      <c r="BD1899" s="92"/>
      <c r="BE1899" s="92"/>
      <c r="BF1899">
        <v>600068.0625</v>
      </c>
      <c r="BG1899">
        <v>0</v>
      </c>
      <c r="BH1899">
        <v>0</v>
      </c>
      <c r="BI1899" s="92"/>
      <c r="BJ1899" s="92"/>
      <c r="BK1899" s="92"/>
      <c r="BL1899">
        <v>0</v>
      </c>
    </row>
    <row r="1900" spans="1:64" x14ac:dyDescent="0.25">
      <c r="A1900" s="82" t="s">
        <v>297</v>
      </c>
      <c r="B1900" s="82" t="s">
        <v>397</v>
      </c>
      <c r="C1900" s="82" t="s">
        <v>103</v>
      </c>
      <c r="D1900" s="82" t="s">
        <v>307</v>
      </c>
      <c r="E1900" s="82" t="s">
        <v>60</v>
      </c>
      <c r="F1900" s="82" t="s">
        <v>385</v>
      </c>
      <c r="G1900" s="82" t="s">
        <v>385</v>
      </c>
      <c r="H1900">
        <v>22.833641052246094</v>
      </c>
      <c r="I1900">
        <v>100</v>
      </c>
      <c r="J1900">
        <v>22.833641052246094</v>
      </c>
      <c r="K1900" s="92"/>
      <c r="L1900">
        <v>0</v>
      </c>
      <c r="M1900" s="92"/>
      <c r="N1900" s="92"/>
      <c r="O1900" s="92"/>
      <c r="P1900">
        <v>15236.7607421875</v>
      </c>
      <c r="Q1900" s="92"/>
      <c r="R1900" s="92"/>
      <c r="S1900">
        <v>-1</v>
      </c>
      <c r="T1900">
        <v>0</v>
      </c>
      <c r="U1900" s="82" t="s">
        <v>324</v>
      </c>
      <c r="V1900" s="92"/>
      <c r="W1900">
        <v>200022.6875</v>
      </c>
      <c r="X1900" s="92"/>
      <c r="Y1900">
        <v>0</v>
      </c>
      <c r="Z1900">
        <v>6452.93701171875</v>
      </c>
      <c r="AA1900">
        <v>6452.93701171875</v>
      </c>
      <c r="AB1900">
        <v>0</v>
      </c>
      <c r="AC1900">
        <v>-1</v>
      </c>
      <c r="AD1900">
        <v>0</v>
      </c>
      <c r="AE1900">
        <v>0</v>
      </c>
      <c r="AF1900">
        <v>0</v>
      </c>
      <c r="AG1900">
        <v>365</v>
      </c>
      <c r="AH1900">
        <v>4383</v>
      </c>
      <c r="AI1900">
        <v>0.22833640873432159</v>
      </c>
      <c r="AJ1900">
        <v>32.261024475097656</v>
      </c>
      <c r="AK1900">
        <v>-6581.84716796875</v>
      </c>
      <c r="AL1900">
        <v>-32.905502319335938</v>
      </c>
      <c r="AM1900">
        <v>13034.7841796875</v>
      </c>
      <c r="AN1900">
        <v>65.166526794433594</v>
      </c>
      <c r="AO1900" s="92"/>
      <c r="AP1900" s="82" t="s">
        <v>351</v>
      </c>
      <c r="AQ1900" s="82" t="s">
        <v>326</v>
      </c>
      <c r="AR1900" s="82"/>
      <c r="AS1900">
        <v>0</v>
      </c>
      <c r="AT1900">
        <v>0</v>
      </c>
      <c r="AU1900">
        <v>2029</v>
      </c>
      <c r="AY1900">
        <v>0</v>
      </c>
      <c r="AZ1900">
        <v>0</v>
      </c>
      <c r="BA1900" s="82" t="s">
        <v>398</v>
      </c>
      <c r="BB1900">
        <v>7694</v>
      </c>
      <c r="BC1900">
        <v>100</v>
      </c>
      <c r="BD1900" s="92"/>
      <c r="BE1900" s="92"/>
      <c r="BF1900">
        <v>200022.6875</v>
      </c>
      <c r="BG1900">
        <v>0</v>
      </c>
      <c r="BH1900">
        <v>0</v>
      </c>
      <c r="BI1900" s="92"/>
      <c r="BJ1900" s="92"/>
      <c r="BK1900" s="92"/>
      <c r="BL1900">
        <v>0</v>
      </c>
    </row>
    <row r="1901" spans="1:64" x14ac:dyDescent="0.25">
      <c r="A1901" s="82" t="s">
        <v>297</v>
      </c>
      <c r="B1901" s="82" t="s">
        <v>397</v>
      </c>
      <c r="C1901" s="82" t="s">
        <v>103</v>
      </c>
      <c r="D1901" s="82" t="s">
        <v>308</v>
      </c>
      <c r="E1901" s="82" t="s">
        <v>61</v>
      </c>
      <c r="F1901" s="82" t="s">
        <v>385</v>
      </c>
      <c r="G1901" s="82" t="s">
        <v>385</v>
      </c>
      <c r="H1901">
        <v>68.500923156738281</v>
      </c>
      <c r="I1901">
        <v>300</v>
      </c>
      <c r="J1901">
        <v>68.500923156738281</v>
      </c>
      <c r="K1901" s="92"/>
      <c r="L1901">
        <v>0</v>
      </c>
      <c r="M1901" s="92"/>
      <c r="N1901" s="92"/>
      <c r="O1901" s="92"/>
      <c r="P1901">
        <v>45710.28125</v>
      </c>
      <c r="Q1901" s="92"/>
      <c r="R1901" s="92"/>
      <c r="S1901">
        <v>-1</v>
      </c>
      <c r="T1901">
        <v>0</v>
      </c>
      <c r="U1901" s="82" t="s">
        <v>324</v>
      </c>
      <c r="V1901" s="92"/>
      <c r="W1901">
        <v>600068.0625</v>
      </c>
      <c r="X1901" s="92"/>
      <c r="Y1901">
        <v>0</v>
      </c>
      <c r="Z1901">
        <v>19358.8125</v>
      </c>
      <c r="AA1901">
        <v>19358.8125</v>
      </c>
      <c r="AB1901">
        <v>0</v>
      </c>
      <c r="AC1901">
        <v>-1</v>
      </c>
      <c r="AD1901">
        <v>0</v>
      </c>
      <c r="AE1901">
        <v>0</v>
      </c>
      <c r="AF1901">
        <v>0</v>
      </c>
      <c r="AG1901">
        <v>365</v>
      </c>
      <c r="AH1901">
        <v>4383</v>
      </c>
      <c r="AI1901">
        <v>0.22833640873432159</v>
      </c>
      <c r="AJ1901">
        <v>32.261024475097656</v>
      </c>
      <c r="AK1901">
        <v>-19745.541015625</v>
      </c>
      <c r="AL1901">
        <v>-32.905502319335938</v>
      </c>
      <c r="AM1901">
        <v>39104.3515625</v>
      </c>
      <c r="AN1901">
        <v>65.166526794433594</v>
      </c>
      <c r="AO1901" s="92"/>
      <c r="AP1901" s="82" t="s">
        <v>351</v>
      </c>
      <c r="AQ1901" s="82" t="s">
        <v>326</v>
      </c>
      <c r="AR1901" s="82"/>
      <c r="AS1901">
        <v>0</v>
      </c>
      <c r="AT1901">
        <v>0</v>
      </c>
      <c r="AU1901">
        <v>2029</v>
      </c>
      <c r="AY1901">
        <v>0</v>
      </c>
      <c r="AZ1901">
        <v>0</v>
      </c>
      <c r="BA1901" s="82" t="s">
        <v>398</v>
      </c>
      <c r="BB1901">
        <v>7695</v>
      </c>
      <c r="BC1901">
        <v>300</v>
      </c>
      <c r="BD1901" s="92"/>
      <c r="BE1901" s="92"/>
      <c r="BF1901">
        <v>600068.0625</v>
      </c>
      <c r="BG1901">
        <v>0</v>
      </c>
      <c r="BH1901">
        <v>0</v>
      </c>
      <c r="BI1901" s="92"/>
      <c r="BJ1901" s="92"/>
      <c r="BK1901" s="92"/>
      <c r="BL1901">
        <v>0</v>
      </c>
    </row>
    <row r="1902" spans="1:64" x14ac:dyDescent="0.25">
      <c r="A1902" s="82" t="s">
        <v>297</v>
      </c>
      <c r="B1902" s="82" t="s">
        <v>397</v>
      </c>
      <c r="C1902" s="82" t="s">
        <v>103</v>
      </c>
      <c r="D1902" s="82" t="s">
        <v>309</v>
      </c>
      <c r="E1902" s="82" t="s">
        <v>310</v>
      </c>
      <c r="F1902" s="82" t="s">
        <v>385</v>
      </c>
      <c r="G1902" s="82" t="s">
        <v>385</v>
      </c>
      <c r="H1902">
        <v>22.833641052246094</v>
      </c>
      <c r="I1902">
        <v>100</v>
      </c>
      <c r="J1902">
        <v>22.833641052246094</v>
      </c>
      <c r="K1902" s="92"/>
      <c r="L1902">
        <v>0</v>
      </c>
      <c r="M1902" s="92"/>
      <c r="N1902" s="92"/>
      <c r="O1902" s="92"/>
      <c r="P1902">
        <v>15236.7607421875</v>
      </c>
      <c r="Q1902" s="92"/>
      <c r="R1902" s="92"/>
      <c r="S1902">
        <v>-1</v>
      </c>
      <c r="T1902">
        <v>0</v>
      </c>
      <c r="U1902" s="82" t="s">
        <v>324</v>
      </c>
      <c r="V1902" s="92"/>
      <c r="W1902">
        <v>200022.6875</v>
      </c>
      <c r="X1902" s="92"/>
      <c r="Y1902">
        <v>0</v>
      </c>
      <c r="Z1902">
        <v>6452.93701171875</v>
      </c>
      <c r="AA1902">
        <v>6452.93701171875</v>
      </c>
      <c r="AB1902">
        <v>0</v>
      </c>
      <c r="AC1902">
        <v>-1</v>
      </c>
      <c r="AD1902">
        <v>0</v>
      </c>
      <c r="AE1902">
        <v>0</v>
      </c>
      <c r="AF1902">
        <v>0</v>
      </c>
      <c r="AG1902">
        <v>365</v>
      </c>
      <c r="AH1902">
        <v>4383</v>
      </c>
      <c r="AI1902">
        <v>0.22833640873432159</v>
      </c>
      <c r="AJ1902">
        <v>32.261024475097656</v>
      </c>
      <c r="AK1902">
        <v>-6581.84716796875</v>
      </c>
      <c r="AL1902">
        <v>-32.905502319335938</v>
      </c>
      <c r="AM1902">
        <v>13034.7841796875</v>
      </c>
      <c r="AN1902">
        <v>65.166526794433594</v>
      </c>
      <c r="AO1902" s="92"/>
      <c r="AP1902" s="82" t="s">
        <v>351</v>
      </c>
      <c r="AQ1902" s="82" t="s">
        <v>326</v>
      </c>
      <c r="AR1902" s="82"/>
      <c r="AS1902">
        <v>0</v>
      </c>
      <c r="AT1902">
        <v>0</v>
      </c>
      <c r="AU1902">
        <v>2029</v>
      </c>
      <c r="AY1902">
        <v>0</v>
      </c>
      <c r="AZ1902">
        <v>0</v>
      </c>
      <c r="BA1902" s="82" t="s">
        <v>398</v>
      </c>
      <c r="BB1902">
        <v>7696</v>
      </c>
      <c r="BC1902">
        <v>100</v>
      </c>
      <c r="BD1902" s="92"/>
      <c r="BE1902" s="92"/>
      <c r="BF1902">
        <v>200022.6875</v>
      </c>
      <c r="BG1902">
        <v>0</v>
      </c>
      <c r="BH1902">
        <v>0</v>
      </c>
      <c r="BI1902" s="92"/>
      <c r="BJ1902" s="92"/>
      <c r="BK1902" s="92"/>
      <c r="BL1902">
        <v>0</v>
      </c>
    </row>
    <row r="1903" spans="1:64" x14ac:dyDescent="0.25">
      <c r="A1903" s="82" t="s">
        <v>297</v>
      </c>
      <c r="B1903" s="82" t="s">
        <v>397</v>
      </c>
      <c r="C1903" s="82" t="s">
        <v>103</v>
      </c>
      <c r="D1903" s="82" t="s">
        <v>311</v>
      </c>
      <c r="E1903" s="82" t="s">
        <v>312</v>
      </c>
      <c r="F1903" s="82" t="s">
        <v>385</v>
      </c>
      <c r="G1903" s="82" t="s">
        <v>385</v>
      </c>
      <c r="H1903">
        <v>68.500923156738281</v>
      </c>
      <c r="I1903">
        <v>300</v>
      </c>
      <c r="J1903">
        <v>68.500923156738281</v>
      </c>
      <c r="K1903" s="92"/>
      <c r="L1903">
        <v>0</v>
      </c>
      <c r="M1903" s="92"/>
      <c r="N1903" s="92"/>
      <c r="O1903" s="92"/>
      <c r="P1903">
        <v>45710.28125</v>
      </c>
      <c r="Q1903" s="92"/>
      <c r="R1903" s="92"/>
      <c r="S1903">
        <v>-1</v>
      </c>
      <c r="T1903">
        <v>0</v>
      </c>
      <c r="U1903" s="82" t="s">
        <v>324</v>
      </c>
      <c r="V1903" s="92"/>
      <c r="W1903">
        <v>600068.0625</v>
      </c>
      <c r="X1903" s="92"/>
      <c r="Y1903">
        <v>0</v>
      </c>
      <c r="Z1903">
        <v>19358.8125</v>
      </c>
      <c r="AA1903">
        <v>19358.8125</v>
      </c>
      <c r="AB1903">
        <v>0</v>
      </c>
      <c r="AC1903">
        <v>-1</v>
      </c>
      <c r="AD1903">
        <v>0</v>
      </c>
      <c r="AE1903">
        <v>0</v>
      </c>
      <c r="AF1903">
        <v>0</v>
      </c>
      <c r="AG1903">
        <v>365</v>
      </c>
      <c r="AH1903">
        <v>4383</v>
      </c>
      <c r="AI1903">
        <v>0.22833640873432159</v>
      </c>
      <c r="AJ1903">
        <v>32.261024475097656</v>
      </c>
      <c r="AK1903">
        <v>-19745.541015625</v>
      </c>
      <c r="AL1903">
        <v>-32.905502319335938</v>
      </c>
      <c r="AM1903">
        <v>39104.3515625</v>
      </c>
      <c r="AN1903">
        <v>65.166526794433594</v>
      </c>
      <c r="AO1903" s="92"/>
      <c r="AP1903" s="82" t="s">
        <v>351</v>
      </c>
      <c r="AQ1903" s="82" t="s">
        <v>326</v>
      </c>
      <c r="AR1903" s="82"/>
      <c r="AS1903">
        <v>0</v>
      </c>
      <c r="AT1903">
        <v>0</v>
      </c>
      <c r="AU1903">
        <v>2029</v>
      </c>
      <c r="AY1903">
        <v>0</v>
      </c>
      <c r="AZ1903">
        <v>0</v>
      </c>
      <c r="BA1903" s="82" t="s">
        <v>398</v>
      </c>
      <c r="BB1903">
        <v>7697</v>
      </c>
      <c r="BC1903">
        <v>300</v>
      </c>
      <c r="BD1903" s="92"/>
      <c r="BE1903" s="92"/>
      <c r="BF1903">
        <v>600068.0625</v>
      </c>
      <c r="BG1903">
        <v>0</v>
      </c>
      <c r="BH1903">
        <v>0</v>
      </c>
      <c r="BI1903" s="92"/>
      <c r="BJ1903" s="92"/>
      <c r="BK1903" s="92"/>
      <c r="BL1903">
        <v>0</v>
      </c>
    </row>
    <row r="1904" spans="1:64" x14ac:dyDescent="0.25">
      <c r="A1904" s="82" t="s">
        <v>297</v>
      </c>
      <c r="B1904" s="82" t="s">
        <v>397</v>
      </c>
      <c r="C1904" s="82" t="s">
        <v>103</v>
      </c>
      <c r="D1904" s="82" t="s">
        <v>313</v>
      </c>
      <c r="E1904" s="82" t="s">
        <v>314</v>
      </c>
      <c r="F1904" s="82" t="s">
        <v>385</v>
      </c>
      <c r="G1904" s="82" t="s">
        <v>385</v>
      </c>
      <c r="H1904">
        <v>68.500923156738281</v>
      </c>
      <c r="I1904">
        <v>300</v>
      </c>
      <c r="J1904">
        <v>68.500923156738281</v>
      </c>
      <c r="K1904" s="92"/>
      <c r="L1904">
        <v>0</v>
      </c>
      <c r="M1904" s="92"/>
      <c r="N1904" s="92"/>
      <c r="O1904" s="92"/>
      <c r="P1904">
        <v>45710.28125</v>
      </c>
      <c r="Q1904" s="92"/>
      <c r="R1904" s="92"/>
      <c r="S1904">
        <v>-1</v>
      </c>
      <c r="T1904">
        <v>0</v>
      </c>
      <c r="U1904" s="82" t="s">
        <v>324</v>
      </c>
      <c r="V1904" s="92"/>
      <c r="W1904">
        <v>600068.0625</v>
      </c>
      <c r="X1904" s="92"/>
      <c r="Y1904">
        <v>0</v>
      </c>
      <c r="Z1904">
        <v>19358.8125</v>
      </c>
      <c r="AA1904">
        <v>19358.8125</v>
      </c>
      <c r="AB1904">
        <v>0</v>
      </c>
      <c r="AC1904">
        <v>-1</v>
      </c>
      <c r="AD1904">
        <v>0</v>
      </c>
      <c r="AE1904">
        <v>0</v>
      </c>
      <c r="AF1904">
        <v>0</v>
      </c>
      <c r="AG1904">
        <v>365</v>
      </c>
      <c r="AH1904">
        <v>4383</v>
      </c>
      <c r="AI1904">
        <v>0.22833640873432159</v>
      </c>
      <c r="AJ1904">
        <v>32.261024475097656</v>
      </c>
      <c r="AK1904">
        <v>-19745.541015625</v>
      </c>
      <c r="AL1904">
        <v>-32.905502319335938</v>
      </c>
      <c r="AM1904">
        <v>39104.3515625</v>
      </c>
      <c r="AN1904">
        <v>65.166526794433594</v>
      </c>
      <c r="AO1904" s="92"/>
      <c r="AP1904" s="82" t="s">
        <v>351</v>
      </c>
      <c r="AQ1904" s="82" t="s">
        <v>326</v>
      </c>
      <c r="AR1904" s="82"/>
      <c r="AS1904">
        <v>0</v>
      </c>
      <c r="AT1904">
        <v>0</v>
      </c>
      <c r="AU1904">
        <v>2029</v>
      </c>
      <c r="AY1904">
        <v>0</v>
      </c>
      <c r="AZ1904">
        <v>0</v>
      </c>
      <c r="BA1904" s="82" t="s">
        <v>398</v>
      </c>
      <c r="BB1904">
        <v>7698</v>
      </c>
      <c r="BC1904">
        <v>300</v>
      </c>
      <c r="BD1904" s="92"/>
      <c r="BE1904" s="92"/>
      <c r="BF1904">
        <v>600068.0625</v>
      </c>
      <c r="BG1904">
        <v>0</v>
      </c>
      <c r="BH1904">
        <v>0</v>
      </c>
      <c r="BI1904" s="92"/>
      <c r="BJ1904" s="92"/>
      <c r="BK1904" s="92"/>
      <c r="BL1904">
        <v>0</v>
      </c>
    </row>
    <row r="1905" spans="1:64" x14ac:dyDescent="0.25">
      <c r="A1905" s="82" t="s">
        <v>297</v>
      </c>
      <c r="B1905" s="82" t="s">
        <v>397</v>
      </c>
      <c r="C1905" s="82" t="s">
        <v>103</v>
      </c>
      <c r="D1905" s="82" t="s">
        <v>306</v>
      </c>
      <c r="E1905" s="82" t="s">
        <v>59</v>
      </c>
      <c r="F1905" s="82" t="s">
        <v>386</v>
      </c>
      <c r="G1905" s="82" t="s">
        <v>386</v>
      </c>
      <c r="H1905">
        <v>34.250461578369141</v>
      </c>
      <c r="I1905">
        <v>150</v>
      </c>
      <c r="J1905">
        <v>34.250461578369141</v>
      </c>
      <c r="K1905" s="92"/>
      <c r="L1905">
        <v>0</v>
      </c>
      <c r="M1905" s="92"/>
      <c r="N1905" s="92"/>
      <c r="O1905" s="92"/>
      <c r="P1905">
        <v>21988.1640625</v>
      </c>
      <c r="Q1905" s="92"/>
      <c r="R1905" s="92"/>
      <c r="S1905">
        <v>-1</v>
      </c>
      <c r="T1905">
        <v>0</v>
      </c>
      <c r="U1905" s="82" t="s">
        <v>324</v>
      </c>
      <c r="V1905" s="92"/>
      <c r="W1905">
        <v>300034.03125</v>
      </c>
      <c r="X1905" s="92"/>
      <c r="Y1905">
        <v>0</v>
      </c>
      <c r="Z1905">
        <v>9679.40625</v>
      </c>
      <c r="AA1905">
        <v>9679.40625</v>
      </c>
      <c r="AB1905">
        <v>0</v>
      </c>
      <c r="AC1905">
        <v>-1</v>
      </c>
      <c r="AD1905">
        <v>0</v>
      </c>
      <c r="AE1905">
        <v>0</v>
      </c>
      <c r="AF1905">
        <v>0</v>
      </c>
      <c r="AG1905">
        <v>365</v>
      </c>
      <c r="AH1905">
        <v>4383</v>
      </c>
      <c r="AI1905">
        <v>0.22833640873432159</v>
      </c>
      <c r="AJ1905">
        <v>32.261024475097656</v>
      </c>
      <c r="AK1905">
        <v>-9872.7705078125</v>
      </c>
      <c r="AL1905">
        <v>-32.905502319335938</v>
      </c>
      <c r="AM1905">
        <v>19552.17578125</v>
      </c>
      <c r="AN1905">
        <v>65.166526794433594</v>
      </c>
      <c r="AO1905" s="92"/>
      <c r="AP1905" s="82" t="s">
        <v>347</v>
      </c>
      <c r="AQ1905" s="82" t="s">
        <v>326</v>
      </c>
      <c r="AR1905" s="82"/>
      <c r="AS1905">
        <v>0</v>
      </c>
      <c r="AT1905">
        <v>0</v>
      </c>
      <c r="AU1905">
        <v>2029</v>
      </c>
      <c r="AY1905">
        <v>0</v>
      </c>
      <c r="AZ1905">
        <v>0</v>
      </c>
      <c r="BA1905" s="82" t="s">
        <v>398</v>
      </c>
      <c r="BB1905">
        <v>7699</v>
      </c>
      <c r="BC1905">
        <v>150</v>
      </c>
      <c r="BD1905" s="92"/>
      <c r="BE1905" s="92"/>
      <c r="BF1905">
        <v>300034.03125</v>
      </c>
      <c r="BG1905">
        <v>0</v>
      </c>
      <c r="BH1905">
        <v>0</v>
      </c>
      <c r="BI1905" s="92"/>
      <c r="BJ1905" s="92"/>
      <c r="BK1905" s="92"/>
      <c r="BL1905">
        <v>0</v>
      </c>
    </row>
    <row r="1906" spans="1:64" x14ac:dyDescent="0.25">
      <c r="A1906" s="82" t="s">
        <v>297</v>
      </c>
      <c r="B1906" s="82" t="s">
        <v>397</v>
      </c>
      <c r="C1906" s="82" t="s">
        <v>103</v>
      </c>
      <c r="D1906" s="82" t="s">
        <v>311</v>
      </c>
      <c r="E1906" s="82" t="s">
        <v>312</v>
      </c>
      <c r="F1906" s="82" t="s">
        <v>386</v>
      </c>
      <c r="G1906" s="82" t="s">
        <v>386</v>
      </c>
      <c r="H1906">
        <v>22.833641052246094</v>
      </c>
      <c r="I1906">
        <v>100</v>
      </c>
      <c r="J1906">
        <v>22.833641052246094</v>
      </c>
      <c r="K1906" s="92"/>
      <c r="L1906">
        <v>0</v>
      </c>
      <c r="M1906" s="92"/>
      <c r="N1906" s="92"/>
      <c r="O1906" s="92"/>
      <c r="P1906">
        <v>14658.7763671875</v>
      </c>
      <c r="Q1906" s="92"/>
      <c r="R1906" s="92"/>
      <c r="S1906">
        <v>-1</v>
      </c>
      <c r="T1906">
        <v>0</v>
      </c>
      <c r="U1906" s="82" t="s">
        <v>324</v>
      </c>
      <c r="V1906" s="92"/>
      <c r="W1906">
        <v>200022.6875</v>
      </c>
      <c r="X1906" s="92"/>
      <c r="Y1906">
        <v>0</v>
      </c>
      <c r="Z1906">
        <v>6452.93701171875</v>
      </c>
      <c r="AA1906">
        <v>6452.93701171875</v>
      </c>
      <c r="AB1906">
        <v>0</v>
      </c>
      <c r="AC1906">
        <v>-1</v>
      </c>
      <c r="AD1906">
        <v>0</v>
      </c>
      <c r="AE1906">
        <v>0</v>
      </c>
      <c r="AF1906">
        <v>0</v>
      </c>
      <c r="AG1906">
        <v>365</v>
      </c>
      <c r="AH1906">
        <v>4383</v>
      </c>
      <c r="AI1906">
        <v>0.22833640873432159</v>
      </c>
      <c r="AJ1906">
        <v>32.261024475097656</v>
      </c>
      <c r="AK1906">
        <v>-6581.84716796875</v>
      </c>
      <c r="AL1906">
        <v>-32.905502319335938</v>
      </c>
      <c r="AM1906">
        <v>13034.7841796875</v>
      </c>
      <c r="AN1906">
        <v>65.166526794433594</v>
      </c>
      <c r="AO1906" s="92"/>
      <c r="AP1906" s="82" t="s">
        <v>347</v>
      </c>
      <c r="AQ1906" s="82" t="s">
        <v>326</v>
      </c>
      <c r="AR1906" s="82"/>
      <c r="AS1906">
        <v>0</v>
      </c>
      <c r="AT1906">
        <v>0</v>
      </c>
      <c r="AU1906">
        <v>2029</v>
      </c>
      <c r="AY1906">
        <v>0</v>
      </c>
      <c r="AZ1906">
        <v>0</v>
      </c>
      <c r="BA1906" s="82" t="s">
        <v>398</v>
      </c>
      <c r="BB1906">
        <v>7700</v>
      </c>
      <c r="BC1906">
        <v>100</v>
      </c>
      <c r="BD1906" s="92"/>
      <c r="BE1906" s="92"/>
      <c r="BF1906">
        <v>200022.6875</v>
      </c>
      <c r="BG1906">
        <v>0</v>
      </c>
      <c r="BH1906">
        <v>0</v>
      </c>
      <c r="BI1906" s="92"/>
      <c r="BJ1906" s="92"/>
      <c r="BK1906" s="92"/>
      <c r="BL1906">
        <v>0</v>
      </c>
    </row>
    <row r="1907" spans="1:64" x14ac:dyDescent="0.25">
      <c r="A1907" s="82" t="s">
        <v>297</v>
      </c>
      <c r="B1907" s="82" t="s">
        <v>397</v>
      </c>
      <c r="C1907" s="82" t="s">
        <v>103</v>
      </c>
      <c r="D1907" s="82" t="s">
        <v>303</v>
      </c>
      <c r="E1907" s="82" t="s">
        <v>304</v>
      </c>
      <c r="F1907" s="82" t="s">
        <v>387</v>
      </c>
      <c r="G1907" s="82" t="s">
        <v>387</v>
      </c>
      <c r="H1907">
        <v>34.685176849365234</v>
      </c>
      <c r="I1907">
        <v>100</v>
      </c>
      <c r="J1907">
        <v>34.685176849365234</v>
      </c>
      <c r="K1907" s="92"/>
      <c r="L1907">
        <v>0</v>
      </c>
      <c r="M1907" s="92"/>
      <c r="N1907" s="92"/>
      <c r="O1907" s="92"/>
      <c r="P1907">
        <v>19684.484375</v>
      </c>
      <c r="Q1907" s="92"/>
      <c r="R1907" s="92"/>
      <c r="S1907">
        <v>-1</v>
      </c>
      <c r="T1907">
        <v>0</v>
      </c>
      <c r="U1907" s="82" t="s">
        <v>160</v>
      </c>
      <c r="V1907" s="92"/>
      <c r="W1907">
        <v>303842.15625</v>
      </c>
      <c r="X1907" s="92"/>
      <c r="Y1907">
        <v>0</v>
      </c>
      <c r="Z1907">
        <v>10260.47265625</v>
      </c>
      <c r="AA1907">
        <v>10260.47265625</v>
      </c>
      <c r="AB1907">
        <v>0</v>
      </c>
      <c r="AC1907">
        <v>-1</v>
      </c>
      <c r="AD1907">
        <v>0</v>
      </c>
      <c r="AE1907">
        <v>0</v>
      </c>
      <c r="AF1907">
        <v>0</v>
      </c>
      <c r="AG1907">
        <v>0</v>
      </c>
      <c r="AH1907">
        <v>8760</v>
      </c>
      <c r="AI1907">
        <v>0.34685176610946655</v>
      </c>
      <c r="AJ1907">
        <v>33.769088745117188</v>
      </c>
      <c r="AK1907">
        <v>-9998.0791015625</v>
      </c>
      <c r="AL1907">
        <v>-32.905502319335938</v>
      </c>
      <c r="AM1907">
        <v>20258.55078125</v>
      </c>
      <c r="AN1907">
        <v>66.674591064453125</v>
      </c>
      <c r="AO1907" s="92"/>
      <c r="AP1907" s="82" t="s">
        <v>336</v>
      </c>
      <c r="AQ1907" s="82" t="s">
        <v>326</v>
      </c>
      <c r="AR1907" s="82"/>
      <c r="AS1907">
        <v>0</v>
      </c>
      <c r="AT1907">
        <v>0</v>
      </c>
      <c r="AU1907">
        <v>2029</v>
      </c>
      <c r="AY1907">
        <v>0</v>
      </c>
      <c r="AZ1907">
        <v>0</v>
      </c>
      <c r="BA1907" s="82" t="s">
        <v>398</v>
      </c>
      <c r="BB1907">
        <v>7701</v>
      </c>
      <c r="BC1907">
        <v>100</v>
      </c>
      <c r="BD1907" s="92"/>
      <c r="BE1907" s="92"/>
      <c r="BF1907">
        <v>303842.15625</v>
      </c>
      <c r="BG1907">
        <v>0</v>
      </c>
      <c r="BH1907">
        <v>0</v>
      </c>
      <c r="BI1907" s="92"/>
      <c r="BJ1907" s="92"/>
      <c r="BK1907" s="92"/>
      <c r="BL1907">
        <v>0</v>
      </c>
    </row>
    <row r="1908" spans="1:64" x14ac:dyDescent="0.25">
      <c r="A1908" s="82" t="s">
        <v>297</v>
      </c>
      <c r="B1908" s="82" t="s">
        <v>397</v>
      </c>
      <c r="C1908" s="82" t="s">
        <v>103</v>
      </c>
      <c r="D1908" s="82" t="s">
        <v>305</v>
      </c>
      <c r="E1908" s="82" t="s">
        <v>58</v>
      </c>
      <c r="F1908" s="82" t="s">
        <v>387</v>
      </c>
      <c r="G1908" s="82" t="s">
        <v>387</v>
      </c>
      <c r="H1908">
        <v>34.685176849365234</v>
      </c>
      <c r="I1908">
        <v>100</v>
      </c>
      <c r="J1908">
        <v>34.685176849365234</v>
      </c>
      <c r="K1908" s="92"/>
      <c r="L1908">
        <v>0</v>
      </c>
      <c r="M1908" s="92"/>
      <c r="N1908" s="92"/>
      <c r="O1908" s="92"/>
      <c r="P1908">
        <v>19684.484375</v>
      </c>
      <c r="Q1908" s="92"/>
      <c r="R1908" s="92"/>
      <c r="S1908">
        <v>-1</v>
      </c>
      <c r="T1908">
        <v>0</v>
      </c>
      <c r="U1908" s="82" t="s">
        <v>160</v>
      </c>
      <c r="V1908" s="92"/>
      <c r="W1908">
        <v>303842.15625</v>
      </c>
      <c r="X1908" s="92"/>
      <c r="Y1908">
        <v>0</v>
      </c>
      <c r="Z1908">
        <v>10260.47265625</v>
      </c>
      <c r="AA1908">
        <v>10260.47265625</v>
      </c>
      <c r="AB1908">
        <v>0</v>
      </c>
      <c r="AC1908">
        <v>-1</v>
      </c>
      <c r="AD1908">
        <v>0</v>
      </c>
      <c r="AE1908">
        <v>0</v>
      </c>
      <c r="AF1908">
        <v>0</v>
      </c>
      <c r="AG1908">
        <v>0</v>
      </c>
      <c r="AH1908">
        <v>8760</v>
      </c>
      <c r="AI1908">
        <v>0.34685176610946655</v>
      </c>
      <c r="AJ1908">
        <v>33.769088745117188</v>
      </c>
      <c r="AK1908">
        <v>-9998.0791015625</v>
      </c>
      <c r="AL1908">
        <v>-32.905502319335938</v>
      </c>
      <c r="AM1908">
        <v>20258.55078125</v>
      </c>
      <c r="AN1908">
        <v>66.674591064453125</v>
      </c>
      <c r="AO1908" s="92"/>
      <c r="AP1908" s="82" t="s">
        <v>336</v>
      </c>
      <c r="AQ1908" s="82" t="s">
        <v>326</v>
      </c>
      <c r="AR1908" s="82"/>
      <c r="AS1908">
        <v>0</v>
      </c>
      <c r="AT1908">
        <v>0</v>
      </c>
      <c r="AU1908">
        <v>2029</v>
      </c>
      <c r="AY1908">
        <v>0</v>
      </c>
      <c r="AZ1908">
        <v>0</v>
      </c>
      <c r="BA1908" s="82" t="s">
        <v>398</v>
      </c>
      <c r="BB1908">
        <v>7702</v>
      </c>
      <c r="BC1908">
        <v>100</v>
      </c>
      <c r="BD1908" s="92"/>
      <c r="BE1908" s="92"/>
      <c r="BF1908">
        <v>303842.15625</v>
      </c>
      <c r="BG1908">
        <v>0</v>
      </c>
      <c r="BH1908">
        <v>0</v>
      </c>
      <c r="BI1908" s="92"/>
      <c r="BJ1908" s="92"/>
      <c r="BK1908" s="92"/>
      <c r="BL1908">
        <v>0</v>
      </c>
    </row>
    <row r="1909" spans="1:64" x14ac:dyDescent="0.25">
      <c r="A1909" s="82" t="s">
        <v>297</v>
      </c>
      <c r="B1909" s="82" t="s">
        <v>397</v>
      </c>
      <c r="C1909" s="82" t="s">
        <v>103</v>
      </c>
      <c r="D1909" s="82" t="s">
        <v>306</v>
      </c>
      <c r="E1909" s="82" t="s">
        <v>59</v>
      </c>
      <c r="F1909" s="82" t="s">
        <v>387</v>
      </c>
      <c r="G1909" s="82" t="s">
        <v>387</v>
      </c>
      <c r="H1909">
        <v>34.685176849365234</v>
      </c>
      <c r="I1909">
        <v>100</v>
      </c>
      <c r="J1909">
        <v>34.685176849365234</v>
      </c>
      <c r="K1909" s="92"/>
      <c r="L1909">
        <v>0</v>
      </c>
      <c r="M1909" s="92"/>
      <c r="N1909" s="92"/>
      <c r="O1909" s="92"/>
      <c r="P1909">
        <v>19684.484375</v>
      </c>
      <c r="Q1909" s="92"/>
      <c r="R1909" s="92"/>
      <c r="S1909">
        <v>-1</v>
      </c>
      <c r="T1909">
        <v>0</v>
      </c>
      <c r="U1909" s="82" t="s">
        <v>160</v>
      </c>
      <c r="V1909" s="92"/>
      <c r="W1909">
        <v>303842.15625</v>
      </c>
      <c r="X1909" s="92"/>
      <c r="Y1909">
        <v>0</v>
      </c>
      <c r="Z1909">
        <v>10260.47265625</v>
      </c>
      <c r="AA1909">
        <v>10260.47265625</v>
      </c>
      <c r="AB1909">
        <v>0</v>
      </c>
      <c r="AC1909">
        <v>-1</v>
      </c>
      <c r="AD1909">
        <v>0</v>
      </c>
      <c r="AE1909">
        <v>0</v>
      </c>
      <c r="AF1909">
        <v>0</v>
      </c>
      <c r="AG1909">
        <v>0</v>
      </c>
      <c r="AH1909">
        <v>8760</v>
      </c>
      <c r="AI1909">
        <v>0.34685176610946655</v>
      </c>
      <c r="AJ1909">
        <v>33.769088745117188</v>
      </c>
      <c r="AK1909">
        <v>-9998.0791015625</v>
      </c>
      <c r="AL1909">
        <v>-32.905502319335938</v>
      </c>
      <c r="AM1909">
        <v>20258.55078125</v>
      </c>
      <c r="AN1909">
        <v>66.674591064453125</v>
      </c>
      <c r="AO1909" s="92"/>
      <c r="AP1909" s="82" t="s">
        <v>336</v>
      </c>
      <c r="AQ1909" s="82" t="s">
        <v>326</v>
      </c>
      <c r="AR1909" s="82"/>
      <c r="AS1909">
        <v>0</v>
      </c>
      <c r="AT1909">
        <v>0</v>
      </c>
      <c r="AU1909">
        <v>2029</v>
      </c>
      <c r="AY1909">
        <v>0</v>
      </c>
      <c r="AZ1909">
        <v>0</v>
      </c>
      <c r="BA1909" s="82" t="s">
        <v>398</v>
      </c>
      <c r="BB1909">
        <v>7703</v>
      </c>
      <c r="BC1909">
        <v>100</v>
      </c>
      <c r="BD1909" s="92"/>
      <c r="BE1909" s="92"/>
      <c r="BF1909">
        <v>303842.15625</v>
      </c>
      <c r="BG1909">
        <v>0</v>
      </c>
      <c r="BH1909">
        <v>0</v>
      </c>
      <c r="BI1909" s="92"/>
      <c r="BJ1909" s="92"/>
      <c r="BK1909" s="92"/>
      <c r="BL1909">
        <v>0</v>
      </c>
    </row>
    <row r="1910" spans="1:64" x14ac:dyDescent="0.25">
      <c r="A1910" s="82" t="s">
        <v>297</v>
      </c>
      <c r="B1910" s="82" t="s">
        <v>397</v>
      </c>
      <c r="C1910" s="82" t="s">
        <v>103</v>
      </c>
      <c r="D1910" s="82" t="s">
        <v>307</v>
      </c>
      <c r="E1910" s="82" t="s">
        <v>60</v>
      </c>
      <c r="F1910" s="82" t="s">
        <v>387</v>
      </c>
      <c r="G1910" s="82" t="s">
        <v>387</v>
      </c>
      <c r="H1910">
        <v>34.685176849365234</v>
      </c>
      <c r="I1910">
        <v>100</v>
      </c>
      <c r="J1910">
        <v>34.685176849365234</v>
      </c>
      <c r="K1910" s="92"/>
      <c r="L1910">
        <v>0</v>
      </c>
      <c r="M1910" s="92"/>
      <c r="N1910" s="92"/>
      <c r="O1910" s="92"/>
      <c r="P1910">
        <v>19684.484375</v>
      </c>
      <c r="Q1910" s="92"/>
      <c r="R1910" s="92"/>
      <c r="S1910">
        <v>-1</v>
      </c>
      <c r="T1910">
        <v>0</v>
      </c>
      <c r="U1910" s="82" t="s">
        <v>160</v>
      </c>
      <c r="V1910" s="92"/>
      <c r="W1910">
        <v>303842.15625</v>
      </c>
      <c r="X1910" s="92"/>
      <c r="Y1910">
        <v>0</v>
      </c>
      <c r="Z1910">
        <v>10260.47265625</v>
      </c>
      <c r="AA1910">
        <v>10260.47265625</v>
      </c>
      <c r="AB1910">
        <v>0</v>
      </c>
      <c r="AC1910">
        <v>-1</v>
      </c>
      <c r="AD1910">
        <v>0</v>
      </c>
      <c r="AE1910">
        <v>0</v>
      </c>
      <c r="AF1910">
        <v>0</v>
      </c>
      <c r="AG1910">
        <v>0</v>
      </c>
      <c r="AH1910">
        <v>8760</v>
      </c>
      <c r="AI1910">
        <v>0.34685176610946655</v>
      </c>
      <c r="AJ1910">
        <v>33.769088745117188</v>
      </c>
      <c r="AK1910">
        <v>-9998.0791015625</v>
      </c>
      <c r="AL1910">
        <v>-32.905502319335938</v>
      </c>
      <c r="AM1910">
        <v>20258.55078125</v>
      </c>
      <c r="AN1910">
        <v>66.674591064453125</v>
      </c>
      <c r="AO1910" s="92"/>
      <c r="AP1910" s="82" t="s">
        <v>336</v>
      </c>
      <c r="AQ1910" s="82" t="s">
        <v>326</v>
      </c>
      <c r="AR1910" s="82"/>
      <c r="AS1910">
        <v>0</v>
      </c>
      <c r="AT1910">
        <v>0</v>
      </c>
      <c r="AU1910">
        <v>2029</v>
      </c>
      <c r="AY1910">
        <v>0</v>
      </c>
      <c r="AZ1910">
        <v>0</v>
      </c>
      <c r="BA1910" s="82" t="s">
        <v>398</v>
      </c>
      <c r="BB1910">
        <v>7704</v>
      </c>
      <c r="BC1910">
        <v>100</v>
      </c>
      <c r="BD1910" s="92"/>
      <c r="BE1910" s="92"/>
      <c r="BF1910">
        <v>303842.15625</v>
      </c>
      <c r="BG1910">
        <v>0</v>
      </c>
      <c r="BH1910">
        <v>0</v>
      </c>
      <c r="BI1910" s="92"/>
      <c r="BJ1910" s="92"/>
      <c r="BK1910" s="92"/>
      <c r="BL1910">
        <v>0</v>
      </c>
    </row>
    <row r="1911" spans="1:64" x14ac:dyDescent="0.25">
      <c r="A1911" s="82" t="s">
        <v>297</v>
      </c>
      <c r="B1911" s="82" t="s">
        <v>397</v>
      </c>
      <c r="C1911" s="82" t="s">
        <v>103</v>
      </c>
      <c r="D1911" s="82" t="s">
        <v>303</v>
      </c>
      <c r="E1911" s="82" t="s">
        <v>304</v>
      </c>
      <c r="F1911" s="82" t="s">
        <v>388</v>
      </c>
      <c r="G1911" s="82" t="s">
        <v>388</v>
      </c>
      <c r="H1911">
        <v>34.685176849365234</v>
      </c>
      <c r="I1911">
        <v>100</v>
      </c>
      <c r="J1911">
        <v>34.685176849365234</v>
      </c>
      <c r="K1911" s="92"/>
      <c r="L1911">
        <v>0</v>
      </c>
      <c r="M1911" s="92"/>
      <c r="N1911" s="92"/>
      <c r="O1911" s="92"/>
      <c r="P1911">
        <v>19145.033203125</v>
      </c>
      <c r="Q1911" s="92"/>
      <c r="R1911" s="92"/>
      <c r="S1911">
        <v>-1</v>
      </c>
      <c r="T1911">
        <v>0</v>
      </c>
      <c r="U1911" s="82" t="s">
        <v>160</v>
      </c>
      <c r="V1911" s="92"/>
      <c r="W1911">
        <v>303842.15625</v>
      </c>
      <c r="X1911" s="92"/>
      <c r="Y1911">
        <v>0</v>
      </c>
      <c r="Z1911">
        <v>10260.47265625</v>
      </c>
      <c r="AA1911">
        <v>10260.47265625</v>
      </c>
      <c r="AB1911">
        <v>0</v>
      </c>
      <c r="AC1911">
        <v>-1</v>
      </c>
      <c r="AD1911">
        <v>0</v>
      </c>
      <c r="AE1911">
        <v>0</v>
      </c>
      <c r="AF1911">
        <v>0</v>
      </c>
      <c r="AG1911">
        <v>0</v>
      </c>
      <c r="AH1911">
        <v>8760</v>
      </c>
      <c r="AI1911">
        <v>0.34685176610946655</v>
      </c>
      <c r="AJ1911">
        <v>33.769088745117188</v>
      </c>
      <c r="AK1911">
        <v>-9998.0791015625</v>
      </c>
      <c r="AL1911">
        <v>-32.905502319335938</v>
      </c>
      <c r="AM1911">
        <v>20258.55078125</v>
      </c>
      <c r="AN1911">
        <v>66.674591064453125</v>
      </c>
      <c r="AO1911" s="92"/>
      <c r="AP1911" s="82" t="s">
        <v>325</v>
      </c>
      <c r="AQ1911" s="82" t="s">
        <v>326</v>
      </c>
      <c r="AR1911" s="82"/>
      <c r="AS1911">
        <v>0</v>
      </c>
      <c r="AT1911">
        <v>0</v>
      </c>
      <c r="AU1911">
        <v>2029</v>
      </c>
      <c r="AY1911">
        <v>0</v>
      </c>
      <c r="AZ1911">
        <v>0</v>
      </c>
      <c r="BA1911" s="82" t="s">
        <v>398</v>
      </c>
      <c r="BB1911">
        <v>7705</v>
      </c>
      <c r="BC1911">
        <v>100</v>
      </c>
      <c r="BD1911" s="92"/>
      <c r="BE1911" s="92"/>
      <c r="BF1911">
        <v>303842.15625</v>
      </c>
      <c r="BG1911">
        <v>0</v>
      </c>
      <c r="BH1911">
        <v>0</v>
      </c>
      <c r="BI1911" s="92"/>
      <c r="BJ1911" s="92"/>
      <c r="BK1911" s="92"/>
      <c r="BL1911">
        <v>0</v>
      </c>
    </row>
    <row r="1912" spans="1:64" x14ac:dyDescent="0.25">
      <c r="A1912" s="82" t="s">
        <v>297</v>
      </c>
      <c r="B1912" s="82" t="s">
        <v>397</v>
      </c>
      <c r="C1912" s="82" t="s">
        <v>103</v>
      </c>
      <c r="D1912" s="82" t="s">
        <v>305</v>
      </c>
      <c r="E1912" s="82" t="s">
        <v>58</v>
      </c>
      <c r="F1912" s="82" t="s">
        <v>388</v>
      </c>
      <c r="G1912" s="82" t="s">
        <v>388</v>
      </c>
      <c r="H1912">
        <v>34.685176849365234</v>
      </c>
      <c r="I1912">
        <v>100</v>
      </c>
      <c r="J1912">
        <v>34.685176849365234</v>
      </c>
      <c r="K1912" s="92"/>
      <c r="L1912">
        <v>0</v>
      </c>
      <c r="M1912" s="92"/>
      <c r="N1912" s="92"/>
      <c r="O1912" s="92"/>
      <c r="P1912">
        <v>19145.033203125</v>
      </c>
      <c r="Q1912" s="92"/>
      <c r="R1912" s="92"/>
      <c r="S1912">
        <v>-1</v>
      </c>
      <c r="T1912">
        <v>0</v>
      </c>
      <c r="U1912" s="82" t="s">
        <v>160</v>
      </c>
      <c r="V1912" s="92"/>
      <c r="W1912">
        <v>303842.15625</v>
      </c>
      <c r="X1912" s="92"/>
      <c r="Y1912">
        <v>0</v>
      </c>
      <c r="Z1912">
        <v>10260.47265625</v>
      </c>
      <c r="AA1912">
        <v>10260.47265625</v>
      </c>
      <c r="AB1912">
        <v>0</v>
      </c>
      <c r="AC1912">
        <v>-1</v>
      </c>
      <c r="AD1912">
        <v>0</v>
      </c>
      <c r="AE1912">
        <v>0</v>
      </c>
      <c r="AF1912">
        <v>0</v>
      </c>
      <c r="AG1912">
        <v>0</v>
      </c>
      <c r="AH1912">
        <v>8760</v>
      </c>
      <c r="AI1912">
        <v>0.34685176610946655</v>
      </c>
      <c r="AJ1912">
        <v>33.769088745117188</v>
      </c>
      <c r="AK1912">
        <v>-9998.0791015625</v>
      </c>
      <c r="AL1912">
        <v>-32.905502319335938</v>
      </c>
      <c r="AM1912">
        <v>20258.55078125</v>
      </c>
      <c r="AN1912">
        <v>66.674591064453125</v>
      </c>
      <c r="AO1912" s="92"/>
      <c r="AP1912" s="82" t="s">
        <v>325</v>
      </c>
      <c r="AQ1912" s="82" t="s">
        <v>326</v>
      </c>
      <c r="AR1912" s="82"/>
      <c r="AS1912">
        <v>0</v>
      </c>
      <c r="AT1912">
        <v>0</v>
      </c>
      <c r="AU1912">
        <v>2029</v>
      </c>
      <c r="AY1912">
        <v>0</v>
      </c>
      <c r="AZ1912">
        <v>0</v>
      </c>
      <c r="BA1912" s="82" t="s">
        <v>398</v>
      </c>
      <c r="BB1912">
        <v>7706</v>
      </c>
      <c r="BC1912">
        <v>100</v>
      </c>
      <c r="BD1912" s="92"/>
      <c r="BE1912" s="92"/>
      <c r="BF1912">
        <v>303842.15625</v>
      </c>
      <c r="BG1912">
        <v>0</v>
      </c>
      <c r="BH1912">
        <v>0</v>
      </c>
      <c r="BI1912" s="92"/>
      <c r="BJ1912" s="92"/>
      <c r="BK1912" s="92"/>
      <c r="BL1912">
        <v>0</v>
      </c>
    </row>
    <row r="1913" spans="1:64" x14ac:dyDescent="0.25">
      <c r="A1913" s="82" t="s">
        <v>297</v>
      </c>
      <c r="B1913" s="82" t="s">
        <v>397</v>
      </c>
      <c r="C1913" s="82" t="s">
        <v>103</v>
      </c>
      <c r="D1913" s="82" t="s">
        <v>306</v>
      </c>
      <c r="E1913" s="82" t="s">
        <v>59</v>
      </c>
      <c r="F1913" s="82" t="s">
        <v>388</v>
      </c>
      <c r="G1913" s="82" t="s">
        <v>388</v>
      </c>
      <c r="H1913">
        <v>34.685176849365234</v>
      </c>
      <c r="I1913">
        <v>100</v>
      </c>
      <c r="J1913">
        <v>34.685176849365234</v>
      </c>
      <c r="K1913" s="92"/>
      <c r="L1913">
        <v>0</v>
      </c>
      <c r="M1913" s="92"/>
      <c r="N1913" s="92"/>
      <c r="O1913" s="92"/>
      <c r="P1913">
        <v>19145.033203125</v>
      </c>
      <c r="Q1913" s="92"/>
      <c r="R1913" s="92"/>
      <c r="S1913">
        <v>-1</v>
      </c>
      <c r="T1913">
        <v>0</v>
      </c>
      <c r="U1913" s="82" t="s">
        <v>160</v>
      </c>
      <c r="V1913" s="92"/>
      <c r="W1913">
        <v>303842.15625</v>
      </c>
      <c r="X1913" s="92"/>
      <c r="Y1913">
        <v>0</v>
      </c>
      <c r="Z1913">
        <v>10260.47265625</v>
      </c>
      <c r="AA1913">
        <v>10260.47265625</v>
      </c>
      <c r="AB1913">
        <v>0</v>
      </c>
      <c r="AC1913">
        <v>-1</v>
      </c>
      <c r="AD1913">
        <v>0</v>
      </c>
      <c r="AE1913">
        <v>0</v>
      </c>
      <c r="AF1913">
        <v>0</v>
      </c>
      <c r="AG1913">
        <v>0</v>
      </c>
      <c r="AH1913">
        <v>8760</v>
      </c>
      <c r="AI1913">
        <v>0.34685176610946655</v>
      </c>
      <c r="AJ1913">
        <v>33.769088745117188</v>
      </c>
      <c r="AK1913">
        <v>-9998.0791015625</v>
      </c>
      <c r="AL1913">
        <v>-32.905502319335938</v>
      </c>
      <c r="AM1913">
        <v>20258.55078125</v>
      </c>
      <c r="AN1913">
        <v>66.674591064453125</v>
      </c>
      <c r="AO1913" s="92"/>
      <c r="AP1913" s="82" t="s">
        <v>325</v>
      </c>
      <c r="AQ1913" s="82" t="s">
        <v>326</v>
      </c>
      <c r="AR1913" s="82"/>
      <c r="AS1913">
        <v>0</v>
      </c>
      <c r="AT1913">
        <v>0</v>
      </c>
      <c r="AU1913">
        <v>2029</v>
      </c>
      <c r="AY1913">
        <v>0</v>
      </c>
      <c r="AZ1913">
        <v>0</v>
      </c>
      <c r="BA1913" s="82" t="s">
        <v>398</v>
      </c>
      <c r="BB1913">
        <v>7707</v>
      </c>
      <c r="BC1913">
        <v>100</v>
      </c>
      <c r="BD1913" s="92"/>
      <c r="BE1913" s="92"/>
      <c r="BF1913">
        <v>303842.15625</v>
      </c>
      <c r="BG1913">
        <v>0</v>
      </c>
      <c r="BH1913">
        <v>0</v>
      </c>
      <c r="BI1913" s="92"/>
      <c r="BJ1913" s="92"/>
      <c r="BK1913" s="92"/>
      <c r="BL1913">
        <v>0</v>
      </c>
    </row>
    <row r="1914" spans="1:64" x14ac:dyDescent="0.25">
      <c r="A1914" s="82" t="s">
        <v>297</v>
      </c>
      <c r="B1914" s="82" t="s">
        <v>397</v>
      </c>
      <c r="C1914" s="82" t="s">
        <v>103</v>
      </c>
      <c r="D1914" s="82" t="s">
        <v>307</v>
      </c>
      <c r="E1914" s="82" t="s">
        <v>60</v>
      </c>
      <c r="F1914" s="82" t="s">
        <v>388</v>
      </c>
      <c r="G1914" s="82" t="s">
        <v>388</v>
      </c>
      <c r="H1914">
        <v>34.685176849365234</v>
      </c>
      <c r="I1914">
        <v>100</v>
      </c>
      <c r="J1914">
        <v>34.685176849365234</v>
      </c>
      <c r="K1914" s="92"/>
      <c r="L1914">
        <v>0</v>
      </c>
      <c r="M1914" s="92"/>
      <c r="N1914" s="92"/>
      <c r="O1914" s="92"/>
      <c r="P1914">
        <v>19145.033203125</v>
      </c>
      <c r="Q1914" s="92"/>
      <c r="R1914" s="92"/>
      <c r="S1914">
        <v>-1</v>
      </c>
      <c r="T1914">
        <v>0</v>
      </c>
      <c r="U1914" s="82" t="s">
        <v>160</v>
      </c>
      <c r="V1914" s="92"/>
      <c r="W1914">
        <v>303842.15625</v>
      </c>
      <c r="X1914" s="92"/>
      <c r="Y1914">
        <v>0</v>
      </c>
      <c r="Z1914">
        <v>10260.47265625</v>
      </c>
      <c r="AA1914">
        <v>10260.47265625</v>
      </c>
      <c r="AB1914">
        <v>0</v>
      </c>
      <c r="AC1914">
        <v>-1</v>
      </c>
      <c r="AD1914">
        <v>0</v>
      </c>
      <c r="AE1914">
        <v>0</v>
      </c>
      <c r="AF1914">
        <v>0</v>
      </c>
      <c r="AG1914">
        <v>0</v>
      </c>
      <c r="AH1914">
        <v>8760</v>
      </c>
      <c r="AI1914">
        <v>0.34685176610946655</v>
      </c>
      <c r="AJ1914">
        <v>33.769088745117188</v>
      </c>
      <c r="AK1914">
        <v>-9998.0791015625</v>
      </c>
      <c r="AL1914">
        <v>-32.905502319335938</v>
      </c>
      <c r="AM1914">
        <v>20258.55078125</v>
      </c>
      <c r="AN1914">
        <v>66.674591064453125</v>
      </c>
      <c r="AO1914" s="92"/>
      <c r="AP1914" s="82" t="s">
        <v>325</v>
      </c>
      <c r="AQ1914" s="82" t="s">
        <v>326</v>
      </c>
      <c r="AR1914" s="82"/>
      <c r="AS1914">
        <v>0</v>
      </c>
      <c r="AT1914">
        <v>0</v>
      </c>
      <c r="AU1914">
        <v>2029</v>
      </c>
      <c r="AY1914">
        <v>0</v>
      </c>
      <c r="AZ1914">
        <v>0</v>
      </c>
      <c r="BA1914" s="82" t="s">
        <v>398</v>
      </c>
      <c r="BB1914">
        <v>7708</v>
      </c>
      <c r="BC1914">
        <v>100</v>
      </c>
      <c r="BD1914" s="92"/>
      <c r="BE1914" s="92"/>
      <c r="BF1914">
        <v>303842.15625</v>
      </c>
      <c r="BG1914">
        <v>0</v>
      </c>
      <c r="BH1914">
        <v>0</v>
      </c>
      <c r="BI1914" s="92"/>
      <c r="BJ1914" s="92"/>
      <c r="BK1914" s="92"/>
      <c r="BL1914">
        <v>0</v>
      </c>
    </row>
    <row r="1915" spans="1:64" x14ac:dyDescent="0.25">
      <c r="A1915" s="82" t="s">
        <v>297</v>
      </c>
      <c r="B1915" s="82" t="s">
        <v>397</v>
      </c>
      <c r="C1915" s="82" t="s">
        <v>103</v>
      </c>
      <c r="D1915" s="82" t="s">
        <v>308</v>
      </c>
      <c r="E1915" s="82" t="s">
        <v>61</v>
      </c>
      <c r="F1915" s="82" t="s">
        <v>388</v>
      </c>
      <c r="G1915" s="82" t="s">
        <v>388</v>
      </c>
      <c r="H1915">
        <v>34.685176849365234</v>
      </c>
      <c r="I1915">
        <v>100</v>
      </c>
      <c r="J1915">
        <v>34.685176849365234</v>
      </c>
      <c r="K1915" s="92"/>
      <c r="L1915">
        <v>0</v>
      </c>
      <c r="M1915" s="92"/>
      <c r="N1915" s="92"/>
      <c r="O1915" s="92"/>
      <c r="P1915">
        <v>19145.033203125</v>
      </c>
      <c r="Q1915" s="92"/>
      <c r="R1915" s="92"/>
      <c r="S1915">
        <v>-1</v>
      </c>
      <c r="T1915">
        <v>0</v>
      </c>
      <c r="U1915" s="82" t="s">
        <v>160</v>
      </c>
      <c r="V1915" s="92"/>
      <c r="W1915">
        <v>303842.15625</v>
      </c>
      <c r="X1915" s="92"/>
      <c r="Y1915">
        <v>0</v>
      </c>
      <c r="Z1915">
        <v>10260.47265625</v>
      </c>
      <c r="AA1915">
        <v>10260.47265625</v>
      </c>
      <c r="AB1915">
        <v>0</v>
      </c>
      <c r="AC1915">
        <v>-1</v>
      </c>
      <c r="AD1915">
        <v>0</v>
      </c>
      <c r="AE1915">
        <v>0</v>
      </c>
      <c r="AF1915">
        <v>0</v>
      </c>
      <c r="AG1915">
        <v>0</v>
      </c>
      <c r="AH1915">
        <v>8760</v>
      </c>
      <c r="AI1915">
        <v>0.34685176610946655</v>
      </c>
      <c r="AJ1915">
        <v>33.769088745117188</v>
      </c>
      <c r="AK1915">
        <v>-9998.0791015625</v>
      </c>
      <c r="AL1915">
        <v>-32.905502319335938</v>
      </c>
      <c r="AM1915">
        <v>20258.55078125</v>
      </c>
      <c r="AN1915">
        <v>66.674591064453125</v>
      </c>
      <c r="AO1915" s="92"/>
      <c r="AP1915" s="82" t="s">
        <v>325</v>
      </c>
      <c r="AQ1915" s="82" t="s">
        <v>326</v>
      </c>
      <c r="AR1915" s="82"/>
      <c r="AS1915">
        <v>0</v>
      </c>
      <c r="AT1915">
        <v>0</v>
      </c>
      <c r="AU1915">
        <v>2029</v>
      </c>
      <c r="AY1915">
        <v>0</v>
      </c>
      <c r="AZ1915">
        <v>0</v>
      </c>
      <c r="BA1915" s="82" t="s">
        <v>398</v>
      </c>
      <c r="BB1915">
        <v>7709</v>
      </c>
      <c r="BC1915">
        <v>100</v>
      </c>
      <c r="BD1915" s="92"/>
      <c r="BE1915" s="92"/>
      <c r="BF1915">
        <v>303842.15625</v>
      </c>
      <c r="BG1915">
        <v>0</v>
      </c>
      <c r="BH1915">
        <v>0</v>
      </c>
      <c r="BI1915" s="92"/>
      <c r="BJ1915" s="92"/>
      <c r="BK1915" s="92"/>
      <c r="BL1915">
        <v>0</v>
      </c>
    </row>
    <row r="1916" spans="1:64" x14ac:dyDescent="0.25">
      <c r="A1916" s="82" t="s">
        <v>297</v>
      </c>
      <c r="B1916" s="82" t="s">
        <v>397</v>
      </c>
      <c r="C1916" s="82" t="s">
        <v>103</v>
      </c>
      <c r="D1916" s="82" t="s">
        <v>313</v>
      </c>
      <c r="E1916" s="82" t="s">
        <v>314</v>
      </c>
      <c r="F1916" s="82" t="s">
        <v>388</v>
      </c>
      <c r="G1916" s="82" t="s">
        <v>388</v>
      </c>
      <c r="H1916">
        <v>34.685176849365234</v>
      </c>
      <c r="I1916">
        <v>100</v>
      </c>
      <c r="J1916">
        <v>34.685176849365234</v>
      </c>
      <c r="K1916" s="92"/>
      <c r="L1916">
        <v>0</v>
      </c>
      <c r="M1916" s="92"/>
      <c r="N1916" s="92"/>
      <c r="O1916" s="92"/>
      <c r="P1916">
        <v>19145.033203125</v>
      </c>
      <c r="Q1916" s="92"/>
      <c r="R1916" s="92"/>
      <c r="S1916">
        <v>-1</v>
      </c>
      <c r="T1916">
        <v>0</v>
      </c>
      <c r="U1916" s="82" t="s">
        <v>160</v>
      </c>
      <c r="V1916" s="92"/>
      <c r="W1916">
        <v>303842.15625</v>
      </c>
      <c r="X1916" s="92"/>
      <c r="Y1916">
        <v>0</v>
      </c>
      <c r="Z1916">
        <v>10260.47265625</v>
      </c>
      <c r="AA1916">
        <v>10260.47265625</v>
      </c>
      <c r="AB1916">
        <v>0</v>
      </c>
      <c r="AC1916">
        <v>-1</v>
      </c>
      <c r="AD1916">
        <v>0</v>
      </c>
      <c r="AE1916">
        <v>0</v>
      </c>
      <c r="AF1916">
        <v>0</v>
      </c>
      <c r="AG1916">
        <v>0</v>
      </c>
      <c r="AH1916">
        <v>8760</v>
      </c>
      <c r="AI1916">
        <v>0.34685176610946655</v>
      </c>
      <c r="AJ1916">
        <v>33.769088745117188</v>
      </c>
      <c r="AK1916">
        <v>-9998.0791015625</v>
      </c>
      <c r="AL1916">
        <v>-32.905502319335938</v>
      </c>
      <c r="AM1916">
        <v>20258.55078125</v>
      </c>
      <c r="AN1916">
        <v>66.674591064453125</v>
      </c>
      <c r="AO1916" s="92"/>
      <c r="AP1916" s="82" t="s">
        <v>325</v>
      </c>
      <c r="AQ1916" s="82" t="s">
        <v>326</v>
      </c>
      <c r="AR1916" s="82"/>
      <c r="AS1916">
        <v>0</v>
      </c>
      <c r="AT1916">
        <v>0</v>
      </c>
      <c r="AU1916">
        <v>2029</v>
      </c>
      <c r="AY1916">
        <v>0</v>
      </c>
      <c r="AZ1916">
        <v>0</v>
      </c>
      <c r="BA1916" s="82" t="s">
        <v>398</v>
      </c>
      <c r="BB1916">
        <v>7710</v>
      </c>
      <c r="BC1916">
        <v>100</v>
      </c>
      <c r="BD1916" s="92"/>
      <c r="BE1916" s="92"/>
      <c r="BF1916">
        <v>303842.15625</v>
      </c>
      <c r="BG1916">
        <v>0</v>
      </c>
      <c r="BH1916">
        <v>0</v>
      </c>
      <c r="BI1916" s="92"/>
      <c r="BJ1916" s="92"/>
      <c r="BK1916" s="92"/>
      <c r="BL1916">
        <v>0</v>
      </c>
    </row>
    <row r="1917" spans="1:64" x14ac:dyDescent="0.25">
      <c r="A1917" s="82" t="s">
        <v>297</v>
      </c>
      <c r="B1917" s="82" t="s">
        <v>397</v>
      </c>
      <c r="C1917" s="82" t="s">
        <v>103</v>
      </c>
      <c r="D1917" s="82" t="s">
        <v>298</v>
      </c>
      <c r="E1917" s="82" t="s">
        <v>55</v>
      </c>
      <c r="F1917" s="82" t="s">
        <v>389</v>
      </c>
      <c r="G1917" s="82" t="s">
        <v>389</v>
      </c>
      <c r="H1917">
        <v>34.685176849365234</v>
      </c>
      <c r="I1917">
        <v>100</v>
      </c>
      <c r="J1917">
        <v>34.685176849365234</v>
      </c>
      <c r="K1917" s="92"/>
      <c r="L1917">
        <v>0</v>
      </c>
      <c r="M1917" s="92"/>
      <c r="N1917" s="92"/>
      <c r="O1917" s="92"/>
      <c r="P1917">
        <v>18556.041015625</v>
      </c>
      <c r="Q1917" s="92"/>
      <c r="R1917" s="92"/>
      <c r="S1917">
        <v>-1</v>
      </c>
      <c r="T1917">
        <v>0</v>
      </c>
      <c r="U1917" s="82" t="s">
        <v>160</v>
      </c>
      <c r="V1917" s="92"/>
      <c r="W1917">
        <v>303842.15625</v>
      </c>
      <c r="X1917" s="92"/>
      <c r="Y1917">
        <v>0</v>
      </c>
      <c r="Z1917">
        <v>10260.47265625</v>
      </c>
      <c r="AA1917">
        <v>10260.47265625</v>
      </c>
      <c r="AB1917">
        <v>0</v>
      </c>
      <c r="AC1917">
        <v>-1</v>
      </c>
      <c r="AD1917">
        <v>0</v>
      </c>
      <c r="AE1917">
        <v>0</v>
      </c>
      <c r="AF1917">
        <v>0</v>
      </c>
      <c r="AG1917">
        <v>0</v>
      </c>
      <c r="AH1917">
        <v>8760</v>
      </c>
      <c r="AI1917">
        <v>0.34685176610946655</v>
      </c>
      <c r="AJ1917">
        <v>33.769088745117188</v>
      </c>
      <c r="AK1917">
        <v>-9998.0791015625</v>
      </c>
      <c r="AL1917">
        <v>-32.905502319335938</v>
      </c>
      <c r="AM1917">
        <v>20258.55078125</v>
      </c>
      <c r="AN1917">
        <v>66.674591064453125</v>
      </c>
      <c r="AO1917" s="92"/>
      <c r="AP1917" s="82" t="s">
        <v>351</v>
      </c>
      <c r="AQ1917" s="82" t="s">
        <v>326</v>
      </c>
      <c r="AR1917" s="82"/>
      <c r="AS1917">
        <v>0</v>
      </c>
      <c r="AT1917">
        <v>0</v>
      </c>
      <c r="AU1917">
        <v>2029</v>
      </c>
      <c r="AY1917">
        <v>0</v>
      </c>
      <c r="AZ1917">
        <v>0</v>
      </c>
      <c r="BA1917" s="82" t="s">
        <v>398</v>
      </c>
      <c r="BB1917">
        <v>7711</v>
      </c>
      <c r="BC1917">
        <v>100</v>
      </c>
      <c r="BD1917" s="92"/>
      <c r="BE1917" s="92"/>
      <c r="BF1917">
        <v>303842.15625</v>
      </c>
      <c r="BG1917">
        <v>0</v>
      </c>
      <c r="BH1917">
        <v>0</v>
      </c>
      <c r="BI1917" s="92"/>
      <c r="BJ1917" s="92"/>
      <c r="BK1917" s="92"/>
      <c r="BL1917">
        <v>0</v>
      </c>
    </row>
    <row r="1918" spans="1:64" x14ac:dyDescent="0.25">
      <c r="A1918" s="82" t="s">
        <v>297</v>
      </c>
      <c r="B1918" s="82" t="s">
        <v>397</v>
      </c>
      <c r="C1918" s="82" t="s">
        <v>103</v>
      </c>
      <c r="D1918" s="82" t="s">
        <v>303</v>
      </c>
      <c r="E1918" s="82" t="s">
        <v>304</v>
      </c>
      <c r="F1918" s="82" t="s">
        <v>389</v>
      </c>
      <c r="G1918" s="82" t="s">
        <v>389</v>
      </c>
      <c r="H1918">
        <v>34.685176849365234</v>
      </c>
      <c r="I1918">
        <v>100</v>
      </c>
      <c r="J1918">
        <v>34.685176849365234</v>
      </c>
      <c r="K1918" s="92"/>
      <c r="L1918">
        <v>0</v>
      </c>
      <c r="M1918" s="92"/>
      <c r="N1918" s="92"/>
      <c r="O1918" s="92"/>
      <c r="P1918">
        <v>18556.041015625</v>
      </c>
      <c r="Q1918" s="92"/>
      <c r="R1918" s="92"/>
      <c r="S1918">
        <v>-1</v>
      </c>
      <c r="T1918">
        <v>0</v>
      </c>
      <c r="U1918" s="82" t="s">
        <v>160</v>
      </c>
      <c r="V1918" s="92"/>
      <c r="W1918">
        <v>303842.15625</v>
      </c>
      <c r="X1918" s="92"/>
      <c r="Y1918">
        <v>0</v>
      </c>
      <c r="Z1918">
        <v>10260.47265625</v>
      </c>
      <c r="AA1918">
        <v>10260.47265625</v>
      </c>
      <c r="AB1918">
        <v>0</v>
      </c>
      <c r="AC1918">
        <v>-1</v>
      </c>
      <c r="AD1918">
        <v>0</v>
      </c>
      <c r="AE1918">
        <v>0</v>
      </c>
      <c r="AF1918">
        <v>0</v>
      </c>
      <c r="AG1918">
        <v>0</v>
      </c>
      <c r="AH1918">
        <v>8760</v>
      </c>
      <c r="AI1918">
        <v>0.34685176610946655</v>
      </c>
      <c r="AJ1918">
        <v>33.769088745117188</v>
      </c>
      <c r="AK1918">
        <v>-9998.0791015625</v>
      </c>
      <c r="AL1918">
        <v>-32.905502319335938</v>
      </c>
      <c r="AM1918">
        <v>20258.55078125</v>
      </c>
      <c r="AN1918">
        <v>66.674591064453125</v>
      </c>
      <c r="AO1918" s="92"/>
      <c r="AP1918" s="82" t="s">
        <v>351</v>
      </c>
      <c r="AQ1918" s="82" t="s">
        <v>326</v>
      </c>
      <c r="AR1918" s="82"/>
      <c r="AS1918">
        <v>0</v>
      </c>
      <c r="AT1918">
        <v>0</v>
      </c>
      <c r="AU1918">
        <v>2029</v>
      </c>
      <c r="AY1918">
        <v>0</v>
      </c>
      <c r="AZ1918">
        <v>0</v>
      </c>
      <c r="BA1918" s="82" t="s">
        <v>398</v>
      </c>
      <c r="BB1918">
        <v>7712</v>
      </c>
      <c r="BC1918">
        <v>100</v>
      </c>
      <c r="BD1918" s="92"/>
      <c r="BE1918" s="92"/>
      <c r="BF1918">
        <v>303842.15625</v>
      </c>
      <c r="BG1918">
        <v>0</v>
      </c>
      <c r="BH1918">
        <v>0</v>
      </c>
      <c r="BI1918" s="92"/>
      <c r="BJ1918" s="92"/>
      <c r="BK1918" s="92"/>
      <c r="BL1918">
        <v>0</v>
      </c>
    </row>
    <row r="1919" spans="1:64" x14ac:dyDescent="0.25">
      <c r="A1919" s="82" t="s">
        <v>297</v>
      </c>
      <c r="B1919" s="82" t="s">
        <v>397</v>
      </c>
      <c r="C1919" s="82" t="s">
        <v>103</v>
      </c>
      <c r="D1919" s="82" t="s">
        <v>305</v>
      </c>
      <c r="E1919" s="82" t="s">
        <v>58</v>
      </c>
      <c r="F1919" s="82" t="s">
        <v>389</v>
      </c>
      <c r="G1919" s="82" t="s">
        <v>389</v>
      </c>
      <c r="H1919">
        <v>34.685176849365234</v>
      </c>
      <c r="I1919">
        <v>100</v>
      </c>
      <c r="J1919">
        <v>34.685176849365234</v>
      </c>
      <c r="K1919" s="92"/>
      <c r="L1919">
        <v>0</v>
      </c>
      <c r="M1919" s="92"/>
      <c r="N1919" s="92"/>
      <c r="O1919" s="92"/>
      <c r="P1919">
        <v>18556.041015625</v>
      </c>
      <c r="Q1919" s="92"/>
      <c r="R1919" s="92"/>
      <c r="S1919">
        <v>-1</v>
      </c>
      <c r="T1919">
        <v>0</v>
      </c>
      <c r="U1919" s="82" t="s">
        <v>160</v>
      </c>
      <c r="V1919" s="92"/>
      <c r="W1919">
        <v>303842.15625</v>
      </c>
      <c r="X1919" s="92"/>
      <c r="Y1919">
        <v>0</v>
      </c>
      <c r="Z1919">
        <v>10260.47265625</v>
      </c>
      <c r="AA1919">
        <v>10260.47265625</v>
      </c>
      <c r="AB1919">
        <v>0</v>
      </c>
      <c r="AC1919">
        <v>-1</v>
      </c>
      <c r="AD1919">
        <v>0</v>
      </c>
      <c r="AE1919">
        <v>0</v>
      </c>
      <c r="AF1919">
        <v>0</v>
      </c>
      <c r="AG1919">
        <v>0</v>
      </c>
      <c r="AH1919">
        <v>8760</v>
      </c>
      <c r="AI1919">
        <v>0.34685176610946655</v>
      </c>
      <c r="AJ1919">
        <v>33.769088745117188</v>
      </c>
      <c r="AK1919">
        <v>-9998.0791015625</v>
      </c>
      <c r="AL1919">
        <v>-32.905502319335938</v>
      </c>
      <c r="AM1919">
        <v>20258.55078125</v>
      </c>
      <c r="AN1919">
        <v>66.674591064453125</v>
      </c>
      <c r="AO1919" s="92"/>
      <c r="AP1919" s="82" t="s">
        <v>351</v>
      </c>
      <c r="AQ1919" s="82" t="s">
        <v>326</v>
      </c>
      <c r="AR1919" s="82"/>
      <c r="AS1919">
        <v>0</v>
      </c>
      <c r="AT1919">
        <v>0</v>
      </c>
      <c r="AU1919">
        <v>2029</v>
      </c>
      <c r="AY1919">
        <v>0</v>
      </c>
      <c r="AZ1919">
        <v>0</v>
      </c>
      <c r="BA1919" s="82" t="s">
        <v>398</v>
      </c>
      <c r="BB1919">
        <v>7713</v>
      </c>
      <c r="BC1919">
        <v>100</v>
      </c>
      <c r="BD1919" s="92"/>
      <c r="BE1919" s="92"/>
      <c r="BF1919">
        <v>303842.15625</v>
      </c>
      <c r="BG1919">
        <v>0</v>
      </c>
      <c r="BH1919">
        <v>0</v>
      </c>
      <c r="BI1919" s="92"/>
      <c r="BJ1919" s="92"/>
      <c r="BK1919" s="92"/>
      <c r="BL1919">
        <v>0</v>
      </c>
    </row>
    <row r="1920" spans="1:64" x14ac:dyDescent="0.25">
      <c r="A1920" s="82" t="s">
        <v>297</v>
      </c>
      <c r="B1920" s="82" t="s">
        <v>397</v>
      </c>
      <c r="C1920" s="82" t="s">
        <v>103</v>
      </c>
      <c r="D1920" s="82" t="s">
        <v>306</v>
      </c>
      <c r="E1920" s="82" t="s">
        <v>59</v>
      </c>
      <c r="F1920" s="82" t="s">
        <v>389</v>
      </c>
      <c r="G1920" s="82" t="s">
        <v>389</v>
      </c>
      <c r="H1920">
        <v>34.685176849365234</v>
      </c>
      <c r="I1920">
        <v>100</v>
      </c>
      <c r="J1920">
        <v>34.685176849365234</v>
      </c>
      <c r="K1920" s="92"/>
      <c r="L1920">
        <v>0</v>
      </c>
      <c r="M1920" s="92"/>
      <c r="N1920" s="92"/>
      <c r="O1920" s="92"/>
      <c r="P1920">
        <v>18556.041015625</v>
      </c>
      <c r="Q1920" s="92"/>
      <c r="R1920" s="92"/>
      <c r="S1920">
        <v>-1</v>
      </c>
      <c r="T1920">
        <v>0</v>
      </c>
      <c r="U1920" s="82" t="s">
        <v>160</v>
      </c>
      <c r="V1920" s="92"/>
      <c r="W1920">
        <v>303842.15625</v>
      </c>
      <c r="X1920" s="92"/>
      <c r="Y1920">
        <v>0</v>
      </c>
      <c r="Z1920">
        <v>10260.47265625</v>
      </c>
      <c r="AA1920">
        <v>10260.47265625</v>
      </c>
      <c r="AB1920">
        <v>0</v>
      </c>
      <c r="AC1920">
        <v>-1</v>
      </c>
      <c r="AD1920">
        <v>0</v>
      </c>
      <c r="AE1920">
        <v>0</v>
      </c>
      <c r="AF1920">
        <v>0</v>
      </c>
      <c r="AG1920">
        <v>0</v>
      </c>
      <c r="AH1920">
        <v>8760</v>
      </c>
      <c r="AI1920">
        <v>0.34685176610946655</v>
      </c>
      <c r="AJ1920">
        <v>33.769088745117188</v>
      </c>
      <c r="AK1920">
        <v>-9998.0791015625</v>
      </c>
      <c r="AL1920">
        <v>-32.905502319335938</v>
      </c>
      <c r="AM1920">
        <v>20258.55078125</v>
      </c>
      <c r="AN1920">
        <v>66.674591064453125</v>
      </c>
      <c r="AO1920" s="92"/>
      <c r="AP1920" s="82" t="s">
        <v>351</v>
      </c>
      <c r="AQ1920" s="82" t="s">
        <v>326</v>
      </c>
      <c r="AR1920" s="82"/>
      <c r="AS1920">
        <v>0</v>
      </c>
      <c r="AT1920">
        <v>0</v>
      </c>
      <c r="AU1920">
        <v>2029</v>
      </c>
      <c r="AY1920">
        <v>0</v>
      </c>
      <c r="AZ1920">
        <v>0</v>
      </c>
      <c r="BA1920" s="82" t="s">
        <v>398</v>
      </c>
      <c r="BB1920">
        <v>7714</v>
      </c>
      <c r="BC1920">
        <v>100</v>
      </c>
      <c r="BD1920" s="92"/>
      <c r="BE1920" s="92"/>
      <c r="BF1920">
        <v>303842.15625</v>
      </c>
      <c r="BG1920">
        <v>0</v>
      </c>
      <c r="BH1920">
        <v>0</v>
      </c>
      <c r="BI1920" s="92"/>
      <c r="BJ1920" s="92"/>
      <c r="BK1920" s="92"/>
      <c r="BL1920">
        <v>0</v>
      </c>
    </row>
    <row r="1921" spans="1:64" x14ac:dyDescent="0.25">
      <c r="A1921" s="82" t="s">
        <v>297</v>
      </c>
      <c r="B1921" s="82" t="s">
        <v>397</v>
      </c>
      <c r="C1921" s="82" t="s">
        <v>103</v>
      </c>
      <c r="D1921" s="82" t="s">
        <v>307</v>
      </c>
      <c r="E1921" s="82" t="s">
        <v>60</v>
      </c>
      <c r="F1921" s="82" t="s">
        <v>389</v>
      </c>
      <c r="G1921" s="82" t="s">
        <v>389</v>
      </c>
      <c r="H1921">
        <v>34.685176849365234</v>
      </c>
      <c r="I1921">
        <v>100</v>
      </c>
      <c r="J1921">
        <v>34.685176849365234</v>
      </c>
      <c r="K1921" s="92"/>
      <c r="L1921">
        <v>0</v>
      </c>
      <c r="M1921" s="92"/>
      <c r="N1921" s="92"/>
      <c r="O1921" s="92"/>
      <c r="P1921">
        <v>18556.041015625</v>
      </c>
      <c r="Q1921" s="92"/>
      <c r="R1921" s="92"/>
      <c r="S1921">
        <v>-1</v>
      </c>
      <c r="T1921">
        <v>0</v>
      </c>
      <c r="U1921" s="82" t="s">
        <v>160</v>
      </c>
      <c r="V1921" s="92"/>
      <c r="W1921">
        <v>303842.15625</v>
      </c>
      <c r="X1921" s="92"/>
      <c r="Y1921">
        <v>0</v>
      </c>
      <c r="Z1921">
        <v>10260.47265625</v>
      </c>
      <c r="AA1921">
        <v>10260.47265625</v>
      </c>
      <c r="AB1921">
        <v>0</v>
      </c>
      <c r="AC1921">
        <v>-1</v>
      </c>
      <c r="AD1921">
        <v>0</v>
      </c>
      <c r="AE1921">
        <v>0</v>
      </c>
      <c r="AF1921">
        <v>0</v>
      </c>
      <c r="AG1921">
        <v>0</v>
      </c>
      <c r="AH1921">
        <v>8760</v>
      </c>
      <c r="AI1921">
        <v>0.34685176610946655</v>
      </c>
      <c r="AJ1921">
        <v>33.769088745117188</v>
      </c>
      <c r="AK1921">
        <v>-9998.0791015625</v>
      </c>
      <c r="AL1921">
        <v>-32.905502319335938</v>
      </c>
      <c r="AM1921">
        <v>20258.55078125</v>
      </c>
      <c r="AN1921">
        <v>66.674591064453125</v>
      </c>
      <c r="AO1921" s="92"/>
      <c r="AP1921" s="82" t="s">
        <v>351</v>
      </c>
      <c r="AQ1921" s="82" t="s">
        <v>326</v>
      </c>
      <c r="AR1921" s="82"/>
      <c r="AS1921">
        <v>0</v>
      </c>
      <c r="AT1921">
        <v>0</v>
      </c>
      <c r="AU1921">
        <v>2029</v>
      </c>
      <c r="AY1921">
        <v>0</v>
      </c>
      <c r="AZ1921">
        <v>0</v>
      </c>
      <c r="BA1921" s="82" t="s">
        <v>398</v>
      </c>
      <c r="BB1921">
        <v>7715</v>
      </c>
      <c r="BC1921">
        <v>100</v>
      </c>
      <c r="BD1921" s="92"/>
      <c r="BE1921" s="92"/>
      <c r="BF1921">
        <v>303842.15625</v>
      </c>
      <c r="BG1921">
        <v>0</v>
      </c>
      <c r="BH1921">
        <v>0</v>
      </c>
      <c r="BI1921" s="92"/>
      <c r="BJ1921" s="92"/>
      <c r="BK1921" s="92"/>
      <c r="BL1921">
        <v>0</v>
      </c>
    </row>
    <row r="1922" spans="1:64" x14ac:dyDescent="0.25">
      <c r="A1922" s="82" t="s">
        <v>297</v>
      </c>
      <c r="B1922" s="82" t="s">
        <v>397</v>
      </c>
      <c r="C1922" s="82" t="s">
        <v>103</v>
      </c>
      <c r="D1922" s="82" t="s">
        <v>308</v>
      </c>
      <c r="E1922" s="82" t="s">
        <v>61</v>
      </c>
      <c r="F1922" s="82" t="s">
        <v>389</v>
      </c>
      <c r="G1922" s="82" t="s">
        <v>389</v>
      </c>
      <c r="H1922">
        <v>34.685176849365234</v>
      </c>
      <c r="I1922">
        <v>100</v>
      </c>
      <c r="J1922">
        <v>34.685176849365234</v>
      </c>
      <c r="K1922" s="92"/>
      <c r="L1922">
        <v>0</v>
      </c>
      <c r="M1922" s="92"/>
      <c r="N1922" s="92"/>
      <c r="O1922" s="92"/>
      <c r="P1922">
        <v>18556.041015625</v>
      </c>
      <c r="Q1922" s="92"/>
      <c r="R1922" s="92"/>
      <c r="S1922">
        <v>-1</v>
      </c>
      <c r="T1922">
        <v>0</v>
      </c>
      <c r="U1922" s="82" t="s">
        <v>160</v>
      </c>
      <c r="V1922" s="92"/>
      <c r="W1922">
        <v>303842.15625</v>
      </c>
      <c r="X1922" s="92"/>
      <c r="Y1922">
        <v>0</v>
      </c>
      <c r="Z1922">
        <v>10260.47265625</v>
      </c>
      <c r="AA1922">
        <v>10260.47265625</v>
      </c>
      <c r="AB1922">
        <v>0</v>
      </c>
      <c r="AC1922">
        <v>-1</v>
      </c>
      <c r="AD1922">
        <v>0</v>
      </c>
      <c r="AE1922">
        <v>0</v>
      </c>
      <c r="AF1922">
        <v>0</v>
      </c>
      <c r="AG1922">
        <v>0</v>
      </c>
      <c r="AH1922">
        <v>8760</v>
      </c>
      <c r="AI1922">
        <v>0.34685176610946655</v>
      </c>
      <c r="AJ1922">
        <v>33.769088745117188</v>
      </c>
      <c r="AK1922">
        <v>-9998.0791015625</v>
      </c>
      <c r="AL1922">
        <v>-32.905502319335938</v>
      </c>
      <c r="AM1922">
        <v>20258.55078125</v>
      </c>
      <c r="AN1922">
        <v>66.674591064453125</v>
      </c>
      <c r="AO1922" s="92"/>
      <c r="AP1922" s="82" t="s">
        <v>351</v>
      </c>
      <c r="AQ1922" s="82" t="s">
        <v>326</v>
      </c>
      <c r="AR1922" s="82"/>
      <c r="AS1922">
        <v>0</v>
      </c>
      <c r="AT1922">
        <v>0</v>
      </c>
      <c r="AU1922">
        <v>2029</v>
      </c>
      <c r="AY1922">
        <v>0</v>
      </c>
      <c r="AZ1922">
        <v>0</v>
      </c>
      <c r="BA1922" s="82" t="s">
        <v>398</v>
      </c>
      <c r="BB1922">
        <v>7716</v>
      </c>
      <c r="BC1922">
        <v>100</v>
      </c>
      <c r="BD1922" s="92"/>
      <c r="BE1922" s="92"/>
      <c r="BF1922">
        <v>303842.15625</v>
      </c>
      <c r="BG1922">
        <v>0</v>
      </c>
      <c r="BH1922">
        <v>0</v>
      </c>
      <c r="BI1922" s="92"/>
      <c r="BJ1922" s="92"/>
      <c r="BK1922" s="92"/>
      <c r="BL1922">
        <v>0</v>
      </c>
    </row>
    <row r="1923" spans="1:64" x14ac:dyDescent="0.25">
      <c r="A1923" s="82" t="s">
        <v>297</v>
      </c>
      <c r="B1923" s="82" t="s">
        <v>397</v>
      </c>
      <c r="C1923" s="82" t="s">
        <v>103</v>
      </c>
      <c r="D1923" s="82" t="s">
        <v>309</v>
      </c>
      <c r="E1923" s="82" t="s">
        <v>310</v>
      </c>
      <c r="F1923" s="82" t="s">
        <v>389</v>
      </c>
      <c r="G1923" s="82" t="s">
        <v>389</v>
      </c>
      <c r="H1923">
        <v>34.685176849365234</v>
      </c>
      <c r="I1923">
        <v>100</v>
      </c>
      <c r="J1923">
        <v>34.685176849365234</v>
      </c>
      <c r="K1923" s="92"/>
      <c r="L1923">
        <v>0</v>
      </c>
      <c r="M1923" s="92"/>
      <c r="N1923" s="92"/>
      <c r="O1923" s="92"/>
      <c r="P1923">
        <v>18556.041015625</v>
      </c>
      <c r="Q1923" s="92"/>
      <c r="R1923" s="92"/>
      <c r="S1923">
        <v>-1</v>
      </c>
      <c r="T1923">
        <v>0</v>
      </c>
      <c r="U1923" s="82" t="s">
        <v>160</v>
      </c>
      <c r="V1923" s="92"/>
      <c r="W1923">
        <v>303842.15625</v>
      </c>
      <c r="X1923" s="92"/>
      <c r="Y1923">
        <v>0</v>
      </c>
      <c r="Z1923">
        <v>10260.47265625</v>
      </c>
      <c r="AA1923">
        <v>10260.47265625</v>
      </c>
      <c r="AB1923">
        <v>0</v>
      </c>
      <c r="AC1923">
        <v>-1</v>
      </c>
      <c r="AD1923">
        <v>0</v>
      </c>
      <c r="AE1923">
        <v>0</v>
      </c>
      <c r="AF1923">
        <v>0</v>
      </c>
      <c r="AG1923">
        <v>0</v>
      </c>
      <c r="AH1923">
        <v>8760</v>
      </c>
      <c r="AI1923">
        <v>0.34685176610946655</v>
      </c>
      <c r="AJ1923">
        <v>33.769088745117188</v>
      </c>
      <c r="AK1923">
        <v>-9998.0791015625</v>
      </c>
      <c r="AL1923">
        <v>-32.905502319335938</v>
      </c>
      <c r="AM1923">
        <v>20258.55078125</v>
      </c>
      <c r="AN1923">
        <v>66.674591064453125</v>
      </c>
      <c r="AO1923" s="92"/>
      <c r="AP1923" s="82" t="s">
        <v>351</v>
      </c>
      <c r="AQ1923" s="82" t="s">
        <v>326</v>
      </c>
      <c r="AR1923" s="82"/>
      <c r="AS1923">
        <v>0</v>
      </c>
      <c r="AT1923">
        <v>0</v>
      </c>
      <c r="AU1923">
        <v>2029</v>
      </c>
      <c r="AY1923">
        <v>0</v>
      </c>
      <c r="AZ1923">
        <v>0</v>
      </c>
      <c r="BA1923" s="82" t="s">
        <v>398</v>
      </c>
      <c r="BB1923">
        <v>7717</v>
      </c>
      <c r="BC1923">
        <v>100</v>
      </c>
      <c r="BD1923" s="92"/>
      <c r="BE1923" s="92"/>
      <c r="BF1923">
        <v>303842.15625</v>
      </c>
      <c r="BG1923">
        <v>0</v>
      </c>
      <c r="BH1923">
        <v>0</v>
      </c>
      <c r="BI1923" s="92"/>
      <c r="BJ1923" s="92"/>
      <c r="BK1923" s="92"/>
      <c r="BL1923">
        <v>0</v>
      </c>
    </row>
    <row r="1924" spans="1:64" x14ac:dyDescent="0.25">
      <c r="A1924" s="82" t="s">
        <v>297</v>
      </c>
      <c r="B1924" s="82" t="s">
        <v>397</v>
      </c>
      <c r="C1924" s="82" t="s">
        <v>103</v>
      </c>
      <c r="D1924" s="82" t="s">
        <v>313</v>
      </c>
      <c r="E1924" s="82" t="s">
        <v>314</v>
      </c>
      <c r="F1924" s="82" t="s">
        <v>389</v>
      </c>
      <c r="G1924" s="82" t="s">
        <v>389</v>
      </c>
      <c r="H1924">
        <v>34.685176849365234</v>
      </c>
      <c r="I1924">
        <v>100</v>
      </c>
      <c r="J1924">
        <v>34.685176849365234</v>
      </c>
      <c r="K1924" s="92"/>
      <c r="L1924">
        <v>0</v>
      </c>
      <c r="M1924" s="92"/>
      <c r="N1924" s="92"/>
      <c r="O1924" s="92"/>
      <c r="P1924">
        <v>18556.041015625</v>
      </c>
      <c r="Q1924" s="92"/>
      <c r="R1924" s="92"/>
      <c r="S1924">
        <v>-1</v>
      </c>
      <c r="T1924">
        <v>0</v>
      </c>
      <c r="U1924" s="82" t="s">
        <v>160</v>
      </c>
      <c r="V1924" s="92"/>
      <c r="W1924">
        <v>303842.15625</v>
      </c>
      <c r="X1924" s="92"/>
      <c r="Y1924">
        <v>0</v>
      </c>
      <c r="Z1924">
        <v>10260.47265625</v>
      </c>
      <c r="AA1924">
        <v>10260.47265625</v>
      </c>
      <c r="AB1924">
        <v>0</v>
      </c>
      <c r="AC1924">
        <v>-1</v>
      </c>
      <c r="AD1924">
        <v>0</v>
      </c>
      <c r="AE1924">
        <v>0</v>
      </c>
      <c r="AF1924">
        <v>0</v>
      </c>
      <c r="AG1924">
        <v>0</v>
      </c>
      <c r="AH1924">
        <v>8760</v>
      </c>
      <c r="AI1924">
        <v>0.34685176610946655</v>
      </c>
      <c r="AJ1924">
        <v>33.769088745117188</v>
      </c>
      <c r="AK1924">
        <v>-9998.0791015625</v>
      </c>
      <c r="AL1924">
        <v>-32.905502319335938</v>
      </c>
      <c r="AM1924">
        <v>20258.55078125</v>
      </c>
      <c r="AN1924">
        <v>66.674591064453125</v>
      </c>
      <c r="AO1924" s="92"/>
      <c r="AP1924" s="82" t="s">
        <v>351</v>
      </c>
      <c r="AQ1924" s="82" t="s">
        <v>326</v>
      </c>
      <c r="AR1924" s="82"/>
      <c r="AS1924">
        <v>0</v>
      </c>
      <c r="AT1924">
        <v>0</v>
      </c>
      <c r="AU1924">
        <v>2029</v>
      </c>
      <c r="AY1924">
        <v>0</v>
      </c>
      <c r="AZ1924">
        <v>0</v>
      </c>
      <c r="BA1924" s="82" t="s">
        <v>398</v>
      </c>
      <c r="BB1924">
        <v>7718</v>
      </c>
      <c r="BC1924">
        <v>100</v>
      </c>
      <c r="BD1924" s="92"/>
      <c r="BE1924" s="92"/>
      <c r="BF1924">
        <v>303842.15625</v>
      </c>
      <c r="BG1924">
        <v>0</v>
      </c>
      <c r="BH1924">
        <v>0</v>
      </c>
      <c r="BI1924" s="92"/>
      <c r="BJ1924" s="92"/>
      <c r="BK1924" s="92"/>
      <c r="BL1924">
        <v>0</v>
      </c>
    </row>
    <row r="1925" spans="1:64" x14ac:dyDescent="0.25">
      <c r="A1925" s="82" t="s">
        <v>297</v>
      </c>
      <c r="B1925" s="82" t="s">
        <v>397</v>
      </c>
      <c r="C1925" s="82" t="s">
        <v>103</v>
      </c>
      <c r="D1925" s="82" t="s">
        <v>298</v>
      </c>
      <c r="E1925" s="82" t="s">
        <v>55</v>
      </c>
      <c r="F1925" s="82" t="s">
        <v>390</v>
      </c>
      <c r="G1925" s="82" t="s">
        <v>390</v>
      </c>
      <c r="H1925">
        <v>34.685176849365234</v>
      </c>
      <c r="I1925">
        <v>100</v>
      </c>
      <c r="J1925">
        <v>34.685176849365234</v>
      </c>
      <c r="K1925" s="92"/>
      <c r="L1925">
        <v>0</v>
      </c>
      <c r="M1925" s="92"/>
      <c r="N1925" s="92"/>
      <c r="O1925" s="92"/>
      <c r="P1925">
        <v>18022.09375</v>
      </c>
      <c r="Q1925" s="92"/>
      <c r="R1925" s="92"/>
      <c r="S1925">
        <v>-1</v>
      </c>
      <c r="T1925">
        <v>0</v>
      </c>
      <c r="U1925" s="82" t="s">
        <v>160</v>
      </c>
      <c r="V1925" s="92"/>
      <c r="W1925">
        <v>303842.15625</v>
      </c>
      <c r="X1925" s="92"/>
      <c r="Y1925">
        <v>0</v>
      </c>
      <c r="Z1925">
        <v>10260.47265625</v>
      </c>
      <c r="AA1925">
        <v>10260.47265625</v>
      </c>
      <c r="AB1925">
        <v>0</v>
      </c>
      <c r="AC1925">
        <v>-1</v>
      </c>
      <c r="AD1925">
        <v>0</v>
      </c>
      <c r="AE1925">
        <v>0</v>
      </c>
      <c r="AF1925">
        <v>0</v>
      </c>
      <c r="AG1925">
        <v>1</v>
      </c>
      <c r="AH1925">
        <v>8760</v>
      </c>
      <c r="AI1925">
        <v>0.34685176610946655</v>
      </c>
      <c r="AJ1925">
        <v>33.769088745117188</v>
      </c>
      <c r="AK1925">
        <v>-9998.0791015625</v>
      </c>
      <c r="AL1925">
        <v>-32.905502319335938</v>
      </c>
      <c r="AM1925">
        <v>20258.55078125</v>
      </c>
      <c r="AN1925">
        <v>66.674591064453125</v>
      </c>
      <c r="AO1925" s="92"/>
      <c r="AP1925" s="82" t="s">
        <v>347</v>
      </c>
      <c r="AQ1925" s="82" t="s">
        <v>326</v>
      </c>
      <c r="AR1925" s="82"/>
      <c r="AS1925">
        <v>0</v>
      </c>
      <c r="AT1925">
        <v>0</v>
      </c>
      <c r="AU1925">
        <v>2029</v>
      </c>
      <c r="AY1925">
        <v>0</v>
      </c>
      <c r="AZ1925">
        <v>0</v>
      </c>
      <c r="BA1925" s="82" t="s">
        <v>398</v>
      </c>
      <c r="BB1925">
        <v>7719</v>
      </c>
      <c r="BC1925">
        <v>100</v>
      </c>
      <c r="BD1925" s="92"/>
      <c r="BE1925" s="92"/>
      <c r="BF1925">
        <v>303842.15625</v>
      </c>
      <c r="BG1925">
        <v>0</v>
      </c>
      <c r="BH1925">
        <v>0</v>
      </c>
      <c r="BI1925" s="92"/>
      <c r="BJ1925" s="92"/>
      <c r="BK1925" s="92"/>
      <c r="BL1925">
        <v>0</v>
      </c>
    </row>
    <row r="1926" spans="1:64" x14ac:dyDescent="0.25">
      <c r="A1926" s="82" t="s">
        <v>297</v>
      </c>
      <c r="B1926" s="82" t="s">
        <v>397</v>
      </c>
      <c r="C1926" s="82" t="s">
        <v>103</v>
      </c>
      <c r="D1926" s="82" t="s">
        <v>305</v>
      </c>
      <c r="E1926" s="82" t="s">
        <v>58</v>
      </c>
      <c r="F1926" s="82" t="s">
        <v>390</v>
      </c>
      <c r="G1926" s="82" t="s">
        <v>390</v>
      </c>
      <c r="H1926">
        <v>34.685176849365234</v>
      </c>
      <c r="I1926">
        <v>100</v>
      </c>
      <c r="J1926">
        <v>34.685176849365234</v>
      </c>
      <c r="K1926" s="92"/>
      <c r="L1926">
        <v>0</v>
      </c>
      <c r="M1926" s="92"/>
      <c r="N1926" s="92"/>
      <c r="O1926" s="92"/>
      <c r="P1926">
        <v>18022.09375</v>
      </c>
      <c r="Q1926" s="92"/>
      <c r="R1926" s="92"/>
      <c r="S1926">
        <v>-1</v>
      </c>
      <c r="T1926">
        <v>0</v>
      </c>
      <c r="U1926" s="82" t="s">
        <v>160</v>
      </c>
      <c r="V1926" s="92"/>
      <c r="W1926">
        <v>303842.15625</v>
      </c>
      <c r="X1926" s="92"/>
      <c r="Y1926">
        <v>0</v>
      </c>
      <c r="Z1926">
        <v>10260.47265625</v>
      </c>
      <c r="AA1926">
        <v>10260.47265625</v>
      </c>
      <c r="AB1926">
        <v>0</v>
      </c>
      <c r="AC1926">
        <v>-1</v>
      </c>
      <c r="AD1926">
        <v>0</v>
      </c>
      <c r="AE1926">
        <v>0</v>
      </c>
      <c r="AF1926">
        <v>0</v>
      </c>
      <c r="AG1926">
        <v>1</v>
      </c>
      <c r="AH1926">
        <v>8760</v>
      </c>
      <c r="AI1926">
        <v>0.34685176610946655</v>
      </c>
      <c r="AJ1926">
        <v>33.769088745117188</v>
      </c>
      <c r="AK1926">
        <v>-9998.0791015625</v>
      </c>
      <c r="AL1926">
        <v>-32.905502319335938</v>
      </c>
      <c r="AM1926">
        <v>20258.55078125</v>
      </c>
      <c r="AN1926">
        <v>66.674591064453125</v>
      </c>
      <c r="AO1926" s="92"/>
      <c r="AP1926" s="82" t="s">
        <v>347</v>
      </c>
      <c r="AQ1926" s="82" t="s">
        <v>326</v>
      </c>
      <c r="AR1926" s="82"/>
      <c r="AS1926">
        <v>0</v>
      </c>
      <c r="AT1926">
        <v>0</v>
      </c>
      <c r="AU1926">
        <v>2029</v>
      </c>
      <c r="AY1926">
        <v>0</v>
      </c>
      <c r="AZ1926">
        <v>0</v>
      </c>
      <c r="BA1926" s="82" t="s">
        <v>398</v>
      </c>
      <c r="BB1926">
        <v>7720</v>
      </c>
      <c r="BC1926">
        <v>100</v>
      </c>
      <c r="BD1926" s="92"/>
      <c r="BE1926" s="92"/>
      <c r="BF1926">
        <v>303842.15625</v>
      </c>
      <c r="BG1926">
        <v>0</v>
      </c>
      <c r="BH1926">
        <v>0</v>
      </c>
      <c r="BI1926" s="92"/>
      <c r="BJ1926" s="92"/>
      <c r="BK1926" s="92"/>
      <c r="BL1926">
        <v>0</v>
      </c>
    </row>
    <row r="1927" spans="1:64" x14ac:dyDescent="0.25">
      <c r="A1927" s="82" t="s">
        <v>297</v>
      </c>
      <c r="B1927" s="82" t="s">
        <v>397</v>
      </c>
      <c r="C1927" s="82" t="s">
        <v>103</v>
      </c>
      <c r="D1927" s="82" t="s">
        <v>306</v>
      </c>
      <c r="E1927" s="82" t="s">
        <v>59</v>
      </c>
      <c r="F1927" s="82" t="s">
        <v>390</v>
      </c>
      <c r="G1927" s="82" t="s">
        <v>390</v>
      </c>
      <c r="H1927">
        <v>34.685176849365234</v>
      </c>
      <c r="I1927">
        <v>100</v>
      </c>
      <c r="J1927">
        <v>34.685176849365234</v>
      </c>
      <c r="K1927" s="92"/>
      <c r="L1927">
        <v>0</v>
      </c>
      <c r="M1927" s="92"/>
      <c r="N1927" s="92"/>
      <c r="O1927" s="92"/>
      <c r="P1927">
        <v>18022.09375</v>
      </c>
      <c r="Q1927" s="92"/>
      <c r="R1927" s="92"/>
      <c r="S1927">
        <v>-1</v>
      </c>
      <c r="T1927">
        <v>0</v>
      </c>
      <c r="U1927" s="82" t="s">
        <v>160</v>
      </c>
      <c r="V1927" s="92"/>
      <c r="W1927">
        <v>303842.15625</v>
      </c>
      <c r="X1927" s="92"/>
      <c r="Y1927">
        <v>0</v>
      </c>
      <c r="Z1927">
        <v>10260.47265625</v>
      </c>
      <c r="AA1927">
        <v>10260.47265625</v>
      </c>
      <c r="AB1927">
        <v>0</v>
      </c>
      <c r="AC1927">
        <v>-1</v>
      </c>
      <c r="AD1927">
        <v>0</v>
      </c>
      <c r="AE1927">
        <v>0</v>
      </c>
      <c r="AF1927">
        <v>0</v>
      </c>
      <c r="AG1927">
        <v>1</v>
      </c>
      <c r="AH1927">
        <v>8760</v>
      </c>
      <c r="AI1927">
        <v>0.34685176610946655</v>
      </c>
      <c r="AJ1927">
        <v>33.769088745117188</v>
      </c>
      <c r="AK1927">
        <v>-9998.0791015625</v>
      </c>
      <c r="AL1927">
        <v>-32.905502319335938</v>
      </c>
      <c r="AM1927">
        <v>20258.55078125</v>
      </c>
      <c r="AN1927">
        <v>66.674591064453125</v>
      </c>
      <c r="AO1927" s="92"/>
      <c r="AP1927" s="82" t="s">
        <v>347</v>
      </c>
      <c r="AQ1927" s="82" t="s">
        <v>326</v>
      </c>
      <c r="AR1927" s="82"/>
      <c r="AS1927">
        <v>0</v>
      </c>
      <c r="AT1927">
        <v>0</v>
      </c>
      <c r="AU1927">
        <v>2029</v>
      </c>
      <c r="AY1927">
        <v>0</v>
      </c>
      <c r="AZ1927">
        <v>0</v>
      </c>
      <c r="BA1927" s="82" t="s">
        <v>398</v>
      </c>
      <c r="BB1927">
        <v>7721</v>
      </c>
      <c r="BC1927">
        <v>100</v>
      </c>
      <c r="BD1927" s="92"/>
      <c r="BE1927" s="92"/>
      <c r="BF1927">
        <v>303842.15625</v>
      </c>
      <c r="BG1927">
        <v>0</v>
      </c>
      <c r="BH1927">
        <v>0</v>
      </c>
      <c r="BI1927" s="92"/>
      <c r="BJ1927" s="92"/>
      <c r="BK1927" s="92"/>
      <c r="BL1927">
        <v>0</v>
      </c>
    </row>
    <row r="1928" spans="1:64" x14ac:dyDescent="0.25">
      <c r="A1928" s="82" t="s">
        <v>297</v>
      </c>
      <c r="B1928" s="82" t="s">
        <v>397</v>
      </c>
      <c r="C1928" s="82" t="s">
        <v>103</v>
      </c>
      <c r="D1928" s="82" t="s">
        <v>309</v>
      </c>
      <c r="E1928" s="82" t="s">
        <v>310</v>
      </c>
      <c r="F1928" s="82" t="s">
        <v>390</v>
      </c>
      <c r="G1928" s="82" t="s">
        <v>390</v>
      </c>
      <c r="H1928">
        <v>34.685176849365234</v>
      </c>
      <c r="I1928">
        <v>100</v>
      </c>
      <c r="J1928">
        <v>34.685176849365234</v>
      </c>
      <c r="K1928" s="92"/>
      <c r="L1928">
        <v>0</v>
      </c>
      <c r="M1928" s="92"/>
      <c r="N1928" s="92"/>
      <c r="O1928" s="92"/>
      <c r="P1928">
        <v>18022.09375</v>
      </c>
      <c r="Q1928" s="92"/>
      <c r="R1928" s="92"/>
      <c r="S1928">
        <v>-1</v>
      </c>
      <c r="T1928">
        <v>0</v>
      </c>
      <c r="U1928" s="82" t="s">
        <v>160</v>
      </c>
      <c r="V1928" s="92"/>
      <c r="W1928">
        <v>303842.15625</v>
      </c>
      <c r="X1928" s="92"/>
      <c r="Y1928">
        <v>0</v>
      </c>
      <c r="Z1928">
        <v>10260.47265625</v>
      </c>
      <c r="AA1928">
        <v>10260.47265625</v>
      </c>
      <c r="AB1928">
        <v>0</v>
      </c>
      <c r="AC1928">
        <v>-1</v>
      </c>
      <c r="AD1928">
        <v>0</v>
      </c>
      <c r="AE1928">
        <v>0</v>
      </c>
      <c r="AF1928">
        <v>0</v>
      </c>
      <c r="AG1928">
        <v>1</v>
      </c>
      <c r="AH1928">
        <v>8760</v>
      </c>
      <c r="AI1928">
        <v>0.34685176610946655</v>
      </c>
      <c r="AJ1928">
        <v>33.769088745117188</v>
      </c>
      <c r="AK1928">
        <v>-9998.0791015625</v>
      </c>
      <c r="AL1928">
        <v>-32.905502319335938</v>
      </c>
      <c r="AM1928">
        <v>20258.55078125</v>
      </c>
      <c r="AN1928">
        <v>66.674591064453125</v>
      </c>
      <c r="AO1928" s="92"/>
      <c r="AP1928" s="82" t="s">
        <v>347</v>
      </c>
      <c r="AQ1928" s="82" t="s">
        <v>326</v>
      </c>
      <c r="AR1928" s="82"/>
      <c r="AS1928">
        <v>0</v>
      </c>
      <c r="AT1928">
        <v>0</v>
      </c>
      <c r="AU1928">
        <v>2029</v>
      </c>
      <c r="AY1928">
        <v>0</v>
      </c>
      <c r="AZ1928">
        <v>0</v>
      </c>
      <c r="BA1928" s="82" t="s">
        <v>398</v>
      </c>
      <c r="BB1928">
        <v>7722</v>
      </c>
      <c r="BC1928">
        <v>100</v>
      </c>
      <c r="BD1928" s="92"/>
      <c r="BE1928" s="92"/>
      <c r="BF1928">
        <v>303842.15625</v>
      </c>
      <c r="BG1928">
        <v>0</v>
      </c>
      <c r="BH1928">
        <v>0</v>
      </c>
      <c r="BI1928" s="92"/>
      <c r="BJ1928" s="92"/>
      <c r="BK1928" s="92"/>
      <c r="BL1928">
        <v>0</v>
      </c>
    </row>
    <row r="1929" spans="1:64" x14ac:dyDescent="0.25">
      <c r="A1929" s="82" t="s">
        <v>297</v>
      </c>
      <c r="B1929" s="82" t="s">
        <v>397</v>
      </c>
      <c r="C1929" s="82" t="s">
        <v>103</v>
      </c>
      <c r="D1929" s="82" t="s">
        <v>308</v>
      </c>
      <c r="E1929" s="82" t="s">
        <v>61</v>
      </c>
      <c r="F1929" s="82" t="s">
        <v>391</v>
      </c>
      <c r="G1929" s="82" t="s">
        <v>391</v>
      </c>
      <c r="H1929">
        <v>362.0284423828125</v>
      </c>
      <c r="I1929">
        <v>399.08694458007813</v>
      </c>
      <c r="J1929">
        <v>336.35488891601563</v>
      </c>
      <c r="K1929" s="92"/>
      <c r="L1929">
        <v>0</v>
      </c>
      <c r="M1929" s="92"/>
      <c r="N1929" s="92"/>
      <c r="O1929" s="92"/>
      <c r="P1929">
        <v>71512.8125</v>
      </c>
      <c r="Q1929" s="92"/>
      <c r="R1929" s="92"/>
      <c r="S1929">
        <v>-1</v>
      </c>
      <c r="T1929">
        <v>19032184</v>
      </c>
      <c r="U1929" s="82" t="s">
        <v>300</v>
      </c>
      <c r="V1929" s="92"/>
      <c r="W1929">
        <v>2946469</v>
      </c>
      <c r="X1929" s="92"/>
      <c r="Y1929">
        <v>108.60853576660156</v>
      </c>
      <c r="Z1929">
        <v>101440.578125</v>
      </c>
      <c r="AA1929">
        <v>101440.578125</v>
      </c>
      <c r="AB1929">
        <v>0</v>
      </c>
      <c r="AC1929">
        <v>-1</v>
      </c>
      <c r="AD1929">
        <v>0</v>
      </c>
      <c r="AE1929">
        <v>0</v>
      </c>
      <c r="AF1929">
        <v>42.572784423828125</v>
      </c>
      <c r="AG1929">
        <v>4</v>
      </c>
      <c r="AH1929">
        <v>8683</v>
      </c>
      <c r="AI1929">
        <v>0.84281110763549805</v>
      </c>
      <c r="AJ1929">
        <v>34.427848815917969</v>
      </c>
      <c r="AK1929">
        <v>59406.72265625</v>
      </c>
      <c r="AL1929">
        <v>20.162004470825195</v>
      </c>
      <c r="AM1929">
        <v>42033.859375</v>
      </c>
      <c r="AN1929">
        <v>14.265842437744141</v>
      </c>
      <c r="AO1929" s="92"/>
      <c r="AP1929" s="82" t="s">
        <v>347</v>
      </c>
      <c r="AQ1929" s="82" t="s">
        <v>326</v>
      </c>
      <c r="AR1929" s="82"/>
      <c r="AS1929">
        <v>0</v>
      </c>
      <c r="AT1929">
        <v>0</v>
      </c>
      <c r="AU1929">
        <v>2029</v>
      </c>
      <c r="AY1929">
        <v>0</v>
      </c>
      <c r="AZ1929">
        <v>0</v>
      </c>
      <c r="BA1929" s="82" t="s">
        <v>398</v>
      </c>
      <c r="BB1929">
        <v>7723</v>
      </c>
      <c r="BC1929">
        <v>418</v>
      </c>
      <c r="BD1929" s="92"/>
      <c r="BE1929" s="92"/>
      <c r="BF1929">
        <v>2946469</v>
      </c>
      <c r="BG1929">
        <v>0</v>
      </c>
      <c r="BH1929">
        <v>0</v>
      </c>
      <c r="BI1929" s="92"/>
      <c r="BJ1929" s="92"/>
      <c r="BK1929" s="92"/>
      <c r="BL1929">
        <v>0</v>
      </c>
    </row>
    <row r="1930" spans="1:64" x14ac:dyDescent="0.25">
      <c r="A1930" s="82" t="s">
        <v>297</v>
      </c>
      <c r="B1930" s="82" t="s">
        <v>397</v>
      </c>
      <c r="C1930" s="82" t="s">
        <v>103</v>
      </c>
      <c r="D1930" s="82" t="s">
        <v>309</v>
      </c>
      <c r="E1930" s="82" t="s">
        <v>310</v>
      </c>
      <c r="F1930" s="82" t="s">
        <v>315</v>
      </c>
      <c r="G1930" s="82" t="s">
        <v>112</v>
      </c>
      <c r="H1930">
        <v>0</v>
      </c>
      <c r="I1930">
        <v>0</v>
      </c>
      <c r="J1930">
        <v>0</v>
      </c>
      <c r="K1930" s="92"/>
      <c r="L1930">
        <v>0</v>
      </c>
      <c r="M1930" s="92"/>
      <c r="N1930" s="92"/>
      <c r="O1930" s="92"/>
      <c r="P1930">
        <v>0</v>
      </c>
      <c r="Q1930" s="92"/>
      <c r="R1930" s="92"/>
      <c r="S1930">
        <v>-1</v>
      </c>
      <c r="T1930">
        <v>0</v>
      </c>
      <c r="U1930" s="82" t="s">
        <v>316</v>
      </c>
      <c r="V1930" s="92"/>
      <c r="W1930">
        <v>0</v>
      </c>
      <c r="X1930" s="92"/>
      <c r="Y1930">
        <v>0</v>
      </c>
      <c r="Z1930">
        <v>0</v>
      </c>
      <c r="AA1930">
        <v>0</v>
      </c>
      <c r="AB1930">
        <v>0</v>
      </c>
      <c r="AC1930">
        <v>-1</v>
      </c>
      <c r="AD1930">
        <v>0</v>
      </c>
      <c r="AE1930">
        <v>0</v>
      </c>
      <c r="AF1930">
        <v>0</v>
      </c>
      <c r="AG1930">
        <v>0</v>
      </c>
      <c r="AH1930">
        <v>0</v>
      </c>
      <c r="AK1930">
        <v>0</v>
      </c>
      <c r="AM1930">
        <v>0</v>
      </c>
      <c r="AO1930" s="92"/>
      <c r="AP1930" s="82" t="s">
        <v>317</v>
      </c>
      <c r="AQ1930" s="82" t="s">
        <v>318</v>
      </c>
      <c r="AR1930" s="82"/>
      <c r="AS1930">
        <v>0</v>
      </c>
      <c r="AT1930">
        <v>0</v>
      </c>
      <c r="AU1930">
        <v>2029</v>
      </c>
      <c r="AY1930">
        <v>0</v>
      </c>
      <c r="AZ1930">
        <v>0</v>
      </c>
      <c r="BA1930" s="82" t="s">
        <v>398</v>
      </c>
      <c r="BB1930">
        <v>7724</v>
      </c>
      <c r="BC1930">
        <v>0</v>
      </c>
      <c r="BD1930" s="92"/>
      <c r="BE1930" s="92"/>
      <c r="BF1930">
        <v>0</v>
      </c>
      <c r="BG1930">
        <v>0</v>
      </c>
      <c r="BH1930">
        <v>0</v>
      </c>
      <c r="BI1930" s="92"/>
      <c r="BJ1930" s="92"/>
      <c r="BK1930" s="92"/>
      <c r="BL1930">
        <v>0</v>
      </c>
    </row>
    <row r="1931" spans="1:64" x14ac:dyDescent="0.25">
      <c r="A1931" s="82" t="s">
        <v>297</v>
      </c>
      <c r="B1931" s="82" t="s">
        <v>397</v>
      </c>
      <c r="C1931" s="82" t="s">
        <v>103</v>
      </c>
      <c r="D1931" s="82" t="s">
        <v>313</v>
      </c>
      <c r="E1931" s="82" t="s">
        <v>314</v>
      </c>
      <c r="F1931" s="82" t="s">
        <v>315</v>
      </c>
      <c r="G1931" s="82" t="s">
        <v>112</v>
      </c>
      <c r="H1931">
        <v>0</v>
      </c>
      <c r="I1931">
        <v>0</v>
      </c>
      <c r="J1931">
        <v>0</v>
      </c>
      <c r="K1931" s="92"/>
      <c r="L1931">
        <v>0</v>
      </c>
      <c r="M1931" s="92"/>
      <c r="N1931" s="92"/>
      <c r="O1931" s="92"/>
      <c r="P1931">
        <v>0</v>
      </c>
      <c r="Q1931" s="92"/>
      <c r="R1931" s="92"/>
      <c r="S1931">
        <v>-1</v>
      </c>
      <c r="T1931">
        <v>0</v>
      </c>
      <c r="U1931" s="82" t="s">
        <v>316</v>
      </c>
      <c r="V1931" s="92"/>
      <c r="W1931">
        <v>0</v>
      </c>
      <c r="X1931" s="92"/>
      <c r="Y1931">
        <v>0</v>
      </c>
      <c r="Z1931">
        <v>0</v>
      </c>
      <c r="AA1931">
        <v>0</v>
      </c>
      <c r="AB1931">
        <v>0</v>
      </c>
      <c r="AC1931">
        <v>-1</v>
      </c>
      <c r="AD1931">
        <v>0</v>
      </c>
      <c r="AE1931">
        <v>0</v>
      </c>
      <c r="AF1931">
        <v>0</v>
      </c>
      <c r="AG1931">
        <v>0</v>
      </c>
      <c r="AH1931">
        <v>0</v>
      </c>
      <c r="AK1931">
        <v>0</v>
      </c>
      <c r="AM1931">
        <v>0</v>
      </c>
      <c r="AO1931" s="92"/>
      <c r="AP1931" s="82" t="s">
        <v>317</v>
      </c>
      <c r="AQ1931" s="82" t="s">
        <v>318</v>
      </c>
      <c r="AR1931" s="82"/>
      <c r="AS1931">
        <v>0</v>
      </c>
      <c r="AT1931">
        <v>0</v>
      </c>
      <c r="AU1931">
        <v>2029</v>
      </c>
      <c r="AY1931">
        <v>0</v>
      </c>
      <c r="AZ1931">
        <v>0</v>
      </c>
      <c r="BA1931" s="82" t="s">
        <v>398</v>
      </c>
      <c r="BB1931">
        <v>7725</v>
      </c>
      <c r="BC1931">
        <v>0</v>
      </c>
      <c r="BD1931" s="92"/>
      <c r="BE1931" s="92"/>
      <c r="BF1931">
        <v>0</v>
      </c>
      <c r="BG1931">
        <v>0</v>
      </c>
      <c r="BH1931">
        <v>0</v>
      </c>
      <c r="BI1931" s="92"/>
      <c r="BJ1931" s="92"/>
      <c r="BK1931" s="92"/>
      <c r="BL1931">
        <v>0</v>
      </c>
    </row>
    <row r="1932" spans="1:64" x14ac:dyDescent="0.25">
      <c r="A1932" s="82" t="s">
        <v>297</v>
      </c>
      <c r="B1932" s="82" t="s">
        <v>397</v>
      </c>
      <c r="C1932" s="82" t="s">
        <v>103</v>
      </c>
      <c r="D1932" s="82" t="s">
        <v>309</v>
      </c>
      <c r="E1932" s="82" t="s">
        <v>310</v>
      </c>
      <c r="F1932" s="82" t="s">
        <v>319</v>
      </c>
      <c r="G1932" s="82" t="s">
        <v>116</v>
      </c>
      <c r="H1932">
        <v>0</v>
      </c>
      <c r="I1932">
        <v>0</v>
      </c>
      <c r="J1932">
        <v>0</v>
      </c>
      <c r="K1932" s="92"/>
      <c r="L1932">
        <v>0</v>
      </c>
      <c r="M1932" s="92"/>
      <c r="N1932" s="92"/>
      <c r="O1932" s="92"/>
      <c r="P1932">
        <v>0</v>
      </c>
      <c r="Q1932" s="92"/>
      <c r="R1932" s="92"/>
      <c r="S1932">
        <v>-1</v>
      </c>
      <c r="T1932">
        <v>0</v>
      </c>
      <c r="U1932" s="82" t="s">
        <v>320</v>
      </c>
      <c r="V1932" s="92"/>
      <c r="W1932">
        <v>0</v>
      </c>
      <c r="X1932" s="92"/>
      <c r="Y1932">
        <v>0</v>
      </c>
      <c r="Z1932">
        <v>0</v>
      </c>
      <c r="AA1932">
        <v>0</v>
      </c>
      <c r="AB1932">
        <v>0</v>
      </c>
      <c r="AC1932">
        <v>-1</v>
      </c>
      <c r="AD1932">
        <v>0</v>
      </c>
      <c r="AE1932">
        <v>0</v>
      </c>
      <c r="AF1932">
        <v>0</v>
      </c>
      <c r="AG1932">
        <v>0</v>
      </c>
      <c r="AH1932">
        <v>0</v>
      </c>
      <c r="AK1932">
        <v>0</v>
      </c>
      <c r="AM1932">
        <v>0</v>
      </c>
      <c r="AO1932" s="92"/>
      <c r="AP1932" s="82" t="s">
        <v>317</v>
      </c>
      <c r="AQ1932" s="82" t="s">
        <v>318</v>
      </c>
      <c r="AR1932" s="82"/>
      <c r="AS1932">
        <v>0</v>
      </c>
      <c r="AT1932">
        <v>0</v>
      </c>
      <c r="AU1932">
        <v>2029</v>
      </c>
      <c r="AY1932">
        <v>0</v>
      </c>
      <c r="AZ1932">
        <v>0</v>
      </c>
      <c r="BA1932" s="82" t="s">
        <v>398</v>
      </c>
      <c r="BB1932">
        <v>7726</v>
      </c>
      <c r="BC1932">
        <v>0</v>
      </c>
      <c r="BD1932" s="92"/>
      <c r="BE1932" s="92"/>
      <c r="BF1932">
        <v>0</v>
      </c>
      <c r="BG1932">
        <v>0</v>
      </c>
      <c r="BH1932">
        <v>0</v>
      </c>
      <c r="BI1932" s="92"/>
      <c r="BJ1932" s="92"/>
      <c r="BK1932" s="92"/>
      <c r="BL1932">
        <v>0</v>
      </c>
    </row>
    <row r="1933" spans="1:64" x14ac:dyDescent="0.25">
      <c r="A1933" s="82" t="s">
        <v>297</v>
      </c>
      <c r="B1933" s="82" t="s">
        <v>397</v>
      </c>
      <c r="C1933" s="82" t="s">
        <v>103</v>
      </c>
      <c r="D1933" s="82" t="s">
        <v>313</v>
      </c>
      <c r="E1933" s="82" t="s">
        <v>314</v>
      </c>
      <c r="F1933" s="82" t="s">
        <v>319</v>
      </c>
      <c r="G1933" s="82" t="s">
        <v>116</v>
      </c>
      <c r="H1933">
        <v>0</v>
      </c>
      <c r="I1933">
        <v>0</v>
      </c>
      <c r="J1933">
        <v>0</v>
      </c>
      <c r="K1933" s="92"/>
      <c r="L1933">
        <v>0</v>
      </c>
      <c r="M1933" s="92"/>
      <c r="N1933" s="92"/>
      <c r="O1933" s="92"/>
      <c r="P1933">
        <v>0</v>
      </c>
      <c r="Q1933" s="92"/>
      <c r="R1933" s="92"/>
      <c r="S1933">
        <v>-1</v>
      </c>
      <c r="T1933">
        <v>0</v>
      </c>
      <c r="U1933" s="82" t="s">
        <v>320</v>
      </c>
      <c r="V1933" s="92"/>
      <c r="W1933">
        <v>0</v>
      </c>
      <c r="X1933" s="92"/>
      <c r="Y1933">
        <v>0</v>
      </c>
      <c r="Z1933">
        <v>0</v>
      </c>
      <c r="AA1933">
        <v>0</v>
      </c>
      <c r="AB1933">
        <v>0</v>
      </c>
      <c r="AC1933">
        <v>-1</v>
      </c>
      <c r="AD1933">
        <v>0</v>
      </c>
      <c r="AE1933">
        <v>0</v>
      </c>
      <c r="AF1933">
        <v>0</v>
      </c>
      <c r="AG1933">
        <v>0</v>
      </c>
      <c r="AH1933">
        <v>0</v>
      </c>
      <c r="AK1933">
        <v>0</v>
      </c>
      <c r="AM1933">
        <v>0</v>
      </c>
      <c r="AO1933" s="92"/>
      <c r="AP1933" s="82" t="s">
        <v>317</v>
      </c>
      <c r="AQ1933" s="82" t="s">
        <v>318</v>
      </c>
      <c r="AR1933" s="82"/>
      <c r="AS1933">
        <v>0</v>
      </c>
      <c r="AT1933">
        <v>0</v>
      </c>
      <c r="AU1933">
        <v>2029</v>
      </c>
      <c r="AY1933">
        <v>0</v>
      </c>
      <c r="AZ1933">
        <v>0</v>
      </c>
      <c r="BA1933" s="82" t="s">
        <v>398</v>
      </c>
      <c r="BB1933">
        <v>7727</v>
      </c>
      <c r="BC1933">
        <v>0</v>
      </c>
      <c r="BD1933" s="92"/>
      <c r="BE1933" s="92"/>
      <c r="BF1933">
        <v>0</v>
      </c>
      <c r="BG1933">
        <v>0</v>
      </c>
      <c r="BH1933">
        <v>0</v>
      </c>
      <c r="BI1933" s="92"/>
      <c r="BJ1933" s="92"/>
      <c r="BK1933" s="92"/>
      <c r="BL1933">
        <v>0</v>
      </c>
    </row>
    <row r="1934" spans="1:64" x14ac:dyDescent="0.25">
      <c r="A1934" s="82" t="s">
        <v>297</v>
      </c>
      <c r="B1934" s="82" t="s">
        <v>397</v>
      </c>
      <c r="C1934" s="82" t="s">
        <v>104</v>
      </c>
      <c r="D1934" s="82" t="s">
        <v>298</v>
      </c>
      <c r="E1934" s="82" t="s">
        <v>55</v>
      </c>
      <c r="F1934" s="82" t="s">
        <v>299</v>
      </c>
      <c r="G1934" s="82" t="s">
        <v>117</v>
      </c>
      <c r="H1934">
        <v>280.166748046875</v>
      </c>
      <c r="I1934">
        <v>295</v>
      </c>
      <c r="J1934">
        <v>100.88465881347656</v>
      </c>
      <c r="K1934" s="92"/>
      <c r="L1934">
        <v>0</v>
      </c>
      <c r="M1934" s="92"/>
      <c r="N1934" s="92"/>
      <c r="O1934" s="92"/>
      <c r="P1934">
        <v>2249.8916015625</v>
      </c>
      <c r="Q1934" s="92"/>
      <c r="R1934" s="92"/>
      <c r="S1934">
        <v>-1</v>
      </c>
      <c r="T1934">
        <v>8778475</v>
      </c>
      <c r="U1934" s="82" t="s">
        <v>300</v>
      </c>
      <c r="V1934" s="92"/>
      <c r="W1934">
        <v>883749.625</v>
      </c>
      <c r="X1934" s="92"/>
      <c r="Y1934">
        <v>56.033351898193359</v>
      </c>
      <c r="Z1934">
        <v>41472.0078125</v>
      </c>
      <c r="AA1934">
        <v>41472.0078125</v>
      </c>
      <c r="AB1934">
        <v>0</v>
      </c>
      <c r="AC1934">
        <v>-1</v>
      </c>
      <c r="AD1934">
        <v>0</v>
      </c>
      <c r="AE1934">
        <v>0</v>
      </c>
      <c r="AF1934">
        <v>207.02586364746094</v>
      </c>
      <c r="AG1934">
        <v>10</v>
      </c>
      <c r="AH1934">
        <v>4477</v>
      </c>
      <c r="AI1934">
        <v>0.34198188781738281</v>
      </c>
      <c r="AJ1934">
        <v>46.927330017089844</v>
      </c>
      <c r="AK1934">
        <v>35898.89453125</v>
      </c>
      <c r="AL1934">
        <v>40.621116638183594</v>
      </c>
      <c r="AM1934">
        <v>5573.1142578125</v>
      </c>
      <c r="AN1934">
        <v>6.3062138557434082</v>
      </c>
      <c r="AO1934" s="92"/>
      <c r="AP1934" s="82" t="s">
        <v>301</v>
      </c>
      <c r="AQ1934" s="82" t="s">
        <v>302</v>
      </c>
      <c r="AR1934" s="82"/>
      <c r="AS1934">
        <v>0</v>
      </c>
      <c r="AT1934">
        <v>0</v>
      </c>
      <c r="AU1934">
        <v>2030</v>
      </c>
      <c r="AY1934">
        <v>0</v>
      </c>
      <c r="AZ1934">
        <v>0</v>
      </c>
      <c r="BA1934" s="82" t="s">
        <v>398</v>
      </c>
      <c r="BB1934">
        <v>8556</v>
      </c>
      <c r="BC1934">
        <v>295.39999389648438</v>
      </c>
      <c r="BD1934" s="92"/>
      <c r="BE1934" s="92"/>
      <c r="BF1934">
        <v>883749.625</v>
      </c>
      <c r="BG1934">
        <v>0</v>
      </c>
      <c r="BH1934">
        <v>0</v>
      </c>
      <c r="BI1934" s="92"/>
      <c r="BJ1934" s="92"/>
      <c r="BK1934" s="92"/>
      <c r="BL1934">
        <v>0</v>
      </c>
    </row>
    <row r="1935" spans="1:64" x14ac:dyDescent="0.25">
      <c r="A1935" s="82" t="s">
        <v>297</v>
      </c>
      <c r="B1935" s="82" t="s">
        <v>397</v>
      </c>
      <c r="C1935" s="82" t="s">
        <v>104</v>
      </c>
      <c r="D1935" s="82" t="s">
        <v>303</v>
      </c>
      <c r="E1935" s="82" t="s">
        <v>304</v>
      </c>
      <c r="F1935" s="82" t="s">
        <v>299</v>
      </c>
      <c r="G1935" s="82" t="s">
        <v>117</v>
      </c>
      <c r="H1935">
        <v>280.166748046875</v>
      </c>
      <c r="I1935">
        <v>295</v>
      </c>
      <c r="J1935">
        <v>100.88465881347656</v>
      </c>
      <c r="K1935" s="92"/>
      <c r="L1935">
        <v>0</v>
      </c>
      <c r="M1935" s="92"/>
      <c r="N1935" s="92"/>
      <c r="O1935" s="92"/>
      <c r="P1935">
        <v>2249.8916015625</v>
      </c>
      <c r="Q1935" s="92"/>
      <c r="R1935" s="92"/>
      <c r="S1935">
        <v>-1</v>
      </c>
      <c r="T1935">
        <v>8778475</v>
      </c>
      <c r="U1935" s="82" t="s">
        <v>300</v>
      </c>
      <c r="V1935" s="92"/>
      <c r="W1935">
        <v>883749.625</v>
      </c>
      <c r="X1935" s="92"/>
      <c r="Y1935">
        <v>56.033351898193359</v>
      </c>
      <c r="Z1935">
        <v>41472.0078125</v>
      </c>
      <c r="AA1935">
        <v>41472.0078125</v>
      </c>
      <c r="AB1935">
        <v>0</v>
      </c>
      <c r="AC1935">
        <v>-1</v>
      </c>
      <c r="AD1935">
        <v>0</v>
      </c>
      <c r="AE1935">
        <v>0</v>
      </c>
      <c r="AF1935">
        <v>207.02586364746094</v>
      </c>
      <c r="AG1935">
        <v>10</v>
      </c>
      <c r="AH1935">
        <v>4477</v>
      </c>
      <c r="AI1935">
        <v>0.34198188781738281</v>
      </c>
      <c r="AJ1935">
        <v>46.927330017089844</v>
      </c>
      <c r="AK1935">
        <v>35898.89453125</v>
      </c>
      <c r="AL1935">
        <v>40.621116638183594</v>
      </c>
      <c r="AM1935">
        <v>5573.1142578125</v>
      </c>
      <c r="AN1935">
        <v>6.3062138557434082</v>
      </c>
      <c r="AO1935" s="92"/>
      <c r="AP1935" s="82" t="s">
        <v>301</v>
      </c>
      <c r="AQ1935" s="82" t="s">
        <v>302</v>
      </c>
      <c r="AR1935" s="82"/>
      <c r="AS1935">
        <v>0</v>
      </c>
      <c r="AT1935">
        <v>0</v>
      </c>
      <c r="AU1935">
        <v>2030</v>
      </c>
      <c r="AY1935">
        <v>0</v>
      </c>
      <c r="AZ1935">
        <v>0</v>
      </c>
      <c r="BA1935" s="82" t="s">
        <v>398</v>
      </c>
      <c r="BB1935">
        <v>8557</v>
      </c>
      <c r="BC1935">
        <v>295.39999389648438</v>
      </c>
      <c r="BD1935" s="92"/>
      <c r="BE1935" s="92"/>
      <c r="BF1935">
        <v>883749.625</v>
      </c>
      <c r="BG1935">
        <v>0</v>
      </c>
      <c r="BH1935">
        <v>0</v>
      </c>
      <c r="BI1935" s="92"/>
      <c r="BJ1935" s="92"/>
      <c r="BK1935" s="92"/>
      <c r="BL1935">
        <v>0</v>
      </c>
    </row>
    <row r="1936" spans="1:64" x14ac:dyDescent="0.25">
      <c r="A1936" s="82" t="s">
        <v>297</v>
      </c>
      <c r="B1936" s="82" t="s">
        <v>397</v>
      </c>
      <c r="C1936" s="82" t="s">
        <v>104</v>
      </c>
      <c r="D1936" s="82" t="s">
        <v>305</v>
      </c>
      <c r="E1936" s="82" t="s">
        <v>58</v>
      </c>
      <c r="F1936" s="82" t="s">
        <v>299</v>
      </c>
      <c r="G1936" s="82" t="s">
        <v>117</v>
      </c>
      <c r="H1936">
        <v>280.166748046875</v>
      </c>
      <c r="I1936">
        <v>295</v>
      </c>
      <c r="J1936">
        <v>100.88465881347656</v>
      </c>
      <c r="K1936" s="92"/>
      <c r="L1936">
        <v>0</v>
      </c>
      <c r="M1936" s="92"/>
      <c r="N1936" s="92"/>
      <c r="O1936" s="92"/>
      <c r="P1936">
        <v>2249.8916015625</v>
      </c>
      <c r="Q1936" s="92"/>
      <c r="R1936" s="92"/>
      <c r="S1936">
        <v>-1</v>
      </c>
      <c r="T1936">
        <v>8778475</v>
      </c>
      <c r="U1936" s="82" t="s">
        <v>300</v>
      </c>
      <c r="V1936" s="92"/>
      <c r="W1936">
        <v>883749.625</v>
      </c>
      <c r="X1936" s="92"/>
      <c r="Y1936">
        <v>56.033351898193359</v>
      </c>
      <c r="Z1936">
        <v>41472.0078125</v>
      </c>
      <c r="AA1936">
        <v>41472.0078125</v>
      </c>
      <c r="AB1936">
        <v>0</v>
      </c>
      <c r="AC1936">
        <v>-1</v>
      </c>
      <c r="AD1936">
        <v>0</v>
      </c>
      <c r="AE1936">
        <v>0</v>
      </c>
      <c r="AF1936">
        <v>207.02586364746094</v>
      </c>
      <c r="AG1936">
        <v>10</v>
      </c>
      <c r="AH1936">
        <v>4477</v>
      </c>
      <c r="AI1936">
        <v>0.34198188781738281</v>
      </c>
      <c r="AJ1936">
        <v>46.927330017089844</v>
      </c>
      <c r="AK1936">
        <v>35898.89453125</v>
      </c>
      <c r="AL1936">
        <v>40.621116638183594</v>
      </c>
      <c r="AM1936">
        <v>5573.1142578125</v>
      </c>
      <c r="AN1936">
        <v>6.3062138557434082</v>
      </c>
      <c r="AO1936" s="92"/>
      <c r="AP1936" s="82" t="s">
        <v>301</v>
      </c>
      <c r="AQ1936" s="82" t="s">
        <v>302</v>
      </c>
      <c r="AR1936" s="82"/>
      <c r="AS1936">
        <v>0</v>
      </c>
      <c r="AT1936">
        <v>0</v>
      </c>
      <c r="AU1936">
        <v>2030</v>
      </c>
      <c r="AY1936">
        <v>0</v>
      </c>
      <c r="AZ1936">
        <v>0</v>
      </c>
      <c r="BA1936" s="82" t="s">
        <v>398</v>
      </c>
      <c r="BB1936">
        <v>8558</v>
      </c>
      <c r="BC1936">
        <v>295.39999389648438</v>
      </c>
      <c r="BD1936" s="92"/>
      <c r="BE1936" s="92"/>
      <c r="BF1936">
        <v>883749.625</v>
      </c>
      <c r="BG1936">
        <v>0</v>
      </c>
      <c r="BH1936">
        <v>0</v>
      </c>
      <c r="BI1936" s="92"/>
      <c r="BJ1936" s="92"/>
      <c r="BK1936" s="92"/>
      <c r="BL1936">
        <v>0</v>
      </c>
    </row>
    <row r="1937" spans="1:64" x14ac:dyDescent="0.25">
      <c r="A1937" s="82" t="s">
        <v>297</v>
      </c>
      <c r="B1937" s="82" t="s">
        <v>397</v>
      </c>
      <c r="C1937" s="82" t="s">
        <v>104</v>
      </c>
      <c r="D1937" s="82" t="s">
        <v>306</v>
      </c>
      <c r="E1937" s="82" t="s">
        <v>59</v>
      </c>
      <c r="F1937" s="82" t="s">
        <v>299</v>
      </c>
      <c r="G1937" s="82" t="s">
        <v>117</v>
      </c>
      <c r="H1937">
        <v>280.166748046875</v>
      </c>
      <c r="I1937">
        <v>295</v>
      </c>
      <c r="J1937">
        <v>100.88465881347656</v>
      </c>
      <c r="K1937" s="92"/>
      <c r="L1937">
        <v>0</v>
      </c>
      <c r="M1937" s="92"/>
      <c r="N1937" s="92"/>
      <c r="O1937" s="92"/>
      <c r="P1937">
        <v>2249.8916015625</v>
      </c>
      <c r="Q1937" s="92"/>
      <c r="R1937" s="92"/>
      <c r="S1937">
        <v>-1</v>
      </c>
      <c r="T1937">
        <v>8778475</v>
      </c>
      <c r="U1937" s="82" t="s">
        <v>300</v>
      </c>
      <c r="V1937" s="92"/>
      <c r="W1937">
        <v>883749.625</v>
      </c>
      <c r="X1937" s="92"/>
      <c r="Y1937">
        <v>56.033351898193359</v>
      </c>
      <c r="Z1937">
        <v>41472.0078125</v>
      </c>
      <c r="AA1937">
        <v>41472.0078125</v>
      </c>
      <c r="AB1937">
        <v>0</v>
      </c>
      <c r="AC1937">
        <v>-1</v>
      </c>
      <c r="AD1937">
        <v>0</v>
      </c>
      <c r="AE1937">
        <v>0</v>
      </c>
      <c r="AF1937">
        <v>207.02586364746094</v>
      </c>
      <c r="AG1937">
        <v>10</v>
      </c>
      <c r="AH1937">
        <v>4477</v>
      </c>
      <c r="AI1937">
        <v>0.34198188781738281</v>
      </c>
      <c r="AJ1937">
        <v>46.927330017089844</v>
      </c>
      <c r="AK1937">
        <v>35898.89453125</v>
      </c>
      <c r="AL1937">
        <v>40.621116638183594</v>
      </c>
      <c r="AM1937">
        <v>5573.1142578125</v>
      </c>
      <c r="AN1937">
        <v>6.3062138557434082</v>
      </c>
      <c r="AO1937" s="92"/>
      <c r="AP1937" s="82" t="s">
        <v>301</v>
      </c>
      <c r="AQ1937" s="82" t="s">
        <v>302</v>
      </c>
      <c r="AR1937" s="82"/>
      <c r="AS1937">
        <v>0</v>
      </c>
      <c r="AT1937">
        <v>0</v>
      </c>
      <c r="AU1937">
        <v>2030</v>
      </c>
      <c r="AY1937">
        <v>0</v>
      </c>
      <c r="AZ1937">
        <v>0</v>
      </c>
      <c r="BA1937" s="82" t="s">
        <v>398</v>
      </c>
      <c r="BB1937">
        <v>8559</v>
      </c>
      <c r="BC1937">
        <v>295.39999389648438</v>
      </c>
      <c r="BD1937" s="92"/>
      <c r="BE1937" s="92"/>
      <c r="BF1937">
        <v>883749.625</v>
      </c>
      <c r="BG1937">
        <v>0</v>
      </c>
      <c r="BH1937">
        <v>0</v>
      </c>
      <c r="BI1937" s="92"/>
      <c r="BJ1937" s="92"/>
      <c r="BK1937" s="92"/>
      <c r="BL1937">
        <v>0</v>
      </c>
    </row>
    <row r="1938" spans="1:64" x14ac:dyDescent="0.25">
      <c r="A1938" s="82" t="s">
        <v>297</v>
      </c>
      <c r="B1938" s="82" t="s">
        <v>397</v>
      </c>
      <c r="C1938" s="82" t="s">
        <v>104</v>
      </c>
      <c r="D1938" s="82" t="s">
        <v>307</v>
      </c>
      <c r="E1938" s="82" t="s">
        <v>60</v>
      </c>
      <c r="F1938" s="82" t="s">
        <v>299</v>
      </c>
      <c r="G1938" s="82" t="s">
        <v>117</v>
      </c>
      <c r="H1938">
        <v>280.166748046875</v>
      </c>
      <c r="I1938">
        <v>295</v>
      </c>
      <c r="J1938">
        <v>100.88465881347656</v>
      </c>
      <c r="K1938" s="92"/>
      <c r="L1938">
        <v>0</v>
      </c>
      <c r="M1938" s="92"/>
      <c r="N1938" s="92"/>
      <c r="O1938" s="92"/>
      <c r="P1938">
        <v>2249.8916015625</v>
      </c>
      <c r="Q1938" s="92"/>
      <c r="R1938" s="92"/>
      <c r="S1938">
        <v>-1</v>
      </c>
      <c r="T1938">
        <v>8778475</v>
      </c>
      <c r="U1938" s="82" t="s">
        <v>300</v>
      </c>
      <c r="V1938" s="92"/>
      <c r="W1938">
        <v>883749.625</v>
      </c>
      <c r="X1938" s="92"/>
      <c r="Y1938">
        <v>56.033351898193359</v>
      </c>
      <c r="Z1938">
        <v>41472.0078125</v>
      </c>
      <c r="AA1938">
        <v>41472.0078125</v>
      </c>
      <c r="AB1938">
        <v>0</v>
      </c>
      <c r="AC1938">
        <v>-1</v>
      </c>
      <c r="AD1938">
        <v>0</v>
      </c>
      <c r="AE1938">
        <v>0</v>
      </c>
      <c r="AF1938">
        <v>207.02586364746094</v>
      </c>
      <c r="AG1938">
        <v>10</v>
      </c>
      <c r="AH1938">
        <v>4477</v>
      </c>
      <c r="AI1938">
        <v>0.34198188781738281</v>
      </c>
      <c r="AJ1938">
        <v>46.927330017089844</v>
      </c>
      <c r="AK1938">
        <v>35898.89453125</v>
      </c>
      <c r="AL1938">
        <v>40.621116638183594</v>
      </c>
      <c r="AM1938">
        <v>5573.1142578125</v>
      </c>
      <c r="AN1938">
        <v>6.3062138557434082</v>
      </c>
      <c r="AO1938" s="92"/>
      <c r="AP1938" s="82" t="s">
        <v>301</v>
      </c>
      <c r="AQ1938" s="82" t="s">
        <v>302</v>
      </c>
      <c r="AR1938" s="82"/>
      <c r="AS1938">
        <v>0</v>
      </c>
      <c r="AT1938">
        <v>0</v>
      </c>
      <c r="AU1938">
        <v>2030</v>
      </c>
      <c r="AY1938">
        <v>0</v>
      </c>
      <c r="AZ1938">
        <v>0</v>
      </c>
      <c r="BA1938" s="82" t="s">
        <v>398</v>
      </c>
      <c r="BB1938">
        <v>8560</v>
      </c>
      <c r="BC1938">
        <v>295.39999389648438</v>
      </c>
      <c r="BD1938" s="92"/>
      <c r="BE1938" s="92"/>
      <c r="BF1938">
        <v>883749.625</v>
      </c>
      <c r="BG1938">
        <v>0</v>
      </c>
      <c r="BH1938">
        <v>0</v>
      </c>
      <c r="BI1938" s="92"/>
      <c r="BJ1938" s="92"/>
      <c r="BK1938" s="92"/>
      <c r="BL1938">
        <v>0</v>
      </c>
    </row>
    <row r="1939" spans="1:64" x14ac:dyDescent="0.25">
      <c r="A1939" s="82" t="s">
        <v>297</v>
      </c>
      <c r="B1939" s="82" t="s">
        <v>397</v>
      </c>
      <c r="C1939" s="82" t="s">
        <v>104</v>
      </c>
      <c r="D1939" s="82" t="s">
        <v>308</v>
      </c>
      <c r="E1939" s="82" t="s">
        <v>61</v>
      </c>
      <c r="F1939" s="82" t="s">
        <v>299</v>
      </c>
      <c r="G1939" s="82" t="s">
        <v>117</v>
      </c>
      <c r="H1939">
        <v>280.166748046875</v>
      </c>
      <c r="I1939">
        <v>295</v>
      </c>
      <c r="J1939">
        <v>100.88465881347656</v>
      </c>
      <c r="K1939" s="92"/>
      <c r="L1939">
        <v>0</v>
      </c>
      <c r="M1939" s="92"/>
      <c r="N1939" s="92"/>
      <c r="O1939" s="92"/>
      <c r="P1939">
        <v>2249.8916015625</v>
      </c>
      <c r="Q1939" s="92"/>
      <c r="R1939" s="92"/>
      <c r="S1939">
        <v>-1</v>
      </c>
      <c r="T1939">
        <v>8778475</v>
      </c>
      <c r="U1939" s="82" t="s">
        <v>300</v>
      </c>
      <c r="V1939" s="92"/>
      <c r="W1939">
        <v>883749.625</v>
      </c>
      <c r="X1939" s="92"/>
      <c r="Y1939">
        <v>56.033351898193359</v>
      </c>
      <c r="Z1939">
        <v>41472.0078125</v>
      </c>
      <c r="AA1939">
        <v>41472.0078125</v>
      </c>
      <c r="AB1939">
        <v>0</v>
      </c>
      <c r="AC1939">
        <v>-1</v>
      </c>
      <c r="AD1939">
        <v>0</v>
      </c>
      <c r="AE1939">
        <v>0</v>
      </c>
      <c r="AF1939">
        <v>207.02586364746094</v>
      </c>
      <c r="AG1939">
        <v>10</v>
      </c>
      <c r="AH1939">
        <v>4477</v>
      </c>
      <c r="AI1939">
        <v>0.34198188781738281</v>
      </c>
      <c r="AJ1939">
        <v>46.927330017089844</v>
      </c>
      <c r="AK1939">
        <v>35898.89453125</v>
      </c>
      <c r="AL1939">
        <v>40.621116638183594</v>
      </c>
      <c r="AM1939">
        <v>5573.1142578125</v>
      </c>
      <c r="AN1939">
        <v>6.3062138557434082</v>
      </c>
      <c r="AO1939" s="92"/>
      <c r="AP1939" s="82" t="s">
        <v>301</v>
      </c>
      <c r="AQ1939" s="82" t="s">
        <v>302</v>
      </c>
      <c r="AR1939" s="82"/>
      <c r="AS1939">
        <v>0</v>
      </c>
      <c r="AT1939">
        <v>0</v>
      </c>
      <c r="AU1939">
        <v>2030</v>
      </c>
      <c r="AY1939">
        <v>0</v>
      </c>
      <c r="AZ1939">
        <v>0</v>
      </c>
      <c r="BA1939" s="82" t="s">
        <v>398</v>
      </c>
      <c r="BB1939">
        <v>8561</v>
      </c>
      <c r="BC1939">
        <v>295.39999389648438</v>
      </c>
      <c r="BD1939" s="92"/>
      <c r="BE1939" s="92"/>
      <c r="BF1939">
        <v>883749.625</v>
      </c>
      <c r="BG1939">
        <v>0</v>
      </c>
      <c r="BH1939">
        <v>0</v>
      </c>
      <c r="BI1939" s="92"/>
      <c r="BJ1939" s="92"/>
      <c r="BK1939" s="92"/>
      <c r="BL1939">
        <v>0</v>
      </c>
    </row>
    <row r="1940" spans="1:64" x14ac:dyDescent="0.25">
      <c r="A1940" s="82" t="s">
        <v>297</v>
      </c>
      <c r="B1940" s="82" t="s">
        <v>397</v>
      </c>
      <c r="C1940" s="82" t="s">
        <v>104</v>
      </c>
      <c r="D1940" s="82" t="s">
        <v>309</v>
      </c>
      <c r="E1940" s="82" t="s">
        <v>310</v>
      </c>
      <c r="F1940" s="82" t="s">
        <v>299</v>
      </c>
      <c r="G1940" s="82" t="s">
        <v>117</v>
      </c>
      <c r="H1940">
        <v>280.166748046875</v>
      </c>
      <c r="I1940">
        <v>295</v>
      </c>
      <c r="J1940">
        <v>100.88465881347656</v>
      </c>
      <c r="K1940" s="92"/>
      <c r="L1940">
        <v>0</v>
      </c>
      <c r="M1940" s="92"/>
      <c r="N1940" s="92"/>
      <c r="O1940" s="92"/>
      <c r="P1940">
        <v>2249.8916015625</v>
      </c>
      <c r="Q1940" s="92"/>
      <c r="R1940" s="92"/>
      <c r="S1940">
        <v>-1</v>
      </c>
      <c r="T1940">
        <v>8778475</v>
      </c>
      <c r="U1940" s="82" t="s">
        <v>300</v>
      </c>
      <c r="V1940" s="92"/>
      <c r="W1940">
        <v>883749.625</v>
      </c>
      <c r="X1940" s="92"/>
      <c r="Y1940">
        <v>56.033351898193359</v>
      </c>
      <c r="Z1940">
        <v>41472.0078125</v>
      </c>
      <c r="AA1940">
        <v>41472.0078125</v>
      </c>
      <c r="AB1940">
        <v>0</v>
      </c>
      <c r="AC1940">
        <v>-1</v>
      </c>
      <c r="AD1940">
        <v>0</v>
      </c>
      <c r="AE1940">
        <v>0</v>
      </c>
      <c r="AF1940">
        <v>207.02586364746094</v>
      </c>
      <c r="AG1940">
        <v>10</v>
      </c>
      <c r="AH1940">
        <v>4477</v>
      </c>
      <c r="AI1940">
        <v>0.34198188781738281</v>
      </c>
      <c r="AJ1940">
        <v>46.927330017089844</v>
      </c>
      <c r="AK1940">
        <v>35898.89453125</v>
      </c>
      <c r="AL1940">
        <v>40.621116638183594</v>
      </c>
      <c r="AM1940">
        <v>5573.1142578125</v>
      </c>
      <c r="AN1940">
        <v>6.3062138557434082</v>
      </c>
      <c r="AO1940" s="92"/>
      <c r="AP1940" s="82" t="s">
        <v>301</v>
      </c>
      <c r="AQ1940" s="82" t="s">
        <v>302</v>
      </c>
      <c r="AR1940" s="82"/>
      <c r="AS1940">
        <v>0</v>
      </c>
      <c r="AT1940">
        <v>0</v>
      </c>
      <c r="AU1940">
        <v>2030</v>
      </c>
      <c r="AY1940">
        <v>0</v>
      </c>
      <c r="AZ1940">
        <v>0</v>
      </c>
      <c r="BA1940" s="82" t="s">
        <v>398</v>
      </c>
      <c r="BB1940">
        <v>8562</v>
      </c>
      <c r="BC1940">
        <v>295.39999389648438</v>
      </c>
      <c r="BD1940" s="92"/>
      <c r="BE1940" s="92"/>
      <c r="BF1940">
        <v>883749.625</v>
      </c>
      <c r="BG1940">
        <v>0</v>
      </c>
      <c r="BH1940">
        <v>0</v>
      </c>
      <c r="BI1940" s="92"/>
      <c r="BJ1940" s="92"/>
      <c r="BK1940" s="92"/>
      <c r="BL1940">
        <v>0</v>
      </c>
    </row>
    <row r="1941" spans="1:64" x14ac:dyDescent="0.25">
      <c r="A1941" s="82" t="s">
        <v>297</v>
      </c>
      <c r="B1941" s="82" t="s">
        <v>397</v>
      </c>
      <c r="C1941" s="82" t="s">
        <v>104</v>
      </c>
      <c r="D1941" s="82" t="s">
        <v>311</v>
      </c>
      <c r="E1941" s="82" t="s">
        <v>312</v>
      </c>
      <c r="F1941" s="82" t="s">
        <v>299</v>
      </c>
      <c r="G1941" s="82" t="s">
        <v>117</v>
      </c>
      <c r="H1941">
        <v>280.166748046875</v>
      </c>
      <c r="I1941">
        <v>295</v>
      </c>
      <c r="J1941">
        <v>100.88465881347656</v>
      </c>
      <c r="K1941" s="92"/>
      <c r="L1941">
        <v>0</v>
      </c>
      <c r="M1941" s="92"/>
      <c r="N1941" s="92"/>
      <c r="O1941" s="92"/>
      <c r="P1941">
        <v>2249.8916015625</v>
      </c>
      <c r="Q1941" s="92"/>
      <c r="R1941" s="92"/>
      <c r="S1941">
        <v>-1</v>
      </c>
      <c r="T1941">
        <v>8778475</v>
      </c>
      <c r="U1941" s="82" t="s">
        <v>300</v>
      </c>
      <c r="V1941" s="92"/>
      <c r="W1941">
        <v>883749.625</v>
      </c>
      <c r="X1941" s="92"/>
      <c r="Y1941">
        <v>56.033351898193359</v>
      </c>
      <c r="Z1941">
        <v>41472.0078125</v>
      </c>
      <c r="AA1941">
        <v>41472.0078125</v>
      </c>
      <c r="AB1941">
        <v>0</v>
      </c>
      <c r="AC1941">
        <v>-1</v>
      </c>
      <c r="AD1941">
        <v>0</v>
      </c>
      <c r="AE1941">
        <v>0</v>
      </c>
      <c r="AF1941">
        <v>207.02586364746094</v>
      </c>
      <c r="AG1941">
        <v>10</v>
      </c>
      <c r="AH1941">
        <v>4477</v>
      </c>
      <c r="AI1941">
        <v>0.34198188781738281</v>
      </c>
      <c r="AJ1941">
        <v>46.927330017089844</v>
      </c>
      <c r="AK1941">
        <v>35898.89453125</v>
      </c>
      <c r="AL1941">
        <v>40.621116638183594</v>
      </c>
      <c r="AM1941">
        <v>5573.1142578125</v>
      </c>
      <c r="AN1941">
        <v>6.3062138557434082</v>
      </c>
      <c r="AO1941" s="92"/>
      <c r="AP1941" s="82" t="s">
        <v>301</v>
      </c>
      <c r="AQ1941" s="82" t="s">
        <v>302</v>
      </c>
      <c r="AR1941" s="82"/>
      <c r="AS1941">
        <v>0</v>
      </c>
      <c r="AT1941">
        <v>0</v>
      </c>
      <c r="AU1941">
        <v>2030</v>
      </c>
      <c r="AY1941">
        <v>0</v>
      </c>
      <c r="AZ1941">
        <v>0</v>
      </c>
      <c r="BA1941" s="82" t="s">
        <v>398</v>
      </c>
      <c r="BB1941">
        <v>8563</v>
      </c>
      <c r="BC1941">
        <v>295.39999389648438</v>
      </c>
      <c r="BD1941" s="92"/>
      <c r="BE1941" s="92"/>
      <c r="BF1941">
        <v>883749.625</v>
      </c>
      <c r="BG1941">
        <v>0</v>
      </c>
      <c r="BH1941">
        <v>0</v>
      </c>
      <c r="BI1941" s="92"/>
      <c r="BJ1941" s="92"/>
      <c r="BK1941" s="92"/>
      <c r="BL1941">
        <v>0</v>
      </c>
    </row>
    <row r="1942" spans="1:64" x14ac:dyDescent="0.25">
      <c r="A1942" s="82" t="s">
        <v>297</v>
      </c>
      <c r="B1942" s="82" t="s">
        <v>397</v>
      </c>
      <c r="C1942" s="82" t="s">
        <v>104</v>
      </c>
      <c r="D1942" s="82" t="s">
        <v>313</v>
      </c>
      <c r="E1942" s="82" t="s">
        <v>314</v>
      </c>
      <c r="F1942" s="82" t="s">
        <v>299</v>
      </c>
      <c r="G1942" s="82" t="s">
        <v>117</v>
      </c>
      <c r="H1942">
        <v>280.166748046875</v>
      </c>
      <c r="I1942">
        <v>295</v>
      </c>
      <c r="J1942">
        <v>100.88465881347656</v>
      </c>
      <c r="K1942" s="92"/>
      <c r="L1942">
        <v>0</v>
      </c>
      <c r="M1942" s="92"/>
      <c r="N1942" s="92"/>
      <c r="O1942" s="92"/>
      <c r="P1942">
        <v>2249.8916015625</v>
      </c>
      <c r="Q1942" s="92"/>
      <c r="R1942" s="92"/>
      <c r="S1942">
        <v>-1</v>
      </c>
      <c r="T1942">
        <v>8778475</v>
      </c>
      <c r="U1942" s="82" t="s">
        <v>300</v>
      </c>
      <c r="V1942" s="92"/>
      <c r="W1942">
        <v>883749.625</v>
      </c>
      <c r="X1942" s="92"/>
      <c r="Y1942">
        <v>56.033351898193359</v>
      </c>
      <c r="Z1942">
        <v>41472.0078125</v>
      </c>
      <c r="AA1942">
        <v>41472.0078125</v>
      </c>
      <c r="AB1942">
        <v>0</v>
      </c>
      <c r="AC1942">
        <v>-1</v>
      </c>
      <c r="AD1942">
        <v>0</v>
      </c>
      <c r="AE1942">
        <v>0</v>
      </c>
      <c r="AF1942">
        <v>207.02586364746094</v>
      </c>
      <c r="AG1942">
        <v>10</v>
      </c>
      <c r="AH1942">
        <v>4477</v>
      </c>
      <c r="AI1942">
        <v>0.34198188781738281</v>
      </c>
      <c r="AJ1942">
        <v>46.927330017089844</v>
      </c>
      <c r="AK1942">
        <v>35898.89453125</v>
      </c>
      <c r="AL1942">
        <v>40.621116638183594</v>
      </c>
      <c r="AM1942">
        <v>5573.1142578125</v>
      </c>
      <c r="AN1942">
        <v>6.3062138557434082</v>
      </c>
      <c r="AO1942" s="92"/>
      <c r="AP1942" s="82" t="s">
        <v>301</v>
      </c>
      <c r="AQ1942" s="82" t="s">
        <v>302</v>
      </c>
      <c r="AR1942" s="82"/>
      <c r="AS1942">
        <v>0</v>
      </c>
      <c r="AT1942">
        <v>0</v>
      </c>
      <c r="AU1942">
        <v>2030</v>
      </c>
      <c r="AY1942">
        <v>0</v>
      </c>
      <c r="AZ1942">
        <v>0</v>
      </c>
      <c r="BA1942" s="82" t="s">
        <v>398</v>
      </c>
      <c r="BB1942">
        <v>8564</v>
      </c>
      <c r="BC1942">
        <v>295.39999389648438</v>
      </c>
      <c r="BD1942" s="92"/>
      <c r="BE1942" s="92"/>
      <c r="BF1942">
        <v>883749.625</v>
      </c>
      <c r="BG1942">
        <v>0</v>
      </c>
      <c r="BH1942">
        <v>0</v>
      </c>
      <c r="BI1942" s="92"/>
      <c r="BJ1942" s="92"/>
      <c r="BK1942" s="92"/>
      <c r="BL1942">
        <v>0</v>
      </c>
    </row>
    <row r="1943" spans="1:64" x14ac:dyDescent="0.25">
      <c r="A1943" s="82" t="s">
        <v>297</v>
      </c>
      <c r="B1943" s="82" t="s">
        <v>397</v>
      </c>
      <c r="C1943" s="82" t="s">
        <v>104</v>
      </c>
      <c r="D1943" s="82" t="s">
        <v>298</v>
      </c>
      <c r="E1943" s="82" t="s">
        <v>55</v>
      </c>
      <c r="F1943" s="82" t="s">
        <v>315</v>
      </c>
      <c r="G1943" s="82" t="s">
        <v>112</v>
      </c>
      <c r="H1943">
        <v>0</v>
      </c>
      <c r="I1943">
        <v>0</v>
      </c>
      <c r="J1943">
        <v>0</v>
      </c>
      <c r="K1943" s="92"/>
      <c r="L1943">
        <v>0</v>
      </c>
      <c r="M1943" s="92"/>
      <c r="N1943" s="92"/>
      <c r="O1943" s="92"/>
      <c r="P1943">
        <v>0</v>
      </c>
      <c r="Q1943" s="92"/>
      <c r="R1943" s="92"/>
      <c r="S1943">
        <v>-1</v>
      </c>
      <c r="T1943">
        <v>0</v>
      </c>
      <c r="U1943" s="82" t="s">
        <v>316</v>
      </c>
      <c r="V1943" s="92"/>
      <c r="W1943">
        <v>0</v>
      </c>
      <c r="X1943" s="92"/>
      <c r="Y1943">
        <v>0</v>
      </c>
      <c r="Z1943">
        <v>0</v>
      </c>
      <c r="AA1943">
        <v>0</v>
      </c>
      <c r="AB1943">
        <v>0</v>
      </c>
      <c r="AC1943">
        <v>-1</v>
      </c>
      <c r="AD1943">
        <v>0</v>
      </c>
      <c r="AE1943">
        <v>0</v>
      </c>
      <c r="AF1943">
        <v>0</v>
      </c>
      <c r="AG1943">
        <v>0</v>
      </c>
      <c r="AH1943">
        <v>0</v>
      </c>
      <c r="AK1943">
        <v>0</v>
      </c>
      <c r="AM1943">
        <v>0</v>
      </c>
      <c r="AO1943" s="92"/>
      <c r="AP1943" s="82" t="s">
        <v>317</v>
      </c>
      <c r="AQ1943" s="82" t="s">
        <v>318</v>
      </c>
      <c r="AR1943" s="82"/>
      <c r="AS1943">
        <v>0</v>
      </c>
      <c r="AT1943">
        <v>0</v>
      </c>
      <c r="AU1943">
        <v>2030</v>
      </c>
      <c r="AY1943">
        <v>0</v>
      </c>
      <c r="AZ1943">
        <v>0</v>
      </c>
      <c r="BA1943" s="82" t="s">
        <v>398</v>
      </c>
      <c r="BB1943">
        <v>8565</v>
      </c>
      <c r="BC1943">
        <v>0</v>
      </c>
      <c r="BD1943" s="92"/>
      <c r="BE1943" s="92"/>
      <c r="BF1943">
        <v>0</v>
      </c>
      <c r="BG1943">
        <v>0</v>
      </c>
      <c r="BH1943">
        <v>0</v>
      </c>
      <c r="BI1943" s="92"/>
      <c r="BJ1943" s="92"/>
      <c r="BK1943" s="92"/>
      <c r="BL1943">
        <v>0</v>
      </c>
    </row>
    <row r="1944" spans="1:64" x14ac:dyDescent="0.25">
      <c r="A1944" s="82" t="s">
        <v>297</v>
      </c>
      <c r="B1944" s="82" t="s">
        <v>397</v>
      </c>
      <c r="C1944" s="82" t="s">
        <v>104</v>
      </c>
      <c r="D1944" s="82" t="s">
        <v>303</v>
      </c>
      <c r="E1944" s="82" t="s">
        <v>304</v>
      </c>
      <c r="F1944" s="82" t="s">
        <v>315</v>
      </c>
      <c r="G1944" s="82" t="s">
        <v>112</v>
      </c>
      <c r="H1944">
        <v>0</v>
      </c>
      <c r="I1944">
        <v>0</v>
      </c>
      <c r="J1944">
        <v>0</v>
      </c>
      <c r="K1944" s="92"/>
      <c r="L1944">
        <v>0</v>
      </c>
      <c r="M1944" s="92"/>
      <c r="N1944" s="92"/>
      <c r="O1944" s="92"/>
      <c r="P1944">
        <v>0</v>
      </c>
      <c r="Q1944" s="92"/>
      <c r="R1944" s="92"/>
      <c r="S1944">
        <v>-1</v>
      </c>
      <c r="T1944">
        <v>0</v>
      </c>
      <c r="U1944" s="82" t="s">
        <v>316</v>
      </c>
      <c r="V1944" s="92"/>
      <c r="W1944">
        <v>0</v>
      </c>
      <c r="X1944" s="92"/>
      <c r="Y1944">
        <v>0</v>
      </c>
      <c r="Z1944">
        <v>0</v>
      </c>
      <c r="AA1944">
        <v>0</v>
      </c>
      <c r="AB1944">
        <v>0</v>
      </c>
      <c r="AC1944">
        <v>-1</v>
      </c>
      <c r="AD1944">
        <v>0</v>
      </c>
      <c r="AE1944">
        <v>0</v>
      </c>
      <c r="AF1944">
        <v>0</v>
      </c>
      <c r="AG1944">
        <v>0</v>
      </c>
      <c r="AH1944">
        <v>0</v>
      </c>
      <c r="AK1944">
        <v>0</v>
      </c>
      <c r="AM1944">
        <v>0</v>
      </c>
      <c r="AO1944" s="92"/>
      <c r="AP1944" s="82" t="s">
        <v>317</v>
      </c>
      <c r="AQ1944" s="82" t="s">
        <v>318</v>
      </c>
      <c r="AR1944" s="82"/>
      <c r="AS1944">
        <v>0</v>
      </c>
      <c r="AT1944">
        <v>0</v>
      </c>
      <c r="AU1944">
        <v>2030</v>
      </c>
      <c r="AY1944">
        <v>0</v>
      </c>
      <c r="AZ1944">
        <v>0</v>
      </c>
      <c r="BA1944" s="82" t="s">
        <v>398</v>
      </c>
      <c r="BB1944">
        <v>8566</v>
      </c>
      <c r="BC1944">
        <v>0</v>
      </c>
      <c r="BD1944" s="92"/>
      <c r="BE1944" s="92"/>
      <c r="BF1944">
        <v>0</v>
      </c>
      <c r="BG1944">
        <v>0</v>
      </c>
      <c r="BH1944">
        <v>0</v>
      </c>
      <c r="BI1944" s="92"/>
      <c r="BJ1944" s="92"/>
      <c r="BK1944" s="92"/>
      <c r="BL1944">
        <v>0</v>
      </c>
    </row>
    <row r="1945" spans="1:64" x14ac:dyDescent="0.25">
      <c r="A1945" s="82" t="s">
        <v>297</v>
      </c>
      <c r="B1945" s="82" t="s">
        <v>397</v>
      </c>
      <c r="C1945" s="82" t="s">
        <v>104</v>
      </c>
      <c r="D1945" s="82" t="s">
        <v>305</v>
      </c>
      <c r="E1945" s="82" t="s">
        <v>58</v>
      </c>
      <c r="F1945" s="82" t="s">
        <v>315</v>
      </c>
      <c r="G1945" s="82" t="s">
        <v>112</v>
      </c>
      <c r="H1945">
        <v>0</v>
      </c>
      <c r="I1945">
        <v>0</v>
      </c>
      <c r="J1945">
        <v>0</v>
      </c>
      <c r="K1945" s="92"/>
      <c r="L1945">
        <v>0</v>
      </c>
      <c r="M1945" s="92"/>
      <c r="N1945" s="92"/>
      <c r="O1945" s="92"/>
      <c r="P1945">
        <v>0</v>
      </c>
      <c r="Q1945" s="92"/>
      <c r="R1945" s="92"/>
      <c r="S1945">
        <v>-1</v>
      </c>
      <c r="T1945">
        <v>0</v>
      </c>
      <c r="U1945" s="82" t="s">
        <v>316</v>
      </c>
      <c r="V1945" s="92"/>
      <c r="W1945">
        <v>0</v>
      </c>
      <c r="X1945" s="92"/>
      <c r="Y1945">
        <v>0</v>
      </c>
      <c r="Z1945">
        <v>0</v>
      </c>
      <c r="AA1945">
        <v>0</v>
      </c>
      <c r="AB1945">
        <v>0</v>
      </c>
      <c r="AC1945">
        <v>-1</v>
      </c>
      <c r="AD1945">
        <v>0</v>
      </c>
      <c r="AE1945">
        <v>0</v>
      </c>
      <c r="AF1945">
        <v>0</v>
      </c>
      <c r="AG1945">
        <v>0</v>
      </c>
      <c r="AH1945">
        <v>0</v>
      </c>
      <c r="AK1945">
        <v>0</v>
      </c>
      <c r="AM1945">
        <v>0</v>
      </c>
      <c r="AO1945" s="92"/>
      <c r="AP1945" s="82" t="s">
        <v>317</v>
      </c>
      <c r="AQ1945" s="82" t="s">
        <v>318</v>
      </c>
      <c r="AR1945" s="82"/>
      <c r="AS1945">
        <v>0</v>
      </c>
      <c r="AT1945">
        <v>0</v>
      </c>
      <c r="AU1945">
        <v>2030</v>
      </c>
      <c r="AY1945">
        <v>0</v>
      </c>
      <c r="AZ1945">
        <v>0</v>
      </c>
      <c r="BA1945" s="82" t="s">
        <v>398</v>
      </c>
      <c r="BB1945">
        <v>8567</v>
      </c>
      <c r="BC1945">
        <v>0</v>
      </c>
      <c r="BD1945" s="92"/>
      <c r="BE1945" s="92"/>
      <c r="BF1945">
        <v>0</v>
      </c>
      <c r="BG1945">
        <v>0</v>
      </c>
      <c r="BH1945">
        <v>0</v>
      </c>
      <c r="BI1945" s="92"/>
      <c r="BJ1945" s="92"/>
      <c r="BK1945" s="92"/>
      <c r="BL1945">
        <v>0</v>
      </c>
    </row>
    <row r="1946" spans="1:64" x14ac:dyDescent="0.25">
      <c r="A1946" s="82" t="s">
        <v>297</v>
      </c>
      <c r="B1946" s="82" t="s">
        <v>397</v>
      </c>
      <c r="C1946" s="82" t="s">
        <v>104</v>
      </c>
      <c r="D1946" s="82" t="s">
        <v>306</v>
      </c>
      <c r="E1946" s="82" t="s">
        <v>59</v>
      </c>
      <c r="F1946" s="82" t="s">
        <v>315</v>
      </c>
      <c r="G1946" s="82" t="s">
        <v>112</v>
      </c>
      <c r="H1946">
        <v>0</v>
      </c>
      <c r="I1946">
        <v>0</v>
      </c>
      <c r="J1946">
        <v>0</v>
      </c>
      <c r="K1946" s="92"/>
      <c r="L1946">
        <v>0</v>
      </c>
      <c r="M1946" s="92"/>
      <c r="N1946" s="92"/>
      <c r="O1946" s="92"/>
      <c r="P1946">
        <v>0</v>
      </c>
      <c r="Q1946" s="92"/>
      <c r="R1946" s="92"/>
      <c r="S1946">
        <v>-1</v>
      </c>
      <c r="T1946">
        <v>0</v>
      </c>
      <c r="U1946" s="82" t="s">
        <v>316</v>
      </c>
      <c r="V1946" s="92"/>
      <c r="W1946">
        <v>0</v>
      </c>
      <c r="X1946" s="92"/>
      <c r="Y1946">
        <v>0</v>
      </c>
      <c r="Z1946">
        <v>0</v>
      </c>
      <c r="AA1946">
        <v>0</v>
      </c>
      <c r="AB1946">
        <v>0</v>
      </c>
      <c r="AC1946">
        <v>-1</v>
      </c>
      <c r="AD1946">
        <v>0</v>
      </c>
      <c r="AE1946">
        <v>0</v>
      </c>
      <c r="AF1946">
        <v>0</v>
      </c>
      <c r="AG1946">
        <v>0</v>
      </c>
      <c r="AH1946">
        <v>0</v>
      </c>
      <c r="AK1946">
        <v>0</v>
      </c>
      <c r="AM1946">
        <v>0</v>
      </c>
      <c r="AO1946" s="92"/>
      <c r="AP1946" s="82" t="s">
        <v>317</v>
      </c>
      <c r="AQ1946" s="82" t="s">
        <v>318</v>
      </c>
      <c r="AR1946" s="82"/>
      <c r="AS1946">
        <v>0</v>
      </c>
      <c r="AT1946">
        <v>0</v>
      </c>
      <c r="AU1946">
        <v>2030</v>
      </c>
      <c r="AY1946">
        <v>0</v>
      </c>
      <c r="AZ1946">
        <v>0</v>
      </c>
      <c r="BA1946" s="82" t="s">
        <v>398</v>
      </c>
      <c r="BB1946">
        <v>8568</v>
      </c>
      <c r="BC1946">
        <v>0</v>
      </c>
      <c r="BD1946" s="92"/>
      <c r="BE1946" s="92"/>
      <c r="BF1946">
        <v>0</v>
      </c>
      <c r="BG1946">
        <v>0</v>
      </c>
      <c r="BH1946">
        <v>0</v>
      </c>
      <c r="BI1946" s="92"/>
      <c r="BJ1946" s="92"/>
      <c r="BK1946" s="92"/>
      <c r="BL1946">
        <v>0</v>
      </c>
    </row>
    <row r="1947" spans="1:64" x14ac:dyDescent="0.25">
      <c r="A1947" s="82" t="s">
        <v>297</v>
      </c>
      <c r="B1947" s="82" t="s">
        <v>397</v>
      </c>
      <c r="C1947" s="82" t="s">
        <v>104</v>
      </c>
      <c r="D1947" s="82" t="s">
        <v>307</v>
      </c>
      <c r="E1947" s="82" t="s">
        <v>60</v>
      </c>
      <c r="F1947" s="82" t="s">
        <v>315</v>
      </c>
      <c r="G1947" s="82" t="s">
        <v>112</v>
      </c>
      <c r="H1947">
        <v>0</v>
      </c>
      <c r="I1947">
        <v>0</v>
      </c>
      <c r="J1947">
        <v>0</v>
      </c>
      <c r="K1947" s="92"/>
      <c r="L1947">
        <v>0</v>
      </c>
      <c r="M1947" s="92"/>
      <c r="N1947" s="92"/>
      <c r="O1947" s="92"/>
      <c r="P1947">
        <v>0</v>
      </c>
      <c r="Q1947" s="92"/>
      <c r="R1947" s="92"/>
      <c r="S1947">
        <v>-1</v>
      </c>
      <c r="T1947">
        <v>0</v>
      </c>
      <c r="U1947" s="82" t="s">
        <v>316</v>
      </c>
      <c r="V1947" s="92"/>
      <c r="W1947">
        <v>0</v>
      </c>
      <c r="X1947" s="92"/>
      <c r="Y1947">
        <v>0</v>
      </c>
      <c r="Z1947">
        <v>0</v>
      </c>
      <c r="AA1947">
        <v>0</v>
      </c>
      <c r="AB1947">
        <v>0</v>
      </c>
      <c r="AC1947">
        <v>-1</v>
      </c>
      <c r="AD1947">
        <v>0</v>
      </c>
      <c r="AE1947">
        <v>0</v>
      </c>
      <c r="AF1947">
        <v>0</v>
      </c>
      <c r="AG1947">
        <v>0</v>
      </c>
      <c r="AH1947">
        <v>0</v>
      </c>
      <c r="AK1947">
        <v>0</v>
      </c>
      <c r="AM1947">
        <v>0</v>
      </c>
      <c r="AO1947" s="92"/>
      <c r="AP1947" s="82" t="s">
        <v>317</v>
      </c>
      <c r="AQ1947" s="82" t="s">
        <v>318</v>
      </c>
      <c r="AR1947" s="82"/>
      <c r="AS1947">
        <v>0</v>
      </c>
      <c r="AT1947">
        <v>0</v>
      </c>
      <c r="AU1947">
        <v>2030</v>
      </c>
      <c r="AY1947">
        <v>0</v>
      </c>
      <c r="AZ1947">
        <v>0</v>
      </c>
      <c r="BA1947" s="82" t="s">
        <v>398</v>
      </c>
      <c r="BB1947">
        <v>8569</v>
      </c>
      <c r="BC1947">
        <v>0</v>
      </c>
      <c r="BD1947" s="92"/>
      <c r="BE1947" s="92"/>
      <c r="BF1947">
        <v>0</v>
      </c>
      <c r="BG1947">
        <v>0</v>
      </c>
      <c r="BH1947">
        <v>0</v>
      </c>
      <c r="BI1947" s="92"/>
      <c r="BJ1947" s="92"/>
      <c r="BK1947" s="92"/>
      <c r="BL1947">
        <v>0</v>
      </c>
    </row>
    <row r="1948" spans="1:64" x14ac:dyDescent="0.25">
      <c r="A1948" s="82" t="s">
        <v>297</v>
      </c>
      <c r="B1948" s="82" t="s">
        <v>397</v>
      </c>
      <c r="C1948" s="82" t="s">
        <v>104</v>
      </c>
      <c r="D1948" s="82" t="s">
        <v>308</v>
      </c>
      <c r="E1948" s="82" t="s">
        <v>61</v>
      </c>
      <c r="F1948" s="82" t="s">
        <v>315</v>
      </c>
      <c r="G1948" s="82" t="s">
        <v>112</v>
      </c>
      <c r="H1948">
        <v>0</v>
      </c>
      <c r="I1948">
        <v>0</v>
      </c>
      <c r="J1948">
        <v>0</v>
      </c>
      <c r="K1948" s="92"/>
      <c r="L1948">
        <v>0</v>
      </c>
      <c r="M1948" s="92"/>
      <c r="N1948" s="92"/>
      <c r="O1948" s="92"/>
      <c r="P1948">
        <v>0</v>
      </c>
      <c r="Q1948" s="92"/>
      <c r="R1948" s="92"/>
      <c r="S1948">
        <v>-1</v>
      </c>
      <c r="T1948">
        <v>0</v>
      </c>
      <c r="U1948" s="82" t="s">
        <v>316</v>
      </c>
      <c r="V1948" s="92"/>
      <c r="W1948">
        <v>0</v>
      </c>
      <c r="X1948" s="92"/>
      <c r="Y1948">
        <v>0</v>
      </c>
      <c r="Z1948">
        <v>0</v>
      </c>
      <c r="AA1948">
        <v>0</v>
      </c>
      <c r="AB1948">
        <v>0</v>
      </c>
      <c r="AC1948">
        <v>-1</v>
      </c>
      <c r="AD1948">
        <v>0</v>
      </c>
      <c r="AE1948">
        <v>0</v>
      </c>
      <c r="AF1948">
        <v>0</v>
      </c>
      <c r="AG1948">
        <v>0</v>
      </c>
      <c r="AH1948">
        <v>0</v>
      </c>
      <c r="AK1948">
        <v>0</v>
      </c>
      <c r="AM1948">
        <v>0</v>
      </c>
      <c r="AO1948" s="92"/>
      <c r="AP1948" s="82" t="s">
        <v>317</v>
      </c>
      <c r="AQ1948" s="82" t="s">
        <v>318</v>
      </c>
      <c r="AR1948" s="82"/>
      <c r="AS1948">
        <v>0</v>
      </c>
      <c r="AT1948">
        <v>0</v>
      </c>
      <c r="AU1948">
        <v>2030</v>
      </c>
      <c r="AY1948">
        <v>0</v>
      </c>
      <c r="AZ1948">
        <v>0</v>
      </c>
      <c r="BA1948" s="82" t="s">
        <v>398</v>
      </c>
      <c r="BB1948">
        <v>8570</v>
      </c>
      <c r="BC1948">
        <v>0</v>
      </c>
      <c r="BD1948" s="92"/>
      <c r="BE1948" s="92"/>
      <c r="BF1948">
        <v>0</v>
      </c>
      <c r="BG1948">
        <v>0</v>
      </c>
      <c r="BH1948">
        <v>0</v>
      </c>
      <c r="BI1948" s="92"/>
      <c r="BJ1948" s="92"/>
      <c r="BK1948" s="92"/>
      <c r="BL1948">
        <v>0</v>
      </c>
    </row>
    <row r="1949" spans="1:64" x14ac:dyDescent="0.25">
      <c r="A1949" s="82" t="s">
        <v>297</v>
      </c>
      <c r="B1949" s="82" t="s">
        <v>397</v>
      </c>
      <c r="C1949" s="82" t="s">
        <v>104</v>
      </c>
      <c r="D1949" s="82" t="s">
        <v>311</v>
      </c>
      <c r="E1949" s="82" t="s">
        <v>312</v>
      </c>
      <c r="F1949" s="82" t="s">
        <v>315</v>
      </c>
      <c r="G1949" s="82" t="s">
        <v>112</v>
      </c>
      <c r="H1949">
        <v>0</v>
      </c>
      <c r="I1949">
        <v>0</v>
      </c>
      <c r="J1949">
        <v>0</v>
      </c>
      <c r="K1949" s="92"/>
      <c r="L1949">
        <v>0</v>
      </c>
      <c r="M1949" s="92"/>
      <c r="N1949" s="92"/>
      <c r="O1949" s="92"/>
      <c r="P1949">
        <v>0</v>
      </c>
      <c r="Q1949" s="92"/>
      <c r="R1949" s="92"/>
      <c r="S1949">
        <v>-1</v>
      </c>
      <c r="T1949">
        <v>0</v>
      </c>
      <c r="U1949" s="82" t="s">
        <v>316</v>
      </c>
      <c r="V1949" s="92"/>
      <c r="W1949">
        <v>0</v>
      </c>
      <c r="X1949" s="92"/>
      <c r="Y1949">
        <v>0</v>
      </c>
      <c r="Z1949">
        <v>0</v>
      </c>
      <c r="AA1949">
        <v>0</v>
      </c>
      <c r="AB1949">
        <v>0</v>
      </c>
      <c r="AC1949">
        <v>-1</v>
      </c>
      <c r="AD1949">
        <v>0</v>
      </c>
      <c r="AE1949">
        <v>0</v>
      </c>
      <c r="AF1949">
        <v>0</v>
      </c>
      <c r="AG1949">
        <v>0</v>
      </c>
      <c r="AH1949">
        <v>0</v>
      </c>
      <c r="AK1949">
        <v>0</v>
      </c>
      <c r="AM1949">
        <v>0</v>
      </c>
      <c r="AO1949" s="92"/>
      <c r="AP1949" s="82" t="s">
        <v>317</v>
      </c>
      <c r="AQ1949" s="82" t="s">
        <v>318</v>
      </c>
      <c r="AR1949" s="82"/>
      <c r="AS1949">
        <v>0</v>
      </c>
      <c r="AT1949">
        <v>0</v>
      </c>
      <c r="AU1949">
        <v>2030</v>
      </c>
      <c r="AY1949">
        <v>0</v>
      </c>
      <c r="AZ1949">
        <v>0</v>
      </c>
      <c r="BA1949" s="82" t="s">
        <v>398</v>
      </c>
      <c r="BB1949">
        <v>8571</v>
      </c>
      <c r="BC1949">
        <v>0</v>
      </c>
      <c r="BD1949" s="92"/>
      <c r="BE1949" s="92"/>
      <c r="BF1949">
        <v>0</v>
      </c>
      <c r="BG1949">
        <v>0</v>
      </c>
      <c r="BH1949">
        <v>0</v>
      </c>
      <c r="BI1949" s="92"/>
      <c r="BJ1949" s="92"/>
      <c r="BK1949" s="92"/>
      <c r="BL1949">
        <v>0</v>
      </c>
    </row>
    <row r="1950" spans="1:64" x14ac:dyDescent="0.25">
      <c r="A1950" s="82" t="s">
        <v>297</v>
      </c>
      <c r="B1950" s="82" t="s">
        <v>397</v>
      </c>
      <c r="C1950" s="82" t="s">
        <v>104</v>
      </c>
      <c r="D1950" s="82" t="s">
        <v>298</v>
      </c>
      <c r="E1950" s="82" t="s">
        <v>55</v>
      </c>
      <c r="F1950" s="82" t="s">
        <v>319</v>
      </c>
      <c r="G1950" s="82" t="s">
        <v>116</v>
      </c>
      <c r="H1950">
        <v>0</v>
      </c>
      <c r="I1950">
        <v>0</v>
      </c>
      <c r="J1950">
        <v>0</v>
      </c>
      <c r="K1950" s="92"/>
      <c r="L1950">
        <v>0</v>
      </c>
      <c r="M1950" s="92"/>
      <c r="N1950" s="92"/>
      <c r="O1950" s="92"/>
      <c r="P1950">
        <v>0</v>
      </c>
      <c r="Q1950" s="92"/>
      <c r="R1950" s="92"/>
      <c r="S1950">
        <v>-1</v>
      </c>
      <c r="T1950">
        <v>0</v>
      </c>
      <c r="U1950" s="82" t="s">
        <v>320</v>
      </c>
      <c r="V1950" s="92"/>
      <c r="W1950">
        <v>0</v>
      </c>
      <c r="X1950" s="92"/>
      <c r="Y1950">
        <v>0</v>
      </c>
      <c r="Z1950">
        <v>0</v>
      </c>
      <c r="AA1950">
        <v>0</v>
      </c>
      <c r="AB1950">
        <v>0</v>
      </c>
      <c r="AC1950">
        <v>-1</v>
      </c>
      <c r="AD1950">
        <v>0</v>
      </c>
      <c r="AE1950">
        <v>0</v>
      </c>
      <c r="AF1950">
        <v>0</v>
      </c>
      <c r="AG1950">
        <v>0</v>
      </c>
      <c r="AH1950">
        <v>0</v>
      </c>
      <c r="AK1950">
        <v>0</v>
      </c>
      <c r="AM1950">
        <v>0</v>
      </c>
      <c r="AO1950" s="92"/>
      <c r="AP1950" s="82" t="s">
        <v>317</v>
      </c>
      <c r="AQ1950" s="82" t="s">
        <v>318</v>
      </c>
      <c r="AR1950" s="82"/>
      <c r="AS1950">
        <v>0</v>
      </c>
      <c r="AT1950">
        <v>0</v>
      </c>
      <c r="AU1950">
        <v>2030</v>
      </c>
      <c r="AY1950">
        <v>0</v>
      </c>
      <c r="AZ1950">
        <v>0</v>
      </c>
      <c r="BA1950" s="82" t="s">
        <v>398</v>
      </c>
      <c r="BB1950">
        <v>8572</v>
      </c>
      <c r="BC1950">
        <v>0</v>
      </c>
      <c r="BD1950" s="92"/>
      <c r="BE1950" s="92"/>
      <c r="BF1950">
        <v>0</v>
      </c>
      <c r="BG1950">
        <v>0</v>
      </c>
      <c r="BH1950">
        <v>0</v>
      </c>
      <c r="BI1950" s="92"/>
      <c r="BJ1950" s="92"/>
      <c r="BK1950" s="92"/>
      <c r="BL1950">
        <v>0</v>
      </c>
    </row>
    <row r="1951" spans="1:64" x14ac:dyDescent="0.25">
      <c r="A1951" s="82" t="s">
        <v>297</v>
      </c>
      <c r="B1951" s="82" t="s">
        <v>397</v>
      </c>
      <c r="C1951" s="82" t="s">
        <v>104</v>
      </c>
      <c r="D1951" s="82" t="s">
        <v>303</v>
      </c>
      <c r="E1951" s="82" t="s">
        <v>304</v>
      </c>
      <c r="F1951" s="82" t="s">
        <v>319</v>
      </c>
      <c r="G1951" s="82" t="s">
        <v>116</v>
      </c>
      <c r="H1951">
        <v>0</v>
      </c>
      <c r="I1951">
        <v>0</v>
      </c>
      <c r="J1951">
        <v>0</v>
      </c>
      <c r="K1951" s="92"/>
      <c r="L1951">
        <v>0</v>
      </c>
      <c r="M1951" s="92"/>
      <c r="N1951" s="92"/>
      <c r="O1951" s="92"/>
      <c r="P1951">
        <v>0</v>
      </c>
      <c r="Q1951" s="92"/>
      <c r="R1951" s="92"/>
      <c r="S1951">
        <v>-1</v>
      </c>
      <c r="T1951">
        <v>0</v>
      </c>
      <c r="U1951" s="82" t="s">
        <v>320</v>
      </c>
      <c r="V1951" s="92"/>
      <c r="W1951">
        <v>0</v>
      </c>
      <c r="X1951" s="92"/>
      <c r="Y1951">
        <v>0</v>
      </c>
      <c r="Z1951">
        <v>0</v>
      </c>
      <c r="AA1951">
        <v>0</v>
      </c>
      <c r="AB1951">
        <v>0</v>
      </c>
      <c r="AC1951">
        <v>-1</v>
      </c>
      <c r="AD1951">
        <v>0</v>
      </c>
      <c r="AE1951">
        <v>0</v>
      </c>
      <c r="AF1951">
        <v>0</v>
      </c>
      <c r="AG1951">
        <v>0</v>
      </c>
      <c r="AH1951">
        <v>0</v>
      </c>
      <c r="AK1951">
        <v>0</v>
      </c>
      <c r="AM1951">
        <v>0</v>
      </c>
      <c r="AO1951" s="92"/>
      <c r="AP1951" s="82" t="s">
        <v>317</v>
      </c>
      <c r="AQ1951" s="82" t="s">
        <v>318</v>
      </c>
      <c r="AR1951" s="82"/>
      <c r="AS1951">
        <v>0</v>
      </c>
      <c r="AT1951">
        <v>0</v>
      </c>
      <c r="AU1951">
        <v>2030</v>
      </c>
      <c r="AY1951">
        <v>0</v>
      </c>
      <c r="AZ1951">
        <v>0</v>
      </c>
      <c r="BA1951" s="82" t="s">
        <v>398</v>
      </c>
      <c r="BB1951">
        <v>8573</v>
      </c>
      <c r="BC1951">
        <v>0</v>
      </c>
      <c r="BD1951" s="92"/>
      <c r="BE1951" s="92"/>
      <c r="BF1951">
        <v>0</v>
      </c>
      <c r="BG1951">
        <v>0</v>
      </c>
      <c r="BH1951">
        <v>0</v>
      </c>
      <c r="BI1951" s="92"/>
      <c r="BJ1951" s="92"/>
      <c r="BK1951" s="92"/>
      <c r="BL1951">
        <v>0</v>
      </c>
    </row>
    <row r="1952" spans="1:64" x14ac:dyDescent="0.25">
      <c r="A1952" s="82" t="s">
        <v>297</v>
      </c>
      <c r="B1952" s="82" t="s">
        <v>397</v>
      </c>
      <c r="C1952" s="82" t="s">
        <v>104</v>
      </c>
      <c r="D1952" s="82" t="s">
        <v>305</v>
      </c>
      <c r="E1952" s="82" t="s">
        <v>58</v>
      </c>
      <c r="F1952" s="82" t="s">
        <v>319</v>
      </c>
      <c r="G1952" s="82" t="s">
        <v>116</v>
      </c>
      <c r="H1952">
        <v>0</v>
      </c>
      <c r="I1952">
        <v>0</v>
      </c>
      <c r="J1952">
        <v>0</v>
      </c>
      <c r="K1952" s="92"/>
      <c r="L1952">
        <v>0</v>
      </c>
      <c r="M1952" s="92"/>
      <c r="N1952" s="92"/>
      <c r="O1952" s="92"/>
      <c r="P1952">
        <v>0</v>
      </c>
      <c r="Q1952" s="92"/>
      <c r="R1952" s="92"/>
      <c r="S1952">
        <v>-1</v>
      </c>
      <c r="T1952">
        <v>0</v>
      </c>
      <c r="U1952" s="82" t="s">
        <v>320</v>
      </c>
      <c r="V1952" s="92"/>
      <c r="W1952">
        <v>0</v>
      </c>
      <c r="X1952" s="92"/>
      <c r="Y1952">
        <v>0</v>
      </c>
      <c r="Z1952">
        <v>0</v>
      </c>
      <c r="AA1952">
        <v>0</v>
      </c>
      <c r="AB1952">
        <v>0</v>
      </c>
      <c r="AC1952">
        <v>-1</v>
      </c>
      <c r="AD1952">
        <v>0</v>
      </c>
      <c r="AE1952">
        <v>0</v>
      </c>
      <c r="AF1952">
        <v>0</v>
      </c>
      <c r="AG1952">
        <v>0</v>
      </c>
      <c r="AH1952">
        <v>0</v>
      </c>
      <c r="AK1952">
        <v>0</v>
      </c>
      <c r="AM1952">
        <v>0</v>
      </c>
      <c r="AO1952" s="92"/>
      <c r="AP1952" s="82" t="s">
        <v>317</v>
      </c>
      <c r="AQ1952" s="82" t="s">
        <v>318</v>
      </c>
      <c r="AR1952" s="82"/>
      <c r="AS1952">
        <v>0</v>
      </c>
      <c r="AT1952">
        <v>0</v>
      </c>
      <c r="AU1952">
        <v>2030</v>
      </c>
      <c r="AY1952">
        <v>0</v>
      </c>
      <c r="AZ1952">
        <v>0</v>
      </c>
      <c r="BA1952" s="82" t="s">
        <v>398</v>
      </c>
      <c r="BB1952">
        <v>8574</v>
      </c>
      <c r="BC1952">
        <v>0</v>
      </c>
      <c r="BD1952" s="92"/>
      <c r="BE1952" s="92"/>
      <c r="BF1952">
        <v>0</v>
      </c>
      <c r="BG1952">
        <v>0</v>
      </c>
      <c r="BH1952">
        <v>0</v>
      </c>
      <c r="BI1952" s="92"/>
      <c r="BJ1952" s="92"/>
      <c r="BK1952" s="92"/>
      <c r="BL1952">
        <v>0</v>
      </c>
    </row>
    <row r="1953" spans="1:64" x14ac:dyDescent="0.25">
      <c r="A1953" s="82" t="s">
        <v>297</v>
      </c>
      <c r="B1953" s="82" t="s">
        <v>397</v>
      </c>
      <c r="C1953" s="82" t="s">
        <v>104</v>
      </c>
      <c r="D1953" s="82" t="s">
        <v>306</v>
      </c>
      <c r="E1953" s="82" t="s">
        <v>59</v>
      </c>
      <c r="F1953" s="82" t="s">
        <v>319</v>
      </c>
      <c r="G1953" s="82" t="s">
        <v>116</v>
      </c>
      <c r="H1953">
        <v>0</v>
      </c>
      <c r="I1953">
        <v>0</v>
      </c>
      <c r="J1953">
        <v>0</v>
      </c>
      <c r="K1953" s="92"/>
      <c r="L1953">
        <v>0</v>
      </c>
      <c r="M1953" s="92"/>
      <c r="N1953" s="92"/>
      <c r="O1953" s="92"/>
      <c r="P1953">
        <v>0</v>
      </c>
      <c r="Q1953" s="92"/>
      <c r="R1953" s="92"/>
      <c r="S1953">
        <v>-1</v>
      </c>
      <c r="T1953">
        <v>0</v>
      </c>
      <c r="U1953" s="82" t="s">
        <v>320</v>
      </c>
      <c r="V1953" s="92"/>
      <c r="W1953">
        <v>0</v>
      </c>
      <c r="X1953" s="92"/>
      <c r="Y1953">
        <v>0</v>
      </c>
      <c r="Z1953">
        <v>0</v>
      </c>
      <c r="AA1953">
        <v>0</v>
      </c>
      <c r="AB1953">
        <v>0</v>
      </c>
      <c r="AC1953">
        <v>-1</v>
      </c>
      <c r="AD1953">
        <v>0</v>
      </c>
      <c r="AE1953">
        <v>0</v>
      </c>
      <c r="AF1953">
        <v>0</v>
      </c>
      <c r="AG1953">
        <v>0</v>
      </c>
      <c r="AH1953">
        <v>0</v>
      </c>
      <c r="AK1953">
        <v>0</v>
      </c>
      <c r="AM1953">
        <v>0</v>
      </c>
      <c r="AO1953" s="92"/>
      <c r="AP1953" s="82" t="s">
        <v>317</v>
      </c>
      <c r="AQ1953" s="82" t="s">
        <v>318</v>
      </c>
      <c r="AR1953" s="82"/>
      <c r="AS1953">
        <v>0</v>
      </c>
      <c r="AT1953">
        <v>0</v>
      </c>
      <c r="AU1953">
        <v>2030</v>
      </c>
      <c r="AY1953">
        <v>0</v>
      </c>
      <c r="AZ1953">
        <v>0</v>
      </c>
      <c r="BA1953" s="82" t="s">
        <v>398</v>
      </c>
      <c r="BB1953">
        <v>8575</v>
      </c>
      <c r="BC1953">
        <v>0</v>
      </c>
      <c r="BD1953" s="92"/>
      <c r="BE1953" s="92"/>
      <c r="BF1953">
        <v>0</v>
      </c>
      <c r="BG1953">
        <v>0</v>
      </c>
      <c r="BH1953">
        <v>0</v>
      </c>
      <c r="BI1953" s="92"/>
      <c r="BJ1953" s="92"/>
      <c r="BK1953" s="92"/>
      <c r="BL1953">
        <v>0</v>
      </c>
    </row>
    <row r="1954" spans="1:64" x14ac:dyDescent="0.25">
      <c r="A1954" s="82" t="s">
        <v>297</v>
      </c>
      <c r="B1954" s="82" t="s">
        <v>397</v>
      </c>
      <c r="C1954" s="82" t="s">
        <v>104</v>
      </c>
      <c r="D1954" s="82" t="s">
        <v>307</v>
      </c>
      <c r="E1954" s="82" t="s">
        <v>60</v>
      </c>
      <c r="F1954" s="82" t="s">
        <v>319</v>
      </c>
      <c r="G1954" s="82" t="s">
        <v>116</v>
      </c>
      <c r="H1954">
        <v>0</v>
      </c>
      <c r="I1954">
        <v>0</v>
      </c>
      <c r="J1954">
        <v>0</v>
      </c>
      <c r="K1954" s="92"/>
      <c r="L1954">
        <v>0</v>
      </c>
      <c r="M1954" s="92"/>
      <c r="N1954" s="92"/>
      <c r="O1954" s="92"/>
      <c r="P1954">
        <v>0</v>
      </c>
      <c r="Q1954" s="92"/>
      <c r="R1954" s="92"/>
      <c r="S1954">
        <v>-1</v>
      </c>
      <c r="T1954">
        <v>0</v>
      </c>
      <c r="U1954" s="82" t="s">
        <v>320</v>
      </c>
      <c r="V1954" s="92"/>
      <c r="W1954">
        <v>0</v>
      </c>
      <c r="X1954" s="92"/>
      <c r="Y1954">
        <v>0</v>
      </c>
      <c r="Z1954">
        <v>0</v>
      </c>
      <c r="AA1954">
        <v>0</v>
      </c>
      <c r="AB1954">
        <v>0</v>
      </c>
      <c r="AC1954">
        <v>-1</v>
      </c>
      <c r="AD1954">
        <v>0</v>
      </c>
      <c r="AE1954">
        <v>0</v>
      </c>
      <c r="AF1954">
        <v>0</v>
      </c>
      <c r="AG1954">
        <v>0</v>
      </c>
      <c r="AH1954">
        <v>0</v>
      </c>
      <c r="AK1954">
        <v>0</v>
      </c>
      <c r="AM1954">
        <v>0</v>
      </c>
      <c r="AO1954" s="92"/>
      <c r="AP1954" s="82" t="s">
        <v>317</v>
      </c>
      <c r="AQ1954" s="82" t="s">
        <v>318</v>
      </c>
      <c r="AR1954" s="82"/>
      <c r="AS1954">
        <v>0</v>
      </c>
      <c r="AT1954">
        <v>0</v>
      </c>
      <c r="AU1954">
        <v>2030</v>
      </c>
      <c r="AY1954">
        <v>0</v>
      </c>
      <c r="AZ1954">
        <v>0</v>
      </c>
      <c r="BA1954" s="82" t="s">
        <v>398</v>
      </c>
      <c r="BB1954">
        <v>8576</v>
      </c>
      <c r="BC1954">
        <v>0</v>
      </c>
      <c r="BD1954" s="92"/>
      <c r="BE1954" s="92"/>
      <c r="BF1954">
        <v>0</v>
      </c>
      <c r="BG1954">
        <v>0</v>
      </c>
      <c r="BH1954">
        <v>0</v>
      </c>
      <c r="BI1954" s="92"/>
      <c r="BJ1954" s="92"/>
      <c r="BK1954" s="92"/>
      <c r="BL1954">
        <v>0</v>
      </c>
    </row>
    <row r="1955" spans="1:64" x14ac:dyDescent="0.25">
      <c r="A1955" s="82" t="s">
        <v>297</v>
      </c>
      <c r="B1955" s="82" t="s">
        <v>397</v>
      </c>
      <c r="C1955" s="82" t="s">
        <v>104</v>
      </c>
      <c r="D1955" s="82" t="s">
        <v>308</v>
      </c>
      <c r="E1955" s="82" t="s">
        <v>61</v>
      </c>
      <c r="F1955" s="82" t="s">
        <v>319</v>
      </c>
      <c r="G1955" s="82" t="s">
        <v>116</v>
      </c>
      <c r="H1955">
        <v>0</v>
      </c>
      <c r="I1955">
        <v>0</v>
      </c>
      <c r="J1955">
        <v>0</v>
      </c>
      <c r="K1955" s="92"/>
      <c r="L1955">
        <v>0</v>
      </c>
      <c r="M1955" s="92"/>
      <c r="N1955" s="92"/>
      <c r="O1955" s="92"/>
      <c r="P1955">
        <v>0</v>
      </c>
      <c r="Q1955" s="92"/>
      <c r="R1955" s="92"/>
      <c r="S1955">
        <v>-1</v>
      </c>
      <c r="T1955">
        <v>0</v>
      </c>
      <c r="U1955" s="82" t="s">
        <v>320</v>
      </c>
      <c r="V1955" s="92"/>
      <c r="W1955">
        <v>0</v>
      </c>
      <c r="X1955" s="92"/>
      <c r="Y1955">
        <v>0</v>
      </c>
      <c r="Z1955">
        <v>0</v>
      </c>
      <c r="AA1955">
        <v>0</v>
      </c>
      <c r="AB1955">
        <v>0</v>
      </c>
      <c r="AC1955">
        <v>-1</v>
      </c>
      <c r="AD1955">
        <v>0</v>
      </c>
      <c r="AE1955">
        <v>0</v>
      </c>
      <c r="AF1955">
        <v>0</v>
      </c>
      <c r="AG1955">
        <v>0</v>
      </c>
      <c r="AH1955">
        <v>0</v>
      </c>
      <c r="AK1955">
        <v>0</v>
      </c>
      <c r="AM1955">
        <v>0</v>
      </c>
      <c r="AO1955" s="92"/>
      <c r="AP1955" s="82" t="s">
        <v>317</v>
      </c>
      <c r="AQ1955" s="82" t="s">
        <v>318</v>
      </c>
      <c r="AR1955" s="82"/>
      <c r="AS1955">
        <v>0</v>
      </c>
      <c r="AT1955">
        <v>0</v>
      </c>
      <c r="AU1955">
        <v>2030</v>
      </c>
      <c r="AY1955">
        <v>0</v>
      </c>
      <c r="AZ1955">
        <v>0</v>
      </c>
      <c r="BA1955" s="82" t="s">
        <v>398</v>
      </c>
      <c r="BB1955">
        <v>8577</v>
      </c>
      <c r="BC1955">
        <v>0</v>
      </c>
      <c r="BD1955" s="92"/>
      <c r="BE1955" s="92"/>
      <c r="BF1955">
        <v>0</v>
      </c>
      <c r="BG1955">
        <v>0</v>
      </c>
      <c r="BH1955">
        <v>0</v>
      </c>
      <c r="BI1955" s="92"/>
      <c r="BJ1955" s="92"/>
      <c r="BK1955" s="92"/>
      <c r="BL1955">
        <v>0</v>
      </c>
    </row>
    <row r="1956" spans="1:64" x14ac:dyDescent="0.25">
      <c r="A1956" s="82" t="s">
        <v>297</v>
      </c>
      <c r="B1956" s="82" t="s">
        <v>397</v>
      </c>
      <c r="C1956" s="82" t="s">
        <v>104</v>
      </c>
      <c r="D1956" s="82" t="s">
        <v>311</v>
      </c>
      <c r="E1956" s="82" t="s">
        <v>312</v>
      </c>
      <c r="F1956" s="82" t="s">
        <v>319</v>
      </c>
      <c r="G1956" s="82" t="s">
        <v>116</v>
      </c>
      <c r="H1956">
        <v>0</v>
      </c>
      <c r="I1956">
        <v>0</v>
      </c>
      <c r="J1956">
        <v>0</v>
      </c>
      <c r="K1956" s="92"/>
      <c r="L1956">
        <v>0</v>
      </c>
      <c r="M1956" s="92"/>
      <c r="N1956" s="92"/>
      <c r="O1956" s="92"/>
      <c r="P1956">
        <v>0</v>
      </c>
      <c r="Q1956" s="92"/>
      <c r="R1956" s="92"/>
      <c r="S1956">
        <v>-1</v>
      </c>
      <c r="T1956">
        <v>0</v>
      </c>
      <c r="U1956" s="82" t="s">
        <v>320</v>
      </c>
      <c r="V1956" s="92"/>
      <c r="W1956">
        <v>0</v>
      </c>
      <c r="X1956" s="92"/>
      <c r="Y1956">
        <v>0</v>
      </c>
      <c r="Z1956">
        <v>0</v>
      </c>
      <c r="AA1956">
        <v>0</v>
      </c>
      <c r="AB1956">
        <v>0</v>
      </c>
      <c r="AC1956">
        <v>-1</v>
      </c>
      <c r="AD1956">
        <v>0</v>
      </c>
      <c r="AE1956">
        <v>0</v>
      </c>
      <c r="AF1956">
        <v>0</v>
      </c>
      <c r="AG1956">
        <v>0</v>
      </c>
      <c r="AH1956">
        <v>0</v>
      </c>
      <c r="AK1956">
        <v>0</v>
      </c>
      <c r="AM1956">
        <v>0</v>
      </c>
      <c r="AO1956" s="92"/>
      <c r="AP1956" s="82" t="s">
        <v>317</v>
      </c>
      <c r="AQ1956" s="82" t="s">
        <v>318</v>
      </c>
      <c r="AR1956" s="82"/>
      <c r="AS1956">
        <v>0</v>
      </c>
      <c r="AT1956">
        <v>0</v>
      </c>
      <c r="AU1956">
        <v>2030</v>
      </c>
      <c r="AY1956">
        <v>0</v>
      </c>
      <c r="AZ1956">
        <v>0</v>
      </c>
      <c r="BA1956" s="82" t="s">
        <v>398</v>
      </c>
      <c r="BB1956">
        <v>8578</v>
      </c>
      <c r="BC1956">
        <v>0</v>
      </c>
      <c r="BD1956" s="92"/>
      <c r="BE1956" s="92"/>
      <c r="BF1956">
        <v>0</v>
      </c>
      <c r="BG1956">
        <v>0</v>
      </c>
      <c r="BH1956">
        <v>0</v>
      </c>
      <c r="BI1956" s="92"/>
      <c r="BJ1956" s="92"/>
      <c r="BK1956" s="92"/>
      <c r="BL1956">
        <v>0</v>
      </c>
    </row>
    <row r="1957" spans="1:64" x14ac:dyDescent="0.25">
      <c r="A1957" s="82" t="s">
        <v>297</v>
      </c>
      <c r="B1957" s="82" t="s">
        <v>397</v>
      </c>
      <c r="C1957" s="82" t="s">
        <v>104</v>
      </c>
      <c r="D1957" s="82" t="s">
        <v>298</v>
      </c>
      <c r="E1957" s="82" t="s">
        <v>55</v>
      </c>
      <c r="F1957" s="82" t="s">
        <v>118</v>
      </c>
      <c r="G1957" s="82" t="s">
        <v>118</v>
      </c>
      <c r="H1957">
        <v>0</v>
      </c>
      <c r="I1957">
        <v>0</v>
      </c>
      <c r="J1957">
        <v>0</v>
      </c>
      <c r="K1957" s="92"/>
      <c r="L1957">
        <v>0</v>
      </c>
      <c r="M1957" s="92"/>
      <c r="N1957" s="92"/>
      <c r="O1957" s="92"/>
      <c r="P1957">
        <v>0</v>
      </c>
      <c r="Q1957" s="92"/>
      <c r="R1957" s="92"/>
      <c r="S1957">
        <v>-1</v>
      </c>
      <c r="T1957">
        <v>0</v>
      </c>
      <c r="U1957" s="82" t="s">
        <v>300</v>
      </c>
      <c r="V1957" s="92"/>
      <c r="W1957">
        <v>0</v>
      </c>
      <c r="X1957" s="92"/>
      <c r="Y1957">
        <v>0</v>
      </c>
      <c r="Z1957">
        <v>0</v>
      </c>
      <c r="AA1957">
        <v>0</v>
      </c>
      <c r="AB1957">
        <v>0</v>
      </c>
      <c r="AC1957">
        <v>-1</v>
      </c>
      <c r="AD1957">
        <v>0</v>
      </c>
      <c r="AE1957">
        <v>0</v>
      </c>
      <c r="AF1957">
        <v>0</v>
      </c>
      <c r="AG1957">
        <v>0</v>
      </c>
      <c r="AH1957">
        <v>0</v>
      </c>
      <c r="AK1957">
        <v>0</v>
      </c>
      <c r="AM1957">
        <v>0</v>
      </c>
      <c r="AO1957" s="92"/>
      <c r="AP1957" s="82" t="s">
        <v>321</v>
      </c>
      <c r="AQ1957" s="82" t="s">
        <v>322</v>
      </c>
      <c r="AR1957" s="82"/>
      <c r="AS1957">
        <v>0</v>
      </c>
      <c r="AT1957">
        <v>0</v>
      </c>
      <c r="AU1957">
        <v>2030</v>
      </c>
      <c r="AY1957">
        <v>0</v>
      </c>
      <c r="AZ1957">
        <v>0</v>
      </c>
      <c r="BA1957" s="82" t="s">
        <v>398</v>
      </c>
      <c r="BB1957">
        <v>8579</v>
      </c>
      <c r="BC1957">
        <v>0</v>
      </c>
      <c r="BD1957" s="92"/>
      <c r="BE1957" s="92"/>
      <c r="BF1957">
        <v>0</v>
      </c>
      <c r="BG1957">
        <v>0</v>
      </c>
      <c r="BH1957">
        <v>0</v>
      </c>
      <c r="BI1957" s="92"/>
      <c r="BJ1957" s="92"/>
      <c r="BK1957" s="92"/>
      <c r="BL1957">
        <v>0</v>
      </c>
    </row>
    <row r="1958" spans="1:64" x14ac:dyDescent="0.25">
      <c r="A1958" s="82" t="s">
        <v>297</v>
      </c>
      <c r="B1958" s="82" t="s">
        <v>397</v>
      </c>
      <c r="C1958" s="82" t="s">
        <v>104</v>
      </c>
      <c r="D1958" s="82" t="s">
        <v>303</v>
      </c>
      <c r="E1958" s="82" t="s">
        <v>304</v>
      </c>
      <c r="F1958" s="82" t="s">
        <v>118</v>
      </c>
      <c r="G1958" s="82" t="s">
        <v>118</v>
      </c>
      <c r="H1958">
        <v>0</v>
      </c>
      <c r="I1958">
        <v>0</v>
      </c>
      <c r="J1958">
        <v>0</v>
      </c>
      <c r="K1958" s="92"/>
      <c r="L1958">
        <v>0</v>
      </c>
      <c r="M1958" s="92"/>
      <c r="N1958" s="92"/>
      <c r="O1958" s="92"/>
      <c r="P1958">
        <v>0</v>
      </c>
      <c r="Q1958" s="92"/>
      <c r="R1958" s="92"/>
      <c r="S1958">
        <v>-1</v>
      </c>
      <c r="T1958">
        <v>0</v>
      </c>
      <c r="U1958" s="82" t="s">
        <v>300</v>
      </c>
      <c r="V1958" s="92"/>
      <c r="W1958">
        <v>0</v>
      </c>
      <c r="X1958" s="92"/>
      <c r="Y1958">
        <v>0</v>
      </c>
      <c r="Z1958">
        <v>0</v>
      </c>
      <c r="AA1958">
        <v>0</v>
      </c>
      <c r="AB1958">
        <v>0</v>
      </c>
      <c r="AC1958">
        <v>-1</v>
      </c>
      <c r="AD1958">
        <v>0</v>
      </c>
      <c r="AE1958">
        <v>0</v>
      </c>
      <c r="AF1958">
        <v>0</v>
      </c>
      <c r="AG1958">
        <v>0</v>
      </c>
      <c r="AH1958">
        <v>0</v>
      </c>
      <c r="AK1958">
        <v>0</v>
      </c>
      <c r="AM1958">
        <v>0</v>
      </c>
      <c r="AO1958" s="92"/>
      <c r="AP1958" s="82" t="s">
        <v>321</v>
      </c>
      <c r="AQ1958" s="82" t="s">
        <v>322</v>
      </c>
      <c r="AR1958" s="82"/>
      <c r="AS1958">
        <v>0</v>
      </c>
      <c r="AT1958">
        <v>0</v>
      </c>
      <c r="AU1958">
        <v>2030</v>
      </c>
      <c r="AY1958">
        <v>0</v>
      </c>
      <c r="AZ1958">
        <v>0</v>
      </c>
      <c r="BA1958" s="82" t="s">
        <v>398</v>
      </c>
      <c r="BB1958">
        <v>8580</v>
      </c>
      <c r="BC1958">
        <v>0</v>
      </c>
      <c r="BD1958" s="92"/>
      <c r="BE1958" s="92"/>
      <c r="BF1958">
        <v>0</v>
      </c>
      <c r="BG1958">
        <v>0</v>
      </c>
      <c r="BH1958">
        <v>0</v>
      </c>
      <c r="BI1958" s="92"/>
      <c r="BJ1958" s="92"/>
      <c r="BK1958" s="92"/>
      <c r="BL1958">
        <v>0</v>
      </c>
    </row>
    <row r="1959" spans="1:64" x14ac:dyDescent="0.25">
      <c r="A1959" s="82" t="s">
        <v>297</v>
      </c>
      <c r="B1959" s="82" t="s">
        <v>397</v>
      </c>
      <c r="C1959" s="82" t="s">
        <v>104</v>
      </c>
      <c r="D1959" s="82" t="s">
        <v>305</v>
      </c>
      <c r="E1959" s="82" t="s">
        <v>58</v>
      </c>
      <c r="F1959" s="82" t="s">
        <v>118</v>
      </c>
      <c r="G1959" s="82" t="s">
        <v>118</v>
      </c>
      <c r="H1959">
        <v>0</v>
      </c>
      <c r="I1959">
        <v>0</v>
      </c>
      <c r="J1959">
        <v>0</v>
      </c>
      <c r="K1959" s="92"/>
      <c r="L1959">
        <v>0</v>
      </c>
      <c r="M1959" s="92"/>
      <c r="N1959" s="92"/>
      <c r="O1959" s="92"/>
      <c r="P1959">
        <v>0</v>
      </c>
      <c r="Q1959" s="92"/>
      <c r="R1959" s="92"/>
      <c r="S1959">
        <v>-1</v>
      </c>
      <c r="T1959">
        <v>0</v>
      </c>
      <c r="U1959" s="82" t="s">
        <v>300</v>
      </c>
      <c r="V1959" s="92"/>
      <c r="W1959">
        <v>0</v>
      </c>
      <c r="X1959" s="92"/>
      <c r="Y1959">
        <v>0</v>
      </c>
      <c r="Z1959">
        <v>0</v>
      </c>
      <c r="AA1959">
        <v>0</v>
      </c>
      <c r="AB1959">
        <v>0</v>
      </c>
      <c r="AC1959">
        <v>-1</v>
      </c>
      <c r="AD1959">
        <v>0</v>
      </c>
      <c r="AE1959">
        <v>0</v>
      </c>
      <c r="AF1959">
        <v>0</v>
      </c>
      <c r="AG1959">
        <v>0</v>
      </c>
      <c r="AH1959">
        <v>0</v>
      </c>
      <c r="AK1959">
        <v>0</v>
      </c>
      <c r="AM1959">
        <v>0</v>
      </c>
      <c r="AO1959" s="92"/>
      <c r="AP1959" s="82" t="s">
        <v>321</v>
      </c>
      <c r="AQ1959" s="82" t="s">
        <v>322</v>
      </c>
      <c r="AR1959" s="82"/>
      <c r="AS1959">
        <v>0</v>
      </c>
      <c r="AT1959">
        <v>0</v>
      </c>
      <c r="AU1959">
        <v>2030</v>
      </c>
      <c r="AY1959">
        <v>0</v>
      </c>
      <c r="AZ1959">
        <v>0</v>
      </c>
      <c r="BA1959" s="82" t="s">
        <v>398</v>
      </c>
      <c r="BB1959">
        <v>8581</v>
      </c>
      <c r="BC1959">
        <v>0</v>
      </c>
      <c r="BD1959" s="92"/>
      <c r="BE1959" s="92"/>
      <c r="BF1959">
        <v>0</v>
      </c>
      <c r="BG1959">
        <v>0</v>
      </c>
      <c r="BH1959">
        <v>0</v>
      </c>
      <c r="BI1959" s="92"/>
      <c r="BJ1959" s="92"/>
      <c r="BK1959" s="92"/>
      <c r="BL1959">
        <v>0</v>
      </c>
    </row>
    <row r="1960" spans="1:64" x14ac:dyDescent="0.25">
      <c r="A1960" s="82" t="s">
        <v>297</v>
      </c>
      <c r="B1960" s="82" t="s">
        <v>397</v>
      </c>
      <c r="C1960" s="82" t="s">
        <v>104</v>
      </c>
      <c r="D1960" s="82" t="s">
        <v>307</v>
      </c>
      <c r="E1960" s="82" t="s">
        <v>60</v>
      </c>
      <c r="F1960" s="82" t="s">
        <v>118</v>
      </c>
      <c r="G1960" s="82" t="s">
        <v>118</v>
      </c>
      <c r="H1960">
        <v>0</v>
      </c>
      <c r="I1960">
        <v>0</v>
      </c>
      <c r="J1960">
        <v>0</v>
      </c>
      <c r="K1960" s="92"/>
      <c r="L1960">
        <v>0</v>
      </c>
      <c r="M1960" s="92"/>
      <c r="N1960" s="92"/>
      <c r="O1960" s="92"/>
      <c r="P1960">
        <v>0</v>
      </c>
      <c r="Q1960" s="92"/>
      <c r="R1960" s="92"/>
      <c r="S1960">
        <v>-1</v>
      </c>
      <c r="T1960">
        <v>0</v>
      </c>
      <c r="U1960" s="82" t="s">
        <v>300</v>
      </c>
      <c r="V1960" s="92"/>
      <c r="W1960">
        <v>0</v>
      </c>
      <c r="X1960" s="92"/>
      <c r="Y1960">
        <v>0</v>
      </c>
      <c r="Z1960">
        <v>0</v>
      </c>
      <c r="AA1960">
        <v>0</v>
      </c>
      <c r="AB1960">
        <v>0</v>
      </c>
      <c r="AC1960">
        <v>-1</v>
      </c>
      <c r="AD1960">
        <v>0</v>
      </c>
      <c r="AE1960">
        <v>0</v>
      </c>
      <c r="AF1960">
        <v>0</v>
      </c>
      <c r="AG1960">
        <v>0</v>
      </c>
      <c r="AH1960">
        <v>0</v>
      </c>
      <c r="AK1960">
        <v>0</v>
      </c>
      <c r="AM1960">
        <v>0</v>
      </c>
      <c r="AO1960" s="92"/>
      <c r="AP1960" s="82" t="s">
        <v>321</v>
      </c>
      <c r="AQ1960" s="82" t="s">
        <v>322</v>
      </c>
      <c r="AR1960" s="82"/>
      <c r="AS1960">
        <v>0</v>
      </c>
      <c r="AT1960">
        <v>0</v>
      </c>
      <c r="AU1960">
        <v>2030</v>
      </c>
      <c r="AY1960">
        <v>0</v>
      </c>
      <c r="AZ1960">
        <v>0</v>
      </c>
      <c r="BA1960" s="82" t="s">
        <v>398</v>
      </c>
      <c r="BB1960">
        <v>8582</v>
      </c>
      <c r="BC1960">
        <v>0</v>
      </c>
      <c r="BD1960" s="92"/>
      <c r="BE1960" s="92"/>
      <c r="BF1960">
        <v>0</v>
      </c>
      <c r="BG1960">
        <v>0</v>
      </c>
      <c r="BH1960">
        <v>0</v>
      </c>
      <c r="BI1960" s="92"/>
      <c r="BJ1960" s="92"/>
      <c r="BK1960" s="92"/>
      <c r="BL1960">
        <v>0</v>
      </c>
    </row>
    <row r="1961" spans="1:64" x14ac:dyDescent="0.25">
      <c r="A1961" s="82" t="s">
        <v>297</v>
      </c>
      <c r="B1961" s="82" t="s">
        <v>397</v>
      </c>
      <c r="C1961" s="82" t="s">
        <v>104</v>
      </c>
      <c r="D1961" s="82" t="s">
        <v>308</v>
      </c>
      <c r="E1961" s="82" t="s">
        <v>61</v>
      </c>
      <c r="F1961" s="82" t="s">
        <v>118</v>
      </c>
      <c r="G1961" s="82" t="s">
        <v>118</v>
      </c>
      <c r="H1961">
        <v>0</v>
      </c>
      <c r="I1961">
        <v>0</v>
      </c>
      <c r="J1961">
        <v>0</v>
      </c>
      <c r="K1961" s="92"/>
      <c r="L1961">
        <v>0</v>
      </c>
      <c r="M1961" s="92"/>
      <c r="N1961" s="92"/>
      <c r="O1961" s="92"/>
      <c r="P1961">
        <v>0</v>
      </c>
      <c r="Q1961" s="92"/>
      <c r="R1961" s="92"/>
      <c r="S1961">
        <v>-1</v>
      </c>
      <c r="T1961">
        <v>0</v>
      </c>
      <c r="U1961" s="82" t="s">
        <v>300</v>
      </c>
      <c r="V1961" s="92"/>
      <c r="W1961">
        <v>0</v>
      </c>
      <c r="X1961" s="92"/>
      <c r="Y1961">
        <v>0</v>
      </c>
      <c r="Z1961">
        <v>0</v>
      </c>
      <c r="AA1961">
        <v>0</v>
      </c>
      <c r="AB1961">
        <v>0</v>
      </c>
      <c r="AC1961">
        <v>-1</v>
      </c>
      <c r="AD1961">
        <v>0</v>
      </c>
      <c r="AE1961">
        <v>0</v>
      </c>
      <c r="AF1961">
        <v>0</v>
      </c>
      <c r="AG1961">
        <v>0</v>
      </c>
      <c r="AH1961">
        <v>0</v>
      </c>
      <c r="AK1961">
        <v>0</v>
      </c>
      <c r="AM1961">
        <v>0</v>
      </c>
      <c r="AO1961" s="92"/>
      <c r="AP1961" s="82" t="s">
        <v>321</v>
      </c>
      <c r="AQ1961" s="82" t="s">
        <v>322</v>
      </c>
      <c r="AR1961" s="82"/>
      <c r="AS1961">
        <v>0</v>
      </c>
      <c r="AT1961">
        <v>0</v>
      </c>
      <c r="AU1961">
        <v>2030</v>
      </c>
      <c r="AY1961">
        <v>0</v>
      </c>
      <c r="AZ1961">
        <v>0</v>
      </c>
      <c r="BA1961" s="82" t="s">
        <v>398</v>
      </c>
      <c r="BB1961">
        <v>8583</v>
      </c>
      <c r="BC1961">
        <v>0</v>
      </c>
      <c r="BD1961" s="92"/>
      <c r="BE1961" s="92"/>
      <c r="BF1961">
        <v>0</v>
      </c>
      <c r="BG1961">
        <v>0</v>
      </c>
      <c r="BH1961">
        <v>0</v>
      </c>
      <c r="BI1961" s="92"/>
      <c r="BJ1961" s="92"/>
      <c r="BK1961" s="92"/>
      <c r="BL1961">
        <v>0</v>
      </c>
    </row>
    <row r="1962" spans="1:64" x14ac:dyDescent="0.25">
      <c r="A1962" s="82" t="s">
        <v>297</v>
      </c>
      <c r="B1962" s="82" t="s">
        <v>397</v>
      </c>
      <c r="C1962" s="82" t="s">
        <v>104</v>
      </c>
      <c r="D1962" s="82" t="s">
        <v>309</v>
      </c>
      <c r="E1962" s="82" t="s">
        <v>310</v>
      </c>
      <c r="F1962" s="82" t="s">
        <v>118</v>
      </c>
      <c r="G1962" s="82" t="s">
        <v>118</v>
      </c>
      <c r="H1962">
        <v>0</v>
      </c>
      <c r="I1962">
        <v>0</v>
      </c>
      <c r="J1962">
        <v>0</v>
      </c>
      <c r="K1962" s="92"/>
      <c r="L1962">
        <v>0</v>
      </c>
      <c r="M1962" s="92"/>
      <c r="N1962" s="92"/>
      <c r="O1962" s="92"/>
      <c r="P1962">
        <v>0</v>
      </c>
      <c r="Q1962" s="92"/>
      <c r="R1962" s="92"/>
      <c r="S1962">
        <v>-1</v>
      </c>
      <c r="T1962">
        <v>0</v>
      </c>
      <c r="U1962" s="82" t="s">
        <v>300</v>
      </c>
      <c r="V1962" s="92"/>
      <c r="W1962">
        <v>0</v>
      </c>
      <c r="X1962" s="92"/>
      <c r="Y1962">
        <v>0</v>
      </c>
      <c r="Z1962">
        <v>0</v>
      </c>
      <c r="AA1962">
        <v>0</v>
      </c>
      <c r="AB1962">
        <v>0</v>
      </c>
      <c r="AC1962">
        <v>-1</v>
      </c>
      <c r="AD1962">
        <v>0</v>
      </c>
      <c r="AE1962">
        <v>0</v>
      </c>
      <c r="AF1962">
        <v>0</v>
      </c>
      <c r="AG1962">
        <v>0</v>
      </c>
      <c r="AH1962">
        <v>0</v>
      </c>
      <c r="AK1962">
        <v>0</v>
      </c>
      <c r="AM1962">
        <v>0</v>
      </c>
      <c r="AO1962" s="92"/>
      <c r="AP1962" s="82" t="s">
        <v>321</v>
      </c>
      <c r="AQ1962" s="82" t="s">
        <v>322</v>
      </c>
      <c r="AR1962" s="82"/>
      <c r="AS1962">
        <v>0</v>
      </c>
      <c r="AT1962">
        <v>0</v>
      </c>
      <c r="AU1962">
        <v>2030</v>
      </c>
      <c r="AY1962">
        <v>0</v>
      </c>
      <c r="AZ1962">
        <v>0</v>
      </c>
      <c r="BA1962" s="82" t="s">
        <v>398</v>
      </c>
      <c r="BB1962">
        <v>8584</v>
      </c>
      <c r="BC1962">
        <v>0</v>
      </c>
      <c r="BD1962" s="92"/>
      <c r="BE1962" s="92"/>
      <c r="BF1962">
        <v>0</v>
      </c>
      <c r="BG1962">
        <v>0</v>
      </c>
      <c r="BH1962">
        <v>0</v>
      </c>
      <c r="BI1962" s="92"/>
      <c r="BJ1962" s="92"/>
      <c r="BK1962" s="92"/>
      <c r="BL1962">
        <v>0</v>
      </c>
    </row>
    <row r="1963" spans="1:64" x14ac:dyDescent="0.25">
      <c r="A1963" s="82" t="s">
        <v>297</v>
      </c>
      <c r="B1963" s="82" t="s">
        <v>397</v>
      </c>
      <c r="C1963" s="82" t="s">
        <v>104</v>
      </c>
      <c r="D1963" s="82" t="s">
        <v>311</v>
      </c>
      <c r="E1963" s="82" t="s">
        <v>312</v>
      </c>
      <c r="F1963" s="82" t="s">
        <v>118</v>
      </c>
      <c r="G1963" s="82" t="s">
        <v>118</v>
      </c>
      <c r="H1963">
        <v>0</v>
      </c>
      <c r="I1963">
        <v>0</v>
      </c>
      <c r="J1963">
        <v>0</v>
      </c>
      <c r="K1963" s="92"/>
      <c r="L1963">
        <v>0</v>
      </c>
      <c r="M1963" s="92"/>
      <c r="N1963" s="92"/>
      <c r="O1963" s="92"/>
      <c r="P1963">
        <v>0</v>
      </c>
      <c r="Q1963" s="92"/>
      <c r="R1963" s="92"/>
      <c r="S1963">
        <v>-1</v>
      </c>
      <c r="T1963">
        <v>0</v>
      </c>
      <c r="U1963" s="82" t="s">
        <v>300</v>
      </c>
      <c r="V1963" s="92"/>
      <c r="W1963">
        <v>0</v>
      </c>
      <c r="X1963" s="92"/>
      <c r="Y1963">
        <v>0</v>
      </c>
      <c r="Z1963">
        <v>0</v>
      </c>
      <c r="AA1963">
        <v>0</v>
      </c>
      <c r="AB1963">
        <v>0</v>
      </c>
      <c r="AC1963">
        <v>-1</v>
      </c>
      <c r="AD1963">
        <v>0</v>
      </c>
      <c r="AE1963">
        <v>0</v>
      </c>
      <c r="AF1963">
        <v>0</v>
      </c>
      <c r="AG1963">
        <v>0</v>
      </c>
      <c r="AH1963">
        <v>0</v>
      </c>
      <c r="AK1963">
        <v>0</v>
      </c>
      <c r="AM1963">
        <v>0</v>
      </c>
      <c r="AO1963" s="92"/>
      <c r="AP1963" s="82" t="s">
        <v>321</v>
      </c>
      <c r="AQ1963" s="82" t="s">
        <v>322</v>
      </c>
      <c r="AR1963" s="82"/>
      <c r="AS1963">
        <v>0</v>
      </c>
      <c r="AT1963">
        <v>0</v>
      </c>
      <c r="AU1963">
        <v>2030</v>
      </c>
      <c r="AY1963">
        <v>0</v>
      </c>
      <c r="AZ1963">
        <v>0</v>
      </c>
      <c r="BA1963" s="82" t="s">
        <v>398</v>
      </c>
      <c r="BB1963">
        <v>8585</v>
      </c>
      <c r="BC1963">
        <v>0</v>
      </c>
      <c r="BD1963" s="92"/>
      <c r="BE1963" s="92"/>
      <c r="BF1963">
        <v>0</v>
      </c>
      <c r="BG1963">
        <v>0</v>
      </c>
      <c r="BH1963">
        <v>0</v>
      </c>
      <c r="BI1963" s="92"/>
      <c r="BJ1963" s="92"/>
      <c r="BK1963" s="92"/>
      <c r="BL1963">
        <v>0</v>
      </c>
    </row>
    <row r="1964" spans="1:64" x14ac:dyDescent="0.25">
      <c r="A1964" s="82" t="s">
        <v>297</v>
      </c>
      <c r="B1964" s="82" t="s">
        <v>397</v>
      </c>
      <c r="C1964" s="82" t="s">
        <v>104</v>
      </c>
      <c r="D1964" s="82" t="s">
        <v>313</v>
      </c>
      <c r="E1964" s="82" t="s">
        <v>314</v>
      </c>
      <c r="F1964" s="82" t="s">
        <v>118</v>
      </c>
      <c r="G1964" s="82" t="s">
        <v>118</v>
      </c>
      <c r="H1964">
        <v>0</v>
      </c>
      <c r="I1964">
        <v>0</v>
      </c>
      <c r="J1964">
        <v>0</v>
      </c>
      <c r="K1964" s="92"/>
      <c r="L1964">
        <v>0</v>
      </c>
      <c r="M1964" s="92"/>
      <c r="N1964" s="92"/>
      <c r="O1964" s="92"/>
      <c r="P1964">
        <v>0</v>
      </c>
      <c r="Q1964" s="92"/>
      <c r="R1964" s="92"/>
      <c r="S1964">
        <v>-1</v>
      </c>
      <c r="T1964">
        <v>0</v>
      </c>
      <c r="U1964" s="82" t="s">
        <v>300</v>
      </c>
      <c r="V1964" s="92"/>
      <c r="W1964">
        <v>0</v>
      </c>
      <c r="X1964" s="92"/>
      <c r="Y1964">
        <v>0</v>
      </c>
      <c r="Z1964">
        <v>0</v>
      </c>
      <c r="AA1964">
        <v>0</v>
      </c>
      <c r="AB1964">
        <v>0</v>
      </c>
      <c r="AC1964">
        <v>-1</v>
      </c>
      <c r="AD1964">
        <v>0</v>
      </c>
      <c r="AE1964">
        <v>0</v>
      </c>
      <c r="AF1964">
        <v>0</v>
      </c>
      <c r="AG1964">
        <v>0</v>
      </c>
      <c r="AH1964">
        <v>0</v>
      </c>
      <c r="AK1964">
        <v>0</v>
      </c>
      <c r="AM1964">
        <v>0</v>
      </c>
      <c r="AO1964" s="92"/>
      <c r="AP1964" s="82" t="s">
        <v>321</v>
      </c>
      <c r="AQ1964" s="82" t="s">
        <v>322</v>
      </c>
      <c r="AR1964" s="82"/>
      <c r="AS1964">
        <v>0</v>
      </c>
      <c r="AT1964">
        <v>0</v>
      </c>
      <c r="AU1964">
        <v>2030</v>
      </c>
      <c r="AY1964">
        <v>0</v>
      </c>
      <c r="AZ1964">
        <v>0</v>
      </c>
      <c r="BA1964" s="82" t="s">
        <v>398</v>
      </c>
      <c r="BB1964">
        <v>8586</v>
      </c>
      <c r="BC1964">
        <v>0</v>
      </c>
      <c r="BD1964" s="92"/>
      <c r="BE1964" s="92"/>
      <c r="BF1964">
        <v>0</v>
      </c>
      <c r="BG1964">
        <v>0</v>
      </c>
      <c r="BH1964">
        <v>0</v>
      </c>
      <c r="BI1964" s="92"/>
      <c r="BJ1964" s="92"/>
      <c r="BK1964" s="92"/>
      <c r="BL1964">
        <v>0</v>
      </c>
    </row>
    <row r="1965" spans="1:64" x14ac:dyDescent="0.25">
      <c r="A1965" s="82" t="s">
        <v>297</v>
      </c>
      <c r="B1965" s="82" t="s">
        <v>397</v>
      </c>
      <c r="C1965" s="82" t="s">
        <v>104</v>
      </c>
      <c r="D1965" s="82" t="s">
        <v>298</v>
      </c>
      <c r="E1965" s="82" t="s">
        <v>55</v>
      </c>
      <c r="F1965" s="82" t="s">
        <v>323</v>
      </c>
      <c r="G1965" s="82" t="s">
        <v>323</v>
      </c>
      <c r="H1965">
        <v>22.833641052246094</v>
      </c>
      <c r="I1965">
        <v>100</v>
      </c>
      <c r="J1965">
        <v>22.833641052246094</v>
      </c>
      <c r="K1965" s="92"/>
      <c r="L1965">
        <v>0</v>
      </c>
      <c r="M1965" s="92"/>
      <c r="N1965" s="92"/>
      <c r="O1965" s="92"/>
      <c r="P1965">
        <v>14554.1884765625</v>
      </c>
      <c r="Q1965" s="92"/>
      <c r="R1965" s="92"/>
      <c r="S1965">
        <v>-1</v>
      </c>
      <c r="T1965">
        <v>0</v>
      </c>
      <c r="U1965" s="82" t="s">
        <v>324</v>
      </c>
      <c r="V1965" s="92"/>
      <c r="W1965">
        <v>200022.6875</v>
      </c>
      <c r="X1965" s="92"/>
      <c r="Y1965">
        <v>0</v>
      </c>
      <c r="Z1965">
        <v>7227.10400390625</v>
      </c>
      <c r="AA1965">
        <v>7227.10400390625</v>
      </c>
      <c r="AB1965">
        <v>0</v>
      </c>
      <c r="AC1965">
        <v>-1</v>
      </c>
      <c r="AD1965">
        <v>0</v>
      </c>
      <c r="AE1965">
        <v>0</v>
      </c>
      <c r="AF1965">
        <v>0</v>
      </c>
      <c r="AG1965">
        <v>365</v>
      </c>
      <c r="AH1965">
        <v>4383</v>
      </c>
      <c r="AI1965">
        <v>0.22833640873432159</v>
      </c>
      <c r="AJ1965">
        <v>36.131420135498047</v>
      </c>
      <c r="AK1965">
        <v>-6465.70947265625</v>
      </c>
      <c r="AL1965">
        <v>-32.324878692626953</v>
      </c>
      <c r="AM1965">
        <v>13692.8134765625</v>
      </c>
      <c r="AN1965">
        <v>68.456298828125</v>
      </c>
      <c r="AO1965" s="92"/>
      <c r="AP1965" s="82" t="s">
        <v>325</v>
      </c>
      <c r="AQ1965" s="82" t="s">
        <v>326</v>
      </c>
      <c r="AR1965" s="82"/>
      <c r="AS1965">
        <v>0</v>
      </c>
      <c r="AT1965">
        <v>0</v>
      </c>
      <c r="AU1965">
        <v>2030</v>
      </c>
      <c r="AY1965">
        <v>0</v>
      </c>
      <c r="AZ1965">
        <v>0</v>
      </c>
      <c r="BA1965" s="82" t="s">
        <v>398</v>
      </c>
      <c r="BB1965">
        <v>8587</v>
      </c>
      <c r="BC1965">
        <v>100</v>
      </c>
      <c r="BD1965" s="92"/>
      <c r="BE1965" s="92"/>
      <c r="BF1965">
        <v>200022.6875</v>
      </c>
      <c r="BG1965">
        <v>0</v>
      </c>
      <c r="BH1965">
        <v>0</v>
      </c>
      <c r="BI1965" s="92"/>
      <c r="BJ1965" s="92"/>
      <c r="BK1965" s="92"/>
      <c r="BL1965">
        <v>0</v>
      </c>
    </row>
    <row r="1966" spans="1:64" x14ac:dyDescent="0.25">
      <c r="A1966" s="82" t="s">
        <v>297</v>
      </c>
      <c r="B1966" s="82" t="s">
        <v>397</v>
      </c>
      <c r="C1966" s="82" t="s">
        <v>104</v>
      </c>
      <c r="D1966" s="82" t="s">
        <v>303</v>
      </c>
      <c r="E1966" s="82" t="s">
        <v>304</v>
      </c>
      <c r="F1966" s="82" t="s">
        <v>323</v>
      </c>
      <c r="G1966" s="82" t="s">
        <v>323</v>
      </c>
      <c r="H1966">
        <v>22.833641052246094</v>
      </c>
      <c r="I1966">
        <v>100</v>
      </c>
      <c r="J1966">
        <v>22.833641052246094</v>
      </c>
      <c r="K1966" s="92"/>
      <c r="L1966">
        <v>0</v>
      </c>
      <c r="M1966" s="92"/>
      <c r="N1966" s="92"/>
      <c r="O1966" s="92"/>
      <c r="P1966">
        <v>14554.1884765625</v>
      </c>
      <c r="Q1966" s="92"/>
      <c r="R1966" s="92"/>
      <c r="S1966">
        <v>-1</v>
      </c>
      <c r="T1966">
        <v>0</v>
      </c>
      <c r="U1966" s="82" t="s">
        <v>324</v>
      </c>
      <c r="V1966" s="92"/>
      <c r="W1966">
        <v>200022.6875</v>
      </c>
      <c r="X1966" s="92"/>
      <c r="Y1966">
        <v>0</v>
      </c>
      <c r="Z1966">
        <v>7227.10400390625</v>
      </c>
      <c r="AA1966">
        <v>7227.10400390625</v>
      </c>
      <c r="AB1966">
        <v>0</v>
      </c>
      <c r="AC1966">
        <v>-1</v>
      </c>
      <c r="AD1966">
        <v>0</v>
      </c>
      <c r="AE1966">
        <v>0</v>
      </c>
      <c r="AF1966">
        <v>0</v>
      </c>
      <c r="AG1966">
        <v>365</v>
      </c>
      <c r="AH1966">
        <v>4383</v>
      </c>
      <c r="AI1966">
        <v>0.22833640873432159</v>
      </c>
      <c r="AJ1966">
        <v>36.131420135498047</v>
      </c>
      <c r="AK1966">
        <v>-6465.70947265625</v>
      </c>
      <c r="AL1966">
        <v>-32.324878692626953</v>
      </c>
      <c r="AM1966">
        <v>13692.8134765625</v>
      </c>
      <c r="AN1966">
        <v>68.456298828125</v>
      </c>
      <c r="AO1966" s="92"/>
      <c r="AP1966" s="82" t="s">
        <v>325</v>
      </c>
      <c r="AQ1966" s="82" t="s">
        <v>326</v>
      </c>
      <c r="AR1966" s="82"/>
      <c r="AS1966">
        <v>0</v>
      </c>
      <c r="AT1966">
        <v>0</v>
      </c>
      <c r="AU1966">
        <v>2030</v>
      </c>
      <c r="AY1966">
        <v>0</v>
      </c>
      <c r="AZ1966">
        <v>0</v>
      </c>
      <c r="BA1966" s="82" t="s">
        <v>398</v>
      </c>
      <c r="BB1966">
        <v>8588</v>
      </c>
      <c r="BC1966">
        <v>100</v>
      </c>
      <c r="BD1966" s="92"/>
      <c r="BE1966" s="92"/>
      <c r="BF1966">
        <v>200022.6875</v>
      </c>
      <c r="BG1966">
        <v>0</v>
      </c>
      <c r="BH1966">
        <v>0</v>
      </c>
      <c r="BI1966" s="92"/>
      <c r="BJ1966" s="92"/>
      <c r="BK1966" s="92"/>
      <c r="BL1966">
        <v>0</v>
      </c>
    </row>
    <row r="1967" spans="1:64" x14ac:dyDescent="0.25">
      <c r="A1967" s="82" t="s">
        <v>297</v>
      </c>
      <c r="B1967" s="82" t="s">
        <v>397</v>
      </c>
      <c r="C1967" s="82" t="s">
        <v>104</v>
      </c>
      <c r="D1967" s="82" t="s">
        <v>305</v>
      </c>
      <c r="E1967" s="82" t="s">
        <v>58</v>
      </c>
      <c r="F1967" s="82" t="s">
        <v>323</v>
      </c>
      <c r="G1967" s="82" t="s">
        <v>323</v>
      </c>
      <c r="H1967">
        <v>22.833641052246094</v>
      </c>
      <c r="I1967">
        <v>100</v>
      </c>
      <c r="J1967">
        <v>22.833641052246094</v>
      </c>
      <c r="K1967" s="92"/>
      <c r="L1967">
        <v>0</v>
      </c>
      <c r="M1967" s="92"/>
      <c r="N1967" s="92"/>
      <c r="O1967" s="92"/>
      <c r="P1967">
        <v>14554.1884765625</v>
      </c>
      <c r="Q1967" s="92"/>
      <c r="R1967" s="92"/>
      <c r="S1967">
        <v>-1</v>
      </c>
      <c r="T1967">
        <v>0</v>
      </c>
      <c r="U1967" s="82" t="s">
        <v>324</v>
      </c>
      <c r="V1967" s="92"/>
      <c r="W1967">
        <v>200022.6875</v>
      </c>
      <c r="X1967" s="92"/>
      <c r="Y1967">
        <v>0</v>
      </c>
      <c r="Z1967">
        <v>7227.10400390625</v>
      </c>
      <c r="AA1967">
        <v>7227.10400390625</v>
      </c>
      <c r="AB1967">
        <v>0</v>
      </c>
      <c r="AC1967">
        <v>-1</v>
      </c>
      <c r="AD1967">
        <v>0</v>
      </c>
      <c r="AE1967">
        <v>0</v>
      </c>
      <c r="AF1967">
        <v>0</v>
      </c>
      <c r="AG1967">
        <v>365</v>
      </c>
      <c r="AH1967">
        <v>4383</v>
      </c>
      <c r="AI1967">
        <v>0.22833640873432159</v>
      </c>
      <c r="AJ1967">
        <v>36.131420135498047</v>
      </c>
      <c r="AK1967">
        <v>-6465.70947265625</v>
      </c>
      <c r="AL1967">
        <v>-32.324878692626953</v>
      </c>
      <c r="AM1967">
        <v>13692.8134765625</v>
      </c>
      <c r="AN1967">
        <v>68.456298828125</v>
      </c>
      <c r="AO1967" s="92"/>
      <c r="AP1967" s="82" t="s">
        <v>325</v>
      </c>
      <c r="AQ1967" s="82" t="s">
        <v>326</v>
      </c>
      <c r="AR1967" s="82"/>
      <c r="AS1967">
        <v>0</v>
      </c>
      <c r="AT1967">
        <v>0</v>
      </c>
      <c r="AU1967">
        <v>2030</v>
      </c>
      <c r="AY1967">
        <v>0</v>
      </c>
      <c r="AZ1967">
        <v>0</v>
      </c>
      <c r="BA1967" s="82" t="s">
        <v>398</v>
      </c>
      <c r="BB1967">
        <v>8589</v>
      </c>
      <c r="BC1967">
        <v>100</v>
      </c>
      <c r="BD1967" s="92"/>
      <c r="BE1967" s="92"/>
      <c r="BF1967">
        <v>200022.6875</v>
      </c>
      <c r="BG1967">
        <v>0</v>
      </c>
      <c r="BH1967">
        <v>0</v>
      </c>
      <c r="BI1967" s="92"/>
      <c r="BJ1967" s="92"/>
      <c r="BK1967" s="92"/>
      <c r="BL1967">
        <v>0</v>
      </c>
    </row>
    <row r="1968" spans="1:64" x14ac:dyDescent="0.25">
      <c r="A1968" s="82" t="s">
        <v>297</v>
      </c>
      <c r="B1968" s="82" t="s">
        <v>397</v>
      </c>
      <c r="C1968" s="82" t="s">
        <v>104</v>
      </c>
      <c r="D1968" s="82" t="s">
        <v>306</v>
      </c>
      <c r="E1968" s="82" t="s">
        <v>59</v>
      </c>
      <c r="F1968" s="82" t="s">
        <v>323</v>
      </c>
      <c r="G1968" s="82" t="s">
        <v>323</v>
      </c>
      <c r="H1968">
        <v>22.833641052246094</v>
      </c>
      <c r="I1968">
        <v>100</v>
      </c>
      <c r="J1968">
        <v>22.833641052246094</v>
      </c>
      <c r="K1968" s="92"/>
      <c r="L1968">
        <v>0</v>
      </c>
      <c r="M1968" s="92"/>
      <c r="N1968" s="92"/>
      <c r="O1968" s="92"/>
      <c r="P1968">
        <v>14554.1884765625</v>
      </c>
      <c r="Q1968" s="92"/>
      <c r="R1968" s="92"/>
      <c r="S1968">
        <v>-1</v>
      </c>
      <c r="T1968">
        <v>0</v>
      </c>
      <c r="U1968" s="82" t="s">
        <v>324</v>
      </c>
      <c r="V1968" s="92"/>
      <c r="W1968">
        <v>200022.6875</v>
      </c>
      <c r="X1968" s="92"/>
      <c r="Y1968">
        <v>0</v>
      </c>
      <c r="Z1968">
        <v>7227.10400390625</v>
      </c>
      <c r="AA1968">
        <v>7227.10400390625</v>
      </c>
      <c r="AB1968">
        <v>0</v>
      </c>
      <c r="AC1968">
        <v>-1</v>
      </c>
      <c r="AD1968">
        <v>0</v>
      </c>
      <c r="AE1968">
        <v>0</v>
      </c>
      <c r="AF1968">
        <v>0</v>
      </c>
      <c r="AG1968">
        <v>365</v>
      </c>
      <c r="AH1968">
        <v>4383</v>
      </c>
      <c r="AI1968">
        <v>0.22833640873432159</v>
      </c>
      <c r="AJ1968">
        <v>36.131420135498047</v>
      </c>
      <c r="AK1968">
        <v>-6465.70947265625</v>
      </c>
      <c r="AL1968">
        <v>-32.324878692626953</v>
      </c>
      <c r="AM1968">
        <v>13692.8134765625</v>
      </c>
      <c r="AN1968">
        <v>68.456298828125</v>
      </c>
      <c r="AO1968" s="92"/>
      <c r="AP1968" s="82" t="s">
        <v>325</v>
      </c>
      <c r="AQ1968" s="82" t="s">
        <v>326</v>
      </c>
      <c r="AR1968" s="82"/>
      <c r="AS1968">
        <v>0</v>
      </c>
      <c r="AT1968">
        <v>0</v>
      </c>
      <c r="AU1968">
        <v>2030</v>
      </c>
      <c r="AY1968">
        <v>0</v>
      </c>
      <c r="AZ1968">
        <v>0</v>
      </c>
      <c r="BA1968" s="82" t="s">
        <v>398</v>
      </c>
      <c r="BB1968">
        <v>8590</v>
      </c>
      <c r="BC1968">
        <v>100</v>
      </c>
      <c r="BD1968" s="92"/>
      <c r="BE1968" s="92"/>
      <c r="BF1968">
        <v>200022.6875</v>
      </c>
      <c r="BG1968">
        <v>0</v>
      </c>
      <c r="BH1968">
        <v>0</v>
      </c>
      <c r="BI1968" s="92"/>
      <c r="BJ1968" s="92"/>
      <c r="BK1968" s="92"/>
      <c r="BL1968">
        <v>0</v>
      </c>
    </row>
    <row r="1969" spans="1:64" x14ac:dyDescent="0.25">
      <c r="A1969" s="82" t="s">
        <v>297</v>
      </c>
      <c r="B1969" s="82" t="s">
        <v>397</v>
      </c>
      <c r="C1969" s="82" t="s">
        <v>104</v>
      </c>
      <c r="D1969" s="82" t="s">
        <v>307</v>
      </c>
      <c r="E1969" s="82" t="s">
        <v>60</v>
      </c>
      <c r="F1969" s="82" t="s">
        <v>323</v>
      </c>
      <c r="G1969" s="82" t="s">
        <v>323</v>
      </c>
      <c r="H1969">
        <v>22.833641052246094</v>
      </c>
      <c r="I1969">
        <v>100</v>
      </c>
      <c r="J1969">
        <v>22.833641052246094</v>
      </c>
      <c r="K1969" s="92"/>
      <c r="L1969">
        <v>0</v>
      </c>
      <c r="M1969" s="92"/>
      <c r="N1969" s="92"/>
      <c r="O1969" s="92"/>
      <c r="P1969">
        <v>14554.1884765625</v>
      </c>
      <c r="Q1969" s="92"/>
      <c r="R1969" s="92"/>
      <c r="S1969">
        <v>-1</v>
      </c>
      <c r="T1969">
        <v>0</v>
      </c>
      <c r="U1969" s="82" t="s">
        <v>324</v>
      </c>
      <c r="V1969" s="92"/>
      <c r="W1969">
        <v>200022.6875</v>
      </c>
      <c r="X1969" s="92"/>
      <c r="Y1969">
        <v>0</v>
      </c>
      <c r="Z1969">
        <v>7227.10400390625</v>
      </c>
      <c r="AA1969">
        <v>7227.10400390625</v>
      </c>
      <c r="AB1969">
        <v>0</v>
      </c>
      <c r="AC1969">
        <v>-1</v>
      </c>
      <c r="AD1969">
        <v>0</v>
      </c>
      <c r="AE1969">
        <v>0</v>
      </c>
      <c r="AF1969">
        <v>0</v>
      </c>
      <c r="AG1969">
        <v>365</v>
      </c>
      <c r="AH1969">
        <v>4383</v>
      </c>
      <c r="AI1969">
        <v>0.22833640873432159</v>
      </c>
      <c r="AJ1969">
        <v>36.131420135498047</v>
      </c>
      <c r="AK1969">
        <v>-6465.70947265625</v>
      </c>
      <c r="AL1969">
        <v>-32.324878692626953</v>
      </c>
      <c r="AM1969">
        <v>13692.8134765625</v>
      </c>
      <c r="AN1969">
        <v>68.456298828125</v>
      </c>
      <c r="AO1969" s="92"/>
      <c r="AP1969" s="82" t="s">
        <v>325</v>
      </c>
      <c r="AQ1969" s="82" t="s">
        <v>326</v>
      </c>
      <c r="AR1969" s="82"/>
      <c r="AS1969">
        <v>0</v>
      </c>
      <c r="AT1969">
        <v>0</v>
      </c>
      <c r="AU1969">
        <v>2030</v>
      </c>
      <c r="AY1969">
        <v>0</v>
      </c>
      <c r="AZ1969">
        <v>0</v>
      </c>
      <c r="BA1969" s="82" t="s">
        <v>398</v>
      </c>
      <c r="BB1969">
        <v>8591</v>
      </c>
      <c r="BC1969">
        <v>100</v>
      </c>
      <c r="BD1969" s="92"/>
      <c r="BE1969" s="92"/>
      <c r="BF1969">
        <v>200022.6875</v>
      </c>
      <c r="BG1969">
        <v>0</v>
      </c>
      <c r="BH1969">
        <v>0</v>
      </c>
      <c r="BI1969" s="92"/>
      <c r="BJ1969" s="92"/>
      <c r="BK1969" s="92"/>
      <c r="BL1969">
        <v>0</v>
      </c>
    </row>
    <row r="1970" spans="1:64" x14ac:dyDescent="0.25">
      <c r="A1970" s="82" t="s">
        <v>297</v>
      </c>
      <c r="B1970" s="82" t="s">
        <v>397</v>
      </c>
      <c r="C1970" s="82" t="s">
        <v>104</v>
      </c>
      <c r="D1970" s="82" t="s">
        <v>308</v>
      </c>
      <c r="E1970" s="82" t="s">
        <v>61</v>
      </c>
      <c r="F1970" s="82" t="s">
        <v>323</v>
      </c>
      <c r="G1970" s="82" t="s">
        <v>323</v>
      </c>
      <c r="H1970">
        <v>22.833641052246094</v>
      </c>
      <c r="I1970">
        <v>100</v>
      </c>
      <c r="J1970">
        <v>22.833641052246094</v>
      </c>
      <c r="K1970" s="92"/>
      <c r="L1970">
        <v>0</v>
      </c>
      <c r="M1970" s="92"/>
      <c r="N1970" s="92"/>
      <c r="O1970" s="92"/>
      <c r="P1970">
        <v>14554.1884765625</v>
      </c>
      <c r="Q1970" s="92"/>
      <c r="R1970" s="92"/>
      <c r="S1970">
        <v>-1</v>
      </c>
      <c r="T1970">
        <v>0</v>
      </c>
      <c r="U1970" s="82" t="s">
        <v>324</v>
      </c>
      <c r="V1970" s="92"/>
      <c r="W1970">
        <v>200022.6875</v>
      </c>
      <c r="X1970" s="92"/>
      <c r="Y1970">
        <v>0</v>
      </c>
      <c r="Z1970">
        <v>7227.10400390625</v>
      </c>
      <c r="AA1970">
        <v>7227.10400390625</v>
      </c>
      <c r="AB1970">
        <v>0</v>
      </c>
      <c r="AC1970">
        <v>-1</v>
      </c>
      <c r="AD1970">
        <v>0</v>
      </c>
      <c r="AE1970">
        <v>0</v>
      </c>
      <c r="AF1970">
        <v>0</v>
      </c>
      <c r="AG1970">
        <v>365</v>
      </c>
      <c r="AH1970">
        <v>4383</v>
      </c>
      <c r="AI1970">
        <v>0.22833640873432159</v>
      </c>
      <c r="AJ1970">
        <v>36.131420135498047</v>
      </c>
      <c r="AK1970">
        <v>-6465.70947265625</v>
      </c>
      <c r="AL1970">
        <v>-32.324878692626953</v>
      </c>
      <c r="AM1970">
        <v>13692.8134765625</v>
      </c>
      <c r="AN1970">
        <v>68.456298828125</v>
      </c>
      <c r="AO1970" s="92"/>
      <c r="AP1970" s="82" t="s">
        <v>325</v>
      </c>
      <c r="AQ1970" s="82" t="s">
        <v>326</v>
      </c>
      <c r="AR1970" s="82"/>
      <c r="AS1970">
        <v>0</v>
      </c>
      <c r="AT1970">
        <v>0</v>
      </c>
      <c r="AU1970">
        <v>2030</v>
      </c>
      <c r="AY1970">
        <v>0</v>
      </c>
      <c r="AZ1970">
        <v>0</v>
      </c>
      <c r="BA1970" s="82" t="s">
        <v>398</v>
      </c>
      <c r="BB1970">
        <v>8592</v>
      </c>
      <c r="BC1970">
        <v>100</v>
      </c>
      <c r="BD1970" s="92"/>
      <c r="BE1970" s="92"/>
      <c r="BF1970">
        <v>200022.6875</v>
      </c>
      <c r="BG1970">
        <v>0</v>
      </c>
      <c r="BH1970">
        <v>0</v>
      </c>
      <c r="BI1970" s="92"/>
      <c r="BJ1970" s="92"/>
      <c r="BK1970" s="92"/>
      <c r="BL1970">
        <v>0</v>
      </c>
    </row>
    <row r="1971" spans="1:64" x14ac:dyDescent="0.25">
      <c r="A1971" s="82" t="s">
        <v>297</v>
      </c>
      <c r="B1971" s="82" t="s">
        <v>397</v>
      </c>
      <c r="C1971" s="82" t="s">
        <v>104</v>
      </c>
      <c r="D1971" s="82" t="s">
        <v>309</v>
      </c>
      <c r="E1971" s="82" t="s">
        <v>310</v>
      </c>
      <c r="F1971" s="82" t="s">
        <v>323</v>
      </c>
      <c r="G1971" s="82" t="s">
        <v>323</v>
      </c>
      <c r="H1971">
        <v>22.833641052246094</v>
      </c>
      <c r="I1971">
        <v>100</v>
      </c>
      <c r="J1971">
        <v>22.833641052246094</v>
      </c>
      <c r="K1971" s="92"/>
      <c r="L1971">
        <v>0</v>
      </c>
      <c r="M1971" s="92"/>
      <c r="N1971" s="92"/>
      <c r="O1971" s="92"/>
      <c r="P1971">
        <v>14554.1884765625</v>
      </c>
      <c r="Q1971" s="92"/>
      <c r="R1971" s="92"/>
      <c r="S1971">
        <v>-1</v>
      </c>
      <c r="T1971">
        <v>0</v>
      </c>
      <c r="U1971" s="82" t="s">
        <v>324</v>
      </c>
      <c r="V1971" s="92"/>
      <c r="W1971">
        <v>200022.6875</v>
      </c>
      <c r="X1971" s="92"/>
      <c r="Y1971">
        <v>0</v>
      </c>
      <c r="Z1971">
        <v>7227.10400390625</v>
      </c>
      <c r="AA1971">
        <v>7227.10400390625</v>
      </c>
      <c r="AB1971">
        <v>0</v>
      </c>
      <c r="AC1971">
        <v>-1</v>
      </c>
      <c r="AD1971">
        <v>0</v>
      </c>
      <c r="AE1971">
        <v>0</v>
      </c>
      <c r="AF1971">
        <v>0</v>
      </c>
      <c r="AG1971">
        <v>365</v>
      </c>
      <c r="AH1971">
        <v>4383</v>
      </c>
      <c r="AI1971">
        <v>0.22833640873432159</v>
      </c>
      <c r="AJ1971">
        <v>36.131420135498047</v>
      </c>
      <c r="AK1971">
        <v>-6465.70947265625</v>
      </c>
      <c r="AL1971">
        <v>-32.324878692626953</v>
      </c>
      <c r="AM1971">
        <v>13692.8134765625</v>
      </c>
      <c r="AN1971">
        <v>68.456298828125</v>
      </c>
      <c r="AO1971" s="92"/>
      <c r="AP1971" s="82" t="s">
        <v>325</v>
      </c>
      <c r="AQ1971" s="82" t="s">
        <v>326</v>
      </c>
      <c r="AR1971" s="82"/>
      <c r="AS1971">
        <v>0</v>
      </c>
      <c r="AT1971">
        <v>0</v>
      </c>
      <c r="AU1971">
        <v>2030</v>
      </c>
      <c r="AY1971">
        <v>0</v>
      </c>
      <c r="AZ1971">
        <v>0</v>
      </c>
      <c r="BA1971" s="82" t="s">
        <v>398</v>
      </c>
      <c r="BB1971">
        <v>8593</v>
      </c>
      <c r="BC1971">
        <v>100</v>
      </c>
      <c r="BD1971" s="92"/>
      <c r="BE1971" s="92"/>
      <c r="BF1971">
        <v>200022.6875</v>
      </c>
      <c r="BG1971">
        <v>0</v>
      </c>
      <c r="BH1971">
        <v>0</v>
      </c>
      <c r="BI1971" s="92"/>
      <c r="BJ1971" s="92"/>
      <c r="BK1971" s="92"/>
      <c r="BL1971">
        <v>0</v>
      </c>
    </row>
    <row r="1972" spans="1:64" x14ac:dyDescent="0.25">
      <c r="A1972" s="82" t="s">
        <v>297</v>
      </c>
      <c r="B1972" s="82" t="s">
        <v>397</v>
      </c>
      <c r="C1972" s="82" t="s">
        <v>104</v>
      </c>
      <c r="D1972" s="82" t="s">
        <v>311</v>
      </c>
      <c r="E1972" s="82" t="s">
        <v>312</v>
      </c>
      <c r="F1972" s="82" t="s">
        <v>323</v>
      </c>
      <c r="G1972" s="82" t="s">
        <v>323</v>
      </c>
      <c r="H1972">
        <v>22.833641052246094</v>
      </c>
      <c r="I1972">
        <v>100</v>
      </c>
      <c r="J1972">
        <v>22.833641052246094</v>
      </c>
      <c r="K1972" s="92"/>
      <c r="L1972">
        <v>0</v>
      </c>
      <c r="M1972" s="92"/>
      <c r="N1972" s="92"/>
      <c r="O1972" s="92"/>
      <c r="P1972">
        <v>14554.1884765625</v>
      </c>
      <c r="Q1972" s="92"/>
      <c r="R1972" s="92"/>
      <c r="S1972">
        <v>-1</v>
      </c>
      <c r="T1972">
        <v>0</v>
      </c>
      <c r="U1972" s="82" t="s">
        <v>324</v>
      </c>
      <c r="V1972" s="92"/>
      <c r="W1972">
        <v>200022.6875</v>
      </c>
      <c r="X1972" s="92"/>
      <c r="Y1972">
        <v>0</v>
      </c>
      <c r="Z1972">
        <v>7227.10400390625</v>
      </c>
      <c r="AA1972">
        <v>7227.10400390625</v>
      </c>
      <c r="AB1972">
        <v>0</v>
      </c>
      <c r="AC1972">
        <v>-1</v>
      </c>
      <c r="AD1972">
        <v>0</v>
      </c>
      <c r="AE1972">
        <v>0</v>
      </c>
      <c r="AF1972">
        <v>0</v>
      </c>
      <c r="AG1972">
        <v>365</v>
      </c>
      <c r="AH1972">
        <v>4383</v>
      </c>
      <c r="AI1972">
        <v>0.22833640873432159</v>
      </c>
      <c r="AJ1972">
        <v>36.131420135498047</v>
      </c>
      <c r="AK1972">
        <v>-6465.70947265625</v>
      </c>
      <c r="AL1972">
        <v>-32.324878692626953</v>
      </c>
      <c r="AM1972">
        <v>13692.8134765625</v>
      </c>
      <c r="AN1972">
        <v>68.456298828125</v>
      </c>
      <c r="AO1972" s="92"/>
      <c r="AP1972" s="82" t="s">
        <v>325</v>
      </c>
      <c r="AQ1972" s="82" t="s">
        <v>326</v>
      </c>
      <c r="AR1972" s="82"/>
      <c r="AS1972">
        <v>0</v>
      </c>
      <c r="AT1972">
        <v>0</v>
      </c>
      <c r="AU1972">
        <v>2030</v>
      </c>
      <c r="AY1972">
        <v>0</v>
      </c>
      <c r="AZ1972">
        <v>0</v>
      </c>
      <c r="BA1972" s="82" t="s">
        <v>398</v>
      </c>
      <c r="BB1972">
        <v>8594</v>
      </c>
      <c r="BC1972">
        <v>100</v>
      </c>
      <c r="BD1972" s="92"/>
      <c r="BE1972" s="92"/>
      <c r="BF1972">
        <v>200022.6875</v>
      </c>
      <c r="BG1972">
        <v>0</v>
      </c>
      <c r="BH1972">
        <v>0</v>
      </c>
      <c r="BI1972" s="92"/>
      <c r="BJ1972" s="92"/>
      <c r="BK1972" s="92"/>
      <c r="BL1972">
        <v>0</v>
      </c>
    </row>
    <row r="1973" spans="1:64" x14ac:dyDescent="0.25">
      <c r="A1973" s="82" t="s">
        <v>297</v>
      </c>
      <c r="B1973" s="82" t="s">
        <v>397</v>
      </c>
      <c r="C1973" s="82" t="s">
        <v>104</v>
      </c>
      <c r="D1973" s="82" t="s">
        <v>313</v>
      </c>
      <c r="E1973" s="82" t="s">
        <v>314</v>
      </c>
      <c r="F1973" s="82" t="s">
        <v>323</v>
      </c>
      <c r="G1973" s="82" t="s">
        <v>323</v>
      </c>
      <c r="H1973">
        <v>22.833641052246094</v>
      </c>
      <c r="I1973">
        <v>100</v>
      </c>
      <c r="J1973">
        <v>22.833641052246094</v>
      </c>
      <c r="K1973" s="92"/>
      <c r="L1973">
        <v>0</v>
      </c>
      <c r="M1973" s="92"/>
      <c r="N1973" s="92"/>
      <c r="O1973" s="92"/>
      <c r="P1973">
        <v>14554.1884765625</v>
      </c>
      <c r="Q1973" s="92"/>
      <c r="R1973" s="92"/>
      <c r="S1973">
        <v>-1</v>
      </c>
      <c r="T1973">
        <v>0</v>
      </c>
      <c r="U1973" s="82" t="s">
        <v>324</v>
      </c>
      <c r="V1973" s="92"/>
      <c r="W1973">
        <v>200022.6875</v>
      </c>
      <c r="X1973" s="92"/>
      <c r="Y1973">
        <v>0</v>
      </c>
      <c r="Z1973">
        <v>7227.10400390625</v>
      </c>
      <c r="AA1973">
        <v>7227.10400390625</v>
      </c>
      <c r="AB1973">
        <v>0</v>
      </c>
      <c r="AC1973">
        <v>-1</v>
      </c>
      <c r="AD1973">
        <v>0</v>
      </c>
      <c r="AE1973">
        <v>0</v>
      </c>
      <c r="AF1973">
        <v>0</v>
      </c>
      <c r="AG1973">
        <v>365</v>
      </c>
      <c r="AH1973">
        <v>4383</v>
      </c>
      <c r="AI1973">
        <v>0.22833640873432159</v>
      </c>
      <c r="AJ1973">
        <v>36.131420135498047</v>
      </c>
      <c r="AK1973">
        <v>-6465.70947265625</v>
      </c>
      <c r="AL1973">
        <v>-32.324878692626953</v>
      </c>
      <c r="AM1973">
        <v>13692.8134765625</v>
      </c>
      <c r="AN1973">
        <v>68.456298828125</v>
      </c>
      <c r="AO1973" s="92"/>
      <c r="AP1973" s="82" t="s">
        <v>325</v>
      </c>
      <c r="AQ1973" s="82" t="s">
        <v>326</v>
      </c>
      <c r="AR1973" s="82"/>
      <c r="AS1973">
        <v>0</v>
      </c>
      <c r="AT1973">
        <v>0</v>
      </c>
      <c r="AU1973">
        <v>2030</v>
      </c>
      <c r="AY1973">
        <v>0</v>
      </c>
      <c r="AZ1973">
        <v>0</v>
      </c>
      <c r="BA1973" s="82" t="s">
        <v>398</v>
      </c>
      <c r="BB1973">
        <v>8595</v>
      </c>
      <c r="BC1973">
        <v>100</v>
      </c>
      <c r="BD1973" s="92"/>
      <c r="BE1973" s="92"/>
      <c r="BF1973">
        <v>200022.6875</v>
      </c>
      <c r="BG1973">
        <v>0</v>
      </c>
      <c r="BH1973">
        <v>0</v>
      </c>
      <c r="BI1973" s="92"/>
      <c r="BJ1973" s="92"/>
      <c r="BK1973" s="92"/>
      <c r="BL1973">
        <v>0</v>
      </c>
    </row>
    <row r="1974" spans="1:64" x14ac:dyDescent="0.25">
      <c r="A1974" s="82" t="s">
        <v>297</v>
      </c>
      <c r="B1974" s="82" t="s">
        <v>397</v>
      </c>
      <c r="C1974" s="82" t="s">
        <v>104</v>
      </c>
      <c r="D1974" s="82" t="s">
        <v>298</v>
      </c>
      <c r="E1974" s="82" t="s">
        <v>55</v>
      </c>
      <c r="F1974" s="82" t="s">
        <v>327</v>
      </c>
      <c r="G1974" s="82" t="s">
        <v>327</v>
      </c>
      <c r="H1974">
        <v>5.7328768074512482E-2</v>
      </c>
      <c r="I1974">
        <v>5.4000000953674316</v>
      </c>
      <c r="J1974">
        <v>5.7328768074512482E-2</v>
      </c>
      <c r="K1974" s="92"/>
      <c r="L1974">
        <v>0</v>
      </c>
      <c r="M1974" s="92"/>
      <c r="N1974" s="92"/>
      <c r="O1974" s="92"/>
      <c r="P1974">
        <v>0</v>
      </c>
      <c r="Q1974" s="92"/>
      <c r="R1974" s="92"/>
      <c r="S1974">
        <v>-1</v>
      </c>
      <c r="T1974">
        <v>0</v>
      </c>
      <c r="U1974" s="82" t="s">
        <v>328</v>
      </c>
      <c r="V1974" s="92"/>
      <c r="W1974">
        <v>502.20001220703125</v>
      </c>
      <c r="X1974" s="92"/>
      <c r="Y1974">
        <v>0</v>
      </c>
      <c r="Z1974">
        <v>22.772005081176758</v>
      </c>
      <c r="AA1974">
        <v>22.772005081176758</v>
      </c>
      <c r="AB1974">
        <v>0</v>
      </c>
      <c r="AC1974">
        <v>-1</v>
      </c>
      <c r="AD1974">
        <v>0</v>
      </c>
      <c r="AE1974">
        <v>0</v>
      </c>
      <c r="AF1974">
        <v>0</v>
      </c>
      <c r="AG1974">
        <v>92</v>
      </c>
      <c r="AH1974">
        <v>93</v>
      </c>
      <c r="AI1974">
        <v>1.0616438463330269E-2</v>
      </c>
      <c r="AJ1974">
        <v>45.344493865966797</v>
      </c>
      <c r="AK1974">
        <v>0</v>
      </c>
      <c r="AL1974">
        <v>0</v>
      </c>
      <c r="AM1974">
        <v>22.772005081176758</v>
      </c>
      <c r="AN1974">
        <v>45.344493865966797</v>
      </c>
      <c r="AO1974" s="92"/>
      <c r="AP1974" s="82" t="s">
        <v>329</v>
      </c>
      <c r="AQ1974" s="82" t="s">
        <v>326</v>
      </c>
      <c r="AR1974" s="82"/>
      <c r="AS1974">
        <v>0</v>
      </c>
      <c r="AT1974">
        <v>0</v>
      </c>
      <c r="AU1974">
        <v>2030</v>
      </c>
      <c r="AY1974">
        <v>0</v>
      </c>
      <c r="AZ1974">
        <v>0</v>
      </c>
      <c r="BA1974" s="82" t="s">
        <v>398</v>
      </c>
      <c r="BB1974">
        <v>8596</v>
      </c>
      <c r="BC1974">
        <v>5.4000000953674316</v>
      </c>
      <c r="BD1974" s="92"/>
      <c r="BE1974" s="92"/>
      <c r="BF1974">
        <v>502.20001220703125</v>
      </c>
      <c r="BG1974">
        <v>0</v>
      </c>
      <c r="BH1974">
        <v>0</v>
      </c>
      <c r="BI1974" s="92"/>
      <c r="BJ1974" s="92"/>
      <c r="BK1974" s="92"/>
      <c r="BL1974">
        <v>0</v>
      </c>
    </row>
    <row r="1975" spans="1:64" x14ac:dyDescent="0.25">
      <c r="A1975" s="82" t="s">
        <v>297</v>
      </c>
      <c r="B1975" s="82" t="s">
        <v>397</v>
      </c>
      <c r="C1975" s="82" t="s">
        <v>104</v>
      </c>
      <c r="D1975" s="82" t="s">
        <v>303</v>
      </c>
      <c r="E1975" s="82" t="s">
        <v>304</v>
      </c>
      <c r="F1975" s="82" t="s">
        <v>327</v>
      </c>
      <c r="G1975" s="82" t="s">
        <v>327</v>
      </c>
      <c r="H1975">
        <v>5.7328768074512482E-2</v>
      </c>
      <c r="I1975">
        <v>5.4000000953674316</v>
      </c>
      <c r="J1975">
        <v>5.7328768074512482E-2</v>
      </c>
      <c r="K1975" s="92"/>
      <c r="L1975">
        <v>0</v>
      </c>
      <c r="M1975" s="92"/>
      <c r="N1975" s="92"/>
      <c r="O1975" s="92"/>
      <c r="P1975">
        <v>0</v>
      </c>
      <c r="Q1975" s="92"/>
      <c r="R1975" s="92"/>
      <c r="S1975">
        <v>-1</v>
      </c>
      <c r="T1975">
        <v>0</v>
      </c>
      <c r="U1975" s="82" t="s">
        <v>328</v>
      </c>
      <c r="V1975" s="92"/>
      <c r="W1975">
        <v>502.20001220703125</v>
      </c>
      <c r="X1975" s="92"/>
      <c r="Y1975">
        <v>0</v>
      </c>
      <c r="Z1975">
        <v>22.772005081176758</v>
      </c>
      <c r="AA1975">
        <v>22.772005081176758</v>
      </c>
      <c r="AB1975">
        <v>0</v>
      </c>
      <c r="AC1975">
        <v>-1</v>
      </c>
      <c r="AD1975">
        <v>0</v>
      </c>
      <c r="AE1975">
        <v>0</v>
      </c>
      <c r="AF1975">
        <v>0</v>
      </c>
      <c r="AG1975">
        <v>92</v>
      </c>
      <c r="AH1975">
        <v>93</v>
      </c>
      <c r="AI1975">
        <v>1.0616438463330269E-2</v>
      </c>
      <c r="AJ1975">
        <v>45.344493865966797</v>
      </c>
      <c r="AK1975">
        <v>0</v>
      </c>
      <c r="AL1975">
        <v>0</v>
      </c>
      <c r="AM1975">
        <v>22.772005081176758</v>
      </c>
      <c r="AN1975">
        <v>45.344493865966797</v>
      </c>
      <c r="AO1975" s="92"/>
      <c r="AP1975" s="82" t="s">
        <v>329</v>
      </c>
      <c r="AQ1975" s="82" t="s">
        <v>326</v>
      </c>
      <c r="AR1975" s="82"/>
      <c r="AS1975">
        <v>0</v>
      </c>
      <c r="AT1975">
        <v>0</v>
      </c>
      <c r="AU1975">
        <v>2030</v>
      </c>
      <c r="AY1975">
        <v>0</v>
      </c>
      <c r="AZ1975">
        <v>0</v>
      </c>
      <c r="BA1975" s="82" t="s">
        <v>398</v>
      </c>
      <c r="BB1975">
        <v>8597</v>
      </c>
      <c r="BC1975">
        <v>5.4000000953674316</v>
      </c>
      <c r="BD1975" s="92"/>
      <c r="BE1975" s="92"/>
      <c r="BF1975">
        <v>502.20001220703125</v>
      </c>
      <c r="BG1975">
        <v>0</v>
      </c>
      <c r="BH1975">
        <v>0</v>
      </c>
      <c r="BI1975" s="92"/>
      <c r="BJ1975" s="92"/>
      <c r="BK1975" s="92"/>
      <c r="BL1975">
        <v>0</v>
      </c>
    </row>
    <row r="1976" spans="1:64" x14ac:dyDescent="0.25">
      <c r="A1976" s="82" t="s">
        <v>297</v>
      </c>
      <c r="B1976" s="82" t="s">
        <v>397</v>
      </c>
      <c r="C1976" s="82" t="s">
        <v>104</v>
      </c>
      <c r="D1976" s="82" t="s">
        <v>305</v>
      </c>
      <c r="E1976" s="82" t="s">
        <v>58</v>
      </c>
      <c r="F1976" s="82" t="s">
        <v>327</v>
      </c>
      <c r="G1976" s="82" t="s">
        <v>327</v>
      </c>
      <c r="H1976">
        <v>5.7328768074512482E-2</v>
      </c>
      <c r="I1976">
        <v>5.4000000953674316</v>
      </c>
      <c r="J1976">
        <v>5.7328768074512482E-2</v>
      </c>
      <c r="K1976" s="92"/>
      <c r="L1976">
        <v>0</v>
      </c>
      <c r="M1976" s="92"/>
      <c r="N1976" s="92"/>
      <c r="O1976" s="92"/>
      <c r="P1976">
        <v>0</v>
      </c>
      <c r="Q1976" s="92"/>
      <c r="R1976" s="92"/>
      <c r="S1976">
        <v>-1</v>
      </c>
      <c r="T1976">
        <v>0</v>
      </c>
      <c r="U1976" s="82" t="s">
        <v>328</v>
      </c>
      <c r="V1976" s="92"/>
      <c r="W1976">
        <v>502.20001220703125</v>
      </c>
      <c r="X1976" s="92"/>
      <c r="Y1976">
        <v>0</v>
      </c>
      <c r="Z1976">
        <v>22.772005081176758</v>
      </c>
      <c r="AA1976">
        <v>22.772005081176758</v>
      </c>
      <c r="AB1976">
        <v>0</v>
      </c>
      <c r="AC1976">
        <v>-1</v>
      </c>
      <c r="AD1976">
        <v>0</v>
      </c>
      <c r="AE1976">
        <v>0</v>
      </c>
      <c r="AF1976">
        <v>0</v>
      </c>
      <c r="AG1976">
        <v>92</v>
      </c>
      <c r="AH1976">
        <v>93</v>
      </c>
      <c r="AI1976">
        <v>1.0616438463330269E-2</v>
      </c>
      <c r="AJ1976">
        <v>45.344493865966797</v>
      </c>
      <c r="AK1976">
        <v>0</v>
      </c>
      <c r="AL1976">
        <v>0</v>
      </c>
      <c r="AM1976">
        <v>22.772005081176758</v>
      </c>
      <c r="AN1976">
        <v>45.344493865966797</v>
      </c>
      <c r="AO1976" s="92"/>
      <c r="AP1976" s="82" t="s">
        <v>329</v>
      </c>
      <c r="AQ1976" s="82" t="s">
        <v>326</v>
      </c>
      <c r="AR1976" s="82"/>
      <c r="AS1976">
        <v>0</v>
      </c>
      <c r="AT1976">
        <v>0</v>
      </c>
      <c r="AU1976">
        <v>2030</v>
      </c>
      <c r="AY1976">
        <v>0</v>
      </c>
      <c r="AZ1976">
        <v>0</v>
      </c>
      <c r="BA1976" s="82" t="s">
        <v>398</v>
      </c>
      <c r="BB1976">
        <v>8598</v>
      </c>
      <c r="BC1976">
        <v>5.4000000953674316</v>
      </c>
      <c r="BD1976" s="92"/>
      <c r="BE1976" s="92"/>
      <c r="BF1976">
        <v>502.20001220703125</v>
      </c>
      <c r="BG1976">
        <v>0</v>
      </c>
      <c r="BH1976">
        <v>0</v>
      </c>
      <c r="BI1976" s="92"/>
      <c r="BJ1976" s="92"/>
      <c r="BK1976" s="92"/>
      <c r="BL1976">
        <v>0</v>
      </c>
    </row>
    <row r="1977" spans="1:64" x14ac:dyDescent="0.25">
      <c r="A1977" s="82" t="s">
        <v>297</v>
      </c>
      <c r="B1977" s="82" t="s">
        <v>397</v>
      </c>
      <c r="C1977" s="82" t="s">
        <v>104</v>
      </c>
      <c r="D1977" s="82" t="s">
        <v>306</v>
      </c>
      <c r="E1977" s="82" t="s">
        <v>59</v>
      </c>
      <c r="F1977" s="82" t="s">
        <v>327</v>
      </c>
      <c r="G1977" s="82" t="s">
        <v>327</v>
      </c>
      <c r="H1977">
        <v>5.7328768074512482E-2</v>
      </c>
      <c r="I1977">
        <v>5.4000000953674316</v>
      </c>
      <c r="J1977">
        <v>5.7328768074512482E-2</v>
      </c>
      <c r="K1977" s="92"/>
      <c r="L1977">
        <v>0</v>
      </c>
      <c r="M1977" s="92"/>
      <c r="N1977" s="92"/>
      <c r="O1977" s="92"/>
      <c r="P1977">
        <v>0</v>
      </c>
      <c r="Q1977" s="92"/>
      <c r="R1977" s="92"/>
      <c r="S1977">
        <v>-1</v>
      </c>
      <c r="T1977">
        <v>0</v>
      </c>
      <c r="U1977" s="82" t="s">
        <v>328</v>
      </c>
      <c r="V1977" s="92"/>
      <c r="W1977">
        <v>502.20001220703125</v>
      </c>
      <c r="X1977" s="92"/>
      <c r="Y1977">
        <v>0</v>
      </c>
      <c r="Z1977">
        <v>22.772005081176758</v>
      </c>
      <c r="AA1977">
        <v>22.772005081176758</v>
      </c>
      <c r="AB1977">
        <v>0</v>
      </c>
      <c r="AC1977">
        <v>-1</v>
      </c>
      <c r="AD1977">
        <v>0</v>
      </c>
      <c r="AE1977">
        <v>0</v>
      </c>
      <c r="AF1977">
        <v>0</v>
      </c>
      <c r="AG1977">
        <v>92</v>
      </c>
      <c r="AH1977">
        <v>93</v>
      </c>
      <c r="AI1977">
        <v>1.0616438463330269E-2</v>
      </c>
      <c r="AJ1977">
        <v>45.344493865966797</v>
      </c>
      <c r="AK1977">
        <v>0</v>
      </c>
      <c r="AL1977">
        <v>0</v>
      </c>
      <c r="AM1977">
        <v>22.772005081176758</v>
      </c>
      <c r="AN1977">
        <v>45.344493865966797</v>
      </c>
      <c r="AO1977" s="92"/>
      <c r="AP1977" s="82" t="s">
        <v>329</v>
      </c>
      <c r="AQ1977" s="82" t="s">
        <v>326</v>
      </c>
      <c r="AR1977" s="82"/>
      <c r="AS1977">
        <v>0</v>
      </c>
      <c r="AT1977">
        <v>0</v>
      </c>
      <c r="AU1977">
        <v>2030</v>
      </c>
      <c r="AY1977">
        <v>0</v>
      </c>
      <c r="AZ1977">
        <v>0</v>
      </c>
      <c r="BA1977" s="82" t="s">
        <v>398</v>
      </c>
      <c r="BB1977">
        <v>8599</v>
      </c>
      <c r="BC1977">
        <v>5.4000000953674316</v>
      </c>
      <c r="BD1977" s="92"/>
      <c r="BE1977" s="92"/>
      <c r="BF1977">
        <v>502.20001220703125</v>
      </c>
      <c r="BG1977">
        <v>0</v>
      </c>
      <c r="BH1977">
        <v>0</v>
      </c>
      <c r="BI1977" s="92"/>
      <c r="BJ1977" s="92"/>
      <c r="BK1977" s="92"/>
      <c r="BL1977">
        <v>0</v>
      </c>
    </row>
    <row r="1978" spans="1:64" x14ac:dyDescent="0.25">
      <c r="A1978" s="82" t="s">
        <v>297</v>
      </c>
      <c r="B1978" s="82" t="s">
        <v>397</v>
      </c>
      <c r="C1978" s="82" t="s">
        <v>104</v>
      </c>
      <c r="D1978" s="82" t="s">
        <v>307</v>
      </c>
      <c r="E1978" s="82" t="s">
        <v>60</v>
      </c>
      <c r="F1978" s="82" t="s">
        <v>327</v>
      </c>
      <c r="G1978" s="82" t="s">
        <v>327</v>
      </c>
      <c r="H1978">
        <v>5.7328768074512482E-2</v>
      </c>
      <c r="I1978">
        <v>5.4000000953674316</v>
      </c>
      <c r="J1978">
        <v>5.7328768074512482E-2</v>
      </c>
      <c r="K1978" s="92"/>
      <c r="L1978">
        <v>0</v>
      </c>
      <c r="M1978" s="92"/>
      <c r="N1978" s="92"/>
      <c r="O1978" s="92"/>
      <c r="P1978">
        <v>0</v>
      </c>
      <c r="Q1978" s="92"/>
      <c r="R1978" s="92"/>
      <c r="S1978">
        <v>-1</v>
      </c>
      <c r="T1978">
        <v>0</v>
      </c>
      <c r="U1978" s="82" t="s">
        <v>328</v>
      </c>
      <c r="V1978" s="92"/>
      <c r="W1978">
        <v>502.20001220703125</v>
      </c>
      <c r="X1978" s="92"/>
      <c r="Y1978">
        <v>0</v>
      </c>
      <c r="Z1978">
        <v>22.772005081176758</v>
      </c>
      <c r="AA1978">
        <v>22.772005081176758</v>
      </c>
      <c r="AB1978">
        <v>0</v>
      </c>
      <c r="AC1978">
        <v>-1</v>
      </c>
      <c r="AD1978">
        <v>0</v>
      </c>
      <c r="AE1978">
        <v>0</v>
      </c>
      <c r="AF1978">
        <v>0</v>
      </c>
      <c r="AG1978">
        <v>92</v>
      </c>
      <c r="AH1978">
        <v>93</v>
      </c>
      <c r="AI1978">
        <v>1.0616438463330269E-2</v>
      </c>
      <c r="AJ1978">
        <v>45.344493865966797</v>
      </c>
      <c r="AK1978">
        <v>0</v>
      </c>
      <c r="AL1978">
        <v>0</v>
      </c>
      <c r="AM1978">
        <v>22.772005081176758</v>
      </c>
      <c r="AN1978">
        <v>45.344493865966797</v>
      </c>
      <c r="AO1978" s="92"/>
      <c r="AP1978" s="82" t="s">
        <v>329</v>
      </c>
      <c r="AQ1978" s="82" t="s">
        <v>326</v>
      </c>
      <c r="AR1978" s="82"/>
      <c r="AS1978">
        <v>0</v>
      </c>
      <c r="AT1978">
        <v>0</v>
      </c>
      <c r="AU1978">
        <v>2030</v>
      </c>
      <c r="AY1978">
        <v>0</v>
      </c>
      <c r="AZ1978">
        <v>0</v>
      </c>
      <c r="BA1978" s="82" t="s">
        <v>398</v>
      </c>
      <c r="BB1978">
        <v>8600</v>
      </c>
      <c r="BC1978">
        <v>5.4000000953674316</v>
      </c>
      <c r="BD1978" s="92"/>
      <c r="BE1978" s="92"/>
      <c r="BF1978">
        <v>502.20001220703125</v>
      </c>
      <c r="BG1978">
        <v>0</v>
      </c>
      <c r="BH1978">
        <v>0</v>
      </c>
      <c r="BI1978" s="92"/>
      <c r="BJ1978" s="92"/>
      <c r="BK1978" s="92"/>
      <c r="BL1978">
        <v>0</v>
      </c>
    </row>
    <row r="1979" spans="1:64" x14ac:dyDescent="0.25">
      <c r="A1979" s="82" t="s">
        <v>297</v>
      </c>
      <c r="B1979" s="82" t="s">
        <v>397</v>
      </c>
      <c r="C1979" s="82" t="s">
        <v>104</v>
      </c>
      <c r="D1979" s="82" t="s">
        <v>308</v>
      </c>
      <c r="E1979" s="82" t="s">
        <v>61</v>
      </c>
      <c r="F1979" s="82" t="s">
        <v>327</v>
      </c>
      <c r="G1979" s="82" t="s">
        <v>327</v>
      </c>
      <c r="H1979">
        <v>5.7328768074512482E-2</v>
      </c>
      <c r="I1979">
        <v>5.4000000953674316</v>
      </c>
      <c r="J1979">
        <v>5.7328768074512482E-2</v>
      </c>
      <c r="K1979" s="92"/>
      <c r="L1979">
        <v>0</v>
      </c>
      <c r="M1979" s="92"/>
      <c r="N1979" s="92"/>
      <c r="O1979" s="92"/>
      <c r="P1979">
        <v>0</v>
      </c>
      <c r="Q1979" s="92"/>
      <c r="R1979" s="92"/>
      <c r="S1979">
        <v>-1</v>
      </c>
      <c r="T1979">
        <v>0</v>
      </c>
      <c r="U1979" s="82" t="s">
        <v>328</v>
      </c>
      <c r="V1979" s="92"/>
      <c r="W1979">
        <v>502.20001220703125</v>
      </c>
      <c r="X1979" s="92"/>
      <c r="Y1979">
        <v>0</v>
      </c>
      <c r="Z1979">
        <v>22.772005081176758</v>
      </c>
      <c r="AA1979">
        <v>22.772005081176758</v>
      </c>
      <c r="AB1979">
        <v>0</v>
      </c>
      <c r="AC1979">
        <v>-1</v>
      </c>
      <c r="AD1979">
        <v>0</v>
      </c>
      <c r="AE1979">
        <v>0</v>
      </c>
      <c r="AF1979">
        <v>0</v>
      </c>
      <c r="AG1979">
        <v>92</v>
      </c>
      <c r="AH1979">
        <v>93</v>
      </c>
      <c r="AI1979">
        <v>1.0616438463330269E-2</v>
      </c>
      <c r="AJ1979">
        <v>45.344493865966797</v>
      </c>
      <c r="AK1979">
        <v>0</v>
      </c>
      <c r="AL1979">
        <v>0</v>
      </c>
      <c r="AM1979">
        <v>22.772005081176758</v>
      </c>
      <c r="AN1979">
        <v>45.344493865966797</v>
      </c>
      <c r="AO1979" s="92"/>
      <c r="AP1979" s="82" t="s">
        <v>329</v>
      </c>
      <c r="AQ1979" s="82" t="s">
        <v>326</v>
      </c>
      <c r="AR1979" s="82"/>
      <c r="AS1979">
        <v>0</v>
      </c>
      <c r="AT1979">
        <v>0</v>
      </c>
      <c r="AU1979">
        <v>2030</v>
      </c>
      <c r="AY1979">
        <v>0</v>
      </c>
      <c r="AZ1979">
        <v>0</v>
      </c>
      <c r="BA1979" s="82" t="s">
        <v>398</v>
      </c>
      <c r="BB1979">
        <v>8601</v>
      </c>
      <c r="BC1979">
        <v>5.4000000953674316</v>
      </c>
      <c r="BD1979" s="92"/>
      <c r="BE1979" s="92"/>
      <c r="BF1979">
        <v>502.20001220703125</v>
      </c>
      <c r="BG1979">
        <v>0</v>
      </c>
      <c r="BH1979">
        <v>0</v>
      </c>
      <c r="BI1979" s="92"/>
      <c r="BJ1979" s="92"/>
      <c r="BK1979" s="92"/>
      <c r="BL1979">
        <v>0</v>
      </c>
    </row>
    <row r="1980" spans="1:64" x14ac:dyDescent="0.25">
      <c r="A1980" s="82" t="s">
        <v>297</v>
      </c>
      <c r="B1980" s="82" t="s">
        <v>397</v>
      </c>
      <c r="C1980" s="82" t="s">
        <v>104</v>
      </c>
      <c r="D1980" s="82" t="s">
        <v>309</v>
      </c>
      <c r="E1980" s="82" t="s">
        <v>310</v>
      </c>
      <c r="F1980" s="82" t="s">
        <v>327</v>
      </c>
      <c r="G1980" s="82" t="s">
        <v>327</v>
      </c>
      <c r="H1980">
        <v>5.7328768074512482E-2</v>
      </c>
      <c r="I1980">
        <v>5.4000000953674316</v>
      </c>
      <c r="J1980">
        <v>5.7328768074512482E-2</v>
      </c>
      <c r="K1980" s="92"/>
      <c r="L1980">
        <v>0</v>
      </c>
      <c r="M1980" s="92"/>
      <c r="N1980" s="92"/>
      <c r="O1980" s="92"/>
      <c r="P1980">
        <v>0</v>
      </c>
      <c r="Q1980" s="92"/>
      <c r="R1980" s="92"/>
      <c r="S1980">
        <v>-1</v>
      </c>
      <c r="T1980">
        <v>0</v>
      </c>
      <c r="U1980" s="82" t="s">
        <v>328</v>
      </c>
      <c r="V1980" s="92"/>
      <c r="W1980">
        <v>502.20001220703125</v>
      </c>
      <c r="X1980" s="92"/>
      <c r="Y1980">
        <v>0</v>
      </c>
      <c r="Z1980">
        <v>22.772005081176758</v>
      </c>
      <c r="AA1980">
        <v>22.772005081176758</v>
      </c>
      <c r="AB1980">
        <v>0</v>
      </c>
      <c r="AC1980">
        <v>-1</v>
      </c>
      <c r="AD1980">
        <v>0</v>
      </c>
      <c r="AE1980">
        <v>0</v>
      </c>
      <c r="AF1980">
        <v>0</v>
      </c>
      <c r="AG1980">
        <v>92</v>
      </c>
      <c r="AH1980">
        <v>93</v>
      </c>
      <c r="AI1980">
        <v>1.0616438463330269E-2</v>
      </c>
      <c r="AJ1980">
        <v>45.344493865966797</v>
      </c>
      <c r="AK1980">
        <v>0</v>
      </c>
      <c r="AL1980">
        <v>0</v>
      </c>
      <c r="AM1980">
        <v>22.772005081176758</v>
      </c>
      <c r="AN1980">
        <v>45.344493865966797</v>
      </c>
      <c r="AO1980" s="92"/>
      <c r="AP1980" s="82" t="s">
        <v>329</v>
      </c>
      <c r="AQ1980" s="82" t="s">
        <v>326</v>
      </c>
      <c r="AR1980" s="82"/>
      <c r="AS1980">
        <v>0</v>
      </c>
      <c r="AT1980">
        <v>0</v>
      </c>
      <c r="AU1980">
        <v>2030</v>
      </c>
      <c r="AY1980">
        <v>0</v>
      </c>
      <c r="AZ1980">
        <v>0</v>
      </c>
      <c r="BA1980" s="82" t="s">
        <v>398</v>
      </c>
      <c r="BB1980">
        <v>8602</v>
      </c>
      <c r="BC1980">
        <v>5.4000000953674316</v>
      </c>
      <c r="BD1980" s="92"/>
      <c r="BE1980" s="92"/>
      <c r="BF1980">
        <v>502.20001220703125</v>
      </c>
      <c r="BG1980">
        <v>0</v>
      </c>
      <c r="BH1980">
        <v>0</v>
      </c>
      <c r="BI1980" s="92"/>
      <c r="BJ1980" s="92"/>
      <c r="BK1980" s="92"/>
      <c r="BL1980">
        <v>0</v>
      </c>
    </row>
    <row r="1981" spans="1:64" x14ac:dyDescent="0.25">
      <c r="A1981" s="82" t="s">
        <v>297</v>
      </c>
      <c r="B1981" s="82" t="s">
        <v>397</v>
      </c>
      <c r="C1981" s="82" t="s">
        <v>104</v>
      </c>
      <c r="D1981" s="82" t="s">
        <v>311</v>
      </c>
      <c r="E1981" s="82" t="s">
        <v>312</v>
      </c>
      <c r="F1981" s="82" t="s">
        <v>327</v>
      </c>
      <c r="G1981" s="82" t="s">
        <v>327</v>
      </c>
      <c r="H1981">
        <v>5.7328768074512482E-2</v>
      </c>
      <c r="I1981">
        <v>5.4000000953674316</v>
      </c>
      <c r="J1981">
        <v>5.7328768074512482E-2</v>
      </c>
      <c r="K1981" s="92"/>
      <c r="L1981">
        <v>0</v>
      </c>
      <c r="M1981" s="92"/>
      <c r="N1981" s="92"/>
      <c r="O1981" s="92"/>
      <c r="P1981">
        <v>0</v>
      </c>
      <c r="Q1981" s="92"/>
      <c r="R1981" s="92"/>
      <c r="S1981">
        <v>-1</v>
      </c>
      <c r="T1981">
        <v>0</v>
      </c>
      <c r="U1981" s="82" t="s">
        <v>328</v>
      </c>
      <c r="V1981" s="92"/>
      <c r="W1981">
        <v>502.20001220703125</v>
      </c>
      <c r="X1981" s="92"/>
      <c r="Y1981">
        <v>0</v>
      </c>
      <c r="Z1981">
        <v>22.772005081176758</v>
      </c>
      <c r="AA1981">
        <v>22.772005081176758</v>
      </c>
      <c r="AB1981">
        <v>0</v>
      </c>
      <c r="AC1981">
        <v>-1</v>
      </c>
      <c r="AD1981">
        <v>0</v>
      </c>
      <c r="AE1981">
        <v>0</v>
      </c>
      <c r="AF1981">
        <v>0</v>
      </c>
      <c r="AG1981">
        <v>92</v>
      </c>
      <c r="AH1981">
        <v>93</v>
      </c>
      <c r="AI1981">
        <v>1.0616438463330269E-2</v>
      </c>
      <c r="AJ1981">
        <v>45.344493865966797</v>
      </c>
      <c r="AK1981">
        <v>0</v>
      </c>
      <c r="AL1981">
        <v>0</v>
      </c>
      <c r="AM1981">
        <v>22.772005081176758</v>
      </c>
      <c r="AN1981">
        <v>45.344493865966797</v>
      </c>
      <c r="AO1981" s="92"/>
      <c r="AP1981" s="82" t="s">
        <v>329</v>
      </c>
      <c r="AQ1981" s="82" t="s">
        <v>326</v>
      </c>
      <c r="AR1981" s="82"/>
      <c r="AS1981">
        <v>0</v>
      </c>
      <c r="AT1981">
        <v>0</v>
      </c>
      <c r="AU1981">
        <v>2030</v>
      </c>
      <c r="AY1981">
        <v>0</v>
      </c>
      <c r="AZ1981">
        <v>0</v>
      </c>
      <c r="BA1981" s="82" t="s">
        <v>398</v>
      </c>
      <c r="BB1981">
        <v>8603</v>
      </c>
      <c r="BC1981">
        <v>5.4000000953674316</v>
      </c>
      <c r="BD1981" s="92"/>
      <c r="BE1981" s="92"/>
      <c r="BF1981">
        <v>502.20001220703125</v>
      </c>
      <c r="BG1981">
        <v>0</v>
      </c>
      <c r="BH1981">
        <v>0</v>
      </c>
      <c r="BI1981" s="92"/>
      <c r="BJ1981" s="92"/>
      <c r="BK1981" s="92"/>
      <c r="BL1981">
        <v>0</v>
      </c>
    </row>
    <row r="1982" spans="1:64" x14ac:dyDescent="0.25">
      <c r="A1982" s="82" t="s">
        <v>297</v>
      </c>
      <c r="B1982" s="82" t="s">
        <v>397</v>
      </c>
      <c r="C1982" s="82" t="s">
        <v>104</v>
      </c>
      <c r="D1982" s="82" t="s">
        <v>313</v>
      </c>
      <c r="E1982" s="82" t="s">
        <v>314</v>
      </c>
      <c r="F1982" s="82" t="s">
        <v>327</v>
      </c>
      <c r="G1982" s="82" t="s">
        <v>327</v>
      </c>
      <c r="H1982">
        <v>5.7328768074512482E-2</v>
      </c>
      <c r="I1982">
        <v>5.4000000953674316</v>
      </c>
      <c r="J1982">
        <v>5.7328768074512482E-2</v>
      </c>
      <c r="K1982" s="92"/>
      <c r="L1982">
        <v>0</v>
      </c>
      <c r="M1982" s="92"/>
      <c r="N1982" s="92"/>
      <c r="O1982" s="92"/>
      <c r="P1982">
        <v>0</v>
      </c>
      <c r="Q1982" s="92"/>
      <c r="R1982" s="92"/>
      <c r="S1982">
        <v>-1</v>
      </c>
      <c r="T1982">
        <v>0</v>
      </c>
      <c r="U1982" s="82" t="s">
        <v>328</v>
      </c>
      <c r="V1982" s="92"/>
      <c r="W1982">
        <v>502.20001220703125</v>
      </c>
      <c r="X1982" s="92"/>
      <c r="Y1982">
        <v>0</v>
      </c>
      <c r="Z1982">
        <v>22.772005081176758</v>
      </c>
      <c r="AA1982">
        <v>22.772005081176758</v>
      </c>
      <c r="AB1982">
        <v>0</v>
      </c>
      <c r="AC1982">
        <v>-1</v>
      </c>
      <c r="AD1982">
        <v>0</v>
      </c>
      <c r="AE1982">
        <v>0</v>
      </c>
      <c r="AF1982">
        <v>0</v>
      </c>
      <c r="AG1982">
        <v>92</v>
      </c>
      <c r="AH1982">
        <v>93</v>
      </c>
      <c r="AI1982">
        <v>1.0616438463330269E-2</v>
      </c>
      <c r="AJ1982">
        <v>45.344493865966797</v>
      </c>
      <c r="AK1982">
        <v>0</v>
      </c>
      <c r="AL1982">
        <v>0</v>
      </c>
      <c r="AM1982">
        <v>22.772005081176758</v>
      </c>
      <c r="AN1982">
        <v>45.344493865966797</v>
      </c>
      <c r="AO1982" s="92"/>
      <c r="AP1982" s="82" t="s">
        <v>329</v>
      </c>
      <c r="AQ1982" s="82" t="s">
        <v>326</v>
      </c>
      <c r="AR1982" s="82"/>
      <c r="AS1982">
        <v>0</v>
      </c>
      <c r="AT1982">
        <v>0</v>
      </c>
      <c r="AU1982">
        <v>2030</v>
      </c>
      <c r="AY1982">
        <v>0</v>
      </c>
      <c r="AZ1982">
        <v>0</v>
      </c>
      <c r="BA1982" s="82" t="s">
        <v>398</v>
      </c>
      <c r="BB1982">
        <v>8604</v>
      </c>
      <c r="BC1982">
        <v>5.4000000953674316</v>
      </c>
      <c r="BD1982" s="92"/>
      <c r="BE1982" s="92"/>
      <c r="BF1982">
        <v>502.20001220703125</v>
      </c>
      <c r="BG1982">
        <v>0</v>
      </c>
      <c r="BH1982">
        <v>0</v>
      </c>
      <c r="BI1982" s="92"/>
      <c r="BJ1982" s="92"/>
      <c r="BK1982" s="92"/>
      <c r="BL1982">
        <v>0</v>
      </c>
    </row>
    <row r="1983" spans="1:64" x14ac:dyDescent="0.25">
      <c r="A1983" s="82" t="s">
        <v>297</v>
      </c>
      <c r="B1983" s="82" t="s">
        <v>397</v>
      </c>
      <c r="C1983" s="82" t="s">
        <v>104</v>
      </c>
      <c r="D1983" s="82" t="s">
        <v>298</v>
      </c>
      <c r="E1983" s="82" t="s">
        <v>55</v>
      </c>
      <c r="F1983" s="82" t="s">
        <v>330</v>
      </c>
      <c r="G1983" s="82" t="s">
        <v>330</v>
      </c>
      <c r="H1983">
        <v>0.67603939771652222</v>
      </c>
      <c r="I1983">
        <v>5922.10498046875</v>
      </c>
      <c r="J1983">
        <v>0.67603939771652222</v>
      </c>
      <c r="K1983" s="92"/>
      <c r="L1983">
        <v>0</v>
      </c>
      <c r="M1983" s="92"/>
      <c r="N1983" s="92"/>
      <c r="O1983" s="92"/>
      <c r="P1983">
        <v>0</v>
      </c>
      <c r="Q1983" s="92"/>
      <c r="R1983" s="92"/>
      <c r="S1983">
        <v>-1</v>
      </c>
      <c r="T1983">
        <v>0</v>
      </c>
      <c r="U1983" s="82" t="s">
        <v>328</v>
      </c>
      <c r="V1983" s="92"/>
      <c r="W1983">
        <v>5922.10498046875</v>
      </c>
      <c r="X1983" s="92"/>
      <c r="Y1983">
        <v>0</v>
      </c>
      <c r="Z1983">
        <v>233.96018981933594</v>
      </c>
      <c r="AA1983">
        <v>233.96018981933594</v>
      </c>
      <c r="AB1983">
        <v>0</v>
      </c>
      <c r="AC1983">
        <v>-1</v>
      </c>
      <c r="AD1983">
        <v>0</v>
      </c>
      <c r="AE1983">
        <v>0</v>
      </c>
      <c r="AF1983">
        <v>0</v>
      </c>
      <c r="AG1983">
        <v>365</v>
      </c>
      <c r="AH1983">
        <v>8760</v>
      </c>
      <c r="AI1983">
        <v>1.1415524932090193E-4</v>
      </c>
      <c r="AJ1983">
        <v>39.506256103515625</v>
      </c>
      <c r="AK1983">
        <v>0</v>
      </c>
      <c r="AL1983">
        <v>0</v>
      </c>
      <c r="AM1983">
        <v>233.96018981933594</v>
      </c>
      <c r="AN1983">
        <v>39.506256103515625</v>
      </c>
      <c r="AO1983" s="92"/>
      <c r="AP1983" s="82" t="s">
        <v>331</v>
      </c>
      <c r="AQ1983" s="82" t="s">
        <v>326</v>
      </c>
      <c r="AR1983" s="82"/>
      <c r="AS1983">
        <v>0</v>
      </c>
      <c r="AT1983">
        <v>0</v>
      </c>
      <c r="AU1983">
        <v>2030</v>
      </c>
      <c r="AY1983">
        <v>0</v>
      </c>
      <c r="AZ1983">
        <v>0</v>
      </c>
      <c r="BA1983" s="82" t="s">
        <v>398</v>
      </c>
      <c r="BB1983">
        <v>8605</v>
      </c>
      <c r="BC1983">
        <v>5922.10498046875</v>
      </c>
      <c r="BD1983" s="92"/>
      <c r="BE1983" s="92"/>
      <c r="BF1983">
        <v>5922.10498046875</v>
      </c>
      <c r="BG1983">
        <v>0</v>
      </c>
      <c r="BH1983">
        <v>0</v>
      </c>
      <c r="BI1983" s="92"/>
      <c r="BJ1983" s="92"/>
      <c r="BK1983" s="92"/>
      <c r="BL1983">
        <v>0</v>
      </c>
    </row>
    <row r="1984" spans="1:64" x14ac:dyDescent="0.25">
      <c r="A1984" s="82" t="s">
        <v>297</v>
      </c>
      <c r="B1984" s="82" t="s">
        <v>397</v>
      </c>
      <c r="C1984" s="82" t="s">
        <v>104</v>
      </c>
      <c r="D1984" s="82" t="s">
        <v>307</v>
      </c>
      <c r="E1984" s="82" t="s">
        <v>60</v>
      </c>
      <c r="F1984" s="82" t="s">
        <v>330</v>
      </c>
      <c r="G1984" s="82" t="s">
        <v>330</v>
      </c>
      <c r="H1984">
        <v>0.67603939771652222</v>
      </c>
      <c r="I1984">
        <v>5922.10498046875</v>
      </c>
      <c r="J1984">
        <v>0.67603939771652222</v>
      </c>
      <c r="K1984" s="92"/>
      <c r="L1984">
        <v>0</v>
      </c>
      <c r="M1984" s="92"/>
      <c r="N1984" s="92"/>
      <c r="O1984" s="92"/>
      <c r="P1984">
        <v>0</v>
      </c>
      <c r="Q1984" s="92"/>
      <c r="R1984" s="92"/>
      <c r="S1984">
        <v>-1</v>
      </c>
      <c r="T1984">
        <v>0</v>
      </c>
      <c r="U1984" s="82" t="s">
        <v>328</v>
      </c>
      <c r="V1984" s="92"/>
      <c r="W1984">
        <v>5922.10498046875</v>
      </c>
      <c r="X1984" s="92"/>
      <c r="Y1984">
        <v>0</v>
      </c>
      <c r="Z1984">
        <v>233.96018981933594</v>
      </c>
      <c r="AA1984">
        <v>233.96018981933594</v>
      </c>
      <c r="AB1984">
        <v>0</v>
      </c>
      <c r="AC1984">
        <v>-1</v>
      </c>
      <c r="AD1984">
        <v>0</v>
      </c>
      <c r="AE1984">
        <v>0</v>
      </c>
      <c r="AF1984">
        <v>0</v>
      </c>
      <c r="AG1984">
        <v>365</v>
      </c>
      <c r="AH1984">
        <v>8760</v>
      </c>
      <c r="AI1984">
        <v>1.1415524932090193E-4</v>
      </c>
      <c r="AJ1984">
        <v>39.506256103515625</v>
      </c>
      <c r="AK1984">
        <v>0</v>
      </c>
      <c r="AL1984">
        <v>0</v>
      </c>
      <c r="AM1984">
        <v>233.96018981933594</v>
      </c>
      <c r="AN1984">
        <v>39.506256103515625</v>
      </c>
      <c r="AO1984" s="92"/>
      <c r="AP1984" s="82" t="s">
        <v>331</v>
      </c>
      <c r="AQ1984" s="82" t="s">
        <v>326</v>
      </c>
      <c r="AR1984" s="82"/>
      <c r="AS1984">
        <v>0</v>
      </c>
      <c r="AT1984">
        <v>0</v>
      </c>
      <c r="AU1984">
        <v>2030</v>
      </c>
      <c r="AY1984">
        <v>0</v>
      </c>
      <c r="AZ1984">
        <v>0</v>
      </c>
      <c r="BA1984" s="82" t="s">
        <v>398</v>
      </c>
      <c r="BB1984">
        <v>8606</v>
      </c>
      <c r="BC1984">
        <v>5922.10498046875</v>
      </c>
      <c r="BD1984" s="92"/>
      <c r="BE1984" s="92"/>
      <c r="BF1984">
        <v>5922.10498046875</v>
      </c>
      <c r="BG1984">
        <v>0</v>
      </c>
      <c r="BH1984">
        <v>0</v>
      </c>
      <c r="BI1984" s="92"/>
      <c r="BJ1984" s="92"/>
      <c r="BK1984" s="92"/>
      <c r="BL1984">
        <v>0</v>
      </c>
    </row>
    <row r="1985" spans="1:64" x14ac:dyDescent="0.25">
      <c r="A1985" s="82" t="s">
        <v>297</v>
      </c>
      <c r="B1985" s="82" t="s">
        <v>397</v>
      </c>
      <c r="C1985" s="82" t="s">
        <v>104</v>
      </c>
      <c r="D1985" s="82" t="s">
        <v>308</v>
      </c>
      <c r="E1985" s="82" t="s">
        <v>61</v>
      </c>
      <c r="F1985" s="82" t="s">
        <v>330</v>
      </c>
      <c r="G1985" s="82" t="s">
        <v>330</v>
      </c>
      <c r="H1985">
        <v>0.67603939771652222</v>
      </c>
      <c r="I1985">
        <v>5922.10498046875</v>
      </c>
      <c r="J1985">
        <v>0.67603939771652222</v>
      </c>
      <c r="K1985" s="92"/>
      <c r="L1985">
        <v>0</v>
      </c>
      <c r="M1985" s="92"/>
      <c r="N1985" s="92"/>
      <c r="O1985" s="92"/>
      <c r="P1985">
        <v>0</v>
      </c>
      <c r="Q1985" s="92"/>
      <c r="R1985" s="92"/>
      <c r="S1985">
        <v>-1</v>
      </c>
      <c r="T1985">
        <v>0</v>
      </c>
      <c r="U1985" s="82" t="s">
        <v>328</v>
      </c>
      <c r="V1985" s="92"/>
      <c r="W1985">
        <v>5922.10498046875</v>
      </c>
      <c r="X1985" s="92"/>
      <c r="Y1985">
        <v>0</v>
      </c>
      <c r="Z1985">
        <v>233.96018981933594</v>
      </c>
      <c r="AA1985">
        <v>233.96018981933594</v>
      </c>
      <c r="AB1985">
        <v>0</v>
      </c>
      <c r="AC1985">
        <v>-1</v>
      </c>
      <c r="AD1985">
        <v>0</v>
      </c>
      <c r="AE1985">
        <v>0</v>
      </c>
      <c r="AF1985">
        <v>0</v>
      </c>
      <c r="AG1985">
        <v>365</v>
      </c>
      <c r="AH1985">
        <v>8760</v>
      </c>
      <c r="AI1985">
        <v>1.1415524932090193E-4</v>
      </c>
      <c r="AJ1985">
        <v>39.506256103515625</v>
      </c>
      <c r="AK1985">
        <v>0</v>
      </c>
      <c r="AL1985">
        <v>0</v>
      </c>
      <c r="AM1985">
        <v>233.96018981933594</v>
      </c>
      <c r="AN1985">
        <v>39.506256103515625</v>
      </c>
      <c r="AO1985" s="92"/>
      <c r="AP1985" s="82" t="s">
        <v>331</v>
      </c>
      <c r="AQ1985" s="82" t="s">
        <v>326</v>
      </c>
      <c r="AR1985" s="82"/>
      <c r="AS1985">
        <v>0</v>
      </c>
      <c r="AT1985">
        <v>0</v>
      </c>
      <c r="AU1985">
        <v>2030</v>
      </c>
      <c r="AY1985">
        <v>0</v>
      </c>
      <c r="AZ1985">
        <v>0</v>
      </c>
      <c r="BA1985" s="82" t="s">
        <v>398</v>
      </c>
      <c r="BB1985">
        <v>8607</v>
      </c>
      <c r="BC1985">
        <v>5922.10498046875</v>
      </c>
      <c r="BD1985" s="92"/>
      <c r="BE1985" s="92"/>
      <c r="BF1985">
        <v>5922.10498046875</v>
      </c>
      <c r="BG1985">
        <v>0</v>
      </c>
      <c r="BH1985">
        <v>0</v>
      </c>
      <c r="BI1985" s="92"/>
      <c r="BJ1985" s="92"/>
      <c r="BK1985" s="92"/>
      <c r="BL1985">
        <v>0</v>
      </c>
    </row>
    <row r="1986" spans="1:64" x14ac:dyDescent="0.25">
      <c r="A1986" s="82" t="s">
        <v>297</v>
      </c>
      <c r="B1986" s="82" t="s">
        <v>397</v>
      </c>
      <c r="C1986" s="82" t="s">
        <v>104</v>
      </c>
      <c r="D1986" s="82" t="s">
        <v>309</v>
      </c>
      <c r="E1986" s="82" t="s">
        <v>310</v>
      </c>
      <c r="F1986" s="82" t="s">
        <v>330</v>
      </c>
      <c r="G1986" s="82" t="s">
        <v>330</v>
      </c>
      <c r="H1986">
        <v>0.67603939771652222</v>
      </c>
      <c r="I1986">
        <v>5922.10498046875</v>
      </c>
      <c r="J1986">
        <v>0.67603939771652222</v>
      </c>
      <c r="K1986" s="92"/>
      <c r="L1986">
        <v>0</v>
      </c>
      <c r="M1986" s="92"/>
      <c r="N1986" s="92"/>
      <c r="O1986" s="92"/>
      <c r="P1986">
        <v>0</v>
      </c>
      <c r="Q1986" s="92"/>
      <c r="R1986" s="92"/>
      <c r="S1986">
        <v>-1</v>
      </c>
      <c r="T1986">
        <v>0</v>
      </c>
      <c r="U1986" s="82" t="s">
        <v>328</v>
      </c>
      <c r="V1986" s="92"/>
      <c r="W1986">
        <v>5922.10498046875</v>
      </c>
      <c r="X1986" s="92"/>
      <c r="Y1986">
        <v>0</v>
      </c>
      <c r="Z1986">
        <v>233.96018981933594</v>
      </c>
      <c r="AA1986">
        <v>233.96018981933594</v>
      </c>
      <c r="AB1986">
        <v>0</v>
      </c>
      <c r="AC1986">
        <v>-1</v>
      </c>
      <c r="AD1986">
        <v>0</v>
      </c>
      <c r="AE1986">
        <v>0</v>
      </c>
      <c r="AF1986">
        <v>0</v>
      </c>
      <c r="AG1986">
        <v>365</v>
      </c>
      <c r="AH1986">
        <v>8760</v>
      </c>
      <c r="AI1986">
        <v>1.1415524932090193E-4</v>
      </c>
      <c r="AJ1986">
        <v>39.506256103515625</v>
      </c>
      <c r="AK1986">
        <v>0</v>
      </c>
      <c r="AL1986">
        <v>0</v>
      </c>
      <c r="AM1986">
        <v>233.96018981933594</v>
      </c>
      <c r="AN1986">
        <v>39.506256103515625</v>
      </c>
      <c r="AO1986" s="92"/>
      <c r="AP1986" s="82" t="s">
        <v>331</v>
      </c>
      <c r="AQ1986" s="82" t="s">
        <v>326</v>
      </c>
      <c r="AR1986" s="82"/>
      <c r="AS1986">
        <v>0</v>
      </c>
      <c r="AT1986">
        <v>0</v>
      </c>
      <c r="AU1986">
        <v>2030</v>
      </c>
      <c r="AY1986">
        <v>0</v>
      </c>
      <c r="AZ1986">
        <v>0</v>
      </c>
      <c r="BA1986" s="82" t="s">
        <v>398</v>
      </c>
      <c r="BB1986">
        <v>8608</v>
      </c>
      <c r="BC1986">
        <v>5922.10498046875</v>
      </c>
      <c r="BD1986" s="92"/>
      <c r="BE1986" s="92"/>
      <c r="BF1986">
        <v>5922.10498046875</v>
      </c>
      <c r="BG1986">
        <v>0</v>
      </c>
      <c r="BH1986">
        <v>0</v>
      </c>
      <c r="BI1986" s="92"/>
      <c r="BJ1986" s="92"/>
      <c r="BK1986" s="92"/>
      <c r="BL1986">
        <v>0</v>
      </c>
    </row>
    <row r="1987" spans="1:64" x14ac:dyDescent="0.25">
      <c r="A1987" s="82" t="s">
        <v>297</v>
      </c>
      <c r="B1987" s="82" t="s">
        <v>397</v>
      </c>
      <c r="C1987" s="82" t="s">
        <v>104</v>
      </c>
      <c r="D1987" s="82" t="s">
        <v>313</v>
      </c>
      <c r="E1987" s="82" t="s">
        <v>314</v>
      </c>
      <c r="F1987" s="82" t="s">
        <v>330</v>
      </c>
      <c r="G1987" s="82" t="s">
        <v>330</v>
      </c>
      <c r="H1987">
        <v>0.67603939771652222</v>
      </c>
      <c r="I1987">
        <v>5922.10498046875</v>
      </c>
      <c r="J1987">
        <v>0.67603939771652222</v>
      </c>
      <c r="K1987" s="92"/>
      <c r="L1987">
        <v>0</v>
      </c>
      <c r="M1987" s="92"/>
      <c r="N1987" s="92"/>
      <c r="O1987" s="92"/>
      <c r="P1987">
        <v>0</v>
      </c>
      <c r="Q1987" s="92"/>
      <c r="R1987" s="92"/>
      <c r="S1987">
        <v>-1</v>
      </c>
      <c r="T1987">
        <v>0</v>
      </c>
      <c r="U1987" s="82" t="s">
        <v>328</v>
      </c>
      <c r="V1987" s="92"/>
      <c r="W1987">
        <v>5922.10498046875</v>
      </c>
      <c r="X1987" s="92"/>
      <c r="Y1987">
        <v>0</v>
      </c>
      <c r="Z1987">
        <v>233.96018981933594</v>
      </c>
      <c r="AA1987">
        <v>233.96018981933594</v>
      </c>
      <c r="AB1987">
        <v>0</v>
      </c>
      <c r="AC1987">
        <v>-1</v>
      </c>
      <c r="AD1987">
        <v>0</v>
      </c>
      <c r="AE1987">
        <v>0</v>
      </c>
      <c r="AF1987">
        <v>0</v>
      </c>
      <c r="AG1987">
        <v>365</v>
      </c>
      <c r="AH1987">
        <v>8760</v>
      </c>
      <c r="AI1987">
        <v>1.1415524932090193E-4</v>
      </c>
      <c r="AJ1987">
        <v>39.506256103515625</v>
      </c>
      <c r="AK1987">
        <v>0</v>
      </c>
      <c r="AL1987">
        <v>0</v>
      </c>
      <c r="AM1987">
        <v>233.96018981933594</v>
      </c>
      <c r="AN1987">
        <v>39.506256103515625</v>
      </c>
      <c r="AO1987" s="92"/>
      <c r="AP1987" s="82" t="s">
        <v>331</v>
      </c>
      <c r="AQ1987" s="82" t="s">
        <v>326</v>
      </c>
      <c r="AR1987" s="82"/>
      <c r="AS1987">
        <v>0</v>
      </c>
      <c r="AT1987">
        <v>0</v>
      </c>
      <c r="AU1987">
        <v>2030</v>
      </c>
      <c r="AY1987">
        <v>0</v>
      </c>
      <c r="AZ1987">
        <v>0</v>
      </c>
      <c r="BA1987" s="82" t="s">
        <v>398</v>
      </c>
      <c r="BB1987">
        <v>8609</v>
      </c>
      <c r="BC1987">
        <v>5922.10498046875</v>
      </c>
      <c r="BD1987" s="92"/>
      <c r="BE1987" s="92"/>
      <c r="BF1987">
        <v>5922.10498046875</v>
      </c>
      <c r="BG1987">
        <v>0</v>
      </c>
      <c r="BH1987">
        <v>0</v>
      </c>
      <c r="BI1987" s="92"/>
      <c r="BJ1987" s="92"/>
      <c r="BK1987" s="92"/>
      <c r="BL1987">
        <v>0</v>
      </c>
    </row>
    <row r="1988" spans="1:64" x14ac:dyDescent="0.25">
      <c r="A1988" s="82" t="s">
        <v>297</v>
      </c>
      <c r="B1988" s="82" t="s">
        <v>397</v>
      </c>
      <c r="C1988" s="82" t="s">
        <v>104</v>
      </c>
      <c r="D1988" s="82" t="s">
        <v>307</v>
      </c>
      <c r="E1988" s="82" t="s">
        <v>60</v>
      </c>
      <c r="F1988" s="82" t="s">
        <v>332</v>
      </c>
      <c r="G1988" s="82" t="s">
        <v>332</v>
      </c>
      <c r="H1988">
        <v>0.45283663272857666</v>
      </c>
      <c r="I1988">
        <v>3966.84912109375</v>
      </c>
      <c r="J1988">
        <v>0.45283663272857666</v>
      </c>
      <c r="K1988" s="92"/>
      <c r="L1988">
        <v>0</v>
      </c>
      <c r="M1988" s="92"/>
      <c r="N1988" s="92"/>
      <c r="O1988" s="92"/>
      <c r="P1988">
        <v>0</v>
      </c>
      <c r="Q1988" s="92"/>
      <c r="R1988" s="92"/>
      <c r="S1988">
        <v>-1</v>
      </c>
      <c r="T1988">
        <v>0</v>
      </c>
      <c r="U1988" s="82" t="s">
        <v>328</v>
      </c>
      <c r="V1988" s="92"/>
      <c r="W1988">
        <v>3966.84912109375</v>
      </c>
      <c r="X1988" s="92"/>
      <c r="Y1988">
        <v>0</v>
      </c>
      <c r="Z1988">
        <v>162.30471801757813</v>
      </c>
      <c r="AA1988">
        <v>162.30471801757813</v>
      </c>
      <c r="AB1988">
        <v>0</v>
      </c>
      <c r="AC1988">
        <v>-1</v>
      </c>
      <c r="AD1988">
        <v>0</v>
      </c>
      <c r="AE1988">
        <v>0</v>
      </c>
      <c r="AF1988">
        <v>0</v>
      </c>
      <c r="AG1988">
        <v>365</v>
      </c>
      <c r="AH1988">
        <v>8760</v>
      </c>
      <c r="AI1988">
        <v>1.1415524932090193E-4</v>
      </c>
      <c r="AJ1988">
        <v>40.915275573730469</v>
      </c>
      <c r="AK1988">
        <v>0</v>
      </c>
      <c r="AL1988">
        <v>0</v>
      </c>
      <c r="AM1988">
        <v>162.30471801757813</v>
      </c>
      <c r="AN1988">
        <v>40.915275573730469</v>
      </c>
      <c r="AO1988" s="92"/>
      <c r="AP1988" s="82" t="s">
        <v>331</v>
      </c>
      <c r="AQ1988" s="82" t="s">
        <v>326</v>
      </c>
      <c r="AR1988" s="82"/>
      <c r="AS1988">
        <v>0</v>
      </c>
      <c r="AT1988">
        <v>0</v>
      </c>
      <c r="AU1988">
        <v>2030</v>
      </c>
      <c r="AY1988">
        <v>0</v>
      </c>
      <c r="AZ1988">
        <v>0</v>
      </c>
      <c r="BA1988" s="82" t="s">
        <v>398</v>
      </c>
      <c r="BB1988">
        <v>8610</v>
      </c>
      <c r="BC1988">
        <v>3966.84912109375</v>
      </c>
      <c r="BD1988" s="92"/>
      <c r="BE1988" s="92"/>
      <c r="BF1988">
        <v>3966.84912109375</v>
      </c>
      <c r="BG1988">
        <v>0</v>
      </c>
      <c r="BH1988">
        <v>0</v>
      </c>
      <c r="BI1988" s="92"/>
      <c r="BJ1988" s="92"/>
      <c r="BK1988" s="92"/>
      <c r="BL1988">
        <v>0</v>
      </c>
    </row>
    <row r="1989" spans="1:64" x14ac:dyDescent="0.25">
      <c r="A1989" s="82" t="s">
        <v>297</v>
      </c>
      <c r="B1989" s="82" t="s">
        <v>397</v>
      </c>
      <c r="C1989" s="82" t="s">
        <v>104</v>
      </c>
      <c r="D1989" s="82" t="s">
        <v>298</v>
      </c>
      <c r="E1989" s="82" t="s">
        <v>55</v>
      </c>
      <c r="F1989" s="82" t="s">
        <v>333</v>
      </c>
      <c r="G1989" s="82" t="s">
        <v>333</v>
      </c>
      <c r="H1989">
        <v>3.5396254062652588</v>
      </c>
      <c r="I1989">
        <v>31007.1171875</v>
      </c>
      <c r="J1989">
        <v>3.5396254062652588</v>
      </c>
      <c r="K1989" s="92"/>
      <c r="L1989">
        <v>0</v>
      </c>
      <c r="M1989" s="92"/>
      <c r="N1989" s="92"/>
      <c r="O1989" s="92"/>
      <c r="P1989">
        <v>0</v>
      </c>
      <c r="Q1989" s="92"/>
      <c r="R1989" s="92"/>
      <c r="S1989">
        <v>-1</v>
      </c>
      <c r="T1989">
        <v>0</v>
      </c>
      <c r="U1989" s="82" t="s">
        <v>328</v>
      </c>
      <c r="V1989" s="92"/>
      <c r="W1989">
        <v>31007.1171875</v>
      </c>
      <c r="X1989" s="92"/>
      <c r="Y1989">
        <v>0</v>
      </c>
      <c r="Z1989">
        <v>1185.6378173828125</v>
      </c>
      <c r="AA1989">
        <v>1185.6378173828125</v>
      </c>
      <c r="AB1989">
        <v>0</v>
      </c>
      <c r="AC1989">
        <v>-1</v>
      </c>
      <c r="AD1989">
        <v>0</v>
      </c>
      <c r="AE1989">
        <v>0</v>
      </c>
      <c r="AF1989">
        <v>0</v>
      </c>
      <c r="AG1989">
        <v>365</v>
      </c>
      <c r="AH1989">
        <v>8760</v>
      </c>
      <c r="AI1989">
        <v>1.1415524932090193E-4</v>
      </c>
      <c r="AJ1989">
        <v>38.237598419189453</v>
      </c>
      <c r="AK1989">
        <v>0</v>
      </c>
      <c r="AL1989">
        <v>0</v>
      </c>
      <c r="AM1989">
        <v>1185.6378173828125</v>
      </c>
      <c r="AN1989">
        <v>38.237598419189453</v>
      </c>
      <c r="AO1989" s="92"/>
      <c r="AP1989" s="82" t="s">
        <v>331</v>
      </c>
      <c r="AQ1989" s="82" t="s">
        <v>326</v>
      </c>
      <c r="AR1989" s="82"/>
      <c r="AS1989">
        <v>0</v>
      </c>
      <c r="AT1989">
        <v>0</v>
      </c>
      <c r="AU1989">
        <v>2030</v>
      </c>
      <c r="AY1989">
        <v>0</v>
      </c>
      <c r="AZ1989">
        <v>0</v>
      </c>
      <c r="BA1989" s="82" t="s">
        <v>398</v>
      </c>
      <c r="BB1989">
        <v>8611</v>
      </c>
      <c r="BC1989">
        <v>31007.1171875</v>
      </c>
      <c r="BD1989" s="92"/>
      <c r="BE1989" s="92"/>
      <c r="BF1989">
        <v>31007.1171875</v>
      </c>
      <c r="BG1989">
        <v>0</v>
      </c>
      <c r="BH1989">
        <v>0</v>
      </c>
      <c r="BI1989" s="92"/>
      <c r="BJ1989" s="92"/>
      <c r="BK1989" s="92"/>
      <c r="BL1989">
        <v>0</v>
      </c>
    </row>
    <row r="1990" spans="1:64" x14ac:dyDescent="0.25">
      <c r="A1990" s="82" t="s">
        <v>297</v>
      </c>
      <c r="B1990" s="82" t="s">
        <v>397</v>
      </c>
      <c r="C1990" s="82" t="s">
        <v>104</v>
      </c>
      <c r="D1990" s="82" t="s">
        <v>303</v>
      </c>
      <c r="E1990" s="82" t="s">
        <v>304</v>
      </c>
      <c r="F1990" s="82" t="s">
        <v>333</v>
      </c>
      <c r="G1990" s="82" t="s">
        <v>333</v>
      </c>
      <c r="H1990">
        <v>3.5396254062652588</v>
      </c>
      <c r="I1990">
        <v>31007.1171875</v>
      </c>
      <c r="J1990">
        <v>3.5396254062652588</v>
      </c>
      <c r="K1990" s="92"/>
      <c r="L1990">
        <v>0</v>
      </c>
      <c r="M1990" s="92"/>
      <c r="N1990" s="92"/>
      <c r="O1990" s="92"/>
      <c r="P1990">
        <v>0</v>
      </c>
      <c r="Q1990" s="92"/>
      <c r="R1990" s="92"/>
      <c r="S1990">
        <v>-1</v>
      </c>
      <c r="T1990">
        <v>0</v>
      </c>
      <c r="U1990" s="82" t="s">
        <v>328</v>
      </c>
      <c r="V1990" s="92"/>
      <c r="W1990">
        <v>31007.1171875</v>
      </c>
      <c r="X1990" s="92"/>
      <c r="Y1990">
        <v>0</v>
      </c>
      <c r="Z1990">
        <v>1185.6378173828125</v>
      </c>
      <c r="AA1990">
        <v>1185.6378173828125</v>
      </c>
      <c r="AB1990">
        <v>0</v>
      </c>
      <c r="AC1990">
        <v>-1</v>
      </c>
      <c r="AD1990">
        <v>0</v>
      </c>
      <c r="AE1990">
        <v>0</v>
      </c>
      <c r="AF1990">
        <v>0</v>
      </c>
      <c r="AG1990">
        <v>365</v>
      </c>
      <c r="AH1990">
        <v>8760</v>
      </c>
      <c r="AI1990">
        <v>1.1415524932090193E-4</v>
      </c>
      <c r="AJ1990">
        <v>38.237598419189453</v>
      </c>
      <c r="AK1990">
        <v>0</v>
      </c>
      <c r="AL1990">
        <v>0</v>
      </c>
      <c r="AM1990">
        <v>1185.6378173828125</v>
      </c>
      <c r="AN1990">
        <v>38.237598419189453</v>
      </c>
      <c r="AO1990" s="92"/>
      <c r="AP1990" s="82" t="s">
        <v>331</v>
      </c>
      <c r="AQ1990" s="82" t="s">
        <v>326</v>
      </c>
      <c r="AR1990" s="82"/>
      <c r="AS1990">
        <v>0</v>
      </c>
      <c r="AT1990">
        <v>0</v>
      </c>
      <c r="AU1990">
        <v>2030</v>
      </c>
      <c r="AY1990">
        <v>0</v>
      </c>
      <c r="AZ1990">
        <v>0</v>
      </c>
      <c r="BA1990" s="82" t="s">
        <v>398</v>
      </c>
      <c r="BB1990">
        <v>8612</v>
      </c>
      <c r="BC1990">
        <v>31007.1171875</v>
      </c>
      <c r="BD1990" s="92"/>
      <c r="BE1990" s="92"/>
      <c r="BF1990">
        <v>31007.1171875</v>
      </c>
      <c r="BG1990">
        <v>0</v>
      </c>
      <c r="BH1990">
        <v>0</v>
      </c>
      <c r="BI1990" s="92"/>
      <c r="BJ1990" s="92"/>
      <c r="BK1990" s="92"/>
      <c r="BL1990">
        <v>0</v>
      </c>
    </row>
    <row r="1991" spans="1:64" x14ac:dyDescent="0.25">
      <c r="A1991" s="82" t="s">
        <v>297</v>
      </c>
      <c r="B1991" s="82" t="s">
        <v>397</v>
      </c>
      <c r="C1991" s="82" t="s">
        <v>104</v>
      </c>
      <c r="D1991" s="82" t="s">
        <v>305</v>
      </c>
      <c r="E1991" s="82" t="s">
        <v>58</v>
      </c>
      <c r="F1991" s="82" t="s">
        <v>333</v>
      </c>
      <c r="G1991" s="82" t="s">
        <v>333</v>
      </c>
      <c r="H1991">
        <v>3.5396254062652588</v>
      </c>
      <c r="I1991">
        <v>31007.1171875</v>
      </c>
      <c r="J1991">
        <v>3.5396254062652588</v>
      </c>
      <c r="K1991" s="92"/>
      <c r="L1991">
        <v>0</v>
      </c>
      <c r="M1991" s="92"/>
      <c r="N1991" s="92"/>
      <c r="O1991" s="92"/>
      <c r="P1991">
        <v>0</v>
      </c>
      <c r="Q1991" s="92"/>
      <c r="R1991" s="92"/>
      <c r="S1991">
        <v>-1</v>
      </c>
      <c r="T1991">
        <v>0</v>
      </c>
      <c r="U1991" s="82" t="s">
        <v>328</v>
      </c>
      <c r="V1991" s="92"/>
      <c r="W1991">
        <v>31007.1171875</v>
      </c>
      <c r="X1991" s="92"/>
      <c r="Y1991">
        <v>0</v>
      </c>
      <c r="Z1991">
        <v>1185.6378173828125</v>
      </c>
      <c r="AA1991">
        <v>1185.6378173828125</v>
      </c>
      <c r="AB1991">
        <v>0</v>
      </c>
      <c r="AC1991">
        <v>-1</v>
      </c>
      <c r="AD1991">
        <v>0</v>
      </c>
      <c r="AE1991">
        <v>0</v>
      </c>
      <c r="AF1991">
        <v>0</v>
      </c>
      <c r="AG1991">
        <v>365</v>
      </c>
      <c r="AH1991">
        <v>8760</v>
      </c>
      <c r="AI1991">
        <v>1.1415524932090193E-4</v>
      </c>
      <c r="AJ1991">
        <v>38.237598419189453</v>
      </c>
      <c r="AK1991">
        <v>0</v>
      </c>
      <c r="AL1991">
        <v>0</v>
      </c>
      <c r="AM1991">
        <v>1185.6378173828125</v>
      </c>
      <c r="AN1991">
        <v>38.237598419189453</v>
      </c>
      <c r="AO1991" s="92"/>
      <c r="AP1991" s="82" t="s">
        <v>331</v>
      </c>
      <c r="AQ1991" s="82" t="s">
        <v>326</v>
      </c>
      <c r="AR1991" s="82"/>
      <c r="AS1991">
        <v>0</v>
      </c>
      <c r="AT1991">
        <v>0</v>
      </c>
      <c r="AU1991">
        <v>2030</v>
      </c>
      <c r="AY1991">
        <v>0</v>
      </c>
      <c r="AZ1991">
        <v>0</v>
      </c>
      <c r="BA1991" s="82" t="s">
        <v>398</v>
      </c>
      <c r="BB1991">
        <v>8613</v>
      </c>
      <c r="BC1991">
        <v>31007.1171875</v>
      </c>
      <c r="BD1991" s="92"/>
      <c r="BE1991" s="92"/>
      <c r="BF1991">
        <v>31007.1171875</v>
      </c>
      <c r="BG1991">
        <v>0</v>
      </c>
      <c r="BH1991">
        <v>0</v>
      </c>
      <c r="BI1991" s="92"/>
      <c r="BJ1991" s="92"/>
      <c r="BK1991" s="92"/>
      <c r="BL1991">
        <v>0</v>
      </c>
    </row>
    <row r="1992" spans="1:64" x14ac:dyDescent="0.25">
      <c r="A1992" s="82" t="s">
        <v>297</v>
      </c>
      <c r="B1992" s="82" t="s">
        <v>397</v>
      </c>
      <c r="C1992" s="82" t="s">
        <v>104</v>
      </c>
      <c r="D1992" s="82" t="s">
        <v>307</v>
      </c>
      <c r="E1992" s="82" t="s">
        <v>60</v>
      </c>
      <c r="F1992" s="82" t="s">
        <v>333</v>
      </c>
      <c r="G1992" s="82" t="s">
        <v>333</v>
      </c>
      <c r="H1992">
        <v>3.5396254062652588</v>
      </c>
      <c r="I1992">
        <v>31007.1171875</v>
      </c>
      <c r="J1992">
        <v>3.5396254062652588</v>
      </c>
      <c r="K1992" s="92"/>
      <c r="L1992">
        <v>0</v>
      </c>
      <c r="M1992" s="92"/>
      <c r="N1992" s="92"/>
      <c r="O1992" s="92"/>
      <c r="P1992">
        <v>0</v>
      </c>
      <c r="Q1992" s="92"/>
      <c r="R1992" s="92"/>
      <c r="S1992">
        <v>-1</v>
      </c>
      <c r="T1992">
        <v>0</v>
      </c>
      <c r="U1992" s="82" t="s">
        <v>328</v>
      </c>
      <c r="V1992" s="92"/>
      <c r="W1992">
        <v>31007.1171875</v>
      </c>
      <c r="X1992" s="92"/>
      <c r="Y1992">
        <v>0</v>
      </c>
      <c r="Z1992">
        <v>1185.6378173828125</v>
      </c>
      <c r="AA1992">
        <v>1185.6378173828125</v>
      </c>
      <c r="AB1992">
        <v>0</v>
      </c>
      <c r="AC1992">
        <v>-1</v>
      </c>
      <c r="AD1992">
        <v>0</v>
      </c>
      <c r="AE1992">
        <v>0</v>
      </c>
      <c r="AF1992">
        <v>0</v>
      </c>
      <c r="AG1992">
        <v>365</v>
      </c>
      <c r="AH1992">
        <v>8760</v>
      </c>
      <c r="AI1992">
        <v>1.1415524932090193E-4</v>
      </c>
      <c r="AJ1992">
        <v>38.237598419189453</v>
      </c>
      <c r="AK1992">
        <v>0</v>
      </c>
      <c r="AL1992">
        <v>0</v>
      </c>
      <c r="AM1992">
        <v>1185.6378173828125</v>
      </c>
      <c r="AN1992">
        <v>38.237598419189453</v>
      </c>
      <c r="AO1992" s="92"/>
      <c r="AP1992" s="82" t="s">
        <v>331</v>
      </c>
      <c r="AQ1992" s="82" t="s">
        <v>326</v>
      </c>
      <c r="AR1992" s="82"/>
      <c r="AS1992">
        <v>0</v>
      </c>
      <c r="AT1992">
        <v>0</v>
      </c>
      <c r="AU1992">
        <v>2030</v>
      </c>
      <c r="AY1992">
        <v>0</v>
      </c>
      <c r="AZ1992">
        <v>0</v>
      </c>
      <c r="BA1992" s="82" t="s">
        <v>398</v>
      </c>
      <c r="BB1992">
        <v>8614</v>
      </c>
      <c r="BC1992">
        <v>31007.1171875</v>
      </c>
      <c r="BD1992" s="92"/>
      <c r="BE1992" s="92"/>
      <c r="BF1992">
        <v>31007.1171875</v>
      </c>
      <c r="BG1992">
        <v>0</v>
      </c>
      <c r="BH1992">
        <v>0</v>
      </c>
      <c r="BI1992" s="92"/>
      <c r="BJ1992" s="92"/>
      <c r="BK1992" s="92"/>
      <c r="BL1992">
        <v>0</v>
      </c>
    </row>
    <row r="1993" spans="1:64" x14ac:dyDescent="0.25">
      <c r="A1993" s="82" t="s">
        <v>297</v>
      </c>
      <c r="B1993" s="82" t="s">
        <v>397</v>
      </c>
      <c r="C1993" s="82" t="s">
        <v>104</v>
      </c>
      <c r="D1993" s="82" t="s">
        <v>308</v>
      </c>
      <c r="E1993" s="82" t="s">
        <v>61</v>
      </c>
      <c r="F1993" s="82" t="s">
        <v>333</v>
      </c>
      <c r="G1993" s="82" t="s">
        <v>333</v>
      </c>
      <c r="H1993">
        <v>3.5396254062652588</v>
      </c>
      <c r="I1993">
        <v>31007.1171875</v>
      </c>
      <c r="J1993">
        <v>3.5396254062652588</v>
      </c>
      <c r="K1993" s="92"/>
      <c r="L1993">
        <v>0</v>
      </c>
      <c r="M1993" s="92"/>
      <c r="N1993" s="92"/>
      <c r="O1993" s="92"/>
      <c r="P1993">
        <v>0</v>
      </c>
      <c r="Q1993" s="92"/>
      <c r="R1993" s="92"/>
      <c r="S1993">
        <v>-1</v>
      </c>
      <c r="T1993">
        <v>0</v>
      </c>
      <c r="U1993" s="82" t="s">
        <v>328</v>
      </c>
      <c r="V1993" s="92"/>
      <c r="W1993">
        <v>31007.1171875</v>
      </c>
      <c r="X1993" s="92"/>
      <c r="Y1993">
        <v>0</v>
      </c>
      <c r="Z1993">
        <v>1185.6378173828125</v>
      </c>
      <c r="AA1993">
        <v>1185.6378173828125</v>
      </c>
      <c r="AB1993">
        <v>0</v>
      </c>
      <c r="AC1993">
        <v>-1</v>
      </c>
      <c r="AD1993">
        <v>0</v>
      </c>
      <c r="AE1993">
        <v>0</v>
      </c>
      <c r="AF1993">
        <v>0</v>
      </c>
      <c r="AG1993">
        <v>365</v>
      </c>
      <c r="AH1993">
        <v>8760</v>
      </c>
      <c r="AI1993">
        <v>1.1415524932090193E-4</v>
      </c>
      <c r="AJ1993">
        <v>38.237598419189453</v>
      </c>
      <c r="AK1993">
        <v>0</v>
      </c>
      <c r="AL1993">
        <v>0</v>
      </c>
      <c r="AM1993">
        <v>1185.6378173828125</v>
      </c>
      <c r="AN1993">
        <v>38.237598419189453</v>
      </c>
      <c r="AO1993" s="92"/>
      <c r="AP1993" s="82" t="s">
        <v>331</v>
      </c>
      <c r="AQ1993" s="82" t="s">
        <v>326</v>
      </c>
      <c r="AR1993" s="82"/>
      <c r="AS1993">
        <v>0</v>
      </c>
      <c r="AT1993">
        <v>0</v>
      </c>
      <c r="AU1993">
        <v>2030</v>
      </c>
      <c r="AY1993">
        <v>0</v>
      </c>
      <c r="AZ1993">
        <v>0</v>
      </c>
      <c r="BA1993" s="82" t="s">
        <v>398</v>
      </c>
      <c r="BB1993">
        <v>8615</v>
      </c>
      <c r="BC1993">
        <v>31007.1171875</v>
      </c>
      <c r="BD1993" s="92"/>
      <c r="BE1993" s="92"/>
      <c r="BF1993">
        <v>31007.1171875</v>
      </c>
      <c r="BG1993">
        <v>0</v>
      </c>
      <c r="BH1993">
        <v>0</v>
      </c>
      <c r="BI1993" s="92"/>
      <c r="BJ1993" s="92"/>
      <c r="BK1993" s="92"/>
      <c r="BL1993">
        <v>0</v>
      </c>
    </row>
    <row r="1994" spans="1:64" x14ac:dyDescent="0.25">
      <c r="A1994" s="82" t="s">
        <v>297</v>
      </c>
      <c r="B1994" s="82" t="s">
        <v>397</v>
      </c>
      <c r="C1994" s="82" t="s">
        <v>104</v>
      </c>
      <c r="D1994" s="82" t="s">
        <v>309</v>
      </c>
      <c r="E1994" s="82" t="s">
        <v>310</v>
      </c>
      <c r="F1994" s="82" t="s">
        <v>333</v>
      </c>
      <c r="G1994" s="82" t="s">
        <v>333</v>
      </c>
      <c r="H1994">
        <v>3.5396254062652588</v>
      </c>
      <c r="I1994">
        <v>31007.1171875</v>
      </c>
      <c r="J1994">
        <v>3.5396254062652588</v>
      </c>
      <c r="K1994" s="92"/>
      <c r="L1994">
        <v>0</v>
      </c>
      <c r="M1994" s="92"/>
      <c r="N1994" s="92"/>
      <c r="O1994" s="92"/>
      <c r="P1994">
        <v>0</v>
      </c>
      <c r="Q1994" s="92"/>
      <c r="R1994" s="92"/>
      <c r="S1994">
        <v>-1</v>
      </c>
      <c r="T1994">
        <v>0</v>
      </c>
      <c r="U1994" s="82" t="s">
        <v>328</v>
      </c>
      <c r="V1994" s="92"/>
      <c r="W1994">
        <v>31007.1171875</v>
      </c>
      <c r="X1994" s="92"/>
      <c r="Y1994">
        <v>0</v>
      </c>
      <c r="Z1994">
        <v>1185.6378173828125</v>
      </c>
      <c r="AA1994">
        <v>1185.6378173828125</v>
      </c>
      <c r="AB1994">
        <v>0</v>
      </c>
      <c r="AC1994">
        <v>-1</v>
      </c>
      <c r="AD1994">
        <v>0</v>
      </c>
      <c r="AE1994">
        <v>0</v>
      </c>
      <c r="AF1994">
        <v>0</v>
      </c>
      <c r="AG1994">
        <v>365</v>
      </c>
      <c r="AH1994">
        <v>8760</v>
      </c>
      <c r="AI1994">
        <v>1.1415524932090193E-4</v>
      </c>
      <c r="AJ1994">
        <v>38.237598419189453</v>
      </c>
      <c r="AK1994">
        <v>0</v>
      </c>
      <c r="AL1994">
        <v>0</v>
      </c>
      <c r="AM1994">
        <v>1185.6378173828125</v>
      </c>
      <c r="AN1994">
        <v>38.237598419189453</v>
      </c>
      <c r="AO1994" s="92"/>
      <c r="AP1994" s="82" t="s">
        <v>331</v>
      </c>
      <c r="AQ1994" s="82" t="s">
        <v>326</v>
      </c>
      <c r="AR1994" s="82"/>
      <c r="AS1994">
        <v>0</v>
      </c>
      <c r="AT1994">
        <v>0</v>
      </c>
      <c r="AU1994">
        <v>2030</v>
      </c>
      <c r="AY1994">
        <v>0</v>
      </c>
      <c r="AZ1994">
        <v>0</v>
      </c>
      <c r="BA1994" s="82" t="s">
        <v>398</v>
      </c>
      <c r="BB1994">
        <v>8616</v>
      </c>
      <c r="BC1994">
        <v>31007.1171875</v>
      </c>
      <c r="BD1994" s="92"/>
      <c r="BE1994" s="92"/>
      <c r="BF1994">
        <v>31007.1171875</v>
      </c>
      <c r="BG1994">
        <v>0</v>
      </c>
      <c r="BH1994">
        <v>0</v>
      </c>
      <c r="BI1994" s="92"/>
      <c r="BJ1994" s="92"/>
      <c r="BK1994" s="92"/>
      <c r="BL1994">
        <v>0</v>
      </c>
    </row>
    <row r="1995" spans="1:64" x14ac:dyDescent="0.25">
      <c r="A1995" s="82" t="s">
        <v>297</v>
      </c>
      <c r="B1995" s="82" t="s">
        <v>397</v>
      </c>
      <c r="C1995" s="82" t="s">
        <v>104</v>
      </c>
      <c r="D1995" s="82" t="s">
        <v>313</v>
      </c>
      <c r="E1995" s="82" t="s">
        <v>314</v>
      </c>
      <c r="F1995" s="82" t="s">
        <v>333</v>
      </c>
      <c r="G1995" s="82" t="s">
        <v>333</v>
      </c>
      <c r="H1995">
        <v>3.5396254062652588</v>
      </c>
      <c r="I1995">
        <v>31007.1171875</v>
      </c>
      <c r="J1995">
        <v>3.5396254062652588</v>
      </c>
      <c r="K1995" s="92"/>
      <c r="L1995">
        <v>0</v>
      </c>
      <c r="M1995" s="92"/>
      <c r="N1995" s="92"/>
      <c r="O1995" s="92"/>
      <c r="P1995">
        <v>0</v>
      </c>
      <c r="Q1995" s="92"/>
      <c r="R1995" s="92"/>
      <c r="S1995">
        <v>-1</v>
      </c>
      <c r="T1995">
        <v>0</v>
      </c>
      <c r="U1995" s="82" t="s">
        <v>328</v>
      </c>
      <c r="V1995" s="92"/>
      <c r="W1995">
        <v>31007.1171875</v>
      </c>
      <c r="X1995" s="92"/>
      <c r="Y1995">
        <v>0</v>
      </c>
      <c r="Z1995">
        <v>1185.6378173828125</v>
      </c>
      <c r="AA1995">
        <v>1185.6378173828125</v>
      </c>
      <c r="AB1995">
        <v>0</v>
      </c>
      <c r="AC1995">
        <v>-1</v>
      </c>
      <c r="AD1995">
        <v>0</v>
      </c>
      <c r="AE1995">
        <v>0</v>
      </c>
      <c r="AF1995">
        <v>0</v>
      </c>
      <c r="AG1995">
        <v>365</v>
      </c>
      <c r="AH1995">
        <v>8760</v>
      </c>
      <c r="AI1995">
        <v>1.1415524932090193E-4</v>
      </c>
      <c r="AJ1995">
        <v>38.237598419189453</v>
      </c>
      <c r="AK1995">
        <v>0</v>
      </c>
      <c r="AL1995">
        <v>0</v>
      </c>
      <c r="AM1995">
        <v>1185.6378173828125</v>
      </c>
      <c r="AN1995">
        <v>38.237598419189453</v>
      </c>
      <c r="AO1995" s="92"/>
      <c r="AP1995" s="82" t="s">
        <v>331</v>
      </c>
      <c r="AQ1995" s="82" t="s">
        <v>326</v>
      </c>
      <c r="AR1995" s="82"/>
      <c r="AS1995">
        <v>0</v>
      </c>
      <c r="AT1995">
        <v>0</v>
      </c>
      <c r="AU1995">
        <v>2030</v>
      </c>
      <c r="AY1995">
        <v>0</v>
      </c>
      <c r="AZ1995">
        <v>0</v>
      </c>
      <c r="BA1995" s="82" t="s">
        <v>398</v>
      </c>
      <c r="BB1995">
        <v>8617</v>
      </c>
      <c r="BC1995">
        <v>31007.1171875</v>
      </c>
      <c r="BD1995" s="92"/>
      <c r="BE1995" s="92"/>
      <c r="BF1995">
        <v>31007.1171875</v>
      </c>
      <c r="BG1995">
        <v>0</v>
      </c>
      <c r="BH1995">
        <v>0</v>
      </c>
      <c r="BI1995" s="92"/>
      <c r="BJ1995" s="92"/>
      <c r="BK1995" s="92"/>
      <c r="BL1995">
        <v>0</v>
      </c>
    </row>
    <row r="1996" spans="1:64" x14ac:dyDescent="0.25">
      <c r="A1996" s="82" t="s">
        <v>297</v>
      </c>
      <c r="B1996" s="82" t="s">
        <v>397</v>
      </c>
      <c r="C1996" s="82" t="s">
        <v>104</v>
      </c>
      <c r="D1996" s="82" t="s">
        <v>298</v>
      </c>
      <c r="E1996" s="82" t="s">
        <v>55</v>
      </c>
      <c r="F1996" s="82" t="s">
        <v>334</v>
      </c>
      <c r="G1996" s="82" t="s">
        <v>334</v>
      </c>
      <c r="H1996">
        <v>4.9341209232807159E-2</v>
      </c>
      <c r="I1996">
        <v>432.22900390625</v>
      </c>
      <c r="J1996">
        <v>4.9341209232807159E-2</v>
      </c>
      <c r="K1996" s="92"/>
      <c r="L1996">
        <v>0</v>
      </c>
      <c r="M1996" s="92"/>
      <c r="N1996" s="92"/>
      <c r="O1996" s="92"/>
      <c r="P1996">
        <v>0</v>
      </c>
      <c r="Q1996" s="92"/>
      <c r="R1996" s="92"/>
      <c r="S1996">
        <v>-1</v>
      </c>
      <c r="T1996">
        <v>0</v>
      </c>
      <c r="U1996" s="82" t="s">
        <v>328</v>
      </c>
      <c r="V1996" s="92"/>
      <c r="W1996">
        <v>432.22900390625</v>
      </c>
      <c r="X1996" s="92"/>
      <c r="Y1996">
        <v>0</v>
      </c>
      <c r="Z1996">
        <v>17.377233505249023</v>
      </c>
      <c r="AA1996">
        <v>17.377233505249023</v>
      </c>
      <c r="AB1996">
        <v>0</v>
      </c>
      <c r="AC1996">
        <v>-1</v>
      </c>
      <c r="AD1996">
        <v>0</v>
      </c>
      <c r="AE1996">
        <v>0</v>
      </c>
      <c r="AF1996">
        <v>0</v>
      </c>
      <c r="AG1996">
        <v>365</v>
      </c>
      <c r="AH1996">
        <v>8760</v>
      </c>
      <c r="AI1996">
        <v>1.1415524932090193E-4</v>
      </c>
      <c r="AJ1996">
        <v>40.203765869140625</v>
      </c>
      <c r="AK1996">
        <v>0</v>
      </c>
      <c r="AL1996">
        <v>0</v>
      </c>
      <c r="AM1996">
        <v>17.377233505249023</v>
      </c>
      <c r="AN1996">
        <v>40.203765869140625</v>
      </c>
      <c r="AO1996" s="92"/>
      <c r="AP1996" s="82" t="s">
        <v>331</v>
      </c>
      <c r="AQ1996" s="82" t="s">
        <v>326</v>
      </c>
      <c r="AR1996" s="82"/>
      <c r="AS1996">
        <v>0</v>
      </c>
      <c r="AT1996">
        <v>0</v>
      </c>
      <c r="AU1996">
        <v>2030</v>
      </c>
      <c r="AY1996">
        <v>0</v>
      </c>
      <c r="AZ1996">
        <v>0</v>
      </c>
      <c r="BA1996" s="82" t="s">
        <v>398</v>
      </c>
      <c r="BB1996">
        <v>8618</v>
      </c>
      <c r="BC1996">
        <v>432.22900390625</v>
      </c>
      <c r="BD1996" s="92"/>
      <c r="BE1996" s="92"/>
      <c r="BF1996">
        <v>432.22900390625</v>
      </c>
      <c r="BG1996">
        <v>0</v>
      </c>
      <c r="BH1996">
        <v>0</v>
      </c>
      <c r="BI1996" s="92"/>
      <c r="BJ1996" s="92"/>
      <c r="BK1996" s="92"/>
      <c r="BL1996">
        <v>0</v>
      </c>
    </row>
    <row r="1997" spans="1:64" x14ac:dyDescent="0.25">
      <c r="A1997" s="82" t="s">
        <v>297</v>
      </c>
      <c r="B1997" s="82" t="s">
        <v>397</v>
      </c>
      <c r="C1997" s="82" t="s">
        <v>104</v>
      </c>
      <c r="D1997" s="82" t="s">
        <v>303</v>
      </c>
      <c r="E1997" s="82" t="s">
        <v>304</v>
      </c>
      <c r="F1997" s="82" t="s">
        <v>334</v>
      </c>
      <c r="G1997" s="82" t="s">
        <v>334</v>
      </c>
      <c r="H1997">
        <v>4.9341209232807159E-2</v>
      </c>
      <c r="I1997">
        <v>432.22900390625</v>
      </c>
      <c r="J1997">
        <v>4.9341209232807159E-2</v>
      </c>
      <c r="K1997" s="92"/>
      <c r="L1997">
        <v>0</v>
      </c>
      <c r="M1997" s="92"/>
      <c r="N1997" s="92"/>
      <c r="O1997" s="92"/>
      <c r="P1997">
        <v>0</v>
      </c>
      <c r="Q1997" s="92"/>
      <c r="R1997" s="92"/>
      <c r="S1997">
        <v>-1</v>
      </c>
      <c r="T1997">
        <v>0</v>
      </c>
      <c r="U1997" s="82" t="s">
        <v>328</v>
      </c>
      <c r="V1997" s="92"/>
      <c r="W1997">
        <v>432.22900390625</v>
      </c>
      <c r="X1997" s="92"/>
      <c r="Y1997">
        <v>0</v>
      </c>
      <c r="Z1997">
        <v>17.377233505249023</v>
      </c>
      <c r="AA1997">
        <v>17.377233505249023</v>
      </c>
      <c r="AB1997">
        <v>0</v>
      </c>
      <c r="AC1997">
        <v>-1</v>
      </c>
      <c r="AD1997">
        <v>0</v>
      </c>
      <c r="AE1997">
        <v>0</v>
      </c>
      <c r="AF1997">
        <v>0</v>
      </c>
      <c r="AG1997">
        <v>365</v>
      </c>
      <c r="AH1997">
        <v>8760</v>
      </c>
      <c r="AI1997">
        <v>1.1415524932090193E-4</v>
      </c>
      <c r="AJ1997">
        <v>40.203765869140625</v>
      </c>
      <c r="AK1997">
        <v>0</v>
      </c>
      <c r="AL1997">
        <v>0</v>
      </c>
      <c r="AM1997">
        <v>17.377233505249023</v>
      </c>
      <c r="AN1997">
        <v>40.203765869140625</v>
      </c>
      <c r="AO1997" s="92"/>
      <c r="AP1997" s="82" t="s">
        <v>331</v>
      </c>
      <c r="AQ1997" s="82" t="s">
        <v>326</v>
      </c>
      <c r="AR1997" s="82"/>
      <c r="AS1997">
        <v>0</v>
      </c>
      <c r="AT1997">
        <v>0</v>
      </c>
      <c r="AU1997">
        <v>2030</v>
      </c>
      <c r="AY1997">
        <v>0</v>
      </c>
      <c r="AZ1997">
        <v>0</v>
      </c>
      <c r="BA1997" s="82" t="s">
        <v>398</v>
      </c>
      <c r="BB1997">
        <v>8619</v>
      </c>
      <c r="BC1997">
        <v>432.22900390625</v>
      </c>
      <c r="BD1997" s="92"/>
      <c r="BE1997" s="92"/>
      <c r="BF1997">
        <v>432.22900390625</v>
      </c>
      <c r="BG1997">
        <v>0</v>
      </c>
      <c r="BH1997">
        <v>0</v>
      </c>
      <c r="BI1997" s="92"/>
      <c r="BJ1997" s="92"/>
      <c r="BK1997" s="92"/>
      <c r="BL1997">
        <v>0</v>
      </c>
    </row>
    <row r="1998" spans="1:64" x14ac:dyDescent="0.25">
      <c r="A1998" s="82" t="s">
        <v>297</v>
      </c>
      <c r="B1998" s="82" t="s">
        <v>397</v>
      </c>
      <c r="C1998" s="82" t="s">
        <v>104</v>
      </c>
      <c r="D1998" s="82" t="s">
        <v>305</v>
      </c>
      <c r="E1998" s="82" t="s">
        <v>58</v>
      </c>
      <c r="F1998" s="82" t="s">
        <v>334</v>
      </c>
      <c r="G1998" s="82" t="s">
        <v>334</v>
      </c>
      <c r="H1998">
        <v>4.9341209232807159E-2</v>
      </c>
      <c r="I1998">
        <v>432.22900390625</v>
      </c>
      <c r="J1998">
        <v>4.9341209232807159E-2</v>
      </c>
      <c r="K1998" s="92"/>
      <c r="L1998">
        <v>0</v>
      </c>
      <c r="M1998" s="92"/>
      <c r="N1998" s="92"/>
      <c r="O1998" s="92"/>
      <c r="P1998">
        <v>0</v>
      </c>
      <c r="Q1998" s="92"/>
      <c r="R1998" s="92"/>
      <c r="S1998">
        <v>-1</v>
      </c>
      <c r="T1998">
        <v>0</v>
      </c>
      <c r="U1998" s="82" t="s">
        <v>328</v>
      </c>
      <c r="V1998" s="92"/>
      <c r="W1998">
        <v>432.22900390625</v>
      </c>
      <c r="X1998" s="92"/>
      <c r="Y1998">
        <v>0</v>
      </c>
      <c r="Z1998">
        <v>17.377233505249023</v>
      </c>
      <c r="AA1998">
        <v>17.377233505249023</v>
      </c>
      <c r="AB1998">
        <v>0</v>
      </c>
      <c r="AC1998">
        <v>-1</v>
      </c>
      <c r="AD1998">
        <v>0</v>
      </c>
      <c r="AE1998">
        <v>0</v>
      </c>
      <c r="AF1998">
        <v>0</v>
      </c>
      <c r="AG1998">
        <v>365</v>
      </c>
      <c r="AH1998">
        <v>8760</v>
      </c>
      <c r="AI1998">
        <v>1.1415524932090193E-4</v>
      </c>
      <c r="AJ1998">
        <v>40.203765869140625</v>
      </c>
      <c r="AK1998">
        <v>0</v>
      </c>
      <c r="AL1998">
        <v>0</v>
      </c>
      <c r="AM1998">
        <v>17.377233505249023</v>
      </c>
      <c r="AN1998">
        <v>40.203765869140625</v>
      </c>
      <c r="AO1998" s="92"/>
      <c r="AP1998" s="82" t="s">
        <v>331</v>
      </c>
      <c r="AQ1998" s="82" t="s">
        <v>326</v>
      </c>
      <c r="AR1998" s="82"/>
      <c r="AS1998">
        <v>0</v>
      </c>
      <c r="AT1998">
        <v>0</v>
      </c>
      <c r="AU1998">
        <v>2030</v>
      </c>
      <c r="AY1998">
        <v>0</v>
      </c>
      <c r="AZ1998">
        <v>0</v>
      </c>
      <c r="BA1998" s="82" t="s">
        <v>398</v>
      </c>
      <c r="BB1998">
        <v>8620</v>
      </c>
      <c r="BC1998">
        <v>432.22900390625</v>
      </c>
      <c r="BD1998" s="92"/>
      <c r="BE1998" s="92"/>
      <c r="BF1998">
        <v>432.22900390625</v>
      </c>
      <c r="BG1998">
        <v>0</v>
      </c>
      <c r="BH1998">
        <v>0</v>
      </c>
      <c r="BI1998" s="92"/>
      <c r="BJ1998" s="92"/>
      <c r="BK1998" s="92"/>
      <c r="BL1998">
        <v>0</v>
      </c>
    </row>
    <row r="1999" spans="1:64" x14ac:dyDescent="0.25">
      <c r="A1999" s="82" t="s">
        <v>297</v>
      </c>
      <c r="B1999" s="82" t="s">
        <v>397</v>
      </c>
      <c r="C1999" s="82" t="s">
        <v>104</v>
      </c>
      <c r="D1999" s="82" t="s">
        <v>306</v>
      </c>
      <c r="E1999" s="82" t="s">
        <v>59</v>
      </c>
      <c r="F1999" s="82" t="s">
        <v>334</v>
      </c>
      <c r="G1999" s="82" t="s">
        <v>334</v>
      </c>
      <c r="H1999">
        <v>4.9341209232807159E-2</v>
      </c>
      <c r="I1999">
        <v>432.22900390625</v>
      </c>
      <c r="J1999">
        <v>4.9341209232807159E-2</v>
      </c>
      <c r="K1999" s="92"/>
      <c r="L1999">
        <v>0</v>
      </c>
      <c r="M1999" s="92"/>
      <c r="N1999" s="92"/>
      <c r="O1999" s="92"/>
      <c r="P1999">
        <v>0</v>
      </c>
      <c r="Q1999" s="92"/>
      <c r="R1999" s="92"/>
      <c r="S1999">
        <v>-1</v>
      </c>
      <c r="T1999">
        <v>0</v>
      </c>
      <c r="U1999" s="82" t="s">
        <v>328</v>
      </c>
      <c r="V1999" s="92"/>
      <c r="W1999">
        <v>432.22900390625</v>
      </c>
      <c r="X1999" s="92"/>
      <c r="Y1999">
        <v>0</v>
      </c>
      <c r="Z1999">
        <v>17.377233505249023</v>
      </c>
      <c r="AA1999">
        <v>17.377233505249023</v>
      </c>
      <c r="AB1999">
        <v>0</v>
      </c>
      <c r="AC1999">
        <v>-1</v>
      </c>
      <c r="AD1999">
        <v>0</v>
      </c>
      <c r="AE1999">
        <v>0</v>
      </c>
      <c r="AF1999">
        <v>0</v>
      </c>
      <c r="AG1999">
        <v>365</v>
      </c>
      <c r="AH1999">
        <v>8760</v>
      </c>
      <c r="AI1999">
        <v>1.1415524932090193E-4</v>
      </c>
      <c r="AJ1999">
        <v>40.203765869140625</v>
      </c>
      <c r="AK1999">
        <v>0</v>
      </c>
      <c r="AL1999">
        <v>0</v>
      </c>
      <c r="AM1999">
        <v>17.377233505249023</v>
      </c>
      <c r="AN1999">
        <v>40.203765869140625</v>
      </c>
      <c r="AO1999" s="92"/>
      <c r="AP1999" s="82" t="s">
        <v>331</v>
      </c>
      <c r="AQ1999" s="82" t="s">
        <v>326</v>
      </c>
      <c r="AR1999" s="82"/>
      <c r="AS1999">
        <v>0</v>
      </c>
      <c r="AT1999">
        <v>0</v>
      </c>
      <c r="AU1999">
        <v>2030</v>
      </c>
      <c r="AY1999">
        <v>0</v>
      </c>
      <c r="AZ1999">
        <v>0</v>
      </c>
      <c r="BA1999" s="82" t="s">
        <v>398</v>
      </c>
      <c r="BB1999">
        <v>8621</v>
      </c>
      <c r="BC1999">
        <v>432.22900390625</v>
      </c>
      <c r="BD1999" s="92"/>
      <c r="BE1999" s="92"/>
      <c r="BF1999">
        <v>432.22900390625</v>
      </c>
      <c r="BG1999">
        <v>0</v>
      </c>
      <c r="BH1999">
        <v>0</v>
      </c>
      <c r="BI1999" s="92"/>
      <c r="BJ1999" s="92"/>
      <c r="BK1999" s="92"/>
      <c r="BL1999">
        <v>0</v>
      </c>
    </row>
    <row r="2000" spans="1:64" x14ac:dyDescent="0.25">
      <c r="A2000" s="82" t="s">
        <v>297</v>
      </c>
      <c r="B2000" s="82" t="s">
        <v>397</v>
      </c>
      <c r="C2000" s="82" t="s">
        <v>104</v>
      </c>
      <c r="D2000" s="82" t="s">
        <v>307</v>
      </c>
      <c r="E2000" s="82" t="s">
        <v>60</v>
      </c>
      <c r="F2000" s="82" t="s">
        <v>334</v>
      </c>
      <c r="G2000" s="82" t="s">
        <v>334</v>
      </c>
      <c r="H2000">
        <v>4.9341209232807159E-2</v>
      </c>
      <c r="I2000">
        <v>432.22900390625</v>
      </c>
      <c r="J2000">
        <v>4.9341209232807159E-2</v>
      </c>
      <c r="K2000" s="92"/>
      <c r="L2000">
        <v>0</v>
      </c>
      <c r="M2000" s="92"/>
      <c r="N2000" s="92"/>
      <c r="O2000" s="92"/>
      <c r="P2000">
        <v>0</v>
      </c>
      <c r="Q2000" s="92"/>
      <c r="R2000" s="92"/>
      <c r="S2000">
        <v>-1</v>
      </c>
      <c r="T2000">
        <v>0</v>
      </c>
      <c r="U2000" s="82" t="s">
        <v>328</v>
      </c>
      <c r="V2000" s="92"/>
      <c r="W2000">
        <v>432.22900390625</v>
      </c>
      <c r="X2000" s="92"/>
      <c r="Y2000">
        <v>0</v>
      </c>
      <c r="Z2000">
        <v>17.377233505249023</v>
      </c>
      <c r="AA2000">
        <v>17.377233505249023</v>
      </c>
      <c r="AB2000">
        <v>0</v>
      </c>
      <c r="AC2000">
        <v>-1</v>
      </c>
      <c r="AD2000">
        <v>0</v>
      </c>
      <c r="AE2000">
        <v>0</v>
      </c>
      <c r="AF2000">
        <v>0</v>
      </c>
      <c r="AG2000">
        <v>365</v>
      </c>
      <c r="AH2000">
        <v>8760</v>
      </c>
      <c r="AI2000">
        <v>1.1415524932090193E-4</v>
      </c>
      <c r="AJ2000">
        <v>40.203765869140625</v>
      </c>
      <c r="AK2000">
        <v>0</v>
      </c>
      <c r="AL2000">
        <v>0</v>
      </c>
      <c r="AM2000">
        <v>17.377233505249023</v>
      </c>
      <c r="AN2000">
        <v>40.203765869140625</v>
      </c>
      <c r="AO2000" s="92"/>
      <c r="AP2000" s="82" t="s">
        <v>331</v>
      </c>
      <c r="AQ2000" s="82" t="s">
        <v>326</v>
      </c>
      <c r="AR2000" s="82"/>
      <c r="AS2000">
        <v>0</v>
      </c>
      <c r="AT2000">
        <v>0</v>
      </c>
      <c r="AU2000">
        <v>2030</v>
      </c>
      <c r="AY2000">
        <v>0</v>
      </c>
      <c r="AZ2000">
        <v>0</v>
      </c>
      <c r="BA2000" s="82" t="s">
        <v>398</v>
      </c>
      <c r="BB2000">
        <v>8622</v>
      </c>
      <c r="BC2000">
        <v>432.22900390625</v>
      </c>
      <c r="BD2000" s="92"/>
      <c r="BE2000" s="92"/>
      <c r="BF2000">
        <v>432.22900390625</v>
      </c>
      <c r="BG2000">
        <v>0</v>
      </c>
      <c r="BH2000">
        <v>0</v>
      </c>
      <c r="BI2000" s="92"/>
      <c r="BJ2000" s="92"/>
      <c r="BK2000" s="92"/>
      <c r="BL2000">
        <v>0</v>
      </c>
    </row>
    <row r="2001" spans="1:64" x14ac:dyDescent="0.25">
      <c r="A2001" s="82" t="s">
        <v>297</v>
      </c>
      <c r="B2001" s="82" t="s">
        <v>397</v>
      </c>
      <c r="C2001" s="82" t="s">
        <v>104</v>
      </c>
      <c r="D2001" s="82" t="s">
        <v>308</v>
      </c>
      <c r="E2001" s="82" t="s">
        <v>61</v>
      </c>
      <c r="F2001" s="82" t="s">
        <v>334</v>
      </c>
      <c r="G2001" s="82" t="s">
        <v>334</v>
      </c>
      <c r="H2001">
        <v>4.9341209232807159E-2</v>
      </c>
      <c r="I2001">
        <v>432.22900390625</v>
      </c>
      <c r="J2001">
        <v>4.9341209232807159E-2</v>
      </c>
      <c r="K2001" s="92"/>
      <c r="L2001">
        <v>0</v>
      </c>
      <c r="M2001" s="92"/>
      <c r="N2001" s="92"/>
      <c r="O2001" s="92"/>
      <c r="P2001">
        <v>0</v>
      </c>
      <c r="Q2001" s="92"/>
      <c r="R2001" s="92"/>
      <c r="S2001">
        <v>-1</v>
      </c>
      <c r="T2001">
        <v>0</v>
      </c>
      <c r="U2001" s="82" t="s">
        <v>328</v>
      </c>
      <c r="V2001" s="92"/>
      <c r="W2001">
        <v>432.22900390625</v>
      </c>
      <c r="X2001" s="92"/>
      <c r="Y2001">
        <v>0</v>
      </c>
      <c r="Z2001">
        <v>17.377233505249023</v>
      </c>
      <c r="AA2001">
        <v>17.377233505249023</v>
      </c>
      <c r="AB2001">
        <v>0</v>
      </c>
      <c r="AC2001">
        <v>-1</v>
      </c>
      <c r="AD2001">
        <v>0</v>
      </c>
      <c r="AE2001">
        <v>0</v>
      </c>
      <c r="AF2001">
        <v>0</v>
      </c>
      <c r="AG2001">
        <v>365</v>
      </c>
      <c r="AH2001">
        <v>8760</v>
      </c>
      <c r="AI2001">
        <v>1.1415524932090193E-4</v>
      </c>
      <c r="AJ2001">
        <v>40.203765869140625</v>
      </c>
      <c r="AK2001">
        <v>0</v>
      </c>
      <c r="AL2001">
        <v>0</v>
      </c>
      <c r="AM2001">
        <v>17.377233505249023</v>
      </c>
      <c r="AN2001">
        <v>40.203765869140625</v>
      </c>
      <c r="AO2001" s="92"/>
      <c r="AP2001" s="82" t="s">
        <v>331</v>
      </c>
      <c r="AQ2001" s="82" t="s">
        <v>326</v>
      </c>
      <c r="AR2001" s="82"/>
      <c r="AS2001">
        <v>0</v>
      </c>
      <c r="AT2001">
        <v>0</v>
      </c>
      <c r="AU2001">
        <v>2030</v>
      </c>
      <c r="AY2001">
        <v>0</v>
      </c>
      <c r="AZ2001">
        <v>0</v>
      </c>
      <c r="BA2001" s="82" t="s">
        <v>398</v>
      </c>
      <c r="BB2001">
        <v>8623</v>
      </c>
      <c r="BC2001">
        <v>432.22900390625</v>
      </c>
      <c r="BD2001" s="92"/>
      <c r="BE2001" s="92"/>
      <c r="BF2001">
        <v>432.22900390625</v>
      </c>
      <c r="BG2001">
        <v>0</v>
      </c>
      <c r="BH2001">
        <v>0</v>
      </c>
      <c r="BI2001" s="92"/>
      <c r="BJ2001" s="92"/>
      <c r="BK2001" s="92"/>
      <c r="BL2001">
        <v>0</v>
      </c>
    </row>
    <row r="2002" spans="1:64" x14ac:dyDescent="0.25">
      <c r="A2002" s="82" t="s">
        <v>297</v>
      </c>
      <c r="B2002" s="82" t="s">
        <v>397</v>
      </c>
      <c r="C2002" s="82" t="s">
        <v>104</v>
      </c>
      <c r="D2002" s="82" t="s">
        <v>309</v>
      </c>
      <c r="E2002" s="82" t="s">
        <v>310</v>
      </c>
      <c r="F2002" s="82" t="s">
        <v>334</v>
      </c>
      <c r="G2002" s="82" t="s">
        <v>334</v>
      </c>
      <c r="H2002">
        <v>4.9341209232807159E-2</v>
      </c>
      <c r="I2002">
        <v>432.22900390625</v>
      </c>
      <c r="J2002">
        <v>4.9341209232807159E-2</v>
      </c>
      <c r="K2002" s="92"/>
      <c r="L2002">
        <v>0</v>
      </c>
      <c r="M2002" s="92"/>
      <c r="N2002" s="92"/>
      <c r="O2002" s="92"/>
      <c r="P2002">
        <v>0</v>
      </c>
      <c r="Q2002" s="92"/>
      <c r="R2002" s="92"/>
      <c r="S2002">
        <v>-1</v>
      </c>
      <c r="T2002">
        <v>0</v>
      </c>
      <c r="U2002" s="82" t="s">
        <v>328</v>
      </c>
      <c r="V2002" s="92"/>
      <c r="W2002">
        <v>432.22900390625</v>
      </c>
      <c r="X2002" s="92"/>
      <c r="Y2002">
        <v>0</v>
      </c>
      <c r="Z2002">
        <v>17.377233505249023</v>
      </c>
      <c r="AA2002">
        <v>17.377233505249023</v>
      </c>
      <c r="AB2002">
        <v>0</v>
      </c>
      <c r="AC2002">
        <v>-1</v>
      </c>
      <c r="AD2002">
        <v>0</v>
      </c>
      <c r="AE2002">
        <v>0</v>
      </c>
      <c r="AF2002">
        <v>0</v>
      </c>
      <c r="AG2002">
        <v>365</v>
      </c>
      <c r="AH2002">
        <v>8760</v>
      </c>
      <c r="AI2002">
        <v>1.1415524932090193E-4</v>
      </c>
      <c r="AJ2002">
        <v>40.203765869140625</v>
      </c>
      <c r="AK2002">
        <v>0</v>
      </c>
      <c r="AL2002">
        <v>0</v>
      </c>
      <c r="AM2002">
        <v>17.377233505249023</v>
      </c>
      <c r="AN2002">
        <v>40.203765869140625</v>
      </c>
      <c r="AO2002" s="92"/>
      <c r="AP2002" s="82" t="s">
        <v>331</v>
      </c>
      <c r="AQ2002" s="82" t="s">
        <v>326</v>
      </c>
      <c r="AR2002" s="82"/>
      <c r="AS2002">
        <v>0</v>
      </c>
      <c r="AT2002">
        <v>0</v>
      </c>
      <c r="AU2002">
        <v>2030</v>
      </c>
      <c r="AY2002">
        <v>0</v>
      </c>
      <c r="AZ2002">
        <v>0</v>
      </c>
      <c r="BA2002" s="82" t="s">
        <v>398</v>
      </c>
      <c r="BB2002">
        <v>8624</v>
      </c>
      <c r="BC2002">
        <v>432.22900390625</v>
      </c>
      <c r="BD2002" s="92"/>
      <c r="BE2002" s="92"/>
      <c r="BF2002">
        <v>432.22900390625</v>
      </c>
      <c r="BG2002">
        <v>0</v>
      </c>
      <c r="BH2002">
        <v>0</v>
      </c>
      <c r="BI2002" s="92"/>
      <c r="BJ2002" s="92"/>
      <c r="BK2002" s="92"/>
      <c r="BL2002">
        <v>0</v>
      </c>
    </row>
    <row r="2003" spans="1:64" x14ac:dyDescent="0.25">
      <c r="A2003" s="82" t="s">
        <v>297</v>
      </c>
      <c r="B2003" s="82" t="s">
        <v>397</v>
      </c>
      <c r="C2003" s="82" t="s">
        <v>104</v>
      </c>
      <c r="D2003" s="82" t="s">
        <v>311</v>
      </c>
      <c r="E2003" s="82" t="s">
        <v>312</v>
      </c>
      <c r="F2003" s="82" t="s">
        <v>334</v>
      </c>
      <c r="G2003" s="82" t="s">
        <v>334</v>
      </c>
      <c r="H2003">
        <v>4.9341209232807159E-2</v>
      </c>
      <c r="I2003">
        <v>432.22900390625</v>
      </c>
      <c r="J2003">
        <v>4.9341209232807159E-2</v>
      </c>
      <c r="K2003" s="92"/>
      <c r="L2003">
        <v>0</v>
      </c>
      <c r="M2003" s="92"/>
      <c r="N2003" s="92"/>
      <c r="O2003" s="92"/>
      <c r="P2003">
        <v>0</v>
      </c>
      <c r="Q2003" s="92"/>
      <c r="R2003" s="92"/>
      <c r="S2003">
        <v>-1</v>
      </c>
      <c r="T2003">
        <v>0</v>
      </c>
      <c r="U2003" s="82" t="s">
        <v>328</v>
      </c>
      <c r="V2003" s="92"/>
      <c r="W2003">
        <v>432.22900390625</v>
      </c>
      <c r="X2003" s="92"/>
      <c r="Y2003">
        <v>0</v>
      </c>
      <c r="Z2003">
        <v>17.377233505249023</v>
      </c>
      <c r="AA2003">
        <v>17.377233505249023</v>
      </c>
      <c r="AB2003">
        <v>0</v>
      </c>
      <c r="AC2003">
        <v>-1</v>
      </c>
      <c r="AD2003">
        <v>0</v>
      </c>
      <c r="AE2003">
        <v>0</v>
      </c>
      <c r="AF2003">
        <v>0</v>
      </c>
      <c r="AG2003">
        <v>365</v>
      </c>
      <c r="AH2003">
        <v>8760</v>
      </c>
      <c r="AI2003">
        <v>1.1415524932090193E-4</v>
      </c>
      <c r="AJ2003">
        <v>40.203765869140625</v>
      </c>
      <c r="AK2003">
        <v>0</v>
      </c>
      <c r="AL2003">
        <v>0</v>
      </c>
      <c r="AM2003">
        <v>17.377233505249023</v>
      </c>
      <c r="AN2003">
        <v>40.203765869140625</v>
      </c>
      <c r="AO2003" s="92"/>
      <c r="AP2003" s="82" t="s">
        <v>331</v>
      </c>
      <c r="AQ2003" s="82" t="s">
        <v>326</v>
      </c>
      <c r="AR2003" s="82"/>
      <c r="AS2003">
        <v>0</v>
      </c>
      <c r="AT2003">
        <v>0</v>
      </c>
      <c r="AU2003">
        <v>2030</v>
      </c>
      <c r="AY2003">
        <v>0</v>
      </c>
      <c r="AZ2003">
        <v>0</v>
      </c>
      <c r="BA2003" s="82" t="s">
        <v>398</v>
      </c>
      <c r="BB2003">
        <v>8625</v>
      </c>
      <c r="BC2003">
        <v>432.22900390625</v>
      </c>
      <c r="BD2003" s="92"/>
      <c r="BE2003" s="92"/>
      <c r="BF2003">
        <v>432.22900390625</v>
      </c>
      <c r="BG2003">
        <v>0</v>
      </c>
      <c r="BH2003">
        <v>0</v>
      </c>
      <c r="BI2003" s="92"/>
      <c r="BJ2003" s="92"/>
      <c r="BK2003" s="92"/>
      <c r="BL2003">
        <v>0</v>
      </c>
    </row>
    <row r="2004" spans="1:64" x14ac:dyDescent="0.25">
      <c r="A2004" s="82" t="s">
        <v>297</v>
      </c>
      <c r="B2004" s="82" t="s">
        <v>397</v>
      </c>
      <c r="C2004" s="82" t="s">
        <v>104</v>
      </c>
      <c r="D2004" s="82" t="s">
        <v>313</v>
      </c>
      <c r="E2004" s="82" t="s">
        <v>314</v>
      </c>
      <c r="F2004" s="82" t="s">
        <v>334</v>
      </c>
      <c r="G2004" s="82" t="s">
        <v>334</v>
      </c>
      <c r="H2004">
        <v>4.9341209232807159E-2</v>
      </c>
      <c r="I2004">
        <v>432.22900390625</v>
      </c>
      <c r="J2004">
        <v>4.9341209232807159E-2</v>
      </c>
      <c r="K2004" s="92"/>
      <c r="L2004">
        <v>0</v>
      </c>
      <c r="M2004" s="92"/>
      <c r="N2004" s="92"/>
      <c r="O2004" s="92"/>
      <c r="P2004">
        <v>0</v>
      </c>
      <c r="Q2004" s="92"/>
      <c r="R2004" s="92"/>
      <c r="S2004">
        <v>-1</v>
      </c>
      <c r="T2004">
        <v>0</v>
      </c>
      <c r="U2004" s="82" t="s">
        <v>328</v>
      </c>
      <c r="V2004" s="92"/>
      <c r="W2004">
        <v>432.22900390625</v>
      </c>
      <c r="X2004" s="92"/>
      <c r="Y2004">
        <v>0</v>
      </c>
      <c r="Z2004">
        <v>17.377233505249023</v>
      </c>
      <c r="AA2004">
        <v>17.377233505249023</v>
      </c>
      <c r="AB2004">
        <v>0</v>
      </c>
      <c r="AC2004">
        <v>-1</v>
      </c>
      <c r="AD2004">
        <v>0</v>
      </c>
      <c r="AE2004">
        <v>0</v>
      </c>
      <c r="AF2004">
        <v>0</v>
      </c>
      <c r="AG2004">
        <v>365</v>
      </c>
      <c r="AH2004">
        <v>8760</v>
      </c>
      <c r="AI2004">
        <v>1.1415524932090193E-4</v>
      </c>
      <c r="AJ2004">
        <v>40.203765869140625</v>
      </c>
      <c r="AK2004">
        <v>0</v>
      </c>
      <c r="AL2004">
        <v>0</v>
      </c>
      <c r="AM2004">
        <v>17.377233505249023</v>
      </c>
      <c r="AN2004">
        <v>40.203765869140625</v>
      </c>
      <c r="AO2004" s="92"/>
      <c r="AP2004" s="82" t="s">
        <v>331</v>
      </c>
      <c r="AQ2004" s="82" t="s">
        <v>326</v>
      </c>
      <c r="AR2004" s="82"/>
      <c r="AS2004">
        <v>0</v>
      </c>
      <c r="AT2004">
        <v>0</v>
      </c>
      <c r="AU2004">
        <v>2030</v>
      </c>
      <c r="AY2004">
        <v>0</v>
      </c>
      <c r="AZ2004">
        <v>0</v>
      </c>
      <c r="BA2004" s="82" t="s">
        <v>398</v>
      </c>
      <c r="BB2004">
        <v>8626</v>
      </c>
      <c r="BC2004">
        <v>432.22900390625</v>
      </c>
      <c r="BD2004" s="92"/>
      <c r="BE2004" s="92"/>
      <c r="BF2004">
        <v>432.22900390625</v>
      </c>
      <c r="BG2004">
        <v>0</v>
      </c>
      <c r="BH2004">
        <v>0</v>
      </c>
      <c r="BI2004" s="92"/>
      <c r="BJ2004" s="92"/>
      <c r="BK2004" s="92"/>
      <c r="BL2004">
        <v>0</v>
      </c>
    </row>
    <row r="2005" spans="1:64" x14ac:dyDescent="0.25">
      <c r="A2005" s="82" t="s">
        <v>297</v>
      </c>
      <c r="B2005" s="82" t="s">
        <v>397</v>
      </c>
      <c r="C2005" s="82" t="s">
        <v>104</v>
      </c>
      <c r="D2005" s="82" t="s">
        <v>298</v>
      </c>
      <c r="E2005" s="82" t="s">
        <v>55</v>
      </c>
      <c r="F2005" s="82" t="s">
        <v>335</v>
      </c>
      <c r="G2005" s="82" t="s">
        <v>335</v>
      </c>
      <c r="H2005">
        <v>4.9117860794067383</v>
      </c>
      <c r="I2005">
        <v>43027.24609375</v>
      </c>
      <c r="J2005">
        <v>4.9117860794067383</v>
      </c>
      <c r="K2005" s="92"/>
      <c r="L2005">
        <v>0</v>
      </c>
      <c r="M2005" s="92"/>
      <c r="N2005" s="92"/>
      <c r="O2005" s="92"/>
      <c r="P2005">
        <v>2626.646728515625</v>
      </c>
      <c r="Q2005" s="92"/>
      <c r="R2005" s="92"/>
      <c r="S2005">
        <v>-1</v>
      </c>
      <c r="T2005">
        <v>0</v>
      </c>
      <c r="U2005" s="82" t="s">
        <v>328</v>
      </c>
      <c r="V2005" s="92"/>
      <c r="W2005">
        <v>43027.24609375</v>
      </c>
      <c r="X2005" s="92"/>
      <c r="Y2005">
        <v>0</v>
      </c>
      <c r="Z2005">
        <v>1699.2183837890625</v>
      </c>
      <c r="AA2005">
        <v>1699.2183837890625</v>
      </c>
      <c r="AB2005">
        <v>0</v>
      </c>
      <c r="AC2005">
        <v>-1</v>
      </c>
      <c r="AD2005">
        <v>0</v>
      </c>
      <c r="AE2005">
        <v>0</v>
      </c>
      <c r="AF2005">
        <v>0</v>
      </c>
      <c r="AG2005">
        <v>365</v>
      </c>
      <c r="AH2005">
        <v>8760</v>
      </c>
      <c r="AI2005">
        <v>1.1415524932090193E-4</v>
      </c>
      <c r="AJ2005">
        <v>39.491680145263672</v>
      </c>
      <c r="AK2005">
        <v>0</v>
      </c>
      <c r="AL2005">
        <v>0</v>
      </c>
      <c r="AM2005">
        <v>1699.2183837890625</v>
      </c>
      <c r="AN2005">
        <v>39.491680145263672</v>
      </c>
      <c r="AO2005" s="92"/>
      <c r="AP2005" s="82" t="s">
        <v>336</v>
      </c>
      <c r="AQ2005" s="82" t="s">
        <v>326</v>
      </c>
      <c r="AR2005" s="82"/>
      <c r="AS2005">
        <v>0</v>
      </c>
      <c r="AT2005">
        <v>0</v>
      </c>
      <c r="AU2005">
        <v>2030</v>
      </c>
      <c r="AY2005">
        <v>0</v>
      </c>
      <c r="AZ2005">
        <v>0</v>
      </c>
      <c r="BA2005" s="82" t="s">
        <v>398</v>
      </c>
      <c r="BB2005">
        <v>8627</v>
      </c>
      <c r="BC2005">
        <v>43027.24609375</v>
      </c>
      <c r="BD2005" s="92"/>
      <c r="BE2005" s="92"/>
      <c r="BF2005">
        <v>43027.24609375</v>
      </c>
      <c r="BG2005">
        <v>0</v>
      </c>
      <c r="BH2005">
        <v>0</v>
      </c>
      <c r="BI2005" s="92"/>
      <c r="BJ2005" s="92"/>
      <c r="BK2005" s="92"/>
      <c r="BL2005">
        <v>0</v>
      </c>
    </row>
    <row r="2006" spans="1:64" x14ac:dyDescent="0.25">
      <c r="A2006" s="82" t="s">
        <v>297</v>
      </c>
      <c r="B2006" s="82" t="s">
        <v>397</v>
      </c>
      <c r="C2006" s="82" t="s">
        <v>104</v>
      </c>
      <c r="D2006" s="82" t="s">
        <v>305</v>
      </c>
      <c r="E2006" s="82" t="s">
        <v>58</v>
      </c>
      <c r="F2006" s="82" t="s">
        <v>335</v>
      </c>
      <c r="G2006" s="82" t="s">
        <v>335</v>
      </c>
      <c r="H2006">
        <v>4.9117860794067383</v>
      </c>
      <c r="I2006">
        <v>43027.24609375</v>
      </c>
      <c r="J2006">
        <v>4.9117860794067383</v>
      </c>
      <c r="K2006" s="92"/>
      <c r="L2006">
        <v>0</v>
      </c>
      <c r="M2006" s="92"/>
      <c r="N2006" s="92"/>
      <c r="O2006" s="92"/>
      <c r="P2006">
        <v>2626.646728515625</v>
      </c>
      <c r="Q2006" s="92"/>
      <c r="R2006" s="92"/>
      <c r="S2006">
        <v>-1</v>
      </c>
      <c r="T2006">
        <v>0</v>
      </c>
      <c r="U2006" s="82" t="s">
        <v>328</v>
      </c>
      <c r="V2006" s="92"/>
      <c r="W2006">
        <v>43027.24609375</v>
      </c>
      <c r="X2006" s="92"/>
      <c r="Y2006">
        <v>0</v>
      </c>
      <c r="Z2006">
        <v>1699.2183837890625</v>
      </c>
      <c r="AA2006">
        <v>1699.2183837890625</v>
      </c>
      <c r="AB2006">
        <v>0</v>
      </c>
      <c r="AC2006">
        <v>-1</v>
      </c>
      <c r="AD2006">
        <v>0</v>
      </c>
      <c r="AE2006">
        <v>0</v>
      </c>
      <c r="AF2006">
        <v>0</v>
      </c>
      <c r="AG2006">
        <v>365</v>
      </c>
      <c r="AH2006">
        <v>8760</v>
      </c>
      <c r="AI2006">
        <v>1.1415524932090193E-4</v>
      </c>
      <c r="AJ2006">
        <v>39.491680145263672</v>
      </c>
      <c r="AK2006">
        <v>0</v>
      </c>
      <c r="AL2006">
        <v>0</v>
      </c>
      <c r="AM2006">
        <v>1699.2183837890625</v>
      </c>
      <c r="AN2006">
        <v>39.491680145263672</v>
      </c>
      <c r="AO2006" s="92"/>
      <c r="AP2006" s="82" t="s">
        <v>336</v>
      </c>
      <c r="AQ2006" s="82" t="s">
        <v>326</v>
      </c>
      <c r="AR2006" s="82"/>
      <c r="AS2006">
        <v>0</v>
      </c>
      <c r="AT2006">
        <v>0</v>
      </c>
      <c r="AU2006">
        <v>2030</v>
      </c>
      <c r="AY2006">
        <v>0</v>
      </c>
      <c r="AZ2006">
        <v>0</v>
      </c>
      <c r="BA2006" s="82" t="s">
        <v>398</v>
      </c>
      <c r="BB2006">
        <v>8628</v>
      </c>
      <c r="BC2006">
        <v>43027.24609375</v>
      </c>
      <c r="BD2006" s="92"/>
      <c r="BE2006" s="92"/>
      <c r="BF2006">
        <v>43027.24609375</v>
      </c>
      <c r="BG2006">
        <v>0</v>
      </c>
      <c r="BH2006">
        <v>0</v>
      </c>
      <c r="BI2006" s="92"/>
      <c r="BJ2006" s="92"/>
      <c r="BK2006" s="92"/>
      <c r="BL2006">
        <v>0</v>
      </c>
    </row>
    <row r="2007" spans="1:64" x14ac:dyDescent="0.25">
      <c r="A2007" s="82" t="s">
        <v>297</v>
      </c>
      <c r="B2007" s="82" t="s">
        <v>397</v>
      </c>
      <c r="C2007" s="82" t="s">
        <v>104</v>
      </c>
      <c r="D2007" s="82" t="s">
        <v>307</v>
      </c>
      <c r="E2007" s="82" t="s">
        <v>60</v>
      </c>
      <c r="F2007" s="82" t="s">
        <v>335</v>
      </c>
      <c r="G2007" s="82" t="s">
        <v>335</v>
      </c>
      <c r="H2007">
        <v>4.9117860794067383</v>
      </c>
      <c r="I2007">
        <v>43027.24609375</v>
      </c>
      <c r="J2007">
        <v>4.9117860794067383</v>
      </c>
      <c r="K2007" s="92"/>
      <c r="L2007">
        <v>0</v>
      </c>
      <c r="M2007" s="92"/>
      <c r="N2007" s="92"/>
      <c r="O2007" s="92"/>
      <c r="P2007">
        <v>2626.646728515625</v>
      </c>
      <c r="Q2007" s="92"/>
      <c r="R2007" s="92"/>
      <c r="S2007">
        <v>-1</v>
      </c>
      <c r="T2007">
        <v>0</v>
      </c>
      <c r="U2007" s="82" t="s">
        <v>328</v>
      </c>
      <c r="V2007" s="92"/>
      <c r="W2007">
        <v>43027.24609375</v>
      </c>
      <c r="X2007" s="92"/>
      <c r="Y2007">
        <v>0</v>
      </c>
      <c r="Z2007">
        <v>1699.2183837890625</v>
      </c>
      <c r="AA2007">
        <v>1699.2183837890625</v>
      </c>
      <c r="AB2007">
        <v>0</v>
      </c>
      <c r="AC2007">
        <v>-1</v>
      </c>
      <c r="AD2007">
        <v>0</v>
      </c>
      <c r="AE2007">
        <v>0</v>
      </c>
      <c r="AF2007">
        <v>0</v>
      </c>
      <c r="AG2007">
        <v>365</v>
      </c>
      <c r="AH2007">
        <v>8760</v>
      </c>
      <c r="AI2007">
        <v>1.1415524932090193E-4</v>
      </c>
      <c r="AJ2007">
        <v>39.491680145263672</v>
      </c>
      <c r="AK2007">
        <v>0</v>
      </c>
      <c r="AL2007">
        <v>0</v>
      </c>
      <c r="AM2007">
        <v>1699.2183837890625</v>
      </c>
      <c r="AN2007">
        <v>39.491680145263672</v>
      </c>
      <c r="AO2007" s="92"/>
      <c r="AP2007" s="82" t="s">
        <v>336</v>
      </c>
      <c r="AQ2007" s="82" t="s">
        <v>326</v>
      </c>
      <c r="AR2007" s="82"/>
      <c r="AS2007">
        <v>0</v>
      </c>
      <c r="AT2007">
        <v>0</v>
      </c>
      <c r="AU2007">
        <v>2030</v>
      </c>
      <c r="AY2007">
        <v>0</v>
      </c>
      <c r="AZ2007">
        <v>0</v>
      </c>
      <c r="BA2007" s="82" t="s">
        <v>398</v>
      </c>
      <c r="BB2007">
        <v>8629</v>
      </c>
      <c r="BC2007">
        <v>43027.24609375</v>
      </c>
      <c r="BD2007" s="92"/>
      <c r="BE2007" s="92"/>
      <c r="BF2007">
        <v>43027.24609375</v>
      </c>
      <c r="BG2007">
        <v>0</v>
      </c>
      <c r="BH2007">
        <v>0</v>
      </c>
      <c r="BI2007" s="92"/>
      <c r="BJ2007" s="92"/>
      <c r="BK2007" s="92"/>
      <c r="BL2007">
        <v>0</v>
      </c>
    </row>
    <row r="2008" spans="1:64" x14ac:dyDescent="0.25">
      <c r="A2008" s="82" t="s">
        <v>297</v>
      </c>
      <c r="B2008" s="82" t="s">
        <v>397</v>
      </c>
      <c r="C2008" s="82" t="s">
        <v>104</v>
      </c>
      <c r="D2008" s="82" t="s">
        <v>308</v>
      </c>
      <c r="E2008" s="82" t="s">
        <v>61</v>
      </c>
      <c r="F2008" s="82" t="s">
        <v>335</v>
      </c>
      <c r="G2008" s="82" t="s">
        <v>335</v>
      </c>
      <c r="H2008">
        <v>4.9117860794067383</v>
      </c>
      <c r="I2008">
        <v>43027.24609375</v>
      </c>
      <c r="J2008">
        <v>4.9117860794067383</v>
      </c>
      <c r="K2008" s="92"/>
      <c r="L2008">
        <v>0</v>
      </c>
      <c r="M2008" s="92"/>
      <c r="N2008" s="92"/>
      <c r="O2008" s="92"/>
      <c r="P2008">
        <v>2626.646728515625</v>
      </c>
      <c r="Q2008" s="92"/>
      <c r="R2008" s="92"/>
      <c r="S2008">
        <v>-1</v>
      </c>
      <c r="T2008">
        <v>0</v>
      </c>
      <c r="U2008" s="82" t="s">
        <v>328</v>
      </c>
      <c r="V2008" s="92"/>
      <c r="W2008">
        <v>43027.24609375</v>
      </c>
      <c r="X2008" s="92"/>
      <c r="Y2008">
        <v>0</v>
      </c>
      <c r="Z2008">
        <v>1699.2183837890625</v>
      </c>
      <c r="AA2008">
        <v>1699.2183837890625</v>
      </c>
      <c r="AB2008">
        <v>0</v>
      </c>
      <c r="AC2008">
        <v>-1</v>
      </c>
      <c r="AD2008">
        <v>0</v>
      </c>
      <c r="AE2008">
        <v>0</v>
      </c>
      <c r="AF2008">
        <v>0</v>
      </c>
      <c r="AG2008">
        <v>365</v>
      </c>
      <c r="AH2008">
        <v>8760</v>
      </c>
      <c r="AI2008">
        <v>1.1415524932090193E-4</v>
      </c>
      <c r="AJ2008">
        <v>39.491680145263672</v>
      </c>
      <c r="AK2008">
        <v>0</v>
      </c>
      <c r="AL2008">
        <v>0</v>
      </c>
      <c r="AM2008">
        <v>1699.2183837890625</v>
      </c>
      <c r="AN2008">
        <v>39.491680145263672</v>
      </c>
      <c r="AO2008" s="92"/>
      <c r="AP2008" s="82" t="s">
        <v>336</v>
      </c>
      <c r="AQ2008" s="82" t="s">
        <v>326</v>
      </c>
      <c r="AR2008" s="82"/>
      <c r="AS2008">
        <v>0</v>
      </c>
      <c r="AT2008">
        <v>0</v>
      </c>
      <c r="AU2008">
        <v>2030</v>
      </c>
      <c r="AY2008">
        <v>0</v>
      </c>
      <c r="AZ2008">
        <v>0</v>
      </c>
      <c r="BA2008" s="82" t="s">
        <v>398</v>
      </c>
      <c r="BB2008">
        <v>8630</v>
      </c>
      <c r="BC2008">
        <v>43027.24609375</v>
      </c>
      <c r="BD2008" s="92"/>
      <c r="BE2008" s="92"/>
      <c r="BF2008">
        <v>43027.24609375</v>
      </c>
      <c r="BG2008">
        <v>0</v>
      </c>
      <c r="BH2008">
        <v>0</v>
      </c>
      <c r="BI2008" s="92"/>
      <c r="BJ2008" s="92"/>
      <c r="BK2008" s="92"/>
      <c r="BL2008">
        <v>0</v>
      </c>
    </row>
    <row r="2009" spans="1:64" x14ac:dyDescent="0.25">
      <c r="A2009" s="82" t="s">
        <v>297</v>
      </c>
      <c r="B2009" s="82" t="s">
        <v>397</v>
      </c>
      <c r="C2009" s="82" t="s">
        <v>104</v>
      </c>
      <c r="D2009" s="82" t="s">
        <v>309</v>
      </c>
      <c r="E2009" s="82" t="s">
        <v>310</v>
      </c>
      <c r="F2009" s="82" t="s">
        <v>335</v>
      </c>
      <c r="G2009" s="82" t="s">
        <v>335</v>
      </c>
      <c r="H2009">
        <v>4.9117860794067383</v>
      </c>
      <c r="I2009">
        <v>43027.24609375</v>
      </c>
      <c r="J2009">
        <v>4.9117860794067383</v>
      </c>
      <c r="K2009" s="92"/>
      <c r="L2009">
        <v>0</v>
      </c>
      <c r="M2009" s="92"/>
      <c r="N2009" s="92"/>
      <c r="O2009" s="92"/>
      <c r="P2009">
        <v>2626.646728515625</v>
      </c>
      <c r="Q2009" s="92"/>
      <c r="R2009" s="92"/>
      <c r="S2009">
        <v>-1</v>
      </c>
      <c r="T2009">
        <v>0</v>
      </c>
      <c r="U2009" s="82" t="s">
        <v>328</v>
      </c>
      <c r="V2009" s="92"/>
      <c r="W2009">
        <v>43027.24609375</v>
      </c>
      <c r="X2009" s="92"/>
      <c r="Y2009">
        <v>0</v>
      </c>
      <c r="Z2009">
        <v>1699.2183837890625</v>
      </c>
      <c r="AA2009">
        <v>1699.2183837890625</v>
      </c>
      <c r="AB2009">
        <v>0</v>
      </c>
      <c r="AC2009">
        <v>-1</v>
      </c>
      <c r="AD2009">
        <v>0</v>
      </c>
      <c r="AE2009">
        <v>0</v>
      </c>
      <c r="AF2009">
        <v>0</v>
      </c>
      <c r="AG2009">
        <v>365</v>
      </c>
      <c r="AH2009">
        <v>8760</v>
      </c>
      <c r="AI2009">
        <v>1.1415524932090193E-4</v>
      </c>
      <c r="AJ2009">
        <v>39.491680145263672</v>
      </c>
      <c r="AK2009">
        <v>0</v>
      </c>
      <c r="AL2009">
        <v>0</v>
      </c>
      <c r="AM2009">
        <v>1699.2183837890625</v>
      </c>
      <c r="AN2009">
        <v>39.491680145263672</v>
      </c>
      <c r="AO2009" s="92"/>
      <c r="AP2009" s="82" t="s">
        <v>336</v>
      </c>
      <c r="AQ2009" s="82" t="s">
        <v>326</v>
      </c>
      <c r="AR2009" s="82"/>
      <c r="AS2009">
        <v>0</v>
      </c>
      <c r="AT2009">
        <v>0</v>
      </c>
      <c r="AU2009">
        <v>2030</v>
      </c>
      <c r="AY2009">
        <v>0</v>
      </c>
      <c r="AZ2009">
        <v>0</v>
      </c>
      <c r="BA2009" s="82" t="s">
        <v>398</v>
      </c>
      <c r="BB2009">
        <v>8631</v>
      </c>
      <c r="BC2009">
        <v>43027.24609375</v>
      </c>
      <c r="BD2009" s="92"/>
      <c r="BE2009" s="92"/>
      <c r="BF2009">
        <v>43027.24609375</v>
      </c>
      <c r="BG2009">
        <v>0</v>
      </c>
      <c r="BH2009">
        <v>0</v>
      </c>
      <c r="BI2009" s="92"/>
      <c r="BJ2009" s="92"/>
      <c r="BK2009" s="92"/>
      <c r="BL2009">
        <v>0</v>
      </c>
    </row>
    <row r="2010" spans="1:64" x14ac:dyDescent="0.25">
      <c r="A2010" s="82" t="s">
        <v>297</v>
      </c>
      <c r="B2010" s="82" t="s">
        <v>397</v>
      </c>
      <c r="C2010" s="82" t="s">
        <v>104</v>
      </c>
      <c r="D2010" s="82" t="s">
        <v>313</v>
      </c>
      <c r="E2010" s="82" t="s">
        <v>314</v>
      </c>
      <c r="F2010" s="82" t="s">
        <v>335</v>
      </c>
      <c r="G2010" s="82" t="s">
        <v>335</v>
      </c>
      <c r="H2010">
        <v>4.9117860794067383</v>
      </c>
      <c r="I2010">
        <v>43027.24609375</v>
      </c>
      <c r="J2010">
        <v>4.9117860794067383</v>
      </c>
      <c r="K2010" s="92"/>
      <c r="L2010">
        <v>0</v>
      </c>
      <c r="M2010" s="92"/>
      <c r="N2010" s="92"/>
      <c r="O2010" s="92"/>
      <c r="P2010">
        <v>2626.646728515625</v>
      </c>
      <c r="Q2010" s="92"/>
      <c r="R2010" s="92"/>
      <c r="S2010">
        <v>-1</v>
      </c>
      <c r="T2010">
        <v>0</v>
      </c>
      <c r="U2010" s="82" t="s">
        <v>328</v>
      </c>
      <c r="V2010" s="92"/>
      <c r="W2010">
        <v>43027.24609375</v>
      </c>
      <c r="X2010" s="92"/>
      <c r="Y2010">
        <v>0</v>
      </c>
      <c r="Z2010">
        <v>1699.2183837890625</v>
      </c>
      <c r="AA2010">
        <v>1699.2183837890625</v>
      </c>
      <c r="AB2010">
        <v>0</v>
      </c>
      <c r="AC2010">
        <v>-1</v>
      </c>
      <c r="AD2010">
        <v>0</v>
      </c>
      <c r="AE2010">
        <v>0</v>
      </c>
      <c r="AF2010">
        <v>0</v>
      </c>
      <c r="AG2010">
        <v>365</v>
      </c>
      <c r="AH2010">
        <v>8760</v>
      </c>
      <c r="AI2010">
        <v>1.1415524932090193E-4</v>
      </c>
      <c r="AJ2010">
        <v>39.491680145263672</v>
      </c>
      <c r="AK2010">
        <v>0</v>
      </c>
      <c r="AL2010">
        <v>0</v>
      </c>
      <c r="AM2010">
        <v>1699.2183837890625</v>
      </c>
      <c r="AN2010">
        <v>39.491680145263672</v>
      </c>
      <c r="AO2010" s="92"/>
      <c r="AP2010" s="82" t="s">
        <v>336</v>
      </c>
      <c r="AQ2010" s="82" t="s">
        <v>326</v>
      </c>
      <c r="AR2010" s="82"/>
      <c r="AS2010">
        <v>0</v>
      </c>
      <c r="AT2010">
        <v>0</v>
      </c>
      <c r="AU2010">
        <v>2030</v>
      </c>
      <c r="AY2010">
        <v>0</v>
      </c>
      <c r="AZ2010">
        <v>0</v>
      </c>
      <c r="BA2010" s="82" t="s">
        <v>398</v>
      </c>
      <c r="BB2010">
        <v>8632</v>
      </c>
      <c r="BC2010">
        <v>43027.24609375</v>
      </c>
      <c r="BD2010" s="92"/>
      <c r="BE2010" s="92"/>
      <c r="BF2010">
        <v>43027.24609375</v>
      </c>
      <c r="BG2010">
        <v>0</v>
      </c>
      <c r="BH2010">
        <v>0</v>
      </c>
      <c r="BI2010" s="92"/>
      <c r="BJ2010" s="92"/>
      <c r="BK2010" s="92"/>
      <c r="BL2010">
        <v>0</v>
      </c>
    </row>
    <row r="2011" spans="1:64" x14ac:dyDescent="0.25">
      <c r="A2011" s="82" t="s">
        <v>297</v>
      </c>
      <c r="B2011" s="82" t="s">
        <v>397</v>
      </c>
      <c r="C2011" s="82" t="s">
        <v>104</v>
      </c>
      <c r="D2011" s="82" t="s">
        <v>307</v>
      </c>
      <c r="E2011" s="82" t="s">
        <v>60</v>
      </c>
      <c r="F2011" s="82" t="s">
        <v>337</v>
      </c>
      <c r="G2011" s="82" t="s">
        <v>337</v>
      </c>
      <c r="H2011">
        <v>1.7044715881347656</v>
      </c>
      <c r="I2011">
        <v>14931.1708984375</v>
      </c>
      <c r="J2011">
        <v>1.7044715881347656</v>
      </c>
      <c r="K2011" s="92"/>
      <c r="L2011">
        <v>0</v>
      </c>
      <c r="M2011" s="92"/>
      <c r="N2011" s="92"/>
      <c r="O2011" s="92"/>
      <c r="P2011">
        <v>3987.8720703125</v>
      </c>
      <c r="Q2011" s="92"/>
      <c r="R2011" s="92"/>
      <c r="S2011">
        <v>-1</v>
      </c>
      <c r="T2011">
        <v>0</v>
      </c>
      <c r="U2011" s="82" t="s">
        <v>328</v>
      </c>
      <c r="V2011" s="92"/>
      <c r="W2011">
        <v>14931.1708984375</v>
      </c>
      <c r="X2011" s="92"/>
      <c r="Y2011">
        <v>0</v>
      </c>
      <c r="Z2011">
        <v>608.357421875</v>
      </c>
      <c r="AA2011">
        <v>608.357421875</v>
      </c>
      <c r="AB2011">
        <v>0</v>
      </c>
      <c r="AC2011">
        <v>-1</v>
      </c>
      <c r="AD2011">
        <v>0</v>
      </c>
      <c r="AE2011">
        <v>0</v>
      </c>
      <c r="AF2011">
        <v>0</v>
      </c>
      <c r="AG2011">
        <v>365</v>
      </c>
      <c r="AH2011">
        <v>8760</v>
      </c>
      <c r="AI2011">
        <v>1.1415524932090193E-4</v>
      </c>
      <c r="AJ2011">
        <v>40.744117736816406</v>
      </c>
      <c r="AK2011">
        <v>0</v>
      </c>
      <c r="AL2011">
        <v>0</v>
      </c>
      <c r="AM2011">
        <v>608.357421875</v>
      </c>
      <c r="AN2011">
        <v>40.744117736816406</v>
      </c>
      <c r="AO2011" s="92"/>
      <c r="AP2011" s="82" t="s">
        <v>336</v>
      </c>
      <c r="AQ2011" s="82" t="s">
        <v>326</v>
      </c>
      <c r="AR2011" s="82"/>
      <c r="AS2011">
        <v>0</v>
      </c>
      <c r="AT2011">
        <v>0</v>
      </c>
      <c r="AU2011">
        <v>2030</v>
      </c>
      <c r="AY2011">
        <v>0</v>
      </c>
      <c r="AZ2011">
        <v>0</v>
      </c>
      <c r="BA2011" s="82" t="s">
        <v>398</v>
      </c>
      <c r="BB2011">
        <v>8633</v>
      </c>
      <c r="BC2011">
        <v>14931.1708984375</v>
      </c>
      <c r="BD2011" s="92"/>
      <c r="BE2011" s="92"/>
      <c r="BF2011">
        <v>14931.1708984375</v>
      </c>
      <c r="BG2011">
        <v>0</v>
      </c>
      <c r="BH2011">
        <v>0</v>
      </c>
      <c r="BI2011" s="92"/>
      <c r="BJ2011" s="92"/>
      <c r="BK2011" s="92"/>
      <c r="BL2011">
        <v>0</v>
      </c>
    </row>
    <row r="2012" spans="1:64" x14ac:dyDescent="0.25">
      <c r="A2012" s="82" t="s">
        <v>297</v>
      </c>
      <c r="B2012" s="82" t="s">
        <v>397</v>
      </c>
      <c r="C2012" s="82" t="s">
        <v>104</v>
      </c>
      <c r="D2012" s="82" t="s">
        <v>308</v>
      </c>
      <c r="E2012" s="82" t="s">
        <v>61</v>
      </c>
      <c r="F2012" s="82" t="s">
        <v>337</v>
      </c>
      <c r="G2012" s="82" t="s">
        <v>337</v>
      </c>
      <c r="H2012">
        <v>1.7044715881347656</v>
      </c>
      <c r="I2012">
        <v>14931.1708984375</v>
      </c>
      <c r="J2012">
        <v>1.7044715881347656</v>
      </c>
      <c r="K2012" s="92"/>
      <c r="L2012">
        <v>0</v>
      </c>
      <c r="M2012" s="92"/>
      <c r="N2012" s="92"/>
      <c r="O2012" s="92"/>
      <c r="P2012">
        <v>3987.8720703125</v>
      </c>
      <c r="Q2012" s="92"/>
      <c r="R2012" s="92"/>
      <c r="S2012">
        <v>-1</v>
      </c>
      <c r="T2012">
        <v>0</v>
      </c>
      <c r="U2012" s="82" t="s">
        <v>328</v>
      </c>
      <c r="V2012" s="92"/>
      <c r="W2012">
        <v>14931.1708984375</v>
      </c>
      <c r="X2012" s="92"/>
      <c r="Y2012">
        <v>0</v>
      </c>
      <c r="Z2012">
        <v>608.357421875</v>
      </c>
      <c r="AA2012">
        <v>608.357421875</v>
      </c>
      <c r="AB2012">
        <v>0</v>
      </c>
      <c r="AC2012">
        <v>-1</v>
      </c>
      <c r="AD2012">
        <v>0</v>
      </c>
      <c r="AE2012">
        <v>0</v>
      </c>
      <c r="AF2012">
        <v>0</v>
      </c>
      <c r="AG2012">
        <v>365</v>
      </c>
      <c r="AH2012">
        <v>8760</v>
      </c>
      <c r="AI2012">
        <v>1.1415524932090193E-4</v>
      </c>
      <c r="AJ2012">
        <v>40.744117736816406</v>
      </c>
      <c r="AK2012">
        <v>0</v>
      </c>
      <c r="AL2012">
        <v>0</v>
      </c>
      <c r="AM2012">
        <v>608.357421875</v>
      </c>
      <c r="AN2012">
        <v>40.744117736816406</v>
      </c>
      <c r="AO2012" s="92"/>
      <c r="AP2012" s="82" t="s">
        <v>336</v>
      </c>
      <c r="AQ2012" s="82" t="s">
        <v>326</v>
      </c>
      <c r="AR2012" s="82"/>
      <c r="AS2012">
        <v>0</v>
      </c>
      <c r="AT2012">
        <v>0</v>
      </c>
      <c r="AU2012">
        <v>2030</v>
      </c>
      <c r="AY2012">
        <v>0</v>
      </c>
      <c r="AZ2012">
        <v>0</v>
      </c>
      <c r="BA2012" s="82" t="s">
        <v>398</v>
      </c>
      <c r="BB2012">
        <v>8634</v>
      </c>
      <c r="BC2012">
        <v>14931.1708984375</v>
      </c>
      <c r="BD2012" s="92"/>
      <c r="BE2012" s="92"/>
      <c r="BF2012">
        <v>14931.1708984375</v>
      </c>
      <c r="BG2012">
        <v>0</v>
      </c>
      <c r="BH2012">
        <v>0</v>
      </c>
      <c r="BI2012" s="92"/>
      <c r="BJ2012" s="92"/>
      <c r="BK2012" s="92"/>
      <c r="BL2012">
        <v>0</v>
      </c>
    </row>
    <row r="2013" spans="1:64" x14ac:dyDescent="0.25">
      <c r="A2013" s="82" t="s">
        <v>297</v>
      </c>
      <c r="B2013" s="82" t="s">
        <v>397</v>
      </c>
      <c r="C2013" s="82" t="s">
        <v>104</v>
      </c>
      <c r="D2013" s="82" t="s">
        <v>313</v>
      </c>
      <c r="E2013" s="82" t="s">
        <v>314</v>
      </c>
      <c r="F2013" s="82" t="s">
        <v>337</v>
      </c>
      <c r="G2013" s="82" t="s">
        <v>337</v>
      </c>
      <c r="H2013">
        <v>1.7044715881347656</v>
      </c>
      <c r="I2013">
        <v>14931.1708984375</v>
      </c>
      <c r="J2013">
        <v>1.7044715881347656</v>
      </c>
      <c r="K2013" s="92"/>
      <c r="L2013">
        <v>0</v>
      </c>
      <c r="M2013" s="92"/>
      <c r="N2013" s="92"/>
      <c r="O2013" s="92"/>
      <c r="P2013">
        <v>3987.8720703125</v>
      </c>
      <c r="Q2013" s="92"/>
      <c r="R2013" s="92"/>
      <c r="S2013">
        <v>-1</v>
      </c>
      <c r="T2013">
        <v>0</v>
      </c>
      <c r="U2013" s="82" t="s">
        <v>328</v>
      </c>
      <c r="V2013" s="92"/>
      <c r="W2013">
        <v>14931.1708984375</v>
      </c>
      <c r="X2013" s="92"/>
      <c r="Y2013">
        <v>0</v>
      </c>
      <c r="Z2013">
        <v>608.357421875</v>
      </c>
      <c r="AA2013">
        <v>608.357421875</v>
      </c>
      <c r="AB2013">
        <v>0</v>
      </c>
      <c r="AC2013">
        <v>-1</v>
      </c>
      <c r="AD2013">
        <v>0</v>
      </c>
      <c r="AE2013">
        <v>0</v>
      </c>
      <c r="AF2013">
        <v>0</v>
      </c>
      <c r="AG2013">
        <v>365</v>
      </c>
      <c r="AH2013">
        <v>8760</v>
      </c>
      <c r="AI2013">
        <v>1.1415524932090193E-4</v>
      </c>
      <c r="AJ2013">
        <v>40.744117736816406</v>
      </c>
      <c r="AK2013">
        <v>0</v>
      </c>
      <c r="AL2013">
        <v>0</v>
      </c>
      <c r="AM2013">
        <v>608.357421875</v>
      </c>
      <c r="AN2013">
        <v>40.744117736816406</v>
      </c>
      <c r="AO2013" s="92"/>
      <c r="AP2013" s="82" t="s">
        <v>336</v>
      </c>
      <c r="AQ2013" s="82" t="s">
        <v>326</v>
      </c>
      <c r="AR2013" s="82"/>
      <c r="AS2013">
        <v>0</v>
      </c>
      <c r="AT2013">
        <v>0</v>
      </c>
      <c r="AU2013">
        <v>2030</v>
      </c>
      <c r="AY2013">
        <v>0</v>
      </c>
      <c r="AZ2013">
        <v>0</v>
      </c>
      <c r="BA2013" s="82" t="s">
        <v>398</v>
      </c>
      <c r="BB2013">
        <v>8635</v>
      </c>
      <c r="BC2013">
        <v>14931.1708984375</v>
      </c>
      <c r="BD2013" s="92"/>
      <c r="BE2013" s="92"/>
      <c r="BF2013">
        <v>14931.1708984375</v>
      </c>
      <c r="BG2013">
        <v>0</v>
      </c>
      <c r="BH2013">
        <v>0</v>
      </c>
      <c r="BI2013" s="92"/>
      <c r="BJ2013" s="92"/>
      <c r="BK2013" s="92"/>
      <c r="BL2013">
        <v>0</v>
      </c>
    </row>
    <row r="2014" spans="1:64" x14ac:dyDescent="0.25">
      <c r="A2014" s="82" t="s">
        <v>297</v>
      </c>
      <c r="B2014" s="82" t="s">
        <v>397</v>
      </c>
      <c r="C2014" s="82" t="s">
        <v>104</v>
      </c>
      <c r="D2014" s="82" t="s">
        <v>303</v>
      </c>
      <c r="E2014" s="82" t="s">
        <v>304</v>
      </c>
      <c r="F2014" s="82" t="s">
        <v>338</v>
      </c>
      <c r="G2014" s="82" t="s">
        <v>338</v>
      </c>
      <c r="H2014">
        <v>1.1070513725280762</v>
      </c>
      <c r="I2014">
        <v>9697.76953125</v>
      </c>
      <c r="J2014">
        <v>1.1070513725280762</v>
      </c>
      <c r="K2014" s="92"/>
      <c r="L2014">
        <v>0</v>
      </c>
      <c r="M2014" s="92"/>
      <c r="N2014" s="92"/>
      <c r="O2014" s="92"/>
      <c r="P2014">
        <v>655.0025634765625</v>
      </c>
      <c r="Q2014" s="92"/>
      <c r="R2014" s="92"/>
      <c r="S2014">
        <v>-1</v>
      </c>
      <c r="T2014">
        <v>0</v>
      </c>
      <c r="U2014" s="82" t="s">
        <v>328</v>
      </c>
      <c r="V2014" s="92"/>
      <c r="W2014">
        <v>9697.76953125</v>
      </c>
      <c r="X2014" s="92"/>
      <c r="Y2014">
        <v>0</v>
      </c>
      <c r="Z2014">
        <v>388.2252197265625</v>
      </c>
      <c r="AA2014">
        <v>388.2252197265625</v>
      </c>
      <c r="AB2014">
        <v>0</v>
      </c>
      <c r="AC2014">
        <v>-1</v>
      </c>
      <c r="AD2014">
        <v>0</v>
      </c>
      <c r="AE2014">
        <v>0</v>
      </c>
      <c r="AF2014">
        <v>0</v>
      </c>
      <c r="AG2014">
        <v>365</v>
      </c>
      <c r="AH2014">
        <v>8760</v>
      </c>
      <c r="AI2014">
        <v>1.1415524932090193E-4</v>
      </c>
      <c r="AJ2014">
        <v>40.032421112060547</v>
      </c>
      <c r="AK2014">
        <v>0</v>
      </c>
      <c r="AL2014">
        <v>0</v>
      </c>
      <c r="AM2014">
        <v>388.2252197265625</v>
      </c>
      <c r="AN2014">
        <v>40.032421112060547</v>
      </c>
      <c r="AO2014" s="92"/>
      <c r="AP2014" s="82" t="s">
        <v>336</v>
      </c>
      <c r="AQ2014" s="82" t="s">
        <v>326</v>
      </c>
      <c r="AR2014" s="82"/>
      <c r="AS2014">
        <v>0</v>
      </c>
      <c r="AT2014">
        <v>0</v>
      </c>
      <c r="AU2014">
        <v>2030</v>
      </c>
      <c r="AY2014">
        <v>0</v>
      </c>
      <c r="AZ2014">
        <v>0</v>
      </c>
      <c r="BA2014" s="82" t="s">
        <v>398</v>
      </c>
      <c r="BB2014">
        <v>8636</v>
      </c>
      <c r="BC2014">
        <v>9697.76953125</v>
      </c>
      <c r="BD2014" s="92"/>
      <c r="BE2014" s="92"/>
      <c r="BF2014">
        <v>9697.76953125</v>
      </c>
      <c r="BG2014">
        <v>0</v>
      </c>
      <c r="BH2014">
        <v>0</v>
      </c>
      <c r="BI2014" s="92"/>
      <c r="BJ2014" s="92"/>
      <c r="BK2014" s="92"/>
      <c r="BL2014">
        <v>0</v>
      </c>
    </row>
    <row r="2015" spans="1:64" x14ac:dyDescent="0.25">
      <c r="A2015" s="82" t="s">
        <v>297</v>
      </c>
      <c r="B2015" s="82" t="s">
        <v>397</v>
      </c>
      <c r="C2015" s="82" t="s">
        <v>104</v>
      </c>
      <c r="D2015" s="82" t="s">
        <v>307</v>
      </c>
      <c r="E2015" s="82" t="s">
        <v>60</v>
      </c>
      <c r="F2015" s="82" t="s">
        <v>338</v>
      </c>
      <c r="G2015" s="82" t="s">
        <v>338</v>
      </c>
      <c r="H2015">
        <v>1.1070513725280762</v>
      </c>
      <c r="I2015">
        <v>9697.76953125</v>
      </c>
      <c r="J2015">
        <v>1.1070513725280762</v>
      </c>
      <c r="K2015" s="92"/>
      <c r="L2015">
        <v>0</v>
      </c>
      <c r="M2015" s="92"/>
      <c r="N2015" s="92"/>
      <c r="O2015" s="92"/>
      <c r="P2015">
        <v>655.0025634765625</v>
      </c>
      <c r="Q2015" s="92"/>
      <c r="R2015" s="92"/>
      <c r="S2015">
        <v>-1</v>
      </c>
      <c r="T2015">
        <v>0</v>
      </c>
      <c r="U2015" s="82" t="s">
        <v>328</v>
      </c>
      <c r="V2015" s="92"/>
      <c r="W2015">
        <v>9697.76953125</v>
      </c>
      <c r="X2015" s="92"/>
      <c r="Y2015">
        <v>0</v>
      </c>
      <c r="Z2015">
        <v>388.2252197265625</v>
      </c>
      <c r="AA2015">
        <v>388.2252197265625</v>
      </c>
      <c r="AB2015">
        <v>0</v>
      </c>
      <c r="AC2015">
        <v>-1</v>
      </c>
      <c r="AD2015">
        <v>0</v>
      </c>
      <c r="AE2015">
        <v>0</v>
      </c>
      <c r="AF2015">
        <v>0</v>
      </c>
      <c r="AG2015">
        <v>365</v>
      </c>
      <c r="AH2015">
        <v>8760</v>
      </c>
      <c r="AI2015">
        <v>1.1415524932090193E-4</v>
      </c>
      <c r="AJ2015">
        <v>40.032421112060547</v>
      </c>
      <c r="AK2015">
        <v>0</v>
      </c>
      <c r="AL2015">
        <v>0</v>
      </c>
      <c r="AM2015">
        <v>388.2252197265625</v>
      </c>
      <c r="AN2015">
        <v>40.032421112060547</v>
      </c>
      <c r="AO2015" s="92"/>
      <c r="AP2015" s="82" t="s">
        <v>336</v>
      </c>
      <c r="AQ2015" s="82" t="s">
        <v>326</v>
      </c>
      <c r="AR2015" s="82"/>
      <c r="AS2015">
        <v>0</v>
      </c>
      <c r="AT2015">
        <v>0</v>
      </c>
      <c r="AU2015">
        <v>2030</v>
      </c>
      <c r="AY2015">
        <v>0</v>
      </c>
      <c r="AZ2015">
        <v>0</v>
      </c>
      <c r="BA2015" s="82" t="s">
        <v>398</v>
      </c>
      <c r="BB2015">
        <v>8637</v>
      </c>
      <c r="BC2015">
        <v>9697.76953125</v>
      </c>
      <c r="BD2015" s="92"/>
      <c r="BE2015" s="92"/>
      <c r="BF2015">
        <v>9697.76953125</v>
      </c>
      <c r="BG2015">
        <v>0</v>
      </c>
      <c r="BH2015">
        <v>0</v>
      </c>
      <c r="BI2015" s="92"/>
      <c r="BJ2015" s="92"/>
      <c r="BK2015" s="92"/>
      <c r="BL2015">
        <v>0</v>
      </c>
    </row>
    <row r="2016" spans="1:64" x14ac:dyDescent="0.25">
      <c r="A2016" s="82" t="s">
        <v>297</v>
      </c>
      <c r="B2016" s="82" t="s">
        <v>397</v>
      </c>
      <c r="C2016" s="82" t="s">
        <v>104</v>
      </c>
      <c r="D2016" s="82" t="s">
        <v>308</v>
      </c>
      <c r="E2016" s="82" t="s">
        <v>61</v>
      </c>
      <c r="F2016" s="82" t="s">
        <v>338</v>
      </c>
      <c r="G2016" s="82" t="s">
        <v>338</v>
      </c>
      <c r="H2016">
        <v>1.1070513725280762</v>
      </c>
      <c r="I2016">
        <v>9697.76953125</v>
      </c>
      <c r="J2016">
        <v>1.1070513725280762</v>
      </c>
      <c r="K2016" s="92"/>
      <c r="L2016">
        <v>0</v>
      </c>
      <c r="M2016" s="92"/>
      <c r="N2016" s="92"/>
      <c r="O2016" s="92"/>
      <c r="P2016">
        <v>655.0025634765625</v>
      </c>
      <c r="Q2016" s="92"/>
      <c r="R2016" s="92"/>
      <c r="S2016">
        <v>-1</v>
      </c>
      <c r="T2016">
        <v>0</v>
      </c>
      <c r="U2016" s="82" t="s">
        <v>328</v>
      </c>
      <c r="V2016" s="92"/>
      <c r="W2016">
        <v>9697.76953125</v>
      </c>
      <c r="X2016" s="92"/>
      <c r="Y2016">
        <v>0</v>
      </c>
      <c r="Z2016">
        <v>388.2252197265625</v>
      </c>
      <c r="AA2016">
        <v>388.2252197265625</v>
      </c>
      <c r="AB2016">
        <v>0</v>
      </c>
      <c r="AC2016">
        <v>-1</v>
      </c>
      <c r="AD2016">
        <v>0</v>
      </c>
      <c r="AE2016">
        <v>0</v>
      </c>
      <c r="AF2016">
        <v>0</v>
      </c>
      <c r="AG2016">
        <v>365</v>
      </c>
      <c r="AH2016">
        <v>8760</v>
      </c>
      <c r="AI2016">
        <v>1.1415524932090193E-4</v>
      </c>
      <c r="AJ2016">
        <v>40.032421112060547</v>
      </c>
      <c r="AK2016">
        <v>0</v>
      </c>
      <c r="AL2016">
        <v>0</v>
      </c>
      <c r="AM2016">
        <v>388.2252197265625</v>
      </c>
      <c r="AN2016">
        <v>40.032421112060547</v>
      </c>
      <c r="AO2016" s="92"/>
      <c r="AP2016" s="82" t="s">
        <v>336</v>
      </c>
      <c r="AQ2016" s="82" t="s">
        <v>326</v>
      </c>
      <c r="AR2016" s="82"/>
      <c r="AS2016">
        <v>0</v>
      </c>
      <c r="AT2016">
        <v>0</v>
      </c>
      <c r="AU2016">
        <v>2030</v>
      </c>
      <c r="AY2016">
        <v>0</v>
      </c>
      <c r="AZ2016">
        <v>0</v>
      </c>
      <c r="BA2016" s="82" t="s">
        <v>398</v>
      </c>
      <c r="BB2016">
        <v>8638</v>
      </c>
      <c r="BC2016">
        <v>9697.76953125</v>
      </c>
      <c r="BD2016" s="92"/>
      <c r="BE2016" s="92"/>
      <c r="BF2016">
        <v>9697.76953125</v>
      </c>
      <c r="BG2016">
        <v>0</v>
      </c>
      <c r="BH2016">
        <v>0</v>
      </c>
      <c r="BI2016" s="92"/>
      <c r="BJ2016" s="92"/>
      <c r="BK2016" s="92"/>
      <c r="BL2016">
        <v>0</v>
      </c>
    </row>
    <row r="2017" spans="1:64" x14ac:dyDescent="0.25">
      <c r="A2017" s="82" t="s">
        <v>297</v>
      </c>
      <c r="B2017" s="82" t="s">
        <v>397</v>
      </c>
      <c r="C2017" s="82" t="s">
        <v>104</v>
      </c>
      <c r="D2017" s="82" t="s">
        <v>311</v>
      </c>
      <c r="E2017" s="82" t="s">
        <v>312</v>
      </c>
      <c r="F2017" s="82" t="s">
        <v>338</v>
      </c>
      <c r="G2017" s="82" t="s">
        <v>338</v>
      </c>
      <c r="H2017">
        <v>1.1070513725280762</v>
      </c>
      <c r="I2017">
        <v>9697.76953125</v>
      </c>
      <c r="J2017">
        <v>1.1070513725280762</v>
      </c>
      <c r="K2017" s="92"/>
      <c r="L2017">
        <v>0</v>
      </c>
      <c r="M2017" s="92"/>
      <c r="N2017" s="92"/>
      <c r="O2017" s="92"/>
      <c r="P2017">
        <v>655.0025634765625</v>
      </c>
      <c r="Q2017" s="92"/>
      <c r="R2017" s="92"/>
      <c r="S2017">
        <v>-1</v>
      </c>
      <c r="T2017">
        <v>0</v>
      </c>
      <c r="U2017" s="82" t="s">
        <v>328</v>
      </c>
      <c r="V2017" s="92"/>
      <c r="W2017">
        <v>9697.76953125</v>
      </c>
      <c r="X2017" s="92"/>
      <c r="Y2017">
        <v>0</v>
      </c>
      <c r="Z2017">
        <v>388.2252197265625</v>
      </c>
      <c r="AA2017">
        <v>388.2252197265625</v>
      </c>
      <c r="AB2017">
        <v>0</v>
      </c>
      <c r="AC2017">
        <v>-1</v>
      </c>
      <c r="AD2017">
        <v>0</v>
      </c>
      <c r="AE2017">
        <v>0</v>
      </c>
      <c r="AF2017">
        <v>0</v>
      </c>
      <c r="AG2017">
        <v>365</v>
      </c>
      <c r="AH2017">
        <v>8760</v>
      </c>
      <c r="AI2017">
        <v>1.1415524932090193E-4</v>
      </c>
      <c r="AJ2017">
        <v>40.032421112060547</v>
      </c>
      <c r="AK2017">
        <v>0</v>
      </c>
      <c r="AL2017">
        <v>0</v>
      </c>
      <c r="AM2017">
        <v>388.2252197265625</v>
      </c>
      <c r="AN2017">
        <v>40.032421112060547</v>
      </c>
      <c r="AO2017" s="92"/>
      <c r="AP2017" s="82" t="s">
        <v>336</v>
      </c>
      <c r="AQ2017" s="82" t="s">
        <v>326</v>
      </c>
      <c r="AR2017" s="82"/>
      <c r="AS2017">
        <v>0</v>
      </c>
      <c r="AT2017">
        <v>0</v>
      </c>
      <c r="AU2017">
        <v>2030</v>
      </c>
      <c r="AY2017">
        <v>0</v>
      </c>
      <c r="AZ2017">
        <v>0</v>
      </c>
      <c r="BA2017" s="82" t="s">
        <v>398</v>
      </c>
      <c r="BB2017">
        <v>8639</v>
      </c>
      <c r="BC2017">
        <v>9697.76953125</v>
      </c>
      <c r="BD2017" s="92"/>
      <c r="BE2017" s="92"/>
      <c r="BF2017">
        <v>9697.76953125</v>
      </c>
      <c r="BG2017">
        <v>0</v>
      </c>
      <c r="BH2017">
        <v>0</v>
      </c>
      <c r="BI2017" s="92"/>
      <c r="BJ2017" s="92"/>
      <c r="BK2017" s="92"/>
      <c r="BL2017">
        <v>0</v>
      </c>
    </row>
    <row r="2018" spans="1:64" x14ac:dyDescent="0.25">
      <c r="A2018" s="82" t="s">
        <v>297</v>
      </c>
      <c r="B2018" s="82" t="s">
        <v>397</v>
      </c>
      <c r="C2018" s="82" t="s">
        <v>104</v>
      </c>
      <c r="D2018" s="82" t="s">
        <v>313</v>
      </c>
      <c r="E2018" s="82" t="s">
        <v>314</v>
      </c>
      <c r="F2018" s="82" t="s">
        <v>338</v>
      </c>
      <c r="G2018" s="82" t="s">
        <v>338</v>
      </c>
      <c r="H2018">
        <v>1.1070513725280762</v>
      </c>
      <c r="I2018">
        <v>9697.76953125</v>
      </c>
      <c r="J2018">
        <v>1.1070513725280762</v>
      </c>
      <c r="K2018" s="92"/>
      <c r="L2018">
        <v>0</v>
      </c>
      <c r="M2018" s="92"/>
      <c r="N2018" s="92"/>
      <c r="O2018" s="92"/>
      <c r="P2018">
        <v>655.0025634765625</v>
      </c>
      <c r="Q2018" s="92"/>
      <c r="R2018" s="92"/>
      <c r="S2018">
        <v>-1</v>
      </c>
      <c r="T2018">
        <v>0</v>
      </c>
      <c r="U2018" s="82" t="s">
        <v>328</v>
      </c>
      <c r="V2018" s="92"/>
      <c r="W2018">
        <v>9697.76953125</v>
      </c>
      <c r="X2018" s="92"/>
      <c r="Y2018">
        <v>0</v>
      </c>
      <c r="Z2018">
        <v>388.2252197265625</v>
      </c>
      <c r="AA2018">
        <v>388.2252197265625</v>
      </c>
      <c r="AB2018">
        <v>0</v>
      </c>
      <c r="AC2018">
        <v>-1</v>
      </c>
      <c r="AD2018">
        <v>0</v>
      </c>
      <c r="AE2018">
        <v>0</v>
      </c>
      <c r="AF2018">
        <v>0</v>
      </c>
      <c r="AG2018">
        <v>365</v>
      </c>
      <c r="AH2018">
        <v>8760</v>
      </c>
      <c r="AI2018">
        <v>1.1415524932090193E-4</v>
      </c>
      <c r="AJ2018">
        <v>40.032421112060547</v>
      </c>
      <c r="AK2018">
        <v>0</v>
      </c>
      <c r="AL2018">
        <v>0</v>
      </c>
      <c r="AM2018">
        <v>388.2252197265625</v>
      </c>
      <c r="AN2018">
        <v>40.032421112060547</v>
      </c>
      <c r="AO2018" s="92"/>
      <c r="AP2018" s="82" t="s">
        <v>336</v>
      </c>
      <c r="AQ2018" s="82" t="s">
        <v>326</v>
      </c>
      <c r="AR2018" s="82"/>
      <c r="AS2018">
        <v>0</v>
      </c>
      <c r="AT2018">
        <v>0</v>
      </c>
      <c r="AU2018">
        <v>2030</v>
      </c>
      <c r="AY2018">
        <v>0</v>
      </c>
      <c r="AZ2018">
        <v>0</v>
      </c>
      <c r="BA2018" s="82" t="s">
        <v>398</v>
      </c>
      <c r="BB2018">
        <v>8640</v>
      </c>
      <c r="BC2018">
        <v>9697.76953125</v>
      </c>
      <c r="BD2018" s="92"/>
      <c r="BE2018" s="92"/>
      <c r="BF2018">
        <v>9697.76953125</v>
      </c>
      <c r="BG2018">
        <v>0</v>
      </c>
      <c r="BH2018">
        <v>0</v>
      </c>
      <c r="BI2018" s="92"/>
      <c r="BJ2018" s="92"/>
      <c r="BK2018" s="92"/>
      <c r="BL2018">
        <v>0</v>
      </c>
    </row>
    <row r="2019" spans="1:64" x14ac:dyDescent="0.25">
      <c r="A2019" s="82" t="s">
        <v>297</v>
      </c>
      <c r="B2019" s="82" t="s">
        <v>397</v>
      </c>
      <c r="C2019" s="82" t="s">
        <v>104</v>
      </c>
      <c r="D2019" s="82" t="s">
        <v>298</v>
      </c>
      <c r="E2019" s="82" t="s">
        <v>55</v>
      </c>
      <c r="F2019" s="82" t="s">
        <v>339</v>
      </c>
      <c r="G2019" s="82" t="s">
        <v>339</v>
      </c>
      <c r="H2019">
        <v>15.291990280151367</v>
      </c>
      <c r="I2019">
        <v>133957.828125</v>
      </c>
      <c r="J2019">
        <v>15.291990280151367</v>
      </c>
      <c r="K2019" s="92"/>
      <c r="L2019">
        <v>0</v>
      </c>
      <c r="M2019" s="92"/>
      <c r="N2019" s="92"/>
      <c r="O2019" s="92"/>
      <c r="P2019">
        <v>5626.25244140625</v>
      </c>
      <c r="Q2019" s="92"/>
      <c r="R2019" s="92"/>
      <c r="S2019">
        <v>-1</v>
      </c>
      <c r="T2019">
        <v>0</v>
      </c>
      <c r="U2019" s="82" t="s">
        <v>328</v>
      </c>
      <c r="V2019" s="92"/>
      <c r="W2019">
        <v>133957.828125</v>
      </c>
      <c r="X2019" s="92"/>
      <c r="Y2019">
        <v>0</v>
      </c>
      <c r="Z2019">
        <v>5130.91357421875</v>
      </c>
      <c r="AA2019">
        <v>5130.91357421875</v>
      </c>
      <c r="AB2019">
        <v>0</v>
      </c>
      <c r="AC2019">
        <v>-1</v>
      </c>
      <c r="AD2019">
        <v>0</v>
      </c>
      <c r="AE2019">
        <v>0</v>
      </c>
      <c r="AF2019">
        <v>0</v>
      </c>
      <c r="AG2019">
        <v>365</v>
      </c>
      <c r="AH2019">
        <v>8760</v>
      </c>
      <c r="AI2019">
        <v>1.1415524932090193E-4</v>
      </c>
      <c r="AJ2019">
        <v>38.302452087402344</v>
      </c>
      <c r="AK2019">
        <v>0</v>
      </c>
      <c r="AL2019">
        <v>0</v>
      </c>
      <c r="AM2019">
        <v>5130.91357421875</v>
      </c>
      <c r="AN2019">
        <v>38.302452087402344</v>
      </c>
      <c r="AO2019" s="92"/>
      <c r="AP2019" s="82" t="s">
        <v>336</v>
      </c>
      <c r="AQ2019" s="82" t="s">
        <v>326</v>
      </c>
      <c r="AR2019" s="82"/>
      <c r="AS2019">
        <v>0</v>
      </c>
      <c r="AT2019">
        <v>0</v>
      </c>
      <c r="AU2019">
        <v>2030</v>
      </c>
      <c r="AY2019">
        <v>0</v>
      </c>
      <c r="AZ2019">
        <v>0</v>
      </c>
      <c r="BA2019" s="82" t="s">
        <v>398</v>
      </c>
      <c r="BB2019">
        <v>8641</v>
      </c>
      <c r="BC2019">
        <v>133957.828125</v>
      </c>
      <c r="BD2019" s="92"/>
      <c r="BE2019" s="92"/>
      <c r="BF2019">
        <v>133957.828125</v>
      </c>
      <c r="BG2019">
        <v>0</v>
      </c>
      <c r="BH2019">
        <v>0</v>
      </c>
      <c r="BI2019" s="92"/>
      <c r="BJ2019" s="92"/>
      <c r="BK2019" s="92"/>
      <c r="BL2019">
        <v>0</v>
      </c>
    </row>
    <row r="2020" spans="1:64" x14ac:dyDescent="0.25">
      <c r="A2020" s="82" t="s">
        <v>297</v>
      </c>
      <c r="B2020" s="82" t="s">
        <v>397</v>
      </c>
      <c r="C2020" s="82" t="s">
        <v>104</v>
      </c>
      <c r="D2020" s="82" t="s">
        <v>303</v>
      </c>
      <c r="E2020" s="82" t="s">
        <v>304</v>
      </c>
      <c r="F2020" s="82" t="s">
        <v>339</v>
      </c>
      <c r="G2020" s="82" t="s">
        <v>339</v>
      </c>
      <c r="H2020">
        <v>15.291990280151367</v>
      </c>
      <c r="I2020">
        <v>133957.828125</v>
      </c>
      <c r="J2020">
        <v>15.291990280151367</v>
      </c>
      <c r="K2020" s="92"/>
      <c r="L2020">
        <v>0</v>
      </c>
      <c r="M2020" s="92"/>
      <c r="N2020" s="92"/>
      <c r="O2020" s="92"/>
      <c r="P2020">
        <v>5626.25244140625</v>
      </c>
      <c r="Q2020" s="92"/>
      <c r="R2020" s="92"/>
      <c r="S2020">
        <v>-1</v>
      </c>
      <c r="T2020">
        <v>0</v>
      </c>
      <c r="U2020" s="82" t="s">
        <v>328</v>
      </c>
      <c r="V2020" s="92"/>
      <c r="W2020">
        <v>133957.828125</v>
      </c>
      <c r="X2020" s="92"/>
      <c r="Y2020">
        <v>0</v>
      </c>
      <c r="Z2020">
        <v>5130.91357421875</v>
      </c>
      <c r="AA2020">
        <v>5130.91357421875</v>
      </c>
      <c r="AB2020">
        <v>0</v>
      </c>
      <c r="AC2020">
        <v>-1</v>
      </c>
      <c r="AD2020">
        <v>0</v>
      </c>
      <c r="AE2020">
        <v>0</v>
      </c>
      <c r="AF2020">
        <v>0</v>
      </c>
      <c r="AG2020">
        <v>365</v>
      </c>
      <c r="AH2020">
        <v>8760</v>
      </c>
      <c r="AI2020">
        <v>1.1415524932090193E-4</v>
      </c>
      <c r="AJ2020">
        <v>38.302452087402344</v>
      </c>
      <c r="AK2020">
        <v>0</v>
      </c>
      <c r="AL2020">
        <v>0</v>
      </c>
      <c r="AM2020">
        <v>5130.91357421875</v>
      </c>
      <c r="AN2020">
        <v>38.302452087402344</v>
      </c>
      <c r="AO2020" s="92"/>
      <c r="AP2020" s="82" t="s">
        <v>336</v>
      </c>
      <c r="AQ2020" s="82" t="s">
        <v>326</v>
      </c>
      <c r="AR2020" s="82"/>
      <c r="AS2020">
        <v>0</v>
      </c>
      <c r="AT2020">
        <v>0</v>
      </c>
      <c r="AU2020">
        <v>2030</v>
      </c>
      <c r="AY2020">
        <v>0</v>
      </c>
      <c r="AZ2020">
        <v>0</v>
      </c>
      <c r="BA2020" s="82" t="s">
        <v>398</v>
      </c>
      <c r="BB2020">
        <v>8642</v>
      </c>
      <c r="BC2020">
        <v>133957.828125</v>
      </c>
      <c r="BD2020" s="92"/>
      <c r="BE2020" s="92"/>
      <c r="BF2020">
        <v>133957.828125</v>
      </c>
      <c r="BG2020">
        <v>0</v>
      </c>
      <c r="BH2020">
        <v>0</v>
      </c>
      <c r="BI2020" s="92"/>
      <c r="BJ2020" s="92"/>
      <c r="BK2020" s="92"/>
      <c r="BL2020">
        <v>0</v>
      </c>
    </row>
    <row r="2021" spans="1:64" x14ac:dyDescent="0.25">
      <c r="A2021" s="82" t="s">
        <v>297</v>
      </c>
      <c r="B2021" s="82" t="s">
        <v>397</v>
      </c>
      <c r="C2021" s="82" t="s">
        <v>104</v>
      </c>
      <c r="D2021" s="82" t="s">
        <v>305</v>
      </c>
      <c r="E2021" s="82" t="s">
        <v>58</v>
      </c>
      <c r="F2021" s="82" t="s">
        <v>339</v>
      </c>
      <c r="G2021" s="82" t="s">
        <v>339</v>
      </c>
      <c r="H2021">
        <v>15.291990280151367</v>
      </c>
      <c r="I2021">
        <v>133957.828125</v>
      </c>
      <c r="J2021">
        <v>15.291990280151367</v>
      </c>
      <c r="K2021" s="92"/>
      <c r="L2021">
        <v>0</v>
      </c>
      <c r="M2021" s="92"/>
      <c r="N2021" s="92"/>
      <c r="O2021" s="92"/>
      <c r="P2021">
        <v>5626.25244140625</v>
      </c>
      <c r="Q2021" s="92"/>
      <c r="R2021" s="92"/>
      <c r="S2021">
        <v>-1</v>
      </c>
      <c r="T2021">
        <v>0</v>
      </c>
      <c r="U2021" s="82" t="s">
        <v>328</v>
      </c>
      <c r="V2021" s="92"/>
      <c r="W2021">
        <v>133957.828125</v>
      </c>
      <c r="X2021" s="92"/>
      <c r="Y2021">
        <v>0</v>
      </c>
      <c r="Z2021">
        <v>5130.91357421875</v>
      </c>
      <c r="AA2021">
        <v>5130.91357421875</v>
      </c>
      <c r="AB2021">
        <v>0</v>
      </c>
      <c r="AC2021">
        <v>-1</v>
      </c>
      <c r="AD2021">
        <v>0</v>
      </c>
      <c r="AE2021">
        <v>0</v>
      </c>
      <c r="AF2021">
        <v>0</v>
      </c>
      <c r="AG2021">
        <v>365</v>
      </c>
      <c r="AH2021">
        <v>8760</v>
      </c>
      <c r="AI2021">
        <v>1.1415524932090193E-4</v>
      </c>
      <c r="AJ2021">
        <v>38.302452087402344</v>
      </c>
      <c r="AK2021">
        <v>0</v>
      </c>
      <c r="AL2021">
        <v>0</v>
      </c>
      <c r="AM2021">
        <v>5130.91357421875</v>
      </c>
      <c r="AN2021">
        <v>38.302452087402344</v>
      </c>
      <c r="AO2021" s="92"/>
      <c r="AP2021" s="82" t="s">
        <v>336</v>
      </c>
      <c r="AQ2021" s="82" t="s">
        <v>326</v>
      </c>
      <c r="AR2021" s="82"/>
      <c r="AS2021">
        <v>0</v>
      </c>
      <c r="AT2021">
        <v>0</v>
      </c>
      <c r="AU2021">
        <v>2030</v>
      </c>
      <c r="AY2021">
        <v>0</v>
      </c>
      <c r="AZ2021">
        <v>0</v>
      </c>
      <c r="BA2021" s="82" t="s">
        <v>398</v>
      </c>
      <c r="BB2021">
        <v>8643</v>
      </c>
      <c r="BC2021">
        <v>133957.828125</v>
      </c>
      <c r="BD2021" s="92"/>
      <c r="BE2021" s="92"/>
      <c r="BF2021">
        <v>133957.828125</v>
      </c>
      <c r="BG2021">
        <v>0</v>
      </c>
      <c r="BH2021">
        <v>0</v>
      </c>
      <c r="BI2021" s="92"/>
      <c r="BJ2021" s="92"/>
      <c r="BK2021" s="92"/>
      <c r="BL2021">
        <v>0</v>
      </c>
    </row>
    <row r="2022" spans="1:64" x14ac:dyDescent="0.25">
      <c r="A2022" s="82" t="s">
        <v>297</v>
      </c>
      <c r="B2022" s="82" t="s">
        <v>397</v>
      </c>
      <c r="C2022" s="82" t="s">
        <v>104</v>
      </c>
      <c r="D2022" s="82" t="s">
        <v>306</v>
      </c>
      <c r="E2022" s="82" t="s">
        <v>59</v>
      </c>
      <c r="F2022" s="82" t="s">
        <v>339</v>
      </c>
      <c r="G2022" s="82" t="s">
        <v>339</v>
      </c>
      <c r="H2022">
        <v>15.291990280151367</v>
      </c>
      <c r="I2022">
        <v>133957.828125</v>
      </c>
      <c r="J2022">
        <v>15.291990280151367</v>
      </c>
      <c r="K2022" s="92"/>
      <c r="L2022">
        <v>0</v>
      </c>
      <c r="M2022" s="92"/>
      <c r="N2022" s="92"/>
      <c r="O2022" s="92"/>
      <c r="P2022">
        <v>5626.25244140625</v>
      </c>
      <c r="Q2022" s="92"/>
      <c r="R2022" s="92"/>
      <c r="S2022">
        <v>-1</v>
      </c>
      <c r="T2022">
        <v>0</v>
      </c>
      <c r="U2022" s="82" t="s">
        <v>328</v>
      </c>
      <c r="V2022" s="92"/>
      <c r="W2022">
        <v>133957.828125</v>
      </c>
      <c r="X2022" s="92"/>
      <c r="Y2022">
        <v>0</v>
      </c>
      <c r="Z2022">
        <v>5130.91357421875</v>
      </c>
      <c r="AA2022">
        <v>5130.91357421875</v>
      </c>
      <c r="AB2022">
        <v>0</v>
      </c>
      <c r="AC2022">
        <v>-1</v>
      </c>
      <c r="AD2022">
        <v>0</v>
      </c>
      <c r="AE2022">
        <v>0</v>
      </c>
      <c r="AF2022">
        <v>0</v>
      </c>
      <c r="AG2022">
        <v>365</v>
      </c>
      <c r="AH2022">
        <v>8760</v>
      </c>
      <c r="AI2022">
        <v>1.1415524932090193E-4</v>
      </c>
      <c r="AJ2022">
        <v>38.302452087402344</v>
      </c>
      <c r="AK2022">
        <v>0</v>
      </c>
      <c r="AL2022">
        <v>0</v>
      </c>
      <c r="AM2022">
        <v>5130.91357421875</v>
      </c>
      <c r="AN2022">
        <v>38.302452087402344</v>
      </c>
      <c r="AO2022" s="92"/>
      <c r="AP2022" s="82" t="s">
        <v>336</v>
      </c>
      <c r="AQ2022" s="82" t="s">
        <v>326</v>
      </c>
      <c r="AR2022" s="82"/>
      <c r="AS2022">
        <v>0</v>
      </c>
      <c r="AT2022">
        <v>0</v>
      </c>
      <c r="AU2022">
        <v>2030</v>
      </c>
      <c r="AY2022">
        <v>0</v>
      </c>
      <c r="AZ2022">
        <v>0</v>
      </c>
      <c r="BA2022" s="82" t="s">
        <v>398</v>
      </c>
      <c r="BB2022">
        <v>8644</v>
      </c>
      <c r="BC2022">
        <v>133957.828125</v>
      </c>
      <c r="BD2022" s="92"/>
      <c r="BE2022" s="92"/>
      <c r="BF2022">
        <v>133957.828125</v>
      </c>
      <c r="BG2022">
        <v>0</v>
      </c>
      <c r="BH2022">
        <v>0</v>
      </c>
      <c r="BI2022" s="92"/>
      <c r="BJ2022" s="92"/>
      <c r="BK2022" s="92"/>
      <c r="BL2022">
        <v>0</v>
      </c>
    </row>
    <row r="2023" spans="1:64" x14ac:dyDescent="0.25">
      <c r="A2023" s="82" t="s">
        <v>297</v>
      </c>
      <c r="B2023" s="82" t="s">
        <v>397</v>
      </c>
      <c r="C2023" s="82" t="s">
        <v>104</v>
      </c>
      <c r="D2023" s="82" t="s">
        <v>307</v>
      </c>
      <c r="E2023" s="82" t="s">
        <v>60</v>
      </c>
      <c r="F2023" s="82" t="s">
        <v>339</v>
      </c>
      <c r="G2023" s="82" t="s">
        <v>339</v>
      </c>
      <c r="H2023">
        <v>15.291990280151367</v>
      </c>
      <c r="I2023">
        <v>133957.828125</v>
      </c>
      <c r="J2023">
        <v>15.291990280151367</v>
      </c>
      <c r="K2023" s="92"/>
      <c r="L2023">
        <v>0</v>
      </c>
      <c r="M2023" s="92"/>
      <c r="N2023" s="92"/>
      <c r="O2023" s="92"/>
      <c r="P2023">
        <v>5626.25244140625</v>
      </c>
      <c r="Q2023" s="92"/>
      <c r="R2023" s="92"/>
      <c r="S2023">
        <v>-1</v>
      </c>
      <c r="T2023">
        <v>0</v>
      </c>
      <c r="U2023" s="82" t="s">
        <v>328</v>
      </c>
      <c r="V2023" s="92"/>
      <c r="W2023">
        <v>133957.828125</v>
      </c>
      <c r="X2023" s="92"/>
      <c r="Y2023">
        <v>0</v>
      </c>
      <c r="Z2023">
        <v>5130.91357421875</v>
      </c>
      <c r="AA2023">
        <v>5130.91357421875</v>
      </c>
      <c r="AB2023">
        <v>0</v>
      </c>
      <c r="AC2023">
        <v>-1</v>
      </c>
      <c r="AD2023">
        <v>0</v>
      </c>
      <c r="AE2023">
        <v>0</v>
      </c>
      <c r="AF2023">
        <v>0</v>
      </c>
      <c r="AG2023">
        <v>365</v>
      </c>
      <c r="AH2023">
        <v>8760</v>
      </c>
      <c r="AI2023">
        <v>1.1415524932090193E-4</v>
      </c>
      <c r="AJ2023">
        <v>38.302452087402344</v>
      </c>
      <c r="AK2023">
        <v>0</v>
      </c>
      <c r="AL2023">
        <v>0</v>
      </c>
      <c r="AM2023">
        <v>5130.91357421875</v>
      </c>
      <c r="AN2023">
        <v>38.302452087402344</v>
      </c>
      <c r="AO2023" s="92"/>
      <c r="AP2023" s="82" t="s">
        <v>336</v>
      </c>
      <c r="AQ2023" s="82" t="s">
        <v>326</v>
      </c>
      <c r="AR2023" s="82"/>
      <c r="AS2023">
        <v>0</v>
      </c>
      <c r="AT2023">
        <v>0</v>
      </c>
      <c r="AU2023">
        <v>2030</v>
      </c>
      <c r="AY2023">
        <v>0</v>
      </c>
      <c r="AZ2023">
        <v>0</v>
      </c>
      <c r="BA2023" s="82" t="s">
        <v>398</v>
      </c>
      <c r="BB2023">
        <v>8645</v>
      </c>
      <c r="BC2023">
        <v>133957.828125</v>
      </c>
      <c r="BD2023" s="92"/>
      <c r="BE2023" s="92"/>
      <c r="BF2023">
        <v>133957.828125</v>
      </c>
      <c r="BG2023">
        <v>0</v>
      </c>
      <c r="BH2023">
        <v>0</v>
      </c>
      <c r="BI2023" s="92"/>
      <c r="BJ2023" s="92"/>
      <c r="BK2023" s="92"/>
      <c r="BL2023">
        <v>0</v>
      </c>
    </row>
    <row r="2024" spans="1:64" x14ac:dyDescent="0.25">
      <c r="A2024" s="82" t="s">
        <v>297</v>
      </c>
      <c r="B2024" s="82" t="s">
        <v>397</v>
      </c>
      <c r="C2024" s="82" t="s">
        <v>104</v>
      </c>
      <c r="D2024" s="82" t="s">
        <v>308</v>
      </c>
      <c r="E2024" s="82" t="s">
        <v>61</v>
      </c>
      <c r="F2024" s="82" t="s">
        <v>339</v>
      </c>
      <c r="G2024" s="82" t="s">
        <v>339</v>
      </c>
      <c r="H2024">
        <v>15.291990280151367</v>
      </c>
      <c r="I2024">
        <v>133957.828125</v>
      </c>
      <c r="J2024">
        <v>15.291990280151367</v>
      </c>
      <c r="K2024" s="92"/>
      <c r="L2024">
        <v>0</v>
      </c>
      <c r="M2024" s="92"/>
      <c r="N2024" s="92"/>
      <c r="O2024" s="92"/>
      <c r="P2024">
        <v>5626.25244140625</v>
      </c>
      <c r="Q2024" s="92"/>
      <c r="R2024" s="92"/>
      <c r="S2024">
        <v>-1</v>
      </c>
      <c r="T2024">
        <v>0</v>
      </c>
      <c r="U2024" s="82" t="s">
        <v>328</v>
      </c>
      <c r="V2024" s="92"/>
      <c r="W2024">
        <v>133957.828125</v>
      </c>
      <c r="X2024" s="92"/>
      <c r="Y2024">
        <v>0</v>
      </c>
      <c r="Z2024">
        <v>5130.91357421875</v>
      </c>
      <c r="AA2024">
        <v>5130.91357421875</v>
      </c>
      <c r="AB2024">
        <v>0</v>
      </c>
      <c r="AC2024">
        <v>-1</v>
      </c>
      <c r="AD2024">
        <v>0</v>
      </c>
      <c r="AE2024">
        <v>0</v>
      </c>
      <c r="AF2024">
        <v>0</v>
      </c>
      <c r="AG2024">
        <v>365</v>
      </c>
      <c r="AH2024">
        <v>8760</v>
      </c>
      <c r="AI2024">
        <v>1.1415524932090193E-4</v>
      </c>
      <c r="AJ2024">
        <v>38.302452087402344</v>
      </c>
      <c r="AK2024">
        <v>0</v>
      </c>
      <c r="AL2024">
        <v>0</v>
      </c>
      <c r="AM2024">
        <v>5130.91357421875</v>
      </c>
      <c r="AN2024">
        <v>38.302452087402344</v>
      </c>
      <c r="AO2024" s="92"/>
      <c r="AP2024" s="82" t="s">
        <v>336</v>
      </c>
      <c r="AQ2024" s="82" t="s">
        <v>326</v>
      </c>
      <c r="AR2024" s="82"/>
      <c r="AS2024">
        <v>0</v>
      </c>
      <c r="AT2024">
        <v>0</v>
      </c>
      <c r="AU2024">
        <v>2030</v>
      </c>
      <c r="AY2024">
        <v>0</v>
      </c>
      <c r="AZ2024">
        <v>0</v>
      </c>
      <c r="BA2024" s="82" t="s">
        <v>398</v>
      </c>
      <c r="BB2024">
        <v>8646</v>
      </c>
      <c r="BC2024">
        <v>133957.828125</v>
      </c>
      <c r="BD2024" s="92"/>
      <c r="BE2024" s="92"/>
      <c r="BF2024">
        <v>133957.828125</v>
      </c>
      <c r="BG2024">
        <v>0</v>
      </c>
      <c r="BH2024">
        <v>0</v>
      </c>
      <c r="BI2024" s="92"/>
      <c r="BJ2024" s="92"/>
      <c r="BK2024" s="92"/>
      <c r="BL2024">
        <v>0</v>
      </c>
    </row>
    <row r="2025" spans="1:64" x14ac:dyDescent="0.25">
      <c r="A2025" s="82" t="s">
        <v>297</v>
      </c>
      <c r="B2025" s="82" t="s">
        <v>397</v>
      </c>
      <c r="C2025" s="82" t="s">
        <v>104</v>
      </c>
      <c r="D2025" s="82" t="s">
        <v>309</v>
      </c>
      <c r="E2025" s="82" t="s">
        <v>310</v>
      </c>
      <c r="F2025" s="82" t="s">
        <v>339</v>
      </c>
      <c r="G2025" s="82" t="s">
        <v>339</v>
      </c>
      <c r="H2025">
        <v>15.291990280151367</v>
      </c>
      <c r="I2025">
        <v>133957.828125</v>
      </c>
      <c r="J2025">
        <v>15.291990280151367</v>
      </c>
      <c r="K2025" s="92"/>
      <c r="L2025">
        <v>0</v>
      </c>
      <c r="M2025" s="92"/>
      <c r="N2025" s="92"/>
      <c r="O2025" s="92"/>
      <c r="P2025">
        <v>5626.25244140625</v>
      </c>
      <c r="Q2025" s="92"/>
      <c r="R2025" s="92"/>
      <c r="S2025">
        <v>-1</v>
      </c>
      <c r="T2025">
        <v>0</v>
      </c>
      <c r="U2025" s="82" t="s">
        <v>328</v>
      </c>
      <c r="V2025" s="92"/>
      <c r="W2025">
        <v>133957.828125</v>
      </c>
      <c r="X2025" s="92"/>
      <c r="Y2025">
        <v>0</v>
      </c>
      <c r="Z2025">
        <v>5130.91357421875</v>
      </c>
      <c r="AA2025">
        <v>5130.91357421875</v>
      </c>
      <c r="AB2025">
        <v>0</v>
      </c>
      <c r="AC2025">
        <v>-1</v>
      </c>
      <c r="AD2025">
        <v>0</v>
      </c>
      <c r="AE2025">
        <v>0</v>
      </c>
      <c r="AF2025">
        <v>0</v>
      </c>
      <c r="AG2025">
        <v>365</v>
      </c>
      <c r="AH2025">
        <v>8760</v>
      </c>
      <c r="AI2025">
        <v>1.1415524932090193E-4</v>
      </c>
      <c r="AJ2025">
        <v>38.302452087402344</v>
      </c>
      <c r="AK2025">
        <v>0</v>
      </c>
      <c r="AL2025">
        <v>0</v>
      </c>
      <c r="AM2025">
        <v>5130.91357421875</v>
      </c>
      <c r="AN2025">
        <v>38.302452087402344</v>
      </c>
      <c r="AO2025" s="92"/>
      <c r="AP2025" s="82" t="s">
        <v>336</v>
      </c>
      <c r="AQ2025" s="82" t="s">
        <v>326</v>
      </c>
      <c r="AR2025" s="82"/>
      <c r="AS2025">
        <v>0</v>
      </c>
      <c r="AT2025">
        <v>0</v>
      </c>
      <c r="AU2025">
        <v>2030</v>
      </c>
      <c r="AY2025">
        <v>0</v>
      </c>
      <c r="AZ2025">
        <v>0</v>
      </c>
      <c r="BA2025" s="82" t="s">
        <v>398</v>
      </c>
      <c r="BB2025">
        <v>8647</v>
      </c>
      <c r="BC2025">
        <v>133957.828125</v>
      </c>
      <c r="BD2025" s="92"/>
      <c r="BE2025" s="92"/>
      <c r="BF2025">
        <v>133957.828125</v>
      </c>
      <c r="BG2025">
        <v>0</v>
      </c>
      <c r="BH2025">
        <v>0</v>
      </c>
      <c r="BI2025" s="92"/>
      <c r="BJ2025" s="92"/>
      <c r="BK2025" s="92"/>
      <c r="BL2025">
        <v>0</v>
      </c>
    </row>
    <row r="2026" spans="1:64" x14ac:dyDescent="0.25">
      <c r="A2026" s="82" t="s">
        <v>297</v>
      </c>
      <c r="B2026" s="82" t="s">
        <v>397</v>
      </c>
      <c r="C2026" s="82" t="s">
        <v>104</v>
      </c>
      <c r="D2026" s="82" t="s">
        <v>311</v>
      </c>
      <c r="E2026" s="82" t="s">
        <v>312</v>
      </c>
      <c r="F2026" s="82" t="s">
        <v>339</v>
      </c>
      <c r="G2026" s="82" t="s">
        <v>339</v>
      </c>
      <c r="H2026">
        <v>15.291990280151367</v>
      </c>
      <c r="I2026">
        <v>133957.828125</v>
      </c>
      <c r="J2026">
        <v>15.291990280151367</v>
      </c>
      <c r="K2026" s="92"/>
      <c r="L2026">
        <v>0</v>
      </c>
      <c r="M2026" s="92"/>
      <c r="N2026" s="92"/>
      <c r="O2026" s="92"/>
      <c r="P2026">
        <v>5626.25244140625</v>
      </c>
      <c r="Q2026" s="92"/>
      <c r="R2026" s="92"/>
      <c r="S2026">
        <v>-1</v>
      </c>
      <c r="T2026">
        <v>0</v>
      </c>
      <c r="U2026" s="82" t="s">
        <v>328</v>
      </c>
      <c r="V2026" s="92"/>
      <c r="W2026">
        <v>133957.828125</v>
      </c>
      <c r="X2026" s="92"/>
      <c r="Y2026">
        <v>0</v>
      </c>
      <c r="Z2026">
        <v>5130.91357421875</v>
      </c>
      <c r="AA2026">
        <v>5130.91357421875</v>
      </c>
      <c r="AB2026">
        <v>0</v>
      </c>
      <c r="AC2026">
        <v>-1</v>
      </c>
      <c r="AD2026">
        <v>0</v>
      </c>
      <c r="AE2026">
        <v>0</v>
      </c>
      <c r="AF2026">
        <v>0</v>
      </c>
      <c r="AG2026">
        <v>365</v>
      </c>
      <c r="AH2026">
        <v>8760</v>
      </c>
      <c r="AI2026">
        <v>1.1415524932090193E-4</v>
      </c>
      <c r="AJ2026">
        <v>38.302452087402344</v>
      </c>
      <c r="AK2026">
        <v>0</v>
      </c>
      <c r="AL2026">
        <v>0</v>
      </c>
      <c r="AM2026">
        <v>5130.91357421875</v>
      </c>
      <c r="AN2026">
        <v>38.302452087402344</v>
      </c>
      <c r="AO2026" s="92"/>
      <c r="AP2026" s="82" t="s">
        <v>336</v>
      </c>
      <c r="AQ2026" s="82" t="s">
        <v>326</v>
      </c>
      <c r="AR2026" s="82"/>
      <c r="AS2026">
        <v>0</v>
      </c>
      <c r="AT2026">
        <v>0</v>
      </c>
      <c r="AU2026">
        <v>2030</v>
      </c>
      <c r="AY2026">
        <v>0</v>
      </c>
      <c r="AZ2026">
        <v>0</v>
      </c>
      <c r="BA2026" s="82" t="s">
        <v>398</v>
      </c>
      <c r="BB2026">
        <v>8648</v>
      </c>
      <c r="BC2026">
        <v>133957.828125</v>
      </c>
      <c r="BD2026" s="92"/>
      <c r="BE2026" s="92"/>
      <c r="BF2026">
        <v>133957.828125</v>
      </c>
      <c r="BG2026">
        <v>0</v>
      </c>
      <c r="BH2026">
        <v>0</v>
      </c>
      <c r="BI2026" s="92"/>
      <c r="BJ2026" s="92"/>
      <c r="BK2026" s="92"/>
      <c r="BL2026">
        <v>0</v>
      </c>
    </row>
    <row r="2027" spans="1:64" x14ac:dyDescent="0.25">
      <c r="A2027" s="82" t="s">
        <v>297</v>
      </c>
      <c r="B2027" s="82" t="s">
        <v>397</v>
      </c>
      <c r="C2027" s="82" t="s">
        <v>104</v>
      </c>
      <c r="D2027" s="82" t="s">
        <v>313</v>
      </c>
      <c r="E2027" s="82" t="s">
        <v>314</v>
      </c>
      <c r="F2027" s="82" t="s">
        <v>339</v>
      </c>
      <c r="G2027" s="82" t="s">
        <v>339</v>
      </c>
      <c r="H2027">
        <v>15.291990280151367</v>
      </c>
      <c r="I2027">
        <v>133957.828125</v>
      </c>
      <c r="J2027">
        <v>15.291990280151367</v>
      </c>
      <c r="K2027" s="92"/>
      <c r="L2027">
        <v>0</v>
      </c>
      <c r="M2027" s="92"/>
      <c r="N2027" s="92"/>
      <c r="O2027" s="92"/>
      <c r="P2027">
        <v>5626.25244140625</v>
      </c>
      <c r="Q2027" s="92"/>
      <c r="R2027" s="92"/>
      <c r="S2027">
        <v>-1</v>
      </c>
      <c r="T2027">
        <v>0</v>
      </c>
      <c r="U2027" s="82" t="s">
        <v>328</v>
      </c>
      <c r="V2027" s="92"/>
      <c r="W2027">
        <v>133957.828125</v>
      </c>
      <c r="X2027" s="92"/>
      <c r="Y2027">
        <v>0</v>
      </c>
      <c r="Z2027">
        <v>5130.91357421875</v>
      </c>
      <c r="AA2027">
        <v>5130.91357421875</v>
      </c>
      <c r="AB2027">
        <v>0</v>
      </c>
      <c r="AC2027">
        <v>-1</v>
      </c>
      <c r="AD2027">
        <v>0</v>
      </c>
      <c r="AE2027">
        <v>0</v>
      </c>
      <c r="AF2027">
        <v>0</v>
      </c>
      <c r="AG2027">
        <v>365</v>
      </c>
      <c r="AH2027">
        <v>8760</v>
      </c>
      <c r="AI2027">
        <v>1.1415524932090193E-4</v>
      </c>
      <c r="AJ2027">
        <v>38.302452087402344</v>
      </c>
      <c r="AK2027">
        <v>0</v>
      </c>
      <c r="AL2027">
        <v>0</v>
      </c>
      <c r="AM2027">
        <v>5130.91357421875</v>
      </c>
      <c r="AN2027">
        <v>38.302452087402344</v>
      </c>
      <c r="AO2027" s="92"/>
      <c r="AP2027" s="82" t="s">
        <v>336</v>
      </c>
      <c r="AQ2027" s="82" t="s">
        <v>326</v>
      </c>
      <c r="AR2027" s="82"/>
      <c r="AS2027">
        <v>0</v>
      </c>
      <c r="AT2027">
        <v>0</v>
      </c>
      <c r="AU2027">
        <v>2030</v>
      </c>
      <c r="AY2027">
        <v>0</v>
      </c>
      <c r="AZ2027">
        <v>0</v>
      </c>
      <c r="BA2027" s="82" t="s">
        <v>398</v>
      </c>
      <c r="BB2027">
        <v>8649</v>
      </c>
      <c r="BC2027">
        <v>133957.828125</v>
      </c>
      <c r="BD2027" s="92"/>
      <c r="BE2027" s="92"/>
      <c r="BF2027">
        <v>133957.828125</v>
      </c>
      <c r="BG2027">
        <v>0</v>
      </c>
      <c r="BH2027">
        <v>0</v>
      </c>
      <c r="BI2027" s="92"/>
      <c r="BJ2027" s="92"/>
      <c r="BK2027" s="92"/>
      <c r="BL2027">
        <v>0</v>
      </c>
    </row>
    <row r="2028" spans="1:64" x14ac:dyDescent="0.25">
      <c r="A2028" s="82" t="s">
        <v>297</v>
      </c>
      <c r="B2028" s="82" t="s">
        <v>397</v>
      </c>
      <c r="C2028" s="82" t="s">
        <v>104</v>
      </c>
      <c r="D2028" s="82" t="s">
        <v>307</v>
      </c>
      <c r="E2028" s="82" t="s">
        <v>60</v>
      </c>
      <c r="F2028" s="82" t="s">
        <v>340</v>
      </c>
      <c r="G2028" s="82" t="s">
        <v>340</v>
      </c>
      <c r="H2028">
        <v>0.79676598310470581</v>
      </c>
      <c r="I2028">
        <v>6979.669921875</v>
      </c>
      <c r="J2028">
        <v>0.79676598310470581</v>
      </c>
      <c r="K2028" s="92"/>
      <c r="L2028">
        <v>0</v>
      </c>
      <c r="M2028" s="92"/>
      <c r="N2028" s="92"/>
      <c r="O2028" s="92"/>
      <c r="P2028">
        <v>1032.7392578125</v>
      </c>
      <c r="Q2028" s="92"/>
      <c r="R2028" s="92"/>
      <c r="S2028">
        <v>-1</v>
      </c>
      <c r="T2028">
        <v>0</v>
      </c>
      <c r="U2028" s="82" t="s">
        <v>328</v>
      </c>
      <c r="V2028" s="92"/>
      <c r="W2028">
        <v>6979.669921875</v>
      </c>
      <c r="X2028" s="92"/>
      <c r="Y2028">
        <v>0</v>
      </c>
      <c r="Z2028">
        <v>268.06991577148438</v>
      </c>
      <c r="AA2028">
        <v>268.06991577148438</v>
      </c>
      <c r="AB2028">
        <v>0</v>
      </c>
      <c r="AC2028">
        <v>-1</v>
      </c>
      <c r="AD2028">
        <v>0</v>
      </c>
      <c r="AE2028">
        <v>0</v>
      </c>
      <c r="AF2028">
        <v>0</v>
      </c>
      <c r="AG2028">
        <v>365</v>
      </c>
      <c r="AH2028">
        <v>8760</v>
      </c>
      <c r="AI2028">
        <v>1.1415524932090193E-4</v>
      </c>
      <c r="AJ2028">
        <v>38.407249450683594</v>
      </c>
      <c r="AK2028">
        <v>0</v>
      </c>
      <c r="AL2028">
        <v>0</v>
      </c>
      <c r="AM2028">
        <v>268.06991577148438</v>
      </c>
      <c r="AN2028">
        <v>38.407249450683594</v>
      </c>
      <c r="AO2028" s="92"/>
      <c r="AP2028" s="82" t="s">
        <v>336</v>
      </c>
      <c r="AQ2028" s="82" t="s">
        <v>326</v>
      </c>
      <c r="AR2028" s="82"/>
      <c r="AS2028">
        <v>0</v>
      </c>
      <c r="AT2028">
        <v>0</v>
      </c>
      <c r="AU2028">
        <v>2030</v>
      </c>
      <c r="AY2028">
        <v>0</v>
      </c>
      <c r="AZ2028">
        <v>0</v>
      </c>
      <c r="BA2028" s="82" t="s">
        <v>398</v>
      </c>
      <c r="BB2028">
        <v>8650</v>
      </c>
      <c r="BC2028">
        <v>6979.669921875</v>
      </c>
      <c r="BD2028" s="92"/>
      <c r="BE2028" s="92"/>
      <c r="BF2028">
        <v>6979.669921875</v>
      </c>
      <c r="BG2028">
        <v>0</v>
      </c>
      <c r="BH2028">
        <v>0</v>
      </c>
      <c r="BI2028" s="92"/>
      <c r="BJ2028" s="92"/>
      <c r="BK2028" s="92"/>
      <c r="BL2028">
        <v>0</v>
      </c>
    </row>
    <row r="2029" spans="1:64" x14ac:dyDescent="0.25">
      <c r="A2029" s="82" t="s">
        <v>297</v>
      </c>
      <c r="B2029" s="82" t="s">
        <v>397</v>
      </c>
      <c r="C2029" s="82" t="s">
        <v>104</v>
      </c>
      <c r="D2029" s="82" t="s">
        <v>298</v>
      </c>
      <c r="E2029" s="82" t="s">
        <v>55</v>
      </c>
      <c r="F2029" s="82" t="s">
        <v>341</v>
      </c>
      <c r="G2029" s="82" t="s">
        <v>341</v>
      </c>
      <c r="H2029">
        <v>0.22826175391674042</v>
      </c>
      <c r="I2029">
        <v>1999.572998046875</v>
      </c>
      <c r="J2029">
        <v>0.22826175391674042</v>
      </c>
      <c r="K2029" s="92"/>
      <c r="L2029">
        <v>0</v>
      </c>
      <c r="M2029" s="92"/>
      <c r="N2029" s="92"/>
      <c r="O2029" s="92"/>
      <c r="P2029">
        <v>790.18316650390625</v>
      </c>
      <c r="Q2029" s="92"/>
      <c r="R2029" s="92"/>
      <c r="S2029">
        <v>-1</v>
      </c>
      <c r="T2029">
        <v>0</v>
      </c>
      <c r="U2029" s="82" t="s">
        <v>328</v>
      </c>
      <c r="V2029" s="92"/>
      <c r="W2029">
        <v>1999.572998046875</v>
      </c>
      <c r="X2029" s="92"/>
      <c r="Y2029">
        <v>0</v>
      </c>
      <c r="Z2029">
        <v>79.812103271484375</v>
      </c>
      <c r="AA2029">
        <v>79.812103271484375</v>
      </c>
      <c r="AB2029">
        <v>0</v>
      </c>
      <c r="AC2029">
        <v>-1</v>
      </c>
      <c r="AD2029">
        <v>0</v>
      </c>
      <c r="AE2029">
        <v>0</v>
      </c>
      <c r="AF2029">
        <v>0</v>
      </c>
      <c r="AG2029">
        <v>365</v>
      </c>
      <c r="AH2029">
        <v>8760</v>
      </c>
      <c r="AI2029">
        <v>1.1415524932090193E-4</v>
      </c>
      <c r="AJ2029">
        <v>39.914573669433594</v>
      </c>
      <c r="AK2029">
        <v>0</v>
      </c>
      <c r="AL2029">
        <v>0</v>
      </c>
      <c r="AM2029">
        <v>79.812103271484375</v>
      </c>
      <c r="AN2029">
        <v>39.914573669433594</v>
      </c>
      <c r="AO2029" s="92"/>
      <c r="AP2029" s="82" t="s">
        <v>336</v>
      </c>
      <c r="AQ2029" s="82" t="s">
        <v>326</v>
      </c>
      <c r="AR2029" s="82"/>
      <c r="AS2029">
        <v>0</v>
      </c>
      <c r="AT2029">
        <v>0</v>
      </c>
      <c r="AU2029">
        <v>2030</v>
      </c>
      <c r="AY2029">
        <v>0</v>
      </c>
      <c r="AZ2029">
        <v>0</v>
      </c>
      <c r="BA2029" s="82" t="s">
        <v>398</v>
      </c>
      <c r="BB2029">
        <v>8651</v>
      </c>
      <c r="BC2029">
        <v>1999.572998046875</v>
      </c>
      <c r="BD2029" s="92"/>
      <c r="BE2029" s="92"/>
      <c r="BF2029">
        <v>1999.572998046875</v>
      </c>
      <c r="BG2029">
        <v>0</v>
      </c>
      <c r="BH2029">
        <v>0</v>
      </c>
      <c r="BI2029" s="92"/>
      <c r="BJ2029" s="92"/>
      <c r="BK2029" s="92"/>
      <c r="BL2029">
        <v>0</v>
      </c>
    </row>
    <row r="2030" spans="1:64" x14ac:dyDescent="0.25">
      <c r="A2030" s="82" t="s">
        <v>297</v>
      </c>
      <c r="B2030" s="82" t="s">
        <v>397</v>
      </c>
      <c r="C2030" s="82" t="s">
        <v>104</v>
      </c>
      <c r="D2030" s="82" t="s">
        <v>303</v>
      </c>
      <c r="E2030" s="82" t="s">
        <v>304</v>
      </c>
      <c r="F2030" s="82" t="s">
        <v>341</v>
      </c>
      <c r="G2030" s="82" t="s">
        <v>341</v>
      </c>
      <c r="H2030">
        <v>0.22826175391674042</v>
      </c>
      <c r="I2030">
        <v>1999.572998046875</v>
      </c>
      <c r="J2030">
        <v>0.22826175391674042</v>
      </c>
      <c r="K2030" s="92"/>
      <c r="L2030">
        <v>0</v>
      </c>
      <c r="M2030" s="92"/>
      <c r="N2030" s="92"/>
      <c r="O2030" s="92"/>
      <c r="P2030">
        <v>790.18316650390625</v>
      </c>
      <c r="Q2030" s="92"/>
      <c r="R2030" s="92"/>
      <c r="S2030">
        <v>-1</v>
      </c>
      <c r="T2030">
        <v>0</v>
      </c>
      <c r="U2030" s="82" t="s">
        <v>328</v>
      </c>
      <c r="V2030" s="92"/>
      <c r="W2030">
        <v>1999.572998046875</v>
      </c>
      <c r="X2030" s="92"/>
      <c r="Y2030">
        <v>0</v>
      </c>
      <c r="Z2030">
        <v>79.812103271484375</v>
      </c>
      <c r="AA2030">
        <v>79.812103271484375</v>
      </c>
      <c r="AB2030">
        <v>0</v>
      </c>
      <c r="AC2030">
        <v>-1</v>
      </c>
      <c r="AD2030">
        <v>0</v>
      </c>
      <c r="AE2030">
        <v>0</v>
      </c>
      <c r="AF2030">
        <v>0</v>
      </c>
      <c r="AG2030">
        <v>365</v>
      </c>
      <c r="AH2030">
        <v>8760</v>
      </c>
      <c r="AI2030">
        <v>1.1415524932090193E-4</v>
      </c>
      <c r="AJ2030">
        <v>39.914573669433594</v>
      </c>
      <c r="AK2030">
        <v>0</v>
      </c>
      <c r="AL2030">
        <v>0</v>
      </c>
      <c r="AM2030">
        <v>79.812103271484375</v>
      </c>
      <c r="AN2030">
        <v>39.914573669433594</v>
      </c>
      <c r="AO2030" s="92"/>
      <c r="AP2030" s="82" t="s">
        <v>336</v>
      </c>
      <c r="AQ2030" s="82" t="s">
        <v>326</v>
      </c>
      <c r="AR2030" s="82"/>
      <c r="AS2030">
        <v>0</v>
      </c>
      <c r="AT2030">
        <v>0</v>
      </c>
      <c r="AU2030">
        <v>2030</v>
      </c>
      <c r="AY2030">
        <v>0</v>
      </c>
      <c r="AZ2030">
        <v>0</v>
      </c>
      <c r="BA2030" s="82" t="s">
        <v>398</v>
      </c>
      <c r="BB2030">
        <v>8652</v>
      </c>
      <c r="BC2030">
        <v>1999.572998046875</v>
      </c>
      <c r="BD2030" s="92"/>
      <c r="BE2030" s="92"/>
      <c r="BF2030">
        <v>1999.572998046875</v>
      </c>
      <c r="BG2030">
        <v>0</v>
      </c>
      <c r="BH2030">
        <v>0</v>
      </c>
      <c r="BI2030" s="92"/>
      <c r="BJ2030" s="92"/>
      <c r="BK2030" s="92"/>
      <c r="BL2030">
        <v>0</v>
      </c>
    </row>
    <row r="2031" spans="1:64" x14ac:dyDescent="0.25">
      <c r="A2031" s="82" t="s">
        <v>297</v>
      </c>
      <c r="B2031" s="82" t="s">
        <v>397</v>
      </c>
      <c r="C2031" s="82" t="s">
        <v>104</v>
      </c>
      <c r="D2031" s="82" t="s">
        <v>305</v>
      </c>
      <c r="E2031" s="82" t="s">
        <v>58</v>
      </c>
      <c r="F2031" s="82" t="s">
        <v>341</v>
      </c>
      <c r="G2031" s="82" t="s">
        <v>341</v>
      </c>
      <c r="H2031">
        <v>0.22826175391674042</v>
      </c>
      <c r="I2031">
        <v>1999.572998046875</v>
      </c>
      <c r="J2031">
        <v>0.22826175391674042</v>
      </c>
      <c r="K2031" s="92"/>
      <c r="L2031">
        <v>0</v>
      </c>
      <c r="M2031" s="92"/>
      <c r="N2031" s="92"/>
      <c r="O2031" s="92"/>
      <c r="P2031">
        <v>790.18316650390625</v>
      </c>
      <c r="Q2031" s="92"/>
      <c r="R2031" s="92"/>
      <c r="S2031">
        <v>-1</v>
      </c>
      <c r="T2031">
        <v>0</v>
      </c>
      <c r="U2031" s="82" t="s">
        <v>328</v>
      </c>
      <c r="V2031" s="92"/>
      <c r="W2031">
        <v>1999.572998046875</v>
      </c>
      <c r="X2031" s="92"/>
      <c r="Y2031">
        <v>0</v>
      </c>
      <c r="Z2031">
        <v>79.812103271484375</v>
      </c>
      <c r="AA2031">
        <v>79.812103271484375</v>
      </c>
      <c r="AB2031">
        <v>0</v>
      </c>
      <c r="AC2031">
        <v>-1</v>
      </c>
      <c r="AD2031">
        <v>0</v>
      </c>
      <c r="AE2031">
        <v>0</v>
      </c>
      <c r="AF2031">
        <v>0</v>
      </c>
      <c r="AG2031">
        <v>365</v>
      </c>
      <c r="AH2031">
        <v>8760</v>
      </c>
      <c r="AI2031">
        <v>1.1415524932090193E-4</v>
      </c>
      <c r="AJ2031">
        <v>39.914573669433594</v>
      </c>
      <c r="AK2031">
        <v>0</v>
      </c>
      <c r="AL2031">
        <v>0</v>
      </c>
      <c r="AM2031">
        <v>79.812103271484375</v>
      </c>
      <c r="AN2031">
        <v>39.914573669433594</v>
      </c>
      <c r="AO2031" s="92"/>
      <c r="AP2031" s="82" t="s">
        <v>336</v>
      </c>
      <c r="AQ2031" s="82" t="s">
        <v>326</v>
      </c>
      <c r="AR2031" s="82"/>
      <c r="AS2031">
        <v>0</v>
      </c>
      <c r="AT2031">
        <v>0</v>
      </c>
      <c r="AU2031">
        <v>2030</v>
      </c>
      <c r="AY2031">
        <v>0</v>
      </c>
      <c r="AZ2031">
        <v>0</v>
      </c>
      <c r="BA2031" s="82" t="s">
        <v>398</v>
      </c>
      <c r="BB2031">
        <v>8653</v>
      </c>
      <c r="BC2031">
        <v>1999.572998046875</v>
      </c>
      <c r="BD2031" s="92"/>
      <c r="BE2031" s="92"/>
      <c r="BF2031">
        <v>1999.572998046875</v>
      </c>
      <c r="BG2031">
        <v>0</v>
      </c>
      <c r="BH2031">
        <v>0</v>
      </c>
      <c r="BI2031" s="92"/>
      <c r="BJ2031" s="92"/>
      <c r="BK2031" s="92"/>
      <c r="BL2031">
        <v>0</v>
      </c>
    </row>
    <row r="2032" spans="1:64" x14ac:dyDescent="0.25">
      <c r="A2032" s="82" t="s">
        <v>297</v>
      </c>
      <c r="B2032" s="82" t="s">
        <v>397</v>
      </c>
      <c r="C2032" s="82" t="s">
        <v>104</v>
      </c>
      <c r="D2032" s="82" t="s">
        <v>306</v>
      </c>
      <c r="E2032" s="82" t="s">
        <v>59</v>
      </c>
      <c r="F2032" s="82" t="s">
        <v>341</v>
      </c>
      <c r="G2032" s="82" t="s">
        <v>341</v>
      </c>
      <c r="H2032">
        <v>0.22826175391674042</v>
      </c>
      <c r="I2032">
        <v>1999.572998046875</v>
      </c>
      <c r="J2032">
        <v>0.22826175391674042</v>
      </c>
      <c r="K2032" s="92"/>
      <c r="L2032">
        <v>0</v>
      </c>
      <c r="M2032" s="92"/>
      <c r="N2032" s="92"/>
      <c r="O2032" s="92"/>
      <c r="P2032">
        <v>790.18316650390625</v>
      </c>
      <c r="Q2032" s="92"/>
      <c r="R2032" s="92"/>
      <c r="S2032">
        <v>-1</v>
      </c>
      <c r="T2032">
        <v>0</v>
      </c>
      <c r="U2032" s="82" t="s">
        <v>328</v>
      </c>
      <c r="V2032" s="92"/>
      <c r="W2032">
        <v>1999.572998046875</v>
      </c>
      <c r="X2032" s="92"/>
      <c r="Y2032">
        <v>0</v>
      </c>
      <c r="Z2032">
        <v>79.812103271484375</v>
      </c>
      <c r="AA2032">
        <v>79.812103271484375</v>
      </c>
      <c r="AB2032">
        <v>0</v>
      </c>
      <c r="AC2032">
        <v>-1</v>
      </c>
      <c r="AD2032">
        <v>0</v>
      </c>
      <c r="AE2032">
        <v>0</v>
      </c>
      <c r="AF2032">
        <v>0</v>
      </c>
      <c r="AG2032">
        <v>365</v>
      </c>
      <c r="AH2032">
        <v>8760</v>
      </c>
      <c r="AI2032">
        <v>1.1415524932090193E-4</v>
      </c>
      <c r="AJ2032">
        <v>39.914573669433594</v>
      </c>
      <c r="AK2032">
        <v>0</v>
      </c>
      <c r="AL2032">
        <v>0</v>
      </c>
      <c r="AM2032">
        <v>79.812103271484375</v>
      </c>
      <c r="AN2032">
        <v>39.914573669433594</v>
      </c>
      <c r="AO2032" s="92"/>
      <c r="AP2032" s="82" t="s">
        <v>336</v>
      </c>
      <c r="AQ2032" s="82" t="s">
        <v>326</v>
      </c>
      <c r="AR2032" s="82"/>
      <c r="AS2032">
        <v>0</v>
      </c>
      <c r="AT2032">
        <v>0</v>
      </c>
      <c r="AU2032">
        <v>2030</v>
      </c>
      <c r="AY2032">
        <v>0</v>
      </c>
      <c r="AZ2032">
        <v>0</v>
      </c>
      <c r="BA2032" s="82" t="s">
        <v>398</v>
      </c>
      <c r="BB2032">
        <v>8654</v>
      </c>
      <c r="BC2032">
        <v>1999.572998046875</v>
      </c>
      <c r="BD2032" s="92"/>
      <c r="BE2032" s="92"/>
      <c r="BF2032">
        <v>1999.572998046875</v>
      </c>
      <c r="BG2032">
        <v>0</v>
      </c>
      <c r="BH2032">
        <v>0</v>
      </c>
      <c r="BI2032" s="92"/>
      <c r="BJ2032" s="92"/>
      <c r="BK2032" s="92"/>
      <c r="BL2032">
        <v>0</v>
      </c>
    </row>
    <row r="2033" spans="1:64" x14ac:dyDescent="0.25">
      <c r="A2033" s="82" t="s">
        <v>297</v>
      </c>
      <c r="B2033" s="82" t="s">
        <v>397</v>
      </c>
      <c r="C2033" s="82" t="s">
        <v>104</v>
      </c>
      <c r="D2033" s="82" t="s">
        <v>307</v>
      </c>
      <c r="E2033" s="82" t="s">
        <v>60</v>
      </c>
      <c r="F2033" s="82" t="s">
        <v>341</v>
      </c>
      <c r="G2033" s="82" t="s">
        <v>341</v>
      </c>
      <c r="H2033">
        <v>0.22826175391674042</v>
      </c>
      <c r="I2033">
        <v>1999.572998046875</v>
      </c>
      <c r="J2033">
        <v>0.22826175391674042</v>
      </c>
      <c r="K2033" s="92"/>
      <c r="L2033">
        <v>0</v>
      </c>
      <c r="M2033" s="92"/>
      <c r="N2033" s="92"/>
      <c r="O2033" s="92"/>
      <c r="P2033">
        <v>790.18316650390625</v>
      </c>
      <c r="Q2033" s="92"/>
      <c r="R2033" s="92"/>
      <c r="S2033">
        <v>-1</v>
      </c>
      <c r="T2033">
        <v>0</v>
      </c>
      <c r="U2033" s="82" t="s">
        <v>328</v>
      </c>
      <c r="V2033" s="92"/>
      <c r="W2033">
        <v>1999.572998046875</v>
      </c>
      <c r="X2033" s="92"/>
      <c r="Y2033">
        <v>0</v>
      </c>
      <c r="Z2033">
        <v>79.812103271484375</v>
      </c>
      <c r="AA2033">
        <v>79.812103271484375</v>
      </c>
      <c r="AB2033">
        <v>0</v>
      </c>
      <c r="AC2033">
        <v>-1</v>
      </c>
      <c r="AD2033">
        <v>0</v>
      </c>
      <c r="AE2033">
        <v>0</v>
      </c>
      <c r="AF2033">
        <v>0</v>
      </c>
      <c r="AG2033">
        <v>365</v>
      </c>
      <c r="AH2033">
        <v>8760</v>
      </c>
      <c r="AI2033">
        <v>1.1415524932090193E-4</v>
      </c>
      <c r="AJ2033">
        <v>39.914573669433594</v>
      </c>
      <c r="AK2033">
        <v>0</v>
      </c>
      <c r="AL2033">
        <v>0</v>
      </c>
      <c r="AM2033">
        <v>79.812103271484375</v>
      </c>
      <c r="AN2033">
        <v>39.914573669433594</v>
      </c>
      <c r="AO2033" s="92"/>
      <c r="AP2033" s="82" t="s">
        <v>336</v>
      </c>
      <c r="AQ2033" s="82" t="s">
        <v>326</v>
      </c>
      <c r="AR2033" s="82"/>
      <c r="AS2033">
        <v>0</v>
      </c>
      <c r="AT2033">
        <v>0</v>
      </c>
      <c r="AU2033">
        <v>2030</v>
      </c>
      <c r="AY2033">
        <v>0</v>
      </c>
      <c r="AZ2033">
        <v>0</v>
      </c>
      <c r="BA2033" s="82" t="s">
        <v>398</v>
      </c>
      <c r="BB2033">
        <v>8655</v>
      </c>
      <c r="BC2033">
        <v>1999.572998046875</v>
      </c>
      <c r="BD2033" s="92"/>
      <c r="BE2033" s="92"/>
      <c r="BF2033">
        <v>1999.572998046875</v>
      </c>
      <c r="BG2033">
        <v>0</v>
      </c>
      <c r="BH2033">
        <v>0</v>
      </c>
      <c r="BI2033" s="92"/>
      <c r="BJ2033" s="92"/>
      <c r="BK2033" s="92"/>
      <c r="BL2033">
        <v>0</v>
      </c>
    </row>
    <row r="2034" spans="1:64" x14ac:dyDescent="0.25">
      <c r="A2034" s="82" t="s">
        <v>297</v>
      </c>
      <c r="B2034" s="82" t="s">
        <v>397</v>
      </c>
      <c r="C2034" s="82" t="s">
        <v>104</v>
      </c>
      <c r="D2034" s="82" t="s">
        <v>308</v>
      </c>
      <c r="E2034" s="82" t="s">
        <v>61</v>
      </c>
      <c r="F2034" s="82" t="s">
        <v>341</v>
      </c>
      <c r="G2034" s="82" t="s">
        <v>341</v>
      </c>
      <c r="H2034">
        <v>0.22826175391674042</v>
      </c>
      <c r="I2034">
        <v>1999.572998046875</v>
      </c>
      <c r="J2034">
        <v>0.22826175391674042</v>
      </c>
      <c r="K2034" s="92"/>
      <c r="L2034">
        <v>0</v>
      </c>
      <c r="M2034" s="92"/>
      <c r="N2034" s="92"/>
      <c r="O2034" s="92"/>
      <c r="P2034">
        <v>790.18316650390625</v>
      </c>
      <c r="Q2034" s="92"/>
      <c r="R2034" s="92"/>
      <c r="S2034">
        <v>-1</v>
      </c>
      <c r="T2034">
        <v>0</v>
      </c>
      <c r="U2034" s="82" t="s">
        <v>328</v>
      </c>
      <c r="V2034" s="92"/>
      <c r="W2034">
        <v>1999.572998046875</v>
      </c>
      <c r="X2034" s="92"/>
      <c r="Y2034">
        <v>0</v>
      </c>
      <c r="Z2034">
        <v>79.812103271484375</v>
      </c>
      <c r="AA2034">
        <v>79.812103271484375</v>
      </c>
      <c r="AB2034">
        <v>0</v>
      </c>
      <c r="AC2034">
        <v>-1</v>
      </c>
      <c r="AD2034">
        <v>0</v>
      </c>
      <c r="AE2034">
        <v>0</v>
      </c>
      <c r="AF2034">
        <v>0</v>
      </c>
      <c r="AG2034">
        <v>365</v>
      </c>
      <c r="AH2034">
        <v>8760</v>
      </c>
      <c r="AI2034">
        <v>1.1415524932090193E-4</v>
      </c>
      <c r="AJ2034">
        <v>39.914573669433594</v>
      </c>
      <c r="AK2034">
        <v>0</v>
      </c>
      <c r="AL2034">
        <v>0</v>
      </c>
      <c r="AM2034">
        <v>79.812103271484375</v>
      </c>
      <c r="AN2034">
        <v>39.914573669433594</v>
      </c>
      <c r="AO2034" s="92"/>
      <c r="AP2034" s="82" t="s">
        <v>336</v>
      </c>
      <c r="AQ2034" s="82" t="s">
        <v>326</v>
      </c>
      <c r="AR2034" s="82"/>
      <c r="AS2034">
        <v>0</v>
      </c>
      <c r="AT2034">
        <v>0</v>
      </c>
      <c r="AU2034">
        <v>2030</v>
      </c>
      <c r="AY2034">
        <v>0</v>
      </c>
      <c r="AZ2034">
        <v>0</v>
      </c>
      <c r="BA2034" s="82" t="s">
        <v>398</v>
      </c>
      <c r="BB2034">
        <v>8656</v>
      </c>
      <c r="BC2034">
        <v>1999.572998046875</v>
      </c>
      <c r="BD2034" s="92"/>
      <c r="BE2034" s="92"/>
      <c r="BF2034">
        <v>1999.572998046875</v>
      </c>
      <c r="BG2034">
        <v>0</v>
      </c>
      <c r="BH2034">
        <v>0</v>
      </c>
      <c r="BI2034" s="92"/>
      <c r="BJ2034" s="92"/>
      <c r="BK2034" s="92"/>
      <c r="BL2034">
        <v>0</v>
      </c>
    </row>
    <row r="2035" spans="1:64" x14ac:dyDescent="0.25">
      <c r="A2035" s="82" t="s">
        <v>297</v>
      </c>
      <c r="B2035" s="82" t="s">
        <v>397</v>
      </c>
      <c r="C2035" s="82" t="s">
        <v>104</v>
      </c>
      <c r="D2035" s="82" t="s">
        <v>309</v>
      </c>
      <c r="E2035" s="82" t="s">
        <v>310</v>
      </c>
      <c r="F2035" s="82" t="s">
        <v>341</v>
      </c>
      <c r="G2035" s="82" t="s">
        <v>341</v>
      </c>
      <c r="H2035">
        <v>0.22826175391674042</v>
      </c>
      <c r="I2035">
        <v>1999.572998046875</v>
      </c>
      <c r="J2035">
        <v>0.22826175391674042</v>
      </c>
      <c r="K2035" s="92"/>
      <c r="L2035">
        <v>0</v>
      </c>
      <c r="M2035" s="92"/>
      <c r="N2035" s="92"/>
      <c r="O2035" s="92"/>
      <c r="P2035">
        <v>790.18316650390625</v>
      </c>
      <c r="Q2035" s="92"/>
      <c r="R2035" s="92"/>
      <c r="S2035">
        <v>-1</v>
      </c>
      <c r="T2035">
        <v>0</v>
      </c>
      <c r="U2035" s="82" t="s">
        <v>328</v>
      </c>
      <c r="V2035" s="92"/>
      <c r="W2035">
        <v>1999.572998046875</v>
      </c>
      <c r="X2035" s="92"/>
      <c r="Y2035">
        <v>0</v>
      </c>
      <c r="Z2035">
        <v>79.812103271484375</v>
      </c>
      <c r="AA2035">
        <v>79.812103271484375</v>
      </c>
      <c r="AB2035">
        <v>0</v>
      </c>
      <c r="AC2035">
        <v>-1</v>
      </c>
      <c r="AD2035">
        <v>0</v>
      </c>
      <c r="AE2035">
        <v>0</v>
      </c>
      <c r="AF2035">
        <v>0</v>
      </c>
      <c r="AG2035">
        <v>365</v>
      </c>
      <c r="AH2035">
        <v>8760</v>
      </c>
      <c r="AI2035">
        <v>1.1415524932090193E-4</v>
      </c>
      <c r="AJ2035">
        <v>39.914573669433594</v>
      </c>
      <c r="AK2035">
        <v>0</v>
      </c>
      <c r="AL2035">
        <v>0</v>
      </c>
      <c r="AM2035">
        <v>79.812103271484375</v>
      </c>
      <c r="AN2035">
        <v>39.914573669433594</v>
      </c>
      <c r="AO2035" s="92"/>
      <c r="AP2035" s="82" t="s">
        <v>336</v>
      </c>
      <c r="AQ2035" s="82" t="s">
        <v>326</v>
      </c>
      <c r="AR2035" s="82"/>
      <c r="AS2035">
        <v>0</v>
      </c>
      <c r="AT2035">
        <v>0</v>
      </c>
      <c r="AU2035">
        <v>2030</v>
      </c>
      <c r="AY2035">
        <v>0</v>
      </c>
      <c r="AZ2035">
        <v>0</v>
      </c>
      <c r="BA2035" s="82" t="s">
        <v>398</v>
      </c>
      <c r="BB2035">
        <v>8657</v>
      </c>
      <c r="BC2035">
        <v>1999.572998046875</v>
      </c>
      <c r="BD2035" s="92"/>
      <c r="BE2035" s="92"/>
      <c r="BF2035">
        <v>1999.572998046875</v>
      </c>
      <c r="BG2035">
        <v>0</v>
      </c>
      <c r="BH2035">
        <v>0</v>
      </c>
      <c r="BI2035" s="92"/>
      <c r="BJ2035" s="92"/>
      <c r="BK2035" s="92"/>
      <c r="BL2035">
        <v>0</v>
      </c>
    </row>
    <row r="2036" spans="1:64" x14ac:dyDescent="0.25">
      <c r="A2036" s="82" t="s">
        <v>297</v>
      </c>
      <c r="B2036" s="82" t="s">
        <v>397</v>
      </c>
      <c r="C2036" s="82" t="s">
        <v>104</v>
      </c>
      <c r="D2036" s="82" t="s">
        <v>311</v>
      </c>
      <c r="E2036" s="82" t="s">
        <v>312</v>
      </c>
      <c r="F2036" s="82" t="s">
        <v>341</v>
      </c>
      <c r="G2036" s="82" t="s">
        <v>341</v>
      </c>
      <c r="H2036">
        <v>0.22826175391674042</v>
      </c>
      <c r="I2036">
        <v>1999.572998046875</v>
      </c>
      <c r="J2036">
        <v>0.22826175391674042</v>
      </c>
      <c r="K2036" s="92"/>
      <c r="L2036">
        <v>0</v>
      </c>
      <c r="M2036" s="92"/>
      <c r="N2036" s="92"/>
      <c r="O2036" s="92"/>
      <c r="P2036">
        <v>790.18316650390625</v>
      </c>
      <c r="Q2036" s="92"/>
      <c r="R2036" s="92"/>
      <c r="S2036">
        <v>-1</v>
      </c>
      <c r="T2036">
        <v>0</v>
      </c>
      <c r="U2036" s="82" t="s">
        <v>328</v>
      </c>
      <c r="V2036" s="92"/>
      <c r="W2036">
        <v>1999.572998046875</v>
      </c>
      <c r="X2036" s="92"/>
      <c r="Y2036">
        <v>0</v>
      </c>
      <c r="Z2036">
        <v>79.812103271484375</v>
      </c>
      <c r="AA2036">
        <v>79.812103271484375</v>
      </c>
      <c r="AB2036">
        <v>0</v>
      </c>
      <c r="AC2036">
        <v>-1</v>
      </c>
      <c r="AD2036">
        <v>0</v>
      </c>
      <c r="AE2036">
        <v>0</v>
      </c>
      <c r="AF2036">
        <v>0</v>
      </c>
      <c r="AG2036">
        <v>365</v>
      </c>
      <c r="AH2036">
        <v>8760</v>
      </c>
      <c r="AI2036">
        <v>1.1415524932090193E-4</v>
      </c>
      <c r="AJ2036">
        <v>39.914573669433594</v>
      </c>
      <c r="AK2036">
        <v>0</v>
      </c>
      <c r="AL2036">
        <v>0</v>
      </c>
      <c r="AM2036">
        <v>79.812103271484375</v>
      </c>
      <c r="AN2036">
        <v>39.914573669433594</v>
      </c>
      <c r="AO2036" s="92"/>
      <c r="AP2036" s="82" t="s">
        <v>336</v>
      </c>
      <c r="AQ2036" s="82" t="s">
        <v>326</v>
      </c>
      <c r="AR2036" s="82"/>
      <c r="AS2036">
        <v>0</v>
      </c>
      <c r="AT2036">
        <v>0</v>
      </c>
      <c r="AU2036">
        <v>2030</v>
      </c>
      <c r="AY2036">
        <v>0</v>
      </c>
      <c r="AZ2036">
        <v>0</v>
      </c>
      <c r="BA2036" s="82" t="s">
        <v>398</v>
      </c>
      <c r="BB2036">
        <v>8658</v>
      </c>
      <c r="BC2036">
        <v>1999.572998046875</v>
      </c>
      <c r="BD2036" s="92"/>
      <c r="BE2036" s="92"/>
      <c r="BF2036">
        <v>1999.572998046875</v>
      </c>
      <c r="BG2036">
        <v>0</v>
      </c>
      <c r="BH2036">
        <v>0</v>
      </c>
      <c r="BI2036" s="92"/>
      <c r="BJ2036" s="92"/>
      <c r="BK2036" s="92"/>
      <c r="BL2036">
        <v>0</v>
      </c>
    </row>
    <row r="2037" spans="1:64" x14ac:dyDescent="0.25">
      <c r="A2037" s="82" t="s">
        <v>297</v>
      </c>
      <c r="B2037" s="82" t="s">
        <v>397</v>
      </c>
      <c r="C2037" s="82" t="s">
        <v>104</v>
      </c>
      <c r="D2037" s="82" t="s">
        <v>313</v>
      </c>
      <c r="E2037" s="82" t="s">
        <v>314</v>
      </c>
      <c r="F2037" s="82" t="s">
        <v>341</v>
      </c>
      <c r="G2037" s="82" t="s">
        <v>341</v>
      </c>
      <c r="H2037">
        <v>0.22826175391674042</v>
      </c>
      <c r="I2037">
        <v>1999.572998046875</v>
      </c>
      <c r="J2037">
        <v>0.22826175391674042</v>
      </c>
      <c r="K2037" s="92"/>
      <c r="L2037">
        <v>0</v>
      </c>
      <c r="M2037" s="92"/>
      <c r="N2037" s="92"/>
      <c r="O2037" s="92"/>
      <c r="P2037">
        <v>790.18316650390625</v>
      </c>
      <c r="Q2037" s="92"/>
      <c r="R2037" s="92"/>
      <c r="S2037">
        <v>-1</v>
      </c>
      <c r="T2037">
        <v>0</v>
      </c>
      <c r="U2037" s="82" t="s">
        <v>328</v>
      </c>
      <c r="V2037" s="92"/>
      <c r="W2037">
        <v>1999.572998046875</v>
      </c>
      <c r="X2037" s="92"/>
      <c r="Y2037">
        <v>0</v>
      </c>
      <c r="Z2037">
        <v>79.812103271484375</v>
      </c>
      <c r="AA2037">
        <v>79.812103271484375</v>
      </c>
      <c r="AB2037">
        <v>0</v>
      </c>
      <c r="AC2037">
        <v>-1</v>
      </c>
      <c r="AD2037">
        <v>0</v>
      </c>
      <c r="AE2037">
        <v>0</v>
      </c>
      <c r="AF2037">
        <v>0</v>
      </c>
      <c r="AG2037">
        <v>365</v>
      </c>
      <c r="AH2037">
        <v>8760</v>
      </c>
      <c r="AI2037">
        <v>1.1415524932090193E-4</v>
      </c>
      <c r="AJ2037">
        <v>39.914573669433594</v>
      </c>
      <c r="AK2037">
        <v>0</v>
      </c>
      <c r="AL2037">
        <v>0</v>
      </c>
      <c r="AM2037">
        <v>79.812103271484375</v>
      </c>
      <c r="AN2037">
        <v>39.914573669433594</v>
      </c>
      <c r="AO2037" s="92"/>
      <c r="AP2037" s="82" t="s">
        <v>336</v>
      </c>
      <c r="AQ2037" s="82" t="s">
        <v>326</v>
      </c>
      <c r="AR2037" s="82"/>
      <c r="AS2037">
        <v>0</v>
      </c>
      <c r="AT2037">
        <v>0</v>
      </c>
      <c r="AU2037">
        <v>2030</v>
      </c>
      <c r="AY2037">
        <v>0</v>
      </c>
      <c r="AZ2037">
        <v>0</v>
      </c>
      <c r="BA2037" s="82" t="s">
        <v>398</v>
      </c>
      <c r="BB2037">
        <v>8659</v>
      </c>
      <c r="BC2037">
        <v>1999.572998046875</v>
      </c>
      <c r="BD2037" s="92"/>
      <c r="BE2037" s="92"/>
      <c r="BF2037">
        <v>1999.572998046875</v>
      </c>
      <c r="BG2037">
        <v>0</v>
      </c>
      <c r="BH2037">
        <v>0</v>
      </c>
      <c r="BI2037" s="92"/>
      <c r="BJ2037" s="92"/>
      <c r="BK2037" s="92"/>
      <c r="BL2037">
        <v>0</v>
      </c>
    </row>
    <row r="2038" spans="1:64" x14ac:dyDescent="0.25">
      <c r="A2038" s="82" t="s">
        <v>297</v>
      </c>
      <c r="B2038" s="82" t="s">
        <v>397</v>
      </c>
      <c r="C2038" s="82" t="s">
        <v>104</v>
      </c>
      <c r="D2038" s="82" t="s">
        <v>303</v>
      </c>
      <c r="E2038" s="82" t="s">
        <v>304</v>
      </c>
      <c r="F2038" s="82" t="s">
        <v>342</v>
      </c>
      <c r="G2038" s="82" t="s">
        <v>342</v>
      </c>
      <c r="H2038">
        <v>0</v>
      </c>
      <c r="I2038">
        <v>0</v>
      </c>
      <c r="J2038">
        <v>0</v>
      </c>
      <c r="K2038" s="92"/>
      <c r="L2038">
        <v>0</v>
      </c>
      <c r="M2038" s="92"/>
      <c r="N2038" s="92"/>
      <c r="O2038" s="92"/>
      <c r="P2038">
        <v>0</v>
      </c>
      <c r="Q2038" s="92"/>
      <c r="R2038" s="92"/>
      <c r="S2038">
        <v>-1</v>
      </c>
      <c r="T2038">
        <v>0</v>
      </c>
      <c r="U2038" s="82" t="s">
        <v>328</v>
      </c>
      <c r="V2038" s="92"/>
      <c r="W2038">
        <v>0</v>
      </c>
      <c r="X2038" s="92"/>
      <c r="Y2038">
        <v>0</v>
      </c>
      <c r="Z2038">
        <v>0</v>
      </c>
      <c r="AA2038">
        <v>0</v>
      </c>
      <c r="AB2038">
        <v>0</v>
      </c>
      <c r="AC2038">
        <v>-1</v>
      </c>
      <c r="AD2038">
        <v>0</v>
      </c>
      <c r="AE2038">
        <v>0</v>
      </c>
      <c r="AF2038">
        <v>0</v>
      </c>
      <c r="AG2038">
        <v>0</v>
      </c>
      <c r="AH2038">
        <v>0</v>
      </c>
      <c r="AK2038">
        <v>0</v>
      </c>
      <c r="AM2038">
        <v>0</v>
      </c>
      <c r="AO2038" s="92"/>
      <c r="AP2038" s="82" t="s">
        <v>343</v>
      </c>
      <c r="AQ2038" s="82" t="s">
        <v>326</v>
      </c>
      <c r="AR2038" s="82"/>
      <c r="AS2038">
        <v>0</v>
      </c>
      <c r="AT2038">
        <v>0</v>
      </c>
      <c r="AU2038">
        <v>2030</v>
      </c>
      <c r="AY2038">
        <v>0</v>
      </c>
      <c r="AZ2038">
        <v>0</v>
      </c>
      <c r="BA2038" s="82" t="s">
        <v>398</v>
      </c>
      <c r="BB2038">
        <v>8660</v>
      </c>
      <c r="BC2038">
        <v>0</v>
      </c>
      <c r="BD2038" s="92"/>
      <c r="BE2038" s="92"/>
      <c r="BF2038">
        <v>0</v>
      </c>
      <c r="BG2038">
        <v>0</v>
      </c>
      <c r="BH2038">
        <v>0</v>
      </c>
      <c r="BI2038" s="92"/>
      <c r="BJ2038" s="92"/>
      <c r="BK2038" s="92"/>
      <c r="BL2038">
        <v>0</v>
      </c>
    </row>
    <row r="2039" spans="1:64" x14ac:dyDescent="0.25">
      <c r="A2039" s="82" t="s">
        <v>297</v>
      </c>
      <c r="B2039" s="82" t="s">
        <v>397</v>
      </c>
      <c r="C2039" s="82" t="s">
        <v>104</v>
      </c>
      <c r="D2039" s="82" t="s">
        <v>306</v>
      </c>
      <c r="E2039" s="82" t="s">
        <v>59</v>
      </c>
      <c r="F2039" s="82" t="s">
        <v>342</v>
      </c>
      <c r="G2039" s="82" t="s">
        <v>342</v>
      </c>
      <c r="H2039">
        <v>0</v>
      </c>
      <c r="I2039">
        <v>0</v>
      </c>
      <c r="J2039">
        <v>0</v>
      </c>
      <c r="K2039" s="92"/>
      <c r="L2039">
        <v>0</v>
      </c>
      <c r="M2039" s="92"/>
      <c r="N2039" s="92"/>
      <c r="O2039" s="92"/>
      <c r="P2039">
        <v>0</v>
      </c>
      <c r="Q2039" s="92"/>
      <c r="R2039" s="92"/>
      <c r="S2039">
        <v>-1</v>
      </c>
      <c r="T2039">
        <v>0</v>
      </c>
      <c r="U2039" s="82" t="s">
        <v>328</v>
      </c>
      <c r="V2039" s="92"/>
      <c r="W2039">
        <v>0</v>
      </c>
      <c r="X2039" s="92"/>
      <c r="Y2039">
        <v>0</v>
      </c>
      <c r="Z2039">
        <v>0</v>
      </c>
      <c r="AA2039">
        <v>0</v>
      </c>
      <c r="AB2039">
        <v>0</v>
      </c>
      <c r="AC2039">
        <v>-1</v>
      </c>
      <c r="AD2039">
        <v>0</v>
      </c>
      <c r="AE2039">
        <v>0</v>
      </c>
      <c r="AF2039">
        <v>0</v>
      </c>
      <c r="AG2039">
        <v>0</v>
      </c>
      <c r="AH2039">
        <v>0</v>
      </c>
      <c r="AK2039">
        <v>0</v>
      </c>
      <c r="AM2039">
        <v>0</v>
      </c>
      <c r="AO2039" s="92"/>
      <c r="AP2039" s="82" t="s">
        <v>343</v>
      </c>
      <c r="AQ2039" s="82" t="s">
        <v>326</v>
      </c>
      <c r="AR2039" s="82"/>
      <c r="AS2039">
        <v>0</v>
      </c>
      <c r="AT2039">
        <v>0</v>
      </c>
      <c r="AU2039">
        <v>2030</v>
      </c>
      <c r="AY2039">
        <v>0</v>
      </c>
      <c r="AZ2039">
        <v>0</v>
      </c>
      <c r="BA2039" s="82" t="s">
        <v>398</v>
      </c>
      <c r="BB2039">
        <v>8661</v>
      </c>
      <c r="BC2039">
        <v>0</v>
      </c>
      <c r="BD2039" s="92"/>
      <c r="BE2039" s="92"/>
      <c r="BF2039">
        <v>0</v>
      </c>
      <c r="BG2039">
        <v>0</v>
      </c>
      <c r="BH2039">
        <v>0</v>
      </c>
      <c r="BI2039" s="92"/>
      <c r="BJ2039" s="92"/>
      <c r="BK2039" s="92"/>
      <c r="BL2039">
        <v>0</v>
      </c>
    </row>
    <row r="2040" spans="1:64" x14ac:dyDescent="0.25">
      <c r="A2040" s="82" t="s">
        <v>297</v>
      </c>
      <c r="B2040" s="82" t="s">
        <v>397</v>
      </c>
      <c r="C2040" s="82" t="s">
        <v>104</v>
      </c>
      <c r="D2040" s="82" t="s">
        <v>308</v>
      </c>
      <c r="E2040" s="82" t="s">
        <v>61</v>
      </c>
      <c r="F2040" s="82" t="s">
        <v>342</v>
      </c>
      <c r="G2040" s="82" t="s">
        <v>342</v>
      </c>
      <c r="H2040">
        <v>0</v>
      </c>
      <c r="I2040">
        <v>0</v>
      </c>
      <c r="J2040">
        <v>0</v>
      </c>
      <c r="K2040" s="92"/>
      <c r="L2040">
        <v>0</v>
      </c>
      <c r="M2040" s="92"/>
      <c r="N2040" s="92"/>
      <c r="O2040" s="92"/>
      <c r="P2040">
        <v>0</v>
      </c>
      <c r="Q2040" s="92"/>
      <c r="R2040" s="92"/>
      <c r="S2040">
        <v>-1</v>
      </c>
      <c r="T2040">
        <v>0</v>
      </c>
      <c r="U2040" s="82" t="s">
        <v>328</v>
      </c>
      <c r="V2040" s="92"/>
      <c r="W2040">
        <v>0</v>
      </c>
      <c r="X2040" s="92"/>
      <c r="Y2040">
        <v>0</v>
      </c>
      <c r="Z2040">
        <v>0</v>
      </c>
      <c r="AA2040">
        <v>0</v>
      </c>
      <c r="AB2040">
        <v>0</v>
      </c>
      <c r="AC2040">
        <v>-1</v>
      </c>
      <c r="AD2040">
        <v>0</v>
      </c>
      <c r="AE2040">
        <v>0</v>
      </c>
      <c r="AF2040">
        <v>0</v>
      </c>
      <c r="AG2040">
        <v>0</v>
      </c>
      <c r="AH2040">
        <v>0</v>
      </c>
      <c r="AK2040">
        <v>0</v>
      </c>
      <c r="AM2040">
        <v>0</v>
      </c>
      <c r="AO2040" s="92"/>
      <c r="AP2040" s="82" t="s">
        <v>343</v>
      </c>
      <c r="AQ2040" s="82" t="s">
        <v>326</v>
      </c>
      <c r="AR2040" s="82"/>
      <c r="AS2040">
        <v>0</v>
      </c>
      <c r="AT2040">
        <v>0</v>
      </c>
      <c r="AU2040">
        <v>2030</v>
      </c>
      <c r="AY2040">
        <v>0</v>
      </c>
      <c r="AZ2040">
        <v>0</v>
      </c>
      <c r="BA2040" s="82" t="s">
        <v>398</v>
      </c>
      <c r="BB2040">
        <v>8662</v>
      </c>
      <c r="BC2040">
        <v>0</v>
      </c>
      <c r="BD2040" s="92"/>
      <c r="BE2040" s="92"/>
      <c r="BF2040">
        <v>0</v>
      </c>
      <c r="BG2040">
        <v>0</v>
      </c>
      <c r="BH2040">
        <v>0</v>
      </c>
      <c r="BI2040" s="92"/>
      <c r="BJ2040" s="92"/>
      <c r="BK2040" s="92"/>
      <c r="BL2040">
        <v>0</v>
      </c>
    </row>
    <row r="2041" spans="1:64" x14ac:dyDescent="0.25">
      <c r="A2041" s="82" t="s">
        <v>297</v>
      </c>
      <c r="B2041" s="82" t="s">
        <v>397</v>
      </c>
      <c r="C2041" s="82" t="s">
        <v>104</v>
      </c>
      <c r="D2041" s="82" t="s">
        <v>311</v>
      </c>
      <c r="E2041" s="82" t="s">
        <v>312</v>
      </c>
      <c r="F2041" s="82" t="s">
        <v>342</v>
      </c>
      <c r="G2041" s="82" t="s">
        <v>342</v>
      </c>
      <c r="H2041">
        <v>0</v>
      </c>
      <c r="I2041">
        <v>0</v>
      </c>
      <c r="J2041">
        <v>0</v>
      </c>
      <c r="K2041" s="92"/>
      <c r="L2041">
        <v>0</v>
      </c>
      <c r="M2041" s="92"/>
      <c r="N2041" s="92"/>
      <c r="O2041" s="92"/>
      <c r="P2041">
        <v>0</v>
      </c>
      <c r="Q2041" s="92"/>
      <c r="R2041" s="92"/>
      <c r="S2041">
        <v>-1</v>
      </c>
      <c r="T2041">
        <v>0</v>
      </c>
      <c r="U2041" s="82" t="s">
        <v>328</v>
      </c>
      <c r="V2041" s="92"/>
      <c r="W2041">
        <v>0</v>
      </c>
      <c r="X2041" s="92"/>
      <c r="Y2041">
        <v>0</v>
      </c>
      <c r="Z2041">
        <v>0</v>
      </c>
      <c r="AA2041">
        <v>0</v>
      </c>
      <c r="AB2041">
        <v>0</v>
      </c>
      <c r="AC2041">
        <v>-1</v>
      </c>
      <c r="AD2041">
        <v>0</v>
      </c>
      <c r="AE2041">
        <v>0</v>
      </c>
      <c r="AF2041">
        <v>0</v>
      </c>
      <c r="AG2041">
        <v>0</v>
      </c>
      <c r="AH2041">
        <v>0</v>
      </c>
      <c r="AK2041">
        <v>0</v>
      </c>
      <c r="AM2041">
        <v>0</v>
      </c>
      <c r="AO2041" s="92"/>
      <c r="AP2041" s="82" t="s">
        <v>343</v>
      </c>
      <c r="AQ2041" s="82" t="s">
        <v>326</v>
      </c>
      <c r="AR2041" s="82"/>
      <c r="AS2041">
        <v>0</v>
      </c>
      <c r="AT2041">
        <v>0</v>
      </c>
      <c r="AU2041">
        <v>2030</v>
      </c>
      <c r="AY2041">
        <v>0</v>
      </c>
      <c r="AZ2041">
        <v>0</v>
      </c>
      <c r="BA2041" s="82" t="s">
        <v>398</v>
      </c>
      <c r="BB2041">
        <v>8663</v>
      </c>
      <c r="BC2041">
        <v>0</v>
      </c>
      <c r="BD2041" s="92"/>
      <c r="BE2041" s="92"/>
      <c r="BF2041">
        <v>0</v>
      </c>
      <c r="BG2041">
        <v>0</v>
      </c>
      <c r="BH2041">
        <v>0</v>
      </c>
      <c r="BI2041" s="92"/>
      <c r="BJ2041" s="92"/>
      <c r="BK2041" s="92"/>
      <c r="BL2041">
        <v>0</v>
      </c>
    </row>
    <row r="2042" spans="1:64" x14ac:dyDescent="0.25">
      <c r="A2042" s="82" t="s">
        <v>297</v>
      </c>
      <c r="B2042" s="82" t="s">
        <v>397</v>
      </c>
      <c r="C2042" s="82" t="s">
        <v>104</v>
      </c>
      <c r="D2042" s="82" t="s">
        <v>313</v>
      </c>
      <c r="E2042" s="82" t="s">
        <v>314</v>
      </c>
      <c r="F2042" s="82" t="s">
        <v>342</v>
      </c>
      <c r="G2042" s="82" t="s">
        <v>342</v>
      </c>
      <c r="H2042">
        <v>0</v>
      </c>
      <c r="I2042">
        <v>0</v>
      </c>
      <c r="J2042">
        <v>0</v>
      </c>
      <c r="K2042" s="92"/>
      <c r="L2042">
        <v>0</v>
      </c>
      <c r="M2042" s="92"/>
      <c r="N2042" s="92"/>
      <c r="O2042" s="92"/>
      <c r="P2042">
        <v>0</v>
      </c>
      <c r="Q2042" s="92"/>
      <c r="R2042" s="92"/>
      <c r="S2042">
        <v>-1</v>
      </c>
      <c r="T2042">
        <v>0</v>
      </c>
      <c r="U2042" s="82" t="s">
        <v>328</v>
      </c>
      <c r="V2042" s="92"/>
      <c r="W2042">
        <v>0</v>
      </c>
      <c r="X2042" s="92"/>
      <c r="Y2042">
        <v>0</v>
      </c>
      <c r="Z2042">
        <v>0</v>
      </c>
      <c r="AA2042">
        <v>0</v>
      </c>
      <c r="AB2042">
        <v>0</v>
      </c>
      <c r="AC2042">
        <v>-1</v>
      </c>
      <c r="AD2042">
        <v>0</v>
      </c>
      <c r="AE2042">
        <v>0</v>
      </c>
      <c r="AF2042">
        <v>0</v>
      </c>
      <c r="AG2042">
        <v>0</v>
      </c>
      <c r="AH2042">
        <v>0</v>
      </c>
      <c r="AK2042">
        <v>0</v>
      </c>
      <c r="AM2042">
        <v>0</v>
      </c>
      <c r="AO2042" s="92"/>
      <c r="AP2042" s="82" t="s">
        <v>343</v>
      </c>
      <c r="AQ2042" s="82" t="s">
        <v>326</v>
      </c>
      <c r="AR2042" s="82"/>
      <c r="AS2042">
        <v>0</v>
      </c>
      <c r="AT2042">
        <v>0</v>
      </c>
      <c r="AU2042">
        <v>2030</v>
      </c>
      <c r="AY2042">
        <v>0</v>
      </c>
      <c r="AZ2042">
        <v>0</v>
      </c>
      <c r="BA2042" s="82" t="s">
        <v>398</v>
      </c>
      <c r="BB2042">
        <v>8664</v>
      </c>
      <c r="BC2042">
        <v>0</v>
      </c>
      <c r="BD2042" s="92"/>
      <c r="BE2042" s="92"/>
      <c r="BF2042">
        <v>0</v>
      </c>
      <c r="BG2042">
        <v>0</v>
      </c>
      <c r="BH2042">
        <v>0</v>
      </c>
      <c r="BI2042" s="92"/>
      <c r="BJ2042" s="92"/>
      <c r="BK2042" s="92"/>
      <c r="BL2042">
        <v>0</v>
      </c>
    </row>
    <row r="2043" spans="1:64" x14ac:dyDescent="0.25">
      <c r="A2043" s="82" t="s">
        <v>297</v>
      </c>
      <c r="B2043" s="82" t="s">
        <v>397</v>
      </c>
      <c r="C2043" s="82" t="s">
        <v>104</v>
      </c>
      <c r="D2043" s="82" t="s">
        <v>298</v>
      </c>
      <c r="E2043" s="82" t="s">
        <v>55</v>
      </c>
      <c r="F2043" s="82" t="s">
        <v>344</v>
      </c>
      <c r="G2043" s="82" t="s">
        <v>344</v>
      </c>
      <c r="H2043">
        <v>0</v>
      </c>
      <c r="I2043">
        <v>0</v>
      </c>
      <c r="J2043">
        <v>0</v>
      </c>
      <c r="K2043" s="92"/>
      <c r="L2043">
        <v>0</v>
      </c>
      <c r="M2043" s="92"/>
      <c r="N2043" s="92"/>
      <c r="O2043" s="92"/>
      <c r="P2043">
        <v>0</v>
      </c>
      <c r="Q2043" s="92"/>
      <c r="R2043" s="92"/>
      <c r="S2043">
        <v>-1</v>
      </c>
      <c r="T2043">
        <v>0</v>
      </c>
      <c r="U2043" s="82" t="s">
        <v>328</v>
      </c>
      <c r="V2043" s="92"/>
      <c r="W2043">
        <v>0</v>
      </c>
      <c r="X2043" s="92"/>
      <c r="Y2043">
        <v>0</v>
      </c>
      <c r="Z2043">
        <v>0</v>
      </c>
      <c r="AA2043">
        <v>0</v>
      </c>
      <c r="AB2043">
        <v>0</v>
      </c>
      <c r="AC2043">
        <v>-1</v>
      </c>
      <c r="AD2043">
        <v>0</v>
      </c>
      <c r="AE2043">
        <v>0</v>
      </c>
      <c r="AF2043">
        <v>0</v>
      </c>
      <c r="AG2043">
        <v>0</v>
      </c>
      <c r="AH2043">
        <v>0</v>
      </c>
      <c r="AK2043">
        <v>0</v>
      </c>
      <c r="AM2043">
        <v>0</v>
      </c>
      <c r="AO2043" s="92"/>
      <c r="AP2043" s="82" t="s">
        <v>343</v>
      </c>
      <c r="AQ2043" s="82" t="s">
        <v>326</v>
      </c>
      <c r="AR2043" s="82"/>
      <c r="AS2043">
        <v>0</v>
      </c>
      <c r="AT2043">
        <v>0</v>
      </c>
      <c r="AU2043">
        <v>2030</v>
      </c>
      <c r="AY2043">
        <v>0</v>
      </c>
      <c r="AZ2043">
        <v>0</v>
      </c>
      <c r="BA2043" s="82" t="s">
        <v>398</v>
      </c>
      <c r="BB2043">
        <v>8665</v>
      </c>
      <c r="BC2043">
        <v>0</v>
      </c>
      <c r="BD2043" s="92"/>
      <c r="BE2043" s="92"/>
      <c r="BF2043">
        <v>0</v>
      </c>
      <c r="BG2043">
        <v>0</v>
      </c>
      <c r="BH2043">
        <v>0</v>
      </c>
      <c r="BI2043" s="92"/>
      <c r="BJ2043" s="92"/>
      <c r="BK2043" s="92"/>
      <c r="BL2043">
        <v>0</v>
      </c>
    </row>
    <row r="2044" spans="1:64" x14ac:dyDescent="0.25">
      <c r="A2044" s="82" t="s">
        <v>297</v>
      </c>
      <c r="B2044" s="82" t="s">
        <v>397</v>
      </c>
      <c r="C2044" s="82" t="s">
        <v>104</v>
      </c>
      <c r="D2044" s="82" t="s">
        <v>305</v>
      </c>
      <c r="E2044" s="82" t="s">
        <v>58</v>
      </c>
      <c r="F2044" s="82" t="s">
        <v>344</v>
      </c>
      <c r="G2044" s="82" t="s">
        <v>344</v>
      </c>
      <c r="H2044">
        <v>0</v>
      </c>
      <c r="I2044">
        <v>0</v>
      </c>
      <c r="J2044">
        <v>0</v>
      </c>
      <c r="K2044" s="92"/>
      <c r="L2044">
        <v>0</v>
      </c>
      <c r="M2044" s="92"/>
      <c r="N2044" s="92"/>
      <c r="O2044" s="92"/>
      <c r="P2044">
        <v>0</v>
      </c>
      <c r="Q2044" s="92"/>
      <c r="R2044" s="92"/>
      <c r="S2044">
        <v>-1</v>
      </c>
      <c r="T2044">
        <v>0</v>
      </c>
      <c r="U2044" s="82" t="s">
        <v>328</v>
      </c>
      <c r="V2044" s="92"/>
      <c r="W2044">
        <v>0</v>
      </c>
      <c r="X2044" s="92"/>
      <c r="Y2044">
        <v>0</v>
      </c>
      <c r="Z2044">
        <v>0</v>
      </c>
      <c r="AA2044">
        <v>0</v>
      </c>
      <c r="AB2044">
        <v>0</v>
      </c>
      <c r="AC2044">
        <v>-1</v>
      </c>
      <c r="AD2044">
        <v>0</v>
      </c>
      <c r="AE2044">
        <v>0</v>
      </c>
      <c r="AF2044">
        <v>0</v>
      </c>
      <c r="AG2044">
        <v>0</v>
      </c>
      <c r="AH2044">
        <v>0</v>
      </c>
      <c r="AK2044">
        <v>0</v>
      </c>
      <c r="AM2044">
        <v>0</v>
      </c>
      <c r="AO2044" s="92"/>
      <c r="AP2044" s="82" t="s">
        <v>343</v>
      </c>
      <c r="AQ2044" s="82" t="s">
        <v>326</v>
      </c>
      <c r="AR2044" s="82"/>
      <c r="AS2044">
        <v>0</v>
      </c>
      <c r="AT2044">
        <v>0</v>
      </c>
      <c r="AU2044">
        <v>2030</v>
      </c>
      <c r="AY2044">
        <v>0</v>
      </c>
      <c r="AZ2044">
        <v>0</v>
      </c>
      <c r="BA2044" s="82" t="s">
        <v>398</v>
      </c>
      <c r="BB2044">
        <v>8666</v>
      </c>
      <c r="BC2044">
        <v>0</v>
      </c>
      <c r="BD2044" s="92"/>
      <c r="BE2044" s="92"/>
      <c r="BF2044">
        <v>0</v>
      </c>
      <c r="BG2044">
        <v>0</v>
      </c>
      <c r="BH2044">
        <v>0</v>
      </c>
      <c r="BI2044" s="92"/>
      <c r="BJ2044" s="92"/>
      <c r="BK2044" s="92"/>
      <c r="BL2044">
        <v>0</v>
      </c>
    </row>
    <row r="2045" spans="1:64" x14ac:dyDescent="0.25">
      <c r="A2045" s="82" t="s">
        <v>297</v>
      </c>
      <c r="B2045" s="82" t="s">
        <v>397</v>
      </c>
      <c r="C2045" s="82" t="s">
        <v>104</v>
      </c>
      <c r="D2045" s="82" t="s">
        <v>306</v>
      </c>
      <c r="E2045" s="82" t="s">
        <v>59</v>
      </c>
      <c r="F2045" s="82" t="s">
        <v>344</v>
      </c>
      <c r="G2045" s="82" t="s">
        <v>344</v>
      </c>
      <c r="H2045">
        <v>0</v>
      </c>
      <c r="I2045">
        <v>0</v>
      </c>
      <c r="J2045">
        <v>0</v>
      </c>
      <c r="K2045" s="92"/>
      <c r="L2045">
        <v>0</v>
      </c>
      <c r="M2045" s="92"/>
      <c r="N2045" s="92"/>
      <c r="O2045" s="92"/>
      <c r="P2045">
        <v>0</v>
      </c>
      <c r="Q2045" s="92"/>
      <c r="R2045" s="92"/>
      <c r="S2045">
        <v>-1</v>
      </c>
      <c r="T2045">
        <v>0</v>
      </c>
      <c r="U2045" s="82" t="s">
        <v>328</v>
      </c>
      <c r="V2045" s="92"/>
      <c r="W2045">
        <v>0</v>
      </c>
      <c r="X2045" s="92"/>
      <c r="Y2045">
        <v>0</v>
      </c>
      <c r="Z2045">
        <v>0</v>
      </c>
      <c r="AA2045">
        <v>0</v>
      </c>
      <c r="AB2045">
        <v>0</v>
      </c>
      <c r="AC2045">
        <v>-1</v>
      </c>
      <c r="AD2045">
        <v>0</v>
      </c>
      <c r="AE2045">
        <v>0</v>
      </c>
      <c r="AF2045">
        <v>0</v>
      </c>
      <c r="AG2045">
        <v>0</v>
      </c>
      <c r="AH2045">
        <v>0</v>
      </c>
      <c r="AK2045">
        <v>0</v>
      </c>
      <c r="AM2045">
        <v>0</v>
      </c>
      <c r="AO2045" s="92"/>
      <c r="AP2045" s="82" t="s">
        <v>343</v>
      </c>
      <c r="AQ2045" s="82" t="s">
        <v>326</v>
      </c>
      <c r="AR2045" s="82"/>
      <c r="AS2045">
        <v>0</v>
      </c>
      <c r="AT2045">
        <v>0</v>
      </c>
      <c r="AU2045">
        <v>2030</v>
      </c>
      <c r="AY2045">
        <v>0</v>
      </c>
      <c r="AZ2045">
        <v>0</v>
      </c>
      <c r="BA2045" s="82" t="s">
        <v>398</v>
      </c>
      <c r="BB2045">
        <v>8667</v>
      </c>
      <c r="BC2045">
        <v>0</v>
      </c>
      <c r="BD2045" s="92"/>
      <c r="BE2045" s="92"/>
      <c r="BF2045">
        <v>0</v>
      </c>
      <c r="BG2045">
        <v>0</v>
      </c>
      <c r="BH2045">
        <v>0</v>
      </c>
      <c r="BI2045" s="92"/>
      <c r="BJ2045" s="92"/>
      <c r="BK2045" s="92"/>
      <c r="BL2045">
        <v>0</v>
      </c>
    </row>
    <row r="2046" spans="1:64" x14ac:dyDescent="0.25">
      <c r="A2046" s="82" t="s">
        <v>297</v>
      </c>
      <c r="B2046" s="82" t="s">
        <v>397</v>
      </c>
      <c r="C2046" s="82" t="s">
        <v>104</v>
      </c>
      <c r="D2046" s="82" t="s">
        <v>308</v>
      </c>
      <c r="E2046" s="82" t="s">
        <v>61</v>
      </c>
      <c r="F2046" s="82" t="s">
        <v>344</v>
      </c>
      <c r="G2046" s="82" t="s">
        <v>344</v>
      </c>
      <c r="H2046">
        <v>0</v>
      </c>
      <c r="I2046">
        <v>0</v>
      </c>
      <c r="J2046">
        <v>0</v>
      </c>
      <c r="K2046" s="92"/>
      <c r="L2046">
        <v>0</v>
      </c>
      <c r="M2046" s="92"/>
      <c r="N2046" s="92"/>
      <c r="O2046" s="92"/>
      <c r="P2046">
        <v>0</v>
      </c>
      <c r="Q2046" s="92"/>
      <c r="R2046" s="92"/>
      <c r="S2046">
        <v>-1</v>
      </c>
      <c r="T2046">
        <v>0</v>
      </c>
      <c r="U2046" s="82" t="s">
        <v>328</v>
      </c>
      <c r="V2046" s="92"/>
      <c r="W2046">
        <v>0</v>
      </c>
      <c r="X2046" s="92"/>
      <c r="Y2046">
        <v>0</v>
      </c>
      <c r="Z2046">
        <v>0</v>
      </c>
      <c r="AA2046">
        <v>0</v>
      </c>
      <c r="AB2046">
        <v>0</v>
      </c>
      <c r="AC2046">
        <v>-1</v>
      </c>
      <c r="AD2046">
        <v>0</v>
      </c>
      <c r="AE2046">
        <v>0</v>
      </c>
      <c r="AF2046">
        <v>0</v>
      </c>
      <c r="AG2046">
        <v>0</v>
      </c>
      <c r="AH2046">
        <v>0</v>
      </c>
      <c r="AK2046">
        <v>0</v>
      </c>
      <c r="AM2046">
        <v>0</v>
      </c>
      <c r="AO2046" s="92"/>
      <c r="AP2046" s="82" t="s">
        <v>343</v>
      </c>
      <c r="AQ2046" s="82" t="s">
        <v>326</v>
      </c>
      <c r="AR2046" s="82"/>
      <c r="AS2046">
        <v>0</v>
      </c>
      <c r="AT2046">
        <v>0</v>
      </c>
      <c r="AU2046">
        <v>2030</v>
      </c>
      <c r="AY2046">
        <v>0</v>
      </c>
      <c r="AZ2046">
        <v>0</v>
      </c>
      <c r="BA2046" s="82" t="s">
        <v>398</v>
      </c>
      <c r="BB2046">
        <v>8668</v>
      </c>
      <c r="BC2046">
        <v>0</v>
      </c>
      <c r="BD2046" s="92"/>
      <c r="BE2046" s="92"/>
      <c r="BF2046">
        <v>0</v>
      </c>
      <c r="BG2046">
        <v>0</v>
      </c>
      <c r="BH2046">
        <v>0</v>
      </c>
      <c r="BI2046" s="92"/>
      <c r="BJ2046" s="92"/>
      <c r="BK2046" s="92"/>
      <c r="BL2046">
        <v>0</v>
      </c>
    </row>
    <row r="2047" spans="1:64" x14ac:dyDescent="0.25">
      <c r="A2047" s="82" t="s">
        <v>297</v>
      </c>
      <c r="B2047" s="82" t="s">
        <v>397</v>
      </c>
      <c r="C2047" s="82" t="s">
        <v>104</v>
      </c>
      <c r="D2047" s="82" t="s">
        <v>309</v>
      </c>
      <c r="E2047" s="82" t="s">
        <v>310</v>
      </c>
      <c r="F2047" s="82" t="s">
        <v>344</v>
      </c>
      <c r="G2047" s="82" t="s">
        <v>344</v>
      </c>
      <c r="H2047">
        <v>0</v>
      </c>
      <c r="I2047">
        <v>0</v>
      </c>
      <c r="J2047">
        <v>0</v>
      </c>
      <c r="K2047" s="92"/>
      <c r="L2047">
        <v>0</v>
      </c>
      <c r="M2047" s="92"/>
      <c r="N2047" s="92"/>
      <c r="O2047" s="92"/>
      <c r="P2047">
        <v>0</v>
      </c>
      <c r="Q2047" s="92"/>
      <c r="R2047" s="92"/>
      <c r="S2047">
        <v>-1</v>
      </c>
      <c r="T2047">
        <v>0</v>
      </c>
      <c r="U2047" s="82" t="s">
        <v>328</v>
      </c>
      <c r="V2047" s="92"/>
      <c r="W2047">
        <v>0</v>
      </c>
      <c r="X2047" s="92"/>
      <c r="Y2047">
        <v>0</v>
      </c>
      <c r="Z2047">
        <v>0</v>
      </c>
      <c r="AA2047">
        <v>0</v>
      </c>
      <c r="AB2047">
        <v>0</v>
      </c>
      <c r="AC2047">
        <v>-1</v>
      </c>
      <c r="AD2047">
        <v>0</v>
      </c>
      <c r="AE2047">
        <v>0</v>
      </c>
      <c r="AF2047">
        <v>0</v>
      </c>
      <c r="AG2047">
        <v>0</v>
      </c>
      <c r="AH2047">
        <v>0</v>
      </c>
      <c r="AK2047">
        <v>0</v>
      </c>
      <c r="AM2047">
        <v>0</v>
      </c>
      <c r="AO2047" s="92"/>
      <c r="AP2047" s="82" t="s">
        <v>343</v>
      </c>
      <c r="AQ2047" s="82" t="s">
        <v>326</v>
      </c>
      <c r="AR2047" s="82"/>
      <c r="AS2047">
        <v>0</v>
      </c>
      <c r="AT2047">
        <v>0</v>
      </c>
      <c r="AU2047">
        <v>2030</v>
      </c>
      <c r="AY2047">
        <v>0</v>
      </c>
      <c r="AZ2047">
        <v>0</v>
      </c>
      <c r="BA2047" s="82" t="s">
        <v>398</v>
      </c>
      <c r="BB2047">
        <v>8669</v>
      </c>
      <c r="BC2047">
        <v>0</v>
      </c>
      <c r="BD2047" s="92"/>
      <c r="BE2047" s="92"/>
      <c r="BF2047">
        <v>0</v>
      </c>
      <c r="BG2047">
        <v>0</v>
      </c>
      <c r="BH2047">
        <v>0</v>
      </c>
      <c r="BI2047" s="92"/>
      <c r="BJ2047" s="92"/>
      <c r="BK2047" s="92"/>
      <c r="BL2047">
        <v>0</v>
      </c>
    </row>
    <row r="2048" spans="1:64" x14ac:dyDescent="0.25">
      <c r="A2048" s="82" t="s">
        <v>297</v>
      </c>
      <c r="B2048" s="82" t="s">
        <v>397</v>
      </c>
      <c r="C2048" s="82" t="s">
        <v>104</v>
      </c>
      <c r="D2048" s="82" t="s">
        <v>311</v>
      </c>
      <c r="E2048" s="82" t="s">
        <v>312</v>
      </c>
      <c r="F2048" s="82" t="s">
        <v>344</v>
      </c>
      <c r="G2048" s="82" t="s">
        <v>344</v>
      </c>
      <c r="H2048">
        <v>0</v>
      </c>
      <c r="I2048">
        <v>0</v>
      </c>
      <c r="J2048">
        <v>0</v>
      </c>
      <c r="K2048" s="92"/>
      <c r="L2048">
        <v>0</v>
      </c>
      <c r="M2048" s="92"/>
      <c r="N2048" s="92"/>
      <c r="O2048" s="92"/>
      <c r="P2048">
        <v>0</v>
      </c>
      <c r="Q2048" s="92"/>
      <c r="R2048" s="92"/>
      <c r="S2048">
        <v>-1</v>
      </c>
      <c r="T2048">
        <v>0</v>
      </c>
      <c r="U2048" s="82" t="s">
        <v>328</v>
      </c>
      <c r="V2048" s="92"/>
      <c r="W2048">
        <v>0</v>
      </c>
      <c r="X2048" s="92"/>
      <c r="Y2048">
        <v>0</v>
      </c>
      <c r="Z2048">
        <v>0</v>
      </c>
      <c r="AA2048">
        <v>0</v>
      </c>
      <c r="AB2048">
        <v>0</v>
      </c>
      <c r="AC2048">
        <v>-1</v>
      </c>
      <c r="AD2048">
        <v>0</v>
      </c>
      <c r="AE2048">
        <v>0</v>
      </c>
      <c r="AF2048">
        <v>0</v>
      </c>
      <c r="AG2048">
        <v>0</v>
      </c>
      <c r="AH2048">
        <v>0</v>
      </c>
      <c r="AK2048">
        <v>0</v>
      </c>
      <c r="AM2048">
        <v>0</v>
      </c>
      <c r="AO2048" s="92"/>
      <c r="AP2048" s="82" t="s">
        <v>343</v>
      </c>
      <c r="AQ2048" s="82" t="s">
        <v>326</v>
      </c>
      <c r="AR2048" s="82"/>
      <c r="AS2048">
        <v>0</v>
      </c>
      <c r="AT2048">
        <v>0</v>
      </c>
      <c r="AU2048">
        <v>2030</v>
      </c>
      <c r="AY2048">
        <v>0</v>
      </c>
      <c r="AZ2048">
        <v>0</v>
      </c>
      <c r="BA2048" s="82" t="s">
        <v>398</v>
      </c>
      <c r="BB2048">
        <v>8670</v>
      </c>
      <c r="BC2048">
        <v>0</v>
      </c>
      <c r="BD2048" s="92"/>
      <c r="BE2048" s="92"/>
      <c r="BF2048">
        <v>0</v>
      </c>
      <c r="BG2048">
        <v>0</v>
      </c>
      <c r="BH2048">
        <v>0</v>
      </c>
      <c r="BI2048" s="92"/>
      <c r="BJ2048" s="92"/>
      <c r="BK2048" s="92"/>
      <c r="BL2048">
        <v>0</v>
      </c>
    </row>
    <row r="2049" spans="1:64" x14ac:dyDescent="0.25">
      <c r="A2049" s="82" t="s">
        <v>297</v>
      </c>
      <c r="B2049" s="82" t="s">
        <v>397</v>
      </c>
      <c r="C2049" s="82" t="s">
        <v>104</v>
      </c>
      <c r="D2049" s="82" t="s">
        <v>313</v>
      </c>
      <c r="E2049" s="82" t="s">
        <v>314</v>
      </c>
      <c r="F2049" s="82" t="s">
        <v>344</v>
      </c>
      <c r="G2049" s="82" t="s">
        <v>344</v>
      </c>
      <c r="H2049">
        <v>0</v>
      </c>
      <c r="I2049">
        <v>0</v>
      </c>
      <c r="J2049">
        <v>0</v>
      </c>
      <c r="K2049" s="92"/>
      <c r="L2049">
        <v>0</v>
      </c>
      <c r="M2049" s="92"/>
      <c r="N2049" s="92"/>
      <c r="O2049" s="92"/>
      <c r="P2049">
        <v>0</v>
      </c>
      <c r="Q2049" s="92"/>
      <c r="R2049" s="92"/>
      <c r="S2049">
        <v>-1</v>
      </c>
      <c r="T2049">
        <v>0</v>
      </c>
      <c r="U2049" s="82" t="s">
        <v>328</v>
      </c>
      <c r="V2049" s="92"/>
      <c r="W2049">
        <v>0</v>
      </c>
      <c r="X2049" s="92"/>
      <c r="Y2049">
        <v>0</v>
      </c>
      <c r="Z2049">
        <v>0</v>
      </c>
      <c r="AA2049">
        <v>0</v>
      </c>
      <c r="AB2049">
        <v>0</v>
      </c>
      <c r="AC2049">
        <v>-1</v>
      </c>
      <c r="AD2049">
        <v>0</v>
      </c>
      <c r="AE2049">
        <v>0</v>
      </c>
      <c r="AF2049">
        <v>0</v>
      </c>
      <c r="AG2049">
        <v>0</v>
      </c>
      <c r="AH2049">
        <v>0</v>
      </c>
      <c r="AK2049">
        <v>0</v>
      </c>
      <c r="AM2049">
        <v>0</v>
      </c>
      <c r="AO2049" s="92"/>
      <c r="AP2049" s="82" t="s">
        <v>343</v>
      </c>
      <c r="AQ2049" s="82" t="s">
        <v>326</v>
      </c>
      <c r="AR2049" s="82"/>
      <c r="AS2049">
        <v>0</v>
      </c>
      <c r="AT2049">
        <v>0</v>
      </c>
      <c r="AU2049">
        <v>2030</v>
      </c>
      <c r="AY2049">
        <v>0</v>
      </c>
      <c r="AZ2049">
        <v>0</v>
      </c>
      <c r="BA2049" s="82" t="s">
        <v>398</v>
      </c>
      <c r="BB2049">
        <v>8671</v>
      </c>
      <c r="BC2049">
        <v>0</v>
      </c>
      <c r="BD2049" s="92"/>
      <c r="BE2049" s="92"/>
      <c r="BF2049">
        <v>0</v>
      </c>
      <c r="BG2049">
        <v>0</v>
      </c>
      <c r="BH2049">
        <v>0</v>
      </c>
      <c r="BI2049" s="92"/>
      <c r="BJ2049" s="92"/>
      <c r="BK2049" s="92"/>
      <c r="BL2049">
        <v>0</v>
      </c>
    </row>
    <row r="2050" spans="1:64" x14ac:dyDescent="0.25">
      <c r="A2050" s="82" t="s">
        <v>297</v>
      </c>
      <c r="B2050" s="82" t="s">
        <v>397</v>
      </c>
      <c r="C2050" s="82" t="s">
        <v>104</v>
      </c>
      <c r="D2050" s="82" t="s">
        <v>298</v>
      </c>
      <c r="E2050" s="82" t="s">
        <v>55</v>
      </c>
      <c r="F2050" s="82" t="s">
        <v>345</v>
      </c>
      <c r="G2050" s="82" t="s">
        <v>345</v>
      </c>
      <c r="H2050">
        <v>0</v>
      </c>
      <c r="I2050">
        <v>0</v>
      </c>
      <c r="J2050">
        <v>0</v>
      </c>
      <c r="K2050" s="92"/>
      <c r="L2050">
        <v>0</v>
      </c>
      <c r="M2050" s="92"/>
      <c r="N2050" s="92"/>
      <c r="O2050" s="92"/>
      <c r="P2050">
        <v>0</v>
      </c>
      <c r="Q2050" s="92"/>
      <c r="R2050" s="92"/>
      <c r="S2050">
        <v>-1</v>
      </c>
      <c r="T2050">
        <v>0</v>
      </c>
      <c r="U2050" s="82" t="s">
        <v>328</v>
      </c>
      <c r="V2050" s="92"/>
      <c r="W2050">
        <v>0</v>
      </c>
      <c r="X2050" s="92"/>
      <c r="Y2050">
        <v>0</v>
      </c>
      <c r="Z2050">
        <v>0</v>
      </c>
      <c r="AA2050">
        <v>0</v>
      </c>
      <c r="AB2050">
        <v>0</v>
      </c>
      <c r="AC2050">
        <v>-1</v>
      </c>
      <c r="AD2050">
        <v>0</v>
      </c>
      <c r="AE2050">
        <v>0</v>
      </c>
      <c r="AF2050">
        <v>0</v>
      </c>
      <c r="AG2050">
        <v>0</v>
      </c>
      <c r="AH2050">
        <v>0</v>
      </c>
      <c r="AK2050">
        <v>0</v>
      </c>
      <c r="AM2050">
        <v>0</v>
      </c>
      <c r="AO2050" s="92"/>
      <c r="AP2050" s="82" t="s">
        <v>343</v>
      </c>
      <c r="AQ2050" s="82" t="s">
        <v>326</v>
      </c>
      <c r="AR2050" s="82"/>
      <c r="AS2050">
        <v>0</v>
      </c>
      <c r="AT2050">
        <v>0</v>
      </c>
      <c r="AU2050">
        <v>2030</v>
      </c>
      <c r="AY2050">
        <v>0</v>
      </c>
      <c r="AZ2050">
        <v>0</v>
      </c>
      <c r="BA2050" s="82" t="s">
        <v>398</v>
      </c>
      <c r="BB2050">
        <v>8672</v>
      </c>
      <c r="BC2050">
        <v>0</v>
      </c>
      <c r="BD2050" s="92"/>
      <c r="BE2050" s="92"/>
      <c r="BF2050">
        <v>0</v>
      </c>
      <c r="BG2050">
        <v>0</v>
      </c>
      <c r="BH2050">
        <v>0</v>
      </c>
      <c r="BI2050" s="92"/>
      <c r="BJ2050" s="92"/>
      <c r="BK2050" s="92"/>
      <c r="BL2050">
        <v>0</v>
      </c>
    </row>
    <row r="2051" spans="1:64" x14ac:dyDescent="0.25">
      <c r="A2051" s="82" t="s">
        <v>297</v>
      </c>
      <c r="B2051" s="82" t="s">
        <v>397</v>
      </c>
      <c r="C2051" s="82" t="s">
        <v>104</v>
      </c>
      <c r="D2051" s="82" t="s">
        <v>303</v>
      </c>
      <c r="E2051" s="82" t="s">
        <v>304</v>
      </c>
      <c r="F2051" s="82" t="s">
        <v>345</v>
      </c>
      <c r="G2051" s="82" t="s">
        <v>345</v>
      </c>
      <c r="H2051">
        <v>0</v>
      </c>
      <c r="I2051">
        <v>0</v>
      </c>
      <c r="J2051">
        <v>0</v>
      </c>
      <c r="K2051" s="92"/>
      <c r="L2051">
        <v>0</v>
      </c>
      <c r="M2051" s="92"/>
      <c r="N2051" s="92"/>
      <c r="O2051" s="92"/>
      <c r="P2051">
        <v>0</v>
      </c>
      <c r="Q2051" s="92"/>
      <c r="R2051" s="92"/>
      <c r="S2051">
        <v>-1</v>
      </c>
      <c r="T2051">
        <v>0</v>
      </c>
      <c r="U2051" s="82" t="s">
        <v>328</v>
      </c>
      <c r="V2051" s="92"/>
      <c r="W2051">
        <v>0</v>
      </c>
      <c r="X2051" s="92"/>
      <c r="Y2051">
        <v>0</v>
      </c>
      <c r="Z2051">
        <v>0</v>
      </c>
      <c r="AA2051">
        <v>0</v>
      </c>
      <c r="AB2051">
        <v>0</v>
      </c>
      <c r="AC2051">
        <v>-1</v>
      </c>
      <c r="AD2051">
        <v>0</v>
      </c>
      <c r="AE2051">
        <v>0</v>
      </c>
      <c r="AF2051">
        <v>0</v>
      </c>
      <c r="AG2051">
        <v>0</v>
      </c>
      <c r="AH2051">
        <v>0</v>
      </c>
      <c r="AK2051">
        <v>0</v>
      </c>
      <c r="AM2051">
        <v>0</v>
      </c>
      <c r="AO2051" s="92"/>
      <c r="AP2051" s="82" t="s">
        <v>343</v>
      </c>
      <c r="AQ2051" s="82" t="s">
        <v>326</v>
      </c>
      <c r="AR2051" s="82"/>
      <c r="AS2051">
        <v>0</v>
      </c>
      <c r="AT2051">
        <v>0</v>
      </c>
      <c r="AU2051">
        <v>2030</v>
      </c>
      <c r="AY2051">
        <v>0</v>
      </c>
      <c r="AZ2051">
        <v>0</v>
      </c>
      <c r="BA2051" s="82" t="s">
        <v>398</v>
      </c>
      <c r="BB2051">
        <v>8673</v>
      </c>
      <c r="BC2051">
        <v>0</v>
      </c>
      <c r="BD2051" s="92"/>
      <c r="BE2051" s="92"/>
      <c r="BF2051">
        <v>0</v>
      </c>
      <c r="BG2051">
        <v>0</v>
      </c>
      <c r="BH2051">
        <v>0</v>
      </c>
      <c r="BI2051" s="92"/>
      <c r="BJ2051" s="92"/>
      <c r="BK2051" s="92"/>
      <c r="BL2051">
        <v>0</v>
      </c>
    </row>
    <row r="2052" spans="1:64" x14ac:dyDescent="0.25">
      <c r="A2052" s="82" t="s">
        <v>297</v>
      </c>
      <c r="B2052" s="82" t="s">
        <v>397</v>
      </c>
      <c r="C2052" s="82" t="s">
        <v>104</v>
      </c>
      <c r="D2052" s="82" t="s">
        <v>305</v>
      </c>
      <c r="E2052" s="82" t="s">
        <v>58</v>
      </c>
      <c r="F2052" s="82" t="s">
        <v>345</v>
      </c>
      <c r="G2052" s="82" t="s">
        <v>345</v>
      </c>
      <c r="H2052">
        <v>0</v>
      </c>
      <c r="I2052">
        <v>0</v>
      </c>
      <c r="J2052">
        <v>0</v>
      </c>
      <c r="K2052" s="92"/>
      <c r="L2052">
        <v>0</v>
      </c>
      <c r="M2052" s="92"/>
      <c r="N2052" s="92"/>
      <c r="O2052" s="92"/>
      <c r="P2052">
        <v>0</v>
      </c>
      <c r="Q2052" s="92"/>
      <c r="R2052" s="92"/>
      <c r="S2052">
        <v>-1</v>
      </c>
      <c r="T2052">
        <v>0</v>
      </c>
      <c r="U2052" s="82" t="s">
        <v>328</v>
      </c>
      <c r="V2052" s="92"/>
      <c r="W2052">
        <v>0</v>
      </c>
      <c r="X2052" s="92"/>
      <c r="Y2052">
        <v>0</v>
      </c>
      <c r="Z2052">
        <v>0</v>
      </c>
      <c r="AA2052">
        <v>0</v>
      </c>
      <c r="AB2052">
        <v>0</v>
      </c>
      <c r="AC2052">
        <v>-1</v>
      </c>
      <c r="AD2052">
        <v>0</v>
      </c>
      <c r="AE2052">
        <v>0</v>
      </c>
      <c r="AF2052">
        <v>0</v>
      </c>
      <c r="AG2052">
        <v>0</v>
      </c>
      <c r="AH2052">
        <v>0</v>
      </c>
      <c r="AK2052">
        <v>0</v>
      </c>
      <c r="AM2052">
        <v>0</v>
      </c>
      <c r="AO2052" s="92"/>
      <c r="AP2052" s="82" t="s">
        <v>343</v>
      </c>
      <c r="AQ2052" s="82" t="s">
        <v>326</v>
      </c>
      <c r="AR2052" s="82"/>
      <c r="AS2052">
        <v>0</v>
      </c>
      <c r="AT2052">
        <v>0</v>
      </c>
      <c r="AU2052">
        <v>2030</v>
      </c>
      <c r="AY2052">
        <v>0</v>
      </c>
      <c r="AZ2052">
        <v>0</v>
      </c>
      <c r="BA2052" s="82" t="s">
        <v>398</v>
      </c>
      <c r="BB2052">
        <v>8674</v>
      </c>
      <c r="BC2052">
        <v>0</v>
      </c>
      <c r="BD2052" s="92"/>
      <c r="BE2052" s="92"/>
      <c r="BF2052">
        <v>0</v>
      </c>
      <c r="BG2052">
        <v>0</v>
      </c>
      <c r="BH2052">
        <v>0</v>
      </c>
      <c r="BI2052" s="92"/>
      <c r="BJ2052" s="92"/>
      <c r="BK2052" s="92"/>
      <c r="BL2052">
        <v>0</v>
      </c>
    </row>
    <row r="2053" spans="1:64" x14ac:dyDescent="0.25">
      <c r="A2053" s="82" t="s">
        <v>297</v>
      </c>
      <c r="B2053" s="82" t="s">
        <v>397</v>
      </c>
      <c r="C2053" s="82" t="s">
        <v>104</v>
      </c>
      <c r="D2053" s="82" t="s">
        <v>306</v>
      </c>
      <c r="E2053" s="82" t="s">
        <v>59</v>
      </c>
      <c r="F2053" s="82" t="s">
        <v>345</v>
      </c>
      <c r="G2053" s="82" t="s">
        <v>345</v>
      </c>
      <c r="H2053">
        <v>0</v>
      </c>
      <c r="I2053">
        <v>0</v>
      </c>
      <c r="J2053">
        <v>0</v>
      </c>
      <c r="K2053" s="92"/>
      <c r="L2053">
        <v>0</v>
      </c>
      <c r="M2053" s="92"/>
      <c r="N2053" s="92"/>
      <c r="O2053" s="92"/>
      <c r="P2053">
        <v>0</v>
      </c>
      <c r="Q2053" s="92"/>
      <c r="R2053" s="92"/>
      <c r="S2053">
        <v>-1</v>
      </c>
      <c r="T2053">
        <v>0</v>
      </c>
      <c r="U2053" s="82" t="s">
        <v>328</v>
      </c>
      <c r="V2053" s="92"/>
      <c r="W2053">
        <v>0</v>
      </c>
      <c r="X2053" s="92"/>
      <c r="Y2053">
        <v>0</v>
      </c>
      <c r="Z2053">
        <v>0</v>
      </c>
      <c r="AA2053">
        <v>0</v>
      </c>
      <c r="AB2053">
        <v>0</v>
      </c>
      <c r="AC2053">
        <v>-1</v>
      </c>
      <c r="AD2053">
        <v>0</v>
      </c>
      <c r="AE2053">
        <v>0</v>
      </c>
      <c r="AF2053">
        <v>0</v>
      </c>
      <c r="AG2053">
        <v>0</v>
      </c>
      <c r="AH2053">
        <v>0</v>
      </c>
      <c r="AK2053">
        <v>0</v>
      </c>
      <c r="AM2053">
        <v>0</v>
      </c>
      <c r="AO2053" s="92"/>
      <c r="AP2053" s="82" t="s">
        <v>343</v>
      </c>
      <c r="AQ2053" s="82" t="s">
        <v>326</v>
      </c>
      <c r="AR2053" s="82"/>
      <c r="AS2053">
        <v>0</v>
      </c>
      <c r="AT2053">
        <v>0</v>
      </c>
      <c r="AU2053">
        <v>2030</v>
      </c>
      <c r="AY2053">
        <v>0</v>
      </c>
      <c r="AZ2053">
        <v>0</v>
      </c>
      <c r="BA2053" s="82" t="s">
        <v>398</v>
      </c>
      <c r="BB2053">
        <v>8675</v>
      </c>
      <c r="BC2053">
        <v>0</v>
      </c>
      <c r="BD2053" s="92"/>
      <c r="BE2053" s="92"/>
      <c r="BF2053">
        <v>0</v>
      </c>
      <c r="BG2053">
        <v>0</v>
      </c>
      <c r="BH2053">
        <v>0</v>
      </c>
      <c r="BI2053" s="92"/>
      <c r="BJ2053" s="92"/>
      <c r="BK2053" s="92"/>
      <c r="BL2053">
        <v>0</v>
      </c>
    </row>
    <row r="2054" spans="1:64" x14ac:dyDescent="0.25">
      <c r="A2054" s="82" t="s">
        <v>297</v>
      </c>
      <c r="B2054" s="82" t="s">
        <v>397</v>
      </c>
      <c r="C2054" s="82" t="s">
        <v>104</v>
      </c>
      <c r="D2054" s="82" t="s">
        <v>307</v>
      </c>
      <c r="E2054" s="82" t="s">
        <v>60</v>
      </c>
      <c r="F2054" s="82" t="s">
        <v>345</v>
      </c>
      <c r="G2054" s="82" t="s">
        <v>345</v>
      </c>
      <c r="H2054">
        <v>0</v>
      </c>
      <c r="I2054">
        <v>0</v>
      </c>
      <c r="J2054">
        <v>0</v>
      </c>
      <c r="K2054" s="92"/>
      <c r="L2054">
        <v>0</v>
      </c>
      <c r="M2054" s="92"/>
      <c r="N2054" s="92"/>
      <c r="O2054" s="92"/>
      <c r="P2054">
        <v>0</v>
      </c>
      <c r="Q2054" s="92"/>
      <c r="R2054" s="92"/>
      <c r="S2054">
        <v>-1</v>
      </c>
      <c r="T2054">
        <v>0</v>
      </c>
      <c r="U2054" s="82" t="s">
        <v>328</v>
      </c>
      <c r="V2054" s="92"/>
      <c r="W2054">
        <v>0</v>
      </c>
      <c r="X2054" s="92"/>
      <c r="Y2054">
        <v>0</v>
      </c>
      <c r="Z2054">
        <v>0</v>
      </c>
      <c r="AA2054">
        <v>0</v>
      </c>
      <c r="AB2054">
        <v>0</v>
      </c>
      <c r="AC2054">
        <v>-1</v>
      </c>
      <c r="AD2054">
        <v>0</v>
      </c>
      <c r="AE2054">
        <v>0</v>
      </c>
      <c r="AF2054">
        <v>0</v>
      </c>
      <c r="AG2054">
        <v>0</v>
      </c>
      <c r="AH2054">
        <v>0</v>
      </c>
      <c r="AK2054">
        <v>0</v>
      </c>
      <c r="AM2054">
        <v>0</v>
      </c>
      <c r="AO2054" s="92"/>
      <c r="AP2054" s="82" t="s">
        <v>343</v>
      </c>
      <c r="AQ2054" s="82" t="s">
        <v>326</v>
      </c>
      <c r="AR2054" s="82"/>
      <c r="AS2054">
        <v>0</v>
      </c>
      <c r="AT2054">
        <v>0</v>
      </c>
      <c r="AU2054">
        <v>2030</v>
      </c>
      <c r="AY2054">
        <v>0</v>
      </c>
      <c r="AZ2054">
        <v>0</v>
      </c>
      <c r="BA2054" s="82" t="s">
        <v>398</v>
      </c>
      <c r="BB2054">
        <v>8676</v>
      </c>
      <c r="BC2054">
        <v>0</v>
      </c>
      <c r="BD2054" s="92"/>
      <c r="BE2054" s="92"/>
      <c r="BF2054">
        <v>0</v>
      </c>
      <c r="BG2054">
        <v>0</v>
      </c>
      <c r="BH2054">
        <v>0</v>
      </c>
      <c r="BI2054" s="92"/>
      <c r="BJ2054" s="92"/>
      <c r="BK2054" s="92"/>
      <c r="BL2054">
        <v>0</v>
      </c>
    </row>
    <row r="2055" spans="1:64" x14ac:dyDescent="0.25">
      <c r="A2055" s="82" t="s">
        <v>297</v>
      </c>
      <c r="B2055" s="82" t="s">
        <v>397</v>
      </c>
      <c r="C2055" s="82" t="s">
        <v>104</v>
      </c>
      <c r="D2055" s="82" t="s">
        <v>308</v>
      </c>
      <c r="E2055" s="82" t="s">
        <v>61</v>
      </c>
      <c r="F2055" s="82" t="s">
        <v>345</v>
      </c>
      <c r="G2055" s="82" t="s">
        <v>345</v>
      </c>
      <c r="H2055">
        <v>0</v>
      </c>
      <c r="I2055">
        <v>0</v>
      </c>
      <c r="J2055">
        <v>0</v>
      </c>
      <c r="K2055" s="92"/>
      <c r="L2055">
        <v>0</v>
      </c>
      <c r="M2055" s="92"/>
      <c r="N2055" s="92"/>
      <c r="O2055" s="92"/>
      <c r="P2055">
        <v>0</v>
      </c>
      <c r="Q2055" s="92"/>
      <c r="R2055" s="92"/>
      <c r="S2055">
        <v>-1</v>
      </c>
      <c r="T2055">
        <v>0</v>
      </c>
      <c r="U2055" s="82" t="s">
        <v>328</v>
      </c>
      <c r="V2055" s="92"/>
      <c r="W2055">
        <v>0</v>
      </c>
      <c r="X2055" s="92"/>
      <c r="Y2055">
        <v>0</v>
      </c>
      <c r="Z2055">
        <v>0</v>
      </c>
      <c r="AA2055">
        <v>0</v>
      </c>
      <c r="AB2055">
        <v>0</v>
      </c>
      <c r="AC2055">
        <v>-1</v>
      </c>
      <c r="AD2055">
        <v>0</v>
      </c>
      <c r="AE2055">
        <v>0</v>
      </c>
      <c r="AF2055">
        <v>0</v>
      </c>
      <c r="AG2055">
        <v>0</v>
      </c>
      <c r="AH2055">
        <v>0</v>
      </c>
      <c r="AK2055">
        <v>0</v>
      </c>
      <c r="AM2055">
        <v>0</v>
      </c>
      <c r="AO2055" s="92"/>
      <c r="AP2055" s="82" t="s">
        <v>343</v>
      </c>
      <c r="AQ2055" s="82" t="s">
        <v>326</v>
      </c>
      <c r="AR2055" s="82"/>
      <c r="AS2055">
        <v>0</v>
      </c>
      <c r="AT2055">
        <v>0</v>
      </c>
      <c r="AU2055">
        <v>2030</v>
      </c>
      <c r="AY2055">
        <v>0</v>
      </c>
      <c r="AZ2055">
        <v>0</v>
      </c>
      <c r="BA2055" s="82" t="s">
        <v>398</v>
      </c>
      <c r="BB2055">
        <v>8677</v>
      </c>
      <c r="BC2055">
        <v>0</v>
      </c>
      <c r="BD2055" s="92"/>
      <c r="BE2055" s="92"/>
      <c r="BF2055">
        <v>0</v>
      </c>
      <c r="BG2055">
        <v>0</v>
      </c>
      <c r="BH2055">
        <v>0</v>
      </c>
      <c r="BI2055" s="92"/>
      <c r="BJ2055" s="92"/>
      <c r="BK2055" s="92"/>
      <c r="BL2055">
        <v>0</v>
      </c>
    </row>
    <row r="2056" spans="1:64" x14ac:dyDescent="0.25">
      <c r="A2056" s="82" t="s">
        <v>297</v>
      </c>
      <c r="B2056" s="82" t="s">
        <v>397</v>
      </c>
      <c r="C2056" s="82" t="s">
        <v>104</v>
      </c>
      <c r="D2056" s="82" t="s">
        <v>309</v>
      </c>
      <c r="E2056" s="82" t="s">
        <v>310</v>
      </c>
      <c r="F2056" s="82" t="s">
        <v>345</v>
      </c>
      <c r="G2056" s="82" t="s">
        <v>345</v>
      </c>
      <c r="H2056">
        <v>0</v>
      </c>
      <c r="I2056">
        <v>0</v>
      </c>
      <c r="J2056">
        <v>0</v>
      </c>
      <c r="K2056" s="92"/>
      <c r="L2056">
        <v>0</v>
      </c>
      <c r="M2056" s="92"/>
      <c r="N2056" s="92"/>
      <c r="O2056" s="92"/>
      <c r="P2056">
        <v>0</v>
      </c>
      <c r="Q2056" s="92"/>
      <c r="R2056" s="92"/>
      <c r="S2056">
        <v>-1</v>
      </c>
      <c r="T2056">
        <v>0</v>
      </c>
      <c r="U2056" s="82" t="s">
        <v>328</v>
      </c>
      <c r="V2056" s="92"/>
      <c r="W2056">
        <v>0</v>
      </c>
      <c r="X2056" s="92"/>
      <c r="Y2056">
        <v>0</v>
      </c>
      <c r="Z2056">
        <v>0</v>
      </c>
      <c r="AA2056">
        <v>0</v>
      </c>
      <c r="AB2056">
        <v>0</v>
      </c>
      <c r="AC2056">
        <v>-1</v>
      </c>
      <c r="AD2056">
        <v>0</v>
      </c>
      <c r="AE2056">
        <v>0</v>
      </c>
      <c r="AF2056">
        <v>0</v>
      </c>
      <c r="AG2056">
        <v>0</v>
      </c>
      <c r="AH2056">
        <v>0</v>
      </c>
      <c r="AK2056">
        <v>0</v>
      </c>
      <c r="AM2056">
        <v>0</v>
      </c>
      <c r="AO2056" s="92"/>
      <c r="AP2056" s="82" t="s">
        <v>343</v>
      </c>
      <c r="AQ2056" s="82" t="s">
        <v>326</v>
      </c>
      <c r="AR2056" s="82"/>
      <c r="AS2056">
        <v>0</v>
      </c>
      <c r="AT2056">
        <v>0</v>
      </c>
      <c r="AU2056">
        <v>2030</v>
      </c>
      <c r="AY2056">
        <v>0</v>
      </c>
      <c r="AZ2056">
        <v>0</v>
      </c>
      <c r="BA2056" s="82" t="s">
        <v>398</v>
      </c>
      <c r="BB2056">
        <v>8678</v>
      </c>
      <c r="BC2056">
        <v>0</v>
      </c>
      <c r="BD2056" s="92"/>
      <c r="BE2056" s="92"/>
      <c r="BF2056">
        <v>0</v>
      </c>
      <c r="BG2056">
        <v>0</v>
      </c>
      <c r="BH2056">
        <v>0</v>
      </c>
      <c r="BI2056" s="92"/>
      <c r="BJ2056" s="92"/>
      <c r="BK2056" s="92"/>
      <c r="BL2056">
        <v>0</v>
      </c>
    </row>
    <row r="2057" spans="1:64" x14ac:dyDescent="0.25">
      <c r="A2057" s="82" t="s">
        <v>297</v>
      </c>
      <c r="B2057" s="82" t="s">
        <v>397</v>
      </c>
      <c r="C2057" s="82" t="s">
        <v>104</v>
      </c>
      <c r="D2057" s="82" t="s">
        <v>311</v>
      </c>
      <c r="E2057" s="82" t="s">
        <v>312</v>
      </c>
      <c r="F2057" s="82" t="s">
        <v>345</v>
      </c>
      <c r="G2057" s="82" t="s">
        <v>345</v>
      </c>
      <c r="H2057">
        <v>0</v>
      </c>
      <c r="I2057">
        <v>0</v>
      </c>
      <c r="J2057">
        <v>0</v>
      </c>
      <c r="K2057" s="92"/>
      <c r="L2057">
        <v>0</v>
      </c>
      <c r="M2057" s="92"/>
      <c r="N2057" s="92"/>
      <c r="O2057" s="92"/>
      <c r="P2057">
        <v>0</v>
      </c>
      <c r="Q2057" s="92"/>
      <c r="R2057" s="92"/>
      <c r="S2057">
        <v>-1</v>
      </c>
      <c r="T2057">
        <v>0</v>
      </c>
      <c r="U2057" s="82" t="s">
        <v>328</v>
      </c>
      <c r="V2057" s="92"/>
      <c r="W2057">
        <v>0</v>
      </c>
      <c r="X2057" s="92"/>
      <c r="Y2057">
        <v>0</v>
      </c>
      <c r="Z2057">
        <v>0</v>
      </c>
      <c r="AA2057">
        <v>0</v>
      </c>
      <c r="AB2057">
        <v>0</v>
      </c>
      <c r="AC2057">
        <v>-1</v>
      </c>
      <c r="AD2057">
        <v>0</v>
      </c>
      <c r="AE2057">
        <v>0</v>
      </c>
      <c r="AF2057">
        <v>0</v>
      </c>
      <c r="AG2057">
        <v>0</v>
      </c>
      <c r="AH2057">
        <v>0</v>
      </c>
      <c r="AK2057">
        <v>0</v>
      </c>
      <c r="AM2057">
        <v>0</v>
      </c>
      <c r="AO2057" s="92"/>
      <c r="AP2057" s="82" t="s">
        <v>343</v>
      </c>
      <c r="AQ2057" s="82" t="s">
        <v>326</v>
      </c>
      <c r="AR2057" s="82"/>
      <c r="AS2057">
        <v>0</v>
      </c>
      <c r="AT2057">
        <v>0</v>
      </c>
      <c r="AU2057">
        <v>2030</v>
      </c>
      <c r="AY2057">
        <v>0</v>
      </c>
      <c r="AZ2057">
        <v>0</v>
      </c>
      <c r="BA2057" s="82" t="s">
        <v>398</v>
      </c>
      <c r="BB2057">
        <v>8679</v>
      </c>
      <c r="BC2057">
        <v>0</v>
      </c>
      <c r="BD2057" s="92"/>
      <c r="BE2057" s="92"/>
      <c r="BF2057">
        <v>0</v>
      </c>
      <c r="BG2057">
        <v>0</v>
      </c>
      <c r="BH2057">
        <v>0</v>
      </c>
      <c r="BI2057" s="92"/>
      <c r="BJ2057" s="92"/>
      <c r="BK2057" s="92"/>
      <c r="BL2057">
        <v>0</v>
      </c>
    </row>
    <row r="2058" spans="1:64" x14ac:dyDescent="0.25">
      <c r="A2058" s="82" t="s">
        <v>297</v>
      </c>
      <c r="B2058" s="82" t="s">
        <v>397</v>
      </c>
      <c r="C2058" s="82" t="s">
        <v>104</v>
      </c>
      <c r="D2058" s="82" t="s">
        <v>313</v>
      </c>
      <c r="E2058" s="82" t="s">
        <v>314</v>
      </c>
      <c r="F2058" s="82" t="s">
        <v>345</v>
      </c>
      <c r="G2058" s="82" t="s">
        <v>345</v>
      </c>
      <c r="H2058">
        <v>0</v>
      </c>
      <c r="I2058">
        <v>0</v>
      </c>
      <c r="J2058">
        <v>0</v>
      </c>
      <c r="K2058" s="92"/>
      <c r="L2058">
        <v>0</v>
      </c>
      <c r="M2058" s="92"/>
      <c r="N2058" s="92"/>
      <c r="O2058" s="92"/>
      <c r="P2058">
        <v>0</v>
      </c>
      <c r="Q2058" s="92"/>
      <c r="R2058" s="92"/>
      <c r="S2058">
        <v>-1</v>
      </c>
      <c r="T2058">
        <v>0</v>
      </c>
      <c r="U2058" s="82" t="s">
        <v>328</v>
      </c>
      <c r="V2058" s="92"/>
      <c r="W2058">
        <v>0</v>
      </c>
      <c r="X2058" s="92"/>
      <c r="Y2058">
        <v>0</v>
      </c>
      <c r="Z2058">
        <v>0</v>
      </c>
      <c r="AA2058">
        <v>0</v>
      </c>
      <c r="AB2058">
        <v>0</v>
      </c>
      <c r="AC2058">
        <v>-1</v>
      </c>
      <c r="AD2058">
        <v>0</v>
      </c>
      <c r="AE2058">
        <v>0</v>
      </c>
      <c r="AF2058">
        <v>0</v>
      </c>
      <c r="AG2058">
        <v>0</v>
      </c>
      <c r="AH2058">
        <v>0</v>
      </c>
      <c r="AK2058">
        <v>0</v>
      </c>
      <c r="AM2058">
        <v>0</v>
      </c>
      <c r="AO2058" s="92"/>
      <c r="AP2058" s="82" t="s">
        <v>343</v>
      </c>
      <c r="AQ2058" s="82" t="s">
        <v>326</v>
      </c>
      <c r="AR2058" s="82"/>
      <c r="AS2058">
        <v>0</v>
      </c>
      <c r="AT2058">
        <v>0</v>
      </c>
      <c r="AU2058">
        <v>2030</v>
      </c>
      <c r="AY2058">
        <v>0</v>
      </c>
      <c r="AZ2058">
        <v>0</v>
      </c>
      <c r="BA2058" s="82" t="s">
        <v>398</v>
      </c>
      <c r="BB2058">
        <v>8680</v>
      </c>
      <c r="BC2058">
        <v>0</v>
      </c>
      <c r="BD2058" s="92"/>
      <c r="BE2058" s="92"/>
      <c r="BF2058">
        <v>0</v>
      </c>
      <c r="BG2058">
        <v>0</v>
      </c>
      <c r="BH2058">
        <v>0</v>
      </c>
      <c r="BI2058" s="92"/>
      <c r="BJ2058" s="92"/>
      <c r="BK2058" s="92"/>
      <c r="BL2058">
        <v>0</v>
      </c>
    </row>
    <row r="2059" spans="1:64" x14ac:dyDescent="0.25">
      <c r="A2059" s="82" t="s">
        <v>297</v>
      </c>
      <c r="B2059" s="82" t="s">
        <v>397</v>
      </c>
      <c r="C2059" s="82" t="s">
        <v>104</v>
      </c>
      <c r="D2059" s="82" t="s">
        <v>298</v>
      </c>
      <c r="E2059" s="82" t="s">
        <v>55</v>
      </c>
      <c r="F2059" s="82" t="s">
        <v>346</v>
      </c>
      <c r="G2059" s="82" t="s">
        <v>346</v>
      </c>
      <c r="H2059">
        <v>419.15603637695313</v>
      </c>
      <c r="I2059">
        <v>458.28164672851563</v>
      </c>
      <c r="J2059">
        <v>179.43043518066406</v>
      </c>
      <c r="K2059" s="92"/>
      <c r="L2059">
        <v>0</v>
      </c>
      <c r="M2059" s="92"/>
      <c r="N2059" s="92"/>
      <c r="O2059" s="92"/>
      <c r="P2059">
        <v>48907.359375</v>
      </c>
      <c r="Q2059" s="92"/>
      <c r="R2059" s="92"/>
      <c r="S2059">
        <v>-1</v>
      </c>
      <c r="T2059">
        <v>15778316</v>
      </c>
      <c r="U2059" s="82" t="s">
        <v>300</v>
      </c>
      <c r="V2059" s="92"/>
      <c r="W2059">
        <v>1571810.625</v>
      </c>
      <c r="X2059" s="92"/>
      <c r="Y2059">
        <v>125.74681091308594</v>
      </c>
      <c r="Z2059">
        <v>72593.953125</v>
      </c>
      <c r="AA2059">
        <v>72593.953125</v>
      </c>
      <c r="AB2059">
        <v>0</v>
      </c>
      <c r="AC2059">
        <v>-1</v>
      </c>
      <c r="AD2059">
        <v>0</v>
      </c>
      <c r="AE2059">
        <v>0</v>
      </c>
      <c r="AF2059">
        <v>2905.658203125</v>
      </c>
      <c r="AG2059">
        <v>64</v>
      </c>
      <c r="AH2059">
        <v>4876</v>
      </c>
      <c r="AI2059">
        <v>0.39152872562408447</v>
      </c>
      <c r="AJ2059">
        <v>46.184925079345703</v>
      </c>
      <c r="AK2059">
        <v>58000.53125</v>
      </c>
      <c r="AL2059">
        <v>36.900459289550781</v>
      </c>
      <c r="AM2059">
        <v>14593.423828125</v>
      </c>
      <c r="AN2059">
        <v>9.2844667434692383</v>
      </c>
      <c r="AO2059" s="92"/>
      <c r="AP2059" s="82" t="s">
        <v>347</v>
      </c>
      <c r="AQ2059" s="82" t="s">
        <v>326</v>
      </c>
      <c r="AR2059" s="82"/>
      <c r="AS2059">
        <v>0</v>
      </c>
      <c r="AT2059">
        <v>0</v>
      </c>
      <c r="AU2059">
        <v>2030</v>
      </c>
      <c r="AY2059">
        <v>0</v>
      </c>
      <c r="AZ2059">
        <v>0</v>
      </c>
      <c r="BA2059" s="82" t="s">
        <v>398</v>
      </c>
      <c r="BB2059">
        <v>8681</v>
      </c>
      <c r="BC2059">
        <v>480</v>
      </c>
      <c r="BD2059" s="92"/>
      <c r="BE2059" s="92"/>
      <c r="BF2059">
        <v>1571810.625</v>
      </c>
      <c r="BG2059">
        <v>0</v>
      </c>
      <c r="BH2059">
        <v>0</v>
      </c>
      <c r="BI2059" s="92"/>
      <c r="BJ2059" s="92"/>
      <c r="BK2059" s="92"/>
      <c r="BL2059">
        <v>0</v>
      </c>
    </row>
    <row r="2060" spans="1:64" x14ac:dyDescent="0.25">
      <c r="A2060" s="82" t="s">
        <v>297</v>
      </c>
      <c r="B2060" s="82" t="s">
        <v>397</v>
      </c>
      <c r="C2060" s="82" t="s">
        <v>104</v>
      </c>
      <c r="D2060" s="82" t="s">
        <v>303</v>
      </c>
      <c r="E2060" s="82" t="s">
        <v>304</v>
      </c>
      <c r="F2060" s="82" t="s">
        <v>346</v>
      </c>
      <c r="G2060" s="82" t="s">
        <v>346</v>
      </c>
      <c r="H2060">
        <v>419.15603637695313</v>
      </c>
      <c r="I2060">
        <v>458.28164672851563</v>
      </c>
      <c r="J2060">
        <v>179.43043518066406</v>
      </c>
      <c r="K2060" s="92"/>
      <c r="L2060">
        <v>0</v>
      </c>
      <c r="M2060" s="92"/>
      <c r="N2060" s="92"/>
      <c r="O2060" s="92"/>
      <c r="P2060">
        <v>48907.359375</v>
      </c>
      <c r="Q2060" s="92"/>
      <c r="R2060" s="92"/>
      <c r="S2060">
        <v>-1</v>
      </c>
      <c r="T2060">
        <v>15778316</v>
      </c>
      <c r="U2060" s="82" t="s">
        <v>300</v>
      </c>
      <c r="V2060" s="92"/>
      <c r="W2060">
        <v>1571810.625</v>
      </c>
      <c r="X2060" s="92"/>
      <c r="Y2060">
        <v>125.74681091308594</v>
      </c>
      <c r="Z2060">
        <v>72593.953125</v>
      </c>
      <c r="AA2060">
        <v>72593.953125</v>
      </c>
      <c r="AB2060">
        <v>0</v>
      </c>
      <c r="AC2060">
        <v>-1</v>
      </c>
      <c r="AD2060">
        <v>0</v>
      </c>
      <c r="AE2060">
        <v>0</v>
      </c>
      <c r="AF2060">
        <v>2905.658203125</v>
      </c>
      <c r="AG2060">
        <v>64</v>
      </c>
      <c r="AH2060">
        <v>4876</v>
      </c>
      <c r="AI2060">
        <v>0.39152872562408447</v>
      </c>
      <c r="AJ2060">
        <v>46.184925079345703</v>
      </c>
      <c r="AK2060">
        <v>58000.53125</v>
      </c>
      <c r="AL2060">
        <v>36.900459289550781</v>
      </c>
      <c r="AM2060">
        <v>14593.423828125</v>
      </c>
      <c r="AN2060">
        <v>9.2844667434692383</v>
      </c>
      <c r="AO2060" s="92"/>
      <c r="AP2060" s="82" t="s">
        <v>347</v>
      </c>
      <c r="AQ2060" s="82" t="s">
        <v>326</v>
      </c>
      <c r="AR2060" s="82"/>
      <c r="AS2060">
        <v>0</v>
      </c>
      <c r="AT2060">
        <v>0</v>
      </c>
      <c r="AU2060">
        <v>2030</v>
      </c>
      <c r="AY2060">
        <v>0</v>
      </c>
      <c r="AZ2060">
        <v>0</v>
      </c>
      <c r="BA2060" s="82" t="s">
        <v>398</v>
      </c>
      <c r="BB2060">
        <v>8682</v>
      </c>
      <c r="BC2060">
        <v>480</v>
      </c>
      <c r="BD2060" s="92"/>
      <c r="BE2060" s="92"/>
      <c r="BF2060">
        <v>1571810.625</v>
      </c>
      <c r="BG2060">
        <v>0</v>
      </c>
      <c r="BH2060">
        <v>0</v>
      </c>
      <c r="BI2060" s="92"/>
      <c r="BJ2060" s="92"/>
      <c r="BK2060" s="92"/>
      <c r="BL2060">
        <v>0</v>
      </c>
    </row>
    <row r="2061" spans="1:64" x14ac:dyDescent="0.25">
      <c r="A2061" s="82" t="s">
        <v>297</v>
      </c>
      <c r="B2061" s="82" t="s">
        <v>397</v>
      </c>
      <c r="C2061" s="82" t="s">
        <v>104</v>
      </c>
      <c r="D2061" s="82" t="s">
        <v>305</v>
      </c>
      <c r="E2061" s="82" t="s">
        <v>58</v>
      </c>
      <c r="F2061" s="82" t="s">
        <v>346</v>
      </c>
      <c r="G2061" s="82" t="s">
        <v>346</v>
      </c>
      <c r="H2061">
        <v>419.15603637695313</v>
      </c>
      <c r="I2061">
        <v>458.28164672851563</v>
      </c>
      <c r="J2061">
        <v>179.43043518066406</v>
      </c>
      <c r="K2061" s="92"/>
      <c r="L2061">
        <v>0</v>
      </c>
      <c r="M2061" s="92"/>
      <c r="N2061" s="92"/>
      <c r="O2061" s="92"/>
      <c r="P2061">
        <v>48907.359375</v>
      </c>
      <c r="Q2061" s="92"/>
      <c r="R2061" s="92"/>
      <c r="S2061">
        <v>-1</v>
      </c>
      <c r="T2061">
        <v>15778316</v>
      </c>
      <c r="U2061" s="82" t="s">
        <v>300</v>
      </c>
      <c r="V2061" s="92"/>
      <c r="W2061">
        <v>1571810.625</v>
      </c>
      <c r="X2061" s="92"/>
      <c r="Y2061">
        <v>125.74681091308594</v>
      </c>
      <c r="Z2061">
        <v>72593.953125</v>
      </c>
      <c r="AA2061">
        <v>72593.953125</v>
      </c>
      <c r="AB2061">
        <v>0</v>
      </c>
      <c r="AC2061">
        <v>-1</v>
      </c>
      <c r="AD2061">
        <v>0</v>
      </c>
      <c r="AE2061">
        <v>0</v>
      </c>
      <c r="AF2061">
        <v>2905.658203125</v>
      </c>
      <c r="AG2061">
        <v>64</v>
      </c>
      <c r="AH2061">
        <v>4876</v>
      </c>
      <c r="AI2061">
        <v>0.39152872562408447</v>
      </c>
      <c r="AJ2061">
        <v>46.184925079345703</v>
      </c>
      <c r="AK2061">
        <v>58000.53125</v>
      </c>
      <c r="AL2061">
        <v>36.900459289550781</v>
      </c>
      <c r="AM2061">
        <v>14593.423828125</v>
      </c>
      <c r="AN2061">
        <v>9.2844667434692383</v>
      </c>
      <c r="AO2061" s="92"/>
      <c r="AP2061" s="82" t="s">
        <v>347</v>
      </c>
      <c r="AQ2061" s="82" t="s">
        <v>326</v>
      </c>
      <c r="AR2061" s="82"/>
      <c r="AS2061">
        <v>0</v>
      </c>
      <c r="AT2061">
        <v>0</v>
      </c>
      <c r="AU2061">
        <v>2030</v>
      </c>
      <c r="AY2061">
        <v>0</v>
      </c>
      <c r="AZ2061">
        <v>0</v>
      </c>
      <c r="BA2061" s="82" t="s">
        <v>398</v>
      </c>
      <c r="BB2061">
        <v>8683</v>
      </c>
      <c r="BC2061">
        <v>480</v>
      </c>
      <c r="BD2061" s="92"/>
      <c r="BE2061" s="92"/>
      <c r="BF2061">
        <v>1571810.625</v>
      </c>
      <c r="BG2061">
        <v>0</v>
      </c>
      <c r="BH2061">
        <v>0</v>
      </c>
      <c r="BI2061" s="92"/>
      <c r="BJ2061" s="92"/>
      <c r="BK2061" s="92"/>
      <c r="BL2061">
        <v>0</v>
      </c>
    </row>
    <row r="2062" spans="1:64" x14ac:dyDescent="0.25">
      <c r="A2062" s="82" t="s">
        <v>297</v>
      </c>
      <c r="B2062" s="82" t="s">
        <v>397</v>
      </c>
      <c r="C2062" s="82" t="s">
        <v>104</v>
      </c>
      <c r="D2062" s="82" t="s">
        <v>306</v>
      </c>
      <c r="E2062" s="82" t="s">
        <v>59</v>
      </c>
      <c r="F2062" s="82" t="s">
        <v>346</v>
      </c>
      <c r="G2062" s="82" t="s">
        <v>346</v>
      </c>
      <c r="H2062">
        <v>209.57801818847656</v>
      </c>
      <c r="I2062">
        <v>229.14082336425781</v>
      </c>
      <c r="J2062">
        <v>89.715217590332031</v>
      </c>
      <c r="K2062" s="92"/>
      <c r="L2062">
        <v>0</v>
      </c>
      <c r="M2062" s="92"/>
      <c r="N2062" s="92"/>
      <c r="O2062" s="92"/>
      <c r="P2062">
        <v>24453.6796875</v>
      </c>
      <c r="Q2062" s="92"/>
      <c r="R2062" s="92"/>
      <c r="S2062">
        <v>-1</v>
      </c>
      <c r="T2062">
        <v>7889158</v>
      </c>
      <c r="U2062" s="82" t="s">
        <v>300</v>
      </c>
      <c r="V2062" s="92"/>
      <c r="W2062">
        <v>785905.3125</v>
      </c>
      <c r="X2062" s="92"/>
      <c r="Y2062">
        <v>62.873405456542969</v>
      </c>
      <c r="Z2062">
        <v>36296.9765625</v>
      </c>
      <c r="AA2062">
        <v>36296.9765625</v>
      </c>
      <c r="AB2062">
        <v>0</v>
      </c>
      <c r="AC2062">
        <v>-1</v>
      </c>
      <c r="AD2062">
        <v>0</v>
      </c>
      <c r="AE2062">
        <v>0</v>
      </c>
      <c r="AF2062">
        <v>1452.8291015625</v>
      </c>
      <c r="AG2062">
        <v>64</v>
      </c>
      <c r="AH2062">
        <v>4876</v>
      </c>
      <c r="AI2062">
        <v>0.39152872562408447</v>
      </c>
      <c r="AJ2062">
        <v>46.184925079345703</v>
      </c>
      <c r="AK2062">
        <v>29000.265625</v>
      </c>
      <c r="AL2062">
        <v>36.900459289550781</v>
      </c>
      <c r="AM2062">
        <v>7296.7119140625</v>
      </c>
      <c r="AN2062">
        <v>9.2844667434692383</v>
      </c>
      <c r="AO2062" s="92"/>
      <c r="AP2062" s="82" t="s">
        <v>347</v>
      </c>
      <c r="AQ2062" s="82" t="s">
        <v>326</v>
      </c>
      <c r="AR2062" s="82"/>
      <c r="AS2062">
        <v>0</v>
      </c>
      <c r="AT2062">
        <v>0</v>
      </c>
      <c r="AU2062">
        <v>2030</v>
      </c>
      <c r="AY2062">
        <v>0</v>
      </c>
      <c r="AZ2062">
        <v>0</v>
      </c>
      <c r="BA2062" s="82" t="s">
        <v>398</v>
      </c>
      <c r="BB2062">
        <v>8684</v>
      </c>
      <c r="BC2062">
        <v>240</v>
      </c>
      <c r="BD2062" s="92"/>
      <c r="BE2062" s="92"/>
      <c r="BF2062">
        <v>785905.3125</v>
      </c>
      <c r="BG2062">
        <v>0</v>
      </c>
      <c r="BH2062">
        <v>0</v>
      </c>
      <c r="BI2062" s="92"/>
      <c r="BJ2062" s="92"/>
      <c r="BK2062" s="92"/>
      <c r="BL2062">
        <v>0</v>
      </c>
    </row>
    <row r="2063" spans="1:64" x14ac:dyDescent="0.25">
      <c r="A2063" s="82" t="s">
        <v>297</v>
      </c>
      <c r="B2063" s="82" t="s">
        <v>397</v>
      </c>
      <c r="C2063" s="82" t="s">
        <v>104</v>
      </c>
      <c r="D2063" s="82" t="s">
        <v>307</v>
      </c>
      <c r="E2063" s="82" t="s">
        <v>60</v>
      </c>
      <c r="F2063" s="82" t="s">
        <v>346</v>
      </c>
      <c r="G2063" s="82" t="s">
        <v>346</v>
      </c>
      <c r="H2063">
        <v>419.15603637695313</v>
      </c>
      <c r="I2063">
        <v>458.28164672851563</v>
      </c>
      <c r="J2063">
        <v>179.43043518066406</v>
      </c>
      <c r="K2063" s="92"/>
      <c r="L2063">
        <v>0</v>
      </c>
      <c r="M2063" s="92"/>
      <c r="N2063" s="92"/>
      <c r="O2063" s="92"/>
      <c r="P2063">
        <v>48907.359375</v>
      </c>
      <c r="Q2063" s="92"/>
      <c r="R2063" s="92"/>
      <c r="S2063">
        <v>-1</v>
      </c>
      <c r="T2063">
        <v>15778316</v>
      </c>
      <c r="U2063" s="82" t="s">
        <v>300</v>
      </c>
      <c r="V2063" s="92"/>
      <c r="W2063">
        <v>1571810.625</v>
      </c>
      <c r="X2063" s="92"/>
      <c r="Y2063">
        <v>125.74681091308594</v>
      </c>
      <c r="Z2063">
        <v>72593.953125</v>
      </c>
      <c r="AA2063">
        <v>72593.953125</v>
      </c>
      <c r="AB2063">
        <v>0</v>
      </c>
      <c r="AC2063">
        <v>-1</v>
      </c>
      <c r="AD2063">
        <v>0</v>
      </c>
      <c r="AE2063">
        <v>0</v>
      </c>
      <c r="AF2063">
        <v>2905.658203125</v>
      </c>
      <c r="AG2063">
        <v>64</v>
      </c>
      <c r="AH2063">
        <v>4876</v>
      </c>
      <c r="AI2063">
        <v>0.39152872562408447</v>
      </c>
      <c r="AJ2063">
        <v>46.184925079345703</v>
      </c>
      <c r="AK2063">
        <v>58000.53125</v>
      </c>
      <c r="AL2063">
        <v>36.900459289550781</v>
      </c>
      <c r="AM2063">
        <v>14593.423828125</v>
      </c>
      <c r="AN2063">
        <v>9.2844667434692383</v>
      </c>
      <c r="AO2063" s="92"/>
      <c r="AP2063" s="82" t="s">
        <v>347</v>
      </c>
      <c r="AQ2063" s="82" t="s">
        <v>326</v>
      </c>
      <c r="AR2063" s="82"/>
      <c r="AS2063">
        <v>0</v>
      </c>
      <c r="AT2063">
        <v>0</v>
      </c>
      <c r="AU2063">
        <v>2030</v>
      </c>
      <c r="AY2063">
        <v>0</v>
      </c>
      <c r="AZ2063">
        <v>0</v>
      </c>
      <c r="BA2063" s="82" t="s">
        <v>398</v>
      </c>
      <c r="BB2063">
        <v>8685</v>
      </c>
      <c r="BC2063">
        <v>480</v>
      </c>
      <c r="BD2063" s="92"/>
      <c r="BE2063" s="92"/>
      <c r="BF2063">
        <v>1571810.625</v>
      </c>
      <c r="BG2063">
        <v>0</v>
      </c>
      <c r="BH2063">
        <v>0</v>
      </c>
      <c r="BI2063" s="92"/>
      <c r="BJ2063" s="92"/>
      <c r="BK2063" s="92"/>
      <c r="BL2063">
        <v>0</v>
      </c>
    </row>
    <row r="2064" spans="1:64" x14ac:dyDescent="0.25">
      <c r="A2064" s="82" t="s">
        <v>297</v>
      </c>
      <c r="B2064" s="82" t="s">
        <v>397</v>
      </c>
      <c r="C2064" s="82" t="s">
        <v>104</v>
      </c>
      <c r="D2064" s="82" t="s">
        <v>309</v>
      </c>
      <c r="E2064" s="82" t="s">
        <v>310</v>
      </c>
      <c r="F2064" s="82" t="s">
        <v>346</v>
      </c>
      <c r="G2064" s="82" t="s">
        <v>346</v>
      </c>
      <c r="H2064">
        <v>419.15603637695313</v>
      </c>
      <c r="I2064">
        <v>458.28164672851563</v>
      </c>
      <c r="J2064">
        <v>179.43043518066406</v>
      </c>
      <c r="K2064" s="92"/>
      <c r="L2064">
        <v>0</v>
      </c>
      <c r="M2064" s="92"/>
      <c r="N2064" s="92"/>
      <c r="O2064" s="92"/>
      <c r="P2064">
        <v>48907.359375</v>
      </c>
      <c r="Q2064" s="92"/>
      <c r="R2064" s="92"/>
      <c r="S2064">
        <v>-1</v>
      </c>
      <c r="T2064">
        <v>15778316</v>
      </c>
      <c r="U2064" s="82" t="s">
        <v>300</v>
      </c>
      <c r="V2064" s="92"/>
      <c r="W2064">
        <v>1571810.625</v>
      </c>
      <c r="X2064" s="92"/>
      <c r="Y2064">
        <v>125.74681091308594</v>
      </c>
      <c r="Z2064">
        <v>72593.953125</v>
      </c>
      <c r="AA2064">
        <v>72593.953125</v>
      </c>
      <c r="AB2064">
        <v>0</v>
      </c>
      <c r="AC2064">
        <v>-1</v>
      </c>
      <c r="AD2064">
        <v>0</v>
      </c>
      <c r="AE2064">
        <v>0</v>
      </c>
      <c r="AF2064">
        <v>2905.658203125</v>
      </c>
      <c r="AG2064">
        <v>64</v>
      </c>
      <c r="AH2064">
        <v>4876</v>
      </c>
      <c r="AI2064">
        <v>0.39152872562408447</v>
      </c>
      <c r="AJ2064">
        <v>46.184925079345703</v>
      </c>
      <c r="AK2064">
        <v>58000.53125</v>
      </c>
      <c r="AL2064">
        <v>36.900459289550781</v>
      </c>
      <c r="AM2064">
        <v>14593.423828125</v>
      </c>
      <c r="AN2064">
        <v>9.2844667434692383</v>
      </c>
      <c r="AO2064" s="92"/>
      <c r="AP2064" s="82" t="s">
        <v>347</v>
      </c>
      <c r="AQ2064" s="82" t="s">
        <v>326</v>
      </c>
      <c r="AR2064" s="82"/>
      <c r="AS2064">
        <v>0</v>
      </c>
      <c r="AT2064">
        <v>0</v>
      </c>
      <c r="AU2064">
        <v>2030</v>
      </c>
      <c r="AY2064">
        <v>0</v>
      </c>
      <c r="AZ2064">
        <v>0</v>
      </c>
      <c r="BA2064" s="82" t="s">
        <v>398</v>
      </c>
      <c r="BB2064">
        <v>8686</v>
      </c>
      <c r="BC2064">
        <v>480</v>
      </c>
      <c r="BD2064" s="92"/>
      <c r="BE2064" s="92"/>
      <c r="BF2064">
        <v>1571810.625</v>
      </c>
      <c r="BG2064">
        <v>0</v>
      </c>
      <c r="BH2064">
        <v>0</v>
      </c>
      <c r="BI2064" s="92"/>
      <c r="BJ2064" s="92"/>
      <c r="BK2064" s="92"/>
      <c r="BL2064">
        <v>0</v>
      </c>
    </row>
    <row r="2065" spans="1:64" x14ac:dyDescent="0.25">
      <c r="A2065" s="82" t="s">
        <v>297</v>
      </c>
      <c r="B2065" s="82" t="s">
        <v>397</v>
      </c>
      <c r="C2065" s="82" t="s">
        <v>104</v>
      </c>
      <c r="D2065" s="82" t="s">
        <v>311</v>
      </c>
      <c r="E2065" s="82" t="s">
        <v>312</v>
      </c>
      <c r="F2065" s="82" t="s">
        <v>346</v>
      </c>
      <c r="G2065" s="82" t="s">
        <v>346</v>
      </c>
      <c r="H2065">
        <v>209.57801818847656</v>
      </c>
      <c r="I2065">
        <v>229.14082336425781</v>
      </c>
      <c r="J2065">
        <v>89.715217590332031</v>
      </c>
      <c r="K2065" s="92"/>
      <c r="L2065">
        <v>0</v>
      </c>
      <c r="M2065" s="92"/>
      <c r="N2065" s="92"/>
      <c r="O2065" s="92"/>
      <c r="P2065">
        <v>24453.6796875</v>
      </c>
      <c r="Q2065" s="92"/>
      <c r="R2065" s="92"/>
      <c r="S2065">
        <v>-1</v>
      </c>
      <c r="T2065">
        <v>7889158</v>
      </c>
      <c r="U2065" s="82" t="s">
        <v>300</v>
      </c>
      <c r="V2065" s="92"/>
      <c r="W2065">
        <v>785905.3125</v>
      </c>
      <c r="X2065" s="92"/>
      <c r="Y2065">
        <v>62.873405456542969</v>
      </c>
      <c r="Z2065">
        <v>36296.9765625</v>
      </c>
      <c r="AA2065">
        <v>36296.9765625</v>
      </c>
      <c r="AB2065">
        <v>0</v>
      </c>
      <c r="AC2065">
        <v>-1</v>
      </c>
      <c r="AD2065">
        <v>0</v>
      </c>
      <c r="AE2065">
        <v>0</v>
      </c>
      <c r="AF2065">
        <v>1452.8291015625</v>
      </c>
      <c r="AG2065">
        <v>64</v>
      </c>
      <c r="AH2065">
        <v>4876</v>
      </c>
      <c r="AI2065">
        <v>0.39152872562408447</v>
      </c>
      <c r="AJ2065">
        <v>46.184925079345703</v>
      </c>
      <c r="AK2065">
        <v>29000.265625</v>
      </c>
      <c r="AL2065">
        <v>36.900459289550781</v>
      </c>
      <c r="AM2065">
        <v>7296.7119140625</v>
      </c>
      <c r="AN2065">
        <v>9.2844667434692383</v>
      </c>
      <c r="AO2065" s="92"/>
      <c r="AP2065" s="82" t="s">
        <v>347</v>
      </c>
      <c r="AQ2065" s="82" t="s">
        <v>326</v>
      </c>
      <c r="AR2065" s="82"/>
      <c r="AS2065">
        <v>0</v>
      </c>
      <c r="AT2065">
        <v>0</v>
      </c>
      <c r="AU2065">
        <v>2030</v>
      </c>
      <c r="AY2065">
        <v>0</v>
      </c>
      <c r="AZ2065">
        <v>0</v>
      </c>
      <c r="BA2065" s="82" t="s">
        <v>398</v>
      </c>
      <c r="BB2065">
        <v>8687</v>
      </c>
      <c r="BC2065">
        <v>240</v>
      </c>
      <c r="BD2065" s="92"/>
      <c r="BE2065" s="92"/>
      <c r="BF2065">
        <v>785905.3125</v>
      </c>
      <c r="BG2065">
        <v>0</v>
      </c>
      <c r="BH2065">
        <v>0</v>
      </c>
      <c r="BI2065" s="92"/>
      <c r="BJ2065" s="92"/>
      <c r="BK2065" s="92"/>
      <c r="BL2065">
        <v>0</v>
      </c>
    </row>
    <row r="2066" spans="1:64" x14ac:dyDescent="0.25">
      <c r="A2066" s="82" t="s">
        <v>297</v>
      </c>
      <c r="B2066" s="82" t="s">
        <v>397</v>
      </c>
      <c r="C2066" s="82" t="s">
        <v>104</v>
      </c>
      <c r="D2066" s="82" t="s">
        <v>313</v>
      </c>
      <c r="E2066" s="82" t="s">
        <v>314</v>
      </c>
      <c r="F2066" s="82" t="s">
        <v>346</v>
      </c>
      <c r="G2066" s="82" t="s">
        <v>346</v>
      </c>
      <c r="H2066">
        <v>419.15603637695313</v>
      </c>
      <c r="I2066">
        <v>458.28164672851563</v>
      </c>
      <c r="J2066">
        <v>179.43043518066406</v>
      </c>
      <c r="K2066" s="92"/>
      <c r="L2066">
        <v>0</v>
      </c>
      <c r="M2066" s="92"/>
      <c r="N2066" s="92"/>
      <c r="O2066" s="92"/>
      <c r="P2066">
        <v>48907.359375</v>
      </c>
      <c r="Q2066" s="92"/>
      <c r="R2066" s="92"/>
      <c r="S2066">
        <v>-1</v>
      </c>
      <c r="T2066">
        <v>15778316</v>
      </c>
      <c r="U2066" s="82" t="s">
        <v>300</v>
      </c>
      <c r="V2066" s="92"/>
      <c r="W2066">
        <v>1571810.625</v>
      </c>
      <c r="X2066" s="92"/>
      <c r="Y2066">
        <v>125.74681091308594</v>
      </c>
      <c r="Z2066">
        <v>72593.953125</v>
      </c>
      <c r="AA2066">
        <v>72593.953125</v>
      </c>
      <c r="AB2066">
        <v>0</v>
      </c>
      <c r="AC2066">
        <v>-1</v>
      </c>
      <c r="AD2066">
        <v>0</v>
      </c>
      <c r="AE2066">
        <v>0</v>
      </c>
      <c r="AF2066">
        <v>2905.658203125</v>
      </c>
      <c r="AG2066">
        <v>64</v>
      </c>
      <c r="AH2066">
        <v>4876</v>
      </c>
      <c r="AI2066">
        <v>0.39152872562408447</v>
      </c>
      <c r="AJ2066">
        <v>46.184925079345703</v>
      </c>
      <c r="AK2066">
        <v>58000.53125</v>
      </c>
      <c r="AL2066">
        <v>36.900459289550781</v>
      </c>
      <c r="AM2066">
        <v>14593.423828125</v>
      </c>
      <c r="AN2066">
        <v>9.2844667434692383</v>
      </c>
      <c r="AO2066" s="92"/>
      <c r="AP2066" s="82" t="s">
        <v>347</v>
      </c>
      <c r="AQ2066" s="82" t="s">
        <v>326</v>
      </c>
      <c r="AR2066" s="82"/>
      <c r="AS2066">
        <v>0</v>
      </c>
      <c r="AT2066">
        <v>0</v>
      </c>
      <c r="AU2066">
        <v>2030</v>
      </c>
      <c r="AY2066">
        <v>0</v>
      </c>
      <c r="AZ2066">
        <v>0</v>
      </c>
      <c r="BA2066" s="82" t="s">
        <v>398</v>
      </c>
      <c r="BB2066">
        <v>8688</v>
      </c>
      <c r="BC2066">
        <v>480</v>
      </c>
      <c r="BD2066" s="92"/>
      <c r="BE2066" s="92"/>
      <c r="BF2066">
        <v>1571810.625</v>
      </c>
      <c r="BG2066">
        <v>0</v>
      </c>
      <c r="BH2066">
        <v>0</v>
      </c>
      <c r="BI2066" s="92"/>
      <c r="BJ2066" s="92"/>
      <c r="BK2066" s="92"/>
      <c r="BL2066">
        <v>0</v>
      </c>
    </row>
    <row r="2067" spans="1:64" x14ac:dyDescent="0.25">
      <c r="A2067" s="82" t="s">
        <v>297</v>
      </c>
      <c r="B2067" s="82" t="s">
        <v>397</v>
      </c>
      <c r="C2067" s="82" t="s">
        <v>104</v>
      </c>
      <c r="D2067" s="82" t="s">
        <v>311</v>
      </c>
      <c r="E2067" s="82" t="s">
        <v>312</v>
      </c>
      <c r="F2067" s="82" t="s">
        <v>348</v>
      </c>
      <c r="G2067" s="82" t="s">
        <v>348</v>
      </c>
      <c r="H2067">
        <v>22.833641052246094</v>
      </c>
      <c r="I2067">
        <v>100</v>
      </c>
      <c r="J2067">
        <v>22.833641052246094</v>
      </c>
      <c r="K2067" s="92"/>
      <c r="L2067">
        <v>0</v>
      </c>
      <c r="M2067" s="92"/>
      <c r="N2067" s="92"/>
      <c r="O2067" s="92"/>
      <c r="P2067">
        <v>15077.126953125</v>
      </c>
      <c r="Q2067" s="92"/>
      <c r="R2067" s="92"/>
      <c r="S2067">
        <v>-1</v>
      </c>
      <c r="T2067">
        <v>0</v>
      </c>
      <c r="U2067" s="82" t="s">
        <v>324</v>
      </c>
      <c r="V2067" s="92"/>
      <c r="W2067">
        <v>200022.6875</v>
      </c>
      <c r="X2067" s="92"/>
      <c r="Y2067">
        <v>0</v>
      </c>
      <c r="Z2067">
        <v>7227.10400390625</v>
      </c>
      <c r="AA2067">
        <v>7227.10400390625</v>
      </c>
      <c r="AB2067">
        <v>0</v>
      </c>
      <c r="AC2067">
        <v>-1</v>
      </c>
      <c r="AD2067">
        <v>0</v>
      </c>
      <c r="AE2067">
        <v>0</v>
      </c>
      <c r="AF2067">
        <v>0</v>
      </c>
      <c r="AG2067">
        <v>365</v>
      </c>
      <c r="AH2067">
        <v>4383</v>
      </c>
      <c r="AI2067">
        <v>0.22833640873432159</v>
      </c>
      <c r="AJ2067">
        <v>36.131420135498047</v>
      </c>
      <c r="AK2067">
        <v>-6465.70947265625</v>
      </c>
      <c r="AL2067">
        <v>-32.324878692626953</v>
      </c>
      <c r="AM2067">
        <v>13692.8134765625</v>
      </c>
      <c r="AN2067">
        <v>68.456298828125</v>
      </c>
      <c r="AO2067" s="92"/>
      <c r="AP2067" s="82" t="s">
        <v>336</v>
      </c>
      <c r="AQ2067" s="82" t="s">
        <v>326</v>
      </c>
      <c r="AR2067" s="82"/>
      <c r="AS2067">
        <v>0</v>
      </c>
      <c r="AT2067">
        <v>0</v>
      </c>
      <c r="AU2067">
        <v>2030</v>
      </c>
      <c r="AY2067">
        <v>0</v>
      </c>
      <c r="AZ2067">
        <v>0</v>
      </c>
      <c r="BA2067" s="82" t="s">
        <v>398</v>
      </c>
      <c r="BB2067">
        <v>8689</v>
      </c>
      <c r="BC2067">
        <v>100</v>
      </c>
      <c r="BD2067" s="92"/>
      <c r="BE2067" s="92"/>
      <c r="BF2067">
        <v>200022.6875</v>
      </c>
      <c r="BG2067">
        <v>0</v>
      </c>
      <c r="BH2067">
        <v>0</v>
      </c>
      <c r="BI2067" s="92"/>
      <c r="BJ2067" s="92"/>
      <c r="BK2067" s="92"/>
      <c r="BL2067">
        <v>0</v>
      </c>
    </row>
    <row r="2068" spans="1:64" x14ac:dyDescent="0.25">
      <c r="A2068" s="82" t="s">
        <v>297</v>
      </c>
      <c r="B2068" s="82" t="s">
        <v>397</v>
      </c>
      <c r="C2068" s="82" t="s">
        <v>104</v>
      </c>
      <c r="D2068" s="82" t="s">
        <v>298</v>
      </c>
      <c r="E2068" s="82" t="s">
        <v>55</v>
      </c>
      <c r="F2068" s="82" t="s">
        <v>349</v>
      </c>
      <c r="G2068" s="82" t="s">
        <v>349</v>
      </c>
      <c r="H2068">
        <v>34.250461578369141</v>
      </c>
      <c r="I2068">
        <v>150</v>
      </c>
      <c r="J2068">
        <v>34.250461578369141</v>
      </c>
      <c r="K2068" s="92"/>
      <c r="L2068">
        <v>0</v>
      </c>
      <c r="M2068" s="92"/>
      <c r="N2068" s="92"/>
      <c r="O2068" s="92"/>
      <c r="P2068">
        <v>21831.283203125</v>
      </c>
      <c r="Q2068" s="92"/>
      <c r="R2068" s="92"/>
      <c r="S2068">
        <v>-1</v>
      </c>
      <c r="T2068">
        <v>0</v>
      </c>
      <c r="U2068" s="82" t="s">
        <v>324</v>
      </c>
      <c r="V2068" s="92"/>
      <c r="W2068">
        <v>300034.03125</v>
      </c>
      <c r="X2068" s="92"/>
      <c r="Y2068">
        <v>0</v>
      </c>
      <c r="Z2068">
        <v>10840.65625</v>
      </c>
      <c r="AA2068">
        <v>10840.65625</v>
      </c>
      <c r="AB2068">
        <v>0</v>
      </c>
      <c r="AC2068">
        <v>-1</v>
      </c>
      <c r="AD2068">
        <v>0</v>
      </c>
      <c r="AE2068">
        <v>0</v>
      </c>
      <c r="AF2068">
        <v>0</v>
      </c>
      <c r="AG2068">
        <v>365</v>
      </c>
      <c r="AH2068">
        <v>4383</v>
      </c>
      <c r="AI2068">
        <v>0.22833640873432159</v>
      </c>
      <c r="AJ2068">
        <v>36.131420135498047</v>
      </c>
      <c r="AK2068">
        <v>-9698.564453125</v>
      </c>
      <c r="AL2068">
        <v>-32.324878692626953</v>
      </c>
      <c r="AM2068">
        <v>20539.220703125</v>
      </c>
      <c r="AN2068">
        <v>68.456298828125</v>
      </c>
      <c r="AO2068" s="92"/>
      <c r="AP2068" s="82" t="s">
        <v>325</v>
      </c>
      <c r="AQ2068" s="82" t="s">
        <v>326</v>
      </c>
      <c r="AR2068" s="82"/>
      <c r="AS2068">
        <v>0</v>
      </c>
      <c r="AT2068">
        <v>0</v>
      </c>
      <c r="AU2068">
        <v>2030</v>
      </c>
      <c r="AY2068">
        <v>0</v>
      </c>
      <c r="AZ2068">
        <v>0</v>
      </c>
      <c r="BA2068" s="82" t="s">
        <v>398</v>
      </c>
      <c r="BB2068">
        <v>8690</v>
      </c>
      <c r="BC2068">
        <v>150</v>
      </c>
      <c r="BD2068" s="92"/>
      <c r="BE2068" s="92"/>
      <c r="BF2068">
        <v>300034.03125</v>
      </c>
      <c r="BG2068">
        <v>0</v>
      </c>
      <c r="BH2068">
        <v>0</v>
      </c>
      <c r="BI2068" s="92"/>
      <c r="BJ2068" s="92"/>
      <c r="BK2068" s="92"/>
      <c r="BL2068">
        <v>0</v>
      </c>
    </row>
    <row r="2069" spans="1:64" x14ac:dyDescent="0.25">
      <c r="A2069" s="82" t="s">
        <v>297</v>
      </c>
      <c r="B2069" s="82" t="s">
        <v>397</v>
      </c>
      <c r="C2069" s="82" t="s">
        <v>104</v>
      </c>
      <c r="D2069" s="82" t="s">
        <v>303</v>
      </c>
      <c r="E2069" s="82" t="s">
        <v>304</v>
      </c>
      <c r="F2069" s="82" t="s">
        <v>349</v>
      </c>
      <c r="G2069" s="82" t="s">
        <v>349</v>
      </c>
      <c r="H2069">
        <v>22.833641052246094</v>
      </c>
      <c r="I2069">
        <v>100</v>
      </c>
      <c r="J2069">
        <v>22.833641052246094</v>
      </c>
      <c r="K2069" s="92"/>
      <c r="L2069">
        <v>0</v>
      </c>
      <c r="M2069" s="92"/>
      <c r="N2069" s="92"/>
      <c r="O2069" s="92"/>
      <c r="P2069">
        <v>14554.1884765625</v>
      </c>
      <c r="Q2069" s="92"/>
      <c r="R2069" s="92"/>
      <c r="S2069">
        <v>-1</v>
      </c>
      <c r="T2069">
        <v>0</v>
      </c>
      <c r="U2069" s="82" t="s">
        <v>324</v>
      </c>
      <c r="V2069" s="92"/>
      <c r="W2069">
        <v>200022.6875</v>
      </c>
      <c r="X2069" s="92"/>
      <c r="Y2069">
        <v>0</v>
      </c>
      <c r="Z2069">
        <v>7227.10400390625</v>
      </c>
      <c r="AA2069">
        <v>7227.10400390625</v>
      </c>
      <c r="AB2069">
        <v>0</v>
      </c>
      <c r="AC2069">
        <v>-1</v>
      </c>
      <c r="AD2069">
        <v>0</v>
      </c>
      <c r="AE2069">
        <v>0</v>
      </c>
      <c r="AF2069">
        <v>0</v>
      </c>
      <c r="AG2069">
        <v>365</v>
      </c>
      <c r="AH2069">
        <v>4383</v>
      </c>
      <c r="AI2069">
        <v>0.22833640873432159</v>
      </c>
      <c r="AJ2069">
        <v>36.131420135498047</v>
      </c>
      <c r="AK2069">
        <v>-6465.70947265625</v>
      </c>
      <c r="AL2069">
        <v>-32.324878692626953</v>
      </c>
      <c r="AM2069">
        <v>13692.8134765625</v>
      </c>
      <c r="AN2069">
        <v>68.456298828125</v>
      </c>
      <c r="AO2069" s="92"/>
      <c r="AP2069" s="82" t="s">
        <v>325</v>
      </c>
      <c r="AQ2069" s="82" t="s">
        <v>326</v>
      </c>
      <c r="AR2069" s="82"/>
      <c r="AS2069">
        <v>0</v>
      </c>
      <c r="AT2069">
        <v>0</v>
      </c>
      <c r="AU2069">
        <v>2030</v>
      </c>
      <c r="AY2069">
        <v>0</v>
      </c>
      <c r="AZ2069">
        <v>0</v>
      </c>
      <c r="BA2069" s="82" t="s">
        <v>398</v>
      </c>
      <c r="BB2069">
        <v>8691</v>
      </c>
      <c r="BC2069">
        <v>100</v>
      </c>
      <c r="BD2069" s="92"/>
      <c r="BE2069" s="92"/>
      <c r="BF2069">
        <v>200022.6875</v>
      </c>
      <c r="BG2069">
        <v>0</v>
      </c>
      <c r="BH2069">
        <v>0</v>
      </c>
      <c r="BI2069" s="92"/>
      <c r="BJ2069" s="92"/>
      <c r="BK2069" s="92"/>
      <c r="BL2069">
        <v>0</v>
      </c>
    </row>
    <row r="2070" spans="1:64" x14ac:dyDescent="0.25">
      <c r="A2070" s="82" t="s">
        <v>297</v>
      </c>
      <c r="B2070" s="82" t="s">
        <v>397</v>
      </c>
      <c r="C2070" s="82" t="s">
        <v>104</v>
      </c>
      <c r="D2070" s="82" t="s">
        <v>305</v>
      </c>
      <c r="E2070" s="82" t="s">
        <v>58</v>
      </c>
      <c r="F2070" s="82" t="s">
        <v>349</v>
      </c>
      <c r="G2070" s="82" t="s">
        <v>349</v>
      </c>
      <c r="H2070">
        <v>34.250461578369141</v>
      </c>
      <c r="I2070">
        <v>150</v>
      </c>
      <c r="J2070">
        <v>34.250461578369141</v>
      </c>
      <c r="K2070" s="92"/>
      <c r="L2070">
        <v>0</v>
      </c>
      <c r="M2070" s="92"/>
      <c r="N2070" s="92"/>
      <c r="O2070" s="92"/>
      <c r="P2070">
        <v>21831.283203125</v>
      </c>
      <c r="Q2070" s="92"/>
      <c r="R2070" s="92"/>
      <c r="S2070">
        <v>-1</v>
      </c>
      <c r="T2070">
        <v>0</v>
      </c>
      <c r="U2070" s="82" t="s">
        <v>324</v>
      </c>
      <c r="V2070" s="92"/>
      <c r="W2070">
        <v>300034.03125</v>
      </c>
      <c r="X2070" s="92"/>
      <c r="Y2070">
        <v>0</v>
      </c>
      <c r="Z2070">
        <v>10840.65625</v>
      </c>
      <c r="AA2070">
        <v>10840.65625</v>
      </c>
      <c r="AB2070">
        <v>0</v>
      </c>
      <c r="AC2070">
        <v>-1</v>
      </c>
      <c r="AD2070">
        <v>0</v>
      </c>
      <c r="AE2070">
        <v>0</v>
      </c>
      <c r="AF2070">
        <v>0</v>
      </c>
      <c r="AG2070">
        <v>365</v>
      </c>
      <c r="AH2070">
        <v>4383</v>
      </c>
      <c r="AI2070">
        <v>0.22833640873432159</v>
      </c>
      <c r="AJ2070">
        <v>36.131420135498047</v>
      </c>
      <c r="AK2070">
        <v>-9698.564453125</v>
      </c>
      <c r="AL2070">
        <v>-32.324878692626953</v>
      </c>
      <c r="AM2070">
        <v>20539.220703125</v>
      </c>
      <c r="AN2070">
        <v>68.456298828125</v>
      </c>
      <c r="AO2070" s="92"/>
      <c r="AP2070" s="82" t="s">
        <v>325</v>
      </c>
      <c r="AQ2070" s="82" t="s">
        <v>326</v>
      </c>
      <c r="AR2070" s="82"/>
      <c r="AS2070">
        <v>0</v>
      </c>
      <c r="AT2070">
        <v>0</v>
      </c>
      <c r="AU2070">
        <v>2030</v>
      </c>
      <c r="AY2070">
        <v>0</v>
      </c>
      <c r="AZ2070">
        <v>0</v>
      </c>
      <c r="BA2070" s="82" t="s">
        <v>398</v>
      </c>
      <c r="BB2070">
        <v>8692</v>
      </c>
      <c r="BC2070">
        <v>150</v>
      </c>
      <c r="BD2070" s="92"/>
      <c r="BE2070" s="92"/>
      <c r="BF2070">
        <v>300034.03125</v>
      </c>
      <c r="BG2070">
        <v>0</v>
      </c>
      <c r="BH2070">
        <v>0</v>
      </c>
      <c r="BI2070" s="92"/>
      <c r="BJ2070" s="92"/>
      <c r="BK2070" s="92"/>
      <c r="BL2070">
        <v>0</v>
      </c>
    </row>
    <row r="2071" spans="1:64" x14ac:dyDescent="0.25">
      <c r="A2071" s="82" t="s">
        <v>297</v>
      </c>
      <c r="B2071" s="82" t="s">
        <v>397</v>
      </c>
      <c r="C2071" s="82" t="s">
        <v>104</v>
      </c>
      <c r="D2071" s="82" t="s">
        <v>307</v>
      </c>
      <c r="E2071" s="82" t="s">
        <v>60</v>
      </c>
      <c r="F2071" s="82" t="s">
        <v>349</v>
      </c>
      <c r="G2071" s="82" t="s">
        <v>349</v>
      </c>
      <c r="H2071">
        <v>11.416820526123047</v>
      </c>
      <c r="I2071">
        <v>50</v>
      </c>
      <c r="J2071">
        <v>11.416820526123047</v>
      </c>
      <c r="K2071" s="92"/>
      <c r="L2071">
        <v>0</v>
      </c>
      <c r="M2071" s="92"/>
      <c r="N2071" s="92"/>
      <c r="O2071" s="92"/>
      <c r="P2071">
        <v>7277.09423828125</v>
      </c>
      <c r="Q2071" s="92"/>
      <c r="R2071" s="92"/>
      <c r="S2071">
        <v>-1</v>
      </c>
      <c r="T2071">
        <v>0</v>
      </c>
      <c r="U2071" s="82" t="s">
        <v>324</v>
      </c>
      <c r="V2071" s="92"/>
      <c r="W2071">
        <v>100011.34375</v>
      </c>
      <c r="X2071" s="92"/>
      <c r="Y2071">
        <v>0</v>
      </c>
      <c r="Z2071">
        <v>3613.552001953125</v>
      </c>
      <c r="AA2071">
        <v>3613.552001953125</v>
      </c>
      <c r="AB2071">
        <v>0</v>
      </c>
      <c r="AC2071">
        <v>-1</v>
      </c>
      <c r="AD2071">
        <v>0</v>
      </c>
      <c r="AE2071">
        <v>0</v>
      </c>
      <c r="AF2071">
        <v>0</v>
      </c>
      <c r="AG2071">
        <v>365</v>
      </c>
      <c r="AH2071">
        <v>4383</v>
      </c>
      <c r="AI2071">
        <v>0.22833640873432159</v>
      </c>
      <c r="AJ2071">
        <v>36.131420135498047</v>
      </c>
      <c r="AK2071">
        <v>-3232.854736328125</v>
      </c>
      <c r="AL2071">
        <v>-32.324878692626953</v>
      </c>
      <c r="AM2071">
        <v>6846.40673828125</v>
      </c>
      <c r="AN2071">
        <v>68.456298828125</v>
      </c>
      <c r="AO2071" s="92"/>
      <c r="AP2071" s="82" t="s">
        <v>325</v>
      </c>
      <c r="AQ2071" s="82" t="s">
        <v>326</v>
      </c>
      <c r="AR2071" s="82"/>
      <c r="AS2071">
        <v>0</v>
      </c>
      <c r="AT2071">
        <v>0</v>
      </c>
      <c r="AU2071">
        <v>2030</v>
      </c>
      <c r="AY2071">
        <v>0</v>
      </c>
      <c r="AZ2071">
        <v>0</v>
      </c>
      <c r="BA2071" s="82" t="s">
        <v>398</v>
      </c>
      <c r="BB2071">
        <v>8693</v>
      </c>
      <c r="BC2071">
        <v>50</v>
      </c>
      <c r="BD2071" s="92"/>
      <c r="BE2071" s="92"/>
      <c r="BF2071">
        <v>100011.34375</v>
      </c>
      <c r="BG2071">
        <v>0</v>
      </c>
      <c r="BH2071">
        <v>0</v>
      </c>
      <c r="BI2071" s="92"/>
      <c r="BJ2071" s="92"/>
      <c r="BK2071" s="92"/>
      <c r="BL2071">
        <v>0</v>
      </c>
    </row>
    <row r="2072" spans="1:64" x14ac:dyDescent="0.25">
      <c r="A2072" s="82" t="s">
        <v>297</v>
      </c>
      <c r="B2072" s="82" t="s">
        <v>397</v>
      </c>
      <c r="C2072" s="82" t="s">
        <v>104</v>
      </c>
      <c r="D2072" s="82" t="s">
        <v>308</v>
      </c>
      <c r="E2072" s="82" t="s">
        <v>61</v>
      </c>
      <c r="F2072" s="82" t="s">
        <v>349</v>
      </c>
      <c r="G2072" s="82" t="s">
        <v>349</v>
      </c>
      <c r="H2072">
        <v>34.250461578369141</v>
      </c>
      <c r="I2072">
        <v>150</v>
      </c>
      <c r="J2072">
        <v>34.250461578369141</v>
      </c>
      <c r="K2072" s="92"/>
      <c r="L2072">
        <v>0</v>
      </c>
      <c r="M2072" s="92"/>
      <c r="N2072" s="92"/>
      <c r="O2072" s="92"/>
      <c r="P2072">
        <v>21831.283203125</v>
      </c>
      <c r="Q2072" s="92"/>
      <c r="R2072" s="92"/>
      <c r="S2072">
        <v>-1</v>
      </c>
      <c r="T2072">
        <v>0</v>
      </c>
      <c r="U2072" s="82" t="s">
        <v>324</v>
      </c>
      <c r="V2072" s="92"/>
      <c r="W2072">
        <v>300034.03125</v>
      </c>
      <c r="X2072" s="92"/>
      <c r="Y2072">
        <v>0</v>
      </c>
      <c r="Z2072">
        <v>10840.65625</v>
      </c>
      <c r="AA2072">
        <v>10840.65625</v>
      </c>
      <c r="AB2072">
        <v>0</v>
      </c>
      <c r="AC2072">
        <v>-1</v>
      </c>
      <c r="AD2072">
        <v>0</v>
      </c>
      <c r="AE2072">
        <v>0</v>
      </c>
      <c r="AF2072">
        <v>0</v>
      </c>
      <c r="AG2072">
        <v>365</v>
      </c>
      <c r="AH2072">
        <v>4383</v>
      </c>
      <c r="AI2072">
        <v>0.22833640873432159</v>
      </c>
      <c r="AJ2072">
        <v>36.131420135498047</v>
      </c>
      <c r="AK2072">
        <v>-9698.564453125</v>
      </c>
      <c r="AL2072">
        <v>-32.324878692626953</v>
      </c>
      <c r="AM2072">
        <v>20539.220703125</v>
      </c>
      <c r="AN2072">
        <v>68.456298828125</v>
      </c>
      <c r="AO2072" s="92"/>
      <c r="AP2072" s="82" t="s">
        <v>325</v>
      </c>
      <c r="AQ2072" s="82" t="s">
        <v>326</v>
      </c>
      <c r="AR2072" s="82"/>
      <c r="AS2072">
        <v>0</v>
      </c>
      <c r="AT2072">
        <v>0</v>
      </c>
      <c r="AU2072">
        <v>2030</v>
      </c>
      <c r="AY2072">
        <v>0</v>
      </c>
      <c r="AZ2072">
        <v>0</v>
      </c>
      <c r="BA2072" s="82" t="s">
        <v>398</v>
      </c>
      <c r="BB2072">
        <v>8694</v>
      </c>
      <c r="BC2072">
        <v>150</v>
      </c>
      <c r="BD2072" s="92"/>
      <c r="BE2072" s="92"/>
      <c r="BF2072">
        <v>300034.03125</v>
      </c>
      <c r="BG2072">
        <v>0</v>
      </c>
      <c r="BH2072">
        <v>0</v>
      </c>
      <c r="BI2072" s="92"/>
      <c r="BJ2072" s="92"/>
      <c r="BK2072" s="92"/>
      <c r="BL2072">
        <v>0</v>
      </c>
    </row>
    <row r="2073" spans="1:64" x14ac:dyDescent="0.25">
      <c r="A2073" s="82" t="s">
        <v>297</v>
      </c>
      <c r="B2073" s="82" t="s">
        <v>397</v>
      </c>
      <c r="C2073" s="82" t="s">
        <v>104</v>
      </c>
      <c r="D2073" s="82" t="s">
        <v>309</v>
      </c>
      <c r="E2073" s="82" t="s">
        <v>310</v>
      </c>
      <c r="F2073" s="82" t="s">
        <v>349</v>
      </c>
      <c r="G2073" s="82" t="s">
        <v>349</v>
      </c>
      <c r="H2073">
        <v>34.250461578369141</v>
      </c>
      <c r="I2073">
        <v>150</v>
      </c>
      <c r="J2073">
        <v>34.250461578369141</v>
      </c>
      <c r="K2073" s="92"/>
      <c r="L2073">
        <v>0</v>
      </c>
      <c r="M2073" s="92"/>
      <c r="N2073" s="92"/>
      <c r="O2073" s="92"/>
      <c r="P2073">
        <v>21831.283203125</v>
      </c>
      <c r="Q2073" s="92"/>
      <c r="R2073" s="92"/>
      <c r="S2073">
        <v>-1</v>
      </c>
      <c r="T2073">
        <v>0</v>
      </c>
      <c r="U2073" s="82" t="s">
        <v>324</v>
      </c>
      <c r="V2073" s="92"/>
      <c r="W2073">
        <v>300034.03125</v>
      </c>
      <c r="X2073" s="92"/>
      <c r="Y2073">
        <v>0</v>
      </c>
      <c r="Z2073">
        <v>10840.65625</v>
      </c>
      <c r="AA2073">
        <v>10840.65625</v>
      </c>
      <c r="AB2073">
        <v>0</v>
      </c>
      <c r="AC2073">
        <v>-1</v>
      </c>
      <c r="AD2073">
        <v>0</v>
      </c>
      <c r="AE2073">
        <v>0</v>
      </c>
      <c r="AF2073">
        <v>0</v>
      </c>
      <c r="AG2073">
        <v>365</v>
      </c>
      <c r="AH2073">
        <v>4383</v>
      </c>
      <c r="AI2073">
        <v>0.22833640873432159</v>
      </c>
      <c r="AJ2073">
        <v>36.131420135498047</v>
      </c>
      <c r="AK2073">
        <v>-9698.564453125</v>
      </c>
      <c r="AL2073">
        <v>-32.324878692626953</v>
      </c>
      <c r="AM2073">
        <v>20539.220703125</v>
      </c>
      <c r="AN2073">
        <v>68.456298828125</v>
      </c>
      <c r="AO2073" s="92"/>
      <c r="AP2073" s="82" t="s">
        <v>325</v>
      </c>
      <c r="AQ2073" s="82" t="s">
        <v>326</v>
      </c>
      <c r="AR2073" s="82"/>
      <c r="AS2073">
        <v>0</v>
      </c>
      <c r="AT2073">
        <v>0</v>
      </c>
      <c r="AU2073">
        <v>2030</v>
      </c>
      <c r="AY2073">
        <v>0</v>
      </c>
      <c r="AZ2073">
        <v>0</v>
      </c>
      <c r="BA2073" s="82" t="s">
        <v>398</v>
      </c>
      <c r="BB2073">
        <v>8695</v>
      </c>
      <c r="BC2073">
        <v>150</v>
      </c>
      <c r="BD2073" s="92"/>
      <c r="BE2073" s="92"/>
      <c r="BF2073">
        <v>300034.03125</v>
      </c>
      <c r="BG2073">
        <v>0</v>
      </c>
      <c r="BH2073">
        <v>0</v>
      </c>
      <c r="BI2073" s="92"/>
      <c r="BJ2073" s="92"/>
      <c r="BK2073" s="92"/>
      <c r="BL2073">
        <v>0</v>
      </c>
    </row>
    <row r="2074" spans="1:64" x14ac:dyDescent="0.25">
      <c r="A2074" s="82" t="s">
        <v>297</v>
      </c>
      <c r="B2074" s="82" t="s">
        <v>397</v>
      </c>
      <c r="C2074" s="82" t="s">
        <v>104</v>
      </c>
      <c r="D2074" s="82" t="s">
        <v>311</v>
      </c>
      <c r="E2074" s="82" t="s">
        <v>312</v>
      </c>
      <c r="F2074" s="82" t="s">
        <v>349</v>
      </c>
      <c r="G2074" s="82" t="s">
        <v>349</v>
      </c>
      <c r="H2074">
        <v>34.250461578369141</v>
      </c>
      <c r="I2074">
        <v>150</v>
      </c>
      <c r="J2074">
        <v>34.250461578369141</v>
      </c>
      <c r="K2074" s="92"/>
      <c r="L2074">
        <v>0</v>
      </c>
      <c r="M2074" s="92"/>
      <c r="N2074" s="92"/>
      <c r="O2074" s="92"/>
      <c r="P2074">
        <v>21831.283203125</v>
      </c>
      <c r="Q2074" s="92"/>
      <c r="R2074" s="92"/>
      <c r="S2074">
        <v>-1</v>
      </c>
      <c r="T2074">
        <v>0</v>
      </c>
      <c r="U2074" s="82" t="s">
        <v>324</v>
      </c>
      <c r="V2074" s="92"/>
      <c r="W2074">
        <v>300034.03125</v>
      </c>
      <c r="X2074" s="92"/>
      <c r="Y2074">
        <v>0</v>
      </c>
      <c r="Z2074">
        <v>10840.65625</v>
      </c>
      <c r="AA2074">
        <v>10840.65625</v>
      </c>
      <c r="AB2074">
        <v>0</v>
      </c>
      <c r="AC2074">
        <v>-1</v>
      </c>
      <c r="AD2074">
        <v>0</v>
      </c>
      <c r="AE2074">
        <v>0</v>
      </c>
      <c r="AF2074">
        <v>0</v>
      </c>
      <c r="AG2074">
        <v>365</v>
      </c>
      <c r="AH2074">
        <v>4383</v>
      </c>
      <c r="AI2074">
        <v>0.22833640873432159</v>
      </c>
      <c r="AJ2074">
        <v>36.131420135498047</v>
      </c>
      <c r="AK2074">
        <v>-9698.564453125</v>
      </c>
      <c r="AL2074">
        <v>-32.324878692626953</v>
      </c>
      <c r="AM2074">
        <v>20539.220703125</v>
      </c>
      <c r="AN2074">
        <v>68.456298828125</v>
      </c>
      <c r="AO2074" s="92"/>
      <c r="AP2074" s="82" t="s">
        <v>325</v>
      </c>
      <c r="AQ2074" s="82" t="s">
        <v>326</v>
      </c>
      <c r="AR2074" s="82"/>
      <c r="AS2074">
        <v>0</v>
      </c>
      <c r="AT2074">
        <v>0</v>
      </c>
      <c r="AU2074">
        <v>2030</v>
      </c>
      <c r="AY2074">
        <v>0</v>
      </c>
      <c r="AZ2074">
        <v>0</v>
      </c>
      <c r="BA2074" s="82" t="s">
        <v>398</v>
      </c>
      <c r="BB2074">
        <v>8696</v>
      </c>
      <c r="BC2074">
        <v>150</v>
      </c>
      <c r="BD2074" s="92"/>
      <c r="BE2074" s="92"/>
      <c r="BF2074">
        <v>300034.03125</v>
      </c>
      <c r="BG2074">
        <v>0</v>
      </c>
      <c r="BH2074">
        <v>0</v>
      </c>
      <c r="BI2074" s="92"/>
      <c r="BJ2074" s="92"/>
      <c r="BK2074" s="92"/>
      <c r="BL2074">
        <v>0</v>
      </c>
    </row>
    <row r="2075" spans="1:64" x14ac:dyDescent="0.25">
      <c r="A2075" s="82" t="s">
        <v>297</v>
      </c>
      <c r="B2075" s="82" t="s">
        <v>397</v>
      </c>
      <c r="C2075" s="82" t="s">
        <v>104</v>
      </c>
      <c r="D2075" s="82" t="s">
        <v>313</v>
      </c>
      <c r="E2075" s="82" t="s">
        <v>314</v>
      </c>
      <c r="F2075" s="82" t="s">
        <v>349</v>
      </c>
      <c r="G2075" s="82" t="s">
        <v>349</v>
      </c>
      <c r="H2075">
        <v>34.250461578369141</v>
      </c>
      <c r="I2075">
        <v>150</v>
      </c>
      <c r="J2075">
        <v>34.250461578369141</v>
      </c>
      <c r="K2075" s="92"/>
      <c r="L2075">
        <v>0</v>
      </c>
      <c r="M2075" s="92"/>
      <c r="N2075" s="92"/>
      <c r="O2075" s="92"/>
      <c r="P2075">
        <v>21831.283203125</v>
      </c>
      <c r="Q2075" s="92"/>
      <c r="R2075" s="92"/>
      <c r="S2075">
        <v>-1</v>
      </c>
      <c r="T2075">
        <v>0</v>
      </c>
      <c r="U2075" s="82" t="s">
        <v>324</v>
      </c>
      <c r="V2075" s="92"/>
      <c r="W2075">
        <v>300034.03125</v>
      </c>
      <c r="X2075" s="92"/>
      <c r="Y2075">
        <v>0</v>
      </c>
      <c r="Z2075">
        <v>10840.65625</v>
      </c>
      <c r="AA2075">
        <v>10840.65625</v>
      </c>
      <c r="AB2075">
        <v>0</v>
      </c>
      <c r="AC2075">
        <v>-1</v>
      </c>
      <c r="AD2075">
        <v>0</v>
      </c>
      <c r="AE2075">
        <v>0</v>
      </c>
      <c r="AF2075">
        <v>0</v>
      </c>
      <c r="AG2075">
        <v>365</v>
      </c>
      <c r="AH2075">
        <v>4383</v>
      </c>
      <c r="AI2075">
        <v>0.22833640873432159</v>
      </c>
      <c r="AJ2075">
        <v>36.131420135498047</v>
      </c>
      <c r="AK2075">
        <v>-9698.564453125</v>
      </c>
      <c r="AL2075">
        <v>-32.324878692626953</v>
      </c>
      <c r="AM2075">
        <v>20539.220703125</v>
      </c>
      <c r="AN2075">
        <v>68.456298828125</v>
      </c>
      <c r="AO2075" s="92"/>
      <c r="AP2075" s="82" t="s">
        <v>325</v>
      </c>
      <c r="AQ2075" s="82" t="s">
        <v>326</v>
      </c>
      <c r="AR2075" s="82"/>
      <c r="AS2075">
        <v>0</v>
      </c>
      <c r="AT2075">
        <v>0</v>
      </c>
      <c r="AU2075">
        <v>2030</v>
      </c>
      <c r="AY2075">
        <v>0</v>
      </c>
      <c r="AZ2075">
        <v>0</v>
      </c>
      <c r="BA2075" s="82" t="s">
        <v>398</v>
      </c>
      <c r="BB2075">
        <v>8697</v>
      </c>
      <c r="BC2075">
        <v>150</v>
      </c>
      <c r="BD2075" s="92"/>
      <c r="BE2075" s="92"/>
      <c r="BF2075">
        <v>300034.03125</v>
      </c>
      <c r="BG2075">
        <v>0</v>
      </c>
      <c r="BH2075">
        <v>0</v>
      </c>
      <c r="BI2075" s="92"/>
      <c r="BJ2075" s="92"/>
      <c r="BK2075" s="92"/>
      <c r="BL2075">
        <v>0</v>
      </c>
    </row>
    <row r="2076" spans="1:64" x14ac:dyDescent="0.25">
      <c r="A2076" s="82" t="s">
        <v>297</v>
      </c>
      <c r="B2076" s="82" t="s">
        <v>397</v>
      </c>
      <c r="C2076" s="82" t="s">
        <v>104</v>
      </c>
      <c r="D2076" s="82" t="s">
        <v>298</v>
      </c>
      <c r="E2076" s="82" t="s">
        <v>55</v>
      </c>
      <c r="F2076" s="82" t="s">
        <v>350</v>
      </c>
      <c r="G2076" s="82" t="s">
        <v>350</v>
      </c>
      <c r="H2076">
        <v>34.250461578369141</v>
      </c>
      <c r="I2076">
        <v>150</v>
      </c>
      <c r="J2076">
        <v>34.250461578369141</v>
      </c>
      <c r="K2076" s="92"/>
      <c r="L2076">
        <v>0</v>
      </c>
      <c r="M2076" s="92"/>
      <c r="N2076" s="92"/>
      <c r="O2076" s="92"/>
      <c r="P2076">
        <v>20972.564453125</v>
      </c>
      <c r="Q2076" s="92"/>
      <c r="R2076" s="92"/>
      <c r="S2076">
        <v>-1</v>
      </c>
      <c r="T2076">
        <v>0</v>
      </c>
      <c r="U2076" s="82" t="s">
        <v>324</v>
      </c>
      <c r="V2076" s="92"/>
      <c r="W2076">
        <v>300034.03125</v>
      </c>
      <c r="X2076" s="92"/>
      <c r="Y2076">
        <v>0</v>
      </c>
      <c r="Z2076">
        <v>10840.65625</v>
      </c>
      <c r="AA2076">
        <v>10840.65625</v>
      </c>
      <c r="AB2076">
        <v>0</v>
      </c>
      <c r="AC2076">
        <v>-1</v>
      </c>
      <c r="AD2076">
        <v>0</v>
      </c>
      <c r="AE2076">
        <v>0</v>
      </c>
      <c r="AF2076">
        <v>0</v>
      </c>
      <c r="AG2076">
        <v>365</v>
      </c>
      <c r="AH2076">
        <v>4383</v>
      </c>
      <c r="AI2076">
        <v>0.22833640873432159</v>
      </c>
      <c r="AJ2076">
        <v>36.131420135498047</v>
      </c>
      <c r="AK2076">
        <v>-9698.564453125</v>
      </c>
      <c r="AL2076">
        <v>-32.324878692626953</v>
      </c>
      <c r="AM2076">
        <v>20539.220703125</v>
      </c>
      <c r="AN2076">
        <v>68.456298828125</v>
      </c>
      <c r="AO2076" s="92"/>
      <c r="AP2076" s="82" t="s">
        <v>351</v>
      </c>
      <c r="AQ2076" s="82" t="s">
        <v>326</v>
      </c>
      <c r="AR2076" s="82"/>
      <c r="AS2076">
        <v>0</v>
      </c>
      <c r="AT2076">
        <v>0</v>
      </c>
      <c r="AU2076">
        <v>2030</v>
      </c>
      <c r="AY2076">
        <v>0</v>
      </c>
      <c r="AZ2076">
        <v>0</v>
      </c>
      <c r="BA2076" s="82" t="s">
        <v>398</v>
      </c>
      <c r="BB2076">
        <v>8698</v>
      </c>
      <c r="BC2076">
        <v>150</v>
      </c>
      <c r="BD2076" s="92"/>
      <c r="BE2076" s="92"/>
      <c r="BF2076">
        <v>300034.03125</v>
      </c>
      <c r="BG2076">
        <v>0</v>
      </c>
      <c r="BH2076">
        <v>0</v>
      </c>
      <c r="BI2076" s="92"/>
      <c r="BJ2076" s="92"/>
      <c r="BK2076" s="92"/>
      <c r="BL2076">
        <v>0</v>
      </c>
    </row>
    <row r="2077" spans="1:64" x14ac:dyDescent="0.25">
      <c r="A2077" s="82" t="s">
        <v>297</v>
      </c>
      <c r="B2077" s="82" t="s">
        <v>397</v>
      </c>
      <c r="C2077" s="82" t="s">
        <v>104</v>
      </c>
      <c r="D2077" s="82" t="s">
        <v>303</v>
      </c>
      <c r="E2077" s="82" t="s">
        <v>304</v>
      </c>
      <c r="F2077" s="82" t="s">
        <v>350</v>
      </c>
      <c r="G2077" s="82" t="s">
        <v>350</v>
      </c>
      <c r="H2077">
        <v>34.250461578369141</v>
      </c>
      <c r="I2077">
        <v>150</v>
      </c>
      <c r="J2077">
        <v>34.250461578369141</v>
      </c>
      <c r="K2077" s="92"/>
      <c r="L2077">
        <v>0</v>
      </c>
      <c r="M2077" s="92"/>
      <c r="N2077" s="92"/>
      <c r="O2077" s="92"/>
      <c r="P2077">
        <v>20972.564453125</v>
      </c>
      <c r="Q2077" s="92"/>
      <c r="R2077" s="92"/>
      <c r="S2077">
        <v>-1</v>
      </c>
      <c r="T2077">
        <v>0</v>
      </c>
      <c r="U2077" s="82" t="s">
        <v>324</v>
      </c>
      <c r="V2077" s="92"/>
      <c r="W2077">
        <v>300034.03125</v>
      </c>
      <c r="X2077" s="92"/>
      <c r="Y2077">
        <v>0</v>
      </c>
      <c r="Z2077">
        <v>10840.65625</v>
      </c>
      <c r="AA2077">
        <v>10840.65625</v>
      </c>
      <c r="AB2077">
        <v>0</v>
      </c>
      <c r="AC2077">
        <v>-1</v>
      </c>
      <c r="AD2077">
        <v>0</v>
      </c>
      <c r="AE2077">
        <v>0</v>
      </c>
      <c r="AF2077">
        <v>0</v>
      </c>
      <c r="AG2077">
        <v>365</v>
      </c>
      <c r="AH2077">
        <v>4383</v>
      </c>
      <c r="AI2077">
        <v>0.22833640873432159</v>
      </c>
      <c r="AJ2077">
        <v>36.131420135498047</v>
      </c>
      <c r="AK2077">
        <v>-9698.564453125</v>
      </c>
      <c r="AL2077">
        <v>-32.324878692626953</v>
      </c>
      <c r="AM2077">
        <v>20539.220703125</v>
      </c>
      <c r="AN2077">
        <v>68.456298828125</v>
      </c>
      <c r="AO2077" s="92"/>
      <c r="AP2077" s="82" t="s">
        <v>351</v>
      </c>
      <c r="AQ2077" s="82" t="s">
        <v>326</v>
      </c>
      <c r="AR2077" s="82"/>
      <c r="AS2077">
        <v>0</v>
      </c>
      <c r="AT2077">
        <v>0</v>
      </c>
      <c r="AU2077">
        <v>2030</v>
      </c>
      <c r="AY2077">
        <v>0</v>
      </c>
      <c r="AZ2077">
        <v>0</v>
      </c>
      <c r="BA2077" s="82" t="s">
        <v>398</v>
      </c>
      <c r="BB2077">
        <v>8699</v>
      </c>
      <c r="BC2077">
        <v>150</v>
      </c>
      <c r="BD2077" s="92"/>
      <c r="BE2077" s="92"/>
      <c r="BF2077">
        <v>300034.03125</v>
      </c>
      <c r="BG2077">
        <v>0</v>
      </c>
      <c r="BH2077">
        <v>0</v>
      </c>
      <c r="BI2077" s="92"/>
      <c r="BJ2077" s="92"/>
      <c r="BK2077" s="92"/>
      <c r="BL2077">
        <v>0</v>
      </c>
    </row>
    <row r="2078" spans="1:64" x14ac:dyDescent="0.25">
      <c r="A2078" s="82" t="s">
        <v>297</v>
      </c>
      <c r="B2078" s="82" t="s">
        <v>397</v>
      </c>
      <c r="C2078" s="82" t="s">
        <v>104</v>
      </c>
      <c r="D2078" s="82" t="s">
        <v>305</v>
      </c>
      <c r="E2078" s="82" t="s">
        <v>58</v>
      </c>
      <c r="F2078" s="82" t="s">
        <v>350</v>
      </c>
      <c r="G2078" s="82" t="s">
        <v>350</v>
      </c>
      <c r="H2078">
        <v>34.250461578369141</v>
      </c>
      <c r="I2078">
        <v>150</v>
      </c>
      <c r="J2078">
        <v>34.250461578369141</v>
      </c>
      <c r="K2078" s="92"/>
      <c r="L2078">
        <v>0</v>
      </c>
      <c r="M2078" s="92"/>
      <c r="N2078" s="92"/>
      <c r="O2078" s="92"/>
      <c r="P2078">
        <v>20972.564453125</v>
      </c>
      <c r="Q2078" s="92"/>
      <c r="R2078" s="92"/>
      <c r="S2078">
        <v>-1</v>
      </c>
      <c r="T2078">
        <v>0</v>
      </c>
      <c r="U2078" s="82" t="s">
        <v>324</v>
      </c>
      <c r="V2078" s="92"/>
      <c r="W2078">
        <v>300034.03125</v>
      </c>
      <c r="X2078" s="92"/>
      <c r="Y2078">
        <v>0</v>
      </c>
      <c r="Z2078">
        <v>10840.65625</v>
      </c>
      <c r="AA2078">
        <v>10840.65625</v>
      </c>
      <c r="AB2078">
        <v>0</v>
      </c>
      <c r="AC2078">
        <v>-1</v>
      </c>
      <c r="AD2078">
        <v>0</v>
      </c>
      <c r="AE2078">
        <v>0</v>
      </c>
      <c r="AF2078">
        <v>0</v>
      </c>
      <c r="AG2078">
        <v>365</v>
      </c>
      <c r="AH2078">
        <v>4383</v>
      </c>
      <c r="AI2078">
        <v>0.22833640873432159</v>
      </c>
      <c r="AJ2078">
        <v>36.131420135498047</v>
      </c>
      <c r="AK2078">
        <v>-9698.564453125</v>
      </c>
      <c r="AL2078">
        <v>-32.324878692626953</v>
      </c>
      <c r="AM2078">
        <v>20539.220703125</v>
      </c>
      <c r="AN2078">
        <v>68.456298828125</v>
      </c>
      <c r="AO2078" s="92"/>
      <c r="AP2078" s="82" t="s">
        <v>351</v>
      </c>
      <c r="AQ2078" s="82" t="s">
        <v>326</v>
      </c>
      <c r="AR2078" s="82"/>
      <c r="AS2078">
        <v>0</v>
      </c>
      <c r="AT2078">
        <v>0</v>
      </c>
      <c r="AU2078">
        <v>2030</v>
      </c>
      <c r="AY2078">
        <v>0</v>
      </c>
      <c r="AZ2078">
        <v>0</v>
      </c>
      <c r="BA2078" s="82" t="s">
        <v>398</v>
      </c>
      <c r="BB2078">
        <v>8700</v>
      </c>
      <c r="BC2078">
        <v>150</v>
      </c>
      <c r="BD2078" s="92"/>
      <c r="BE2078" s="92"/>
      <c r="BF2078">
        <v>300034.03125</v>
      </c>
      <c r="BG2078">
        <v>0</v>
      </c>
      <c r="BH2078">
        <v>0</v>
      </c>
      <c r="BI2078" s="92"/>
      <c r="BJ2078" s="92"/>
      <c r="BK2078" s="92"/>
      <c r="BL2078">
        <v>0</v>
      </c>
    </row>
    <row r="2079" spans="1:64" x14ac:dyDescent="0.25">
      <c r="A2079" s="82" t="s">
        <v>297</v>
      </c>
      <c r="B2079" s="82" t="s">
        <v>397</v>
      </c>
      <c r="C2079" s="82" t="s">
        <v>104</v>
      </c>
      <c r="D2079" s="82" t="s">
        <v>306</v>
      </c>
      <c r="E2079" s="82" t="s">
        <v>59</v>
      </c>
      <c r="F2079" s="82" t="s">
        <v>350</v>
      </c>
      <c r="G2079" s="82" t="s">
        <v>350</v>
      </c>
      <c r="H2079">
        <v>34.250461578369141</v>
      </c>
      <c r="I2079">
        <v>150</v>
      </c>
      <c r="J2079">
        <v>34.250461578369141</v>
      </c>
      <c r="K2079" s="92"/>
      <c r="L2079">
        <v>0</v>
      </c>
      <c r="M2079" s="92"/>
      <c r="N2079" s="92"/>
      <c r="O2079" s="92"/>
      <c r="P2079">
        <v>20972.564453125</v>
      </c>
      <c r="Q2079" s="92"/>
      <c r="R2079" s="92"/>
      <c r="S2079">
        <v>-1</v>
      </c>
      <c r="T2079">
        <v>0</v>
      </c>
      <c r="U2079" s="82" t="s">
        <v>324</v>
      </c>
      <c r="V2079" s="92"/>
      <c r="W2079">
        <v>300034.03125</v>
      </c>
      <c r="X2079" s="92"/>
      <c r="Y2079">
        <v>0</v>
      </c>
      <c r="Z2079">
        <v>10840.65625</v>
      </c>
      <c r="AA2079">
        <v>10840.65625</v>
      </c>
      <c r="AB2079">
        <v>0</v>
      </c>
      <c r="AC2079">
        <v>-1</v>
      </c>
      <c r="AD2079">
        <v>0</v>
      </c>
      <c r="AE2079">
        <v>0</v>
      </c>
      <c r="AF2079">
        <v>0</v>
      </c>
      <c r="AG2079">
        <v>365</v>
      </c>
      <c r="AH2079">
        <v>4383</v>
      </c>
      <c r="AI2079">
        <v>0.22833640873432159</v>
      </c>
      <c r="AJ2079">
        <v>36.131420135498047</v>
      </c>
      <c r="AK2079">
        <v>-9698.564453125</v>
      </c>
      <c r="AL2079">
        <v>-32.324878692626953</v>
      </c>
      <c r="AM2079">
        <v>20539.220703125</v>
      </c>
      <c r="AN2079">
        <v>68.456298828125</v>
      </c>
      <c r="AO2079" s="92"/>
      <c r="AP2079" s="82" t="s">
        <v>351</v>
      </c>
      <c r="AQ2079" s="82" t="s">
        <v>326</v>
      </c>
      <c r="AR2079" s="82"/>
      <c r="AS2079">
        <v>0</v>
      </c>
      <c r="AT2079">
        <v>0</v>
      </c>
      <c r="AU2079">
        <v>2030</v>
      </c>
      <c r="AY2079">
        <v>0</v>
      </c>
      <c r="AZ2079">
        <v>0</v>
      </c>
      <c r="BA2079" s="82" t="s">
        <v>398</v>
      </c>
      <c r="BB2079">
        <v>8701</v>
      </c>
      <c r="BC2079">
        <v>150</v>
      </c>
      <c r="BD2079" s="92"/>
      <c r="BE2079" s="92"/>
      <c r="BF2079">
        <v>300034.03125</v>
      </c>
      <c r="BG2079">
        <v>0</v>
      </c>
      <c r="BH2079">
        <v>0</v>
      </c>
      <c r="BI2079" s="92"/>
      <c r="BJ2079" s="92"/>
      <c r="BK2079" s="92"/>
      <c r="BL2079">
        <v>0</v>
      </c>
    </row>
    <row r="2080" spans="1:64" x14ac:dyDescent="0.25">
      <c r="A2080" s="82" t="s">
        <v>297</v>
      </c>
      <c r="B2080" s="82" t="s">
        <v>397</v>
      </c>
      <c r="C2080" s="82" t="s">
        <v>104</v>
      </c>
      <c r="D2080" s="82" t="s">
        <v>307</v>
      </c>
      <c r="E2080" s="82" t="s">
        <v>60</v>
      </c>
      <c r="F2080" s="82" t="s">
        <v>350</v>
      </c>
      <c r="G2080" s="82" t="s">
        <v>350</v>
      </c>
      <c r="H2080">
        <v>34.250461578369141</v>
      </c>
      <c r="I2080">
        <v>150</v>
      </c>
      <c r="J2080">
        <v>34.250461578369141</v>
      </c>
      <c r="K2080" s="92"/>
      <c r="L2080">
        <v>0</v>
      </c>
      <c r="M2080" s="92"/>
      <c r="N2080" s="92"/>
      <c r="O2080" s="92"/>
      <c r="P2080">
        <v>20972.564453125</v>
      </c>
      <c r="Q2080" s="92"/>
      <c r="R2080" s="92"/>
      <c r="S2080">
        <v>-1</v>
      </c>
      <c r="T2080">
        <v>0</v>
      </c>
      <c r="U2080" s="82" t="s">
        <v>324</v>
      </c>
      <c r="V2080" s="92"/>
      <c r="W2080">
        <v>300034.03125</v>
      </c>
      <c r="X2080" s="92"/>
      <c r="Y2080">
        <v>0</v>
      </c>
      <c r="Z2080">
        <v>10840.65625</v>
      </c>
      <c r="AA2080">
        <v>10840.65625</v>
      </c>
      <c r="AB2080">
        <v>0</v>
      </c>
      <c r="AC2080">
        <v>-1</v>
      </c>
      <c r="AD2080">
        <v>0</v>
      </c>
      <c r="AE2080">
        <v>0</v>
      </c>
      <c r="AF2080">
        <v>0</v>
      </c>
      <c r="AG2080">
        <v>365</v>
      </c>
      <c r="AH2080">
        <v>4383</v>
      </c>
      <c r="AI2080">
        <v>0.22833640873432159</v>
      </c>
      <c r="AJ2080">
        <v>36.131420135498047</v>
      </c>
      <c r="AK2080">
        <v>-9698.564453125</v>
      </c>
      <c r="AL2080">
        <v>-32.324878692626953</v>
      </c>
      <c r="AM2080">
        <v>20539.220703125</v>
      </c>
      <c r="AN2080">
        <v>68.456298828125</v>
      </c>
      <c r="AO2080" s="92"/>
      <c r="AP2080" s="82" t="s">
        <v>351</v>
      </c>
      <c r="AQ2080" s="82" t="s">
        <v>326</v>
      </c>
      <c r="AR2080" s="82"/>
      <c r="AS2080">
        <v>0</v>
      </c>
      <c r="AT2080">
        <v>0</v>
      </c>
      <c r="AU2080">
        <v>2030</v>
      </c>
      <c r="AY2080">
        <v>0</v>
      </c>
      <c r="AZ2080">
        <v>0</v>
      </c>
      <c r="BA2080" s="82" t="s">
        <v>398</v>
      </c>
      <c r="BB2080">
        <v>8702</v>
      </c>
      <c r="BC2080">
        <v>150</v>
      </c>
      <c r="BD2080" s="92"/>
      <c r="BE2080" s="92"/>
      <c r="BF2080">
        <v>300034.03125</v>
      </c>
      <c r="BG2080">
        <v>0</v>
      </c>
      <c r="BH2080">
        <v>0</v>
      </c>
      <c r="BI2080" s="92"/>
      <c r="BJ2080" s="92"/>
      <c r="BK2080" s="92"/>
      <c r="BL2080">
        <v>0</v>
      </c>
    </row>
    <row r="2081" spans="1:64" x14ac:dyDescent="0.25">
      <c r="A2081" s="82" t="s">
        <v>297</v>
      </c>
      <c r="B2081" s="82" t="s">
        <v>397</v>
      </c>
      <c r="C2081" s="82" t="s">
        <v>104</v>
      </c>
      <c r="D2081" s="82" t="s">
        <v>308</v>
      </c>
      <c r="E2081" s="82" t="s">
        <v>61</v>
      </c>
      <c r="F2081" s="82" t="s">
        <v>350</v>
      </c>
      <c r="G2081" s="82" t="s">
        <v>350</v>
      </c>
      <c r="H2081">
        <v>34.250461578369141</v>
      </c>
      <c r="I2081">
        <v>150</v>
      </c>
      <c r="J2081">
        <v>34.250461578369141</v>
      </c>
      <c r="K2081" s="92"/>
      <c r="L2081">
        <v>0</v>
      </c>
      <c r="M2081" s="92"/>
      <c r="N2081" s="92"/>
      <c r="O2081" s="92"/>
      <c r="P2081">
        <v>20972.564453125</v>
      </c>
      <c r="Q2081" s="92"/>
      <c r="R2081" s="92"/>
      <c r="S2081">
        <v>-1</v>
      </c>
      <c r="T2081">
        <v>0</v>
      </c>
      <c r="U2081" s="82" t="s">
        <v>324</v>
      </c>
      <c r="V2081" s="92"/>
      <c r="W2081">
        <v>300034.03125</v>
      </c>
      <c r="X2081" s="92"/>
      <c r="Y2081">
        <v>0</v>
      </c>
      <c r="Z2081">
        <v>10840.65625</v>
      </c>
      <c r="AA2081">
        <v>10840.65625</v>
      </c>
      <c r="AB2081">
        <v>0</v>
      </c>
      <c r="AC2081">
        <v>-1</v>
      </c>
      <c r="AD2081">
        <v>0</v>
      </c>
      <c r="AE2081">
        <v>0</v>
      </c>
      <c r="AF2081">
        <v>0</v>
      </c>
      <c r="AG2081">
        <v>365</v>
      </c>
      <c r="AH2081">
        <v>4383</v>
      </c>
      <c r="AI2081">
        <v>0.22833640873432159</v>
      </c>
      <c r="AJ2081">
        <v>36.131420135498047</v>
      </c>
      <c r="AK2081">
        <v>-9698.564453125</v>
      </c>
      <c r="AL2081">
        <v>-32.324878692626953</v>
      </c>
      <c r="AM2081">
        <v>20539.220703125</v>
      </c>
      <c r="AN2081">
        <v>68.456298828125</v>
      </c>
      <c r="AO2081" s="92"/>
      <c r="AP2081" s="82" t="s">
        <v>351</v>
      </c>
      <c r="AQ2081" s="82" t="s">
        <v>326</v>
      </c>
      <c r="AR2081" s="82"/>
      <c r="AS2081">
        <v>0</v>
      </c>
      <c r="AT2081">
        <v>0</v>
      </c>
      <c r="AU2081">
        <v>2030</v>
      </c>
      <c r="AY2081">
        <v>0</v>
      </c>
      <c r="AZ2081">
        <v>0</v>
      </c>
      <c r="BA2081" s="82" t="s">
        <v>398</v>
      </c>
      <c r="BB2081">
        <v>8703</v>
      </c>
      <c r="BC2081">
        <v>150</v>
      </c>
      <c r="BD2081" s="92"/>
      <c r="BE2081" s="92"/>
      <c r="BF2081">
        <v>300034.03125</v>
      </c>
      <c r="BG2081">
        <v>0</v>
      </c>
      <c r="BH2081">
        <v>0</v>
      </c>
      <c r="BI2081" s="92"/>
      <c r="BJ2081" s="92"/>
      <c r="BK2081" s="92"/>
      <c r="BL2081">
        <v>0</v>
      </c>
    </row>
    <row r="2082" spans="1:64" x14ac:dyDescent="0.25">
      <c r="A2082" s="82" t="s">
        <v>297</v>
      </c>
      <c r="B2082" s="82" t="s">
        <v>397</v>
      </c>
      <c r="C2082" s="82" t="s">
        <v>104</v>
      </c>
      <c r="D2082" s="82" t="s">
        <v>309</v>
      </c>
      <c r="E2082" s="82" t="s">
        <v>310</v>
      </c>
      <c r="F2082" s="82" t="s">
        <v>350</v>
      </c>
      <c r="G2082" s="82" t="s">
        <v>350</v>
      </c>
      <c r="H2082">
        <v>34.250461578369141</v>
      </c>
      <c r="I2082">
        <v>150</v>
      </c>
      <c r="J2082">
        <v>34.250461578369141</v>
      </c>
      <c r="K2082" s="92"/>
      <c r="L2082">
        <v>0</v>
      </c>
      <c r="M2082" s="92"/>
      <c r="N2082" s="92"/>
      <c r="O2082" s="92"/>
      <c r="P2082">
        <v>20972.564453125</v>
      </c>
      <c r="Q2082" s="92"/>
      <c r="R2082" s="92"/>
      <c r="S2082">
        <v>-1</v>
      </c>
      <c r="T2082">
        <v>0</v>
      </c>
      <c r="U2082" s="82" t="s">
        <v>324</v>
      </c>
      <c r="V2082" s="92"/>
      <c r="W2082">
        <v>300034.03125</v>
      </c>
      <c r="X2082" s="92"/>
      <c r="Y2082">
        <v>0</v>
      </c>
      <c r="Z2082">
        <v>10840.65625</v>
      </c>
      <c r="AA2082">
        <v>10840.65625</v>
      </c>
      <c r="AB2082">
        <v>0</v>
      </c>
      <c r="AC2082">
        <v>-1</v>
      </c>
      <c r="AD2082">
        <v>0</v>
      </c>
      <c r="AE2082">
        <v>0</v>
      </c>
      <c r="AF2082">
        <v>0</v>
      </c>
      <c r="AG2082">
        <v>365</v>
      </c>
      <c r="AH2082">
        <v>4383</v>
      </c>
      <c r="AI2082">
        <v>0.22833640873432159</v>
      </c>
      <c r="AJ2082">
        <v>36.131420135498047</v>
      </c>
      <c r="AK2082">
        <v>-9698.564453125</v>
      </c>
      <c r="AL2082">
        <v>-32.324878692626953</v>
      </c>
      <c r="AM2082">
        <v>20539.220703125</v>
      </c>
      <c r="AN2082">
        <v>68.456298828125</v>
      </c>
      <c r="AO2082" s="92"/>
      <c r="AP2082" s="82" t="s">
        <v>351</v>
      </c>
      <c r="AQ2082" s="82" t="s">
        <v>326</v>
      </c>
      <c r="AR2082" s="82"/>
      <c r="AS2082">
        <v>0</v>
      </c>
      <c r="AT2082">
        <v>0</v>
      </c>
      <c r="AU2082">
        <v>2030</v>
      </c>
      <c r="AY2082">
        <v>0</v>
      </c>
      <c r="AZ2082">
        <v>0</v>
      </c>
      <c r="BA2082" s="82" t="s">
        <v>398</v>
      </c>
      <c r="BB2082">
        <v>8704</v>
      </c>
      <c r="BC2082">
        <v>150</v>
      </c>
      <c r="BD2082" s="92"/>
      <c r="BE2082" s="92"/>
      <c r="BF2082">
        <v>300034.03125</v>
      </c>
      <c r="BG2082">
        <v>0</v>
      </c>
      <c r="BH2082">
        <v>0</v>
      </c>
      <c r="BI2082" s="92"/>
      <c r="BJ2082" s="92"/>
      <c r="BK2082" s="92"/>
      <c r="BL2082">
        <v>0</v>
      </c>
    </row>
    <row r="2083" spans="1:64" x14ac:dyDescent="0.25">
      <c r="A2083" s="82" t="s">
        <v>297</v>
      </c>
      <c r="B2083" s="82" t="s">
        <v>397</v>
      </c>
      <c r="C2083" s="82" t="s">
        <v>104</v>
      </c>
      <c r="D2083" s="82" t="s">
        <v>311</v>
      </c>
      <c r="E2083" s="82" t="s">
        <v>312</v>
      </c>
      <c r="F2083" s="82" t="s">
        <v>350</v>
      </c>
      <c r="G2083" s="82" t="s">
        <v>350</v>
      </c>
      <c r="H2083">
        <v>34.250461578369141</v>
      </c>
      <c r="I2083">
        <v>150</v>
      </c>
      <c r="J2083">
        <v>34.250461578369141</v>
      </c>
      <c r="K2083" s="92"/>
      <c r="L2083">
        <v>0</v>
      </c>
      <c r="M2083" s="92"/>
      <c r="N2083" s="92"/>
      <c r="O2083" s="92"/>
      <c r="P2083">
        <v>20972.564453125</v>
      </c>
      <c r="Q2083" s="92"/>
      <c r="R2083" s="92"/>
      <c r="S2083">
        <v>-1</v>
      </c>
      <c r="T2083">
        <v>0</v>
      </c>
      <c r="U2083" s="82" t="s">
        <v>324</v>
      </c>
      <c r="V2083" s="92"/>
      <c r="W2083">
        <v>300034.03125</v>
      </c>
      <c r="X2083" s="92"/>
      <c r="Y2083">
        <v>0</v>
      </c>
      <c r="Z2083">
        <v>10840.65625</v>
      </c>
      <c r="AA2083">
        <v>10840.65625</v>
      </c>
      <c r="AB2083">
        <v>0</v>
      </c>
      <c r="AC2083">
        <v>-1</v>
      </c>
      <c r="AD2083">
        <v>0</v>
      </c>
      <c r="AE2083">
        <v>0</v>
      </c>
      <c r="AF2083">
        <v>0</v>
      </c>
      <c r="AG2083">
        <v>365</v>
      </c>
      <c r="AH2083">
        <v>4383</v>
      </c>
      <c r="AI2083">
        <v>0.22833640873432159</v>
      </c>
      <c r="AJ2083">
        <v>36.131420135498047</v>
      </c>
      <c r="AK2083">
        <v>-9698.564453125</v>
      </c>
      <c r="AL2083">
        <v>-32.324878692626953</v>
      </c>
      <c r="AM2083">
        <v>20539.220703125</v>
      </c>
      <c r="AN2083">
        <v>68.456298828125</v>
      </c>
      <c r="AO2083" s="92"/>
      <c r="AP2083" s="82" t="s">
        <v>351</v>
      </c>
      <c r="AQ2083" s="82" t="s">
        <v>326</v>
      </c>
      <c r="AR2083" s="82"/>
      <c r="AS2083">
        <v>0</v>
      </c>
      <c r="AT2083">
        <v>0</v>
      </c>
      <c r="AU2083">
        <v>2030</v>
      </c>
      <c r="AY2083">
        <v>0</v>
      </c>
      <c r="AZ2083">
        <v>0</v>
      </c>
      <c r="BA2083" s="82" t="s">
        <v>398</v>
      </c>
      <c r="BB2083">
        <v>8705</v>
      </c>
      <c r="BC2083">
        <v>150</v>
      </c>
      <c r="BD2083" s="92"/>
      <c r="BE2083" s="92"/>
      <c r="BF2083">
        <v>300034.03125</v>
      </c>
      <c r="BG2083">
        <v>0</v>
      </c>
      <c r="BH2083">
        <v>0</v>
      </c>
      <c r="BI2083" s="92"/>
      <c r="BJ2083" s="92"/>
      <c r="BK2083" s="92"/>
      <c r="BL2083">
        <v>0</v>
      </c>
    </row>
    <row r="2084" spans="1:64" x14ac:dyDescent="0.25">
      <c r="A2084" s="82" t="s">
        <v>297</v>
      </c>
      <c r="B2084" s="82" t="s">
        <v>397</v>
      </c>
      <c r="C2084" s="82" t="s">
        <v>104</v>
      </c>
      <c r="D2084" s="82" t="s">
        <v>313</v>
      </c>
      <c r="E2084" s="82" t="s">
        <v>314</v>
      </c>
      <c r="F2084" s="82" t="s">
        <v>350</v>
      </c>
      <c r="G2084" s="82" t="s">
        <v>350</v>
      </c>
      <c r="H2084">
        <v>34.250461578369141</v>
      </c>
      <c r="I2084">
        <v>150</v>
      </c>
      <c r="J2084">
        <v>34.250461578369141</v>
      </c>
      <c r="K2084" s="92"/>
      <c r="L2084">
        <v>0</v>
      </c>
      <c r="M2084" s="92"/>
      <c r="N2084" s="92"/>
      <c r="O2084" s="92"/>
      <c r="P2084">
        <v>20972.564453125</v>
      </c>
      <c r="Q2084" s="92"/>
      <c r="R2084" s="92"/>
      <c r="S2084">
        <v>-1</v>
      </c>
      <c r="T2084">
        <v>0</v>
      </c>
      <c r="U2084" s="82" t="s">
        <v>324</v>
      </c>
      <c r="V2084" s="92"/>
      <c r="W2084">
        <v>300034.03125</v>
      </c>
      <c r="X2084" s="92"/>
      <c r="Y2084">
        <v>0</v>
      </c>
      <c r="Z2084">
        <v>10840.65625</v>
      </c>
      <c r="AA2084">
        <v>10840.65625</v>
      </c>
      <c r="AB2084">
        <v>0</v>
      </c>
      <c r="AC2084">
        <v>-1</v>
      </c>
      <c r="AD2084">
        <v>0</v>
      </c>
      <c r="AE2084">
        <v>0</v>
      </c>
      <c r="AF2084">
        <v>0</v>
      </c>
      <c r="AG2084">
        <v>365</v>
      </c>
      <c r="AH2084">
        <v>4383</v>
      </c>
      <c r="AI2084">
        <v>0.22833640873432159</v>
      </c>
      <c r="AJ2084">
        <v>36.131420135498047</v>
      </c>
      <c r="AK2084">
        <v>-9698.564453125</v>
      </c>
      <c r="AL2084">
        <v>-32.324878692626953</v>
      </c>
      <c r="AM2084">
        <v>20539.220703125</v>
      </c>
      <c r="AN2084">
        <v>68.456298828125</v>
      </c>
      <c r="AO2084" s="92"/>
      <c r="AP2084" s="82" t="s">
        <v>351</v>
      </c>
      <c r="AQ2084" s="82" t="s">
        <v>326</v>
      </c>
      <c r="AR2084" s="82"/>
      <c r="AS2084">
        <v>0</v>
      </c>
      <c r="AT2084">
        <v>0</v>
      </c>
      <c r="AU2084">
        <v>2030</v>
      </c>
      <c r="AY2084">
        <v>0</v>
      </c>
      <c r="AZ2084">
        <v>0</v>
      </c>
      <c r="BA2084" s="82" t="s">
        <v>398</v>
      </c>
      <c r="BB2084">
        <v>8706</v>
      </c>
      <c r="BC2084">
        <v>150</v>
      </c>
      <c r="BD2084" s="92"/>
      <c r="BE2084" s="92"/>
      <c r="BF2084">
        <v>300034.03125</v>
      </c>
      <c r="BG2084">
        <v>0</v>
      </c>
      <c r="BH2084">
        <v>0</v>
      </c>
      <c r="BI2084" s="92"/>
      <c r="BJ2084" s="92"/>
      <c r="BK2084" s="92"/>
      <c r="BL2084">
        <v>0</v>
      </c>
    </row>
    <row r="2085" spans="1:64" x14ac:dyDescent="0.25">
      <c r="A2085" s="82" t="s">
        <v>297</v>
      </c>
      <c r="B2085" s="82" t="s">
        <v>397</v>
      </c>
      <c r="C2085" s="82" t="s">
        <v>104</v>
      </c>
      <c r="D2085" s="82" t="s">
        <v>298</v>
      </c>
      <c r="E2085" s="82" t="s">
        <v>55</v>
      </c>
      <c r="F2085" s="82" t="s">
        <v>352</v>
      </c>
      <c r="G2085" s="82" t="s">
        <v>352</v>
      </c>
      <c r="H2085">
        <v>22.833641052246094</v>
      </c>
      <c r="I2085">
        <v>100</v>
      </c>
      <c r="J2085">
        <v>22.833641052246094</v>
      </c>
      <c r="K2085" s="92"/>
      <c r="L2085">
        <v>0</v>
      </c>
      <c r="M2085" s="92"/>
      <c r="N2085" s="92"/>
      <c r="O2085" s="92"/>
      <c r="P2085">
        <v>13453.2666015625</v>
      </c>
      <c r="Q2085" s="92"/>
      <c r="R2085" s="92"/>
      <c r="S2085">
        <v>-1</v>
      </c>
      <c r="T2085">
        <v>0</v>
      </c>
      <c r="U2085" s="82" t="s">
        <v>324</v>
      </c>
      <c r="V2085" s="92"/>
      <c r="W2085">
        <v>200022.6875</v>
      </c>
      <c r="X2085" s="92"/>
      <c r="Y2085">
        <v>0</v>
      </c>
      <c r="Z2085">
        <v>7227.10400390625</v>
      </c>
      <c r="AA2085">
        <v>7227.10400390625</v>
      </c>
      <c r="AB2085">
        <v>0</v>
      </c>
      <c r="AC2085">
        <v>-1</v>
      </c>
      <c r="AD2085">
        <v>0</v>
      </c>
      <c r="AE2085">
        <v>0</v>
      </c>
      <c r="AF2085">
        <v>0</v>
      </c>
      <c r="AG2085">
        <v>365</v>
      </c>
      <c r="AH2085">
        <v>4383</v>
      </c>
      <c r="AI2085">
        <v>0.22833640873432159</v>
      </c>
      <c r="AJ2085">
        <v>36.131420135498047</v>
      </c>
      <c r="AK2085">
        <v>-6465.70947265625</v>
      </c>
      <c r="AL2085">
        <v>-32.324878692626953</v>
      </c>
      <c r="AM2085">
        <v>13692.8134765625</v>
      </c>
      <c r="AN2085">
        <v>68.456298828125</v>
      </c>
      <c r="AO2085" s="92"/>
      <c r="AP2085" s="82" t="s">
        <v>347</v>
      </c>
      <c r="AQ2085" s="82" t="s">
        <v>326</v>
      </c>
      <c r="AR2085" s="82"/>
      <c r="AS2085">
        <v>0</v>
      </c>
      <c r="AT2085">
        <v>0</v>
      </c>
      <c r="AU2085">
        <v>2030</v>
      </c>
      <c r="AY2085">
        <v>0</v>
      </c>
      <c r="AZ2085">
        <v>0</v>
      </c>
      <c r="BA2085" s="82" t="s">
        <v>398</v>
      </c>
      <c r="BB2085">
        <v>8707</v>
      </c>
      <c r="BC2085">
        <v>100</v>
      </c>
      <c r="BD2085" s="92"/>
      <c r="BE2085" s="92"/>
      <c r="BF2085">
        <v>200022.6875</v>
      </c>
      <c r="BG2085">
        <v>0</v>
      </c>
      <c r="BH2085">
        <v>0</v>
      </c>
      <c r="BI2085" s="92"/>
      <c r="BJ2085" s="92"/>
      <c r="BK2085" s="92"/>
      <c r="BL2085">
        <v>0</v>
      </c>
    </row>
    <row r="2086" spans="1:64" x14ac:dyDescent="0.25">
      <c r="A2086" s="82" t="s">
        <v>297</v>
      </c>
      <c r="B2086" s="82" t="s">
        <v>397</v>
      </c>
      <c r="C2086" s="82" t="s">
        <v>104</v>
      </c>
      <c r="D2086" s="82" t="s">
        <v>305</v>
      </c>
      <c r="E2086" s="82" t="s">
        <v>58</v>
      </c>
      <c r="F2086" s="82" t="s">
        <v>352</v>
      </c>
      <c r="G2086" s="82" t="s">
        <v>352</v>
      </c>
      <c r="H2086">
        <v>22.833641052246094</v>
      </c>
      <c r="I2086">
        <v>100</v>
      </c>
      <c r="J2086">
        <v>22.833641052246094</v>
      </c>
      <c r="K2086" s="92"/>
      <c r="L2086">
        <v>0</v>
      </c>
      <c r="M2086" s="92"/>
      <c r="N2086" s="92"/>
      <c r="O2086" s="92"/>
      <c r="P2086">
        <v>13453.2666015625</v>
      </c>
      <c r="Q2086" s="92"/>
      <c r="R2086" s="92"/>
      <c r="S2086">
        <v>-1</v>
      </c>
      <c r="T2086">
        <v>0</v>
      </c>
      <c r="U2086" s="82" t="s">
        <v>324</v>
      </c>
      <c r="V2086" s="92"/>
      <c r="W2086">
        <v>200022.6875</v>
      </c>
      <c r="X2086" s="92"/>
      <c r="Y2086">
        <v>0</v>
      </c>
      <c r="Z2086">
        <v>7227.10400390625</v>
      </c>
      <c r="AA2086">
        <v>7227.10400390625</v>
      </c>
      <c r="AB2086">
        <v>0</v>
      </c>
      <c r="AC2086">
        <v>-1</v>
      </c>
      <c r="AD2086">
        <v>0</v>
      </c>
      <c r="AE2086">
        <v>0</v>
      </c>
      <c r="AF2086">
        <v>0</v>
      </c>
      <c r="AG2086">
        <v>365</v>
      </c>
      <c r="AH2086">
        <v>4383</v>
      </c>
      <c r="AI2086">
        <v>0.22833640873432159</v>
      </c>
      <c r="AJ2086">
        <v>36.131420135498047</v>
      </c>
      <c r="AK2086">
        <v>-6465.70947265625</v>
      </c>
      <c r="AL2086">
        <v>-32.324878692626953</v>
      </c>
      <c r="AM2086">
        <v>13692.8134765625</v>
      </c>
      <c r="AN2086">
        <v>68.456298828125</v>
      </c>
      <c r="AO2086" s="92"/>
      <c r="AP2086" s="82" t="s">
        <v>347</v>
      </c>
      <c r="AQ2086" s="82" t="s">
        <v>326</v>
      </c>
      <c r="AR2086" s="82"/>
      <c r="AS2086">
        <v>0</v>
      </c>
      <c r="AT2086">
        <v>0</v>
      </c>
      <c r="AU2086">
        <v>2030</v>
      </c>
      <c r="AY2086">
        <v>0</v>
      </c>
      <c r="AZ2086">
        <v>0</v>
      </c>
      <c r="BA2086" s="82" t="s">
        <v>398</v>
      </c>
      <c r="BB2086">
        <v>8708</v>
      </c>
      <c r="BC2086">
        <v>100</v>
      </c>
      <c r="BD2086" s="92"/>
      <c r="BE2086" s="92"/>
      <c r="BF2086">
        <v>200022.6875</v>
      </c>
      <c r="BG2086">
        <v>0</v>
      </c>
      <c r="BH2086">
        <v>0</v>
      </c>
      <c r="BI2086" s="92"/>
      <c r="BJ2086" s="92"/>
      <c r="BK2086" s="92"/>
      <c r="BL2086">
        <v>0</v>
      </c>
    </row>
    <row r="2087" spans="1:64" x14ac:dyDescent="0.25">
      <c r="A2087" s="82" t="s">
        <v>297</v>
      </c>
      <c r="B2087" s="82" t="s">
        <v>397</v>
      </c>
      <c r="C2087" s="82" t="s">
        <v>104</v>
      </c>
      <c r="D2087" s="82" t="s">
        <v>306</v>
      </c>
      <c r="E2087" s="82" t="s">
        <v>59</v>
      </c>
      <c r="F2087" s="82" t="s">
        <v>352</v>
      </c>
      <c r="G2087" s="82" t="s">
        <v>352</v>
      </c>
      <c r="H2087">
        <v>34.250461578369141</v>
      </c>
      <c r="I2087">
        <v>150</v>
      </c>
      <c r="J2087">
        <v>34.250461578369141</v>
      </c>
      <c r="K2087" s="92"/>
      <c r="L2087">
        <v>0</v>
      </c>
      <c r="M2087" s="92"/>
      <c r="N2087" s="92"/>
      <c r="O2087" s="92"/>
      <c r="P2087">
        <v>20179.900390625</v>
      </c>
      <c r="Q2087" s="92"/>
      <c r="R2087" s="92"/>
      <c r="S2087">
        <v>-1</v>
      </c>
      <c r="T2087">
        <v>0</v>
      </c>
      <c r="U2087" s="82" t="s">
        <v>324</v>
      </c>
      <c r="V2087" s="92"/>
      <c r="W2087">
        <v>300034.03125</v>
      </c>
      <c r="X2087" s="92"/>
      <c r="Y2087">
        <v>0</v>
      </c>
      <c r="Z2087">
        <v>10840.65625</v>
      </c>
      <c r="AA2087">
        <v>10840.65625</v>
      </c>
      <c r="AB2087">
        <v>0</v>
      </c>
      <c r="AC2087">
        <v>-1</v>
      </c>
      <c r="AD2087">
        <v>0</v>
      </c>
      <c r="AE2087">
        <v>0</v>
      </c>
      <c r="AF2087">
        <v>0</v>
      </c>
      <c r="AG2087">
        <v>365</v>
      </c>
      <c r="AH2087">
        <v>4383</v>
      </c>
      <c r="AI2087">
        <v>0.22833640873432159</v>
      </c>
      <c r="AJ2087">
        <v>36.131420135498047</v>
      </c>
      <c r="AK2087">
        <v>-9698.564453125</v>
      </c>
      <c r="AL2087">
        <v>-32.324878692626953</v>
      </c>
      <c r="AM2087">
        <v>20539.220703125</v>
      </c>
      <c r="AN2087">
        <v>68.456298828125</v>
      </c>
      <c r="AO2087" s="92"/>
      <c r="AP2087" s="82" t="s">
        <v>347</v>
      </c>
      <c r="AQ2087" s="82" t="s">
        <v>326</v>
      </c>
      <c r="AR2087" s="82"/>
      <c r="AS2087">
        <v>0</v>
      </c>
      <c r="AT2087">
        <v>0</v>
      </c>
      <c r="AU2087">
        <v>2030</v>
      </c>
      <c r="AY2087">
        <v>0</v>
      </c>
      <c r="AZ2087">
        <v>0</v>
      </c>
      <c r="BA2087" s="82" t="s">
        <v>398</v>
      </c>
      <c r="BB2087">
        <v>8709</v>
      </c>
      <c r="BC2087">
        <v>150</v>
      </c>
      <c r="BD2087" s="92"/>
      <c r="BE2087" s="92"/>
      <c r="BF2087">
        <v>300034.03125</v>
      </c>
      <c r="BG2087">
        <v>0</v>
      </c>
      <c r="BH2087">
        <v>0</v>
      </c>
      <c r="BI2087" s="92"/>
      <c r="BJ2087" s="92"/>
      <c r="BK2087" s="92"/>
      <c r="BL2087">
        <v>0</v>
      </c>
    </row>
    <row r="2088" spans="1:64" x14ac:dyDescent="0.25">
      <c r="A2088" s="82" t="s">
        <v>297</v>
      </c>
      <c r="B2088" s="82" t="s">
        <v>397</v>
      </c>
      <c r="C2088" s="82" t="s">
        <v>104</v>
      </c>
      <c r="D2088" s="82" t="s">
        <v>308</v>
      </c>
      <c r="E2088" s="82" t="s">
        <v>61</v>
      </c>
      <c r="F2088" s="82" t="s">
        <v>352</v>
      </c>
      <c r="G2088" s="82" t="s">
        <v>352</v>
      </c>
      <c r="H2088">
        <v>22.833641052246094</v>
      </c>
      <c r="I2088">
        <v>100</v>
      </c>
      <c r="J2088">
        <v>22.833641052246094</v>
      </c>
      <c r="K2088" s="92"/>
      <c r="L2088">
        <v>0</v>
      </c>
      <c r="M2088" s="92"/>
      <c r="N2088" s="92"/>
      <c r="O2088" s="92"/>
      <c r="P2088">
        <v>13453.2666015625</v>
      </c>
      <c r="Q2088" s="92"/>
      <c r="R2088" s="92"/>
      <c r="S2088">
        <v>-1</v>
      </c>
      <c r="T2088">
        <v>0</v>
      </c>
      <c r="U2088" s="82" t="s">
        <v>324</v>
      </c>
      <c r="V2088" s="92"/>
      <c r="W2088">
        <v>200022.6875</v>
      </c>
      <c r="X2088" s="92"/>
      <c r="Y2088">
        <v>0</v>
      </c>
      <c r="Z2088">
        <v>7227.10400390625</v>
      </c>
      <c r="AA2088">
        <v>7227.10400390625</v>
      </c>
      <c r="AB2088">
        <v>0</v>
      </c>
      <c r="AC2088">
        <v>-1</v>
      </c>
      <c r="AD2088">
        <v>0</v>
      </c>
      <c r="AE2088">
        <v>0</v>
      </c>
      <c r="AF2088">
        <v>0</v>
      </c>
      <c r="AG2088">
        <v>365</v>
      </c>
      <c r="AH2088">
        <v>4383</v>
      </c>
      <c r="AI2088">
        <v>0.22833640873432159</v>
      </c>
      <c r="AJ2088">
        <v>36.131420135498047</v>
      </c>
      <c r="AK2088">
        <v>-6465.70947265625</v>
      </c>
      <c r="AL2088">
        <v>-32.324878692626953</v>
      </c>
      <c r="AM2088">
        <v>13692.8134765625</v>
      </c>
      <c r="AN2088">
        <v>68.456298828125</v>
      </c>
      <c r="AO2088" s="92"/>
      <c r="AP2088" s="82" t="s">
        <v>347</v>
      </c>
      <c r="AQ2088" s="82" t="s">
        <v>326</v>
      </c>
      <c r="AR2088" s="82"/>
      <c r="AS2088">
        <v>0</v>
      </c>
      <c r="AT2088">
        <v>0</v>
      </c>
      <c r="AU2088">
        <v>2030</v>
      </c>
      <c r="AY2088">
        <v>0</v>
      </c>
      <c r="AZ2088">
        <v>0</v>
      </c>
      <c r="BA2088" s="82" t="s">
        <v>398</v>
      </c>
      <c r="BB2088">
        <v>8710</v>
      </c>
      <c r="BC2088">
        <v>100</v>
      </c>
      <c r="BD2088" s="92"/>
      <c r="BE2088" s="92"/>
      <c r="BF2088">
        <v>200022.6875</v>
      </c>
      <c r="BG2088">
        <v>0</v>
      </c>
      <c r="BH2088">
        <v>0</v>
      </c>
      <c r="BI2088" s="92"/>
      <c r="BJ2088" s="92"/>
      <c r="BK2088" s="92"/>
      <c r="BL2088">
        <v>0</v>
      </c>
    </row>
    <row r="2089" spans="1:64" x14ac:dyDescent="0.25">
      <c r="A2089" s="82" t="s">
        <v>297</v>
      </c>
      <c r="B2089" s="82" t="s">
        <v>397</v>
      </c>
      <c r="C2089" s="82" t="s">
        <v>104</v>
      </c>
      <c r="D2089" s="82" t="s">
        <v>309</v>
      </c>
      <c r="E2089" s="82" t="s">
        <v>310</v>
      </c>
      <c r="F2089" s="82" t="s">
        <v>352</v>
      </c>
      <c r="G2089" s="82" t="s">
        <v>352</v>
      </c>
      <c r="H2089">
        <v>22.833641052246094</v>
      </c>
      <c r="I2089">
        <v>100</v>
      </c>
      <c r="J2089">
        <v>22.833641052246094</v>
      </c>
      <c r="K2089" s="92"/>
      <c r="L2089">
        <v>0</v>
      </c>
      <c r="M2089" s="92"/>
      <c r="N2089" s="92"/>
      <c r="O2089" s="92"/>
      <c r="P2089">
        <v>13453.2666015625</v>
      </c>
      <c r="Q2089" s="92"/>
      <c r="R2089" s="92"/>
      <c r="S2089">
        <v>-1</v>
      </c>
      <c r="T2089">
        <v>0</v>
      </c>
      <c r="U2089" s="82" t="s">
        <v>324</v>
      </c>
      <c r="V2089" s="92"/>
      <c r="W2089">
        <v>200022.6875</v>
      </c>
      <c r="X2089" s="92"/>
      <c r="Y2089">
        <v>0</v>
      </c>
      <c r="Z2089">
        <v>7227.10400390625</v>
      </c>
      <c r="AA2089">
        <v>7227.10400390625</v>
      </c>
      <c r="AB2089">
        <v>0</v>
      </c>
      <c r="AC2089">
        <v>-1</v>
      </c>
      <c r="AD2089">
        <v>0</v>
      </c>
      <c r="AE2089">
        <v>0</v>
      </c>
      <c r="AF2089">
        <v>0</v>
      </c>
      <c r="AG2089">
        <v>365</v>
      </c>
      <c r="AH2089">
        <v>4383</v>
      </c>
      <c r="AI2089">
        <v>0.22833640873432159</v>
      </c>
      <c r="AJ2089">
        <v>36.131420135498047</v>
      </c>
      <c r="AK2089">
        <v>-6465.70947265625</v>
      </c>
      <c r="AL2089">
        <v>-32.324878692626953</v>
      </c>
      <c r="AM2089">
        <v>13692.8134765625</v>
      </c>
      <c r="AN2089">
        <v>68.456298828125</v>
      </c>
      <c r="AO2089" s="92"/>
      <c r="AP2089" s="82" t="s">
        <v>347</v>
      </c>
      <c r="AQ2089" s="82" t="s">
        <v>326</v>
      </c>
      <c r="AR2089" s="82"/>
      <c r="AS2089">
        <v>0</v>
      </c>
      <c r="AT2089">
        <v>0</v>
      </c>
      <c r="AU2089">
        <v>2030</v>
      </c>
      <c r="AY2089">
        <v>0</v>
      </c>
      <c r="AZ2089">
        <v>0</v>
      </c>
      <c r="BA2089" s="82" t="s">
        <v>398</v>
      </c>
      <c r="BB2089">
        <v>8711</v>
      </c>
      <c r="BC2089">
        <v>100</v>
      </c>
      <c r="BD2089" s="92"/>
      <c r="BE2089" s="92"/>
      <c r="BF2089">
        <v>200022.6875</v>
      </c>
      <c r="BG2089">
        <v>0</v>
      </c>
      <c r="BH2089">
        <v>0</v>
      </c>
      <c r="BI2089" s="92"/>
      <c r="BJ2089" s="92"/>
      <c r="BK2089" s="92"/>
      <c r="BL2089">
        <v>0</v>
      </c>
    </row>
    <row r="2090" spans="1:64" x14ac:dyDescent="0.25">
      <c r="A2090" s="82" t="s">
        <v>297</v>
      </c>
      <c r="B2090" s="82" t="s">
        <v>397</v>
      </c>
      <c r="C2090" s="82" t="s">
        <v>104</v>
      </c>
      <c r="D2090" s="82" t="s">
        <v>311</v>
      </c>
      <c r="E2090" s="82" t="s">
        <v>312</v>
      </c>
      <c r="F2090" s="82" t="s">
        <v>352</v>
      </c>
      <c r="G2090" s="82" t="s">
        <v>352</v>
      </c>
      <c r="H2090">
        <v>34.250461578369141</v>
      </c>
      <c r="I2090">
        <v>150</v>
      </c>
      <c r="J2090">
        <v>34.250461578369141</v>
      </c>
      <c r="K2090" s="92"/>
      <c r="L2090">
        <v>0</v>
      </c>
      <c r="M2090" s="92"/>
      <c r="N2090" s="92"/>
      <c r="O2090" s="92"/>
      <c r="P2090">
        <v>20179.900390625</v>
      </c>
      <c r="Q2090" s="92"/>
      <c r="R2090" s="92"/>
      <c r="S2090">
        <v>-1</v>
      </c>
      <c r="T2090">
        <v>0</v>
      </c>
      <c r="U2090" s="82" t="s">
        <v>324</v>
      </c>
      <c r="V2090" s="92"/>
      <c r="W2090">
        <v>300034.03125</v>
      </c>
      <c r="X2090" s="92"/>
      <c r="Y2090">
        <v>0</v>
      </c>
      <c r="Z2090">
        <v>10840.65625</v>
      </c>
      <c r="AA2090">
        <v>10840.65625</v>
      </c>
      <c r="AB2090">
        <v>0</v>
      </c>
      <c r="AC2090">
        <v>-1</v>
      </c>
      <c r="AD2090">
        <v>0</v>
      </c>
      <c r="AE2090">
        <v>0</v>
      </c>
      <c r="AF2090">
        <v>0</v>
      </c>
      <c r="AG2090">
        <v>365</v>
      </c>
      <c r="AH2090">
        <v>4383</v>
      </c>
      <c r="AI2090">
        <v>0.22833640873432159</v>
      </c>
      <c r="AJ2090">
        <v>36.131420135498047</v>
      </c>
      <c r="AK2090">
        <v>-9698.564453125</v>
      </c>
      <c r="AL2090">
        <v>-32.324878692626953</v>
      </c>
      <c r="AM2090">
        <v>20539.220703125</v>
      </c>
      <c r="AN2090">
        <v>68.456298828125</v>
      </c>
      <c r="AO2090" s="92"/>
      <c r="AP2090" s="82" t="s">
        <v>347</v>
      </c>
      <c r="AQ2090" s="82" t="s">
        <v>326</v>
      </c>
      <c r="AR2090" s="82"/>
      <c r="AS2090">
        <v>0</v>
      </c>
      <c r="AT2090">
        <v>0</v>
      </c>
      <c r="AU2090">
        <v>2030</v>
      </c>
      <c r="AY2090">
        <v>0</v>
      </c>
      <c r="AZ2090">
        <v>0</v>
      </c>
      <c r="BA2090" s="82" t="s">
        <v>398</v>
      </c>
      <c r="BB2090">
        <v>8712</v>
      </c>
      <c r="BC2090">
        <v>150</v>
      </c>
      <c r="BD2090" s="92"/>
      <c r="BE2090" s="92"/>
      <c r="BF2090">
        <v>300034.03125</v>
      </c>
      <c r="BG2090">
        <v>0</v>
      </c>
      <c r="BH2090">
        <v>0</v>
      </c>
      <c r="BI2090" s="92"/>
      <c r="BJ2090" s="92"/>
      <c r="BK2090" s="92"/>
      <c r="BL2090">
        <v>0</v>
      </c>
    </row>
    <row r="2091" spans="1:64" x14ac:dyDescent="0.25">
      <c r="A2091" s="82" t="s">
        <v>297</v>
      </c>
      <c r="B2091" s="82" t="s">
        <v>397</v>
      </c>
      <c r="C2091" s="82" t="s">
        <v>104</v>
      </c>
      <c r="D2091" s="82" t="s">
        <v>313</v>
      </c>
      <c r="E2091" s="82" t="s">
        <v>314</v>
      </c>
      <c r="F2091" s="82" t="s">
        <v>352</v>
      </c>
      <c r="G2091" s="82" t="s">
        <v>352</v>
      </c>
      <c r="H2091">
        <v>22.833641052246094</v>
      </c>
      <c r="I2091">
        <v>100</v>
      </c>
      <c r="J2091">
        <v>22.833641052246094</v>
      </c>
      <c r="K2091" s="92"/>
      <c r="L2091">
        <v>0</v>
      </c>
      <c r="M2091" s="92"/>
      <c r="N2091" s="92"/>
      <c r="O2091" s="92"/>
      <c r="P2091">
        <v>13453.2666015625</v>
      </c>
      <c r="Q2091" s="92"/>
      <c r="R2091" s="92"/>
      <c r="S2091">
        <v>-1</v>
      </c>
      <c r="T2091">
        <v>0</v>
      </c>
      <c r="U2091" s="82" t="s">
        <v>324</v>
      </c>
      <c r="V2091" s="92"/>
      <c r="W2091">
        <v>200022.6875</v>
      </c>
      <c r="X2091" s="92"/>
      <c r="Y2091">
        <v>0</v>
      </c>
      <c r="Z2091">
        <v>7227.10400390625</v>
      </c>
      <c r="AA2091">
        <v>7227.10400390625</v>
      </c>
      <c r="AB2091">
        <v>0</v>
      </c>
      <c r="AC2091">
        <v>-1</v>
      </c>
      <c r="AD2091">
        <v>0</v>
      </c>
      <c r="AE2091">
        <v>0</v>
      </c>
      <c r="AF2091">
        <v>0</v>
      </c>
      <c r="AG2091">
        <v>365</v>
      </c>
      <c r="AH2091">
        <v>4383</v>
      </c>
      <c r="AI2091">
        <v>0.22833640873432159</v>
      </c>
      <c r="AJ2091">
        <v>36.131420135498047</v>
      </c>
      <c r="AK2091">
        <v>-6465.70947265625</v>
      </c>
      <c r="AL2091">
        <v>-32.324878692626953</v>
      </c>
      <c r="AM2091">
        <v>13692.8134765625</v>
      </c>
      <c r="AN2091">
        <v>68.456298828125</v>
      </c>
      <c r="AO2091" s="92"/>
      <c r="AP2091" s="82" t="s">
        <v>347</v>
      </c>
      <c r="AQ2091" s="82" t="s">
        <v>326</v>
      </c>
      <c r="AR2091" s="82"/>
      <c r="AS2091">
        <v>0</v>
      </c>
      <c r="AT2091">
        <v>0</v>
      </c>
      <c r="AU2091">
        <v>2030</v>
      </c>
      <c r="AY2091">
        <v>0</v>
      </c>
      <c r="AZ2091">
        <v>0</v>
      </c>
      <c r="BA2091" s="82" t="s">
        <v>398</v>
      </c>
      <c r="BB2091">
        <v>8713</v>
      </c>
      <c r="BC2091">
        <v>100</v>
      </c>
      <c r="BD2091" s="92"/>
      <c r="BE2091" s="92"/>
      <c r="BF2091">
        <v>200022.6875</v>
      </c>
      <c r="BG2091">
        <v>0</v>
      </c>
      <c r="BH2091">
        <v>0</v>
      </c>
      <c r="BI2091" s="92"/>
      <c r="BJ2091" s="92"/>
      <c r="BK2091" s="92"/>
      <c r="BL2091">
        <v>0</v>
      </c>
    </row>
    <row r="2092" spans="1:64" x14ac:dyDescent="0.25">
      <c r="A2092" s="82" t="s">
        <v>297</v>
      </c>
      <c r="B2092" s="82" t="s">
        <v>397</v>
      </c>
      <c r="C2092" s="82" t="s">
        <v>104</v>
      </c>
      <c r="D2092" s="82" t="s">
        <v>305</v>
      </c>
      <c r="E2092" s="82" t="s">
        <v>58</v>
      </c>
      <c r="F2092" s="82" t="s">
        <v>353</v>
      </c>
      <c r="G2092" s="82" t="s">
        <v>353</v>
      </c>
      <c r="H2092">
        <v>11.416820526123047</v>
      </c>
      <c r="I2092">
        <v>50</v>
      </c>
      <c r="J2092">
        <v>11.416820526123047</v>
      </c>
      <c r="K2092" s="92"/>
      <c r="L2092">
        <v>0</v>
      </c>
      <c r="M2092" s="92"/>
      <c r="N2092" s="92"/>
      <c r="O2092" s="92"/>
      <c r="P2092">
        <v>6451.40283203125</v>
      </c>
      <c r="Q2092" s="92"/>
      <c r="R2092" s="92"/>
      <c r="S2092">
        <v>-1</v>
      </c>
      <c r="T2092">
        <v>0</v>
      </c>
      <c r="U2092" s="82" t="s">
        <v>324</v>
      </c>
      <c r="V2092" s="92"/>
      <c r="W2092">
        <v>100011.34375</v>
      </c>
      <c r="X2092" s="92"/>
      <c r="Y2092">
        <v>0</v>
      </c>
      <c r="Z2092">
        <v>3613.552001953125</v>
      </c>
      <c r="AA2092">
        <v>3613.552001953125</v>
      </c>
      <c r="AB2092">
        <v>0</v>
      </c>
      <c r="AC2092">
        <v>-1</v>
      </c>
      <c r="AD2092">
        <v>0</v>
      </c>
      <c r="AE2092">
        <v>0</v>
      </c>
      <c r="AF2092">
        <v>0</v>
      </c>
      <c r="AG2092">
        <v>365</v>
      </c>
      <c r="AH2092">
        <v>4383</v>
      </c>
      <c r="AI2092">
        <v>0.22833640873432159</v>
      </c>
      <c r="AJ2092">
        <v>36.131420135498047</v>
      </c>
      <c r="AK2092">
        <v>-3232.854736328125</v>
      </c>
      <c r="AL2092">
        <v>-32.324878692626953</v>
      </c>
      <c r="AM2092">
        <v>6846.40673828125</v>
      </c>
      <c r="AN2092">
        <v>68.456298828125</v>
      </c>
      <c r="AO2092" s="92"/>
      <c r="AP2092" s="82" t="s">
        <v>354</v>
      </c>
      <c r="AQ2092" s="82" t="s">
        <v>326</v>
      </c>
      <c r="AR2092" s="82"/>
      <c r="AS2092">
        <v>0</v>
      </c>
      <c r="AT2092">
        <v>0</v>
      </c>
      <c r="AU2092">
        <v>2030</v>
      </c>
      <c r="AY2092">
        <v>0</v>
      </c>
      <c r="AZ2092">
        <v>0</v>
      </c>
      <c r="BA2092" s="82" t="s">
        <v>398</v>
      </c>
      <c r="BB2092">
        <v>8714</v>
      </c>
      <c r="BC2092">
        <v>50</v>
      </c>
      <c r="BD2092" s="92"/>
      <c r="BE2092" s="92"/>
      <c r="BF2092">
        <v>100011.34375</v>
      </c>
      <c r="BG2092">
        <v>0</v>
      </c>
      <c r="BH2092">
        <v>0</v>
      </c>
      <c r="BI2092" s="92"/>
      <c r="BJ2092" s="92"/>
      <c r="BK2092" s="92"/>
      <c r="BL2092">
        <v>0</v>
      </c>
    </row>
    <row r="2093" spans="1:64" x14ac:dyDescent="0.25">
      <c r="A2093" s="82" t="s">
        <v>297</v>
      </c>
      <c r="B2093" s="82" t="s">
        <v>397</v>
      </c>
      <c r="C2093" s="82" t="s">
        <v>104</v>
      </c>
      <c r="D2093" s="82" t="s">
        <v>311</v>
      </c>
      <c r="E2093" s="82" t="s">
        <v>312</v>
      </c>
      <c r="F2093" s="82" t="s">
        <v>353</v>
      </c>
      <c r="G2093" s="82" t="s">
        <v>353</v>
      </c>
      <c r="H2093">
        <v>11.416820526123047</v>
      </c>
      <c r="I2093">
        <v>50</v>
      </c>
      <c r="J2093">
        <v>11.416820526123047</v>
      </c>
      <c r="K2093" s="92"/>
      <c r="L2093">
        <v>0</v>
      </c>
      <c r="M2093" s="92"/>
      <c r="N2093" s="92"/>
      <c r="O2093" s="92"/>
      <c r="P2093">
        <v>6451.40283203125</v>
      </c>
      <c r="Q2093" s="92"/>
      <c r="R2093" s="92"/>
      <c r="S2093">
        <v>-1</v>
      </c>
      <c r="T2093">
        <v>0</v>
      </c>
      <c r="U2093" s="82" t="s">
        <v>324</v>
      </c>
      <c r="V2093" s="92"/>
      <c r="W2093">
        <v>100011.34375</v>
      </c>
      <c r="X2093" s="92"/>
      <c r="Y2093">
        <v>0</v>
      </c>
      <c r="Z2093">
        <v>3613.552001953125</v>
      </c>
      <c r="AA2093">
        <v>3613.552001953125</v>
      </c>
      <c r="AB2093">
        <v>0</v>
      </c>
      <c r="AC2093">
        <v>-1</v>
      </c>
      <c r="AD2093">
        <v>0</v>
      </c>
      <c r="AE2093">
        <v>0</v>
      </c>
      <c r="AF2093">
        <v>0</v>
      </c>
      <c r="AG2093">
        <v>365</v>
      </c>
      <c r="AH2093">
        <v>4383</v>
      </c>
      <c r="AI2093">
        <v>0.22833640873432159</v>
      </c>
      <c r="AJ2093">
        <v>36.131420135498047</v>
      </c>
      <c r="AK2093">
        <v>-3232.854736328125</v>
      </c>
      <c r="AL2093">
        <v>-32.324878692626953</v>
      </c>
      <c r="AM2093">
        <v>6846.40673828125</v>
      </c>
      <c r="AN2093">
        <v>68.456298828125</v>
      </c>
      <c r="AO2093" s="92"/>
      <c r="AP2093" s="82" t="s">
        <v>354</v>
      </c>
      <c r="AQ2093" s="82" t="s">
        <v>326</v>
      </c>
      <c r="AR2093" s="82"/>
      <c r="AS2093">
        <v>0</v>
      </c>
      <c r="AT2093">
        <v>0</v>
      </c>
      <c r="AU2093">
        <v>2030</v>
      </c>
      <c r="AY2093">
        <v>0</v>
      </c>
      <c r="AZ2093">
        <v>0</v>
      </c>
      <c r="BA2093" s="82" t="s">
        <v>398</v>
      </c>
      <c r="BB2093">
        <v>8715</v>
      </c>
      <c r="BC2093">
        <v>50</v>
      </c>
      <c r="BD2093" s="92"/>
      <c r="BE2093" s="92"/>
      <c r="BF2093">
        <v>100011.34375</v>
      </c>
      <c r="BG2093">
        <v>0</v>
      </c>
      <c r="BH2093">
        <v>0</v>
      </c>
      <c r="BI2093" s="92"/>
      <c r="BJ2093" s="92"/>
      <c r="BK2093" s="92"/>
      <c r="BL2093">
        <v>0</v>
      </c>
    </row>
    <row r="2094" spans="1:64" x14ac:dyDescent="0.25">
      <c r="A2094" s="82" t="s">
        <v>297</v>
      </c>
      <c r="B2094" s="82" t="s">
        <v>397</v>
      </c>
      <c r="C2094" s="82" t="s">
        <v>104</v>
      </c>
      <c r="D2094" s="82" t="s">
        <v>306</v>
      </c>
      <c r="E2094" s="82" t="s">
        <v>59</v>
      </c>
      <c r="F2094" s="82" t="s">
        <v>355</v>
      </c>
      <c r="G2094" s="82" t="s">
        <v>355</v>
      </c>
      <c r="H2094">
        <v>0</v>
      </c>
      <c r="I2094">
        <v>0</v>
      </c>
      <c r="J2094">
        <v>0</v>
      </c>
      <c r="K2094" s="92"/>
      <c r="L2094">
        <v>0</v>
      </c>
      <c r="M2094" s="92"/>
      <c r="N2094" s="92"/>
      <c r="O2094" s="92"/>
      <c r="P2094">
        <v>0</v>
      </c>
      <c r="Q2094" s="92"/>
      <c r="R2094" s="92"/>
      <c r="S2094">
        <v>-1</v>
      </c>
      <c r="T2094">
        <v>0</v>
      </c>
      <c r="U2094" s="82" t="s">
        <v>324</v>
      </c>
      <c r="V2094" s="92"/>
      <c r="W2094">
        <v>0</v>
      </c>
      <c r="X2094" s="92"/>
      <c r="Y2094">
        <v>0</v>
      </c>
      <c r="Z2094">
        <v>0</v>
      </c>
      <c r="AA2094">
        <v>0</v>
      </c>
      <c r="AB2094">
        <v>0</v>
      </c>
      <c r="AC2094">
        <v>-1</v>
      </c>
      <c r="AD2094">
        <v>0</v>
      </c>
      <c r="AE2094">
        <v>0</v>
      </c>
      <c r="AF2094">
        <v>0</v>
      </c>
      <c r="AG2094">
        <v>0</v>
      </c>
      <c r="AH2094">
        <v>0</v>
      </c>
      <c r="AK2094">
        <v>0</v>
      </c>
      <c r="AM2094">
        <v>0</v>
      </c>
      <c r="AO2094" s="92"/>
      <c r="AP2094" s="82" t="s">
        <v>343</v>
      </c>
      <c r="AQ2094" s="82" t="s">
        <v>326</v>
      </c>
      <c r="AR2094" s="82"/>
      <c r="AS2094">
        <v>0</v>
      </c>
      <c r="AT2094">
        <v>0</v>
      </c>
      <c r="AU2094">
        <v>2030</v>
      </c>
      <c r="AY2094">
        <v>0</v>
      </c>
      <c r="AZ2094">
        <v>0</v>
      </c>
      <c r="BA2094" s="82" t="s">
        <v>398</v>
      </c>
      <c r="BB2094">
        <v>8716</v>
      </c>
      <c r="BC2094">
        <v>0</v>
      </c>
      <c r="BD2094" s="92"/>
      <c r="BE2094" s="92"/>
      <c r="BF2094">
        <v>0</v>
      </c>
      <c r="BG2094">
        <v>0</v>
      </c>
      <c r="BH2094">
        <v>0</v>
      </c>
      <c r="BI2094" s="92"/>
      <c r="BJ2094" s="92"/>
      <c r="BK2094" s="92"/>
      <c r="BL2094">
        <v>0</v>
      </c>
    </row>
    <row r="2095" spans="1:64" x14ac:dyDescent="0.25">
      <c r="A2095" s="82" t="s">
        <v>297</v>
      </c>
      <c r="B2095" s="82" t="s">
        <v>397</v>
      </c>
      <c r="C2095" s="82" t="s">
        <v>104</v>
      </c>
      <c r="D2095" s="82" t="s">
        <v>311</v>
      </c>
      <c r="E2095" s="82" t="s">
        <v>312</v>
      </c>
      <c r="F2095" s="82" t="s">
        <v>355</v>
      </c>
      <c r="G2095" s="82" t="s">
        <v>355</v>
      </c>
      <c r="H2095">
        <v>0</v>
      </c>
      <c r="I2095">
        <v>0</v>
      </c>
      <c r="J2095">
        <v>0</v>
      </c>
      <c r="K2095" s="92"/>
      <c r="L2095">
        <v>0</v>
      </c>
      <c r="M2095" s="92"/>
      <c r="N2095" s="92"/>
      <c r="O2095" s="92"/>
      <c r="P2095">
        <v>0</v>
      </c>
      <c r="Q2095" s="92"/>
      <c r="R2095" s="92"/>
      <c r="S2095">
        <v>-1</v>
      </c>
      <c r="T2095">
        <v>0</v>
      </c>
      <c r="U2095" s="82" t="s">
        <v>324</v>
      </c>
      <c r="V2095" s="92"/>
      <c r="W2095">
        <v>0</v>
      </c>
      <c r="X2095" s="92"/>
      <c r="Y2095">
        <v>0</v>
      </c>
      <c r="Z2095">
        <v>0</v>
      </c>
      <c r="AA2095">
        <v>0</v>
      </c>
      <c r="AB2095">
        <v>0</v>
      </c>
      <c r="AC2095">
        <v>-1</v>
      </c>
      <c r="AD2095">
        <v>0</v>
      </c>
      <c r="AE2095">
        <v>0</v>
      </c>
      <c r="AF2095">
        <v>0</v>
      </c>
      <c r="AG2095">
        <v>0</v>
      </c>
      <c r="AH2095">
        <v>0</v>
      </c>
      <c r="AK2095">
        <v>0</v>
      </c>
      <c r="AM2095">
        <v>0</v>
      </c>
      <c r="AO2095" s="92"/>
      <c r="AP2095" s="82" t="s">
        <v>343</v>
      </c>
      <c r="AQ2095" s="82" t="s">
        <v>326</v>
      </c>
      <c r="AR2095" s="82"/>
      <c r="AS2095">
        <v>0</v>
      </c>
      <c r="AT2095">
        <v>0</v>
      </c>
      <c r="AU2095">
        <v>2030</v>
      </c>
      <c r="AY2095">
        <v>0</v>
      </c>
      <c r="AZ2095">
        <v>0</v>
      </c>
      <c r="BA2095" s="82" t="s">
        <v>398</v>
      </c>
      <c r="BB2095">
        <v>8717</v>
      </c>
      <c r="BC2095">
        <v>0</v>
      </c>
      <c r="BD2095" s="92"/>
      <c r="BE2095" s="92"/>
      <c r="BF2095">
        <v>0</v>
      </c>
      <c r="BG2095">
        <v>0</v>
      </c>
      <c r="BH2095">
        <v>0</v>
      </c>
      <c r="BI2095" s="92"/>
      <c r="BJ2095" s="92"/>
      <c r="BK2095" s="92"/>
      <c r="BL2095">
        <v>0</v>
      </c>
    </row>
    <row r="2096" spans="1:64" x14ac:dyDescent="0.25">
      <c r="A2096" s="82" t="s">
        <v>297</v>
      </c>
      <c r="B2096" s="82" t="s">
        <v>397</v>
      </c>
      <c r="C2096" s="82" t="s">
        <v>104</v>
      </c>
      <c r="D2096" s="82" t="s">
        <v>305</v>
      </c>
      <c r="E2096" s="82" t="s">
        <v>58</v>
      </c>
      <c r="F2096" s="82" t="s">
        <v>356</v>
      </c>
      <c r="G2096" s="82" t="s">
        <v>356</v>
      </c>
      <c r="H2096">
        <v>0</v>
      </c>
      <c r="I2096">
        <v>0</v>
      </c>
      <c r="J2096">
        <v>0</v>
      </c>
      <c r="K2096" s="92"/>
      <c r="L2096">
        <v>0</v>
      </c>
      <c r="M2096" s="92"/>
      <c r="N2096" s="92"/>
      <c r="O2096" s="92"/>
      <c r="P2096">
        <v>0</v>
      </c>
      <c r="Q2096" s="92"/>
      <c r="R2096" s="92"/>
      <c r="S2096">
        <v>-1</v>
      </c>
      <c r="T2096">
        <v>0</v>
      </c>
      <c r="U2096" s="82" t="s">
        <v>324</v>
      </c>
      <c r="V2096" s="92"/>
      <c r="W2096">
        <v>0</v>
      </c>
      <c r="X2096" s="92"/>
      <c r="Y2096">
        <v>0</v>
      </c>
      <c r="Z2096">
        <v>0</v>
      </c>
      <c r="AA2096">
        <v>0</v>
      </c>
      <c r="AB2096">
        <v>0</v>
      </c>
      <c r="AC2096">
        <v>-1</v>
      </c>
      <c r="AD2096">
        <v>0</v>
      </c>
      <c r="AE2096">
        <v>0</v>
      </c>
      <c r="AF2096">
        <v>0</v>
      </c>
      <c r="AG2096">
        <v>0</v>
      </c>
      <c r="AH2096">
        <v>0</v>
      </c>
      <c r="AK2096">
        <v>0</v>
      </c>
      <c r="AM2096">
        <v>0</v>
      </c>
      <c r="AO2096" s="92"/>
      <c r="AP2096" s="82" t="s">
        <v>357</v>
      </c>
      <c r="AQ2096" s="82" t="s">
        <v>326</v>
      </c>
      <c r="AR2096" s="82"/>
      <c r="AS2096">
        <v>0</v>
      </c>
      <c r="AT2096">
        <v>0</v>
      </c>
      <c r="AU2096">
        <v>2030</v>
      </c>
      <c r="AY2096">
        <v>0</v>
      </c>
      <c r="AZ2096">
        <v>0</v>
      </c>
      <c r="BA2096" s="82" t="s">
        <v>398</v>
      </c>
      <c r="BB2096">
        <v>8718</v>
      </c>
      <c r="BC2096">
        <v>0</v>
      </c>
      <c r="BD2096" s="92"/>
      <c r="BE2096" s="92"/>
      <c r="BF2096">
        <v>0</v>
      </c>
      <c r="BG2096">
        <v>0</v>
      </c>
      <c r="BH2096">
        <v>0</v>
      </c>
      <c r="BI2096" s="92"/>
      <c r="BJ2096" s="92"/>
      <c r="BK2096" s="92"/>
      <c r="BL2096">
        <v>0</v>
      </c>
    </row>
    <row r="2097" spans="1:64" x14ac:dyDescent="0.25">
      <c r="A2097" s="82" t="s">
        <v>297</v>
      </c>
      <c r="B2097" s="82" t="s">
        <v>397</v>
      </c>
      <c r="C2097" s="82" t="s">
        <v>104</v>
      </c>
      <c r="D2097" s="82" t="s">
        <v>306</v>
      </c>
      <c r="E2097" s="82" t="s">
        <v>59</v>
      </c>
      <c r="F2097" s="82" t="s">
        <v>356</v>
      </c>
      <c r="G2097" s="82" t="s">
        <v>356</v>
      </c>
      <c r="H2097">
        <v>0</v>
      </c>
      <c r="I2097">
        <v>0</v>
      </c>
      <c r="J2097">
        <v>0</v>
      </c>
      <c r="K2097" s="92"/>
      <c r="L2097">
        <v>0</v>
      </c>
      <c r="M2097" s="92"/>
      <c r="N2097" s="92"/>
      <c r="O2097" s="92"/>
      <c r="P2097">
        <v>0</v>
      </c>
      <c r="Q2097" s="92"/>
      <c r="R2097" s="92"/>
      <c r="S2097">
        <v>-1</v>
      </c>
      <c r="T2097">
        <v>0</v>
      </c>
      <c r="U2097" s="82" t="s">
        <v>324</v>
      </c>
      <c r="V2097" s="92"/>
      <c r="W2097">
        <v>0</v>
      </c>
      <c r="X2097" s="92"/>
      <c r="Y2097">
        <v>0</v>
      </c>
      <c r="Z2097">
        <v>0</v>
      </c>
      <c r="AA2097">
        <v>0</v>
      </c>
      <c r="AB2097">
        <v>0</v>
      </c>
      <c r="AC2097">
        <v>-1</v>
      </c>
      <c r="AD2097">
        <v>0</v>
      </c>
      <c r="AE2097">
        <v>0</v>
      </c>
      <c r="AF2097">
        <v>0</v>
      </c>
      <c r="AG2097">
        <v>0</v>
      </c>
      <c r="AH2097">
        <v>0</v>
      </c>
      <c r="AK2097">
        <v>0</v>
      </c>
      <c r="AM2097">
        <v>0</v>
      </c>
      <c r="AO2097" s="92"/>
      <c r="AP2097" s="82" t="s">
        <v>357</v>
      </c>
      <c r="AQ2097" s="82" t="s">
        <v>326</v>
      </c>
      <c r="AR2097" s="82"/>
      <c r="AS2097">
        <v>0</v>
      </c>
      <c r="AT2097">
        <v>0</v>
      </c>
      <c r="AU2097">
        <v>2030</v>
      </c>
      <c r="AY2097">
        <v>0</v>
      </c>
      <c r="AZ2097">
        <v>0</v>
      </c>
      <c r="BA2097" s="82" t="s">
        <v>398</v>
      </c>
      <c r="BB2097">
        <v>8719</v>
      </c>
      <c r="BC2097">
        <v>0</v>
      </c>
      <c r="BD2097" s="92"/>
      <c r="BE2097" s="92"/>
      <c r="BF2097">
        <v>0</v>
      </c>
      <c r="BG2097">
        <v>0</v>
      </c>
      <c r="BH2097">
        <v>0</v>
      </c>
      <c r="BI2097" s="92"/>
      <c r="BJ2097" s="92"/>
      <c r="BK2097" s="92"/>
      <c r="BL2097">
        <v>0</v>
      </c>
    </row>
    <row r="2098" spans="1:64" x14ac:dyDescent="0.25">
      <c r="A2098" s="82" t="s">
        <v>297</v>
      </c>
      <c r="B2098" s="82" t="s">
        <v>397</v>
      </c>
      <c r="C2098" s="82" t="s">
        <v>104</v>
      </c>
      <c r="D2098" s="82" t="s">
        <v>311</v>
      </c>
      <c r="E2098" s="82" t="s">
        <v>312</v>
      </c>
      <c r="F2098" s="82" t="s">
        <v>356</v>
      </c>
      <c r="G2098" s="82" t="s">
        <v>356</v>
      </c>
      <c r="H2098">
        <v>0</v>
      </c>
      <c r="I2098">
        <v>0</v>
      </c>
      <c r="J2098">
        <v>0</v>
      </c>
      <c r="K2098" s="92"/>
      <c r="L2098">
        <v>0</v>
      </c>
      <c r="M2098" s="92"/>
      <c r="N2098" s="92"/>
      <c r="O2098" s="92"/>
      <c r="P2098">
        <v>0</v>
      </c>
      <c r="Q2098" s="92"/>
      <c r="R2098" s="92"/>
      <c r="S2098">
        <v>-1</v>
      </c>
      <c r="T2098">
        <v>0</v>
      </c>
      <c r="U2098" s="82" t="s">
        <v>324</v>
      </c>
      <c r="V2098" s="92"/>
      <c r="W2098">
        <v>0</v>
      </c>
      <c r="X2098" s="92"/>
      <c r="Y2098">
        <v>0</v>
      </c>
      <c r="Z2098">
        <v>0</v>
      </c>
      <c r="AA2098">
        <v>0</v>
      </c>
      <c r="AB2098">
        <v>0</v>
      </c>
      <c r="AC2098">
        <v>-1</v>
      </c>
      <c r="AD2098">
        <v>0</v>
      </c>
      <c r="AE2098">
        <v>0</v>
      </c>
      <c r="AF2098">
        <v>0</v>
      </c>
      <c r="AG2098">
        <v>0</v>
      </c>
      <c r="AH2098">
        <v>0</v>
      </c>
      <c r="AK2098">
        <v>0</v>
      </c>
      <c r="AM2098">
        <v>0</v>
      </c>
      <c r="AO2098" s="92"/>
      <c r="AP2098" s="82" t="s">
        <v>357</v>
      </c>
      <c r="AQ2098" s="82" t="s">
        <v>326</v>
      </c>
      <c r="AR2098" s="82"/>
      <c r="AS2098">
        <v>0</v>
      </c>
      <c r="AT2098">
        <v>0</v>
      </c>
      <c r="AU2098">
        <v>2030</v>
      </c>
      <c r="AY2098">
        <v>0</v>
      </c>
      <c r="AZ2098">
        <v>0</v>
      </c>
      <c r="BA2098" s="82" t="s">
        <v>398</v>
      </c>
      <c r="BB2098">
        <v>8720</v>
      </c>
      <c r="BC2098">
        <v>0</v>
      </c>
      <c r="BD2098" s="92"/>
      <c r="BE2098" s="92"/>
      <c r="BF2098">
        <v>0</v>
      </c>
      <c r="BG2098">
        <v>0</v>
      </c>
      <c r="BH2098">
        <v>0</v>
      </c>
      <c r="BI2098" s="92"/>
      <c r="BJ2098" s="92"/>
      <c r="BK2098" s="92"/>
      <c r="BL2098">
        <v>0</v>
      </c>
    </row>
    <row r="2099" spans="1:64" x14ac:dyDescent="0.25">
      <c r="A2099" s="82" t="s">
        <v>297</v>
      </c>
      <c r="B2099" s="82" t="s">
        <v>397</v>
      </c>
      <c r="C2099" s="82" t="s">
        <v>104</v>
      </c>
      <c r="D2099" s="82" t="s">
        <v>311</v>
      </c>
      <c r="E2099" s="82" t="s">
        <v>312</v>
      </c>
      <c r="F2099" s="82" t="s">
        <v>358</v>
      </c>
      <c r="G2099" s="82" t="s">
        <v>358</v>
      </c>
      <c r="H2099">
        <v>0</v>
      </c>
      <c r="I2099">
        <v>0</v>
      </c>
      <c r="J2099">
        <v>0</v>
      </c>
      <c r="K2099" s="92"/>
      <c r="L2099">
        <v>0</v>
      </c>
      <c r="M2099" s="92"/>
      <c r="N2099" s="92"/>
      <c r="O2099" s="92"/>
      <c r="P2099">
        <v>0</v>
      </c>
      <c r="Q2099" s="92"/>
      <c r="R2099" s="92"/>
      <c r="S2099">
        <v>-1</v>
      </c>
      <c r="T2099">
        <v>0</v>
      </c>
      <c r="U2099" s="82" t="s">
        <v>324</v>
      </c>
      <c r="V2099" s="92"/>
      <c r="W2099">
        <v>0</v>
      </c>
      <c r="X2099" s="92"/>
      <c r="Y2099">
        <v>0</v>
      </c>
      <c r="Z2099">
        <v>0</v>
      </c>
      <c r="AA2099">
        <v>0</v>
      </c>
      <c r="AB2099">
        <v>0</v>
      </c>
      <c r="AC2099">
        <v>-1</v>
      </c>
      <c r="AD2099">
        <v>0</v>
      </c>
      <c r="AE2099">
        <v>0</v>
      </c>
      <c r="AF2099">
        <v>0</v>
      </c>
      <c r="AG2099">
        <v>0</v>
      </c>
      <c r="AH2099">
        <v>0</v>
      </c>
      <c r="AK2099">
        <v>0</v>
      </c>
      <c r="AM2099">
        <v>0</v>
      </c>
      <c r="AO2099" s="92"/>
      <c r="AP2099" s="82" t="s">
        <v>359</v>
      </c>
      <c r="AQ2099" s="82" t="s">
        <v>326</v>
      </c>
      <c r="AR2099" s="82"/>
      <c r="AS2099">
        <v>0</v>
      </c>
      <c r="AT2099">
        <v>0</v>
      </c>
      <c r="AU2099">
        <v>2030</v>
      </c>
      <c r="AY2099">
        <v>0</v>
      </c>
      <c r="AZ2099">
        <v>0</v>
      </c>
      <c r="BA2099" s="82" t="s">
        <v>398</v>
      </c>
      <c r="BB2099">
        <v>8721</v>
      </c>
      <c r="BC2099">
        <v>0</v>
      </c>
      <c r="BD2099" s="92"/>
      <c r="BE2099" s="92"/>
      <c r="BF2099">
        <v>0</v>
      </c>
      <c r="BG2099">
        <v>0</v>
      </c>
      <c r="BH2099">
        <v>0</v>
      </c>
      <c r="BI2099" s="92"/>
      <c r="BJ2099" s="92"/>
      <c r="BK2099" s="92"/>
      <c r="BL2099">
        <v>0</v>
      </c>
    </row>
    <row r="2100" spans="1:64" x14ac:dyDescent="0.25">
      <c r="A2100" s="82" t="s">
        <v>297</v>
      </c>
      <c r="B2100" s="82" t="s">
        <v>397</v>
      </c>
      <c r="C2100" s="82" t="s">
        <v>104</v>
      </c>
      <c r="D2100" s="82" t="s">
        <v>306</v>
      </c>
      <c r="E2100" s="82" t="s">
        <v>59</v>
      </c>
      <c r="F2100" s="82" t="s">
        <v>360</v>
      </c>
      <c r="G2100" s="82" t="s">
        <v>360</v>
      </c>
      <c r="H2100">
        <v>0</v>
      </c>
      <c r="I2100">
        <v>0</v>
      </c>
      <c r="J2100">
        <v>0</v>
      </c>
      <c r="K2100" s="92"/>
      <c r="L2100">
        <v>0</v>
      </c>
      <c r="M2100" s="92"/>
      <c r="N2100" s="92"/>
      <c r="O2100" s="92"/>
      <c r="P2100">
        <v>0</v>
      </c>
      <c r="Q2100" s="92"/>
      <c r="R2100" s="92"/>
      <c r="S2100">
        <v>-1</v>
      </c>
      <c r="T2100">
        <v>0</v>
      </c>
      <c r="U2100" s="82" t="s">
        <v>324</v>
      </c>
      <c r="V2100" s="92"/>
      <c r="W2100">
        <v>0</v>
      </c>
      <c r="X2100" s="92"/>
      <c r="Y2100">
        <v>0</v>
      </c>
      <c r="Z2100">
        <v>0</v>
      </c>
      <c r="AA2100">
        <v>0</v>
      </c>
      <c r="AB2100">
        <v>0</v>
      </c>
      <c r="AC2100">
        <v>-1</v>
      </c>
      <c r="AD2100">
        <v>0</v>
      </c>
      <c r="AE2100">
        <v>0</v>
      </c>
      <c r="AF2100">
        <v>0</v>
      </c>
      <c r="AG2100">
        <v>0</v>
      </c>
      <c r="AH2100">
        <v>0</v>
      </c>
      <c r="AK2100">
        <v>0</v>
      </c>
      <c r="AM2100">
        <v>0</v>
      </c>
      <c r="AO2100" s="92"/>
      <c r="AP2100" s="82" t="s">
        <v>361</v>
      </c>
      <c r="AQ2100" s="82" t="s">
        <v>326</v>
      </c>
      <c r="AR2100" s="82"/>
      <c r="AS2100">
        <v>0</v>
      </c>
      <c r="AT2100">
        <v>0</v>
      </c>
      <c r="AU2100">
        <v>2030</v>
      </c>
      <c r="AY2100">
        <v>0</v>
      </c>
      <c r="AZ2100">
        <v>0</v>
      </c>
      <c r="BA2100" s="82" t="s">
        <v>398</v>
      </c>
      <c r="BB2100">
        <v>8722</v>
      </c>
      <c r="BC2100">
        <v>0</v>
      </c>
      <c r="BD2100" s="92"/>
      <c r="BE2100" s="92"/>
      <c r="BF2100">
        <v>0</v>
      </c>
      <c r="BG2100">
        <v>0</v>
      </c>
      <c r="BH2100">
        <v>0</v>
      </c>
      <c r="BI2100" s="92"/>
      <c r="BJ2100" s="92"/>
      <c r="BK2100" s="92"/>
      <c r="BL2100">
        <v>0</v>
      </c>
    </row>
    <row r="2101" spans="1:64" x14ac:dyDescent="0.25">
      <c r="A2101" s="82" t="s">
        <v>297</v>
      </c>
      <c r="B2101" s="82" t="s">
        <v>397</v>
      </c>
      <c r="C2101" s="82" t="s">
        <v>104</v>
      </c>
      <c r="D2101" s="82" t="s">
        <v>298</v>
      </c>
      <c r="E2101" s="82" t="s">
        <v>55</v>
      </c>
      <c r="F2101" s="82" t="s">
        <v>362</v>
      </c>
      <c r="G2101" s="82" t="s">
        <v>362</v>
      </c>
      <c r="H2101">
        <v>0</v>
      </c>
      <c r="I2101">
        <v>0</v>
      </c>
      <c r="J2101">
        <v>0</v>
      </c>
      <c r="K2101" s="92"/>
      <c r="L2101">
        <v>0</v>
      </c>
      <c r="M2101" s="92"/>
      <c r="N2101" s="92"/>
      <c r="O2101" s="92"/>
      <c r="P2101">
        <v>0</v>
      </c>
      <c r="Q2101" s="92"/>
      <c r="R2101" s="92"/>
      <c r="S2101">
        <v>-1</v>
      </c>
      <c r="T2101">
        <v>0</v>
      </c>
      <c r="U2101" s="82" t="s">
        <v>324</v>
      </c>
      <c r="V2101" s="92"/>
      <c r="W2101">
        <v>0</v>
      </c>
      <c r="X2101" s="92"/>
      <c r="Y2101">
        <v>0</v>
      </c>
      <c r="Z2101">
        <v>0</v>
      </c>
      <c r="AA2101">
        <v>0</v>
      </c>
      <c r="AB2101">
        <v>0</v>
      </c>
      <c r="AC2101">
        <v>-1</v>
      </c>
      <c r="AD2101">
        <v>0</v>
      </c>
      <c r="AE2101">
        <v>0</v>
      </c>
      <c r="AF2101">
        <v>0</v>
      </c>
      <c r="AG2101">
        <v>0</v>
      </c>
      <c r="AH2101">
        <v>0</v>
      </c>
      <c r="AK2101">
        <v>0</v>
      </c>
      <c r="AM2101">
        <v>0</v>
      </c>
      <c r="AO2101" s="92"/>
      <c r="AP2101" s="82" t="s">
        <v>363</v>
      </c>
      <c r="AQ2101" s="82" t="s">
        <v>326</v>
      </c>
      <c r="AR2101" s="82"/>
      <c r="AS2101">
        <v>0</v>
      </c>
      <c r="AT2101">
        <v>0</v>
      </c>
      <c r="AU2101">
        <v>2030</v>
      </c>
      <c r="AY2101">
        <v>0</v>
      </c>
      <c r="AZ2101">
        <v>0</v>
      </c>
      <c r="BA2101" s="82" t="s">
        <v>398</v>
      </c>
      <c r="BB2101">
        <v>8723</v>
      </c>
      <c r="BC2101">
        <v>0</v>
      </c>
      <c r="BD2101" s="92"/>
      <c r="BE2101" s="92"/>
      <c r="BF2101">
        <v>0</v>
      </c>
      <c r="BG2101">
        <v>0</v>
      </c>
      <c r="BH2101">
        <v>0</v>
      </c>
      <c r="BI2101" s="92"/>
      <c r="BJ2101" s="92"/>
      <c r="BK2101" s="92"/>
      <c r="BL2101">
        <v>0</v>
      </c>
    </row>
    <row r="2102" spans="1:64" x14ac:dyDescent="0.25">
      <c r="A2102" s="82" t="s">
        <v>297</v>
      </c>
      <c r="B2102" s="82" t="s">
        <v>397</v>
      </c>
      <c r="C2102" s="82" t="s">
        <v>104</v>
      </c>
      <c r="D2102" s="82" t="s">
        <v>305</v>
      </c>
      <c r="E2102" s="82" t="s">
        <v>58</v>
      </c>
      <c r="F2102" s="82" t="s">
        <v>362</v>
      </c>
      <c r="G2102" s="82" t="s">
        <v>362</v>
      </c>
      <c r="H2102">
        <v>0</v>
      </c>
      <c r="I2102">
        <v>0</v>
      </c>
      <c r="J2102">
        <v>0</v>
      </c>
      <c r="K2102" s="92"/>
      <c r="L2102">
        <v>0</v>
      </c>
      <c r="M2102" s="92"/>
      <c r="N2102" s="92"/>
      <c r="O2102" s="92"/>
      <c r="P2102">
        <v>0</v>
      </c>
      <c r="Q2102" s="92"/>
      <c r="R2102" s="92"/>
      <c r="S2102">
        <v>-1</v>
      </c>
      <c r="T2102">
        <v>0</v>
      </c>
      <c r="U2102" s="82" t="s">
        <v>324</v>
      </c>
      <c r="V2102" s="92"/>
      <c r="W2102">
        <v>0</v>
      </c>
      <c r="X2102" s="92"/>
      <c r="Y2102">
        <v>0</v>
      </c>
      <c r="Z2102">
        <v>0</v>
      </c>
      <c r="AA2102">
        <v>0</v>
      </c>
      <c r="AB2102">
        <v>0</v>
      </c>
      <c r="AC2102">
        <v>-1</v>
      </c>
      <c r="AD2102">
        <v>0</v>
      </c>
      <c r="AE2102">
        <v>0</v>
      </c>
      <c r="AF2102">
        <v>0</v>
      </c>
      <c r="AG2102">
        <v>0</v>
      </c>
      <c r="AH2102">
        <v>0</v>
      </c>
      <c r="AK2102">
        <v>0</v>
      </c>
      <c r="AM2102">
        <v>0</v>
      </c>
      <c r="AO2102" s="92"/>
      <c r="AP2102" s="82" t="s">
        <v>363</v>
      </c>
      <c r="AQ2102" s="82" t="s">
        <v>326</v>
      </c>
      <c r="AR2102" s="82"/>
      <c r="AS2102">
        <v>0</v>
      </c>
      <c r="AT2102">
        <v>0</v>
      </c>
      <c r="AU2102">
        <v>2030</v>
      </c>
      <c r="AY2102">
        <v>0</v>
      </c>
      <c r="AZ2102">
        <v>0</v>
      </c>
      <c r="BA2102" s="82" t="s">
        <v>398</v>
      </c>
      <c r="BB2102">
        <v>8724</v>
      </c>
      <c r="BC2102">
        <v>0</v>
      </c>
      <c r="BD2102" s="92"/>
      <c r="BE2102" s="92"/>
      <c r="BF2102">
        <v>0</v>
      </c>
      <c r="BG2102">
        <v>0</v>
      </c>
      <c r="BH2102">
        <v>0</v>
      </c>
      <c r="BI2102" s="92"/>
      <c r="BJ2102" s="92"/>
      <c r="BK2102" s="92"/>
      <c r="BL2102">
        <v>0</v>
      </c>
    </row>
    <row r="2103" spans="1:64" x14ac:dyDescent="0.25">
      <c r="A2103" s="82" t="s">
        <v>297</v>
      </c>
      <c r="B2103" s="82" t="s">
        <v>397</v>
      </c>
      <c r="C2103" s="82" t="s">
        <v>104</v>
      </c>
      <c r="D2103" s="82" t="s">
        <v>309</v>
      </c>
      <c r="E2103" s="82" t="s">
        <v>310</v>
      </c>
      <c r="F2103" s="82" t="s">
        <v>362</v>
      </c>
      <c r="G2103" s="82" t="s">
        <v>362</v>
      </c>
      <c r="H2103">
        <v>0</v>
      </c>
      <c r="I2103">
        <v>0</v>
      </c>
      <c r="J2103">
        <v>0</v>
      </c>
      <c r="K2103" s="92"/>
      <c r="L2103">
        <v>0</v>
      </c>
      <c r="M2103" s="92"/>
      <c r="N2103" s="92"/>
      <c r="O2103" s="92"/>
      <c r="P2103">
        <v>0</v>
      </c>
      <c r="Q2103" s="92"/>
      <c r="R2103" s="92"/>
      <c r="S2103">
        <v>-1</v>
      </c>
      <c r="T2103">
        <v>0</v>
      </c>
      <c r="U2103" s="82" t="s">
        <v>324</v>
      </c>
      <c r="V2103" s="92"/>
      <c r="W2103">
        <v>0</v>
      </c>
      <c r="X2103" s="92"/>
      <c r="Y2103">
        <v>0</v>
      </c>
      <c r="Z2103">
        <v>0</v>
      </c>
      <c r="AA2103">
        <v>0</v>
      </c>
      <c r="AB2103">
        <v>0</v>
      </c>
      <c r="AC2103">
        <v>-1</v>
      </c>
      <c r="AD2103">
        <v>0</v>
      </c>
      <c r="AE2103">
        <v>0</v>
      </c>
      <c r="AF2103">
        <v>0</v>
      </c>
      <c r="AG2103">
        <v>0</v>
      </c>
      <c r="AH2103">
        <v>0</v>
      </c>
      <c r="AK2103">
        <v>0</v>
      </c>
      <c r="AM2103">
        <v>0</v>
      </c>
      <c r="AO2103" s="92"/>
      <c r="AP2103" s="82" t="s">
        <v>363</v>
      </c>
      <c r="AQ2103" s="82" t="s">
        <v>326</v>
      </c>
      <c r="AR2103" s="82"/>
      <c r="AS2103">
        <v>0</v>
      </c>
      <c r="AT2103">
        <v>0</v>
      </c>
      <c r="AU2103">
        <v>2030</v>
      </c>
      <c r="AY2103">
        <v>0</v>
      </c>
      <c r="AZ2103">
        <v>0</v>
      </c>
      <c r="BA2103" s="82" t="s">
        <v>398</v>
      </c>
      <c r="BB2103">
        <v>8725</v>
      </c>
      <c r="BC2103">
        <v>0</v>
      </c>
      <c r="BD2103" s="92"/>
      <c r="BE2103" s="92"/>
      <c r="BF2103">
        <v>0</v>
      </c>
      <c r="BG2103">
        <v>0</v>
      </c>
      <c r="BH2103">
        <v>0</v>
      </c>
      <c r="BI2103" s="92"/>
      <c r="BJ2103" s="92"/>
      <c r="BK2103" s="92"/>
      <c r="BL2103">
        <v>0</v>
      </c>
    </row>
    <row r="2104" spans="1:64" x14ac:dyDescent="0.25">
      <c r="A2104" s="82" t="s">
        <v>297</v>
      </c>
      <c r="B2104" s="82" t="s">
        <v>397</v>
      </c>
      <c r="C2104" s="82" t="s">
        <v>104</v>
      </c>
      <c r="D2104" s="82" t="s">
        <v>311</v>
      </c>
      <c r="E2104" s="82" t="s">
        <v>312</v>
      </c>
      <c r="F2104" s="82" t="s">
        <v>362</v>
      </c>
      <c r="G2104" s="82" t="s">
        <v>362</v>
      </c>
      <c r="H2104">
        <v>0</v>
      </c>
      <c r="I2104">
        <v>0</v>
      </c>
      <c r="J2104">
        <v>0</v>
      </c>
      <c r="K2104" s="92"/>
      <c r="L2104">
        <v>0</v>
      </c>
      <c r="M2104" s="92"/>
      <c r="N2104" s="92"/>
      <c r="O2104" s="92"/>
      <c r="P2104">
        <v>0</v>
      </c>
      <c r="Q2104" s="92"/>
      <c r="R2104" s="92"/>
      <c r="S2104">
        <v>-1</v>
      </c>
      <c r="T2104">
        <v>0</v>
      </c>
      <c r="U2104" s="82" t="s">
        <v>324</v>
      </c>
      <c r="V2104" s="92"/>
      <c r="W2104">
        <v>0</v>
      </c>
      <c r="X2104" s="92"/>
      <c r="Y2104">
        <v>0</v>
      </c>
      <c r="Z2104">
        <v>0</v>
      </c>
      <c r="AA2104">
        <v>0</v>
      </c>
      <c r="AB2104">
        <v>0</v>
      </c>
      <c r="AC2104">
        <v>-1</v>
      </c>
      <c r="AD2104">
        <v>0</v>
      </c>
      <c r="AE2104">
        <v>0</v>
      </c>
      <c r="AF2104">
        <v>0</v>
      </c>
      <c r="AG2104">
        <v>0</v>
      </c>
      <c r="AH2104">
        <v>0</v>
      </c>
      <c r="AK2104">
        <v>0</v>
      </c>
      <c r="AM2104">
        <v>0</v>
      </c>
      <c r="AO2104" s="92"/>
      <c r="AP2104" s="82" t="s">
        <v>363</v>
      </c>
      <c r="AQ2104" s="82" t="s">
        <v>326</v>
      </c>
      <c r="AR2104" s="82"/>
      <c r="AS2104">
        <v>0</v>
      </c>
      <c r="AT2104">
        <v>0</v>
      </c>
      <c r="AU2104">
        <v>2030</v>
      </c>
      <c r="AY2104">
        <v>0</v>
      </c>
      <c r="AZ2104">
        <v>0</v>
      </c>
      <c r="BA2104" s="82" t="s">
        <v>398</v>
      </c>
      <c r="BB2104">
        <v>8726</v>
      </c>
      <c r="BC2104">
        <v>0</v>
      </c>
      <c r="BD2104" s="92"/>
      <c r="BE2104" s="92"/>
      <c r="BF2104">
        <v>0</v>
      </c>
      <c r="BG2104">
        <v>0</v>
      </c>
      <c r="BH2104">
        <v>0</v>
      </c>
      <c r="BI2104" s="92"/>
      <c r="BJ2104" s="92"/>
      <c r="BK2104" s="92"/>
      <c r="BL2104">
        <v>0</v>
      </c>
    </row>
    <row r="2105" spans="1:64" x14ac:dyDescent="0.25">
      <c r="A2105" s="82" t="s">
        <v>297</v>
      </c>
      <c r="B2105" s="82" t="s">
        <v>397</v>
      </c>
      <c r="C2105" s="82" t="s">
        <v>104</v>
      </c>
      <c r="D2105" s="82" t="s">
        <v>298</v>
      </c>
      <c r="E2105" s="82" t="s">
        <v>55</v>
      </c>
      <c r="F2105" s="82" t="s">
        <v>364</v>
      </c>
      <c r="G2105" s="82" t="s">
        <v>364</v>
      </c>
      <c r="H2105">
        <v>34.920413970947266</v>
      </c>
      <c r="I2105">
        <v>100</v>
      </c>
      <c r="J2105">
        <v>34.920413970947266</v>
      </c>
      <c r="K2105" s="92"/>
      <c r="L2105">
        <v>0</v>
      </c>
      <c r="M2105" s="92"/>
      <c r="N2105" s="92"/>
      <c r="O2105" s="92"/>
      <c r="P2105">
        <v>18154.203125</v>
      </c>
      <c r="Q2105" s="92"/>
      <c r="R2105" s="92"/>
      <c r="S2105">
        <v>-1</v>
      </c>
      <c r="T2105">
        <v>0</v>
      </c>
      <c r="U2105" s="82" t="s">
        <v>160</v>
      </c>
      <c r="V2105" s="92"/>
      <c r="W2105">
        <v>305902.8125</v>
      </c>
      <c r="X2105" s="92"/>
      <c r="Y2105">
        <v>0</v>
      </c>
      <c r="Z2105">
        <v>11784.2158203125</v>
      </c>
      <c r="AA2105">
        <v>11784.2158203125</v>
      </c>
      <c r="AB2105">
        <v>0</v>
      </c>
      <c r="AC2105">
        <v>-1</v>
      </c>
      <c r="AD2105">
        <v>0</v>
      </c>
      <c r="AE2105">
        <v>0</v>
      </c>
      <c r="AF2105">
        <v>0</v>
      </c>
      <c r="AG2105">
        <v>0</v>
      </c>
      <c r="AH2105">
        <v>8760</v>
      </c>
      <c r="AI2105">
        <v>0.34920412302017212</v>
      </c>
      <c r="AJ2105">
        <v>38.522743225097656</v>
      </c>
      <c r="AK2105">
        <v>-9888.271484375</v>
      </c>
      <c r="AL2105">
        <v>-32.324878692626953</v>
      </c>
      <c r="AM2105">
        <v>21672.48828125</v>
      </c>
      <c r="AN2105">
        <v>70.847625732421875</v>
      </c>
      <c r="AO2105" s="92"/>
      <c r="AP2105" s="82" t="s">
        <v>336</v>
      </c>
      <c r="AQ2105" s="82" t="s">
        <v>326</v>
      </c>
      <c r="AR2105" s="82"/>
      <c r="AS2105">
        <v>0</v>
      </c>
      <c r="AT2105">
        <v>0</v>
      </c>
      <c r="AU2105">
        <v>2030</v>
      </c>
      <c r="AY2105">
        <v>0</v>
      </c>
      <c r="AZ2105">
        <v>0</v>
      </c>
      <c r="BA2105" s="82" t="s">
        <v>398</v>
      </c>
      <c r="BB2105">
        <v>8727</v>
      </c>
      <c r="BC2105">
        <v>100</v>
      </c>
      <c r="BD2105" s="92"/>
      <c r="BE2105" s="92"/>
      <c r="BF2105">
        <v>305902.8125</v>
      </c>
      <c r="BG2105">
        <v>0</v>
      </c>
      <c r="BH2105">
        <v>0</v>
      </c>
      <c r="BI2105" s="92"/>
      <c r="BJ2105" s="92"/>
      <c r="BK2105" s="92"/>
      <c r="BL2105">
        <v>0</v>
      </c>
    </row>
    <row r="2106" spans="1:64" x14ac:dyDescent="0.25">
      <c r="A2106" s="82" t="s">
        <v>297</v>
      </c>
      <c r="B2106" s="82" t="s">
        <v>397</v>
      </c>
      <c r="C2106" s="82" t="s">
        <v>104</v>
      </c>
      <c r="D2106" s="82" t="s">
        <v>303</v>
      </c>
      <c r="E2106" s="82" t="s">
        <v>304</v>
      </c>
      <c r="F2106" s="82" t="s">
        <v>364</v>
      </c>
      <c r="G2106" s="82" t="s">
        <v>364</v>
      </c>
      <c r="H2106">
        <v>34.920413970947266</v>
      </c>
      <c r="I2106">
        <v>100</v>
      </c>
      <c r="J2106">
        <v>34.920413970947266</v>
      </c>
      <c r="K2106" s="92"/>
      <c r="L2106">
        <v>0</v>
      </c>
      <c r="M2106" s="92"/>
      <c r="N2106" s="92"/>
      <c r="O2106" s="92"/>
      <c r="P2106">
        <v>18154.203125</v>
      </c>
      <c r="Q2106" s="92"/>
      <c r="R2106" s="92"/>
      <c r="S2106">
        <v>-1</v>
      </c>
      <c r="T2106">
        <v>0</v>
      </c>
      <c r="U2106" s="82" t="s">
        <v>160</v>
      </c>
      <c r="V2106" s="92"/>
      <c r="W2106">
        <v>305902.8125</v>
      </c>
      <c r="X2106" s="92"/>
      <c r="Y2106">
        <v>0</v>
      </c>
      <c r="Z2106">
        <v>11784.2158203125</v>
      </c>
      <c r="AA2106">
        <v>11784.2158203125</v>
      </c>
      <c r="AB2106">
        <v>0</v>
      </c>
      <c r="AC2106">
        <v>-1</v>
      </c>
      <c r="AD2106">
        <v>0</v>
      </c>
      <c r="AE2106">
        <v>0</v>
      </c>
      <c r="AF2106">
        <v>0</v>
      </c>
      <c r="AG2106">
        <v>0</v>
      </c>
      <c r="AH2106">
        <v>8760</v>
      </c>
      <c r="AI2106">
        <v>0.34920412302017212</v>
      </c>
      <c r="AJ2106">
        <v>38.522743225097656</v>
      </c>
      <c r="AK2106">
        <v>-9888.271484375</v>
      </c>
      <c r="AL2106">
        <v>-32.324878692626953</v>
      </c>
      <c r="AM2106">
        <v>21672.48828125</v>
      </c>
      <c r="AN2106">
        <v>70.847625732421875</v>
      </c>
      <c r="AO2106" s="92"/>
      <c r="AP2106" s="82" t="s">
        <v>336</v>
      </c>
      <c r="AQ2106" s="82" t="s">
        <v>326</v>
      </c>
      <c r="AR2106" s="82"/>
      <c r="AS2106">
        <v>0</v>
      </c>
      <c r="AT2106">
        <v>0</v>
      </c>
      <c r="AU2106">
        <v>2030</v>
      </c>
      <c r="AY2106">
        <v>0</v>
      </c>
      <c r="AZ2106">
        <v>0</v>
      </c>
      <c r="BA2106" s="82" t="s">
        <v>398</v>
      </c>
      <c r="BB2106">
        <v>8728</v>
      </c>
      <c r="BC2106">
        <v>100</v>
      </c>
      <c r="BD2106" s="92"/>
      <c r="BE2106" s="92"/>
      <c r="BF2106">
        <v>305902.8125</v>
      </c>
      <c r="BG2106">
        <v>0</v>
      </c>
      <c r="BH2106">
        <v>0</v>
      </c>
      <c r="BI2106" s="92"/>
      <c r="BJ2106" s="92"/>
      <c r="BK2106" s="92"/>
      <c r="BL2106">
        <v>0</v>
      </c>
    </row>
    <row r="2107" spans="1:64" x14ac:dyDescent="0.25">
      <c r="A2107" s="82" t="s">
        <v>297</v>
      </c>
      <c r="B2107" s="82" t="s">
        <v>397</v>
      </c>
      <c r="C2107" s="82" t="s">
        <v>104</v>
      </c>
      <c r="D2107" s="82" t="s">
        <v>305</v>
      </c>
      <c r="E2107" s="82" t="s">
        <v>58</v>
      </c>
      <c r="F2107" s="82" t="s">
        <v>364</v>
      </c>
      <c r="G2107" s="82" t="s">
        <v>364</v>
      </c>
      <c r="H2107">
        <v>34.920413970947266</v>
      </c>
      <c r="I2107">
        <v>100</v>
      </c>
      <c r="J2107">
        <v>34.920413970947266</v>
      </c>
      <c r="K2107" s="92"/>
      <c r="L2107">
        <v>0</v>
      </c>
      <c r="M2107" s="92"/>
      <c r="N2107" s="92"/>
      <c r="O2107" s="92"/>
      <c r="P2107">
        <v>18154.203125</v>
      </c>
      <c r="Q2107" s="92"/>
      <c r="R2107" s="92"/>
      <c r="S2107">
        <v>-1</v>
      </c>
      <c r="T2107">
        <v>0</v>
      </c>
      <c r="U2107" s="82" t="s">
        <v>160</v>
      </c>
      <c r="V2107" s="92"/>
      <c r="W2107">
        <v>305902.8125</v>
      </c>
      <c r="X2107" s="92"/>
      <c r="Y2107">
        <v>0</v>
      </c>
      <c r="Z2107">
        <v>11784.2158203125</v>
      </c>
      <c r="AA2107">
        <v>11784.2158203125</v>
      </c>
      <c r="AB2107">
        <v>0</v>
      </c>
      <c r="AC2107">
        <v>-1</v>
      </c>
      <c r="AD2107">
        <v>0</v>
      </c>
      <c r="AE2107">
        <v>0</v>
      </c>
      <c r="AF2107">
        <v>0</v>
      </c>
      <c r="AG2107">
        <v>0</v>
      </c>
      <c r="AH2107">
        <v>8760</v>
      </c>
      <c r="AI2107">
        <v>0.34920412302017212</v>
      </c>
      <c r="AJ2107">
        <v>38.522743225097656</v>
      </c>
      <c r="AK2107">
        <v>-9888.271484375</v>
      </c>
      <c r="AL2107">
        <v>-32.324878692626953</v>
      </c>
      <c r="AM2107">
        <v>21672.48828125</v>
      </c>
      <c r="AN2107">
        <v>70.847625732421875</v>
      </c>
      <c r="AO2107" s="92"/>
      <c r="AP2107" s="82" t="s">
        <v>336</v>
      </c>
      <c r="AQ2107" s="82" t="s">
        <v>326</v>
      </c>
      <c r="AR2107" s="82"/>
      <c r="AS2107">
        <v>0</v>
      </c>
      <c r="AT2107">
        <v>0</v>
      </c>
      <c r="AU2107">
        <v>2030</v>
      </c>
      <c r="AY2107">
        <v>0</v>
      </c>
      <c r="AZ2107">
        <v>0</v>
      </c>
      <c r="BA2107" s="82" t="s">
        <v>398</v>
      </c>
      <c r="BB2107">
        <v>8729</v>
      </c>
      <c r="BC2107">
        <v>100</v>
      </c>
      <c r="BD2107" s="92"/>
      <c r="BE2107" s="92"/>
      <c r="BF2107">
        <v>305902.8125</v>
      </c>
      <c r="BG2107">
        <v>0</v>
      </c>
      <c r="BH2107">
        <v>0</v>
      </c>
      <c r="BI2107" s="92"/>
      <c r="BJ2107" s="92"/>
      <c r="BK2107" s="92"/>
      <c r="BL2107">
        <v>0</v>
      </c>
    </row>
    <row r="2108" spans="1:64" x14ac:dyDescent="0.25">
      <c r="A2108" s="82" t="s">
        <v>297</v>
      </c>
      <c r="B2108" s="82" t="s">
        <v>397</v>
      </c>
      <c r="C2108" s="82" t="s">
        <v>104</v>
      </c>
      <c r="D2108" s="82" t="s">
        <v>306</v>
      </c>
      <c r="E2108" s="82" t="s">
        <v>59</v>
      </c>
      <c r="F2108" s="82" t="s">
        <v>364</v>
      </c>
      <c r="G2108" s="82" t="s">
        <v>364</v>
      </c>
      <c r="H2108">
        <v>34.920413970947266</v>
      </c>
      <c r="I2108">
        <v>100</v>
      </c>
      <c r="J2108">
        <v>34.920413970947266</v>
      </c>
      <c r="K2108" s="92"/>
      <c r="L2108">
        <v>0</v>
      </c>
      <c r="M2108" s="92"/>
      <c r="N2108" s="92"/>
      <c r="O2108" s="92"/>
      <c r="P2108">
        <v>18154.203125</v>
      </c>
      <c r="Q2108" s="92"/>
      <c r="R2108" s="92"/>
      <c r="S2108">
        <v>-1</v>
      </c>
      <c r="T2108">
        <v>0</v>
      </c>
      <c r="U2108" s="82" t="s">
        <v>160</v>
      </c>
      <c r="V2108" s="92"/>
      <c r="W2108">
        <v>305902.8125</v>
      </c>
      <c r="X2108" s="92"/>
      <c r="Y2108">
        <v>0</v>
      </c>
      <c r="Z2108">
        <v>11784.2158203125</v>
      </c>
      <c r="AA2108">
        <v>11784.2158203125</v>
      </c>
      <c r="AB2108">
        <v>0</v>
      </c>
      <c r="AC2108">
        <v>-1</v>
      </c>
      <c r="AD2108">
        <v>0</v>
      </c>
      <c r="AE2108">
        <v>0</v>
      </c>
      <c r="AF2108">
        <v>0</v>
      </c>
      <c r="AG2108">
        <v>0</v>
      </c>
      <c r="AH2108">
        <v>8760</v>
      </c>
      <c r="AI2108">
        <v>0.34920412302017212</v>
      </c>
      <c r="AJ2108">
        <v>38.522743225097656</v>
      </c>
      <c r="AK2108">
        <v>-9888.271484375</v>
      </c>
      <c r="AL2108">
        <v>-32.324878692626953</v>
      </c>
      <c r="AM2108">
        <v>21672.48828125</v>
      </c>
      <c r="AN2108">
        <v>70.847625732421875</v>
      </c>
      <c r="AO2108" s="92"/>
      <c r="AP2108" s="82" t="s">
        <v>336</v>
      </c>
      <c r="AQ2108" s="82" t="s">
        <v>326</v>
      </c>
      <c r="AR2108" s="82"/>
      <c r="AS2108">
        <v>0</v>
      </c>
      <c r="AT2108">
        <v>0</v>
      </c>
      <c r="AU2108">
        <v>2030</v>
      </c>
      <c r="AY2108">
        <v>0</v>
      </c>
      <c r="AZ2108">
        <v>0</v>
      </c>
      <c r="BA2108" s="82" t="s">
        <v>398</v>
      </c>
      <c r="BB2108">
        <v>8730</v>
      </c>
      <c r="BC2108">
        <v>100</v>
      </c>
      <c r="BD2108" s="92"/>
      <c r="BE2108" s="92"/>
      <c r="BF2108">
        <v>305902.8125</v>
      </c>
      <c r="BG2108">
        <v>0</v>
      </c>
      <c r="BH2108">
        <v>0</v>
      </c>
      <c r="BI2108" s="92"/>
      <c r="BJ2108" s="92"/>
      <c r="BK2108" s="92"/>
      <c r="BL2108">
        <v>0</v>
      </c>
    </row>
    <row r="2109" spans="1:64" x14ac:dyDescent="0.25">
      <c r="A2109" s="82" t="s">
        <v>297</v>
      </c>
      <c r="B2109" s="82" t="s">
        <v>397</v>
      </c>
      <c r="C2109" s="82" t="s">
        <v>104</v>
      </c>
      <c r="D2109" s="82" t="s">
        <v>307</v>
      </c>
      <c r="E2109" s="82" t="s">
        <v>60</v>
      </c>
      <c r="F2109" s="82" t="s">
        <v>364</v>
      </c>
      <c r="G2109" s="82" t="s">
        <v>364</v>
      </c>
      <c r="H2109">
        <v>34.920413970947266</v>
      </c>
      <c r="I2109">
        <v>100</v>
      </c>
      <c r="J2109">
        <v>34.920413970947266</v>
      </c>
      <c r="K2109" s="92"/>
      <c r="L2109">
        <v>0</v>
      </c>
      <c r="M2109" s="92"/>
      <c r="N2109" s="92"/>
      <c r="O2109" s="92"/>
      <c r="P2109">
        <v>18154.203125</v>
      </c>
      <c r="Q2109" s="92"/>
      <c r="R2109" s="92"/>
      <c r="S2109">
        <v>-1</v>
      </c>
      <c r="T2109">
        <v>0</v>
      </c>
      <c r="U2109" s="82" t="s">
        <v>160</v>
      </c>
      <c r="V2109" s="92"/>
      <c r="W2109">
        <v>305902.8125</v>
      </c>
      <c r="X2109" s="92"/>
      <c r="Y2109">
        <v>0</v>
      </c>
      <c r="Z2109">
        <v>11784.2158203125</v>
      </c>
      <c r="AA2109">
        <v>11784.2158203125</v>
      </c>
      <c r="AB2109">
        <v>0</v>
      </c>
      <c r="AC2109">
        <v>-1</v>
      </c>
      <c r="AD2109">
        <v>0</v>
      </c>
      <c r="AE2109">
        <v>0</v>
      </c>
      <c r="AF2109">
        <v>0</v>
      </c>
      <c r="AG2109">
        <v>0</v>
      </c>
      <c r="AH2109">
        <v>8760</v>
      </c>
      <c r="AI2109">
        <v>0.34920412302017212</v>
      </c>
      <c r="AJ2109">
        <v>38.522743225097656</v>
      </c>
      <c r="AK2109">
        <v>-9888.271484375</v>
      </c>
      <c r="AL2109">
        <v>-32.324878692626953</v>
      </c>
      <c r="AM2109">
        <v>21672.48828125</v>
      </c>
      <c r="AN2109">
        <v>70.847625732421875</v>
      </c>
      <c r="AO2109" s="92"/>
      <c r="AP2109" s="82" t="s">
        <v>336</v>
      </c>
      <c r="AQ2109" s="82" t="s">
        <v>326</v>
      </c>
      <c r="AR2109" s="82"/>
      <c r="AS2109">
        <v>0</v>
      </c>
      <c r="AT2109">
        <v>0</v>
      </c>
      <c r="AU2109">
        <v>2030</v>
      </c>
      <c r="AY2109">
        <v>0</v>
      </c>
      <c r="AZ2109">
        <v>0</v>
      </c>
      <c r="BA2109" s="82" t="s">
        <v>398</v>
      </c>
      <c r="BB2109">
        <v>8731</v>
      </c>
      <c r="BC2109">
        <v>100</v>
      </c>
      <c r="BD2109" s="92"/>
      <c r="BE2109" s="92"/>
      <c r="BF2109">
        <v>305902.8125</v>
      </c>
      <c r="BG2109">
        <v>0</v>
      </c>
      <c r="BH2109">
        <v>0</v>
      </c>
      <c r="BI2109" s="92"/>
      <c r="BJ2109" s="92"/>
      <c r="BK2109" s="92"/>
      <c r="BL2109">
        <v>0</v>
      </c>
    </row>
    <row r="2110" spans="1:64" x14ac:dyDescent="0.25">
      <c r="A2110" s="82" t="s">
        <v>297</v>
      </c>
      <c r="B2110" s="82" t="s">
        <v>397</v>
      </c>
      <c r="C2110" s="82" t="s">
        <v>104</v>
      </c>
      <c r="D2110" s="82" t="s">
        <v>308</v>
      </c>
      <c r="E2110" s="82" t="s">
        <v>61</v>
      </c>
      <c r="F2110" s="82" t="s">
        <v>364</v>
      </c>
      <c r="G2110" s="82" t="s">
        <v>364</v>
      </c>
      <c r="H2110">
        <v>34.920413970947266</v>
      </c>
      <c r="I2110">
        <v>100</v>
      </c>
      <c r="J2110">
        <v>34.920413970947266</v>
      </c>
      <c r="K2110" s="92"/>
      <c r="L2110">
        <v>0</v>
      </c>
      <c r="M2110" s="92"/>
      <c r="N2110" s="92"/>
      <c r="O2110" s="92"/>
      <c r="P2110">
        <v>18154.203125</v>
      </c>
      <c r="Q2110" s="92"/>
      <c r="R2110" s="92"/>
      <c r="S2110">
        <v>-1</v>
      </c>
      <c r="T2110">
        <v>0</v>
      </c>
      <c r="U2110" s="82" t="s">
        <v>160</v>
      </c>
      <c r="V2110" s="92"/>
      <c r="W2110">
        <v>305902.8125</v>
      </c>
      <c r="X2110" s="92"/>
      <c r="Y2110">
        <v>0</v>
      </c>
      <c r="Z2110">
        <v>11784.2158203125</v>
      </c>
      <c r="AA2110">
        <v>11784.2158203125</v>
      </c>
      <c r="AB2110">
        <v>0</v>
      </c>
      <c r="AC2110">
        <v>-1</v>
      </c>
      <c r="AD2110">
        <v>0</v>
      </c>
      <c r="AE2110">
        <v>0</v>
      </c>
      <c r="AF2110">
        <v>0</v>
      </c>
      <c r="AG2110">
        <v>0</v>
      </c>
      <c r="AH2110">
        <v>8760</v>
      </c>
      <c r="AI2110">
        <v>0.34920412302017212</v>
      </c>
      <c r="AJ2110">
        <v>38.522743225097656</v>
      </c>
      <c r="AK2110">
        <v>-9888.271484375</v>
      </c>
      <c r="AL2110">
        <v>-32.324878692626953</v>
      </c>
      <c r="AM2110">
        <v>21672.48828125</v>
      </c>
      <c r="AN2110">
        <v>70.847625732421875</v>
      </c>
      <c r="AO2110" s="92"/>
      <c r="AP2110" s="82" t="s">
        <v>336</v>
      </c>
      <c r="AQ2110" s="82" t="s">
        <v>326</v>
      </c>
      <c r="AR2110" s="82"/>
      <c r="AS2110">
        <v>0</v>
      </c>
      <c r="AT2110">
        <v>0</v>
      </c>
      <c r="AU2110">
        <v>2030</v>
      </c>
      <c r="AY2110">
        <v>0</v>
      </c>
      <c r="AZ2110">
        <v>0</v>
      </c>
      <c r="BA2110" s="82" t="s">
        <v>398</v>
      </c>
      <c r="BB2110">
        <v>8732</v>
      </c>
      <c r="BC2110">
        <v>100</v>
      </c>
      <c r="BD2110" s="92"/>
      <c r="BE2110" s="92"/>
      <c r="BF2110">
        <v>305902.8125</v>
      </c>
      <c r="BG2110">
        <v>0</v>
      </c>
      <c r="BH2110">
        <v>0</v>
      </c>
      <c r="BI2110" s="92"/>
      <c r="BJ2110" s="92"/>
      <c r="BK2110" s="92"/>
      <c r="BL2110">
        <v>0</v>
      </c>
    </row>
    <row r="2111" spans="1:64" x14ac:dyDescent="0.25">
      <c r="A2111" s="82" t="s">
        <v>297</v>
      </c>
      <c r="B2111" s="82" t="s">
        <v>397</v>
      </c>
      <c r="C2111" s="82" t="s">
        <v>104</v>
      </c>
      <c r="D2111" s="82" t="s">
        <v>309</v>
      </c>
      <c r="E2111" s="82" t="s">
        <v>310</v>
      </c>
      <c r="F2111" s="82" t="s">
        <v>364</v>
      </c>
      <c r="G2111" s="82" t="s">
        <v>364</v>
      </c>
      <c r="H2111">
        <v>34.920413970947266</v>
      </c>
      <c r="I2111">
        <v>100</v>
      </c>
      <c r="J2111">
        <v>34.920413970947266</v>
      </c>
      <c r="K2111" s="92"/>
      <c r="L2111">
        <v>0</v>
      </c>
      <c r="M2111" s="92"/>
      <c r="N2111" s="92"/>
      <c r="O2111" s="92"/>
      <c r="P2111">
        <v>18154.203125</v>
      </c>
      <c r="Q2111" s="92"/>
      <c r="R2111" s="92"/>
      <c r="S2111">
        <v>-1</v>
      </c>
      <c r="T2111">
        <v>0</v>
      </c>
      <c r="U2111" s="82" t="s">
        <v>160</v>
      </c>
      <c r="V2111" s="92"/>
      <c r="W2111">
        <v>305902.8125</v>
      </c>
      <c r="X2111" s="92"/>
      <c r="Y2111">
        <v>0</v>
      </c>
      <c r="Z2111">
        <v>11784.2158203125</v>
      </c>
      <c r="AA2111">
        <v>11784.2158203125</v>
      </c>
      <c r="AB2111">
        <v>0</v>
      </c>
      <c r="AC2111">
        <v>-1</v>
      </c>
      <c r="AD2111">
        <v>0</v>
      </c>
      <c r="AE2111">
        <v>0</v>
      </c>
      <c r="AF2111">
        <v>0</v>
      </c>
      <c r="AG2111">
        <v>0</v>
      </c>
      <c r="AH2111">
        <v>8760</v>
      </c>
      <c r="AI2111">
        <v>0.34920412302017212</v>
      </c>
      <c r="AJ2111">
        <v>38.522743225097656</v>
      </c>
      <c r="AK2111">
        <v>-9888.271484375</v>
      </c>
      <c r="AL2111">
        <v>-32.324878692626953</v>
      </c>
      <c r="AM2111">
        <v>21672.48828125</v>
      </c>
      <c r="AN2111">
        <v>70.847625732421875</v>
      </c>
      <c r="AO2111" s="92"/>
      <c r="AP2111" s="82" t="s">
        <v>336</v>
      </c>
      <c r="AQ2111" s="82" t="s">
        <v>326</v>
      </c>
      <c r="AR2111" s="82"/>
      <c r="AS2111">
        <v>0</v>
      </c>
      <c r="AT2111">
        <v>0</v>
      </c>
      <c r="AU2111">
        <v>2030</v>
      </c>
      <c r="AY2111">
        <v>0</v>
      </c>
      <c r="AZ2111">
        <v>0</v>
      </c>
      <c r="BA2111" s="82" t="s">
        <v>398</v>
      </c>
      <c r="BB2111">
        <v>8733</v>
      </c>
      <c r="BC2111">
        <v>100</v>
      </c>
      <c r="BD2111" s="92"/>
      <c r="BE2111" s="92"/>
      <c r="BF2111">
        <v>305902.8125</v>
      </c>
      <c r="BG2111">
        <v>0</v>
      </c>
      <c r="BH2111">
        <v>0</v>
      </c>
      <c r="BI2111" s="92"/>
      <c r="BJ2111" s="92"/>
      <c r="BK2111" s="92"/>
      <c r="BL2111">
        <v>0</v>
      </c>
    </row>
    <row r="2112" spans="1:64" x14ac:dyDescent="0.25">
      <c r="A2112" s="82" t="s">
        <v>297</v>
      </c>
      <c r="B2112" s="82" t="s">
        <v>397</v>
      </c>
      <c r="C2112" s="82" t="s">
        <v>104</v>
      </c>
      <c r="D2112" s="82" t="s">
        <v>313</v>
      </c>
      <c r="E2112" s="82" t="s">
        <v>314</v>
      </c>
      <c r="F2112" s="82" t="s">
        <v>364</v>
      </c>
      <c r="G2112" s="82" t="s">
        <v>364</v>
      </c>
      <c r="H2112">
        <v>34.920413970947266</v>
      </c>
      <c r="I2112">
        <v>100</v>
      </c>
      <c r="J2112">
        <v>34.920413970947266</v>
      </c>
      <c r="K2112" s="92"/>
      <c r="L2112">
        <v>0</v>
      </c>
      <c r="M2112" s="92"/>
      <c r="N2112" s="92"/>
      <c r="O2112" s="92"/>
      <c r="P2112">
        <v>18154.203125</v>
      </c>
      <c r="Q2112" s="92"/>
      <c r="R2112" s="92"/>
      <c r="S2112">
        <v>-1</v>
      </c>
      <c r="T2112">
        <v>0</v>
      </c>
      <c r="U2112" s="82" t="s">
        <v>160</v>
      </c>
      <c r="V2112" s="92"/>
      <c r="W2112">
        <v>305902.8125</v>
      </c>
      <c r="X2112" s="92"/>
      <c r="Y2112">
        <v>0</v>
      </c>
      <c r="Z2112">
        <v>11784.2158203125</v>
      </c>
      <c r="AA2112">
        <v>11784.2158203125</v>
      </c>
      <c r="AB2112">
        <v>0</v>
      </c>
      <c r="AC2112">
        <v>-1</v>
      </c>
      <c r="AD2112">
        <v>0</v>
      </c>
      <c r="AE2112">
        <v>0</v>
      </c>
      <c r="AF2112">
        <v>0</v>
      </c>
      <c r="AG2112">
        <v>0</v>
      </c>
      <c r="AH2112">
        <v>8760</v>
      </c>
      <c r="AI2112">
        <v>0.34920412302017212</v>
      </c>
      <c r="AJ2112">
        <v>38.522743225097656</v>
      </c>
      <c r="AK2112">
        <v>-9888.271484375</v>
      </c>
      <c r="AL2112">
        <v>-32.324878692626953</v>
      </c>
      <c r="AM2112">
        <v>21672.48828125</v>
      </c>
      <c r="AN2112">
        <v>70.847625732421875</v>
      </c>
      <c r="AO2112" s="92"/>
      <c r="AP2112" s="82" t="s">
        <v>336</v>
      </c>
      <c r="AQ2112" s="82" t="s">
        <v>326</v>
      </c>
      <c r="AR2112" s="82"/>
      <c r="AS2112">
        <v>0</v>
      </c>
      <c r="AT2112">
        <v>0</v>
      </c>
      <c r="AU2112">
        <v>2030</v>
      </c>
      <c r="AY2112">
        <v>0</v>
      </c>
      <c r="AZ2112">
        <v>0</v>
      </c>
      <c r="BA2112" s="82" t="s">
        <v>398</v>
      </c>
      <c r="BB2112">
        <v>8734</v>
      </c>
      <c r="BC2112">
        <v>100</v>
      </c>
      <c r="BD2112" s="92"/>
      <c r="BE2112" s="92"/>
      <c r="BF2112">
        <v>305902.8125</v>
      </c>
      <c r="BG2112">
        <v>0</v>
      </c>
      <c r="BH2112">
        <v>0</v>
      </c>
      <c r="BI2112" s="92"/>
      <c r="BJ2112" s="92"/>
      <c r="BK2112" s="92"/>
      <c r="BL2112">
        <v>0</v>
      </c>
    </row>
    <row r="2113" spans="1:64" x14ac:dyDescent="0.25">
      <c r="A2113" s="82" t="s">
        <v>297</v>
      </c>
      <c r="B2113" s="82" t="s">
        <v>397</v>
      </c>
      <c r="C2113" s="82" t="s">
        <v>104</v>
      </c>
      <c r="D2113" s="82" t="s">
        <v>298</v>
      </c>
      <c r="E2113" s="82" t="s">
        <v>55</v>
      </c>
      <c r="F2113" s="82" t="s">
        <v>365</v>
      </c>
      <c r="G2113" s="82" t="s">
        <v>365</v>
      </c>
      <c r="H2113">
        <v>34.920413970947266</v>
      </c>
      <c r="I2113">
        <v>100</v>
      </c>
      <c r="J2113">
        <v>34.920413970947266</v>
      </c>
      <c r="K2113" s="92"/>
      <c r="L2113">
        <v>0</v>
      </c>
      <c r="M2113" s="92"/>
      <c r="N2113" s="92"/>
      <c r="O2113" s="92"/>
      <c r="P2113">
        <v>17664.29296875</v>
      </c>
      <c r="Q2113" s="92"/>
      <c r="R2113" s="92"/>
      <c r="S2113">
        <v>-1</v>
      </c>
      <c r="T2113">
        <v>0</v>
      </c>
      <c r="U2113" s="82" t="s">
        <v>160</v>
      </c>
      <c r="V2113" s="92"/>
      <c r="W2113">
        <v>305902.8125</v>
      </c>
      <c r="X2113" s="92"/>
      <c r="Y2113">
        <v>0</v>
      </c>
      <c r="Z2113">
        <v>11784.2158203125</v>
      </c>
      <c r="AA2113">
        <v>11784.2158203125</v>
      </c>
      <c r="AB2113">
        <v>0</v>
      </c>
      <c r="AC2113">
        <v>-1</v>
      </c>
      <c r="AD2113">
        <v>0</v>
      </c>
      <c r="AE2113">
        <v>0</v>
      </c>
      <c r="AF2113">
        <v>0</v>
      </c>
      <c r="AG2113">
        <v>0</v>
      </c>
      <c r="AH2113">
        <v>8760</v>
      </c>
      <c r="AI2113">
        <v>0.34920412302017212</v>
      </c>
      <c r="AJ2113">
        <v>38.522743225097656</v>
      </c>
      <c r="AK2113">
        <v>-9888.271484375</v>
      </c>
      <c r="AL2113">
        <v>-32.324878692626953</v>
      </c>
      <c r="AM2113">
        <v>21672.48828125</v>
      </c>
      <c r="AN2113">
        <v>70.847625732421875</v>
      </c>
      <c r="AO2113" s="92"/>
      <c r="AP2113" s="82" t="s">
        <v>325</v>
      </c>
      <c r="AQ2113" s="82" t="s">
        <v>326</v>
      </c>
      <c r="AR2113" s="82"/>
      <c r="AS2113">
        <v>0</v>
      </c>
      <c r="AT2113">
        <v>0</v>
      </c>
      <c r="AU2113">
        <v>2030</v>
      </c>
      <c r="AY2113">
        <v>0</v>
      </c>
      <c r="AZ2113">
        <v>0</v>
      </c>
      <c r="BA2113" s="82" t="s">
        <v>398</v>
      </c>
      <c r="BB2113">
        <v>8735</v>
      </c>
      <c r="BC2113">
        <v>100</v>
      </c>
      <c r="BD2113" s="92"/>
      <c r="BE2113" s="92"/>
      <c r="BF2113">
        <v>305902.8125</v>
      </c>
      <c r="BG2113">
        <v>0</v>
      </c>
      <c r="BH2113">
        <v>0</v>
      </c>
      <c r="BI2113" s="92"/>
      <c r="BJ2113" s="92"/>
      <c r="BK2113" s="92"/>
      <c r="BL2113">
        <v>0</v>
      </c>
    </row>
    <row r="2114" spans="1:64" x14ac:dyDescent="0.25">
      <c r="A2114" s="82" t="s">
        <v>297</v>
      </c>
      <c r="B2114" s="82" t="s">
        <v>397</v>
      </c>
      <c r="C2114" s="82" t="s">
        <v>104</v>
      </c>
      <c r="D2114" s="82" t="s">
        <v>303</v>
      </c>
      <c r="E2114" s="82" t="s">
        <v>304</v>
      </c>
      <c r="F2114" s="82" t="s">
        <v>365</v>
      </c>
      <c r="G2114" s="82" t="s">
        <v>365</v>
      </c>
      <c r="H2114">
        <v>34.920413970947266</v>
      </c>
      <c r="I2114">
        <v>100</v>
      </c>
      <c r="J2114">
        <v>34.920413970947266</v>
      </c>
      <c r="K2114" s="92"/>
      <c r="L2114">
        <v>0</v>
      </c>
      <c r="M2114" s="92"/>
      <c r="N2114" s="92"/>
      <c r="O2114" s="92"/>
      <c r="P2114">
        <v>17664.29296875</v>
      </c>
      <c r="Q2114" s="92"/>
      <c r="R2114" s="92"/>
      <c r="S2114">
        <v>-1</v>
      </c>
      <c r="T2114">
        <v>0</v>
      </c>
      <c r="U2114" s="82" t="s">
        <v>160</v>
      </c>
      <c r="V2114" s="92"/>
      <c r="W2114">
        <v>305902.8125</v>
      </c>
      <c r="X2114" s="92"/>
      <c r="Y2114">
        <v>0</v>
      </c>
      <c r="Z2114">
        <v>11784.2158203125</v>
      </c>
      <c r="AA2114">
        <v>11784.2158203125</v>
      </c>
      <c r="AB2114">
        <v>0</v>
      </c>
      <c r="AC2114">
        <v>-1</v>
      </c>
      <c r="AD2114">
        <v>0</v>
      </c>
      <c r="AE2114">
        <v>0</v>
      </c>
      <c r="AF2114">
        <v>0</v>
      </c>
      <c r="AG2114">
        <v>0</v>
      </c>
      <c r="AH2114">
        <v>8760</v>
      </c>
      <c r="AI2114">
        <v>0.34920412302017212</v>
      </c>
      <c r="AJ2114">
        <v>38.522743225097656</v>
      </c>
      <c r="AK2114">
        <v>-9888.271484375</v>
      </c>
      <c r="AL2114">
        <v>-32.324878692626953</v>
      </c>
      <c r="AM2114">
        <v>21672.48828125</v>
      </c>
      <c r="AN2114">
        <v>70.847625732421875</v>
      </c>
      <c r="AO2114" s="92"/>
      <c r="AP2114" s="82" t="s">
        <v>325</v>
      </c>
      <c r="AQ2114" s="82" t="s">
        <v>326</v>
      </c>
      <c r="AR2114" s="82"/>
      <c r="AS2114">
        <v>0</v>
      </c>
      <c r="AT2114">
        <v>0</v>
      </c>
      <c r="AU2114">
        <v>2030</v>
      </c>
      <c r="AY2114">
        <v>0</v>
      </c>
      <c r="AZ2114">
        <v>0</v>
      </c>
      <c r="BA2114" s="82" t="s">
        <v>398</v>
      </c>
      <c r="BB2114">
        <v>8736</v>
      </c>
      <c r="BC2114">
        <v>100</v>
      </c>
      <c r="BD2114" s="92"/>
      <c r="BE2114" s="92"/>
      <c r="BF2114">
        <v>305902.8125</v>
      </c>
      <c r="BG2114">
        <v>0</v>
      </c>
      <c r="BH2114">
        <v>0</v>
      </c>
      <c r="BI2114" s="92"/>
      <c r="BJ2114" s="92"/>
      <c r="BK2114" s="92"/>
      <c r="BL2114">
        <v>0</v>
      </c>
    </row>
    <row r="2115" spans="1:64" x14ac:dyDescent="0.25">
      <c r="A2115" s="82" t="s">
        <v>297</v>
      </c>
      <c r="B2115" s="82" t="s">
        <v>397</v>
      </c>
      <c r="C2115" s="82" t="s">
        <v>104</v>
      </c>
      <c r="D2115" s="82" t="s">
        <v>305</v>
      </c>
      <c r="E2115" s="82" t="s">
        <v>58</v>
      </c>
      <c r="F2115" s="82" t="s">
        <v>365</v>
      </c>
      <c r="G2115" s="82" t="s">
        <v>365</v>
      </c>
      <c r="H2115">
        <v>34.920413970947266</v>
      </c>
      <c r="I2115">
        <v>100</v>
      </c>
      <c r="J2115">
        <v>34.920413970947266</v>
      </c>
      <c r="K2115" s="92"/>
      <c r="L2115">
        <v>0</v>
      </c>
      <c r="M2115" s="92"/>
      <c r="N2115" s="92"/>
      <c r="O2115" s="92"/>
      <c r="P2115">
        <v>17664.29296875</v>
      </c>
      <c r="Q2115" s="92"/>
      <c r="R2115" s="92"/>
      <c r="S2115">
        <v>-1</v>
      </c>
      <c r="T2115">
        <v>0</v>
      </c>
      <c r="U2115" s="82" t="s">
        <v>160</v>
      </c>
      <c r="V2115" s="92"/>
      <c r="W2115">
        <v>305902.8125</v>
      </c>
      <c r="X2115" s="92"/>
      <c r="Y2115">
        <v>0</v>
      </c>
      <c r="Z2115">
        <v>11784.2158203125</v>
      </c>
      <c r="AA2115">
        <v>11784.2158203125</v>
      </c>
      <c r="AB2115">
        <v>0</v>
      </c>
      <c r="AC2115">
        <v>-1</v>
      </c>
      <c r="AD2115">
        <v>0</v>
      </c>
      <c r="AE2115">
        <v>0</v>
      </c>
      <c r="AF2115">
        <v>0</v>
      </c>
      <c r="AG2115">
        <v>0</v>
      </c>
      <c r="AH2115">
        <v>8760</v>
      </c>
      <c r="AI2115">
        <v>0.34920412302017212</v>
      </c>
      <c r="AJ2115">
        <v>38.522743225097656</v>
      </c>
      <c r="AK2115">
        <v>-9888.271484375</v>
      </c>
      <c r="AL2115">
        <v>-32.324878692626953</v>
      </c>
      <c r="AM2115">
        <v>21672.48828125</v>
      </c>
      <c r="AN2115">
        <v>70.847625732421875</v>
      </c>
      <c r="AO2115" s="92"/>
      <c r="AP2115" s="82" t="s">
        <v>325</v>
      </c>
      <c r="AQ2115" s="82" t="s">
        <v>326</v>
      </c>
      <c r="AR2115" s="82"/>
      <c r="AS2115">
        <v>0</v>
      </c>
      <c r="AT2115">
        <v>0</v>
      </c>
      <c r="AU2115">
        <v>2030</v>
      </c>
      <c r="AY2115">
        <v>0</v>
      </c>
      <c r="AZ2115">
        <v>0</v>
      </c>
      <c r="BA2115" s="82" t="s">
        <v>398</v>
      </c>
      <c r="BB2115">
        <v>8737</v>
      </c>
      <c r="BC2115">
        <v>100</v>
      </c>
      <c r="BD2115" s="92"/>
      <c r="BE2115" s="92"/>
      <c r="BF2115">
        <v>305902.8125</v>
      </c>
      <c r="BG2115">
        <v>0</v>
      </c>
      <c r="BH2115">
        <v>0</v>
      </c>
      <c r="BI2115" s="92"/>
      <c r="BJ2115" s="92"/>
      <c r="BK2115" s="92"/>
      <c r="BL2115">
        <v>0</v>
      </c>
    </row>
    <row r="2116" spans="1:64" x14ac:dyDescent="0.25">
      <c r="A2116" s="82" t="s">
        <v>297</v>
      </c>
      <c r="B2116" s="82" t="s">
        <v>397</v>
      </c>
      <c r="C2116" s="82" t="s">
        <v>104</v>
      </c>
      <c r="D2116" s="82" t="s">
        <v>306</v>
      </c>
      <c r="E2116" s="82" t="s">
        <v>59</v>
      </c>
      <c r="F2116" s="82" t="s">
        <v>365</v>
      </c>
      <c r="G2116" s="82" t="s">
        <v>365</v>
      </c>
      <c r="H2116">
        <v>34.920413970947266</v>
      </c>
      <c r="I2116">
        <v>100</v>
      </c>
      <c r="J2116">
        <v>34.920413970947266</v>
      </c>
      <c r="K2116" s="92"/>
      <c r="L2116">
        <v>0</v>
      </c>
      <c r="M2116" s="92"/>
      <c r="N2116" s="92"/>
      <c r="O2116" s="92"/>
      <c r="P2116">
        <v>17664.29296875</v>
      </c>
      <c r="Q2116" s="92"/>
      <c r="R2116" s="92"/>
      <c r="S2116">
        <v>-1</v>
      </c>
      <c r="T2116">
        <v>0</v>
      </c>
      <c r="U2116" s="82" t="s">
        <v>160</v>
      </c>
      <c r="V2116" s="92"/>
      <c r="W2116">
        <v>305902.8125</v>
      </c>
      <c r="X2116" s="92"/>
      <c r="Y2116">
        <v>0</v>
      </c>
      <c r="Z2116">
        <v>11784.2158203125</v>
      </c>
      <c r="AA2116">
        <v>11784.2158203125</v>
      </c>
      <c r="AB2116">
        <v>0</v>
      </c>
      <c r="AC2116">
        <v>-1</v>
      </c>
      <c r="AD2116">
        <v>0</v>
      </c>
      <c r="AE2116">
        <v>0</v>
      </c>
      <c r="AF2116">
        <v>0</v>
      </c>
      <c r="AG2116">
        <v>0</v>
      </c>
      <c r="AH2116">
        <v>8760</v>
      </c>
      <c r="AI2116">
        <v>0.34920412302017212</v>
      </c>
      <c r="AJ2116">
        <v>38.522743225097656</v>
      </c>
      <c r="AK2116">
        <v>-9888.271484375</v>
      </c>
      <c r="AL2116">
        <v>-32.324878692626953</v>
      </c>
      <c r="AM2116">
        <v>21672.48828125</v>
      </c>
      <c r="AN2116">
        <v>70.847625732421875</v>
      </c>
      <c r="AO2116" s="92"/>
      <c r="AP2116" s="82" t="s">
        <v>325</v>
      </c>
      <c r="AQ2116" s="82" t="s">
        <v>326</v>
      </c>
      <c r="AR2116" s="82"/>
      <c r="AS2116">
        <v>0</v>
      </c>
      <c r="AT2116">
        <v>0</v>
      </c>
      <c r="AU2116">
        <v>2030</v>
      </c>
      <c r="AY2116">
        <v>0</v>
      </c>
      <c r="AZ2116">
        <v>0</v>
      </c>
      <c r="BA2116" s="82" t="s">
        <v>398</v>
      </c>
      <c r="BB2116">
        <v>8738</v>
      </c>
      <c r="BC2116">
        <v>100</v>
      </c>
      <c r="BD2116" s="92"/>
      <c r="BE2116" s="92"/>
      <c r="BF2116">
        <v>305902.8125</v>
      </c>
      <c r="BG2116">
        <v>0</v>
      </c>
      <c r="BH2116">
        <v>0</v>
      </c>
      <c r="BI2116" s="92"/>
      <c r="BJ2116" s="92"/>
      <c r="BK2116" s="92"/>
      <c r="BL2116">
        <v>0</v>
      </c>
    </row>
    <row r="2117" spans="1:64" x14ac:dyDescent="0.25">
      <c r="A2117" s="82" t="s">
        <v>297</v>
      </c>
      <c r="B2117" s="82" t="s">
        <v>397</v>
      </c>
      <c r="C2117" s="82" t="s">
        <v>104</v>
      </c>
      <c r="D2117" s="82" t="s">
        <v>307</v>
      </c>
      <c r="E2117" s="82" t="s">
        <v>60</v>
      </c>
      <c r="F2117" s="82" t="s">
        <v>365</v>
      </c>
      <c r="G2117" s="82" t="s">
        <v>365</v>
      </c>
      <c r="H2117">
        <v>34.920413970947266</v>
      </c>
      <c r="I2117">
        <v>100</v>
      </c>
      <c r="J2117">
        <v>34.920413970947266</v>
      </c>
      <c r="K2117" s="92"/>
      <c r="L2117">
        <v>0</v>
      </c>
      <c r="M2117" s="92"/>
      <c r="N2117" s="92"/>
      <c r="O2117" s="92"/>
      <c r="P2117">
        <v>17664.29296875</v>
      </c>
      <c r="Q2117" s="92"/>
      <c r="R2117" s="92"/>
      <c r="S2117">
        <v>-1</v>
      </c>
      <c r="T2117">
        <v>0</v>
      </c>
      <c r="U2117" s="82" t="s">
        <v>160</v>
      </c>
      <c r="V2117" s="92"/>
      <c r="W2117">
        <v>305902.8125</v>
      </c>
      <c r="X2117" s="92"/>
      <c r="Y2117">
        <v>0</v>
      </c>
      <c r="Z2117">
        <v>11784.2158203125</v>
      </c>
      <c r="AA2117">
        <v>11784.2158203125</v>
      </c>
      <c r="AB2117">
        <v>0</v>
      </c>
      <c r="AC2117">
        <v>-1</v>
      </c>
      <c r="AD2117">
        <v>0</v>
      </c>
      <c r="AE2117">
        <v>0</v>
      </c>
      <c r="AF2117">
        <v>0</v>
      </c>
      <c r="AG2117">
        <v>0</v>
      </c>
      <c r="AH2117">
        <v>8760</v>
      </c>
      <c r="AI2117">
        <v>0.34920412302017212</v>
      </c>
      <c r="AJ2117">
        <v>38.522743225097656</v>
      </c>
      <c r="AK2117">
        <v>-9888.271484375</v>
      </c>
      <c r="AL2117">
        <v>-32.324878692626953</v>
      </c>
      <c r="AM2117">
        <v>21672.48828125</v>
      </c>
      <c r="AN2117">
        <v>70.847625732421875</v>
      </c>
      <c r="AO2117" s="92"/>
      <c r="AP2117" s="82" t="s">
        <v>325</v>
      </c>
      <c r="AQ2117" s="82" t="s">
        <v>326</v>
      </c>
      <c r="AR2117" s="82"/>
      <c r="AS2117">
        <v>0</v>
      </c>
      <c r="AT2117">
        <v>0</v>
      </c>
      <c r="AU2117">
        <v>2030</v>
      </c>
      <c r="AY2117">
        <v>0</v>
      </c>
      <c r="AZ2117">
        <v>0</v>
      </c>
      <c r="BA2117" s="82" t="s">
        <v>398</v>
      </c>
      <c r="BB2117">
        <v>8739</v>
      </c>
      <c r="BC2117">
        <v>100</v>
      </c>
      <c r="BD2117" s="92"/>
      <c r="BE2117" s="92"/>
      <c r="BF2117">
        <v>305902.8125</v>
      </c>
      <c r="BG2117">
        <v>0</v>
      </c>
      <c r="BH2117">
        <v>0</v>
      </c>
      <c r="BI2117" s="92"/>
      <c r="BJ2117" s="92"/>
      <c r="BK2117" s="92"/>
      <c r="BL2117">
        <v>0</v>
      </c>
    </row>
    <row r="2118" spans="1:64" x14ac:dyDescent="0.25">
      <c r="A2118" s="82" t="s">
        <v>297</v>
      </c>
      <c r="B2118" s="82" t="s">
        <v>397</v>
      </c>
      <c r="C2118" s="82" t="s">
        <v>104</v>
      </c>
      <c r="D2118" s="82" t="s">
        <v>308</v>
      </c>
      <c r="E2118" s="82" t="s">
        <v>61</v>
      </c>
      <c r="F2118" s="82" t="s">
        <v>365</v>
      </c>
      <c r="G2118" s="82" t="s">
        <v>365</v>
      </c>
      <c r="H2118">
        <v>34.920413970947266</v>
      </c>
      <c r="I2118">
        <v>100</v>
      </c>
      <c r="J2118">
        <v>34.920413970947266</v>
      </c>
      <c r="K2118" s="92"/>
      <c r="L2118">
        <v>0</v>
      </c>
      <c r="M2118" s="92"/>
      <c r="N2118" s="92"/>
      <c r="O2118" s="92"/>
      <c r="P2118">
        <v>17664.29296875</v>
      </c>
      <c r="Q2118" s="92"/>
      <c r="R2118" s="92"/>
      <c r="S2118">
        <v>-1</v>
      </c>
      <c r="T2118">
        <v>0</v>
      </c>
      <c r="U2118" s="82" t="s">
        <v>160</v>
      </c>
      <c r="V2118" s="92"/>
      <c r="W2118">
        <v>305902.8125</v>
      </c>
      <c r="X2118" s="92"/>
      <c r="Y2118">
        <v>0</v>
      </c>
      <c r="Z2118">
        <v>11784.2158203125</v>
      </c>
      <c r="AA2118">
        <v>11784.2158203125</v>
      </c>
      <c r="AB2118">
        <v>0</v>
      </c>
      <c r="AC2118">
        <v>-1</v>
      </c>
      <c r="AD2118">
        <v>0</v>
      </c>
      <c r="AE2118">
        <v>0</v>
      </c>
      <c r="AF2118">
        <v>0</v>
      </c>
      <c r="AG2118">
        <v>0</v>
      </c>
      <c r="AH2118">
        <v>8760</v>
      </c>
      <c r="AI2118">
        <v>0.34920412302017212</v>
      </c>
      <c r="AJ2118">
        <v>38.522743225097656</v>
      </c>
      <c r="AK2118">
        <v>-9888.271484375</v>
      </c>
      <c r="AL2118">
        <v>-32.324878692626953</v>
      </c>
      <c r="AM2118">
        <v>21672.48828125</v>
      </c>
      <c r="AN2118">
        <v>70.847625732421875</v>
      </c>
      <c r="AO2118" s="92"/>
      <c r="AP2118" s="82" t="s">
        <v>325</v>
      </c>
      <c r="AQ2118" s="82" t="s">
        <v>326</v>
      </c>
      <c r="AR2118" s="82"/>
      <c r="AS2118">
        <v>0</v>
      </c>
      <c r="AT2118">
        <v>0</v>
      </c>
      <c r="AU2118">
        <v>2030</v>
      </c>
      <c r="AY2118">
        <v>0</v>
      </c>
      <c r="AZ2118">
        <v>0</v>
      </c>
      <c r="BA2118" s="82" t="s">
        <v>398</v>
      </c>
      <c r="BB2118">
        <v>8740</v>
      </c>
      <c r="BC2118">
        <v>100</v>
      </c>
      <c r="BD2118" s="92"/>
      <c r="BE2118" s="92"/>
      <c r="BF2118">
        <v>305902.8125</v>
      </c>
      <c r="BG2118">
        <v>0</v>
      </c>
      <c r="BH2118">
        <v>0</v>
      </c>
      <c r="BI2118" s="92"/>
      <c r="BJ2118" s="92"/>
      <c r="BK2118" s="92"/>
      <c r="BL2118">
        <v>0</v>
      </c>
    </row>
    <row r="2119" spans="1:64" x14ac:dyDescent="0.25">
      <c r="A2119" s="82" t="s">
        <v>297</v>
      </c>
      <c r="B2119" s="82" t="s">
        <v>397</v>
      </c>
      <c r="C2119" s="82" t="s">
        <v>104</v>
      </c>
      <c r="D2119" s="82" t="s">
        <v>309</v>
      </c>
      <c r="E2119" s="82" t="s">
        <v>310</v>
      </c>
      <c r="F2119" s="82" t="s">
        <v>365</v>
      </c>
      <c r="G2119" s="82" t="s">
        <v>365</v>
      </c>
      <c r="H2119">
        <v>34.920413970947266</v>
      </c>
      <c r="I2119">
        <v>100</v>
      </c>
      <c r="J2119">
        <v>34.920413970947266</v>
      </c>
      <c r="K2119" s="92"/>
      <c r="L2119">
        <v>0</v>
      </c>
      <c r="M2119" s="92"/>
      <c r="N2119" s="92"/>
      <c r="O2119" s="92"/>
      <c r="P2119">
        <v>17664.29296875</v>
      </c>
      <c r="Q2119" s="92"/>
      <c r="R2119" s="92"/>
      <c r="S2119">
        <v>-1</v>
      </c>
      <c r="T2119">
        <v>0</v>
      </c>
      <c r="U2119" s="82" t="s">
        <v>160</v>
      </c>
      <c r="V2119" s="92"/>
      <c r="W2119">
        <v>305902.8125</v>
      </c>
      <c r="X2119" s="92"/>
      <c r="Y2119">
        <v>0</v>
      </c>
      <c r="Z2119">
        <v>11784.2158203125</v>
      </c>
      <c r="AA2119">
        <v>11784.2158203125</v>
      </c>
      <c r="AB2119">
        <v>0</v>
      </c>
      <c r="AC2119">
        <v>-1</v>
      </c>
      <c r="AD2119">
        <v>0</v>
      </c>
      <c r="AE2119">
        <v>0</v>
      </c>
      <c r="AF2119">
        <v>0</v>
      </c>
      <c r="AG2119">
        <v>0</v>
      </c>
      <c r="AH2119">
        <v>8760</v>
      </c>
      <c r="AI2119">
        <v>0.34920412302017212</v>
      </c>
      <c r="AJ2119">
        <v>38.522743225097656</v>
      </c>
      <c r="AK2119">
        <v>-9888.271484375</v>
      </c>
      <c r="AL2119">
        <v>-32.324878692626953</v>
      </c>
      <c r="AM2119">
        <v>21672.48828125</v>
      </c>
      <c r="AN2119">
        <v>70.847625732421875</v>
      </c>
      <c r="AO2119" s="92"/>
      <c r="AP2119" s="82" t="s">
        <v>325</v>
      </c>
      <c r="AQ2119" s="82" t="s">
        <v>326</v>
      </c>
      <c r="AR2119" s="82"/>
      <c r="AS2119">
        <v>0</v>
      </c>
      <c r="AT2119">
        <v>0</v>
      </c>
      <c r="AU2119">
        <v>2030</v>
      </c>
      <c r="AY2119">
        <v>0</v>
      </c>
      <c r="AZ2119">
        <v>0</v>
      </c>
      <c r="BA2119" s="82" t="s">
        <v>398</v>
      </c>
      <c r="BB2119">
        <v>8741</v>
      </c>
      <c r="BC2119">
        <v>100</v>
      </c>
      <c r="BD2119" s="92"/>
      <c r="BE2119" s="92"/>
      <c r="BF2119">
        <v>305902.8125</v>
      </c>
      <c r="BG2119">
        <v>0</v>
      </c>
      <c r="BH2119">
        <v>0</v>
      </c>
      <c r="BI2119" s="92"/>
      <c r="BJ2119" s="92"/>
      <c r="BK2119" s="92"/>
      <c r="BL2119">
        <v>0</v>
      </c>
    </row>
    <row r="2120" spans="1:64" x14ac:dyDescent="0.25">
      <c r="A2120" s="82" t="s">
        <v>297</v>
      </c>
      <c r="B2120" s="82" t="s">
        <v>397</v>
      </c>
      <c r="C2120" s="82" t="s">
        <v>104</v>
      </c>
      <c r="D2120" s="82" t="s">
        <v>313</v>
      </c>
      <c r="E2120" s="82" t="s">
        <v>314</v>
      </c>
      <c r="F2120" s="82" t="s">
        <v>365</v>
      </c>
      <c r="G2120" s="82" t="s">
        <v>365</v>
      </c>
      <c r="H2120">
        <v>34.920413970947266</v>
      </c>
      <c r="I2120">
        <v>100</v>
      </c>
      <c r="J2120">
        <v>34.920413970947266</v>
      </c>
      <c r="K2120" s="92"/>
      <c r="L2120">
        <v>0</v>
      </c>
      <c r="M2120" s="92"/>
      <c r="N2120" s="92"/>
      <c r="O2120" s="92"/>
      <c r="P2120">
        <v>17664.29296875</v>
      </c>
      <c r="Q2120" s="92"/>
      <c r="R2120" s="92"/>
      <c r="S2120">
        <v>-1</v>
      </c>
      <c r="T2120">
        <v>0</v>
      </c>
      <c r="U2120" s="82" t="s">
        <v>160</v>
      </c>
      <c r="V2120" s="92"/>
      <c r="W2120">
        <v>305902.8125</v>
      </c>
      <c r="X2120" s="92"/>
      <c r="Y2120">
        <v>0</v>
      </c>
      <c r="Z2120">
        <v>11784.2158203125</v>
      </c>
      <c r="AA2120">
        <v>11784.2158203125</v>
      </c>
      <c r="AB2120">
        <v>0</v>
      </c>
      <c r="AC2120">
        <v>-1</v>
      </c>
      <c r="AD2120">
        <v>0</v>
      </c>
      <c r="AE2120">
        <v>0</v>
      </c>
      <c r="AF2120">
        <v>0</v>
      </c>
      <c r="AG2120">
        <v>0</v>
      </c>
      <c r="AH2120">
        <v>8760</v>
      </c>
      <c r="AI2120">
        <v>0.34920412302017212</v>
      </c>
      <c r="AJ2120">
        <v>38.522743225097656</v>
      </c>
      <c r="AK2120">
        <v>-9888.271484375</v>
      </c>
      <c r="AL2120">
        <v>-32.324878692626953</v>
      </c>
      <c r="AM2120">
        <v>21672.48828125</v>
      </c>
      <c r="AN2120">
        <v>70.847625732421875</v>
      </c>
      <c r="AO2120" s="92"/>
      <c r="AP2120" s="82" t="s">
        <v>325</v>
      </c>
      <c r="AQ2120" s="82" t="s">
        <v>326</v>
      </c>
      <c r="AR2120" s="82"/>
      <c r="AS2120">
        <v>0</v>
      </c>
      <c r="AT2120">
        <v>0</v>
      </c>
      <c r="AU2120">
        <v>2030</v>
      </c>
      <c r="AY2120">
        <v>0</v>
      </c>
      <c r="AZ2120">
        <v>0</v>
      </c>
      <c r="BA2120" s="82" t="s">
        <v>398</v>
      </c>
      <c r="BB2120">
        <v>8742</v>
      </c>
      <c r="BC2120">
        <v>100</v>
      </c>
      <c r="BD2120" s="92"/>
      <c r="BE2120" s="92"/>
      <c r="BF2120">
        <v>305902.8125</v>
      </c>
      <c r="BG2120">
        <v>0</v>
      </c>
      <c r="BH2120">
        <v>0</v>
      </c>
      <c r="BI2120" s="92"/>
      <c r="BJ2120" s="92"/>
      <c r="BK2120" s="92"/>
      <c r="BL2120">
        <v>0</v>
      </c>
    </row>
    <row r="2121" spans="1:64" x14ac:dyDescent="0.25">
      <c r="A2121" s="82" t="s">
        <v>297</v>
      </c>
      <c r="B2121" s="82" t="s">
        <v>397</v>
      </c>
      <c r="C2121" s="82" t="s">
        <v>104</v>
      </c>
      <c r="D2121" s="82" t="s">
        <v>298</v>
      </c>
      <c r="E2121" s="82" t="s">
        <v>55</v>
      </c>
      <c r="F2121" s="82" t="s">
        <v>366</v>
      </c>
      <c r="G2121" s="82" t="s">
        <v>366</v>
      </c>
      <c r="H2121">
        <v>34.920413970947266</v>
      </c>
      <c r="I2121">
        <v>100</v>
      </c>
      <c r="J2121">
        <v>34.920413970947266</v>
      </c>
      <c r="K2121" s="92"/>
      <c r="L2121">
        <v>0</v>
      </c>
      <c r="M2121" s="92"/>
      <c r="N2121" s="92"/>
      <c r="O2121" s="92"/>
      <c r="P2121">
        <v>17124.841796875</v>
      </c>
      <c r="Q2121" s="92"/>
      <c r="R2121" s="92"/>
      <c r="S2121">
        <v>-1</v>
      </c>
      <c r="T2121">
        <v>0</v>
      </c>
      <c r="U2121" s="82" t="s">
        <v>160</v>
      </c>
      <c r="V2121" s="92"/>
      <c r="W2121">
        <v>305902.8125</v>
      </c>
      <c r="X2121" s="92"/>
      <c r="Y2121">
        <v>0</v>
      </c>
      <c r="Z2121">
        <v>11784.2158203125</v>
      </c>
      <c r="AA2121">
        <v>11784.2158203125</v>
      </c>
      <c r="AB2121">
        <v>0</v>
      </c>
      <c r="AC2121">
        <v>-1</v>
      </c>
      <c r="AD2121">
        <v>0</v>
      </c>
      <c r="AE2121">
        <v>0</v>
      </c>
      <c r="AF2121">
        <v>0</v>
      </c>
      <c r="AG2121">
        <v>0</v>
      </c>
      <c r="AH2121">
        <v>8760</v>
      </c>
      <c r="AI2121">
        <v>0.34920412302017212</v>
      </c>
      <c r="AJ2121">
        <v>38.522743225097656</v>
      </c>
      <c r="AK2121">
        <v>-9888.271484375</v>
      </c>
      <c r="AL2121">
        <v>-32.324878692626953</v>
      </c>
      <c r="AM2121">
        <v>21672.48828125</v>
      </c>
      <c r="AN2121">
        <v>70.847625732421875</v>
      </c>
      <c r="AO2121" s="92"/>
      <c r="AP2121" s="82" t="s">
        <v>351</v>
      </c>
      <c r="AQ2121" s="82" t="s">
        <v>326</v>
      </c>
      <c r="AR2121" s="82"/>
      <c r="AS2121">
        <v>0</v>
      </c>
      <c r="AT2121">
        <v>0</v>
      </c>
      <c r="AU2121">
        <v>2030</v>
      </c>
      <c r="AY2121">
        <v>0</v>
      </c>
      <c r="AZ2121">
        <v>0</v>
      </c>
      <c r="BA2121" s="82" t="s">
        <v>398</v>
      </c>
      <c r="BB2121">
        <v>8743</v>
      </c>
      <c r="BC2121">
        <v>100</v>
      </c>
      <c r="BD2121" s="92"/>
      <c r="BE2121" s="92"/>
      <c r="BF2121">
        <v>305902.8125</v>
      </c>
      <c r="BG2121">
        <v>0</v>
      </c>
      <c r="BH2121">
        <v>0</v>
      </c>
      <c r="BI2121" s="92"/>
      <c r="BJ2121" s="92"/>
      <c r="BK2121" s="92"/>
      <c r="BL2121">
        <v>0</v>
      </c>
    </row>
    <row r="2122" spans="1:64" x14ac:dyDescent="0.25">
      <c r="A2122" s="82" t="s">
        <v>297</v>
      </c>
      <c r="B2122" s="82" t="s">
        <v>397</v>
      </c>
      <c r="C2122" s="82" t="s">
        <v>104</v>
      </c>
      <c r="D2122" s="82" t="s">
        <v>303</v>
      </c>
      <c r="E2122" s="82" t="s">
        <v>304</v>
      </c>
      <c r="F2122" s="82" t="s">
        <v>366</v>
      </c>
      <c r="G2122" s="82" t="s">
        <v>366</v>
      </c>
      <c r="H2122">
        <v>34.920413970947266</v>
      </c>
      <c r="I2122">
        <v>100</v>
      </c>
      <c r="J2122">
        <v>34.920413970947266</v>
      </c>
      <c r="K2122" s="92"/>
      <c r="L2122">
        <v>0</v>
      </c>
      <c r="M2122" s="92"/>
      <c r="N2122" s="92"/>
      <c r="O2122" s="92"/>
      <c r="P2122">
        <v>17124.841796875</v>
      </c>
      <c r="Q2122" s="92"/>
      <c r="R2122" s="92"/>
      <c r="S2122">
        <v>-1</v>
      </c>
      <c r="T2122">
        <v>0</v>
      </c>
      <c r="U2122" s="82" t="s">
        <v>160</v>
      </c>
      <c r="V2122" s="92"/>
      <c r="W2122">
        <v>305902.8125</v>
      </c>
      <c r="X2122" s="92"/>
      <c r="Y2122">
        <v>0</v>
      </c>
      <c r="Z2122">
        <v>11784.2158203125</v>
      </c>
      <c r="AA2122">
        <v>11784.2158203125</v>
      </c>
      <c r="AB2122">
        <v>0</v>
      </c>
      <c r="AC2122">
        <v>-1</v>
      </c>
      <c r="AD2122">
        <v>0</v>
      </c>
      <c r="AE2122">
        <v>0</v>
      </c>
      <c r="AF2122">
        <v>0</v>
      </c>
      <c r="AG2122">
        <v>0</v>
      </c>
      <c r="AH2122">
        <v>8760</v>
      </c>
      <c r="AI2122">
        <v>0.34920412302017212</v>
      </c>
      <c r="AJ2122">
        <v>38.522743225097656</v>
      </c>
      <c r="AK2122">
        <v>-9888.271484375</v>
      </c>
      <c r="AL2122">
        <v>-32.324878692626953</v>
      </c>
      <c r="AM2122">
        <v>21672.48828125</v>
      </c>
      <c r="AN2122">
        <v>70.847625732421875</v>
      </c>
      <c r="AO2122" s="92"/>
      <c r="AP2122" s="82" t="s">
        <v>351</v>
      </c>
      <c r="AQ2122" s="82" t="s">
        <v>326</v>
      </c>
      <c r="AR2122" s="82"/>
      <c r="AS2122">
        <v>0</v>
      </c>
      <c r="AT2122">
        <v>0</v>
      </c>
      <c r="AU2122">
        <v>2030</v>
      </c>
      <c r="AY2122">
        <v>0</v>
      </c>
      <c r="AZ2122">
        <v>0</v>
      </c>
      <c r="BA2122" s="82" t="s">
        <v>398</v>
      </c>
      <c r="BB2122">
        <v>8744</v>
      </c>
      <c r="BC2122">
        <v>100</v>
      </c>
      <c r="BD2122" s="92"/>
      <c r="BE2122" s="92"/>
      <c r="BF2122">
        <v>305902.8125</v>
      </c>
      <c r="BG2122">
        <v>0</v>
      </c>
      <c r="BH2122">
        <v>0</v>
      </c>
      <c r="BI2122" s="92"/>
      <c r="BJ2122" s="92"/>
      <c r="BK2122" s="92"/>
      <c r="BL2122">
        <v>0</v>
      </c>
    </row>
    <row r="2123" spans="1:64" x14ac:dyDescent="0.25">
      <c r="A2123" s="82" t="s">
        <v>297</v>
      </c>
      <c r="B2123" s="82" t="s">
        <v>397</v>
      </c>
      <c r="C2123" s="82" t="s">
        <v>104</v>
      </c>
      <c r="D2123" s="82" t="s">
        <v>305</v>
      </c>
      <c r="E2123" s="82" t="s">
        <v>58</v>
      </c>
      <c r="F2123" s="82" t="s">
        <v>366</v>
      </c>
      <c r="G2123" s="82" t="s">
        <v>366</v>
      </c>
      <c r="H2123">
        <v>34.920413970947266</v>
      </c>
      <c r="I2123">
        <v>100</v>
      </c>
      <c r="J2123">
        <v>34.920413970947266</v>
      </c>
      <c r="K2123" s="92"/>
      <c r="L2123">
        <v>0</v>
      </c>
      <c r="M2123" s="92"/>
      <c r="N2123" s="92"/>
      <c r="O2123" s="92"/>
      <c r="P2123">
        <v>17124.841796875</v>
      </c>
      <c r="Q2123" s="92"/>
      <c r="R2123" s="92"/>
      <c r="S2123">
        <v>-1</v>
      </c>
      <c r="T2123">
        <v>0</v>
      </c>
      <c r="U2123" s="82" t="s">
        <v>160</v>
      </c>
      <c r="V2123" s="92"/>
      <c r="W2123">
        <v>305902.8125</v>
      </c>
      <c r="X2123" s="92"/>
      <c r="Y2123">
        <v>0</v>
      </c>
      <c r="Z2123">
        <v>11784.2158203125</v>
      </c>
      <c r="AA2123">
        <v>11784.2158203125</v>
      </c>
      <c r="AB2123">
        <v>0</v>
      </c>
      <c r="AC2123">
        <v>-1</v>
      </c>
      <c r="AD2123">
        <v>0</v>
      </c>
      <c r="AE2123">
        <v>0</v>
      </c>
      <c r="AF2123">
        <v>0</v>
      </c>
      <c r="AG2123">
        <v>0</v>
      </c>
      <c r="AH2123">
        <v>8760</v>
      </c>
      <c r="AI2123">
        <v>0.34920412302017212</v>
      </c>
      <c r="AJ2123">
        <v>38.522743225097656</v>
      </c>
      <c r="AK2123">
        <v>-9888.271484375</v>
      </c>
      <c r="AL2123">
        <v>-32.324878692626953</v>
      </c>
      <c r="AM2123">
        <v>21672.48828125</v>
      </c>
      <c r="AN2123">
        <v>70.847625732421875</v>
      </c>
      <c r="AO2123" s="92"/>
      <c r="AP2123" s="82" t="s">
        <v>351</v>
      </c>
      <c r="AQ2123" s="82" t="s">
        <v>326</v>
      </c>
      <c r="AR2123" s="82"/>
      <c r="AS2123">
        <v>0</v>
      </c>
      <c r="AT2123">
        <v>0</v>
      </c>
      <c r="AU2123">
        <v>2030</v>
      </c>
      <c r="AY2123">
        <v>0</v>
      </c>
      <c r="AZ2123">
        <v>0</v>
      </c>
      <c r="BA2123" s="82" t="s">
        <v>398</v>
      </c>
      <c r="BB2123">
        <v>8745</v>
      </c>
      <c r="BC2123">
        <v>100</v>
      </c>
      <c r="BD2123" s="92"/>
      <c r="BE2123" s="92"/>
      <c r="BF2123">
        <v>305902.8125</v>
      </c>
      <c r="BG2123">
        <v>0</v>
      </c>
      <c r="BH2123">
        <v>0</v>
      </c>
      <c r="BI2123" s="92"/>
      <c r="BJ2123" s="92"/>
      <c r="BK2123" s="92"/>
      <c r="BL2123">
        <v>0</v>
      </c>
    </row>
    <row r="2124" spans="1:64" x14ac:dyDescent="0.25">
      <c r="A2124" s="82" t="s">
        <v>297</v>
      </c>
      <c r="B2124" s="82" t="s">
        <v>397</v>
      </c>
      <c r="C2124" s="82" t="s">
        <v>104</v>
      </c>
      <c r="D2124" s="82" t="s">
        <v>306</v>
      </c>
      <c r="E2124" s="82" t="s">
        <v>59</v>
      </c>
      <c r="F2124" s="82" t="s">
        <v>366</v>
      </c>
      <c r="G2124" s="82" t="s">
        <v>366</v>
      </c>
      <c r="H2124">
        <v>34.920413970947266</v>
      </c>
      <c r="I2124">
        <v>100</v>
      </c>
      <c r="J2124">
        <v>34.920413970947266</v>
      </c>
      <c r="K2124" s="92"/>
      <c r="L2124">
        <v>0</v>
      </c>
      <c r="M2124" s="92"/>
      <c r="N2124" s="92"/>
      <c r="O2124" s="92"/>
      <c r="P2124">
        <v>17124.841796875</v>
      </c>
      <c r="Q2124" s="92"/>
      <c r="R2124" s="92"/>
      <c r="S2124">
        <v>-1</v>
      </c>
      <c r="T2124">
        <v>0</v>
      </c>
      <c r="U2124" s="82" t="s">
        <v>160</v>
      </c>
      <c r="V2124" s="92"/>
      <c r="W2124">
        <v>305902.8125</v>
      </c>
      <c r="X2124" s="92"/>
      <c r="Y2124">
        <v>0</v>
      </c>
      <c r="Z2124">
        <v>11784.2158203125</v>
      </c>
      <c r="AA2124">
        <v>11784.2158203125</v>
      </c>
      <c r="AB2124">
        <v>0</v>
      </c>
      <c r="AC2124">
        <v>-1</v>
      </c>
      <c r="AD2124">
        <v>0</v>
      </c>
      <c r="AE2124">
        <v>0</v>
      </c>
      <c r="AF2124">
        <v>0</v>
      </c>
      <c r="AG2124">
        <v>0</v>
      </c>
      <c r="AH2124">
        <v>8760</v>
      </c>
      <c r="AI2124">
        <v>0.34920412302017212</v>
      </c>
      <c r="AJ2124">
        <v>38.522743225097656</v>
      </c>
      <c r="AK2124">
        <v>-9888.271484375</v>
      </c>
      <c r="AL2124">
        <v>-32.324878692626953</v>
      </c>
      <c r="AM2124">
        <v>21672.48828125</v>
      </c>
      <c r="AN2124">
        <v>70.847625732421875</v>
      </c>
      <c r="AO2124" s="92"/>
      <c r="AP2124" s="82" t="s">
        <v>351</v>
      </c>
      <c r="AQ2124" s="82" t="s">
        <v>326</v>
      </c>
      <c r="AR2124" s="82"/>
      <c r="AS2124">
        <v>0</v>
      </c>
      <c r="AT2124">
        <v>0</v>
      </c>
      <c r="AU2124">
        <v>2030</v>
      </c>
      <c r="AY2124">
        <v>0</v>
      </c>
      <c r="AZ2124">
        <v>0</v>
      </c>
      <c r="BA2124" s="82" t="s">
        <v>398</v>
      </c>
      <c r="BB2124">
        <v>8746</v>
      </c>
      <c r="BC2124">
        <v>100</v>
      </c>
      <c r="BD2124" s="92"/>
      <c r="BE2124" s="92"/>
      <c r="BF2124">
        <v>305902.8125</v>
      </c>
      <c r="BG2124">
        <v>0</v>
      </c>
      <c r="BH2124">
        <v>0</v>
      </c>
      <c r="BI2124" s="92"/>
      <c r="BJ2124" s="92"/>
      <c r="BK2124" s="92"/>
      <c r="BL2124">
        <v>0</v>
      </c>
    </row>
    <row r="2125" spans="1:64" x14ac:dyDescent="0.25">
      <c r="A2125" s="82" t="s">
        <v>297</v>
      </c>
      <c r="B2125" s="82" t="s">
        <v>397</v>
      </c>
      <c r="C2125" s="82" t="s">
        <v>104</v>
      </c>
      <c r="D2125" s="82" t="s">
        <v>307</v>
      </c>
      <c r="E2125" s="82" t="s">
        <v>60</v>
      </c>
      <c r="F2125" s="82" t="s">
        <v>366</v>
      </c>
      <c r="G2125" s="82" t="s">
        <v>366</v>
      </c>
      <c r="H2125">
        <v>34.920413970947266</v>
      </c>
      <c r="I2125">
        <v>100</v>
      </c>
      <c r="J2125">
        <v>34.920413970947266</v>
      </c>
      <c r="K2125" s="92"/>
      <c r="L2125">
        <v>0</v>
      </c>
      <c r="M2125" s="92"/>
      <c r="N2125" s="92"/>
      <c r="O2125" s="92"/>
      <c r="P2125">
        <v>17124.841796875</v>
      </c>
      <c r="Q2125" s="92"/>
      <c r="R2125" s="92"/>
      <c r="S2125">
        <v>-1</v>
      </c>
      <c r="T2125">
        <v>0</v>
      </c>
      <c r="U2125" s="82" t="s">
        <v>160</v>
      </c>
      <c r="V2125" s="92"/>
      <c r="W2125">
        <v>305902.8125</v>
      </c>
      <c r="X2125" s="92"/>
      <c r="Y2125">
        <v>0</v>
      </c>
      <c r="Z2125">
        <v>11784.2158203125</v>
      </c>
      <c r="AA2125">
        <v>11784.2158203125</v>
      </c>
      <c r="AB2125">
        <v>0</v>
      </c>
      <c r="AC2125">
        <v>-1</v>
      </c>
      <c r="AD2125">
        <v>0</v>
      </c>
      <c r="AE2125">
        <v>0</v>
      </c>
      <c r="AF2125">
        <v>0</v>
      </c>
      <c r="AG2125">
        <v>0</v>
      </c>
      <c r="AH2125">
        <v>8760</v>
      </c>
      <c r="AI2125">
        <v>0.34920412302017212</v>
      </c>
      <c r="AJ2125">
        <v>38.522743225097656</v>
      </c>
      <c r="AK2125">
        <v>-9888.271484375</v>
      </c>
      <c r="AL2125">
        <v>-32.324878692626953</v>
      </c>
      <c r="AM2125">
        <v>21672.48828125</v>
      </c>
      <c r="AN2125">
        <v>70.847625732421875</v>
      </c>
      <c r="AO2125" s="92"/>
      <c r="AP2125" s="82" t="s">
        <v>351</v>
      </c>
      <c r="AQ2125" s="82" t="s">
        <v>326</v>
      </c>
      <c r="AR2125" s="82"/>
      <c r="AS2125">
        <v>0</v>
      </c>
      <c r="AT2125">
        <v>0</v>
      </c>
      <c r="AU2125">
        <v>2030</v>
      </c>
      <c r="AY2125">
        <v>0</v>
      </c>
      <c r="AZ2125">
        <v>0</v>
      </c>
      <c r="BA2125" s="82" t="s">
        <v>398</v>
      </c>
      <c r="BB2125">
        <v>8747</v>
      </c>
      <c r="BC2125">
        <v>100</v>
      </c>
      <c r="BD2125" s="92"/>
      <c r="BE2125" s="92"/>
      <c r="BF2125">
        <v>305902.8125</v>
      </c>
      <c r="BG2125">
        <v>0</v>
      </c>
      <c r="BH2125">
        <v>0</v>
      </c>
      <c r="BI2125" s="92"/>
      <c r="BJ2125" s="92"/>
      <c r="BK2125" s="92"/>
      <c r="BL2125">
        <v>0</v>
      </c>
    </row>
    <row r="2126" spans="1:64" x14ac:dyDescent="0.25">
      <c r="A2126" s="82" t="s">
        <v>297</v>
      </c>
      <c r="B2126" s="82" t="s">
        <v>397</v>
      </c>
      <c r="C2126" s="82" t="s">
        <v>104</v>
      </c>
      <c r="D2126" s="82" t="s">
        <v>308</v>
      </c>
      <c r="E2126" s="82" t="s">
        <v>61</v>
      </c>
      <c r="F2126" s="82" t="s">
        <v>366</v>
      </c>
      <c r="G2126" s="82" t="s">
        <v>366</v>
      </c>
      <c r="H2126">
        <v>34.920413970947266</v>
      </c>
      <c r="I2126">
        <v>100</v>
      </c>
      <c r="J2126">
        <v>34.920413970947266</v>
      </c>
      <c r="K2126" s="92"/>
      <c r="L2126">
        <v>0</v>
      </c>
      <c r="M2126" s="92"/>
      <c r="N2126" s="92"/>
      <c r="O2126" s="92"/>
      <c r="P2126">
        <v>17124.841796875</v>
      </c>
      <c r="Q2126" s="92"/>
      <c r="R2126" s="92"/>
      <c r="S2126">
        <v>-1</v>
      </c>
      <c r="T2126">
        <v>0</v>
      </c>
      <c r="U2126" s="82" t="s">
        <v>160</v>
      </c>
      <c r="V2126" s="92"/>
      <c r="W2126">
        <v>305902.8125</v>
      </c>
      <c r="X2126" s="92"/>
      <c r="Y2126">
        <v>0</v>
      </c>
      <c r="Z2126">
        <v>11784.2158203125</v>
      </c>
      <c r="AA2126">
        <v>11784.2158203125</v>
      </c>
      <c r="AB2126">
        <v>0</v>
      </c>
      <c r="AC2126">
        <v>-1</v>
      </c>
      <c r="AD2126">
        <v>0</v>
      </c>
      <c r="AE2126">
        <v>0</v>
      </c>
      <c r="AF2126">
        <v>0</v>
      </c>
      <c r="AG2126">
        <v>0</v>
      </c>
      <c r="AH2126">
        <v>8760</v>
      </c>
      <c r="AI2126">
        <v>0.34920412302017212</v>
      </c>
      <c r="AJ2126">
        <v>38.522743225097656</v>
      </c>
      <c r="AK2126">
        <v>-9888.271484375</v>
      </c>
      <c r="AL2126">
        <v>-32.324878692626953</v>
      </c>
      <c r="AM2126">
        <v>21672.48828125</v>
      </c>
      <c r="AN2126">
        <v>70.847625732421875</v>
      </c>
      <c r="AO2126" s="92"/>
      <c r="AP2126" s="82" t="s">
        <v>351</v>
      </c>
      <c r="AQ2126" s="82" t="s">
        <v>326</v>
      </c>
      <c r="AR2126" s="82"/>
      <c r="AS2126">
        <v>0</v>
      </c>
      <c r="AT2126">
        <v>0</v>
      </c>
      <c r="AU2126">
        <v>2030</v>
      </c>
      <c r="AY2126">
        <v>0</v>
      </c>
      <c r="AZ2126">
        <v>0</v>
      </c>
      <c r="BA2126" s="82" t="s">
        <v>398</v>
      </c>
      <c r="BB2126">
        <v>8748</v>
      </c>
      <c r="BC2126">
        <v>100</v>
      </c>
      <c r="BD2126" s="92"/>
      <c r="BE2126" s="92"/>
      <c r="BF2126">
        <v>305902.8125</v>
      </c>
      <c r="BG2126">
        <v>0</v>
      </c>
      <c r="BH2126">
        <v>0</v>
      </c>
      <c r="BI2126" s="92"/>
      <c r="BJ2126" s="92"/>
      <c r="BK2126" s="92"/>
      <c r="BL2126">
        <v>0</v>
      </c>
    </row>
    <row r="2127" spans="1:64" x14ac:dyDescent="0.25">
      <c r="A2127" s="82" t="s">
        <v>297</v>
      </c>
      <c r="B2127" s="82" t="s">
        <v>397</v>
      </c>
      <c r="C2127" s="82" t="s">
        <v>104</v>
      </c>
      <c r="D2127" s="82" t="s">
        <v>309</v>
      </c>
      <c r="E2127" s="82" t="s">
        <v>310</v>
      </c>
      <c r="F2127" s="82" t="s">
        <v>366</v>
      </c>
      <c r="G2127" s="82" t="s">
        <v>366</v>
      </c>
      <c r="H2127">
        <v>34.920413970947266</v>
      </c>
      <c r="I2127">
        <v>100</v>
      </c>
      <c r="J2127">
        <v>34.920413970947266</v>
      </c>
      <c r="K2127" s="92"/>
      <c r="L2127">
        <v>0</v>
      </c>
      <c r="M2127" s="92"/>
      <c r="N2127" s="92"/>
      <c r="O2127" s="92"/>
      <c r="P2127">
        <v>17124.841796875</v>
      </c>
      <c r="Q2127" s="92"/>
      <c r="R2127" s="92"/>
      <c r="S2127">
        <v>-1</v>
      </c>
      <c r="T2127">
        <v>0</v>
      </c>
      <c r="U2127" s="82" t="s">
        <v>160</v>
      </c>
      <c r="V2127" s="92"/>
      <c r="W2127">
        <v>305902.8125</v>
      </c>
      <c r="X2127" s="92"/>
      <c r="Y2127">
        <v>0</v>
      </c>
      <c r="Z2127">
        <v>11784.2158203125</v>
      </c>
      <c r="AA2127">
        <v>11784.2158203125</v>
      </c>
      <c r="AB2127">
        <v>0</v>
      </c>
      <c r="AC2127">
        <v>-1</v>
      </c>
      <c r="AD2127">
        <v>0</v>
      </c>
      <c r="AE2127">
        <v>0</v>
      </c>
      <c r="AF2127">
        <v>0</v>
      </c>
      <c r="AG2127">
        <v>0</v>
      </c>
      <c r="AH2127">
        <v>8760</v>
      </c>
      <c r="AI2127">
        <v>0.34920412302017212</v>
      </c>
      <c r="AJ2127">
        <v>38.522743225097656</v>
      </c>
      <c r="AK2127">
        <v>-9888.271484375</v>
      </c>
      <c r="AL2127">
        <v>-32.324878692626953</v>
      </c>
      <c r="AM2127">
        <v>21672.48828125</v>
      </c>
      <c r="AN2127">
        <v>70.847625732421875</v>
      </c>
      <c r="AO2127" s="92"/>
      <c r="AP2127" s="82" t="s">
        <v>351</v>
      </c>
      <c r="AQ2127" s="82" t="s">
        <v>326</v>
      </c>
      <c r="AR2127" s="82"/>
      <c r="AS2127">
        <v>0</v>
      </c>
      <c r="AT2127">
        <v>0</v>
      </c>
      <c r="AU2127">
        <v>2030</v>
      </c>
      <c r="AY2127">
        <v>0</v>
      </c>
      <c r="AZ2127">
        <v>0</v>
      </c>
      <c r="BA2127" s="82" t="s">
        <v>398</v>
      </c>
      <c r="BB2127">
        <v>8749</v>
      </c>
      <c r="BC2127">
        <v>100</v>
      </c>
      <c r="BD2127" s="92"/>
      <c r="BE2127" s="92"/>
      <c r="BF2127">
        <v>305902.8125</v>
      </c>
      <c r="BG2127">
        <v>0</v>
      </c>
      <c r="BH2127">
        <v>0</v>
      </c>
      <c r="BI2127" s="92"/>
      <c r="BJ2127" s="92"/>
      <c r="BK2127" s="92"/>
      <c r="BL2127">
        <v>0</v>
      </c>
    </row>
    <row r="2128" spans="1:64" x14ac:dyDescent="0.25">
      <c r="A2128" s="82" t="s">
        <v>297</v>
      </c>
      <c r="B2128" s="82" t="s">
        <v>397</v>
      </c>
      <c r="C2128" s="82" t="s">
        <v>104</v>
      </c>
      <c r="D2128" s="82" t="s">
        <v>313</v>
      </c>
      <c r="E2128" s="82" t="s">
        <v>314</v>
      </c>
      <c r="F2128" s="82" t="s">
        <v>366</v>
      </c>
      <c r="G2128" s="82" t="s">
        <v>366</v>
      </c>
      <c r="H2128">
        <v>34.920413970947266</v>
      </c>
      <c r="I2128">
        <v>100</v>
      </c>
      <c r="J2128">
        <v>34.920413970947266</v>
      </c>
      <c r="K2128" s="92"/>
      <c r="L2128">
        <v>0</v>
      </c>
      <c r="M2128" s="92"/>
      <c r="N2128" s="92"/>
      <c r="O2128" s="92"/>
      <c r="P2128">
        <v>17124.841796875</v>
      </c>
      <c r="Q2128" s="92"/>
      <c r="R2128" s="92"/>
      <c r="S2128">
        <v>-1</v>
      </c>
      <c r="T2128">
        <v>0</v>
      </c>
      <c r="U2128" s="82" t="s">
        <v>160</v>
      </c>
      <c r="V2128" s="92"/>
      <c r="W2128">
        <v>305902.8125</v>
      </c>
      <c r="X2128" s="92"/>
      <c r="Y2128">
        <v>0</v>
      </c>
      <c r="Z2128">
        <v>11784.2158203125</v>
      </c>
      <c r="AA2128">
        <v>11784.2158203125</v>
      </c>
      <c r="AB2128">
        <v>0</v>
      </c>
      <c r="AC2128">
        <v>-1</v>
      </c>
      <c r="AD2128">
        <v>0</v>
      </c>
      <c r="AE2128">
        <v>0</v>
      </c>
      <c r="AF2128">
        <v>0</v>
      </c>
      <c r="AG2128">
        <v>0</v>
      </c>
      <c r="AH2128">
        <v>8760</v>
      </c>
      <c r="AI2128">
        <v>0.34920412302017212</v>
      </c>
      <c r="AJ2128">
        <v>38.522743225097656</v>
      </c>
      <c r="AK2128">
        <v>-9888.271484375</v>
      </c>
      <c r="AL2128">
        <v>-32.324878692626953</v>
      </c>
      <c r="AM2128">
        <v>21672.48828125</v>
      </c>
      <c r="AN2128">
        <v>70.847625732421875</v>
      </c>
      <c r="AO2128" s="92"/>
      <c r="AP2128" s="82" t="s">
        <v>351</v>
      </c>
      <c r="AQ2128" s="82" t="s">
        <v>326</v>
      </c>
      <c r="AR2128" s="82"/>
      <c r="AS2128">
        <v>0</v>
      </c>
      <c r="AT2128">
        <v>0</v>
      </c>
      <c r="AU2128">
        <v>2030</v>
      </c>
      <c r="AY2128">
        <v>0</v>
      </c>
      <c r="AZ2128">
        <v>0</v>
      </c>
      <c r="BA2128" s="82" t="s">
        <v>398</v>
      </c>
      <c r="BB2128">
        <v>8750</v>
      </c>
      <c r="BC2128">
        <v>100</v>
      </c>
      <c r="BD2128" s="92"/>
      <c r="BE2128" s="92"/>
      <c r="BF2128">
        <v>305902.8125</v>
      </c>
      <c r="BG2128">
        <v>0</v>
      </c>
      <c r="BH2128">
        <v>0</v>
      </c>
      <c r="BI2128" s="92"/>
      <c r="BJ2128" s="92"/>
      <c r="BK2128" s="92"/>
      <c r="BL2128">
        <v>0</v>
      </c>
    </row>
    <row r="2129" spans="1:64" x14ac:dyDescent="0.25">
      <c r="A2129" s="82" t="s">
        <v>297</v>
      </c>
      <c r="B2129" s="82" t="s">
        <v>397</v>
      </c>
      <c r="C2129" s="82" t="s">
        <v>104</v>
      </c>
      <c r="D2129" s="82" t="s">
        <v>298</v>
      </c>
      <c r="E2129" s="82" t="s">
        <v>55</v>
      </c>
      <c r="F2129" s="82" t="s">
        <v>367</v>
      </c>
      <c r="G2129" s="82" t="s">
        <v>367</v>
      </c>
      <c r="H2129">
        <v>34.920413970947266</v>
      </c>
      <c r="I2129">
        <v>100</v>
      </c>
      <c r="J2129">
        <v>34.920413970947266</v>
      </c>
      <c r="K2129" s="92"/>
      <c r="L2129">
        <v>0</v>
      </c>
      <c r="M2129" s="92"/>
      <c r="N2129" s="92"/>
      <c r="O2129" s="92"/>
      <c r="P2129">
        <v>16640.435546875</v>
      </c>
      <c r="Q2129" s="92"/>
      <c r="R2129" s="92"/>
      <c r="S2129">
        <v>-1</v>
      </c>
      <c r="T2129">
        <v>0</v>
      </c>
      <c r="U2129" s="82" t="s">
        <v>160</v>
      </c>
      <c r="V2129" s="92"/>
      <c r="W2129">
        <v>305902.8125</v>
      </c>
      <c r="X2129" s="92"/>
      <c r="Y2129">
        <v>0</v>
      </c>
      <c r="Z2129">
        <v>11784.2158203125</v>
      </c>
      <c r="AA2129">
        <v>11784.2158203125</v>
      </c>
      <c r="AB2129">
        <v>0</v>
      </c>
      <c r="AC2129">
        <v>-1</v>
      </c>
      <c r="AD2129">
        <v>0</v>
      </c>
      <c r="AE2129">
        <v>0</v>
      </c>
      <c r="AF2129">
        <v>0</v>
      </c>
      <c r="AG2129">
        <v>0</v>
      </c>
      <c r="AH2129">
        <v>8760</v>
      </c>
      <c r="AI2129">
        <v>0.34920412302017212</v>
      </c>
      <c r="AJ2129">
        <v>38.522743225097656</v>
      </c>
      <c r="AK2129">
        <v>-9888.271484375</v>
      </c>
      <c r="AL2129">
        <v>-32.324878692626953</v>
      </c>
      <c r="AM2129">
        <v>21672.48828125</v>
      </c>
      <c r="AN2129">
        <v>70.847625732421875</v>
      </c>
      <c r="AO2129" s="92"/>
      <c r="AP2129" s="82" t="s">
        <v>347</v>
      </c>
      <c r="AQ2129" s="82" t="s">
        <v>326</v>
      </c>
      <c r="AR2129" s="82"/>
      <c r="AS2129">
        <v>0</v>
      </c>
      <c r="AT2129">
        <v>0</v>
      </c>
      <c r="AU2129">
        <v>2030</v>
      </c>
      <c r="AY2129">
        <v>0</v>
      </c>
      <c r="AZ2129">
        <v>0</v>
      </c>
      <c r="BA2129" s="82" t="s">
        <v>398</v>
      </c>
      <c r="BB2129">
        <v>8751</v>
      </c>
      <c r="BC2129">
        <v>100</v>
      </c>
      <c r="BD2129" s="92"/>
      <c r="BE2129" s="92"/>
      <c r="BF2129">
        <v>305902.8125</v>
      </c>
      <c r="BG2129">
        <v>0</v>
      </c>
      <c r="BH2129">
        <v>0</v>
      </c>
      <c r="BI2129" s="92"/>
      <c r="BJ2129" s="92"/>
      <c r="BK2129" s="92"/>
      <c r="BL2129">
        <v>0</v>
      </c>
    </row>
    <row r="2130" spans="1:64" x14ac:dyDescent="0.25">
      <c r="A2130" s="82" t="s">
        <v>297</v>
      </c>
      <c r="B2130" s="82" t="s">
        <v>397</v>
      </c>
      <c r="C2130" s="82" t="s">
        <v>104</v>
      </c>
      <c r="D2130" s="82" t="s">
        <v>303</v>
      </c>
      <c r="E2130" s="82" t="s">
        <v>304</v>
      </c>
      <c r="F2130" s="82" t="s">
        <v>367</v>
      </c>
      <c r="G2130" s="82" t="s">
        <v>367</v>
      </c>
      <c r="H2130">
        <v>34.920413970947266</v>
      </c>
      <c r="I2130">
        <v>100</v>
      </c>
      <c r="J2130">
        <v>34.920413970947266</v>
      </c>
      <c r="K2130" s="92"/>
      <c r="L2130">
        <v>0</v>
      </c>
      <c r="M2130" s="92"/>
      <c r="N2130" s="92"/>
      <c r="O2130" s="92"/>
      <c r="P2130">
        <v>16640.435546875</v>
      </c>
      <c r="Q2130" s="92"/>
      <c r="R2130" s="92"/>
      <c r="S2130">
        <v>-1</v>
      </c>
      <c r="T2130">
        <v>0</v>
      </c>
      <c r="U2130" s="82" t="s">
        <v>160</v>
      </c>
      <c r="V2130" s="92"/>
      <c r="W2130">
        <v>305902.8125</v>
      </c>
      <c r="X2130" s="92"/>
      <c r="Y2130">
        <v>0</v>
      </c>
      <c r="Z2130">
        <v>11784.2158203125</v>
      </c>
      <c r="AA2130">
        <v>11784.2158203125</v>
      </c>
      <c r="AB2130">
        <v>0</v>
      </c>
      <c r="AC2130">
        <v>-1</v>
      </c>
      <c r="AD2130">
        <v>0</v>
      </c>
      <c r="AE2130">
        <v>0</v>
      </c>
      <c r="AF2130">
        <v>0</v>
      </c>
      <c r="AG2130">
        <v>0</v>
      </c>
      <c r="AH2130">
        <v>8760</v>
      </c>
      <c r="AI2130">
        <v>0.34920412302017212</v>
      </c>
      <c r="AJ2130">
        <v>38.522743225097656</v>
      </c>
      <c r="AK2130">
        <v>-9888.271484375</v>
      </c>
      <c r="AL2130">
        <v>-32.324878692626953</v>
      </c>
      <c r="AM2130">
        <v>21672.48828125</v>
      </c>
      <c r="AN2130">
        <v>70.847625732421875</v>
      </c>
      <c r="AO2130" s="92"/>
      <c r="AP2130" s="82" t="s">
        <v>347</v>
      </c>
      <c r="AQ2130" s="82" t="s">
        <v>326</v>
      </c>
      <c r="AR2130" s="82"/>
      <c r="AS2130">
        <v>0</v>
      </c>
      <c r="AT2130">
        <v>0</v>
      </c>
      <c r="AU2130">
        <v>2030</v>
      </c>
      <c r="AY2130">
        <v>0</v>
      </c>
      <c r="AZ2130">
        <v>0</v>
      </c>
      <c r="BA2130" s="82" t="s">
        <v>398</v>
      </c>
      <c r="BB2130">
        <v>8752</v>
      </c>
      <c r="BC2130">
        <v>100</v>
      </c>
      <c r="BD2130" s="92"/>
      <c r="BE2130" s="92"/>
      <c r="BF2130">
        <v>305902.8125</v>
      </c>
      <c r="BG2130">
        <v>0</v>
      </c>
      <c r="BH2130">
        <v>0</v>
      </c>
      <c r="BI2130" s="92"/>
      <c r="BJ2130" s="92"/>
      <c r="BK2130" s="92"/>
      <c r="BL2130">
        <v>0</v>
      </c>
    </row>
    <row r="2131" spans="1:64" x14ac:dyDescent="0.25">
      <c r="A2131" s="82" t="s">
        <v>297</v>
      </c>
      <c r="B2131" s="82" t="s">
        <v>397</v>
      </c>
      <c r="C2131" s="82" t="s">
        <v>104</v>
      </c>
      <c r="D2131" s="82" t="s">
        <v>305</v>
      </c>
      <c r="E2131" s="82" t="s">
        <v>58</v>
      </c>
      <c r="F2131" s="82" t="s">
        <v>367</v>
      </c>
      <c r="G2131" s="82" t="s">
        <v>367</v>
      </c>
      <c r="H2131">
        <v>34.920413970947266</v>
      </c>
      <c r="I2131">
        <v>100</v>
      </c>
      <c r="J2131">
        <v>34.920413970947266</v>
      </c>
      <c r="K2131" s="92"/>
      <c r="L2131">
        <v>0</v>
      </c>
      <c r="M2131" s="92"/>
      <c r="N2131" s="92"/>
      <c r="O2131" s="92"/>
      <c r="P2131">
        <v>16640.435546875</v>
      </c>
      <c r="Q2131" s="92"/>
      <c r="R2131" s="92"/>
      <c r="S2131">
        <v>-1</v>
      </c>
      <c r="T2131">
        <v>0</v>
      </c>
      <c r="U2131" s="82" t="s">
        <v>160</v>
      </c>
      <c r="V2131" s="92"/>
      <c r="W2131">
        <v>305902.8125</v>
      </c>
      <c r="X2131" s="92"/>
      <c r="Y2131">
        <v>0</v>
      </c>
      <c r="Z2131">
        <v>11784.2158203125</v>
      </c>
      <c r="AA2131">
        <v>11784.2158203125</v>
      </c>
      <c r="AB2131">
        <v>0</v>
      </c>
      <c r="AC2131">
        <v>-1</v>
      </c>
      <c r="AD2131">
        <v>0</v>
      </c>
      <c r="AE2131">
        <v>0</v>
      </c>
      <c r="AF2131">
        <v>0</v>
      </c>
      <c r="AG2131">
        <v>0</v>
      </c>
      <c r="AH2131">
        <v>8760</v>
      </c>
      <c r="AI2131">
        <v>0.34920412302017212</v>
      </c>
      <c r="AJ2131">
        <v>38.522743225097656</v>
      </c>
      <c r="AK2131">
        <v>-9888.271484375</v>
      </c>
      <c r="AL2131">
        <v>-32.324878692626953</v>
      </c>
      <c r="AM2131">
        <v>21672.48828125</v>
      </c>
      <c r="AN2131">
        <v>70.847625732421875</v>
      </c>
      <c r="AO2131" s="92"/>
      <c r="AP2131" s="82" t="s">
        <v>347</v>
      </c>
      <c r="AQ2131" s="82" t="s">
        <v>326</v>
      </c>
      <c r="AR2131" s="82"/>
      <c r="AS2131">
        <v>0</v>
      </c>
      <c r="AT2131">
        <v>0</v>
      </c>
      <c r="AU2131">
        <v>2030</v>
      </c>
      <c r="AY2131">
        <v>0</v>
      </c>
      <c r="AZ2131">
        <v>0</v>
      </c>
      <c r="BA2131" s="82" t="s">
        <v>398</v>
      </c>
      <c r="BB2131">
        <v>8753</v>
      </c>
      <c r="BC2131">
        <v>100</v>
      </c>
      <c r="BD2131" s="92"/>
      <c r="BE2131" s="92"/>
      <c r="BF2131">
        <v>305902.8125</v>
      </c>
      <c r="BG2131">
        <v>0</v>
      </c>
      <c r="BH2131">
        <v>0</v>
      </c>
      <c r="BI2131" s="92"/>
      <c r="BJ2131" s="92"/>
      <c r="BK2131" s="92"/>
      <c r="BL2131">
        <v>0</v>
      </c>
    </row>
    <row r="2132" spans="1:64" x14ac:dyDescent="0.25">
      <c r="A2132" s="82" t="s">
        <v>297</v>
      </c>
      <c r="B2132" s="82" t="s">
        <v>397</v>
      </c>
      <c r="C2132" s="82" t="s">
        <v>104</v>
      </c>
      <c r="D2132" s="82" t="s">
        <v>306</v>
      </c>
      <c r="E2132" s="82" t="s">
        <v>59</v>
      </c>
      <c r="F2132" s="82" t="s">
        <v>367</v>
      </c>
      <c r="G2132" s="82" t="s">
        <v>367</v>
      </c>
      <c r="H2132">
        <v>34.920413970947266</v>
      </c>
      <c r="I2132">
        <v>100</v>
      </c>
      <c r="J2132">
        <v>34.920413970947266</v>
      </c>
      <c r="K2132" s="92"/>
      <c r="L2132">
        <v>0</v>
      </c>
      <c r="M2132" s="92"/>
      <c r="N2132" s="92"/>
      <c r="O2132" s="92"/>
      <c r="P2132">
        <v>16640.435546875</v>
      </c>
      <c r="Q2132" s="92"/>
      <c r="R2132" s="92"/>
      <c r="S2132">
        <v>-1</v>
      </c>
      <c r="T2132">
        <v>0</v>
      </c>
      <c r="U2132" s="82" t="s">
        <v>160</v>
      </c>
      <c r="V2132" s="92"/>
      <c r="W2132">
        <v>305902.8125</v>
      </c>
      <c r="X2132" s="92"/>
      <c r="Y2132">
        <v>0</v>
      </c>
      <c r="Z2132">
        <v>11784.2158203125</v>
      </c>
      <c r="AA2132">
        <v>11784.2158203125</v>
      </c>
      <c r="AB2132">
        <v>0</v>
      </c>
      <c r="AC2132">
        <v>-1</v>
      </c>
      <c r="AD2132">
        <v>0</v>
      </c>
      <c r="AE2132">
        <v>0</v>
      </c>
      <c r="AF2132">
        <v>0</v>
      </c>
      <c r="AG2132">
        <v>0</v>
      </c>
      <c r="AH2132">
        <v>8760</v>
      </c>
      <c r="AI2132">
        <v>0.34920412302017212</v>
      </c>
      <c r="AJ2132">
        <v>38.522743225097656</v>
      </c>
      <c r="AK2132">
        <v>-9888.271484375</v>
      </c>
      <c r="AL2132">
        <v>-32.324878692626953</v>
      </c>
      <c r="AM2132">
        <v>21672.48828125</v>
      </c>
      <c r="AN2132">
        <v>70.847625732421875</v>
      </c>
      <c r="AO2132" s="92"/>
      <c r="AP2132" s="82" t="s">
        <v>347</v>
      </c>
      <c r="AQ2132" s="82" t="s">
        <v>326</v>
      </c>
      <c r="AR2132" s="82"/>
      <c r="AS2132">
        <v>0</v>
      </c>
      <c r="AT2132">
        <v>0</v>
      </c>
      <c r="AU2132">
        <v>2030</v>
      </c>
      <c r="AY2132">
        <v>0</v>
      </c>
      <c r="AZ2132">
        <v>0</v>
      </c>
      <c r="BA2132" s="82" t="s">
        <v>398</v>
      </c>
      <c r="BB2132">
        <v>8754</v>
      </c>
      <c r="BC2132">
        <v>100</v>
      </c>
      <c r="BD2132" s="92"/>
      <c r="BE2132" s="92"/>
      <c r="BF2132">
        <v>305902.8125</v>
      </c>
      <c r="BG2132">
        <v>0</v>
      </c>
      <c r="BH2132">
        <v>0</v>
      </c>
      <c r="BI2132" s="92"/>
      <c r="BJ2132" s="92"/>
      <c r="BK2132" s="92"/>
      <c r="BL2132">
        <v>0</v>
      </c>
    </row>
    <row r="2133" spans="1:64" x14ac:dyDescent="0.25">
      <c r="A2133" s="82" t="s">
        <v>297</v>
      </c>
      <c r="B2133" s="82" t="s">
        <v>397</v>
      </c>
      <c r="C2133" s="82" t="s">
        <v>104</v>
      </c>
      <c r="D2133" s="82" t="s">
        <v>309</v>
      </c>
      <c r="E2133" s="82" t="s">
        <v>310</v>
      </c>
      <c r="F2133" s="82" t="s">
        <v>367</v>
      </c>
      <c r="G2133" s="82" t="s">
        <v>367</v>
      </c>
      <c r="H2133">
        <v>34.920413970947266</v>
      </c>
      <c r="I2133">
        <v>100</v>
      </c>
      <c r="J2133">
        <v>34.920413970947266</v>
      </c>
      <c r="K2133" s="92"/>
      <c r="L2133">
        <v>0</v>
      </c>
      <c r="M2133" s="92"/>
      <c r="N2133" s="92"/>
      <c r="O2133" s="92"/>
      <c r="P2133">
        <v>16640.435546875</v>
      </c>
      <c r="Q2133" s="92"/>
      <c r="R2133" s="92"/>
      <c r="S2133">
        <v>-1</v>
      </c>
      <c r="T2133">
        <v>0</v>
      </c>
      <c r="U2133" s="82" t="s">
        <v>160</v>
      </c>
      <c r="V2133" s="92"/>
      <c r="W2133">
        <v>305902.8125</v>
      </c>
      <c r="X2133" s="92"/>
      <c r="Y2133">
        <v>0</v>
      </c>
      <c r="Z2133">
        <v>11784.2158203125</v>
      </c>
      <c r="AA2133">
        <v>11784.2158203125</v>
      </c>
      <c r="AB2133">
        <v>0</v>
      </c>
      <c r="AC2133">
        <v>-1</v>
      </c>
      <c r="AD2133">
        <v>0</v>
      </c>
      <c r="AE2133">
        <v>0</v>
      </c>
      <c r="AF2133">
        <v>0</v>
      </c>
      <c r="AG2133">
        <v>0</v>
      </c>
      <c r="AH2133">
        <v>8760</v>
      </c>
      <c r="AI2133">
        <v>0.34920412302017212</v>
      </c>
      <c r="AJ2133">
        <v>38.522743225097656</v>
      </c>
      <c r="AK2133">
        <v>-9888.271484375</v>
      </c>
      <c r="AL2133">
        <v>-32.324878692626953</v>
      </c>
      <c r="AM2133">
        <v>21672.48828125</v>
      </c>
      <c r="AN2133">
        <v>70.847625732421875</v>
      </c>
      <c r="AO2133" s="92"/>
      <c r="AP2133" s="82" t="s">
        <v>347</v>
      </c>
      <c r="AQ2133" s="82" t="s">
        <v>326</v>
      </c>
      <c r="AR2133" s="82"/>
      <c r="AS2133">
        <v>0</v>
      </c>
      <c r="AT2133">
        <v>0</v>
      </c>
      <c r="AU2133">
        <v>2030</v>
      </c>
      <c r="AY2133">
        <v>0</v>
      </c>
      <c r="AZ2133">
        <v>0</v>
      </c>
      <c r="BA2133" s="82" t="s">
        <v>398</v>
      </c>
      <c r="BB2133">
        <v>8755</v>
      </c>
      <c r="BC2133">
        <v>100</v>
      </c>
      <c r="BD2133" s="92"/>
      <c r="BE2133" s="92"/>
      <c r="BF2133">
        <v>305902.8125</v>
      </c>
      <c r="BG2133">
        <v>0</v>
      </c>
      <c r="BH2133">
        <v>0</v>
      </c>
      <c r="BI2133" s="92"/>
      <c r="BJ2133" s="92"/>
      <c r="BK2133" s="92"/>
      <c r="BL2133">
        <v>0</v>
      </c>
    </row>
    <row r="2134" spans="1:64" x14ac:dyDescent="0.25">
      <c r="A2134" s="82" t="s">
        <v>297</v>
      </c>
      <c r="B2134" s="82" t="s">
        <v>397</v>
      </c>
      <c r="C2134" s="82" t="s">
        <v>104</v>
      </c>
      <c r="D2134" s="82" t="s">
        <v>298</v>
      </c>
      <c r="E2134" s="82" t="s">
        <v>55</v>
      </c>
      <c r="F2134" s="82" t="s">
        <v>368</v>
      </c>
      <c r="G2134" s="82" t="s">
        <v>368</v>
      </c>
      <c r="H2134">
        <v>34.920413970947266</v>
      </c>
      <c r="I2134">
        <v>100</v>
      </c>
      <c r="J2134">
        <v>34.920413970947266</v>
      </c>
      <c r="K2134" s="92"/>
      <c r="L2134">
        <v>0</v>
      </c>
      <c r="M2134" s="92"/>
      <c r="N2134" s="92"/>
      <c r="O2134" s="92"/>
      <c r="P2134">
        <v>16123.0029296875</v>
      </c>
      <c r="Q2134" s="92"/>
      <c r="R2134" s="92"/>
      <c r="S2134">
        <v>-1</v>
      </c>
      <c r="T2134">
        <v>0</v>
      </c>
      <c r="U2134" s="82" t="s">
        <v>160</v>
      </c>
      <c r="V2134" s="92"/>
      <c r="W2134">
        <v>305902.8125</v>
      </c>
      <c r="X2134" s="92"/>
      <c r="Y2134">
        <v>0</v>
      </c>
      <c r="Z2134">
        <v>11784.2158203125</v>
      </c>
      <c r="AA2134">
        <v>11784.2158203125</v>
      </c>
      <c r="AB2134">
        <v>0</v>
      </c>
      <c r="AC2134">
        <v>-1</v>
      </c>
      <c r="AD2134">
        <v>0</v>
      </c>
      <c r="AE2134">
        <v>0</v>
      </c>
      <c r="AF2134">
        <v>0</v>
      </c>
      <c r="AG2134">
        <v>1</v>
      </c>
      <c r="AH2134">
        <v>8760</v>
      </c>
      <c r="AI2134">
        <v>0.34920412302017212</v>
      </c>
      <c r="AJ2134">
        <v>38.522743225097656</v>
      </c>
      <c r="AK2134">
        <v>-9888.271484375</v>
      </c>
      <c r="AL2134">
        <v>-32.324878692626953</v>
      </c>
      <c r="AM2134">
        <v>21672.48828125</v>
      </c>
      <c r="AN2134">
        <v>70.847625732421875</v>
      </c>
      <c r="AO2134" s="92"/>
      <c r="AP2134" s="82" t="s">
        <v>354</v>
      </c>
      <c r="AQ2134" s="82" t="s">
        <v>326</v>
      </c>
      <c r="AR2134" s="82"/>
      <c r="AS2134">
        <v>0</v>
      </c>
      <c r="AT2134">
        <v>0</v>
      </c>
      <c r="AU2134">
        <v>2030</v>
      </c>
      <c r="AY2134">
        <v>0</v>
      </c>
      <c r="AZ2134">
        <v>0</v>
      </c>
      <c r="BA2134" s="82" t="s">
        <v>398</v>
      </c>
      <c r="BB2134">
        <v>8756</v>
      </c>
      <c r="BC2134">
        <v>100</v>
      </c>
      <c r="BD2134" s="92"/>
      <c r="BE2134" s="92"/>
      <c r="BF2134">
        <v>305902.8125</v>
      </c>
      <c r="BG2134">
        <v>0</v>
      </c>
      <c r="BH2134">
        <v>0</v>
      </c>
      <c r="BI2134" s="92"/>
      <c r="BJ2134" s="92"/>
      <c r="BK2134" s="92"/>
      <c r="BL2134">
        <v>0</v>
      </c>
    </row>
    <row r="2135" spans="1:64" x14ac:dyDescent="0.25">
      <c r="A2135" s="82" t="s">
        <v>297</v>
      </c>
      <c r="B2135" s="82" t="s">
        <v>397</v>
      </c>
      <c r="C2135" s="82" t="s">
        <v>104</v>
      </c>
      <c r="D2135" s="82" t="s">
        <v>303</v>
      </c>
      <c r="E2135" s="82" t="s">
        <v>304</v>
      </c>
      <c r="F2135" s="82" t="s">
        <v>368</v>
      </c>
      <c r="G2135" s="82" t="s">
        <v>368</v>
      </c>
      <c r="H2135">
        <v>34.920413970947266</v>
      </c>
      <c r="I2135">
        <v>100</v>
      </c>
      <c r="J2135">
        <v>34.920413970947266</v>
      </c>
      <c r="K2135" s="92"/>
      <c r="L2135">
        <v>0</v>
      </c>
      <c r="M2135" s="92"/>
      <c r="N2135" s="92"/>
      <c r="O2135" s="92"/>
      <c r="P2135">
        <v>16123.0029296875</v>
      </c>
      <c r="Q2135" s="92"/>
      <c r="R2135" s="92"/>
      <c r="S2135">
        <v>-1</v>
      </c>
      <c r="T2135">
        <v>0</v>
      </c>
      <c r="U2135" s="82" t="s">
        <v>160</v>
      </c>
      <c r="V2135" s="92"/>
      <c r="W2135">
        <v>305902.8125</v>
      </c>
      <c r="X2135" s="92"/>
      <c r="Y2135">
        <v>0</v>
      </c>
      <c r="Z2135">
        <v>11784.2158203125</v>
      </c>
      <c r="AA2135">
        <v>11784.2158203125</v>
      </c>
      <c r="AB2135">
        <v>0</v>
      </c>
      <c r="AC2135">
        <v>-1</v>
      </c>
      <c r="AD2135">
        <v>0</v>
      </c>
      <c r="AE2135">
        <v>0</v>
      </c>
      <c r="AF2135">
        <v>0</v>
      </c>
      <c r="AG2135">
        <v>1</v>
      </c>
      <c r="AH2135">
        <v>8760</v>
      </c>
      <c r="AI2135">
        <v>0.34920412302017212</v>
      </c>
      <c r="AJ2135">
        <v>38.522743225097656</v>
      </c>
      <c r="AK2135">
        <v>-9888.271484375</v>
      </c>
      <c r="AL2135">
        <v>-32.324878692626953</v>
      </c>
      <c r="AM2135">
        <v>21672.48828125</v>
      </c>
      <c r="AN2135">
        <v>70.847625732421875</v>
      </c>
      <c r="AO2135" s="92"/>
      <c r="AP2135" s="82" t="s">
        <v>354</v>
      </c>
      <c r="AQ2135" s="82" t="s">
        <v>326</v>
      </c>
      <c r="AR2135" s="82"/>
      <c r="AS2135">
        <v>0</v>
      </c>
      <c r="AT2135">
        <v>0</v>
      </c>
      <c r="AU2135">
        <v>2030</v>
      </c>
      <c r="AY2135">
        <v>0</v>
      </c>
      <c r="AZ2135">
        <v>0</v>
      </c>
      <c r="BA2135" s="82" t="s">
        <v>398</v>
      </c>
      <c r="BB2135">
        <v>8757</v>
      </c>
      <c r="BC2135">
        <v>100</v>
      </c>
      <c r="BD2135" s="92"/>
      <c r="BE2135" s="92"/>
      <c r="BF2135">
        <v>305902.8125</v>
      </c>
      <c r="BG2135">
        <v>0</v>
      </c>
      <c r="BH2135">
        <v>0</v>
      </c>
      <c r="BI2135" s="92"/>
      <c r="BJ2135" s="92"/>
      <c r="BK2135" s="92"/>
      <c r="BL2135">
        <v>0</v>
      </c>
    </row>
    <row r="2136" spans="1:64" x14ac:dyDescent="0.25">
      <c r="A2136" s="82" t="s">
        <v>297</v>
      </c>
      <c r="B2136" s="82" t="s">
        <v>397</v>
      </c>
      <c r="C2136" s="82" t="s">
        <v>104</v>
      </c>
      <c r="D2136" s="82" t="s">
        <v>305</v>
      </c>
      <c r="E2136" s="82" t="s">
        <v>58</v>
      </c>
      <c r="F2136" s="82" t="s">
        <v>368</v>
      </c>
      <c r="G2136" s="82" t="s">
        <v>368</v>
      </c>
      <c r="H2136">
        <v>34.920413970947266</v>
      </c>
      <c r="I2136">
        <v>100</v>
      </c>
      <c r="J2136">
        <v>34.920413970947266</v>
      </c>
      <c r="K2136" s="92"/>
      <c r="L2136">
        <v>0</v>
      </c>
      <c r="M2136" s="92"/>
      <c r="N2136" s="92"/>
      <c r="O2136" s="92"/>
      <c r="P2136">
        <v>16123.0029296875</v>
      </c>
      <c r="Q2136" s="92"/>
      <c r="R2136" s="92"/>
      <c r="S2136">
        <v>-1</v>
      </c>
      <c r="T2136">
        <v>0</v>
      </c>
      <c r="U2136" s="82" t="s">
        <v>160</v>
      </c>
      <c r="V2136" s="92"/>
      <c r="W2136">
        <v>305902.8125</v>
      </c>
      <c r="X2136" s="92"/>
      <c r="Y2136">
        <v>0</v>
      </c>
      <c r="Z2136">
        <v>11784.2158203125</v>
      </c>
      <c r="AA2136">
        <v>11784.2158203125</v>
      </c>
      <c r="AB2136">
        <v>0</v>
      </c>
      <c r="AC2136">
        <v>-1</v>
      </c>
      <c r="AD2136">
        <v>0</v>
      </c>
      <c r="AE2136">
        <v>0</v>
      </c>
      <c r="AF2136">
        <v>0</v>
      </c>
      <c r="AG2136">
        <v>1</v>
      </c>
      <c r="AH2136">
        <v>8760</v>
      </c>
      <c r="AI2136">
        <v>0.34920412302017212</v>
      </c>
      <c r="AJ2136">
        <v>38.522743225097656</v>
      </c>
      <c r="AK2136">
        <v>-9888.271484375</v>
      </c>
      <c r="AL2136">
        <v>-32.324878692626953</v>
      </c>
      <c r="AM2136">
        <v>21672.48828125</v>
      </c>
      <c r="AN2136">
        <v>70.847625732421875</v>
      </c>
      <c r="AO2136" s="92"/>
      <c r="AP2136" s="82" t="s">
        <v>354</v>
      </c>
      <c r="AQ2136" s="82" t="s">
        <v>326</v>
      </c>
      <c r="AR2136" s="82"/>
      <c r="AS2136">
        <v>0</v>
      </c>
      <c r="AT2136">
        <v>0</v>
      </c>
      <c r="AU2136">
        <v>2030</v>
      </c>
      <c r="AY2136">
        <v>0</v>
      </c>
      <c r="AZ2136">
        <v>0</v>
      </c>
      <c r="BA2136" s="82" t="s">
        <v>398</v>
      </c>
      <c r="BB2136">
        <v>8758</v>
      </c>
      <c r="BC2136">
        <v>100</v>
      </c>
      <c r="BD2136" s="92"/>
      <c r="BE2136" s="92"/>
      <c r="BF2136">
        <v>305902.8125</v>
      </c>
      <c r="BG2136">
        <v>0</v>
      </c>
      <c r="BH2136">
        <v>0</v>
      </c>
      <c r="BI2136" s="92"/>
      <c r="BJ2136" s="92"/>
      <c r="BK2136" s="92"/>
      <c r="BL2136">
        <v>0</v>
      </c>
    </row>
    <row r="2137" spans="1:64" x14ac:dyDescent="0.25">
      <c r="A2137" s="82" t="s">
        <v>297</v>
      </c>
      <c r="B2137" s="82" t="s">
        <v>397</v>
      </c>
      <c r="C2137" s="82" t="s">
        <v>104</v>
      </c>
      <c r="D2137" s="82" t="s">
        <v>306</v>
      </c>
      <c r="E2137" s="82" t="s">
        <v>59</v>
      </c>
      <c r="F2137" s="82" t="s">
        <v>368</v>
      </c>
      <c r="G2137" s="82" t="s">
        <v>368</v>
      </c>
      <c r="H2137">
        <v>34.920413970947266</v>
      </c>
      <c r="I2137">
        <v>100</v>
      </c>
      <c r="J2137">
        <v>34.920413970947266</v>
      </c>
      <c r="K2137" s="92"/>
      <c r="L2137">
        <v>0</v>
      </c>
      <c r="M2137" s="92"/>
      <c r="N2137" s="92"/>
      <c r="O2137" s="92"/>
      <c r="P2137">
        <v>16123.0029296875</v>
      </c>
      <c r="Q2137" s="92"/>
      <c r="R2137" s="92"/>
      <c r="S2137">
        <v>-1</v>
      </c>
      <c r="T2137">
        <v>0</v>
      </c>
      <c r="U2137" s="82" t="s">
        <v>160</v>
      </c>
      <c r="V2137" s="92"/>
      <c r="W2137">
        <v>305902.8125</v>
      </c>
      <c r="X2137" s="92"/>
      <c r="Y2137">
        <v>0</v>
      </c>
      <c r="Z2137">
        <v>11784.2158203125</v>
      </c>
      <c r="AA2137">
        <v>11784.2158203125</v>
      </c>
      <c r="AB2137">
        <v>0</v>
      </c>
      <c r="AC2137">
        <v>-1</v>
      </c>
      <c r="AD2137">
        <v>0</v>
      </c>
      <c r="AE2137">
        <v>0</v>
      </c>
      <c r="AF2137">
        <v>0</v>
      </c>
      <c r="AG2137">
        <v>1</v>
      </c>
      <c r="AH2137">
        <v>8760</v>
      </c>
      <c r="AI2137">
        <v>0.34920412302017212</v>
      </c>
      <c r="AJ2137">
        <v>38.522743225097656</v>
      </c>
      <c r="AK2137">
        <v>-9888.271484375</v>
      </c>
      <c r="AL2137">
        <v>-32.324878692626953</v>
      </c>
      <c r="AM2137">
        <v>21672.48828125</v>
      </c>
      <c r="AN2137">
        <v>70.847625732421875</v>
      </c>
      <c r="AO2137" s="92"/>
      <c r="AP2137" s="82" t="s">
        <v>354</v>
      </c>
      <c r="AQ2137" s="82" t="s">
        <v>326</v>
      </c>
      <c r="AR2137" s="82"/>
      <c r="AS2137">
        <v>0</v>
      </c>
      <c r="AT2137">
        <v>0</v>
      </c>
      <c r="AU2137">
        <v>2030</v>
      </c>
      <c r="AY2137">
        <v>0</v>
      </c>
      <c r="AZ2137">
        <v>0</v>
      </c>
      <c r="BA2137" s="82" t="s">
        <v>398</v>
      </c>
      <c r="BB2137">
        <v>8759</v>
      </c>
      <c r="BC2137">
        <v>100</v>
      </c>
      <c r="BD2137" s="92"/>
      <c r="BE2137" s="92"/>
      <c r="BF2137">
        <v>305902.8125</v>
      </c>
      <c r="BG2137">
        <v>0</v>
      </c>
      <c r="BH2137">
        <v>0</v>
      </c>
      <c r="BI2137" s="92"/>
      <c r="BJ2137" s="92"/>
      <c r="BK2137" s="92"/>
      <c r="BL2137">
        <v>0</v>
      </c>
    </row>
    <row r="2138" spans="1:64" x14ac:dyDescent="0.25">
      <c r="A2138" s="82" t="s">
        <v>297</v>
      </c>
      <c r="B2138" s="82" t="s">
        <v>397</v>
      </c>
      <c r="C2138" s="82" t="s">
        <v>104</v>
      </c>
      <c r="D2138" s="82" t="s">
        <v>308</v>
      </c>
      <c r="E2138" s="82" t="s">
        <v>61</v>
      </c>
      <c r="F2138" s="82" t="s">
        <v>368</v>
      </c>
      <c r="G2138" s="82" t="s">
        <v>368</v>
      </c>
      <c r="H2138">
        <v>34.920413970947266</v>
      </c>
      <c r="I2138">
        <v>100</v>
      </c>
      <c r="J2138">
        <v>34.920413970947266</v>
      </c>
      <c r="K2138" s="92"/>
      <c r="L2138">
        <v>0</v>
      </c>
      <c r="M2138" s="92"/>
      <c r="N2138" s="92"/>
      <c r="O2138" s="92"/>
      <c r="P2138">
        <v>16123.0029296875</v>
      </c>
      <c r="Q2138" s="92"/>
      <c r="R2138" s="92"/>
      <c r="S2138">
        <v>-1</v>
      </c>
      <c r="T2138">
        <v>0</v>
      </c>
      <c r="U2138" s="82" t="s">
        <v>160</v>
      </c>
      <c r="V2138" s="92"/>
      <c r="W2138">
        <v>305902.8125</v>
      </c>
      <c r="X2138" s="92"/>
      <c r="Y2138">
        <v>0</v>
      </c>
      <c r="Z2138">
        <v>11784.2158203125</v>
      </c>
      <c r="AA2138">
        <v>11784.2158203125</v>
      </c>
      <c r="AB2138">
        <v>0</v>
      </c>
      <c r="AC2138">
        <v>-1</v>
      </c>
      <c r="AD2138">
        <v>0</v>
      </c>
      <c r="AE2138">
        <v>0</v>
      </c>
      <c r="AF2138">
        <v>0</v>
      </c>
      <c r="AG2138">
        <v>1</v>
      </c>
      <c r="AH2138">
        <v>8760</v>
      </c>
      <c r="AI2138">
        <v>0.34920412302017212</v>
      </c>
      <c r="AJ2138">
        <v>38.522743225097656</v>
      </c>
      <c r="AK2138">
        <v>-9888.271484375</v>
      </c>
      <c r="AL2138">
        <v>-32.324878692626953</v>
      </c>
      <c r="AM2138">
        <v>21672.48828125</v>
      </c>
      <c r="AN2138">
        <v>70.847625732421875</v>
      </c>
      <c r="AO2138" s="92"/>
      <c r="AP2138" s="82" t="s">
        <v>354</v>
      </c>
      <c r="AQ2138" s="82" t="s">
        <v>326</v>
      </c>
      <c r="AR2138" s="82"/>
      <c r="AS2138">
        <v>0</v>
      </c>
      <c r="AT2138">
        <v>0</v>
      </c>
      <c r="AU2138">
        <v>2030</v>
      </c>
      <c r="AY2138">
        <v>0</v>
      </c>
      <c r="AZ2138">
        <v>0</v>
      </c>
      <c r="BA2138" s="82" t="s">
        <v>398</v>
      </c>
      <c r="BB2138">
        <v>8760</v>
      </c>
      <c r="BC2138">
        <v>100</v>
      </c>
      <c r="BD2138" s="92"/>
      <c r="BE2138" s="92"/>
      <c r="BF2138">
        <v>305902.8125</v>
      </c>
      <c r="BG2138">
        <v>0</v>
      </c>
      <c r="BH2138">
        <v>0</v>
      </c>
      <c r="BI2138" s="92"/>
      <c r="BJ2138" s="92"/>
      <c r="BK2138" s="92"/>
      <c r="BL2138">
        <v>0</v>
      </c>
    </row>
    <row r="2139" spans="1:64" x14ac:dyDescent="0.25">
      <c r="A2139" s="82" t="s">
        <v>297</v>
      </c>
      <c r="B2139" s="82" t="s">
        <v>397</v>
      </c>
      <c r="C2139" s="82" t="s">
        <v>104</v>
      </c>
      <c r="D2139" s="82" t="s">
        <v>309</v>
      </c>
      <c r="E2139" s="82" t="s">
        <v>310</v>
      </c>
      <c r="F2139" s="82" t="s">
        <v>368</v>
      </c>
      <c r="G2139" s="82" t="s">
        <v>368</v>
      </c>
      <c r="H2139">
        <v>34.920413970947266</v>
      </c>
      <c r="I2139">
        <v>100</v>
      </c>
      <c r="J2139">
        <v>34.920413970947266</v>
      </c>
      <c r="K2139" s="92"/>
      <c r="L2139">
        <v>0</v>
      </c>
      <c r="M2139" s="92"/>
      <c r="N2139" s="92"/>
      <c r="O2139" s="92"/>
      <c r="P2139">
        <v>16123.0029296875</v>
      </c>
      <c r="Q2139" s="92"/>
      <c r="R2139" s="92"/>
      <c r="S2139">
        <v>-1</v>
      </c>
      <c r="T2139">
        <v>0</v>
      </c>
      <c r="U2139" s="82" t="s">
        <v>160</v>
      </c>
      <c r="V2139" s="92"/>
      <c r="W2139">
        <v>305902.8125</v>
      </c>
      <c r="X2139" s="92"/>
      <c r="Y2139">
        <v>0</v>
      </c>
      <c r="Z2139">
        <v>11784.2158203125</v>
      </c>
      <c r="AA2139">
        <v>11784.2158203125</v>
      </c>
      <c r="AB2139">
        <v>0</v>
      </c>
      <c r="AC2139">
        <v>-1</v>
      </c>
      <c r="AD2139">
        <v>0</v>
      </c>
      <c r="AE2139">
        <v>0</v>
      </c>
      <c r="AF2139">
        <v>0</v>
      </c>
      <c r="AG2139">
        <v>1</v>
      </c>
      <c r="AH2139">
        <v>8760</v>
      </c>
      <c r="AI2139">
        <v>0.34920412302017212</v>
      </c>
      <c r="AJ2139">
        <v>38.522743225097656</v>
      </c>
      <c r="AK2139">
        <v>-9888.271484375</v>
      </c>
      <c r="AL2139">
        <v>-32.324878692626953</v>
      </c>
      <c r="AM2139">
        <v>21672.48828125</v>
      </c>
      <c r="AN2139">
        <v>70.847625732421875</v>
      </c>
      <c r="AO2139" s="92"/>
      <c r="AP2139" s="82" t="s">
        <v>354</v>
      </c>
      <c r="AQ2139" s="82" t="s">
        <v>326</v>
      </c>
      <c r="AR2139" s="82"/>
      <c r="AS2139">
        <v>0</v>
      </c>
      <c r="AT2139">
        <v>0</v>
      </c>
      <c r="AU2139">
        <v>2030</v>
      </c>
      <c r="AY2139">
        <v>0</v>
      </c>
      <c r="AZ2139">
        <v>0</v>
      </c>
      <c r="BA2139" s="82" t="s">
        <v>398</v>
      </c>
      <c r="BB2139">
        <v>8761</v>
      </c>
      <c r="BC2139">
        <v>100</v>
      </c>
      <c r="BD2139" s="92"/>
      <c r="BE2139" s="92"/>
      <c r="BF2139">
        <v>305902.8125</v>
      </c>
      <c r="BG2139">
        <v>0</v>
      </c>
      <c r="BH2139">
        <v>0</v>
      </c>
      <c r="BI2139" s="92"/>
      <c r="BJ2139" s="92"/>
      <c r="BK2139" s="92"/>
      <c r="BL2139">
        <v>0</v>
      </c>
    </row>
    <row r="2140" spans="1:64" x14ac:dyDescent="0.25">
      <c r="A2140" s="82" t="s">
        <v>297</v>
      </c>
      <c r="B2140" s="82" t="s">
        <v>397</v>
      </c>
      <c r="C2140" s="82" t="s">
        <v>104</v>
      </c>
      <c r="D2140" s="82" t="s">
        <v>313</v>
      </c>
      <c r="E2140" s="82" t="s">
        <v>314</v>
      </c>
      <c r="F2140" s="82" t="s">
        <v>368</v>
      </c>
      <c r="G2140" s="82" t="s">
        <v>368</v>
      </c>
      <c r="H2140">
        <v>34.920413970947266</v>
      </c>
      <c r="I2140">
        <v>100</v>
      </c>
      <c r="J2140">
        <v>34.920413970947266</v>
      </c>
      <c r="K2140" s="92"/>
      <c r="L2140">
        <v>0</v>
      </c>
      <c r="M2140" s="92"/>
      <c r="N2140" s="92"/>
      <c r="O2140" s="92"/>
      <c r="P2140">
        <v>16123.0029296875</v>
      </c>
      <c r="Q2140" s="92"/>
      <c r="R2140" s="92"/>
      <c r="S2140">
        <v>-1</v>
      </c>
      <c r="T2140">
        <v>0</v>
      </c>
      <c r="U2140" s="82" t="s">
        <v>160</v>
      </c>
      <c r="V2140" s="92"/>
      <c r="W2140">
        <v>305902.8125</v>
      </c>
      <c r="X2140" s="92"/>
      <c r="Y2140">
        <v>0</v>
      </c>
      <c r="Z2140">
        <v>11784.2158203125</v>
      </c>
      <c r="AA2140">
        <v>11784.2158203125</v>
      </c>
      <c r="AB2140">
        <v>0</v>
      </c>
      <c r="AC2140">
        <v>-1</v>
      </c>
      <c r="AD2140">
        <v>0</v>
      </c>
      <c r="AE2140">
        <v>0</v>
      </c>
      <c r="AF2140">
        <v>0</v>
      </c>
      <c r="AG2140">
        <v>1</v>
      </c>
      <c r="AH2140">
        <v>8760</v>
      </c>
      <c r="AI2140">
        <v>0.34920412302017212</v>
      </c>
      <c r="AJ2140">
        <v>38.522743225097656</v>
      </c>
      <c r="AK2140">
        <v>-9888.271484375</v>
      </c>
      <c r="AL2140">
        <v>-32.324878692626953</v>
      </c>
      <c r="AM2140">
        <v>21672.48828125</v>
      </c>
      <c r="AN2140">
        <v>70.847625732421875</v>
      </c>
      <c r="AO2140" s="92"/>
      <c r="AP2140" s="82" t="s">
        <v>354</v>
      </c>
      <c r="AQ2140" s="82" t="s">
        <v>326</v>
      </c>
      <c r="AR2140" s="82"/>
      <c r="AS2140">
        <v>0</v>
      </c>
      <c r="AT2140">
        <v>0</v>
      </c>
      <c r="AU2140">
        <v>2030</v>
      </c>
      <c r="AY2140">
        <v>0</v>
      </c>
      <c r="AZ2140">
        <v>0</v>
      </c>
      <c r="BA2140" s="82" t="s">
        <v>398</v>
      </c>
      <c r="BB2140">
        <v>8762</v>
      </c>
      <c r="BC2140">
        <v>100</v>
      </c>
      <c r="BD2140" s="92"/>
      <c r="BE2140" s="92"/>
      <c r="BF2140">
        <v>305902.8125</v>
      </c>
      <c r="BG2140">
        <v>0</v>
      </c>
      <c r="BH2140">
        <v>0</v>
      </c>
      <c r="BI2140" s="92"/>
      <c r="BJ2140" s="92"/>
      <c r="BK2140" s="92"/>
      <c r="BL2140">
        <v>0</v>
      </c>
    </row>
    <row r="2141" spans="1:64" x14ac:dyDescent="0.25">
      <c r="A2141" s="82" t="s">
        <v>297</v>
      </c>
      <c r="B2141" s="82" t="s">
        <v>397</v>
      </c>
      <c r="C2141" s="82" t="s">
        <v>104</v>
      </c>
      <c r="D2141" s="82" t="s">
        <v>298</v>
      </c>
      <c r="E2141" s="82" t="s">
        <v>55</v>
      </c>
      <c r="F2141" s="82" t="s">
        <v>369</v>
      </c>
      <c r="G2141" s="82" t="s">
        <v>369</v>
      </c>
      <c r="H2141">
        <v>0</v>
      </c>
      <c r="I2141">
        <v>0</v>
      </c>
      <c r="J2141">
        <v>0</v>
      </c>
      <c r="K2141" s="92"/>
      <c r="L2141">
        <v>0</v>
      </c>
      <c r="M2141" s="92"/>
      <c r="N2141" s="92"/>
      <c r="O2141" s="92"/>
      <c r="P2141">
        <v>0</v>
      </c>
      <c r="Q2141" s="92"/>
      <c r="R2141" s="92"/>
      <c r="S2141">
        <v>-1</v>
      </c>
      <c r="T2141">
        <v>0</v>
      </c>
      <c r="U2141" s="82" t="s">
        <v>160</v>
      </c>
      <c r="V2141" s="92"/>
      <c r="W2141">
        <v>0</v>
      </c>
      <c r="X2141" s="92"/>
      <c r="Y2141">
        <v>0</v>
      </c>
      <c r="Z2141">
        <v>0</v>
      </c>
      <c r="AA2141">
        <v>0</v>
      </c>
      <c r="AB2141">
        <v>0</v>
      </c>
      <c r="AC2141">
        <v>-1</v>
      </c>
      <c r="AD2141">
        <v>0</v>
      </c>
      <c r="AE2141">
        <v>0</v>
      </c>
      <c r="AF2141">
        <v>0</v>
      </c>
      <c r="AG2141">
        <v>0</v>
      </c>
      <c r="AH2141">
        <v>0</v>
      </c>
      <c r="AK2141">
        <v>0</v>
      </c>
      <c r="AM2141">
        <v>0</v>
      </c>
      <c r="AO2141" s="92"/>
      <c r="AP2141" s="82" t="s">
        <v>343</v>
      </c>
      <c r="AQ2141" s="82" t="s">
        <v>326</v>
      </c>
      <c r="AR2141" s="82"/>
      <c r="AS2141">
        <v>0</v>
      </c>
      <c r="AT2141">
        <v>0</v>
      </c>
      <c r="AU2141">
        <v>2030</v>
      </c>
      <c r="AY2141">
        <v>0</v>
      </c>
      <c r="AZ2141">
        <v>0</v>
      </c>
      <c r="BA2141" s="82" t="s">
        <v>398</v>
      </c>
      <c r="BB2141">
        <v>8763</v>
      </c>
      <c r="BC2141">
        <v>0</v>
      </c>
      <c r="BD2141" s="92"/>
      <c r="BE2141" s="92"/>
      <c r="BF2141">
        <v>0</v>
      </c>
      <c r="BG2141">
        <v>0</v>
      </c>
      <c r="BH2141">
        <v>0</v>
      </c>
      <c r="BI2141" s="92"/>
      <c r="BJ2141" s="92"/>
      <c r="BK2141" s="92"/>
      <c r="BL2141">
        <v>0</v>
      </c>
    </row>
    <row r="2142" spans="1:64" x14ac:dyDescent="0.25">
      <c r="A2142" s="82" t="s">
        <v>297</v>
      </c>
      <c r="B2142" s="82" t="s">
        <v>397</v>
      </c>
      <c r="C2142" s="82" t="s">
        <v>104</v>
      </c>
      <c r="D2142" s="82" t="s">
        <v>303</v>
      </c>
      <c r="E2142" s="82" t="s">
        <v>304</v>
      </c>
      <c r="F2142" s="82" t="s">
        <v>369</v>
      </c>
      <c r="G2142" s="82" t="s">
        <v>369</v>
      </c>
      <c r="H2142">
        <v>0</v>
      </c>
      <c r="I2142">
        <v>0</v>
      </c>
      <c r="J2142">
        <v>0</v>
      </c>
      <c r="K2142" s="92"/>
      <c r="L2142">
        <v>0</v>
      </c>
      <c r="M2142" s="92"/>
      <c r="N2142" s="92"/>
      <c r="O2142" s="92"/>
      <c r="P2142">
        <v>0</v>
      </c>
      <c r="Q2142" s="92"/>
      <c r="R2142" s="92"/>
      <c r="S2142">
        <v>-1</v>
      </c>
      <c r="T2142">
        <v>0</v>
      </c>
      <c r="U2142" s="82" t="s">
        <v>160</v>
      </c>
      <c r="V2142" s="92"/>
      <c r="W2142">
        <v>0</v>
      </c>
      <c r="X2142" s="92"/>
      <c r="Y2142">
        <v>0</v>
      </c>
      <c r="Z2142">
        <v>0</v>
      </c>
      <c r="AA2142">
        <v>0</v>
      </c>
      <c r="AB2142">
        <v>0</v>
      </c>
      <c r="AC2142">
        <v>-1</v>
      </c>
      <c r="AD2142">
        <v>0</v>
      </c>
      <c r="AE2142">
        <v>0</v>
      </c>
      <c r="AF2142">
        <v>0</v>
      </c>
      <c r="AG2142">
        <v>0</v>
      </c>
      <c r="AH2142">
        <v>0</v>
      </c>
      <c r="AK2142">
        <v>0</v>
      </c>
      <c r="AM2142">
        <v>0</v>
      </c>
      <c r="AO2142" s="92"/>
      <c r="AP2142" s="82" t="s">
        <v>343</v>
      </c>
      <c r="AQ2142" s="82" t="s">
        <v>326</v>
      </c>
      <c r="AR2142" s="82"/>
      <c r="AS2142">
        <v>0</v>
      </c>
      <c r="AT2142">
        <v>0</v>
      </c>
      <c r="AU2142">
        <v>2030</v>
      </c>
      <c r="AY2142">
        <v>0</v>
      </c>
      <c r="AZ2142">
        <v>0</v>
      </c>
      <c r="BA2142" s="82" t="s">
        <v>398</v>
      </c>
      <c r="BB2142">
        <v>8764</v>
      </c>
      <c r="BC2142">
        <v>0</v>
      </c>
      <c r="BD2142" s="92"/>
      <c r="BE2142" s="92"/>
      <c r="BF2142">
        <v>0</v>
      </c>
      <c r="BG2142">
        <v>0</v>
      </c>
      <c r="BH2142">
        <v>0</v>
      </c>
      <c r="BI2142" s="92"/>
      <c r="BJ2142" s="92"/>
      <c r="BK2142" s="92"/>
      <c r="BL2142">
        <v>0</v>
      </c>
    </row>
    <row r="2143" spans="1:64" x14ac:dyDescent="0.25">
      <c r="A2143" s="82" t="s">
        <v>297</v>
      </c>
      <c r="B2143" s="82" t="s">
        <v>397</v>
      </c>
      <c r="C2143" s="82" t="s">
        <v>104</v>
      </c>
      <c r="D2143" s="82" t="s">
        <v>305</v>
      </c>
      <c r="E2143" s="82" t="s">
        <v>58</v>
      </c>
      <c r="F2143" s="82" t="s">
        <v>369</v>
      </c>
      <c r="G2143" s="82" t="s">
        <v>369</v>
      </c>
      <c r="H2143">
        <v>0</v>
      </c>
      <c r="I2143">
        <v>0</v>
      </c>
      <c r="J2143">
        <v>0</v>
      </c>
      <c r="K2143" s="92"/>
      <c r="L2143">
        <v>0</v>
      </c>
      <c r="M2143" s="92"/>
      <c r="N2143" s="92"/>
      <c r="O2143" s="92"/>
      <c r="P2143">
        <v>0</v>
      </c>
      <c r="Q2143" s="92"/>
      <c r="R2143" s="92"/>
      <c r="S2143">
        <v>-1</v>
      </c>
      <c r="T2143">
        <v>0</v>
      </c>
      <c r="U2143" s="82" t="s">
        <v>160</v>
      </c>
      <c r="V2143" s="92"/>
      <c r="W2143">
        <v>0</v>
      </c>
      <c r="X2143" s="92"/>
      <c r="Y2143">
        <v>0</v>
      </c>
      <c r="Z2143">
        <v>0</v>
      </c>
      <c r="AA2143">
        <v>0</v>
      </c>
      <c r="AB2143">
        <v>0</v>
      </c>
      <c r="AC2143">
        <v>-1</v>
      </c>
      <c r="AD2143">
        <v>0</v>
      </c>
      <c r="AE2143">
        <v>0</v>
      </c>
      <c r="AF2143">
        <v>0</v>
      </c>
      <c r="AG2143">
        <v>0</v>
      </c>
      <c r="AH2143">
        <v>0</v>
      </c>
      <c r="AK2143">
        <v>0</v>
      </c>
      <c r="AM2143">
        <v>0</v>
      </c>
      <c r="AO2143" s="92"/>
      <c r="AP2143" s="82" t="s">
        <v>343</v>
      </c>
      <c r="AQ2143" s="82" t="s">
        <v>326</v>
      </c>
      <c r="AR2143" s="82"/>
      <c r="AS2143">
        <v>0</v>
      </c>
      <c r="AT2143">
        <v>0</v>
      </c>
      <c r="AU2143">
        <v>2030</v>
      </c>
      <c r="AY2143">
        <v>0</v>
      </c>
      <c r="AZ2143">
        <v>0</v>
      </c>
      <c r="BA2143" s="82" t="s">
        <v>398</v>
      </c>
      <c r="BB2143">
        <v>8765</v>
      </c>
      <c r="BC2143">
        <v>0</v>
      </c>
      <c r="BD2143" s="92"/>
      <c r="BE2143" s="92"/>
      <c r="BF2143">
        <v>0</v>
      </c>
      <c r="BG2143">
        <v>0</v>
      </c>
      <c r="BH2143">
        <v>0</v>
      </c>
      <c r="BI2143" s="92"/>
      <c r="BJ2143" s="92"/>
      <c r="BK2143" s="92"/>
      <c r="BL2143">
        <v>0</v>
      </c>
    </row>
    <row r="2144" spans="1:64" x14ac:dyDescent="0.25">
      <c r="A2144" s="82" t="s">
        <v>297</v>
      </c>
      <c r="B2144" s="82" t="s">
        <v>397</v>
      </c>
      <c r="C2144" s="82" t="s">
        <v>104</v>
      </c>
      <c r="D2144" s="82" t="s">
        <v>306</v>
      </c>
      <c r="E2144" s="82" t="s">
        <v>59</v>
      </c>
      <c r="F2144" s="82" t="s">
        <v>369</v>
      </c>
      <c r="G2144" s="82" t="s">
        <v>369</v>
      </c>
      <c r="H2144">
        <v>0</v>
      </c>
      <c r="I2144">
        <v>0</v>
      </c>
      <c r="J2144">
        <v>0</v>
      </c>
      <c r="K2144" s="92"/>
      <c r="L2144">
        <v>0</v>
      </c>
      <c r="M2144" s="92"/>
      <c r="N2144" s="92"/>
      <c r="O2144" s="92"/>
      <c r="P2144">
        <v>0</v>
      </c>
      <c r="Q2144" s="92"/>
      <c r="R2144" s="92"/>
      <c r="S2144">
        <v>-1</v>
      </c>
      <c r="T2144">
        <v>0</v>
      </c>
      <c r="U2144" s="82" t="s">
        <v>160</v>
      </c>
      <c r="V2144" s="92"/>
      <c r="W2144">
        <v>0</v>
      </c>
      <c r="X2144" s="92"/>
      <c r="Y2144">
        <v>0</v>
      </c>
      <c r="Z2144">
        <v>0</v>
      </c>
      <c r="AA2144">
        <v>0</v>
      </c>
      <c r="AB2144">
        <v>0</v>
      </c>
      <c r="AC2144">
        <v>-1</v>
      </c>
      <c r="AD2144">
        <v>0</v>
      </c>
      <c r="AE2144">
        <v>0</v>
      </c>
      <c r="AF2144">
        <v>0</v>
      </c>
      <c r="AG2144">
        <v>0</v>
      </c>
      <c r="AH2144">
        <v>0</v>
      </c>
      <c r="AK2144">
        <v>0</v>
      </c>
      <c r="AM2144">
        <v>0</v>
      </c>
      <c r="AO2144" s="92"/>
      <c r="AP2144" s="82" t="s">
        <v>343</v>
      </c>
      <c r="AQ2144" s="82" t="s">
        <v>326</v>
      </c>
      <c r="AR2144" s="82"/>
      <c r="AS2144">
        <v>0</v>
      </c>
      <c r="AT2144">
        <v>0</v>
      </c>
      <c r="AU2144">
        <v>2030</v>
      </c>
      <c r="AY2144">
        <v>0</v>
      </c>
      <c r="AZ2144">
        <v>0</v>
      </c>
      <c r="BA2144" s="82" t="s">
        <v>398</v>
      </c>
      <c r="BB2144">
        <v>8766</v>
      </c>
      <c r="BC2144">
        <v>0</v>
      </c>
      <c r="BD2144" s="92"/>
      <c r="BE2144" s="92"/>
      <c r="BF2144">
        <v>0</v>
      </c>
      <c r="BG2144">
        <v>0</v>
      </c>
      <c r="BH2144">
        <v>0</v>
      </c>
      <c r="BI2144" s="92"/>
      <c r="BJ2144" s="92"/>
      <c r="BK2144" s="92"/>
      <c r="BL2144">
        <v>0</v>
      </c>
    </row>
    <row r="2145" spans="1:64" x14ac:dyDescent="0.25">
      <c r="A2145" s="82" t="s">
        <v>297</v>
      </c>
      <c r="B2145" s="82" t="s">
        <v>397</v>
      </c>
      <c r="C2145" s="82" t="s">
        <v>104</v>
      </c>
      <c r="D2145" s="82" t="s">
        <v>308</v>
      </c>
      <c r="E2145" s="82" t="s">
        <v>61</v>
      </c>
      <c r="F2145" s="82" t="s">
        <v>369</v>
      </c>
      <c r="G2145" s="82" t="s">
        <v>369</v>
      </c>
      <c r="H2145">
        <v>0</v>
      </c>
      <c r="I2145">
        <v>0</v>
      </c>
      <c r="J2145">
        <v>0</v>
      </c>
      <c r="K2145" s="92"/>
      <c r="L2145">
        <v>0</v>
      </c>
      <c r="M2145" s="92"/>
      <c r="N2145" s="92"/>
      <c r="O2145" s="92"/>
      <c r="P2145">
        <v>0</v>
      </c>
      <c r="Q2145" s="92"/>
      <c r="R2145" s="92"/>
      <c r="S2145">
        <v>-1</v>
      </c>
      <c r="T2145">
        <v>0</v>
      </c>
      <c r="U2145" s="82" t="s">
        <v>160</v>
      </c>
      <c r="V2145" s="92"/>
      <c r="W2145">
        <v>0</v>
      </c>
      <c r="X2145" s="92"/>
      <c r="Y2145">
        <v>0</v>
      </c>
      <c r="Z2145">
        <v>0</v>
      </c>
      <c r="AA2145">
        <v>0</v>
      </c>
      <c r="AB2145">
        <v>0</v>
      </c>
      <c r="AC2145">
        <v>-1</v>
      </c>
      <c r="AD2145">
        <v>0</v>
      </c>
      <c r="AE2145">
        <v>0</v>
      </c>
      <c r="AF2145">
        <v>0</v>
      </c>
      <c r="AG2145">
        <v>0</v>
      </c>
      <c r="AH2145">
        <v>0</v>
      </c>
      <c r="AK2145">
        <v>0</v>
      </c>
      <c r="AM2145">
        <v>0</v>
      </c>
      <c r="AO2145" s="92"/>
      <c r="AP2145" s="82" t="s">
        <v>343</v>
      </c>
      <c r="AQ2145" s="82" t="s">
        <v>326</v>
      </c>
      <c r="AR2145" s="82"/>
      <c r="AS2145">
        <v>0</v>
      </c>
      <c r="AT2145">
        <v>0</v>
      </c>
      <c r="AU2145">
        <v>2030</v>
      </c>
      <c r="AY2145">
        <v>0</v>
      </c>
      <c r="AZ2145">
        <v>0</v>
      </c>
      <c r="BA2145" s="82" t="s">
        <v>398</v>
      </c>
      <c r="BB2145">
        <v>8767</v>
      </c>
      <c r="BC2145">
        <v>0</v>
      </c>
      <c r="BD2145" s="92"/>
      <c r="BE2145" s="92"/>
      <c r="BF2145">
        <v>0</v>
      </c>
      <c r="BG2145">
        <v>0</v>
      </c>
      <c r="BH2145">
        <v>0</v>
      </c>
      <c r="BI2145" s="92"/>
      <c r="BJ2145" s="92"/>
      <c r="BK2145" s="92"/>
      <c r="BL2145">
        <v>0</v>
      </c>
    </row>
    <row r="2146" spans="1:64" x14ac:dyDescent="0.25">
      <c r="A2146" s="82" t="s">
        <v>297</v>
      </c>
      <c r="B2146" s="82" t="s">
        <v>397</v>
      </c>
      <c r="C2146" s="82" t="s">
        <v>104</v>
      </c>
      <c r="D2146" s="82" t="s">
        <v>309</v>
      </c>
      <c r="E2146" s="82" t="s">
        <v>310</v>
      </c>
      <c r="F2146" s="82" t="s">
        <v>369</v>
      </c>
      <c r="G2146" s="82" t="s">
        <v>369</v>
      </c>
      <c r="H2146">
        <v>0</v>
      </c>
      <c r="I2146">
        <v>0</v>
      </c>
      <c r="J2146">
        <v>0</v>
      </c>
      <c r="K2146" s="92"/>
      <c r="L2146">
        <v>0</v>
      </c>
      <c r="M2146" s="92"/>
      <c r="N2146" s="92"/>
      <c r="O2146" s="92"/>
      <c r="P2146">
        <v>0</v>
      </c>
      <c r="Q2146" s="92"/>
      <c r="R2146" s="92"/>
      <c r="S2146">
        <v>-1</v>
      </c>
      <c r="T2146">
        <v>0</v>
      </c>
      <c r="U2146" s="82" t="s">
        <v>160</v>
      </c>
      <c r="V2146" s="92"/>
      <c r="W2146">
        <v>0</v>
      </c>
      <c r="X2146" s="92"/>
      <c r="Y2146">
        <v>0</v>
      </c>
      <c r="Z2146">
        <v>0</v>
      </c>
      <c r="AA2146">
        <v>0</v>
      </c>
      <c r="AB2146">
        <v>0</v>
      </c>
      <c r="AC2146">
        <v>-1</v>
      </c>
      <c r="AD2146">
        <v>0</v>
      </c>
      <c r="AE2146">
        <v>0</v>
      </c>
      <c r="AF2146">
        <v>0</v>
      </c>
      <c r="AG2146">
        <v>0</v>
      </c>
      <c r="AH2146">
        <v>0</v>
      </c>
      <c r="AK2146">
        <v>0</v>
      </c>
      <c r="AM2146">
        <v>0</v>
      </c>
      <c r="AO2146" s="92"/>
      <c r="AP2146" s="82" t="s">
        <v>343</v>
      </c>
      <c r="AQ2146" s="82" t="s">
        <v>326</v>
      </c>
      <c r="AR2146" s="82"/>
      <c r="AS2146">
        <v>0</v>
      </c>
      <c r="AT2146">
        <v>0</v>
      </c>
      <c r="AU2146">
        <v>2030</v>
      </c>
      <c r="AY2146">
        <v>0</v>
      </c>
      <c r="AZ2146">
        <v>0</v>
      </c>
      <c r="BA2146" s="82" t="s">
        <v>398</v>
      </c>
      <c r="BB2146">
        <v>8768</v>
      </c>
      <c r="BC2146">
        <v>0</v>
      </c>
      <c r="BD2146" s="92"/>
      <c r="BE2146" s="92"/>
      <c r="BF2146">
        <v>0</v>
      </c>
      <c r="BG2146">
        <v>0</v>
      </c>
      <c r="BH2146">
        <v>0</v>
      </c>
      <c r="BI2146" s="92"/>
      <c r="BJ2146" s="92"/>
      <c r="BK2146" s="92"/>
      <c r="BL2146">
        <v>0</v>
      </c>
    </row>
    <row r="2147" spans="1:64" x14ac:dyDescent="0.25">
      <c r="A2147" s="82" t="s">
        <v>297</v>
      </c>
      <c r="B2147" s="82" t="s">
        <v>397</v>
      </c>
      <c r="C2147" s="82" t="s">
        <v>104</v>
      </c>
      <c r="D2147" s="82" t="s">
        <v>313</v>
      </c>
      <c r="E2147" s="82" t="s">
        <v>314</v>
      </c>
      <c r="F2147" s="82" t="s">
        <v>369</v>
      </c>
      <c r="G2147" s="82" t="s">
        <v>369</v>
      </c>
      <c r="H2147">
        <v>0</v>
      </c>
      <c r="I2147">
        <v>0</v>
      </c>
      <c r="J2147">
        <v>0</v>
      </c>
      <c r="K2147" s="92"/>
      <c r="L2147">
        <v>0</v>
      </c>
      <c r="M2147" s="92"/>
      <c r="N2147" s="92"/>
      <c r="O2147" s="92"/>
      <c r="P2147">
        <v>0</v>
      </c>
      <c r="Q2147" s="92"/>
      <c r="R2147" s="92"/>
      <c r="S2147">
        <v>-1</v>
      </c>
      <c r="T2147">
        <v>0</v>
      </c>
      <c r="U2147" s="82" t="s">
        <v>160</v>
      </c>
      <c r="V2147" s="92"/>
      <c r="W2147">
        <v>0</v>
      </c>
      <c r="X2147" s="92"/>
      <c r="Y2147">
        <v>0</v>
      </c>
      <c r="Z2147">
        <v>0</v>
      </c>
      <c r="AA2147">
        <v>0</v>
      </c>
      <c r="AB2147">
        <v>0</v>
      </c>
      <c r="AC2147">
        <v>-1</v>
      </c>
      <c r="AD2147">
        <v>0</v>
      </c>
      <c r="AE2147">
        <v>0</v>
      </c>
      <c r="AF2147">
        <v>0</v>
      </c>
      <c r="AG2147">
        <v>0</v>
      </c>
      <c r="AH2147">
        <v>0</v>
      </c>
      <c r="AK2147">
        <v>0</v>
      </c>
      <c r="AM2147">
        <v>0</v>
      </c>
      <c r="AO2147" s="92"/>
      <c r="AP2147" s="82" t="s">
        <v>343</v>
      </c>
      <c r="AQ2147" s="82" t="s">
        <v>326</v>
      </c>
      <c r="AR2147" s="82"/>
      <c r="AS2147">
        <v>0</v>
      </c>
      <c r="AT2147">
        <v>0</v>
      </c>
      <c r="AU2147">
        <v>2030</v>
      </c>
      <c r="AY2147">
        <v>0</v>
      </c>
      <c r="AZ2147">
        <v>0</v>
      </c>
      <c r="BA2147" s="82" t="s">
        <v>398</v>
      </c>
      <c r="BB2147">
        <v>8769</v>
      </c>
      <c r="BC2147">
        <v>0</v>
      </c>
      <c r="BD2147" s="92"/>
      <c r="BE2147" s="92"/>
      <c r="BF2147">
        <v>0</v>
      </c>
      <c r="BG2147">
        <v>0</v>
      </c>
      <c r="BH2147">
        <v>0</v>
      </c>
      <c r="BI2147" s="92"/>
      <c r="BJ2147" s="92"/>
      <c r="BK2147" s="92"/>
      <c r="BL2147">
        <v>0</v>
      </c>
    </row>
    <row r="2148" spans="1:64" x14ac:dyDescent="0.25">
      <c r="A2148" s="82" t="s">
        <v>297</v>
      </c>
      <c r="B2148" s="82" t="s">
        <v>397</v>
      </c>
      <c r="C2148" s="82" t="s">
        <v>104</v>
      </c>
      <c r="D2148" s="82" t="s">
        <v>298</v>
      </c>
      <c r="E2148" s="82" t="s">
        <v>55</v>
      </c>
      <c r="F2148" s="82" t="s">
        <v>370</v>
      </c>
      <c r="G2148" s="82" t="s">
        <v>370</v>
      </c>
      <c r="H2148">
        <v>0</v>
      </c>
      <c r="I2148">
        <v>0</v>
      </c>
      <c r="J2148">
        <v>0</v>
      </c>
      <c r="K2148" s="92"/>
      <c r="L2148">
        <v>0</v>
      </c>
      <c r="M2148" s="92"/>
      <c r="N2148" s="92"/>
      <c r="O2148" s="92"/>
      <c r="P2148">
        <v>0</v>
      </c>
      <c r="Q2148" s="92"/>
      <c r="R2148" s="92"/>
      <c r="S2148">
        <v>-1</v>
      </c>
      <c r="T2148">
        <v>0</v>
      </c>
      <c r="U2148" s="82" t="s">
        <v>160</v>
      </c>
      <c r="V2148" s="92"/>
      <c r="W2148">
        <v>0</v>
      </c>
      <c r="X2148" s="92"/>
      <c r="Y2148">
        <v>0</v>
      </c>
      <c r="Z2148">
        <v>0</v>
      </c>
      <c r="AA2148">
        <v>0</v>
      </c>
      <c r="AB2148">
        <v>0</v>
      </c>
      <c r="AC2148">
        <v>-1</v>
      </c>
      <c r="AD2148">
        <v>0</v>
      </c>
      <c r="AE2148">
        <v>0</v>
      </c>
      <c r="AF2148">
        <v>0</v>
      </c>
      <c r="AG2148">
        <v>0</v>
      </c>
      <c r="AH2148">
        <v>0</v>
      </c>
      <c r="AK2148">
        <v>0</v>
      </c>
      <c r="AM2148">
        <v>0</v>
      </c>
      <c r="AO2148" s="92"/>
      <c r="AP2148" s="82" t="s">
        <v>357</v>
      </c>
      <c r="AQ2148" s="82" t="s">
        <v>326</v>
      </c>
      <c r="AR2148" s="82"/>
      <c r="AS2148">
        <v>0</v>
      </c>
      <c r="AT2148">
        <v>0</v>
      </c>
      <c r="AU2148">
        <v>2030</v>
      </c>
      <c r="AY2148">
        <v>0</v>
      </c>
      <c r="AZ2148">
        <v>0</v>
      </c>
      <c r="BA2148" s="82" t="s">
        <v>398</v>
      </c>
      <c r="BB2148">
        <v>8770</v>
      </c>
      <c r="BC2148">
        <v>0</v>
      </c>
      <c r="BD2148" s="92"/>
      <c r="BE2148" s="92"/>
      <c r="BF2148">
        <v>0</v>
      </c>
      <c r="BG2148">
        <v>0</v>
      </c>
      <c r="BH2148">
        <v>0</v>
      </c>
      <c r="BI2148" s="92"/>
      <c r="BJ2148" s="92"/>
      <c r="BK2148" s="92"/>
      <c r="BL2148">
        <v>0</v>
      </c>
    </row>
    <row r="2149" spans="1:64" x14ac:dyDescent="0.25">
      <c r="A2149" s="82" t="s">
        <v>297</v>
      </c>
      <c r="B2149" s="82" t="s">
        <v>397</v>
      </c>
      <c r="C2149" s="82" t="s">
        <v>104</v>
      </c>
      <c r="D2149" s="82" t="s">
        <v>303</v>
      </c>
      <c r="E2149" s="82" t="s">
        <v>304</v>
      </c>
      <c r="F2149" s="82" t="s">
        <v>370</v>
      </c>
      <c r="G2149" s="82" t="s">
        <v>370</v>
      </c>
      <c r="H2149">
        <v>0</v>
      </c>
      <c r="I2149">
        <v>0</v>
      </c>
      <c r="J2149">
        <v>0</v>
      </c>
      <c r="K2149" s="92"/>
      <c r="L2149">
        <v>0</v>
      </c>
      <c r="M2149" s="92"/>
      <c r="N2149" s="92"/>
      <c r="O2149" s="92"/>
      <c r="P2149">
        <v>0</v>
      </c>
      <c r="Q2149" s="92"/>
      <c r="R2149" s="92"/>
      <c r="S2149">
        <v>-1</v>
      </c>
      <c r="T2149">
        <v>0</v>
      </c>
      <c r="U2149" s="82" t="s">
        <v>160</v>
      </c>
      <c r="V2149" s="92"/>
      <c r="W2149">
        <v>0</v>
      </c>
      <c r="X2149" s="92"/>
      <c r="Y2149">
        <v>0</v>
      </c>
      <c r="Z2149">
        <v>0</v>
      </c>
      <c r="AA2149">
        <v>0</v>
      </c>
      <c r="AB2149">
        <v>0</v>
      </c>
      <c r="AC2149">
        <v>-1</v>
      </c>
      <c r="AD2149">
        <v>0</v>
      </c>
      <c r="AE2149">
        <v>0</v>
      </c>
      <c r="AF2149">
        <v>0</v>
      </c>
      <c r="AG2149">
        <v>0</v>
      </c>
      <c r="AH2149">
        <v>0</v>
      </c>
      <c r="AK2149">
        <v>0</v>
      </c>
      <c r="AM2149">
        <v>0</v>
      </c>
      <c r="AO2149" s="92"/>
      <c r="AP2149" s="82" t="s">
        <v>357</v>
      </c>
      <c r="AQ2149" s="82" t="s">
        <v>326</v>
      </c>
      <c r="AR2149" s="82"/>
      <c r="AS2149">
        <v>0</v>
      </c>
      <c r="AT2149">
        <v>0</v>
      </c>
      <c r="AU2149">
        <v>2030</v>
      </c>
      <c r="AY2149">
        <v>0</v>
      </c>
      <c r="AZ2149">
        <v>0</v>
      </c>
      <c r="BA2149" s="82" t="s">
        <v>398</v>
      </c>
      <c r="BB2149">
        <v>8771</v>
      </c>
      <c r="BC2149">
        <v>0</v>
      </c>
      <c r="BD2149" s="92"/>
      <c r="BE2149" s="92"/>
      <c r="BF2149">
        <v>0</v>
      </c>
      <c r="BG2149">
        <v>0</v>
      </c>
      <c r="BH2149">
        <v>0</v>
      </c>
      <c r="BI2149" s="92"/>
      <c r="BJ2149" s="92"/>
      <c r="BK2149" s="92"/>
      <c r="BL2149">
        <v>0</v>
      </c>
    </row>
    <row r="2150" spans="1:64" x14ac:dyDescent="0.25">
      <c r="A2150" s="82" t="s">
        <v>297</v>
      </c>
      <c r="B2150" s="82" t="s">
        <v>397</v>
      </c>
      <c r="C2150" s="82" t="s">
        <v>104</v>
      </c>
      <c r="D2150" s="82" t="s">
        <v>305</v>
      </c>
      <c r="E2150" s="82" t="s">
        <v>58</v>
      </c>
      <c r="F2150" s="82" t="s">
        <v>370</v>
      </c>
      <c r="G2150" s="82" t="s">
        <v>370</v>
      </c>
      <c r="H2150">
        <v>0</v>
      </c>
      <c r="I2150">
        <v>0</v>
      </c>
      <c r="J2150">
        <v>0</v>
      </c>
      <c r="K2150" s="92"/>
      <c r="L2150">
        <v>0</v>
      </c>
      <c r="M2150" s="92"/>
      <c r="N2150" s="92"/>
      <c r="O2150" s="92"/>
      <c r="P2150">
        <v>0</v>
      </c>
      <c r="Q2150" s="92"/>
      <c r="R2150" s="92"/>
      <c r="S2150">
        <v>-1</v>
      </c>
      <c r="T2150">
        <v>0</v>
      </c>
      <c r="U2150" s="82" t="s">
        <v>160</v>
      </c>
      <c r="V2150" s="92"/>
      <c r="W2150">
        <v>0</v>
      </c>
      <c r="X2150" s="92"/>
      <c r="Y2150">
        <v>0</v>
      </c>
      <c r="Z2150">
        <v>0</v>
      </c>
      <c r="AA2150">
        <v>0</v>
      </c>
      <c r="AB2150">
        <v>0</v>
      </c>
      <c r="AC2150">
        <v>-1</v>
      </c>
      <c r="AD2150">
        <v>0</v>
      </c>
      <c r="AE2150">
        <v>0</v>
      </c>
      <c r="AF2150">
        <v>0</v>
      </c>
      <c r="AG2150">
        <v>0</v>
      </c>
      <c r="AH2150">
        <v>0</v>
      </c>
      <c r="AK2150">
        <v>0</v>
      </c>
      <c r="AM2150">
        <v>0</v>
      </c>
      <c r="AO2150" s="92"/>
      <c r="AP2150" s="82" t="s">
        <v>357</v>
      </c>
      <c r="AQ2150" s="82" t="s">
        <v>326</v>
      </c>
      <c r="AR2150" s="82"/>
      <c r="AS2150">
        <v>0</v>
      </c>
      <c r="AT2150">
        <v>0</v>
      </c>
      <c r="AU2150">
        <v>2030</v>
      </c>
      <c r="AY2150">
        <v>0</v>
      </c>
      <c r="AZ2150">
        <v>0</v>
      </c>
      <c r="BA2150" s="82" t="s">
        <v>398</v>
      </c>
      <c r="BB2150">
        <v>8772</v>
      </c>
      <c r="BC2150">
        <v>0</v>
      </c>
      <c r="BD2150" s="92"/>
      <c r="BE2150" s="92"/>
      <c r="BF2150">
        <v>0</v>
      </c>
      <c r="BG2150">
        <v>0</v>
      </c>
      <c r="BH2150">
        <v>0</v>
      </c>
      <c r="BI2150" s="92"/>
      <c r="BJ2150" s="92"/>
      <c r="BK2150" s="92"/>
      <c r="BL2150">
        <v>0</v>
      </c>
    </row>
    <row r="2151" spans="1:64" x14ac:dyDescent="0.25">
      <c r="A2151" s="82" t="s">
        <v>297</v>
      </c>
      <c r="B2151" s="82" t="s">
        <v>397</v>
      </c>
      <c r="C2151" s="82" t="s">
        <v>104</v>
      </c>
      <c r="D2151" s="82" t="s">
        <v>306</v>
      </c>
      <c r="E2151" s="82" t="s">
        <v>59</v>
      </c>
      <c r="F2151" s="82" t="s">
        <v>370</v>
      </c>
      <c r="G2151" s="82" t="s">
        <v>370</v>
      </c>
      <c r="H2151">
        <v>0</v>
      </c>
      <c r="I2151">
        <v>0</v>
      </c>
      <c r="J2151">
        <v>0</v>
      </c>
      <c r="K2151" s="92"/>
      <c r="L2151">
        <v>0</v>
      </c>
      <c r="M2151" s="92"/>
      <c r="N2151" s="92"/>
      <c r="O2151" s="92"/>
      <c r="P2151">
        <v>0</v>
      </c>
      <c r="Q2151" s="92"/>
      <c r="R2151" s="92"/>
      <c r="S2151">
        <v>-1</v>
      </c>
      <c r="T2151">
        <v>0</v>
      </c>
      <c r="U2151" s="82" t="s">
        <v>160</v>
      </c>
      <c r="V2151" s="92"/>
      <c r="W2151">
        <v>0</v>
      </c>
      <c r="X2151" s="92"/>
      <c r="Y2151">
        <v>0</v>
      </c>
      <c r="Z2151">
        <v>0</v>
      </c>
      <c r="AA2151">
        <v>0</v>
      </c>
      <c r="AB2151">
        <v>0</v>
      </c>
      <c r="AC2151">
        <v>-1</v>
      </c>
      <c r="AD2151">
        <v>0</v>
      </c>
      <c r="AE2151">
        <v>0</v>
      </c>
      <c r="AF2151">
        <v>0</v>
      </c>
      <c r="AG2151">
        <v>0</v>
      </c>
      <c r="AH2151">
        <v>0</v>
      </c>
      <c r="AK2151">
        <v>0</v>
      </c>
      <c r="AM2151">
        <v>0</v>
      </c>
      <c r="AO2151" s="92"/>
      <c r="AP2151" s="82" t="s">
        <v>357</v>
      </c>
      <c r="AQ2151" s="82" t="s">
        <v>326</v>
      </c>
      <c r="AR2151" s="82"/>
      <c r="AS2151">
        <v>0</v>
      </c>
      <c r="AT2151">
        <v>0</v>
      </c>
      <c r="AU2151">
        <v>2030</v>
      </c>
      <c r="AY2151">
        <v>0</v>
      </c>
      <c r="AZ2151">
        <v>0</v>
      </c>
      <c r="BA2151" s="82" t="s">
        <v>398</v>
      </c>
      <c r="BB2151">
        <v>8773</v>
      </c>
      <c r="BC2151">
        <v>0</v>
      </c>
      <c r="BD2151" s="92"/>
      <c r="BE2151" s="92"/>
      <c r="BF2151">
        <v>0</v>
      </c>
      <c r="BG2151">
        <v>0</v>
      </c>
      <c r="BH2151">
        <v>0</v>
      </c>
      <c r="BI2151" s="92"/>
      <c r="BJ2151" s="92"/>
      <c r="BK2151" s="92"/>
      <c r="BL2151">
        <v>0</v>
      </c>
    </row>
    <row r="2152" spans="1:64" x14ac:dyDescent="0.25">
      <c r="A2152" s="82" t="s">
        <v>297</v>
      </c>
      <c r="B2152" s="82" t="s">
        <v>397</v>
      </c>
      <c r="C2152" s="82" t="s">
        <v>104</v>
      </c>
      <c r="D2152" s="82" t="s">
        <v>309</v>
      </c>
      <c r="E2152" s="82" t="s">
        <v>310</v>
      </c>
      <c r="F2152" s="82" t="s">
        <v>370</v>
      </c>
      <c r="G2152" s="82" t="s">
        <v>370</v>
      </c>
      <c r="H2152">
        <v>0</v>
      </c>
      <c r="I2152">
        <v>0</v>
      </c>
      <c r="J2152">
        <v>0</v>
      </c>
      <c r="K2152" s="92"/>
      <c r="L2152">
        <v>0</v>
      </c>
      <c r="M2152" s="92"/>
      <c r="N2152" s="92"/>
      <c r="O2152" s="92"/>
      <c r="P2152">
        <v>0</v>
      </c>
      <c r="Q2152" s="92"/>
      <c r="R2152" s="92"/>
      <c r="S2152">
        <v>-1</v>
      </c>
      <c r="T2152">
        <v>0</v>
      </c>
      <c r="U2152" s="82" t="s">
        <v>160</v>
      </c>
      <c r="V2152" s="92"/>
      <c r="W2152">
        <v>0</v>
      </c>
      <c r="X2152" s="92"/>
      <c r="Y2152">
        <v>0</v>
      </c>
      <c r="Z2152">
        <v>0</v>
      </c>
      <c r="AA2152">
        <v>0</v>
      </c>
      <c r="AB2152">
        <v>0</v>
      </c>
      <c r="AC2152">
        <v>-1</v>
      </c>
      <c r="AD2152">
        <v>0</v>
      </c>
      <c r="AE2152">
        <v>0</v>
      </c>
      <c r="AF2152">
        <v>0</v>
      </c>
      <c r="AG2152">
        <v>0</v>
      </c>
      <c r="AH2152">
        <v>0</v>
      </c>
      <c r="AK2152">
        <v>0</v>
      </c>
      <c r="AM2152">
        <v>0</v>
      </c>
      <c r="AO2152" s="92"/>
      <c r="AP2152" s="82" t="s">
        <v>357</v>
      </c>
      <c r="AQ2152" s="82" t="s">
        <v>326</v>
      </c>
      <c r="AR2152" s="82"/>
      <c r="AS2152">
        <v>0</v>
      </c>
      <c r="AT2152">
        <v>0</v>
      </c>
      <c r="AU2152">
        <v>2030</v>
      </c>
      <c r="AY2152">
        <v>0</v>
      </c>
      <c r="AZ2152">
        <v>0</v>
      </c>
      <c r="BA2152" s="82" t="s">
        <v>398</v>
      </c>
      <c r="BB2152">
        <v>8774</v>
      </c>
      <c r="BC2152">
        <v>0</v>
      </c>
      <c r="BD2152" s="92"/>
      <c r="BE2152" s="92"/>
      <c r="BF2152">
        <v>0</v>
      </c>
      <c r="BG2152">
        <v>0</v>
      </c>
      <c r="BH2152">
        <v>0</v>
      </c>
      <c r="BI2152" s="92"/>
      <c r="BJ2152" s="92"/>
      <c r="BK2152" s="92"/>
      <c r="BL2152">
        <v>0</v>
      </c>
    </row>
    <row r="2153" spans="1:64" x14ac:dyDescent="0.25">
      <c r="A2153" s="82" t="s">
        <v>297</v>
      </c>
      <c r="B2153" s="82" t="s">
        <v>397</v>
      </c>
      <c r="C2153" s="82" t="s">
        <v>104</v>
      </c>
      <c r="D2153" s="82" t="s">
        <v>298</v>
      </c>
      <c r="E2153" s="82" t="s">
        <v>55</v>
      </c>
      <c r="F2153" s="82" t="s">
        <v>371</v>
      </c>
      <c r="G2153" s="82" t="s">
        <v>371</v>
      </c>
      <c r="H2153">
        <v>0</v>
      </c>
      <c r="I2153">
        <v>0</v>
      </c>
      <c r="J2153">
        <v>0</v>
      </c>
      <c r="K2153" s="92"/>
      <c r="L2153">
        <v>0</v>
      </c>
      <c r="M2153" s="92"/>
      <c r="N2153" s="92"/>
      <c r="O2153" s="92"/>
      <c r="P2153">
        <v>0</v>
      </c>
      <c r="Q2153" s="92"/>
      <c r="R2153" s="92"/>
      <c r="S2153">
        <v>-1</v>
      </c>
      <c r="T2153">
        <v>0</v>
      </c>
      <c r="U2153" s="82" t="s">
        <v>160</v>
      </c>
      <c r="V2153" s="92"/>
      <c r="W2153">
        <v>0</v>
      </c>
      <c r="X2153" s="92"/>
      <c r="Y2153">
        <v>0</v>
      </c>
      <c r="Z2153">
        <v>0</v>
      </c>
      <c r="AA2153">
        <v>0</v>
      </c>
      <c r="AB2153">
        <v>0</v>
      </c>
      <c r="AC2153">
        <v>-1</v>
      </c>
      <c r="AD2153">
        <v>0</v>
      </c>
      <c r="AE2153">
        <v>0</v>
      </c>
      <c r="AF2153">
        <v>0</v>
      </c>
      <c r="AG2153">
        <v>0</v>
      </c>
      <c r="AH2153">
        <v>0</v>
      </c>
      <c r="AK2153">
        <v>0</v>
      </c>
      <c r="AM2153">
        <v>0</v>
      </c>
      <c r="AO2153" s="92"/>
      <c r="AP2153" s="82" t="s">
        <v>372</v>
      </c>
      <c r="AQ2153" s="82" t="s">
        <v>326</v>
      </c>
      <c r="AR2153" s="82"/>
      <c r="AS2153">
        <v>0</v>
      </c>
      <c r="AT2153">
        <v>0</v>
      </c>
      <c r="AU2153">
        <v>2030</v>
      </c>
      <c r="AY2153">
        <v>0</v>
      </c>
      <c r="AZ2153">
        <v>0</v>
      </c>
      <c r="BA2153" s="82" t="s">
        <v>398</v>
      </c>
      <c r="BB2153">
        <v>8775</v>
      </c>
      <c r="BC2153">
        <v>0</v>
      </c>
      <c r="BD2153" s="92"/>
      <c r="BE2153" s="92"/>
      <c r="BF2153">
        <v>0</v>
      </c>
      <c r="BG2153">
        <v>0</v>
      </c>
      <c r="BH2153">
        <v>0</v>
      </c>
      <c r="BI2153" s="92"/>
      <c r="BJ2153" s="92"/>
      <c r="BK2153" s="92"/>
      <c r="BL2153">
        <v>0</v>
      </c>
    </row>
    <row r="2154" spans="1:64" x14ac:dyDescent="0.25">
      <c r="A2154" s="82" t="s">
        <v>297</v>
      </c>
      <c r="B2154" s="82" t="s">
        <v>397</v>
      </c>
      <c r="C2154" s="82" t="s">
        <v>104</v>
      </c>
      <c r="D2154" s="82" t="s">
        <v>303</v>
      </c>
      <c r="E2154" s="82" t="s">
        <v>304</v>
      </c>
      <c r="F2154" s="82" t="s">
        <v>371</v>
      </c>
      <c r="G2154" s="82" t="s">
        <v>371</v>
      </c>
      <c r="H2154">
        <v>0</v>
      </c>
      <c r="I2154">
        <v>0</v>
      </c>
      <c r="J2154">
        <v>0</v>
      </c>
      <c r="K2154" s="92"/>
      <c r="L2154">
        <v>0</v>
      </c>
      <c r="M2154" s="92"/>
      <c r="N2154" s="92"/>
      <c r="O2154" s="92"/>
      <c r="P2154">
        <v>0</v>
      </c>
      <c r="Q2154" s="92"/>
      <c r="R2154" s="92"/>
      <c r="S2154">
        <v>-1</v>
      </c>
      <c r="T2154">
        <v>0</v>
      </c>
      <c r="U2154" s="82" t="s">
        <v>160</v>
      </c>
      <c r="V2154" s="92"/>
      <c r="W2154">
        <v>0</v>
      </c>
      <c r="X2154" s="92"/>
      <c r="Y2154">
        <v>0</v>
      </c>
      <c r="Z2154">
        <v>0</v>
      </c>
      <c r="AA2154">
        <v>0</v>
      </c>
      <c r="AB2154">
        <v>0</v>
      </c>
      <c r="AC2154">
        <v>-1</v>
      </c>
      <c r="AD2154">
        <v>0</v>
      </c>
      <c r="AE2154">
        <v>0</v>
      </c>
      <c r="AF2154">
        <v>0</v>
      </c>
      <c r="AG2154">
        <v>0</v>
      </c>
      <c r="AH2154">
        <v>0</v>
      </c>
      <c r="AK2154">
        <v>0</v>
      </c>
      <c r="AM2154">
        <v>0</v>
      </c>
      <c r="AO2154" s="92"/>
      <c r="AP2154" s="82" t="s">
        <v>372</v>
      </c>
      <c r="AQ2154" s="82" t="s">
        <v>326</v>
      </c>
      <c r="AR2154" s="82"/>
      <c r="AS2154">
        <v>0</v>
      </c>
      <c r="AT2154">
        <v>0</v>
      </c>
      <c r="AU2154">
        <v>2030</v>
      </c>
      <c r="AY2154">
        <v>0</v>
      </c>
      <c r="AZ2154">
        <v>0</v>
      </c>
      <c r="BA2154" s="82" t="s">
        <v>398</v>
      </c>
      <c r="BB2154">
        <v>8776</v>
      </c>
      <c r="BC2154">
        <v>0</v>
      </c>
      <c r="BD2154" s="92"/>
      <c r="BE2154" s="92"/>
      <c r="BF2154">
        <v>0</v>
      </c>
      <c r="BG2154">
        <v>0</v>
      </c>
      <c r="BH2154">
        <v>0</v>
      </c>
      <c r="BI2154" s="92"/>
      <c r="BJ2154" s="92"/>
      <c r="BK2154" s="92"/>
      <c r="BL2154">
        <v>0</v>
      </c>
    </row>
    <row r="2155" spans="1:64" x14ac:dyDescent="0.25">
      <c r="A2155" s="82" t="s">
        <v>297</v>
      </c>
      <c r="B2155" s="82" t="s">
        <v>397</v>
      </c>
      <c r="C2155" s="82" t="s">
        <v>104</v>
      </c>
      <c r="D2155" s="82" t="s">
        <v>305</v>
      </c>
      <c r="E2155" s="82" t="s">
        <v>58</v>
      </c>
      <c r="F2155" s="82" t="s">
        <v>371</v>
      </c>
      <c r="G2155" s="82" t="s">
        <v>371</v>
      </c>
      <c r="H2155">
        <v>0</v>
      </c>
      <c r="I2155">
        <v>0</v>
      </c>
      <c r="J2155">
        <v>0</v>
      </c>
      <c r="K2155" s="92"/>
      <c r="L2155">
        <v>0</v>
      </c>
      <c r="M2155" s="92"/>
      <c r="N2155" s="92"/>
      <c r="O2155" s="92"/>
      <c r="P2155">
        <v>0</v>
      </c>
      <c r="Q2155" s="92"/>
      <c r="R2155" s="92"/>
      <c r="S2155">
        <v>-1</v>
      </c>
      <c r="T2155">
        <v>0</v>
      </c>
      <c r="U2155" s="82" t="s">
        <v>160</v>
      </c>
      <c r="V2155" s="92"/>
      <c r="W2155">
        <v>0</v>
      </c>
      <c r="X2155" s="92"/>
      <c r="Y2155">
        <v>0</v>
      </c>
      <c r="Z2155">
        <v>0</v>
      </c>
      <c r="AA2155">
        <v>0</v>
      </c>
      <c r="AB2155">
        <v>0</v>
      </c>
      <c r="AC2155">
        <v>-1</v>
      </c>
      <c r="AD2155">
        <v>0</v>
      </c>
      <c r="AE2155">
        <v>0</v>
      </c>
      <c r="AF2155">
        <v>0</v>
      </c>
      <c r="AG2155">
        <v>0</v>
      </c>
      <c r="AH2155">
        <v>0</v>
      </c>
      <c r="AK2155">
        <v>0</v>
      </c>
      <c r="AM2155">
        <v>0</v>
      </c>
      <c r="AO2155" s="92"/>
      <c r="AP2155" s="82" t="s">
        <v>372</v>
      </c>
      <c r="AQ2155" s="82" t="s">
        <v>326</v>
      </c>
      <c r="AR2155" s="82"/>
      <c r="AS2155">
        <v>0</v>
      </c>
      <c r="AT2155">
        <v>0</v>
      </c>
      <c r="AU2155">
        <v>2030</v>
      </c>
      <c r="AY2155">
        <v>0</v>
      </c>
      <c r="AZ2155">
        <v>0</v>
      </c>
      <c r="BA2155" s="82" t="s">
        <v>398</v>
      </c>
      <c r="BB2155">
        <v>8777</v>
      </c>
      <c r="BC2155">
        <v>0</v>
      </c>
      <c r="BD2155" s="92"/>
      <c r="BE2155" s="92"/>
      <c r="BF2155">
        <v>0</v>
      </c>
      <c r="BG2155">
        <v>0</v>
      </c>
      <c r="BH2155">
        <v>0</v>
      </c>
      <c r="BI2155" s="92"/>
      <c r="BJ2155" s="92"/>
      <c r="BK2155" s="92"/>
      <c r="BL2155">
        <v>0</v>
      </c>
    </row>
    <row r="2156" spans="1:64" x14ac:dyDescent="0.25">
      <c r="A2156" s="82" t="s">
        <v>297</v>
      </c>
      <c r="B2156" s="82" t="s">
        <v>397</v>
      </c>
      <c r="C2156" s="82" t="s">
        <v>104</v>
      </c>
      <c r="D2156" s="82" t="s">
        <v>306</v>
      </c>
      <c r="E2156" s="82" t="s">
        <v>59</v>
      </c>
      <c r="F2156" s="82" t="s">
        <v>371</v>
      </c>
      <c r="G2156" s="82" t="s">
        <v>371</v>
      </c>
      <c r="H2156">
        <v>0</v>
      </c>
      <c r="I2156">
        <v>0</v>
      </c>
      <c r="J2156">
        <v>0</v>
      </c>
      <c r="K2156" s="92"/>
      <c r="L2156">
        <v>0</v>
      </c>
      <c r="M2156" s="92"/>
      <c r="N2156" s="92"/>
      <c r="O2156" s="92"/>
      <c r="P2156">
        <v>0</v>
      </c>
      <c r="Q2156" s="92"/>
      <c r="R2156" s="92"/>
      <c r="S2156">
        <v>-1</v>
      </c>
      <c r="T2156">
        <v>0</v>
      </c>
      <c r="U2156" s="82" t="s">
        <v>160</v>
      </c>
      <c r="V2156" s="92"/>
      <c r="W2156">
        <v>0</v>
      </c>
      <c r="X2156" s="92"/>
      <c r="Y2156">
        <v>0</v>
      </c>
      <c r="Z2156">
        <v>0</v>
      </c>
      <c r="AA2156">
        <v>0</v>
      </c>
      <c r="AB2156">
        <v>0</v>
      </c>
      <c r="AC2156">
        <v>-1</v>
      </c>
      <c r="AD2156">
        <v>0</v>
      </c>
      <c r="AE2156">
        <v>0</v>
      </c>
      <c r="AF2156">
        <v>0</v>
      </c>
      <c r="AG2156">
        <v>0</v>
      </c>
      <c r="AH2156">
        <v>0</v>
      </c>
      <c r="AK2156">
        <v>0</v>
      </c>
      <c r="AM2156">
        <v>0</v>
      </c>
      <c r="AO2156" s="92"/>
      <c r="AP2156" s="82" t="s">
        <v>372</v>
      </c>
      <c r="AQ2156" s="82" t="s">
        <v>326</v>
      </c>
      <c r="AR2156" s="82"/>
      <c r="AS2156">
        <v>0</v>
      </c>
      <c r="AT2156">
        <v>0</v>
      </c>
      <c r="AU2156">
        <v>2030</v>
      </c>
      <c r="AY2156">
        <v>0</v>
      </c>
      <c r="AZ2156">
        <v>0</v>
      </c>
      <c r="BA2156" s="82" t="s">
        <v>398</v>
      </c>
      <c r="BB2156">
        <v>8778</v>
      </c>
      <c r="BC2156">
        <v>0</v>
      </c>
      <c r="BD2156" s="92"/>
      <c r="BE2156" s="92"/>
      <c r="BF2156">
        <v>0</v>
      </c>
      <c r="BG2156">
        <v>0</v>
      </c>
      <c r="BH2156">
        <v>0</v>
      </c>
      <c r="BI2156" s="92"/>
      <c r="BJ2156" s="92"/>
      <c r="BK2156" s="92"/>
      <c r="BL2156">
        <v>0</v>
      </c>
    </row>
    <row r="2157" spans="1:64" x14ac:dyDescent="0.25">
      <c r="A2157" s="82" t="s">
        <v>297</v>
      </c>
      <c r="B2157" s="82" t="s">
        <v>397</v>
      </c>
      <c r="C2157" s="82" t="s">
        <v>104</v>
      </c>
      <c r="D2157" s="82" t="s">
        <v>309</v>
      </c>
      <c r="E2157" s="82" t="s">
        <v>310</v>
      </c>
      <c r="F2157" s="82" t="s">
        <v>371</v>
      </c>
      <c r="G2157" s="82" t="s">
        <v>371</v>
      </c>
      <c r="H2157">
        <v>0</v>
      </c>
      <c r="I2157">
        <v>0</v>
      </c>
      <c r="J2157">
        <v>0</v>
      </c>
      <c r="K2157" s="92"/>
      <c r="L2157">
        <v>0</v>
      </c>
      <c r="M2157" s="92"/>
      <c r="N2157" s="92"/>
      <c r="O2157" s="92"/>
      <c r="P2157">
        <v>0</v>
      </c>
      <c r="Q2157" s="92"/>
      <c r="R2157" s="92"/>
      <c r="S2157">
        <v>-1</v>
      </c>
      <c r="T2157">
        <v>0</v>
      </c>
      <c r="U2157" s="82" t="s">
        <v>160</v>
      </c>
      <c r="V2157" s="92"/>
      <c r="W2157">
        <v>0</v>
      </c>
      <c r="X2157" s="92"/>
      <c r="Y2157">
        <v>0</v>
      </c>
      <c r="Z2157">
        <v>0</v>
      </c>
      <c r="AA2157">
        <v>0</v>
      </c>
      <c r="AB2157">
        <v>0</v>
      </c>
      <c r="AC2157">
        <v>-1</v>
      </c>
      <c r="AD2157">
        <v>0</v>
      </c>
      <c r="AE2157">
        <v>0</v>
      </c>
      <c r="AF2157">
        <v>0</v>
      </c>
      <c r="AG2157">
        <v>0</v>
      </c>
      <c r="AH2157">
        <v>0</v>
      </c>
      <c r="AK2157">
        <v>0</v>
      </c>
      <c r="AM2157">
        <v>0</v>
      </c>
      <c r="AO2157" s="92"/>
      <c r="AP2157" s="82" t="s">
        <v>372</v>
      </c>
      <c r="AQ2157" s="82" t="s">
        <v>326</v>
      </c>
      <c r="AR2157" s="82"/>
      <c r="AS2157">
        <v>0</v>
      </c>
      <c r="AT2157">
        <v>0</v>
      </c>
      <c r="AU2157">
        <v>2030</v>
      </c>
      <c r="AY2157">
        <v>0</v>
      </c>
      <c r="AZ2157">
        <v>0</v>
      </c>
      <c r="BA2157" s="82" t="s">
        <v>398</v>
      </c>
      <c r="BB2157">
        <v>8779</v>
      </c>
      <c r="BC2157">
        <v>0</v>
      </c>
      <c r="BD2157" s="92"/>
      <c r="BE2157" s="92"/>
      <c r="BF2157">
        <v>0</v>
      </c>
      <c r="BG2157">
        <v>0</v>
      </c>
      <c r="BH2157">
        <v>0</v>
      </c>
      <c r="BI2157" s="92"/>
      <c r="BJ2157" s="92"/>
      <c r="BK2157" s="92"/>
      <c r="BL2157">
        <v>0</v>
      </c>
    </row>
    <row r="2158" spans="1:64" x14ac:dyDescent="0.25">
      <c r="A2158" s="82" t="s">
        <v>297</v>
      </c>
      <c r="B2158" s="82" t="s">
        <v>397</v>
      </c>
      <c r="C2158" s="82" t="s">
        <v>104</v>
      </c>
      <c r="D2158" s="82" t="s">
        <v>298</v>
      </c>
      <c r="E2158" s="82" t="s">
        <v>55</v>
      </c>
      <c r="F2158" s="82" t="s">
        <v>373</v>
      </c>
      <c r="G2158" s="82" t="s">
        <v>373</v>
      </c>
      <c r="H2158">
        <v>0</v>
      </c>
      <c r="I2158">
        <v>0</v>
      </c>
      <c r="J2158">
        <v>0</v>
      </c>
      <c r="K2158" s="92"/>
      <c r="L2158">
        <v>0</v>
      </c>
      <c r="M2158" s="92"/>
      <c r="N2158" s="92"/>
      <c r="O2158" s="92"/>
      <c r="P2158">
        <v>0</v>
      </c>
      <c r="Q2158" s="92"/>
      <c r="R2158" s="92"/>
      <c r="S2158">
        <v>-1</v>
      </c>
      <c r="T2158">
        <v>0</v>
      </c>
      <c r="U2158" s="82" t="s">
        <v>160</v>
      </c>
      <c r="V2158" s="92"/>
      <c r="W2158">
        <v>0</v>
      </c>
      <c r="X2158" s="92"/>
      <c r="Y2158">
        <v>0</v>
      </c>
      <c r="Z2158">
        <v>0</v>
      </c>
      <c r="AA2158">
        <v>0</v>
      </c>
      <c r="AB2158">
        <v>0</v>
      </c>
      <c r="AC2158">
        <v>-1</v>
      </c>
      <c r="AD2158">
        <v>0</v>
      </c>
      <c r="AE2158">
        <v>0</v>
      </c>
      <c r="AF2158">
        <v>0</v>
      </c>
      <c r="AG2158">
        <v>0</v>
      </c>
      <c r="AH2158">
        <v>0</v>
      </c>
      <c r="AK2158">
        <v>0</v>
      </c>
      <c r="AM2158">
        <v>0</v>
      </c>
      <c r="AO2158" s="92"/>
      <c r="AP2158" s="82" t="s">
        <v>374</v>
      </c>
      <c r="AQ2158" s="82" t="s">
        <v>326</v>
      </c>
      <c r="AR2158" s="82"/>
      <c r="AS2158">
        <v>0</v>
      </c>
      <c r="AT2158">
        <v>0</v>
      </c>
      <c r="AU2158">
        <v>2030</v>
      </c>
      <c r="AY2158">
        <v>0</v>
      </c>
      <c r="AZ2158">
        <v>0</v>
      </c>
      <c r="BA2158" s="82" t="s">
        <v>398</v>
      </c>
      <c r="BB2158">
        <v>8780</v>
      </c>
      <c r="BC2158">
        <v>0</v>
      </c>
      <c r="BD2158" s="92"/>
      <c r="BE2158" s="92"/>
      <c r="BF2158">
        <v>0</v>
      </c>
      <c r="BG2158">
        <v>0</v>
      </c>
      <c r="BH2158">
        <v>0</v>
      </c>
      <c r="BI2158" s="92"/>
      <c r="BJ2158" s="92"/>
      <c r="BK2158" s="92"/>
      <c r="BL2158">
        <v>0</v>
      </c>
    </row>
    <row r="2159" spans="1:64" x14ac:dyDescent="0.25">
      <c r="A2159" s="82" t="s">
        <v>297</v>
      </c>
      <c r="B2159" s="82" t="s">
        <v>397</v>
      </c>
      <c r="C2159" s="82" t="s">
        <v>104</v>
      </c>
      <c r="D2159" s="82" t="s">
        <v>309</v>
      </c>
      <c r="E2159" s="82" t="s">
        <v>310</v>
      </c>
      <c r="F2159" s="82" t="s">
        <v>373</v>
      </c>
      <c r="G2159" s="82" t="s">
        <v>373</v>
      </c>
      <c r="H2159">
        <v>0</v>
      </c>
      <c r="I2159">
        <v>0</v>
      </c>
      <c r="J2159">
        <v>0</v>
      </c>
      <c r="K2159" s="92"/>
      <c r="L2159">
        <v>0</v>
      </c>
      <c r="M2159" s="92"/>
      <c r="N2159" s="92"/>
      <c r="O2159" s="92"/>
      <c r="P2159">
        <v>0</v>
      </c>
      <c r="Q2159" s="92"/>
      <c r="R2159" s="92"/>
      <c r="S2159">
        <v>-1</v>
      </c>
      <c r="T2159">
        <v>0</v>
      </c>
      <c r="U2159" s="82" t="s">
        <v>160</v>
      </c>
      <c r="V2159" s="92"/>
      <c r="W2159">
        <v>0</v>
      </c>
      <c r="X2159" s="92"/>
      <c r="Y2159">
        <v>0</v>
      </c>
      <c r="Z2159">
        <v>0</v>
      </c>
      <c r="AA2159">
        <v>0</v>
      </c>
      <c r="AB2159">
        <v>0</v>
      </c>
      <c r="AC2159">
        <v>-1</v>
      </c>
      <c r="AD2159">
        <v>0</v>
      </c>
      <c r="AE2159">
        <v>0</v>
      </c>
      <c r="AF2159">
        <v>0</v>
      </c>
      <c r="AG2159">
        <v>0</v>
      </c>
      <c r="AH2159">
        <v>0</v>
      </c>
      <c r="AK2159">
        <v>0</v>
      </c>
      <c r="AM2159">
        <v>0</v>
      </c>
      <c r="AO2159" s="92"/>
      <c r="AP2159" s="82" t="s">
        <v>374</v>
      </c>
      <c r="AQ2159" s="82" t="s">
        <v>326</v>
      </c>
      <c r="AR2159" s="82"/>
      <c r="AS2159">
        <v>0</v>
      </c>
      <c r="AT2159">
        <v>0</v>
      </c>
      <c r="AU2159">
        <v>2030</v>
      </c>
      <c r="AY2159">
        <v>0</v>
      </c>
      <c r="AZ2159">
        <v>0</v>
      </c>
      <c r="BA2159" s="82" t="s">
        <v>398</v>
      </c>
      <c r="BB2159">
        <v>8781</v>
      </c>
      <c r="BC2159">
        <v>0</v>
      </c>
      <c r="BD2159" s="92"/>
      <c r="BE2159" s="92"/>
      <c r="BF2159">
        <v>0</v>
      </c>
      <c r="BG2159">
        <v>0</v>
      </c>
      <c r="BH2159">
        <v>0</v>
      </c>
      <c r="BI2159" s="92"/>
      <c r="BJ2159" s="92"/>
      <c r="BK2159" s="92"/>
      <c r="BL2159">
        <v>0</v>
      </c>
    </row>
    <row r="2160" spans="1:64" x14ac:dyDescent="0.25">
      <c r="A2160" s="82" t="s">
        <v>297</v>
      </c>
      <c r="B2160" s="82" t="s">
        <v>397</v>
      </c>
      <c r="C2160" s="82" t="s">
        <v>104</v>
      </c>
      <c r="D2160" s="82" t="s">
        <v>298</v>
      </c>
      <c r="E2160" s="82" t="s">
        <v>55</v>
      </c>
      <c r="F2160" s="82" t="s">
        <v>375</v>
      </c>
      <c r="G2160" s="82" t="s">
        <v>375</v>
      </c>
      <c r="H2160">
        <v>0</v>
      </c>
      <c r="I2160">
        <v>0</v>
      </c>
      <c r="J2160">
        <v>0</v>
      </c>
      <c r="K2160" s="92"/>
      <c r="L2160">
        <v>0</v>
      </c>
      <c r="M2160" s="92"/>
      <c r="N2160" s="92"/>
      <c r="O2160" s="92"/>
      <c r="P2160">
        <v>0</v>
      </c>
      <c r="Q2160" s="92"/>
      <c r="R2160" s="92"/>
      <c r="S2160">
        <v>-1</v>
      </c>
      <c r="T2160">
        <v>0</v>
      </c>
      <c r="U2160" s="82" t="s">
        <v>160</v>
      </c>
      <c r="V2160" s="92"/>
      <c r="W2160">
        <v>0</v>
      </c>
      <c r="X2160" s="92"/>
      <c r="Y2160">
        <v>0</v>
      </c>
      <c r="Z2160">
        <v>0</v>
      </c>
      <c r="AA2160">
        <v>0</v>
      </c>
      <c r="AB2160">
        <v>0</v>
      </c>
      <c r="AC2160">
        <v>-1</v>
      </c>
      <c r="AD2160">
        <v>0</v>
      </c>
      <c r="AE2160">
        <v>0</v>
      </c>
      <c r="AF2160">
        <v>0</v>
      </c>
      <c r="AG2160">
        <v>0</v>
      </c>
      <c r="AH2160">
        <v>0</v>
      </c>
      <c r="AK2160">
        <v>0</v>
      </c>
      <c r="AM2160">
        <v>0</v>
      </c>
      <c r="AO2160" s="92"/>
      <c r="AP2160" s="82" t="s">
        <v>359</v>
      </c>
      <c r="AQ2160" s="82" t="s">
        <v>326</v>
      </c>
      <c r="AR2160" s="82"/>
      <c r="AS2160">
        <v>0</v>
      </c>
      <c r="AT2160">
        <v>0</v>
      </c>
      <c r="AU2160">
        <v>2030</v>
      </c>
      <c r="AY2160">
        <v>0</v>
      </c>
      <c r="AZ2160">
        <v>0</v>
      </c>
      <c r="BA2160" s="82" t="s">
        <v>398</v>
      </c>
      <c r="BB2160">
        <v>8782</v>
      </c>
      <c r="BC2160">
        <v>0</v>
      </c>
      <c r="BD2160" s="92"/>
      <c r="BE2160" s="92"/>
      <c r="BF2160">
        <v>0</v>
      </c>
      <c r="BG2160">
        <v>0</v>
      </c>
      <c r="BH2160">
        <v>0</v>
      </c>
      <c r="BI2160" s="92"/>
      <c r="BJ2160" s="92"/>
      <c r="BK2160" s="92"/>
      <c r="BL2160">
        <v>0</v>
      </c>
    </row>
    <row r="2161" spans="1:64" x14ac:dyDescent="0.25">
      <c r="A2161" s="82" t="s">
        <v>297</v>
      </c>
      <c r="B2161" s="82" t="s">
        <v>397</v>
      </c>
      <c r="C2161" s="82" t="s">
        <v>104</v>
      </c>
      <c r="D2161" s="82" t="s">
        <v>309</v>
      </c>
      <c r="E2161" s="82" t="s">
        <v>310</v>
      </c>
      <c r="F2161" s="82" t="s">
        <v>375</v>
      </c>
      <c r="G2161" s="82" t="s">
        <v>375</v>
      </c>
      <c r="H2161">
        <v>0</v>
      </c>
      <c r="I2161">
        <v>0</v>
      </c>
      <c r="J2161">
        <v>0</v>
      </c>
      <c r="K2161" s="92"/>
      <c r="L2161">
        <v>0</v>
      </c>
      <c r="M2161" s="92"/>
      <c r="N2161" s="92"/>
      <c r="O2161" s="92"/>
      <c r="P2161">
        <v>0</v>
      </c>
      <c r="Q2161" s="92"/>
      <c r="R2161" s="92"/>
      <c r="S2161">
        <v>-1</v>
      </c>
      <c r="T2161">
        <v>0</v>
      </c>
      <c r="U2161" s="82" t="s">
        <v>160</v>
      </c>
      <c r="V2161" s="92"/>
      <c r="W2161">
        <v>0</v>
      </c>
      <c r="X2161" s="92"/>
      <c r="Y2161">
        <v>0</v>
      </c>
      <c r="Z2161">
        <v>0</v>
      </c>
      <c r="AA2161">
        <v>0</v>
      </c>
      <c r="AB2161">
        <v>0</v>
      </c>
      <c r="AC2161">
        <v>-1</v>
      </c>
      <c r="AD2161">
        <v>0</v>
      </c>
      <c r="AE2161">
        <v>0</v>
      </c>
      <c r="AF2161">
        <v>0</v>
      </c>
      <c r="AG2161">
        <v>0</v>
      </c>
      <c r="AH2161">
        <v>0</v>
      </c>
      <c r="AK2161">
        <v>0</v>
      </c>
      <c r="AM2161">
        <v>0</v>
      </c>
      <c r="AO2161" s="92"/>
      <c r="AP2161" s="82" t="s">
        <v>359</v>
      </c>
      <c r="AQ2161" s="82" t="s">
        <v>326</v>
      </c>
      <c r="AR2161" s="82"/>
      <c r="AS2161">
        <v>0</v>
      </c>
      <c r="AT2161">
        <v>0</v>
      </c>
      <c r="AU2161">
        <v>2030</v>
      </c>
      <c r="AY2161">
        <v>0</v>
      </c>
      <c r="AZ2161">
        <v>0</v>
      </c>
      <c r="BA2161" s="82" t="s">
        <v>398</v>
      </c>
      <c r="BB2161">
        <v>8783</v>
      </c>
      <c r="BC2161">
        <v>0</v>
      </c>
      <c r="BD2161" s="92"/>
      <c r="BE2161" s="92"/>
      <c r="BF2161">
        <v>0</v>
      </c>
      <c r="BG2161">
        <v>0</v>
      </c>
      <c r="BH2161">
        <v>0</v>
      </c>
      <c r="BI2161" s="92"/>
      <c r="BJ2161" s="92"/>
      <c r="BK2161" s="92"/>
      <c r="BL2161">
        <v>0</v>
      </c>
    </row>
    <row r="2162" spans="1:64" x14ac:dyDescent="0.25">
      <c r="A2162" s="82" t="s">
        <v>297</v>
      </c>
      <c r="B2162" s="82" t="s">
        <v>397</v>
      </c>
      <c r="C2162" s="82" t="s">
        <v>104</v>
      </c>
      <c r="D2162" s="82" t="s">
        <v>303</v>
      </c>
      <c r="E2162" s="82" t="s">
        <v>304</v>
      </c>
      <c r="F2162" s="82" t="s">
        <v>376</v>
      </c>
      <c r="G2162" s="82" t="s">
        <v>376</v>
      </c>
      <c r="H2162">
        <v>0</v>
      </c>
      <c r="I2162">
        <v>0</v>
      </c>
      <c r="J2162">
        <v>0</v>
      </c>
      <c r="K2162" s="92"/>
      <c r="L2162">
        <v>0</v>
      </c>
      <c r="M2162" s="92"/>
      <c r="N2162" s="92"/>
      <c r="O2162" s="92"/>
      <c r="P2162">
        <v>0</v>
      </c>
      <c r="Q2162" s="92"/>
      <c r="R2162" s="92"/>
      <c r="S2162">
        <v>-1</v>
      </c>
      <c r="T2162">
        <v>0</v>
      </c>
      <c r="U2162" s="82" t="s">
        <v>160</v>
      </c>
      <c r="V2162" s="92"/>
      <c r="W2162">
        <v>0</v>
      </c>
      <c r="X2162" s="92"/>
      <c r="Y2162">
        <v>0</v>
      </c>
      <c r="Z2162">
        <v>0</v>
      </c>
      <c r="AA2162">
        <v>0</v>
      </c>
      <c r="AB2162">
        <v>0</v>
      </c>
      <c r="AC2162">
        <v>-1</v>
      </c>
      <c r="AD2162">
        <v>0</v>
      </c>
      <c r="AE2162">
        <v>0</v>
      </c>
      <c r="AF2162">
        <v>0</v>
      </c>
      <c r="AG2162">
        <v>0</v>
      </c>
      <c r="AH2162">
        <v>0</v>
      </c>
      <c r="AK2162">
        <v>0</v>
      </c>
      <c r="AM2162">
        <v>0</v>
      </c>
      <c r="AO2162" s="92"/>
      <c r="AP2162" s="82" t="s">
        <v>363</v>
      </c>
      <c r="AQ2162" s="82" t="s">
        <v>326</v>
      </c>
      <c r="AR2162" s="82"/>
      <c r="AS2162">
        <v>0</v>
      </c>
      <c r="AT2162">
        <v>0</v>
      </c>
      <c r="AU2162">
        <v>2030</v>
      </c>
      <c r="AY2162">
        <v>0</v>
      </c>
      <c r="AZ2162">
        <v>0</v>
      </c>
      <c r="BA2162" s="82" t="s">
        <v>398</v>
      </c>
      <c r="BB2162">
        <v>8784</v>
      </c>
      <c r="BC2162">
        <v>0</v>
      </c>
      <c r="BD2162" s="92"/>
      <c r="BE2162" s="92"/>
      <c r="BF2162">
        <v>0</v>
      </c>
      <c r="BG2162">
        <v>0</v>
      </c>
      <c r="BH2162">
        <v>0</v>
      </c>
      <c r="BI2162" s="92"/>
      <c r="BJ2162" s="92"/>
      <c r="BK2162" s="92"/>
      <c r="BL2162">
        <v>0</v>
      </c>
    </row>
    <row r="2163" spans="1:64" x14ac:dyDescent="0.25">
      <c r="A2163" s="82" t="s">
        <v>297</v>
      </c>
      <c r="B2163" s="82" t="s">
        <v>397</v>
      </c>
      <c r="C2163" s="82" t="s">
        <v>104</v>
      </c>
      <c r="D2163" s="82" t="s">
        <v>307</v>
      </c>
      <c r="E2163" s="82" t="s">
        <v>60</v>
      </c>
      <c r="F2163" s="82" t="s">
        <v>377</v>
      </c>
      <c r="G2163" s="82" t="s">
        <v>377</v>
      </c>
      <c r="H2163">
        <v>100</v>
      </c>
      <c r="I2163">
        <v>100</v>
      </c>
      <c r="J2163">
        <v>-1.8607553243637085</v>
      </c>
      <c r="K2163" s="92"/>
      <c r="L2163">
        <v>97.077377319335938</v>
      </c>
      <c r="M2163" s="92"/>
      <c r="N2163" s="92"/>
      <c r="O2163" s="92"/>
      <c r="P2163">
        <v>14873.4560546875</v>
      </c>
      <c r="Q2163" s="92"/>
      <c r="R2163" s="92"/>
      <c r="S2163">
        <v>-1</v>
      </c>
      <c r="T2163">
        <v>0</v>
      </c>
      <c r="U2163" s="82" t="s">
        <v>378</v>
      </c>
      <c r="V2163" s="92"/>
      <c r="W2163">
        <v>-16300.216796875</v>
      </c>
      <c r="X2163" s="92"/>
      <c r="Y2163">
        <v>0</v>
      </c>
      <c r="Z2163">
        <v>3913.25830078125</v>
      </c>
      <c r="AA2163">
        <v>3913.25830078125</v>
      </c>
      <c r="AB2163">
        <v>0</v>
      </c>
      <c r="AC2163">
        <v>-1</v>
      </c>
      <c r="AD2163">
        <v>0</v>
      </c>
      <c r="AE2163">
        <v>0</v>
      </c>
      <c r="AF2163">
        <v>0</v>
      </c>
      <c r="AG2163">
        <v>665</v>
      </c>
      <c r="AH2163">
        <v>4620</v>
      </c>
      <c r="AI2163">
        <v>-1.8607553094625473E-2</v>
      </c>
      <c r="AK2163">
        <v>0</v>
      </c>
      <c r="AM2163">
        <v>827.39208984375</v>
      </c>
      <c r="AO2163" s="92"/>
      <c r="AP2163" s="82" t="s">
        <v>347</v>
      </c>
      <c r="AQ2163" s="82" t="s">
        <v>379</v>
      </c>
      <c r="AR2163" s="82"/>
      <c r="AS2163">
        <v>0</v>
      </c>
      <c r="AT2163">
        <v>0</v>
      </c>
      <c r="AU2163">
        <v>2030</v>
      </c>
      <c r="AY2163">
        <v>0</v>
      </c>
      <c r="AZ2163">
        <v>0</v>
      </c>
      <c r="BA2163" s="82" t="s">
        <v>398</v>
      </c>
      <c r="BB2163">
        <v>8785</v>
      </c>
      <c r="BC2163">
        <v>100</v>
      </c>
      <c r="BD2163" s="92"/>
      <c r="BE2163" s="92"/>
      <c r="BF2163">
        <v>80998.7265625</v>
      </c>
      <c r="BG2163">
        <v>82704.1015625</v>
      </c>
      <c r="BH2163">
        <v>3809.389404296875</v>
      </c>
      <c r="BI2163" s="92"/>
      <c r="BJ2163" s="92"/>
      <c r="BK2163" s="92"/>
      <c r="BL2163">
        <v>0</v>
      </c>
    </row>
    <row r="2164" spans="1:64" x14ac:dyDescent="0.25">
      <c r="A2164" s="82" t="s">
        <v>297</v>
      </c>
      <c r="B2164" s="82" t="s">
        <v>397</v>
      </c>
      <c r="C2164" s="82" t="s">
        <v>104</v>
      </c>
      <c r="D2164" s="82" t="s">
        <v>311</v>
      </c>
      <c r="E2164" s="82" t="s">
        <v>312</v>
      </c>
      <c r="F2164" s="82" t="s">
        <v>377</v>
      </c>
      <c r="G2164" s="82" t="s">
        <v>377</v>
      </c>
      <c r="H2164">
        <v>50</v>
      </c>
      <c r="I2164">
        <v>50</v>
      </c>
      <c r="J2164">
        <v>-0.93037766218185425</v>
      </c>
      <c r="K2164" s="92"/>
      <c r="L2164">
        <v>48.538688659667969</v>
      </c>
      <c r="M2164" s="92"/>
      <c r="N2164" s="92"/>
      <c r="O2164" s="92"/>
      <c r="P2164">
        <v>7436.72802734375</v>
      </c>
      <c r="Q2164" s="92"/>
      <c r="R2164" s="92"/>
      <c r="S2164">
        <v>-1</v>
      </c>
      <c r="T2164">
        <v>0</v>
      </c>
      <c r="U2164" s="82" t="s">
        <v>378</v>
      </c>
      <c r="V2164" s="92"/>
      <c r="W2164">
        <v>-8150.1083984375</v>
      </c>
      <c r="X2164" s="92"/>
      <c r="Y2164">
        <v>0</v>
      </c>
      <c r="Z2164">
        <v>1956.629150390625</v>
      </c>
      <c r="AA2164">
        <v>1956.629150390625</v>
      </c>
      <c r="AB2164">
        <v>0</v>
      </c>
      <c r="AC2164">
        <v>-1</v>
      </c>
      <c r="AD2164">
        <v>0</v>
      </c>
      <c r="AE2164">
        <v>0</v>
      </c>
      <c r="AF2164">
        <v>0</v>
      </c>
      <c r="AG2164">
        <v>665</v>
      </c>
      <c r="AH2164">
        <v>4620</v>
      </c>
      <c r="AI2164">
        <v>-1.8607553094625473E-2</v>
      </c>
      <c r="AK2164">
        <v>0</v>
      </c>
      <c r="AM2164">
        <v>413.696044921875</v>
      </c>
      <c r="AO2164" s="92"/>
      <c r="AP2164" s="82" t="s">
        <v>347</v>
      </c>
      <c r="AQ2164" s="82" t="s">
        <v>379</v>
      </c>
      <c r="AR2164" s="82"/>
      <c r="AS2164">
        <v>0</v>
      </c>
      <c r="AT2164">
        <v>0</v>
      </c>
      <c r="AU2164">
        <v>2030</v>
      </c>
      <c r="AY2164">
        <v>0</v>
      </c>
      <c r="AZ2164">
        <v>0</v>
      </c>
      <c r="BA2164" s="82" t="s">
        <v>398</v>
      </c>
      <c r="BB2164">
        <v>8786</v>
      </c>
      <c r="BC2164">
        <v>50</v>
      </c>
      <c r="BD2164" s="92"/>
      <c r="BE2164" s="92"/>
      <c r="BF2164">
        <v>40499.36328125</v>
      </c>
      <c r="BG2164">
        <v>41352.05078125</v>
      </c>
      <c r="BH2164">
        <v>1904.6947021484375</v>
      </c>
      <c r="BI2164" s="92"/>
      <c r="BJ2164" s="92"/>
      <c r="BK2164" s="92"/>
      <c r="BL2164">
        <v>0</v>
      </c>
    </row>
    <row r="2165" spans="1:64" x14ac:dyDescent="0.25">
      <c r="A2165" s="82" t="s">
        <v>297</v>
      </c>
      <c r="B2165" s="82" t="s">
        <v>397</v>
      </c>
      <c r="C2165" s="82" t="s">
        <v>104</v>
      </c>
      <c r="D2165" s="82" t="s">
        <v>306</v>
      </c>
      <c r="E2165" s="82" t="s">
        <v>59</v>
      </c>
      <c r="F2165" s="82" t="s">
        <v>380</v>
      </c>
      <c r="G2165" s="82" t="s">
        <v>380</v>
      </c>
      <c r="H2165">
        <v>0</v>
      </c>
      <c r="I2165">
        <v>0</v>
      </c>
      <c r="J2165">
        <v>0</v>
      </c>
      <c r="K2165" s="92"/>
      <c r="L2165">
        <v>7.7658260124735534E-6</v>
      </c>
      <c r="M2165" s="92"/>
      <c r="N2165" s="92"/>
      <c r="O2165" s="92"/>
      <c r="P2165">
        <v>0</v>
      </c>
      <c r="Q2165" s="92"/>
      <c r="R2165" s="92"/>
      <c r="S2165">
        <v>-1</v>
      </c>
      <c r="T2165">
        <v>0</v>
      </c>
      <c r="U2165" s="82" t="s">
        <v>378</v>
      </c>
      <c r="V2165" s="92"/>
      <c r="W2165">
        <v>0</v>
      </c>
      <c r="X2165" s="92"/>
      <c r="Y2165">
        <v>0</v>
      </c>
      <c r="Z2165">
        <v>0</v>
      </c>
      <c r="AA2165">
        <v>0</v>
      </c>
      <c r="AB2165">
        <v>0</v>
      </c>
      <c r="AC2165">
        <v>-1</v>
      </c>
      <c r="AD2165">
        <v>0</v>
      </c>
      <c r="AE2165">
        <v>0</v>
      </c>
      <c r="AF2165">
        <v>0</v>
      </c>
      <c r="AG2165">
        <v>0</v>
      </c>
      <c r="AH2165">
        <v>0</v>
      </c>
      <c r="AK2165">
        <v>0</v>
      </c>
      <c r="AM2165">
        <v>0</v>
      </c>
      <c r="AO2165" s="92"/>
      <c r="AP2165" s="82" t="s">
        <v>357</v>
      </c>
      <c r="AQ2165" s="82" t="s">
        <v>381</v>
      </c>
      <c r="AR2165" s="82"/>
      <c r="AS2165">
        <v>0</v>
      </c>
      <c r="AT2165">
        <v>0</v>
      </c>
      <c r="AU2165">
        <v>2030</v>
      </c>
      <c r="AY2165">
        <v>0</v>
      </c>
      <c r="AZ2165">
        <v>0</v>
      </c>
      <c r="BA2165" s="82" t="s">
        <v>398</v>
      </c>
      <c r="BB2165">
        <v>8787</v>
      </c>
      <c r="BC2165">
        <v>0</v>
      </c>
      <c r="BD2165" s="92"/>
      <c r="BE2165" s="92"/>
      <c r="BF2165">
        <v>0</v>
      </c>
      <c r="BG2165">
        <v>0</v>
      </c>
      <c r="BH2165">
        <v>0</v>
      </c>
      <c r="BI2165" s="92"/>
      <c r="BJ2165" s="92"/>
      <c r="BK2165" s="92"/>
      <c r="BL2165">
        <v>0</v>
      </c>
    </row>
    <row r="2166" spans="1:64" x14ac:dyDescent="0.25">
      <c r="A2166" s="82" t="s">
        <v>297</v>
      </c>
      <c r="B2166" s="82" t="s">
        <v>397</v>
      </c>
      <c r="C2166" s="82" t="s">
        <v>104</v>
      </c>
      <c r="D2166" s="82" t="s">
        <v>305</v>
      </c>
      <c r="E2166" s="82" t="s">
        <v>58</v>
      </c>
      <c r="F2166" s="82" t="s">
        <v>382</v>
      </c>
      <c r="G2166" s="82" t="s">
        <v>382</v>
      </c>
      <c r="H2166">
        <v>0</v>
      </c>
      <c r="I2166">
        <v>0</v>
      </c>
      <c r="J2166">
        <v>0</v>
      </c>
      <c r="K2166" s="92"/>
      <c r="L2166">
        <v>1.9414565031183884E-6</v>
      </c>
      <c r="M2166" s="92"/>
      <c r="N2166" s="92"/>
      <c r="O2166" s="92"/>
      <c r="P2166">
        <v>0</v>
      </c>
      <c r="Q2166" s="92"/>
      <c r="R2166" s="92"/>
      <c r="S2166">
        <v>-1</v>
      </c>
      <c r="T2166">
        <v>0</v>
      </c>
      <c r="U2166" s="82" t="s">
        <v>378</v>
      </c>
      <c r="V2166" s="92"/>
      <c r="W2166">
        <v>0</v>
      </c>
      <c r="X2166" s="92"/>
      <c r="Y2166">
        <v>0</v>
      </c>
      <c r="Z2166">
        <v>0</v>
      </c>
      <c r="AA2166">
        <v>0</v>
      </c>
      <c r="AB2166">
        <v>0</v>
      </c>
      <c r="AC2166">
        <v>-1</v>
      </c>
      <c r="AD2166">
        <v>0</v>
      </c>
      <c r="AE2166">
        <v>0</v>
      </c>
      <c r="AF2166">
        <v>0</v>
      </c>
      <c r="AG2166">
        <v>0</v>
      </c>
      <c r="AH2166">
        <v>0</v>
      </c>
      <c r="AK2166">
        <v>0</v>
      </c>
      <c r="AM2166">
        <v>0</v>
      </c>
      <c r="AO2166" s="92"/>
      <c r="AP2166" s="82" t="s">
        <v>359</v>
      </c>
      <c r="AQ2166" s="82" t="s">
        <v>383</v>
      </c>
      <c r="AR2166" s="82"/>
      <c r="AS2166">
        <v>0</v>
      </c>
      <c r="AT2166">
        <v>0</v>
      </c>
      <c r="AU2166">
        <v>2030</v>
      </c>
      <c r="AY2166">
        <v>0</v>
      </c>
      <c r="AZ2166">
        <v>0</v>
      </c>
      <c r="BA2166" s="82" t="s">
        <v>398</v>
      </c>
      <c r="BB2166">
        <v>8788</v>
      </c>
      <c r="BC2166">
        <v>0</v>
      </c>
      <c r="BD2166" s="92"/>
      <c r="BE2166" s="92"/>
      <c r="BF2166">
        <v>0</v>
      </c>
      <c r="BG2166">
        <v>0</v>
      </c>
      <c r="BH2166">
        <v>0</v>
      </c>
      <c r="BI2166" s="92"/>
      <c r="BJ2166" s="92"/>
      <c r="BK2166" s="92"/>
      <c r="BL2166">
        <v>0</v>
      </c>
    </row>
    <row r="2167" spans="1:64" x14ac:dyDescent="0.25">
      <c r="A2167" s="82" t="s">
        <v>297</v>
      </c>
      <c r="B2167" s="82" t="s">
        <v>397</v>
      </c>
      <c r="C2167" s="82" t="s">
        <v>104</v>
      </c>
      <c r="D2167" s="82" t="s">
        <v>307</v>
      </c>
      <c r="E2167" s="82" t="s">
        <v>60</v>
      </c>
      <c r="F2167" s="82" t="s">
        <v>382</v>
      </c>
      <c r="G2167" s="82" t="s">
        <v>382</v>
      </c>
      <c r="H2167">
        <v>0</v>
      </c>
      <c r="I2167">
        <v>0</v>
      </c>
      <c r="J2167">
        <v>0</v>
      </c>
      <c r="K2167" s="92"/>
      <c r="L2167">
        <v>1.9414565031183884E-6</v>
      </c>
      <c r="M2167" s="92"/>
      <c r="N2167" s="92"/>
      <c r="O2167" s="92"/>
      <c r="P2167">
        <v>0</v>
      </c>
      <c r="Q2167" s="92"/>
      <c r="R2167" s="92"/>
      <c r="S2167">
        <v>-1</v>
      </c>
      <c r="T2167">
        <v>0</v>
      </c>
      <c r="U2167" s="82" t="s">
        <v>378</v>
      </c>
      <c r="V2167" s="92"/>
      <c r="W2167">
        <v>0</v>
      </c>
      <c r="X2167" s="92"/>
      <c r="Y2167">
        <v>0</v>
      </c>
      <c r="Z2167">
        <v>0</v>
      </c>
      <c r="AA2167">
        <v>0</v>
      </c>
      <c r="AB2167">
        <v>0</v>
      </c>
      <c r="AC2167">
        <v>-1</v>
      </c>
      <c r="AD2167">
        <v>0</v>
      </c>
      <c r="AE2167">
        <v>0</v>
      </c>
      <c r="AF2167">
        <v>0</v>
      </c>
      <c r="AG2167">
        <v>0</v>
      </c>
      <c r="AH2167">
        <v>0</v>
      </c>
      <c r="AK2167">
        <v>0</v>
      </c>
      <c r="AM2167">
        <v>0</v>
      </c>
      <c r="AO2167" s="92"/>
      <c r="AP2167" s="82" t="s">
        <v>359</v>
      </c>
      <c r="AQ2167" s="82" t="s">
        <v>383</v>
      </c>
      <c r="AR2167" s="82"/>
      <c r="AS2167">
        <v>0</v>
      </c>
      <c r="AT2167">
        <v>0</v>
      </c>
      <c r="AU2167">
        <v>2030</v>
      </c>
      <c r="AY2167">
        <v>0</v>
      </c>
      <c r="AZ2167">
        <v>0</v>
      </c>
      <c r="BA2167" s="82" t="s">
        <v>398</v>
      </c>
      <c r="BB2167">
        <v>8789</v>
      </c>
      <c r="BC2167">
        <v>0</v>
      </c>
      <c r="BD2167" s="92"/>
      <c r="BE2167" s="92"/>
      <c r="BF2167">
        <v>0</v>
      </c>
      <c r="BG2167">
        <v>0</v>
      </c>
      <c r="BH2167">
        <v>0</v>
      </c>
      <c r="BI2167" s="92"/>
      <c r="BJ2167" s="92"/>
      <c r="BK2167" s="92"/>
      <c r="BL2167">
        <v>0</v>
      </c>
    </row>
    <row r="2168" spans="1:64" x14ac:dyDescent="0.25">
      <c r="A2168" s="82" t="s">
        <v>297</v>
      </c>
      <c r="B2168" s="82" t="s">
        <v>397</v>
      </c>
      <c r="C2168" s="82" t="s">
        <v>104</v>
      </c>
      <c r="D2168" s="82" t="s">
        <v>308</v>
      </c>
      <c r="E2168" s="82" t="s">
        <v>61</v>
      </c>
      <c r="F2168" s="82" t="s">
        <v>382</v>
      </c>
      <c r="G2168" s="82" t="s">
        <v>382</v>
      </c>
      <c r="H2168">
        <v>0</v>
      </c>
      <c r="I2168">
        <v>0</v>
      </c>
      <c r="J2168">
        <v>0</v>
      </c>
      <c r="K2168" s="92"/>
      <c r="L2168">
        <v>1.9414565031183884E-6</v>
      </c>
      <c r="M2168" s="92"/>
      <c r="N2168" s="92"/>
      <c r="O2168" s="92"/>
      <c r="P2168">
        <v>0</v>
      </c>
      <c r="Q2168" s="92"/>
      <c r="R2168" s="92"/>
      <c r="S2168">
        <v>-1</v>
      </c>
      <c r="T2168">
        <v>0</v>
      </c>
      <c r="U2168" s="82" t="s">
        <v>378</v>
      </c>
      <c r="V2168" s="92"/>
      <c r="W2168">
        <v>0</v>
      </c>
      <c r="X2168" s="92"/>
      <c r="Y2168">
        <v>0</v>
      </c>
      <c r="Z2168">
        <v>0</v>
      </c>
      <c r="AA2168">
        <v>0</v>
      </c>
      <c r="AB2168">
        <v>0</v>
      </c>
      <c r="AC2168">
        <v>-1</v>
      </c>
      <c r="AD2168">
        <v>0</v>
      </c>
      <c r="AE2168">
        <v>0</v>
      </c>
      <c r="AF2168">
        <v>0</v>
      </c>
      <c r="AG2168">
        <v>0</v>
      </c>
      <c r="AH2168">
        <v>0</v>
      </c>
      <c r="AK2168">
        <v>0</v>
      </c>
      <c r="AM2168">
        <v>0</v>
      </c>
      <c r="AO2168" s="92"/>
      <c r="AP2168" s="82" t="s">
        <v>359</v>
      </c>
      <c r="AQ2168" s="82" t="s">
        <v>383</v>
      </c>
      <c r="AR2168" s="82"/>
      <c r="AS2168">
        <v>0</v>
      </c>
      <c r="AT2168">
        <v>0</v>
      </c>
      <c r="AU2168">
        <v>2030</v>
      </c>
      <c r="AY2168">
        <v>0</v>
      </c>
      <c r="AZ2168">
        <v>0</v>
      </c>
      <c r="BA2168" s="82" t="s">
        <v>398</v>
      </c>
      <c r="BB2168">
        <v>8790</v>
      </c>
      <c r="BC2168">
        <v>0</v>
      </c>
      <c r="BD2168" s="92"/>
      <c r="BE2168" s="92"/>
      <c r="BF2168">
        <v>0</v>
      </c>
      <c r="BG2168">
        <v>0</v>
      </c>
      <c r="BH2168">
        <v>0</v>
      </c>
      <c r="BI2168" s="92"/>
      <c r="BJ2168" s="92"/>
      <c r="BK2168" s="92"/>
      <c r="BL2168">
        <v>0</v>
      </c>
    </row>
    <row r="2169" spans="1:64" x14ac:dyDescent="0.25">
      <c r="A2169" s="82" t="s">
        <v>297</v>
      </c>
      <c r="B2169" s="82" t="s">
        <v>397</v>
      </c>
      <c r="C2169" s="82" t="s">
        <v>104</v>
      </c>
      <c r="D2169" s="82" t="s">
        <v>313</v>
      </c>
      <c r="E2169" s="82" t="s">
        <v>314</v>
      </c>
      <c r="F2169" s="82" t="s">
        <v>382</v>
      </c>
      <c r="G2169" s="82" t="s">
        <v>382</v>
      </c>
      <c r="H2169">
        <v>0</v>
      </c>
      <c r="I2169">
        <v>0</v>
      </c>
      <c r="J2169">
        <v>0</v>
      </c>
      <c r="K2169" s="92"/>
      <c r="L2169">
        <v>1.9414565031183884E-6</v>
      </c>
      <c r="M2169" s="92"/>
      <c r="N2169" s="92"/>
      <c r="O2169" s="92"/>
      <c r="P2169">
        <v>0</v>
      </c>
      <c r="Q2169" s="92"/>
      <c r="R2169" s="92"/>
      <c r="S2169">
        <v>-1</v>
      </c>
      <c r="T2169">
        <v>0</v>
      </c>
      <c r="U2169" s="82" t="s">
        <v>378</v>
      </c>
      <c r="V2169" s="92"/>
      <c r="W2169">
        <v>0</v>
      </c>
      <c r="X2169" s="92"/>
      <c r="Y2169">
        <v>0</v>
      </c>
      <c r="Z2169">
        <v>0</v>
      </c>
      <c r="AA2169">
        <v>0</v>
      </c>
      <c r="AB2169">
        <v>0</v>
      </c>
      <c r="AC2169">
        <v>-1</v>
      </c>
      <c r="AD2169">
        <v>0</v>
      </c>
      <c r="AE2169">
        <v>0</v>
      </c>
      <c r="AF2169">
        <v>0</v>
      </c>
      <c r="AG2169">
        <v>0</v>
      </c>
      <c r="AH2169">
        <v>0</v>
      </c>
      <c r="AK2169">
        <v>0</v>
      </c>
      <c r="AM2169">
        <v>0</v>
      </c>
      <c r="AO2169" s="92"/>
      <c r="AP2169" s="82" t="s">
        <v>359</v>
      </c>
      <c r="AQ2169" s="82" t="s">
        <v>383</v>
      </c>
      <c r="AR2169" s="82"/>
      <c r="AS2169">
        <v>0</v>
      </c>
      <c r="AT2169">
        <v>0</v>
      </c>
      <c r="AU2169">
        <v>2030</v>
      </c>
      <c r="AY2169">
        <v>0</v>
      </c>
      <c r="AZ2169">
        <v>0</v>
      </c>
      <c r="BA2169" s="82" t="s">
        <v>398</v>
      </c>
      <c r="BB2169">
        <v>8791</v>
      </c>
      <c r="BC2169">
        <v>0</v>
      </c>
      <c r="BD2169" s="92"/>
      <c r="BE2169" s="92"/>
      <c r="BF2169">
        <v>0</v>
      </c>
      <c r="BG2169">
        <v>0</v>
      </c>
      <c r="BH2169">
        <v>0</v>
      </c>
      <c r="BI2169" s="92"/>
      <c r="BJ2169" s="92"/>
      <c r="BK2169" s="92"/>
      <c r="BL2169">
        <v>0</v>
      </c>
    </row>
    <row r="2170" spans="1:64" x14ac:dyDescent="0.25">
      <c r="A2170" s="82" t="s">
        <v>297</v>
      </c>
      <c r="B2170" s="82" t="s">
        <v>397</v>
      </c>
      <c r="C2170" s="82" t="s">
        <v>104</v>
      </c>
      <c r="D2170" s="82" t="s">
        <v>306</v>
      </c>
      <c r="E2170" s="82" t="s">
        <v>59</v>
      </c>
      <c r="F2170" s="82" t="s">
        <v>384</v>
      </c>
      <c r="G2170" s="82" t="s">
        <v>384</v>
      </c>
      <c r="H2170">
        <v>33.206218719482422</v>
      </c>
      <c r="I2170">
        <v>33.206218719482422</v>
      </c>
      <c r="J2170">
        <v>33.206218719482422</v>
      </c>
      <c r="K2170" s="92"/>
      <c r="L2170">
        <v>0</v>
      </c>
      <c r="M2170" s="92"/>
      <c r="N2170" s="92"/>
      <c r="O2170" s="92"/>
      <c r="P2170">
        <v>25277.16796875</v>
      </c>
      <c r="Q2170" s="92"/>
      <c r="R2170" s="92"/>
      <c r="S2170">
        <v>-1</v>
      </c>
      <c r="T2170">
        <v>0</v>
      </c>
      <c r="U2170" s="82" t="s">
        <v>324</v>
      </c>
      <c r="V2170" s="92"/>
      <c r="W2170">
        <v>290886.46875</v>
      </c>
      <c r="X2170" s="92"/>
      <c r="Y2170">
        <v>0</v>
      </c>
      <c r="Z2170">
        <v>11417.2841796875</v>
      </c>
      <c r="AA2170">
        <v>11417.2841796875</v>
      </c>
      <c r="AB2170">
        <v>0</v>
      </c>
      <c r="AC2170">
        <v>-1</v>
      </c>
      <c r="AD2170">
        <v>0</v>
      </c>
      <c r="AE2170">
        <v>0</v>
      </c>
      <c r="AF2170">
        <v>0</v>
      </c>
      <c r="AG2170">
        <v>626</v>
      </c>
      <c r="AH2170">
        <v>4316</v>
      </c>
      <c r="AI2170">
        <v>1</v>
      </c>
      <c r="AJ2170">
        <v>39.249965667724609</v>
      </c>
      <c r="AK2170">
        <v>0</v>
      </c>
      <c r="AL2170">
        <v>0</v>
      </c>
      <c r="AM2170">
        <v>11417.2841796875</v>
      </c>
      <c r="AN2170">
        <v>39.249965667724609</v>
      </c>
      <c r="AO2170" s="92"/>
      <c r="AP2170" s="82" t="s">
        <v>351</v>
      </c>
      <c r="AQ2170" s="82" t="s">
        <v>326</v>
      </c>
      <c r="AR2170" s="82"/>
      <c r="AS2170">
        <v>0</v>
      </c>
      <c r="AT2170">
        <v>0</v>
      </c>
      <c r="AU2170">
        <v>2030</v>
      </c>
      <c r="AY2170">
        <v>0</v>
      </c>
      <c r="AZ2170">
        <v>0</v>
      </c>
      <c r="BA2170" s="82" t="s">
        <v>398</v>
      </c>
      <c r="BB2170">
        <v>8792</v>
      </c>
      <c r="BC2170">
        <v>200</v>
      </c>
      <c r="BD2170" s="92"/>
      <c r="BE2170" s="92"/>
      <c r="BF2170">
        <v>290886.46875</v>
      </c>
      <c r="BG2170">
        <v>0</v>
      </c>
      <c r="BH2170">
        <v>0</v>
      </c>
      <c r="BI2170" s="92"/>
      <c r="BJ2170" s="92"/>
      <c r="BK2170" s="92"/>
      <c r="BL2170">
        <v>0</v>
      </c>
    </row>
    <row r="2171" spans="1:64" x14ac:dyDescent="0.25">
      <c r="A2171" s="82" t="s">
        <v>297</v>
      </c>
      <c r="B2171" s="82" t="s">
        <v>397</v>
      </c>
      <c r="C2171" s="82" t="s">
        <v>104</v>
      </c>
      <c r="D2171" s="82" t="s">
        <v>311</v>
      </c>
      <c r="E2171" s="82" t="s">
        <v>312</v>
      </c>
      <c r="F2171" s="82" t="s">
        <v>384</v>
      </c>
      <c r="G2171" s="82" t="s">
        <v>384</v>
      </c>
      <c r="H2171">
        <v>49.809326171875</v>
      </c>
      <c r="I2171">
        <v>49.809326171875</v>
      </c>
      <c r="J2171">
        <v>49.809326171875</v>
      </c>
      <c r="K2171" s="92"/>
      <c r="L2171">
        <v>0</v>
      </c>
      <c r="M2171" s="92"/>
      <c r="N2171" s="92"/>
      <c r="O2171" s="92"/>
      <c r="P2171">
        <v>37915.75390625</v>
      </c>
      <c r="Q2171" s="92"/>
      <c r="R2171" s="92"/>
      <c r="S2171">
        <v>-1</v>
      </c>
      <c r="T2171">
        <v>0</v>
      </c>
      <c r="U2171" s="82" t="s">
        <v>324</v>
      </c>
      <c r="V2171" s="92"/>
      <c r="W2171">
        <v>436329.6875</v>
      </c>
      <c r="X2171" s="92"/>
      <c r="Y2171">
        <v>0</v>
      </c>
      <c r="Z2171">
        <v>17125.92578125</v>
      </c>
      <c r="AA2171">
        <v>17125.92578125</v>
      </c>
      <c r="AB2171">
        <v>0</v>
      </c>
      <c r="AC2171">
        <v>-1</v>
      </c>
      <c r="AD2171">
        <v>0</v>
      </c>
      <c r="AE2171">
        <v>0</v>
      </c>
      <c r="AF2171">
        <v>0</v>
      </c>
      <c r="AG2171">
        <v>626</v>
      </c>
      <c r="AH2171">
        <v>4316</v>
      </c>
      <c r="AI2171">
        <v>1</v>
      </c>
      <c r="AJ2171">
        <v>39.249965667724609</v>
      </c>
      <c r="AK2171">
        <v>0</v>
      </c>
      <c r="AL2171">
        <v>0</v>
      </c>
      <c r="AM2171">
        <v>17125.92578125</v>
      </c>
      <c r="AN2171">
        <v>39.249965667724609</v>
      </c>
      <c r="AO2171" s="92"/>
      <c r="AP2171" s="82" t="s">
        <v>351</v>
      </c>
      <c r="AQ2171" s="82" t="s">
        <v>326</v>
      </c>
      <c r="AR2171" s="82"/>
      <c r="AS2171">
        <v>0</v>
      </c>
      <c r="AT2171">
        <v>0</v>
      </c>
      <c r="AU2171">
        <v>2030</v>
      </c>
      <c r="AY2171">
        <v>0</v>
      </c>
      <c r="AZ2171">
        <v>0</v>
      </c>
      <c r="BA2171" s="82" t="s">
        <v>398</v>
      </c>
      <c r="BB2171">
        <v>8793</v>
      </c>
      <c r="BC2171">
        <v>300</v>
      </c>
      <c r="BD2171" s="92"/>
      <c r="BE2171" s="92"/>
      <c r="BF2171">
        <v>436329.6875</v>
      </c>
      <c r="BG2171">
        <v>0</v>
      </c>
      <c r="BH2171">
        <v>0</v>
      </c>
      <c r="BI2171" s="92"/>
      <c r="BJ2171" s="92"/>
      <c r="BK2171" s="92"/>
      <c r="BL2171">
        <v>0</v>
      </c>
    </row>
    <row r="2172" spans="1:64" x14ac:dyDescent="0.25">
      <c r="A2172" s="82" t="s">
        <v>297</v>
      </c>
      <c r="B2172" s="82" t="s">
        <v>397</v>
      </c>
      <c r="C2172" s="82" t="s">
        <v>104</v>
      </c>
      <c r="D2172" s="82" t="s">
        <v>298</v>
      </c>
      <c r="E2172" s="82" t="s">
        <v>55</v>
      </c>
      <c r="F2172" s="82" t="s">
        <v>385</v>
      </c>
      <c r="G2172" s="82" t="s">
        <v>385</v>
      </c>
      <c r="H2172">
        <v>22.833641052246094</v>
      </c>
      <c r="I2172">
        <v>100</v>
      </c>
      <c r="J2172">
        <v>22.833641052246094</v>
      </c>
      <c r="K2172" s="92"/>
      <c r="L2172">
        <v>0</v>
      </c>
      <c r="M2172" s="92"/>
      <c r="N2172" s="92"/>
      <c r="O2172" s="92"/>
      <c r="P2172">
        <v>15236.7607421875</v>
      </c>
      <c r="Q2172" s="92"/>
      <c r="R2172" s="92"/>
      <c r="S2172">
        <v>-1</v>
      </c>
      <c r="T2172">
        <v>0</v>
      </c>
      <c r="U2172" s="82" t="s">
        <v>324</v>
      </c>
      <c r="V2172" s="92"/>
      <c r="W2172">
        <v>200022.6875</v>
      </c>
      <c r="X2172" s="92"/>
      <c r="Y2172">
        <v>0</v>
      </c>
      <c r="Z2172">
        <v>7227.10400390625</v>
      </c>
      <c r="AA2172">
        <v>7227.10400390625</v>
      </c>
      <c r="AB2172">
        <v>0</v>
      </c>
      <c r="AC2172">
        <v>-1</v>
      </c>
      <c r="AD2172">
        <v>0</v>
      </c>
      <c r="AE2172">
        <v>0</v>
      </c>
      <c r="AF2172">
        <v>0</v>
      </c>
      <c r="AG2172">
        <v>365</v>
      </c>
      <c r="AH2172">
        <v>4383</v>
      </c>
      <c r="AI2172">
        <v>0.22833640873432159</v>
      </c>
      <c r="AJ2172">
        <v>36.131420135498047</v>
      </c>
      <c r="AK2172">
        <v>-6465.70947265625</v>
      </c>
      <c r="AL2172">
        <v>-32.324878692626953</v>
      </c>
      <c r="AM2172">
        <v>13692.8134765625</v>
      </c>
      <c r="AN2172">
        <v>68.456298828125</v>
      </c>
      <c r="AO2172" s="92"/>
      <c r="AP2172" s="82" t="s">
        <v>351</v>
      </c>
      <c r="AQ2172" s="82" t="s">
        <v>326</v>
      </c>
      <c r="AR2172" s="82"/>
      <c r="AS2172">
        <v>0</v>
      </c>
      <c r="AT2172">
        <v>0</v>
      </c>
      <c r="AU2172">
        <v>2030</v>
      </c>
      <c r="AY2172">
        <v>0</v>
      </c>
      <c r="AZ2172">
        <v>0</v>
      </c>
      <c r="BA2172" s="82" t="s">
        <v>398</v>
      </c>
      <c r="BB2172">
        <v>8794</v>
      </c>
      <c r="BC2172">
        <v>100</v>
      </c>
      <c r="BD2172" s="92"/>
      <c r="BE2172" s="92"/>
      <c r="BF2172">
        <v>200022.6875</v>
      </c>
      <c r="BG2172">
        <v>0</v>
      </c>
      <c r="BH2172">
        <v>0</v>
      </c>
      <c r="BI2172" s="92"/>
      <c r="BJ2172" s="92"/>
      <c r="BK2172" s="92"/>
      <c r="BL2172">
        <v>0</v>
      </c>
    </row>
    <row r="2173" spans="1:64" x14ac:dyDescent="0.25">
      <c r="A2173" s="82" t="s">
        <v>297</v>
      </c>
      <c r="B2173" s="82" t="s">
        <v>397</v>
      </c>
      <c r="C2173" s="82" t="s">
        <v>104</v>
      </c>
      <c r="D2173" s="82" t="s">
        <v>303</v>
      </c>
      <c r="E2173" s="82" t="s">
        <v>304</v>
      </c>
      <c r="F2173" s="82" t="s">
        <v>385</v>
      </c>
      <c r="G2173" s="82" t="s">
        <v>385</v>
      </c>
      <c r="H2173">
        <v>57.084102630615234</v>
      </c>
      <c r="I2173">
        <v>250</v>
      </c>
      <c r="J2173">
        <v>57.084102630615234</v>
      </c>
      <c r="K2173" s="92"/>
      <c r="L2173">
        <v>0</v>
      </c>
      <c r="M2173" s="92"/>
      <c r="N2173" s="92"/>
      <c r="O2173" s="92"/>
      <c r="P2173">
        <v>38091.90234375</v>
      </c>
      <c r="Q2173" s="92"/>
      <c r="R2173" s="92"/>
      <c r="S2173">
        <v>-1</v>
      </c>
      <c r="T2173">
        <v>0</v>
      </c>
      <c r="U2173" s="82" t="s">
        <v>324</v>
      </c>
      <c r="V2173" s="92"/>
      <c r="W2173">
        <v>500056.75</v>
      </c>
      <c r="X2173" s="92"/>
      <c r="Y2173">
        <v>0</v>
      </c>
      <c r="Z2173">
        <v>18067.759765625</v>
      </c>
      <c r="AA2173">
        <v>18067.759765625</v>
      </c>
      <c r="AB2173">
        <v>0</v>
      </c>
      <c r="AC2173">
        <v>-1</v>
      </c>
      <c r="AD2173">
        <v>0</v>
      </c>
      <c r="AE2173">
        <v>0</v>
      </c>
      <c r="AF2173">
        <v>0</v>
      </c>
      <c r="AG2173">
        <v>365</v>
      </c>
      <c r="AH2173">
        <v>4383</v>
      </c>
      <c r="AI2173">
        <v>0.22833640873432159</v>
      </c>
      <c r="AJ2173">
        <v>36.131420135498047</v>
      </c>
      <c r="AK2173">
        <v>-16164.2734375</v>
      </c>
      <c r="AL2173">
        <v>-32.324878692626953</v>
      </c>
      <c r="AM2173">
        <v>34232.03515625</v>
      </c>
      <c r="AN2173">
        <v>68.456298828125</v>
      </c>
      <c r="AO2173" s="92"/>
      <c r="AP2173" s="82" t="s">
        <v>351</v>
      </c>
      <c r="AQ2173" s="82" t="s">
        <v>326</v>
      </c>
      <c r="AR2173" s="82"/>
      <c r="AS2173">
        <v>0</v>
      </c>
      <c r="AT2173">
        <v>0</v>
      </c>
      <c r="AU2173">
        <v>2030</v>
      </c>
      <c r="AY2173">
        <v>0</v>
      </c>
      <c r="AZ2173">
        <v>0</v>
      </c>
      <c r="BA2173" s="82" t="s">
        <v>398</v>
      </c>
      <c r="BB2173">
        <v>8795</v>
      </c>
      <c r="BC2173">
        <v>250</v>
      </c>
      <c r="BD2173" s="92"/>
      <c r="BE2173" s="92"/>
      <c r="BF2173">
        <v>500056.75</v>
      </c>
      <c r="BG2173">
        <v>0</v>
      </c>
      <c r="BH2173">
        <v>0</v>
      </c>
      <c r="BI2173" s="92"/>
      <c r="BJ2173" s="92"/>
      <c r="BK2173" s="92"/>
      <c r="BL2173">
        <v>0</v>
      </c>
    </row>
    <row r="2174" spans="1:64" x14ac:dyDescent="0.25">
      <c r="A2174" s="82" t="s">
        <v>297</v>
      </c>
      <c r="B2174" s="82" t="s">
        <v>397</v>
      </c>
      <c r="C2174" s="82" t="s">
        <v>104</v>
      </c>
      <c r="D2174" s="82" t="s">
        <v>305</v>
      </c>
      <c r="E2174" s="82" t="s">
        <v>58</v>
      </c>
      <c r="F2174" s="82" t="s">
        <v>385</v>
      </c>
      <c r="G2174" s="82" t="s">
        <v>385</v>
      </c>
      <c r="H2174">
        <v>68.500923156738281</v>
      </c>
      <c r="I2174">
        <v>300</v>
      </c>
      <c r="J2174">
        <v>68.500923156738281</v>
      </c>
      <c r="K2174" s="92"/>
      <c r="L2174">
        <v>0</v>
      </c>
      <c r="M2174" s="92"/>
      <c r="N2174" s="92"/>
      <c r="O2174" s="92"/>
      <c r="P2174">
        <v>45710.28125</v>
      </c>
      <c r="Q2174" s="92"/>
      <c r="R2174" s="92"/>
      <c r="S2174">
        <v>-1</v>
      </c>
      <c r="T2174">
        <v>0</v>
      </c>
      <c r="U2174" s="82" t="s">
        <v>324</v>
      </c>
      <c r="V2174" s="92"/>
      <c r="W2174">
        <v>600068.0625</v>
      </c>
      <c r="X2174" s="92"/>
      <c r="Y2174">
        <v>0</v>
      </c>
      <c r="Z2174">
        <v>21681.3125</v>
      </c>
      <c r="AA2174">
        <v>21681.3125</v>
      </c>
      <c r="AB2174">
        <v>0</v>
      </c>
      <c r="AC2174">
        <v>-1</v>
      </c>
      <c r="AD2174">
        <v>0</v>
      </c>
      <c r="AE2174">
        <v>0</v>
      </c>
      <c r="AF2174">
        <v>0</v>
      </c>
      <c r="AG2174">
        <v>365</v>
      </c>
      <c r="AH2174">
        <v>4383</v>
      </c>
      <c r="AI2174">
        <v>0.22833640873432159</v>
      </c>
      <c r="AJ2174">
        <v>36.131420135498047</v>
      </c>
      <c r="AK2174">
        <v>-19397.12890625</v>
      </c>
      <c r="AL2174">
        <v>-32.324878692626953</v>
      </c>
      <c r="AM2174">
        <v>41078.44140625</v>
      </c>
      <c r="AN2174">
        <v>68.456298828125</v>
      </c>
      <c r="AO2174" s="92"/>
      <c r="AP2174" s="82" t="s">
        <v>351</v>
      </c>
      <c r="AQ2174" s="82" t="s">
        <v>326</v>
      </c>
      <c r="AR2174" s="82"/>
      <c r="AS2174">
        <v>0</v>
      </c>
      <c r="AT2174">
        <v>0</v>
      </c>
      <c r="AU2174">
        <v>2030</v>
      </c>
      <c r="AY2174">
        <v>0</v>
      </c>
      <c r="AZ2174">
        <v>0</v>
      </c>
      <c r="BA2174" s="82" t="s">
        <v>398</v>
      </c>
      <c r="BB2174">
        <v>8796</v>
      </c>
      <c r="BC2174">
        <v>300</v>
      </c>
      <c r="BD2174" s="92"/>
      <c r="BE2174" s="92"/>
      <c r="BF2174">
        <v>600068.0625</v>
      </c>
      <c r="BG2174">
        <v>0</v>
      </c>
      <c r="BH2174">
        <v>0</v>
      </c>
      <c r="BI2174" s="92"/>
      <c r="BJ2174" s="92"/>
      <c r="BK2174" s="92"/>
      <c r="BL2174">
        <v>0</v>
      </c>
    </row>
    <row r="2175" spans="1:64" x14ac:dyDescent="0.25">
      <c r="A2175" s="82" t="s">
        <v>297</v>
      </c>
      <c r="B2175" s="82" t="s">
        <v>397</v>
      </c>
      <c r="C2175" s="82" t="s">
        <v>104</v>
      </c>
      <c r="D2175" s="82" t="s">
        <v>306</v>
      </c>
      <c r="E2175" s="82" t="s">
        <v>59</v>
      </c>
      <c r="F2175" s="82" t="s">
        <v>385</v>
      </c>
      <c r="G2175" s="82" t="s">
        <v>385</v>
      </c>
      <c r="H2175">
        <v>68.500923156738281</v>
      </c>
      <c r="I2175">
        <v>300</v>
      </c>
      <c r="J2175">
        <v>68.500923156738281</v>
      </c>
      <c r="K2175" s="92"/>
      <c r="L2175">
        <v>0</v>
      </c>
      <c r="M2175" s="92"/>
      <c r="N2175" s="92"/>
      <c r="O2175" s="92"/>
      <c r="P2175">
        <v>45710.28125</v>
      </c>
      <c r="Q2175" s="92"/>
      <c r="R2175" s="92"/>
      <c r="S2175">
        <v>-1</v>
      </c>
      <c r="T2175">
        <v>0</v>
      </c>
      <c r="U2175" s="82" t="s">
        <v>324</v>
      </c>
      <c r="V2175" s="92"/>
      <c r="W2175">
        <v>600068.0625</v>
      </c>
      <c r="X2175" s="92"/>
      <c r="Y2175">
        <v>0</v>
      </c>
      <c r="Z2175">
        <v>21681.3125</v>
      </c>
      <c r="AA2175">
        <v>21681.3125</v>
      </c>
      <c r="AB2175">
        <v>0</v>
      </c>
      <c r="AC2175">
        <v>-1</v>
      </c>
      <c r="AD2175">
        <v>0</v>
      </c>
      <c r="AE2175">
        <v>0</v>
      </c>
      <c r="AF2175">
        <v>0</v>
      </c>
      <c r="AG2175">
        <v>365</v>
      </c>
      <c r="AH2175">
        <v>4383</v>
      </c>
      <c r="AI2175">
        <v>0.22833640873432159</v>
      </c>
      <c r="AJ2175">
        <v>36.131420135498047</v>
      </c>
      <c r="AK2175">
        <v>-19397.12890625</v>
      </c>
      <c r="AL2175">
        <v>-32.324878692626953</v>
      </c>
      <c r="AM2175">
        <v>41078.44140625</v>
      </c>
      <c r="AN2175">
        <v>68.456298828125</v>
      </c>
      <c r="AO2175" s="92"/>
      <c r="AP2175" s="82" t="s">
        <v>351</v>
      </c>
      <c r="AQ2175" s="82" t="s">
        <v>326</v>
      </c>
      <c r="AR2175" s="82"/>
      <c r="AS2175">
        <v>0</v>
      </c>
      <c r="AT2175">
        <v>0</v>
      </c>
      <c r="AU2175">
        <v>2030</v>
      </c>
      <c r="AY2175">
        <v>0</v>
      </c>
      <c r="AZ2175">
        <v>0</v>
      </c>
      <c r="BA2175" s="82" t="s">
        <v>398</v>
      </c>
      <c r="BB2175">
        <v>8797</v>
      </c>
      <c r="BC2175">
        <v>300</v>
      </c>
      <c r="BD2175" s="92"/>
      <c r="BE2175" s="92"/>
      <c r="BF2175">
        <v>600068.0625</v>
      </c>
      <c r="BG2175">
        <v>0</v>
      </c>
      <c r="BH2175">
        <v>0</v>
      </c>
      <c r="BI2175" s="92"/>
      <c r="BJ2175" s="92"/>
      <c r="BK2175" s="92"/>
      <c r="BL2175">
        <v>0</v>
      </c>
    </row>
    <row r="2176" spans="1:64" x14ac:dyDescent="0.25">
      <c r="A2176" s="82" t="s">
        <v>297</v>
      </c>
      <c r="B2176" s="82" t="s">
        <v>397</v>
      </c>
      <c r="C2176" s="82" t="s">
        <v>104</v>
      </c>
      <c r="D2176" s="82" t="s">
        <v>307</v>
      </c>
      <c r="E2176" s="82" t="s">
        <v>60</v>
      </c>
      <c r="F2176" s="82" t="s">
        <v>385</v>
      </c>
      <c r="G2176" s="82" t="s">
        <v>385</v>
      </c>
      <c r="H2176">
        <v>22.833641052246094</v>
      </c>
      <c r="I2176">
        <v>100</v>
      </c>
      <c r="J2176">
        <v>22.833641052246094</v>
      </c>
      <c r="K2176" s="92"/>
      <c r="L2176">
        <v>0</v>
      </c>
      <c r="M2176" s="92"/>
      <c r="N2176" s="92"/>
      <c r="O2176" s="92"/>
      <c r="P2176">
        <v>15236.7607421875</v>
      </c>
      <c r="Q2176" s="92"/>
      <c r="R2176" s="92"/>
      <c r="S2176">
        <v>-1</v>
      </c>
      <c r="T2176">
        <v>0</v>
      </c>
      <c r="U2176" s="82" t="s">
        <v>324</v>
      </c>
      <c r="V2176" s="92"/>
      <c r="W2176">
        <v>200022.6875</v>
      </c>
      <c r="X2176" s="92"/>
      <c r="Y2176">
        <v>0</v>
      </c>
      <c r="Z2176">
        <v>7227.10400390625</v>
      </c>
      <c r="AA2176">
        <v>7227.10400390625</v>
      </c>
      <c r="AB2176">
        <v>0</v>
      </c>
      <c r="AC2176">
        <v>-1</v>
      </c>
      <c r="AD2176">
        <v>0</v>
      </c>
      <c r="AE2176">
        <v>0</v>
      </c>
      <c r="AF2176">
        <v>0</v>
      </c>
      <c r="AG2176">
        <v>365</v>
      </c>
      <c r="AH2176">
        <v>4383</v>
      </c>
      <c r="AI2176">
        <v>0.22833640873432159</v>
      </c>
      <c r="AJ2176">
        <v>36.131420135498047</v>
      </c>
      <c r="AK2176">
        <v>-6465.70947265625</v>
      </c>
      <c r="AL2176">
        <v>-32.324878692626953</v>
      </c>
      <c r="AM2176">
        <v>13692.8134765625</v>
      </c>
      <c r="AN2176">
        <v>68.456298828125</v>
      </c>
      <c r="AO2176" s="92"/>
      <c r="AP2176" s="82" t="s">
        <v>351</v>
      </c>
      <c r="AQ2176" s="82" t="s">
        <v>326</v>
      </c>
      <c r="AR2176" s="82"/>
      <c r="AS2176">
        <v>0</v>
      </c>
      <c r="AT2176">
        <v>0</v>
      </c>
      <c r="AU2176">
        <v>2030</v>
      </c>
      <c r="AY2176">
        <v>0</v>
      </c>
      <c r="AZ2176">
        <v>0</v>
      </c>
      <c r="BA2176" s="82" t="s">
        <v>398</v>
      </c>
      <c r="BB2176">
        <v>8798</v>
      </c>
      <c r="BC2176">
        <v>100</v>
      </c>
      <c r="BD2176" s="92"/>
      <c r="BE2176" s="92"/>
      <c r="BF2176">
        <v>200022.6875</v>
      </c>
      <c r="BG2176">
        <v>0</v>
      </c>
      <c r="BH2176">
        <v>0</v>
      </c>
      <c r="BI2176" s="92"/>
      <c r="BJ2176" s="92"/>
      <c r="BK2176" s="92"/>
      <c r="BL2176">
        <v>0</v>
      </c>
    </row>
    <row r="2177" spans="1:64" x14ac:dyDescent="0.25">
      <c r="A2177" s="82" t="s">
        <v>297</v>
      </c>
      <c r="B2177" s="82" t="s">
        <v>397</v>
      </c>
      <c r="C2177" s="82" t="s">
        <v>104</v>
      </c>
      <c r="D2177" s="82" t="s">
        <v>308</v>
      </c>
      <c r="E2177" s="82" t="s">
        <v>61</v>
      </c>
      <c r="F2177" s="82" t="s">
        <v>385</v>
      </c>
      <c r="G2177" s="82" t="s">
        <v>385</v>
      </c>
      <c r="H2177">
        <v>68.500923156738281</v>
      </c>
      <c r="I2177">
        <v>300</v>
      </c>
      <c r="J2177">
        <v>68.500923156738281</v>
      </c>
      <c r="K2177" s="92"/>
      <c r="L2177">
        <v>0</v>
      </c>
      <c r="M2177" s="92"/>
      <c r="N2177" s="92"/>
      <c r="O2177" s="92"/>
      <c r="P2177">
        <v>45710.28125</v>
      </c>
      <c r="Q2177" s="92"/>
      <c r="R2177" s="92"/>
      <c r="S2177">
        <v>-1</v>
      </c>
      <c r="T2177">
        <v>0</v>
      </c>
      <c r="U2177" s="82" t="s">
        <v>324</v>
      </c>
      <c r="V2177" s="92"/>
      <c r="W2177">
        <v>600068.0625</v>
      </c>
      <c r="X2177" s="92"/>
      <c r="Y2177">
        <v>0</v>
      </c>
      <c r="Z2177">
        <v>21681.3125</v>
      </c>
      <c r="AA2177">
        <v>21681.3125</v>
      </c>
      <c r="AB2177">
        <v>0</v>
      </c>
      <c r="AC2177">
        <v>-1</v>
      </c>
      <c r="AD2177">
        <v>0</v>
      </c>
      <c r="AE2177">
        <v>0</v>
      </c>
      <c r="AF2177">
        <v>0</v>
      </c>
      <c r="AG2177">
        <v>365</v>
      </c>
      <c r="AH2177">
        <v>4383</v>
      </c>
      <c r="AI2177">
        <v>0.22833640873432159</v>
      </c>
      <c r="AJ2177">
        <v>36.131420135498047</v>
      </c>
      <c r="AK2177">
        <v>-19397.12890625</v>
      </c>
      <c r="AL2177">
        <v>-32.324878692626953</v>
      </c>
      <c r="AM2177">
        <v>41078.44140625</v>
      </c>
      <c r="AN2177">
        <v>68.456298828125</v>
      </c>
      <c r="AO2177" s="92"/>
      <c r="AP2177" s="82" t="s">
        <v>351</v>
      </c>
      <c r="AQ2177" s="82" t="s">
        <v>326</v>
      </c>
      <c r="AR2177" s="82"/>
      <c r="AS2177">
        <v>0</v>
      </c>
      <c r="AT2177">
        <v>0</v>
      </c>
      <c r="AU2177">
        <v>2030</v>
      </c>
      <c r="AY2177">
        <v>0</v>
      </c>
      <c r="AZ2177">
        <v>0</v>
      </c>
      <c r="BA2177" s="82" t="s">
        <v>398</v>
      </c>
      <c r="BB2177">
        <v>8799</v>
      </c>
      <c r="BC2177">
        <v>300</v>
      </c>
      <c r="BD2177" s="92"/>
      <c r="BE2177" s="92"/>
      <c r="BF2177">
        <v>600068.0625</v>
      </c>
      <c r="BG2177">
        <v>0</v>
      </c>
      <c r="BH2177">
        <v>0</v>
      </c>
      <c r="BI2177" s="92"/>
      <c r="BJ2177" s="92"/>
      <c r="BK2177" s="92"/>
      <c r="BL2177">
        <v>0</v>
      </c>
    </row>
    <row r="2178" spans="1:64" x14ac:dyDescent="0.25">
      <c r="A2178" s="82" t="s">
        <v>297</v>
      </c>
      <c r="B2178" s="82" t="s">
        <v>397</v>
      </c>
      <c r="C2178" s="82" t="s">
        <v>104</v>
      </c>
      <c r="D2178" s="82" t="s">
        <v>309</v>
      </c>
      <c r="E2178" s="82" t="s">
        <v>310</v>
      </c>
      <c r="F2178" s="82" t="s">
        <v>385</v>
      </c>
      <c r="G2178" s="82" t="s">
        <v>385</v>
      </c>
      <c r="H2178">
        <v>22.833641052246094</v>
      </c>
      <c r="I2178">
        <v>100</v>
      </c>
      <c r="J2178">
        <v>22.833641052246094</v>
      </c>
      <c r="K2178" s="92"/>
      <c r="L2178">
        <v>0</v>
      </c>
      <c r="M2178" s="92"/>
      <c r="N2178" s="92"/>
      <c r="O2178" s="92"/>
      <c r="P2178">
        <v>15236.7607421875</v>
      </c>
      <c r="Q2178" s="92"/>
      <c r="R2178" s="92"/>
      <c r="S2178">
        <v>-1</v>
      </c>
      <c r="T2178">
        <v>0</v>
      </c>
      <c r="U2178" s="82" t="s">
        <v>324</v>
      </c>
      <c r="V2178" s="92"/>
      <c r="W2178">
        <v>200022.6875</v>
      </c>
      <c r="X2178" s="92"/>
      <c r="Y2178">
        <v>0</v>
      </c>
      <c r="Z2178">
        <v>7227.10400390625</v>
      </c>
      <c r="AA2178">
        <v>7227.10400390625</v>
      </c>
      <c r="AB2178">
        <v>0</v>
      </c>
      <c r="AC2178">
        <v>-1</v>
      </c>
      <c r="AD2178">
        <v>0</v>
      </c>
      <c r="AE2178">
        <v>0</v>
      </c>
      <c r="AF2178">
        <v>0</v>
      </c>
      <c r="AG2178">
        <v>365</v>
      </c>
      <c r="AH2178">
        <v>4383</v>
      </c>
      <c r="AI2178">
        <v>0.22833640873432159</v>
      </c>
      <c r="AJ2178">
        <v>36.131420135498047</v>
      </c>
      <c r="AK2178">
        <v>-6465.70947265625</v>
      </c>
      <c r="AL2178">
        <v>-32.324878692626953</v>
      </c>
      <c r="AM2178">
        <v>13692.8134765625</v>
      </c>
      <c r="AN2178">
        <v>68.456298828125</v>
      </c>
      <c r="AO2178" s="92"/>
      <c r="AP2178" s="82" t="s">
        <v>351</v>
      </c>
      <c r="AQ2178" s="82" t="s">
        <v>326</v>
      </c>
      <c r="AR2178" s="82"/>
      <c r="AS2178">
        <v>0</v>
      </c>
      <c r="AT2178">
        <v>0</v>
      </c>
      <c r="AU2178">
        <v>2030</v>
      </c>
      <c r="AY2178">
        <v>0</v>
      </c>
      <c r="AZ2178">
        <v>0</v>
      </c>
      <c r="BA2178" s="82" t="s">
        <v>398</v>
      </c>
      <c r="BB2178">
        <v>8800</v>
      </c>
      <c r="BC2178">
        <v>100</v>
      </c>
      <c r="BD2178" s="92"/>
      <c r="BE2178" s="92"/>
      <c r="BF2178">
        <v>200022.6875</v>
      </c>
      <c r="BG2178">
        <v>0</v>
      </c>
      <c r="BH2178">
        <v>0</v>
      </c>
      <c r="BI2178" s="92"/>
      <c r="BJ2178" s="92"/>
      <c r="BK2178" s="92"/>
      <c r="BL2178">
        <v>0</v>
      </c>
    </row>
    <row r="2179" spans="1:64" x14ac:dyDescent="0.25">
      <c r="A2179" s="82" t="s">
        <v>297</v>
      </c>
      <c r="B2179" s="82" t="s">
        <v>397</v>
      </c>
      <c r="C2179" s="82" t="s">
        <v>104</v>
      </c>
      <c r="D2179" s="82" t="s">
        <v>311</v>
      </c>
      <c r="E2179" s="82" t="s">
        <v>312</v>
      </c>
      <c r="F2179" s="82" t="s">
        <v>385</v>
      </c>
      <c r="G2179" s="82" t="s">
        <v>385</v>
      </c>
      <c r="H2179">
        <v>68.500923156738281</v>
      </c>
      <c r="I2179">
        <v>300</v>
      </c>
      <c r="J2179">
        <v>68.500923156738281</v>
      </c>
      <c r="K2179" s="92"/>
      <c r="L2179">
        <v>0</v>
      </c>
      <c r="M2179" s="92"/>
      <c r="N2179" s="92"/>
      <c r="O2179" s="92"/>
      <c r="P2179">
        <v>45710.28125</v>
      </c>
      <c r="Q2179" s="92"/>
      <c r="R2179" s="92"/>
      <c r="S2179">
        <v>-1</v>
      </c>
      <c r="T2179">
        <v>0</v>
      </c>
      <c r="U2179" s="82" t="s">
        <v>324</v>
      </c>
      <c r="V2179" s="92"/>
      <c r="W2179">
        <v>600068.0625</v>
      </c>
      <c r="X2179" s="92"/>
      <c r="Y2179">
        <v>0</v>
      </c>
      <c r="Z2179">
        <v>21681.3125</v>
      </c>
      <c r="AA2179">
        <v>21681.3125</v>
      </c>
      <c r="AB2179">
        <v>0</v>
      </c>
      <c r="AC2179">
        <v>-1</v>
      </c>
      <c r="AD2179">
        <v>0</v>
      </c>
      <c r="AE2179">
        <v>0</v>
      </c>
      <c r="AF2179">
        <v>0</v>
      </c>
      <c r="AG2179">
        <v>365</v>
      </c>
      <c r="AH2179">
        <v>4383</v>
      </c>
      <c r="AI2179">
        <v>0.22833640873432159</v>
      </c>
      <c r="AJ2179">
        <v>36.131420135498047</v>
      </c>
      <c r="AK2179">
        <v>-19397.12890625</v>
      </c>
      <c r="AL2179">
        <v>-32.324878692626953</v>
      </c>
      <c r="AM2179">
        <v>41078.44140625</v>
      </c>
      <c r="AN2179">
        <v>68.456298828125</v>
      </c>
      <c r="AO2179" s="92"/>
      <c r="AP2179" s="82" t="s">
        <v>351</v>
      </c>
      <c r="AQ2179" s="82" t="s">
        <v>326</v>
      </c>
      <c r="AR2179" s="82"/>
      <c r="AS2179">
        <v>0</v>
      </c>
      <c r="AT2179">
        <v>0</v>
      </c>
      <c r="AU2179">
        <v>2030</v>
      </c>
      <c r="AY2179">
        <v>0</v>
      </c>
      <c r="AZ2179">
        <v>0</v>
      </c>
      <c r="BA2179" s="82" t="s">
        <v>398</v>
      </c>
      <c r="BB2179">
        <v>8801</v>
      </c>
      <c r="BC2179">
        <v>300</v>
      </c>
      <c r="BD2179" s="92"/>
      <c r="BE2179" s="92"/>
      <c r="BF2179">
        <v>600068.0625</v>
      </c>
      <c r="BG2179">
        <v>0</v>
      </c>
      <c r="BH2179">
        <v>0</v>
      </c>
      <c r="BI2179" s="92"/>
      <c r="BJ2179" s="92"/>
      <c r="BK2179" s="92"/>
      <c r="BL2179">
        <v>0</v>
      </c>
    </row>
    <row r="2180" spans="1:64" x14ac:dyDescent="0.25">
      <c r="A2180" s="82" t="s">
        <v>297</v>
      </c>
      <c r="B2180" s="82" t="s">
        <v>397</v>
      </c>
      <c r="C2180" s="82" t="s">
        <v>104</v>
      </c>
      <c r="D2180" s="82" t="s">
        <v>313</v>
      </c>
      <c r="E2180" s="82" t="s">
        <v>314</v>
      </c>
      <c r="F2180" s="82" t="s">
        <v>385</v>
      </c>
      <c r="G2180" s="82" t="s">
        <v>385</v>
      </c>
      <c r="H2180">
        <v>68.500923156738281</v>
      </c>
      <c r="I2180">
        <v>300</v>
      </c>
      <c r="J2180">
        <v>68.500923156738281</v>
      </c>
      <c r="K2180" s="92"/>
      <c r="L2180">
        <v>0</v>
      </c>
      <c r="M2180" s="92"/>
      <c r="N2180" s="92"/>
      <c r="O2180" s="92"/>
      <c r="P2180">
        <v>45710.28125</v>
      </c>
      <c r="Q2180" s="92"/>
      <c r="R2180" s="92"/>
      <c r="S2180">
        <v>-1</v>
      </c>
      <c r="T2180">
        <v>0</v>
      </c>
      <c r="U2180" s="82" t="s">
        <v>324</v>
      </c>
      <c r="V2180" s="92"/>
      <c r="W2180">
        <v>600068.0625</v>
      </c>
      <c r="X2180" s="92"/>
      <c r="Y2180">
        <v>0</v>
      </c>
      <c r="Z2180">
        <v>21681.3125</v>
      </c>
      <c r="AA2180">
        <v>21681.3125</v>
      </c>
      <c r="AB2180">
        <v>0</v>
      </c>
      <c r="AC2180">
        <v>-1</v>
      </c>
      <c r="AD2180">
        <v>0</v>
      </c>
      <c r="AE2180">
        <v>0</v>
      </c>
      <c r="AF2180">
        <v>0</v>
      </c>
      <c r="AG2180">
        <v>365</v>
      </c>
      <c r="AH2180">
        <v>4383</v>
      </c>
      <c r="AI2180">
        <v>0.22833640873432159</v>
      </c>
      <c r="AJ2180">
        <v>36.131420135498047</v>
      </c>
      <c r="AK2180">
        <v>-19397.12890625</v>
      </c>
      <c r="AL2180">
        <v>-32.324878692626953</v>
      </c>
      <c r="AM2180">
        <v>41078.44140625</v>
      </c>
      <c r="AN2180">
        <v>68.456298828125</v>
      </c>
      <c r="AO2180" s="92"/>
      <c r="AP2180" s="82" t="s">
        <v>351</v>
      </c>
      <c r="AQ2180" s="82" t="s">
        <v>326</v>
      </c>
      <c r="AR2180" s="82"/>
      <c r="AS2180">
        <v>0</v>
      </c>
      <c r="AT2180">
        <v>0</v>
      </c>
      <c r="AU2180">
        <v>2030</v>
      </c>
      <c r="AY2180">
        <v>0</v>
      </c>
      <c r="AZ2180">
        <v>0</v>
      </c>
      <c r="BA2180" s="82" t="s">
        <v>398</v>
      </c>
      <c r="BB2180">
        <v>8802</v>
      </c>
      <c r="BC2180">
        <v>300</v>
      </c>
      <c r="BD2180" s="92"/>
      <c r="BE2180" s="92"/>
      <c r="BF2180">
        <v>600068.0625</v>
      </c>
      <c r="BG2180">
        <v>0</v>
      </c>
      <c r="BH2180">
        <v>0</v>
      </c>
      <c r="BI2180" s="92"/>
      <c r="BJ2180" s="92"/>
      <c r="BK2180" s="92"/>
      <c r="BL2180">
        <v>0</v>
      </c>
    </row>
    <row r="2181" spans="1:64" x14ac:dyDescent="0.25">
      <c r="A2181" s="82" t="s">
        <v>297</v>
      </c>
      <c r="B2181" s="82" t="s">
        <v>397</v>
      </c>
      <c r="C2181" s="82" t="s">
        <v>104</v>
      </c>
      <c r="D2181" s="82" t="s">
        <v>306</v>
      </c>
      <c r="E2181" s="82" t="s">
        <v>59</v>
      </c>
      <c r="F2181" s="82" t="s">
        <v>386</v>
      </c>
      <c r="G2181" s="82" t="s">
        <v>386</v>
      </c>
      <c r="H2181">
        <v>34.250461578369141</v>
      </c>
      <c r="I2181">
        <v>150</v>
      </c>
      <c r="J2181">
        <v>34.250461578369141</v>
      </c>
      <c r="K2181" s="92"/>
      <c r="L2181">
        <v>0</v>
      </c>
      <c r="M2181" s="92"/>
      <c r="N2181" s="92"/>
      <c r="O2181" s="92"/>
      <c r="P2181">
        <v>21988.1640625</v>
      </c>
      <c r="Q2181" s="92"/>
      <c r="R2181" s="92"/>
      <c r="S2181">
        <v>-1</v>
      </c>
      <c r="T2181">
        <v>0</v>
      </c>
      <c r="U2181" s="82" t="s">
        <v>324</v>
      </c>
      <c r="V2181" s="92"/>
      <c r="W2181">
        <v>300034.03125</v>
      </c>
      <c r="X2181" s="92"/>
      <c r="Y2181">
        <v>0</v>
      </c>
      <c r="Z2181">
        <v>10840.65625</v>
      </c>
      <c r="AA2181">
        <v>10840.65625</v>
      </c>
      <c r="AB2181">
        <v>0</v>
      </c>
      <c r="AC2181">
        <v>-1</v>
      </c>
      <c r="AD2181">
        <v>0</v>
      </c>
      <c r="AE2181">
        <v>0</v>
      </c>
      <c r="AF2181">
        <v>0</v>
      </c>
      <c r="AG2181">
        <v>365</v>
      </c>
      <c r="AH2181">
        <v>4383</v>
      </c>
      <c r="AI2181">
        <v>0.22833640873432159</v>
      </c>
      <c r="AJ2181">
        <v>36.131420135498047</v>
      </c>
      <c r="AK2181">
        <v>-9698.564453125</v>
      </c>
      <c r="AL2181">
        <v>-32.324878692626953</v>
      </c>
      <c r="AM2181">
        <v>20539.220703125</v>
      </c>
      <c r="AN2181">
        <v>68.456298828125</v>
      </c>
      <c r="AO2181" s="92"/>
      <c r="AP2181" s="82" t="s">
        <v>347</v>
      </c>
      <c r="AQ2181" s="82" t="s">
        <v>326</v>
      </c>
      <c r="AR2181" s="82"/>
      <c r="AS2181">
        <v>0</v>
      </c>
      <c r="AT2181">
        <v>0</v>
      </c>
      <c r="AU2181">
        <v>2030</v>
      </c>
      <c r="AY2181">
        <v>0</v>
      </c>
      <c r="AZ2181">
        <v>0</v>
      </c>
      <c r="BA2181" s="82" t="s">
        <v>398</v>
      </c>
      <c r="BB2181">
        <v>8803</v>
      </c>
      <c r="BC2181">
        <v>150</v>
      </c>
      <c r="BD2181" s="92"/>
      <c r="BE2181" s="92"/>
      <c r="BF2181">
        <v>300034.03125</v>
      </c>
      <c r="BG2181">
        <v>0</v>
      </c>
      <c r="BH2181">
        <v>0</v>
      </c>
      <c r="BI2181" s="92"/>
      <c r="BJ2181" s="92"/>
      <c r="BK2181" s="92"/>
      <c r="BL2181">
        <v>0</v>
      </c>
    </row>
    <row r="2182" spans="1:64" x14ac:dyDescent="0.25">
      <c r="A2182" s="82" t="s">
        <v>297</v>
      </c>
      <c r="B2182" s="82" t="s">
        <v>397</v>
      </c>
      <c r="C2182" s="82" t="s">
        <v>104</v>
      </c>
      <c r="D2182" s="82" t="s">
        <v>311</v>
      </c>
      <c r="E2182" s="82" t="s">
        <v>312</v>
      </c>
      <c r="F2182" s="82" t="s">
        <v>386</v>
      </c>
      <c r="G2182" s="82" t="s">
        <v>386</v>
      </c>
      <c r="H2182">
        <v>22.833641052246094</v>
      </c>
      <c r="I2182">
        <v>100</v>
      </c>
      <c r="J2182">
        <v>22.833641052246094</v>
      </c>
      <c r="K2182" s="92"/>
      <c r="L2182">
        <v>0</v>
      </c>
      <c r="M2182" s="92"/>
      <c r="N2182" s="92"/>
      <c r="O2182" s="92"/>
      <c r="P2182">
        <v>14658.7763671875</v>
      </c>
      <c r="Q2182" s="92"/>
      <c r="R2182" s="92"/>
      <c r="S2182">
        <v>-1</v>
      </c>
      <c r="T2182">
        <v>0</v>
      </c>
      <c r="U2182" s="82" t="s">
        <v>324</v>
      </c>
      <c r="V2182" s="92"/>
      <c r="W2182">
        <v>200022.6875</v>
      </c>
      <c r="X2182" s="92"/>
      <c r="Y2182">
        <v>0</v>
      </c>
      <c r="Z2182">
        <v>7227.10400390625</v>
      </c>
      <c r="AA2182">
        <v>7227.10400390625</v>
      </c>
      <c r="AB2182">
        <v>0</v>
      </c>
      <c r="AC2182">
        <v>-1</v>
      </c>
      <c r="AD2182">
        <v>0</v>
      </c>
      <c r="AE2182">
        <v>0</v>
      </c>
      <c r="AF2182">
        <v>0</v>
      </c>
      <c r="AG2182">
        <v>365</v>
      </c>
      <c r="AH2182">
        <v>4383</v>
      </c>
      <c r="AI2182">
        <v>0.22833640873432159</v>
      </c>
      <c r="AJ2182">
        <v>36.131420135498047</v>
      </c>
      <c r="AK2182">
        <v>-6465.70947265625</v>
      </c>
      <c r="AL2182">
        <v>-32.324878692626953</v>
      </c>
      <c r="AM2182">
        <v>13692.8134765625</v>
      </c>
      <c r="AN2182">
        <v>68.456298828125</v>
      </c>
      <c r="AO2182" s="92"/>
      <c r="AP2182" s="82" t="s">
        <v>347</v>
      </c>
      <c r="AQ2182" s="82" t="s">
        <v>326</v>
      </c>
      <c r="AR2182" s="82"/>
      <c r="AS2182">
        <v>0</v>
      </c>
      <c r="AT2182">
        <v>0</v>
      </c>
      <c r="AU2182">
        <v>2030</v>
      </c>
      <c r="AY2182">
        <v>0</v>
      </c>
      <c r="AZ2182">
        <v>0</v>
      </c>
      <c r="BA2182" s="82" t="s">
        <v>398</v>
      </c>
      <c r="BB2182">
        <v>8804</v>
      </c>
      <c r="BC2182">
        <v>100</v>
      </c>
      <c r="BD2182" s="92"/>
      <c r="BE2182" s="92"/>
      <c r="BF2182">
        <v>200022.6875</v>
      </c>
      <c r="BG2182">
        <v>0</v>
      </c>
      <c r="BH2182">
        <v>0</v>
      </c>
      <c r="BI2182" s="92"/>
      <c r="BJ2182" s="92"/>
      <c r="BK2182" s="92"/>
      <c r="BL2182">
        <v>0</v>
      </c>
    </row>
    <row r="2183" spans="1:64" x14ac:dyDescent="0.25">
      <c r="A2183" s="82" t="s">
        <v>297</v>
      </c>
      <c r="B2183" s="82" t="s">
        <v>397</v>
      </c>
      <c r="C2183" s="82" t="s">
        <v>104</v>
      </c>
      <c r="D2183" s="82" t="s">
        <v>303</v>
      </c>
      <c r="E2183" s="82" t="s">
        <v>304</v>
      </c>
      <c r="F2183" s="82" t="s">
        <v>387</v>
      </c>
      <c r="G2183" s="82" t="s">
        <v>387</v>
      </c>
      <c r="H2183">
        <v>34.920413970947266</v>
      </c>
      <c r="I2183">
        <v>100</v>
      </c>
      <c r="J2183">
        <v>34.920413970947266</v>
      </c>
      <c r="K2183" s="92"/>
      <c r="L2183">
        <v>0</v>
      </c>
      <c r="M2183" s="92"/>
      <c r="N2183" s="92"/>
      <c r="O2183" s="92"/>
      <c r="P2183">
        <v>19684.484375</v>
      </c>
      <c r="Q2183" s="92"/>
      <c r="R2183" s="92"/>
      <c r="S2183">
        <v>-1</v>
      </c>
      <c r="T2183">
        <v>0</v>
      </c>
      <c r="U2183" s="82" t="s">
        <v>160</v>
      </c>
      <c r="V2183" s="92"/>
      <c r="W2183">
        <v>305902.8125</v>
      </c>
      <c r="X2183" s="92"/>
      <c r="Y2183">
        <v>0</v>
      </c>
      <c r="Z2183">
        <v>11784.2158203125</v>
      </c>
      <c r="AA2183">
        <v>11784.2158203125</v>
      </c>
      <c r="AB2183">
        <v>0</v>
      </c>
      <c r="AC2183">
        <v>-1</v>
      </c>
      <c r="AD2183">
        <v>0</v>
      </c>
      <c r="AE2183">
        <v>0</v>
      </c>
      <c r="AF2183">
        <v>0</v>
      </c>
      <c r="AG2183">
        <v>0</v>
      </c>
      <c r="AH2183">
        <v>8760</v>
      </c>
      <c r="AI2183">
        <v>0.34920412302017212</v>
      </c>
      <c r="AJ2183">
        <v>38.522743225097656</v>
      </c>
      <c r="AK2183">
        <v>-9888.271484375</v>
      </c>
      <c r="AL2183">
        <v>-32.324878692626953</v>
      </c>
      <c r="AM2183">
        <v>21672.48828125</v>
      </c>
      <c r="AN2183">
        <v>70.847625732421875</v>
      </c>
      <c r="AO2183" s="92"/>
      <c r="AP2183" s="82" t="s">
        <v>336</v>
      </c>
      <c r="AQ2183" s="82" t="s">
        <v>326</v>
      </c>
      <c r="AR2183" s="82"/>
      <c r="AS2183">
        <v>0</v>
      </c>
      <c r="AT2183">
        <v>0</v>
      </c>
      <c r="AU2183">
        <v>2030</v>
      </c>
      <c r="AY2183">
        <v>0</v>
      </c>
      <c r="AZ2183">
        <v>0</v>
      </c>
      <c r="BA2183" s="82" t="s">
        <v>398</v>
      </c>
      <c r="BB2183">
        <v>8805</v>
      </c>
      <c r="BC2183">
        <v>100</v>
      </c>
      <c r="BD2183" s="92"/>
      <c r="BE2183" s="92"/>
      <c r="BF2183">
        <v>305902.8125</v>
      </c>
      <c r="BG2183">
        <v>0</v>
      </c>
      <c r="BH2183">
        <v>0</v>
      </c>
      <c r="BI2183" s="92"/>
      <c r="BJ2183" s="92"/>
      <c r="BK2183" s="92"/>
      <c r="BL2183">
        <v>0</v>
      </c>
    </row>
    <row r="2184" spans="1:64" x14ac:dyDescent="0.25">
      <c r="A2184" s="82" t="s">
        <v>297</v>
      </c>
      <c r="B2184" s="82" t="s">
        <v>397</v>
      </c>
      <c r="C2184" s="82" t="s">
        <v>104</v>
      </c>
      <c r="D2184" s="82" t="s">
        <v>305</v>
      </c>
      <c r="E2184" s="82" t="s">
        <v>58</v>
      </c>
      <c r="F2184" s="82" t="s">
        <v>387</v>
      </c>
      <c r="G2184" s="82" t="s">
        <v>387</v>
      </c>
      <c r="H2184">
        <v>34.920413970947266</v>
      </c>
      <c r="I2184">
        <v>100</v>
      </c>
      <c r="J2184">
        <v>34.920413970947266</v>
      </c>
      <c r="K2184" s="92"/>
      <c r="L2184">
        <v>0</v>
      </c>
      <c r="M2184" s="92"/>
      <c r="N2184" s="92"/>
      <c r="O2184" s="92"/>
      <c r="P2184">
        <v>19684.484375</v>
      </c>
      <c r="Q2184" s="92"/>
      <c r="R2184" s="92"/>
      <c r="S2184">
        <v>-1</v>
      </c>
      <c r="T2184">
        <v>0</v>
      </c>
      <c r="U2184" s="82" t="s">
        <v>160</v>
      </c>
      <c r="V2184" s="92"/>
      <c r="W2184">
        <v>305902.8125</v>
      </c>
      <c r="X2184" s="92"/>
      <c r="Y2184">
        <v>0</v>
      </c>
      <c r="Z2184">
        <v>11784.2158203125</v>
      </c>
      <c r="AA2184">
        <v>11784.2158203125</v>
      </c>
      <c r="AB2184">
        <v>0</v>
      </c>
      <c r="AC2184">
        <v>-1</v>
      </c>
      <c r="AD2184">
        <v>0</v>
      </c>
      <c r="AE2184">
        <v>0</v>
      </c>
      <c r="AF2184">
        <v>0</v>
      </c>
      <c r="AG2184">
        <v>0</v>
      </c>
      <c r="AH2184">
        <v>8760</v>
      </c>
      <c r="AI2184">
        <v>0.34920412302017212</v>
      </c>
      <c r="AJ2184">
        <v>38.522743225097656</v>
      </c>
      <c r="AK2184">
        <v>-9888.271484375</v>
      </c>
      <c r="AL2184">
        <v>-32.324878692626953</v>
      </c>
      <c r="AM2184">
        <v>21672.48828125</v>
      </c>
      <c r="AN2184">
        <v>70.847625732421875</v>
      </c>
      <c r="AO2184" s="92"/>
      <c r="AP2184" s="82" t="s">
        <v>336</v>
      </c>
      <c r="AQ2184" s="82" t="s">
        <v>326</v>
      </c>
      <c r="AR2184" s="82"/>
      <c r="AS2184">
        <v>0</v>
      </c>
      <c r="AT2184">
        <v>0</v>
      </c>
      <c r="AU2184">
        <v>2030</v>
      </c>
      <c r="AY2184">
        <v>0</v>
      </c>
      <c r="AZ2184">
        <v>0</v>
      </c>
      <c r="BA2184" s="82" t="s">
        <v>398</v>
      </c>
      <c r="BB2184">
        <v>8806</v>
      </c>
      <c r="BC2184">
        <v>100</v>
      </c>
      <c r="BD2184" s="92"/>
      <c r="BE2184" s="92"/>
      <c r="BF2184">
        <v>305902.8125</v>
      </c>
      <c r="BG2184">
        <v>0</v>
      </c>
      <c r="BH2184">
        <v>0</v>
      </c>
      <c r="BI2184" s="92"/>
      <c r="BJ2184" s="92"/>
      <c r="BK2184" s="92"/>
      <c r="BL2184">
        <v>0</v>
      </c>
    </row>
    <row r="2185" spans="1:64" x14ac:dyDescent="0.25">
      <c r="A2185" s="82" t="s">
        <v>297</v>
      </c>
      <c r="B2185" s="82" t="s">
        <v>397</v>
      </c>
      <c r="C2185" s="82" t="s">
        <v>104</v>
      </c>
      <c r="D2185" s="82" t="s">
        <v>306</v>
      </c>
      <c r="E2185" s="82" t="s">
        <v>59</v>
      </c>
      <c r="F2185" s="82" t="s">
        <v>387</v>
      </c>
      <c r="G2185" s="82" t="s">
        <v>387</v>
      </c>
      <c r="H2185">
        <v>34.920413970947266</v>
      </c>
      <c r="I2185">
        <v>100</v>
      </c>
      <c r="J2185">
        <v>34.920413970947266</v>
      </c>
      <c r="K2185" s="92"/>
      <c r="L2185">
        <v>0</v>
      </c>
      <c r="M2185" s="92"/>
      <c r="N2185" s="92"/>
      <c r="O2185" s="92"/>
      <c r="P2185">
        <v>19684.484375</v>
      </c>
      <c r="Q2185" s="92"/>
      <c r="R2185" s="92"/>
      <c r="S2185">
        <v>-1</v>
      </c>
      <c r="T2185">
        <v>0</v>
      </c>
      <c r="U2185" s="82" t="s">
        <v>160</v>
      </c>
      <c r="V2185" s="92"/>
      <c r="W2185">
        <v>305902.8125</v>
      </c>
      <c r="X2185" s="92"/>
      <c r="Y2185">
        <v>0</v>
      </c>
      <c r="Z2185">
        <v>11784.2158203125</v>
      </c>
      <c r="AA2185">
        <v>11784.2158203125</v>
      </c>
      <c r="AB2185">
        <v>0</v>
      </c>
      <c r="AC2185">
        <v>-1</v>
      </c>
      <c r="AD2185">
        <v>0</v>
      </c>
      <c r="AE2185">
        <v>0</v>
      </c>
      <c r="AF2185">
        <v>0</v>
      </c>
      <c r="AG2185">
        <v>0</v>
      </c>
      <c r="AH2185">
        <v>8760</v>
      </c>
      <c r="AI2185">
        <v>0.34920412302017212</v>
      </c>
      <c r="AJ2185">
        <v>38.522743225097656</v>
      </c>
      <c r="AK2185">
        <v>-9888.271484375</v>
      </c>
      <c r="AL2185">
        <v>-32.324878692626953</v>
      </c>
      <c r="AM2185">
        <v>21672.48828125</v>
      </c>
      <c r="AN2185">
        <v>70.847625732421875</v>
      </c>
      <c r="AO2185" s="92"/>
      <c r="AP2185" s="82" t="s">
        <v>336</v>
      </c>
      <c r="AQ2185" s="82" t="s">
        <v>326</v>
      </c>
      <c r="AR2185" s="82"/>
      <c r="AS2185">
        <v>0</v>
      </c>
      <c r="AT2185">
        <v>0</v>
      </c>
      <c r="AU2185">
        <v>2030</v>
      </c>
      <c r="AY2185">
        <v>0</v>
      </c>
      <c r="AZ2185">
        <v>0</v>
      </c>
      <c r="BA2185" s="82" t="s">
        <v>398</v>
      </c>
      <c r="BB2185">
        <v>8807</v>
      </c>
      <c r="BC2185">
        <v>100</v>
      </c>
      <c r="BD2185" s="92"/>
      <c r="BE2185" s="92"/>
      <c r="BF2185">
        <v>305902.8125</v>
      </c>
      <c r="BG2185">
        <v>0</v>
      </c>
      <c r="BH2185">
        <v>0</v>
      </c>
      <c r="BI2185" s="92"/>
      <c r="BJ2185" s="92"/>
      <c r="BK2185" s="92"/>
      <c r="BL2185">
        <v>0</v>
      </c>
    </row>
    <row r="2186" spans="1:64" x14ac:dyDescent="0.25">
      <c r="A2186" s="82" t="s">
        <v>297</v>
      </c>
      <c r="B2186" s="82" t="s">
        <v>397</v>
      </c>
      <c r="C2186" s="82" t="s">
        <v>104</v>
      </c>
      <c r="D2186" s="82" t="s">
        <v>307</v>
      </c>
      <c r="E2186" s="82" t="s">
        <v>60</v>
      </c>
      <c r="F2186" s="82" t="s">
        <v>387</v>
      </c>
      <c r="G2186" s="82" t="s">
        <v>387</v>
      </c>
      <c r="H2186">
        <v>34.920413970947266</v>
      </c>
      <c r="I2186">
        <v>100</v>
      </c>
      <c r="J2186">
        <v>34.920413970947266</v>
      </c>
      <c r="K2186" s="92"/>
      <c r="L2186">
        <v>0</v>
      </c>
      <c r="M2186" s="92"/>
      <c r="N2186" s="92"/>
      <c r="O2186" s="92"/>
      <c r="P2186">
        <v>19684.484375</v>
      </c>
      <c r="Q2186" s="92"/>
      <c r="R2186" s="92"/>
      <c r="S2186">
        <v>-1</v>
      </c>
      <c r="T2186">
        <v>0</v>
      </c>
      <c r="U2186" s="82" t="s">
        <v>160</v>
      </c>
      <c r="V2186" s="92"/>
      <c r="W2186">
        <v>305902.8125</v>
      </c>
      <c r="X2186" s="92"/>
      <c r="Y2186">
        <v>0</v>
      </c>
      <c r="Z2186">
        <v>11784.2158203125</v>
      </c>
      <c r="AA2186">
        <v>11784.2158203125</v>
      </c>
      <c r="AB2186">
        <v>0</v>
      </c>
      <c r="AC2186">
        <v>-1</v>
      </c>
      <c r="AD2186">
        <v>0</v>
      </c>
      <c r="AE2186">
        <v>0</v>
      </c>
      <c r="AF2186">
        <v>0</v>
      </c>
      <c r="AG2186">
        <v>0</v>
      </c>
      <c r="AH2186">
        <v>8760</v>
      </c>
      <c r="AI2186">
        <v>0.34920412302017212</v>
      </c>
      <c r="AJ2186">
        <v>38.522743225097656</v>
      </c>
      <c r="AK2186">
        <v>-9888.271484375</v>
      </c>
      <c r="AL2186">
        <v>-32.324878692626953</v>
      </c>
      <c r="AM2186">
        <v>21672.48828125</v>
      </c>
      <c r="AN2186">
        <v>70.847625732421875</v>
      </c>
      <c r="AO2186" s="92"/>
      <c r="AP2186" s="82" t="s">
        <v>336</v>
      </c>
      <c r="AQ2186" s="82" t="s">
        <v>326</v>
      </c>
      <c r="AR2186" s="82"/>
      <c r="AS2186">
        <v>0</v>
      </c>
      <c r="AT2186">
        <v>0</v>
      </c>
      <c r="AU2186">
        <v>2030</v>
      </c>
      <c r="AY2186">
        <v>0</v>
      </c>
      <c r="AZ2186">
        <v>0</v>
      </c>
      <c r="BA2186" s="82" t="s">
        <v>398</v>
      </c>
      <c r="BB2186">
        <v>8808</v>
      </c>
      <c r="BC2186">
        <v>100</v>
      </c>
      <c r="BD2186" s="92"/>
      <c r="BE2186" s="92"/>
      <c r="BF2186">
        <v>305902.8125</v>
      </c>
      <c r="BG2186">
        <v>0</v>
      </c>
      <c r="BH2186">
        <v>0</v>
      </c>
      <c r="BI2186" s="92"/>
      <c r="BJ2186" s="92"/>
      <c r="BK2186" s="92"/>
      <c r="BL2186">
        <v>0</v>
      </c>
    </row>
    <row r="2187" spans="1:64" x14ac:dyDescent="0.25">
      <c r="A2187" s="82" t="s">
        <v>297</v>
      </c>
      <c r="B2187" s="82" t="s">
        <v>397</v>
      </c>
      <c r="C2187" s="82" t="s">
        <v>104</v>
      </c>
      <c r="D2187" s="82" t="s">
        <v>303</v>
      </c>
      <c r="E2187" s="82" t="s">
        <v>304</v>
      </c>
      <c r="F2187" s="82" t="s">
        <v>388</v>
      </c>
      <c r="G2187" s="82" t="s">
        <v>388</v>
      </c>
      <c r="H2187">
        <v>34.920413970947266</v>
      </c>
      <c r="I2187">
        <v>100</v>
      </c>
      <c r="J2187">
        <v>34.920413970947266</v>
      </c>
      <c r="K2187" s="92"/>
      <c r="L2187">
        <v>0</v>
      </c>
      <c r="M2187" s="92"/>
      <c r="N2187" s="92"/>
      <c r="O2187" s="92"/>
      <c r="P2187">
        <v>19145.033203125</v>
      </c>
      <c r="Q2187" s="92"/>
      <c r="R2187" s="92"/>
      <c r="S2187">
        <v>-1</v>
      </c>
      <c r="T2187">
        <v>0</v>
      </c>
      <c r="U2187" s="82" t="s">
        <v>160</v>
      </c>
      <c r="V2187" s="92"/>
      <c r="W2187">
        <v>305902.8125</v>
      </c>
      <c r="X2187" s="92"/>
      <c r="Y2187">
        <v>0</v>
      </c>
      <c r="Z2187">
        <v>11784.2158203125</v>
      </c>
      <c r="AA2187">
        <v>11784.2158203125</v>
      </c>
      <c r="AB2187">
        <v>0</v>
      </c>
      <c r="AC2187">
        <v>-1</v>
      </c>
      <c r="AD2187">
        <v>0</v>
      </c>
      <c r="AE2187">
        <v>0</v>
      </c>
      <c r="AF2187">
        <v>0</v>
      </c>
      <c r="AG2187">
        <v>0</v>
      </c>
      <c r="AH2187">
        <v>8760</v>
      </c>
      <c r="AI2187">
        <v>0.34920412302017212</v>
      </c>
      <c r="AJ2187">
        <v>38.522743225097656</v>
      </c>
      <c r="AK2187">
        <v>-9888.271484375</v>
      </c>
      <c r="AL2187">
        <v>-32.324878692626953</v>
      </c>
      <c r="AM2187">
        <v>21672.48828125</v>
      </c>
      <c r="AN2187">
        <v>70.847625732421875</v>
      </c>
      <c r="AO2187" s="92"/>
      <c r="AP2187" s="82" t="s">
        <v>325</v>
      </c>
      <c r="AQ2187" s="82" t="s">
        <v>326</v>
      </c>
      <c r="AR2187" s="82"/>
      <c r="AS2187">
        <v>0</v>
      </c>
      <c r="AT2187">
        <v>0</v>
      </c>
      <c r="AU2187">
        <v>2030</v>
      </c>
      <c r="AY2187">
        <v>0</v>
      </c>
      <c r="AZ2187">
        <v>0</v>
      </c>
      <c r="BA2187" s="82" t="s">
        <v>398</v>
      </c>
      <c r="BB2187">
        <v>8809</v>
      </c>
      <c r="BC2187">
        <v>100</v>
      </c>
      <c r="BD2187" s="92"/>
      <c r="BE2187" s="92"/>
      <c r="BF2187">
        <v>305902.8125</v>
      </c>
      <c r="BG2187">
        <v>0</v>
      </c>
      <c r="BH2187">
        <v>0</v>
      </c>
      <c r="BI2187" s="92"/>
      <c r="BJ2187" s="92"/>
      <c r="BK2187" s="92"/>
      <c r="BL2187">
        <v>0</v>
      </c>
    </row>
    <row r="2188" spans="1:64" x14ac:dyDescent="0.25">
      <c r="A2188" s="82" t="s">
        <v>297</v>
      </c>
      <c r="B2188" s="82" t="s">
        <v>397</v>
      </c>
      <c r="C2188" s="82" t="s">
        <v>104</v>
      </c>
      <c r="D2188" s="82" t="s">
        <v>305</v>
      </c>
      <c r="E2188" s="82" t="s">
        <v>58</v>
      </c>
      <c r="F2188" s="82" t="s">
        <v>388</v>
      </c>
      <c r="G2188" s="82" t="s">
        <v>388</v>
      </c>
      <c r="H2188">
        <v>34.920413970947266</v>
      </c>
      <c r="I2188">
        <v>100</v>
      </c>
      <c r="J2188">
        <v>34.920413970947266</v>
      </c>
      <c r="K2188" s="92"/>
      <c r="L2188">
        <v>0</v>
      </c>
      <c r="M2188" s="92"/>
      <c r="N2188" s="92"/>
      <c r="O2188" s="92"/>
      <c r="P2188">
        <v>19145.033203125</v>
      </c>
      <c r="Q2188" s="92"/>
      <c r="R2188" s="92"/>
      <c r="S2188">
        <v>-1</v>
      </c>
      <c r="T2188">
        <v>0</v>
      </c>
      <c r="U2188" s="82" t="s">
        <v>160</v>
      </c>
      <c r="V2188" s="92"/>
      <c r="W2188">
        <v>305902.8125</v>
      </c>
      <c r="X2188" s="92"/>
      <c r="Y2188">
        <v>0</v>
      </c>
      <c r="Z2188">
        <v>11784.2158203125</v>
      </c>
      <c r="AA2188">
        <v>11784.2158203125</v>
      </c>
      <c r="AB2188">
        <v>0</v>
      </c>
      <c r="AC2188">
        <v>-1</v>
      </c>
      <c r="AD2188">
        <v>0</v>
      </c>
      <c r="AE2188">
        <v>0</v>
      </c>
      <c r="AF2188">
        <v>0</v>
      </c>
      <c r="AG2188">
        <v>0</v>
      </c>
      <c r="AH2188">
        <v>8760</v>
      </c>
      <c r="AI2188">
        <v>0.34920412302017212</v>
      </c>
      <c r="AJ2188">
        <v>38.522743225097656</v>
      </c>
      <c r="AK2188">
        <v>-9888.271484375</v>
      </c>
      <c r="AL2188">
        <v>-32.324878692626953</v>
      </c>
      <c r="AM2188">
        <v>21672.48828125</v>
      </c>
      <c r="AN2188">
        <v>70.847625732421875</v>
      </c>
      <c r="AO2188" s="92"/>
      <c r="AP2188" s="82" t="s">
        <v>325</v>
      </c>
      <c r="AQ2188" s="82" t="s">
        <v>326</v>
      </c>
      <c r="AR2188" s="82"/>
      <c r="AS2188">
        <v>0</v>
      </c>
      <c r="AT2188">
        <v>0</v>
      </c>
      <c r="AU2188">
        <v>2030</v>
      </c>
      <c r="AY2188">
        <v>0</v>
      </c>
      <c r="AZ2188">
        <v>0</v>
      </c>
      <c r="BA2188" s="82" t="s">
        <v>398</v>
      </c>
      <c r="BB2188">
        <v>8810</v>
      </c>
      <c r="BC2188">
        <v>100</v>
      </c>
      <c r="BD2188" s="92"/>
      <c r="BE2188" s="92"/>
      <c r="BF2188">
        <v>305902.8125</v>
      </c>
      <c r="BG2188">
        <v>0</v>
      </c>
      <c r="BH2188">
        <v>0</v>
      </c>
      <c r="BI2188" s="92"/>
      <c r="BJ2188" s="92"/>
      <c r="BK2188" s="92"/>
      <c r="BL2188">
        <v>0</v>
      </c>
    </row>
    <row r="2189" spans="1:64" x14ac:dyDescent="0.25">
      <c r="A2189" s="82" t="s">
        <v>297</v>
      </c>
      <c r="B2189" s="82" t="s">
        <v>397</v>
      </c>
      <c r="C2189" s="82" t="s">
        <v>104</v>
      </c>
      <c r="D2189" s="82" t="s">
        <v>306</v>
      </c>
      <c r="E2189" s="82" t="s">
        <v>59</v>
      </c>
      <c r="F2189" s="82" t="s">
        <v>388</v>
      </c>
      <c r="G2189" s="82" t="s">
        <v>388</v>
      </c>
      <c r="H2189">
        <v>34.920413970947266</v>
      </c>
      <c r="I2189">
        <v>100</v>
      </c>
      <c r="J2189">
        <v>34.920413970947266</v>
      </c>
      <c r="K2189" s="92"/>
      <c r="L2189">
        <v>0</v>
      </c>
      <c r="M2189" s="92"/>
      <c r="N2189" s="92"/>
      <c r="O2189" s="92"/>
      <c r="P2189">
        <v>19145.033203125</v>
      </c>
      <c r="Q2189" s="92"/>
      <c r="R2189" s="92"/>
      <c r="S2189">
        <v>-1</v>
      </c>
      <c r="T2189">
        <v>0</v>
      </c>
      <c r="U2189" s="82" t="s">
        <v>160</v>
      </c>
      <c r="V2189" s="92"/>
      <c r="W2189">
        <v>305902.8125</v>
      </c>
      <c r="X2189" s="92"/>
      <c r="Y2189">
        <v>0</v>
      </c>
      <c r="Z2189">
        <v>11784.2158203125</v>
      </c>
      <c r="AA2189">
        <v>11784.2158203125</v>
      </c>
      <c r="AB2189">
        <v>0</v>
      </c>
      <c r="AC2189">
        <v>-1</v>
      </c>
      <c r="AD2189">
        <v>0</v>
      </c>
      <c r="AE2189">
        <v>0</v>
      </c>
      <c r="AF2189">
        <v>0</v>
      </c>
      <c r="AG2189">
        <v>0</v>
      </c>
      <c r="AH2189">
        <v>8760</v>
      </c>
      <c r="AI2189">
        <v>0.34920412302017212</v>
      </c>
      <c r="AJ2189">
        <v>38.522743225097656</v>
      </c>
      <c r="AK2189">
        <v>-9888.271484375</v>
      </c>
      <c r="AL2189">
        <v>-32.324878692626953</v>
      </c>
      <c r="AM2189">
        <v>21672.48828125</v>
      </c>
      <c r="AN2189">
        <v>70.847625732421875</v>
      </c>
      <c r="AO2189" s="92"/>
      <c r="AP2189" s="82" t="s">
        <v>325</v>
      </c>
      <c r="AQ2189" s="82" t="s">
        <v>326</v>
      </c>
      <c r="AR2189" s="82"/>
      <c r="AS2189">
        <v>0</v>
      </c>
      <c r="AT2189">
        <v>0</v>
      </c>
      <c r="AU2189">
        <v>2030</v>
      </c>
      <c r="AY2189">
        <v>0</v>
      </c>
      <c r="AZ2189">
        <v>0</v>
      </c>
      <c r="BA2189" s="82" t="s">
        <v>398</v>
      </c>
      <c r="BB2189">
        <v>8811</v>
      </c>
      <c r="BC2189">
        <v>100</v>
      </c>
      <c r="BD2189" s="92"/>
      <c r="BE2189" s="92"/>
      <c r="BF2189">
        <v>305902.8125</v>
      </c>
      <c r="BG2189">
        <v>0</v>
      </c>
      <c r="BH2189">
        <v>0</v>
      </c>
      <c r="BI2189" s="92"/>
      <c r="BJ2189" s="92"/>
      <c r="BK2189" s="92"/>
      <c r="BL2189">
        <v>0</v>
      </c>
    </row>
    <row r="2190" spans="1:64" x14ac:dyDescent="0.25">
      <c r="A2190" s="82" t="s">
        <v>297</v>
      </c>
      <c r="B2190" s="82" t="s">
        <v>397</v>
      </c>
      <c r="C2190" s="82" t="s">
        <v>104</v>
      </c>
      <c r="D2190" s="82" t="s">
        <v>307</v>
      </c>
      <c r="E2190" s="82" t="s">
        <v>60</v>
      </c>
      <c r="F2190" s="82" t="s">
        <v>388</v>
      </c>
      <c r="G2190" s="82" t="s">
        <v>388</v>
      </c>
      <c r="H2190">
        <v>34.920413970947266</v>
      </c>
      <c r="I2190">
        <v>100</v>
      </c>
      <c r="J2190">
        <v>34.920413970947266</v>
      </c>
      <c r="K2190" s="92"/>
      <c r="L2190">
        <v>0</v>
      </c>
      <c r="M2190" s="92"/>
      <c r="N2190" s="92"/>
      <c r="O2190" s="92"/>
      <c r="P2190">
        <v>19145.033203125</v>
      </c>
      <c r="Q2190" s="92"/>
      <c r="R2190" s="92"/>
      <c r="S2190">
        <v>-1</v>
      </c>
      <c r="T2190">
        <v>0</v>
      </c>
      <c r="U2190" s="82" t="s">
        <v>160</v>
      </c>
      <c r="V2190" s="92"/>
      <c r="W2190">
        <v>305902.8125</v>
      </c>
      <c r="X2190" s="92"/>
      <c r="Y2190">
        <v>0</v>
      </c>
      <c r="Z2190">
        <v>11784.2158203125</v>
      </c>
      <c r="AA2190">
        <v>11784.2158203125</v>
      </c>
      <c r="AB2190">
        <v>0</v>
      </c>
      <c r="AC2190">
        <v>-1</v>
      </c>
      <c r="AD2190">
        <v>0</v>
      </c>
      <c r="AE2190">
        <v>0</v>
      </c>
      <c r="AF2190">
        <v>0</v>
      </c>
      <c r="AG2190">
        <v>0</v>
      </c>
      <c r="AH2190">
        <v>8760</v>
      </c>
      <c r="AI2190">
        <v>0.34920412302017212</v>
      </c>
      <c r="AJ2190">
        <v>38.522743225097656</v>
      </c>
      <c r="AK2190">
        <v>-9888.271484375</v>
      </c>
      <c r="AL2190">
        <v>-32.324878692626953</v>
      </c>
      <c r="AM2190">
        <v>21672.48828125</v>
      </c>
      <c r="AN2190">
        <v>70.847625732421875</v>
      </c>
      <c r="AO2190" s="92"/>
      <c r="AP2190" s="82" t="s">
        <v>325</v>
      </c>
      <c r="AQ2190" s="82" t="s">
        <v>326</v>
      </c>
      <c r="AR2190" s="82"/>
      <c r="AS2190">
        <v>0</v>
      </c>
      <c r="AT2190">
        <v>0</v>
      </c>
      <c r="AU2190">
        <v>2030</v>
      </c>
      <c r="AY2190">
        <v>0</v>
      </c>
      <c r="AZ2190">
        <v>0</v>
      </c>
      <c r="BA2190" s="82" t="s">
        <v>398</v>
      </c>
      <c r="BB2190">
        <v>8812</v>
      </c>
      <c r="BC2190">
        <v>100</v>
      </c>
      <c r="BD2190" s="92"/>
      <c r="BE2190" s="92"/>
      <c r="BF2190">
        <v>305902.8125</v>
      </c>
      <c r="BG2190">
        <v>0</v>
      </c>
      <c r="BH2190">
        <v>0</v>
      </c>
      <c r="BI2190" s="92"/>
      <c r="BJ2190" s="92"/>
      <c r="BK2190" s="92"/>
      <c r="BL2190">
        <v>0</v>
      </c>
    </row>
    <row r="2191" spans="1:64" x14ac:dyDescent="0.25">
      <c r="A2191" s="82" t="s">
        <v>297</v>
      </c>
      <c r="B2191" s="82" t="s">
        <v>397</v>
      </c>
      <c r="C2191" s="82" t="s">
        <v>104</v>
      </c>
      <c r="D2191" s="82" t="s">
        <v>308</v>
      </c>
      <c r="E2191" s="82" t="s">
        <v>61</v>
      </c>
      <c r="F2191" s="82" t="s">
        <v>388</v>
      </c>
      <c r="G2191" s="82" t="s">
        <v>388</v>
      </c>
      <c r="H2191">
        <v>34.920413970947266</v>
      </c>
      <c r="I2191">
        <v>100</v>
      </c>
      <c r="J2191">
        <v>34.920413970947266</v>
      </c>
      <c r="K2191" s="92"/>
      <c r="L2191">
        <v>0</v>
      </c>
      <c r="M2191" s="92"/>
      <c r="N2191" s="92"/>
      <c r="O2191" s="92"/>
      <c r="P2191">
        <v>19145.033203125</v>
      </c>
      <c r="Q2191" s="92"/>
      <c r="R2191" s="92"/>
      <c r="S2191">
        <v>-1</v>
      </c>
      <c r="T2191">
        <v>0</v>
      </c>
      <c r="U2191" s="82" t="s">
        <v>160</v>
      </c>
      <c r="V2191" s="92"/>
      <c r="W2191">
        <v>305902.8125</v>
      </c>
      <c r="X2191" s="92"/>
      <c r="Y2191">
        <v>0</v>
      </c>
      <c r="Z2191">
        <v>11784.2158203125</v>
      </c>
      <c r="AA2191">
        <v>11784.2158203125</v>
      </c>
      <c r="AB2191">
        <v>0</v>
      </c>
      <c r="AC2191">
        <v>-1</v>
      </c>
      <c r="AD2191">
        <v>0</v>
      </c>
      <c r="AE2191">
        <v>0</v>
      </c>
      <c r="AF2191">
        <v>0</v>
      </c>
      <c r="AG2191">
        <v>0</v>
      </c>
      <c r="AH2191">
        <v>8760</v>
      </c>
      <c r="AI2191">
        <v>0.34920412302017212</v>
      </c>
      <c r="AJ2191">
        <v>38.522743225097656</v>
      </c>
      <c r="AK2191">
        <v>-9888.271484375</v>
      </c>
      <c r="AL2191">
        <v>-32.324878692626953</v>
      </c>
      <c r="AM2191">
        <v>21672.48828125</v>
      </c>
      <c r="AN2191">
        <v>70.847625732421875</v>
      </c>
      <c r="AO2191" s="92"/>
      <c r="AP2191" s="82" t="s">
        <v>325</v>
      </c>
      <c r="AQ2191" s="82" t="s">
        <v>326</v>
      </c>
      <c r="AR2191" s="82"/>
      <c r="AS2191">
        <v>0</v>
      </c>
      <c r="AT2191">
        <v>0</v>
      </c>
      <c r="AU2191">
        <v>2030</v>
      </c>
      <c r="AY2191">
        <v>0</v>
      </c>
      <c r="AZ2191">
        <v>0</v>
      </c>
      <c r="BA2191" s="82" t="s">
        <v>398</v>
      </c>
      <c r="BB2191">
        <v>8813</v>
      </c>
      <c r="BC2191">
        <v>100</v>
      </c>
      <c r="BD2191" s="92"/>
      <c r="BE2191" s="92"/>
      <c r="BF2191">
        <v>305902.8125</v>
      </c>
      <c r="BG2191">
        <v>0</v>
      </c>
      <c r="BH2191">
        <v>0</v>
      </c>
      <c r="BI2191" s="92"/>
      <c r="BJ2191" s="92"/>
      <c r="BK2191" s="92"/>
      <c r="BL2191">
        <v>0</v>
      </c>
    </row>
    <row r="2192" spans="1:64" x14ac:dyDescent="0.25">
      <c r="A2192" s="82" t="s">
        <v>297</v>
      </c>
      <c r="B2192" s="82" t="s">
        <v>397</v>
      </c>
      <c r="C2192" s="82" t="s">
        <v>104</v>
      </c>
      <c r="D2192" s="82" t="s">
        <v>313</v>
      </c>
      <c r="E2192" s="82" t="s">
        <v>314</v>
      </c>
      <c r="F2192" s="82" t="s">
        <v>388</v>
      </c>
      <c r="G2192" s="82" t="s">
        <v>388</v>
      </c>
      <c r="H2192">
        <v>34.920413970947266</v>
      </c>
      <c r="I2192">
        <v>100</v>
      </c>
      <c r="J2192">
        <v>34.920413970947266</v>
      </c>
      <c r="K2192" s="92"/>
      <c r="L2192">
        <v>0</v>
      </c>
      <c r="M2192" s="92"/>
      <c r="N2192" s="92"/>
      <c r="O2192" s="92"/>
      <c r="P2192">
        <v>19145.033203125</v>
      </c>
      <c r="Q2192" s="92"/>
      <c r="R2192" s="92"/>
      <c r="S2192">
        <v>-1</v>
      </c>
      <c r="T2192">
        <v>0</v>
      </c>
      <c r="U2192" s="82" t="s">
        <v>160</v>
      </c>
      <c r="V2192" s="92"/>
      <c r="W2192">
        <v>305902.8125</v>
      </c>
      <c r="X2192" s="92"/>
      <c r="Y2192">
        <v>0</v>
      </c>
      <c r="Z2192">
        <v>11784.2158203125</v>
      </c>
      <c r="AA2192">
        <v>11784.2158203125</v>
      </c>
      <c r="AB2192">
        <v>0</v>
      </c>
      <c r="AC2192">
        <v>-1</v>
      </c>
      <c r="AD2192">
        <v>0</v>
      </c>
      <c r="AE2192">
        <v>0</v>
      </c>
      <c r="AF2192">
        <v>0</v>
      </c>
      <c r="AG2192">
        <v>0</v>
      </c>
      <c r="AH2192">
        <v>8760</v>
      </c>
      <c r="AI2192">
        <v>0.34920412302017212</v>
      </c>
      <c r="AJ2192">
        <v>38.522743225097656</v>
      </c>
      <c r="AK2192">
        <v>-9888.271484375</v>
      </c>
      <c r="AL2192">
        <v>-32.324878692626953</v>
      </c>
      <c r="AM2192">
        <v>21672.48828125</v>
      </c>
      <c r="AN2192">
        <v>70.847625732421875</v>
      </c>
      <c r="AO2192" s="92"/>
      <c r="AP2192" s="82" t="s">
        <v>325</v>
      </c>
      <c r="AQ2192" s="82" t="s">
        <v>326</v>
      </c>
      <c r="AR2192" s="82"/>
      <c r="AS2192">
        <v>0</v>
      </c>
      <c r="AT2192">
        <v>0</v>
      </c>
      <c r="AU2192">
        <v>2030</v>
      </c>
      <c r="AY2192">
        <v>0</v>
      </c>
      <c r="AZ2192">
        <v>0</v>
      </c>
      <c r="BA2192" s="82" t="s">
        <v>398</v>
      </c>
      <c r="BB2192">
        <v>8814</v>
      </c>
      <c r="BC2192">
        <v>100</v>
      </c>
      <c r="BD2192" s="92"/>
      <c r="BE2192" s="92"/>
      <c r="BF2192">
        <v>305902.8125</v>
      </c>
      <c r="BG2192">
        <v>0</v>
      </c>
      <c r="BH2192">
        <v>0</v>
      </c>
      <c r="BI2192" s="92"/>
      <c r="BJ2192" s="92"/>
      <c r="BK2192" s="92"/>
      <c r="BL2192">
        <v>0</v>
      </c>
    </row>
    <row r="2193" spans="1:64" x14ac:dyDescent="0.25">
      <c r="A2193" s="82" t="s">
        <v>297</v>
      </c>
      <c r="B2193" s="82" t="s">
        <v>397</v>
      </c>
      <c r="C2193" s="82" t="s">
        <v>104</v>
      </c>
      <c r="D2193" s="82" t="s">
        <v>298</v>
      </c>
      <c r="E2193" s="82" t="s">
        <v>55</v>
      </c>
      <c r="F2193" s="82" t="s">
        <v>389</v>
      </c>
      <c r="G2193" s="82" t="s">
        <v>389</v>
      </c>
      <c r="H2193">
        <v>34.920413970947266</v>
      </c>
      <c r="I2193">
        <v>100</v>
      </c>
      <c r="J2193">
        <v>34.920413970947266</v>
      </c>
      <c r="K2193" s="92"/>
      <c r="L2193">
        <v>0</v>
      </c>
      <c r="M2193" s="92"/>
      <c r="N2193" s="92"/>
      <c r="O2193" s="92"/>
      <c r="P2193">
        <v>18556.041015625</v>
      </c>
      <c r="Q2193" s="92"/>
      <c r="R2193" s="92"/>
      <c r="S2193">
        <v>-1</v>
      </c>
      <c r="T2193">
        <v>0</v>
      </c>
      <c r="U2193" s="82" t="s">
        <v>160</v>
      </c>
      <c r="V2193" s="92"/>
      <c r="W2193">
        <v>305902.8125</v>
      </c>
      <c r="X2193" s="92"/>
      <c r="Y2193">
        <v>0</v>
      </c>
      <c r="Z2193">
        <v>11784.2158203125</v>
      </c>
      <c r="AA2193">
        <v>11784.2158203125</v>
      </c>
      <c r="AB2193">
        <v>0</v>
      </c>
      <c r="AC2193">
        <v>-1</v>
      </c>
      <c r="AD2193">
        <v>0</v>
      </c>
      <c r="AE2193">
        <v>0</v>
      </c>
      <c r="AF2193">
        <v>0</v>
      </c>
      <c r="AG2193">
        <v>0</v>
      </c>
      <c r="AH2193">
        <v>8760</v>
      </c>
      <c r="AI2193">
        <v>0.34920412302017212</v>
      </c>
      <c r="AJ2193">
        <v>38.522743225097656</v>
      </c>
      <c r="AK2193">
        <v>-9888.271484375</v>
      </c>
      <c r="AL2193">
        <v>-32.324878692626953</v>
      </c>
      <c r="AM2193">
        <v>21672.48828125</v>
      </c>
      <c r="AN2193">
        <v>70.847625732421875</v>
      </c>
      <c r="AO2193" s="92"/>
      <c r="AP2193" s="82" t="s">
        <v>351</v>
      </c>
      <c r="AQ2193" s="82" t="s">
        <v>326</v>
      </c>
      <c r="AR2193" s="82"/>
      <c r="AS2193">
        <v>0</v>
      </c>
      <c r="AT2193">
        <v>0</v>
      </c>
      <c r="AU2193">
        <v>2030</v>
      </c>
      <c r="AY2193">
        <v>0</v>
      </c>
      <c r="AZ2193">
        <v>0</v>
      </c>
      <c r="BA2193" s="82" t="s">
        <v>398</v>
      </c>
      <c r="BB2193">
        <v>8815</v>
      </c>
      <c r="BC2193">
        <v>100</v>
      </c>
      <c r="BD2193" s="92"/>
      <c r="BE2193" s="92"/>
      <c r="BF2193">
        <v>305902.8125</v>
      </c>
      <c r="BG2193">
        <v>0</v>
      </c>
      <c r="BH2193">
        <v>0</v>
      </c>
      <c r="BI2193" s="92"/>
      <c r="BJ2193" s="92"/>
      <c r="BK2193" s="92"/>
      <c r="BL2193">
        <v>0</v>
      </c>
    </row>
    <row r="2194" spans="1:64" x14ac:dyDescent="0.25">
      <c r="A2194" s="82" t="s">
        <v>297</v>
      </c>
      <c r="B2194" s="82" t="s">
        <v>397</v>
      </c>
      <c r="C2194" s="82" t="s">
        <v>104</v>
      </c>
      <c r="D2194" s="82" t="s">
        <v>303</v>
      </c>
      <c r="E2194" s="82" t="s">
        <v>304</v>
      </c>
      <c r="F2194" s="82" t="s">
        <v>389</v>
      </c>
      <c r="G2194" s="82" t="s">
        <v>389</v>
      </c>
      <c r="H2194">
        <v>34.920413970947266</v>
      </c>
      <c r="I2194">
        <v>100</v>
      </c>
      <c r="J2194">
        <v>34.920413970947266</v>
      </c>
      <c r="K2194" s="92"/>
      <c r="L2194">
        <v>0</v>
      </c>
      <c r="M2194" s="92"/>
      <c r="N2194" s="92"/>
      <c r="O2194" s="92"/>
      <c r="P2194">
        <v>18556.041015625</v>
      </c>
      <c r="Q2194" s="92"/>
      <c r="R2194" s="92"/>
      <c r="S2194">
        <v>-1</v>
      </c>
      <c r="T2194">
        <v>0</v>
      </c>
      <c r="U2194" s="82" t="s">
        <v>160</v>
      </c>
      <c r="V2194" s="92"/>
      <c r="W2194">
        <v>305902.8125</v>
      </c>
      <c r="X2194" s="92"/>
      <c r="Y2194">
        <v>0</v>
      </c>
      <c r="Z2194">
        <v>11784.2158203125</v>
      </c>
      <c r="AA2194">
        <v>11784.2158203125</v>
      </c>
      <c r="AB2194">
        <v>0</v>
      </c>
      <c r="AC2194">
        <v>-1</v>
      </c>
      <c r="AD2194">
        <v>0</v>
      </c>
      <c r="AE2194">
        <v>0</v>
      </c>
      <c r="AF2194">
        <v>0</v>
      </c>
      <c r="AG2194">
        <v>0</v>
      </c>
      <c r="AH2194">
        <v>8760</v>
      </c>
      <c r="AI2194">
        <v>0.34920412302017212</v>
      </c>
      <c r="AJ2194">
        <v>38.522743225097656</v>
      </c>
      <c r="AK2194">
        <v>-9888.271484375</v>
      </c>
      <c r="AL2194">
        <v>-32.324878692626953</v>
      </c>
      <c r="AM2194">
        <v>21672.48828125</v>
      </c>
      <c r="AN2194">
        <v>70.847625732421875</v>
      </c>
      <c r="AO2194" s="92"/>
      <c r="AP2194" s="82" t="s">
        <v>351</v>
      </c>
      <c r="AQ2194" s="82" t="s">
        <v>326</v>
      </c>
      <c r="AR2194" s="82"/>
      <c r="AS2194">
        <v>0</v>
      </c>
      <c r="AT2194">
        <v>0</v>
      </c>
      <c r="AU2194">
        <v>2030</v>
      </c>
      <c r="AY2194">
        <v>0</v>
      </c>
      <c r="AZ2194">
        <v>0</v>
      </c>
      <c r="BA2194" s="82" t="s">
        <v>398</v>
      </c>
      <c r="BB2194">
        <v>8816</v>
      </c>
      <c r="BC2194">
        <v>100</v>
      </c>
      <c r="BD2194" s="92"/>
      <c r="BE2194" s="92"/>
      <c r="BF2194">
        <v>305902.8125</v>
      </c>
      <c r="BG2194">
        <v>0</v>
      </c>
      <c r="BH2194">
        <v>0</v>
      </c>
      <c r="BI2194" s="92"/>
      <c r="BJ2194" s="92"/>
      <c r="BK2194" s="92"/>
      <c r="BL2194">
        <v>0</v>
      </c>
    </row>
    <row r="2195" spans="1:64" x14ac:dyDescent="0.25">
      <c r="A2195" s="82" t="s">
        <v>297</v>
      </c>
      <c r="B2195" s="82" t="s">
        <v>397</v>
      </c>
      <c r="C2195" s="82" t="s">
        <v>104</v>
      </c>
      <c r="D2195" s="82" t="s">
        <v>305</v>
      </c>
      <c r="E2195" s="82" t="s">
        <v>58</v>
      </c>
      <c r="F2195" s="82" t="s">
        <v>389</v>
      </c>
      <c r="G2195" s="82" t="s">
        <v>389</v>
      </c>
      <c r="H2195">
        <v>34.920413970947266</v>
      </c>
      <c r="I2195">
        <v>100</v>
      </c>
      <c r="J2195">
        <v>34.920413970947266</v>
      </c>
      <c r="K2195" s="92"/>
      <c r="L2195">
        <v>0</v>
      </c>
      <c r="M2195" s="92"/>
      <c r="N2195" s="92"/>
      <c r="O2195" s="92"/>
      <c r="P2195">
        <v>18556.041015625</v>
      </c>
      <c r="Q2195" s="92"/>
      <c r="R2195" s="92"/>
      <c r="S2195">
        <v>-1</v>
      </c>
      <c r="T2195">
        <v>0</v>
      </c>
      <c r="U2195" s="82" t="s">
        <v>160</v>
      </c>
      <c r="V2195" s="92"/>
      <c r="W2195">
        <v>305902.8125</v>
      </c>
      <c r="X2195" s="92"/>
      <c r="Y2195">
        <v>0</v>
      </c>
      <c r="Z2195">
        <v>11784.2158203125</v>
      </c>
      <c r="AA2195">
        <v>11784.2158203125</v>
      </c>
      <c r="AB2195">
        <v>0</v>
      </c>
      <c r="AC2195">
        <v>-1</v>
      </c>
      <c r="AD2195">
        <v>0</v>
      </c>
      <c r="AE2195">
        <v>0</v>
      </c>
      <c r="AF2195">
        <v>0</v>
      </c>
      <c r="AG2195">
        <v>0</v>
      </c>
      <c r="AH2195">
        <v>8760</v>
      </c>
      <c r="AI2195">
        <v>0.34920412302017212</v>
      </c>
      <c r="AJ2195">
        <v>38.522743225097656</v>
      </c>
      <c r="AK2195">
        <v>-9888.271484375</v>
      </c>
      <c r="AL2195">
        <v>-32.324878692626953</v>
      </c>
      <c r="AM2195">
        <v>21672.48828125</v>
      </c>
      <c r="AN2195">
        <v>70.847625732421875</v>
      </c>
      <c r="AO2195" s="92"/>
      <c r="AP2195" s="82" t="s">
        <v>351</v>
      </c>
      <c r="AQ2195" s="82" t="s">
        <v>326</v>
      </c>
      <c r="AR2195" s="82"/>
      <c r="AS2195">
        <v>0</v>
      </c>
      <c r="AT2195">
        <v>0</v>
      </c>
      <c r="AU2195">
        <v>2030</v>
      </c>
      <c r="AY2195">
        <v>0</v>
      </c>
      <c r="AZ2195">
        <v>0</v>
      </c>
      <c r="BA2195" s="82" t="s">
        <v>398</v>
      </c>
      <c r="BB2195">
        <v>8817</v>
      </c>
      <c r="BC2195">
        <v>100</v>
      </c>
      <c r="BD2195" s="92"/>
      <c r="BE2195" s="92"/>
      <c r="BF2195">
        <v>305902.8125</v>
      </c>
      <c r="BG2195">
        <v>0</v>
      </c>
      <c r="BH2195">
        <v>0</v>
      </c>
      <c r="BI2195" s="92"/>
      <c r="BJ2195" s="92"/>
      <c r="BK2195" s="92"/>
      <c r="BL2195">
        <v>0</v>
      </c>
    </row>
    <row r="2196" spans="1:64" x14ac:dyDescent="0.25">
      <c r="A2196" s="82" t="s">
        <v>297</v>
      </c>
      <c r="B2196" s="82" t="s">
        <v>397</v>
      </c>
      <c r="C2196" s="82" t="s">
        <v>104</v>
      </c>
      <c r="D2196" s="82" t="s">
        <v>306</v>
      </c>
      <c r="E2196" s="82" t="s">
        <v>59</v>
      </c>
      <c r="F2196" s="82" t="s">
        <v>389</v>
      </c>
      <c r="G2196" s="82" t="s">
        <v>389</v>
      </c>
      <c r="H2196">
        <v>34.920413970947266</v>
      </c>
      <c r="I2196">
        <v>100</v>
      </c>
      <c r="J2196">
        <v>34.920413970947266</v>
      </c>
      <c r="K2196" s="92"/>
      <c r="L2196">
        <v>0</v>
      </c>
      <c r="M2196" s="92"/>
      <c r="N2196" s="92"/>
      <c r="O2196" s="92"/>
      <c r="P2196">
        <v>18556.041015625</v>
      </c>
      <c r="Q2196" s="92"/>
      <c r="R2196" s="92"/>
      <c r="S2196">
        <v>-1</v>
      </c>
      <c r="T2196">
        <v>0</v>
      </c>
      <c r="U2196" s="82" t="s">
        <v>160</v>
      </c>
      <c r="V2196" s="92"/>
      <c r="W2196">
        <v>305902.8125</v>
      </c>
      <c r="X2196" s="92"/>
      <c r="Y2196">
        <v>0</v>
      </c>
      <c r="Z2196">
        <v>11784.2158203125</v>
      </c>
      <c r="AA2196">
        <v>11784.2158203125</v>
      </c>
      <c r="AB2196">
        <v>0</v>
      </c>
      <c r="AC2196">
        <v>-1</v>
      </c>
      <c r="AD2196">
        <v>0</v>
      </c>
      <c r="AE2196">
        <v>0</v>
      </c>
      <c r="AF2196">
        <v>0</v>
      </c>
      <c r="AG2196">
        <v>0</v>
      </c>
      <c r="AH2196">
        <v>8760</v>
      </c>
      <c r="AI2196">
        <v>0.34920412302017212</v>
      </c>
      <c r="AJ2196">
        <v>38.522743225097656</v>
      </c>
      <c r="AK2196">
        <v>-9888.271484375</v>
      </c>
      <c r="AL2196">
        <v>-32.324878692626953</v>
      </c>
      <c r="AM2196">
        <v>21672.48828125</v>
      </c>
      <c r="AN2196">
        <v>70.847625732421875</v>
      </c>
      <c r="AO2196" s="92"/>
      <c r="AP2196" s="82" t="s">
        <v>351</v>
      </c>
      <c r="AQ2196" s="82" t="s">
        <v>326</v>
      </c>
      <c r="AR2196" s="82"/>
      <c r="AS2196">
        <v>0</v>
      </c>
      <c r="AT2196">
        <v>0</v>
      </c>
      <c r="AU2196">
        <v>2030</v>
      </c>
      <c r="AY2196">
        <v>0</v>
      </c>
      <c r="AZ2196">
        <v>0</v>
      </c>
      <c r="BA2196" s="82" t="s">
        <v>398</v>
      </c>
      <c r="BB2196">
        <v>8818</v>
      </c>
      <c r="BC2196">
        <v>100</v>
      </c>
      <c r="BD2196" s="92"/>
      <c r="BE2196" s="92"/>
      <c r="BF2196">
        <v>305902.8125</v>
      </c>
      <c r="BG2196">
        <v>0</v>
      </c>
      <c r="BH2196">
        <v>0</v>
      </c>
      <c r="BI2196" s="92"/>
      <c r="BJ2196" s="92"/>
      <c r="BK2196" s="92"/>
      <c r="BL2196">
        <v>0</v>
      </c>
    </row>
    <row r="2197" spans="1:64" x14ac:dyDescent="0.25">
      <c r="A2197" s="82" t="s">
        <v>297</v>
      </c>
      <c r="B2197" s="82" t="s">
        <v>397</v>
      </c>
      <c r="C2197" s="82" t="s">
        <v>104</v>
      </c>
      <c r="D2197" s="82" t="s">
        <v>307</v>
      </c>
      <c r="E2197" s="82" t="s">
        <v>60</v>
      </c>
      <c r="F2197" s="82" t="s">
        <v>389</v>
      </c>
      <c r="G2197" s="82" t="s">
        <v>389</v>
      </c>
      <c r="H2197">
        <v>34.920413970947266</v>
      </c>
      <c r="I2197">
        <v>100</v>
      </c>
      <c r="J2197">
        <v>34.920413970947266</v>
      </c>
      <c r="K2197" s="92"/>
      <c r="L2197">
        <v>0</v>
      </c>
      <c r="M2197" s="92"/>
      <c r="N2197" s="92"/>
      <c r="O2197" s="92"/>
      <c r="P2197">
        <v>18556.041015625</v>
      </c>
      <c r="Q2197" s="92"/>
      <c r="R2197" s="92"/>
      <c r="S2197">
        <v>-1</v>
      </c>
      <c r="T2197">
        <v>0</v>
      </c>
      <c r="U2197" s="82" t="s">
        <v>160</v>
      </c>
      <c r="V2197" s="92"/>
      <c r="W2197">
        <v>305902.8125</v>
      </c>
      <c r="X2197" s="92"/>
      <c r="Y2197">
        <v>0</v>
      </c>
      <c r="Z2197">
        <v>11784.2158203125</v>
      </c>
      <c r="AA2197">
        <v>11784.2158203125</v>
      </c>
      <c r="AB2197">
        <v>0</v>
      </c>
      <c r="AC2197">
        <v>-1</v>
      </c>
      <c r="AD2197">
        <v>0</v>
      </c>
      <c r="AE2197">
        <v>0</v>
      </c>
      <c r="AF2197">
        <v>0</v>
      </c>
      <c r="AG2197">
        <v>0</v>
      </c>
      <c r="AH2197">
        <v>8760</v>
      </c>
      <c r="AI2197">
        <v>0.34920412302017212</v>
      </c>
      <c r="AJ2197">
        <v>38.522743225097656</v>
      </c>
      <c r="AK2197">
        <v>-9888.271484375</v>
      </c>
      <c r="AL2197">
        <v>-32.324878692626953</v>
      </c>
      <c r="AM2197">
        <v>21672.48828125</v>
      </c>
      <c r="AN2197">
        <v>70.847625732421875</v>
      </c>
      <c r="AO2197" s="92"/>
      <c r="AP2197" s="82" t="s">
        <v>351</v>
      </c>
      <c r="AQ2197" s="82" t="s">
        <v>326</v>
      </c>
      <c r="AR2197" s="82"/>
      <c r="AS2197">
        <v>0</v>
      </c>
      <c r="AT2197">
        <v>0</v>
      </c>
      <c r="AU2197">
        <v>2030</v>
      </c>
      <c r="AY2197">
        <v>0</v>
      </c>
      <c r="AZ2197">
        <v>0</v>
      </c>
      <c r="BA2197" s="82" t="s">
        <v>398</v>
      </c>
      <c r="BB2197">
        <v>8819</v>
      </c>
      <c r="BC2197">
        <v>100</v>
      </c>
      <c r="BD2197" s="92"/>
      <c r="BE2197" s="92"/>
      <c r="BF2197">
        <v>305902.8125</v>
      </c>
      <c r="BG2197">
        <v>0</v>
      </c>
      <c r="BH2197">
        <v>0</v>
      </c>
      <c r="BI2197" s="92"/>
      <c r="BJ2197" s="92"/>
      <c r="BK2197" s="92"/>
      <c r="BL2197">
        <v>0</v>
      </c>
    </row>
    <row r="2198" spans="1:64" x14ac:dyDescent="0.25">
      <c r="A2198" s="82" t="s">
        <v>297</v>
      </c>
      <c r="B2198" s="82" t="s">
        <v>397</v>
      </c>
      <c r="C2198" s="82" t="s">
        <v>104</v>
      </c>
      <c r="D2198" s="82" t="s">
        <v>308</v>
      </c>
      <c r="E2198" s="82" t="s">
        <v>61</v>
      </c>
      <c r="F2198" s="82" t="s">
        <v>389</v>
      </c>
      <c r="G2198" s="82" t="s">
        <v>389</v>
      </c>
      <c r="H2198">
        <v>34.920413970947266</v>
      </c>
      <c r="I2198">
        <v>100</v>
      </c>
      <c r="J2198">
        <v>34.920413970947266</v>
      </c>
      <c r="K2198" s="92"/>
      <c r="L2198">
        <v>0</v>
      </c>
      <c r="M2198" s="92"/>
      <c r="N2198" s="92"/>
      <c r="O2198" s="92"/>
      <c r="P2198">
        <v>18556.041015625</v>
      </c>
      <c r="Q2198" s="92"/>
      <c r="R2198" s="92"/>
      <c r="S2198">
        <v>-1</v>
      </c>
      <c r="T2198">
        <v>0</v>
      </c>
      <c r="U2198" s="82" t="s">
        <v>160</v>
      </c>
      <c r="V2198" s="92"/>
      <c r="W2198">
        <v>305902.8125</v>
      </c>
      <c r="X2198" s="92"/>
      <c r="Y2198">
        <v>0</v>
      </c>
      <c r="Z2198">
        <v>11784.2158203125</v>
      </c>
      <c r="AA2198">
        <v>11784.2158203125</v>
      </c>
      <c r="AB2198">
        <v>0</v>
      </c>
      <c r="AC2198">
        <v>-1</v>
      </c>
      <c r="AD2198">
        <v>0</v>
      </c>
      <c r="AE2198">
        <v>0</v>
      </c>
      <c r="AF2198">
        <v>0</v>
      </c>
      <c r="AG2198">
        <v>0</v>
      </c>
      <c r="AH2198">
        <v>8760</v>
      </c>
      <c r="AI2198">
        <v>0.34920412302017212</v>
      </c>
      <c r="AJ2198">
        <v>38.522743225097656</v>
      </c>
      <c r="AK2198">
        <v>-9888.271484375</v>
      </c>
      <c r="AL2198">
        <v>-32.324878692626953</v>
      </c>
      <c r="AM2198">
        <v>21672.48828125</v>
      </c>
      <c r="AN2198">
        <v>70.847625732421875</v>
      </c>
      <c r="AO2198" s="92"/>
      <c r="AP2198" s="82" t="s">
        <v>351</v>
      </c>
      <c r="AQ2198" s="82" t="s">
        <v>326</v>
      </c>
      <c r="AR2198" s="82"/>
      <c r="AS2198">
        <v>0</v>
      </c>
      <c r="AT2198">
        <v>0</v>
      </c>
      <c r="AU2198">
        <v>2030</v>
      </c>
      <c r="AY2198">
        <v>0</v>
      </c>
      <c r="AZ2198">
        <v>0</v>
      </c>
      <c r="BA2198" s="82" t="s">
        <v>398</v>
      </c>
      <c r="BB2198">
        <v>8820</v>
      </c>
      <c r="BC2198">
        <v>100</v>
      </c>
      <c r="BD2198" s="92"/>
      <c r="BE2198" s="92"/>
      <c r="BF2198">
        <v>305902.8125</v>
      </c>
      <c r="BG2198">
        <v>0</v>
      </c>
      <c r="BH2198">
        <v>0</v>
      </c>
      <c r="BI2198" s="92"/>
      <c r="BJ2198" s="92"/>
      <c r="BK2198" s="92"/>
      <c r="BL2198">
        <v>0</v>
      </c>
    </row>
    <row r="2199" spans="1:64" x14ac:dyDescent="0.25">
      <c r="A2199" s="82" t="s">
        <v>297</v>
      </c>
      <c r="B2199" s="82" t="s">
        <v>397</v>
      </c>
      <c r="C2199" s="82" t="s">
        <v>104</v>
      </c>
      <c r="D2199" s="82" t="s">
        <v>309</v>
      </c>
      <c r="E2199" s="82" t="s">
        <v>310</v>
      </c>
      <c r="F2199" s="82" t="s">
        <v>389</v>
      </c>
      <c r="G2199" s="82" t="s">
        <v>389</v>
      </c>
      <c r="H2199">
        <v>34.920413970947266</v>
      </c>
      <c r="I2199">
        <v>100</v>
      </c>
      <c r="J2199">
        <v>34.920413970947266</v>
      </c>
      <c r="K2199" s="92"/>
      <c r="L2199">
        <v>0</v>
      </c>
      <c r="M2199" s="92"/>
      <c r="N2199" s="92"/>
      <c r="O2199" s="92"/>
      <c r="P2199">
        <v>18556.041015625</v>
      </c>
      <c r="Q2199" s="92"/>
      <c r="R2199" s="92"/>
      <c r="S2199">
        <v>-1</v>
      </c>
      <c r="T2199">
        <v>0</v>
      </c>
      <c r="U2199" s="82" t="s">
        <v>160</v>
      </c>
      <c r="V2199" s="92"/>
      <c r="W2199">
        <v>305902.8125</v>
      </c>
      <c r="X2199" s="92"/>
      <c r="Y2199">
        <v>0</v>
      </c>
      <c r="Z2199">
        <v>11784.2158203125</v>
      </c>
      <c r="AA2199">
        <v>11784.2158203125</v>
      </c>
      <c r="AB2199">
        <v>0</v>
      </c>
      <c r="AC2199">
        <v>-1</v>
      </c>
      <c r="AD2199">
        <v>0</v>
      </c>
      <c r="AE2199">
        <v>0</v>
      </c>
      <c r="AF2199">
        <v>0</v>
      </c>
      <c r="AG2199">
        <v>0</v>
      </c>
      <c r="AH2199">
        <v>8760</v>
      </c>
      <c r="AI2199">
        <v>0.34920412302017212</v>
      </c>
      <c r="AJ2199">
        <v>38.522743225097656</v>
      </c>
      <c r="AK2199">
        <v>-9888.271484375</v>
      </c>
      <c r="AL2199">
        <v>-32.324878692626953</v>
      </c>
      <c r="AM2199">
        <v>21672.48828125</v>
      </c>
      <c r="AN2199">
        <v>70.847625732421875</v>
      </c>
      <c r="AO2199" s="92"/>
      <c r="AP2199" s="82" t="s">
        <v>351</v>
      </c>
      <c r="AQ2199" s="82" t="s">
        <v>326</v>
      </c>
      <c r="AR2199" s="82"/>
      <c r="AS2199">
        <v>0</v>
      </c>
      <c r="AT2199">
        <v>0</v>
      </c>
      <c r="AU2199">
        <v>2030</v>
      </c>
      <c r="AY2199">
        <v>0</v>
      </c>
      <c r="AZ2199">
        <v>0</v>
      </c>
      <c r="BA2199" s="82" t="s">
        <v>398</v>
      </c>
      <c r="BB2199">
        <v>8821</v>
      </c>
      <c r="BC2199">
        <v>100</v>
      </c>
      <c r="BD2199" s="92"/>
      <c r="BE2199" s="92"/>
      <c r="BF2199">
        <v>305902.8125</v>
      </c>
      <c r="BG2199">
        <v>0</v>
      </c>
      <c r="BH2199">
        <v>0</v>
      </c>
      <c r="BI2199" s="92"/>
      <c r="BJ2199" s="92"/>
      <c r="BK2199" s="92"/>
      <c r="BL2199">
        <v>0</v>
      </c>
    </row>
    <row r="2200" spans="1:64" x14ac:dyDescent="0.25">
      <c r="A2200" s="82" t="s">
        <v>297</v>
      </c>
      <c r="B2200" s="82" t="s">
        <v>397</v>
      </c>
      <c r="C2200" s="82" t="s">
        <v>104</v>
      </c>
      <c r="D2200" s="82" t="s">
        <v>313</v>
      </c>
      <c r="E2200" s="82" t="s">
        <v>314</v>
      </c>
      <c r="F2200" s="82" t="s">
        <v>389</v>
      </c>
      <c r="G2200" s="82" t="s">
        <v>389</v>
      </c>
      <c r="H2200">
        <v>34.920413970947266</v>
      </c>
      <c r="I2200">
        <v>100</v>
      </c>
      <c r="J2200">
        <v>34.920413970947266</v>
      </c>
      <c r="K2200" s="92"/>
      <c r="L2200">
        <v>0</v>
      </c>
      <c r="M2200" s="92"/>
      <c r="N2200" s="92"/>
      <c r="O2200" s="92"/>
      <c r="P2200">
        <v>18556.041015625</v>
      </c>
      <c r="Q2200" s="92"/>
      <c r="R2200" s="92"/>
      <c r="S2200">
        <v>-1</v>
      </c>
      <c r="T2200">
        <v>0</v>
      </c>
      <c r="U2200" s="82" t="s">
        <v>160</v>
      </c>
      <c r="V2200" s="92"/>
      <c r="W2200">
        <v>305902.8125</v>
      </c>
      <c r="X2200" s="92"/>
      <c r="Y2200">
        <v>0</v>
      </c>
      <c r="Z2200">
        <v>11784.2158203125</v>
      </c>
      <c r="AA2200">
        <v>11784.2158203125</v>
      </c>
      <c r="AB2200">
        <v>0</v>
      </c>
      <c r="AC2200">
        <v>-1</v>
      </c>
      <c r="AD2200">
        <v>0</v>
      </c>
      <c r="AE2200">
        <v>0</v>
      </c>
      <c r="AF2200">
        <v>0</v>
      </c>
      <c r="AG2200">
        <v>0</v>
      </c>
      <c r="AH2200">
        <v>8760</v>
      </c>
      <c r="AI2200">
        <v>0.34920412302017212</v>
      </c>
      <c r="AJ2200">
        <v>38.522743225097656</v>
      </c>
      <c r="AK2200">
        <v>-9888.271484375</v>
      </c>
      <c r="AL2200">
        <v>-32.324878692626953</v>
      </c>
      <c r="AM2200">
        <v>21672.48828125</v>
      </c>
      <c r="AN2200">
        <v>70.847625732421875</v>
      </c>
      <c r="AO2200" s="92"/>
      <c r="AP2200" s="82" t="s">
        <v>351</v>
      </c>
      <c r="AQ2200" s="82" t="s">
        <v>326</v>
      </c>
      <c r="AR2200" s="82"/>
      <c r="AS2200">
        <v>0</v>
      </c>
      <c r="AT2200">
        <v>0</v>
      </c>
      <c r="AU2200">
        <v>2030</v>
      </c>
      <c r="AY2200">
        <v>0</v>
      </c>
      <c r="AZ2200">
        <v>0</v>
      </c>
      <c r="BA2200" s="82" t="s">
        <v>398</v>
      </c>
      <c r="BB2200">
        <v>8822</v>
      </c>
      <c r="BC2200">
        <v>100</v>
      </c>
      <c r="BD2200" s="92"/>
      <c r="BE2200" s="92"/>
      <c r="BF2200">
        <v>305902.8125</v>
      </c>
      <c r="BG2200">
        <v>0</v>
      </c>
      <c r="BH2200">
        <v>0</v>
      </c>
      <c r="BI2200" s="92"/>
      <c r="BJ2200" s="92"/>
      <c r="BK2200" s="92"/>
      <c r="BL2200">
        <v>0</v>
      </c>
    </row>
    <row r="2201" spans="1:64" x14ac:dyDescent="0.25">
      <c r="A2201" s="82" t="s">
        <v>297</v>
      </c>
      <c r="B2201" s="82" t="s">
        <v>397</v>
      </c>
      <c r="C2201" s="82" t="s">
        <v>104</v>
      </c>
      <c r="D2201" s="82" t="s">
        <v>298</v>
      </c>
      <c r="E2201" s="82" t="s">
        <v>55</v>
      </c>
      <c r="F2201" s="82" t="s">
        <v>390</v>
      </c>
      <c r="G2201" s="82" t="s">
        <v>390</v>
      </c>
      <c r="H2201">
        <v>34.920413970947266</v>
      </c>
      <c r="I2201">
        <v>100</v>
      </c>
      <c r="J2201">
        <v>34.920413970947266</v>
      </c>
      <c r="K2201" s="92"/>
      <c r="L2201">
        <v>0</v>
      </c>
      <c r="M2201" s="92"/>
      <c r="N2201" s="92"/>
      <c r="O2201" s="92"/>
      <c r="P2201">
        <v>18022.09375</v>
      </c>
      <c r="Q2201" s="92"/>
      <c r="R2201" s="92"/>
      <c r="S2201">
        <v>-1</v>
      </c>
      <c r="T2201">
        <v>0</v>
      </c>
      <c r="U2201" s="82" t="s">
        <v>160</v>
      </c>
      <c r="V2201" s="92"/>
      <c r="W2201">
        <v>305902.8125</v>
      </c>
      <c r="X2201" s="92"/>
      <c r="Y2201">
        <v>0</v>
      </c>
      <c r="Z2201">
        <v>11784.2158203125</v>
      </c>
      <c r="AA2201">
        <v>11784.2158203125</v>
      </c>
      <c r="AB2201">
        <v>0</v>
      </c>
      <c r="AC2201">
        <v>-1</v>
      </c>
      <c r="AD2201">
        <v>0</v>
      </c>
      <c r="AE2201">
        <v>0</v>
      </c>
      <c r="AF2201">
        <v>0</v>
      </c>
      <c r="AG2201">
        <v>0</v>
      </c>
      <c r="AH2201">
        <v>8760</v>
      </c>
      <c r="AI2201">
        <v>0.34920412302017212</v>
      </c>
      <c r="AJ2201">
        <v>38.522743225097656</v>
      </c>
      <c r="AK2201">
        <v>-9888.271484375</v>
      </c>
      <c r="AL2201">
        <v>-32.324878692626953</v>
      </c>
      <c r="AM2201">
        <v>21672.48828125</v>
      </c>
      <c r="AN2201">
        <v>70.847625732421875</v>
      </c>
      <c r="AO2201" s="92"/>
      <c r="AP2201" s="82" t="s">
        <v>347</v>
      </c>
      <c r="AQ2201" s="82" t="s">
        <v>326</v>
      </c>
      <c r="AR2201" s="82"/>
      <c r="AS2201">
        <v>0</v>
      </c>
      <c r="AT2201">
        <v>0</v>
      </c>
      <c r="AU2201">
        <v>2030</v>
      </c>
      <c r="AY2201">
        <v>0</v>
      </c>
      <c r="AZ2201">
        <v>0</v>
      </c>
      <c r="BA2201" s="82" t="s">
        <v>398</v>
      </c>
      <c r="BB2201">
        <v>8823</v>
      </c>
      <c r="BC2201">
        <v>100</v>
      </c>
      <c r="BD2201" s="92"/>
      <c r="BE2201" s="92"/>
      <c r="BF2201">
        <v>305902.8125</v>
      </c>
      <c r="BG2201">
        <v>0</v>
      </c>
      <c r="BH2201">
        <v>0</v>
      </c>
      <c r="BI2201" s="92"/>
      <c r="BJ2201" s="92"/>
      <c r="BK2201" s="92"/>
      <c r="BL2201">
        <v>0</v>
      </c>
    </row>
    <row r="2202" spans="1:64" x14ac:dyDescent="0.25">
      <c r="A2202" s="82" t="s">
        <v>297</v>
      </c>
      <c r="B2202" s="82" t="s">
        <v>397</v>
      </c>
      <c r="C2202" s="82" t="s">
        <v>104</v>
      </c>
      <c r="D2202" s="82" t="s">
        <v>305</v>
      </c>
      <c r="E2202" s="82" t="s">
        <v>58</v>
      </c>
      <c r="F2202" s="82" t="s">
        <v>390</v>
      </c>
      <c r="G2202" s="82" t="s">
        <v>390</v>
      </c>
      <c r="H2202">
        <v>34.920413970947266</v>
      </c>
      <c r="I2202">
        <v>100</v>
      </c>
      <c r="J2202">
        <v>34.920413970947266</v>
      </c>
      <c r="K2202" s="92"/>
      <c r="L2202">
        <v>0</v>
      </c>
      <c r="M2202" s="92"/>
      <c r="N2202" s="92"/>
      <c r="O2202" s="92"/>
      <c r="P2202">
        <v>18022.09375</v>
      </c>
      <c r="Q2202" s="92"/>
      <c r="R2202" s="92"/>
      <c r="S2202">
        <v>-1</v>
      </c>
      <c r="T2202">
        <v>0</v>
      </c>
      <c r="U2202" s="82" t="s">
        <v>160</v>
      </c>
      <c r="V2202" s="92"/>
      <c r="W2202">
        <v>305902.8125</v>
      </c>
      <c r="X2202" s="92"/>
      <c r="Y2202">
        <v>0</v>
      </c>
      <c r="Z2202">
        <v>11784.2158203125</v>
      </c>
      <c r="AA2202">
        <v>11784.2158203125</v>
      </c>
      <c r="AB2202">
        <v>0</v>
      </c>
      <c r="AC2202">
        <v>-1</v>
      </c>
      <c r="AD2202">
        <v>0</v>
      </c>
      <c r="AE2202">
        <v>0</v>
      </c>
      <c r="AF2202">
        <v>0</v>
      </c>
      <c r="AG2202">
        <v>0</v>
      </c>
      <c r="AH2202">
        <v>8760</v>
      </c>
      <c r="AI2202">
        <v>0.34920412302017212</v>
      </c>
      <c r="AJ2202">
        <v>38.522743225097656</v>
      </c>
      <c r="AK2202">
        <v>-9888.271484375</v>
      </c>
      <c r="AL2202">
        <v>-32.324878692626953</v>
      </c>
      <c r="AM2202">
        <v>21672.48828125</v>
      </c>
      <c r="AN2202">
        <v>70.847625732421875</v>
      </c>
      <c r="AO2202" s="92"/>
      <c r="AP2202" s="82" t="s">
        <v>347</v>
      </c>
      <c r="AQ2202" s="82" t="s">
        <v>326</v>
      </c>
      <c r="AR2202" s="82"/>
      <c r="AS2202">
        <v>0</v>
      </c>
      <c r="AT2202">
        <v>0</v>
      </c>
      <c r="AU2202">
        <v>2030</v>
      </c>
      <c r="AY2202">
        <v>0</v>
      </c>
      <c r="AZ2202">
        <v>0</v>
      </c>
      <c r="BA2202" s="82" t="s">
        <v>398</v>
      </c>
      <c r="BB2202">
        <v>8824</v>
      </c>
      <c r="BC2202">
        <v>100</v>
      </c>
      <c r="BD2202" s="92"/>
      <c r="BE2202" s="92"/>
      <c r="BF2202">
        <v>305902.8125</v>
      </c>
      <c r="BG2202">
        <v>0</v>
      </c>
      <c r="BH2202">
        <v>0</v>
      </c>
      <c r="BI2202" s="92"/>
      <c r="BJ2202" s="92"/>
      <c r="BK2202" s="92"/>
      <c r="BL2202">
        <v>0</v>
      </c>
    </row>
    <row r="2203" spans="1:64" x14ac:dyDescent="0.25">
      <c r="A2203" s="82" t="s">
        <v>297</v>
      </c>
      <c r="B2203" s="82" t="s">
        <v>397</v>
      </c>
      <c r="C2203" s="82" t="s">
        <v>104</v>
      </c>
      <c r="D2203" s="82" t="s">
        <v>306</v>
      </c>
      <c r="E2203" s="82" t="s">
        <v>59</v>
      </c>
      <c r="F2203" s="82" t="s">
        <v>390</v>
      </c>
      <c r="G2203" s="82" t="s">
        <v>390</v>
      </c>
      <c r="H2203">
        <v>34.920413970947266</v>
      </c>
      <c r="I2203">
        <v>100</v>
      </c>
      <c r="J2203">
        <v>34.920413970947266</v>
      </c>
      <c r="K2203" s="92"/>
      <c r="L2203">
        <v>0</v>
      </c>
      <c r="M2203" s="92"/>
      <c r="N2203" s="92"/>
      <c r="O2203" s="92"/>
      <c r="P2203">
        <v>18022.09375</v>
      </c>
      <c r="Q2203" s="92"/>
      <c r="R2203" s="92"/>
      <c r="S2203">
        <v>-1</v>
      </c>
      <c r="T2203">
        <v>0</v>
      </c>
      <c r="U2203" s="82" t="s">
        <v>160</v>
      </c>
      <c r="V2203" s="92"/>
      <c r="W2203">
        <v>305902.8125</v>
      </c>
      <c r="X2203" s="92"/>
      <c r="Y2203">
        <v>0</v>
      </c>
      <c r="Z2203">
        <v>11784.2158203125</v>
      </c>
      <c r="AA2203">
        <v>11784.2158203125</v>
      </c>
      <c r="AB2203">
        <v>0</v>
      </c>
      <c r="AC2203">
        <v>-1</v>
      </c>
      <c r="AD2203">
        <v>0</v>
      </c>
      <c r="AE2203">
        <v>0</v>
      </c>
      <c r="AF2203">
        <v>0</v>
      </c>
      <c r="AG2203">
        <v>0</v>
      </c>
      <c r="AH2203">
        <v>8760</v>
      </c>
      <c r="AI2203">
        <v>0.34920412302017212</v>
      </c>
      <c r="AJ2203">
        <v>38.522743225097656</v>
      </c>
      <c r="AK2203">
        <v>-9888.271484375</v>
      </c>
      <c r="AL2203">
        <v>-32.324878692626953</v>
      </c>
      <c r="AM2203">
        <v>21672.48828125</v>
      </c>
      <c r="AN2203">
        <v>70.847625732421875</v>
      </c>
      <c r="AO2203" s="92"/>
      <c r="AP2203" s="82" t="s">
        <v>347</v>
      </c>
      <c r="AQ2203" s="82" t="s">
        <v>326</v>
      </c>
      <c r="AR2203" s="82"/>
      <c r="AS2203">
        <v>0</v>
      </c>
      <c r="AT2203">
        <v>0</v>
      </c>
      <c r="AU2203">
        <v>2030</v>
      </c>
      <c r="AY2203">
        <v>0</v>
      </c>
      <c r="AZ2203">
        <v>0</v>
      </c>
      <c r="BA2203" s="82" t="s">
        <v>398</v>
      </c>
      <c r="BB2203">
        <v>8825</v>
      </c>
      <c r="BC2203">
        <v>100</v>
      </c>
      <c r="BD2203" s="92"/>
      <c r="BE2203" s="92"/>
      <c r="BF2203">
        <v>305902.8125</v>
      </c>
      <c r="BG2203">
        <v>0</v>
      </c>
      <c r="BH2203">
        <v>0</v>
      </c>
      <c r="BI2203" s="92"/>
      <c r="BJ2203" s="92"/>
      <c r="BK2203" s="92"/>
      <c r="BL2203">
        <v>0</v>
      </c>
    </row>
    <row r="2204" spans="1:64" x14ac:dyDescent="0.25">
      <c r="A2204" s="82" t="s">
        <v>297</v>
      </c>
      <c r="B2204" s="82" t="s">
        <v>397</v>
      </c>
      <c r="C2204" s="82" t="s">
        <v>104</v>
      </c>
      <c r="D2204" s="82" t="s">
        <v>309</v>
      </c>
      <c r="E2204" s="82" t="s">
        <v>310</v>
      </c>
      <c r="F2204" s="82" t="s">
        <v>390</v>
      </c>
      <c r="G2204" s="82" t="s">
        <v>390</v>
      </c>
      <c r="H2204">
        <v>34.920413970947266</v>
      </c>
      <c r="I2204">
        <v>100</v>
      </c>
      <c r="J2204">
        <v>34.920413970947266</v>
      </c>
      <c r="K2204" s="92"/>
      <c r="L2204">
        <v>0</v>
      </c>
      <c r="M2204" s="92"/>
      <c r="N2204" s="92"/>
      <c r="O2204" s="92"/>
      <c r="P2204">
        <v>18022.09375</v>
      </c>
      <c r="Q2204" s="92"/>
      <c r="R2204" s="92"/>
      <c r="S2204">
        <v>-1</v>
      </c>
      <c r="T2204">
        <v>0</v>
      </c>
      <c r="U2204" s="82" t="s">
        <v>160</v>
      </c>
      <c r="V2204" s="92"/>
      <c r="W2204">
        <v>305902.8125</v>
      </c>
      <c r="X2204" s="92"/>
      <c r="Y2204">
        <v>0</v>
      </c>
      <c r="Z2204">
        <v>11784.2158203125</v>
      </c>
      <c r="AA2204">
        <v>11784.2158203125</v>
      </c>
      <c r="AB2204">
        <v>0</v>
      </c>
      <c r="AC2204">
        <v>-1</v>
      </c>
      <c r="AD2204">
        <v>0</v>
      </c>
      <c r="AE2204">
        <v>0</v>
      </c>
      <c r="AF2204">
        <v>0</v>
      </c>
      <c r="AG2204">
        <v>0</v>
      </c>
      <c r="AH2204">
        <v>8760</v>
      </c>
      <c r="AI2204">
        <v>0.34920412302017212</v>
      </c>
      <c r="AJ2204">
        <v>38.522743225097656</v>
      </c>
      <c r="AK2204">
        <v>-9888.271484375</v>
      </c>
      <c r="AL2204">
        <v>-32.324878692626953</v>
      </c>
      <c r="AM2204">
        <v>21672.48828125</v>
      </c>
      <c r="AN2204">
        <v>70.847625732421875</v>
      </c>
      <c r="AO2204" s="92"/>
      <c r="AP2204" s="82" t="s">
        <v>347</v>
      </c>
      <c r="AQ2204" s="82" t="s">
        <v>326</v>
      </c>
      <c r="AR2204" s="82"/>
      <c r="AS2204">
        <v>0</v>
      </c>
      <c r="AT2204">
        <v>0</v>
      </c>
      <c r="AU2204">
        <v>2030</v>
      </c>
      <c r="AY2204">
        <v>0</v>
      </c>
      <c r="AZ2204">
        <v>0</v>
      </c>
      <c r="BA2204" s="82" t="s">
        <v>398</v>
      </c>
      <c r="BB2204">
        <v>8826</v>
      </c>
      <c r="BC2204">
        <v>100</v>
      </c>
      <c r="BD2204" s="92"/>
      <c r="BE2204" s="92"/>
      <c r="BF2204">
        <v>305902.8125</v>
      </c>
      <c r="BG2204">
        <v>0</v>
      </c>
      <c r="BH2204">
        <v>0</v>
      </c>
      <c r="BI2204" s="92"/>
      <c r="BJ2204" s="92"/>
      <c r="BK2204" s="92"/>
      <c r="BL2204">
        <v>0</v>
      </c>
    </row>
    <row r="2205" spans="1:64" x14ac:dyDescent="0.25">
      <c r="A2205" s="82" t="s">
        <v>297</v>
      </c>
      <c r="B2205" s="82" t="s">
        <v>397</v>
      </c>
      <c r="C2205" s="82" t="s">
        <v>104</v>
      </c>
      <c r="D2205" s="82" t="s">
        <v>308</v>
      </c>
      <c r="E2205" s="82" t="s">
        <v>61</v>
      </c>
      <c r="F2205" s="82" t="s">
        <v>391</v>
      </c>
      <c r="G2205" s="82" t="s">
        <v>391</v>
      </c>
      <c r="H2205">
        <v>362.0284423828125</v>
      </c>
      <c r="I2205">
        <v>399.08694458007813</v>
      </c>
      <c r="J2205">
        <v>324.69232177734375</v>
      </c>
      <c r="K2205" s="92"/>
      <c r="L2205">
        <v>0</v>
      </c>
      <c r="M2205" s="92"/>
      <c r="N2205" s="92"/>
      <c r="O2205" s="92"/>
      <c r="P2205">
        <v>71512.8125</v>
      </c>
      <c r="Q2205" s="92"/>
      <c r="R2205" s="92"/>
      <c r="S2205">
        <v>-1</v>
      </c>
      <c r="T2205">
        <v>18409910</v>
      </c>
      <c r="U2205" s="82" t="s">
        <v>300</v>
      </c>
      <c r="V2205" s="92"/>
      <c r="W2205">
        <v>2844304.75</v>
      </c>
      <c r="X2205" s="92"/>
      <c r="Y2205">
        <v>108.60853576660156</v>
      </c>
      <c r="Z2205">
        <v>113054.2265625</v>
      </c>
      <c r="AA2205">
        <v>113054.2265625</v>
      </c>
      <c r="AB2205">
        <v>0</v>
      </c>
      <c r="AC2205">
        <v>-1</v>
      </c>
      <c r="AD2205">
        <v>0</v>
      </c>
      <c r="AE2205">
        <v>0</v>
      </c>
      <c r="AF2205">
        <v>31.458520889282227</v>
      </c>
      <c r="AG2205">
        <v>3</v>
      </c>
      <c r="AH2205">
        <v>8616</v>
      </c>
      <c r="AI2205">
        <v>0.81358796358108521</v>
      </c>
      <c r="AJ2205">
        <v>39.747577667236328</v>
      </c>
      <c r="AK2205">
        <v>71181.8046875</v>
      </c>
      <c r="AL2205">
        <v>25.026082992553711</v>
      </c>
      <c r="AM2205">
        <v>41872.421875</v>
      </c>
      <c r="AN2205">
        <v>14.72149658203125</v>
      </c>
      <c r="AO2205" s="92"/>
      <c r="AP2205" s="82" t="s">
        <v>347</v>
      </c>
      <c r="AQ2205" s="82" t="s">
        <v>326</v>
      </c>
      <c r="AR2205" s="82"/>
      <c r="AS2205">
        <v>0</v>
      </c>
      <c r="AT2205">
        <v>0</v>
      </c>
      <c r="AU2205">
        <v>2030</v>
      </c>
      <c r="AY2205">
        <v>0</v>
      </c>
      <c r="AZ2205">
        <v>0</v>
      </c>
      <c r="BA2205" s="82" t="s">
        <v>398</v>
      </c>
      <c r="BB2205">
        <v>8827</v>
      </c>
      <c r="BC2205">
        <v>418</v>
      </c>
      <c r="BD2205" s="92"/>
      <c r="BE2205" s="92"/>
      <c r="BF2205">
        <v>2844304.75</v>
      </c>
      <c r="BG2205">
        <v>0</v>
      </c>
      <c r="BH2205">
        <v>0</v>
      </c>
      <c r="BI2205" s="92"/>
      <c r="BJ2205" s="92"/>
      <c r="BK2205" s="92"/>
      <c r="BL2205">
        <v>0</v>
      </c>
    </row>
    <row r="2206" spans="1:64" x14ac:dyDescent="0.25">
      <c r="A2206" s="82" t="s">
        <v>297</v>
      </c>
      <c r="B2206" s="82" t="s">
        <v>397</v>
      </c>
      <c r="C2206" s="82" t="s">
        <v>104</v>
      </c>
      <c r="D2206" s="82" t="s">
        <v>309</v>
      </c>
      <c r="E2206" s="82" t="s">
        <v>310</v>
      </c>
      <c r="F2206" s="82" t="s">
        <v>315</v>
      </c>
      <c r="G2206" s="82" t="s">
        <v>112</v>
      </c>
      <c r="H2206">
        <v>0</v>
      </c>
      <c r="I2206">
        <v>0</v>
      </c>
      <c r="J2206">
        <v>0</v>
      </c>
      <c r="K2206" s="92"/>
      <c r="L2206">
        <v>0</v>
      </c>
      <c r="M2206" s="92"/>
      <c r="N2206" s="92"/>
      <c r="O2206" s="92"/>
      <c r="P2206">
        <v>0</v>
      </c>
      <c r="Q2206" s="92"/>
      <c r="R2206" s="92"/>
      <c r="S2206">
        <v>-1</v>
      </c>
      <c r="T2206">
        <v>0</v>
      </c>
      <c r="U2206" s="82" t="s">
        <v>316</v>
      </c>
      <c r="V2206" s="92"/>
      <c r="W2206">
        <v>0</v>
      </c>
      <c r="X2206" s="92"/>
      <c r="Y2206">
        <v>0</v>
      </c>
      <c r="Z2206">
        <v>0</v>
      </c>
      <c r="AA2206">
        <v>0</v>
      </c>
      <c r="AB2206">
        <v>0</v>
      </c>
      <c r="AC2206">
        <v>-1</v>
      </c>
      <c r="AD2206">
        <v>0</v>
      </c>
      <c r="AE2206">
        <v>0</v>
      </c>
      <c r="AF2206">
        <v>0</v>
      </c>
      <c r="AG2206">
        <v>0</v>
      </c>
      <c r="AH2206">
        <v>0</v>
      </c>
      <c r="AK2206">
        <v>0</v>
      </c>
      <c r="AM2206">
        <v>0</v>
      </c>
      <c r="AO2206" s="92"/>
      <c r="AP2206" s="82" t="s">
        <v>317</v>
      </c>
      <c r="AQ2206" s="82" t="s">
        <v>318</v>
      </c>
      <c r="AR2206" s="82"/>
      <c r="AS2206">
        <v>0</v>
      </c>
      <c r="AT2206">
        <v>0</v>
      </c>
      <c r="AU2206">
        <v>2030</v>
      </c>
      <c r="AY2206">
        <v>0</v>
      </c>
      <c r="AZ2206">
        <v>0</v>
      </c>
      <c r="BA2206" s="82" t="s">
        <v>398</v>
      </c>
      <c r="BB2206">
        <v>8828</v>
      </c>
      <c r="BC2206">
        <v>0</v>
      </c>
      <c r="BD2206" s="92"/>
      <c r="BE2206" s="92"/>
      <c r="BF2206">
        <v>0</v>
      </c>
      <c r="BG2206">
        <v>0</v>
      </c>
      <c r="BH2206">
        <v>0</v>
      </c>
      <c r="BI2206" s="92"/>
      <c r="BJ2206" s="92"/>
      <c r="BK2206" s="92"/>
      <c r="BL2206">
        <v>0</v>
      </c>
    </row>
    <row r="2207" spans="1:64" x14ac:dyDescent="0.25">
      <c r="A2207" s="82" t="s">
        <v>297</v>
      </c>
      <c r="B2207" s="82" t="s">
        <v>397</v>
      </c>
      <c r="C2207" s="82" t="s">
        <v>104</v>
      </c>
      <c r="D2207" s="82" t="s">
        <v>313</v>
      </c>
      <c r="E2207" s="82" t="s">
        <v>314</v>
      </c>
      <c r="F2207" s="82" t="s">
        <v>315</v>
      </c>
      <c r="G2207" s="82" t="s">
        <v>112</v>
      </c>
      <c r="H2207">
        <v>0</v>
      </c>
      <c r="I2207">
        <v>0</v>
      </c>
      <c r="J2207">
        <v>0</v>
      </c>
      <c r="K2207" s="92"/>
      <c r="L2207">
        <v>0</v>
      </c>
      <c r="M2207" s="92"/>
      <c r="N2207" s="92"/>
      <c r="O2207" s="92"/>
      <c r="P2207">
        <v>0</v>
      </c>
      <c r="Q2207" s="92"/>
      <c r="R2207" s="92"/>
      <c r="S2207">
        <v>-1</v>
      </c>
      <c r="T2207">
        <v>0</v>
      </c>
      <c r="U2207" s="82" t="s">
        <v>316</v>
      </c>
      <c r="V2207" s="92"/>
      <c r="W2207">
        <v>0</v>
      </c>
      <c r="X2207" s="92"/>
      <c r="Y2207">
        <v>0</v>
      </c>
      <c r="Z2207">
        <v>0</v>
      </c>
      <c r="AA2207">
        <v>0</v>
      </c>
      <c r="AB2207">
        <v>0</v>
      </c>
      <c r="AC2207">
        <v>-1</v>
      </c>
      <c r="AD2207">
        <v>0</v>
      </c>
      <c r="AE2207">
        <v>0</v>
      </c>
      <c r="AF2207">
        <v>0</v>
      </c>
      <c r="AG2207">
        <v>0</v>
      </c>
      <c r="AH2207">
        <v>0</v>
      </c>
      <c r="AK2207">
        <v>0</v>
      </c>
      <c r="AM2207">
        <v>0</v>
      </c>
      <c r="AO2207" s="92"/>
      <c r="AP2207" s="82" t="s">
        <v>317</v>
      </c>
      <c r="AQ2207" s="82" t="s">
        <v>318</v>
      </c>
      <c r="AR2207" s="82"/>
      <c r="AS2207">
        <v>0</v>
      </c>
      <c r="AT2207">
        <v>0</v>
      </c>
      <c r="AU2207">
        <v>2030</v>
      </c>
      <c r="AY2207">
        <v>0</v>
      </c>
      <c r="AZ2207">
        <v>0</v>
      </c>
      <c r="BA2207" s="82" t="s">
        <v>398</v>
      </c>
      <c r="BB2207">
        <v>8829</v>
      </c>
      <c r="BC2207">
        <v>0</v>
      </c>
      <c r="BD2207" s="92"/>
      <c r="BE2207" s="92"/>
      <c r="BF2207">
        <v>0</v>
      </c>
      <c r="BG2207">
        <v>0</v>
      </c>
      <c r="BH2207">
        <v>0</v>
      </c>
      <c r="BI2207" s="92"/>
      <c r="BJ2207" s="92"/>
      <c r="BK2207" s="92"/>
      <c r="BL2207">
        <v>0</v>
      </c>
    </row>
    <row r="2208" spans="1:64" x14ac:dyDescent="0.25">
      <c r="A2208" s="82" t="s">
        <v>297</v>
      </c>
      <c r="B2208" s="82" t="s">
        <v>397</v>
      </c>
      <c r="C2208" s="82" t="s">
        <v>104</v>
      </c>
      <c r="D2208" s="82" t="s">
        <v>309</v>
      </c>
      <c r="E2208" s="82" t="s">
        <v>310</v>
      </c>
      <c r="F2208" s="82" t="s">
        <v>319</v>
      </c>
      <c r="G2208" s="82" t="s">
        <v>116</v>
      </c>
      <c r="H2208">
        <v>0</v>
      </c>
      <c r="I2208">
        <v>0</v>
      </c>
      <c r="J2208">
        <v>0</v>
      </c>
      <c r="K2208" s="92"/>
      <c r="L2208">
        <v>0</v>
      </c>
      <c r="M2208" s="92"/>
      <c r="N2208" s="92"/>
      <c r="O2208" s="92"/>
      <c r="P2208">
        <v>0</v>
      </c>
      <c r="Q2208" s="92"/>
      <c r="R2208" s="92"/>
      <c r="S2208">
        <v>-1</v>
      </c>
      <c r="T2208">
        <v>0</v>
      </c>
      <c r="U2208" s="82" t="s">
        <v>320</v>
      </c>
      <c r="V2208" s="92"/>
      <c r="W2208">
        <v>0</v>
      </c>
      <c r="X2208" s="92"/>
      <c r="Y2208">
        <v>0</v>
      </c>
      <c r="Z2208">
        <v>0</v>
      </c>
      <c r="AA2208">
        <v>0</v>
      </c>
      <c r="AB2208">
        <v>0</v>
      </c>
      <c r="AC2208">
        <v>-1</v>
      </c>
      <c r="AD2208">
        <v>0</v>
      </c>
      <c r="AE2208">
        <v>0</v>
      </c>
      <c r="AF2208">
        <v>0</v>
      </c>
      <c r="AG2208">
        <v>0</v>
      </c>
      <c r="AH2208">
        <v>0</v>
      </c>
      <c r="AK2208">
        <v>0</v>
      </c>
      <c r="AM2208">
        <v>0</v>
      </c>
      <c r="AO2208" s="92"/>
      <c r="AP2208" s="82" t="s">
        <v>317</v>
      </c>
      <c r="AQ2208" s="82" t="s">
        <v>318</v>
      </c>
      <c r="AR2208" s="82"/>
      <c r="AS2208">
        <v>0</v>
      </c>
      <c r="AT2208">
        <v>0</v>
      </c>
      <c r="AU2208">
        <v>2030</v>
      </c>
      <c r="AY2208">
        <v>0</v>
      </c>
      <c r="AZ2208">
        <v>0</v>
      </c>
      <c r="BA2208" s="82" t="s">
        <v>398</v>
      </c>
      <c r="BB2208">
        <v>8830</v>
      </c>
      <c r="BC2208">
        <v>0</v>
      </c>
      <c r="BD2208" s="92"/>
      <c r="BE2208" s="92"/>
      <c r="BF2208">
        <v>0</v>
      </c>
      <c r="BG2208">
        <v>0</v>
      </c>
      <c r="BH2208">
        <v>0</v>
      </c>
      <c r="BI2208" s="92"/>
      <c r="BJ2208" s="92"/>
      <c r="BK2208" s="92"/>
      <c r="BL2208">
        <v>0</v>
      </c>
    </row>
    <row r="2209" spans="1:64" x14ac:dyDescent="0.25">
      <c r="A2209" s="82" t="s">
        <v>297</v>
      </c>
      <c r="B2209" s="82" t="s">
        <v>397</v>
      </c>
      <c r="C2209" s="82" t="s">
        <v>104</v>
      </c>
      <c r="D2209" s="82" t="s">
        <v>313</v>
      </c>
      <c r="E2209" s="82" t="s">
        <v>314</v>
      </c>
      <c r="F2209" s="82" t="s">
        <v>319</v>
      </c>
      <c r="G2209" s="82" t="s">
        <v>116</v>
      </c>
      <c r="H2209">
        <v>0</v>
      </c>
      <c r="I2209">
        <v>0</v>
      </c>
      <c r="J2209">
        <v>0</v>
      </c>
      <c r="K2209" s="92"/>
      <c r="L2209">
        <v>0</v>
      </c>
      <c r="M2209" s="92"/>
      <c r="N2209" s="92"/>
      <c r="O2209" s="92"/>
      <c r="P2209">
        <v>0</v>
      </c>
      <c r="Q2209" s="92"/>
      <c r="R2209" s="92"/>
      <c r="S2209">
        <v>-1</v>
      </c>
      <c r="T2209">
        <v>0</v>
      </c>
      <c r="U2209" s="82" t="s">
        <v>320</v>
      </c>
      <c r="V2209" s="92"/>
      <c r="W2209">
        <v>0</v>
      </c>
      <c r="X2209" s="92"/>
      <c r="Y2209">
        <v>0</v>
      </c>
      <c r="Z2209">
        <v>0</v>
      </c>
      <c r="AA2209">
        <v>0</v>
      </c>
      <c r="AB2209">
        <v>0</v>
      </c>
      <c r="AC2209">
        <v>-1</v>
      </c>
      <c r="AD2209">
        <v>0</v>
      </c>
      <c r="AE2209">
        <v>0</v>
      </c>
      <c r="AF2209">
        <v>0</v>
      </c>
      <c r="AG2209">
        <v>0</v>
      </c>
      <c r="AH2209">
        <v>0</v>
      </c>
      <c r="AK2209">
        <v>0</v>
      </c>
      <c r="AM2209">
        <v>0</v>
      </c>
      <c r="AO2209" s="92"/>
      <c r="AP2209" s="82" t="s">
        <v>317</v>
      </c>
      <c r="AQ2209" s="82" t="s">
        <v>318</v>
      </c>
      <c r="AR2209" s="82"/>
      <c r="AS2209">
        <v>0</v>
      </c>
      <c r="AT2209">
        <v>0</v>
      </c>
      <c r="AU2209">
        <v>2030</v>
      </c>
      <c r="AY2209">
        <v>0</v>
      </c>
      <c r="AZ2209">
        <v>0</v>
      </c>
      <c r="BA2209" s="82" t="s">
        <v>398</v>
      </c>
      <c r="BB2209">
        <v>8831</v>
      </c>
      <c r="BC2209">
        <v>0</v>
      </c>
      <c r="BD2209" s="92"/>
      <c r="BE2209" s="92"/>
      <c r="BF2209">
        <v>0</v>
      </c>
      <c r="BG2209">
        <v>0</v>
      </c>
      <c r="BH2209">
        <v>0</v>
      </c>
      <c r="BI2209" s="92"/>
      <c r="BJ2209" s="92"/>
      <c r="BK2209" s="92"/>
      <c r="BL2209">
        <v>0</v>
      </c>
    </row>
    <row r="2210" spans="1:64" x14ac:dyDescent="0.25">
      <c r="A2210" s="82" t="s">
        <v>297</v>
      </c>
      <c r="B2210" s="82" t="s">
        <v>397</v>
      </c>
      <c r="C2210" s="82" t="s">
        <v>105</v>
      </c>
      <c r="D2210" s="82" t="s">
        <v>298</v>
      </c>
      <c r="E2210" s="82" t="s">
        <v>55</v>
      </c>
      <c r="F2210" s="82" t="s">
        <v>299</v>
      </c>
      <c r="G2210" s="82" t="s">
        <v>117</v>
      </c>
      <c r="H2210">
        <v>117.71712493896484</v>
      </c>
      <c r="I2210">
        <v>121.23287963867188</v>
      </c>
      <c r="J2210">
        <v>33.481483459472656</v>
      </c>
      <c r="K2210" s="92"/>
      <c r="L2210">
        <v>0</v>
      </c>
      <c r="M2210" s="92"/>
      <c r="N2210" s="92"/>
      <c r="O2210" s="92"/>
      <c r="P2210">
        <v>927.0782470703125</v>
      </c>
      <c r="Q2210" s="92"/>
      <c r="R2210" s="92"/>
      <c r="S2210">
        <v>-1</v>
      </c>
      <c r="T2210">
        <v>2890072.75</v>
      </c>
      <c r="U2210" s="82" t="s">
        <v>300</v>
      </c>
      <c r="V2210" s="92"/>
      <c r="W2210">
        <v>293297.78125</v>
      </c>
      <c r="X2210" s="92"/>
      <c r="Y2210">
        <v>23.543424606323242</v>
      </c>
      <c r="Z2210">
        <v>14844.4541015625</v>
      </c>
      <c r="AA2210">
        <v>14844.4541015625</v>
      </c>
      <c r="AB2210">
        <v>0</v>
      </c>
      <c r="AC2210">
        <v>-1</v>
      </c>
      <c r="AD2210">
        <v>0</v>
      </c>
      <c r="AE2210">
        <v>0</v>
      </c>
      <c r="AF2210">
        <v>42.136760711669922</v>
      </c>
      <c r="AG2210">
        <v>2</v>
      </c>
      <c r="AH2210">
        <v>1367</v>
      </c>
      <c r="AI2210">
        <v>0.27617496252059937</v>
      </c>
      <c r="AJ2210">
        <v>50.612224578857422</v>
      </c>
      <c r="AK2210">
        <v>12186.8193359375</v>
      </c>
      <c r="AL2210">
        <v>41.551010131835938</v>
      </c>
      <c r="AM2210">
        <v>2657.635009765625</v>
      </c>
      <c r="AN2210">
        <v>9.0612173080444336</v>
      </c>
      <c r="AO2210" s="92"/>
      <c r="AP2210" s="82" t="s">
        <v>301</v>
      </c>
      <c r="AQ2210" s="82" t="s">
        <v>302</v>
      </c>
      <c r="AR2210" s="82"/>
      <c r="AS2210">
        <v>0</v>
      </c>
      <c r="AT2210">
        <v>0</v>
      </c>
      <c r="AU2210">
        <v>2031</v>
      </c>
      <c r="AY2210">
        <v>0</v>
      </c>
      <c r="AZ2210">
        <v>0</v>
      </c>
      <c r="BA2210" s="82" t="s">
        <v>398</v>
      </c>
      <c r="BB2210">
        <v>9660</v>
      </c>
      <c r="BC2210">
        <v>121.39726257324219</v>
      </c>
      <c r="BD2210" s="92"/>
      <c r="BE2210" s="92"/>
      <c r="BF2210">
        <v>293297.78125</v>
      </c>
      <c r="BG2210">
        <v>0</v>
      </c>
      <c r="BH2210">
        <v>0</v>
      </c>
      <c r="BI2210" s="92"/>
      <c r="BJ2210" s="92"/>
      <c r="BK2210" s="92"/>
      <c r="BL2210">
        <v>0</v>
      </c>
    </row>
    <row r="2211" spans="1:64" x14ac:dyDescent="0.25">
      <c r="A2211" s="82" t="s">
        <v>297</v>
      </c>
      <c r="B2211" s="82" t="s">
        <v>397</v>
      </c>
      <c r="C2211" s="82" t="s">
        <v>105</v>
      </c>
      <c r="D2211" s="82" t="s">
        <v>303</v>
      </c>
      <c r="E2211" s="82" t="s">
        <v>304</v>
      </c>
      <c r="F2211" s="82" t="s">
        <v>299</v>
      </c>
      <c r="G2211" s="82" t="s">
        <v>117</v>
      </c>
      <c r="H2211">
        <v>117.71712493896484</v>
      </c>
      <c r="I2211">
        <v>121.23287963867188</v>
      </c>
      <c r="J2211">
        <v>33.481483459472656</v>
      </c>
      <c r="K2211" s="92"/>
      <c r="L2211">
        <v>0</v>
      </c>
      <c r="M2211" s="92"/>
      <c r="N2211" s="92"/>
      <c r="O2211" s="92"/>
      <c r="P2211">
        <v>927.0782470703125</v>
      </c>
      <c r="Q2211" s="92"/>
      <c r="R2211" s="92"/>
      <c r="S2211">
        <v>-1</v>
      </c>
      <c r="T2211">
        <v>2890072.75</v>
      </c>
      <c r="U2211" s="82" t="s">
        <v>300</v>
      </c>
      <c r="V2211" s="92"/>
      <c r="W2211">
        <v>293297.78125</v>
      </c>
      <c r="X2211" s="92"/>
      <c r="Y2211">
        <v>23.543424606323242</v>
      </c>
      <c r="Z2211">
        <v>14844.4541015625</v>
      </c>
      <c r="AA2211">
        <v>14844.4541015625</v>
      </c>
      <c r="AB2211">
        <v>0</v>
      </c>
      <c r="AC2211">
        <v>-1</v>
      </c>
      <c r="AD2211">
        <v>0</v>
      </c>
      <c r="AE2211">
        <v>0</v>
      </c>
      <c r="AF2211">
        <v>42.136760711669922</v>
      </c>
      <c r="AG2211">
        <v>2</v>
      </c>
      <c r="AH2211">
        <v>1367</v>
      </c>
      <c r="AI2211">
        <v>0.27617496252059937</v>
      </c>
      <c r="AJ2211">
        <v>50.612224578857422</v>
      </c>
      <c r="AK2211">
        <v>12186.8193359375</v>
      </c>
      <c r="AL2211">
        <v>41.551010131835938</v>
      </c>
      <c r="AM2211">
        <v>2657.635009765625</v>
      </c>
      <c r="AN2211">
        <v>9.0612173080444336</v>
      </c>
      <c r="AO2211" s="92"/>
      <c r="AP2211" s="82" t="s">
        <v>301</v>
      </c>
      <c r="AQ2211" s="82" t="s">
        <v>302</v>
      </c>
      <c r="AR2211" s="82"/>
      <c r="AS2211">
        <v>0</v>
      </c>
      <c r="AT2211">
        <v>0</v>
      </c>
      <c r="AU2211">
        <v>2031</v>
      </c>
      <c r="AY2211">
        <v>0</v>
      </c>
      <c r="AZ2211">
        <v>0</v>
      </c>
      <c r="BA2211" s="82" t="s">
        <v>398</v>
      </c>
      <c r="BB2211">
        <v>9661</v>
      </c>
      <c r="BC2211">
        <v>121.39726257324219</v>
      </c>
      <c r="BD2211" s="92"/>
      <c r="BE2211" s="92"/>
      <c r="BF2211">
        <v>293297.78125</v>
      </c>
      <c r="BG2211">
        <v>0</v>
      </c>
      <c r="BH2211">
        <v>0</v>
      </c>
      <c r="BI2211" s="92"/>
      <c r="BJ2211" s="92"/>
      <c r="BK2211" s="92"/>
      <c r="BL2211">
        <v>0</v>
      </c>
    </row>
    <row r="2212" spans="1:64" x14ac:dyDescent="0.25">
      <c r="A2212" s="82" t="s">
        <v>297</v>
      </c>
      <c r="B2212" s="82" t="s">
        <v>397</v>
      </c>
      <c r="C2212" s="82" t="s">
        <v>105</v>
      </c>
      <c r="D2212" s="82" t="s">
        <v>305</v>
      </c>
      <c r="E2212" s="82" t="s">
        <v>58</v>
      </c>
      <c r="F2212" s="82" t="s">
        <v>299</v>
      </c>
      <c r="G2212" s="82" t="s">
        <v>117</v>
      </c>
      <c r="H2212">
        <v>117.71712493896484</v>
      </c>
      <c r="I2212">
        <v>121.23287963867188</v>
      </c>
      <c r="J2212">
        <v>33.481483459472656</v>
      </c>
      <c r="K2212" s="92"/>
      <c r="L2212">
        <v>0</v>
      </c>
      <c r="M2212" s="92"/>
      <c r="N2212" s="92"/>
      <c r="O2212" s="92"/>
      <c r="P2212">
        <v>927.0782470703125</v>
      </c>
      <c r="Q2212" s="92"/>
      <c r="R2212" s="92"/>
      <c r="S2212">
        <v>-1</v>
      </c>
      <c r="T2212">
        <v>2890072.75</v>
      </c>
      <c r="U2212" s="82" t="s">
        <v>300</v>
      </c>
      <c r="V2212" s="92"/>
      <c r="W2212">
        <v>293297.78125</v>
      </c>
      <c r="X2212" s="92"/>
      <c r="Y2212">
        <v>23.543424606323242</v>
      </c>
      <c r="Z2212">
        <v>14844.4541015625</v>
      </c>
      <c r="AA2212">
        <v>14844.4541015625</v>
      </c>
      <c r="AB2212">
        <v>0</v>
      </c>
      <c r="AC2212">
        <v>-1</v>
      </c>
      <c r="AD2212">
        <v>0</v>
      </c>
      <c r="AE2212">
        <v>0</v>
      </c>
      <c r="AF2212">
        <v>42.136760711669922</v>
      </c>
      <c r="AG2212">
        <v>2</v>
      </c>
      <c r="AH2212">
        <v>1367</v>
      </c>
      <c r="AI2212">
        <v>0.27617496252059937</v>
      </c>
      <c r="AJ2212">
        <v>50.612224578857422</v>
      </c>
      <c r="AK2212">
        <v>12186.8193359375</v>
      </c>
      <c r="AL2212">
        <v>41.551010131835938</v>
      </c>
      <c r="AM2212">
        <v>2657.635009765625</v>
      </c>
      <c r="AN2212">
        <v>9.0612173080444336</v>
      </c>
      <c r="AO2212" s="92"/>
      <c r="AP2212" s="82" t="s">
        <v>301</v>
      </c>
      <c r="AQ2212" s="82" t="s">
        <v>302</v>
      </c>
      <c r="AR2212" s="82"/>
      <c r="AS2212">
        <v>0</v>
      </c>
      <c r="AT2212">
        <v>0</v>
      </c>
      <c r="AU2212">
        <v>2031</v>
      </c>
      <c r="AY2212">
        <v>0</v>
      </c>
      <c r="AZ2212">
        <v>0</v>
      </c>
      <c r="BA2212" s="82" t="s">
        <v>398</v>
      </c>
      <c r="BB2212">
        <v>9662</v>
      </c>
      <c r="BC2212">
        <v>121.39726257324219</v>
      </c>
      <c r="BD2212" s="92"/>
      <c r="BE2212" s="92"/>
      <c r="BF2212">
        <v>293297.78125</v>
      </c>
      <c r="BG2212">
        <v>0</v>
      </c>
      <c r="BH2212">
        <v>0</v>
      </c>
      <c r="BI2212" s="92"/>
      <c r="BJ2212" s="92"/>
      <c r="BK2212" s="92"/>
      <c r="BL2212">
        <v>0</v>
      </c>
    </row>
    <row r="2213" spans="1:64" x14ac:dyDescent="0.25">
      <c r="A2213" s="82" t="s">
        <v>297</v>
      </c>
      <c r="B2213" s="82" t="s">
        <v>397</v>
      </c>
      <c r="C2213" s="82" t="s">
        <v>105</v>
      </c>
      <c r="D2213" s="82" t="s">
        <v>306</v>
      </c>
      <c r="E2213" s="82" t="s">
        <v>59</v>
      </c>
      <c r="F2213" s="82" t="s">
        <v>299</v>
      </c>
      <c r="G2213" s="82" t="s">
        <v>117</v>
      </c>
      <c r="H2213">
        <v>117.71712493896484</v>
      </c>
      <c r="I2213">
        <v>121.23287963867188</v>
      </c>
      <c r="J2213">
        <v>33.481483459472656</v>
      </c>
      <c r="K2213" s="92"/>
      <c r="L2213">
        <v>0</v>
      </c>
      <c r="M2213" s="92"/>
      <c r="N2213" s="92"/>
      <c r="O2213" s="92"/>
      <c r="P2213">
        <v>927.0782470703125</v>
      </c>
      <c r="Q2213" s="92"/>
      <c r="R2213" s="92"/>
      <c r="S2213">
        <v>-1</v>
      </c>
      <c r="T2213">
        <v>2890072.75</v>
      </c>
      <c r="U2213" s="82" t="s">
        <v>300</v>
      </c>
      <c r="V2213" s="92"/>
      <c r="W2213">
        <v>293297.78125</v>
      </c>
      <c r="X2213" s="92"/>
      <c r="Y2213">
        <v>23.543424606323242</v>
      </c>
      <c r="Z2213">
        <v>14844.4541015625</v>
      </c>
      <c r="AA2213">
        <v>14844.4541015625</v>
      </c>
      <c r="AB2213">
        <v>0</v>
      </c>
      <c r="AC2213">
        <v>-1</v>
      </c>
      <c r="AD2213">
        <v>0</v>
      </c>
      <c r="AE2213">
        <v>0</v>
      </c>
      <c r="AF2213">
        <v>42.136760711669922</v>
      </c>
      <c r="AG2213">
        <v>2</v>
      </c>
      <c r="AH2213">
        <v>1367</v>
      </c>
      <c r="AI2213">
        <v>0.27617496252059937</v>
      </c>
      <c r="AJ2213">
        <v>50.612224578857422</v>
      </c>
      <c r="AK2213">
        <v>12186.8193359375</v>
      </c>
      <c r="AL2213">
        <v>41.551010131835938</v>
      </c>
      <c r="AM2213">
        <v>2657.635009765625</v>
      </c>
      <c r="AN2213">
        <v>9.0612173080444336</v>
      </c>
      <c r="AO2213" s="92"/>
      <c r="AP2213" s="82" t="s">
        <v>301</v>
      </c>
      <c r="AQ2213" s="82" t="s">
        <v>302</v>
      </c>
      <c r="AR2213" s="82"/>
      <c r="AS2213">
        <v>0</v>
      </c>
      <c r="AT2213">
        <v>0</v>
      </c>
      <c r="AU2213">
        <v>2031</v>
      </c>
      <c r="AY2213">
        <v>0</v>
      </c>
      <c r="AZ2213">
        <v>0</v>
      </c>
      <c r="BA2213" s="82" t="s">
        <v>398</v>
      </c>
      <c r="BB2213">
        <v>9663</v>
      </c>
      <c r="BC2213">
        <v>121.39726257324219</v>
      </c>
      <c r="BD2213" s="92"/>
      <c r="BE2213" s="92"/>
      <c r="BF2213">
        <v>293297.78125</v>
      </c>
      <c r="BG2213">
        <v>0</v>
      </c>
      <c r="BH2213">
        <v>0</v>
      </c>
      <c r="BI2213" s="92"/>
      <c r="BJ2213" s="92"/>
      <c r="BK2213" s="92"/>
      <c r="BL2213">
        <v>0</v>
      </c>
    </row>
    <row r="2214" spans="1:64" x14ac:dyDescent="0.25">
      <c r="A2214" s="82" t="s">
        <v>297</v>
      </c>
      <c r="B2214" s="82" t="s">
        <v>397</v>
      </c>
      <c r="C2214" s="82" t="s">
        <v>105</v>
      </c>
      <c r="D2214" s="82" t="s">
        <v>307</v>
      </c>
      <c r="E2214" s="82" t="s">
        <v>60</v>
      </c>
      <c r="F2214" s="82" t="s">
        <v>299</v>
      </c>
      <c r="G2214" s="82" t="s">
        <v>117</v>
      </c>
      <c r="H2214">
        <v>117.71712493896484</v>
      </c>
      <c r="I2214">
        <v>121.23287963867188</v>
      </c>
      <c r="J2214">
        <v>33.481483459472656</v>
      </c>
      <c r="K2214" s="92"/>
      <c r="L2214">
        <v>0</v>
      </c>
      <c r="M2214" s="92"/>
      <c r="N2214" s="92"/>
      <c r="O2214" s="92"/>
      <c r="P2214">
        <v>927.0782470703125</v>
      </c>
      <c r="Q2214" s="92"/>
      <c r="R2214" s="92"/>
      <c r="S2214">
        <v>-1</v>
      </c>
      <c r="T2214">
        <v>2890072.75</v>
      </c>
      <c r="U2214" s="82" t="s">
        <v>300</v>
      </c>
      <c r="V2214" s="92"/>
      <c r="W2214">
        <v>293297.78125</v>
      </c>
      <c r="X2214" s="92"/>
      <c r="Y2214">
        <v>23.543424606323242</v>
      </c>
      <c r="Z2214">
        <v>14844.4541015625</v>
      </c>
      <c r="AA2214">
        <v>14844.4541015625</v>
      </c>
      <c r="AB2214">
        <v>0</v>
      </c>
      <c r="AC2214">
        <v>-1</v>
      </c>
      <c r="AD2214">
        <v>0</v>
      </c>
      <c r="AE2214">
        <v>0</v>
      </c>
      <c r="AF2214">
        <v>42.136760711669922</v>
      </c>
      <c r="AG2214">
        <v>2</v>
      </c>
      <c r="AH2214">
        <v>1367</v>
      </c>
      <c r="AI2214">
        <v>0.27617496252059937</v>
      </c>
      <c r="AJ2214">
        <v>50.612224578857422</v>
      </c>
      <c r="AK2214">
        <v>12186.8193359375</v>
      </c>
      <c r="AL2214">
        <v>41.551010131835938</v>
      </c>
      <c r="AM2214">
        <v>2657.635009765625</v>
      </c>
      <c r="AN2214">
        <v>9.0612173080444336</v>
      </c>
      <c r="AO2214" s="92"/>
      <c r="AP2214" s="82" t="s">
        <v>301</v>
      </c>
      <c r="AQ2214" s="82" t="s">
        <v>302</v>
      </c>
      <c r="AR2214" s="82"/>
      <c r="AS2214">
        <v>0</v>
      </c>
      <c r="AT2214">
        <v>0</v>
      </c>
      <c r="AU2214">
        <v>2031</v>
      </c>
      <c r="AY2214">
        <v>0</v>
      </c>
      <c r="AZ2214">
        <v>0</v>
      </c>
      <c r="BA2214" s="82" t="s">
        <v>398</v>
      </c>
      <c r="BB2214">
        <v>9664</v>
      </c>
      <c r="BC2214">
        <v>121.39726257324219</v>
      </c>
      <c r="BD2214" s="92"/>
      <c r="BE2214" s="92"/>
      <c r="BF2214">
        <v>293297.78125</v>
      </c>
      <c r="BG2214">
        <v>0</v>
      </c>
      <c r="BH2214">
        <v>0</v>
      </c>
      <c r="BI2214" s="92"/>
      <c r="BJ2214" s="92"/>
      <c r="BK2214" s="92"/>
      <c r="BL2214">
        <v>0</v>
      </c>
    </row>
    <row r="2215" spans="1:64" x14ac:dyDescent="0.25">
      <c r="A2215" s="82" t="s">
        <v>297</v>
      </c>
      <c r="B2215" s="82" t="s">
        <v>397</v>
      </c>
      <c r="C2215" s="82" t="s">
        <v>105</v>
      </c>
      <c r="D2215" s="82" t="s">
        <v>308</v>
      </c>
      <c r="E2215" s="82" t="s">
        <v>61</v>
      </c>
      <c r="F2215" s="82" t="s">
        <v>299</v>
      </c>
      <c r="G2215" s="82" t="s">
        <v>117</v>
      </c>
      <c r="H2215">
        <v>117.71712493896484</v>
      </c>
      <c r="I2215">
        <v>121.23287963867188</v>
      </c>
      <c r="J2215">
        <v>33.481483459472656</v>
      </c>
      <c r="K2215" s="92"/>
      <c r="L2215">
        <v>0</v>
      </c>
      <c r="M2215" s="92"/>
      <c r="N2215" s="92"/>
      <c r="O2215" s="92"/>
      <c r="P2215">
        <v>927.0782470703125</v>
      </c>
      <c r="Q2215" s="92"/>
      <c r="R2215" s="92"/>
      <c r="S2215">
        <v>-1</v>
      </c>
      <c r="T2215">
        <v>2890072.75</v>
      </c>
      <c r="U2215" s="82" t="s">
        <v>300</v>
      </c>
      <c r="V2215" s="92"/>
      <c r="W2215">
        <v>293297.78125</v>
      </c>
      <c r="X2215" s="92"/>
      <c r="Y2215">
        <v>23.543424606323242</v>
      </c>
      <c r="Z2215">
        <v>14844.4541015625</v>
      </c>
      <c r="AA2215">
        <v>14844.4541015625</v>
      </c>
      <c r="AB2215">
        <v>0</v>
      </c>
      <c r="AC2215">
        <v>-1</v>
      </c>
      <c r="AD2215">
        <v>0</v>
      </c>
      <c r="AE2215">
        <v>0</v>
      </c>
      <c r="AF2215">
        <v>42.136760711669922</v>
      </c>
      <c r="AG2215">
        <v>2</v>
      </c>
      <c r="AH2215">
        <v>1367</v>
      </c>
      <c r="AI2215">
        <v>0.27617496252059937</v>
      </c>
      <c r="AJ2215">
        <v>50.612224578857422</v>
      </c>
      <c r="AK2215">
        <v>12186.8193359375</v>
      </c>
      <c r="AL2215">
        <v>41.551010131835938</v>
      </c>
      <c r="AM2215">
        <v>2657.635009765625</v>
      </c>
      <c r="AN2215">
        <v>9.0612173080444336</v>
      </c>
      <c r="AO2215" s="92"/>
      <c r="AP2215" s="82" t="s">
        <v>301</v>
      </c>
      <c r="AQ2215" s="82" t="s">
        <v>302</v>
      </c>
      <c r="AR2215" s="82"/>
      <c r="AS2215">
        <v>0</v>
      </c>
      <c r="AT2215">
        <v>0</v>
      </c>
      <c r="AU2215">
        <v>2031</v>
      </c>
      <c r="AY2215">
        <v>0</v>
      </c>
      <c r="AZ2215">
        <v>0</v>
      </c>
      <c r="BA2215" s="82" t="s">
        <v>398</v>
      </c>
      <c r="BB2215">
        <v>9665</v>
      </c>
      <c r="BC2215">
        <v>121.39726257324219</v>
      </c>
      <c r="BD2215" s="92"/>
      <c r="BE2215" s="92"/>
      <c r="BF2215">
        <v>293297.78125</v>
      </c>
      <c r="BG2215">
        <v>0</v>
      </c>
      <c r="BH2215">
        <v>0</v>
      </c>
      <c r="BI2215" s="92"/>
      <c r="BJ2215" s="92"/>
      <c r="BK2215" s="92"/>
      <c r="BL2215">
        <v>0</v>
      </c>
    </row>
    <row r="2216" spans="1:64" x14ac:dyDescent="0.25">
      <c r="A2216" s="82" t="s">
        <v>297</v>
      </c>
      <c r="B2216" s="82" t="s">
        <v>397</v>
      </c>
      <c r="C2216" s="82" t="s">
        <v>105</v>
      </c>
      <c r="D2216" s="82" t="s">
        <v>309</v>
      </c>
      <c r="E2216" s="82" t="s">
        <v>310</v>
      </c>
      <c r="F2216" s="82" t="s">
        <v>299</v>
      </c>
      <c r="G2216" s="82" t="s">
        <v>117</v>
      </c>
      <c r="H2216">
        <v>117.71712493896484</v>
      </c>
      <c r="I2216">
        <v>121.23287963867188</v>
      </c>
      <c r="J2216">
        <v>33.481483459472656</v>
      </c>
      <c r="K2216" s="92"/>
      <c r="L2216">
        <v>0</v>
      </c>
      <c r="M2216" s="92"/>
      <c r="N2216" s="92"/>
      <c r="O2216" s="92"/>
      <c r="P2216">
        <v>927.0782470703125</v>
      </c>
      <c r="Q2216" s="92"/>
      <c r="R2216" s="92"/>
      <c r="S2216">
        <v>-1</v>
      </c>
      <c r="T2216">
        <v>2890072.75</v>
      </c>
      <c r="U2216" s="82" t="s">
        <v>300</v>
      </c>
      <c r="V2216" s="92"/>
      <c r="W2216">
        <v>293297.78125</v>
      </c>
      <c r="X2216" s="92"/>
      <c r="Y2216">
        <v>23.543424606323242</v>
      </c>
      <c r="Z2216">
        <v>14844.4541015625</v>
      </c>
      <c r="AA2216">
        <v>14844.4541015625</v>
      </c>
      <c r="AB2216">
        <v>0</v>
      </c>
      <c r="AC2216">
        <v>-1</v>
      </c>
      <c r="AD2216">
        <v>0</v>
      </c>
      <c r="AE2216">
        <v>0</v>
      </c>
      <c r="AF2216">
        <v>42.136760711669922</v>
      </c>
      <c r="AG2216">
        <v>2</v>
      </c>
      <c r="AH2216">
        <v>1367</v>
      </c>
      <c r="AI2216">
        <v>0.27617496252059937</v>
      </c>
      <c r="AJ2216">
        <v>50.612224578857422</v>
      </c>
      <c r="AK2216">
        <v>12186.8193359375</v>
      </c>
      <c r="AL2216">
        <v>41.551010131835938</v>
      </c>
      <c r="AM2216">
        <v>2657.635009765625</v>
      </c>
      <c r="AN2216">
        <v>9.0612173080444336</v>
      </c>
      <c r="AO2216" s="92"/>
      <c r="AP2216" s="82" t="s">
        <v>301</v>
      </c>
      <c r="AQ2216" s="82" t="s">
        <v>302</v>
      </c>
      <c r="AR2216" s="82"/>
      <c r="AS2216">
        <v>0</v>
      </c>
      <c r="AT2216">
        <v>0</v>
      </c>
      <c r="AU2216">
        <v>2031</v>
      </c>
      <c r="AY2216">
        <v>0</v>
      </c>
      <c r="AZ2216">
        <v>0</v>
      </c>
      <c r="BA2216" s="82" t="s">
        <v>398</v>
      </c>
      <c r="BB2216">
        <v>9666</v>
      </c>
      <c r="BC2216">
        <v>121.39726257324219</v>
      </c>
      <c r="BD2216" s="92"/>
      <c r="BE2216" s="92"/>
      <c r="BF2216">
        <v>293297.78125</v>
      </c>
      <c r="BG2216">
        <v>0</v>
      </c>
      <c r="BH2216">
        <v>0</v>
      </c>
      <c r="BI2216" s="92"/>
      <c r="BJ2216" s="92"/>
      <c r="BK2216" s="92"/>
      <c r="BL2216">
        <v>0</v>
      </c>
    </row>
    <row r="2217" spans="1:64" x14ac:dyDescent="0.25">
      <c r="A2217" s="82" t="s">
        <v>297</v>
      </c>
      <c r="B2217" s="82" t="s">
        <v>397</v>
      </c>
      <c r="C2217" s="82" t="s">
        <v>105</v>
      </c>
      <c r="D2217" s="82" t="s">
        <v>311</v>
      </c>
      <c r="E2217" s="82" t="s">
        <v>312</v>
      </c>
      <c r="F2217" s="82" t="s">
        <v>299</v>
      </c>
      <c r="G2217" s="82" t="s">
        <v>117</v>
      </c>
      <c r="H2217">
        <v>117.71712493896484</v>
      </c>
      <c r="I2217">
        <v>121.23287963867188</v>
      </c>
      <c r="J2217">
        <v>33.481483459472656</v>
      </c>
      <c r="K2217" s="92"/>
      <c r="L2217">
        <v>0</v>
      </c>
      <c r="M2217" s="92"/>
      <c r="N2217" s="92"/>
      <c r="O2217" s="92"/>
      <c r="P2217">
        <v>927.0782470703125</v>
      </c>
      <c r="Q2217" s="92"/>
      <c r="R2217" s="92"/>
      <c r="S2217">
        <v>-1</v>
      </c>
      <c r="T2217">
        <v>2890072.75</v>
      </c>
      <c r="U2217" s="82" t="s">
        <v>300</v>
      </c>
      <c r="V2217" s="92"/>
      <c r="W2217">
        <v>293297.78125</v>
      </c>
      <c r="X2217" s="92"/>
      <c r="Y2217">
        <v>23.543424606323242</v>
      </c>
      <c r="Z2217">
        <v>14844.4541015625</v>
      </c>
      <c r="AA2217">
        <v>14844.4541015625</v>
      </c>
      <c r="AB2217">
        <v>0</v>
      </c>
      <c r="AC2217">
        <v>-1</v>
      </c>
      <c r="AD2217">
        <v>0</v>
      </c>
      <c r="AE2217">
        <v>0</v>
      </c>
      <c r="AF2217">
        <v>42.136760711669922</v>
      </c>
      <c r="AG2217">
        <v>2</v>
      </c>
      <c r="AH2217">
        <v>1367</v>
      </c>
      <c r="AI2217">
        <v>0.27617496252059937</v>
      </c>
      <c r="AJ2217">
        <v>50.612224578857422</v>
      </c>
      <c r="AK2217">
        <v>12186.8193359375</v>
      </c>
      <c r="AL2217">
        <v>41.551010131835938</v>
      </c>
      <c r="AM2217">
        <v>2657.635009765625</v>
      </c>
      <c r="AN2217">
        <v>9.0612173080444336</v>
      </c>
      <c r="AO2217" s="92"/>
      <c r="AP2217" s="82" t="s">
        <v>301</v>
      </c>
      <c r="AQ2217" s="82" t="s">
        <v>302</v>
      </c>
      <c r="AR2217" s="82"/>
      <c r="AS2217">
        <v>0</v>
      </c>
      <c r="AT2217">
        <v>0</v>
      </c>
      <c r="AU2217">
        <v>2031</v>
      </c>
      <c r="AY2217">
        <v>0</v>
      </c>
      <c r="AZ2217">
        <v>0</v>
      </c>
      <c r="BA2217" s="82" t="s">
        <v>398</v>
      </c>
      <c r="BB2217">
        <v>9667</v>
      </c>
      <c r="BC2217">
        <v>121.39726257324219</v>
      </c>
      <c r="BD2217" s="92"/>
      <c r="BE2217" s="92"/>
      <c r="BF2217">
        <v>293297.78125</v>
      </c>
      <c r="BG2217">
        <v>0</v>
      </c>
      <c r="BH2217">
        <v>0</v>
      </c>
      <c r="BI2217" s="92"/>
      <c r="BJ2217" s="92"/>
      <c r="BK2217" s="92"/>
      <c r="BL2217">
        <v>0</v>
      </c>
    </row>
    <row r="2218" spans="1:64" x14ac:dyDescent="0.25">
      <c r="A2218" s="82" t="s">
        <v>297</v>
      </c>
      <c r="B2218" s="82" t="s">
        <v>397</v>
      </c>
      <c r="C2218" s="82" t="s">
        <v>105</v>
      </c>
      <c r="D2218" s="82" t="s">
        <v>313</v>
      </c>
      <c r="E2218" s="82" t="s">
        <v>314</v>
      </c>
      <c r="F2218" s="82" t="s">
        <v>299</v>
      </c>
      <c r="G2218" s="82" t="s">
        <v>117</v>
      </c>
      <c r="H2218">
        <v>117.71712493896484</v>
      </c>
      <c r="I2218">
        <v>121.23287963867188</v>
      </c>
      <c r="J2218">
        <v>33.481483459472656</v>
      </c>
      <c r="K2218" s="92"/>
      <c r="L2218">
        <v>0</v>
      </c>
      <c r="M2218" s="92"/>
      <c r="N2218" s="92"/>
      <c r="O2218" s="92"/>
      <c r="P2218">
        <v>927.0782470703125</v>
      </c>
      <c r="Q2218" s="92"/>
      <c r="R2218" s="92"/>
      <c r="S2218">
        <v>-1</v>
      </c>
      <c r="T2218">
        <v>2890072.75</v>
      </c>
      <c r="U2218" s="82" t="s">
        <v>300</v>
      </c>
      <c r="V2218" s="92"/>
      <c r="W2218">
        <v>293297.78125</v>
      </c>
      <c r="X2218" s="92"/>
      <c r="Y2218">
        <v>23.543424606323242</v>
      </c>
      <c r="Z2218">
        <v>14844.4541015625</v>
      </c>
      <c r="AA2218">
        <v>14844.4541015625</v>
      </c>
      <c r="AB2218">
        <v>0</v>
      </c>
      <c r="AC2218">
        <v>-1</v>
      </c>
      <c r="AD2218">
        <v>0</v>
      </c>
      <c r="AE2218">
        <v>0</v>
      </c>
      <c r="AF2218">
        <v>42.136760711669922</v>
      </c>
      <c r="AG2218">
        <v>2</v>
      </c>
      <c r="AH2218">
        <v>1367</v>
      </c>
      <c r="AI2218">
        <v>0.27617496252059937</v>
      </c>
      <c r="AJ2218">
        <v>50.612224578857422</v>
      </c>
      <c r="AK2218">
        <v>12186.8193359375</v>
      </c>
      <c r="AL2218">
        <v>41.551010131835938</v>
      </c>
      <c r="AM2218">
        <v>2657.635009765625</v>
      </c>
      <c r="AN2218">
        <v>9.0612173080444336</v>
      </c>
      <c r="AO2218" s="92"/>
      <c r="AP2218" s="82" t="s">
        <v>301</v>
      </c>
      <c r="AQ2218" s="82" t="s">
        <v>302</v>
      </c>
      <c r="AR2218" s="82"/>
      <c r="AS2218">
        <v>0</v>
      </c>
      <c r="AT2218">
        <v>0</v>
      </c>
      <c r="AU2218">
        <v>2031</v>
      </c>
      <c r="AY2218">
        <v>0</v>
      </c>
      <c r="AZ2218">
        <v>0</v>
      </c>
      <c r="BA2218" s="82" t="s">
        <v>398</v>
      </c>
      <c r="BB2218">
        <v>9668</v>
      </c>
      <c r="BC2218">
        <v>121.39726257324219</v>
      </c>
      <c r="BD2218" s="92"/>
      <c r="BE2218" s="92"/>
      <c r="BF2218">
        <v>293297.78125</v>
      </c>
      <c r="BG2218">
        <v>0</v>
      </c>
      <c r="BH2218">
        <v>0</v>
      </c>
      <c r="BI2218" s="92"/>
      <c r="BJ2218" s="92"/>
      <c r="BK2218" s="92"/>
      <c r="BL2218">
        <v>0</v>
      </c>
    </row>
    <row r="2219" spans="1:64" x14ac:dyDescent="0.25">
      <c r="A2219" s="82" t="s">
        <v>297</v>
      </c>
      <c r="B2219" s="82" t="s">
        <v>397</v>
      </c>
      <c r="C2219" s="82" t="s">
        <v>105</v>
      </c>
      <c r="D2219" s="82" t="s">
        <v>298</v>
      </c>
      <c r="E2219" s="82" t="s">
        <v>55</v>
      </c>
      <c r="F2219" s="82" t="s">
        <v>315</v>
      </c>
      <c r="G2219" s="82" t="s">
        <v>112</v>
      </c>
      <c r="H2219">
        <v>0</v>
      </c>
      <c r="I2219">
        <v>0</v>
      </c>
      <c r="J2219">
        <v>0</v>
      </c>
      <c r="K2219" s="92"/>
      <c r="L2219">
        <v>0</v>
      </c>
      <c r="M2219" s="92"/>
      <c r="N2219" s="92"/>
      <c r="O2219" s="92"/>
      <c r="P2219">
        <v>0</v>
      </c>
      <c r="Q2219" s="92"/>
      <c r="R2219" s="92"/>
      <c r="S2219">
        <v>-1</v>
      </c>
      <c r="T2219">
        <v>0</v>
      </c>
      <c r="U2219" s="82" t="s">
        <v>316</v>
      </c>
      <c r="V2219" s="92"/>
      <c r="W2219">
        <v>0</v>
      </c>
      <c r="X2219" s="92"/>
      <c r="Y2219">
        <v>0</v>
      </c>
      <c r="Z2219">
        <v>0</v>
      </c>
      <c r="AA2219">
        <v>0</v>
      </c>
      <c r="AB2219">
        <v>0</v>
      </c>
      <c r="AC2219">
        <v>-1</v>
      </c>
      <c r="AD2219">
        <v>0</v>
      </c>
      <c r="AE2219">
        <v>0</v>
      </c>
      <c r="AF2219">
        <v>0</v>
      </c>
      <c r="AG2219">
        <v>0</v>
      </c>
      <c r="AH2219">
        <v>0</v>
      </c>
      <c r="AK2219">
        <v>0</v>
      </c>
      <c r="AM2219">
        <v>0</v>
      </c>
      <c r="AO2219" s="92"/>
      <c r="AP2219" s="82" t="s">
        <v>317</v>
      </c>
      <c r="AQ2219" s="82" t="s">
        <v>318</v>
      </c>
      <c r="AR2219" s="82"/>
      <c r="AS2219">
        <v>0</v>
      </c>
      <c r="AT2219">
        <v>0</v>
      </c>
      <c r="AU2219">
        <v>2031</v>
      </c>
      <c r="AY2219">
        <v>0</v>
      </c>
      <c r="AZ2219">
        <v>0</v>
      </c>
      <c r="BA2219" s="82" t="s">
        <v>398</v>
      </c>
      <c r="BB2219">
        <v>9669</v>
      </c>
      <c r="BC2219">
        <v>0</v>
      </c>
      <c r="BD2219" s="92"/>
      <c r="BE2219" s="92"/>
      <c r="BF2219">
        <v>0</v>
      </c>
      <c r="BG2219">
        <v>0</v>
      </c>
      <c r="BH2219">
        <v>0</v>
      </c>
      <c r="BI2219" s="92"/>
      <c r="BJ2219" s="92"/>
      <c r="BK2219" s="92"/>
      <c r="BL2219">
        <v>0</v>
      </c>
    </row>
    <row r="2220" spans="1:64" x14ac:dyDescent="0.25">
      <c r="A2220" s="82" t="s">
        <v>297</v>
      </c>
      <c r="B2220" s="82" t="s">
        <v>397</v>
      </c>
      <c r="C2220" s="82" t="s">
        <v>105</v>
      </c>
      <c r="D2220" s="82" t="s">
        <v>303</v>
      </c>
      <c r="E2220" s="82" t="s">
        <v>304</v>
      </c>
      <c r="F2220" s="82" t="s">
        <v>315</v>
      </c>
      <c r="G2220" s="82" t="s">
        <v>112</v>
      </c>
      <c r="H2220">
        <v>0</v>
      </c>
      <c r="I2220">
        <v>0</v>
      </c>
      <c r="J2220">
        <v>0</v>
      </c>
      <c r="K2220" s="92"/>
      <c r="L2220">
        <v>0</v>
      </c>
      <c r="M2220" s="92"/>
      <c r="N2220" s="92"/>
      <c r="O2220" s="92"/>
      <c r="P2220">
        <v>0</v>
      </c>
      <c r="Q2220" s="92"/>
      <c r="R2220" s="92"/>
      <c r="S2220">
        <v>-1</v>
      </c>
      <c r="T2220">
        <v>0</v>
      </c>
      <c r="U2220" s="82" t="s">
        <v>316</v>
      </c>
      <c r="V2220" s="92"/>
      <c r="W2220">
        <v>0</v>
      </c>
      <c r="X2220" s="92"/>
      <c r="Y2220">
        <v>0</v>
      </c>
      <c r="Z2220">
        <v>0</v>
      </c>
      <c r="AA2220">
        <v>0</v>
      </c>
      <c r="AB2220">
        <v>0</v>
      </c>
      <c r="AC2220">
        <v>-1</v>
      </c>
      <c r="AD2220">
        <v>0</v>
      </c>
      <c r="AE2220">
        <v>0</v>
      </c>
      <c r="AF2220">
        <v>0</v>
      </c>
      <c r="AG2220">
        <v>0</v>
      </c>
      <c r="AH2220">
        <v>0</v>
      </c>
      <c r="AK2220">
        <v>0</v>
      </c>
      <c r="AM2220">
        <v>0</v>
      </c>
      <c r="AO2220" s="92"/>
      <c r="AP2220" s="82" t="s">
        <v>317</v>
      </c>
      <c r="AQ2220" s="82" t="s">
        <v>318</v>
      </c>
      <c r="AR2220" s="82"/>
      <c r="AS2220">
        <v>0</v>
      </c>
      <c r="AT2220">
        <v>0</v>
      </c>
      <c r="AU2220">
        <v>2031</v>
      </c>
      <c r="AY2220">
        <v>0</v>
      </c>
      <c r="AZ2220">
        <v>0</v>
      </c>
      <c r="BA2220" s="82" t="s">
        <v>398</v>
      </c>
      <c r="BB2220">
        <v>9670</v>
      </c>
      <c r="BC2220">
        <v>0</v>
      </c>
      <c r="BD2220" s="92"/>
      <c r="BE2220" s="92"/>
      <c r="BF2220">
        <v>0</v>
      </c>
      <c r="BG2220">
        <v>0</v>
      </c>
      <c r="BH2220">
        <v>0</v>
      </c>
      <c r="BI2220" s="92"/>
      <c r="BJ2220" s="92"/>
      <c r="BK2220" s="92"/>
      <c r="BL2220">
        <v>0</v>
      </c>
    </row>
    <row r="2221" spans="1:64" x14ac:dyDescent="0.25">
      <c r="A2221" s="82" t="s">
        <v>297</v>
      </c>
      <c r="B2221" s="82" t="s">
        <v>397</v>
      </c>
      <c r="C2221" s="82" t="s">
        <v>105</v>
      </c>
      <c r="D2221" s="82" t="s">
        <v>305</v>
      </c>
      <c r="E2221" s="82" t="s">
        <v>58</v>
      </c>
      <c r="F2221" s="82" t="s">
        <v>315</v>
      </c>
      <c r="G2221" s="82" t="s">
        <v>112</v>
      </c>
      <c r="H2221">
        <v>0</v>
      </c>
      <c r="I2221">
        <v>0</v>
      </c>
      <c r="J2221">
        <v>0</v>
      </c>
      <c r="K2221" s="92"/>
      <c r="L2221">
        <v>0</v>
      </c>
      <c r="M2221" s="92"/>
      <c r="N2221" s="92"/>
      <c r="O2221" s="92"/>
      <c r="P2221">
        <v>0</v>
      </c>
      <c r="Q2221" s="92"/>
      <c r="R2221" s="92"/>
      <c r="S2221">
        <v>-1</v>
      </c>
      <c r="T2221">
        <v>0</v>
      </c>
      <c r="U2221" s="82" t="s">
        <v>316</v>
      </c>
      <c r="V2221" s="92"/>
      <c r="W2221">
        <v>0</v>
      </c>
      <c r="X2221" s="92"/>
      <c r="Y2221">
        <v>0</v>
      </c>
      <c r="Z2221">
        <v>0</v>
      </c>
      <c r="AA2221">
        <v>0</v>
      </c>
      <c r="AB2221">
        <v>0</v>
      </c>
      <c r="AC2221">
        <v>-1</v>
      </c>
      <c r="AD2221">
        <v>0</v>
      </c>
      <c r="AE2221">
        <v>0</v>
      </c>
      <c r="AF2221">
        <v>0</v>
      </c>
      <c r="AG2221">
        <v>0</v>
      </c>
      <c r="AH2221">
        <v>0</v>
      </c>
      <c r="AK2221">
        <v>0</v>
      </c>
      <c r="AM2221">
        <v>0</v>
      </c>
      <c r="AO2221" s="92"/>
      <c r="AP2221" s="82" t="s">
        <v>317</v>
      </c>
      <c r="AQ2221" s="82" t="s">
        <v>318</v>
      </c>
      <c r="AR2221" s="82"/>
      <c r="AS2221">
        <v>0</v>
      </c>
      <c r="AT2221">
        <v>0</v>
      </c>
      <c r="AU2221">
        <v>2031</v>
      </c>
      <c r="AY2221">
        <v>0</v>
      </c>
      <c r="AZ2221">
        <v>0</v>
      </c>
      <c r="BA2221" s="82" t="s">
        <v>398</v>
      </c>
      <c r="BB2221">
        <v>9671</v>
      </c>
      <c r="BC2221">
        <v>0</v>
      </c>
      <c r="BD2221" s="92"/>
      <c r="BE2221" s="92"/>
      <c r="BF2221">
        <v>0</v>
      </c>
      <c r="BG2221">
        <v>0</v>
      </c>
      <c r="BH2221">
        <v>0</v>
      </c>
      <c r="BI2221" s="92"/>
      <c r="BJ2221" s="92"/>
      <c r="BK2221" s="92"/>
      <c r="BL2221">
        <v>0</v>
      </c>
    </row>
    <row r="2222" spans="1:64" x14ac:dyDescent="0.25">
      <c r="A2222" s="82" t="s">
        <v>297</v>
      </c>
      <c r="B2222" s="82" t="s">
        <v>397</v>
      </c>
      <c r="C2222" s="82" t="s">
        <v>105</v>
      </c>
      <c r="D2222" s="82" t="s">
        <v>306</v>
      </c>
      <c r="E2222" s="82" t="s">
        <v>59</v>
      </c>
      <c r="F2222" s="82" t="s">
        <v>315</v>
      </c>
      <c r="G2222" s="82" t="s">
        <v>112</v>
      </c>
      <c r="H2222">
        <v>0</v>
      </c>
      <c r="I2222">
        <v>0</v>
      </c>
      <c r="J2222">
        <v>0</v>
      </c>
      <c r="K2222" s="92"/>
      <c r="L2222">
        <v>0</v>
      </c>
      <c r="M2222" s="92"/>
      <c r="N2222" s="92"/>
      <c r="O2222" s="92"/>
      <c r="P2222">
        <v>0</v>
      </c>
      <c r="Q2222" s="92"/>
      <c r="R2222" s="92"/>
      <c r="S2222">
        <v>-1</v>
      </c>
      <c r="T2222">
        <v>0</v>
      </c>
      <c r="U2222" s="82" t="s">
        <v>316</v>
      </c>
      <c r="V2222" s="92"/>
      <c r="W2222">
        <v>0</v>
      </c>
      <c r="X2222" s="92"/>
      <c r="Y2222">
        <v>0</v>
      </c>
      <c r="Z2222">
        <v>0</v>
      </c>
      <c r="AA2222">
        <v>0</v>
      </c>
      <c r="AB2222">
        <v>0</v>
      </c>
      <c r="AC2222">
        <v>-1</v>
      </c>
      <c r="AD2222">
        <v>0</v>
      </c>
      <c r="AE2222">
        <v>0</v>
      </c>
      <c r="AF2222">
        <v>0</v>
      </c>
      <c r="AG2222">
        <v>0</v>
      </c>
      <c r="AH2222">
        <v>0</v>
      </c>
      <c r="AK2222">
        <v>0</v>
      </c>
      <c r="AM2222">
        <v>0</v>
      </c>
      <c r="AO2222" s="92"/>
      <c r="AP2222" s="82" t="s">
        <v>317</v>
      </c>
      <c r="AQ2222" s="82" t="s">
        <v>318</v>
      </c>
      <c r="AR2222" s="82"/>
      <c r="AS2222">
        <v>0</v>
      </c>
      <c r="AT2222">
        <v>0</v>
      </c>
      <c r="AU2222">
        <v>2031</v>
      </c>
      <c r="AY2222">
        <v>0</v>
      </c>
      <c r="AZ2222">
        <v>0</v>
      </c>
      <c r="BA2222" s="82" t="s">
        <v>398</v>
      </c>
      <c r="BB2222">
        <v>9672</v>
      </c>
      <c r="BC2222">
        <v>0</v>
      </c>
      <c r="BD2222" s="92"/>
      <c r="BE2222" s="92"/>
      <c r="BF2222">
        <v>0</v>
      </c>
      <c r="BG2222">
        <v>0</v>
      </c>
      <c r="BH2222">
        <v>0</v>
      </c>
      <c r="BI2222" s="92"/>
      <c r="BJ2222" s="92"/>
      <c r="BK2222" s="92"/>
      <c r="BL2222">
        <v>0</v>
      </c>
    </row>
    <row r="2223" spans="1:64" x14ac:dyDescent="0.25">
      <c r="A2223" s="82" t="s">
        <v>297</v>
      </c>
      <c r="B2223" s="82" t="s">
        <v>397</v>
      </c>
      <c r="C2223" s="82" t="s">
        <v>105</v>
      </c>
      <c r="D2223" s="82" t="s">
        <v>307</v>
      </c>
      <c r="E2223" s="82" t="s">
        <v>60</v>
      </c>
      <c r="F2223" s="82" t="s">
        <v>315</v>
      </c>
      <c r="G2223" s="82" t="s">
        <v>112</v>
      </c>
      <c r="H2223">
        <v>0</v>
      </c>
      <c r="I2223">
        <v>0</v>
      </c>
      <c r="J2223">
        <v>0</v>
      </c>
      <c r="K2223" s="92"/>
      <c r="L2223">
        <v>0</v>
      </c>
      <c r="M2223" s="92"/>
      <c r="N2223" s="92"/>
      <c r="O2223" s="92"/>
      <c r="P2223">
        <v>0</v>
      </c>
      <c r="Q2223" s="92"/>
      <c r="R2223" s="92"/>
      <c r="S2223">
        <v>-1</v>
      </c>
      <c r="T2223">
        <v>0</v>
      </c>
      <c r="U2223" s="82" t="s">
        <v>316</v>
      </c>
      <c r="V2223" s="92"/>
      <c r="W2223">
        <v>0</v>
      </c>
      <c r="X2223" s="92"/>
      <c r="Y2223">
        <v>0</v>
      </c>
      <c r="Z2223">
        <v>0</v>
      </c>
      <c r="AA2223">
        <v>0</v>
      </c>
      <c r="AB2223">
        <v>0</v>
      </c>
      <c r="AC2223">
        <v>-1</v>
      </c>
      <c r="AD2223">
        <v>0</v>
      </c>
      <c r="AE2223">
        <v>0</v>
      </c>
      <c r="AF2223">
        <v>0</v>
      </c>
      <c r="AG2223">
        <v>0</v>
      </c>
      <c r="AH2223">
        <v>0</v>
      </c>
      <c r="AK2223">
        <v>0</v>
      </c>
      <c r="AM2223">
        <v>0</v>
      </c>
      <c r="AO2223" s="92"/>
      <c r="AP2223" s="82" t="s">
        <v>317</v>
      </c>
      <c r="AQ2223" s="82" t="s">
        <v>318</v>
      </c>
      <c r="AR2223" s="82"/>
      <c r="AS2223">
        <v>0</v>
      </c>
      <c r="AT2223">
        <v>0</v>
      </c>
      <c r="AU2223">
        <v>2031</v>
      </c>
      <c r="AY2223">
        <v>0</v>
      </c>
      <c r="AZ2223">
        <v>0</v>
      </c>
      <c r="BA2223" s="82" t="s">
        <v>398</v>
      </c>
      <c r="BB2223">
        <v>9673</v>
      </c>
      <c r="BC2223">
        <v>0</v>
      </c>
      <c r="BD2223" s="92"/>
      <c r="BE2223" s="92"/>
      <c r="BF2223">
        <v>0</v>
      </c>
      <c r="BG2223">
        <v>0</v>
      </c>
      <c r="BH2223">
        <v>0</v>
      </c>
      <c r="BI2223" s="92"/>
      <c r="BJ2223" s="92"/>
      <c r="BK2223" s="92"/>
      <c r="BL2223">
        <v>0</v>
      </c>
    </row>
    <row r="2224" spans="1:64" x14ac:dyDescent="0.25">
      <c r="A2224" s="82" t="s">
        <v>297</v>
      </c>
      <c r="B2224" s="82" t="s">
        <v>397</v>
      </c>
      <c r="C2224" s="82" t="s">
        <v>105</v>
      </c>
      <c r="D2224" s="82" t="s">
        <v>308</v>
      </c>
      <c r="E2224" s="82" t="s">
        <v>61</v>
      </c>
      <c r="F2224" s="82" t="s">
        <v>315</v>
      </c>
      <c r="G2224" s="82" t="s">
        <v>112</v>
      </c>
      <c r="H2224">
        <v>0</v>
      </c>
      <c r="I2224">
        <v>0</v>
      </c>
      <c r="J2224">
        <v>0</v>
      </c>
      <c r="K2224" s="92"/>
      <c r="L2224">
        <v>0</v>
      </c>
      <c r="M2224" s="92"/>
      <c r="N2224" s="92"/>
      <c r="O2224" s="92"/>
      <c r="P2224">
        <v>0</v>
      </c>
      <c r="Q2224" s="92"/>
      <c r="R2224" s="92"/>
      <c r="S2224">
        <v>-1</v>
      </c>
      <c r="T2224">
        <v>0</v>
      </c>
      <c r="U2224" s="82" t="s">
        <v>316</v>
      </c>
      <c r="V2224" s="92"/>
      <c r="W2224">
        <v>0</v>
      </c>
      <c r="X2224" s="92"/>
      <c r="Y2224">
        <v>0</v>
      </c>
      <c r="Z2224">
        <v>0</v>
      </c>
      <c r="AA2224">
        <v>0</v>
      </c>
      <c r="AB2224">
        <v>0</v>
      </c>
      <c r="AC2224">
        <v>-1</v>
      </c>
      <c r="AD2224">
        <v>0</v>
      </c>
      <c r="AE2224">
        <v>0</v>
      </c>
      <c r="AF2224">
        <v>0</v>
      </c>
      <c r="AG2224">
        <v>0</v>
      </c>
      <c r="AH2224">
        <v>0</v>
      </c>
      <c r="AK2224">
        <v>0</v>
      </c>
      <c r="AM2224">
        <v>0</v>
      </c>
      <c r="AO2224" s="92"/>
      <c r="AP2224" s="82" t="s">
        <v>317</v>
      </c>
      <c r="AQ2224" s="82" t="s">
        <v>318</v>
      </c>
      <c r="AR2224" s="82"/>
      <c r="AS2224">
        <v>0</v>
      </c>
      <c r="AT2224">
        <v>0</v>
      </c>
      <c r="AU2224">
        <v>2031</v>
      </c>
      <c r="AY2224">
        <v>0</v>
      </c>
      <c r="AZ2224">
        <v>0</v>
      </c>
      <c r="BA2224" s="82" t="s">
        <v>398</v>
      </c>
      <c r="BB2224">
        <v>9674</v>
      </c>
      <c r="BC2224">
        <v>0</v>
      </c>
      <c r="BD2224" s="92"/>
      <c r="BE2224" s="92"/>
      <c r="BF2224">
        <v>0</v>
      </c>
      <c r="BG2224">
        <v>0</v>
      </c>
      <c r="BH2224">
        <v>0</v>
      </c>
      <c r="BI2224" s="92"/>
      <c r="BJ2224" s="92"/>
      <c r="BK2224" s="92"/>
      <c r="BL2224">
        <v>0</v>
      </c>
    </row>
    <row r="2225" spans="1:64" x14ac:dyDescent="0.25">
      <c r="A2225" s="82" t="s">
        <v>297</v>
      </c>
      <c r="B2225" s="82" t="s">
        <v>397</v>
      </c>
      <c r="C2225" s="82" t="s">
        <v>105</v>
      </c>
      <c r="D2225" s="82" t="s">
        <v>311</v>
      </c>
      <c r="E2225" s="82" t="s">
        <v>312</v>
      </c>
      <c r="F2225" s="82" t="s">
        <v>315</v>
      </c>
      <c r="G2225" s="82" t="s">
        <v>112</v>
      </c>
      <c r="H2225">
        <v>0</v>
      </c>
      <c r="I2225">
        <v>0</v>
      </c>
      <c r="J2225">
        <v>0</v>
      </c>
      <c r="K2225" s="92"/>
      <c r="L2225">
        <v>0</v>
      </c>
      <c r="M2225" s="92"/>
      <c r="N2225" s="92"/>
      <c r="O2225" s="92"/>
      <c r="P2225">
        <v>0</v>
      </c>
      <c r="Q2225" s="92"/>
      <c r="R2225" s="92"/>
      <c r="S2225">
        <v>-1</v>
      </c>
      <c r="T2225">
        <v>0</v>
      </c>
      <c r="U2225" s="82" t="s">
        <v>316</v>
      </c>
      <c r="V2225" s="92"/>
      <c r="W2225">
        <v>0</v>
      </c>
      <c r="X2225" s="92"/>
      <c r="Y2225">
        <v>0</v>
      </c>
      <c r="Z2225">
        <v>0</v>
      </c>
      <c r="AA2225">
        <v>0</v>
      </c>
      <c r="AB2225">
        <v>0</v>
      </c>
      <c r="AC2225">
        <v>-1</v>
      </c>
      <c r="AD2225">
        <v>0</v>
      </c>
      <c r="AE2225">
        <v>0</v>
      </c>
      <c r="AF2225">
        <v>0</v>
      </c>
      <c r="AG2225">
        <v>0</v>
      </c>
      <c r="AH2225">
        <v>0</v>
      </c>
      <c r="AK2225">
        <v>0</v>
      </c>
      <c r="AM2225">
        <v>0</v>
      </c>
      <c r="AO2225" s="92"/>
      <c r="AP2225" s="82" t="s">
        <v>317</v>
      </c>
      <c r="AQ2225" s="82" t="s">
        <v>318</v>
      </c>
      <c r="AR2225" s="82"/>
      <c r="AS2225">
        <v>0</v>
      </c>
      <c r="AT2225">
        <v>0</v>
      </c>
      <c r="AU2225">
        <v>2031</v>
      </c>
      <c r="AY2225">
        <v>0</v>
      </c>
      <c r="AZ2225">
        <v>0</v>
      </c>
      <c r="BA2225" s="82" t="s">
        <v>398</v>
      </c>
      <c r="BB2225">
        <v>9675</v>
      </c>
      <c r="BC2225">
        <v>0</v>
      </c>
      <c r="BD2225" s="92"/>
      <c r="BE2225" s="92"/>
      <c r="BF2225">
        <v>0</v>
      </c>
      <c r="BG2225">
        <v>0</v>
      </c>
      <c r="BH2225">
        <v>0</v>
      </c>
      <c r="BI2225" s="92"/>
      <c r="BJ2225" s="92"/>
      <c r="BK2225" s="92"/>
      <c r="BL2225">
        <v>0</v>
      </c>
    </row>
    <row r="2226" spans="1:64" x14ac:dyDescent="0.25">
      <c r="A2226" s="82" t="s">
        <v>297</v>
      </c>
      <c r="B2226" s="82" t="s">
        <v>397</v>
      </c>
      <c r="C2226" s="82" t="s">
        <v>105</v>
      </c>
      <c r="D2226" s="82" t="s">
        <v>298</v>
      </c>
      <c r="E2226" s="82" t="s">
        <v>55</v>
      </c>
      <c r="F2226" s="82" t="s">
        <v>319</v>
      </c>
      <c r="G2226" s="82" t="s">
        <v>116</v>
      </c>
      <c r="H2226">
        <v>0</v>
      </c>
      <c r="I2226">
        <v>0</v>
      </c>
      <c r="J2226">
        <v>0</v>
      </c>
      <c r="K2226" s="92"/>
      <c r="L2226">
        <v>0</v>
      </c>
      <c r="M2226" s="92"/>
      <c r="N2226" s="92"/>
      <c r="O2226" s="92"/>
      <c r="P2226">
        <v>0</v>
      </c>
      <c r="Q2226" s="92"/>
      <c r="R2226" s="92"/>
      <c r="S2226">
        <v>-1</v>
      </c>
      <c r="T2226">
        <v>0</v>
      </c>
      <c r="U2226" s="82" t="s">
        <v>320</v>
      </c>
      <c r="V2226" s="92"/>
      <c r="W2226">
        <v>0</v>
      </c>
      <c r="X2226" s="92"/>
      <c r="Y2226">
        <v>0</v>
      </c>
      <c r="Z2226">
        <v>0</v>
      </c>
      <c r="AA2226">
        <v>0</v>
      </c>
      <c r="AB2226">
        <v>0</v>
      </c>
      <c r="AC2226">
        <v>-1</v>
      </c>
      <c r="AD2226">
        <v>0</v>
      </c>
      <c r="AE2226">
        <v>0</v>
      </c>
      <c r="AF2226">
        <v>0</v>
      </c>
      <c r="AG2226">
        <v>0</v>
      </c>
      <c r="AH2226">
        <v>0</v>
      </c>
      <c r="AK2226">
        <v>0</v>
      </c>
      <c r="AM2226">
        <v>0</v>
      </c>
      <c r="AO2226" s="92"/>
      <c r="AP2226" s="82" t="s">
        <v>317</v>
      </c>
      <c r="AQ2226" s="82" t="s">
        <v>318</v>
      </c>
      <c r="AR2226" s="82"/>
      <c r="AS2226">
        <v>0</v>
      </c>
      <c r="AT2226">
        <v>0</v>
      </c>
      <c r="AU2226">
        <v>2031</v>
      </c>
      <c r="AY2226">
        <v>0</v>
      </c>
      <c r="AZ2226">
        <v>0</v>
      </c>
      <c r="BA2226" s="82" t="s">
        <v>398</v>
      </c>
      <c r="BB2226">
        <v>9676</v>
      </c>
      <c r="BC2226">
        <v>0</v>
      </c>
      <c r="BD2226" s="92"/>
      <c r="BE2226" s="92"/>
      <c r="BF2226">
        <v>0</v>
      </c>
      <c r="BG2226">
        <v>0</v>
      </c>
      <c r="BH2226">
        <v>0</v>
      </c>
      <c r="BI2226" s="92"/>
      <c r="BJ2226" s="92"/>
      <c r="BK2226" s="92"/>
      <c r="BL2226">
        <v>0</v>
      </c>
    </row>
    <row r="2227" spans="1:64" x14ac:dyDescent="0.25">
      <c r="A2227" s="82" t="s">
        <v>297</v>
      </c>
      <c r="B2227" s="82" t="s">
        <v>397</v>
      </c>
      <c r="C2227" s="82" t="s">
        <v>105</v>
      </c>
      <c r="D2227" s="82" t="s">
        <v>303</v>
      </c>
      <c r="E2227" s="82" t="s">
        <v>304</v>
      </c>
      <c r="F2227" s="82" t="s">
        <v>319</v>
      </c>
      <c r="G2227" s="82" t="s">
        <v>116</v>
      </c>
      <c r="H2227">
        <v>0</v>
      </c>
      <c r="I2227">
        <v>0</v>
      </c>
      <c r="J2227">
        <v>0</v>
      </c>
      <c r="K2227" s="92"/>
      <c r="L2227">
        <v>0</v>
      </c>
      <c r="M2227" s="92"/>
      <c r="N2227" s="92"/>
      <c r="O2227" s="92"/>
      <c r="P2227">
        <v>0</v>
      </c>
      <c r="Q2227" s="92"/>
      <c r="R2227" s="92"/>
      <c r="S2227">
        <v>-1</v>
      </c>
      <c r="T2227">
        <v>0</v>
      </c>
      <c r="U2227" s="82" t="s">
        <v>320</v>
      </c>
      <c r="V2227" s="92"/>
      <c r="W2227">
        <v>0</v>
      </c>
      <c r="X2227" s="92"/>
      <c r="Y2227">
        <v>0</v>
      </c>
      <c r="Z2227">
        <v>0</v>
      </c>
      <c r="AA2227">
        <v>0</v>
      </c>
      <c r="AB2227">
        <v>0</v>
      </c>
      <c r="AC2227">
        <v>-1</v>
      </c>
      <c r="AD2227">
        <v>0</v>
      </c>
      <c r="AE2227">
        <v>0</v>
      </c>
      <c r="AF2227">
        <v>0</v>
      </c>
      <c r="AG2227">
        <v>0</v>
      </c>
      <c r="AH2227">
        <v>0</v>
      </c>
      <c r="AK2227">
        <v>0</v>
      </c>
      <c r="AM2227">
        <v>0</v>
      </c>
      <c r="AO2227" s="92"/>
      <c r="AP2227" s="82" t="s">
        <v>317</v>
      </c>
      <c r="AQ2227" s="82" t="s">
        <v>318</v>
      </c>
      <c r="AR2227" s="82"/>
      <c r="AS2227">
        <v>0</v>
      </c>
      <c r="AT2227">
        <v>0</v>
      </c>
      <c r="AU2227">
        <v>2031</v>
      </c>
      <c r="AY2227">
        <v>0</v>
      </c>
      <c r="AZ2227">
        <v>0</v>
      </c>
      <c r="BA2227" s="82" t="s">
        <v>398</v>
      </c>
      <c r="BB2227">
        <v>9677</v>
      </c>
      <c r="BC2227">
        <v>0</v>
      </c>
      <c r="BD2227" s="92"/>
      <c r="BE2227" s="92"/>
      <c r="BF2227">
        <v>0</v>
      </c>
      <c r="BG2227">
        <v>0</v>
      </c>
      <c r="BH2227">
        <v>0</v>
      </c>
      <c r="BI2227" s="92"/>
      <c r="BJ2227" s="92"/>
      <c r="BK2227" s="92"/>
      <c r="BL2227">
        <v>0</v>
      </c>
    </row>
    <row r="2228" spans="1:64" x14ac:dyDescent="0.25">
      <c r="A2228" s="82" t="s">
        <v>297</v>
      </c>
      <c r="B2228" s="82" t="s">
        <v>397</v>
      </c>
      <c r="C2228" s="82" t="s">
        <v>105</v>
      </c>
      <c r="D2228" s="82" t="s">
        <v>305</v>
      </c>
      <c r="E2228" s="82" t="s">
        <v>58</v>
      </c>
      <c r="F2228" s="82" t="s">
        <v>319</v>
      </c>
      <c r="G2228" s="82" t="s">
        <v>116</v>
      </c>
      <c r="H2228">
        <v>0</v>
      </c>
      <c r="I2228">
        <v>0</v>
      </c>
      <c r="J2228">
        <v>0</v>
      </c>
      <c r="K2228" s="92"/>
      <c r="L2228">
        <v>0</v>
      </c>
      <c r="M2228" s="92"/>
      <c r="N2228" s="92"/>
      <c r="O2228" s="92"/>
      <c r="P2228">
        <v>0</v>
      </c>
      <c r="Q2228" s="92"/>
      <c r="R2228" s="92"/>
      <c r="S2228">
        <v>-1</v>
      </c>
      <c r="T2228">
        <v>0</v>
      </c>
      <c r="U2228" s="82" t="s">
        <v>320</v>
      </c>
      <c r="V2228" s="92"/>
      <c r="W2228">
        <v>0</v>
      </c>
      <c r="X2228" s="92"/>
      <c r="Y2228">
        <v>0</v>
      </c>
      <c r="Z2228">
        <v>0</v>
      </c>
      <c r="AA2228">
        <v>0</v>
      </c>
      <c r="AB2228">
        <v>0</v>
      </c>
      <c r="AC2228">
        <v>-1</v>
      </c>
      <c r="AD2228">
        <v>0</v>
      </c>
      <c r="AE2228">
        <v>0</v>
      </c>
      <c r="AF2228">
        <v>0</v>
      </c>
      <c r="AG2228">
        <v>0</v>
      </c>
      <c r="AH2228">
        <v>0</v>
      </c>
      <c r="AK2228">
        <v>0</v>
      </c>
      <c r="AM2228">
        <v>0</v>
      </c>
      <c r="AO2228" s="92"/>
      <c r="AP2228" s="82" t="s">
        <v>317</v>
      </c>
      <c r="AQ2228" s="82" t="s">
        <v>318</v>
      </c>
      <c r="AR2228" s="82"/>
      <c r="AS2228">
        <v>0</v>
      </c>
      <c r="AT2228">
        <v>0</v>
      </c>
      <c r="AU2228">
        <v>2031</v>
      </c>
      <c r="AY2228">
        <v>0</v>
      </c>
      <c r="AZ2228">
        <v>0</v>
      </c>
      <c r="BA2228" s="82" t="s">
        <v>398</v>
      </c>
      <c r="BB2228">
        <v>9678</v>
      </c>
      <c r="BC2228">
        <v>0</v>
      </c>
      <c r="BD2228" s="92"/>
      <c r="BE2228" s="92"/>
      <c r="BF2228">
        <v>0</v>
      </c>
      <c r="BG2228">
        <v>0</v>
      </c>
      <c r="BH2228">
        <v>0</v>
      </c>
      <c r="BI2228" s="92"/>
      <c r="BJ2228" s="92"/>
      <c r="BK2228" s="92"/>
      <c r="BL2228">
        <v>0</v>
      </c>
    </row>
    <row r="2229" spans="1:64" x14ac:dyDescent="0.25">
      <c r="A2229" s="82" t="s">
        <v>297</v>
      </c>
      <c r="B2229" s="82" t="s">
        <v>397</v>
      </c>
      <c r="C2229" s="82" t="s">
        <v>105</v>
      </c>
      <c r="D2229" s="82" t="s">
        <v>306</v>
      </c>
      <c r="E2229" s="82" t="s">
        <v>59</v>
      </c>
      <c r="F2229" s="82" t="s">
        <v>319</v>
      </c>
      <c r="G2229" s="82" t="s">
        <v>116</v>
      </c>
      <c r="H2229">
        <v>0</v>
      </c>
      <c r="I2229">
        <v>0</v>
      </c>
      <c r="J2229">
        <v>0</v>
      </c>
      <c r="K2229" s="92"/>
      <c r="L2229">
        <v>0</v>
      </c>
      <c r="M2229" s="92"/>
      <c r="N2229" s="92"/>
      <c r="O2229" s="92"/>
      <c r="P2229">
        <v>0</v>
      </c>
      <c r="Q2229" s="92"/>
      <c r="R2229" s="92"/>
      <c r="S2229">
        <v>-1</v>
      </c>
      <c r="T2229">
        <v>0</v>
      </c>
      <c r="U2229" s="82" t="s">
        <v>320</v>
      </c>
      <c r="V2229" s="92"/>
      <c r="W2229">
        <v>0</v>
      </c>
      <c r="X2229" s="92"/>
      <c r="Y2229">
        <v>0</v>
      </c>
      <c r="Z2229">
        <v>0</v>
      </c>
      <c r="AA2229">
        <v>0</v>
      </c>
      <c r="AB2229">
        <v>0</v>
      </c>
      <c r="AC2229">
        <v>-1</v>
      </c>
      <c r="AD2229">
        <v>0</v>
      </c>
      <c r="AE2229">
        <v>0</v>
      </c>
      <c r="AF2229">
        <v>0</v>
      </c>
      <c r="AG2229">
        <v>0</v>
      </c>
      <c r="AH2229">
        <v>0</v>
      </c>
      <c r="AK2229">
        <v>0</v>
      </c>
      <c r="AM2229">
        <v>0</v>
      </c>
      <c r="AO2229" s="92"/>
      <c r="AP2229" s="82" t="s">
        <v>317</v>
      </c>
      <c r="AQ2229" s="82" t="s">
        <v>318</v>
      </c>
      <c r="AR2229" s="82"/>
      <c r="AS2229">
        <v>0</v>
      </c>
      <c r="AT2229">
        <v>0</v>
      </c>
      <c r="AU2229">
        <v>2031</v>
      </c>
      <c r="AY2229">
        <v>0</v>
      </c>
      <c r="AZ2229">
        <v>0</v>
      </c>
      <c r="BA2229" s="82" t="s">
        <v>398</v>
      </c>
      <c r="BB2229">
        <v>9679</v>
      </c>
      <c r="BC2229">
        <v>0</v>
      </c>
      <c r="BD2229" s="92"/>
      <c r="BE2229" s="92"/>
      <c r="BF2229">
        <v>0</v>
      </c>
      <c r="BG2229">
        <v>0</v>
      </c>
      <c r="BH2229">
        <v>0</v>
      </c>
      <c r="BI2229" s="92"/>
      <c r="BJ2229" s="92"/>
      <c r="BK2229" s="92"/>
      <c r="BL2229">
        <v>0</v>
      </c>
    </row>
    <row r="2230" spans="1:64" x14ac:dyDescent="0.25">
      <c r="A2230" s="82" t="s">
        <v>297</v>
      </c>
      <c r="B2230" s="82" t="s">
        <v>397</v>
      </c>
      <c r="C2230" s="82" t="s">
        <v>105</v>
      </c>
      <c r="D2230" s="82" t="s">
        <v>307</v>
      </c>
      <c r="E2230" s="82" t="s">
        <v>60</v>
      </c>
      <c r="F2230" s="82" t="s">
        <v>319</v>
      </c>
      <c r="G2230" s="82" t="s">
        <v>116</v>
      </c>
      <c r="H2230">
        <v>0</v>
      </c>
      <c r="I2230">
        <v>0</v>
      </c>
      <c r="J2230">
        <v>0</v>
      </c>
      <c r="K2230" s="92"/>
      <c r="L2230">
        <v>0</v>
      </c>
      <c r="M2230" s="92"/>
      <c r="N2230" s="92"/>
      <c r="O2230" s="92"/>
      <c r="P2230">
        <v>0</v>
      </c>
      <c r="Q2230" s="92"/>
      <c r="R2230" s="92"/>
      <c r="S2230">
        <v>-1</v>
      </c>
      <c r="T2230">
        <v>0</v>
      </c>
      <c r="U2230" s="82" t="s">
        <v>320</v>
      </c>
      <c r="V2230" s="92"/>
      <c r="W2230">
        <v>0</v>
      </c>
      <c r="X2230" s="92"/>
      <c r="Y2230">
        <v>0</v>
      </c>
      <c r="Z2230">
        <v>0</v>
      </c>
      <c r="AA2230">
        <v>0</v>
      </c>
      <c r="AB2230">
        <v>0</v>
      </c>
      <c r="AC2230">
        <v>-1</v>
      </c>
      <c r="AD2230">
        <v>0</v>
      </c>
      <c r="AE2230">
        <v>0</v>
      </c>
      <c r="AF2230">
        <v>0</v>
      </c>
      <c r="AG2230">
        <v>0</v>
      </c>
      <c r="AH2230">
        <v>0</v>
      </c>
      <c r="AK2230">
        <v>0</v>
      </c>
      <c r="AM2230">
        <v>0</v>
      </c>
      <c r="AO2230" s="92"/>
      <c r="AP2230" s="82" t="s">
        <v>317</v>
      </c>
      <c r="AQ2230" s="82" t="s">
        <v>318</v>
      </c>
      <c r="AR2230" s="82"/>
      <c r="AS2230">
        <v>0</v>
      </c>
      <c r="AT2230">
        <v>0</v>
      </c>
      <c r="AU2230">
        <v>2031</v>
      </c>
      <c r="AY2230">
        <v>0</v>
      </c>
      <c r="AZ2230">
        <v>0</v>
      </c>
      <c r="BA2230" s="82" t="s">
        <v>398</v>
      </c>
      <c r="BB2230">
        <v>9680</v>
      </c>
      <c r="BC2230">
        <v>0</v>
      </c>
      <c r="BD2230" s="92"/>
      <c r="BE2230" s="92"/>
      <c r="BF2230">
        <v>0</v>
      </c>
      <c r="BG2230">
        <v>0</v>
      </c>
      <c r="BH2230">
        <v>0</v>
      </c>
      <c r="BI2230" s="92"/>
      <c r="BJ2230" s="92"/>
      <c r="BK2230" s="92"/>
      <c r="BL2230">
        <v>0</v>
      </c>
    </row>
    <row r="2231" spans="1:64" x14ac:dyDescent="0.25">
      <c r="A2231" s="82" t="s">
        <v>297</v>
      </c>
      <c r="B2231" s="82" t="s">
        <v>397</v>
      </c>
      <c r="C2231" s="82" t="s">
        <v>105</v>
      </c>
      <c r="D2231" s="82" t="s">
        <v>308</v>
      </c>
      <c r="E2231" s="82" t="s">
        <v>61</v>
      </c>
      <c r="F2231" s="82" t="s">
        <v>319</v>
      </c>
      <c r="G2231" s="82" t="s">
        <v>116</v>
      </c>
      <c r="H2231">
        <v>0</v>
      </c>
      <c r="I2231">
        <v>0</v>
      </c>
      <c r="J2231">
        <v>0</v>
      </c>
      <c r="K2231" s="92"/>
      <c r="L2231">
        <v>0</v>
      </c>
      <c r="M2231" s="92"/>
      <c r="N2231" s="92"/>
      <c r="O2231" s="92"/>
      <c r="P2231">
        <v>0</v>
      </c>
      <c r="Q2231" s="92"/>
      <c r="R2231" s="92"/>
      <c r="S2231">
        <v>-1</v>
      </c>
      <c r="T2231">
        <v>0</v>
      </c>
      <c r="U2231" s="82" t="s">
        <v>320</v>
      </c>
      <c r="V2231" s="92"/>
      <c r="W2231">
        <v>0</v>
      </c>
      <c r="X2231" s="92"/>
      <c r="Y2231">
        <v>0</v>
      </c>
      <c r="Z2231">
        <v>0</v>
      </c>
      <c r="AA2231">
        <v>0</v>
      </c>
      <c r="AB2231">
        <v>0</v>
      </c>
      <c r="AC2231">
        <v>-1</v>
      </c>
      <c r="AD2231">
        <v>0</v>
      </c>
      <c r="AE2231">
        <v>0</v>
      </c>
      <c r="AF2231">
        <v>0</v>
      </c>
      <c r="AG2231">
        <v>0</v>
      </c>
      <c r="AH2231">
        <v>0</v>
      </c>
      <c r="AK2231">
        <v>0</v>
      </c>
      <c r="AM2231">
        <v>0</v>
      </c>
      <c r="AO2231" s="92"/>
      <c r="AP2231" s="82" t="s">
        <v>317</v>
      </c>
      <c r="AQ2231" s="82" t="s">
        <v>318</v>
      </c>
      <c r="AR2231" s="82"/>
      <c r="AS2231">
        <v>0</v>
      </c>
      <c r="AT2231">
        <v>0</v>
      </c>
      <c r="AU2231">
        <v>2031</v>
      </c>
      <c r="AY2231">
        <v>0</v>
      </c>
      <c r="AZ2231">
        <v>0</v>
      </c>
      <c r="BA2231" s="82" t="s">
        <v>398</v>
      </c>
      <c r="BB2231">
        <v>9681</v>
      </c>
      <c r="BC2231">
        <v>0</v>
      </c>
      <c r="BD2231" s="92"/>
      <c r="BE2231" s="92"/>
      <c r="BF2231">
        <v>0</v>
      </c>
      <c r="BG2231">
        <v>0</v>
      </c>
      <c r="BH2231">
        <v>0</v>
      </c>
      <c r="BI2231" s="92"/>
      <c r="BJ2231" s="92"/>
      <c r="BK2231" s="92"/>
      <c r="BL2231">
        <v>0</v>
      </c>
    </row>
    <row r="2232" spans="1:64" x14ac:dyDescent="0.25">
      <c r="A2232" s="82" t="s">
        <v>297</v>
      </c>
      <c r="B2232" s="82" t="s">
        <v>397</v>
      </c>
      <c r="C2232" s="82" t="s">
        <v>105</v>
      </c>
      <c r="D2232" s="82" t="s">
        <v>311</v>
      </c>
      <c r="E2232" s="82" t="s">
        <v>312</v>
      </c>
      <c r="F2232" s="82" t="s">
        <v>319</v>
      </c>
      <c r="G2232" s="82" t="s">
        <v>116</v>
      </c>
      <c r="H2232">
        <v>0</v>
      </c>
      <c r="I2232">
        <v>0</v>
      </c>
      <c r="J2232">
        <v>0</v>
      </c>
      <c r="K2232" s="92"/>
      <c r="L2232">
        <v>0</v>
      </c>
      <c r="M2232" s="92"/>
      <c r="N2232" s="92"/>
      <c r="O2232" s="92"/>
      <c r="P2232">
        <v>0</v>
      </c>
      <c r="Q2232" s="92"/>
      <c r="R2232" s="92"/>
      <c r="S2232">
        <v>-1</v>
      </c>
      <c r="T2232">
        <v>0</v>
      </c>
      <c r="U2232" s="82" t="s">
        <v>320</v>
      </c>
      <c r="V2232" s="92"/>
      <c r="W2232">
        <v>0</v>
      </c>
      <c r="X2232" s="92"/>
      <c r="Y2232">
        <v>0</v>
      </c>
      <c r="Z2232">
        <v>0</v>
      </c>
      <c r="AA2232">
        <v>0</v>
      </c>
      <c r="AB2232">
        <v>0</v>
      </c>
      <c r="AC2232">
        <v>-1</v>
      </c>
      <c r="AD2232">
        <v>0</v>
      </c>
      <c r="AE2232">
        <v>0</v>
      </c>
      <c r="AF2232">
        <v>0</v>
      </c>
      <c r="AG2232">
        <v>0</v>
      </c>
      <c r="AH2232">
        <v>0</v>
      </c>
      <c r="AK2232">
        <v>0</v>
      </c>
      <c r="AM2232">
        <v>0</v>
      </c>
      <c r="AO2232" s="92"/>
      <c r="AP2232" s="82" t="s">
        <v>317</v>
      </c>
      <c r="AQ2232" s="82" t="s">
        <v>318</v>
      </c>
      <c r="AR2232" s="82"/>
      <c r="AS2232">
        <v>0</v>
      </c>
      <c r="AT2232">
        <v>0</v>
      </c>
      <c r="AU2232">
        <v>2031</v>
      </c>
      <c r="AY2232">
        <v>0</v>
      </c>
      <c r="AZ2232">
        <v>0</v>
      </c>
      <c r="BA2232" s="82" t="s">
        <v>398</v>
      </c>
      <c r="BB2232">
        <v>9682</v>
      </c>
      <c r="BC2232">
        <v>0</v>
      </c>
      <c r="BD2232" s="92"/>
      <c r="BE2232" s="92"/>
      <c r="BF2232">
        <v>0</v>
      </c>
      <c r="BG2232">
        <v>0</v>
      </c>
      <c r="BH2232">
        <v>0</v>
      </c>
      <c r="BI2232" s="92"/>
      <c r="BJ2232" s="92"/>
      <c r="BK2232" s="92"/>
      <c r="BL2232">
        <v>0</v>
      </c>
    </row>
    <row r="2233" spans="1:64" x14ac:dyDescent="0.25">
      <c r="A2233" s="82" t="s">
        <v>297</v>
      </c>
      <c r="B2233" s="82" t="s">
        <v>397</v>
      </c>
      <c r="C2233" s="82" t="s">
        <v>105</v>
      </c>
      <c r="D2233" s="82" t="s">
        <v>298</v>
      </c>
      <c r="E2233" s="82" t="s">
        <v>55</v>
      </c>
      <c r="F2233" s="82" t="s">
        <v>118</v>
      </c>
      <c r="G2233" s="82" t="s">
        <v>118</v>
      </c>
      <c r="H2233">
        <v>145.1844482421875</v>
      </c>
      <c r="I2233">
        <v>172.95890808105469</v>
      </c>
      <c r="J2233">
        <v>25.351345062255859</v>
      </c>
      <c r="K2233" s="92"/>
      <c r="L2233">
        <v>0</v>
      </c>
      <c r="M2233" s="92"/>
      <c r="N2233" s="92"/>
      <c r="O2233" s="92"/>
      <c r="P2233">
        <v>1621.4154052734375</v>
      </c>
      <c r="Q2233" s="92"/>
      <c r="R2233" s="92"/>
      <c r="S2233">
        <v>-1</v>
      </c>
      <c r="T2233">
        <v>2178451.25</v>
      </c>
      <c r="U2233" s="82" t="s">
        <v>300</v>
      </c>
      <c r="V2233" s="92"/>
      <c r="W2233">
        <v>222077.78125</v>
      </c>
      <c r="X2233" s="92"/>
      <c r="Y2233">
        <v>29.036890029907227</v>
      </c>
      <c r="Z2233">
        <v>9846.9892578125</v>
      </c>
      <c r="AA2233">
        <v>9846.9892578125</v>
      </c>
      <c r="AB2233">
        <v>0</v>
      </c>
      <c r="AC2233">
        <v>-1</v>
      </c>
      <c r="AD2233">
        <v>0</v>
      </c>
      <c r="AE2233">
        <v>0</v>
      </c>
      <c r="AF2233">
        <v>147.47866821289063</v>
      </c>
      <c r="AG2233">
        <v>7</v>
      </c>
      <c r="AH2233">
        <v>996</v>
      </c>
      <c r="AI2233">
        <v>0.14657439291477203</v>
      </c>
      <c r="AJ2233">
        <v>44.340274810791016</v>
      </c>
      <c r="AK2233">
        <v>8567.2958984375</v>
      </c>
      <c r="AL2233">
        <v>38.577903747558594</v>
      </c>
      <c r="AM2233">
        <v>1279.6939697265625</v>
      </c>
      <c r="AN2233">
        <v>5.7623686790466309</v>
      </c>
      <c r="AO2233" s="92"/>
      <c r="AP2233" s="82" t="s">
        <v>321</v>
      </c>
      <c r="AQ2233" s="82" t="s">
        <v>322</v>
      </c>
      <c r="AR2233" s="82"/>
      <c r="AS2233">
        <v>0</v>
      </c>
      <c r="AT2233">
        <v>0</v>
      </c>
      <c r="AU2233">
        <v>2031</v>
      </c>
      <c r="AY2233">
        <v>0</v>
      </c>
      <c r="AZ2233">
        <v>0</v>
      </c>
      <c r="BA2233" s="82" t="s">
        <v>398</v>
      </c>
      <c r="BB2233">
        <v>9683</v>
      </c>
      <c r="BC2233">
        <v>173.19342041015625</v>
      </c>
      <c r="BD2233" s="92"/>
      <c r="BE2233" s="92"/>
      <c r="BF2233">
        <v>222077.78125</v>
      </c>
      <c r="BG2233">
        <v>0</v>
      </c>
      <c r="BH2233">
        <v>0</v>
      </c>
      <c r="BI2233" s="92"/>
      <c r="BJ2233" s="92"/>
      <c r="BK2233" s="92"/>
      <c r="BL2233">
        <v>0</v>
      </c>
    </row>
    <row r="2234" spans="1:64" x14ac:dyDescent="0.25">
      <c r="A2234" s="82" t="s">
        <v>297</v>
      </c>
      <c r="B2234" s="82" t="s">
        <v>397</v>
      </c>
      <c r="C2234" s="82" t="s">
        <v>105</v>
      </c>
      <c r="D2234" s="82" t="s">
        <v>303</v>
      </c>
      <c r="E2234" s="82" t="s">
        <v>304</v>
      </c>
      <c r="F2234" s="82" t="s">
        <v>118</v>
      </c>
      <c r="G2234" s="82" t="s">
        <v>118</v>
      </c>
      <c r="H2234">
        <v>145.1844482421875</v>
      </c>
      <c r="I2234">
        <v>172.95890808105469</v>
      </c>
      <c r="J2234">
        <v>25.351345062255859</v>
      </c>
      <c r="K2234" s="92"/>
      <c r="L2234">
        <v>0</v>
      </c>
      <c r="M2234" s="92"/>
      <c r="N2234" s="92"/>
      <c r="O2234" s="92"/>
      <c r="P2234">
        <v>1621.4154052734375</v>
      </c>
      <c r="Q2234" s="92"/>
      <c r="R2234" s="92"/>
      <c r="S2234">
        <v>-1</v>
      </c>
      <c r="T2234">
        <v>2178451.25</v>
      </c>
      <c r="U2234" s="82" t="s">
        <v>300</v>
      </c>
      <c r="V2234" s="92"/>
      <c r="W2234">
        <v>222077.78125</v>
      </c>
      <c r="X2234" s="92"/>
      <c r="Y2234">
        <v>29.036890029907227</v>
      </c>
      <c r="Z2234">
        <v>9846.9892578125</v>
      </c>
      <c r="AA2234">
        <v>9846.9892578125</v>
      </c>
      <c r="AB2234">
        <v>0</v>
      </c>
      <c r="AC2234">
        <v>-1</v>
      </c>
      <c r="AD2234">
        <v>0</v>
      </c>
      <c r="AE2234">
        <v>0</v>
      </c>
      <c r="AF2234">
        <v>147.47866821289063</v>
      </c>
      <c r="AG2234">
        <v>7</v>
      </c>
      <c r="AH2234">
        <v>996</v>
      </c>
      <c r="AI2234">
        <v>0.14657439291477203</v>
      </c>
      <c r="AJ2234">
        <v>44.340274810791016</v>
      </c>
      <c r="AK2234">
        <v>8567.2958984375</v>
      </c>
      <c r="AL2234">
        <v>38.577903747558594</v>
      </c>
      <c r="AM2234">
        <v>1279.6939697265625</v>
      </c>
      <c r="AN2234">
        <v>5.7623686790466309</v>
      </c>
      <c r="AO2234" s="92"/>
      <c r="AP2234" s="82" t="s">
        <v>321</v>
      </c>
      <c r="AQ2234" s="82" t="s">
        <v>322</v>
      </c>
      <c r="AR2234" s="82"/>
      <c r="AS2234">
        <v>0</v>
      </c>
      <c r="AT2234">
        <v>0</v>
      </c>
      <c r="AU2234">
        <v>2031</v>
      </c>
      <c r="AY2234">
        <v>0</v>
      </c>
      <c r="AZ2234">
        <v>0</v>
      </c>
      <c r="BA2234" s="82" t="s">
        <v>398</v>
      </c>
      <c r="BB2234">
        <v>9684</v>
      </c>
      <c r="BC2234">
        <v>173.19342041015625</v>
      </c>
      <c r="BD2234" s="92"/>
      <c r="BE2234" s="92"/>
      <c r="BF2234">
        <v>222077.78125</v>
      </c>
      <c r="BG2234">
        <v>0</v>
      </c>
      <c r="BH2234">
        <v>0</v>
      </c>
      <c r="BI2234" s="92"/>
      <c r="BJ2234" s="92"/>
      <c r="BK2234" s="92"/>
      <c r="BL2234">
        <v>0</v>
      </c>
    </row>
    <row r="2235" spans="1:64" x14ac:dyDescent="0.25">
      <c r="A2235" s="82" t="s">
        <v>297</v>
      </c>
      <c r="B2235" s="82" t="s">
        <v>397</v>
      </c>
      <c r="C2235" s="82" t="s">
        <v>105</v>
      </c>
      <c r="D2235" s="82" t="s">
        <v>305</v>
      </c>
      <c r="E2235" s="82" t="s">
        <v>58</v>
      </c>
      <c r="F2235" s="82" t="s">
        <v>118</v>
      </c>
      <c r="G2235" s="82" t="s">
        <v>118</v>
      </c>
      <c r="H2235">
        <v>145.1844482421875</v>
      </c>
      <c r="I2235">
        <v>172.95890808105469</v>
      </c>
      <c r="J2235">
        <v>25.351345062255859</v>
      </c>
      <c r="K2235" s="92"/>
      <c r="L2235">
        <v>0</v>
      </c>
      <c r="M2235" s="92"/>
      <c r="N2235" s="92"/>
      <c r="O2235" s="92"/>
      <c r="P2235">
        <v>1621.4154052734375</v>
      </c>
      <c r="Q2235" s="92"/>
      <c r="R2235" s="92"/>
      <c r="S2235">
        <v>-1</v>
      </c>
      <c r="T2235">
        <v>2178451.25</v>
      </c>
      <c r="U2235" s="82" t="s">
        <v>300</v>
      </c>
      <c r="V2235" s="92"/>
      <c r="W2235">
        <v>222077.78125</v>
      </c>
      <c r="X2235" s="92"/>
      <c r="Y2235">
        <v>29.036890029907227</v>
      </c>
      <c r="Z2235">
        <v>9846.9892578125</v>
      </c>
      <c r="AA2235">
        <v>9846.9892578125</v>
      </c>
      <c r="AB2235">
        <v>0</v>
      </c>
      <c r="AC2235">
        <v>-1</v>
      </c>
      <c r="AD2235">
        <v>0</v>
      </c>
      <c r="AE2235">
        <v>0</v>
      </c>
      <c r="AF2235">
        <v>147.47866821289063</v>
      </c>
      <c r="AG2235">
        <v>7</v>
      </c>
      <c r="AH2235">
        <v>996</v>
      </c>
      <c r="AI2235">
        <v>0.14657439291477203</v>
      </c>
      <c r="AJ2235">
        <v>44.340274810791016</v>
      </c>
      <c r="AK2235">
        <v>8567.2958984375</v>
      </c>
      <c r="AL2235">
        <v>38.577903747558594</v>
      </c>
      <c r="AM2235">
        <v>1279.6939697265625</v>
      </c>
      <c r="AN2235">
        <v>5.7623686790466309</v>
      </c>
      <c r="AO2235" s="92"/>
      <c r="AP2235" s="82" t="s">
        <v>321</v>
      </c>
      <c r="AQ2235" s="82" t="s">
        <v>322</v>
      </c>
      <c r="AR2235" s="82"/>
      <c r="AS2235">
        <v>0</v>
      </c>
      <c r="AT2235">
        <v>0</v>
      </c>
      <c r="AU2235">
        <v>2031</v>
      </c>
      <c r="AY2235">
        <v>0</v>
      </c>
      <c r="AZ2235">
        <v>0</v>
      </c>
      <c r="BA2235" s="82" t="s">
        <v>398</v>
      </c>
      <c r="BB2235">
        <v>9685</v>
      </c>
      <c r="BC2235">
        <v>173.19342041015625</v>
      </c>
      <c r="BD2235" s="92"/>
      <c r="BE2235" s="92"/>
      <c r="BF2235">
        <v>222077.78125</v>
      </c>
      <c r="BG2235">
        <v>0</v>
      </c>
      <c r="BH2235">
        <v>0</v>
      </c>
      <c r="BI2235" s="92"/>
      <c r="BJ2235" s="92"/>
      <c r="BK2235" s="92"/>
      <c r="BL2235">
        <v>0</v>
      </c>
    </row>
    <row r="2236" spans="1:64" x14ac:dyDescent="0.25">
      <c r="A2236" s="82" t="s">
        <v>297</v>
      </c>
      <c r="B2236" s="82" t="s">
        <v>397</v>
      </c>
      <c r="C2236" s="82" t="s">
        <v>105</v>
      </c>
      <c r="D2236" s="82" t="s">
        <v>307</v>
      </c>
      <c r="E2236" s="82" t="s">
        <v>60</v>
      </c>
      <c r="F2236" s="82" t="s">
        <v>118</v>
      </c>
      <c r="G2236" s="82" t="s">
        <v>118</v>
      </c>
      <c r="H2236">
        <v>145.1844482421875</v>
      </c>
      <c r="I2236">
        <v>172.95890808105469</v>
      </c>
      <c r="J2236">
        <v>25.351345062255859</v>
      </c>
      <c r="K2236" s="92"/>
      <c r="L2236">
        <v>0</v>
      </c>
      <c r="M2236" s="92"/>
      <c r="N2236" s="92"/>
      <c r="O2236" s="92"/>
      <c r="P2236">
        <v>1621.4154052734375</v>
      </c>
      <c r="Q2236" s="92"/>
      <c r="R2236" s="92"/>
      <c r="S2236">
        <v>-1</v>
      </c>
      <c r="T2236">
        <v>2178451.25</v>
      </c>
      <c r="U2236" s="82" t="s">
        <v>300</v>
      </c>
      <c r="V2236" s="92"/>
      <c r="W2236">
        <v>222077.78125</v>
      </c>
      <c r="X2236" s="92"/>
      <c r="Y2236">
        <v>29.036890029907227</v>
      </c>
      <c r="Z2236">
        <v>9846.9892578125</v>
      </c>
      <c r="AA2236">
        <v>9846.9892578125</v>
      </c>
      <c r="AB2236">
        <v>0</v>
      </c>
      <c r="AC2236">
        <v>-1</v>
      </c>
      <c r="AD2236">
        <v>0</v>
      </c>
      <c r="AE2236">
        <v>0</v>
      </c>
      <c r="AF2236">
        <v>147.47866821289063</v>
      </c>
      <c r="AG2236">
        <v>7</v>
      </c>
      <c r="AH2236">
        <v>996</v>
      </c>
      <c r="AI2236">
        <v>0.14657439291477203</v>
      </c>
      <c r="AJ2236">
        <v>44.340274810791016</v>
      </c>
      <c r="AK2236">
        <v>8567.2958984375</v>
      </c>
      <c r="AL2236">
        <v>38.577903747558594</v>
      </c>
      <c r="AM2236">
        <v>1279.6939697265625</v>
      </c>
      <c r="AN2236">
        <v>5.7623686790466309</v>
      </c>
      <c r="AO2236" s="92"/>
      <c r="AP2236" s="82" t="s">
        <v>321</v>
      </c>
      <c r="AQ2236" s="82" t="s">
        <v>322</v>
      </c>
      <c r="AR2236" s="82"/>
      <c r="AS2236">
        <v>0</v>
      </c>
      <c r="AT2236">
        <v>0</v>
      </c>
      <c r="AU2236">
        <v>2031</v>
      </c>
      <c r="AY2236">
        <v>0</v>
      </c>
      <c r="AZ2236">
        <v>0</v>
      </c>
      <c r="BA2236" s="82" t="s">
        <v>398</v>
      </c>
      <c r="BB2236">
        <v>9686</v>
      </c>
      <c r="BC2236">
        <v>173.19342041015625</v>
      </c>
      <c r="BD2236" s="92"/>
      <c r="BE2236" s="92"/>
      <c r="BF2236">
        <v>222077.78125</v>
      </c>
      <c r="BG2236">
        <v>0</v>
      </c>
      <c r="BH2236">
        <v>0</v>
      </c>
      <c r="BI2236" s="92"/>
      <c r="BJ2236" s="92"/>
      <c r="BK2236" s="92"/>
      <c r="BL2236">
        <v>0</v>
      </c>
    </row>
    <row r="2237" spans="1:64" x14ac:dyDescent="0.25">
      <c r="A2237" s="82" t="s">
        <v>297</v>
      </c>
      <c r="B2237" s="82" t="s">
        <v>397</v>
      </c>
      <c r="C2237" s="82" t="s">
        <v>105</v>
      </c>
      <c r="D2237" s="82" t="s">
        <v>308</v>
      </c>
      <c r="E2237" s="82" t="s">
        <v>61</v>
      </c>
      <c r="F2237" s="82" t="s">
        <v>118</v>
      </c>
      <c r="G2237" s="82" t="s">
        <v>118</v>
      </c>
      <c r="H2237">
        <v>145.1844482421875</v>
      </c>
      <c r="I2237">
        <v>172.95890808105469</v>
      </c>
      <c r="J2237">
        <v>25.351345062255859</v>
      </c>
      <c r="K2237" s="92"/>
      <c r="L2237">
        <v>0</v>
      </c>
      <c r="M2237" s="92"/>
      <c r="N2237" s="92"/>
      <c r="O2237" s="92"/>
      <c r="P2237">
        <v>1621.4154052734375</v>
      </c>
      <c r="Q2237" s="92"/>
      <c r="R2237" s="92"/>
      <c r="S2237">
        <v>-1</v>
      </c>
      <c r="T2237">
        <v>2178451.25</v>
      </c>
      <c r="U2237" s="82" t="s">
        <v>300</v>
      </c>
      <c r="V2237" s="92"/>
      <c r="W2237">
        <v>222077.78125</v>
      </c>
      <c r="X2237" s="92"/>
      <c r="Y2237">
        <v>29.036890029907227</v>
      </c>
      <c r="Z2237">
        <v>9846.9892578125</v>
      </c>
      <c r="AA2237">
        <v>9846.9892578125</v>
      </c>
      <c r="AB2237">
        <v>0</v>
      </c>
      <c r="AC2237">
        <v>-1</v>
      </c>
      <c r="AD2237">
        <v>0</v>
      </c>
      <c r="AE2237">
        <v>0</v>
      </c>
      <c r="AF2237">
        <v>147.47866821289063</v>
      </c>
      <c r="AG2237">
        <v>7</v>
      </c>
      <c r="AH2237">
        <v>996</v>
      </c>
      <c r="AI2237">
        <v>0.14657439291477203</v>
      </c>
      <c r="AJ2237">
        <v>44.340274810791016</v>
      </c>
      <c r="AK2237">
        <v>8567.2958984375</v>
      </c>
      <c r="AL2237">
        <v>38.577903747558594</v>
      </c>
      <c r="AM2237">
        <v>1279.6939697265625</v>
      </c>
      <c r="AN2237">
        <v>5.7623686790466309</v>
      </c>
      <c r="AO2237" s="92"/>
      <c r="AP2237" s="82" t="s">
        <v>321</v>
      </c>
      <c r="AQ2237" s="82" t="s">
        <v>322</v>
      </c>
      <c r="AR2237" s="82"/>
      <c r="AS2237">
        <v>0</v>
      </c>
      <c r="AT2237">
        <v>0</v>
      </c>
      <c r="AU2237">
        <v>2031</v>
      </c>
      <c r="AY2237">
        <v>0</v>
      </c>
      <c r="AZ2237">
        <v>0</v>
      </c>
      <c r="BA2237" s="82" t="s">
        <v>398</v>
      </c>
      <c r="BB2237">
        <v>9687</v>
      </c>
      <c r="BC2237">
        <v>173.19342041015625</v>
      </c>
      <c r="BD2237" s="92"/>
      <c r="BE2237" s="92"/>
      <c r="BF2237">
        <v>222077.78125</v>
      </c>
      <c r="BG2237">
        <v>0</v>
      </c>
      <c r="BH2237">
        <v>0</v>
      </c>
      <c r="BI2237" s="92"/>
      <c r="BJ2237" s="92"/>
      <c r="BK2237" s="92"/>
      <c r="BL2237">
        <v>0</v>
      </c>
    </row>
    <row r="2238" spans="1:64" x14ac:dyDescent="0.25">
      <c r="A2238" s="82" t="s">
        <v>297</v>
      </c>
      <c r="B2238" s="82" t="s">
        <v>397</v>
      </c>
      <c r="C2238" s="82" t="s">
        <v>105</v>
      </c>
      <c r="D2238" s="82" t="s">
        <v>309</v>
      </c>
      <c r="E2238" s="82" t="s">
        <v>310</v>
      </c>
      <c r="F2238" s="82" t="s">
        <v>118</v>
      </c>
      <c r="G2238" s="82" t="s">
        <v>118</v>
      </c>
      <c r="H2238">
        <v>145.1844482421875</v>
      </c>
      <c r="I2238">
        <v>172.95890808105469</v>
      </c>
      <c r="J2238">
        <v>25.351345062255859</v>
      </c>
      <c r="K2238" s="92"/>
      <c r="L2238">
        <v>0</v>
      </c>
      <c r="M2238" s="92"/>
      <c r="N2238" s="92"/>
      <c r="O2238" s="92"/>
      <c r="P2238">
        <v>1621.4154052734375</v>
      </c>
      <c r="Q2238" s="92"/>
      <c r="R2238" s="92"/>
      <c r="S2238">
        <v>-1</v>
      </c>
      <c r="T2238">
        <v>2178451.25</v>
      </c>
      <c r="U2238" s="82" t="s">
        <v>300</v>
      </c>
      <c r="V2238" s="92"/>
      <c r="W2238">
        <v>222077.78125</v>
      </c>
      <c r="X2238" s="92"/>
      <c r="Y2238">
        <v>29.036890029907227</v>
      </c>
      <c r="Z2238">
        <v>9846.9892578125</v>
      </c>
      <c r="AA2238">
        <v>9846.9892578125</v>
      </c>
      <c r="AB2238">
        <v>0</v>
      </c>
      <c r="AC2238">
        <v>-1</v>
      </c>
      <c r="AD2238">
        <v>0</v>
      </c>
      <c r="AE2238">
        <v>0</v>
      </c>
      <c r="AF2238">
        <v>147.47866821289063</v>
      </c>
      <c r="AG2238">
        <v>7</v>
      </c>
      <c r="AH2238">
        <v>996</v>
      </c>
      <c r="AI2238">
        <v>0.14657439291477203</v>
      </c>
      <c r="AJ2238">
        <v>44.340274810791016</v>
      </c>
      <c r="AK2238">
        <v>8567.2958984375</v>
      </c>
      <c r="AL2238">
        <v>38.577903747558594</v>
      </c>
      <c r="AM2238">
        <v>1279.6939697265625</v>
      </c>
      <c r="AN2238">
        <v>5.7623686790466309</v>
      </c>
      <c r="AO2238" s="92"/>
      <c r="AP2238" s="82" t="s">
        <v>321</v>
      </c>
      <c r="AQ2238" s="82" t="s">
        <v>322</v>
      </c>
      <c r="AR2238" s="82"/>
      <c r="AS2238">
        <v>0</v>
      </c>
      <c r="AT2238">
        <v>0</v>
      </c>
      <c r="AU2238">
        <v>2031</v>
      </c>
      <c r="AY2238">
        <v>0</v>
      </c>
      <c r="AZ2238">
        <v>0</v>
      </c>
      <c r="BA2238" s="82" t="s">
        <v>398</v>
      </c>
      <c r="BB2238">
        <v>9688</v>
      </c>
      <c r="BC2238">
        <v>173.19342041015625</v>
      </c>
      <c r="BD2238" s="92"/>
      <c r="BE2238" s="92"/>
      <c r="BF2238">
        <v>222077.78125</v>
      </c>
      <c r="BG2238">
        <v>0</v>
      </c>
      <c r="BH2238">
        <v>0</v>
      </c>
      <c r="BI2238" s="92"/>
      <c r="BJ2238" s="92"/>
      <c r="BK2238" s="92"/>
      <c r="BL2238">
        <v>0</v>
      </c>
    </row>
    <row r="2239" spans="1:64" x14ac:dyDescent="0.25">
      <c r="A2239" s="82" t="s">
        <v>297</v>
      </c>
      <c r="B2239" s="82" t="s">
        <v>397</v>
      </c>
      <c r="C2239" s="82" t="s">
        <v>105</v>
      </c>
      <c r="D2239" s="82" t="s">
        <v>311</v>
      </c>
      <c r="E2239" s="82" t="s">
        <v>312</v>
      </c>
      <c r="F2239" s="82" t="s">
        <v>118</v>
      </c>
      <c r="G2239" s="82" t="s">
        <v>118</v>
      </c>
      <c r="H2239">
        <v>145.1844482421875</v>
      </c>
      <c r="I2239">
        <v>172.95890808105469</v>
      </c>
      <c r="J2239">
        <v>25.351345062255859</v>
      </c>
      <c r="K2239" s="92"/>
      <c r="L2239">
        <v>0</v>
      </c>
      <c r="M2239" s="92"/>
      <c r="N2239" s="92"/>
      <c r="O2239" s="92"/>
      <c r="P2239">
        <v>1621.4154052734375</v>
      </c>
      <c r="Q2239" s="92"/>
      <c r="R2239" s="92"/>
      <c r="S2239">
        <v>-1</v>
      </c>
      <c r="T2239">
        <v>2178451.25</v>
      </c>
      <c r="U2239" s="82" t="s">
        <v>300</v>
      </c>
      <c r="V2239" s="92"/>
      <c r="W2239">
        <v>222077.78125</v>
      </c>
      <c r="X2239" s="92"/>
      <c r="Y2239">
        <v>29.036890029907227</v>
      </c>
      <c r="Z2239">
        <v>9846.9892578125</v>
      </c>
      <c r="AA2239">
        <v>9846.9892578125</v>
      </c>
      <c r="AB2239">
        <v>0</v>
      </c>
      <c r="AC2239">
        <v>-1</v>
      </c>
      <c r="AD2239">
        <v>0</v>
      </c>
      <c r="AE2239">
        <v>0</v>
      </c>
      <c r="AF2239">
        <v>147.47866821289063</v>
      </c>
      <c r="AG2239">
        <v>7</v>
      </c>
      <c r="AH2239">
        <v>996</v>
      </c>
      <c r="AI2239">
        <v>0.14657439291477203</v>
      </c>
      <c r="AJ2239">
        <v>44.340274810791016</v>
      </c>
      <c r="AK2239">
        <v>8567.2958984375</v>
      </c>
      <c r="AL2239">
        <v>38.577903747558594</v>
      </c>
      <c r="AM2239">
        <v>1279.6939697265625</v>
      </c>
      <c r="AN2239">
        <v>5.7623686790466309</v>
      </c>
      <c r="AO2239" s="92"/>
      <c r="AP2239" s="82" t="s">
        <v>321</v>
      </c>
      <c r="AQ2239" s="82" t="s">
        <v>322</v>
      </c>
      <c r="AR2239" s="82"/>
      <c r="AS2239">
        <v>0</v>
      </c>
      <c r="AT2239">
        <v>0</v>
      </c>
      <c r="AU2239">
        <v>2031</v>
      </c>
      <c r="AY2239">
        <v>0</v>
      </c>
      <c r="AZ2239">
        <v>0</v>
      </c>
      <c r="BA2239" s="82" t="s">
        <v>398</v>
      </c>
      <c r="BB2239">
        <v>9689</v>
      </c>
      <c r="BC2239">
        <v>173.19342041015625</v>
      </c>
      <c r="BD2239" s="92"/>
      <c r="BE2239" s="92"/>
      <c r="BF2239">
        <v>222077.78125</v>
      </c>
      <c r="BG2239">
        <v>0</v>
      </c>
      <c r="BH2239">
        <v>0</v>
      </c>
      <c r="BI2239" s="92"/>
      <c r="BJ2239" s="92"/>
      <c r="BK2239" s="92"/>
      <c r="BL2239">
        <v>0</v>
      </c>
    </row>
    <row r="2240" spans="1:64" x14ac:dyDescent="0.25">
      <c r="A2240" s="82" t="s">
        <v>297</v>
      </c>
      <c r="B2240" s="82" t="s">
        <v>397</v>
      </c>
      <c r="C2240" s="82" t="s">
        <v>105</v>
      </c>
      <c r="D2240" s="82" t="s">
        <v>313</v>
      </c>
      <c r="E2240" s="82" t="s">
        <v>314</v>
      </c>
      <c r="F2240" s="82" t="s">
        <v>118</v>
      </c>
      <c r="G2240" s="82" t="s">
        <v>118</v>
      </c>
      <c r="H2240">
        <v>145.1844482421875</v>
      </c>
      <c r="I2240">
        <v>172.95890808105469</v>
      </c>
      <c r="J2240">
        <v>25.351345062255859</v>
      </c>
      <c r="K2240" s="92"/>
      <c r="L2240">
        <v>0</v>
      </c>
      <c r="M2240" s="92"/>
      <c r="N2240" s="92"/>
      <c r="O2240" s="92"/>
      <c r="P2240">
        <v>1621.4154052734375</v>
      </c>
      <c r="Q2240" s="92"/>
      <c r="R2240" s="92"/>
      <c r="S2240">
        <v>-1</v>
      </c>
      <c r="T2240">
        <v>2178451.25</v>
      </c>
      <c r="U2240" s="82" t="s">
        <v>300</v>
      </c>
      <c r="V2240" s="92"/>
      <c r="W2240">
        <v>222077.78125</v>
      </c>
      <c r="X2240" s="92"/>
      <c r="Y2240">
        <v>29.036890029907227</v>
      </c>
      <c r="Z2240">
        <v>9846.9892578125</v>
      </c>
      <c r="AA2240">
        <v>9846.9892578125</v>
      </c>
      <c r="AB2240">
        <v>0</v>
      </c>
      <c r="AC2240">
        <v>-1</v>
      </c>
      <c r="AD2240">
        <v>0</v>
      </c>
      <c r="AE2240">
        <v>0</v>
      </c>
      <c r="AF2240">
        <v>147.47866821289063</v>
      </c>
      <c r="AG2240">
        <v>7</v>
      </c>
      <c r="AH2240">
        <v>996</v>
      </c>
      <c r="AI2240">
        <v>0.14657439291477203</v>
      </c>
      <c r="AJ2240">
        <v>44.340274810791016</v>
      </c>
      <c r="AK2240">
        <v>8567.2958984375</v>
      </c>
      <c r="AL2240">
        <v>38.577903747558594</v>
      </c>
      <c r="AM2240">
        <v>1279.6939697265625</v>
      </c>
      <c r="AN2240">
        <v>5.7623686790466309</v>
      </c>
      <c r="AO2240" s="92"/>
      <c r="AP2240" s="82" t="s">
        <v>321</v>
      </c>
      <c r="AQ2240" s="82" t="s">
        <v>322</v>
      </c>
      <c r="AR2240" s="82"/>
      <c r="AS2240">
        <v>0</v>
      </c>
      <c r="AT2240">
        <v>0</v>
      </c>
      <c r="AU2240">
        <v>2031</v>
      </c>
      <c r="AY2240">
        <v>0</v>
      </c>
      <c r="AZ2240">
        <v>0</v>
      </c>
      <c r="BA2240" s="82" t="s">
        <v>398</v>
      </c>
      <c r="BB2240">
        <v>9690</v>
      </c>
      <c r="BC2240">
        <v>173.19342041015625</v>
      </c>
      <c r="BD2240" s="92"/>
      <c r="BE2240" s="92"/>
      <c r="BF2240">
        <v>222077.78125</v>
      </c>
      <c r="BG2240">
        <v>0</v>
      </c>
      <c r="BH2240">
        <v>0</v>
      </c>
      <c r="BI2240" s="92"/>
      <c r="BJ2240" s="92"/>
      <c r="BK2240" s="92"/>
      <c r="BL2240">
        <v>0</v>
      </c>
    </row>
    <row r="2241" spans="1:64" x14ac:dyDescent="0.25">
      <c r="A2241" s="82" t="s">
        <v>297</v>
      </c>
      <c r="B2241" s="82" t="s">
        <v>397</v>
      </c>
      <c r="C2241" s="82" t="s">
        <v>105</v>
      </c>
      <c r="D2241" s="82" t="s">
        <v>298</v>
      </c>
      <c r="E2241" s="82" t="s">
        <v>55</v>
      </c>
      <c r="F2241" s="82" t="s">
        <v>323</v>
      </c>
      <c r="G2241" s="82" t="s">
        <v>323</v>
      </c>
      <c r="H2241">
        <v>22.833641052246094</v>
      </c>
      <c r="I2241">
        <v>100</v>
      </c>
      <c r="J2241">
        <v>22.833641052246094</v>
      </c>
      <c r="K2241" s="92"/>
      <c r="L2241">
        <v>0</v>
      </c>
      <c r="M2241" s="92"/>
      <c r="N2241" s="92"/>
      <c r="O2241" s="92"/>
      <c r="P2241">
        <v>14554.1884765625</v>
      </c>
      <c r="Q2241" s="92"/>
      <c r="R2241" s="92"/>
      <c r="S2241">
        <v>-1</v>
      </c>
      <c r="T2241">
        <v>0</v>
      </c>
      <c r="U2241" s="82" t="s">
        <v>324</v>
      </c>
      <c r="V2241" s="92"/>
      <c r="W2241">
        <v>200022.6875</v>
      </c>
      <c r="X2241" s="92"/>
      <c r="Y2241">
        <v>0</v>
      </c>
      <c r="Z2241">
        <v>7138.23095703125</v>
      </c>
      <c r="AA2241">
        <v>7138.23095703125</v>
      </c>
      <c r="AB2241">
        <v>0</v>
      </c>
      <c r="AC2241">
        <v>-1</v>
      </c>
      <c r="AD2241">
        <v>0</v>
      </c>
      <c r="AE2241">
        <v>0</v>
      </c>
      <c r="AF2241">
        <v>0</v>
      </c>
      <c r="AG2241">
        <v>365</v>
      </c>
      <c r="AH2241">
        <v>4383</v>
      </c>
      <c r="AI2241">
        <v>0.22833640873432159</v>
      </c>
      <c r="AJ2241">
        <v>35.687107086181641</v>
      </c>
      <c r="AK2241">
        <v>-6353.794921875</v>
      </c>
      <c r="AL2241">
        <v>-31.765369415283203</v>
      </c>
      <c r="AM2241">
        <v>13492.025390625</v>
      </c>
      <c r="AN2241">
        <v>67.452476501464844</v>
      </c>
      <c r="AO2241" s="92"/>
      <c r="AP2241" s="82" t="s">
        <v>325</v>
      </c>
      <c r="AQ2241" s="82" t="s">
        <v>326</v>
      </c>
      <c r="AR2241" s="82"/>
      <c r="AS2241">
        <v>0</v>
      </c>
      <c r="AT2241">
        <v>0</v>
      </c>
      <c r="AU2241">
        <v>2031</v>
      </c>
      <c r="AY2241">
        <v>0</v>
      </c>
      <c r="AZ2241">
        <v>0</v>
      </c>
      <c r="BA2241" s="82" t="s">
        <v>398</v>
      </c>
      <c r="BB2241">
        <v>9691</v>
      </c>
      <c r="BC2241">
        <v>100</v>
      </c>
      <c r="BD2241" s="92"/>
      <c r="BE2241" s="92"/>
      <c r="BF2241">
        <v>200022.6875</v>
      </c>
      <c r="BG2241">
        <v>0</v>
      </c>
      <c r="BH2241">
        <v>0</v>
      </c>
      <c r="BI2241" s="92"/>
      <c r="BJ2241" s="92"/>
      <c r="BK2241" s="92"/>
      <c r="BL2241">
        <v>0</v>
      </c>
    </row>
    <row r="2242" spans="1:64" x14ac:dyDescent="0.25">
      <c r="A2242" s="82" t="s">
        <v>297</v>
      </c>
      <c r="B2242" s="82" t="s">
        <v>397</v>
      </c>
      <c r="C2242" s="82" t="s">
        <v>105</v>
      </c>
      <c r="D2242" s="82" t="s">
        <v>303</v>
      </c>
      <c r="E2242" s="82" t="s">
        <v>304</v>
      </c>
      <c r="F2242" s="82" t="s">
        <v>323</v>
      </c>
      <c r="G2242" s="82" t="s">
        <v>323</v>
      </c>
      <c r="H2242">
        <v>22.833641052246094</v>
      </c>
      <c r="I2242">
        <v>100</v>
      </c>
      <c r="J2242">
        <v>22.833641052246094</v>
      </c>
      <c r="K2242" s="92"/>
      <c r="L2242">
        <v>0</v>
      </c>
      <c r="M2242" s="92"/>
      <c r="N2242" s="92"/>
      <c r="O2242" s="92"/>
      <c r="P2242">
        <v>14554.1884765625</v>
      </c>
      <c r="Q2242" s="92"/>
      <c r="R2242" s="92"/>
      <c r="S2242">
        <v>-1</v>
      </c>
      <c r="T2242">
        <v>0</v>
      </c>
      <c r="U2242" s="82" t="s">
        <v>324</v>
      </c>
      <c r="V2242" s="92"/>
      <c r="W2242">
        <v>200022.6875</v>
      </c>
      <c r="X2242" s="92"/>
      <c r="Y2242">
        <v>0</v>
      </c>
      <c r="Z2242">
        <v>7138.23095703125</v>
      </c>
      <c r="AA2242">
        <v>7138.23095703125</v>
      </c>
      <c r="AB2242">
        <v>0</v>
      </c>
      <c r="AC2242">
        <v>-1</v>
      </c>
      <c r="AD2242">
        <v>0</v>
      </c>
      <c r="AE2242">
        <v>0</v>
      </c>
      <c r="AF2242">
        <v>0</v>
      </c>
      <c r="AG2242">
        <v>365</v>
      </c>
      <c r="AH2242">
        <v>4383</v>
      </c>
      <c r="AI2242">
        <v>0.22833640873432159</v>
      </c>
      <c r="AJ2242">
        <v>35.687107086181641</v>
      </c>
      <c r="AK2242">
        <v>-6353.794921875</v>
      </c>
      <c r="AL2242">
        <v>-31.765369415283203</v>
      </c>
      <c r="AM2242">
        <v>13492.025390625</v>
      </c>
      <c r="AN2242">
        <v>67.452476501464844</v>
      </c>
      <c r="AO2242" s="92"/>
      <c r="AP2242" s="82" t="s">
        <v>325</v>
      </c>
      <c r="AQ2242" s="82" t="s">
        <v>326</v>
      </c>
      <c r="AR2242" s="82"/>
      <c r="AS2242">
        <v>0</v>
      </c>
      <c r="AT2242">
        <v>0</v>
      </c>
      <c r="AU2242">
        <v>2031</v>
      </c>
      <c r="AY2242">
        <v>0</v>
      </c>
      <c r="AZ2242">
        <v>0</v>
      </c>
      <c r="BA2242" s="82" t="s">
        <v>398</v>
      </c>
      <c r="BB2242">
        <v>9692</v>
      </c>
      <c r="BC2242">
        <v>100</v>
      </c>
      <c r="BD2242" s="92"/>
      <c r="BE2242" s="92"/>
      <c r="BF2242">
        <v>200022.6875</v>
      </c>
      <c r="BG2242">
        <v>0</v>
      </c>
      <c r="BH2242">
        <v>0</v>
      </c>
      <c r="BI2242" s="92"/>
      <c r="BJ2242" s="92"/>
      <c r="BK2242" s="92"/>
      <c r="BL2242">
        <v>0</v>
      </c>
    </row>
    <row r="2243" spans="1:64" x14ac:dyDescent="0.25">
      <c r="A2243" s="82" t="s">
        <v>297</v>
      </c>
      <c r="B2243" s="82" t="s">
        <v>397</v>
      </c>
      <c r="C2243" s="82" t="s">
        <v>105</v>
      </c>
      <c r="D2243" s="82" t="s">
        <v>305</v>
      </c>
      <c r="E2243" s="82" t="s">
        <v>58</v>
      </c>
      <c r="F2243" s="82" t="s">
        <v>323</v>
      </c>
      <c r="G2243" s="82" t="s">
        <v>323</v>
      </c>
      <c r="H2243">
        <v>22.833641052246094</v>
      </c>
      <c r="I2243">
        <v>100</v>
      </c>
      <c r="J2243">
        <v>22.833641052246094</v>
      </c>
      <c r="K2243" s="92"/>
      <c r="L2243">
        <v>0</v>
      </c>
      <c r="M2243" s="92"/>
      <c r="N2243" s="92"/>
      <c r="O2243" s="92"/>
      <c r="P2243">
        <v>14554.1884765625</v>
      </c>
      <c r="Q2243" s="92"/>
      <c r="R2243" s="92"/>
      <c r="S2243">
        <v>-1</v>
      </c>
      <c r="T2243">
        <v>0</v>
      </c>
      <c r="U2243" s="82" t="s">
        <v>324</v>
      </c>
      <c r="V2243" s="92"/>
      <c r="W2243">
        <v>200022.6875</v>
      </c>
      <c r="X2243" s="92"/>
      <c r="Y2243">
        <v>0</v>
      </c>
      <c r="Z2243">
        <v>7138.23095703125</v>
      </c>
      <c r="AA2243">
        <v>7138.23095703125</v>
      </c>
      <c r="AB2243">
        <v>0</v>
      </c>
      <c r="AC2243">
        <v>-1</v>
      </c>
      <c r="AD2243">
        <v>0</v>
      </c>
      <c r="AE2243">
        <v>0</v>
      </c>
      <c r="AF2243">
        <v>0</v>
      </c>
      <c r="AG2243">
        <v>365</v>
      </c>
      <c r="AH2243">
        <v>4383</v>
      </c>
      <c r="AI2243">
        <v>0.22833640873432159</v>
      </c>
      <c r="AJ2243">
        <v>35.687107086181641</v>
      </c>
      <c r="AK2243">
        <v>-6353.794921875</v>
      </c>
      <c r="AL2243">
        <v>-31.765369415283203</v>
      </c>
      <c r="AM2243">
        <v>13492.025390625</v>
      </c>
      <c r="AN2243">
        <v>67.452476501464844</v>
      </c>
      <c r="AO2243" s="92"/>
      <c r="AP2243" s="82" t="s">
        <v>325</v>
      </c>
      <c r="AQ2243" s="82" t="s">
        <v>326</v>
      </c>
      <c r="AR2243" s="82"/>
      <c r="AS2243">
        <v>0</v>
      </c>
      <c r="AT2243">
        <v>0</v>
      </c>
      <c r="AU2243">
        <v>2031</v>
      </c>
      <c r="AY2243">
        <v>0</v>
      </c>
      <c r="AZ2243">
        <v>0</v>
      </c>
      <c r="BA2243" s="82" t="s">
        <v>398</v>
      </c>
      <c r="BB2243">
        <v>9693</v>
      </c>
      <c r="BC2243">
        <v>100</v>
      </c>
      <c r="BD2243" s="92"/>
      <c r="BE2243" s="92"/>
      <c r="BF2243">
        <v>200022.6875</v>
      </c>
      <c r="BG2243">
        <v>0</v>
      </c>
      <c r="BH2243">
        <v>0</v>
      </c>
      <c r="BI2243" s="92"/>
      <c r="BJ2243" s="92"/>
      <c r="BK2243" s="92"/>
      <c r="BL2243">
        <v>0</v>
      </c>
    </row>
    <row r="2244" spans="1:64" x14ac:dyDescent="0.25">
      <c r="A2244" s="82" t="s">
        <v>297</v>
      </c>
      <c r="B2244" s="82" t="s">
        <v>397</v>
      </c>
      <c r="C2244" s="82" t="s">
        <v>105</v>
      </c>
      <c r="D2244" s="82" t="s">
        <v>306</v>
      </c>
      <c r="E2244" s="82" t="s">
        <v>59</v>
      </c>
      <c r="F2244" s="82" t="s">
        <v>323</v>
      </c>
      <c r="G2244" s="82" t="s">
        <v>323</v>
      </c>
      <c r="H2244">
        <v>22.833641052246094</v>
      </c>
      <c r="I2244">
        <v>100</v>
      </c>
      <c r="J2244">
        <v>22.833641052246094</v>
      </c>
      <c r="K2244" s="92"/>
      <c r="L2244">
        <v>0</v>
      </c>
      <c r="M2244" s="92"/>
      <c r="N2244" s="92"/>
      <c r="O2244" s="92"/>
      <c r="P2244">
        <v>14554.1884765625</v>
      </c>
      <c r="Q2244" s="92"/>
      <c r="R2244" s="92"/>
      <c r="S2244">
        <v>-1</v>
      </c>
      <c r="T2244">
        <v>0</v>
      </c>
      <c r="U2244" s="82" t="s">
        <v>324</v>
      </c>
      <c r="V2244" s="92"/>
      <c r="W2244">
        <v>200022.6875</v>
      </c>
      <c r="X2244" s="92"/>
      <c r="Y2244">
        <v>0</v>
      </c>
      <c r="Z2244">
        <v>7138.23095703125</v>
      </c>
      <c r="AA2244">
        <v>7138.23095703125</v>
      </c>
      <c r="AB2244">
        <v>0</v>
      </c>
      <c r="AC2244">
        <v>-1</v>
      </c>
      <c r="AD2244">
        <v>0</v>
      </c>
      <c r="AE2244">
        <v>0</v>
      </c>
      <c r="AF2244">
        <v>0</v>
      </c>
      <c r="AG2244">
        <v>365</v>
      </c>
      <c r="AH2244">
        <v>4383</v>
      </c>
      <c r="AI2244">
        <v>0.22833640873432159</v>
      </c>
      <c r="AJ2244">
        <v>35.687107086181641</v>
      </c>
      <c r="AK2244">
        <v>-6353.794921875</v>
      </c>
      <c r="AL2244">
        <v>-31.765369415283203</v>
      </c>
      <c r="AM2244">
        <v>13492.025390625</v>
      </c>
      <c r="AN2244">
        <v>67.452476501464844</v>
      </c>
      <c r="AO2244" s="92"/>
      <c r="AP2244" s="82" t="s">
        <v>325</v>
      </c>
      <c r="AQ2244" s="82" t="s">
        <v>326</v>
      </c>
      <c r="AR2244" s="82"/>
      <c r="AS2244">
        <v>0</v>
      </c>
      <c r="AT2244">
        <v>0</v>
      </c>
      <c r="AU2244">
        <v>2031</v>
      </c>
      <c r="AY2244">
        <v>0</v>
      </c>
      <c r="AZ2244">
        <v>0</v>
      </c>
      <c r="BA2244" s="82" t="s">
        <v>398</v>
      </c>
      <c r="BB2244">
        <v>9694</v>
      </c>
      <c r="BC2244">
        <v>100</v>
      </c>
      <c r="BD2244" s="92"/>
      <c r="BE2244" s="92"/>
      <c r="BF2244">
        <v>200022.6875</v>
      </c>
      <c r="BG2244">
        <v>0</v>
      </c>
      <c r="BH2244">
        <v>0</v>
      </c>
      <c r="BI2244" s="92"/>
      <c r="BJ2244" s="92"/>
      <c r="BK2244" s="92"/>
      <c r="BL2244">
        <v>0</v>
      </c>
    </row>
    <row r="2245" spans="1:64" x14ac:dyDescent="0.25">
      <c r="A2245" s="82" t="s">
        <v>297</v>
      </c>
      <c r="B2245" s="82" t="s">
        <v>397</v>
      </c>
      <c r="C2245" s="82" t="s">
        <v>105</v>
      </c>
      <c r="D2245" s="82" t="s">
        <v>307</v>
      </c>
      <c r="E2245" s="82" t="s">
        <v>60</v>
      </c>
      <c r="F2245" s="82" t="s">
        <v>323</v>
      </c>
      <c r="G2245" s="82" t="s">
        <v>323</v>
      </c>
      <c r="H2245">
        <v>22.833641052246094</v>
      </c>
      <c r="I2245">
        <v>100</v>
      </c>
      <c r="J2245">
        <v>22.833641052246094</v>
      </c>
      <c r="K2245" s="92"/>
      <c r="L2245">
        <v>0</v>
      </c>
      <c r="M2245" s="92"/>
      <c r="N2245" s="92"/>
      <c r="O2245" s="92"/>
      <c r="P2245">
        <v>14554.1884765625</v>
      </c>
      <c r="Q2245" s="92"/>
      <c r="R2245" s="92"/>
      <c r="S2245">
        <v>-1</v>
      </c>
      <c r="T2245">
        <v>0</v>
      </c>
      <c r="U2245" s="82" t="s">
        <v>324</v>
      </c>
      <c r="V2245" s="92"/>
      <c r="W2245">
        <v>200022.6875</v>
      </c>
      <c r="X2245" s="92"/>
      <c r="Y2245">
        <v>0</v>
      </c>
      <c r="Z2245">
        <v>7138.23095703125</v>
      </c>
      <c r="AA2245">
        <v>7138.23095703125</v>
      </c>
      <c r="AB2245">
        <v>0</v>
      </c>
      <c r="AC2245">
        <v>-1</v>
      </c>
      <c r="AD2245">
        <v>0</v>
      </c>
      <c r="AE2245">
        <v>0</v>
      </c>
      <c r="AF2245">
        <v>0</v>
      </c>
      <c r="AG2245">
        <v>365</v>
      </c>
      <c r="AH2245">
        <v>4383</v>
      </c>
      <c r="AI2245">
        <v>0.22833640873432159</v>
      </c>
      <c r="AJ2245">
        <v>35.687107086181641</v>
      </c>
      <c r="AK2245">
        <v>-6353.794921875</v>
      </c>
      <c r="AL2245">
        <v>-31.765369415283203</v>
      </c>
      <c r="AM2245">
        <v>13492.025390625</v>
      </c>
      <c r="AN2245">
        <v>67.452476501464844</v>
      </c>
      <c r="AO2245" s="92"/>
      <c r="AP2245" s="82" t="s">
        <v>325</v>
      </c>
      <c r="AQ2245" s="82" t="s">
        <v>326</v>
      </c>
      <c r="AR2245" s="82"/>
      <c r="AS2245">
        <v>0</v>
      </c>
      <c r="AT2245">
        <v>0</v>
      </c>
      <c r="AU2245">
        <v>2031</v>
      </c>
      <c r="AY2245">
        <v>0</v>
      </c>
      <c r="AZ2245">
        <v>0</v>
      </c>
      <c r="BA2245" s="82" t="s">
        <v>398</v>
      </c>
      <c r="BB2245">
        <v>9695</v>
      </c>
      <c r="BC2245">
        <v>100</v>
      </c>
      <c r="BD2245" s="92"/>
      <c r="BE2245" s="92"/>
      <c r="BF2245">
        <v>200022.6875</v>
      </c>
      <c r="BG2245">
        <v>0</v>
      </c>
      <c r="BH2245">
        <v>0</v>
      </c>
      <c r="BI2245" s="92"/>
      <c r="BJ2245" s="92"/>
      <c r="BK2245" s="92"/>
      <c r="BL2245">
        <v>0</v>
      </c>
    </row>
    <row r="2246" spans="1:64" x14ac:dyDescent="0.25">
      <c r="A2246" s="82" t="s">
        <v>297</v>
      </c>
      <c r="B2246" s="82" t="s">
        <v>397</v>
      </c>
      <c r="C2246" s="82" t="s">
        <v>105</v>
      </c>
      <c r="D2246" s="82" t="s">
        <v>308</v>
      </c>
      <c r="E2246" s="82" t="s">
        <v>61</v>
      </c>
      <c r="F2246" s="82" t="s">
        <v>323</v>
      </c>
      <c r="G2246" s="82" t="s">
        <v>323</v>
      </c>
      <c r="H2246">
        <v>22.833641052246094</v>
      </c>
      <c r="I2246">
        <v>100</v>
      </c>
      <c r="J2246">
        <v>22.833641052246094</v>
      </c>
      <c r="K2246" s="92"/>
      <c r="L2246">
        <v>0</v>
      </c>
      <c r="M2246" s="92"/>
      <c r="N2246" s="92"/>
      <c r="O2246" s="92"/>
      <c r="P2246">
        <v>14554.1884765625</v>
      </c>
      <c r="Q2246" s="92"/>
      <c r="R2246" s="92"/>
      <c r="S2246">
        <v>-1</v>
      </c>
      <c r="T2246">
        <v>0</v>
      </c>
      <c r="U2246" s="82" t="s">
        <v>324</v>
      </c>
      <c r="V2246" s="92"/>
      <c r="W2246">
        <v>200022.6875</v>
      </c>
      <c r="X2246" s="92"/>
      <c r="Y2246">
        <v>0</v>
      </c>
      <c r="Z2246">
        <v>7138.23095703125</v>
      </c>
      <c r="AA2246">
        <v>7138.23095703125</v>
      </c>
      <c r="AB2246">
        <v>0</v>
      </c>
      <c r="AC2246">
        <v>-1</v>
      </c>
      <c r="AD2246">
        <v>0</v>
      </c>
      <c r="AE2246">
        <v>0</v>
      </c>
      <c r="AF2246">
        <v>0</v>
      </c>
      <c r="AG2246">
        <v>365</v>
      </c>
      <c r="AH2246">
        <v>4383</v>
      </c>
      <c r="AI2246">
        <v>0.22833640873432159</v>
      </c>
      <c r="AJ2246">
        <v>35.687107086181641</v>
      </c>
      <c r="AK2246">
        <v>-6353.794921875</v>
      </c>
      <c r="AL2246">
        <v>-31.765369415283203</v>
      </c>
      <c r="AM2246">
        <v>13492.025390625</v>
      </c>
      <c r="AN2246">
        <v>67.452476501464844</v>
      </c>
      <c r="AO2246" s="92"/>
      <c r="AP2246" s="82" t="s">
        <v>325</v>
      </c>
      <c r="AQ2246" s="82" t="s">
        <v>326</v>
      </c>
      <c r="AR2246" s="82"/>
      <c r="AS2246">
        <v>0</v>
      </c>
      <c r="AT2246">
        <v>0</v>
      </c>
      <c r="AU2246">
        <v>2031</v>
      </c>
      <c r="AY2246">
        <v>0</v>
      </c>
      <c r="AZ2246">
        <v>0</v>
      </c>
      <c r="BA2246" s="82" t="s">
        <v>398</v>
      </c>
      <c r="BB2246">
        <v>9696</v>
      </c>
      <c r="BC2246">
        <v>100</v>
      </c>
      <c r="BD2246" s="92"/>
      <c r="BE2246" s="92"/>
      <c r="BF2246">
        <v>200022.6875</v>
      </c>
      <c r="BG2246">
        <v>0</v>
      </c>
      <c r="BH2246">
        <v>0</v>
      </c>
      <c r="BI2246" s="92"/>
      <c r="BJ2246" s="92"/>
      <c r="BK2246" s="92"/>
      <c r="BL2246">
        <v>0</v>
      </c>
    </row>
    <row r="2247" spans="1:64" x14ac:dyDescent="0.25">
      <c r="A2247" s="82" t="s">
        <v>297</v>
      </c>
      <c r="B2247" s="82" t="s">
        <v>397</v>
      </c>
      <c r="C2247" s="82" t="s">
        <v>105</v>
      </c>
      <c r="D2247" s="82" t="s">
        <v>309</v>
      </c>
      <c r="E2247" s="82" t="s">
        <v>310</v>
      </c>
      <c r="F2247" s="82" t="s">
        <v>323</v>
      </c>
      <c r="G2247" s="82" t="s">
        <v>323</v>
      </c>
      <c r="H2247">
        <v>22.833641052246094</v>
      </c>
      <c r="I2247">
        <v>100</v>
      </c>
      <c r="J2247">
        <v>22.833641052246094</v>
      </c>
      <c r="K2247" s="92"/>
      <c r="L2247">
        <v>0</v>
      </c>
      <c r="M2247" s="92"/>
      <c r="N2247" s="92"/>
      <c r="O2247" s="92"/>
      <c r="P2247">
        <v>14554.1884765625</v>
      </c>
      <c r="Q2247" s="92"/>
      <c r="R2247" s="92"/>
      <c r="S2247">
        <v>-1</v>
      </c>
      <c r="T2247">
        <v>0</v>
      </c>
      <c r="U2247" s="82" t="s">
        <v>324</v>
      </c>
      <c r="V2247" s="92"/>
      <c r="W2247">
        <v>200022.6875</v>
      </c>
      <c r="X2247" s="92"/>
      <c r="Y2247">
        <v>0</v>
      </c>
      <c r="Z2247">
        <v>7138.23095703125</v>
      </c>
      <c r="AA2247">
        <v>7138.23095703125</v>
      </c>
      <c r="AB2247">
        <v>0</v>
      </c>
      <c r="AC2247">
        <v>-1</v>
      </c>
      <c r="AD2247">
        <v>0</v>
      </c>
      <c r="AE2247">
        <v>0</v>
      </c>
      <c r="AF2247">
        <v>0</v>
      </c>
      <c r="AG2247">
        <v>365</v>
      </c>
      <c r="AH2247">
        <v>4383</v>
      </c>
      <c r="AI2247">
        <v>0.22833640873432159</v>
      </c>
      <c r="AJ2247">
        <v>35.687107086181641</v>
      </c>
      <c r="AK2247">
        <v>-6353.794921875</v>
      </c>
      <c r="AL2247">
        <v>-31.765369415283203</v>
      </c>
      <c r="AM2247">
        <v>13492.025390625</v>
      </c>
      <c r="AN2247">
        <v>67.452476501464844</v>
      </c>
      <c r="AO2247" s="92"/>
      <c r="AP2247" s="82" t="s">
        <v>325</v>
      </c>
      <c r="AQ2247" s="82" t="s">
        <v>326</v>
      </c>
      <c r="AR2247" s="82"/>
      <c r="AS2247">
        <v>0</v>
      </c>
      <c r="AT2247">
        <v>0</v>
      </c>
      <c r="AU2247">
        <v>2031</v>
      </c>
      <c r="AY2247">
        <v>0</v>
      </c>
      <c r="AZ2247">
        <v>0</v>
      </c>
      <c r="BA2247" s="82" t="s">
        <v>398</v>
      </c>
      <c r="BB2247">
        <v>9697</v>
      </c>
      <c r="BC2247">
        <v>100</v>
      </c>
      <c r="BD2247" s="92"/>
      <c r="BE2247" s="92"/>
      <c r="BF2247">
        <v>200022.6875</v>
      </c>
      <c r="BG2247">
        <v>0</v>
      </c>
      <c r="BH2247">
        <v>0</v>
      </c>
      <c r="BI2247" s="92"/>
      <c r="BJ2247" s="92"/>
      <c r="BK2247" s="92"/>
      <c r="BL2247">
        <v>0</v>
      </c>
    </row>
    <row r="2248" spans="1:64" x14ac:dyDescent="0.25">
      <c r="A2248" s="82" t="s">
        <v>297</v>
      </c>
      <c r="B2248" s="82" t="s">
        <v>397</v>
      </c>
      <c r="C2248" s="82" t="s">
        <v>105</v>
      </c>
      <c r="D2248" s="82" t="s">
        <v>311</v>
      </c>
      <c r="E2248" s="82" t="s">
        <v>312</v>
      </c>
      <c r="F2248" s="82" t="s">
        <v>323</v>
      </c>
      <c r="G2248" s="82" t="s">
        <v>323</v>
      </c>
      <c r="H2248">
        <v>22.833641052246094</v>
      </c>
      <c r="I2248">
        <v>100</v>
      </c>
      <c r="J2248">
        <v>22.833641052246094</v>
      </c>
      <c r="K2248" s="92"/>
      <c r="L2248">
        <v>0</v>
      </c>
      <c r="M2248" s="92"/>
      <c r="N2248" s="92"/>
      <c r="O2248" s="92"/>
      <c r="P2248">
        <v>14554.1884765625</v>
      </c>
      <c r="Q2248" s="92"/>
      <c r="R2248" s="92"/>
      <c r="S2248">
        <v>-1</v>
      </c>
      <c r="T2248">
        <v>0</v>
      </c>
      <c r="U2248" s="82" t="s">
        <v>324</v>
      </c>
      <c r="V2248" s="92"/>
      <c r="W2248">
        <v>200022.6875</v>
      </c>
      <c r="X2248" s="92"/>
      <c r="Y2248">
        <v>0</v>
      </c>
      <c r="Z2248">
        <v>7138.23095703125</v>
      </c>
      <c r="AA2248">
        <v>7138.23095703125</v>
      </c>
      <c r="AB2248">
        <v>0</v>
      </c>
      <c r="AC2248">
        <v>-1</v>
      </c>
      <c r="AD2248">
        <v>0</v>
      </c>
      <c r="AE2248">
        <v>0</v>
      </c>
      <c r="AF2248">
        <v>0</v>
      </c>
      <c r="AG2248">
        <v>365</v>
      </c>
      <c r="AH2248">
        <v>4383</v>
      </c>
      <c r="AI2248">
        <v>0.22833640873432159</v>
      </c>
      <c r="AJ2248">
        <v>35.687107086181641</v>
      </c>
      <c r="AK2248">
        <v>-6353.794921875</v>
      </c>
      <c r="AL2248">
        <v>-31.765369415283203</v>
      </c>
      <c r="AM2248">
        <v>13492.025390625</v>
      </c>
      <c r="AN2248">
        <v>67.452476501464844</v>
      </c>
      <c r="AO2248" s="92"/>
      <c r="AP2248" s="82" t="s">
        <v>325</v>
      </c>
      <c r="AQ2248" s="82" t="s">
        <v>326</v>
      </c>
      <c r="AR2248" s="82"/>
      <c r="AS2248">
        <v>0</v>
      </c>
      <c r="AT2248">
        <v>0</v>
      </c>
      <c r="AU2248">
        <v>2031</v>
      </c>
      <c r="AY2248">
        <v>0</v>
      </c>
      <c r="AZ2248">
        <v>0</v>
      </c>
      <c r="BA2248" s="82" t="s">
        <v>398</v>
      </c>
      <c r="BB2248">
        <v>9698</v>
      </c>
      <c r="BC2248">
        <v>100</v>
      </c>
      <c r="BD2248" s="92"/>
      <c r="BE2248" s="92"/>
      <c r="BF2248">
        <v>200022.6875</v>
      </c>
      <c r="BG2248">
        <v>0</v>
      </c>
      <c r="BH2248">
        <v>0</v>
      </c>
      <c r="BI2248" s="92"/>
      <c r="BJ2248" s="92"/>
      <c r="BK2248" s="92"/>
      <c r="BL2248">
        <v>0</v>
      </c>
    </row>
    <row r="2249" spans="1:64" x14ac:dyDescent="0.25">
      <c r="A2249" s="82" t="s">
        <v>297</v>
      </c>
      <c r="B2249" s="82" t="s">
        <v>397</v>
      </c>
      <c r="C2249" s="82" t="s">
        <v>105</v>
      </c>
      <c r="D2249" s="82" t="s">
        <v>313</v>
      </c>
      <c r="E2249" s="82" t="s">
        <v>314</v>
      </c>
      <c r="F2249" s="82" t="s">
        <v>323</v>
      </c>
      <c r="G2249" s="82" t="s">
        <v>323</v>
      </c>
      <c r="H2249">
        <v>22.833641052246094</v>
      </c>
      <c r="I2249">
        <v>100</v>
      </c>
      <c r="J2249">
        <v>22.833641052246094</v>
      </c>
      <c r="K2249" s="92"/>
      <c r="L2249">
        <v>0</v>
      </c>
      <c r="M2249" s="92"/>
      <c r="N2249" s="92"/>
      <c r="O2249" s="92"/>
      <c r="P2249">
        <v>14554.1884765625</v>
      </c>
      <c r="Q2249" s="92"/>
      <c r="R2249" s="92"/>
      <c r="S2249">
        <v>-1</v>
      </c>
      <c r="T2249">
        <v>0</v>
      </c>
      <c r="U2249" s="82" t="s">
        <v>324</v>
      </c>
      <c r="V2249" s="92"/>
      <c r="W2249">
        <v>200022.6875</v>
      </c>
      <c r="X2249" s="92"/>
      <c r="Y2249">
        <v>0</v>
      </c>
      <c r="Z2249">
        <v>7138.23095703125</v>
      </c>
      <c r="AA2249">
        <v>7138.23095703125</v>
      </c>
      <c r="AB2249">
        <v>0</v>
      </c>
      <c r="AC2249">
        <v>-1</v>
      </c>
      <c r="AD2249">
        <v>0</v>
      </c>
      <c r="AE2249">
        <v>0</v>
      </c>
      <c r="AF2249">
        <v>0</v>
      </c>
      <c r="AG2249">
        <v>365</v>
      </c>
      <c r="AH2249">
        <v>4383</v>
      </c>
      <c r="AI2249">
        <v>0.22833640873432159</v>
      </c>
      <c r="AJ2249">
        <v>35.687107086181641</v>
      </c>
      <c r="AK2249">
        <v>-6353.794921875</v>
      </c>
      <c r="AL2249">
        <v>-31.765369415283203</v>
      </c>
      <c r="AM2249">
        <v>13492.025390625</v>
      </c>
      <c r="AN2249">
        <v>67.452476501464844</v>
      </c>
      <c r="AO2249" s="92"/>
      <c r="AP2249" s="82" t="s">
        <v>325</v>
      </c>
      <c r="AQ2249" s="82" t="s">
        <v>326</v>
      </c>
      <c r="AR2249" s="82"/>
      <c r="AS2249">
        <v>0</v>
      </c>
      <c r="AT2249">
        <v>0</v>
      </c>
      <c r="AU2249">
        <v>2031</v>
      </c>
      <c r="AY2249">
        <v>0</v>
      </c>
      <c r="AZ2249">
        <v>0</v>
      </c>
      <c r="BA2249" s="82" t="s">
        <v>398</v>
      </c>
      <c r="BB2249">
        <v>9699</v>
      </c>
      <c r="BC2249">
        <v>100</v>
      </c>
      <c r="BD2249" s="92"/>
      <c r="BE2249" s="92"/>
      <c r="BF2249">
        <v>200022.6875</v>
      </c>
      <c r="BG2249">
        <v>0</v>
      </c>
      <c r="BH2249">
        <v>0</v>
      </c>
      <c r="BI2249" s="92"/>
      <c r="BJ2249" s="92"/>
      <c r="BK2249" s="92"/>
      <c r="BL2249">
        <v>0</v>
      </c>
    </row>
    <row r="2250" spans="1:64" x14ac:dyDescent="0.25">
      <c r="A2250" s="82" t="s">
        <v>297</v>
      </c>
      <c r="B2250" s="82" t="s">
        <v>397</v>
      </c>
      <c r="C2250" s="82" t="s">
        <v>105</v>
      </c>
      <c r="D2250" s="82" t="s">
        <v>298</v>
      </c>
      <c r="E2250" s="82" t="s">
        <v>55</v>
      </c>
      <c r="F2250" s="82" t="s">
        <v>327</v>
      </c>
      <c r="G2250" s="82" t="s">
        <v>327</v>
      </c>
      <c r="H2250">
        <v>5.7328768074512482E-2</v>
      </c>
      <c r="I2250">
        <v>5.4000000953674316</v>
      </c>
      <c r="J2250">
        <v>5.7328768074512482E-2</v>
      </c>
      <c r="K2250" s="92"/>
      <c r="L2250">
        <v>0</v>
      </c>
      <c r="M2250" s="92"/>
      <c r="N2250" s="92"/>
      <c r="O2250" s="92"/>
      <c r="P2250">
        <v>0</v>
      </c>
      <c r="Q2250" s="92"/>
      <c r="R2250" s="92"/>
      <c r="S2250">
        <v>-1</v>
      </c>
      <c r="T2250">
        <v>0</v>
      </c>
      <c r="U2250" s="82" t="s">
        <v>328</v>
      </c>
      <c r="V2250" s="92"/>
      <c r="W2250">
        <v>502.20001220703125</v>
      </c>
      <c r="X2250" s="92"/>
      <c r="Y2250">
        <v>0</v>
      </c>
      <c r="Z2250">
        <v>22.329614639282227</v>
      </c>
      <c r="AA2250">
        <v>22.329614639282227</v>
      </c>
      <c r="AB2250">
        <v>0</v>
      </c>
      <c r="AC2250">
        <v>-1</v>
      </c>
      <c r="AD2250">
        <v>0</v>
      </c>
      <c r="AE2250">
        <v>0</v>
      </c>
      <c r="AF2250">
        <v>0</v>
      </c>
      <c r="AG2250">
        <v>92</v>
      </c>
      <c r="AH2250">
        <v>93</v>
      </c>
      <c r="AI2250">
        <v>1.0616438463330269E-2</v>
      </c>
      <c r="AJ2250">
        <v>44.463588714599609</v>
      </c>
      <c r="AK2250">
        <v>0</v>
      </c>
      <c r="AL2250">
        <v>0</v>
      </c>
      <c r="AM2250">
        <v>22.329614639282227</v>
      </c>
      <c r="AN2250">
        <v>44.463588714599609</v>
      </c>
      <c r="AO2250" s="92"/>
      <c r="AP2250" s="82" t="s">
        <v>329</v>
      </c>
      <c r="AQ2250" s="82" t="s">
        <v>326</v>
      </c>
      <c r="AR2250" s="82"/>
      <c r="AS2250">
        <v>0</v>
      </c>
      <c r="AT2250">
        <v>0</v>
      </c>
      <c r="AU2250">
        <v>2031</v>
      </c>
      <c r="AY2250">
        <v>0</v>
      </c>
      <c r="AZ2250">
        <v>0</v>
      </c>
      <c r="BA2250" s="82" t="s">
        <v>398</v>
      </c>
      <c r="BB2250">
        <v>9700</v>
      </c>
      <c r="BC2250">
        <v>5.4000000953674316</v>
      </c>
      <c r="BD2250" s="92"/>
      <c r="BE2250" s="92"/>
      <c r="BF2250">
        <v>502.20001220703125</v>
      </c>
      <c r="BG2250">
        <v>0</v>
      </c>
      <c r="BH2250">
        <v>0</v>
      </c>
      <c r="BI2250" s="92"/>
      <c r="BJ2250" s="92"/>
      <c r="BK2250" s="92"/>
      <c r="BL2250">
        <v>0</v>
      </c>
    </row>
    <row r="2251" spans="1:64" x14ac:dyDescent="0.25">
      <c r="A2251" s="82" t="s">
        <v>297</v>
      </c>
      <c r="B2251" s="82" t="s">
        <v>397</v>
      </c>
      <c r="C2251" s="82" t="s">
        <v>105</v>
      </c>
      <c r="D2251" s="82" t="s">
        <v>303</v>
      </c>
      <c r="E2251" s="82" t="s">
        <v>304</v>
      </c>
      <c r="F2251" s="82" t="s">
        <v>327</v>
      </c>
      <c r="G2251" s="82" t="s">
        <v>327</v>
      </c>
      <c r="H2251">
        <v>5.7328768074512482E-2</v>
      </c>
      <c r="I2251">
        <v>5.4000000953674316</v>
      </c>
      <c r="J2251">
        <v>5.7328768074512482E-2</v>
      </c>
      <c r="K2251" s="92"/>
      <c r="L2251">
        <v>0</v>
      </c>
      <c r="M2251" s="92"/>
      <c r="N2251" s="92"/>
      <c r="O2251" s="92"/>
      <c r="P2251">
        <v>0</v>
      </c>
      <c r="Q2251" s="92"/>
      <c r="R2251" s="92"/>
      <c r="S2251">
        <v>-1</v>
      </c>
      <c r="T2251">
        <v>0</v>
      </c>
      <c r="U2251" s="82" t="s">
        <v>328</v>
      </c>
      <c r="V2251" s="92"/>
      <c r="W2251">
        <v>502.20001220703125</v>
      </c>
      <c r="X2251" s="92"/>
      <c r="Y2251">
        <v>0</v>
      </c>
      <c r="Z2251">
        <v>22.329614639282227</v>
      </c>
      <c r="AA2251">
        <v>22.329614639282227</v>
      </c>
      <c r="AB2251">
        <v>0</v>
      </c>
      <c r="AC2251">
        <v>-1</v>
      </c>
      <c r="AD2251">
        <v>0</v>
      </c>
      <c r="AE2251">
        <v>0</v>
      </c>
      <c r="AF2251">
        <v>0</v>
      </c>
      <c r="AG2251">
        <v>92</v>
      </c>
      <c r="AH2251">
        <v>93</v>
      </c>
      <c r="AI2251">
        <v>1.0616438463330269E-2</v>
      </c>
      <c r="AJ2251">
        <v>44.463588714599609</v>
      </c>
      <c r="AK2251">
        <v>0</v>
      </c>
      <c r="AL2251">
        <v>0</v>
      </c>
      <c r="AM2251">
        <v>22.329614639282227</v>
      </c>
      <c r="AN2251">
        <v>44.463588714599609</v>
      </c>
      <c r="AO2251" s="92"/>
      <c r="AP2251" s="82" t="s">
        <v>329</v>
      </c>
      <c r="AQ2251" s="82" t="s">
        <v>326</v>
      </c>
      <c r="AR2251" s="82"/>
      <c r="AS2251">
        <v>0</v>
      </c>
      <c r="AT2251">
        <v>0</v>
      </c>
      <c r="AU2251">
        <v>2031</v>
      </c>
      <c r="AY2251">
        <v>0</v>
      </c>
      <c r="AZ2251">
        <v>0</v>
      </c>
      <c r="BA2251" s="82" t="s">
        <v>398</v>
      </c>
      <c r="BB2251">
        <v>9701</v>
      </c>
      <c r="BC2251">
        <v>5.4000000953674316</v>
      </c>
      <c r="BD2251" s="92"/>
      <c r="BE2251" s="92"/>
      <c r="BF2251">
        <v>502.20001220703125</v>
      </c>
      <c r="BG2251">
        <v>0</v>
      </c>
      <c r="BH2251">
        <v>0</v>
      </c>
      <c r="BI2251" s="92"/>
      <c r="BJ2251" s="92"/>
      <c r="BK2251" s="92"/>
      <c r="BL2251">
        <v>0</v>
      </c>
    </row>
    <row r="2252" spans="1:64" x14ac:dyDescent="0.25">
      <c r="A2252" s="82" t="s">
        <v>297</v>
      </c>
      <c r="B2252" s="82" t="s">
        <v>397</v>
      </c>
      <c r="C2252" s="82" t="s">
        <v>105</v>
      </c>
      <c r="D2252" s="82" t="s">
        <v>305</v>
      </c>
      <c r="E2252" s="82" t="s">
        <v>58</v>
      </c>
      <c r="F2252" s="82" t="s">
        <v>327</v>
      </c>
      <c r="G2252" s="82" t="s">
        <v>327</v>
      </c>
      <c r="H2252">
        <v>5.7328768074512482E-2</v>
      </c>
      <c r="I2252">
        <v>5.4000000953674316</v>
      </c>
      <c r="J2252">
        <v>5.7328768074512482E-2</v>
      </c>
      <c r="K2252" s="92"/>
      <c r="L2252">
        <v>0</v>
      </c>
      <c r="M2252" s="92"/>
      <c r="N2252" s="92"/>
      <c r="O2252" s="92"/>
      <c r="P2252">
        <v>0</v>
      </c>
      <c r="Q2252" s="92"/>
      <c r="R2252" s="92"/>
      <c r="S2252">
        <v>-1</v>
      </c>
      <c r="T2252">
        <v>0</v>
      </c>
      <c r="U2252" s="82" t="s">
        <v>328</v>
      </c>
      <c r="V2252" s="92"/>
      <c r="W2252">
        <v>502.20001220703125</v>
      </c>
      <c r="X2252" s="92"/>
      <c r="Y2252">
        <v>0</v>
      </c>
      <c r="Z2252">
        <v>22.329614639282227</v>
      </c>
      <c r="AA2252">
        <v>22.329614639282227</v>
      </c>
      <c r="AB2252">
        <v>0</v>
      </c>
      <c r="AC2252">
        <v>-1</v>
      </c>
      <c r="AD2252">
        <v>0</v>
      </c>
      <c r="AE2252">
        <v>0</v>
      </c>
      <c r="AF2252">
        <v>0</v>
      </c>
      <c r="AG2252">
        <v>92</v>
      </c>
      <c r="AH2252">
        <v>93</v>
      </c>
      <c r="AI2252">
        <v>1.0616438463330269E-2</v>
      </c>
      <c r="AJ2252">
        <v>44.463588714599609</v>
      </c>
      <c r="AK2252">
        <v>0</v>
      </c>
      <c r="AL2252">
        <v>0</v>
      </c>
      <c r="AM2252">
        <v>22.329614639282227</v>
      </c>
      <c r="AN2252">
        <v>44.463588714599609</v>
      </c>
      <c r="AO2252" s="92"/>
      <c r="AP2252" s="82" t="s">
        <v>329</v>
      </c>
      <c r="AQ2252" s="82" t="s">
        <v>326</v>
      </c>
      <c r="AR2252" s="82"/>
      <c r="AS2252">
        <v>0</v>
      </c>
      <c r="AT2252">
        <v>0</v>
      </c>
      <c r="AU2252">
        <v>2031</v>
      </c>
      <c r="AY2252">
        <v>0</v>
      </c>
      <c r="AZ2252">
        <v>0</v>
      </c>
      <c r="BA2252" s="82" t="s">
        <v>398</v>
      </c>
      <c r="BB2252">
        <v>9702</v>
      </c>
      <c r="BC2252">
        <v>5.4000000953674316</v>
      </c>
      <c r="BD2252" s="92"/>
      <c r="BE2252" s="92"/>
      <c r="BF2252">
        <v>502.20001220703125</v>
      </c>
      <c r="BG2252">
        <v>0</v>
      </c>
      <c r="BH2252">
        <v>0</v>
      </c>
      <c r="BI2252" s="92"/>
      <c r="BJ2252" s="92"/>
      <c r="BK2252" s="92"/>
      <c r="BL2252">
        <v>0</v>
      </c>
    </row>
    <row r="2253" spans="1:64" x14ac:dyDescent="0.25">
      <c r="A2253" s="82" t="s">
        <v>297</v>
      </c>
      <c r="B2253" s="82" t="s">
        <v>397</v>
      </c>
      <c r="C2253" s="82" t="s">
        <v>105</v>
      </c>
      <c r="D2253" s="82" t="s">
        <v>306</v>
      </c>
      <c r="E2253" s="82" t="s">
        <v>59</v>
      </c>
      <c r="F2253" s="82" t="s">
        <v>327</v>
      </c>
      <c r="G2253" s="82" t="s">
        <v>327</v>
      </c>
      <c r="H2253">
        <v>5.7328768074512482E-2</v>
      </c>
      <c r="I2253">
        <v>5.4000000953674316</v>
      </c>
      <c r="J2253">
        <v>5.7328768074512482E-2</v>
      </c>
      <c r="K2253" s="92"/>
      <c r="L2253">
        <v>0</v>
      </c>
      <c r="M2253" s="92"/>
      <c r="N2253" s="92"/>
      <c r="O2253" s="92"/>
      <c r="P2253">
        <v>0</v>
      </c>
      <c r="Q2253" s="92"/>
      <c r="R2253" s="92"/>
      <c r="S2253">
        <v>-1</v>
      </c>
      <c r="T2253">
        <v>0</v>
      </c>
      <c r="U2253" s="82" t="s">
        <v>328</v>
      </c>
      <c r="V2253" s="92"/>
      <c r="W2253">
        <v>502.20001220703125</v>
      </c>
      <c r="X2253" s="92"/>
      <c r="Y2253">
        <v>0</v>
      </c>
      <c r="Z2253">
        <v>22.329614639282227</v>
      </c>
      <c r="AA2253">
        <v>22.329614639282227</v>
      </c>
      <c r="AB2253">
        <v>0</v>
      </c>
      <c r="AC2253">
        <v>-1</v>
      </c>
      <c r="AD2253">
        <v>0</v>
      </c>
      <c r="AE2253">
        <v>0</v>
      </c>
      <c r="AF2253">
        <v>0</v>
      </c>
      <c r="AG2253">
        <v>92</v>
      </c>
      <c r="AH2253">
        <v>93</v>
      </c>
      <c r="AI2253">
        <v>1.0616438463330269E-2</v>
      </c>
      <c r="AJ2253">
        <v>44.463588714599609</v>
      </c>
      <c r="AK2253">
        <v>0</v>
      </c>
      <c r="AL2253">
        <v>0</v>
      </c>
      <c r="AM2253">
        <v>22.329614639282227</v>
      </c>
      <c r="AN2253">
        <v>44.463588714599609</v>
      </c>
      <c r="AO2253" s="92"/>
      <c r="AP2253" s="82" t="s">
        <v>329</v>
      </c>
      <c r="AQ2253" s="82" t="s">
        <v>326</v>
      </c>
      <c r="AR2253" s="82"/>
      <c r="AS2253">
        <v>0</v>
      </c>
      <c r="AT2253">
        <v>0</v>
      </c>
      <c r="AU2253">
        <v>2031</v>
      </c>
      <c r="AY2253">
        <v>0</v>
      </c>
      <c r="AZ2253">
        <v>0</v>
      </c>
      <c r="BA2253" s="82" t="s">
        <v>398</v>
      </c>
      <c r="BB2253">
        <v>9703</v>
      </c>
      <c r="BC2253">
        <v>5.4000000953674316</v>
      </c>
      <c r="BD2253" s="92"/>
      <c r="BE2253" s="92"/>
      <c r="BF2253">
        <v>502.20001220703125</v>
      </c>
      <c r="BG2253">
        <v>0</v>
      </c>
      <c r="BH2253">
        <v>0</v>
      </c>
      <c r="BI2253" s="92"/>
      <c r="BJ2253" s="92"/>
      <c r="BK2253" s="92"/>
      <c r="BL2253">
        <v>0</v>
      </c>
    </row>
    <row r="2254" spans="1:64" x14ac:dyDescent="0.25">
      <c r="A2254" s="82" t="s">
        <v>297</v>
      </c>
      <c r="B2254" s="82" t="s">
        <v>397</v>
      </c>
      <c r="C2254" s="82" t="s">
        <v>105</v>
      </c>
      <c r="D2254" s="82" t="s">
        <v>307</v>
      </c>
      <c r="E2254" s="82" t="s">
        <v>60</v>
      </c>
      <c r="F2254" s="82" t="s">
        <v>327</v>
      </c>
      <c r="G2254" s="82" t="s">
        <v>327</v>
      </c>
      <c r="H2254">
        <v>5.7328768074512482E-2</v>
      </c>
      <c r="I2254">
        <v>5.4000000953674316</v>
      </c>
      <c r="J2254">
        <v>5.7328768074512482E-2</v>
      </c>
      <c r="K2254" s="92"/>
      <c r="L2254">
        <v>0</v>
      </c>
      <c r="M2254" s="92"/>
      <c r="N2254" s="92"/>
      <c r="O2254" s="92"/>
      <c r="P2254">
        <v>0</v>
      </c>
      <c r="Q2254" s="92"/>
      <c r="R2254" s="92"/>
      <c r="S2254">
        <v>-1</v>
      </c>
      <c r="T2254">
        <v>0</v>
      </c>
      <c r="U2254" s="82" t="s">
        <v>328</v>
      </c>
      <c r="V2254" s="92"/>
      <c r="W2254">
        <v>502.20001220703125</v>
      </c>
      <c r="X2254" s="92"/>
      <c r="Y2254">
        <v>0</v>
      </c>
      <c r="Z2254">
        <v>22.329614639282227</v>
      </c>
      <c r="AA2254">
        <v>22.329614639282227</v>
      </c>
      <c r="AB2254">
        <v>0</v>
      </c>
      <c r="AC2254">
        <v>-1</v>
      </c>
      <c r="AD2254">
        <v>0</v>
      </c>
      <c r="AE2254">
        <v>0</v>
      </c>
      <c r="AF2254">
        <v>0</v>
      </c>
      <c r="AG2254">
        <v>92</v>
      </c>
      <c r="AH2254">
        <v>93</v>
      </c>
      <c r="AI2254">
        <v>1.0616438463330269E-2</v>
      </c>
      <c r="AJ2254">
        <v>44.463588714599609</v>
      </c>
      <c r="AK2254">
        <v>0</v>
      </c>
      <c r="AL2254">
        <v>0</v>
      </c>
      <c r="AM2254">
        <v>22.329614639282227</v>
      </c>
      <c r="AN2254">
        <v>44.463588714599609</v>
      </c>
      <c r="AO2254" s="92"/>
      <c r="AP2254" s="82" t="s">
        <v>329</v>
      </c>
      <c r="AQ2254" s="82" t="s">
        <v>326</v>
      </c>
      <c r="AR2254" s="82"/>
      <c r="AS2254">
        <v>0</v>
      </c>
      <c r="AT2254">
        <v>0</v>
      </c>
      <c r="AU2254">
        <v>2031</v>
      </c>
      <c r="AY2254">
        <v>0</v>
      </c>
      <c r="AZ2254">
        <v>0</v>
      </c>
      <c r="BA2254" s="82" t="s">
        <v>398</v>
      </c>
      <c r="BB2254">
        <v>9704</v>
      </c>
      <c r="BC2254">
        <v>5.4000000953674316</v>
      </c>
      <c r="BD2254" s="92"/>
      <c r="BE2254" s="92"/>
      <c r="BF2254">
        <v>502.20001220703125</v>
      </c>
      <c r="BG2254">
        <v>0</v>
      </c>
      <c r="BH2254">
        <v>0</v>
      </c>
      <c r="BI2254" s="92"/>
      <c r="BJ2254" s="92"/>
      <c r="BK2254" s="92"/>
      <c r="BL2254">
        <v>0</v>
      </c>
    </row>
    <row r="2255" spans="1:64" x14ac:dyDescent="0.25">
      <c r="A2255" s="82" t="s">
        <v>297</v>
      </c>
      <c r="B2255" s="82" t="s">
        <v>397</v>
      </c>
      <c r="C2255" s="82" t="s">
        <v>105</v>
      </c>
      <c r="D2255" s="82" t="s">
        <v>308</v>
      </c>
      <c r="E2255" s="82" t="s">
        <v>61</v>
      </c>
      <c r="F2255" s="82" t="s">
        <v>327</v>
      </c>
      <c r="G2255" s="82" t="s">
        <v>327</v>
      </c>
      <c r="H2255">
        <v>5.7328768074512482E-2</v>
      </c>
      <c r="I2255">
        <v>5.4000000953674316</v>
      </c>
      <c r="J2255">
        <v>5.7328768074512482E-2</v>
      </c>
      <c r="K2255" s="92"/>
      <c r="L2255">
        <v>0</v>
      </c>
      <c r="M2255" s="92"/>
      <c r="N2255" s="92"/>
      <c r="O2255" s="92"/>
      <c r="P2255">
        <v>0</v>
      </c>
      <c r="Q2255" s="92"/>
      <c r="R2255" s="92"/>
      <c r="S2255">
        <v>-1</v>
      </c>
      <c r="T2255">
        <v>0</v>
      </c>
      <c r="U2255" s="82" t="s">
        <v>328</v>
      </c>
      <c r="V2255" s="92"/>
      <c r="W2255">
        <v>502.20001220703125</v>
      </c>
      <c r="X2255" s="92"/>
      <c r="Y2255">
        <v>0</v>
      </c>
      <c r="Z2255">
        <v>22.329614639282227</v>
      </c>
      <c r="AA2255">
        <v>22.329614639282227</v>
      </c>
      <c r="AB2255">
        <v>0</v>
      </c>
      <c r="AC2255">
        <v>-1</v>
      </c>
      <c r="AD2255">
        <v>0</v>
      </c>
      <c r="AE2255">
        <v>0</v>
      </c>
      <c r="AF2255">
        <v>0</v>
      </c>
      <c r="AG2255">
        <v>92</v>
      </c>
      <c r="AH2255">
        <v>93</v>
      </c>
      <c r="AI2255">
        <v>1.0616438463330269E-2</v>
      </c>
      <c r="AJ2255">
        <v>44.463588714599609</v>
      </c>
      <c r="AK2255">
        <v>0</v>
      </c>
      <c r="AL2255">
        <v>0</v>
      </c>
      <c r="AM2255">
        <v>22.329614639282227</v>
      </c>
      <c r="AN2255">
        <v>44.463588714599609</v>
      </c>
      <c r="AO2255" s="92"/>
      <c r="AP2255" s="82" t="s">
        <v>329</v>
      </c>
      <c r="AQ2255" s="82" t="s">
        <v>326</v>
      </c>
      <c r="AR2255" s="82"/>
      <c r="AS2255">
        <v>0</v>
      </c>
      <c r="AT2255">
        <v>0</v>
      </c>
      <c r="AU2255">
        <v>2031</v>
      </c>
      <c r="AY2255">
        <v>0</v>
      </c>
      <c r="AZ2255">
        <v>0</v>
      </c>
      <c r="BA2255" s="82" t="s">
        <v>398</v>
      </c>
      <c r="BB2255">
        <v>9705</v>
      </c>
      <c r="BC2255">
        <v>5.4000000953674316</v>
      </c>
      <c r="BD2255" s="92"/>
      <c r="BE2255" s="92"/>
      <c r="BF2255">
        <v>502.20001220703125</v>
      </c>
      <c r="BG2255">
        <v>0</v>
      </c>
      <c r="BH2255">
        <v>0</v>
      </c>
      <c r="BI2255" s="92"/>
      <c r="BJ2255" s="92"/>
      <c r="BK2255" s="92"/>
      <c r="BL2255">
        <v>0</v>
      </c>
    </row>
    <row r="2256" spans="1:64" x14ac:dyDescent="0.25">
      <c r="A2256" s="82" t="s">
        <v>297</v>
      </c>
      <c r="B2256" s="82" t="s">
        <v>397</v>
      </c>
      <c r="C2256" s="82" t="s">
        <v>105</v>
      </c>
      <c r="D2256" s="82" t="s">
        <v>309</v>
      </c>
      <c r="E2256" s="82" t="s">
        <v>310</v>
      </c>
      <c r="F2256" s="82" t="s">
        <v>327</v>
      </c>
      <c r="G2256" s="82" t="s">
        <v>327</v>
      </c>
      <c r="H2256">
        <v>5.7328768074512482E-2</v>
      </c>
      <c r="I2256">
        <v>5.4000000953674316</v>
      </c>
      <c r="J2256">
        <v>5.7328768074512482E-2</v>
      </c>
      <c r="K2256" s="92"/>
      <c r="L2256">
        <v>0</v>
      </c>
      <c r="M2256" s="92"/>
      <c r="N2256" s="92"/>
      <c r="O2256" s="92"/>
      <c r="P2256">
        <v>0</v>
      </c>
      <c r="Q2256" s="92"/>
      <c r="R2256" s="92"/>
      <c r="S2256">
        <v>-1</v>
      </c>
      <c r="T2256">
        <v>0</v>
      </c>
      <c r="U2256" s="82" t="s">
        <v>328</v>
      </c>
      <c r="V2256" s="92"/>
      <c r="W2256">
        <v>502.20001220703125</v>
      </c>
      <c r="X2256" s="92"/>
      <c r="Y2256">
        <v>0</v>
      </c>
      <c r="Z2256">
        <v>22.329614639282227</v>
      </c>
      <c r="AA2256">
        <v>22.329614639282227</v>
      </c>
      <c r="AB2256">
        <v>0</v>
      </c>
      <c r="AC2256">
        <v>-1</v>
      </c>
      <c r="AD2256">
        <v>0</v>
      </c>
      <c r="AE2256">
        <v>0</v>
      </c>
      <c r="AF2256">
        <v>0</v>
      </c>
      <c r="AG2256">
        <v>92</v>
      </c>
      <c r="AH2256">
        <v>93</v>
      </c>
      <c r="AI2256">
        <v>1.0616438463330269E-2</v>
      </c>
      <c r="AJ2256">
        <v>44.463588714599609</v>
      </c>
      <c r="AK2256">
        <v>0</v>
      </c>
      <c r="AL2256">
        <v>0</v>
      </c>
      <c r="AM2256">
        <v>22.329614639282227</v>
      </c>
      <c r="AN2256">
        <v>44.463588714599609</v>
      </c>
      <c r="AO2256" s="92"/>
      <c r="AP2256" s="82" t="s">
        <v>329</v>
      </c>
      <c r="AQ2256" s="82" t="s">
        <v>326</v>
      </c>
      <c r="AR2256" s="82"/>
      <c r="AS2256">
        <v>0</v>
      </c>
      <c r="AT2256">
        <v>0</v>
      </c>
      <c r="AU2256">
        <v>2031</v>
      </c>
      <c r="AY2256">
        <v>0</v>
      </c>
      <c r="AZ2256">
        <v>0</v>
      </c>
      <c r="BA2256" s="82" t="s">
        <v>398</v>
      </c>
      <c r="BB2256">
        <v>9706</v>
      </c>
      <c r="BC2256">
        <v>5.4000000953674316</v>
      </c>
      <c r="BD2256" s="92"/>
      <c r="BE2256" s="92"/>
      <c r="BF2256">
        <v>502.20001220703125</v>
      </c>
      <c r="BG2256">
        <v>0</v>
      </c>
      <c r="BH2256">
        <v>0</v>
      </c>
      <c r="BI2256" s="92"/>
      <c r="BJ2256" s="92"/>
      <c r="BK2256" s="92"/>
      <c r="BL2256">
        <v>0</v>
      </c>
    </row>
    <row r="2257" spans="1:64" x14ac:dyDescent="0.25">
      <c r="A2257" s="82" t="s">
        <v>297</v>
      </c>
      <c r="B2257" s="82" t="s">
        <v>397</v>
      </c>
      <c r="C2257" s="82" t="s">
        <v>105</v>
      </c>
      <c r="D2257" s="82" t="s">
        <v>311</v>
      </c>
      <c r="E2257" s="82" t="s">
        <v>312</v>
      </c>
      <c r="F2257" s="82" t="s">
        <v>327</v>
      </c>
      <c r="G2257" s="82" t="s">
        <v>327</v>
      </c>
      <c r="H2257">
        <v>5.7328768074512482E-2</v>
      </c>
      <c r="I2257">
        <v>5.4000000953674316</v>
      </c>
      <c r="J2257">
        <v>5.7328768074512482E-2</v>
      </c>
      <c r="K2257" s="92"/>
      <c r="L2257">
        <v>0</v>
      </c>
      <c r="M2257" s="92"/>
      <c r="N2257" s="92"/>
      <c r="O2257" s="92"/>
      <c r="P2257">
        <v>0</v>
      </c>
      <c r="Q2257" s="92"/>
      <c r="R2257" s="92"/>
      <c r="S2257">
        <v>-1</v>
      </c>
      <c r="T2257">
        <v>0</v>
      </c>
      <c r="U2257" s="82" t="s">
        <v>328</v>
      </c>
      <c r="V2257" s="92"/>
      <c r="W2257">
        <v>502.20001220703125</v>
      </c>
      <c r="X2257" s="92"/>
      <c r="Y2257">
        <v>0</v>
      </c>
      <c r="Z2257">
        <v>22.329614639282227</v>
      </c>
      <c r="AA2257">
        <v>22.329614639282227</v>
      </c>
      <c r="AB2257">
        <v>0</v>
      </c>
      <c r="AC2257">
        <v>-1</v>
      </c>
      <c r="AD2257">
        <v>0</v>
      </c>
      <c r="AE2257">
        <v>0</v>
      </c>
      <c r="AF2257">
        <v>0</v>
      </c>
      <c r="AG2257">
        <v>92</v>
      </c>
      <c r="AH2257">
        <v>93</v>
      </c>
      <c r="AI2257">
        <v>1.0616438463330269E-2</v>
      </c>
      <c r="AJ2257">
        <v>44.463588714599609</v>
      </c>
      <c r="AK2257">
        <v>0</v>
      </c>
      <c r="AL2257">
        <v>0</v>
      </c>
      <c r="AM2257">
        <v>22.329614639282227</v>
      </c>
      <c r="AN2257">
        <v>44.463588714599609</v>
      </c>
      <c r="AO2257" s="92"/>
      <c r="AP2257" s="82" t="s">
        <v>329</v>
      </c>
      <c r="AQ2257" s="82" t="s">
        <v>326</v>
      </c>
      <c r="AR2257" s="82"/>
      <c r="AS2257">
        <v>0</v>
      </c>
      <c r="AT2257">
        <v>0</v>
      </c>
      <c r="AU2257">
        <v>2031</v>
      </c>
      <c r="AY2257">
        <v>0</v>
      </c>
      <c r="AZ2257">
        <v>0</v>
      </c>
      <c r="BA2257" s="82" t="s">
        <v>398</v>
      </c>
      <c r="BB2257">
        <v>9707</v>
      </c>
      <c r="BC2257">
        <v>5.4000000953674316</v>
      </c>
      <c r="BD2257" s="92"/>
      <c r="BE2257" s="92"/>
      <c r="BF2257">
        <v>502.20001220703125</v>
      </c>
      <c r="BG2257">
        <v>0</v>
      </c>
      <c r="BH2257">
        <v>0</v>
      </c>
      <c r="BI2257" s="92"/>
      <c r="BJ2257" s="92"/>
      <c r="BK2257" s="92"/>
      <c r="BL2257">
        <v>0</v>
      </c>
    </row>
    <row r="2258" spans="1:64" x14ac:dyDescent="0.25">
      <c r="A2258" s="82" t="s">
        <v>297</v>
      </c>
      <c r="B2258" s="82" t="s">
        <v>397</v>
      </c>
      <c r="C2258" s="82" t="s">
        <v>105</v>
      </c>
      <c r="D2258" s="82" t="s">
        <v>313</v>
      </c>
      <c r="E2258" s="82" t="s">
        <v>314</v>
      </c>
      <c r="F2258" s="82" t="s">
        <v>327</v>
      </c>
      <c r="G2258" s="82" t="s">
        <v>327</v>
      </c>
      <c r="H2258">
        <v>5.7328768074512482E-2</v>
      </c>
      <c r="I2258">
        <v>5.4000000953674316</v>
      </c>
      <c r="J2258">
        <v>5.7328768074512482E-2</v>
      </c>
      <c r="K2258" s="92"/>
      <c r="L2258">
        <v>0</v>
      </c>
      <c r="M2258" s="92"/>
      <c r="N2258" s="92"/>
      <c r="O2258" s="92"/>
      <c r="P2258">
        <v>0</v>
      </c>
      <c r="Q2258" s="92"/>
      <c r="R2258" s="92"/>
      <c r="S2258">
        <v>-1</v>
      </c>
      <c r="T2258">
        <v>0</v>
      </c>
      <c r="U2258" s="82" t="s">
        <v>328</v>
      </c>
      <c r="V2258" s="92"/>
      <c r="W2258">
        <v>502.20001220703125</v>
      </c>
      <c r="X2258" s="92"/>
      <c r="Y2258">
        <v>0</v>
      </c>
      <c r="Z2258">
        <v>22.329614639282227</v>
      </c>
      <c r="AA2258">
        <v>22.329614639282227</v>
      </c>
      <c r="AB2258">
        <v>0</v>
      </c>
      <c r="AC2258">
        <v>-1</v>
      </c>
      <c r="AD2258">
        <v>0</v>
      </c>
      <c r="AE2258">
        <v>0</v>
      </c>
      <c r="AF2258">
        <v>0</v>
      </c>
      <c r="AG2258">
        <v>92</v>
      </c>
      <c r="AH2258">
        <v>93</v>
      </c>
      <c r="AI2258">
        <v>1.0616438463330269E-2</v>
      </c>
      <c r="AJ2258">
        <v>44.463588714599609</v>
      </c>
      <c r="AK2258">
        <v>0</v>
      </c>
      <c r="AL2258">
        <v>0</v>
      </c>
      <c r="AM2258">
        <v>22.329614639282227</v>
      </c>
      <c r="AN2258">
        <v>44.463588714599609</v>
      </c>
      <c r="AO2258" s="92"/>
      <c r="AP2258" s="82" t="s">
        <v>329</v>
      </c>
      <c r="AQ2258" s="82" t="s">
        <v>326</v>
      </c>
      <c r="AR2258" s="82"/>
      <c r="AS2258">
        <v>0</v>
      </c>
      <c r="AT2258">
        <v>0</v>
      </c>
      <c r="AU2258">
        <v>2031</v>
      </c>
      <c r="AY2258">
        <v>0</v>
      </c>
      <c r="AZ2258">
        <v>0</v>
      </c>
      <c r="BA2258" s="82" t="s">
        <v>398</v>
      </c>
      <c r="BB2258">
        <v>9708</v>
      </c>
      <c r="BC2258">
        <v>5.4000000953674316</v>
      </c>
      <c r="BD2258" s="92"/>
      <c r="BE2258" s="92"/>
      <c r="BF2258">
        <v>502.20001220703125</v>
      </c>
      <c r="BG2258">
        <v>0</v>
      </c>
      <c r="BH2258">
        <v>0</v>
      </c>
      <c r="BI2258" s="92"/>
      <c r="BJ2258" s="92"/>
      <c r="BK2258" s="92"/>
      <c r="BL2258">
        <v>0</v>
      </c>
    </row>
    <row r="2259" spans="1:64" x14ac:dyDescent="0.25">
      <c r="A2259" s="82" t="s">
        <v>297</v>
      </c>
      <c r="B2259" s="82" t="s">
        <v>397</v>
      </c>
      <c r="C2259" s="82" t="s">
        <v>105</v>
      </c>
      <c r="D2259" s="82" t="s">
        <v>298</v>
      </c>
      <c r="E2259" s="82" t="s">
        <v>55</v>
      </c>
      <c r="F2259" s="82" t="s">
        <v>330</v>
      </c>
      <c r="G2259" s="82" t="s">
        <v>330</v>
      </c>
      <c r="H2259">
        <v>0.39877042174339294</v>
      </c>
      <c r="I2259">
        <v>3493.22900390625</v>
      </c>
      <c r="J2259">
        <v>0.39877042174339294</v>
      </c>
      <c r="K2259" s="92"/>
      <c r="L2259">
        <v>0</v>
      </c>
      <c r="M2259" s="92"/>
      <c r="N2259" s="92"/>
      <c r="O2259" s="92"/>
      <c r="P2259">
        <v>0</v>
      </c>
      <c r="Q2259" s="92"/>
      <c r="R2259" s="92"/>
      <c r="S2259">
        <v>-1</v>
      </c>
      <c r="T2259">
        <v>0</v>
      </c>
      <c r="U2259" s="82" t="s">
        <v>328</v>
      </c>
      <c r="V2259" s="92"/>
      <c r="W2259">
        <v>3493.22900390625</v>
      </c>
      <c r="X2259" s="92"/>
      <c r="Y2259">
        <v>0</v>
      </c>
      <c r="Z2259">
        <v>137.90187072753906</v>
      </c>
      <c r="AA2259">
        <v>137.90187072753906</v>
      </c>
      <c r="AB2259">
        <v>0</v>
      </c>
      <c r="AC2259">
        <v>-1</v>
      </c>
      <c r="AD2259">
        <v>0</v>
      </c>
      <c r="AE2259">
        <v>0</v>
      </c>
      <c r="AF2259">
        <v>0</v>
      </c>
      <c r="AG2259">
        <v>365</v>
      </c>
      <c r="AH2259">
        <v>8760</v>
      </c>
      <c r="AI2259">
        <v>1.1415524932090193E-4</v>
      </c>
      <c r="AJ2259">
        <v>39.476905822753906</v>
      </c>
      <c r="AK2259">
        <v>0</v>
      </c>
      <c r="AL2259">
        <v>0</v>
      </c>
      <c r="AM2259">
        <v>137.90187072753906</v>
      </c>
      <c r="AN2259">
        <v>39.476905822753906</v>
      </c>
      <c r="AO2259" s="92"/>
      <c r="AP2259" s="82" t="s">
        <v>331</v>
      </c>
      <c r="AQ2259" s="82" t="s">
        <v>326</v>
      </c>
      <c r="AR2259" s="82"/>
      <c r="AS2259">
        <v>0</v>
      </c>
      <c r="AT2259">
        <v>0</v>
      </c>
      <c r="AU2259">
        <v>2031</v>
      </c>
      <c r="AY2259">
        <v>0</v>
      </c>
      <c r="AZ2259">
        <v>0</v>
      </c>
      <c r="BA2259" s="82" t="s">
        <v>398</v>
      </c>
      <c r="BB2259">
        <v>9709</v>
      </c>
      <c r="BC2259">
        <v>3493.22900390625</v>
      </c>
      <c r="BD2259" s="92"/>
      <c r="BE2259" s="92"/>
      <c r="BF2259">
        <v>3493.22900390625</v>
      </c>
      <c r="BG2259">
        <v>0</v>
      </c>
      <c r="BH2259">
        <v>0</v>
      </c>
      <c r="BI2259" s="92"/>
      <c r="BJ2259" s="92"/>
      <c r="BK2259" s="92"/>
      <c r="BL2259">
        <v>0</v>
      </c>
    </row>
    <row r="2260" spans="1:64" x14ac:dyDescent="0.25">
      <c r="A2260" s="82" t="s">
        <v>297</v>
      </c>
      <c r="B2260" s="82" t="s">
        <v>397</v>
      </c>
      <c r="C2260" s="82" t="s">
        <v>105</v>
      </c>
      <c r="D2260" s="82" t="s">
        <v>307</v>
      </c>
      <c r="E2260" s="82" t="s">
        <v>60</v>
      </c>
      <c r="F2260" s="82" t="s">
        <v>330</v>
      </c>
      <c r="G2260" s="82" t="s">
        <v>330</v>
      </c>
      <c r="H2260">
        <v>0.39877042174339294</v>
      </c>
      <c r="I2260">
        <v>3493.22900390625</v>
      </c>
      <c r="J2260">
        <v>0.39877042174339294</v>
      </c>
      <c r="K2260" s="92"/>
      <c r="L2260">
        <v>0</v>
      </c>
      <c r="M2260" s="92"/>
      <c r="N2260" s="92"/>
      <c r="O2260" s="92"/>
      <c r="P2260">
        <v>0</v>
      </c>
      <c r="Q2260" s="92"/>
      <c r="R2260" s="92"/>
      <c r="S2260">
        <v>-1</v>
      </c>
      <c r="T2260">
        <v>0</v>
      </c>
      <c r="U2260" s="82" t="s">
        <v>328</v>
      </c>
      <c r="V2260" s="92"/>
      <c r="W2260">
        <v>3493.22900390625</v>
      </c>
      <c r="X2260" s="92"/>
      <c r="Y2260">
        <v>0</v>
      </c>
      <c r="Z2260">
        <v>137.90187072753906</v>
      </c>
      <c r="AA2260">
        <v>137.90187072753906</v>
      </c>
      <c r="AB2260">
        <v>0</v>
      </c>
      <c r="AC2260">
        <v>-1</v>
      </c>
      <c r="AD2260">
        <v>0</v>
      </c>
      <c r="AE2260">
        <v>0</v>
      </c>
      <c r="AF2260">
        <v>0</v>
      </c>
      <c r="AG2260">
        <v>365</v>
      </c>
      <c r="AH2260">
        <v>8760</v>
      </c>
      <c r="AI2260">
        <v>1.1415524932090193E-4</v>
      </c>
      <c r="AJ2260">
        <v>39.476905822753906</v>
      </c>
      <c r="AK2260">
        <v>0</v>
      </c>
      <c r="AL2260">
        <v>0</v>
      </c>
      <c r="AM2260">
        <v>137.90187072753906</v>
      </c>
      <c r="AN2260">
        <v>39.476905822753906</v>
      </c>
      <c r="AO2260" s="92"/>
      <c r="AP2260" s="82" t="s">
        <v>331</v>
      </c>
      <c r="AQ2260" s="82" t="s">
        <v>326</v>
      </c>
      <c r="AR2260" s="82"/>
      <c r="AS2260">
        <v>0</v>
      </c>
      <c r="AT2260">
        <v>0</v>
      </c>
      <c r="AU2260">
        <v>2031</v>
      </c>
      <c r="AY2260">
        <v>0</v>
      </c>
      <c r="AZ2260">
        <v>0</v>
      </c>
      <c r="BA2260" s="82" t="s">
        <v>398</v>
      </c>
      <c r="BB2260">
        <v>9710</v>
      </c>
      <c r="BC2260">
        <v>3493.22900390625</v>
      </c>
      <c r="BD2260" s="92"/>
      <c r="BE2260" s="92"/>
      <c r="BF2260">
        <v>3493.22900390625</v>
      </c>
      <c r="BG2260">
        <v>0</v>
      </c>
      <c r="BH2260">
        <v>0</v>
      </c>
      <c r="BI2260" s="92"/>
      <c r="BJ2260" s="92"/>
      <c r="BK2260" s="92"/>
      <c r="BL2260">
        <v>0</v>
      </c>
    </row>
    <row r="2261" spans="1:64" x14ac:dyDescent="0.25">
      <c r="A2261" s="82" t="s">
        <v>297</v>
      </c>
      <c r="B2261" s="82" t="s">
        <v>397</v>
      </c>
      <c r="C2261" s="82" t="s">
        <v>105</v>
      </c>
      <c r="D2261" s="82" t="s">
        <v>308</v>
      </c>
      <c r="E2261" s="82" t="s">
        <v>61</v>
      </c>
      <c r="F2261" s="82" t="s">
        <v>330</v>
      </c>
      <c r="G2261" s="82" t="s">
        <v>330</v>
      </c>
      <c r="H2261">
        <v>0.39877042174339294</v>
      </c>
      <c r="I2261">
        <v>3493.22900390625</v>
      </c>
      <c r="J2261">
        <v>0.39877042174339294</v>
      </c>
      <c r="K2261" s="92"/>
      <c r="L2261">
        <v>0</v>
      </c>
      <c r="M2261" s="92"/>
      <c r="N2261" s="92"/>
      <c r="O2261" s="92"/>
      <c r="P2261">
        <v>0</v>
      </c>
      <c r="Q2261" s="92"/>
      <c r="R2261" s="92"/>
      <c r="S2261">
        <v>-1</v>
      </c>
      <c r="T2261">
        <v>0</v>
      </c>
      <c r="U2261" s="82" t="s">
        <v>328</v>
      </c>
      <c r="V2261" s="92"/>
      <c r="W2261">
        <v>3493.22900390625</v>
      </c>
      <c r="X2261" s="92"/>
      <c r="Y2261">
        <v>0</v>
      </c>
      <c r="Z2261">
        <v>137.90187072753906</v>
      </c>
      <c r="AA2261">
        <v>137.90187072753906</v>
      </c>
      <c r="AB2261">
        <v>0</v>
      </c>
      <c r="AC2261">
        <v>-1</v>
      </c>
      <c r="AD2261">
        <v>0</v>
      </c>
      <c r="AE2261">
        <v>0</v>
      </c>
      <c r="AF2261">
        <v>0</v>
      </c>
      <c r="AG2261">
        <v>365</v>
      </c>
      <c r="AH2261">
        <v>8760</v>
      </c>
      <c r="AI2261">
        <v>1.1415524932090193E-4</v>
      </c>
      <c r="AJ2261">
        <v>39.476905822753906</v>
      </c>
      <c r="AK2261">
        <v>0</v>
      </c>
      <c r="AL2261">
        <v>0</v>
      </c>
      <c r="AM2261">
        <v>137.90187072753906</v>
      </c>
      <c r="AN2261">
        <v>39.476905822753906</v>
      </c>
      <c r="AO2261" s="92"/>
      <c r="AP2261" s="82" t="s">
        <v>331</v>
      </c>
      <c r="AQ2261" s="82" t="s">
        <v>326</v>
      </c>
      <c r="AR2261" s="82"/>
      <c r="AS2261">
        <v>0</v>
      </c>
      <c r="AT2261">
        <v>0</v>
      </c>
      <c r="AU2261">
        <v>2031</v>
      </c>
      <c r="AY2261">
        <v>0</v>
      </c>
      <c r="AZ2261">
        <v>0</v>
      </c>
      <c r="BA2261" s="82" t="s">
        <v>398</v>
      </c>
      <c r="BB2261">
        <v>9711</v>
      </c>
      <c r="BC2261">
        <v>3493.22900390625</v>
      </c>
      <c r="BD2261" s="92"/>
      <c r="BE2261" s="92"/>
      <c r="BF2261">
        <v>3493.22900390625</v>
      </c>
      <c r="BG2261">
        <v>0</v>
      </c>
      <c r="BH2261">
        <v>0</v>
      </c>
      <c r="BI2261" s="92"/>
      <c r="BJ2261" s="92"/>
      <c r="BK2261" s="92"/>
      <c r="BL2261">
        <v>0</v>
      </c>
    </row>
    <row r="2262" spans="1:64" x14ac:dyDescent="0.25">
      <c r="A2262" s="82" t="s">
        <v>297</v>
      </c>
      <c r="B2262" s="82" t="s">
        <v>397</v>
      </c>
      <c r="C2262" s="82" t="s">
        <v>105</v>
      </c>
      <c r="D2262" s="82" t="s">
        <v>309</v>
      </c>
      <c r="E2262" s="82" t="s">
        <v>310</v>
      </c>
      <c r="F2262" s="82" t="s">
        <v>330</v>
      </c>
      <c r="G2262" s="82" t="s">
        <v>330</v>
      </c>
      <c r="H2262">
        <v>0.39877042174339294</v>
      </c>
      <c r="I2262">
        <v>3493.22900390625</v>
      </c>
      <c r="J2262">
        <v>0.39877042174339294</v>
      </c>
      <c r="K2262" s="92"/>
      <c r="L2262">
        <v>0</v>
      </c>
      <c r="M2262" s="92"/>
      <c r="N2262" s="92"/>
      <c r="O2262" s="92"/>
      <c r="P2262">
        <v>0</v>
      </c>
      <c r="Q2262" s="92"/>
      <c r="R2262" s="92"/>
      <c r="S2262">
        <v>-1</v>
      </c>
      <c r="T2262">
        <v>0</v>
      </c>
      <c r="U2262" s="82" t="s">
        <v>328</v>
      </c>
      <c r="V2262" s="92"/>
      <c r="W2262">
        <v>3493.22900390625</v>
      </c>
      <c r="X2262" s="92"/>
      <c r="Y2262">
        <v>0</v>
      </c>
      <c r="Z2262">
        <v>137.90187072753906</v>
      </c>
      <c r="AA2262">
        <v>137.90187072753906</v>
      </c>
      <c r="AB2262">
        <v>0</v>
      </c>
      <c r="AC2262">
        <v>-1</v>
      </c>
      <c r="AD2262">
        <v>0</v>
      </c>
      <c r="AE2262">
        <v>0</v>
      </c>
      <c r="AF2262">
        <v>0</v>
      </c>
      <c r="AG2262">
        <v>365</v>
      </c>
      <c r="AH2262">
        <v>8760</v>
      </c>
      <c r="AI2262">
        <v>1.1415524932090193E-4</v>
      </c>
      <c r="AJ2262">
        <v>39.476905822753906</v>
      </c>
      <c r="AK2262">
        <v>0</v>
      </c>
      <c r="AL2262">
        <v>0</v>
      </c>
      <c r="AM2262">
        <v>137.90187072753906</v>
      </c>
      <c r="AN2262">
        <v>39.476905822753906</v>
      </c>
      <c r="AO2262" s="92"/>
      <c r="AP2262" s="82" t="s">
        <v>331</v>
      </c>
      <c r="AQ2262" s="82" t="s">
        <v>326</v>
      </c>
      <c r="AR2262" s="82"/>
      <c r="AS2262">
        <v>0</v>
      </c>
      <c r="AT2262">
        <v>0</v>
      </c>
      <c r="AU2262">
        <v>2031</v>
      </c>
      <c r="AY2262">
        <v>0</v>
      </c>
      <c r="AZ2262">
        <v>0</v>
      </c>
      <c r="BA2262" s="82" t="s">
        <v>398</v>
      </c>
      <c r="BB2262">
        <v>9712</v>
      </c>
      <c r="BC2262">
        <v>3493.22900390625</v>
      </c>
      <c r="BD2262" s="92"/>
      <c r="BE2262" s="92"/>
      <c r="BF2262">
        <v>3493.22900390625</v>
      </c>
      <c r="BG2262">
        <v>0</v>
      </c>
      <c r="BH2262">
        <v>0</v>
      </c>
      <c r="BI2262" s="92"/>
      <c r="BJ2262" s="92"/>
      <c r="BK2262" s="92"/>
      <c r="BL2262">
        <v>0</v>
      </c>
    </row>
    <row r="2263" spans="1:64" x14ac:dyDescent="0.25">
      <c r="A2263" s="82" t="s">
        <v>297</v>
      </c>
      <c r="B2263" s="82" t="s">
        <v>397</v>
      </c>
      <c r="C2263" s="82" t="s">
        <v>105</v>
      </c>
      <c r="D2263" s="82" t="s">
        <v>313</v>
      </c>
      <c r="E2263" s="82" t="s">
        <v>314</v>
      </c>
      <c r="F2263" s="82" t="s">
        <v>330</v>
      </c>
      <c r="G2263" s="82" t="s">
        <v>330</v>
      </c>
      <c r="H2263">
        <v>0.39877042174339294</v>
      </c>
      <c r="I2263">
        <v>3493.22900390625</v>
      </c>
      <c r="J2263">
        <v>0.39877042174339294</v>
      </c>
      <c r="K2263" s="92"/>
      <c r="L2263">
        <v>0</v>
      </c>
      <c r="M2263" s="92"/>
      <c r="N2263" s="92"/>
      <c r="O2263" s="92"/>
      <c r="P2263">
        <v>0</v>
      </c>
      <c r="Q2263" s="92"/>
      <c r="R2263" s="92"/>
      <c r="S2263">
        <v>-1</v>
      </c>
      <c r="T2263">
        <v>0</v>
      </c>
      <c r="U2263" s="82" t="s">
        <v>328</v>
      </c>
      <c r="V2263" s="92"/>
      <c r="W2263">
        <v>3493.22900390625</v>
      </c>
      <c r="X2263" s="92"/>
      <c r="Y2263">
        <v>0</v>
      </c>
      <c r="Z2263">
        <v>137.90187072753906</v>
      </c>
      <c r="AA2263">
        <v>137.90187072753906</v>
      </c>
      <c r="AB2263">
        <v>0</v>
      </c>
      <c r="AC2263">
        <v>-1</v>
      </c>
      <c r="AD2263">
        <v>0</v>
      </c>
      <c r="AE2263">
        <v>0</v>
      </c>
      <c r="AF2263">
        <v>0</v>
      </c>
      <c r="AG2263">
        <v>365</v>
      </c>
      <c r="AH2263">
        <v>8760</v>
      </c>
      <c r="AI2263">
        <v>1.1415524932090193E-4</v>
      </c>
      <c r="AJ2263">
        <v>39.476905822753906</v>
      </c>
      <c r="AK2263">
        <v>0</v>
      </c>
      <c r="AL2263">
        <v>0</v>
      </c>
      <c r="AM2263">
        <v>137.90187072753906</v>
      </c>
      <c r="AN2263">
        <v>39.476905822753906</v>
      </c>
      <c r="AO2263" s="92"/>
      <c r="AP2263" s="82" t="s">
        <v>331</v>
      </c>
      <c r="AQ2263" s="82" t="s">
        <v>326</v>
      </c>
      <c r="AR2263" s="82"/>
      <c r="AS2263">
        <v>0</v>
      </c>
      <c r="AT2263">
        <v>0</v>
      </c>
      <c r="AU2263">
        <v>2031</v>
      </c>
      <c r="AY2263">
        <v>0</v>
      </c>
      <c r="AZ2263">
        <v>0</v>
      </c>
      <c r="BA2263" s="82" t="s">
        <v>398</v>
      </c>
      <c r="BB2263">
        <v>9713</v>
      </c>
      <c r="BC2263">
        <v>3493.22900390625</v>
      </c>
      <c r="BD2263" s="92"/>
      <c r="BE2263" s="92"/>
      <c r="BF2263">
        <v>3493.22900390625</v>
      </c>
      <c r="BG2263">
        <v>0</v>
      </c>
      <c r="BH2263">
        <v>0</v>
      </c>
      <c r="BI2263" s="92"/>
      <c r="BJ2263" s="92"/>
      <c r="BK2263" s="92"/>
      <c r="BL2263">
        <v>0</v>
      </c>
    </row>
    <row r="2264" spans="1:64" x14ac:dyDescent="0.25">
      <c r="A2264" s="82" t="s">
        <v>297</v>
      </c>
      <c r="B2264" s="82" t="s">
        <v>397</v>
      </c>
      <c r="C2264" s="82" t="s">
        <v>105</v>
      </c>
      <c r="D2264" s="82" t="s">
        <v>307</v>
      </c>
      <c r="E2264" s="82" t="s">
        <v>60</v>
      </c>
      <c r="F2264" s="82" t="s">
        <v>332</v>
      </c>
      <c r="G2264" s="82" t="s">
        <v>332</v>
      </c>
      <c r="H2264">
        <v>0.37096163630485535</v>
      </c>
      <c r="I2264">
        <v>3249.6240234375</v>
      </c>
      <c r="J2264">
        <v>0.37096163630485535</v>
      </c>
      <c r="K2264" s="92"/>
      <c r="L2264">
        <v>0</v>
      </c>
      <c r="M2264" s="92"/>
      <c r="N2264" s="92"/>
      <c r="O2264" s="92"/>
      <c r="P2264">
        <v>0</v>
      </c>
      <c r="Q2264" s="92"/>
      <c r="R2264" s="92"/>
      <c r="S2264">
        <v>-1</v>
      </c>
      <c r="T2264">
        <v>0</v>
      </c>
      <c r="U2264" s="82" t="s">
        <v>328</v>
      </c>
      <c r="V2264" s="92"/>
      <c r="W2264">
        <v>3249.6240234375</v>
      </c>
      <c r="X2264" s="92"/>
      <c r="Y2264">
        <v>0</v>
      </c>
      <c r="Z2264">
        <v>132.60459899902344</v>
      </c>
      <c r="AA2264">
        <v>132.60459899902344</v>
      </c>
      <c r="AB2264">
        <v>0</v>
      </c>
      <c r="AC2264">
        <v>-1</v>
      </c>
      <c r="AD2264">
        <v>0</v>
      </c>
      <c r="AE2264">
        <v>0</v>
      </c>
      <c r="AF2264">
        <v>0</v>
      </c>
      <c r="AG2264">
        <v>365</v>
      </c>
      <c r="AH2264">
        <v>8760</v>
      </c>
      <c r="AI2264">
        <v>1.1415524932090193E-4</v>
      </c>
      <c r="AJ2264">
        <v>40.806137084960938</v>
      </c>
      <c r="AK2264">
        <v>0</v>
      </c>
      <c r="AL2264">
        <v>0</v>
      </c>
      <c r="AM2264">
        <v>132.60459899902344</v>
      </c>
      <c r="AN2264">
        <v>40.806137084960938</v>
      </c>
      <c r="AO2264" s="92"/>
      <c r="AP2264" s="82" t="s">
        <v>331</v>
      </c>
      <c r="AQ2264" s="82" t="s">
        <v>326</v>
      </c>
      <c r="AR2264" s="82"/>
      <c r="AS2264">
        <v>0</v>
      </c>
      <c r="AT2264">
        <v>0</v>
      </c>
      <c r="AU2264">
        <v>2031</v>
      </c>
      <c r="AY2264">
        <v>0</v>
      </c>
      <c r="AZ2264">
        <v>0</v>
      </c>
      <c r="BA2264" s="82" t="s">
        <v>398</v>
      </c>
      <c r="BB2264">
        <v>9714</v>
      </c>
      <c r="BC2264">
        <v>3249.6240234375</v>
      </c>
      <c r="BD2264" s="92"/>
      <c r="BE2264" s="92"/>
      <c r="BF2264">
        <v>3249.6240234375</v>
      </c>
      <c r="BG2264">
        <v>0</v>
      </c>
      <c r="BH2264">
        <v>0</v>
      </c>
      <c r="BI2264" s="92"/>
      <c r="BJ2264" s="92"/>
      <c r="BK2264" s="92"/>
      <c r="BL2264">
        <v>0</v>
      </c>
    </row>
    <row r="2265" spans="1:64" x14ac:dyDescent="0.25">
      <c r="A2265" s="82" t="s">
        <v>297</v>
      </c>
      <c r="B2265" s="82" t="s">
        <v>397</v>
      </c>
      <c r="C2265" s="82" t="s">
        <v>105</v>
      </c>
      <c r="D2265" s="82" t="s">
        <v>298</v>
      </c>
      <c r="E2265" s="82" t="s">
        <v>55</v>
      </c>
      <c r="F2265" s="82" t="s">
        <v>333</v>
      </c>
      <c r="G2265" s="82" t="s">
        <v>333</v>
      </c>
      <c r="H2265">
        <v>2.9100236892700195</v>
      </c>
      <c r="I2265">
        <v>25491.806640625</v>
      </c>
      <c r="J2265">
        <v>2.9100236892700195</v>
      </c>
      <c r="K2265" s="92"/>
      <c r="L2265">
        <v>0</v>
      </c>
      <c r="M2265" s="92"/>
      <c r="N2265" s="92"/>
      <c r="O2265" s="92"/>
      <c r="P2265">
        <v>0</v>
      </c>
      <c r="Q2265" s="92"/>
      <c r="R2265" s="92"/>
      <c r="S2265">
        <v>-1</v>
      </c>
      <c r="T2265">
        <v>0</v>
      </c>
      <c r="U2265" s="82" t="s">
        <v>328</v>
      </c>
      <c r="V2265" s="92"/>
      <c r="W2265">
        <v>25491.806640625</v>
      </c>
      <c r="X2265" s="92"/>
      <c r="Y2265">
        <v>0</v>
      </c>
      <c r="Z2265">
        <v>972.41180419921875</v>
      </c>
      <c r="AA2265">
        <v>972.41180419921875</v>
      </c>
      <c r="AB2265">
        <v>0</v>
      </c>
      <c r="AC2265">
        <v>-1</v>
      </c>
      <c r="AD2265">
        <v>0</v>
      </c>
      <c r="AE2265">
        <v>0</v>
      </c>
      <c r="AF2265">
        <v>0</v>
      </c>
      <c r="AG2265">
        <v>365</v>
      </c>
      <c r="AH2265">
        <v>8760</v>
      </c>
      <c r="AI2265">
        <v>1.1415524932090193E-4</v>
      </c>
      <c r="AJ2265">
        <v>38.146053314208984</v>
      </c>
      <c r="AK2265">
        <v>0</v>
      </c>
      <c r="AL2265">
        <v>0</v>
      </c>
      <c r="AM2265">
        <v>972.41180419921875</v>
      </c>
      <c r="AN2265">
        <v>38.146053314208984</v>
      </c>
      <c r="AO2265" s="92"/>
      <c r="AP2265" s="82" t="s">
        <v>331</v>
      </c>
      <c r="AQ2265" s="82" t="s">
        <v>326</v>
      </c>
      <c r="AR2265" s="82"/>
      <c r="AS2265">
        <v>0</v>
      </c>
      <c r="AT2265">
        <v>0</v>
      </c>
      <c r="AU2265">
        <v>2031</v>
      </c>
      <c r="AY2265">
        <v>0</v>
      </c>
      <c r="AZ2265">
        <v>0</v>
      </c>
      <c r="BA2265" s="82" t="s">
        <v>398</v>
      </c>
      <c r="BB2265">
        <v>9715</v>
      </c>
      <c r="BC2265">
        <v>25491.806640625</v>
      </c>
      <c r="BD2265" s="92"/>
      <c r="BE2265" s="92"/>
      <c r="BF2265">
        <v>25491.806640625</v>
      </c>
      <c r="BG2265">
        <v>0</v>
      </c>
      <c r="BH2265">
        <v>0</v>
      </c>
      <c r="BI2265" s="92"/>
      <c r="BJ2265" s="92"/>
      <c r="BK2265" s="92"/>
      <c r="BL2265">
        <v>0</v>
      </c>
    </row>
    <row r="2266" spans="1:64" x14ac:dyDescent="0.25">
      <c r="A2266" s="82" t="s">
        <v>297</v>
      </c>
      <c r="B2266" s="82" t="s">
        <v>397</v>
      </c>
      <c r="C2266" s="82" t="s">
        <v>105</v>
      </c>
      <c r="D2266" s="82" t="s">
        <v>303</v>
      </c>
      <c r="E2266" s="82" t="s">
        <v>304</v>
      </c>
      <c r="F2266" s="82" t="s">
        <v>333</v>
      </c>
      <c r="G2266" s="82" t="s">
        <v>333</v>
      </c>
      <c r="H2266">
        <v>2.9100236892700195</v>
      </c>
      <c r="I2266">
        <v>25491.806640625</v>
      </c>
      <c r="J2266">
        <v>2.9100236892700195</v>
      </c>
      <c r="K2266" s="92"/>
      <c r="L2266">
        <v>0</v>
      </c>
      <c r="M2266" s="92"/>
      <c r="N2266" s="92"/>
      <c r="O2266" s="92"/>
      <c r="P2266">
        <v>0</v>
      </c>
      <c r="Q2266" s="92"/>
      <c r="R2266" s="92"/>
      <c r="S2266">
        <v>-1</v>
      </c>
      <c r="T2266">
        <v>0</v>
      </c>
      <c r="U2266" s="82" t="s">
        <v>328</v>
      </c>
      <c r="V2266" s="92"/>
      <c r="W2266">
        <v>25491.806640625</v>
      </c>
      <c r="X2266" s="92"/>
      <c r="Y2266">
        <v>0</v>
      </c>
      <c r="Z2266">
        <v>972.41180419921875</v>
      </c>
      <c r="AA2266">
        <v>972.41180419921875</v>
      </c>
      <c r="AB2266">
        <v>0</v>
      </c>
      <c r="AC2266">
        <v>-1</v>
      </c>
      <c r="AD2266">
        <v>0</v>
      </c>
      <c r="AE2266">
        <v>0</v>
      </c>
      <c r="AF2266">
        <v>0</v>
      </c>
      <c r="AG2266">
        <v>365</v>
      </c>
      <c r="AH2266">
        <v>8760</v>
      </c>
      <c r="AI2266">
        <v>1.1415524932090193E-4</v>
      </c>
      <c r="AJ2266">
        <v>38.146053314208984</v>
      </c>
      <c r="AK2266">
        <v>0</v>
      </c>
      <c r="AL2266">
        <v>0</v>
      </c>
      <c r="AM2266">
        <v>972.41180419921875</v>
      </c>
      <c r="AN2266">
        <v>38.146053314208984</v>
      </c>
      <c r="AO2266" s="92"/>
      <c r="AP2266" s="82" t="s">
        <v>331</v>
      </c>
      <c r="AQ2266" s="82" t="s">
        <v>326</v>
      </c>
      <c r="AR2266" s="82"/>
      <c r="AS2266">
        <v>0</v>
      </c>
      <c r="AT2266">
        <v>0</v>
      </c>
      <c r="AU2266">
        <v>2031</v>
      </c>
      <c r="AY2266">
        <v>0</v>
      </c>
      <c r="AZ2266">
        <v>0</v>
      </c>
      <c r="BA2266" s="82" t="s">
        <v>398</v>
      </c>
      <c r="BB2266">
        <v>9716</v>
      </c>
      <c r="BC2266">
        <v>25491.806640625</v>
      </c>
      <c r="BD2266" s="92"/>
      <c r="BE2266" s="92"/>
      <c r="BF2266">
        <v>25491.806640625</v>
      </c>
      <c r="BG2266">
        <v>0</v>
      </c>
      <c r="BH2266">
        <v>0</v>
      </c>
      <c r="BI2266" s="92"/>
      <c r="BJ2266" s="92"/>
      <c r="BK2266" s="92"/>
      <c r="BL2266">
        <v>0</v>
      </c>
    </row>
    <row r="2267" spans="1:64" x14ac:dyDescent="0.25">
      <c r="A2267" s="82" t="s">
        <v>297</v>
      </c>
      <c r="B2267" s="82" t="s">
        <v>397</v>
      </c>
      <c r="C2267" s="82" t="s">
        <v>105</v>
      </c>
      <c r="D2267" s="82" t="s">
        <v>305</v>
      </c>
      <c r="E2267" s="82" t="s">
        <v>58</v>
      </c>
      <c r="F2267" s="82" t="s">
        <v>333</v>
      </c>
      <c r="G2267" s="82" t="s">
        <v>333</v>
      </c>
      <c r="H2267">
        <v>2.9100236892700195</v>
      </c>
      <c r="I2267">
        <v>25491.806640625</v>
      </c>
      <c r="J2267">
        <v>2.9100236892700195</v>
      </c>
      <c r="K2267" s="92"/>
      <c r="L2267">
        <v>0</v>
      </c>
      <c r="M2267" s="92"/>
      <c r="N2267" s="92"/>
      <c r="O2267" s="92"/>
      <c r="P2267">
        <v>0</v>
      </c>
      <c r="Q2267" s="92"/>
      <c r="R2267" s="92"/>
      <c r="S2267">
        <v>-1</v>
      </c>
      <c r="T2267">
        <v>0</v>
      </c>
      <c r="U2267" s="82" t="s">
        <v>328</v>
      </c>
      <c r="V2267" s="92"/>
      <c r="W2267">
        <v>25491.806640625</v>
      </c>
      <c r="X2267" s="92"/>
      <c r="Y2267">
        <v>0</v>
      </c>
      <c r="Z2267">
        <v>972.41180419921875</v>
      </c>
      <c r="AA2267">
        <v>972.41180419921875</v>
      </c>
      <c r="AB2267">
        <v>0</v>
      </c>
      <c r="AC2267">
        <v>-1</v>
      </c>
      <c r="AD2267">
        <v>0</v>
      </c>
      <c r="AE2267">
        <v>0</v>
      </c>
      <c r="AF2267">
        <v>0</v>
      </c>
      <c r="AG2267">
        <v>365</v>
      </c>
      <c r="AH2267">
        <v>8760</v>
      </c>
      <c r="AI2267">
        <v>1.1415524932090193E-4</v>
      </c>
      <c r="AJ2267">
        <v>38.146053314208984</v>
      </c>
      <c r="AK2267">
        <v>0</v>
      </c>
      <c r="AL2267">
        <v>0</v>
      </c>
      <c r="AM2267">
        <v>972.41180419921875</v>
      </c>
      <c r="AN2267">
        <v>38.146053314208984</v>
      </c>
      <c r="AO2267" s="92"/>
      <c r="AP2267" s="82" t="s">
        <v>331</v>
      </c>
      <c r="AQ2267" s="82" t="s">
        <v>326</v>
      </c>
      <c r="AR2267" s="82"/>
      <c r="AS2267">
        <v>0</v>
      </c>
      <c r="AT2267">
        <v>0</v>
      </c>
      <c r="AU2267">
        <v>2031</v>
      </c>
      <c r="AY2267">
        <v>0</v>
      </c>
      <c r="AZ2267">
        <v>0</v>
      </c>
      <c r="BA2267" s="82" t="s">
        <v>398</v>
      </c>
      <c r="BB2267">
        <v>9717</v>
      </c>
      <c r="BC2267">
        <v>25491.806640625</v>
      </c>
      <c r="BD2267" s="92"/>
      <c r="BE2267" s="92"/>
      <c r="BF2267">
        <v>25491.806640625</v>
      </c>
      <c r="BG2267">
        <v>0</v>
      </c>
      <c r="BH2267">
        <v>0</v>
      </c>
      <c r="BI2267" s="92"/>
      <c r="BJ2267" s="92"/>
      <c r="BK2267" s="92"/>
      <c r="BL2267">
        <v>0</v>
      </c>
    </row>
    <row r="2268" spans="1:64" x14ac:dyDescent="0.25">
      <c r="A2268" s="82" t="s">
        <v>297</v>
      </c>
      <c r="B2268" s="82" t="s">
        <v>397</v>
      </c>
      <c r="C2268" s="82" t="s">
        <v>105</v>
      </c>
      <c r="D2268" s="82" t="s">
        <v>307</v>
      </c>
      <c r="E2268" s="82" t="s">
        <v>60</v>
      </c>
      <c r="F2268" s="82" t="s">
        <v>333</v>
      </c>
      <c r="G2268" s="82" t="s">
        <v>333</v>
      </c>
      <c r="H2268">
        <v>2.9100236892700195</v>
      </c>
      <c r="I2268">
        <v>25491.806640625</v>
      </c>
      <c r="J2268">
        <v>2.9100236892700195</v>
      </c>
      <c r="K2268" s="92"/>
      <c r="L2268">
        <v>0</v>
      </c>
      <c r="M2268" s="92"/>
      <c r="N2268" s="92"/>
      <c r="O2268" s="92"/>
      <c r="P2268">
        <v>0</v>
      </c>
      <c r="Q2268" s="92"/>
      <c r="R2268" s="92"/>
      <c r="S2268">
        <v>-1</v>
      </c>
      <c r="T2268">
        <v>0</v>
      </c>
      <c r="U2268" s="82" t="s">
        <v>328</v>
      </c>
      <c r="V2268" s="92"/>
      <c r="W2268">
        <v>25491.806640625</v>
      </c>
      <c r="X2268" s="92"/>
      <c r="Y2268">
        <v>0</v>
      </c>
      <c r="Z2268">
        <v>972.41180419921875</v>
      </c>
      <c r="AA2268">
        <v>972.41180419921875</v>
      </c>
      <c r="AB2268">
        <v>0</v>
      </c>
      <c r="AC2268">
        <v>-1</v>
      </c>
      <c r="AD2268">
        <v>0</v>
      </c>
      <c r="AE2268">
        <v>0</v>
      </c>
      <c r="AF2268">
        <v>0</v>
      </c>
      <c r="AG2268">
        <v>365</v>
      </c>
      <c r="AH2268">
        <v>8760</v>
      </c>
      <c r="AI2268">
        <v>1.1415524932090193E-4</v>
      </c>
      <c r="AJ2268">
        <v>38.146053314208984</v>
      </c>
      <c r="AK2268">
        <v>0</v>
      </c>
      <c r="AL2268">
        <v>0</v>
      </c>
      <c r="AM2268">
        <v>972.41180419921875</v>
      </c>
      <c r="AN2268">
        <v>38.146053314208984</v>
      </c>
      <c r="AO2268" s="92"/>
      <c r="AP2268" s="82" t="s">
        <v>331</v>
      </c>
      <c r="AQ2268" s="82" t="s">
        <v>326</v>
      </c>
      <c r="AR2268" s="82"/>
      <c r="AS2268">
        <v>0</v>
      </c>
      <c r="AT2268">
        <v>0</v>
      </c>
      <c r="AU2268">
        <v>2031</v>
      </c>
      <c r="AY2268">
        <v>0</v>
      </c>
      <c r="AZ2268">
        <v>0</v>
      </c>
      <c r="BA2268" s="82" t="s">
        <v>398</v>
      </c>
      <c r="BB2268">
        <v>9718</v>
      </c>
      <c r="BC2268">
        <v>25491.806640625</v>
      </c>
      <c r="BD2268" s="92"/>
      <c r="BE2268" s="92"/>
      <c r="BF2268">
        <v>25491.806640625</v>
      </c>
      <c r="BG2268">
        <v>0</v>
      </c>
      <c r="BH2268">
        <v>0</v>
      </c>
      <c r="BI2268" s="92"/>
      <c r="BJ2268" s="92"/>
      <c r="BK2268" s="92"/>
      <c r="BL2268">
        <v>0</v>
      </c>
    </row>
    <row r="2269" spans="1:64" x14ac:dyDescent="0.25">
      <c r="A2269" s="82" t="s">
        <v>297</v>
      </c>
      <c r="B2269" s="82" t="s">
        <v>397</v>
      </c>
      <c r="C2269" s="82" t="s">
        <v>105</v>
      </c>
      <c r="D2269" s="82" t="s">
        <v>308</v>
      </c>
      <c r="E2269" s="82" t="s">
        <v>61</v>
      </c>
      <c r="F2269" s="82" t="s">
        <v>333</v>
      </c>
      <c r="G2269" s="82" t="s">
        <v>333</v>
      </c>
      <c r="H2269">
        <v>2.9100236892700195</v>
      </c>
      <c r="I2269">
        <v>25491.806640625</v>
      </c>
      <c r="J2269">
        <v>2.9100236892700195</v>
      </c>
      <c r="K2269" s="92"/>
      <c r="L2269">
        <v>0</v>
      </c>
      <c r="M2269" s="92"/>
      <c r="N2269" s="92"/>
      <c r="O2269" s="92"/>
      <c r="P2269">
        <v>0</v>
      </c>
      <c r="Q2269" s="92"/>
      <c r="R2269" s="92"/>
      <c r="S2269">
        <v>-1</v>
      </c>
      <c r="T2269">
        <v>0</v>
      </c>
      <c r="U2269" s="82" t="s">
        <v>328</v>
      </c>
      <c r="V2269" s="92"/>
      <c r="W2269">
        <v>25491.806640625</v>
      </c>
      <c r="X2269" s="92"/>
      <c r="Y2269">
        <v>0</v>
      </c>
      <c r="Z2269">
        <v>972.41180419921875</v>
      </c>
      <c r="AA2269">
        <v>972.41180419921875</v>
      </c>
      <c r="AB2269">
        <v>0</v>
      </c>
      <c r="AC2269">
        <v>-1</v>
      </c>
      <c r="AD2269">
        <v>0</v>
      </c>
      <c r="AE2269">
        <v>0</v>
      </c>
      <c r="AF2269">
        <v>0</v>
      </c>
      <c r="AG2269">
        <v>365</v>
      </c>
      <c r="AH2269">
        <v>8760</v>
      </c>
      <c r="AI2269">
        <v>1.1415524932090193E-4</v>
      </c>
      <c r="AJ2269">
        <v>38.146053314208984</v>
      </c>
      <c r="AK2269">
        <v>0</v>
      </c>
      <c r="AL2269">
        <v>0</v>
      </c>
      <c r="AM2269">
        <v>972.41180419921875</v>
      </c>
      <c r="AN2269">
        <v>38.146053314208984</v>
      </c>
      <c r="AO2269" s="92"/>
      <c r="AP2269" s="82" t="s">
        <v>331</v>
      </c>
      <c r="AQ2269" s="82" t="s">
        <v>326</v>
      </c>
      <c r="AR2269" s="82"/>
      <c r="AS2269">
        <v>0</v>
      </c>
      <c r="AT2269">
        <v>0</v>
      </c>
      <c r="AU2269">
        <v>2031</v>
      </c>
      <c r="AY2269">
        <v>0</v>
      </c>
      <c r="AZ2269">
        <v>0</v>
      </c>
      <c r="BA2269" s="82" t="s">
        <v>398</v>
      </c>
      <c r="BB2269">
        <v>9719</v>
      </c>
      <c r="BC2269">
        <v>25491.806640625</v>
      </c>
      <c r="BD2269" s="92"/>
      <c r="BE2269" s="92"/>
      <c r="BF2269">
        <v>25491.806640625</v>
      </c>
      <c r="BG2269">
        <v>0</v>
      </c>
      <c r="BH2269">
        <v>0</v>
      </c>
      <c r="BI2269" s="92"/>
      <c r="BJ2269" s="92"/>
      <c r="BK2269" s="92"/>
      <c r="BL2269">
        <v>0</v>
      </c>
    </row>
    <row r="2270" spans="1:64" x14ac:dyDescent="0.25">
      <c r="A2270" s="82" t="s">
        <v>297</v>
      </c>
      <c r="B2270" s="82" t="s">
        <v>397</v>
      </c>
      <c r="C2270" s="82" t="s">
        <v>105</v>
      </c>
      <c r="D2270" s="82" t="s">
        <v>309</v>
      </c>
      <c r="E2270" s="82" t="s">
        <v>310</v>
      </c>
      <c r="F2270" s="82" t="s">
        <v>333</v>
      </c>
      <c r="G2270" s="82" t="s">
        <v>333</v>
      </c>
      <c r="H2270">
        <v>2.9100236892700195</v>
      </c>
      <c r="I2270">
        <v>25491.806640625</v>
      </c>
      <c r="J2270">
        <v>2.9100236892700195</v>
      </c>
      <c r="K2270" s="92"/>
      <c r="L2270">
        <v>0</v>
      </c>
      <c r="M2270" s="92"/>
      <c r="N2270" s="92"/>
      <c r="O2270" s="92"/>
      <c r="P2270">
        <v>0</v>
      </c>
      <c r="Q2270" s="92"/>
      <c r="R2270" s="92"/>
      <c r="S2270">
        <v>-1</v>
      </c>
      <c r="T2270">
        <v>0</v>
      </c>
      <c r="U2270" s="82" t="s">
        <v>328</v>
      </c>
      <c r="V2270" s="92"/>
      <c r="W2270">
        <v>25491.806640625</v>
      </c>
      <c r="X2270" s="92"/>
      <c r="Y2270">
        <v>0</v>
      </c>
      <c r="Z2270">
        <v>972.41180419921875</v>
      </c>
      <c r="AA2270">
        <v>972.41180419921875</v>
      </c>
      <c r="AB2270">
        <v>0</v>
      </c>
      <c r="AC2270">
        <v>-1</v>
      </c>
      <c r="AD2270">
        <v>0</v>
      </c>
      <c r="AE2270">
        <v>0</v>
      </c>
      <c r="AF2270">
        <v>0</v>
      </c>
      <c r="AG2270">
        <v>365</v>
      </c>
      <c r="AH2270">
        <v>8760</v>
      </c>
      <c r="AI2270">
        <v>1.1415524932090193E-4</v>
      </c>
      <c r="AJ2270">
        <v>38.146053314208984</v>
      </c>
      <c r="AK2270">
        <v>0</v>
      </c>
      <c r="AL2270">
        <v>0</v>
      </c>
      <c r="AM2270">
        <v>972.41180419921875</v>
      </c>
      <c r="AN2270">
        <v>38.146053314208984</v>
      </c>
      <c r="AO2270" s="92"/>
      <c r="AP2270" s="82" t="s">
        <v>331</v>
      </c>
      <c r="AQ2270" s="82" t="s">
        <v>326</v>
      </c>
      <c r="AR2270" s="82"/>
      <c r="AS2270">
        <v>0</v>
      </c>
      <c r="AT2270">
        <v>0</v>
      </c>
      <c r="AU2270">
        <v>2031</v>
      </c>
      <c r="AY2270">
        <v>0</v>
      </c>
      <c r="AZ2270">
        <v>0</v>
      </c>
      <c r="BA2270" s="82" t="s">
        <v>398</v>
      </c>
      <c r="BB2270">
        <v>9720</v>
      </c>
      <c r="BC2270">
        <v>25491.806640625</v>
      </c>
      <c r="BD2270" s="92"/>
      <c r="BE2270" s="92"/>
      <c r="BF2270">
        <v>25491.806640625</v>
      </c>
      <c r="BG2270">
        <v>0</v>
      </c>
      <c r="BH2270">
        <v>0</v>
      </c>
      <c r="BI2270" s="92"/>
      <c r="BJ2270" s="92"/>
      <c r="BK2270" s="92"/>
      <c r="BL2270">
        <v>0</v>
      </c>
    </row>
    <row r="2271" spans="1:64" x14ac:dyDescent="0.25">
      <c r="A2271" s="82" t="s">
        <v>297</v>
      </c>
      <c r="B2271" s="82" t="s">
        <v>397</v>
      </c>
      <c r="C2271" s="82" t="s">
        <v>105</v>
      </c>
      <c r="D2271" s="82" t="s">
        <v>313</v>
      </c>
      <c r="E2271" s="82" t="s">
        <v>314</v>
      </c>
      <c r="F2271" s="82" t="s">
        <v>333</v>
      </c>
      <c r="G2271" s="82" t="s">
        <v>333</v>
      </c>
      <c r="H2271">
        <v>2.9100236892700195</v>
      </c>
      <c r="I2271">
        <v>25491.806640625</v>
      </c>
      <c r="J2271">
        <v>2.9100236892700195</v>
      </c>
      <c r="K2271" s="92"/>
      <c r="L2271">
        <v>0</v>
      </c>
      <c r="M2271" s="92"/>
      <c r="N2271" s="92"/>
      <c r="O2271" s="92"/>
      <c r="P2271">
        <v>0</v>
      </c>
      <c r="Q2271" s="92"/>
      <c r="R2271" s="92"/>
      <c r="S2271">
        <v>-1</v>
      </c>
      <c r="T2271">
        <v>0</v>
      </c>
      <c r="U2271" s="82" t="s">
        <v>328</v>
      </c>
      <c r="V2271" s="92"/>
      <c r="W2271">
        <v>25491.806640625</v>
      </c>
      <c r="X2271" s="92"/>
      <c r="Y2271">
        <v>0</v>
      </c>
      <c r="Z2271">
        <v>972.41180419921875</v>
      </c>
      <c r="AA2271">
        <v>972.41180419921875</v>
      </c>
      <c r="AB2271">
        <v>0</v>
      </c>
      <c r="AC2271">
        <v>-1</v>
      </c>
      <c r="AD2271">
        <v>0</v>
      </c>
      <c r="AE2271">
        <v>0</v>
      </c>
      <c r="AF2271">
        <v>0</v>
      </c>
      <c r="AG2271">
        <v>365</v>
      </c>
      <c r="AH2271">
        <v>8760</v>
      </c>
      <c r="AI2271">
        <v>1.1415524932090193E-4</v>
      </c>
      <c r="AJ2271">
        <v>38.146053314208984</v>
      </c>
      <c r="AK2271">
        <v>0</v>
      </c>
      <c r="AL2271">
        <v>0</v>
      </c>
      <c r="AM2271">
        <v>972.41180419921875</v>
      </c>
      <c r="AN2271">
        <v>38.146053314208984</v>
      </c>
      <c r="AO2271" s="92"/>
      <c r="AP2271" s="82" t="s">
        <v>331</v>
      </c>
      <c r="AQ2271" s="82" t="s">
        <v>326</v>
      </c>
      <c r="AR2271" s="82"/>
      <c r="AS2271">
        <v>0</v>
      </c>
      <c r="AT2271">
        <v>0</v>
      </c>
      <c r="AU2271">
        <v>2031</v>
      </c>
      <c r="AY2271">
        <v>0</v>
      </c>
      <c r="AZ2271">
        <v>0</v>
      </c>
      <c r="BA2271" s="82" t="s">
        <v>398</v>
      </c>
      <c r="BB2271">
        <v>9721</v>
      </c>
      <c r="BC2271">
        <v>25491.806640625</v>
      </c>
      <c r="BD2271" s="92"/>
      <c r="BE2271" s="92"/>
      <c r="BF2271">
        <v>25491.806640625</v>
      </c>
      <c r="BG2271">
        <v>0</v>
      </c>
      <c r="BH2271">
        <v>0</v>
      </c>
      <c r="BI2271" s="92"/>
      <c r="BJ2271" s="92"/>
      <c r="BK2271" s="92"/>
      <c r="BL2271">
        <v>0</v>
      </c>
    </row>
    <row r="2272" spans="1:64" x14ac:dyDescent="0.25">
      <c r="A2272" s="82" t="s">
        <v>297</v>
      </c>
      <c r="B2272" s="82" t="s">
        <v>397</v>
      </c>
      <c r="C2272" s="82" t="s">
        <v>105</v>
      </c>
      <c r="D2272" s="82" t="s">
        <v>298</v>
      </c>
      <c r="E2272" s="82" t="s">
        <v>55</v>
      </c>
      <c r="F2272" s="82" t="s">
        <v>334</v>
      </c>
      <c r="G2272" s="82" t="s">
        <v>334</v>
      </c>
      <c r="H2272">
        <v>4.0503539144992828E-2</v>
      </c>
      <c r="I2272">
        <v>354.81100463867188</v>
      </c>
      <c r="J2272">
        <v>4.0503539144992828E-2</v>
      </c>
      <c r="K2272" s="92"/>
      <c r="L2272">
        <v>0</v>
      </c>
      <c r="M2272" s="92"/>
      <c r="N2272" s="92"/>
      <c r="O2272" s="92"/>
      <c r="P2272">
        <v>0</v>
      </c>
      <c r="Q2272" s="92"/>
      <c r="R2272" s="92"/>
      <c r="S2272">
        <v>-1</v>
      </c>
      <c r="T2272">
        <v>0</v>
      </c>
      <c r="U2272" s="82" t="s">
        <v>328</v>
      </c>
      <c r="V2272" s="92"/>
      <c r="W2272">
        <v>354.81100463867188</v>
      </c>
      <c r="X2272" s="92"/>
      <c r="Y2272">
        <v>0</v>
      </c>
      <c r="Z2272">
        <v>14.22884464263916</v>
      </c>
      <c r="AA2272">
        <v>14.22884464263916</v>
      </c>
      <c r="AB2272">
        <v>0</v>
      </c>
      <c r="AC2272">
        <v>-1</v>
      </c>
      <c r="AD2272">
        <v>0</v>
      </c>
      <c r="AE2272">
        <v>0</v>
      </c>
      <c r="AF2272">
        <v>0</v>
      </c>
      <c r="AG2272">
        <v>365</v>
      </c>
      <c r="AH2272">
        <v>8760</v>
      </c>
      <c r="AI2272">
        <v>1.1415524932090193E-4</v>
      </c>
      <c r="AJ2272">
        <v>40.102603912353516</v>
      </c>
      <c r="AK2272">
        <v>0</v>
      </c>
      <c r="AL2272">
        <v>0</v>
      </c>
      <c r="AM2272">
        <v>14.22884464263916</v>
      </c>
      <c r="AN2272">
        <v>40.102603912353516</v>
      </c>
      <c r="AO2272" s="92"/>
      <c r="AP2272" s="82" t="s">
        <v>331</v>
      </c>
      <c r="AQ2272" s="82" t="s">
        <v>326</v>
      </c>
      <c r="AR2272" s="82"/>
      <c r="AS2272">
        <v>0</v>
      </c>
      <c r="AT2272">
        <v>0</v>
      </c>
      <c r="AU2272">
        <v>2031</v>
      </c>
      <c r="AY2272">
        <v>0</v>
      </c>
      <c r="AZ2272">
        <v>0</v>
      </c>
      <c r="BA2272" s="82" t="s">
        <v>398</v>
      </c>
      <c r="BB2272">
        <v>9722</v>
      </c>
      <c r="BC2272">
        <v>354.81100463867188</v>
      </c>
      <c r="BD2272" s="92"/>
      <c r="BE2272" s="92"/>
      <c r="BF2272">
        <v>354.81100463867188</v>
      </c>
      <c r="BG2272">
        <v>0</v>
      </c>
      <c r="BH2272">
        <v>0</v>
      </c>
      <c r="BI2272" s="92"/>
      <c r="BJ2272" s="92"/>
      <c r="BK2272" s="92"/>
      <c r="BL2272">
        <v>0</v>
      </c>
    </row>
    <row r="2273" spans="1:64" x14ac:dyDescent="0.25">
      <c r="A2273" s="82" t="s">
        <v>297</v>
      </c>
      <c r="B2273" s="82" t="s">
        <v>397</v>
      </c>
      <c r="C2273" s="82" t="s">
        <v>105</v>
      </c>
      <c r="D2273" s="82" t="s">
        <v>303</v>
      </c>
      <c r="E2273" s="82" t="s">
        <v>304</v>
      </c>
      <c r="F2273" s="82" t="s">
        <v>334</v>
      </c>
      <c r="G2273" s="82" t="s">
        <v>334</v>
      </c>
      <c r="H2273">
        <v>4.0503539144992828E-2</v>
      </c>
      <c r="I2273">
        <v>354.81100463867188</v>
      </c>
      <c r="J2273">
        <v>4.0503539144992828E-2</v>
      </c>
      <c r="K2273" s="92"/>
      <c r="L2273">
        <v>0</v>
      </c>
      <c r="M2273" s="92"/>
      <c r="N2273" s="92"/>
      <c r="O2273" s="92"/>
      <c r="P2273">
        <v>0</v>
      </c>
      <c r="Q2273" s="92"/>
      <c r="R2273" s="92"/>
      <c r="S2273">
        <v>-1</v>
      </c>
      <c r="T2273">
        <v>0</v>
      </c>
      <c r="U2273" s="82" t="s">
        <v>328</v>
      </c>
      <c r="V2273" s="92"/>
      <c r="W2273">
        <v>354.81100463867188</v>
      </c>
      <c r="X2273" s="92"/>
      <c r="Y2273">
        <v>0</v>
      </c>
      <c r="Z2273">
        <v>14.22884464263916</v>
      </c>
      <c r="AA2273">
        <v>14.22884464263916</v>
      </c>
      <c r="AB2273">
        <v>0</v>
      </c>
      <c r="AC2273">
        <v>-1</v>
      </c>
      <c r="AD2273">
        <v>0</v>
      </c>
      <c r="AE2273">
        <v>0</v>
      </c>
      <c r="AF2273">
        <v>0</v>
      </c>
      <c r="AG2273">
        <v>365</v>
      </c>
      <c r="AH2273">
        <v>8760</v>
      </c>
      <c r="AI2273">
        <v>1.1415524932090193E-4</v>
      </c>
      <c r="AJ2273">
        <v>40.102603912353516</v>
      </c>
      <c r="AK2273">
        <v>0</v>
      </c>
      <c r="AL2273">
        <v>0</v>
      </c>
      <c r="AM2273">
        <v>14.22884464263916</v>
      </c>
      <c r="AN2273">
        <v>40.102603912353516</v>
      </c>
      <c r="AO2273" s="92"/>
      <c r="AP2273" s="82" t="s">
        <v>331</v>
      </c>
      <c r="AQ2273" s="82" t="s">
        <v>326</v>
      </c>
      <c r="AR2273" s="82"/>
      <c r="AS2273">
        <v>0</v>
      </c>
      <c r="AT2273">
        <v>0</v>
      </c>
      <c r="AU2273">
        <v>2031</v>
      </c>
      <c r="AY2273">
        <v>0</v>
      </c>
      <c r="AZ2273">
        <v>0</v>
      </c>
      <c r="BA2273" s="82" t="s">
        <v>398</v>
      </c>
      <c r="BB2273">
        <v>9723</v>
      </c>
      <c r="BC2273">
        <v>354.81100463867188</v>
      </c>
      <c r="BD2273" s="92"/>
      <c r="BE2273" s="92"/>
      <c r="BF2273">
        <v>354.81100463867188</v>
      </c>
      <c r="BG2273">
        <v>0</v>
      </c>
      <c r="BH2273">
        <v>0</v>
      </c>
      <c r="BI2273" s="92"/>
      <c r="BJ2273" s="92"/>
      <c r="BK2273" s="92"/>
      <c r="BL2273">
        <v>0</v>
      </c>
    </row>
    <row r="2274" spans="1:64" x14ac:dyDescent="0.25">
      <c r="A2274" s="82" t="s">
        <v>297</v>
      </c>
      <c r="B2274" s="82" t="s">
        <v>397</v>
      </c>
      <c r="C2274" s="82" t="s">
        <v>105</v>
      </c>
      <c r="D2274" s="82" t="s">
        <v>305</v>
      </c>
      <c r="E2274" s="82" t="s">
        <v>58</v>
      </c>
      <c r="F2274" s="82" t="s">
        <v>334</v>
      </c>
      <c r="G2274" s="82" t="s">
        <v>334</v>
      </c>
      <c r="H2274">
        <v>4.0503539144992828E-2</v>
      </c>
      <c r="I2274">
        <v>354.81100463867188</v>
      </c>
      <c r="J2274">
        <v>4.0503539144992828E-2</v>
      </c>
      <c r="K2274" s="92"/>
      <c r="L2274">
        <v>0</v>
      </c>
      <c r="M2274" s="92"/>
      <c r="N2274" s="92"/>
      <c r="O2274" s="92"/>
      <c r="P2274">
        <v>0</v>
      </c>
      <c r="Q2274" s="92"/>
      <c r="R2274" s="92"/>
      <c r="S2274">
        <v>-1</v>
      </c>
      <c r="T2274">
        <v>0</v>
      </c>
      <c r="U2274" s="82" t="s">
        <v>328</v>
      </c>
      <c r="V2274" s="92"/>
      <c r="W2274">
        <v>354.81100463867188</v>
      </c>
      <c r="X2274" s="92"/>
      <c r="Y2274">
        <v>0</v>
      </c>
      <c r="Z2274">
        <v>14.22884464263916</v>
      </c>
      <c r="AA2274">
        <v>14.22884464263916</v>
      </c>
      <c r="AB2274">
        <v>0</v>
      </c>
      <c r="AC2274">
        <v>-1</v>
      </c>
      <c r="AD2274">
        <v>0</v>
      </c>
      <c r="AE2274">
        <v>0</v>
      </c>
      <c r="AF2274">
        <v>0</v>
      </c>
      <c r="AG2274">
        <v>365</v>
      </c>
      <c r="AH2274">
        <v>8760</v>
      </c>
      <c r="AI2274">
        <v>1.1415524932090193E-4</v>
      </c>
      <c r="AJ2274">
        <v>40.102603912353516</v>
      </c>
      <c r="AK2274">
        <v>0</v>
      </c>
      <c r="AL2274">
        <v>0</v>
      </c>
      <c r="AM2274">
        <v>14.22884464263916</v>
      </c>
      <c r="AN2274">
        <v>40.102603912353516</v>
      </c>
      <c r="AO2274" s="92"/>
      <c r="AP2274" s="82" t="s">
        <v>331</v>
      </c>
      <c r="AQ2274" s="82" t="s">
        <v>326</v>
      </c>
      <c r="AR2274" s="82"/>
      <c r="AS2274">
        <v>0</v>
      </c>
      <c r="AT2274">
        <v>0</v>
      </c>
      <c r="AU2274">
        <v>2031</v>
      </c>
      <c r="AY2274">
        <v>0</v>
      </c>
      <c r="AZ2274">
        <v>0</v>
      </c>
      <c r="BA2274" s="82" t="s">
        <v>398</v>
      </c>
      <c r="BB2274">
        <v>9724</v>
      </c>
      <c r="BC2274">
        <v>354.81100463867188</v>
      </c>
      <c r="BD2274" s="92"/>
      <c r="BE2274" s="92"/>
      <c r="BF2274">
        <v>354.81100463867188</v>
      </c>
      <c r="BG2274">
        <v>0</v>
      </c>
      <c r="BH2274">
        <v>0</v>
      </c>
      <c r="BI2274" s="92"/>
      <c r="BJ2274" s="92"/>
      <c r="BK2274" s="92"/>
      <c r="BL2274">
        <v>0</v>
      </c>
    </row>
    <row r="2275" spans="1:64" x14ac:dyDescent="0.25">
      <c r="A2275" s="82" t="s">
        <v>297</v>
      </c>
      <c r="B2275" s="82" t="s">
        <v>397</v>
      </c>
      <c r="C2275" s="82" t="s">
        <v>105</v>
      </c>
      <c r="D2275" s="82" t="s">
        <v>306</v>
      </c>
      <c r="E2275" s="82" t="s">
        <v>59</v>
      </c>
      <c r="F2275" s="82" t="s">
        <v>334</v>
      </c>
      <c r="G2275" s="82" t="s">
        <v>334</v>
      </c>
      <c r="H2275">
        <v>4.0503539144992828E-2</v>
      </c>
      <c r="I2275">
        <v>354.81100463867188</v>
      </c>
      <c r="J2275">
        <v>4.0503539144992828E-2</v>
      </c>
      <c r="K2275" s="92"/>
      <c r="L2275">
        <v>0</v>
      </c>
      <c r="M2275" s="92"/>
      <c r="N2275" s="92"/>
      <c r="O2275" s="92"/>
      <c r="P2275">
        <v>0</v>
      </c>
      <c r="Q2275" s="92"/>
      <c r="R2275" s="92"/>
      <c r="S2275">
        <v>-1</v>
      </c>
      <c r="T2275">
        <v>0</v>
      </c>
      <c r="U2275" s="82" t="s">
        <v>328</v>
      </c>
      <c r="V2275" s="92"/>
      <c r="W2275">
        <v>354.81100463867188</v>
      </c>
      <c r="X2275" s="92"/>
      <c r="Y2275">
        <v>0</v>
      </c>
      <c r="Z2275">
        <v>14.22884464263916</v>
      </c>
      <c r="AA2275">
        <v>14.22884464263916</v>
      </c>
      <c r="AB2275">
        <v>0</v>
      </c>
      <c r="AC2275">
        <v>-1</v>
      </c>
      <c r="AD2275">
        <v>0</v>
      </c>
      <c r="AE2275">
        <v>0</v>
      </c>
      <c r="AF2275">
        <v>0</v>
      </c>
      <c r="AG2275">
        <v>365</v>
      </c>
      <c r="AH2275">
        <v>8760</v>
      </c>
      <c r="AI2275">
        <v>1.1415524932090193E-4</v>
      </c>
      <c r="AJ2275">
        <v>40.102603912353516</v>
      </c>
      <c r="AK2275">
        <v>0</v>
      </c>
      <c r="AL2275">
        <v>0</v>
      </c>
      <c r="AM2275">
        <v>14.22884464263916</v>
      </c>
      <c r="AN2275">
        <v>40.102603912353516</v>
      </c>
      <c r="AO2275" s="92"/>
      <c r="AP2275" s="82" t="s">
        <v>331</v>
      </c>
      <c r="AQ2275" s="82" t="s">
        <v>326</v>
      </c>
      <c r="AR2275" s="82"/>
      <c r="AS2275">
        <v>0</v>
      </c>
      <c r="AT2275">
        <v>0</v>
      </c>
      <c r="AU2275">
        <v>2031</v>
      </c>
      <c r="AY2275">
        <v>0</v>
      </c>
      <c r="AZ2275">
        <v>0</v>
      </c>
      <c r="BA2275" s="82" t="s">
        <v>398</v>
      </c>
      <c r="BB2275">
        <v>9725</v>
      </c>
      <c r="BC2275">
        <v>354.81100463867188</v>
      </c>
      <c r="BD2275" s="92"/>
      <c r="BE2275" s="92"/>
      <c r="BF2275">
        <v>354.81100463867188</v>
      </c>
      <c r="BG2275">
        <v>0</v>
      </c>
      <c r="BH2275">
        <v>0</v>
      </c>
      <c r="BI2275" s="92"/>
      <c r="BJ2275" s="92"/>
      <c r="BK2275" s="92"/>
      <c r="BL2275">
        <v>0</v>
      </c>
    </row>
    <row r="2276" spans="1:64" x14ac:dyDescent="0.25">
      <c r="A2276" s="82" t="s">
        <v>297</v>
      </c>
      <c r="B2276" s="82" t="s">
        <v>397</v>
      </c>
      <c r="C2276" s="82" t="s">
        <v>105</v>
      </c>
      <c r="D2276" s="82" t="s">
        <v>307</v>
      </c>
      <c r="E2276" s="82" t="s">
        <v>60</v>
      </c>
      <c r="F2276" s="82" t="s">
        <v>334</v>
      </c>
      <c r="G2276" s="82" t="s">
        <v>334</v>
      </c>
      <c r="H2276">
        <v>4.0503539144992828E-2</v>
      </c>
      <c r="I2276">
        <v>354.81100463867188</v>
      </c>
      <c r="J2276">
        <v>4.0503539144992828E-2</v>
      </c>
      <c r="K2276" s="92"/>
      <c r="L2276">
        <v>0</v>
      </c>
      <c r="M2276" s="92"/>
      <c r="N2276" s="92"/>
      <c r="O2276" s="92"/>
      <c r="P2276">
        <v>0</v>
      </c>
      <c r="Q2276" s="92"/>
      <c r="R2276" s="92"/>
      <c r="S2276">
        <v>-1</v>
      </c>
      <c r="T2276">
        <v>0</v>
      </c>
      <c r="U2276" s="82" t="s">
        <v>328</v>
      </c>
      <c r="V2276" s="92"/>
      <c r="W2276">
        <v>354.81100463867188</v>
      </c>
      <c r="X2276" s="92"/>
      <c r="Y2276">
        <v>0</v>
      </c>
      <c r="Z2276">
        <v>14.22884464263916</v>
      </c>
      <c r="AA2276">
        <v>14.22884464263916</v>
      </c>
      <c r="AB2276">
        <v>0</v>
      </c>
      <c r="AC2276">
        <v>-1</v>
      </c>
      <c r="AD2276">
        <v>0</v>
      </c>
      <c r="AE2276">
        <v>0</v>
      </c>
      <c r="AF2276">
        <v>0</v>
      </c>
      <c r="AG2276">
        <v>365</v>
      </c>
      <c r="AH2276">
        <v>8760</v>
      </c>
      <c r="AI2276">
        <v>1.1415524932090193E-4</v>
      </c>
      <c r="AJ2276">
        <v>40.102603912353516</v>
      </c>
      <c r="AK2276">
        <v>0</v>
      </c>
      <c r="AL2276">
        <v>0</v>
      </c>
      <c r="AM2276">
        <v>14.22884464263916</v>
      </c>
      <c r="AN2276">
        <v>40.102603912353516</v>
      </c>
      <c r="AO2276" s="92"/>
      <c r="AP2276" s="82" t="s">
        <v>331</v>
      </c>
      <c r="AQ2276" s="82" t="s">
        <v>326</v>
      </c>
      <c r="AR2276" s="82"/>
      <c r="AS2276">
        <v>0</v>
      </c>
      <c r="AT2276">
        <v>0</v>
      </c>
      <c r="AU2276">
        <v>2031</v>
      </c>
      <c r="AY2276">
        <v>0</v>
      </c>
      <c r="AZ2276">
        <v>0</v>
      </c>
      <c r="BA2276" s="82" t="s">
        <v>398</v>
      </c>
      <c r="BB2276">
        <v>9726</v>
      </c>
      <c r="BC2276">
        <v>354.81100463867188</v>
      </c>
      <c r="BD2276" s="92"/>
      <c r="BE2276" s="92"/>
      <c r="BF2276">
        <v>354.81100463867188</v>
      </c>
      <c r="BG2276">
        <v>0</v>
      </c>
      <c r="BH2276">
        <v>0</v>
      </c>
      <c r="BI2276" s="92"/>
      <c r="BJ2276" s="92"/>
      <c r="BK2276" s="92"/>
      <c r="BL2276">
        <v>0</v>
      </c>
    </row>
    <row r="2277" spans="1:64" x14ac:dyDescent="0.25">
      <c r="A2277" s="82" t="s">
        <v>297</v>
      </c>
      <c r="B2277" s="82" t="s">
        <v>397</v>
      </c>
      <c r="C2277" s="82" t="s">
        <v>105</v>
      </c>
      <c r="D2277" s="82" t="s">
        <v>308</v>
      </c>
      <c r="E2277" s="82" t="s">
        <v>61</v>
      </c>
      <c r="F2277" s="82" t="s">
        <v>334</v>
      </c>
      <c r="G2277" s="82" t="s">
        <v>334</v>
      </c>
      <c r="H2277">
        <v>4.0503539144992828E-2</v>
      </c>
      <c r="I2277">
        <v>354.81100463867188</v>
      </c>
      <c r="J2277">
        <v>4.0503539144992828E-2</v>
      </c>
      <c r="K2277" s="92"/>
      <c r="L2277">
        <v>0</v>
      </c>
      <c r="M2277" s="92"/>
      <c r="N2277" s="92"/>
      <c r="O2277" s="92"/>
      <c r="P2277">
        <v>0</v>
      </c>
      <c r="Q2277" s="92"/>
      <c r="R2277" s="92"/>
      <c r="S2277">
        <v>-1</v>
      </c>
      <c r="T2277">
        <v>0</v>
      </c>
      <c r="U2277" s="82" t="s">
        <v>328</v>
      </c>
      <c r="V2277" s="92"/>
      <c r="W2277">
        <v>354.81100463867188</v>
      </c>
      <c r="X2277" s="92"/>
      <c r="Y2277">
        <v>0</v>
      </c>
      <c r="Z2277">
        <v>14.22884464263916</v>
      </c>
      <c r="AA2277">
        <v>14.22884464263916</v>
      </c>
      <c r="AB2277">
        <v>0</v>
      </c>
      <c r="AC2277">
        <v>-1</v>
      </c>
      <c r="AD2277">
        <v>0</v>
      </c>
      <c r="AE2277">
        <v>0</v>
      </c>
      <c r="AF2277">
        <v>0</v>
      </c>
      <c r="AG2277">
        <v>365</v>
      </c>
      <c r="AH2277">
        <v>8760</v>
      </c>
      <c r="AI2277">
        <v>1.1415524932090193E-4</v>
      </c>
      <c r="AJ2277">
        <v>40.102603912353516</v>
      </c>
      <c r="AK2277">
        <v>0</v>
      </c>
      <c r="AL2277">
        <v>0</v>
      </c>
      <c r="AM2277">
        <v>14.22884464263916</v>
      </c>
      <c r="AN2277">
        <v>40.102603912353516</v>
      </c>
      <c r="AO2277" s="92"/>
      <c r="AP2277" s="82" t="s">
        <v>331</v>
      </c>
      <c r="AQ2277" s="82" t="s">
        <v>326</v>
      </c>
      <c r="AR2277" s="82"/>
      <c r="AS2277">
        <v>0</v>
      </c>
      <c r="AT2277">
        <v>0</v>
      </c>
      <c r="AU2277">
        <v>2031</v>
      </c>
      <c r="AY2277">
        <v>0</v>
      </c>
      <c r="AZ2277">
        <v>0</v>
      </c>
      <c r="BA2277" s="82" t="s">
        <v>398</v>
      </c>
      <c r="BB2277">
        <v>9727</v>
      </c>
      <c r="BC2277">
        <v>354.81100463867188</v>
      </c>
      <c r="BD2277" s="92"/>
      <c r="BE2277" s="92"/>
      <c r="BF2277">
        <v>354.81100463867188</v>
      </c>
      <c r="BG2277">
        <v>0</v>
      </c>
      <c r="BH2277">
        <v>0</v>
      </c>
      <c r="BI2277" s="92"/>
      <c r="BJ2277" s="92"/>
      <c r="BK2277" s="92"/>
      <c r="BL2277">
        <v>0</v>
      </c>
    </row>
    <row r="2278" spans="1:64" x14ac:dyDescent="0.25">
      <c r="A2278" s="82" t="s">
        <v>297</v>
      </c>
      <c r="B2278" s="82" t="s">
        <v>397</v>
      </c>
      <c r="C2278" s="82" t="s">
        <v>105</v>
      </c>
      <c r="D2278" s="82" t="s">
        <v>309</v>
      </c>
      <c r="E2278" s="82" t="s">
        <v>310</v>
      </c>
      <c r="F2278" s="82" t="s">
        <v>334</v>
      </c>
      <c r="G2278" s="82" t="s">
        <v>334</v>
      </c>
      <c r="H2278">
        <v>4.0503539144992828E-2</v>
      </c>
      <c r="I2278">
        <v>354.81100463867188</v>
      </c>
      <c r="J2278">
        <v>4.0503539144992828E-2</v>
      </c>
      <c r="K2278" s="92"/>
      <c r="L2278">
        <v>0</v>
      </c>
      <c r="M2278" s="92"/>
      <c r="N2278" s="92"/>
      <c r="O2278" s="92"/>
      <c r="P2278">
        <v>0</v>
      </c>
      <c r="Q2278" s="92"/>
      <c r="R2278" s="92"/>
      <c r="S2278">
        <v>-1</v>
      </c>
      <c r="T2278">
        <v>0</v>
      </c>
      <c r="U2278" s="82" t="s">
        <v>328</v>
      </c>
      <c r="V2278" s="92"/>
      <c r="W2278">
        <v>354.81100463867188</v>
      </c>
      <c r="X2278" s="92"/>
      <c r="Y2278">
        <v>0</v>
      </c>
      <c r="Z2278">
        <v>14.22884464263916</v>
      </c>
      <c r="AA2278">
        <v>14.22884464263916</v>
      </c>
      <c r="AB2278">
        <v>0</v>
      </c>
      <c r="AC2278">
        <v>-1</v>
      </c>
      <c r="AD2278">
        <v>0</v>
      </c>
      <c r="AE2278">
        <v>0</v>
      </c>
      <c r="AF2278">
        <v>0</v>
      </c>
      <c r="AG2278">
        <v>365</v>
      </c>
      <c r="AH2278">
        <v>8760</v>
      </c>
      <c r="AI2278">
        <v>1.1415524932090193E-4</v>
      </c>
      <c r="AJ2278">
        <v>40.102603912353516</v>
      </c>
      <c r="AK2278">
        <v>0</v>
      </c>
      <c r="AL2278">
        <v>0</v>
      </c>
      <c r="AM2278">
        <v>14.22884464263916</v>
      </c>
      <c r="AN2278">
        <v>40.102603912353516</v>
      </c>
      <c r="AO2278" s="92"/>
      <c r="AP2278" s="82" t="s">
        <v>331</v>
      </c>
      <c r="AQ2278" s="82" t="s">
        <v>326</v>
      </c>
      <c r="AR2278" s="82"/>
      <c r="AS2278">
        <v>0</v>
      </c>
      <c r="AT2278">
        <v>0</v>
      </c>
      <c r="AU2278">
        <v>2031</v>
      </c>
      <c r="AY2278">
        <v>0</v>
      </c>
      <c r="AZ2278">
        <v>0</v>
      </c>
      <c r="BA2278" s="82" t="s">
        <v>398</v>
      </c>
      <c r="BB2278">
        <v>9728</v>
      </c>
      <c r="BC2278">
        <v>354.81100463867188</v>
      </c>
      <c r="BD2278" s="92"/>
      <c r="BE2278" s="92"/>
      <c r="BF2278">
        <v>354.81100463867188</v>
      </c>
      <c r="BG2278">
        <v>0</v>
      </c>
      <c r="BH2278">
        <v>0</v>
      </c>
      <c r="BI2278" s="92"/>
      <c r="BJ2278" s="92"/>
      <c r="BK2278" s="92"/>
      <c r="BL2278">
        <v>0</v>
      </c>
    </row>
    <row r="2279" spans="1:64" x14ac:dyDescent="0.25">
      <c r="A2279" s="82" t="s">
        <v>297</v>
      </c>
      <c r="B2279" s="82" t="s">
        <v>397</v>
      </c>
      <c r="C2279" s="82" t="s">
        <v>105</v>
      </c>
      <c r="D2279" s="82" t="s">
        <v>311</v>
      </c>
      <c r="E2279" s="82" t="s">
        <v>312</v>
      </c>
      <c r="F2279" s="82" t="s">
        <v>334</v>
      </c>
      <c r="G2279" s="82" t="s">
        <v>334</v>
      </c>
      <c r="H2279">
        <v>4.0503539144992828E-2</v>
      </c>
      <c r="I2279">
        <v>354.81100463867188</v>
      </c>
      <c r="J2279">
        <v>4.0503539144992828E-2</v>
      </c>
      <c r="K2279" s="92"/>
      <c r="L2279">
        <v>0</v>
      </c>
      <c r="M2279" s="92"/>
      <c r="N2279" s="92"/>
      <c r="O2279" s="92"/>
      <c r="P2279">
        <v>0</v>
      </c>
      <c r="Q2279" s="92"/>
      <c r="R2279" s="92"/>
      <c r="S2279">
        <v>-1</v>
      </c>
      <c r="T2279">
        <v>0</v>
      </c>
      <c r="U2279" s="82" t="s">
        <v>328</v>
      </c>
      <c r="V2279" s="92"/>
      <c r="W2279">
        <v>354.81100463867188</v>
      </c>
      <c r="X2279" s="92"/>
      <c r="Y2279">
        <v>0</v>
      </c>
      <c r="Z2279">
        <v>14.22884464263916</v>
      </c>
      <c r="AA2279">
        <v>14.22884464263916</v>
      </c>
      <c r="AB2279">
        <v>0</v>
      </c>
      <c r="AC2279">
        <v>-1</v>
      </c>
      <c r="AD2279">
        <v>0</v>
      </c>
      <c r="AE2279">
        <v>0</v>
      </c>
      <c r="AF2279">
        <v>0</v>
      </c>
      <c r="AG2279">
        <v>365</v>
      </c>
      <c r="AH2279">
        <v>8760</v>
      </c>
      <c r="AI2279">
        <v>1.1415524932090193E-4</v>
      </c>
      <c r="AJ2279">
        <v>40.102603912353516</v>
      </c>
      <c r="AK2279">
        <v>0</v>
      </c>
      <c r="AL2279">
        <v>0</v>
      </c>
      <c r="AM2279">
        <v>14.22884464263916</v>
      </c>
      <c r="AN2279">
        <v>40.102603912353516</v>
      </c>
      <c r="AO2279" s="92"/>
      <c r="AP2279" s="82" t="s">
        <v>331</v>
      </c>
      <c r="AQ2279" s="82" t="s">
        <v>326</v>
      </c>
      <c r="AR2279" s="82"/>
      <c r="AS2279">
        <v>0</v>
      </c>
      <c r="AT2279">
        <v>0</v>
      </c>
      <c r="AU2279">
        <v>2031</v>
      </c>
      <c r="AY2279">
        <v>0</v>
      </c>
      <c r="AZ2279">
        <v>0</v>
      </c>
      <c r="BA2279" s="82" t="s">
        <v>398</v>
      </c>
      <c r="BB2279">
        <v>9729</v>
      </c>
      <c r="BC2279">
        <v>354.81100463867188</v>
      </c>
      <c r="BD2279" s="92"/>
      <c r="BE2279" s="92"/>
      <c r="BF2279">
        <v>354.81100463867188</v>
      </c>
      <c r="BG2279">
        <v>0</v>
      </c>
      <c r="BH2279">
        <v>0</v>
      </c>
      <c r="BI2279" s="92"/>
      <c r="BJ2279" s="92"/>
      <c r="BK2279" s="92"/>
      <c r="BL2279">
        <v>0</v>
      </c>
    </row>
    <row r="2280" spans="1:64" x14ac:dyDescent="0.25">
      <c r="A2280" s="82" t="s">
        <v>297</v>
      </c>
      <c r="B2280" s="82" t="s">
        <v>397</v>
      </c>
      <c r="C2280" s="82" t="s">
        <v>105</v>
      </c>
      <c r="D2280" s="82" t="s">
        <v>313</v>
      </c>
      <c r="E2280" s="82" t="s">
        <v>314</v>
      </c>
      <c r="F2280" s="82" t="s">
        <v>334</v>
      </c>
      <c r="G2280" s="82" t="s">
        <v>334</v>
      </c>
      <c r="H2280">
        <v>4.0503539144992828E-2</v>
      </c>
      <c r="I2280">
        <v>354.81100463867188</v>
      </c>
      <c r="J2280">
        <v>4.0503539144992828E-2</v>
      </c>
      <c r="K2280" s="92"/>
      <c r="L2280">
        <v>0</v>
      </c>
      <c r="M2280" s="92"/>
      <c r="N2280" s="92"/>
      <c r="O2280" s="92"/>
      <c r="P2280">
        <v>0</v>
      </c>
      <c r="Q2280" s="92"/>
      <c r="R2280" s="92"/>
      <c r="S2280">
        <v>-1</v>
      </c>
      <c r="T2280">
        <v>0</v>
      </c>
      <c r="U2280" s="82" t="s">
        <v>328</v>
      </c>
      <c r="V2280" s="92"/>
      <c r="W2280">
        <v>354.81100463867188</v>
      </c>
      <c r="X2280" s="92"/>
      <c r="Y2280">
        <v>0</v>
      </c>
      <c r="Z2280">
        <v>14.22884464263916</v>
      </c>
      <c r="AA2280">
        <v>14.22884464263916</v>
      </c>
      <c r="AB2280">
        <v>0</v>
      </c>
      <c r="AC2280">
        <v>-1</v>
      </c>
      <c r="AD2280">
        <v>0</v>
      </c>
      <c r="AE2280">
        <v>0</v>
      </c>
      <c r="AF2280">
        <v>0</v>
      </c>
      <c r="AG2280">
        <v>365</v>
      </c>
      <c r="AH2280">
        <v>8760</v>
      </c>
      <c r="AI2280">
        <v>1.1415524932090193E-4</v>
      </c>
      <c r="AJ2280">
        <v>40.102603912353516</v>
      </c>
      <c r="AK2280">
        <v>0</v>
      </c>
      <c r="AL2280">
        <v>0</v>
      </c>
      <c r="AM2280">
        <v>14.22884464263916</v>
      </c>
      <c r="AN2280">
        <v>40.102603912353516</v>
      </c>
      <c r="AO2280" s="92"/>
      <c r="AP2280" s="82" t="s">
        <v>331</v>
      </c>
      <c r="AQ2280" s="82" t="s">
        <v>326</v>
      </c>
      <c r="AR2280" s="82"/>
      <c r="AS2280">
        <v>0</v>
      </c>
      <c r="AT2280">
        <v>0</v>
      </c>
      <c r="AU2280">
        <v>2031</v>
      </c>
      <c r="AY2280">
        <v>0</v>
      </c>
      <c r="AZ2280">
        <v>0</v>
      </c>
      <c r="BA2280" s="82" t="s">
        <v>398</v>
      </c>
      <c r="BB2280">
        <v>9730</v>
      </c>
      <c r="BC2280">
        <v>354.81100463867188</v>
      </c>
      <c r="BD2280" s="92"/>
      <c r="BE2280" s="92"/>
      <c r="BF2280">
        <v>354.81100463867188</v>
      </c>
      <c r="BG2280">
        <v>0</v>
      </c>
      <c r="BH2280">
        <v>0</v>
      </c>
      <c r="BI2280" s="92"/>
      <c r="BJ2280" s="92"/>
      <c r="BK2280" s="92"/>
      <c r="BL2280">
        <v>0</v>
      </c>
    </row>
    <row r="2281" spans="1:64" x14ac:dyDescent="0.25">
      <c r="A2281" s="82" t="s">
        <v>297</v>
      </c>
      <c r="B2281" s="82" t="s">
        <v>397</v>
      </c>
      <c r="C2281" s="82" t="s">
        <v>105</v>
      </c>
      <c r="D2281" s="82" t="s">
        <v>298</v>
      </c>
      <c r="E2281" s="82" t="s">
        <v>55</v>
      </c>
      <c r="F2281" s="82" t="s">
        <v>335</v>
      </c>
      <c r="G2281" s="82" t="s">
        <v>335</v>
      </c>
      <c r="H2281">
        <v>4.260561466217041</v>
      </c>
      <c r="I2281">
        <v>37322.51953125</v>
      </c>
      <c r="J2281">
        <v>4.260561466217041</v>
      </c>
      <c r="K2281" s="92"/>
      <c r="L2281">
        <v>0</v>
      </c>
      <c r="M2281" s="92"/>
      <c r="N2281" s="92"/>
      <c r="O2281" s="92"/>
      <c r="P2281">
        <v>0</v>
      </c>
      <c r="Q2281" s="92"/>
      <c r="R2281" s="92"/>
      <c r="S2281">
        <v>-1</v>
      </c>
      <c r="T2281">
        <v>0</v>
      </c>
      <c r="U2281" s="82" t="s">
        <v>328</v>
      </c>
      <c r="V2281" s="92"/>
      <c r="W2281">
        <v>37322.51953125</v>
      </c>
      <c r="X2281" s="92"/>
      <c r="Y2281">
        <v>0</v>
      </c>
      <c r="Z2281">
        <v>1473.7530517578125</v>
      </c>
      <c r="AA2281">
        <v>1473.7530517578125</v>
      </c>
      <c r="AB2281">
        <v>0</v>
      </c>
      <c r="AC2281">
        <v>-1</v>
      </c>
      <c r="AD2281">
        <v>0</v>
      </c>
      <c r="AE2281">
        <v>0</v>
      </c>
      <c r="AF2281">
        <v>0</v>
      </c>
      <c r="AG2281">
        <v>365</v>
      </c>
      <c r="AH2281">
        <v>8760</v>
      </c>
      <c r="AI2281">
        <v>1.1415524932090193E-4</v>
      </c>
      <c r="AJ2281">
        <v>39.486965179443359</v>
      </c>
      <c r="AK2281">
        <v>0</v>
      </c>
      <c r="AL2281">
        <v>0</v>
      </c>
      <c r="AM2281">
        <v>1473.7530517578125</v>
      </c>
      <c r="AN2281">
        <v>39.486965179443359</v>
      </c>
      <c r="AO2281" s="92"/>
      <c r="AP2281" s="82" t="s">
        <v>336</v>
      </c>
      <c r="AQ2281" s="82" t="s">
        <v>326</v>
      </c>
      <c r="AR2281" s="82"/>
      <c r="AS2281">
        <v>0</v>
      </c>
      <c r="AT2281">
        <v>0</v>
      </c>
      <c r="AU2281">
        <v>2031</v>
      </c>
      <c r="AY2281">
        <v>0</v>
      </c>
      <c r="AZ2281">
        <v>0</v>
      </c>
      <c r="BA2281" s="82" t="s">
        <v>398</v>
      </c>
      <c r="BB2281">
        <v>9731</v>
      </c>
      <c r="BC2281">
        <v>37322.51953125</v>
      </c>
      <c r="BD2281" s="92"/>
      <c r="BE2281" s="92"/>
      <c r="BF2281">
        <v>37322.51953125</v>
      </c>
      <c r="BG2281">
        <v>0</v>
      </c>
      <c r="BH2281">
        <v>0</v>
      </c>
      <c r="BI2281" s="92"/>
      <c r="BJ2281" s="92"/>
      <c r="BK2281" s="92"/>
      <c r="BL2281">
        <v>0</v>
      </c>
    </row>
    <row r="2282" spans="1:64" x14ac:dyDescent="0.25">
      <c r="A2282" s="82" t="s">
        <v>297</v>
      </c>
      <c r="B2282" s="82" t="s">
        <v>397</v>
      </c>
      <c r="C2282" s="82" t="s">
        <v>105</v>
      </c>
      <c r="D2282" s="82" t="s">
        <v>305</v>
      </c>
      <c r="E2282" s="82" t="s">
        <v>58</v>
      </c>
      <c r="F2282" s="82" t="s">
        <v>335</v>
      </c>
      <c r="G2282" s="82" t="s">
        <v>335</v>
      </c>
      <c r="H2282">
        <v>4.260561466217041</v>
      </c>
      <c r="I2282">
        <v>37322.51953125</v>
      </c>
      <c r="J2282">
        <v>4.260561466217041</v>
      </c>
      <c r="K2282" s="92"/>
      <c r="L2282">
        <v>0</v>
      </c>
      <c r="M2282" s="92"/>
      <c r="N2282" s="92"/>
      <c r="O2282" s="92"/>
      <c r="P2282">
        <v>0</v>
      </c>
      <c r="Q2282" s="92"/>
      <c r="R2282" s="92"/>
      <c r="S2282">
        <v>-1</v>
      </c>
      <c r="T2282">
        <v>0</v>
      </c>
      <c r="U2282" s="82" t="s">
        <v>328</v>
      </c>
      <c r="V2282" s="92"/>
      <c r="W2282">
        <v>37322.51953125</v>
      </c>
      <c r="X2282" s="92"/>
      <c r="Y2282">
        <v>0</v>
      </c>
      <c r="Z2282">
        <v>1473.7530517578125</v>
      </c>
      <c r="AA2282">
        <v>1473.7530517578125</v>
      </c>
      <c r="AB2282">
        <v>0</v>
      </c>
      <c r="AC2282">
        <v>-1</v>
      </c>
      <c r="AD2282">
        <v>0</v>
      </c>
      <c r="AE2282">
        <v>0</v>
      </c>
      <c r="AF2282">
        <v>0</v>
      </c>
      <c r="AG2282">
        <v>365</v>
      </c>
      <c r="AH2282">
        <v>8760</v>
      </c>
      <c r="AI2282">
        <v>1.1415524932090193E-4</v>
      </c>
      <c r="AJ2282">
        <v>39.486965179443359</v>
      </c>
      <c r="AK2282">
        <v>0</v>
      </c>
      <c r="AL2282">
        <v>0</v>
      </c>
      <c r="AM2282">
        <v>1473.7530517578125</v>
      </c>
      <c r="AN2282">
        <v>39.486965179443359</v>
      </c>
      <c r="AO2282" s="92"/>
      <c r="AP2282" s="82" t="s">
        <v>336</v>
      </c>
      <c r="AQ2282" s="82" t="s">
        <v>326</v>
      </c>
      <c r="AR2282" s="82"/>
      <c r="AS2282">
        <v>0</v>
      </c>
      <c r="AT2282">
        <v>0</v>
      </c>
      <c r="AU2282">
        <v>2031</v>
      </c>
      <c r="AY2282">
        <v>0</v>
      </c>
      <c r="AZ2282">
        <v>0</v>
      </c>
      <c r="BA2282" s="82" t="s">
        <v>398</v>
      </c>
      <c r="BB2282">
        <v>9732</v>
      </c>
      <c r="BC2282">
        <v>37322.51953125</v>
      </c>
      <c r="BD2282" s="92"/>
      <c r="BE2282" s="92"/>
      <c r="BF2282">
        <v>37322.51953125</v>
      </c>
      <c r="BG2282">
        <v>0</v>
      </c>
      <c r="BH2282">
        <v>0</v>
      </c>
      <c r="BI2282" s="92"/>
      <c r="BJ2282" s="92"/>
      <c r="BK2282" s="92"/>
      <c r="BL2282">
        <v>0</v>
      </c>
    </row>
    <row r="2283" spans="1:64" x14ac:dyDescent="0.25">
      <c r="A2283" s="82" t="s">
        <v>297</v>
      </c>
      <c r="B2283" s="82" t="s">
        <v>397</v>
      </c>
      <c r="C2283" s="82" t="s">
        <v>105</v>
      </c>
      <c r="D2283" s="82" t="s">
        <v>307</v>
      </c>
      <c r="E2283" s="82" t="s">
        <v>60</v>
      </c>
      <c r="F2283" s="82" t="s">
        <v>335</v>
      </c>
      <c r="G2283" s="82" t="s">
        <v>335</v>
      </c>
      <c r="H2283">
        <v>4.260561466217041</v>
      </c>
      <c r="I2283">
        <v>37322.51953125</v>
      </c>
      <c r="J2283">
        <v>4.260561466217041</v>
      </c>
      <c r="K2283" s="92"/>
      <c r="L2283">
        <v>0</v>
      </c>
      <c r="M2283" s="92"/>
      <c r="N2283" s="92"/>
      <c r="O2283" s="92"/>
      <c r="P2283">
        <v>0</v>
      </c>
      <c r="Q2283" s="92"/>
      <c r="R2283" s="92"/>
      <c r="S2283">
        <v>-1</v>
      </c>
      <c r="T2283">
        <v>0</v>
      </c>
      <c r="U2283" s="82" t="s">
        <v>328</v>
      </c>
      <c r="V2283" s="92"/>
      <c r="W2283">
        <v>37322.51953125</v>
      </c>
      <c r="X2283" s="92"/>
      <c r="Y2283">
        <v>0</v>
      </c>
      <c r="Z2283">
        <v>1473.7530517578125</v>
      </c>
      <c r="AA2283">
        <v>1473.7530517578125</v>
      </c>
      <c r="AB2283">
        <v>0</v>
      </c>
      <c r="AC2283">
        <v>-1</v>
      </c>
      <c r="AD2283">
        <v>0</v>
      </c>
      <c r="AE2283">
        <v>0</v>
      </c>
      <c r="AF2283">
        <v>0</v>
      </c>
      <c r="AG2283">
        <v>365</v>
      </c>
      <c r="AH2283">
        <v>8760</v>
      </c>
      <c r="AI2283">
        <v>1.1415524932090193E-4</v>
      </c>
      <c r="AJ2283">
        <v>39.486965179443359</v>
      </c>
      <c r="AK2283">
        <v>0</v>
      </c>
      <c r="AL2283">
        <v>0</v>
      </c>
      <c r="AM2283">
        <v>1473.7530517578125</v>
      </c>
      <c r="AN2283">
        <v>39.486965179443359</v>
      </c>
      <c r="AO2283" s="92"/>
      <c r="AP2283" s="82" t="s">
        <v>336</v>
      </c>
      <c r="AQ2283" s="82" t="s">
        <v>326</v>
      </c>
      <c r="AR2283" s="82"/>
      <c r="AS2283">
        <v>0</v>
      </c>
      <c r="AT2283">
        <v>0</v>
      </c>
      <c r="AU2283">
        <v>2031</v>
      </c>
      <c r="AY2283">
        <v>0</v>
      </c>
      <c r="AZ2283">
        <v>0</v>
      </c>
      <c r="BA2283" s="82" t="s">
        <v>398</v>
      </c>
      <c r="BB2283">
        <v>9733</v>
      </c>
      <c r="BC2283">
        <v>37322.51953125</v>
      </c>
      <c r="BD2283" s="92"/>
      <c r="BE2283" s="92"/>
      <c r="BF2283">
        <v>37322.51953125</v>
      </c>
      <c r="BG2283">
        <v>0</v>
      </c>
      <c r="BH2283">
        <v>0</v>
      </c>
      <c r="BI2283" s="92"/>
      <c r="BJ2283" s="92"/>
      <c r="BK2283" s="92"/>
      <c r="BL2283">
        <v>0</v>
      </c>
    </row>
    <row r="2284" spans="1:64" x14ac:dyDescent="0.25">
      <c r="A2284" s="82" t="s">
        <v>297</v>
      </c>
      <c r="B2284" s="82" t="s">
        <v>397</v>
      </c>
      <c r="C2284" s="82" t="s">
        <v>105</v>
      </c>
      <c r="D2284" s="82" t="s">
        <v>308</v>
      </c>
      <c r="E2284" s="82" t="s">
        <v>61</v>
      </c>
      <c r="F2284" s="82" t="s">
        <v>335</v>
      </c>
      <c r="G2284" s="82" t="s">
        <v>335</v>
      </c>
      <c r="H2284">
        <v>4.260561466217041</v>
      </c>
      <c r="I2284">
        <v>37322.51953125</v>
      </c>
      <c r="J2284">
        <v>4.260561466217041</v>
      </c>
      <c r="K2284" s="92"/>
      <c r="L2284">
        <v>0</v>
      </c>
      <c r="M2284" s="92"/>
      <c r="N2284" s="92"/>
      <c r="O2284" s="92"/>
      <c r="P2284">
        <v>0</v>
      </c>
      <c r="Q2284" s="92"/>
      <c r="R2284" s="92"/>
      <c r="S2284">
        <v>-1</v>
      </c>
      <c r="T2284">
        <v>0</v>
      </c>
      <c r="U2284" s="82" t="s">
        <v>328</v>
      </c>
      <c r="V2284" s="92"/>
      <c r="W2284">
        <v>37322.51953125</v>
      </c>
      <c r="X2284" s="92"/>
      <c r="Y2284">
        <v>0</v>
      </c>
      <c r="Z2284">
        <v>1473.7530517578125</v>
      </c>
      <c r="AA2284">
        <v>1473.7530517578125</v>
      </c>
      <c r="AB2284">
        <v>0</v>
      </c>
      <c r="AC2284">
        <v>-1</v>
      </c>
      <c r="AD2284">
        <v>0</v>
      </c>
      <c r="AE2284">
        <v>0</v>
      </c>
      <c r="AF2284">
        <v>0</v>
      </c>
      <c r="AG2284">
        <v>365</v>
      </c>
      <c r="AH2284">
        <v>8760</v>
      </c>
      <c r="AI2284">
        <v>1.1415524932090193E-4</v>
      </c>
      <c r="AJ2284">
        <v>39.486965179443359</v>
      </c>
      <c r="AK2284">
        <v>0</v>
      </c>
      <c r="AL2284">
        <v>0</v>
      </c>
      <c r="AM2284">
        <v>1473.7530517578125</v>
      </c>
      <c r="AN2284">
        <v>39.486965179443359</v>
      </c>
      <c r="AO2284" s="92"/>
      <c r="AP2284" s="82" t="s">
        <v>336</v>
      </c>
      <c r="AQ2284" s="82" t="s">
        <v>326</v>
      </c>
      <c r="AR2284" s="82"/>
      <c r="AS2284">
        <v>0</v>
      </c>
      <c r="AT2284">
        <v>0</v>
      </c>
      <c r="AU2284">
        <v>2031</v>
      </c>
      <c r="AY2284">
        <v>0</v>
      </c>
      <c r="AZ2284">
        <v>0</v>
      </c>
      <c r="BA2284" s="82" t="s">
        <v>398</v>
      </c>
      <c r="BB2284">
        <v>9734</v>
      </c>
      <c r="BC2284">
        <v>37322.51953125</v>
      </c>
      <c r="BD2284" s="92"/>
      <c r="BE2284" s="92"/>
      <c r="BF2284">
        <v>37322.51953125</v>
      </c>
      <c r="BG2284">
        <v>0</v>
      </c>
      <c r="BH2284">
        <v>0</v>
      </c>
      <c r="BI2284" s="92"/>
      <c r="BJ2284" s="92"/>
      <c r="BK2284" s="92"/>
      <c r="BL2284">
        <v>0</v>
      </c>
    </row>
    <row r="2285" spans="1:64" x14ac:dyDescent="0.25">
      <c r="A2285" s="82" t="s">
        <v>297</v>
      </c>
      <c r="B2285" s="82" t="s">
        <v>397</v>
      </c>
      <c r="C2285" s="82" t="s">
        <v>105</v>
      </c>
      <c r="D2285" s="82" t="s">
        <v>309</v>
      </c>
      <c r="E2285" s="82" t="s">
        <v>310</v>
      </c>
      <c r="F2285" s="82" t="s">
        <v>335</v>
      </c>
      <c r="G2285" s="82" t="s">
        <v>335</v>
      </c>
      <c r="H2285">
        <v>4.260561466217041</v>
      </c>
      <c r="I2285">
        <v>37322.51953125</v>
      </c>
      <c r="J2285">
        <v>4.260561466217041</v>
      </c>
      <c r="K2285" s="92"/>
      <c r="L2285">
        <v>0</v>
      </c>
      <c r="M2285" s="92"/>
      <c r="N2285" s="92"/>
      <c r="O2285" s="92"/>
      <c r="P2285">
        <v>0</v>
      </c>
      <c r="Q2285" s="92"/>
      <c r="R2285" s="92"/>
      <c r="S2285">
        <v>-1</v>
      </c>
      <c r="T2285">
        <v>0</v>
      </c>
      <c r="U2285" s="82" t="s">
        <v>328</v>
      </c>
      <c r="V2285" s="92"/>
      <c r="W2285">
        <v>37322.51953125</v>
      </c>
      <c r="X2285" s="92"/>
      <c r="Y2285">
        <v>0</v>
      </c>
      <c r="Z2285">
        <v>1473.7530517578125</v>
      </c>
      <c r="AA2285">
        <v>1473.7530517578125</v>
      </c>
      <c r="AB2285">
        <v>0</v>
      </c>
      <c r="AC2285">
        <v>-1</v>
      </c>
      <c r="AD2285">
        <v>0</v>
      </c>
      <c r="AE2285">
        <v>0</v>
      </c>
      <c r="AF2285">
        <v>0</v>
      </c>
      <c r="AG2285">
        <v>365</v>
      </c>
      <c r="AH2285">
        <v>8760</v>
      </c>
      <c r="AI2285">
        <v>1.1415524932090193E-4</v>
      </c>
      <c r="AJ2285">
        <v>39.486965179443359</v>
      </c>
      <c r="AK2285">
        <v>0</v>
      </c>
      <c r="AL2285">
        <v>0</v>
      </c>
      <c r="AM2285">
        <v>1473.7530517578125</v>
      </c>
      <c r="AN2285">
        <v>39.486965179443359</v>
      </c>
      <c r="AO2285" s="92"/>
      <c r="AP2285" s="82" t="s">
        <v>336</v>
      </c>
      <c r="AQ2285" s="82" t="s">
        <v>326</v>
      </c>
      <c r="AR2285" s="82"/>
      <c r="AS2285">
        <v>0</v>
      </c>
      <c r="AT2285">
        <v>0</v>
      </c>
      <c r="AU2285">
        <v>2031</v>
      </c>
      <c r="AY2285">
        <v>0</v>
      </c>
      <c r="AZ2285">
        <v>0</v>
      </c>
      <c r="BA2285" s="82" t="s">
        <v>398</v>
      </c>
      <c r="BB2285">
        <v>9735</v>
      </c>
      <c r="BC2285">
        <v>37322.51953125</v>
      </c>
      <c r="BD2285" s="92"/>
      <c r="BE2285" s="92"/>
      <c r="BF2285">
        <v>37322.51953125</v>
      </c>
      <c r="BG2285">
        <v>0</v>
      </c>
      <c r="BH2285">
        <v>0</v>
      </c>
      <c r="BI2285" s="92"/>
      <c r="BJ2285" s="92"/>
      <c r="BK2285" s="92"/>
      <c r="BL2285">
        <v>0</v>
      </c>
    </row>
    <row r="2286" spans="1:64" x14ac:dyDescent="0.25">
      <c r="A2286" s="82" t="s">
        <v>297</v>
      </c>
      <c r="B2286" s="82" t="s">
        <v>397</v>
      </c>
      <c r="C2286" s="82" t="s">
        <v>105</v>
      </c>
      <c r="D2286" s="82" t="s">
        <v>313</v>
      </c>
      <c r="E2286" s="82" t="s">
        <v>314</v>
      </c>
      <c r="F2286" s="82" t="s">
        <v>335</v>
      </c>
      <c r="G2286" s="82" t="s">
        <v>335</v>
      </c>
      <c r="H2286">
        <v>4.260561466217041</v>
      </c>
      <c r="I2286">
        <v>37322.51953125</v>
      </c>
      <c r="J2286">
        <v>4.260561466217041</v>
      </c>
      <c r="K2286" s="92"/>
      <c r="L2286">
        <v>0</v>
      </c>
      <c r="M2286" s="92"/>
      <c r="N2286" s="92"/>
      <c r="O2286" s="92"/>
      <c r="P2286">
        <v>0</v>
      </c>
      <c r="Q2286" s="92"/>
      <c r="R2286" s="92"/>
      <c r="S2286">
        <v>-1</v>
      </c>
      <c r="T2286">
        <v>0</v>
      </c>
      <c r="U2286" s="82" t="s">
        <v>328</v>
      </c>
      <c r="V2286" s="92"/>
      <c r="W2286">
        <v>37322.51953125</v>
      </c>
      <c r="X2286" s="92"/>
      <c r="Y2286">
        <v>0</v>
      </c>
      <c r="Z2286">
        <v>1473.7530517578125</v>
      </c>
      <c r="AA2286">
        <v>1473.7530517578125</v>
      </c>
      <c r="AB2286">
        <v>0</v>
      </c>
      <c r="AC2286">
        <v>-1</v>
      </c>
      <c r="AD2286">
        <v>0</v>
      </c>
      <c r="AE2286">
        <v>0</v>
      </c>
      <c r="AF2286">
        <v>0</v>
      </c>
      <c r="AG2286">
        <v>365</v>
      </c>
      <c r="AH2286">
        <v>8760</v>
      </c>
      <c r="AI2286">
        <v>1.1415524932090193E-4</v>
      </c>
      <c r="AJ2286">
        <v>39.486965179443359</v>
      </c>
      <c r="AK2286">
        <v>0</v>
      </c>
      <c r="AL2286">
        <v>0</v>
      </c>
      <c r="AM2286">
        <v>1473.7530517578125</v>
      </c>
      <c r="AN2286">
        <v>39.486965179443359</v>
      </c>
      <c r="AO2286" s="92"/>
      <c r="AP2286" s="82" t="s">
        <v>336</v>
      </c>
      <c r="AQ2286" s="82" t="s">
        <v>326</v>
      </c>
      <c r="AR2286" s="82"/>
      <c r="AS2286">
        <v>0</v>
      </c>
      <c r="AT2286">
        <v>0</v>
      </c>
      <c r="AU2286">
        <v>2031</v>
      </c>
      <c r="AY2286">
        <v>0</v>
      </c>
      <c r="AZ2286">
        <v>0</v>
      </c>
      <c r="BA2286" s="82" t="s">
        <v>398</v>
      </c>
      <c r="BB2286">
        <v>9736</v>
      </c>
      <c r="BC2286">
        <v>37322.51953125</v>
      </c>
      <c r="BD2286" s="92"/>
      <c r="BE2286" s="92"/>
      <c r="BF2286">
        <v>37322.51953125</v>
      </c>
      <c r="BG2286">
        <v>0</v>
      </c>
      <c r="BH2286">
        <v>0</v>
      </c>
      <c r="BI2286" s="92"/>
      <c r="BJ2286" s="92"/>
      <c r="BK2286" s="92"/>
      <c r="BL2286">
        <v>0</v>
      </c>
    </row>
    <row r="2287" spans="1:64" x14ac:dyDescent="0.25">
      <c r="A2287" s="82" t="s">
        <v>297</v>
      </c>
      <c r="B2287" s="82" t="s">
        <v>397</v>
      </c>
      <c r="C2287" s="82" t="s">
        <v>105</v>
      </c>
      <c r="D2287" s="82" t="s">
        <v>307</v>
      </c>
      <c r="E2287" s="82" t="s">
        <v>60</v>
      </c>
      <c r="F2287" s="82" t="s">
        <v>337</v>
      </c>
      <c r="G2287" s="82" t="s">
        <v>337</v>
      </c>
      <c r="H2287">
        <v>1.5336711406707764</v>
      </c>
      <c r="I2287">
        <v>13434.958984375</v>
      </c>
      <c r="J2287">
        <v>1.5336711406707764</v>
      </c>
      <c r="K2287" s="92"/>
      <c r="L2287">
        <v>0</v>
      </c>
      <c r="M2287" s="92"/>
      <c r="N2287" s="92"/>
      <c r="O2287" s="92"/>
      <c r="P2287">
        <v>0</v>
      </c>
      <c r="Q2287" s="92"/>
      <c r="R2287" s="92"/>
      <c r="S2287">
        <v>-1</v>
      </c>
      <c r="T2287">
        <v>0</v>
      </c>
      <c r="U2287" s="82" t="s">
        <v>328</v>
      </c>
      <c r="V2287" s="92"/>
      <c r="W2287">
        <v>13434.958984375</v>
      </c>
      <c r="X2287" s="92"/>
      <c r="Y2287">
        <v>0</v>
      </c>
      <c r="Z2287">
        <v>546.8194580078125</v>
      </c>
      <c r="AA2287">
        <v>546.8194580078125</v>
      </c>
      <c r="AB2287">
        <v>0</v>
      </c>
      <c r="AC2287">
        <v>-1</v>
      </c>
      <c r="AD2287">
        <v>0</v>
      </c>
      <c r="AE2287">
        <v>0</v>
      </c>
      <c r="AF2287">
        <v>0</v>
      </c>
      <c r="AG2287">
        <v>365</v>
      </c>
      <c r="AH2287">
        <v>8760</v>
      </c>
      <c r="AI2287">
        <v>1.1415524932090193E-4</v>
      </c>
      <c r="AJ2287">
        <v>40.701236724853516</v>
      </c>
      <c r="AK2287">
        <v>0</v>
      </c>
      <c r="AL2287">
        <v>0</v>
      </c>
      <c r="AM2287">
        <v>546.8194580078125</v>
      </c>
      <c r="AN2287">
        <v>40.701236724853516</v>
      </c>
      <c r="AO2287" s="92"/>
      <c r="AP2287" s="82" t="s">
        <v>336</v>
      </c>
      <c r="AQ2287" s="82" t="s">
        <v>326</v>
      </c>
      <c r="AR2287" s="82"/>
      <c r="AS2287">
        <v>0</v>
      </c>
      <c r="AT2287">
        <v>0</v>
      </c>
      <c r="AU2287">
        <v>2031</v>
      </c>
      <c r="AY2287">
        <v>0</v>
      </c>
      <c r="AZ2287">
        <v>0</v>
      </c>
      <c r="BA2287" s="82" t="s">
        <v>398</v>
      </c>
      <c r="BB2287">
        <v>9737</v>
      </c>
      <c r="BC2287">
        <v>13434.958984375</v>
      </c>
      <c r="BD2287" s="92"/>
      <c r="BE2287" s="92"/>
      <c r="BF2287">
        <v>13434.958984375</v>
      </c>
      <c r="BG2287">
        <v>0</v>
      </c>
      <c r="BH2287">
        <v>0</v>
      </c>
      <c r="BI2287" s="92"/>
      <c r="BJ2287" s="92"/>
      <c r="BK2287" s="92"/>
      <c r="BL2287">
        <v>0</v>
      </c>
    </row>
    <row r="2288" spans="1:64" x14ac:dyDescent="0.25">
      <c r="A2288" s="82" t="s">
        <v>297</v>
      </c>
      <c r="B2288" s="82" t="s">
        <v>397</v>
      </c>
      <c r="C2288" s="82" t="s">
        <v>105</v>
      </c>
      <c r="D2288" s="82" t="s">
        <v>308</v>
      </c>
      <c r="E2288" s="82" t="s">
        <v>61</v>
      </c>
      <c r="F2288" s="82" t="s">
        <v>337</v>
      </c>
      <c r="G2288" s="82" t="s">
        <v>337</v>
      </c>
      <c r="H2288">
        <v>1.5336711406707764</v>
      </c>
      <c r="I2288">
        <v>13434.958984375</v>
      </c>
      <c r="J2288">
        <v>1.5336711406707764</v>
      </c>
      <c r="K2288" s="92"/>
      <c r="L2288">
        <v>0</v>
      </c>
      <c r="M2288" s="92"/>
      <c r="N2288" s="92"/>
      <c r="O2288" s="92"/>
      <c r="P2288">
        <v>0</v>
      </c>
      <c r="Q2288" s="92"/>
      <c r="R2288" s="92"/>
      <c r="S2288">
        <v>-1</v>
      </c>
      <c r="T2288">
        <v>0</v>
      </c>
      <c r="U2288" s="82" t="s">
        <v>328</v>
      </c>
      <c r="V2288" s="92"/>
      <c r="W2288">
        <v>13434.958984375</v>
      </c>
      <c r="X2288" s="92"/>
      <c r="Y2288">
        <v>0</v>
      </c>
      <c r="Z2288">
        <v>546.8194580078125</v>
      </c>
      <c r="AA2288">
        <v>546.8194580078125</v>
      </c>
      <c r="AB2288">
        <v>0</v>
      </c>
      <c r="AC2288">
        <v>-1</v>
      </c>
      <c r="AD2288">
        <v>0</v>
      </c>
      <c r="AE2288">
        <v>0</v>
      </c>
      <c r="AF2288">
        <v>0</v>
      </c>
      <c r="AG2288">
        <v>365</v>
      </c>
      <c r="AH2288">
        <v>8760</v>
      </c>
      <c r="AI2288">
        <v>1.1415524932090193E-4</v>
      </c>
      <c r="AJ2288">
        <v>40.701236724853516</v>
      </c>
      <c r="AK2288">
        <v>0</v>
      </c>
      <c r="AL2288">
        <v>0</v>
      </c>
      <c r="AM2288">
        <v>546.8194580078125</v>
      </c>
      <c r="AN2288">
        <v>40.701236724853516</v>
      </c>
      <c r="AO2288" s="92"/>
      <c r="AP2288" s="82" t="s">
        <v>336</v>
      </c>
      <c r="AQ2288" s="82" t="s">
        <v>326</v>
      </c>
      <c r="AR2288" s="82"/>
      <c r="AS2288">
        <v>0</v>
      </c>
      <c r="AT2288">
        <v>0</v>
      </c>
      <c r="AU2288">
        <v>2031</v>
      </c>
      <c r="AY2288">
        <v>0</v>
      </c>
      <c r="AZ2288">
        <v>0</v>
      </c>
      <c r="BA2288" s="82" t="s">
        <v>398</v>
      </c>
      <c r="BB2288">
        <v>9738</v>
      </c>
      <c r="BC2288">
        <v>13434.958984375</v>
      </c>
      <c r="BD2288" s="92"/>
      <c r="BE2288" s="92"/>
      <c r="BF2288">
        <v>13434.958984375</v>
      </c>
      <c r="BG2288">
        <v>0</v>
      </c>
      <c r="BH2288">
        <v>0</v>
      </c>
      <c r="BI2288" s="92"/>
      <c r="BJ2288" s="92"/>
      <c r="BK2288" s="92"/>
      <c r="BL2288">
        <v>0</v>
      </c>
    </row>
    <row r="2289" spans="1:64" x14ac:dyDescent="0.25">
      <c r="A2289" s="82" t="s">
        <v>297</v>
      </c>
      <c r="B2289" s="82" t="s">
        <v>397</v>
      </c>
      <c r="C2289" s="82" t="s">
        <v>105</v>
      </c>
      <c r="D2289" s="82" t="s">
        <v>313</v>
      </c>
      <c r="E2289" s="82" t="s">
        <v>314</v>
      </c>
      <c r="F2289" s="82" t="s">
        <v>337</v>
      </c>
      <c r="G2289" s="82" t="s">
        <v>337</v>
      </c>
      <c r="H2289">
        <v>1.5336711406707764</v>
      </c>
      <c r="I2289">
        <v>13434.958984375</v>
      </c>
      <c r="J2289">
        <v>1.5336711406707764</v>
      </c>
      <c r="K2289" s="92"/>
      <c r="L2289">
        <v>0</v>
      </c>
      <c r="M2289" s="92"/>
      <c r="N2289" s="92"/>
      <c r="O2289" s="92"/>
      <c r="P2289">
        <v>0</v>
      </c>
      <c r="Q2289" s="92"/>
      <c r="R2289" s="92"/>
      <c r="S2289">
        <v>-1</v>
      </c>
      <c r="T2289">
        <v>0</v>
      </c>
      <c r="U2289" s="82" t="s">
        <v>328</v>
      </c>
      <c r="V2289" s="92"/>
      <c r="W2289">
        <v>13434.958984375</v>
      </c>
      <c r="X2289" s="92"/>
      <c r="Y2289">
        <v>0</v>
      </c>
      <c r="Z2289">
        <v>546.8194580078125</v>
      </c>
      <c r="AA2289">
        <v>546.8194580078125</v>
      </c>
      <c r="AB2289">
        <v>0</v>
      </c>
      <c r="AC2289">
        <v>-1</v>
      </c>
      <c r="AD2289">
        <v>0</v>
      </c>
      <c r="AE2289">
        <v>0</v>
      </c>
      <c r="AF2289">
        <v>0</v>
      </c>
      <c r="AG2289">
        <v>365</v>
      </c>
      <c r="AH2289">
        <v>8760</v>
      </c>
      <c r="AI2289">
        <v>1.1415524932090193E-4</v>
      </c>
      <c r="AJ2289">
        <v>40.701236724853516</v>
      </c>
      <c r="AK2289">
        <v>0</v>
      </c>
      <c r="AL2289">
        <v>0</v>
      </c>
      <c r="AM2289">
        <v>546.8194580078125</v>
      </c>
      <c r="AN2289">
        <v>40.701236724853516</v>
      </c>
      <c r="AO2289" s="92"/>
      <c r="AP2289" s="82" t="s">
        <v>336</v>
      </c>
      <c r="AQ2289" s="82" t="s">
        <v>326</v>
      </c>
      <c r="AR2289" s="82"/>
      <c r="AS2289">
        <v>0</v>
      </c>
      <c r="AT2289">
        <v>0</v>
      </c>
      <c r="AU2289">
        <v>2031</v>
      </c>
      <c r="AY2289">
        <v>0</v>
      </c>
      <c r="AZ2289">
        <v>0</v>
      </c>
      <c r="BA2289" s="82" t="s">
        <v>398</v>
      </c>
      <c r="BB2289">
        <v>9739</v>
      </c>
      <c r="BC2289">
        <v>13434.958984375</v>
      </c>
      <c r="BD2289" s="92"/>
      <c r="BE2289" s="92"/>
      <c r="BF2289">
        <v>13434.958984375</v>
      </c>
      <c r="BG2289">
        <v>0</v>
      </c>
      <c r="BH2289">
        <v>0</v>
      </c>
      <c r="BI2289" s="92"/>
      <c r="BJ2289" s="92"/>
      <c r="BK2289" s="92"/>
      <c r="BL2289">
        <v>0</v>
      </c>
    </row>
    <row r="2290" spans="1:64" x14ac:dyDescent="0.25">
      <c r="A2290" s="82" t="s">
        <v>297</v>
      </c>
      <c r="B2290" s="82" t="s">
        <v>397</v>
      </c>
      <c r="C2290" s="82" t="s">
        <v>105</v>
      </c>
      <c r="D2290" s="82" t="s">
        <v>303</v>
      </c>
      <c r="E2290" s="82" t="s">
        <v>304</v>
      </c>
      <c r="F2290" s="82" t="s">
        <v>338</v>
      </c>
      <c r="G2290" s="82" t="s">
        <v>338</v>
      </c>
      <c r="H2290">
        <v>0</v>
      </c>
      <c r="I2290">
        <v>0</v>
      </c>
      <c r="J2290">
        <v>0</v>
      </c>
      <c r="K2290" s="92"/>
      <c r="L2290">
        <v>0</v>
      </c>
      <c r="M2290" s="92"/>
      <c r="N2290" s="92"/>
      <c r="O2290" s="92"/>
      <c r="P2290">
        <v>0</v>
      </c>
      <c r="Q2290" s="92"/>
      <c r="R2290" s="92"/>
      <c r="S2290">
        <v>-1</v>
      </c>
      <c r="T2290">
        <v>0</v>
      </c>
      <c r="U2290" s="82" t="s">
        <v>328</v>
      </c>
      <c r="V2290" s="92"/>
      <c r="W2290">
        <v>0</v>
      </c>
      <c r="X2290" s="92"/>
      <c r="Y2290">
        <v>0</v>
      </c>
      <c r="Z2290">
        <v>0</v>
      </c>
      <c r="AA2290">
        <v>0</v>
      </c>
      <c r="AB2290">
        <v>0</v>
      </c>
      <c r="AC2290">
        <v>-1</v>
      </c>
      <c r="AD2290">
        <v>0</v>
      </c>
      <c r="AE2290">
        <v>0</v>
      </c>
      <c r="AF2290">
        <v>0</v>
      </c>
      <c r="AG2290">
        <v>0</v>
      </c>
      <c r="AH2290">
        <v>0</v>
      </c>
      <c r="AK2290">
        <v>0</v>
      </c>
      <c r="AM2290">
        <v>0</v>
      </c>
      <c r="AO2290" s="92"/>
      <c r="AP2290" s="82" t="s">
        <v>336</v>
      </c>
      <c r="AQ2290" s="82" t="s">
        <v>326</v>
      </c>
      <c r="AR2290" s="82"/>
      <c r="AS2290">
        <v>0</v>
      </c>
      <c r="AT2290">
        <v>0</v>
      </c>
      <c r="AU2290">
        <v>2031</v>
      </c>
      <c r="AY2290">
        <v>0</v>
      </c>
      <c r="AZ2290">
        <v>0</v>
      </c>
      <c r="BA2290" s="82" t="s">
        <v>398</v>
      </c>
      <c r="BB2290">
        <v>9740</v>
      </c>
      <c r="BC2290">
        <v>0</v>
      </c>
      <c r="BD2290" s="92"/>
      <c r="BE2290" s="92"/>
      <c r="BF2290">
        <v>0</v>
      </c>
      <c r="BG2290">
        <v>0</v>
      </c>
      <c r="BH2290">
        <v>0</v>
      </c>
      <c r="BI2290" s="92"/>
      <c r="BJ2290" s="92"/>
      <c r="BK2290" s="92"/>
      <c r="BL2290">
        <v>0</v>
      </c>
    </row>
    <row r="2291" spans="1:64" x14ac:dyDescent="0.25">
      <c r="A2291" s="82" t="s">
        <v>297</v>
      </c>
      <c r="B2291" s="82" t="s">
        <v>397</v>
      </c>
      <c r="C2291" s="82" t="s">
        <v>105</v>
      </c>
      <c r="D2291" s="82" t="s">
        <v>307</v>
      </c>
      <c r="E2291" s="82" t="s">
        <v>60</v>
      </c>
      <c r="F2291" s="82" t="s">
        <v>338</v>
      </c>
      <c r="G2291" s="82" t="s">
        <v>338</v>
      </c>
      <c r="H2291">
        <v>0</v>
      </c>
      <c r="I2291">
        <v>0</v>
      </c>
      <c r="J2291">
        <v>0</v>
      </c>
      <c r="K2291" s="92"/>
      <c r="L2291">
        <v>0</v>
      </c>
      <c r="M2291" s="92"/>
      <c r="N2291" s="92"/>
      <c r="O2291" s="92"/>
      <c r="P2291">
        <v>0</v>
      </c>
      <c r="Q2291" s="92"/>
      <c r="R2291" s="92"/>
      <c r="S2291">
        <v>-1</v>
      </c>
      <c r="T2291">
        <v>0</v>
      </c>
      <c r="U2291" s="82" t="s">
        <v>328</v>
      </c>
      <c r="V2291" s="92"/>
      <c r="W2291">
        <v>0</v>
      </c>
      <c r="X2291" s="92"/>
      <c r="Y2291">
        <v>0</v>
      </c>
      <c r="Z2291">
        <v>0</v>
      </c>
      <c r="AA2291">
        <v>0</v>
      </c>
      <c r="AB2291">
        <v>0</v>
      </c>
      <c r="AC2291">
        <v>-1</v>
      </c>
      <c r="AD2291">
        <v>0</v>
      </c>
      <c r="AE2291">
        <v>0</v>
      </c>
      <c r="AF2291">
        <v>0</v>
      </c>
      <c r="AG2291">
        <v>0</v>
      </c>
      <c r="AH2291">
        <v>0</v>
      </c>
      <c r="AK2291">
        <v>0</v>
      </c>
      <c r="AM2291">
        <v>0</v>
      </c>
      <c r="AO2291" s="92"/>
      <c r="AP2291" s="82" t="s">
        <v>336</v>
      </c>
      <c r="AQ2291" s="82" t="s">
        <v>326</v>
      </c>
      <c r="AR2291" s="82"/>
      <c r="AS2291">
        <v>0</v>
      </c>
      <c r="AT2291">
        <v>0</v>
      </c>
      <c r="AU2291">
        <v>2031</v>
      </c>
      <c r="AY2291">
        <v>0</v>
      </c>
      <c r="AZ2291">
        <v>0</v>
      </c>
      <c r="BA2291" s="82" t="s">
        <v>398</v>
      </c>
      <c r="BB2291">
        <v>9741</v>
      </c>
      <c r="BC2291">
        <v>0</v>
      </c>
      <c r="BD2291" s="92"/>
      <c r="BE2291" s="92"/>
      <c r="BF2291">
        <v>0</v>
      </c>
      <c r="BG2291">
        <v>0</v>
      </c>
      <c r="BH2291">
        <v>0</v>
      </c>
      <c r="BI2291" s="92"/>
      <c r="BJ2291" s="92"/>
      <c r="BK2291" s="92"/>
      <c r="BL2291">
        <v>0</v>
      </c>
    </row>
    <row r="2292" spans="1:64" x14ac:dyDescent="0.25">
      <c r="A2292" s="82" t="s">
        <v>297</v>
      </c>
      <c r="B2292" s="82" t="s">
        <v>397</v>
      </c>
      <c r="C2292" s="82" t="s">
        <v>105</v>
      </c>
      <c r="D2292" s="82" t="s">
        <v>308</v>
      </c>
      <c r="E2292" s="82" t="s">
        <v>61</v>
      </c>
      <c r="F2292" s="82" t="s">
        <v>338</v>
      </c>
      <c r="G2292" s="82" t="s">
        <v>338</v>
      </c>
      <c r="H2292">
        <v>0</v>
      </c>
      <c r="I2292">
        <v>0</v>
      </c>
      <c r="J2292">
        <v>0</v>
      </c>
      <c r="K2292" s="92"/>
      <c r="L2292">
        <v>0</v>
      </c>
      <c r="M2292" s="92"/>
      <c r="N2292" s="92"/>
      <c r="O2292" s="92"/>
      <c r="P2292">
        <v>0</v>
      </c>
      <c r="Q2292" s="92"/>
      <c r="R2292" s="92"/>
      <c r="S2292">
        <v>-1</v>
      </c>
      <c r="T2292">
        <v>0</v>
      </c>
      <c r="U2292" s="82" t="s">
        <v>328</v>
      </c>
      <c r="V2292" s="92"/>
      <c r="W2292">
        <v>0</v>
      </c>
      <c r="X2292" s="92"/>
      <c r="Y2292">
        <v>0</v>
      </c>
      <c r="Z2292">
        <v>0</v>
      </c>
      <c r="AA2292">
        <v>0</v>
      </c>
      <c r="AB2292">
        <v>0</v>
      </c>
      <c r="AC2292">
        <v>-1</v>
      </c>
      <c r="AD2292">
        <v>0</v>
      </c>
      <c r="AE2292">
        <v>0</v>
      </c>
      <c r="AF2292">
        <v>0</v>
      </c>
      <c r="AG2292">
        <v>0</v>
      </c>
      <c r="AH2292">
        <v>0</v>
      </c>
      <c r="AK2292">
        <v>0</v>
      </c>
      <c r="AM2292">
        <v>0</v>
      </c>
      <c r="AO2292" s="92"/>
      <c r="AP2292" s="82" t="s">
        <v>336</v>
      </c>
      <c r="AQ2292" s="82" t="s">
        <v>326</v>
      </c>
      <c r="AR2292" s="82"/>
      <c r="AS2292">
        <v>0</v>
      </c>
      <c r="AT2292">
        <v>0</v>
      </c>
      <c r="AU2292">
        <v>2031</v>
      </c>
      <c r="AY2292">
        <v>0</v>
      </c>
      <c r="AZ2292">
        <v>0</v>
      </c>
      <c r="BA2292" s="82" t="s">
        <v>398</v>
      </c>
      <c r="BB2292">
        <v>9742</v>
      </c>
      <c r="BC2292">
        <v>0</v>
      </c>
      <c r="BD2292" s="92"/>
      <c r="BE2292" s="92"/>
      <c r="BF2292">
        <v>0</v>
      </c>
      <c r="BG2292">
        <v>0</v>
      </c>
      <c r="BH2292">
        <v>0</v>
      </c>
      <c r="BI2292" s="92"/>
      <c r="BJ2292" s="92"/>
      <c r="BK2292" s="92"/>
      <c r="BL2292">
        <v>0</v>
      </c>
    </row>
    <row r="2293" spans="1:64" x14ac:dyDescent="0.25">
      <c r="A2293" s="82" t="s">
        <v>297</v>
      </c>
      <c r="B2293" s="82" t="s">
        <v>397</v>
      </c>
      <c r="C2293" s="82" t="s">
        <v>105</v>
      </c>
      <c r="D2293" s="82" t="s">
        <v>311</v>
      </c>
      <c r="E2293" s="82" t="s">
        <v>312</v>
      </c>
      <c r="F2293" s="82" t="s">
        <v>338</v>
      </c>
      <c r="G2293" s="82" t="s">
        <v>338</v>
      </c>
      <c r="H2293">
        <v>0</v>
      </c>
      <c r="I2293">
        <v>0</v>
      </c>
      <c r="J2293">
        <v>0</v>
      </c>
      <c r="K2293" s="92"/>
      <c r="L2293">
        <v>0</v>
      </c>
      <c r="M2293" s="92"/>
      <c r="N2293" s="92"/>
      <c r="O2293" s="92"/>
      <c r="P2293">
        <v>0</v>
      </c>
      <c r="Q2293" s="92"/>
      <c r="R2293" s="92"/>
      <c r="S2293">
        <v>-1</v>
      </c>
      <c r="T2293">
        <v>0</v>
      </c>
      <c r="U2293" s="82" t="s">
        <v>328</v>
      </c>
      <c r="V2293" s="92"/>
      <c r="W2293">
        <v>0</v>
      </c>
      <c r="X2293" s="92"/>
      <c r="Y2293">
        <v>0</v>
      </c>
      <c r="Z2293">
        <v>0</v>
      </c>
      <c r="AA2293">
        <v>0</v>
      </c>
      <c r="AB2293">
        <v>0</v>
      </c>
      <c r="AC2293">
        <v>-1</v>
      </c>
      <c r="AD2293">
        <v>0</v>
      </c>
      <c r="AE2293">
        <v>0</v>
      </c>
      <c r="AF2293">
        <v>0</v>
      </c>
      <c r="AG2293">
        <v>0</v>
      </c>
      <c r="AH2293">
        <v>0</v>
      </c>
      <c r="AK2293">
        <v>0</v>
      </c>
      <c r="AM2293">
        <v>0</v>
      </c>
      <c r="AO2293" s="92"/>
      <c r="AP2293" s="82" t="s">
        <v>336</v>
      </c>
      <c r="AQ2293" s="82" t="s">
        <v>326</v>
      </c>
      <c r="AR2293" s="82"/>
      <c r="AS2293">
        <v>0</v>
      </c>
      <c r="AT2293">
        <v>0</v>
      </c>
      <c r="AU2293">
        <v>2031</v>
      </c>
      <c r="AY2293">
        <v>0</v>
      </c>
      <c r="AZ2293">
        <v>0</v>
      </c>
      <c r="BA2293" s="82" t="s">
        <v>398</v>
      </c>
      <c r="BB2293">
        <v>9743</v>
      </c>
      <c r="BC2293">
        <v>0</v>
      </c>
      <c r="BD2293" s="92"/>
      <c r="BE2293" s="92"/>
      <c r="BF2293">
        <v>0</v>
      </c>
      <c r="BG2293">
        <v>0</v>
      </c>
      <c r="BH2293">
        <v>0</v>
      </c>
      <c r="BI2293" s="92"/>
      <c r="BJ2293" s="92"/>
      <c r="BK2293" s="92"/>
      <c r="BL2293">
        <v>0</v>
      </c>
    </row>
    <row r="2294" spans="1:64" x14ac:dyDescent="0.25">
      <c r="A2294" s="82" t="s">
        <v>297</v>
      </c>
      <c r="B2294" s="82" t="s">
        <v>397</v>
      </c>
      <c r="C2294" s="82" t="s">
        <v>105</v>
      </c>
      <c r="D2294" s="82" t="s">
        <v>313</v>
      </c>
      <c r="E2294" s="82" t="s">
        <v>314</v>
      </c>
      <c r="F2294" s="82" t="s">
        <v>338</v>
      </c>
      <c r="G2294" s="82" t="s">
        <v>338</v>
      </c>
      <c r="H2294">
        <v>0</v>
      </c>
      <c r="I2294">
        <v>0</v>
      </c>
      <c r="J2294">
        <v>0</v>
      </c>
      <c r="K2294" s="92"/>
      <c r="L2294">
        <v>0</v>
      </c>
      <c r="M2294" s="92"/>
      <c r="N2294" s="92"/>
      <c r="O2294" s="92"/>
      <c r="P2294">
        <v>0</v>
      </c>
      <c r="Q2294" s="92"/>
      <c r="R2294" s="92"/>
      <c r="S2294">
        <v>-1</v>
      </c>
      <c r="T2294">
        <v>0</v>
      </c>
      <c r="U2294" s="82" t="s">
        <v>328</v>
      </c>
      <c r="V2294" s="92"/>
      <c r="W2294">
        <v>0</v>
      </c>
      <c r="X2294" s="92"/>
      <c r="Y2294">
        <v>0</v>
      </c>
      <c r="Z2294">
        <v>0</v>
      </c>
      <c r="AA2294">
        <v>0</v>
      </c>
      <c r="AB2294">
        <v>0</v>
      </c>
      <c r="AC2294">
        <v>-1</v>
      </c>
      <c r="AD2294">
        <v>0</v>
      </c>
      <c r="AE2294">
        <v>0</v>
      </c>
      <c r="AF2294">
        <v>0</v>
      </c>
      <c r="AG2294">
        <v>0</v>
      </c>
      <c r="AH2294">
        <v>0</v>
      </c>
      <c r="AK2294">
        <v>0</v>
      </c>
      <c r="AM2294">
        <v>0</v>
      </c>
      <c r="AO2294" s="92"/>
      <c r="AP2294" s="82" t="s">
        <v>336</v>
      </c>
      <c r="AQ2294" s="82" t="s">
        <v>326</v>
      </c>
      <c r="AR2294" s="82"/>
      <c r="AS2294">
        <v>0</v>
      </c>
      <c r="AT2294">
        <v>0</v>
      </c>
      <c r="AU2294">
        <v>2031</v>
      </c>
      <c r="AY2294">
        <v>0</v>
      </c>
      <c r="AZ2294">
        <v>0</v>
      </c>
      <c r="BA2294" s="82" t="s">
        <v>398</v>
      </c>
      <c r="BB2294">
        <v>9744</v>
      </c>
      <c r="BC2294">
        <v>0</v>
      </c>
      <c r="BD2294" s="92"/>
      <c r="BE2294" s="92"/>
      <c r="BF2294">
        <v>0</v>
      </c>
      <c r="BG2294">
        <v>0</v>
      </c>
      <c r="BH2294">
        <v>0</v>
      </c>
      <c r="BI2294" s="92"/>
      <c r="BJ2294" s="92"/>
      <c r="BK2294" s="92"/>
      <c r="BL2294">
        <v>0</v>
      </c>
    </row>
    <row r="2295" spans="1:64" x14ac:dyDescent="0.25">
      <c r="A2295" s="82" t="s">
        <v>297</v>
      </c>
      <c r="B2295" s="82" t="s">
        <v>397</v>
      </c>
      <c r="C2295" s="82" t="s">
        <v>105</v>
      </c>
      <c r="D2295" s="82" t="s">
        <v>298</v>
      </c>
      <c r="E2295" s="82" t="s">
        <v>55</v>
      </c>
      <c r="F2295" s="82" t="s">
        <v>339</v>
      </c>
      <c r="G2295" s="82" t="s">
        <v>339</v>
      </c>
      <c r="H2295">
        <v>13.761960029602051</v>
      </c>
      <c r="I2295">
        <v>120554.7734375</v>
      </c>
      <c r="J2295">
        <v>13.761960029602051</v>
      </c>
      <c r="K2295" s="92"/>
      <c r="L2295">
        <v>0</v>
      </c>
      <c r="M2295" s="92"/>
      <c r="N2295" s="92"/>
      <c r="O2295" s="92"/>
      <c r="P2295">
        <v>0</v>
      </c>
      <c r="Q2295" s="92"/>
      <c r="R2295" s="92"/>
      <c r="S2295">
        <v>-1</v>
      </c>
      <c r="T2295">
        <v>0</v>
      </c>
      <c r="U2295" s="82" t="s">
        <v>328</v>
      </c>
      <c r="V2295" s="92"/>
      <c r="W2295">
        <v>120554.7734375</v>
      </c>
      <c r="X2295" s="92"/>
      <c r="Y2295">
        <v>0</v>
      </c>
      <c r="Z2295">
        <v>4609.0224609375</v>
      </c>
      <c r="AA2295">
        <v>4609.0224609375</v>
      </c>
      <c r="AB2295">
        <v>0</v>
      </c>
      <c r="AC2295">
        <v>-1</v>
      </c>
      <c r="AD2295">
        <v>0</v>
      </c>
      <c r="AE2295">
        <v>0</v>
      </c>
      <c r="AF2295">
        <v>0</v>
      </c>
      <c r="AG2295">
        <v>365</v>
      </c>
      <c r="AH2295">
        <v>8760</v>
      </c>
      <c r="AI2295">
        <v>1.1415524932090193E-4</v>
      </c>
      <c r="AJ2295">
        <v>38.231773376464844</v>
      </c>
      <c r="AK2295">
        <v>0</v>
      </c>
      <c r="AL2295">
        <v>0</v>
      </c>
      <c r="AM2295">
        <v>4609.0224609375</v>
      </c>
      <c r="AN2295">
        <v>38.231773376464844</v>
      </c>
      <c r="AO2295" s="92"/>
      <c r="AP2295" s="82" t="s">
        <v>336</v>
      </c>
      <c r="AQ2295" s="82" t="s">
        <v>326</v>
      </c>
      <c r="AR2295" s="82"/>
      <c r="AS2295">
        <v>0</v>
      </c>
      <c r="AT2295">
        <v>0</v>
      </c>
      <c r="AU2295">
        <v>2031</v>
      </c>
      <c r="AY2295">
        <v>0</v>
      </c>
      <c r="AZ2295">
        <v>0</v>
      </c>
      <c r="BA2295" s="82" t="s">
        <v>398</v>
      </c>
      <c r="BB2295">
        <v>9745</v>
      </c>
      <c r="BC2295">
        <v>120554.7734375</v>
      </c>
      <c r="BD2295" s="92"/>
      <c r="BE2295" s="92"/>
      <c r="BF2295">
        <v>120554.7734375</v>
      </c>
      <c r="BG2295">
        <v>0</v>
      </c>
      <c r="BH2295">
        <v>0</v>
      </c>
      <c r="BI2295" s="92"/>
      <c r="BJ2295" s="92"/>
      <c r="BK2295" s="92"/>
      <c r="BL2295">
        <v>0</v>
      </c>
    </row>
    <row r="2296" spans="1:64" x14ac:dyDescent="0.25">
      <c r="A2296" s="82" t="s">
        <v>297</v>
      </c>
      <c r="B2296" s="82" t="s">
        <v>397</v>
      </c>
      <c r="C2296" s="82" t="s">
        <v>105</v>
      </c>
      <c r="D2296" s="82" t="s">
        <v>303</v>
      </c>
      <c r="E2296" s="82" t="s">
        <v>304</v>
      </c>
      <c r="F2296" s="82" t="s">
        <v>339</v>
      </c>
      <c r="G2296" s="82" t="s">
        <v>339</v>
      </c>
      <c r="H2296">
        <v>13.761960029602051</v>
      </c>
      <c r="I2296">
        <v>120554.7734375</v>
      </c>
      <c r="J2296">
        <v>13.761960029602051</v>
      </c>
      <c r="K2296" s="92"/>
      <c r="L2296">
        <v>0</v>
      </c>
      <c r="M2296" s="92"/>
      <c r="N2296" s="92"/>
      <c r="O2296" s="92"/>
      <c r="P2296">
        <v>0</v>
      </c>
      <c r="Q2296" s="92"/>
      <c r="R2296" s="92"/>
      <c r="S2296">
        <v>-1</v>
      </c>
      <c r="T2296">
        <v>0</v>
      </c>
      <c r="U2296" s="82" t="s">
        <v>328</v>
      </c>
      <c r="V2296" s="92"/>
      <c r="W2296">
        <v>120554.7734375</v>
      </c>
      <c r="X2296" s="92"/>
      <c r="Y2296">
        <v>0</v>
      </c>
      <c r="Z2296">
        <v>4609.0224609375</v>
      </c>
      <c r="AA2296">
        <v>4609.0224609375</v>
      </c>
      <c r="AB2296">
        <v>0</v>
      </c>
      <c r="AC2296">
        <v>-1</v>
      </c>
      <c r="AD2296">
        <v>0</v>
      </c>
      <c r="AE2296">
        <v>0</v>
      </c>
      <c r="AF2296">
        <v>0</v>
      </c>
      <c r="AG2296">
        <v>365</v>
      </c>
      <c r="AH2296">
        <v>8760</v>
      </c>
      <c r="AI2296">
        <v>1.1415524932090193E-4</v>
      </c>
      <c r="AJ2296">
        <v>38.231773376464844</v>
      </c>
      <c r="AK2296">
        <v>0</v>
      </c>
      <c r="AL2296">
        <v>0</v>
      </c>
      <c r="AM2296">
        <v>4609.0224609375</v>
      </c>
      <c r="AN2296">
        <v>38.231773376464844</v>
      </c>
      <c r="AO2296" s="92"/>
      <c r="AP2296" s="82" t="s">
        <v>336</v>
      </c>
      <c r="AQ2296" s="82" t="s">
        <v>326</v>
      </c>
      <c r="AR2296" s="82"/>
      <c r="AS2296">
        <v>0</v>
      </c>
      <c r="AT2296">
        <v>0</v>
      </c>
      <c r="AU2296">
        <v>2031</v>
      </c>
      <c r="AY2296">
        <v>0</v>
      </c>
      <c r="AZ2296">
        <v>0</v>
      </c>
      <c r="BA2296" s="82" t="s">
        <v>398</v>
      </c>
      <c r="BB2296">
        <v>9746</v>
      </c>
      <c r="BC2296">
        <v>120554.7734375</v>
      </c>
      <c r="BD2296" s="92"/>
      <c r="BE2296" s="92"/>
      <c r="BF2296">
        <v>120554.7734375</v>
      </c>
      <c r="BG2296">
        <v>0</v>
      </c>
      <c r="BH2296">
        <v>0</v>
      </c>
      <c r="BI2296" s="92"/>
      <c r="BJ2296" s="92"/>
      <c r="BK2296" s="92"/>
      <c r="BL2296">
        <v>0</v>
      </c>
    </row>
    <row r="2297" spans="1:64" x14ac:dyDescent="0.25">
      <c r="A2297" s="82" t="s">
        <v>297</v>
      </c>
      <c r="B2297" s="82" t="s">
        <v>397</v>
      </c>
      <c r="C2297" s="82" t="s">
        <v>105</v>
      </c>
      <c r="D2297" s="82" t="s">
        <v>305</v>
      </c>
      <c r="E2297" s="82" t="s">
        <v>58</v>
      </c>
      <c r="F2297" s="82" t="s">
        <v>339</v>
      </c>
      <c r="G2297" s="82" t="s">
        <v>339</v>
      </c>
      <c r="H2297">
        <v>13.761960029602051</v>
      </c>
      <c r="I2297">
        <v>120554.7734375</v>
      </c>
      <c r="J2297">
        <v>13.761960029602051</v>
      </c>
      <c r="K2297" s="92"/>
      <c r="L2297">
        <v>0</v>
      </c>
      <c r="M2297" s="92"/>
      <c r="N2297" s="92"/>
      <c r="O2297" s="92"/>
      <c r="P2297">
        <v>0</v>
      </c>
      <c r="Q2297" s="92"/>
      <c r="R2297" s="92"/>
      <c r="S2297">
        <v>-1</v>
      </c>
      <c r="T2297">
        <v>0</v>
      </c>
      <c r="U2297" s="82" t="s">
        <v>328</v>
      </c>
      <c r="V2297" s="92"/>
      <c r="W2297">
        <v>120554.7734375</v>
      </c>
      <c r="X2297" s="92"/>
      <c r="Y2297">
        <v>0</v>
      </c>
      <c r="Z2297">
        <v>4609.0224609375</v>
      </c>
      <c r="AA2297">
        <v>4609.0224609375</v>
      </c>
      <c r="AB2297">
        <v>0</v>
      </c>
      <c r="AC2297">
        <v>-1</v>
      </c>
      <c r="AD2297">
        <v>0</v>
      </c>
      <c r="AE2297">
        <v>0</v>
      </c>
      <c r="AF2297">
        <v>0</v>
      </c>
      <c r="AG2297">
        <v>365</v>
      </c>
      <c r="AH2297">
        <v>8760</v>
      </c>
      <c r="AI2297">
        <v>1.1415524932090193E-4</v>
      </c>
      <c r="AJ2297">
        <v>38.231773376464844</v>
      </c>
      <c r="AK2297">
        <v>0</v>
      </c>
      <c r="AL2297">
        <v>0</v>
      </c>
      <c r="AM2297">
        <v>4609.0224609375</v>
      </c>
      <c r="AN2297">
        <v>38.231773376464844</v>
      </c>
      <c r="AO2297" s="92"/>
      <c r="AP2297" s="82" t="s">
        <v>336</v>
      </c>
      <c r="AQ2297" s="82" t="s">
        <v>326</v>
      </c>
      <c r="AR2297" s="82"/>
      <c r="AS2297">
        <v>0</v>
      </c>
      <c r="AT2297">
        <v>0</v>
      </c>
      <c r="AU2297">
        <v>2031</v>
      </c>
      <c r="AY2297">
        <v>0</v>
      </c>
      <c r="AZ2297">
        <v>0</v>
      </c>
      <c r="BA2297" s="82" t="s">
        <v>398</v>
      </c>
      <c r="BB2297">
        <v>9747</v>
      </c>
      <c r="BC2297">
        <v>120554.7734375</v>
      </c>
      <c r="BD2297" s="92"/>
      <c r="BE2297" s="92"/>
      <c r="BF2297">
        <v>120554.7734375</v>
      </c>
      <c r="BG2297">
        <v>0</v>
      </c>
      <c r="BH2297">
        <v>0</v>
      </c>
      <c r="BI2297" s="92"/>
      <c r="BJ2297" s="92"/>
      <c r="BK2297" s="92"/>
      <c r="BL2297">
        <v>0</v>
      </c>
    </row>
    <row r="2298" spans="1:64" x14ac:dyDescent="0.25">
      <c r="A2298" s="82" t="s">
        <v>297</v>
      </c>
      <c r="B2298" s="82" t="s">
        <v>397</v>
      </c>
      <c r="C2298" s="82" t="s">
        <v>105</v>
      </c>
      <c r="D2298" s="82" t="s">
        <v>306</v>
      </c>
      <c r="E2298" s="82" t="s">
        <v>59</v>
      </c>
      <c r="F2298" s="82" t="s">
        <v>339</v>
      </c>
      <c r="G2298" s="82" t="s">
        <v>339</v>
      </c>
      <c r="H2298">
        <v>13.761960029602051</v>
      </c>
      <c r="I2298">
        <v>120554.7734375</v>
      </c>
      <c r="J2298">
        <v>13.761960029602051</v>
      </c>
      <c r="K2298" s="92"/>
      <c r="L2298">
        <v>0</v>
      </c>
      <c r="M2298" s="92"/>
      <c r="N2298" s="92"/>
      <c r="O2298" s="92"/>
      <c r="P2298">
        <v>0</v>
      </c>
      <c r="Q2298" s="92"/>
      <c r="R2298" s="92"/>
      <c r="S2298">
        <v>-1</v>
      </c>
      <c r="T2298">
        <v>0</v>
      </c>
      <c r="U2298" s="82" t="s">
        <v>328</v>
      </c>
      <c r="V2298" s="92"/>
      <c r="W2298">
        <v>120554.7734375</v>
      </c>
      <c r="X2298" s="92"/>
      <c r="Y2298">
        <v>0</v>
      </c>
      <c r="Z2298">
        <v>4609.0224609375</v>
      </c>
      <c r="AA2298">
        <v>4609.0224609375</v>
      </c>
      <c r="AB2298">
        <v>0</v>
      </c>
      <c r="AC2298">
        <v>-1</v>
      </c>
      <c r="AD2298">
        <v>0</v>
      </c>
      <c r="AE2298">
        <v>0</v>
      </c>
      <c r="AF2298">
        <v>0</v>
      </c>
      <c r="AG2298">
        <v>365</v>
      </c>
      <c r="AH2298">
        <v>8760</v>
      </c>
      <c r="AI2298">
        <v>1.1415524932090193E-4</v>
      </c>
      <c r="AJ2298">
        <v>38.231773376464844</v>
      </c>
      <c r="AK2298">
        <v>0</v>
      </c>
      <c r="AL2298">
        <v>0</v>
      </c>
      <c r="AM2298">
        <v>4609.0224609375</v>
      </c>
      <c r="AN2298">
        <v>38.231773376464844</v>
      </c>
      <c r="AO2298" s="92"/>
      <c r="AP2298" s="82" t="s">
        <v>336</v>
      </c>
      <c r="AQ2298" s="82" t="s">
        <v>326</v>
      </c>
      <c r="AR2298" s="82"/>
      <c r="AS2298">
        <v>0</v>
      </c>
      <c r="AT2298">
        <v>0</v>
      </c>
      <c r="AU2298">
        <v>2031</v>
      </c>
      <c r="AY2298">
        <v>0</v>
      </c>
      <c r="AZ2298">
        <v>0</v>
      </c>
      <c r="BA2298" s="82" t="s">
        <v>398</v>
      </c>
      <c r="BB2298">
        <v>9748</v>
      </c>
      <c r="BC2298">
        <v>120554.7734375</v>
      </c>
      <c r="BD2298" s="92"/>
      <c r="BE2298" s="92"/>
      <c r="BF2298">
        <v>120554.7734375</v>
      </c>
      <c r="BG2298">
        <v>0</v>
      </c>
      <c r="BH2298">
        <v>0</v>
      </c>
      <c r="BI2298" s="92"/>
      <c r="BJ2298" s="92"/>
      <c r="BK2298" s="92"/>
      <c r="BL2298">
        <v>0</v>
      </c>
    </row>
    <row r="2299" spans="1:64" x14ac:dyDescent="0.25">
      <c r="A2299" s="82" t="s">
        <v>297</v>
      </c>
      <c r="B2299" s="82" t="s">
        <v>397</v>
      </c>
      <c r="C2299" s="82" t="s">
        <v>105</v>
      </c>
      <c r="D2299" s="82" t="s">
        <v>307</v>
      </c>
      <c r="E2299" s="82" t="s">
        <v>60</v>
      </c>
      <c r="F2299" s="82" t="s">
        <v>339</v>
      </c>
      <c r="G2299" s="82" t="s">
        <v>339</v>
      </c>
      <c r="H2299">
        <v>13.761960029602051</v>
      </c>
      <c r="I2299">
        <v>120554.7734375</v>
      </c>
      <c r="J2299">
        <v>13.761960029602051</v>
      </c>
      <c r="K2299" s="92"/>
      <c r="L2299">
        <v>0</v>
      </c>
      <c r="M2299" s="92"/>
      <c r="N2299" s="92"/>
      <c r="O2299" s="92"/>
      <c r="P2299">
        <v>0</v>
      </c>
      <c r="Q2299" s="92"/>
      <c r="R2299" s="92"/>
      <c r="S2299">
        <v>-1</v>
      </c>
      <c r="T2299">
        <v>0</v>
      </c>
      <c r="U2299" s="82" t="s">
        <v>328</v>
      </c>
      <c r="V2299" s="92"/>
      <c r="W2299">
        <v>120554.7734375</v>
      </c>
      <c r="X2299" s="92"/>
      <c r="Y2299">
        <v>0</v>
      </c>
      <c r="Z2299">
        <v>4609.0224609375</v>
      </c>
      <c r="AA2299">
        <v>4609.0224609375</v>
      </c>
      <c r="AB2299">
        <v>0</v>
      </c>
      <c r="AC2299">
        <v>-1</v>
      </c>
      <c r="AD2299">
        <v>0</v>
      </c>
      <c r="AE2299">
        <v>0</v>
      </c>
      <c r="AF2299">
        <v>0</v>
      </c>
      <c r="AG2299">
        <v>365</v>
      </c>
      <c r="AH2299">
        <v>8760</v>
      </c>
      <c r="AI2299">
        <v>1.1415524932090193E-4</v>
      </c>
      <c r="AJ2299">
        <v>38.231773376464844</v>
      </c>
      <c r="AK2299">
        <v>0</v>
      </c>
      <c r="AL2299">
        <v>0</v>
      </c>
      <c r="AM2299">
        <v>4609.0224609375</v>
      </c>
      <c r="AN2299">
        <v>38.231773376464844</v>
      </c>
      <c r="AO2299" s="92"/>
      <c r="AP2299" s="82" t="s">
        <v>336</v>
      </c>
      <c r="AQ2299" s="82" t="s">
        <v>326</v>
      </c>
      <c r="AR2299" s="82"/>
      <c r="AS2299">
        <v>0</v>
      </c>
      <c r="AT2299">
        <v>0</v>
      </c>
      <c r="AU2299">
        <v>2031</v>
      </c>
      <c r="AY2299">
        <v>0</v>
      </c>
      <c r="AZ2299">
        <v>0</v>
      </c>
      <c r="BA2299" s="82" t="s">
        <v>398</v>
      </c>
      <c r="BB2299">
        <v>9749</v>
      </c>
      <c r="BC2299">
        <v>120554.7734375</v>
      </c>
      <c r="BD2299" s="92"/>
      <c r="BE2299" s="92"/>
      <c r="BF2299">
        <v>120554.7734375</v>
      </c>
      <c r="BG2299">
        <v>0</v>
      </c>
      <c r="BH2299">
        <v>0</v>
      </c>
      <c r="BI2299" s="92"/>
      <c r="BJ2299" s="92"/>
      <c r="BK2299" s="92"/>
      <c r="BL2299">
        <v>0</v>
      </c>
    </row>
    <row r="2300" spans="1:64" x14ac:dyDescent="0.25">
      <c r="A2300" s="82" t="s">
        <v>297</v>
      </c>
      <c r="B2300" s="82" t="s">
        <v>397</v>
      </c>
      <c r="C2300" s="82" t="s">
        <v>105</v>
      </c>
      <c r="D2300" s="82" t="s">
        <v>308</v>
      </c>
      <c r="E2300" s="82" t="s">
        <v>61</v>
      </c>
      <c r="F2300" s="82" t="s">
        <v>339</v>
      </c>
      <c r="G2300" s="82" t="s">
        <v>339</v>
      </c>
      <c r="H2300">
        <v>13.761960029602051</v>
      </c>
      <c r="I2300">
        <v>120554.7734375</v>
      </c>
      <c r="J2300">
        <v>13.761960029602051</v>
      </c>
      <c r="K2300" s="92"/>
      <c r="L2300">
        <v>0</v>
      </c>
      <c r="M2300" s="92"/>
      <c r="N2300" s="92"/>
      <c r="O2300" s="92"/>
      <c r="P2300">
        <v>0</v>
      </c>
      <c r="Q2300" s="92"/>
      <c r="R2300" s="92"/>
      <c r="S2300">
        <v>-1</v>
      </c>
      <c r="T2300">
        <v>0</v>
      </c>
      <c r="U2300" s="82" t="s">
        <v>328</v>
      </c>
      <c r="V2300" s="92"/>
      <c r="W2300">
        <v>120554.7734375</v>
      </c>
      <c r="X2300" s="92"/>
      <c r="Y2300">
        <v>0</v>
      </c>
      <c r="Z2300">
        <v>4609.0224609375</v>
      </c>
      <c r="AA2300">
        <v>4609.0224609375</v>
      </c>
      <c r="AB2300">
        <v>0</v>
      </c>
      <c r="AC2300">
        <v>-1</v>
      </c>
      <c r="AD2300">
        <v>0</v>
      </c>
      <c r="AE2300">
        <v>0</v>
      </c>
      <c r="AF2300">
        <v>0</v>
      </c>
      <c r="AG2300">
        <v>365</v>
      </c>
      <c r="AH2300">
        <v>8760</v>
      </c>
      <c r="AI2300">
        <v>1.1415524932090193E-4</v>
      </c>
      <c r="AJ2300">
        <v>38.231773376464844</v>
      </c>
      <c r="AK2300">
        <v>0</v>
      </c>
      <c r="AL2300">
        <v>0</v>
      </c>
      <c r="AM2300">
        <v>4609.0224609375</v>
      </c>
      <c r="AN2300">
        <v>38.231773376464844</v>
      </c>
      <c r="AO2300" s="92"/>
      <c r="AP2300" s="82" t="s">
        <v>336</v>
      </c>
      <c r="AQ2300" s="82" t="s">
        <v>326</v>
      </c>
      <c r="AR2300" s="82"/>
      <c r="AS2300">
        <v>0</v>
      </c>
      <c r="AT2300">
        <v>0</v>
      </c>
      <c r="AU2300">
        <v>2031</v>
      </c>
      <c r="AY2300">
        <v>0</v>
      </c>
      <c r="AZ2300">
        <v>0</v>
      </c>
      <c r="BA2300" s="82" t="s">
        <v>398</v>
      </c>
      <c r="BB2300">
        <v>9750</v>
      </c>
      <c r="BC2300">
        <v>120554.7734375</v>
      </c>
      <c r="BD2300" s="92"/>
      <c r="BE2300" s="92"/>
      <c r="BF2300">
        <v>120554.7734375</v>
      </c>
      <c r="BG2300">
        <v>0</v>
      </c>
      <c r="BH2300">
        <v>0</v>
      </c>
      <c r="BI2300" s="92"/>
      <c r="BJ2300" s="92"/>
      <c r="BK2300" s="92"/>
      <c r="BL2300">
        <v>0</v>
      </c>
    </row>
    <row r="2301" spans="1:64" x14ac:dyDescent="0.25">
      <c r="A2301" s="82" t="s">
        <v>297</v>
      </c>
      <c r="B2301" s="82" t="s">
        <v>397</v>
      </c>
      <c r="C2301" s="82" t="s">
        <v>105</v>
      </c>
      <c r="D2301" s="82" t="s">
        <v>309</v>
      </c>
      <c r="E2301" s="82" t="s">
        <v>310</v>
      </c>
      <c r="F2301" s="82" t="s">
        <v>339</v>
      </c>
      <c r="G2301" s="82" t="s">
        <v>339</v>
      </c>
      <c r="H2301">
        <v>13.761960029602051</v>
      </c>
      <c r="I2301">
        <v>120554.7734375</v>
      </c>
      <c r="J2301">
        <v>13.761960029602051</v>
      </c>
      <c r="K2301" s="92"/>
      <c r="L2301">
        <v>0</v>
      </c>
      <c r="M2301" s="92"/>
      <c r="N2301" s="92"/>
      <c r="O2301" s="92"/>
      <c r="P2301">
        <v>0</v>
      </c>
      <c r="Q2301" s="92"/>
      <c r="R2301" s="92"/>
      <c r="S2301">
        <v>-1</v>
      </c>
      <c r="T2301">
        <v>0</v>
      </c>
      <c r="U2301" s="82" t="s">
        <v>328</v>
      </c>
      <c r="V2301" s="92"/>
      <c r="W2301">
        <v>120554.7734375</v>
      </c>
      <c r="X2301" s="92"/>
      <c r="Y2301">
        <v>0</v>
      </c>
      <c r="Z2301">
        <v>4609.0224609375</v>
      </c>
      <c r="AA2301">
        <v>4609.0224609375</v>
      </c>
      <c r="AB2301">
        <v>0</v>
      </c>
      <c r="AC2301">
        <v>-1</v>
      </c>
      <c r="AD2301">
        <v>0</v>
      </c>
      <c r="AE2301">
        <v>0</v>
      </c>
      <c r="AF2301">
        <v>0</v>
      </c>
      <c r="AG2301">
        <v>365</v>
      </c>
      <c r="AH2301">
        <v>8760</v>
      </c>
      <c r="AI2301">
        <v>1.1415524932090193E-4</v>
      </c>
      <c r="AJ2301">
        <v>38.231773376464844</v>
      </c>
      <c r="AK2301">
        <v>0</v>
      </c>
      <c r="AL2301">
        <v>0</v>
      </c>
      <c r="AM2301">
        <v>4609.0224609375</v>
      </c>
      <c r="AN2301">
        <v>38.231773376464844</v>
      </c>
      <c r="AO2301" s="92"/>
      <c r="AP2301" s="82" t="s">
        <v>336</v>
      </c>
      <c r="AQ2301" s="82" t="s">
        <v>326</v>
      </c>
      <c r="AR2301" s="82"/>
      <c r="AS2301">
        <v>0</v>
      </c>
      <c r="AT2301">
        <v>0</v>
      </c>
      <c r="AU2301">
        <v>2031</v>
      </c>
      <c r="AY2301">
        <v>0</v>
      </c>
      <c r="AZ2301">
        <v>0</v>
      </c>
      <c r="BA2301" s="82" t="s">
        <v>398</v>
      </c>
      <c r="BB2301">
        <v>9751</v>
      </c>
      <c r="BC2301">
        <v>120554.7734375</v>
      </c>
      <c r="BD2301" s="92"/>
      <c r="BE2301" s="92"/>
      <c r="BF2301">
        <v>120554.7734375</v>
      </c>
      <c r="BG2301">
        <v>0</v>
      </c>
      <c r="BH2301">
        <v>0</v>
      </c>
      <c r="BI2301" s="92"/>
      <c r="BJ2301" s="92"/>
      <c r="BK2301" s="92"/>
      <c r="BL2301">
        <v>0</v>
      </c>
    </row>
    <row r="2302" spans="1:64" x14ac:dyDescent="0.25">
      <c r="A2302" s="82" t="s">
        <v>297</v>
      </c>
      <c r="B2302" s="82" t="s">
        <v>397</v>
      </c>
      <c r="C2302" s="82" t="s">
        <v>105</v>
      </c>
      <c r="D2302" s="82" t="s">
        <v>311</v>
      </c>
      <c r="E2302" s="82" t="s">
        <v>312</v>
      </c>
      <c r="F2302" s="82" t="s">
        <v>339</v>
      </c>
      <c r="G2302" s="82" t="s">
        <v>339</v>
      </c>
      <c r="H2302">
        <v>13.761960029602051</v>
      </c>
      <c r="I2302">
        <v>120554.7734375</v>
      </c>
      <c r="J2302">
        <v>13.761960029602051</v>
      </c>
      <c r="K2302" s="92"/>
      <c r="L2302">
        <v>0</v>
      </c>
      <c r="M2302" s="92"/>
      <c r="N2302" s="92"/>
      <c r="O2302" s="92"/>
      <c r="P2302">
        <v>0</v>
      </c>
      <c r="Q2302" s="92"/>
      <c r="R2302" s="92"/>
      <c r="S2302">
        <v>-1</v>
      </c>
      <c r="T2302">
        <v>0</v>
      </c>
      <c r="U2302" s="82" t="s">
        <v>328</v>
      </c>
      <c r="V2302" s="92"/>
      <c r="W2302">
        <v>120554.7734375</v>
      </c>
      <c r="X2302" s="92"/>
      <c r="Y2302">
        <v>0</v>
      </c>
      <c r="Z2302">
        <v>4609.0224609375</v>
      </c>
      <c r="AA2302">
        <v>4609.0224609375</v>
      </c>
      <c r="AB2302">
        <v>0</v>
      </c>
      <c r="AC2302">
        <v>-1</v>
      </c>
      <c r="AD2302">
        <v>0</v>
      </c>
      <c r="AE2302">
        <v>0</v>
      </c>
      <c r="AF2302">
        <v>0</v>
      </c>
      <c r="AG2302">
        <v>365</v>
      </c>
      <c r="AH2302">
        <v>8760</v>
      </c>
      <c r="AI2302">
        <v>1.1415524932090193E-4</v>
      </c>
      <c r="AJ2302">
        <v>38.231773376464844</v>
      </c>
      <c r="AK2302">
        <v>0</v>
      </c>
      <c r="AL2302">
        <v>0</v>
      </c>
      <c r="AM2302">
        <v>4609.0224609375</v>
      </c>
      <c r="AN2302">
        <v>38.231773376464844</v>
      </c>
      <c r="AO2302" s="92"/>
      <c r="AP2302" s="82" t="s">
        <v>336</v>
      </c>
      <c r="AQ2302" s="82" t="s">
        <v>326</v>
      </c>
      <c r="AR2302" s="82"/>
      <c r="AS2302">
        <v>0</v>
      </c>
      <c r="AT2302">
        <v>0</v>
      </c>
      <c r="AU2302">
        <v>2031</v>
      </c>
      <c r="AY2302">
        <v>0</v>
      </c>
      <c r="AZ2302">
        <v>0</v>
      </c>
      <c r="BA2302" s="82" t="s">
        <v>398</v>
      </c>
      <c r="BB2302">
        <v>9752</v>
      </c>
      <c r="BC2302">
        <v>120554.7734375</v>
      </c>
      <c r="BD2302" s="92"/>
      <c r="BE2302" s="92"/>
      <c r="BF2302">
        <v>120554.7734375</v>
      </c>
      <c r="BG2302">
        <v>0</v>
      </c>
      <c r="BH2302">
        <v>0</v>
      </c>
      <c r="BI2302" s="92"/>
      <c r="BJ2302" s="92"/>
      <c r="BK2302" s="92"/>
      <c r="BL2302">
        <v>0</v>
      </c>
    </row>
    <row r="2303" spans="1:64" x14ac:dyDescent="0.25">
      <c r="A2303" s="82" t="s">
        <v>297</v>
      </c>
      <c r="B2303" s="82" t="s">
        <v>397</v>
      </c>
      <c r="C2303" s="82" t="s">
        <v>105</v>
      </c>
      <c r="D2303" s="82" t="s">
        <v>313</v>
      </c>
      <c r="E2303" s="82" t="s">
        <v>314</v>
      </c>
      <c r="F2303" s="82" t="s">
        <v>339</v>
      </c>
      <c r="G2303" s="82" t="s">
        <v>339</v>
      </c>
      <c r="H2303">
        <v>13.761960029602051</v>
      </c>
      <c r="I2303">
        <v>120554.7734375</v>
      </c>
      <c r="J2303">
        <v>13.761960029602051</v>
      </c>
      <c r="K2303" s="92"/>
      <c r="L2303">
        <v>0</v>
      </c>
      <c r="M2303" s="92"/>
      <c r="N2303" s="92"/>
      <c r="O2303" s="92"/>
      <c r="P2303">
        <v>0</v>
      </c>
      <c r="Q2303" s="92"/>
      <c r="R2303" s="92"/>
      <c r="S2303">
        <v>-1</v>
      </c>
      <c r="T2303">
        <v>0</v>
      </c>
      <c r="U2303" s="82" t="s">
        <v>328</v>
      </c>
      <c r="V2303" s="92"/>
      <c r="W2303">
        <v>120554.7734375</v>
      </c>
      <c r="X2303" s="92"/>
      <c r="Y2303">
        <v>0</v>
      </c>
      <c r="Z2303">
        <v>4609.0224609375</v>
      </c>
      <c r="AA2303">
        <v>4609.0224609375</v>
      </c>
      <c r="AB2303">
        <v>0</v>
      </c>
      <c r="AC2303">
        <v>-1</v>
      </c>
      <c r="AD2303">
        <v>0</v>
      </c>
      <c r="AE2303">
        <v>0</v>
      </c>
      <c r="AF2303">
        <v>0</v>
      </c>
      <c r="AG2303">
        <v>365</v>
      </c>
      <c r="AH2303">
        <v>8760</v>
      </c>
      <c r="AI2303">
        <v>1.1415524932090193E-4</v>
      </c>
      <c r="AJ2303">
        <v>38.231773376464844</v>
      </c>
      <c r="AK2303">
        <v>0</v>
      </c>
      <c r="AL2303">
        <v>0</v>
      </c>
      <c r="AM2303">
        <v>4609.0224609375</v>
      </c>
      <c r="AN2303">
        <v>38.231773376464844</v>
      </c>
      <c r="AO2303" s="92"/>
      <c r="AP2303" s="82" t="s">
        <v>336</v>
      </c>
      <c r="AQ2303" s="82" t="s">
        <v>326</v>
      </c>
      <c r="AR2303" s="82"/>
      <c r="AS2303">
        <v>0</v>
      </c>
      <c r="AT2303">
        <v>0</v>
      </c>
      <c r="AU2303">
        <v>2031</v>
      </c>
      <c r="AY2303">
        <v>0</v>
      </c>
      <c r="AZ2303">
        <v>0</v>
      </c>
      <c r="BA2303" s="82" t="s">
        <v>398</v>
      </c>
      <c r="BB2303">
        <v>9753</v>
      </c>
      <c r="BC2303">
        <v>120554.7734375</v>
      </c>
      <c r="BD2303" s="92"/>
      <c r="BE2303" s="92"/>
      <c r="BF2303">
        <v>120554.7734375</v>
      </c>
      <c r="BG2303">
        <v>0</v>
      </c>
      <c r="BH2303">
        <v>0</v>
      </c>
      <c r="BI2303" s="92"/>
      <c r="BJ2303" s="92"/>
      <c r="BK2303" s="92"/>
      <c r="BL2303">
        <v>0</v>
      </c>
    </row>
    <row r="2304" spans="1:64" x14ac:dyDescent="0.25">
      <c r="A2304" s="82" t="s">
        <v>297</v>
      </c>
      <c r="B2304" s="82" t="s">
        <v>397</v>
      </c>
      <c r="C2304" s="82" t="s">
        <v>105</v>
      </c>
      <c r="D2304" s="82" t="s">
        <v>307</v>
      </c>
      <c r="E2304" s="82" t="s">
        <v>60</v>
      </c>
      <c r="F2304" s="82" t="s">
        <v>340</v>
      </c>
      <c r="G2304" s="82" t="s">
        <v>340</v>
      </c>
      <c r="H2304">
        <v>0</v>
      </c>
      <c r="I2304">
        <v>0</v>
      </c>
      <c r="J2304">
        <v>0</v>
      </c>
      <c r="K2304" s="92"/>
      <c r="L2304">
        <v>0</v>
      </c>
      <c r="M2304" s="92"/>
      <c r="N2304" s="92"/>
      <c r="O2304" s="92"/>
      <c r="P2304">
        <v>0</v>
      </c>
      <c r="Q2304" s="92"/>
      <c r="R2304" s="92"/>
      <c r="S2304">
        <v>-1</v>
      </c>
      <c r="T2304">
        <v>0</v>
      </c>
      <c r="U2304" s="82" t="s">
        <v>328</v>
      </c>
      <c r="V2304" s="92"/>
      <c r="W2304">
        <v>0</v>
      </c>
      <c r="X2304" s="92"/>
      <c r="Y2304">
        <v>0</v>
      </c>
      <c r="Z2304">
        <v>0</v>
      </c>
      <c r="AA2304">
        <v>0</v>
      </c>
      <c r="AB2304">
        <v>0</v>
      </c>
      <c r="AC2304">
        <v>-1</v>
      </c>
      <c r="AD2304">
        <v>0</v>
      </c>
      <c r="AE2304">
        <v>0</v>
      </c>
      <c r="AF2304">
        <v>0</v>
      </c>
      <c r="AG2304">
        <v>0</v>
      </c>
      <c r="AH2304">
        <v>0</v>
      </c>
      <c r="AK2304">
        <v>0</v>
      </c>
      <c r="AM2304">
        <v>0</v>
      </c>
      <c r="AO2304" s="92"/>
      <c r="AP2304" s="82" t="s">
        <v>336</v>
      </c>
      <c r="AQ2304" s="82" t="s">
        <v>326</v>
      </c>
      <c r="AR2304" s="82"/>
      <c r="AS2304">
        <v>0</v>
      </c>
      <c r="AT2304">
        <v>0</v>
      </c>
      <c r="AU2304">
        <v>2031</v>
      </c>
      <c r="AY2304">
        <v>0</v>
      </c>
      <c r="AZ2304">
        <v>0</v>
      </c>
      <c r="BA2304" s="82" t="s">
        <v>398</v>
      </c>
      <c r="BB2304">
        <v>9754</v>
      </c>
      <c r="BC2304">
        <v>0</v>
      </c>
      <c r="BD2304" s="92"/>
      <c r="BE2304" s="92"/>
      <c r="BF2304">
        <v>0</v>
      </c>
      <c r="BG2304">
        <v>0</v>
      </c>
      <c r="BH2304">
        <v>0</v>
      </c>
      <c r="BI2304" s="92"/>
      <c r="BJ2304" s="92"/>
      <c r="BK2304" s="92"/>
      <c r="BL2304">
        <v>0</v>
      </c>
    </row>
    <row r="2305" spans="1:64" x14ac:dyDescent="0.25">
      <c r="A2305" s="82" t="s">
        <v>297</v>
      </c>
      <c r="B2305" s="82" t="s">
        <v>397</v>
      </c>
      <c r="C2305" s="82" t="s">
        <v>105</v>
      </c>
      <c r="D2305" s="82" t="s">
        <v>298</v>
      </c>
      <c r="E2305" s="82" t="s">
        <v>55</v>
      </c>
      <c r="F2305" s="82" t="s">
        <v>341</v>
      </c>
      <c r="G2305" s="82" t="s">
        <v>341</v>
      </c>
      <c r="H2305">
        <v>0.20567043125629425</v>
      </c>
      <c r="I2305">
        <v>1801.6729736328125</v>
      </c>
      <c r="J2305">
        <v>0.20567043125629425</v>
      </c>
      <c r="K2305" s="92"/>
      <c r="L2305">
        <v>0</v>
      </c>
      <c r="M2305" s="92"/>
      <c r="N2305" s="92"/>
      <c r="O2305" s="92"/>
      <c r="P2305">
        <v>0</v>
      </c>
      <c r="Q2305" s="92"/>
      <c r="R2305" s="92"/>
      <c r="S2305">
        <v>-1</v>
      </c>
      <c r="T2305">
        <v>0</v>
      </c>
      <c r="U2305" s="82" t="s">
        <v>328</v>
      </c>
      <c r="V2305" s="92"/>
      <c r="W2305">
        <v>1801.6729736328125</v>
      </c>
      <c r="X2305" s="92"/>
      <c r="Y2305">
        <v>0</v>
      </c>
      <c r="Z2305">
        <v>71.928825378417969</v>
      </c>
      <c r="AA2305">
        <v>71.928825378417969</v>
      </c>
      <c r="AB2305">
        <v>0</v>
      </c>
      <c r="AC2305">
        <v>-1</v>
      </c>
      <c r="AD2305">
        <v>0</v>
      </c>
      <c r="AE2305">
        <v>0</v>
      </c>
      <c r="AF2305">
        <v>0</v>
      </c>
      <c r="AG2305">
        <v>365</v>
      </c>
      <c r="AH2305">
        <v>8760</v>
      </c>
      <c r="AI2305">
        <v>1.1415524932090193E-4</v>
      </c>
      <c r="AJ2305">
        <v>39.923351287841797</v>
      </c>
      <c r="AK2305">
        <v>0</v>
      </c>
      <c r="AL2305">
        <v>0</v>
      </c>
      <c r="AM2305">
        <v>71.928825378417969</v>
      </c>
      <c r="AN2305">
        <v>39.923351287841797</v>
      </c>
      <c r="AO2305" s="92"/>
      <c r="AP2305" s="82" t="s">
        <v>336</v>
      </c>
      <c r="AQ2305" s="82" t="s">
        <v>326</v>
      </c>
      <c r="AR2305" s="82"/>
      <c r="AS2305">
        <v>0</v>
      </c>
      <c r="AT2305">
        <v>0</v>
      </c>
      <c r="AU2305">
        <v>2031</v>
      </c>
      <c r="AY2305">
        <v>0</v>
      </c>
      <c r="AZ2305">
        <v>0</v>
      </c>
      <c r="BA2305" s="82" t="s">
        <v>398</v>
      </c>
      <c r="BB2305">
        <v>9755</v>
      </c>
      <c r="BC2305">
        <v>1801.6729736328125</v>
      </c>
      <c r="BD2305" s="92"/>
      <c r="BE2305" s="92"/>
      <c r="BF2305">
        <v>1801.6729736328125</v>
      </c>
      <c r="BG2305">
        <v>0</v>
      </c>
      <c r="BH2305">
        <v>0</v>
      </c>
      <c r="BI2305" s="92"/>
      <c r="BJ2305" s="92"/>
      <c r="BK2305" s="92"/>
      <c r="BL2305">
        <v>0</v>
      </c>
    </row>
    <row r="2306" spans="1:64" x14ac:dyDescent="0.25">
      <c r="A2306" s="82" t="s">
        <v>297</v>
      </c>
      <c r="B2306" s="82" t="s">
        <v>397</v>
      </c>
      <c r="C2306" s="82" t="s">
        <v>105</v>
      </c>
      <c r="D2306" s="82" t="s">
        <v>303</v>
      </c>
      <c r="E2306" s="82" t="s">
        <v>304</v>
      </c>
      <c r="F2306" s="82" t="s">
        <v>341</v>
      </c>
      <c r="G2306" s="82" t="s">
        <v>341</v>
      </c>
      <c r="H2306">
        <v>0.20567043125629425</v>
      </c>
      <c r="I2306">
        <v>1801.6729736328125</v>
      </c>
      <c r="J2306">
        <v>0.20567043125629425</v>
      </c>
      <c r="K2306" s="92"/>
      <c r="L2306">
        <v>0</v>
      </c>
      <c r="M2306" s="92"/>
      <c r="N2306" s="92"/>
      <c r="O2306" s="92"/>
      <c r="P2306">
        <v>0</v>
      </c>
      <c r="Q2306" s="92"/>
      <c r="R2306" s="92"/>
      <c r="S2306">
        <v>-1</v>
      </c>
      <c r="T2306">
        <v>0</v>
      </c>
      <c r="U2306" s="82" t="s">
        <v>328</v>
      </c>
      <c r="V2306" s="92"/>
      <c r="W2306">
        <v>1801.6729736328125</v>
      </c>
      <c r="X2306" s="92"/>
      <c r="Y2306">
        <v>0</v>
      </c>
      <c r="Z2306">
        <v>71.928825378417969</v>
      </c>
      <c r="AA2306">
        <v>71.928825378417969</v>
      </c>
      <c r="AB2306">
        <v>0</v>
      </c>
      <c r="AC2306">
        <v>-1</v>
      </c>
      <c r="AD2306">
        <v>0</v>
      </c>
      <c r="AE2306">
        <v>0</v>
      </c>
      <c r="AF2306">
        <v>0</v>
      </c>
      <c r="AG2306">
        <v>365</v>
      </c>
      <c r="AH2306">
        <v>8760</v>
      </c>
      <c r="AI2306">
        <v>1.1415524932090193E-4</v>
      </c>
      <c r="AJ2306">
        <v>39.923351287841797</v>
      </c>
      <c r="AK2306">
        <v>0</v>
      </c>
      <c r="AL2306">
        <v>0</v>
      </c>
      <c r="AM2306">
        <v>71.928825378417969</v>
      </c>
      <c r="AN2306">
        <v>39.923351287841797</v>
      </c>
      <c r="AO2306" s="92"/>
      <c r="AP2306" s="82" t="s">
        <v>336</v>
      </c>
      <c r="AQ2306" s="82" t="s">
        <v>326</v>
      </c>
      <c r="AR2306" s="82"/>
      <c r="AS2306">
        <v>0</v>
      </c>
      <c r="AT2306">
        <v>0</v>
      </c>
      <c r="AU2306">
        <v>2031</v>
      </c>
      <c r="AY2306">
        <v>0</v>
      </c>
      <c r="AZ2306">
        <v>0</v>
      </c>
      <c r="BA2306" s="82" t="s">
        <v>398</v>
      </c>
      <c r="BB2306">
        <v>9756</v>
      </c>
      <c r="BC2306">
        <v>1801.6729736328125</v>
      </c>
      <c r="BD2306" s="92"/>
      <c r="BE2306" s="92"/>
      <c r="BF2306">
        <v>1801.6729736328125</v>
      </c>
      <c r="BG2306">
        <v>0</v>
      </c>
      <c r="BH2306">
        <v>0</v>
      </c>
      <c r="BI2306" s="92"/>
      <c r="BJ2306" s="92"/>
      <c r="BK2306" s="92"/>
      <c r="BL2306">
        <v>0</v>
      </c>
    </row>
    <row r="2307" spans="1:64" x14ac:dyDescent="0.25">
      <c r="A2307" s="82" t="s">
        <v>297</v>
      </c>
      <c r="B2307" s="82" t="s">
        <v>397</v>
      </c>
      <c r="C2307" s="82" t="s">
        <v>105</v>
      </c>
      <c r="D2307" s="82" t="s">
        <v>305</v>
      </c>
      <c r="E2307" s="82" t="s">
        <v>58</v>
      </c>
      <c r="F2307" s="82" t="s">
        <v>341</v>
      </c>
      <c r="G2307" s="82" t="s">
        <v>341</v>
      </c>
      <c r="H2307">
        <v>0.20567043125629425</v>
      </c>
      <c r="I2307">
        <v>1801.6729736328125</v>
      </c>
      <c r="J2307">
        <v>0.20567043125629425</v>
      </c>
      <c r="K2307" s="92"/>
      <c r="L2307">
        <v>0</v>
      </c>
      <c r="M2307" s="92"/>
      <c r="N2307" s="92"/>
      <c r="O2307" s="92"/>
      <c r="P2307">
        <v>0</v>
      </c>
      <c r="Q2307" s="92"/>
      <c r="R2307" s="92"/>
      <c r="S2307">
        <v>-1</v>
      </c>
      <c r="T2307">
        <v>0</v>
      </c>
      <c r="U2307" s="82" t="s">
        <v>328</v>
      </c>
      <c r="V2307" s="92"/>
      <c r="W2307">
        <v>1801.6729736328125</v>
      </c>
      <c r="X2307" s="92"/>
      <c r="Y2307">
        <v>0</v>
      </c>
      <c r="Z2307">
        <v>71.928825378417969</v>
      </c>
      <c r="AA2307">
        <v>71.928825378417969</v>
      </c>
      <c r="AB2307">
        <v>0</v>
      </c>
      <c r="AC2307">
        <v>-1</v>
      </c>
      <c r="AD2307">
        <v>0</v>
      </c>
      <c r="AE2307">
        <v>0</v>
      </c>
      <c r="AF2307">
        <v>0</v>
      </c>
      <c r="AG2307">
        <v>365</v>
      </c>
      <c r="AH2307">
        <v>8760</v>
      </c>
      <c r="AI2307">
        <v>1.1415524932090193E-4</v>
      </c>
      <c r="AJ2307">
        <v>39.923351287841797</v>
      </c>
      <c r="AK2307">
        <v>0</v>
      </c>
      <c r="AL2307">
        <v>0</v>
      </c>
      <c r="AM2307">
        <v>71.928825378417969</v>
      </c>
      <c r="AN2307">
        <v>39.923351287841797</v>
      </c>
      <c r="AO2307" s="92"/>
      <c r="AP2307" s="82" t="s">
        <v>336</v>
      </c>
      <c r="AQ2307" s="82" t="s">
        <v>326</v>
      </c>
      <c r="AR2307" s="82"/>
      <c r="AS2307">
        <v>0</v>
      </c>
      <c r="AT2307">
        <v>0</v>
      </c>
      <c r="AU2307">
        <v>2031</v>
      </c>
      <c r="AY2307">
        <v>0</v>
      </c>
      <c r="AZ2307">
        <v>0</v>
      </c>
      <c r="BA2307" s="82" t="s">
        <v>398</v>
      </c>
      <c r="BB2307">
        <v>9757</v>
      </c>
      <c r="BC2307">
        <v>1801.6729736328125</v>
      </c>
      <c r="BD2307" s="92"/>
      <c r="BE2307" s="92"/>
      <c r="BF2307">
        <v>1801.6729736328125</v>
      </c>
      <c r="BG2307">
        <v>0</v>
      </c>
      <c r="BH2307">
        <v>0</v>
      </c>
      <c r="BI2307" s="92"/>
      <c r="BJ2307" s="92"/>
      <c r="BK2307" s="92"/>
      <c r="BL2307">
        <v>0</v>
      </c>
    </row>
    <row r="2308" spans="1:64" x14ac:dyDescent="0.25">
      <c r="A2308" s="82" t="s">
        <v>297</v>
      </c>
      <c r="B2308" s="82" t="s">
        <v>397</v>
      </c>
      <c r="C2308" s="82" t="s">
        <v>105</v>
      </c>
      <c r="D2308" s="82" t="s">
        <v>306</v>
      </c>
      <c r="E2308" s="82" t="s">
        <v>59</v>
      </c>
      <c r="F2308" s="82" t="s">
        <v>341</v>
      </c>
      <c r="G2308" s="82" t="s">
        <v>341</v>
      </c>
      <c r="H2308">
        <v>0.20567043125629425</v>
      </c>
      <c r="I2308">
        <v>1801.6729736328125</v>
      </c>
      <c r="J2308">
        <v>0.20567043125629425</v>
      </c>
      <c r="K2308" s="92"/>
      <c r="L2308">
        <v>0</v>
      </c>
      <c r="M2308" s="92"/>
      <c r="N2308" s="92"/>
      <c r="O2308" s="92"/>
      <c r="P2308">
        <v>0</v>
      </c>
      <c r="Q2308" s="92"/>
      <c r="R2308" s="92"/>
      <c r="S2308">
        <v>-1</v>
      </c>
      <c r="T2308">
        <v>0</v>
      </c>
      <c r="U2308" s="82" t="s">
        <v>328</v>
      </c>
      <c r="V2308" s="92"/>
      <c r="W2308">
        <v>1801.6729736328125</v>
      </c>
      <c r="X2308" s="92"/>
      <c r="Y2308">
        <v>0</v>
      </c>
      <c r="Z2308">
        <v>71.928825378417969</v>
      </c>
      <c r="AA2308">
        <v>71.928825378417969</v>
      </c>
      <c r="AB2308">
        <v>0</v>
      </c>
      <c r="AC2308">
        <v>-1</v>
      </c>
      <c r="AD2308">
        <v>0</v>
      </c>
      <c r="AE2308">
        <v>0</v>
      </c>
      <c r="AF2308">
        <v>0</v>
      </c>
      <c r="AG2308">
        <v>365</v>
      </c>
      <c r="AH2308">
        <v>8760</v>
      </c>
      <c r="AI2308">
        <v>1.1415524932090193E-4</v>
      </c>
      <c r="AJ2308">
        <v>39.923351287841797</v>
      </c>
      <c r="AK2308">
        <v>0</v>
      </c>
      <c r="AL2308">
        <v>0</v>
      </c>
      <c r="AM2308">
        <v>71.928825378417969</v>
      </c>
      <c r="AN2308">
        <v>39.923351287841797</v>
      </c>
      <c r="AO2308" s="92"/>
      <c r="AP2308" s="82" t="s">
        <v>336</v>
      </c>
      <c r="AQ2308" s="82" t="s">
        <v>326</v>
      </c>
      <c r="AR2308" s="82"/>
      <c r="AS2308">
        <v>0</v>
      </c>
      <c r="AT2308">
        <v>0</v>
      </c>
      <c r="AU2308">
        <v>2031</v>
      </c>
      <c r="AY2308">
        <v>0</v>
      </c>
      <c r="AZ2308">
        <v>0</v>
      </c>
      <c r="BA2308" s="82" t="s">
        <v>398</v>
      </c>
      <c r="BB2308">
        <v>9758</v>
      </c>
      <c r="BC2308">
        <v>1801.6729736328125</v>
      </c>
      <c r="BD2308" s="92"/>
      <c r="BE2308" s="92"/>
      <c r="BF2308">
        <v>1801.6729736328125</v>
      </c>
      <c r="BG2308">
        <v>0</v>
      </c>
      <c r="BH2308">
        <v>0</v>
      </c>
      <c r="BI2308" s="92"/>
      <c r="BJ2308" s="92"/>
      <c r="BK2308" s="92"/>
      <c r="BL2308">
        <v>0</v>
      </c>
    </row>
    <row r="2309" spans="1:64" x14ac:dyDescent="0.25">
      <c r="A2309" s="82" t="s">
        <v>297</v>
      </c>
      <c r="B2309" s="82" t="s">
        <v>397</v>
      </c>
      <c r="C2309" s="82" t="s">
        <v>105</v>
      </c>
      <c r="D2309" s="82" t="s">
        <v>307</v>
      </c>
      <c r="E2309" s="82" t="s">
        <v>60</v>
      </c>
      <c r="F2309" s="82" t="s">
        <v>341</v>
      </c>
      <c r="G2309" s="82" t="s">
        <v>341</v>
      </c>
      <c r="H2309">
        <v>0.20567043125629425</v>
      </c>
      <c r="I2309">
        <v>1801.6729736328125</v>
      </c>
      <c r="J2309">
        <v>0.20567043125629425</v>
      </c>
      <c r="K2309" s="92"/>
      <c r="L2309">
        <v>0</v>
      </c>
      <c r="M2309" s="92"/>
      <c r="N2309" s="92"/>
      <c r="O2309" s="92"/>
      <c r="P2309">
        <v>0</v>
      </c>
      <c r="Q2309" s="92"/>
      <c r="R2309" s="92"/>
      <c r="S2309">
        <v>-1</v>
      </c>
      <c r="T2309">
        <v>0</v>
      </c>
      <c r="U2309" s="82" t="s">
        <v>328</v>
      </c>
      <c r="V2309" s="92"/>
      <c r="W2309">
        <v>1801.6729736328125</v>
      </c>
      <c r="X2309" s="92"/>
      <c r="Y2309">
        <v>0</v>
      </c>
      <c r="Z2309">
        <v>71.928825378417969</v>
      </c>
      <c r="AA2309">
        <v>71.928825378417969</v>
      </c>
      <c r="AB2309">
        <v>0</v>
      </c>
      <c r="AC2309">
        <v>-1</v>
      </c>
      <c r="AD2309">
        <v>0</v>
      </c>
      <c r="AE2309">
        <v>0</v>
      </c>
      <c r="AF2309">
        <v>0</v>
      </c>
      <c r="AG2309">
        <v>365</v>
      </c>
      <c r="AH2309">
        <v>8760</v>
      </c>
      <c r="AI2309">
        <v>1.1415524932090193E-4</v>
      </c>
      <c r="AJ2309">
        <v>39.923351287841797</v>
      </c>
      <c r="AK2309">
        <v>0</v>
      </c>
      <c r="AL2309">
        <v>0</v>
      </c>
      <c r="AM2309">
        <v>71.928825378417969</v>
      </c>
      <c r="AN2309">
        <v>39.923351287841797</v>
      </c>
      <c r="AO2309" s="92"/>
      <c r="AP2309" s="82" t="s">
        <v>336</v>
      </c>
      <c r="AQ2309" s="82" t="s">
        <v>326</v>
      </c>
      <c r="AR2309" s="82"/>
      <c r="AS2309">
        <v>0</v>
      </c>
      <c r="AT2309">
        <v>0</v>
      </c>
      <c r="AU2309">
        <v>2031</v>
      </c>
      <c r="AY2309">
        <v>0</v>
      </c>
      <c r="AZ2309">
        <v>0</v>
      </c>
      <c r="BA2309" s="82" t="s">
        <v>398</v>
      </c>
      <c r="BB2309">
        <v>9759</v>
      </c>
      <c r="BC2309">
        <v>1801.6729736328125</v>
      </c>
      <c r="BD2309" s="92"/>
      <c r="BE2309" s="92"/>
      <c r="BF2309">
        <v>1801.6729736328125</v>
      </c>
      <c r="BG2309">
        <v>0</v>
      </c>
      <c r="BH2309">
        <v>0</v>
      </c>
      <c r="BI2309" s="92"/>
      <c r="BJ2309" s="92"/>
      <c r="BK2309" s="92"/>
      <c r="BL2309">
        <v>0</v>
      </c>
    </row>
    <row r="2310" spans="1:64" x14ac:dyDescent="0.25">
      <c r="A2310" s="82" t="s">
        <v>297</v>
      </c>
      <c r="B2310" s="82" t="s">
        <v>397</v>
      </c>
      <c r="C2310" s="82" t="s">
        <v>105</v>
      </c>
      <c r="D2310" s="82" t="s">
        <v>308</v>
      </c>
      <c r="E2310" s="82" t="s">
        <v>61</v>
      </c>
      <c r="F2310" s="82" t="s">
        <v>341</v>
      </c>
      <c r="G2310" s="82" t="s">
        <v>341</v>
      </c>
      <c r="H2310">
        <v>0.20567043125629425</v>
      </c>
      <c r="I2310">
        <v>1801.6729736328125</v>
      </c>
      <c r="J2310">
        <v>0.20567043125629425</v>
      </c>
      <c r="K2310" s="92"/>
      <c r="L2310">
        <v>0</v>
      </c>
      <c r="M2310" s="92"/>
      <c r="N2310" s="92"/>
      <c r="O2310" s="92"/>
      <c r="P2310">
        <v>0</v>
      </c>
      <c r="Q2310" s="92"/>
      <c r="R2310" s="92"/>
      <c r="S2310">
        <v>-1</v>
      </c>
      <c r="T2310">
        <v>0</v>
      </c>
      <c r="U2310" s="82" t="s">
        <v>328</v>
      </c>
      <c r="V2310" s="92"/>
      <c r="W2310">
        <v>1801.6729736328125</v>
      </c>
      <c r="X2310" s="92"/>
      <c r="Y2310">
        <v>0</v>
      </c>
      <c r="Z2310">
        <v>71.928825378417969</v>
      </c>
      <c r="AA2310">
        <v>71.928825378417969</v>
      </c>
      <c r="AB2310">
        <v>0</v>
      </c>
      <c r="AC2310">
        <v>-1</v>
      </c>
      <c r="AD2310">
        <v>0</v>
      </c>
      <c r="AE2310">
        <v>0</v>
      </c>
      <c r="AF2310">
        <v>0</v>
      </c>
      <c r="AG2310">
        <v>365</v>
      </c>
      <c r="AH2310">
        <v>8760</v>
      </c>
      <c r="AI2310">
        <v>1.1415524932090193E-4</v>
      </c>
      <c r="AJ2310">
        <v>39.923351287841797</v>
      </c>
      <c r="AK2310">
        <v>0</v>
      </c>
      <c r="AL2310">
        <v>0</v>
      </c>
      <c r="AM2310">
        <v>71.928825378417969</v>
      </c>
      <c r="AN2310">
        <v>39.923351287841797</v>
      </c>
      <c r="AO2310" s="92"/>
      <c r="AP2310" s="82" t="s">
        <v>336</v>
      </c>
      <c r="AQ2310" s="82" t="s">
        <v>326</v>
      </c>
      <c r="AR2310" s="82"/>
      <c r="AS2310">
        <v>0</v>
      </c>
      <c r="AT2310">
        <v>0</v>
      </c>
      <c r="AU2310">
        <v>2031</v>
      </c>
      <c r="AY2310">
        <v>0</v>
      </c>
      <c r="AZ2310">
        <v>0</v>
      </c>
      <c r="BA2310" s="82" t="s">
        <v>398</v>
      </c>
      <c r="BB2310">
        <v>9760</v>
      </c>
      <c r="BC2310">
        <v>1801.6729736328125</v>
      </c>
      <c r="BD2310" s="92"/>
      <c r="BE2310" s="92"/>
      <c r="BF2310">
        <v>1801.6729736328125</v>
      </c>
      <c r="BG2310">
        <v>0</v>
      </c>
      <c r="BH2310">
        <v>0</v>
      </c>
      <c r="BI2310" s="92"/>
      <c r="BJ2310" s="92"/>
      <c r="BK2310" s="92"/>
      <c r="BL2310">
        <v>0</v>
      </c>
    </row>
    <row r="2311" spans="1:64" x14ac:dyDescent="0.25">
      <c r="A2311" s="82" t="s">
        <v>297</v>
      </c>
      <c r="B2311" s="82" t="s">
        <v>397</v>
      </c>
      <c r="C2311" s="82" t="s">
        <v>105</v>
      </c>
      <c r="D2311" s="82" t="s">
        <v>309</v>
      </c>
      <c r="E2311" s="82" t="s">
        <v>310</v>
      </c>
      <c r="F2311" s="82" t="s">
        <v>341</v>
      </c>
      <c r="G2311" s="82" t="s">
        <v>341</v>
      </c>
      <c r="H2311">
        <v>0.20567043125629425</v>
      </c>
      <c r="I2311">
        <v>1801.6729736328125</v>
      </c>
      <c r="J2311">
        <v>0.20567043125629425</v>
      </c>
      <c r="K2311" s="92"/>
      <c r="L2311">
        <v>0</v>
      </c>
      <c r="M2311" s="92"/>
      <c r="N2311" s="92"/>
      <c r="O2311" s="92"/>
      <c r="P2311">
        <v>0</v>
      </c>
      <c r="Q2311" s="92"/>
      <c r="R2311" s="92"/>
      <c r="S2311">
        <v>-1</v>
      </c>
      <c r="T2311">
        <v>0</v>
      </c>
      <c r="U2311" s="82" t="s">
        <v>328</v>
      </c>
      <c r="V2311" s="92"/>
      <c r="W2311">
        <v>1801.6729736328125</v>
      </c>
      <c r="X2311" s="92"/>
      <c r="Y2311">
        <v>0</v>
      </c>
      <c r="Z2311">
        <v>71.928825378417969</v>
      </c>
      <c r="AA2311">
        <v>71.928825378417969</v>
      </c>
      <c r="AB2311">
        <v>0</v>
      </c>
      <c r="AC2311">
        <v>-1</v>
      </c>
      <c r="AD2311">
        <v>0</v>
      </c>
      <c r="AE2311">
        <v>0</v>
      </c>
      <c r="AF2311">
        <v>0</v>
      </c>
      <c r="AG2311">
        <v>365</v>
      </c>
      <c r="AH2311">
        <v>8760</v>
      </c>
      <c r="AI2311">
        <v>1.1415524932090193E-4</v>
      </c>
      <c r="AJ2311">
        <v>39.923351287841797</v>
      </c>
      <c r="AK2311">
        <v>0</v>
      </c>
      <c r="AL2311">
        <v>0</v>
      </c>
      <c r="AM2311">
        <v>71.928825378417969</v>
      </c>
      <c r="AN2311">
        <v>39.923351287841797</v>
      </c>
      <c r="AO2311" s="92"/>
      <c r="AP2311" s="82" t="s">
        <v>336</v>
      </c>
      <c r="AQ2311" s="82" t="s">
        <v>326</v>
      </c>
      <c r="AR2311" s="82"/>
      <c r="AS2311">
        <v>0</v>
      </c>
      <c r="AT2311">
        <v>0</v>
      </c>
      <c r="AU2311">
        <v>2031</v>
      </c>
      <c r="AY2311">
        <v>0</v>
      </c>
      <c r="AZ2311">
        <v>0</v>
      </c>
      <c r="BA2311" s="82" t="s">
        <v>398</v>
      </c>
      <c r="BB2311">
        <v>9761</v>
      </c>
      <c r="BC2311">
        <v>1801.6729736328125</v>
      </c>
      <c r="BD2311" s="92"/>
      <c r="BE2311" s="92"/>
      <c r="BF2311">
        <v>1801.6729736328125</v>
      </c>
      <c r="BG2311">
        <v>0</v>
      </c>
      <c r="BH2311">
        <v>0</v>
      </c>
      <c r="BI2311" s="92"/>
      <c r="BJ2311" s="92"/>
      <c r="BK2311" s="92"/>
      <c r="BL2311">
        <v>0</v>
      </c>
    </row>
    <row r="2312" spans="1:64" x14ac:dyDescent="0.25">
      <c r="A2312" s="82" t="s">
        <v>297</v>
      </c>
      <c r="B2312" s="82" t="s">
        <v>397</v>
      </c>
      <c r="C2312" s="82" t="s">
        <v>105</v>
      </c>
      <c r="D2312" s="82" t="s">
        <v>311</v>
      </c>
      <c r="E2312" s="82" t="s">
        <v>312</v>
      </c>
      <c r="F2312" s="82" t="s">
        <v>341</v>
      </c>
      <c r="G2312" s="82" t="s">
        <v>341</v>
      </c>
      <c r="H2312">
        <v>0.20567043125629425</v>
      </c>
      <c r="I2312">
        <v>1801.6729736328125</v>
      </c>
      <c r="J2312">
        <v>0.20567043125629425</v>
      </c>
      <c r="K2312" s="92"/>
      <c r="L2312">
        <v>0</v>
      </c>
      <c r="M2312" s="92"/>
      <c r="N2312" s="92"/>
      <c r="O2312" s="92"/>
      <c r="P2312">
        <v>0</v>
      </c>
      <c r="Q2312" s="92"/>
      <c r="R2312" s="92"/>
      <c r="S2312">
        <v>-1</v>
      </c>
      <c r="T2312">
        <v>0</v>
      </c>
      <c r="U2312" s="82" t="s">
        <v>328</v>
      </c>
      <c r="V2312" s="92"/>
      <c r="W2312">
        <v>1801.6729736328125</v>
      </c>
      <c r="X2312" s="92"/>
      <c r="Y2312">
        <v>0</v>
      </c>
      <c r="Z2312">
        <v>71.928825378417969</v>
      </c>
      <c r="AA2312">
        <v>71.928825378417969</v>
      </c>
      <c r="AB2312">
        <v>0</v>
      </c>
      <c r="AC2312">
        <v>-1</v>
      </c>
      <c r="AD2312">
        <v>0</v>
      </c>
      <c r="AE2312">
        <v>0</v>
      </c>
      <c r="AF2312">
        <v>0</v>
      </c>
      <c r="AG2312">
        <v>365</v>
      </c>
      <c r="AH2312">
        <v>8760</v>
      </c>
      <c r="AI2312">
        <v>1.1415524932090193E-4</v>
      </c>
      <c r="AJ2312">
        <v>39.923351287841797</v>
      </c>
      <c r="AK2312">
        <v>0</v>
      </c>
      <c r="AL2312">
        <v>0</v>
      </c>
      <c r="AM2312">
        <v>71.928825378417969</v>
      </c>
      <c r="AN2312">
        <v>39.923351287841797</v>
      </c>
      <c r="AO2312" s="92"/>
      <c r="AP2312" s="82" t="s">
        <v>336</v>
      </c>
      <c r="AQ2312" s="82" t="s">
        <v>326</v>
      </c>
      <c r="AR2312" s="82"/>
      <c r="AS2312">
        <v>0</v>
      </c>
      <c r="AT2312">
        <v>0</v>
      </c>
      <c r="AU2312">
        <v>2031</v>
      </c>
      <c r="AY2312">
        <v>0</v>
      </c>
      <c r="AZ2312">
        <v>0</v>
      </c>
      <c r="BA2312" s="82" t="s">
        <v>398</v>
      </c>
      <c r="BB2312">
        <v>9762</v>
      </c>
      <c r="BC2312">
        <v>1801.6729736328125</v>
      </c>
      <c r="BD2312" s="92"/>
      <c r="BE2312" s="92"/>
      <c r="BF2312">
        <v>1801.6729736328125</v>
      </c>
      <c r="BG2312">
        <v>0</v>
      </c>
      <c r="BH2312">
        <v>0</v>
      </c>
      <c r="BI2312" s="92"/>
      <c r="BJ2312" s="92"/>
      <c r="BK2312" s="92"/>
      <c r="BL2312">
        <v>0</v>
      </c>
    </row>
    <row r="2313" spans="1:64" x14ac:dyDescent="0.25">
      <c r="A2313" s="82" t="s">
        <v>297</v>
      </c>
      <c r="B2313" s="82" t="s">
        <v>397</v>
      </c>
      <c r="C2313" s="82" t="s">
        <v>105</v>
      </c>
      <c r="D2313" s="82" t="s">
        <v>313</v>
      </c>
      <c r="E2313" s="82" t="s">
        <v>314</v>
      </c>
      <c r="F2313" s="82" t="s">
        <v>341</v>
      </c>
      <c r="G2313" s="82" t="s">
        <v>341</v>
      </c>
      <c r="H2313">
        <v>0.20567043125629425</v>
      </c>
      <c r="I2313">
        <v>1801.6729736328125</v>
      </c>
      <c r="J2313">
        <v>0.20567043125629425</v>
      </c>
      <c r="K2313" s="92"/>
      <c r="L2313">
        <v>0</v>
      </c>
      <c r="M2313" s="92"/>
      <c r="N2313" s="92"/>
      <c r="O2313" s="92"/>
      <c r="P2313">
        <v>0</v>
      </c>
      <c r="Q2313" s="92"/>
      <c r="R2313" s="92"/>
      <c r="S2313">
        <v>-1</v>
      </c>
      <c r="T2313">
        <v>0</v>
      </c>
      <c r="U2313" s="82" t="s">
        <v>328</v>
      </c>
      <c r="V2313" s="92"/>
      <c r="W2313">
        <v>1801.6729736328125</v>
      </c>
      <c r="X2313" s="92"/>
      <c r="Y2313">
        <v>0</v>
      </c>
      <c r="Z2313">
        <v>71.928825378417969</v>
      </c>
      <c r="AA2313">
        <v>71.928825378417969</v>
      </c>
      <c r="AB2313">
        <v>0</v>
      </c>
      <c r="AC2313">
        <v>-1</v>
      </c>
      <c r="AD2313">
        <v>0</v>
      </c>
      <c r="AE2313">
        <v>0</v>
      </c>
      <c r="AF2313">
        <v>0</v>
      </c>
      <c r="AG2313">
        <v>365</v>
      </c>
      <c r="AH2313">
        <v>8760</v>
      </c>
      <c r="AI2313">
        <v>1.1415524932090193E-4</v>
      </c>
      <c r="AJ2313">
        <v>39.923351287841797</v>
      </c>
      <c r="AK2313">
        <v>0</v>
      </c>
      <c r="AL2313">
        <v>0</v>
      </c>
      <c r="AM2313">
        <v>71.928825378417969</v>
      </c>
      <c r="AN2313">
        <v>39.923351287841797</v>
      </c>
      <c r="AO2313" s="92"/>
      <c r="AP2313" s="82" t="s">
        <v>336</v>
      </c>
      <c r="AQ2313" s="82" t="s">
        <v>326</v>
      </c>
      <c r="AR2313" s="82"/>
      <c r="AS2313">
        <v>0</v>
      </c>
      <c r="AT2313">
        <v>0</v>
      </c>
      <c r="AU2313">
        <v>2031</v>
      </c>
      <c r="AY2313">
        <v>0</v>
      </c>
      <c r="AZ2313">
        <v>0</v>
      </c>
      <c r="BA2313" s="82" t="s">
        <v>398</v>
      </c>
      <c r="BB2313">
        <v>9763</v>
      </c>
      <c r="BC2313">
        <v>1801.6729736328125</v>
      </c>
      <c r="BD2313" s="92"/>
      <c r="BE2313" s="92"/>
      <c r="BF2313">
        <v>1801.6729736328125</v>
      </c>
      <c r="BG2313">
        <v>0</v>
      </c>
      <c r="BH2313">
        <v>0</v>
      </c>
      <c r="BI2313" s="92"/>
      <c r="BJ2313" s="92"/>
      <c r="BK2313" s="92"/>
      <c r="BL2313">
        <v>0</v>
      </c>
    </row>
    <row r="2314" spans="1:64" x14ac:dyDescent="0.25">
      <c r="A2314" s="82" t="s">
        <v>297</v>
      </c>
      <c r="B2314" s="82" t="s">
        <v>397</v>
      </c>
      <c r="C2314" s="82" t="s">
        <v>105</v>
      </c>
      <c r="D2314" s="82" t="s">
        <v>303</v>
      </c>
      <c r="E2314" s="82" t="s">
        <v>304</v>
      </c>
      <c r="F2314" s="82" t="s">
        <v>342</v>
      </c>
      <c r="G2314" s="82" t="s">
        <v>342</v>
      </c>
      <c r="H2314">
        <v>1.2313225269317627</v>
      </c>
      <c r="I2314">
        <v>10786.384765625</v>
      </c>
      <c r="J2314">
        <v>1.2313225269317627</v>
      </c>
      <c r="K2314" s="92"/>
      <c r="L2314">
        <v>0</v>
      </c>
      <c r="M2314" s="92"/>
      <c r="N2314" s="92"/>
      <c r="O2314" s="92"/>
      <c r="P2314">
        <v>2634.461669921875</v>
      </c>
      <c r="Q2314" s="92"/>
      <c r="R2314" s="92"/>
      <c r="S2314">
        <v>-1</v>
      </c>
      <c r="T2314">
        <v>0</v>
      </c>
      <c r="U2314" s="82" t="s">
        <v>328</v>
      </c>
      <c r="V2314" s="92"/>
      <c r="W2314">
        <v>10786.384765625</v>
      </c>
      <c r="X2314" s="92"/>
      <c r="Y2314">
        <v>0</v>
      </c>
      <c r="Z2314">
        <v>427.29983520507813</v>
      </c>
      <c r="AA2314">
        <v>427.29983520507813</v>
      </c>
      <c r="AB2314">
        <v>0</v>
      </c>
      <c r="AC2314">
        <v>-1</v>
      </c>
      <c r="AD2314">
        <v>0</v>
      </c>
      <c r="AE2314">
        <v>0</v>
      </c>
      <c r="AF2314">
        <v>0</v>
      </c>
      <c r="AG2314">
        <v>365</v>
      </c>
      <c r="AH2314">
        <v>8760</v>
      </c>
      <c r="AI2314">
        <v>1.1415524932090193E-4</v>
      </c>
      <c r="AJ2314">
        <v>39.614742279052734</v>
      </c>
      <c r="AK2314">
        <v>0</v>
      </c>
      <c r="AL2314">
        <v>0</v>
      </c>
      <c r="AM2314">
        <v>427.29983520507813</v>
      </c>
      <c r="AN2314">
        <v>39.614742279052734</v>
      </c>
      <c r="AO2314" s="92"/>
      <c r="AP2314" s="82" t="s">
        <v>343</v>
      </c>
      <c r="AQ2314" s="82" t="s">
        <v>326</v>
      </c>
      <c r="AR2314" s="82"/>
      <c r="AS2314">
        <v>0</v>
      </c>
      <c r="AT2314">
        <v>0</v>
      </c>
      <c r="AU2314">
        <v>2031</v>
      </c>
      <c r="AY2314">
        <v>0</v>
      </c>
      <c r="AZ2314">
        <v>0</v>
      </c>
      <c r="BA2314" s="82" t="s">
        <v>398</v>
      </c>
      <c r="BB2314">
        <v>9764</v>
      </c>
      <c r="BC2314">
        <v>10786.384765625</v>
      </c>
      <c r="BD2314" s="92"/>
      <c r="BE2314" s="92"/>
      <c r="BF2314">
        <v>10786.384765625</v>
      </c>
      <c r="BG2314">
        <v>0</v>
      </c>
      <c r="BH2314">
        <v>0</v>
      </c>
      <c r="BI2314" s="92"/>
      <c r="BJ2314" s="92"/>
      <c r="BK2314" s="92"/>
      <c r="BL2314">
        <v>0</v>
      </c>
    </row>
    <row r="2315" spans="1:64" x14ac:dyDescent="0.25">
      <c r="A2315" s="82" t="s">
        <v>297</v>
      </c>
      <c r="B2315" s="82" t="s">
        <v>397</v>
      </c>
      <c r="C2315" s="82" t="s">
        <v>105</v>
      </c>
      <c r="D2315" s="82" t="s">
        <v>306</v>
      </c>
      <c r="E2315" s="82" t="s">
        <v>59</v>
      </c>
      <c r="F2315" s="82" t="s">
        <v>342</v>
      </c>
      <c r="G2315" s="82" t="s">
        <v>342</v>
      </c>
      <c r="H2315">
        <v>1.2313225269317627</v>
      </c>
      <c r="I2315">
        <v>10786.384765625</v>
      </c>
      <c r="J2315">
        <v>1.2313225269317627</v>
      </c>
      <c r="K2315" s="92"/>
      <c r="L2315">
        <v>0</v>
      </c>
      <c r="M2315" s="92"/>
      <c r="N2315" s="92"/>
      <c r="O2315" s="92"/>
      <c r="P2315">
        <v>2634.461669921875</v>
      </c>
      <c r="Q2315" s="92"/>
      <c r="R2315" s="92"/>
      <c r="S2315">
        <v>-1</v>
      </c>
      <c r="T2315">
        <v>0</v>
      </c>
      <c r="U2315" s="82" t="s">
        <v>328</v>
      </c>
      <c r="V2315" s="92"/>
      <c r="W2315">
        <v>10786.384765625</v>
      </c>
      <c r="X2315" s="92"/>
      <c r="Y2315">
        <v>0</v>
      </c>
      <c r="Z2315">
        <v>427.29983520507813</v>
      </c>
      <c r="AA2315">
        <v>427.29983520507813</v>
      </c>
      <c r="AB2315">
        <v>0</v>
      </c>
      <c r="AC2315">
        <v>-1</v>
      </c>
      <c r="AD2315">
        <v>0</v>
      </c>
      <c r="AE2315">
        <v>0</v>
      </c>
      <c r="AF2315">
        <v>0</v>
      </c>
      <c r="AG2315">
        <v>365</v>
      </c>
      <c r="AH2315">
        <v>8760</v>
      </c>
      <c r="AI2315">
        <v>1.1415524932090193E-4</v>
      </c>
      <c r="AJ2315">
        <v>39.614742279052734</v>
      </c>
      <c r="AK2315">
        <v>0</v>
      </c>
      <c r="AL2315">
        <v>0</v>
      </c>
      <c r="AM2315">
        <v>427.29983520507813</v>
      </c>
      <c r="AN2315">
        <v>39.614742279052734</v>
      </c>
      <c r="AO2315" s="92"/>
      <c r="AP2315" s="82" t="s">
        <v>343</v>
      </c>
      <c r="AQ2315" s="82" t="s">
        <v>326</v>
      </c>
      <c r="AR2315" s="82"/>
      <c r="AS2315">
        <v>0</v>
      </c>
      <c r="AT2315">
        <v>0</v>
      </c>
      <c r="AU2315">
        <v>2031</v>
      </c>
      <c r="AY2315">
        <v>0</v>
      </c>
      <c r="AZ2315">
        <v>0</v>
      </c>
      <c r="BA2315" s="82" t="s">
        <v>398</v>
      </c>
      <c r="BB2315">
        <v>9765</v>
      </c>
      <c r="BC2315">
        <v>10786.384765625</v>
      </c>
      <c r="BD2315" s="92"/>
      <c r="BE2315" s="92"/>
      <c r="BF2315">
        <v>10786.384765625</v>
      </c>
      <c r="BG2315">
        <v>0</v>
      </c>
      <c r="BH2315">
        <v>0</v>
      </c>
      <c r="BI2315" s="92"/>
      <c r="BJ2315" s="92"/>
      <c r="BK2315" s="92"/>
      <c r="BL2315">
        <v>0</v>
      </c>
    </row>
    <row r="2316" spans="1:64" x14ac:dyDescent="0.25">
      <c r="A2316" s="82" t="s">
        <v>297</v>
      </c>
      <c r="B2316" s="82" t="s">
        <v>397</v>
      </c>
      <c r="C2316" s="82" t="s">
        <v>105</v>
      </c>
      <c r="D2316" s="82" t="s">
        <v>308</v>
      </c>
      <c r="E2316" s="82" t="s">
        <v>61</v>
      </c>
      <c r="F2316" s="82" t="s">
        <v>342</v>
      </c>
      <c r="G2316" s="82" t="s">
        <v>342</v>
      </c>
      <c r="H2316">
        <v>1.2313225269317627</v>
      </c>
      <c r="I2316">
        <v>10786.384765625</v>
      </c>
      <c r="J2316">
        <v>1.2313225269317627</v>
      </c>
      <c r="K2316" s="92"/>
      <c r="L2316">
        <v>0</v>
      </c>
      <c r="M2316" s="92"/>
      <c r="N2316" s="92"/>
      <c r="O2316" s="92"/>
      <c r="P2316">
        <v>2634.461669921875</v>
      </c>
      <c r="Q2316" s="92"/>
      <c r="R2316" s="92"/>
      <c r="S2316">
        <v>-1</v>
      </c>
      <c r="T2316">
        <v>0</v>
      </c>
      <c r="U2316" s="82" t="s">
        <v>328</v>
      </c>
      <c r="V2316" s="92"/>
      <c r="W2316">
        <v>10786.384765625</v>
      </c>
      <c r="X2316" s="92"/>
      <c r="Y2316">
        <v>0</v>
      </c>
      <c r="Z2316">
        <v>427.29983520507813</v>
      </c>
      <c r="AA2316">
        <v>427.29983520507813</v>
      </c>
      <c r="AB2316">
        <v>0</v>
      </c>
      <c r="AC2316">
        <v>-1</v>
      </c>
      <c r="AD2316">
        <v>0</v>
      </c>
      <c r="AE2316">
        <v>0</v>
      </c>
      <c r="AF2316">
        <v>0</v>
      </c>
      <c r="AG2316">
        <v>365</v>
      </c>
      <c r="AH2316">
        <v>8760</v>
      </c>
      <c r="AI2316">
        <v>1.1415524932090193E-4</v>
      </c>
      <c r="AJ2316">
        <v>39.614742279052734</v>
      </c>
      <c r="AK2316">
        <v>0</v>
      </c>
      <c r="AL2316">
        <v>0</v>
      </c>
      <c r="AM2316">
        <v>427.29983520507813</v>
      </c>
      <c r="AN2316">
        <v>39.614742279052734</v>
      </c>
      <c r="AO2316" s="92"/>
      <c r="AP2316" s="82" t="s">
        <v>343</v>
      </c>
      <c r="AQ2316" s="82" t="s">
        <v>326</v>
      </c>
      <c r="AR2316" s="82"/>
      <c r="AS2316">
        <v>0</v>
      </c>
      <c r="AT2316">
        <v>0</v>
      </c>
      <c r="AU2316">
        <v>2031</v>
      </c>
      <c r="AY2316">
        <v>0</v>
      </c>
      <c r="AZ2316">
        <v>0</v>
      </c>
      <c r="BA2316" s="82" t="s">
        <v>398</v>
      </c>
      <c r="BB2316">
        <v>9766</v>
      </c>
      <c r="BC2316">
        <v>10786.384765625</v>
      </c>
      <c r="BD2316" s="92"/>
      <c r="BE2316" s="92"/>
      <c r="BF2316">
        <v>10786.384765625</v>
      </c>
      <c r="BG2316">
        <v>0</v>
      </c>
      <c r="BH2316">
        <v>0</v>
      </c>
      <c r="BI2316" s="92"/>
      <c r="BJ2316" s="92"/>
      <c r="BK2316" s="92"/>
      <c r="BL2316">
        <v>0</v>
      </c>
    </row>
    <row r="2317" spans="1:64" x14ac:dyDescent="0.25">
      <c r="A2317" s="82" t="s">
        <v>297</v>
      </c>
      <c r="B2317" s="82" t="s">
        <v>397</v>
      </c>
      <c r="C2317" s="82" t="s">
        <v>105</v>
      </c>
      <c r="D2317" s="82" t="s">
        <v>311</v>
      </c>
      <c r="E2317" s="82" t="s">
        <v>312</v>
      </c>
      <c r="F2317" s="82" t="s">
        <v>342</v>
      </c>
      <c r="G2317" s="82" t="s">
        <v>342</v>
      </c>
      <c r="H2317">
        <v>1.2313225269317627</v>
      </c>
      <c r="I2317">
        <v>10786.384765625</v>
      </c>
      <c r="J2317">
        <v>1.2313225269317627</v>
      </c>
      <c r="K2317" s="92"/>
      <c r="L2317">
        <v>0</v>
      </c>
      <c r="M2317" s="92"/>
      <c r="N2317" s="92"/>
      <c r="O2317" s="92"/>
      <c r="P2317">
        <v>2634.461669921875</v>
      </c>
      <c r="Q2317" s="92"/>
      <c r="R2317" s="92"/>
      <c r="S2317">
        <v>-1</v>
      </c>
      <c r="T2317">
        <v>0</v>
      </c>
      <c r="U2317" s="82" t="s">
        <v>328</v>
      </c>
      <c r="V2317" s="92"/>
      <c r="W2317">
        <v>10786.384765625</v>
      </c>
      <c r="X2317" s="92"/>
      <c r="Y2317">
        <v>0</v>
      </c>
      <c r="Z2317">
        <v>427.29983520507813</v>
      </c>
      <c r="AA2317">
        <v>427.29983520507813</v>
      </c>
      <c r="AB2317">
        <v>0</v>
      </c>
      <c r="AC2317">
        <v>-1</v>
      </c>
      <c r="AD2317">
        <v>0</v>
      </c>
      <c r="AE2317">
        <v>0</v>
      </c>
      <c r="AF2317">
        <v>0</v>
      </c>
      <c r="AG2317">
        <v>365</v>
      </c>
      <c r="AH2317">
        <v>8760</v>
      </c>
      <c r="AI2317">
        <v>1.1415524932090193E-4</v>
      </c>
      <c r="AJ2317">
        <v>39.614742279052734</v>
      </c>
      <c r="AK2317">
        <v>0</v>
      </c>
      <c r="AL2317">
        <v>0</v>
      </c>
      <c r="AM2317">
        <v>427.29983520507813</v>
      </c>
      <c r="AN2317">
        <v>39.614742279052734</v>
      </c>
      <c r="AO2317" s="92"/>
      <c r="AP2317" s="82" t="s">
        <v>343</v>
      </c>
      <c r="AQ2317" s="82" t="s">
        <v>326</v>
      </c>
      <c r="AR2317" s="82"/>
      <c r="AS2317">
        <v>0</v>
      </c>
      <c r="AT2317">
        <v>0</v>
      </c>
      <c r="AU2317">
        <v>2031</v>
      </c>
      <c r="AY2317">
        <v>0</v>
      </c>
      <c r="AZ2317">
        <v>0</v>
      </c>
      <c r="BA2317" s="82" t="s">
        <v>398</v>
      </c>
      <c r="BB2317">
        <v>9767</v>
      </c>
      <c r="BC2317">
        <v>10786.384765625</v>
      </c>
      <c r="BD2317" s="92"/>
      <c r="BE2317" s="92"/>
      <c r="BF2317">
        <v>10786.384765625</v>
      </c>
      <c r="BG2317">
        <v>0</v>
      </c>
      <c r="BH2317">
        <v>0</v>
      </c>
      <c r="BI2317" s="92"/>
      <c r="BJ2317" s="92"/>
      <c r="BK2317" s="92"/>
      <c r="BL2317">
        <v>0</v>
      </c>
    </row>
    <row r="2318" spans="1:64" x14ac:dyDescent="0.25">
      <c r="A2318" s="82" t="s">
        <v>297</v>
      </c>
      <c r="B2318" s="82" t="s">
        <v>397</v>
      </c>
      <c r="C2318" s="82" t="s">
        <v>105</v>
      </c>
      <c r="D2318" s="82" t="s">
        <v>313</v>
      </c>
      <c r="E2318" s="82" t="s">
        <v>314</v>
      </c>
      <c r="F2318" s="82" t="s">
        <v>342</v>
      </c>
      <c r="G2318" s="82" t="s">
        <v>342</v>
      </c>
      <c r="H2318">
        <v>1.2313225269317627</v>
      </c>
      <c r="I2318">
        <v>10786.384765625</v>
      </c>
      <c r="J2318">
        <v>1.2313225269317627</v>
      </c>
      <c r="K2318" s="92"/>
      <c r="L2318">
        <v>0</v>
      </c>
      <c r="M2318" s="92"/>
      <c r="N2318" s="92"/>
      <c r="O2318" s="92"/>
      <c r="P2318">
        <v>2634.461669921875</v>
      </c>
      <c r="Q2318" s="92"/>
      <c r="R2318" s="92"/>
      <c r="S2318">
        <v>-1</v>
      </c>
      <c r="T2318">
        <v>0</v>
      </c>
      <c r="U2318" s="82" t="s">
        <v>328</v>
      </c>
      <c r="V2318" s="92"/>
      <c r="W2318">
        <v>10786.384765625</v>
      </c>
      <c r="X2318" s="92"/>
      <c r="Y2318">
        <v>0</v>
      </c>
      <c r="Z2318">
        <v>427.29983520507813</v>
      </c>
      <c r="AA2318">
        <v>427.29983520507813</v>
      </c>
      <c r="AB2318">
        <v>0</v>
      </c>
      <c r="AC2318">
        <v>-1</v>
      </c>
      <c r="AD2318">
        <v>0</v>
      </c>
      <c r="AE2318">
        <v>0</v>
      </c>
      <c r="AF2318">
        <v>0</v>
      </c>
      <c r="AG2318">
        <v>365</v>
      </c>
      <c r="AH2318">
        <v>8760</v>
      </c>
      <c r="AI2318">
        <v>1.1415524932090193E-4</v>
      </c>
      <c r="AJ2318">
        <v>39.614742279052734</v>
      </c>
      <c r="AK2318">
        <v>0</v>
      </c>
      <c r="AL2318">
        <v>0</v>
      </c>
      <c r="AM2318">
        <v>427.29983520507813</v>
      </c>
      <c r="AN2318">
        <v>39.614742279052734</v>
      </c>
      <c r="AO2318" s="92"/>
      <c r="AP2318" s="82" t="s">
        <v>343</v>
      </c>
      <c r="AQ2318" s="82" t="s">
        <v>326</v>
      </c>
      <c r="AR2318" s="82"/>
      <c r="AS2318">
        <v>0</v>
      </c>
      <c r="AT2318">
        <v>0</v>
      </c>
      <c r="AU2318">
        <v>2031</v>
      </c>
      <c r="AY2318">
        <v>0</v>
      </c>
      <c r="AZ2318">
        <v>0</v>
      </c>
      <c r="BA2318" s="82" t="s">
        <v>398</v>
      </c>
      <c r="BB2318">
        <v>9768</v>
      </c>
      <c r="BC2318">
        <v>10786.384765625</v>
      </c>
      <c r="BD2318" s="92"/>
      <c r="BE2318" s="92"/>
      <c r="BF2318">
        <v>10786.384765625</v>
      </c>
      <c r="BG2318">
        <v>0</v>
      </c>
      <c r="BH2318">
        <v>0</v>
      </c>
      <c r="BI2318" s="92"/>
      <c r="BJ2318" s="92"/>
      <c r="BK2318" s="92"/>
      <c r="BL2318">
        <v>0</v>
      </c>
    </row>
    <row r="2319" spans="1:64" x14ac:dyDescent="0.25">
      <c r="A2319" s="82" t="s">
        <v>297</v>
      </c>
      <c r="B2319" s="82" t="s">
        <v>397</v>
      </c>
      <c r="C2319" s="82" t="s">
        <v>105</v>
      </c>
      <c r="D2319" s="82" t="s">
        <v>298</v>
      </c>
      <c r="E2319" s="82" t="s">
        <v>55</v>
      </c>
      <c r="F2319" s="82" t="s">
        <v>344</v>
      </c>
      <c r="G2319" s="82" t="s">
        <v>344</v>
      </c>
      <c r="H2319">
        <v>3.3914797306060791</v>
      </c>
      <c r="I2319">
        <v>29709.36328125</v>
      </c>
      <c r="J2319">
        <v>3.3914797306060791</v>
      </c>
      <c r="K2319" s="92"/>
      <c r="L2319">
        <v>0</v>
      </c>
      <c r="M2319" s="92"/>
      <c r="N2319" s="92"/>
      <c r="O2319" s="92"/>
      <c r="P2319">
        <v>5485.07958984375</v>
      </c>
      <c r="Q2319" s="92"/>
      <c r="R2319" s="92"/>
      <c r="S2319">
        <v>-1</v>
      </c>
      <c r="T2319">
        <v>0</v>
      </c>
      <c r="U2319" s="82" t="s">
        <v>328</v>
      </c>
      <c r="V2319" s="92"/>
      <c r="W2319">
        <v>29709.36328125</v>
      </c>
      <c r="X2319" s="92"/>
      <c r="Y2319">
        <v>0</v>
      </c>
      <c r="Z2319">
        <v>1138.8267822265625</v>
      </c>
      <c r="AA2319">
        <v>1138.8267822265625</v>
      </c>
      <c r="AB2319">
        <v>0</v>
      </c>
      <c r="AC2319">
        <v>-1</v>
      </c>
      <c r="AD2319">
        <v>0</v>
      </c>
      <c r="AE2319">
        <v>0</v>
      </c>
      <c r="AF2319">
        <v>0</v>
      </c>
      <c r="AG2319">
        <v>365</v>
      </c>
      <c r="AH2319">
        <v>8760</v>
      </c>
      <c r="AI2319">
        <v>1.1415524932090193E-4</v>
      </c>
      <c r="AJ2319">
        <v>38.332252502441406</v>
      </c>
      <c r="AK2319">
        <v>0</v>
      </c>
      <c r="AL2319">
        <v>0</v>
      </c>
      <c r="AM2319">
        <v>1138.8267822265625</v>
      </c>
      <c r="AN2319">
        <v>38.332252502441406</v>
      </c>
      <c r="AO2319" s="92"/>
      <c r="AP2319" s="82" t="s">
        <v>343</v>
      </c>
      <c r="AQ2319" s="82" t="s">
        <v>326</v>
      </c>
      <c r="AR2319" s="82"/>
      <c r="AS2319">
        <v>0</v>
      </c>
      <c r="AT2319">
        <v>0</v>
      </c>
      <c r="AU2319">
        <v>2031</v>
      </c>
      <c r="AY2319">
        <v>0</v>
      </c>
      <c r="AZ2319">
        <v>0</v>
      </c>
      <c r="BA2319" s="82" t="s">
        <v>398</v>
      </c>
      <c r="BB2319">
        <v>9769</v>
      </c>
      <c r="BC2319">
        <v>29709.36328125</v>
      </c>
      <c r="BD2319" s="92"/>
      <c r="BE2319" s="92"/>
      <c r="BF2319">
        <v>29709.36328125</v>
      </c>
      <c r="BG2319">
        <v>0</v>
      </c>
      <c r="BH2319">
        <v>0</v>
      </c>
      <c r="BI2319" s="92"/>
      <c r="BJ2319" s="92"/>
      <c r="BK2319" s="92"/>
      <c r="BL2319">
        <v>0</v>
      </c>
    </row>
    <row r="2320" spans="1:64" x14ac:dyDescent="0.25">
      <c r="A2320" s="82" t="s">
        <v>297</v>
      </c>
      <c r="B2320" s="82" t="s">
        <v>397</v>
      </c>
      <c r="C2320" s="82" t="s">
        <v>105</v>
      </c>
      <c r="D2320" s="82" t="s">
        <v>305</v>
      </c>
      <c r="E2320" s="82" t="s">
        <v>58</v>
      </c>
      <c r="F2320" s="82" t="s">
        <v>344</v>
      </c>
      <c r="G2320" s="82" t="s">
        <v>344</v>
      </c>
      <c r="H2320">
        <v>3.3914797306060791</v>
      </c>
      <c r="I2320">
        <v>29709.36328125</v>
      </c>
      <c r="J2320">
        <v>3.3914797306060791</v>
      </c>
      <c r="K2320" s="92"/>
      <c r="L2320">
        <v>0</v>
      </c>
      <c r="M2320" s="92"/>
      <c r="N2320" s="92"/>
      <c r="O2320" s="92"/>
      <c r="P2320">
        <v>5485.07958984375</v>
      </c>
      <c r="Q2320" s="92"/>
      <c r="R2320" s="92"/>
      <c r="S2320">
        <v>-1</v>
      </c>
      <c r="T2320">
        <v>0</v>
      </c>
      <c r="U2320" s="82" t="s">
        <v>328</v>
      </c>
      <c r="V2320" s="92"/>
      <c r="W2320">
        <v>29709.36328125</v>
      </c>
      <c r="X2320" s="92"/>
      <c r="Y2320">
        <v>0</v>
      </c>
      <c r="Z2320">
        <v>1138.8267822265625</v>
      </c>
      <c r="AA2320">
        <v>1138.8267822265625</v>
      </c>
      <c r="AB2320">
        <v>0</v>
      </c>
      <c r="AC2320">
        <v>-1</v>
      </c>
      <c r="AD2320">
        <v>0</v>
      </c>
      <c r="AE2320">
        <v>0</v>
      </c>
      <c r="AF2320">
        <v>0</v>
      </c>
      <c r="AG2320">
        <v>365</v>
      </c>
      <c r="AH2320">
        <v>8760</v>
      </c>
      <c r="AI2320">
        <v>1.1415524932090193E-4</v>
      </c>
      <c r="AJ2320">
        <v>38.332252502441406</v>
      </c>
      <c r="AK2320">
        <v>0</v>
      </c>
      <c r="AL2320">
        <v>0</v>
      </c>
      <c r="AM2320">
        <v>1138.8267822265625</v>
      </c>
      <c r="AN2320">
        <v>38.332252502441406</v>
      </c>
      <c r="AO2320" s="92"/>
      <c r="AP2320" s="82" t="s">
        <v>343</v>
      </c>
      <c r="AQ2320" s="82" t="s">
        <v>326</v>
      </c>
      <c r="AR2320" s="82"/>
      <c r="AS2320">
        <v>0</v>
      </c>
      <c r="AT2320">
        <v>0</v>
      </c>
      <c r="AU2320">
        <v>2031</v>
      </c>
      <c r="AY2320">
        <v>0</v>
      </c>
      <c r="AZ2320">
        <v>0</v>
      </c>
      <c r="BA2320" s="82" t="s">
        <v>398</v>
      </c>
      <c r="BB2320">
        <v>9770</v>
      </c>
      <c r="BC2320">
        <v>29709.36328125</v>
      </c>
      <c r="BD2320" s="92"/>
      <c r="BE2320" s="92"/>
      <c r="BF2320">
        <v>29709.36328125</v>
      </c>
      <c r="BG2320">
        <v>0</v>
      </c>
      <c r="BH2320">
        <v>0</v>
      </c>
      <c r="BI2320" s="92"/>
      <c r="BJ2320" s="92"/>
      <c r="BK2320" s="92"/>
      <c r="BL2320">
        <v>0</v>
      </c>
    </row>
    <row r="2321" spans="1:64" x14ac:dyDescent="0.25">
      <c r="A2321" s="82" t="s">
        <v>297</v>
      </c>
      <c r="B2321" s="82" t="s">
        <v>397</v>
      </c>
      <c r="C2321" s="82" t="s">
        <v>105</v>
      </c>
      <c r="D2321" s="82" t="s">
        <v>306</v>
      </c>
      <c r="E2321" s="82" t="s">
        <v>59</v>
      </c>
      <c r="F2321" s="82" t="s">
        <v>344</v>
      </c>
      <c r="G2321" s="82" t="s">
        <v>344</v>
      </c>
      <c r="H2321">
        <v>3.3914797306060791</v>
      </c>
      <c r="I2321">
        <v>29709.36328125</v>
      </c>
      <c r="J2321">
        <v>3.3914797306060791</v>
      </c>
      <c r="K2321" s="92"/>
      <c r="L2321">
        <v>0</v>
      </c>
      <c r="M2321" s="92"/>
      <c r="N2321" s="92"/>
      <c r="O2321" s="92"/>
      <c r="P2321">
        <v>5485.07958984375</v>
      </c>
      <c r="Q2321" s="92"/>
      <c r="R2321" s="92"/>
      <c r="S2321">
        <v>-1</v>
      </c>
      <c r="T2321">
        <v>0</v>
      </c>
      <c r="U2321" s="82" t="s">
        <v>328</v>
      </c>
      <c r="V2321" s="92"/>
      <c r="W2321">
        <v>29709.36328125</v>
      </c>
      <c r="X2321" s="92"/>
      <c r="Y2321">
        <v>0</v>
      </c>
      <c r="Z2321">
        <v>1138.8267822265625</v>
      </c>
      <c r="AA2321">
        <v>1138.8267822265625</v>
      </c>
      <c r="AB2321">
        <v>0</v>
      </c>
      <c r="AC2321">
        <v>-1</v>
      </c>
      <c r="AD2321">
        <v>0</v>
      </c>
      <c r="AE2321">
        <v>0</v>
      </c>
      <c r="AF2321">
        <v>0</v>
      </c>
      <c r="AG2321">
        <v>365</v>
      </c>
      <c r="AH2321">
        <v>8760</v>
      </c>
      <c r="AI2321">
        <v>1.1415524932090193E-4</v>
      </c>
      <c r="AJ2321">
        <v>38.332252502441406</v>
      </c>
      <c r="AK2321">
        <v>0</v>
      </c>
      <c r="AL2321">
        <v>0</v>
      </c>
      <c r="AM2321">
        <v>1138.8267822265625</v>
      </c>
      <c r="AN2321">
        <v>38.332252502441406</v>
      </c>
      <c r="AO2321" s="92"/>
      <c r="AP2321" s="82" t="s">
        <v>343</v>
      </c>
      <c r="AQ2321" s="82" t="s">
        <v>326</v>
      </c>
      <c r="AR2321" s="82"/>
      <c r="AS2321">
        <v>0</v>
      </c>
      <c r="AT2321">
        <v>0</v>
      </c>
      <c r="AU2321">
        <v>2031</v>
      </c>
      <c r="AY2321">
        <v>0</v>
      </c>
      <c r="AZ2321">
        <v>0</v>
      </c>
      <c r="BA2321" s="82" t="s">
        <v>398</v>
      </c>
      <c r="BB2321">
        <v>9771</v>
      </c>
      <c r="BC2321">
        <v>29709.36328125</v>
      </c>
      <c r="BD2321" s="92"/>
      <c r="BE2321" s="92"/>
      <c r="BF2321">
        <v>29709.36328125</v>
      </c>
      <c r="BG2321">
        <v>0</v>
      </c>
      <c r="BH2321">
        <v>0</v>
      </c>
      <c r="BI2321" s="92"/>
      <c r="BJ2321" s="92"/>
      <c r="BK2321" s="92"/>
      <c r="BL2321">
        <v>0</v>
      </c>
    </row>
    <row r="2322" spans="1:64" x14ac:dyDescent="0.25">
      <c r="A2322" s="82" t="s">
        <v>297</v>
      </c>
      <c r="B2322" s="82" t="s">
        <v>397</v>
      </c>
      <c r="C2322" s="82" t="s">
        <v>105</v>
      </c>
      <c r="D2322" s="82" t="s">
        <v>308</v>
      </c>
      <c r="E2322" s="82" t="s">
        <v>61</v>
      </c>
      <c r="F2322" s="82" t="s">
        <v>344</v>
      </c>
      <c r="G2322" s="82" t="s">
        <v>344</v>
      </c>
      <c r="H2322">
        <v>3.3914797306060791</v>
      </c>
      <c r="I2322">
        <v>29709.36328125</v>
      </c>
      <c r="J2322">
        <v>3.3914797306060791</v>
      </c>
      <c r="K2322" s="92"/>
      <c r="L2322">
        <v>0</v>
      </c>
      <c r="M2322" s="92"/>
      <c r="N2322" s="92"/>
      <c r="O2322" s="92"/>
      <c r="P2322">
        <v>5485.07958984375</v>
      </c>
      <c r="Q2322" s="92"/>
      <c r="R2322" s="92"/>
      <c r="S2322">
        <v>-1</v>
      </c>
      <c r="T2322">
        <v>0</v>
      </c>
      <c r="U2322" s="82" t="s">
        <v>328</v>
      </c>
      <c r="V2322" s="92"/>
      <c r="W2322">
        <v>29709.36328125</v>
      </c>
      <c r="X2322" s="92"/>
      <c r="Y2322">
        <v>0</v>
      </c>
      <c r="Z2322">
        <v>1138.8267822265625</v>
      </c>
      <c r="AA2322">
        <v>1138.8267822265625</v>
      </c>
      <c r="AB2322">
        <v>0</v>
      </c>
      <c r="AC2322">
        <v>-1</v>
      </c>
      <c r="AD2322">
        <v>0</v>
      </c>
      <c r="AE2322">
        <v>0</v>
      </c>
      <c r="AF2322">
        <v>0</v>
      </c>
      <c r="AG2322">
        <v>365</v>
      </c>
      <c r="AH2322">
        <v>8760</v>
      </c>
      <c r="AI2322">
        <v>1.1415524932090193E-4</v>
      </c>
      <c r="AJ2322">
        <v>38.332252502441406</v>
      </c>
      <c r="AK2322">
        <v>0</v>
      </c>
      <c r="AL2322">
        <v>0</v>
      </c>
      <c r="AM2322">
        <v>1138.8267822265625</v>
      </c>
      <c r="AN2322">
        <v>38.332252502441406</v>
      </c>
      <c r="AO2322" s="92"/>
      <c r="AP2322" s="82" t="s">
        <v>343</v>
      </c>
      <c r="AQ2322" s="82" t="s">
        <v>326</v>
      </c>
      <c r="AR2322" s="82"/>
      <c r="AS2322">
        <v>0</v>
      </c>
      <c r="AT2322">
        <v>0</v>
      </c>
      <c r="AU2322">
        <v>2031</v>
      </c>
      <c r="AY2322">
        <v>0</v>
      </c>
      <c r="AZ2322">
        <v>0</v>
      </c>
      <c r="BA2322" s="82" t="s">
        <v>398</v>
      </c>
      <c r="BB2322">
        <v>9772</v>
      </c>
      <c r="BC2322">
        <v>29709.36328125</v>
      </c>
      <c r="BD2322" s="92"/>
      <c r="BE2322" s="92"/>
      <c r="BF2322">
        <v>29709.36328125</v>
      </c>
      <c r="BG2322">
        <v>0</v>
      </c>
      <c r="BH2322">
        <v>0</v>
      </c>
      <c r="BI2322" s="92"/>
      <c r="BJ2322" s="92"/>
      <c r="BK2322" s="92"/>
      <c r="BL2322">
        <v>0</v>
      </c>
    </row>
    <row r="2323" spans="1:64" x14ac:dyDescent="0.25">
      <c r="A2323" s="82" t="s">
        <v>297</v>
      </c>
      <c r="B2323" s="82" t="s">
        <v>397</v>
      </c>
      <c r="C2323" s="82" t="s">
        <v>105</v>
      </c>
      <c r="D2323" s="82" t="s">
        <v>309</v>
      </c>
      <c r="E2323" s="82" t="s">
        <v>310</v>
      </c>
      <c r="F2323" s="82" t="s">
        <v>344</v>
      </c>
      <c r="G2323" s="82" t="s">
        <v>344</v>
      </c>
      <c r="H2323">
        <v>3.3914797306060791</v>
      </c>
      <c r="I2323">
        <v>29709.36328125</v>
      </c>
      <c r="J2323">
        <v>3.3914797306060791</v>
      </c>
      <c r="K2323" s="92"/>
      <c r="L2323">
        <v>0</v>
      </c>
      <c r="M2323" s="92"/>
      <c r="N2323" s="92"/>
      <c r="O2323" s="92"/>
      <c r="P2323">
        <v>5485.07958984375</v>
      </c>
      <c r="Q2323" s="92"/>
      <c r="R2323" s="92"/>
      <c r="S2323">
        <v>-1</v>
      </c>
      <c r="T2323">
        <v>0</v>
      </c>
      <c r="U2323" s="82" t="s">
        <v>328</v>
      </c>
      <c r="V2323" s="92"/>
      <c r="W2323">
        <v>29709.36328125</v>
      </c>
      <c r="X2323" s="92"/>
      <c r="Y2323">
        <v>0</v>
      </c>
      <c r="Z2323">
        <v>1138.8267822265625</v>
      </c>
      <c r="AA2323">
        <v>1138.8267822265625</v>
      </c>
      <c r="AB2323">
        <v>0</v>
      </c>
      <c r="AC2323">
        <v>-1</v>
      </c>
      <c r="AD2323">
        <v>0</v>
      </c>
      <c r="AE2323">
        <v>0</v>
      </c>
      <c r="AF2323">
        <v>0</v>
      </c>
      <c r="AG2323">
        <v>365</v>
      </c>
      <c r="AH2323">
        <v>8760</v>
      </c>
      <c r="AI2323">
        <v>1.1415524932090193E-4</v>
      </c>
      <c r="AJ2323">
        <v>38.332252502441406</v>
      </c>
      <c r="AK2323">
        <v>0</v>
      </c>
      <c r="AL2323">
        <v>0</v>
      </c>
      <c r="AM2323">
        <v>1138.8267822265625</v>
      </c>
      <c r="AN2323">
        <v>38.332252502441406</v>
      </c>
      <c r="AO2323" s="92"/>
      <c r="AP2323" s="82" t="s">
        <v>343</v>
      </c>
      <c r="AQ2323" s="82" t="s">
        <v>326</v>
      </c>
      <c r="AR2323" s="82"/>
      <c r="AS2323">
        <v>0</v>
      </c>
      <c r="AT2323">
        <v>0</v>
      </c>
      <c r="AU2323">
        <v>2031</v>
      </c>
      <c r="AY2323">
        <v>0</v>
      </c>
      <c r="AZ2323">
        <v>0</v>
      </c>
      <c r="BA2323" s="82" t="s">
        <v>398</v>
      </c>
      <c r="BB2323">
        <v>9773</v>
      </c>
      <c r="BC2323">
        <v>29709.36328125</v>
      </c>
      <c r="BD2323" s="92"/>
      <c r="BE2323" s="92"/>
      <c r="BF2323">
        <v>29709.36328125</v>
      </c>
      <c r="BG2323">
        <v>0</v>
      </c>
      <c r="BH2323">
        <v>0</v>
      </c>
      <c r="BI2323" s="92"/>
      <c r="BJ2323" s="92"/>
      <c r="BK2323" s="92"/>
      <c r="BL2323">
        <v>0</v>
      </c>
    </row>
    <row r="2324" spans="1:64" x14ac:dyDescent="0.25">
      <c r="A2324" s="82" t="s">
        <v>297</v>
      </c>
      <c r="B2324" s="82" t="s">
        <v>397</v>
      </c>
      <c r="C2324" s="82" t="s">
        <v>105</v>
      </c>
      <c r="D2324" s="82" t="s">
        <v>311</v>
      </c>
      <c r="E2324" s="82" t="s">
        <v>312</v>
      </c>
      <c r="F2324" s="82" t="s">
        <v>344</v>
      </c>
      <c r="G2324" s="82" t="s">
        <v>344</v>
      </c>
      <c r="H2324">
        <v>3.3914797306060791</v>
      </c>
      <c r="I2324">
        <v>29709.36328125</v>
      </c>
      <c r="J2324">
        <v>3.3914797306060791</v>
      </c>
      <c r="K2324" s="92"/>
      <c r="L2324">
        <v>0</v>
      </c>
      <c r="M2324" s="92"/>
      <c r="N2324" s="92"/>
      <c r="O2324" s="92"/>
      <c r="P2324">
        <v>5485.07958984375</v>
      </c>
      <c r="Q2324" s="92"/>
      <c r="R2324" s="92"/>
      <c r="S2324">
        <v>-1</v>
      </c>
      <c r="T2324">
        <v>0</v>
      </c>
      <c r="U2324" s="82" t="s">
        <v>328</v>
      </c>
      <c r="V2324" s="92"/>
      <c r="W2324">
        <v>29709.36328125</v>
      </c>
      <c r="X2324" s="92"/>
      <c r="Y2324">
        <v>0</v>
      </c>
      <c r="Z2324">
        <v>1138.8267822265625</v>
      </c>
      <c r="AA2324">
        <v>1138.8267822265625</v>
      </c>
      <c r="AB2324">
        <v>0</v>
      </c>
      <c r="AC2324">
        <v>-1</v>
      </c>
      <c r="AD2324">
        <v>0</v>
      </c>
      <c r="AE2324">
        <v>0</v>
      </c>
      <c r="AF2324">
        <v>0</v>
      </c>
      <c r="AG2324">
        <v>365</v>
      </c>
      <c r="AH2324">
        <v>8760</v>
      </c>
      <c r="AI2324">
        <v>1.1415524932090193E-4</v>
      </c>
      <c r="AJ2324">
        <v>38.332252502441406</v>
      </c>
      <c r="AK2324">
        <v>0</v>
      </c>
      <c r="AL2324">
        <v>0</v>
      </c>
      <c r="AM2324">
        <v>1138.8267822265625</v>
      </c>
      <c r="AN2324">
        <v>38.332252502441406</v>
      </c>
      <c r="AO2324" s="92"/>
      <c r="AP2324" s="82" t="s">
        <v>343</v>
      </c>
      <c r="AQ2324" s="82" t="s">
        <v>326</v>
      </c>
      <c r="AR2324" s="82"/>
      <c r="AS2324">
        <v>0</v>
      </c>
      <c r="AT2324">
        <v>0</v>
      </c>
      <c r="AU2324">
        <v>2031</v>
      </c>
      <c r="AY2324">
        <v>0</v>
      </c>
      <c r="AZ2324">
        <v>0</v>
      </c>
      <c r="BA2324" s="82" t="s">
        <v>398</v>
      </c>
      <c r="BB2324">
        <v>9774</v>
      </c>
      <c r="BC2324">
        <v>29709.36328125</v>
      </c>
      <c r="BD2324" s="92"/>
      <c r="BE2324" s="92"/>
      <c r="BF2324">
        <v>29709.36328125</v>
      </c>
      <c r="BG2324">
        <v>0</v>
      </c>
      <c r="BH2324">
        <v>0</v>
      </c>
      <c r="BI2324" s="92"/>
      <c r="BJ2324" s="92"/>
      <c r="BK2324" s="92"/>
      <c r="BL2324">
        <v>0</v>
      </c>
    </row>
    <row r="2325" spans="1:64" x14ac:dyDescent="0.25">
      <c r="A2325" s="82" t="s">
        <v>297</v>
      </c>
      <c r="B2325" s="82" t="s">
        <v>397</v>
      </c>
      <c r="C2325" s="82" t="s">
        <v>105</v>
      </c>
      <c r="D2325" s="82" t="s">
        <v>313</v>
      </c>
      <c r="E2325" s="82" t="s">
        <v>314</v>
      </c>
      <c r="F2325" s="82" t="s">
        <v>344</v>
      </c>
      <c r="G2325" s="82" t="s">
        <v>344</v>
      </c>
      <c r="H2325">
        <v>3.3914797306060791</v>
      </c>
      <c r="I2325">
        <v>29709.36328125</v>
      </c>
      <c r="J2325">
        <v>3.3914797306060791</v>
      </c>
      <c r="K2325" s="92"/>
      <c r="L2325">
        <v>0</v>
      </c>
      <c r="M2325" s="92"/>
      <c r="N2325" s="92"/>
      <c r="O2325" s="92"/>
      <c r="P2325">
        <v>5485.07958984375</v>
      </c>
      <c r="Q2325" s="92"/>
      <c r="R2325" s="92"/>
      <c r="S2325">
        <v>-1</v>
      </c>
      <c r="T2325">
        <v>0</v>
      </c>
      <c r="U2325" s="82" t="s">
        <v>328</v>
      </c>
      <c r="V2325" s="92"/>
      <c r="W2325">
        <v>29709.36328125</v>
      </c>
      <c r="X2325" s="92"/>
      <c r="Y2325">
        <v>0</v>
      </c>
      <c r="Z2325">
        <v>1138.8267822265625</v>
      </c>
      <c r="AA2325">
        <v>1138.8267822265625</v>
      </c>
      <c r="AB2325">
        <v>0</v>
      </c>
      <c r="AC2325">
        <v>-1</v>
      </c>
      <c r="AD2325">
        <v>0</v>
      </c>
      <c r="AE2325">
        <v>0</v>
      </c>
      <c r="AF2325">
        <v>0</v>
      </c>
      <c r="AG2325">
        <v>365</v>
      </c>
      <c r="AH2325">
        <v>8760</v>
      </c>
      <c r="AI2325">
        <v>1.1415524932090193E-4</v>
      </c>
      <c r="AJ2325">
        <v>38.332252502441406</v>
      </c>
      <c r="AK2325">
        <v>0</v>
      </c>
      <c r="AL2325">
        <v>0</v>
      </c>
      <c r="AM2325">
        <v>1138.8267822265625</v>
      </c>
      <c r="AN2325">
        <v>38.332252502441406</v>
      </c>
      <c r="AO2325" s="92"/>
      <c r="AP2325" s="82" t="s">
        <v>343</v>
      </c>
      <c r="AQ2325" s="82" t="s">
        <v>326</v>
      </c>
      <c r="AR2325" s="82"/>
      <c r="AS2325">
        <v>0</v>
      </c>
      <c r="AT2325">
        <v>0</v>
      </c>
      <c r="AU2325">
        <v>2031</v>
      </c>
      <c r="AY2325">
        <v>0</v>
      </c>
      <c r="AZ2325">
        <v>0</v>
      </c>
      <c r="BA2325" s="82" t="s">
        <v>398</v>
      </c>
      <c r="BB2325">
        <v>9775</v>
      </c>
      <c r="BC2325">
        <v>29709.36328125</v>
      </c>
      <c r="BD2325" s="92"/>
      <c r="BE2325" s="92"/>
      <c r="BF2325">
        <v>29709.36328125</v>
      </c>
      <c r="BG2325">
        <v>0</v>
      </c>
      <c r="BH2325">
        <v>0</v>
      </c>
      <c r="BI2325" s="92"/>
      <c r="BJ2325" s="92"/>
      <c r="BK2325" s="92"/>
      <c r="BL2325">
        <v>0</v>
      </c>
    </row>
    <row r="2326" spans="1:64" x14ac:dyDescent="0.25">
      <c r="A2326" s="82" t="s">
        <v>297</v>
      </c>
      <c r="B2326" s="82" t="s">
        <v>397</v>
      </c>
      <c r="C2326" s="82" t="s">
        <v>105</v>
      </c>
      <c r="D2326" s="82" t="s">
        <v>298</v>
      </c>
      <c r="E2326" s="82" t="s">
        <v>55</v>
      </c>
      <c r="F2326" s="82" t="s">
        <v>345</v>
      </c>
      <c r="G2326" s="82" t="s">
        <v>345</v>
      </c>
      <c r="H2326">
        <v>5.4096348583698273E-2</v>
      </c>
      <c r="I2326">
        <v>473.88400268554688</v>
      </c>
      <c r="J2326">
        <v>5.4096348583698273E-2</v>
      </c>
      <c r="K2326" s="92"/>
      <c r="L2326">
        <v>0</v>
      </c>
      <c r="M2326" s="92"/>
      <c r="N2326" s="92"/>
      <c r="O2326" s="92"/>
      <c r="P2326">
        <v>805.80615234375</v>
      </c>
      <c r="Q2326" s="92"/>
      <c r="R2326" s="92"/>
      <c r="S2326">
        <v>-1</v>
      </c>
      <c r="T2326">
        <v>0</v>
      </c>
      <c r="U2326" s="82" t="s">
        <v>328</v>
      </c>
      <c r="V2326" s="92"/>
      <c r="W2326">
        <v>473.88400268554688</v>
      </c>
      <c r="X2326" s="92"/>
      <c r="Y2326">
        <v>0</v>
      </c>
      <c r="Z2326">
        <v>18.968860626220703</v>
      </c>
      <c r="AA2326">
        <v>18.968860626220703</v>
      </c>
      <c r="AB2326">
        <v>0</v>
      </c>
      <c r="AC2326">
        <v>-1</v>
      </c>
      <c r="AD2326">
        <v>0</v>
      </c>
      <c r="AE2326">
        <v>0</v>
      </c>
      <c r="AF2326">
        <v>0</v>
      </c>
      <c r="AG2326">
        <v>365</v>
      </c>
      <c r="AH2326">
        <v>8760</v>
      </c>
      <c r="AI2326">
        <v>1.1415524932090193E-4</v>
      </c>
      <c r="AJ2326">
        <v>40.028491973876953</v>
      </c>
      <c r="AK2326">
        <v>0</v>
      </c>
      <c r="AL2326">
        <v>0</v>
      </c>
      <c r="AM2326">
        <v>18.968860626220703</v>
      </c>
      <c r="AN2326">
        <v>40.028491973876953</v>
      </c>
      <c r="AO2326" s="92"/>
      <c r="AP2326" s="82" t="s">
        <v>343</v>
      </c>
      <c r="AQ2326" s="82" t="s">
        <v>326</v>
      </c>
      <c r="AR2326" s="82"/>
      <c r="AS2326">
        <v>0</v>
      </c>
      <c r="AT2326">
        <v>0</v>
      </c>
      <c r="AU2326">
        <v>2031</v>
      </c>
      <c r="AY2326">
        <v>0</v>
      </c>
      <c r="AZ2326">
        <v>0</v>
      </c>
      <c r="BA2326" s="82" t="s">
        <v>398</v>
      </c>
      <c r="BB2326">
        <v>9776</v>
      </c>
      <c r="BC2326">
        <v>473.88400268554688</v>
      </c>
      <c r="BD2326" s="92"/>
      <c r="BE2326" s="92"/>
      <c r="BF2326">
        <v>473.88400268554688</v>
      </c>
      <c r="BG2326">
        <v>0</v>
      </c>
      <c r="BH2326">
        <v>0</v>
      </c>
      <c r="BI2326" s="92"/>
      <c r="BJ2326" s="92"/>
      <c r="BK2326" s="92"/>
      <c r="BL2326">
        <v>0</v>
      </c>
    </row>
    <row r="2327" spans="1:64" x14ac:dyDescent="0.25">
      <c r="A2327" s="82" t="s">
        <v>297</v>
      </c>
      <c r="B2327" s="82" t="s">
        <v>397</v>
      </c>
      <c r="C2327" s="82" t="s">
        <v>105</v>
      </c>
      <c r="D2327" s="82" t="s">
        <v>303</v>
      </c>
      <c r="E2327" s="82" t="s">
        <v>304</v>
      </c>
      <c r="F2327" s="82" t="s">
        <v>345</v>
      </c>
      <c r="G2327" s="82" t="s">
        <v>345</v>
      </c>
      <c r="H2327">
        <v>5.4096348583698273E-2</v>
      </c>
      <c r="I2327">
        <v>473.88400268554688</v>
      </c>
      <c r="J2327">
        <v>5.4096348583698273E-2</v>
      </c>
      <c r="K2327" s="92"/>
      <c r="L2327">
        <v>0</v>
      </c>
      <c r="M2327" s="92"/>
      <c r="N2327" s="92"/>
      <c r="O2327" s="92"/>
      <c r="P2327">
        <v>805.80615234375</v>
      </c>
      <c r="Q2327" s="92"/>
      <c r="R2327" s="92"/>
      <c r="S2327">
        <v>-1</v>
      </c>
      <c r="T2327">
        <v>0</v>
      </c>
      <c r="U2327" s="82" t="s">
        <v>328</v>
      </c>
      <c r="V2327" s="92"/>
      <c r="W2327">
        <v>473.88400268554688</v>
      </c>
      <c r="X2327" s="92"/>
      <c r="Y2327">
        <v>0</v>
      </c>
      <c r="Z2327">
        <v>18.968860626220703</v>
      </c>
      <c r="AA2327">
        <v>18.968860626220703</v>
      </c>
      <c r="AB2327">
        <v>0</v>
      </c>
      <c r="AC2327">
        <v>-1</v>
      </c>
      <c r="AD2327">
        <v>0</v>
      </c>
      <c r="AE2327">
        <v>0</v>
      </c>
      <c r="AF2327">
        <v>0</v>
      </c>
      <c r="AG2327">
        <v>365</v>
      </c>
      <c r="AH2327">
        <v>8760</v>
      </c>
      <c r="AI2327">
        <v>1.1415524932090193E-4</v>
      </c>
      <c r="AJ2327">
        <v>40.028491973876953</v>
      </c>
      <c r="AK2327">
        <v>0</v>
      </c>
      <c r="AL2327">
        <v>0</v>
      </c>
      <c r="AM2327">
        <v>18.968860626220703</v>
      </c>
      <c r="AN2327">
        <v>40.028491973876953</v>
      </c>
      <c r="AO2327" s="92"/>
      <c r="AP2327" s="82" t="s">
        <v>343</v>
      </c>
      <c r="AQ2327" s="82" t="s">
        <v>326</v>
      </c>
      <c r="AR2327" s="82"/>
      <c r="AS2327">
        <v>0</v>
      </c>
      <c r="AT2327">
        <v>0</v>
      </c>
      <c r="AU2327">
        <v>2031</v>
      </c>
      <c r="AY2327">
        <v>0</v>
      </c>
      <c r="AZ2327">
        <v>0</v>
      </c>
      <c r="BA2327" s="82" t="s">
        <v>398</v>
      </c>
      <c r="BB2327">
        <v>9777</v>
      </c>
      <c r="BC2327">
        <v>473.88400268554688</v>
      </c>
      <c r="BD2327" s="92"/>
      <c r="BE2327" s="92"/>
      <c r="BF2327">
        <v>473.88400268554688</v>
      </c>
      <c r="BG2327">
        <v>0</v>
      </c>
      <c r="BH2327">
        <v>0</v>
      </c>
      <c r="BI2327" s="92"/>
      <c r="BJ2327" s="92"/>
      <c r="BK2327" s="92"/>
      <c r="BL2327">
        <v>0</v>
      </c>
    </row>
    <row r="2328" spans="1:64" x14ac:dyDescent="0.25">
      <c r="A2328" s="82" t="s">
        <v>297</v>
      </c>
      <c r="B2328" s="82" t="s">
        <v>397</v>
      </c>
      <c r="C2328" s="82" t="s">
        <v>105</v>
      </c>
      <c r="D2328" s="82" t="s">
        <v>305</v>
      </c>
      <c r="E2328" s="82" t="s">
        <v>58</v>
      </c>
      <c r="F2328" s="82" t="s">
        <v>345</v>
      </c>
      <c r="G2328" s="82" t="s">
        <v>345</v>
      </c>
      <c r="H2328">
        <v>5.4096348583698273E-2</v>
      </c>
      <c r="I2328">
        <v>473.88400268554688</v>
      </c>
      <c r="J2328">
        <v>5.4096348583698273E-2</v>
      </c>
      <c r="K2328" s="92"/>
      <c r="L2328">
        <v>0</v>
      </c>
      <c r="M2328" s="92"/>
      <c r="N2328" s="92"/>
      <c r="O2328" s="92"/>
      <c r="P2328">
        <v>805.80615234375</v>
      </c>
      <c r="Q2328" s="92"/>
      <c r="R2328" s="92"/>
      <c r="S2328">
        <v>-1</v>
      </c>
      <c r="T2328">
        <v>0</v>
      </c>
      <c r="U2328" s="82" t="s">
        <v>328</v>
      </c>
      <c r="V2328" s="92"/>
      <c r="W2328">
        <v>473.88400268554688</v>
      </c>
      <c r="X2328" s="92"/>
      <c r="Y2328">
        <v>0</v>
      </c>
      <c r="Z2328">
        <v>18.968860626220703</v>
      </c>
      <c r="AA2328">
        <v>18.968860626220703</v>
      </c>
      <c r="AB2328">
        <v>0</v>
      </c>
      <c r="AC2328">
        <v>-1</v>
      </c>
      <c r="AD2328">
        <v>0</v>
      </c>
      <c r="AE2328">
        <v>0</v>
      </c>
      <c r="AF2328">
        <v>0</v>
      </c>
      <c r="AG2328">
        <v>365</v>
      </c>
      <c r="AH2328">
        <v>8760</v>
      </c>
      <c r="AI2328">
        <v>1.1415524932090193E-4</v>
      </c>
      <c r="AJ2328">
        <v>40.028491973876953</v>
      </c>
      <c r="AK2328">
        <v>0</v>
      </c>
      <c r="AL2328">
        <v>0</v>
      </c>
      <c r="AM2328">
        <v>18.968860626220703</v>
      </c>
      <c r="AN2328">
        <v>40.028491973876953</v>
      </c>
      <c r="AO2328" s="92"/>
      <c r="AP2328" s="82" t="s">
        <v>343</v>
      </c>
      <c r="AQ2328" s="82" t="s">
        <v>326</v>
      </c>
      <c r="AR2328" s="82"/>
      <c r="AS2328">
        <v>0</v>
      </c>
      <c r="AT2328">
        <v>0</v>
      </c>
      <c r="AU2328">
        <v>2031</v>
      </c>
      <c r="AY2328">
        <v>0</v>
      </c>
      <c r="AZ2328">
        <v>0</v>
      </c>
      <c r="BA2328" s="82" t="s">
        <v>398</v>
      </c>
      <c r="BB2328">
        <v>9778</v>
      </c>
      <c r="BC2328">
        <v>473.88400268554688</v>
      </c>
      <c r="BD2328" s="92"/>
      <c r="BE2328" s="92"/>
      <c r="BF2328">
        <v>473.88400268554688</v>
      </c>
      <c r="BG2328">
        <v>0</v>
      </c>
      <c r="BH2328">
        <v>0</v>
      </c>
      <c r="BI2328" s="92"/>
      <c r="BJ2328" s="92"/>
      <c r="BK2328" s="92"/>
      <c r="BL2328">
        <v>0</v>
      </c>
    </row>
    <row r="2329" spans="1:64" x14ac:dyDescent="0.25">
      <c r="A2329" s="82" t="s">
        <v>297</v>
      </c>
      <c r="B2329" s="82" t="s">
        <v>397</v>
      </c>
      <c r="C2329" s="82" t="s">
        <v>105</v>
      </c>
      <c r="D2329" s="82" t="s">
        <v>306</v>
      </c>
      <c r="E2329" s="82" t="s">
        <v>59</v>
      </c>
      <c r="F2329" s="82" t="s">
        <v>345</v>
      </c>
      <c r="G2329" s="82" t="s">
        <v>345</v>
      </c>
      <c r="H2329">
        <v>5.4096348583698273E-2</v>
      </c>
      <c r="I2329">
        <v>473.88400268554688</v>
      </c>
      <c r="J2329">
        <v>5.4096348583698273E-2</v>
      </c>
      <c r="K2329" s="92"/>
      <c r="L2329">
        <v>0</v>
      </c>
      <c r="M2329" s="92"/>
      <c r="N2329" s="92"/>
      <c r="O2329" s="92"/>
      <c r="P2329">
        <v>805.80615234375</v>
      </c>
      <c r="Q2329" s="92"/>
      <c r="R2329" s="92"/>
      <c r="S2329">
        <v>-1</v>
      </c>
      <c r="T2329">
        <v>0</v>
      </c>
      <c r="U2329" s="82" t="s">
        <v>328</v>
      </c>
      <c r="V2329" s="92"/>
      <c r="W2329">
        <v>473.88400268554688</v>
      </c>
      <c r="X2329" s="92"/>
      <c r="Y2329">
        <v>0</v>
      </c>
      <c r="Z2329">
        <v>18.968860626220703</v>
      </c>
      <c r="AA2329">
        <v>18.968860626220703</v>
      </c>
      <c r="AB2329">
        <v>0</v>
      </c>
      <c r="AC2329">
        <v>-1</v>
      </c>
      <c r="AD2329">
        <v>0</v>
      </c>
      <c r="AE2329">
        <v>0</v>
      </c>
      <c r="AF2329">
        <v>0</v>
      </c>
      <c r="AG2329">
        <v>365</v>
      </c>
      <c r="AH2329">
        <v>8760</v>
      </c>
      <c r="AI2329">
        <v>1.1415524932090193E-4</v>
      </c>
      <c r="AJ2329">
        <v>40.028491973876953</v>
      </c>
      <c r="AK2329">
        <v>0</v>
      </c>
      <c r="AL2329">
        <v>0</v>
      </c>
      <c r="AM2329">
        <v>18.968860626220703</v>
      </c>
      <c r="AN2329">
        <v>40.028491973876953</v>
      </c>
      <c r="AO2329" s="92"/>
      <c r="AP2329" s="82" t="s">
        <v>343</v>
      </c>
      <c r="AQ2329" s="82" t="s">
        <v>326</v>
      </c>
      <c r="AR2329" s="82"/>
      <c r="AS2329">
        <v>0</v>
      </c>
      <c r="AT2329">
        <v>0</v>
      </c>
      <c r="AU2329">
        <v>2031</v>
      </c>
      <c r="AY2329">
        <v>0</v>
      </c>
      <c r="AZ2329">
        <v>0</v>
      </c>
      <c r="BA2329" s="82" t="s">
        <v>398</v>
      </c>
      <c r="BB2329">
        <v>9779</v>
      </c>
      <c r="BC2329">
        <v>473.88400268554688</v>
      </c>
      <c r="BD2329" s="92"/>
      <c r="BE2329" s="92"/>
      <c r="BF2329">
        <v>473.88400268554688</v>
      </c>
      <c r="BG2329">
        <v>0</v>
      </c>
      <c r="BH2329">
        <v>0</v>
      </c>
      <c r="BI2329" s="92"/>
      <c r="BJ2329" s="92"/>
      <c r="BK2329" s="92"/>
      <c r="BL2329">
        <v>0</v>
      </c>
    </row>
    <row r="2330" spans="1:64" x14ac:dyDescent="0.25">
      <c r="A2330" s="82" t="s">
        <v>297</v>
      </c>
      <c r="B2330" s="82" t="s">
        <v>397</v>
      </c>
      <c r="C2330" s="82" t="s">
        <v>105</v>
      </c>
      <c r="D2330" s="82" t="s">
        <v>307</v>
      </c>
      <c r="E2330" s="82" t="s">
        <v>60</v>
      </c>
      <c r="F2330" s="82" t="s">
        <v>345</v>
      </c>
      <c r="G2330" s="82" t="s">
        <v>345</v>
      </c>
      <c r="H2330">
        <v>5.4096348583698273E-2</v>
      </c>
      <c r="I2330">
        <v>473.88400268554688</v>
      </c>
      <c r="J2330">
        <v>5.4096348583698273E-2</v>
      </c>
      <c r="K2330" s="92"/>
      <c r="L2330">
        <v>0</v>
      </c>
      <c r="M2330" s="92"/>
      <c r="N2330" s="92"/>
      <c r="O2330" s="92"/>
      <c r="P2330">
        <v>805.80615234375</v>
      </c>
      <c r="Q2330" s="92"/>
      <c r="R2330" s="92"/>
      <c r="S2330">
        <v>-1</v>
      </c>
      <c r="T2330">
        <v>0</v>
      </c>
      <c r="U2330" s="82" t="s">
        <v>328</v>
      </c>
      <c r="V2330" s="92"/>
      <c r="W2330">
        <v>473.88400268554688</v>
      </c>
      <c r="X2330" s="92"/>
      <c r="Y2330">
        <v>0</v>
      </c>
      <c r="Z2330">
        <v>18.968860626220703</v>
      </c>
      <c r="AA2330">
        <v>18.968860626220703</v>
      </c>
      <c r="AB2330">
        <v>0</v>
      </c>
      <c r="AC2330">
        <v>-1</v>
      </c>
      <c r="AD2330">
        <v>0</v>
      </c>
      <c r="AE2330">
        <v>0</v>
      </c>
      <c r="AF2330">
        <v>0</v>
      </c>
      <c r="AG2330">
        <v>365</v>
      </c>
      <c r="AH2330">
        <v>8760</v>
      </c>
      <c r="AI2330">
        <v>1.1415524932090193E-4</v>
      </c>
      <c r="AJ2330">
        <v>40.028491973876953</v>
      </c>
      <c r="AK2330">
        <v>0</v>
      </c>
      <c r="AL2330">
        <v>0</v>
      </c>
      <c r="AM2330">
        <v>18.968860626220703</v>
      </c>
      <c r="AN2330">
        <v>40.028491973876953</v>
      </c>
      <c r="AO2330" s="92"/>
      <c r="AP2330" s="82" t="s">
        <v>343</v>
      </c>
      <c r="AQ2330" s="82" t="s">
        <v>326</v>
      </c>
      <c r="AR2330" s="82"/>
      <c r="AS2330">
        <v>0</v>
      </c>
      <c r="AT2330">
        <v>0</v>
      </c>
      <c r="AU2330">
        <v>2031</v>
      </c>
      <c r="AY2330">
        <v>0</v>
      </c>
      <c r="AZ2330">
        <v>0</v>
      </c>
      <c r="BA2330" s="82" t="s">
        <v>398</v>
      </c>
      <c r="BB2330">
        <v>9780</v>
      </c>
      <c r="BC2330">
        <v>473.88400268554688</v>
      </c>
      <c r="BD2330" s="92"/>
      <c r="BE2330" s="92"/>
      <c r="BF2330">
        <v>473.88400268554688</v>
      </c>
      <c r="BG2330">
        <v>0</v>
      </c>
      <c r="BH2330">
        <v>0</v>
      </c>
      <c r="BI2330" s="92"/>
      <c r="BJ2330" s="92"/>
      <c r="BK2330" s="92"/>
      <c r="BL2330">
        <v>0</v>
      </c>
    </row>
    <row r="2331" spans="1:64" x14ac:dyDescent="0.25">
      <c r="A2331" s="82" t="s">
        <v>297</v>
      </c>
      <c r="B2331" s="82" t="s">
        <v>397</v>
      </c>
      <c r="C2331" s="82" t="s">
        <v>105</v>
      </c>
      <c r="D2331" s="82" t="s">
        <v>308</v>
      </c>
      <c r="E2331" s="82" t="s">
        <v>61</v>
      </c>
      <c r="F2331" s="82" t="s">
        <v>345</v>
      </c>
      <c r="G2331" s="82" t="s">
        <v>345</v>
      </c>
      <c r="H2331">
        <v>5.4096348583698273E-2</v>
      </c>
      <c r="I2331">
        <v>473.88400268554688</v>
      </c>
      <c r="J2331">
        <v>5.4096348583698273E-2</v>
      </c>
      <c r="K2331" s="92"/>
      <c r="L2331">
        <v>0</v>
      </c>
      <c r="M2331" s="92"/>
      <c r="N2331" s="92"/>
      <c r="O2331" s="92"/>
      <c r="P2331">
        <v>805.80615234375</v>
      </c>
      <c r="Q2331" s="92"/>
      <c r="R2331" s="92"/>
      <c r="S2331">
        <v>-1</v>
      </c>
      <c r="T2331">
        <v>0</v>
      </c>
      <c r="U2331" s="82" t="s">
        <v>328</v>
      </c>
      <c r="V2331" s="92"/>
      <c r="W2331">
        <v>473.88400268554688</v>
      </c>
      <c r="X2331" s="92"/>
      <c r="Y2331">
        <v>0</v>
      </c>
      <c r="Z2331">
        <v>18.968860626220703</v>
      </c>
      <c r="AA2331">
        <v>18.968860626220703</v>
      </c>
      <c r="AB2331">
        <v>0</v>
      </c>
      <c r="AC2331">
        <v>-1</v>
      </c>
      <c r="AD2331">
        <v>0</v>
      </c>
      <c r="AE2331">
        <v>0</v>
      </c>
      <c r="AF2331">
        <v>0</v>
      </c>
      <c r="AG2331">
        <v>365</v>
      </c>
      <c r="AH2331">
        <v>8760</v>
      </c>
      <c r="AI2331">
        <v>1.1415524932090193E-4</v>
      </c>
      <c r="AJ2331">
        <v>40.028491973876953</v>
      </c>
      <c r="AK2331">
        <v>0</v>
      </c>
      <c r="AL2331">
        <v>0</v>
      </c>
      <c r="AM2331">
        <v>18.968860626220703</v>
      </c>
      <c r="AN2331">
        <v>40.028491973876953</v>
      </c>
      <c r="AO2331" s="92"/>
      <c r="AP2331" s="82" t="s">
        <v>343</v>
      </c>
      <c r="AQ2331" s="82" t="s">
        <v>326</v>
      </c>
      <c r="AR2331" s="82"/>
      <c r="AS2331">
        <v>0</v>
      </c>
      <c r="AT2331">
        <v>0</v>
      </c>
      <c r="AU2331">
        <v>2031</v>
      </c>
      <c r="AY2331">
        <v>0</v>
      </c>
      <c r="AZ2331">
        <v>0</v>
      </c>
      <c r="BA2331" s="82" t="s">
        <v>398</v>
      </c>
      <c r="BB2331">
        <v>9781</v>
      </c>
      <c r="BC2331">
        <v>473.88400268554688</v>
      </c>
      <c r="BD2331" s="92"/>
      <c r="BE2331" s="92"/>
      <c r="BF2331">
        <v>473.88400268554688</v>
      </c>
      <c r="BG2331">
        <v>0</v>
      </c>
      <c r="BH2331">
        <v>0</v>
      </c>
      <c r="BI2331" s="92"/>
      <c r="BJ2331" s="92"/>
      <c r="BK2331" s="92"/>
      <c r="BL2331">
        <v>0</v>
      </c>
    </row>
    <row r="2332" spans="1:64" x14ac:dyDescent="0.25">
      <c r="A2332" s="82" t="s">
        <v>297</v>
      </c>
      <c r="B2332" s="82" t="s">
        <v>397</v>
      </c>
      <c r="C2332" s="82" t="s">
        <v>105</v>
      </c>
      <c r="D2332" s="82" t="s">
        <v>309</v>
      </c>
      <c r="E2332" s="82" t="s">
        <v>310</v>
      </c>
      <c r="F2332" s="82" t="s">
        <v>345</v>
      </c>
      <c r="G2332" s="82" t="s">
        <v>345</v>
      </c>
      <c r="H2332">
        <v>5.4096348583698273E-2</v>
      </c>
      <c r="I2332">
        <v>473.88400268554688</v>
      </c>
      <c r="J2332">
        <v>5.4096348583698273E-2</v>
      </c>
      <c r="K2332" s="92"/>
      <c r="L2332">
        <v>0</v>
      </c>
      <c r="M2332" s="92"/>
      <c r="N2332" s="92"/>
      <c r="O2332" s="92"/>
      <c r="P2332">
        <v>805.80615234375</v>
      </c>
      <c r="Q2332" s="92"/>
      <c r="R2332" s="92"/>
      <c r="S2332">
        <v>-1</v>
      </c>
      <c r="T2332">
        <v>0</v>
      </c>
      <c r="U2332" s="82" t="s">
        <v>328</v>
      </c>
      <c r="V2332" s="92"/>
      <c r="W2332">
        <v>473.88400268554688</v>
      </c>
      <c r="X2332" s="92"/>
      <c r="Y2332">
        <v>0</v>
      </c>
      <c r="Z2332">
        <v>18.968860626220703</v>
      </c>
      <c r="AA2332">
        <v>18.968860626220703</v>
      </c>
      <c r="AB2332">
        <v>0</v>
      </c>
      <c r="AC2332">
        <v>-1</v>
      </c>
      <c r="AD2332">
        <v>0</v>
      </c>
      <c r="AE2332">
        <v>0</v>
      </c>
      <c r="AF2332">
        <v>0</v>
      </c>
      <c r="AG2332">
        <v>365</v>
      </c>
      <c r="AH2332">
        <v>8760</v>
      </c>
      <c r="AI2332">
        <v>1.1415524932090193E-4</v>
      </c>
      <c r="AJ2332">
        <v>40.028491973876953</v>
      </c>
      <c r="AK2332">
        <v>0</v>
      </c>
      <c r="AL2332">
        <v>0</v>
      </c>
      <c r="AM2332">
        <v>18.968860626220703</v>
      </c>
      <c r="AN2332">
        <v>40.028491973876953</v>
      </c>
      <c r="AO2332" s="92"/>
      <c r="AP2332" s="82" t="s">
        <v>343</v>
      </c>
      <c r="AQ2332" s="82" t="s">
        <v>326</v>
      </c>
      <c r="AR2332" s="82"/>
      <c r="AS2332">
        <v>0</v>
      </c>
      <c r="AT2332">
        <v>0</v>
      </c>
      <c r="AU2332">
        <v>2031</v>
      </c>
      <c r="AY2332">
        <v>0</v>
      </c>
      <c r="AZ2332">
        <v>0</v>
      </c>
      <c r="BA2332" s="82" t="s">
        <v>398</v>
      </c>
      <c r="BB2332">
        <v>9782</v>
      </c>
      <c r="BC2332">
        <v>473.88400268554688</v>
      </c>
      <c r="BD2332" s="92"/>
      <c r="BE2332" s="92"/>
      <c r="BF2332">
        <v>473.88400268554688</v>
      </c>
      <c r="BG2332">
        <v>0</v>
      </c>
      <c r="BH2332">
        <v>0</v>
      </c>
      <c r="BI2332" s="92"/>
      <c r="BJ2332" s="92"/>
      <c r="BK2332" s="92"/>
      <c r="BL2332">
        <v>0</v>
      </c>
    </row>
    <row r="2333" spans="1:64" x14ac:dyDescent="0.25">
      <c r="A2333" s="82" t="s">
        <v>297</v>
      </c>
      <c r="B2333" s="82" t="s">
        <v>397</v>
      </c>
      <c r="C2333" s="82" t="s">
        <v>105</v>
      </c>
      <c r="D2333" s="82" t="s">
        <v>311</v>
      </c>
      <c r="E2333" s="82" t="s">
        <v>312</v>
      </c>
      <c r="F2333" s="82" t="s">
        <v>345</v>
      </c>
      <c r="G2333" s="82" t="s">
        <v>345</v>
      </c>
      <c r="H2333">
        <v>5.4096348583698273E-2</v>
      </c>
      <c r="I2333">
        <v>473.88400268554688</v>
      </c>
      <c r="J2333">
        <v>5.4096348583698273E-2</v>
      </c>
      <c r="K2333" s="92"/>
      <c r="L2333">
        <v>0</v>
      </c>
      <c r="M2333" s="92"/>
      <c r="N2333" s="92"/>
      <c r="O2333" s="92"/>
      <c r="P2333">
        <v>805.80615234375</v>
      </c>
      <c r="Q2333" s="92"/>
      <c r="R2333" s="92"/>
      <c r="S2333">
        <v>-1</v>
      </c>
      <c r="T2333">
        <v>0</v>
      </c>
      <c r="U2333" s="82" t="s">
        <v>328</v>
      </c>
      <c r="V2333" s="92"/>
      <c r="W2333">
        <v>473.88400268554688</v>
      </c>
      <c r="X2333" s="92"/>
      <c r="Y2333">
        <v>0</v>
      </c>
      <c r="Z2333">
        <v>18.968860626220703</v>
      </c>
      <c r="AA2333">
        <v>18.968860626220703</v>
      </c>
      <c r="AB2333">
        <v>0</v>
      </c>
      <c r="AC2333">
        <v>-1</v>
      </c>
      <c r="AD2333">
        <v>0</v>
      </c>
      <c r="AE2333">
        <v>0</v>
      </c>
      <c r="AF2333">
        <v>0</v>
      </c>
      <c r="AG2333">
        <v>365</v>
      </c>
      <c r="AH2333">
        <v>8760</v>
      </c>
      <c r="AI2333">
        <v>1.1415524932090193E-4</v>
      </c>
      <c r="AJ2333">
        <v>40.028491973876953</v>
      </c>
      <c r="AK2333">
        <v>0</v>
      </c>
      <c r="AL2333">
        <v>0</v>
      </c>
      <c r="AM2333">
        <v>18.968860626220703</v>
      </c>
      <c r="AN2333">
        <v>40.028491973876953</v>
      </c>
      <c r="AO2333" s="92"/>
      <c r="AP2333" s="82" t="s">
        <v>343</v>
      </c>
      <c r="AQ2333" s="82" t="s">
        <v>326</v>
      </c>
      <c r="AR2333" s="82"/>
      <c r="AS2333">
        <v>0</v>
      </c>
      <c r="AT2333">
        <v>0</v>
      </c>
      <c r="AU2333">
        <v>2031</v>
      </c>
      <c r="AY2333">
        <v>0</v>
      </c>
      <c r="AZ2333">
        <v>0</v>
      </c>
      <c r="BA2333" s="82" t="s">
        <v>398</v>
      </c>
      <c r="BB2333">
        <v>9783</v>
      </c>
      <c r="BC2333">
        <v>473.88400268554688</v>
      </c>
      <c r="BD2333" s="92"/>
      <c r="BE2333" s="92"/>
      <c r="BF2333">
        <v>473.88400268554688</v>
      </c>
      <c r="BG2333">
        <v>0</v>
      </c>
      <c r="BH2333">
        <v>0</v>
      </c>
      <c r="BI2333" s="92"/>
      <c r="BJ2333" s="92"/>
      <c r="BK2333" s="92"/>
      <c r="BL2333">
        <v>0</v>
      </c>
    </row>
    <row r="2334" spans="1:64" x14ac:dyDescent="0.25">
      <c r="A2334" s="82" t="s">
        <v>297</v>
      </c>
      <c r="B2334" s="82" t="s">
        <v>397</v>
      </c>
      <c r="C2334" s="82" t="s">
        <v>105</v>
      </c>
      <c r="D2334" s="82" t="s">
        <v>313</v>
      </c>
      <c r="E2334" s="82" t="s">
        <v>314</v>
      </c>
      <c r="F2334" s="82" t="s">
        <v>345</v>
      </c>
      <c r="G2334" s="82" t="s">
        <v>345</v>
      </c>
      <c r="H2334">
        <v>5.4096348583698273E-2</v>
      </c>
      <c r="I2334">
        <v>473.88400268554688</v>
      </c>
      <c r="J2334">
        <v>5.4096348583698273E-2</v>
      </c>
      <c r="K2334" s="92"/>
      <c r="L2334">
        <v>0</v>
      </c>
      <c r="M2334" s="92"/>
      <c r="N2334" s="92"/>
      <c r="O2334" s="92"/>
      <c r="P2334">
        <v>805.80615234375</v>
      </c>
      <c r="Q2334" s="92"/>
      <c r="R2334" s="92"/>
      <c r="S2334">
        <v>-1</v>
      </c>
      <c r="T2334">
        <v>0</v>
      </c>
      <c r="U2334" s="82" t="s">
        <v>328</v>
      </c>
      <c r="V2334" s="92"/>
      <c r="W2334">
        <v>473.88400268554688</v>
      </c>
      <c r="X2334" s="92"/>
      <c r="Y2334">
        <v>0</v>
      </c>
      <c r="Z2334">
        <v>18.968860626220703</v>
      </c>
      <c r="AA2334">
        <v>18.968860626220703</v>
      </c>
      <c r="AB2334">
        <v>0</v>
      </c>
      <c r="AC2334">
        <v>-1</v>
      </c>
      <c r="AD2334">
        <v>0</v>
      </c>
      <c r="AE2334">
        <v>0</v>
      </c>
      <c r="AF2334">
        <v>0</v>
      </c>
      <c r="AG2334">
        <v>365</v>
      </c>
      <c r="AH2334">
        <v>8760</v>
      </c>
      <c r="AI2334">
        <v>1.1415524932090193E-4</v>
      </c>
      <c r="AJ2334">
        <v>40.028491973876953</v>
      </c>
      <c r="AK2334">
        <v>0</v>
      </c>
      <c r="AL2334">
        <v>0</v>
      </c>
      <c r="AM2334">
        <v>18.968860626220703</v>
      </c>
      <c r="AN2334">
        <v>40.028491973876953</v>
      </c>
      <c r="AO2334" s="92"/>
      <c r="AP2334" s="82" t="s">
        <v>343</v>
      </c>
      <c r="AQ2334" s="82" t="s">
        <v>326</v>
      </c>
      <c r="AR2334" s="82"/>
      <c r="AS2334">
        <v>0</v>
      </c>
      <c r="AT2334">
        <v>0</v>
      </c>
      <c r="AU2334">
        <v>2031</v>
      </c>
      <c r="AY2334">
        <v>0</v>
      </c>
      <c r="AZ2334">
        <v>0</v>
      </c>
      <c r="BA2334" s="82" t="s">
        <v>398</v>
      </c>
      <c r="BB2334">
        <v>9784</v>
      </c>
      <c r="BC2334">
        <v>473.88400268554688</v>
      </c>
      <c r="BD2334" s="92"/>
      <c r="BE2334" s="92"/>
      <c r="BF2334">
        <v>473.88400268554688</v>
      </c>
      <c r="BG2334">
        <v>0</v>
      </c>
      <c r="BH2334">
        <v>0</v>
      </c>
      <c r="BI2334" s="92"/>
      <c r="BJ2334" s="92"/>
      <c r="BK2334" s="92"/>
      <c r="BL2334">
        <v>0</v>
      </c>
    </row>
    <row r="2335" spans="1:64" x14ac:dyDescent="0.25">
      <c r="A2335" s="82" t="s">
        <v>297</v>
      </c>
      <c r="B2335" s="82" t="s">
        <v>397</v>
      </c>
      <c r="C2335" s="82" t="s">
        <v>105</v>
      </c>
      <c r="D2335" s="82" t="s">
        <v>298</v>
      </c>
      <c r="E2335" s="82" t="s">
        <v>55</v>
      </c>
      <c r="F2335" s="82" t="s">
        <v>346</v>
      </c>
      <c r="G2335" s="82" t="s">
        <v>346</v>
      </c>
      <c r="H2335">
        <v>419.15603637695313</v>
      </c>
      <c r="I2335">
        <v>458.28164672851563</v>
      </c>
      <c r="J2335">
        <v>165.8564453125</v>
      </c>
      <c r="K2335" s="92"/>
      <c r="L2335">
        <v>0</v>
      </c>
      <c r="M2335" s="92"/>
      <c r="N2335" s="92"/>
      <c r="O2335" s="92"/>
      <c r="P2335">
        <v>48907.359375</v>
      </c>
      <c r="Q2335" s="92"/>
      <c r="R2335" s="92"/>
      <c r="S2335">
        <v>-1</v>
      </c>
      <c r="T2335">
        <v>14585979</v>
      </c>
      <c r="U2335" s="82" t="s">
        <v>300</v>
      </c>
      <c r="V2335" s="92"/>
      <c r="W2335">
        <v>1452902.375</v>
      </c>
      <c r="X2335" s="92"/>
      <c r="Y2335">
        <v>125.74681091308594</v>
      </c>
      <c r="Z2335">
        <v>68184.2265625</v>
      </c>
      <c r="AA2335">
        <v>68184.2265625</v>
      </c>
      <c r="AB2335">
        <v>0</v>
      </c>
      <c r="AC2335">
        <v>-1</v>
      </c>
      <c r="AD2335">
        <v>0</v>
      </c>
      <c r="AE2335">
        <v>0</v>
      </c>
      <c r="AF2335">
        <v>1973.2869873046875</v>
      </c>
      <c r="AG2335">
        <v>43</v>
      </c>
      <c r="AH2335">
        <v>4504</v>
      </c>
      <c r="AI2335">
        <v>0.361909419298172</v>
      </c>
      <c r="AJ2335">
        <v>46.929668426513672</v>
      </c>
      <c r="AK2335">
        <v>53950.39453125</v>
      </c>
      <c r="AL2335">
        <v>37.132839202880859</v>
      </c>
      <c r="AM2335">
        <v>14233.8359375</v>
      </c>
      <c r="AN2335">
        <v>9.7968292236328125</v>
      </c>
      <c r="AO2335" s="92"/>
      <c r="AP2335" s="82" t="s">
        <v>347</v>
      </c>
      <c r="AQ2335" s="82" t="s">
        <v>326</v>
      </c>
      <c r="AR2335" s="82"/>
      <c r="AS2335">
        <v>0</v>
      </c>
      <c r="AT2335">
        <v>0</v>
      </c>
      <c r="AU2335">
        <v>2031</v>
      </c>
      <c r="AY2335">
        <v>0</v>
      </c>
      <c r="AZ2335">
        <v>0</v>
      </c>
      <c r="BA2335" s="82" t="s">
        <v>398</v>
      </c>
      <c r="BB2335">
        <v>9785</v>
      </c>
      <c r="BC2335">
        <v>480</v>
      </c>
      <c r="BD2335" s="92"/>
      <c r="BE2335" s="92"/>
      <c r="BF2335">
        <v>1452902.375</v>
      </c>
      <c r="BG2335">
        <v>0</v>
      </c>
      <c r="BH2335">
        <v>0</v>
      </c>
      <c r="BI2335" s="92"/>
      <c r="BJ2335" s="92"/>
      <c r="BK2335" s="92"/>
      <c r="BL2335">
        <v>0</v>
      </c>
    </row>
    <row r="2336" spans="1:64" x14ac:dyDescent="0.25">
      <c r="A2336" s="82" t="s">
        <v>297</v>
      </c>
      <c r="B2336" s="82" t="s">
        <v>397</v>
      </c>
      <c r="C2336" s="82" t="s">
        <v>105</v>
      </c>
      <c r="D2336" s="82" t="s">
        <v>303</v>
      </c>
      <c r="E2336" s="82" t="s">
        <v>304</v>
      </c>
      <c r="F2336" s="82" t="s">
        <v>346</v>
      </c>
      <c r="G2336" s="82" t="s">
        <v>346</v>
      </c>
      <c r="H2336">
        <v>419.15603637695313</v>
      </c>
      <c r="I2336">
        <v>458.28164672851563</v>
      </c>
      <c r="J2336">
        <v>165.8564453125</v>
      </c>
      <c r="K2336" s="92"/>
      <c r="L2336">
        <v>0</v>
      </c>
      <c r="M2336" s="92"/>
      <c r="N2336" s="92"/>
      <c r="O2336" s="92"/>
      <c r="P2336">
        <v>48907.359375</v>
      </c>
      <c r="Q2336" s="92"/>
      <c r="R2336" s="92"/>
      <c r="S2336">
        <v>-1</v>
      </c>
      <c r="T2336">
        <v>14585979</v>
      </c>
      <c r="U2336" s="82" t="s">
        <v>300</v>
      </c>
      <c r="V2336" s="92"/>
      <c r="W2336">
        <v>1452902.375</v>
      </c>
      <c r="X2336" s="92"/>
      <c r="Y2336">
        <v>125.74681091308594</v>
      </c>
      <c r="Z2336">
        <v>68184.2265625</v>
      </c>
      <c r="AA2336">
        <v>68184.2265625</v>
      </c>
      <c r="AB2336">
        <v>0</v>
      </c>
      <c r="AC2336">
        <v>-1</v>
      </c>
      <c r="AD2336">
        <v>0</v>
      </c>
      <c r="AE2336">
        <v>0</v>
      </c>
      <c r="AF2336">
        <v>1973.2869873046875</v>
      </c>
      <c r="AG2336">
        <v>43</v>
      </c>
      <c r="AH2336">
        <v>4504</v>
      </c>
      <c r="AI2336">
        <v>0.361909419298172</v>
      </c>
      <c r="AJ2336">
        <v>46.929668426513672</v>
      </c>
      <c r="AK2336">
        <v>53950.39453125</v>
      </c>
      <c r="AL2336">
        <v>37.132839202880859</v>
      </c>
      <c r="AM2336">
        <v>14233.8359375</v>
      </c>
      <c r="AN2336">
        <v>9.7968292236328125</v>
      </c>
      <c r="AO2336" s="92"/>
      <c r="AP2336" s="82" t="s">
        <v>347</v>
      </c>
      <c r="AQ2336" s="82" t="s">
        <v>326</v>
      </c>
      <c r="AR2336" s="82"/>
      <c r="AS2336">
        <v>0</v>
      </c>
      <c r="AT2336">
        <v>0</v>
      </c>
      <c r="AU2336">
        <v>2031</v>
      </c>
      <c r="AY2336">
        <v>0</v>
      </c>
      <c r="AZ2336">
        <v>0</v>
      </c>
      <c r="BA2336" s="82" t="s">
        <v>398</v>
      </c>
      <c r="BB2336">
        <v>9786</v>
      </c>
      <c r="BC2336">
        <v>480</v>
      </c>
      <c r="BD2336" s="92"/>
      <c r="BE2336" s="92"/>
      <c r="BF2336">
        <v>1452902.375</v>
      </c>
      <c r="BG2336">
        <v>0</v>
      </c>
      <c r="BH2336">
        <v>0</v>
      </c>
      <c r="BI2336" s="92"/>
      <c r="BJ2336" s="92"/>
      <c r="BK2336" s="92"/>
      <c r="BL2336">
        <v>0</v>
      </c>
    </row>
    <row r="2337" spans="1:64" x14ac:dyDescent="0.25">
      <c r="A2337" s="82" t="s">
        <v>297</v>
      </c>
      <c r="B2337" s="82" t="s">
        <v>397</v>
      </c>
      <c r="C2337" s="82" t="s">
        <v>105</v>
      </c>
      <c r="D2337" s="82" t="s">
        <v>305</v>
      </c>
      <c r="E2337" s="82" t="s">
        <v>58</v>
      </c>
      <c r="F2337" s="82" t="s">
        <v>346</v>
      </c>
      <c r="G2337" s="82" t="s">
        <v>346</v>
      </c>
      <c r="H2337">
        <v>419.15603637695313</v>
      </c>
      <c r="I2337">
        <v>458.28164672851563</v>
      </c>
      <c r="J2337">
        <v>165.8564453125</v>
      </c>
      <c r="K2337" s="92"/>
      <c r="L2337">
        <v>0</v>
      </c>
      <c r="M2337" s="92"/>
      <c r="N2337" s="92"/>
      <c r="O2337" s="92"/>
      <c r="P2337">
        <v>48907.359375</v>
      </c>
      <c r="Q2337" s="92"/>
      <c r="R2337" s="92"/>
      <c r="S2337">
        <v>-1</v>
      </c>
      <c r="T2337">
        <v>14585979</v>
      </c>
      <c r="U2337" s="82" t="s">
        <v>300</v>
      </c>
      <c r="V2337" s="92"/>
      <c r="W2337">
        <v>1452902.375</v>
      </c>
      <c r="X2337" s="92"/>
      <c r="Y2337">
        <v>125.74681091308594</v>
      </c>
      <c r="Z2337">
        <v>68184.2265625</v>
      </c>
      <c r="AA2337">
        <v>68184.2265625</v>
      </c>
      <c r="AB2337">
        <v>0</v>
      </c>
      <c r="AC2337">
        <v>-1</v>
      </c>
      <c r="AD2337">
        <v>0</v>
      </c>
      <c r="AE2337">
        <v>0</v>
      </c>
      <c r="AF2337">
        <v>1973.2869873046875</v>
      </c>
      <c r="AG2337">
        <v>43</v>
      </c>
      <c r="AH2337">
        <v>4504</v>
      </c>
      <c r="AI2337">
        <v>0.361909419298172</v>
      </c>
      <c r="AJ2337">
        <v>46.929668426513672</v>
      </c>
      <c r="AK2337">
        <v>53950.39453125</v>
      </c>
      <c r="AL2337">
        <v>37.132839202880859</v>
      </c>
      <c r="AM2337">
        <v>14233.8359375</v>
      </c>
      <c r="AN2337">
        <v>9.7968292236328125</v>
      </c>
      <c r="AO2337" s="92"/>
      <c r="AP2337" s="82" t="s">
        <v>347</v>
      </c>
      <c r="AQ2337" s="82" t="s">
        <v>326</v>
      </c>
      <c r="AR2337" s="82"/>
      <c r="AS2337">
        <v>0</v>
      </c>
      <c r="AT2337">
        <v>0</v>
      </c>
      <c r="AU2337">
        <v>2031</v>
      </c>
      <c r="AY2337">
        <v>0</v>
      </c>
      <c r="AZ2337">
        <v>0</v>
      </c>
      <c r="BA2337" s="82" t="s">
        <v>398</v>
      </c>
      <c r="BB2337">
        <v>9787</v>
      </c>
      <c r="BC2337">
        <v>480</v>
      </c>
      <c r="BD2337" s="92"/>
      <c r="BE2337" s="92"/>
      <c r="BF2337">
        <v>1452902.375</v>
      </c>
      <c r="BG2337">
        <v>0</v>
      </c>
      <c r="BH2337">
        <v>0</v>
      </c>
      <c r="BI2337" s="92"/>
      <c r="BJ2337" s="92"/>
      <c r="BK2337" s="92"/>
      <c r="BL2337">
        <v>0</v>
      </c>
    </row>
    <row r="2338" spans="1:64" x14ac:dyDescent="0.25">
      <c r="A2338" s="82" t="s">
        <v>297</v>
      </c>
      <c r="B2338" s="82" t="s">
        <v>397</v>
      </c>
      <c r="C2338" s="82" t="s">
        <v>105</v>
      </c>
      <c r="D2338" s="82" t="s">
        <v>306</v>
      </c>
      <c r="E2338" s="82" t="s">
        <v>59</v>
      </c>
      <c r="F2338" s="82" t="s">
        <v>346</v>
      </c>
      <c r="G2338" s="82" t="s">
        <v>346</v>
      </c>
      <c r="H2338">
        <v>209.57801818847656</v>
      </c>
      <c r="I2338">
        <v>229.14082336425781</v>
      </c>
      <c r="J2338">
        <v>82.92822265625</v>
      </c>
      <c r="K2338" s="92"/>
      <c r="L2338">
        <v>0</v>
      </c>
      <c r="M2338" s="92"/>
      <c r="N2338" s="92"/>
      <c r="O2338" s="92"/>
      <c r="P2338">
        <v>24453.6796875</v>
      </c>
      <c r="Q2338" s="92"/>
      <c r="R2338" s="92"/>
      <c r="S2338">
        <v>-1</v>
      </c>
      <c r="T2338">
        <v>7292989.5</v>
      </c>
      <c r="U2338" s="82" t="s">
        <v>300</v>
      </c>
      <c r="V2338" s="92"/>
      <c r="W2338">
        <v>726451.1875</v>
      </c>
      <c r="X2338" s="92"/>
      <c r="Y2338">
        <v>62.873405456542969</v>
      </c>
      <c r="Z2338">
        <v>34092.11328125</v>
      </c>
      <c r="AA2338">
        <v>34092.11328125</v>
      </c>
      <c r="AB2338">
        <v>0</v>
      </c>
      <c r="AC2338">
        <v>-1</v>
      </c>
      <c r="AD2338">
        <v>0</v>
      </c>
      <c r="AE2338">
        <v>0</v>
      </c>
      <c r="AF2338">
        <v>986.64349365234375</v>
      </c>
      <c r="AG2338">
        <v>43</v>
      </c>
      <c r="AH2338">
        <v>4504</v>
      </c>
      <c r="AI2338">
        <v>0.361909419298172</v>
      </c>
      <c r="AJ2338">
        <v>46.929668426513672</v>
      </c>
      <c r="AK2338">
        <v>26975.197265625</v>
      </c>
      <c r="AL2338">
        <v>37.132839202880859</v>
      </c>
      <c r="AM2338">
        <v>7116.91796875</v>
      </c>
      <c r="AN2338">
        <v>9.7968292236328125</v>
      </c>
      <c r="AO2338" s="92"/>
      <c r="AP2338" s="82" t="s">
        <v>347</v>
      </c>
      <c r="AQ2338" s="82" t="s">
        <v>326</v>
      </c>
      <c r="AR2338" s="82"/>
      <c r="AS2338">
        <v>0</v>
      </c>
      <c r="AT2338">
        <v>0</v>
      </c>
      <c r="AU2338">
        <v>2031</v>
      </c>
      <c r="AY2338">
        <v>0</v>
      </c>
      <c r="AZ2338">
        <v>0</v>
      </c>
      <c r="BA2338" s="82" t="s">
        <v>398</v>
      </c>
      <c r="BB2338">
        <v>9788</v>
      </c>
      <c r="BC2338">
        <v>240</v>
      </c>
      <c r="BD2338" s="92"/>
      <c r="BE2338" s="92"/>
      <c r="BF2338">
        <v>726451.1875</v>
      </c>
      <c r="BG2338">
        <v>0</v>
      </c>
      <c r="BH2338">
        <v>0</v>
      </c>
      <c r="BI2338" s="92"/>
      <c r="BJ2338" s="92"/>
      <c r="BK2338" s="92"/>
      <c r="BL2338">
        <v>0</v>
      </c>
    </row>
    <row r="2339" spans="1:64" x14ac:dyDescent="0.25">
      <c r="A2339" s="82" t="s">
        <v>297</v>
      </c>
      <c r="B2339" s="82" t="s">
        <v>397</v>
      </c>
      <c r="C2339" s="82" t="s">
        <v>105</v>
      </c>
      <c r="D2339" s="82" t="s">
        <v>307</v>
      </c>
      <c r="E2339" s="82" t="s">
        <v>60</v>
      </c>
      <c r="F2339" s="82" t="s">
        <v>346</v>
      </c>
      <c r="G2339" s="82" t="s">
        <v>346</v>
      </c>
      <c r="H2339">
        <v>419.15603637695313</v>
      </c>
      <c r="I2339">
        <v>458.28164672851563</v>
      </c>
      <c r="J2339">
        <v>165.8564453125</v>
      </c>
      <c r="K2339" s="92"/>
      <c r="L2339">
        <v>0</v>
      </c>
      <c r="M2339" s="92"/>
      <c r="N2339" s="92"/>
      <c r="O2339" s="92"/>
      <c r="P2339">
        <v>48907.359375</v>
      </c>
      <c r="Q2339" s="92"/>
      <c r="R2339" s="92"/>
      <c r="S2339">
        <v>-1</v>
      </c>
      <c r="T2339">
        <v>14585979</v>
      </c>
      <c r="U2339" s="82" t="s">
        <v>300</v>
      </c>
      <c r="V2339" s="92"/>
      <c r="W2339">
        <v>1452902.375</v>
      </c>
      <c r="X2339" s="92"/>
      <c r="Y2339">
        <v>125.74681091308594</v>
      </c>
      <c r="Z2339">
        <v>68184.2265625</v>
      </c>
      <c r="AA2339">
        <v>68184.2265625</v>
      </c>
      <c r="AB2339">
        <v>0</v>
      </c>
      <c r="AC2339">
        <v>-1</v>
      </c>
      <c r="AD2339">
        <v>0</v>
      </c>
      <c r="AE2339">
        <v>0</v>
      </c>
      <c r="AF2339">
        <v>1973.2869873046875</v>
      </c>
      <c r="AG2339">
        <v>43</v>
      </c>
      <c r="AH2339">
        <v>4504</v>
      </c>
      <c r="AI2339">
        <v>0.361909419298172</v>
      </c>
      <c r="AJ2339">
        <v>46.929668426513672</v>
      </c>
      <c r="AK2339">
        <v>53950.39453125</v>
      </c>
      <c r="AL2339">
        <v>37.132839202880859</v>
      </c>
      <c r="AM2339">
        <v>14233.8359375</v>
      </c>
      <c r="AN2339">
        <v>9.7968292236328125</v>
      </c>
      <c r="AO2339" s="92"/>
      <c r="AP2339" s="82" t="s">
        <v>347</v>
      </c>
      <c r="AQ2339" s="82" t="s">
        <v>326</v>
      </c>
      <c r="AR2339" s="82"/>
      <c r="AS2339">
        <v>0</v>
      </c>
      <c r="AT2339">
        <v>0</v>
      </c>
      <c r="AU2339">
        <v>2031</v>
      </c>
      <c r="AY2339">
        <v>0</v>
      </c>
      <c r="AZ2339">
        <v>0</v>
      </c>
      <c r="BA2339" s="82" t="s">
        <v>398</v>
      </c>
      <c r="BB2339">
        <v>9789</v>
      </c>
      <c r="BC2339">
        <v>480</v>
      </c>
      <c r="BD2339" s="92"/>
      <c r="BE2339" s="92"/>
      <c r="BF2339">
        <v>1452902.375</v>
      </c>
      <c r="BG2339">
        <v>0</v>
      </c>
      <c r="BH2339">
        <v>0</v>
      </c>
      <c r="BI2339" s="92"/>
      <c r="BJ2339" s="92"/>
      <c r="BK2339" s="92"/>
      <c r="BL2339">
        <v>0</v>
      </c>
    </row>
    <row r="2340" spans="1:64" x14ac:dyDescent="0.25">
      <c r="A2340" s="82" t="s">
        <v>297</v>
      </c>
      <c r="B2340" s="82" t="s">
        <v>397</v>
      </c>
      <c r="C2340" s="82" t="s">
        <v>105</v>
      </c>
      <c r="D2340" s="82" t="s">
        <v>309</v>
      </c>
      <c r="E2340" s="82" t="s">
        <v>310</v>
      </c>
      <c r="F2340" s="82" t="s">
        <v>346</v>
      </c>
      <c r="G2340" s="82" t="s">
        <v>346</v>
      </c>
      <c r="H2340">
        <v>419.15603637695313</v>
      </c>
      <c r="I2340">
        <v>458.28164672851563</v>
      </c>
      <c r="J2340">
        <v>165.8564453125</v>
      </c>
      <c r="K2340" s="92"/>
      <c r="L2340">
        <v>0</v>
      </c>
      <c r="M2340" s="92"/>
      <c r="N2340" s="92"/>
      <c r="O2340" s="92"/>
      <c r="P2340">
        <v>48907.359375</v>
      </c>
      <c r="Q2340" s="92"/>
      <c r="R2340" s="92"/>
      <c r="S2340">
        <v>-1</v>
      </c>
      <c r="T2340">
        <v>14585979</v>
      </c>
      <c r="U2340" s="82" t="s">
        <v>300</v>
      </c>
      <c r="V2340" s="92"/>
      <c r="W2340">
        <v>1452902.375</v>
      </c>
      <c r="X2340" s="92"/>
      <c r="Y2340">
        <v>125.74681091308594</v>
      </c>
      <c r="Z2340">
        <v>68184.2265625</v>
      </c>
      <c r="AA2340">
        <v>68184.2265625</v>
      </c>
      <c r="AB2340">
        <v>0</v>
      </c>
      <c r="AC2340">
        <v>-1</v>
      </c>
      <c r="AD2340">
        <v>0</v>
      </c>
      <c r="AE2340">
        <v>0</v>
      </c>
      <c r="AF2340">
        <v>1973.2869873046875</v>
      </c>
      <c r="AG2340">
        <v>43</v>
      </c>
      <c r="AH2340">
        <v>4504</v>
      </c>
      <c r="AI2340">
        <v>0.361909419298172</v>
      </c>
      <c r="AJ2340">
        <v>46.929668426513672</v>
      </c>
      <c r="AK2340">
        <v>53950.39453125</v>
      </c>
      <c r="AL2340">
        <v>37.132839202880859</v>
      </c>
      <c r="AM2340">
        <v>14233.8359375</v>
      </c>
      <c r="AN2340">
        <v>9.7968292236328125</v>
      </c>
      <c r="AO2340" s="92"/>
      <c r="AP2340" s="82" t="s">
        <v>347</v>
      </c>
      <c r="AQ2340" s="82" t="s">
        <v>326</v>
      </c>
      <c r="AR2340" s="82"/>
      <c r="AS2340">
        <v>0</v>
      </c>
      <c r="AT2340">
        <v>0</v>
      </c>
      <c r="AU2340">
        <v>2031</v>
      </c>
      <c r="AY2340">
        <v>0</v>
      </c>
      <c r="AZ2340">
        <v>0</v>
      </c>
      <c r="BA2340" s="82" t="s">
        <v>398</v>
      </c>
      <c r="BB2340">
        <v>9790</v>
      </c>
      <c r="BC2340">
        <v>480</v>
      </c>
      <c r="BD2340" s="92"/>
      <c r="BE2340" s="92"/>
      <c r="BF2340">
        <v>1452902.375</v>
      </c>
      <c r="BG2340">
        <v>0</v>
      </c>
      <c r="BH2340">
        <v>0</v>
      </c>
      <c r="BI2340" s="92"/>
      <c r="BJ2340" s="92"/>
      <c r="BK2340" s="92"/>
      <c r="BL2340">
        <v>0</v>
      </c>
    </row>
    <row r="2341" spans="1:64" x14ac:dyDescent="0.25">
      <c r="A2341" s="82" t="s">
        <v>297</v>
      </c>
      <c r="B2341" s="82" t="s">
        <v>397</v>
      </c>
      <c r="C2341" s="82" t="s">
        <v>105</v>
      </c>
      <c r="D2341" s="82" t="s">
        <v>311</v>
      </c>
      <c r="E2341" s="82" t="s">
        <v>312</v>
      </c>
      <c r="F2341" s="82" t="s">
        <v>346</v>
      </c>
      <c r="G2341" s="82" t="s">
        <v>346</v>
      </c>
      <c r="H2341">
        <v>209.57801818847656</v>
      </c>
      <c r="I2341">
        <v>229.14082336425781</v>
      </c>
      <c r="J2341">
        <v>82.92822265625</v>
      </c>
      <c r="K2341" s="92"/>
      <c r="L2341">
        <v>0</v>
      </c>
      <c r="M2341" s="92"/>
      <c r="N2341" s="92"/>
      <c r="O2341" s="92"/>
      <c r="P2341">
        <v>24453.6796875</v>
      </c>
      <c r="Q2341" s="92"/>
      <c r="R2341" s="92"/>
      <c r="S2341">
        <v>-1</v>
      </c>
      <c r="T2341">
        <v>7292989.5</v>
      </c>
      <c r="U2341" s="82" t="s">
        <v>300</v>
      </c>
      <c r="V2341" s="92"/>
      <c r="W2341">
        <v>726451.1875</v>
      </c>
      <c r="X2341" s="92"/>
      <c r="Y2341">
        <v>62.873405456542969</v>
      </c>
      <c r="Z2341">
        <v>34092.11328125</v>
      </c>
      <c r="AA2341">
        <v>34092.11328125</v>
      </c>
      <c r="AB2341">
        <v>0</v>
      </c>
      <c r="AC2341">
        <v>-1</v>
      </c>
      <c r="AD2341">
        <v>0</v>
      </c>
      <c r="AE2341">
        <v>0</v>
      </c>
      <c r="AF2341">
        <v>986.64349365234375</v>
      </c>
      <c r="AG2341">
        <v>43</v>
      </c>
      <c r="AH2341">
        <v>4504</v>
      </c>
      <c r="AI2341">
        <v>0.361909419298172</v>
      </c>
      <c r="AJ2341">
        <v>46.929668426513672</v>
      </c>
      <c r="AK2341">
        <v>26975.197265625</v>
      </c>
      <c r="AL2341">
        <v>37.132839202880859</v>
      </c>
      <c r="AM2341">
        <v>7116.91796875</v>
      </c>
      <c r="AN2341">
        <v>9.7968292236328125</v>
      </c>
      <c r="AO2341" s="92"/>
      <c r="AP2341" s="82" t="s">
        <v>347</v>
      </c>
      <c r="AQ2341" s="82" t="s">
        <v>326</v>
      </c>
      <c r="AR2341" s="82"/>
      <c r="AS2341">
        <v>0</v>
      </c>
      <c r="AT2341">
        <v>0</v>
      </c>
      <c r="AU2341">
        <v>2031</v>
      </c>
      <c r="AY2341">
        <v>0</v>
      </c>
      <c r="AZ2341">
        <v>0</v>
      </c>
      <c r="BA2341" s="82" t="s">
        <v>398</v>
      </c>
      <c r="BB2341">
        <v>9791</v>
      </c>
      <c r="BC2341">
        <v>240</v>
      </c>
      <c r="BD2341" s="92"/>
      <c r="BE2341" s="92"/>
      <c r="BF2341">
        <v>726451.1875</v>
      </c>
      <c r="BG2341">
        <v>0</v>
      </c>
      <c r="BH2341">
        <v>0</v>
      </c>
      <c r="BI2341" s="92"/>
      <c r="BJ2341" s="92"/>
      <c r="BK2341" s="92"/>
      <c r="BL2341">
        <v>0</v>
      </c>
    </row>
    <row r="2342" spans="1:64" x14ac:dyDescent="0.25">
      <c r="A2342" s="82" t="s">
        <v>297</v>
      </c>
      <c r="B2342" s="82" t="s">
        <v>397</v>
      </c>
      <c r="C2342" s="82" t="s">
        <v>105</v>
      </c>
      <c r="D2342" s="82" t="s">
        <v>313</v>
      </c>
      <c r="E2342" s="82" t="s">
        <v>314</v>
      </c>
      <c r="F2342" s="82" t="s">
        <v>346</v>
      </c>
      <c r="G2342" s="82" t="s">
        <v>346</v>
      </c>
      <c r="H2342">
        <v>419.15603637695313</v>
      </c>
      <c r="I2342">
        <v>458.28164672851563</v>
      </c>
      <c r="J2342">
        <v>165.8564453125</v>
      </c>
      <c r="K2342" s="92"/>
      <c r="L2342">
        <v>0</v>
      </c>
      <c r="M2342" s="92"/>
      <c r="N2342" s="92"/>
      <c r="O2342" s="92"/>
      <c r="P2342">
        <v>48907.359375</v>
      </c>
      <c r="Q2342" s="92"/>
      <c r="R2342" s="92"/>
      <c r="S2342">
        <v>-1</v>
      </c>
      <c r="T2342">
        <v>14585979</v>
      </c>
      <c r="U2342" s="82" t="s">
        <v>300</v>
      </c>
      <c r="V2342" s="92"/>
      <c r="W2342">
        <v>1452902.375</v>
      </c>
      <c r="X2342" s="92"/>
      <c r="Y2342">
        <v>125.74681091308594</v>
      </c>
      <c r="Z2342">
        <v>68184.2265625</v>
      </c>
      <c r="AA2342">
        <v>68184.2265625</v>
      </c>
      <c r="AB2342">
        <v>0</v>
      </c>
      <c r="AC2342">
        <v>-1</v>
      </c>
      <c r="AD2342">
        <v>0</v>
      </c>
      <c r="AE2342">
        <v>0</v>
      </c>
      <c r="AF2342">
        <v>1973.2869873046875</v>
      </c>
      <c r="AG2342">
        <v>43</v>
      </c>
      <c r="AH2342">
        <v>4504</v>
      </c>
      <c r="AI2342">
        <v>0.361909419298172</v>
      </c>
      <c r="AJ2342">
        <v>46.929668426513672</v>
      </c>
      <c r="AK2342">
        <v>53950.39453125</v>
      </c>
      <c r="AL2342">
        <v>37.132839202880859</v>
      </c>
      <c r="AM2342">
        <v>14233.8359375</v>
      </c>
      <c r="AN2342">
        <v>9.7968292236328125</v>
      </c>
      <c r="AO2342" s="92"/>
      <c r="AP2342" s="82" t="s">
        <v>347</v>
      </c>
      <c r="AQ2342" s="82" t="s">
        <v>326</v>
      </c>
      <c r="AR2342" s="82"/>
      <c r="AS2342">
        <v>0</v>
      </c>
      <c r="AT2342">
        <v>0</v>
      </c>
      <c r="AU2342">
        <v>2031</v>
      </c>
      <c r="AY2342">
        <v>0</v>
      </c>
      <c r="AZ2342">
        <v>0</v>
      </c>
      <c r="BA2342" s="82" t="s">
        <v>398</v>
      </c>
      <c r="BB2342">
        <v>9792</v>
      </c>
      <c r="BC2342">
        <v>480</v>
      </c>
      <c r="BD2342" s="92"/>
      <c r="BE2342" s="92"/>
      <c r="BF2342">
        <v>1452902.375</v>
      </c>
      <c r="BG2342">
        <v>0</v>
      </c>
      <c r="BH2342">
        <v>0</v>
      </c>
      <c r="BI2342" s="92"/>
      <c r="BJ2342" s="92"/>
      <c r="BK2342" s="92"/>
      <c r="BL2342">
        <v>0</v>
      </c>
    </row>
    <row r="2343" spans="1:64" x14ac:dyDescent="0.25">
      <c r="A2343" s="82" t="s">
        <v>297</v>
      </c>
      <c r="B2343" s="82" t="s">
        <v>397</v>
      </c>
      <c r="C2343" s="82" t="s">
        <v>105</v>
      </c>
      <c r="D2343" s="82" t="s">
        <v>311</v>
      </c>
      <c r="E2343" s="82" t="s">
        <v>312</v>
      </c>
      <c r="F2343" s="82" t="s">
        <v>348</v>
      </c>
      <c r="G2343" s="82" t="s">
        <v>348</v>
      </c>
      <c r="H2343">
        <v>22.833641052246094</v>
      </c>
      <c r="I2343">
        <v>100</v>
      </c>
      <c r="J2343">
        <v>22.833641052246094</v>
      </c>
      <c r="K2343" s="92"/>
      <c r="L2343">
        <v>0</v>
      </c>
      <c r="M2343" s="92"/>
      <c r="N2343" s="92"/>
      <c r="O2343" s="92"/>
      <c r="P2343">
        <v>15077.126953125</v>
      </c>
      <c r="Q2343" s="92"/>
      <c r="R2343" s="92"/>
      <c r="S2343">
        <v>-1</v>
      </c>
      <c r="T2343">
        <v>0</v>
      </c>
      <c r="U2343" s="82" t="s">
        <v>324</v>
      </c>
      <c r="V2343" s="92"/>
      <c r="W2343">
        <v>200022.6875</v>
      </c>
      <c r="X2343" s="92"/>
      <c r="Y2343">
        <v>0</v>
      </c>
      <c r="Z2343">
        <v>7138.23095703125</v>
      </c>
      <c r="AA2343">
        <v>7138.23095703125</v>
      </c>
      <c r="AB2343">
        <v>0</v>
      </c>
      <c r="AC2343">
        <v>-1</v>
      </c>
      <c r="AD2343">
        <v>0</v>
      </c>
      <c r="AE2343">
        <v>0</v>
      </c>
      <c r="AF2343">
        <v>0</v>
      </c>
      <c r="AG2343">
        <v>365</v>
      </c>
      <c r="AH2343">
        <v>4383</v>
      </c>
      <c r="AI2343">
        <v>0.22833640873432159</v>
      </c>
      <c r="AJ2343">
        <v>35.687107086181641</v>
      </c>
      <c r="AK2343">
        <v>-6353.794921875</v>
      </c>
      <c r="AL2343">
        <v>-31.765369415283203</v>
      </c>
      <c r="AM2343">
        <v>13492.025390625</v>
      </c>
      <c r="AN2343">
        <v>67.452476501464844</v>
      </c>
      <c r="AO2343" s="92"/>
      <c r="AP2343" s="82" t="s">
        <v>336</v>
      </c>
      <c r="AQ2343" s="82" t="s">
        <v>326</v>
      </c>
      <c r="AR2343" s="82"/>
      <c r="AS2343">
        <v>0</v>
      </c>
      <c r="AT2343">
        <v>0</v>
      </c>
      <c r="AU2343">
        <v>2031</v>
      </c>
      <c r="AY2343">
        <v>0</v>
      </c>
      <c r="AZ2343">
        <v>0</v>
      </c>
      <c r="BA2343" s="82" t="s">
        <v>398</v>
      </c>
      <c r="BB2343">
        <v>9793</v>
      </c>
      <c r="BC2343">
        <v>100</v>
      </c>
      <c r="BD2343" s="92"/>
      <c r="BE2343" s="92"/>
      <c r="BF2343">
        <v>200022.6875</v>
      </c>
      <c r="BG2343">
        <v>0</v>
      </c>
      <c r="BH2343">
        <v>0</v>
      </c>
      <c r="BI2343" s="92"/>
      <c r="BJ2343" s="92"/>
      <c r="BK2343" s="92"/>
      <c r="BL2343">
        <v>0</v>
      </c>
    </row>
    <row r="2344" spans="1:64" x14ac:dyDescent="0.25">
      <c r="A2344" s="82" t="s">
        <v>297</v>
      </c>
      <c r="B2344" s="82" t="s">
        <v>397</v>
      </c>
      <c r="C2344" s="82" t="s">
        <v>105</v>
      </c>
      <c r="D2344" s="82" t="s">
        <v>298</v>
      </c>
      <c r="E2344" s="82" t="s">
        <v>55</v>
      </c>
      <c r="F2344" s="82" t="s">
        <v>349</v>
      </c>
      <c r="G2344" s="82" t="s">
        <v>349</v>
      </c>
      <c r="H2344">
        <v>34.250461578369141</v>
      </c>
      <c r="I2344">
        <v>150</v>
      </c>
      <c r="J2344">
        <v>34.250461578369141</v>
      </c>
      <c r="K2344" s="92"/>
      <c r="L2344">
        <v>0</v>
      </c>
      <c r="M2344" s="92"/>
      <c r="N2344" s="92"/>
      <c r="O2344" s="92"/>
      <c r="P2344">
        <v>21831.283203125</v>
      </c>
      <c r="Q2344" s="92"/>
      <c r="R2344" s="92"/>
      <c r="S2344">
        <v>-1</v>
      </c>
      <c r="T2344">
        <v>0</v>
      </c>
      <c r="U2344" s="82" t="s">
        <v>324</v>
      </c>
      <c r="V2344" s="92"/>
      <c r="W2344">
        <v>300034.03125</v>
      </c>
      <c r="X2344" s="92"/>
      <c r="Y2344">
        <v>0</v>
      </c>
      <c r="Z2344">
        <v>10707.3466796875</v>
      </c>
      <c r="AA2344">
        <v>10707.3466796875</v>
      </c>
      <c r="AB2344">
        <v>0</v>
      </c>
      <c r="AC2344">
        <v>-1</v>
      </c>
      <c r="AD2344">
        <v>0</v>
      </c>
      <c r="AE2344">
        <v>0</v>
      </c>
      <c r="AF2344">
        <v>0</v>
      </c>
      <c r="AG2344">
        <v>365</v>
      </c>
      <c r="AH2344">
        <v>4383</v>
      </c>
      <c r="AI2344">
        <v>0.22833640873432159</v>
      </c>
      <c r="AJ2344">
        <v>35.687107086181641</v>
      </c>
      <c r="AK2344">
        <v>-9530.6923828125</v>
      </c>
      <c r="AL2344">
        <v>-31.765369415283203</v>
      </c>
      <c r="AM2344">
        <v>20238.0390625</v>
      </c>
      <c r="AN2344">
        <v>67.452476501464844</v>
      </c>
      <c r="AO2344" s="92"/>
      <c r="AP2344" s="82" t="s">
        <v>325</v>
      </c>
      <c r="AQ2344" s="82" t="s">
        <v>326</v>
      </c>
      <c r="AR2344" s="82"/>
      <c r="AS2344">
        <v>0</v>
      </c>
      <c r="AT2344">
        <v>0</v>
      </c>
      <c r="AU2344">
        <v>2031</v>
      </c>
      <c r="AY2344">
        <v>0</v>
      </c>
      <c r="AZ2344">
        <v>0</v>
      </c>
      <c r="BA2344" s="82" t="s">
        <v>398</v>
      </c>
      <c r="BB2344">
        <v>9794</v>
      </c>
      <c r="BC2344">
        <v>150</v>
      </c>
      <c r="BD2344" s="92"/>
      <c r="BE2344" s="92"/>
      <c r="BF2344">
        <v>300034.03125</v>
      </c>
      <c r="BG2344">
        <v>0</v>
      </c>
      <c r="BH2344">
        <v>0</v>
      </c>
      <c r="BI2344" s="92"/>
      <c r="BJ2344" s="92"/>
      <c r="BK2344" s="92"/>
      <c r="BL2344">
        <v>0</v>
      </c>
    </row>
    <row r="2345" spans="1:64" x14ac:dyDescent="0.25">
      <c r="A2345" s="82" t="s">
        <v>297</v>
      </c>
      <c r="B2345" s="82" t="s">
        <v>397</v>
      </c>
      <c r="C2345" s="82" t="s">
        <v>105</v>
      </c>
      <c r="D2345" s="82" t="s">
        <v>303</v>
      </c>
      <c r="E2345" s="82" t="s">
        <v>304</v>
      </c>
      <c r="F2345" s="82" t="s">
        <v>349</v>
      </c>
      <c r="G2345" s="82" t="s">
        <v>349</v>
      </c>
      <c r="H2345">
        <v>22.833641052246094</v>
      </c>
      <c r="I2345">
        <v>100</v>
      </c>
      <c r="J2345">
        <v>22.833641052246094</v>
      </c>
      <c r="K2345" s="92"/>
      <c r="L2345">
        <v>0</v>
      </c>
      <c r="M2345" s="92"/>
      <c r="N2345" s="92"/>
      <c r="O2345" s="92"/>
      <c r="P2345">
        <v>14554.1884765625</v>
      </c>
      <c r="Q2345" s="92"/>
      <c r="R2345" s="92"/>
      <c r="S2345">
        <v>-1</v>
      </c>
      <c r="T2345">
        <v>0</v>
      </c>
      <c r="U2345" s="82" t="s">
        <v>324</v>
      </c>
      <c r="V2345" s="92"/>
      <c r="W2345">
        <v>200022.6875</v>
      </c>
      <c r="X2345" s="92"/>
      <c r="Y2345">
        <v>0</v>
      </c>
      <c r="Z2345">
        <v>7138.23095703125</v>
      </c>
      <c r="AA2345">
        <v>7138.23095703125</v>
      </c>
      <c r="AB2345">
        <v>0</v>
      </c>
      <c r="AC2345">
        <v>-1</v>
      </c>
      <c r="AD2345">
        <v>0</v>
      </c>
      <c r="AE2345">
        <v>0</v>
      </c>
      <c r="AF2345">
        <v>0</v>
      </c>
      <c r="AG2345">
        <v>365</v>
      </c>
      <c r="AH2345">
        <v>4383</v>
      </c>
      <c r="AI2345">
        <v>0.22833640873432159</v>
      </c>
      <c r="AJ2345">
        <v>35.687107086181641</v>
      </c>
      <c r="AK2345">
        <v>-6353.794921875</v>
      </c>
      <c r="AL2345">
        <v>-31.765369415283203</v>
      </c>
      <c r="AM2345">
        <v>13492.025390625</v>
      </c>
      <c r="AN2345">
        <v>67.452476501464844</v>
      </c>
      <c r="AO2345" s="92"/>
      <c r="AP2345" s="82" t="s">
        <v>325</v>
      </c>
      <c r="AQ2345" s="82" t="s">
        <v>326</v>
      </c>
      <c r="AR2345" s="82"/>
      <c r="AS2345">
        <v>0</v>
      </c>
      <c r="AT2345">
        <v>0</v>
      </c>
      <c r="AU2345">
        <v>2031</v>
      </c>
      <c r="AY2345">
        <v>0</v>
      </c>
      <c r="AZ2345">
        <v>0</v>
      </c>
      <c r="BA2345" s="82" t="s">
        <v>398</v>
      </c>
      <c r="BB2345">
        <v>9795</v>
      </c>
      <c r="BC2345">
        <v>100</v>
      </c>
      <c r="BD2345" s="92"/>
      <c r="BE2345" s="92"/>
      <c r="BF2345">
        <v>200022.6875</v>
      </c>
      <c r="BG2345">
        <v>0</v>
      </c>
      <c r="BH2345">
        <v>0</v>
      </c>
      <c r="BI2345" s="92"/>
      <c r="BJ2345" s="92"/>
      <c r="BK2345" s="92"/>
      <c r="BL2345">
        <v>0</v>
      </c>
    </row>
    <row r="2346" spans="1:64" x14ac:dyDescent="0.25">
      <c r="A2346" s="82" t="s">
        <v>297</v>
      </c>
      <c r="B2346" s="82" t="s">
        <v>397</v>
      </c>
      <c r="C2346" s="82" t="s">
        <v>105</v>
      </c>
      <c r="D2346" s="82" t="s">
        <v>305</v>
      </c>
      <c r="E2346" s="82" t="s">
        <v>58</v>
      </c>
      <c r="F2346" s="82" t="s">
        <v>349</v>
      </c>
      <c r="G2346" s="82" t="s">
        <v>349</v>
      </c>
      <c r="H2346">
        <v>34.250461578369141</v>
      </c>
      <c r="I2346">
        <v>150</v>
      </c>
      <c r="J2346">
        <v>34.250461578369141</v>
      </c>
      <c r="K2346" s="92"/>
      <c r="L2346">
        <v>0</v>
      </c>
      <c r="M2346" s="92"/>
      <c r="N2346" s="92"/>
      <c r="O2346" s="92"/>
      <c r="P2346">
        <v>21831.283203125</v>
      </c>
      <c r="Q2346" s="92"/>
      <c r="R2346" s="92"/>
      <c r="S2346">
        <v>-1</v>
      </c>
      <c r="T2346">
        <v>0</v>
      </c>
      <c r="U2346" s="82" t="s">
        <v>324</v>
      </c>
      <c r="V2346" s="92"/>
      <c r="W2346">
        <v>300034.03125</v>
      </c>
      <c r="X2346" s="92"/>
      <c r="Y2346">
        <v>0</v>
      </c>
      <c r="Z2346">
        <v>10707.3466796875</v>
      </c>
      <c r="AA2346">
        <v>10707.3466796875</v>
      </c>
      <c r="AB2346">
        <v>0</v>
      </c>
      <c r="AC2346">
        <v>-1</v>
      </c>
      <c r="AD2346">
        <v>0</v>
      </c>
      <c r="AE2346">
        <v>0</v>
      </c>
      <c r="AF2346">
        <v>0</v>
      </c>
      <c r="AG2346">
        <v>365</v>
      </c>
      <c r="AH2346">
        <v>4383</v>
      </c>
      <c r="AI2346">
        <v>0.22833640873432159</v>
      </c>
      <c r="AJ2346">
        <v>35.687107086181641</v>
      </c>
      <c r="AK2346">
        <v>-9530.6923828125</v>
      </c>
      <c r="AL2346">
        <v>-31.765369415283203</v>
      </c>
      <c r="AM2346">
        <v>20238.0390625</v>
      </c>
      <c r="AN2346">
        <v>67.452476501464844</v>
      </c>
      <c r="AO2346" s="92"/>
      <c r="AP2346" s="82" t="s">
        <v>325</v>
      </c>
      <c r="AQ2346" s="82" t="s">
        <v>326</v>
      </c>
      <c r="AR2346" s="82"/>
      <c r="AS2346">
        <v>0</v>
      </c>
      <c r="AT2346">
        <v>0</v>
      </c>
      <c r="AU2346">
        <v>2031</v>
      </c>
      <c r="AY2346">
        <v>0</v>
      </c>
      <c r="AZ2346">
        <v>0</v>
      </c>
      <c r="BA2346" s="82" t="s">
        <v>398</v>
      </c>
      <c r="BB2346">
        <v>9796</v>
      </c>
      <c r="BC2346">
        <v>150</v>
      </c>
      <c r="BD2346" s="92"/>
      <c r="BE2346" s="92"/>
      <c r="BF2346">
        <v>300034.03125</v>
      </c>
      <c r="BG2346">
        <v>0</v>
      </c>
      <c r="BH2346">
        <v>0</v>
      </c>
      <c r="BI2346" s="92"/>
      <c r="BJ2346" s="92"/>
      <c r="BK2346" s="92"/>
      <c r="BL2346">
        <v>0</v>
      </c>
    </row>
    <row r="2347" spans="1:64" x14ac:dyDescent="0.25">
      <c r="A2347" s="82" t="s">
        <v>297</v>
      </c>
      <c r="B2347" s="82" t="s">
        <v>397</v>
      </c>
      <c r="C2347" s="82" t="s">
        <v>105</v>
      </c>
      <c r="D2347" s="82" t="s">
        <v>307</v>
      </c>
      <c r="E2347" s="82" t="s">
        <v>60</v>
      </c>
      <c r="F2347" s="82" t="s">
        <v>349</v>
      </c>
      <c r="G2347" s="82" t="s">
        <v>349</v>
      </c>
      <c r="H2347">
        <v>11.416820526123047</v>
      </c>
      <c r="I2347">
        <v>50</v>
      </c>
      <c r="J2347">
        <v>11.416820526123047</v>
      </c>
      <c r="K2347" s="92"/>
      <c r="L2347">
        <v>0</v>
      </c>
      <c r="M2347" s="92"/>
      <c r="N2347" s="92"/>
      <c r="O2347" s="92"/>
      <c r="P2347">
        <v>7277.09423828125</v>
      </c>
      <c r="Q2347" s="92"/>
      <c r="R2347" s="92"/>
      <c r="S2347">
        <v>-1</v>
      </c>
      <c r="T2347">
        <v>0</v>
      </c>
      <c r="U2347" s="82" t="s">
        <v>324</v>
      </c>
      <c r="V2347" s="92"/>
      <c r="W2347">
        <v>100011.34375</v>
      </c>
      <c r="X2347" s="92"/>
      <c r="Y2347">
        <v>0</v>
      </c>
      <c r="Z2347">
        <v>3569.115478515625</v>
      </c>
      <c r="AA2347">
        <v>3569.115478515625</v>
      </c>
      <c r="AB2347">
        <v>0</v>
      </c>
      <c r="AC2347">
        <v>-1</v>
      </c>
      <c r="AD2347">
        <v>0</v>
      </c>
      <c r="AE2347">
        <v>0</v>
      </c>
      <c r="AF2347">
        <v>0</v>
      </c>
      <c r="AG2347">
        <v>365</v>
      </c>
      <c r="AH2347">
        <v>4383</v>
      </c>
      <c r="AI2347">
        <v>0.22833640873432159</v>
      </c>
      <c r="AJ2347">
        <v>35.687107086181641</v>
      </c>
      <c r="AK2347">
        <v>-3176.8974609375</v>
      </c>
      <c r="AL2347">
        <v>-31.765369415283203</v>
      </c>
      <c r="AM2347">
        <v>6746.0126953125</v>
      </c>
      <c r="AN2347">
        <v>67.452476501464844</v>
      </c>
      <c r="AO2347" s="92"/>
      <c r="AP2347" s="82" t="s">
        <v>325</v>
      </c>
      <c r="AQ2347" s="82" t="s">
        <v>326</v>
      </c>
      <c r="AR2347" s="82"/>
      <c r="AS2347">
        <v>0</v>
      </c>
      <c r="AT2347">
        <v>0</v>
      </c>
      <c r="AU2347">
        <v>2031</v>
      </c>
      <c r="AY2347">
        <v>0</v>
      </c>
      <c r="AZ2347">
        <v>0</v>
      </c>
      <c r="BA2347" s="82" t="s">
        <v>398</v>
      </c>
      <c r="BB2347">
        <v>9797</v>
      </c>
      <c r="BC2347">
        <v>50</v>
      </c>
      <c r="BD2347" s="92"/>
      <c r="BE2347" s="92"/>
      <c r="BF2347">
        <v>100011.34375</v>
      </c>
      <c r="BG2347">
        <v>0</v>
      </c>
      <c r="BH2347">
        <v>0</v>
      </c>
      <c r="BI2347" s="92"/>
      <c r="BJ2347" s="92"/>
      <c r="BK2347" s="92"/>
      <c r="BL2347">
        <v>0</v>
      </c>
    </row>
    <row r="2348" spans="1:64" x14ac:dyDescent="0.25">
      <c r="A2348" s="82" t="s">
        <v>297</v>
      </c>
      <c r="B2348" s="82" t="s">
        <v>397</v>
      </c>
      <c r="C2348" s="82" t="s">
        <v>105</v>
      </c>
      <c r="D2348" s="82" t="s">
        <v>308</v>
      </c>
      <c r="E2348" s="82" t="s">
        <v>61</v>
      </c>
      <c r="F2348" s="82" t="s">
        <v>349</v>
      </c>
      <c r="G2348" s="82" t="s">
        <v>349</v>
      </c>
      <c r="H2348">
        <v>34.250461578369141</v>
      </c>
      <c r="I2348">
        <v>150</v>
      </c>
      <c r="J2348">
        <v>34.250461578369141</v>
      </c>
      <c r="K2348" s="92"/>
      <c r="L2348">
        <v>0</v>
      </c>
      <c r="M2348" s="92"/>
      <c r="N2348" s="92"/>
      <c r="O2348" s="92"/>
      <c r="P2348">
        <v>21831.283203125</v>
      </c>
      <c r="Q2348" s="92"/>
      <c r="R2348" s="92"/>
      <c r="S2348">
        <v>-1</v>
      </c>
      <c r="T2348">
        <v>0</v>
      </c>
      <c r="U2348" s="82" t="s">
        <v>324</v>
      </c>
      <c r="V2348" s="92"/>
      <c r="W2348">
        <v>300034.03125</v>
      </c>
      <c r="X2348" s="92"/>
      <c r="Y2348">
        <v>0</v>
      </c>
      <c r="Z2348">
        <v>10707.3466796875</v>
      </c>
      <c r="AA2348">
        <v>10707.3466796875</v>
      </c>
      <c r="AB2348">
        <v>0</v>
      </c>
      <c r="AC2348">
        <v>-1</v>
      </c>
      <c r="AD2348">
        <v>0</v>
      </c>
      <c r="AE2348">
        <v>0</v>
      </c>
      <c r="AF2348">
        <v>0</v>
      </c>
      <c r="AG2348">
        <v>365</v>
      </c>
      <c r="AH2348">
        <v>4383</v>
      </c>
      <c r="AI2348">
        <v>0.22833640873432159</v>
      </c>
      <c r="AJ2348">
        <v>35.687107086181641</v>
      </c>
      <c r="AK2348">
        <v>-9530.6923828125</v>
      </c>
      <c r="AL2348">
        <v>-31.765369415283203</v>
      </c>
      <c r="AM2348">
        <v>20238.0390625</v>
      </c>
      <c r="AN2348">
        <v>67.452476501464844</v>
      </c>
      <c r="AO2348" s="92"/>
      <c r="AP2348" s="82" t="s">
        <v>325</v>
      </c>
      <c r="AQ2348" s="82" t="s">
        <v>326</v>
      </c>
      <c r="AR2348" s="82"/>
      <c r="AS2348">
        <v>0</v>
      </c>
      <c r="AT2348">
        <v>0</v>
      </c>
      <c r="AU2348">
        <v>2031</v>
      </c>
      <c r="AY2348">
        <v>0</v>
      </c>
      <c r="AZ2348">
        <v>0</v>
      </c>
      <c r="BA2348" s="82" t="s">
        <v>398</v>
      </c>
      <c r="BB2348">
        <v>9798</v>
      </c>
      <c r="BC2348">
        <v>150</v>
      </c>
      <c r="BD2348" s="92"/>
      <c r="BE2348" s="92"/>
      <c r="BF2348">
        <v>300034.03125</v>
      </c>
      <c r="BG2348">
        <v>0</v>
      </c>
      <c r="BH2348">
        <v>0</v>
      </c>
      <c r="BI2348" s="92"/>
      <c r="BJ2348" s="92"/>
      <c r="BK2348" s="92"/>
      <c r="BL2348">
        <v>0</v>
      </c>
    </row>
    <row r="2349" spans="1:64" x14ac:dyDescent="0.25">
      <c r="A2349" s="82" t="s">
        <v>297</v>
      </c>
      <c r="B2349" s="82" t="s">
        <v>397</v>
      </c>
      <c r="C2349" s="82" t="s">
        <v>105</v>
      </c>
      <c r="D2349" s="82" t="s">
        <v>309</v>
      </c>
      <c r="E2349" s="82" t="s">
        <v>310</v>
      </c>
      <c r="F2349" s="82" t="s">
        <v>349</v>
      </c>
      <c r="G2349" s="82" t="s">
        <v>349</v>
      </c>
      <c r="H2349">
        <v>34.250461578369141</v>
      </c>
      <c r="I2349">
        <v>150</v>
      </c>
      <c r="J2349">
        <v>34.250461578369141</v>
      </c>
      <c r="K2349" s="92"/>
      <c r="L2349">
        <v>0</v>
      </c>
      <c r="M2349" s="92"/>
      <c r="N2349" s="92"/>
      <c r="O2349" s="92"/>
      <c r="P2349">
        <v>21831.283203125</v>
      </c>
      <c r="Q2349" s="92"/>
      <c r="R2349" s="92"/>
      <c r="S2349">
        <v>-1</v>
      </c>
      <c r="T2349">
        <v>0</v>
      </c>
      <c r="U2349" s="82" t="s">
        <v>324</v>
      </c>
      <c r="V2349" s="92"/>
      <c r="W2349">
        <v>300034.03125</v>
      </c>
      <c r="X2349" s="92"/>
      <c r="Y2349">
        <v>0</v>
      </c>
      <c r="Z2349">
        <v>10707.3466796875</v>
      </c>
      <c r="AA2349">
        <v>10707.3466796875</v>
      </c>
      <c r="AB2349">
        <v>0</v>
      </c>
      <c r="AC2349">
        <v>-1</v>
      </c>
      <c r="AD2349">
        <v>0</v>
      </c>
      <c r="AE2349">
        <v>0</v>
      </c>
      <c r="AF2349">
        <v>0</v>
      </c>
      <c r="AG2349">
        <v>365</v>
      </c>
      <c r="AH2349">
        <v>4383</v>
      </c>
      <c r="AI2349">
        <v>0.22833640873432159</v>
      </c>
      <c r="AJ2349">
        <v>35.687107086181641</v>
      </c>
      <c r="AK2349">
        <v>-9530.6923828125</v>
      </c>
      <c r="AL2349">
        <v>-31.765369415283203</v>
      </c>
      <c r="AM2349">
        <v>20238.0390625</v>
      </c>
      <c r="AN2349">
        <v>67.452476501464844</v>
      </c>
      <c r="AO2349" s="92"/>
      <c r="AP2349" s="82" t="s">
        <v>325</v>
      </c>
      <c r="AQ2349" s="82" t="s">
        <v>326</v>
      </c>
      <c r="AR2349" s="82"/>
      <c r="AS2349">
        <v>0</v>
      </c>
      <c r="AT2349">
        <v>0</v>
      </c>
      <c r="AU2349">
        <v>2031</v>
      </c>
      <c r="AY2349">
        <v>0</v>
      </c>
      <c r="AZ2349">
        <v>0</v>
      </c>
      <c r="BA2349" s="82" t="s">
        <v>398</v>
      </c>
      <c r="BB2349">
        <v>9799</v>
      </c>
      <c r="BC2349">
        <v>150</v>
      </c>
      <c r="BD2349" s="92"/>
      <c r="BE2349" s="92"/>
      <c r="BF2349">
        <v>300034.03125</v>
      </c>
      <c r="BG2349">
        <v>0</v>
      </c>
      <c r="BH2349">
        <v>0</v>
      </c>
      <c r="BI2349" s="92"/>
      <c r="BJ2349" s="92"/>
      <c r="BK2349" s="92"/>
      <c r="BL2349">
        <v>0</v>
      </c>
    </row>
    <row r="2350" spans="1:64" x14ac:dyDescent="0.25">
      <c r="A2350" s="82" t="s">
        <v>297</v>
      </c>
      <c r="B2350" s="82" t="s">
        <v>397</v>
      </c>
      <c r="C2350" s="82" t="s">
        <v>105</v>
      </c>
      <c r="D2350" s="82" t="s">
        <v>311</v>
      </c>
      <c r="E2350" s="82" t="s">
        <v>312</v>
      </c>
      <c r="F2350" s="82" t="s">
        <v>349</v>
      </c>
      <c r="G2350" s="82" t="s">
        <v>349</v>
      </c>
      <c r="H2350">
        <v>34.250461578369141</v>
      </c>
      <c r="I2350">
        <v>150</v>
      </c>
      <c r="J2350">
        <v>34.250461578369141</v>
      </c>
      <c r="K2350" s="92"/>
      <c r="L2350">
        <v>0</v>
      </c>
      <c r="M2350" s="92"/>
      <c r="N2350" s="92"/>
      <c r="O2350" s="92"/>
      <c r="P2350">
        <v>21831.283203125</v>
      </c>
      <c r="Q2350" s="92"/>
      <c r="R2350" s="92"/>
      <c r="S2350">
        <v>-1</v>
      </c>
      <c r="T2350">
        <v>0</v>
      </c>
      <c r="U2350" s="82" t="s">
        <v>324</v>
      </c>
      <c r="V2350" s="92"/>
      <c r="W2350">
        <v>300034.03125</v>
      </c>
      <c r="X2350" s="92"/>
      <c r="Y2350">
        <v>0</v>
      </c>
      <c r="Z2350">
        <v>10707.3466796875</v>
      </c>
      <c r="AA2350">
        <v>10707.3466796875</v>
      </c>
      <c r="AB2350">
        <v>0</v>
      </c>
      <c r="AC2350">
        <v>-1</v>
      </c>
      <c r="AD2350">
        <v>0</v>
      </c>
      <c r="AE2350">
        <v>0</v>
      </c>
      <c r="AF2350">
        <v>0</v>
      </c>
      <c r="AG2350">
        <v>365</v>
      </c>
      <c r="AH2350">
        <v>4383</v>
      </c>
      <c r="AI2350">
        <v>0.22833640873432159</v>
      </c>
      <c r="AJ2350">
        <v>35.687107086181641</v>
      </c>
      <c r="AK2350">
        <v>-9530.6923828125</v>
      </c>
      <c r="AL2350">
        <v>-31.765369415283203</v>
      </c>
      <c r="AM2350">
        <v>20238.0390625</v>
      </c>
      <c r="AN2350">
        <v>67.452476501464844</v>
      </c>
      <c r="AO2350" s="92"/>
      <c r="AP2350" s="82" t="s">
        <v>325</v>
      </c>
      <c r="AQ2350" s="82" t="s">
        <v>326</v>
      </c>
      <c r="AR2350" s="82"/>
      <c r="AS2350">
        <v>0</v>
      </c>
      <c r="AT2350">
        <v>0</v>
      </c>
      <c r="AU2350">
        <v>2031</v>
      </c>
      <c r="AY2350">
        <v>0</v>
      </c>
      <c r="AZ2350">
        <v>0</v>
      </c>
      <c r="BA2350" s="82" t="s">
        <v>398</v>
      </c>
      <c r="BB2350">
        <v>9800</v>
      </c>
      <c r="BC2350">
        <v>150</v>
      </c>
      <c r="BD2350" s="92"/>
      <c r="BE2350" s="92"/>
      <c r="BF2350">
        <v>300034.03125</v>
      </c>
      <c r="BG2350">
        <v>0</v>
      </c>
      <c r="BH2350">
        <v>0</v>
      </c>
      <c r="BI2350" s="92"/>
      <c r="BJ2350" s="92"/>
      <c r="BK2350" s="92"/>
      <c r="BL2350">
        <v>0</v>
      </c>
    </row>
    <row r="2351" spans="1:64" x14ac:dyDescent="0.25">
      <c r="A2351" s="82" t="s">
        <v>297</v>
      </c>
      <c r="B2351" s="82" t="s">
        <v>397</v>
      </c>
      <c r="C2351" s="82" t="s">
        <v>105</v>
      </c>
      <c r="D2351" s="82" t="s">
        <v>313</v>
      </c>
      <c r="E2351" s="82" t="s">
        <v>314</v>
      </c>
      <c r="F2351" s="82" t="s">
        <v>349</v>
      </c>
      <c r="G2351" s="82" t="s">
        <v>349</v>
      </c>
      <c r="H2351">
        <v>34.250461578369141</v>
      </c>
      <c r="I2351">
        <v>150</v>
      </c>
      <c r="J2351">
        <v>34.250461578369141</v>
      </c>
      <c r="K2351" s="92"/>
      <c r="L2351">
        <v>0</v>
      </c>
      <c r="M2351" s="92"/>
      <c r="N2351" s="92"/>
      <c r="O2351" s="92"/>
      <c r="P2351">
        <v>21831.283203125</v>
      </c>
      <c r="Q2351" s="92"/>
      <c r="R2351" s="92"/>
      <c r="S2351">
        <v>-1</v>
      </c>
      <c r="T2351">
        <v>0</v>
      </c>
      <c r="U2351" s="82" t="s">
        <v>324</v>
      </c>
      <c r="V2351" s="92"/>
      <c r="W2351">
        <v>300034.03125</v>
      </c>
      <c r="X2351" s="92"/>
      <c r="Y2351">
        <v>0</v>
      </c>
      <c r="Z2351">
        <v>10707.3466796875</v>
      </c>
      <c r="AA2351">
        <v>10707.3466796875</v>
      </c>
      <c r="AB2351">
        <v>0</v>
      </c>
      <c r="AC2351">
        <v>-1</v>
      </c>
      <c r="AD2351">
        <v>0</v>
      </c>
      <c r="AE2351">
        <v>0</v>
      </c>
      <c r="AF2351">
        <v>0</v>
      </c>
      <c r="AG2351">
        <v>365</v>
      </c>
      <c r="AH2351">
        <v>4383</v>
      </c>
      <c r="AI2351">
        <v>0.22833640873432159</v>
      </c>
      <c r="AJ2351">
        <v>35.687107086181641</v>
      </c>
      <c r="AK2351">
        <v>-9530.6923828125</v>
      </c>
      <c r="AL2351">
        <v>-31.765369415283203</v>
      </c>
      <c r="AM2351">
        <v>20238.0390625</v>
      </c>
      <c r="AN2351">
        <v>67.452476501464844</v>
      </c>
      <c r="AO2351" s="92"/>
      <c r="AP2351" s="82" t="s">
        <v>325</v>
      </c>
      <c r="AQ2351" s="82" t="s">
        <v>326</v>
      </c>
      <c r="AR2351" s="82"/>
      <c r="AS2351">
        <v>0</v>
      </c>
      <c r="AT2351">
        <v>0</v>
      </c>
      <c r="AU2351">
        <v>2031</v>
      </c>
      <c r="AY2351">
        <v>0</v>
      </c>
      <c r="AZ2351">
        <v>0</v>
      </c>
      <c r="BA2351" s="82" t="s">
        <v>398</v>
      </c>
      <c r="BB2351">
        <v>9801</v>
      </c>
      <c r="BC2351">
        <v>150</v>
      </c>
      <c r="BD2351" s="92"/>
      <c r="BE2351" s="92"/>
      <c r="BF2351">
        <v>300034.03125</v>
      </c>
      <c r="BG2351">
        <v>0</v>
      </c>
      <c r="BH2351">
        <v>0</v>
      </c>
      <c r="BI2351" s="92"/>
      <c r="BJ2351" s="92"/>
      <c r="BK2351" s="92"/>
      <c r="BL2351">
        <v>0</v>
      </c>
    </row>
    <row r="2352" spans="1:64" x14ac:dyDescent="0.25">
      <c r="A2352" s="82" t="s">
        <v>297</v>
      </c>
      <c r="B2352" s="82" t="s">
        <v>397</v>
      </c>
      <c r="C2352" s="82" t="s">
        <v>105</v>
      </c>
      <c r="D2352" s="82" t="s">
        <v>298</v>
      </c>
      <c r="E2352" s="82" t="s">
        <v>55</v>
      </c>
      <c r="F2352" s="82" t="s">
        <v>350</v>
      </c>
      <c r="G2352" s="82" t="s">
        <v>350</v>
      </c>
      <c r="H2352">
        <v>34.250461578369141</v>
      </c>
      <c r="I2352">
        <v>150</v>
      </c>
      <c r="J2352">
        <v>34.250461578369141</v>
      </c>
      <c r="K2352" s="92"/>
      <c r="L2352">
        <v>0</v>
      </c>
      <c r="M2352" s="92"/>
      <c r="N2352" s="92"/>
      <c r="O2352" s="92"/>
      <c r="P2352">
        <v>20972.564453125</v>
      </c>
      <c r="Q2352" s="92"/>
      <c r="R2352" s="92"/>
      <c r="S2352">
        <v>-1</v>
      </c>
      <c r="T2352">
        <v>0</v>
      </c>
      <c r="U2352" s="82" t="s">
        <v>324</v>
      </c>
      <c r="V2352" s="92"/>
      <c r="W2352">
        <v>300034.03125</v>
      </c>
      <c r="X2352" s="92"/>
      <c r="Y2352">
        <v>0</v>
      </c>
      <c r="Z2352">
        <v>10707.3466796875</v>
      </c>
      <c r="AA2352">
        <v>10707.3466796875</v>
      </c>
      <c r="AB2352">
        <v>0</v>
      </c>
      <c r="AC2352">
        <v>-1</v>
      </c>
      <c r="AD2352">
        <v>0</v>
      </c>
      <c r="AE2352">
        <v>0</v>
      </c>
      <c r="AF2352">
        <v>0</v>
      </c>
      <c r="AG2352">
        <v>365</v>
      </c>
      <c r="AH2352">
        <v>4383</v>
      </c>
      <c r="AI2352">
        <v>0.22833640873432159</v>
      </c>
      <c r="AJ2352">
        <v>35.687107086181641</v>
      </c>
      <c r="AK2352">
        <v>-9530.6923828125</v>
      </c>
      <c r="AL2352">
        <v>-31.765369415283203</v>
      </c>
      <c r="AM2352">
        <v>20238.0390625</v>
      </c>
      <c r="AN2352">
        <v>67.452476501464844</v>
      </c>
      <c r="AO2352" s="92"/>
      <c r="AP2352" s="82" t="s">
        <v>351</v>
      </c>
      <c r="AQ2352" s="82" t="s">
        <v>326</v>
      </c>
      <c r="AR2352" s="82"/>
      <c r="AS2352">
        <v>0</v>
      </c>
      <c r="AT2352">
        <v>0</v>
      </c>
      <c r="AU2352">
        <v>2031</v>
      </c>
      <c r="AY2352">
        <v>0</v>
      </c>
      <c r="AZ2352">
        <v>0</v>
      </c>
      <c r="BA2352" s="82" t="s">
        <v>398</v>
      </c>
      <c r="BB2352">
        <v>9802</v>
      </c>
      <c r="BC2352">
        <v>150</v>
      </c>
      <c r="BD2352" s="92"/>
      <c r="BE2352" s="92"/>
      <c r="BF2352">
        <v>300034.03125</v>
      </c>
      <c r="BG2352">
        <v>0</v>
      </c>
      <c r="BH2352">
        <v>0</v>
      </c>
      <c r="BI2352" s="92"/>
      <c r="BJ2352" s="92"/>
      <c r="BK2352" s="92"/>
      <c r="BL2352">
        <v>0</v>
      </c>
    </row>
    <row r="2353" spans="1:64" x14ac:dyDescent="0.25">
      <c r="A2353" s="82" t="s">
        <v>297</v>
      </c>
      <c r="B2353" s="82" t="s">
        <v>397</v>
      </c>
      <c r="C2353" s="82" t="s">
        <v>105</v>
      </c>
      <c r="D2353" s="82" t="s">
        <v>303</v>
      </c>
      <c r="E2353" s="82" t="s">
        <v>304</v>
      </c>
      <c r="F2353" s="82" t="s">
        <v>350</v>
      </c>
      <c r="G2353" s="82" t="s">
        <v>350</v>
      </c>
      <c r="H2353">
        <v>34.250461578369141</v>
      </c>
      <c r="I2353">
        <v>150</v>
      </c>
      <c r="J2353">
        <v>34.250461578369141</v>
      </c>
      <c r="K2353" s="92"/>
      <c r="L2353">
        <v>0</v>
      </c>
      <c r="M2353" s="92"/>
      <c r="N2353" s="92"/>
      <c r="O2353" s="92"/>
      <c r="P2353">
        <v>20972.564453125</v>
      </c>
      <c r="Q2353" s="92"/>
      <c r="R2353" s="92"/>
      <c r="S2353">
        <v>-1</v>
      </c>
      <c r="T2353">
        <v>0</v>
      </c>
      <c r="U2353" s="82" t="s">
        <v>324</v>
      </c>
      <c r="V2353" s="92"/>
      <c r="W2353">
        <v>300034.03125</v>
      </c>
      <c r="X2353" s="92"/>
      <c r="Y2353">
        <v>0</v>
      </c>
      <c r="Z2353">
        <v>10707.3466796875</v>
      </c>
      <c r="AA2353">
        <v>10707.3466796875</v>
      </c>
      <c r="AB2353">
        <v>0</v>
      </c>
      <c r="AC2353">
        <v>-1</v>
      </c>
      <c r="AD2353">
        <v>0</v>
      </c>
      <c r="AE2353">
        <v>0</v>
      </c>
      <c r="AF2353">
        <v>0</v>
      </c>
      <c r="AG2353">
        <v>365</v>
      </c>
      <c r="AH2353">
        <v>4383</v>
      </c>
      <c r="AI2353">
        <v>0.22833640873432159</v>
      </c>
      <c r="AJ2353">
        <v>35.687107086181641</v>
      </c>
      <c r="AK2353">
        <v>-9530.6923828125</v>
      </c>
      <c r="AL2353">
        <v>-31.765369415283203</v>
      </c>
      <c r="AM2353">
        <v>20238.0390625</v>
      </c>
      <c r="AN2353">
        <v>67.452476501464844</v>
      </c>
      <c r="AO2353" s="92"/>
      <c r="AP2353" s="82" t="s">
        <v>351</v>
      </c>
      <c r="AQ2353" s="82" t="s">
        <v>326</v>
      </c>
      <c r="AR2353" s="82"/>
      <c r="AS2353">
        <v>0</v>
      </c>
      <c r="AT2353">
        <v>0</v>
      </c>
      <c r="AU2353">
        <v>2031</v>
      </c>
      <c r="AY2353">
        <v>0</v>
      </c>
      <c r="AZ2353">
        <v>0</v>
      </c>
      <c r="BA2353" s="82" t="s">
        <v>398</v>
      </c>
      <c r="BB2353">
        <v>9803</v>
      </c>
      <c r="BC2353">
        <v>150</v>
      </c>
      <c r="BD2353" s="92"/>
      <c r="BE2353" s="92"/>
      <c r="BF2353">
        <v>300034.03125</v>
      </c>
      <c r="BG2353">
        <v>0</v>
      </c>
      <c r="BH2353">
        <v>0</v>
      </c>
      <c r="BI2353" s="92"/>
      <c r="BJ2353" s="92"/>
      <c r="BK2353" s="92"/>
      <c r="BL2353">
        <v>0</v>
      </c>
    </row>
    <row r="2354" spans="1:64" x14ac:dyDescent="0.25">
      <c r="A2354" s="82" t="s">
        <v>297</v>
      </c>
      <c r="B2354" s="82" t="s">
        <v>397</v>
      </c>
      <c r="C2354" s="82" t="s">
        <v>105</v>
      </c>
      <c r="D2354" s="82" t="s">
        <v>305</v>
      </c>
      <c r="E2354" s="82" t="s">
        <v>58</v>
      </c>
      <c r="F2354" s="82" t="s">
        <v>350</v>
      </c>
      <c r="G2354" s="82" t="s">
        <v>350</v>
      </c>
      <c r="H2354">
        <v>34.250461578369141</v>
      </c>
      <c r="I2354">
        <v>150</v>
      </c>
      <c r="J2354">
        <v>34.250461578369141</v>
      </c>
      <c r="K2354" s="92"/>
      <c r="L2354">
        <v>0</v>
      </c>
      <c r="M2354" s="92"/>
      <c r="N2354" s="92"/>
      <c r="O2354" s="92"/>
      <c r="P2354">
        <v>20972.564453125</v>
      </c>
      <c r="Q2354" s="92"/>
      <c r="R2354" s="92"/>
      <c r="S2354">
        <v>-1</v>
      </c>
      <c r="T2354">
        <v>0</v>
      </c>
      <c r="U2354" s="82" t="s">
        <v>324</v>
      </c>
      <c r="V2354" s="92"/>
      <c r="W2354">
        <v>300034.03125</v>
      </c>
      <c r="X2354" s="92"/>
      <c r="Y2354">
        <v>0</v>
      </c>
      <c r="Z2354">
        <v>10707.3466796875</v>
      </c>
      <c r="AA2354">
        <v>10707.3466796875</v>
      </c>
      <c r="AB2354">
        <v>0</v>
      </c>
      <c r="AC2354">
        <v>-1</v>
      </c>
      <c r="AD2354">
        <v>0</v>
      </c>
      <c r="AE2354">
        <v>0</v>
      </c>
      <c r="AF2354">
        <v>0</v>
      </c>
      <c r="AG2354">
        <v>365</v>
      </c>
      <c r="AH2354">
        <v>4383</v>
      </c>
      <c r="AI2354">
        <v>0.22833640873432159</v>
      </c>
      <c r="AJ2354">
        <v>35.687107086181641</v>
      </c>
      <c r="AK2354">
        <v>-9530.6923828125</v>
      </c>
      <c r="AL2354">
        <v>-31.765369415283203</v>
      </c>
      <c r="AM2354">
        <v>20238.0390625</v>
      </c>
      <c r="AN2354">
        <v>67.452476501464844</v>
      </c>
      <c r="AO2354" s="92"/>
      <c r="AP2354" s="82" t="s">
        <v>351</v>
      </c>
      <c r="AQ2354" s="82" t="s">
        <v>326</v>
      </c>
      <c r="AR2354" s="82"/>
      <c r="AS2354">
        <v>0</v>
      </c>
      <c r="AT2354">
        <v>0</v>
      </c>
      <c r="AU2354">
        <v>2031</v>
      </c>
      <c r="AY2354">
        <v>0</v>
      </c>
      <c r="AZ2354">
        <v>0</v>
      </c>
      <c r="BA2354" s="82" t="s">
        <v>398</v>
      </c>
      <c r="BB2354">
        <v>9804</v>
      </c>
      <c r="BC2354">
        <v>150</v>
      </c>
      <c r="BD2354" s="92"/>
      <c r="BE2354" s="92"/>
      <c r="BF2354">
        <v>300034.03125</v>
      </c>
      <c r="BG2354">
        <v>0</v>
      </c>
      <c r="BH2354">
        <v>0</v>
      </c>
      <c r="BI2354" s="92"/>
      <c r="BJ2354" s="92"/>
      <c r="BK2354" s="92"/>
      <c r="BL2354">
        <v>0</v>
      </c>
    </row>
    <row r="2355" spans="1:64" x14ac:dyDescent="0.25">
      <c r="A2355" s="82" t="s">
        <v>297</v>
      </c>
      <c r="B2355" s="82" t="s">
        <v>397</v>
      </c>
      <c r="C2355" s="82" t="s">
        <v>105</v>
      </c>
      <c r="D2355" s="82" t="s">
        <v>306</v>
      </c>
      <c r="E2355" s="82" t="s">
        <v>59</v>
      </c>
      <c r="F2355" s="82" t="s">
        <v>350</v>
      </c>
      <c r="G2355" s="82" t="s">
        <v>350</v>
      </c>
      <c r="H2355">
        <v>34.250461578369141</v>
      </c>
      <c r="I2355">
        <v>150</v>
      </c>
      <c r="J2355">
        <v>34.250461578369141</v>
      </c>
      <c r="K2355" s="92"/>
      <c r="L2355">
        <v>0</v>
      </c>
      <c r="M2355" s="92"/>
      <c r="N2355" s="92"/>
      <c r="O2355" s="92"/>
      <c r="P2355">
        <v>20972.564453125</v>
      </c>
      <c r="Q2355" s="92"/>
      <c r="R2355" s="92"/>
      <c r="S2355">
        <v>-1</v>
      </c>
      <c r="T2355">
        <v>0</v>
      </c>
      <c r="U2355" s="82" t="s">
        <v>324</v>
      </c>
      <c r="V2355" s="92"/>
      <c r="W2355">
        <v>300034.03125</v>
      </c>
      <c r="X2355" s="92"/>
      <c r="Y2355">
        <v>0</v>
      </c>
      <c r="Z2355">
        <v>10707.3466796875</v>
      </c>
      <c r="AA2355">
        <v>10707.3466796875</v>
      </c>
      <c r="AB2355">
        <v>0</v>
      </c>
      <c r="AC2355">
        <v>-1</v>
      </c>
      <c r="AD2355">
        <v>0</v>
      </c>
      <c r="AE2355">
        <v>0</v>
      </c>
      <c r="AF2355">
        <v>0</v>
      </c>
      <c r="AG2355">
        <v>365</v>
      </c>
      <c r="AH2355">
        <v>4383</v>
      </c>
      <c r="AI2355">
        <v>0.22833640873432159</v>
      </c>
      <c r="AJ2355">
        <v>35.687107086181641</v>
      </c>
      <c r="AK2355">
        <v>-9530.6923828125</v>
      </c>
      <c r="AL2355">
        <v>-31.765369415283203</v>
      </c>
      <c r="AM2355">
        <v>20238.0390625</v>
      </c>
      <c r="AN2355">
        <v>67.452476501464844</v>
      </c>
      <c r="AO2355" s="92"/>
      <c r="AP2355" s="82" t="s">
        <v>351</v>
      </c>
      <c r="AQ2355" s="82" t="s">
        <v>326</v>
      </c>
      <c r="AR2355" s="82"/>
      <c r="AS2355">
        <v>0</v>
      </c>
      <c r="AT2355">
        <v>0</v>
      </c>
      <c r="AU2355">
        <v>2031</v>
      </c>
      <c r="AY2355">
        <v>0</v>
      </c>
      <c r="AZ2355">
        <v>0</v>
      </c>
      <c r="BA2355" s="82" t="s">
        <v>398</v>
      </c>
      <c r="BB2355">
        <v>9805</v>
      </c>
      <c r="BC2355">
        <v>150</v>
      </c>
      <c r="BD2355" s="92"/>
      <c r="BE2355" s="92"/>
      <c r="BF2355">
        <v>300034.03125</v>
      </c>
      <c r="BG2355">
        <v>0</v>
      </c>
      <c r="BH2355">
        <v>0</v>
      </c>
      <c r="BI2355" s="92"/>
      <c r="BJ2355" s="92"/>
      <c r="BK2355" s="92"/>
      <c r="BL2355">
        <v>0</v>
      </c>
    </row>
    <row r="2356" spans="1:64" x14ac:dyDescent="0.25">
      <c r="A2356" s="82" t="s">
        <v>297</v>
      </c>
      <c r="B2356" s="82" t="s">
        <v>397</v>
      </c>
      <c r="C2356" s="82" t="s">
        <v>105</v>
      </c>
      <c r="D2356" s="82" t="s">
        <v>307</v>
      </c>
      <c r="E2356" s="82" t="s">
        <v>60</v>
      </c>
      <c r="F2356" s="82" t="s">
        <v>350</v>
      </c>
      <c r="G2356" s="82" t="s">
        <v>350</v>
      </c>
      <c r="H2356">
        <v>34.250461578369141</v>
      </c>
      <c r="I2356">
        <v>150</v>
      </c>
      <c r="J2356">
        <v>34.250461578369141</v>
      </c>
      <c r="K2356" s="92"/>
      <c r="L2356">
        <v>0</v>
      </c>
      <c r="M2356" s="92"/>
      <c r="N2356" s="92"/>
      <c r="O2356" s="92"/>
      <c r="P2356">
        <v>20972.564453125</v>
      </c>
      <c r="Q2356" s="92"/>
      <c r="R2356" s="92"/>
      <c r="S2356">
        <v>-1</v>
      </c>
      <c r="T2356">
        <v>0</v>
      </c>
      <c r="U2356" s="82" t="s">
        <v>324</v>
      </c>
      <c r="V2356" s="92"/>
      <c r="W2356">
        <v>300034.03125</v>
      </c>
      <c r="X2356" s="92"/>
      <c r="Y2356">
        <v>0</v>
      </c>
      <c r="Z2356">
        <v>10707.3466796875</v>
      </c>
      <c r="AA2356">
        <v>10707.3466796875</v>
      </c>
      <c r="AB2356">
        <v>0</v>
      </c>
      <c r="AC2356">
        <v>-1</v>
      </c>
      <c r="AD2356">
        <v>0</v>
      </c>
      <c r="AE2356">
        <v>0</v>
      </c>
      <c r="AF2356">
        <v>0</v>
      </c>
      <c r="AG2356">
        <v>365</v>
      </c>
      <c r="AH2356">
        <v>4383</v>
      </c>
      <c r="AI2356">
        <v>0.22833640873432159</v>
      </c>
      <c r="AJ2356">
        <v>35.687107086181641</v>
      </c>
      <c r="AK2356">
        <v>-9530.6923828125</v>
      </c>
      <c r="AL2356">
        <v>-31.765369415283203</v>
      </c>
      <c r="AM2356">
        <v>20238.0390625</v>
      </c>
      <c r="AN2356">
        <v>67.452476501464844</v>
      </c>
      <c r="AO2356" s="92"/>
      <c r="AP2356" s="82" t="s">
        <v>351</v>
      </c>
      <c r="AQ2356" s="82" t="s">
        <v>326</v>
      </c>
      <c r="AR2356" s="82"/>
      <c r="AS2356">
        <v>0</v>
      </c>
      <c r="AT2356">
        <v>0</v>
      </c>
      <c r="AU2356">
        <v>2031</v>
      </c>
      <c r="AY2356">
        <v>0</v>
      </c>
      <c r="AZ2356">
        <v>0</v>
      </c>
      <c r="BA2356" s="82" t="s">
        <v>398</v>
      </c>
      <c r="BB2356">
        <v>9806</v>
      </c>
      <c r="BC2356">
        <v>150</v>
      </c>
      <c r="BD2356" s="92"/>
      <c r="BE2356" s="92"/>
      <c r="BF2356">
        <v>300034.03125</v>
      </c>
      <c r="BG2356">
        <v>0</v>
      </c>
      <c r="BH2356">
        <v>0</v>
      </c>
      <c r="BI2356" s="92"/>
      <c r="BJ2356" s="92"/>
      <c r="BK2356" s="92"/>
      <c r="BL2356">
        <v>0</v>
      </c>
    </row>
    <row r="2357" spans="1:64" x14ac:dyDescent="0.25">
      <c r="A2357" s="82" t="s">
        <v>297</v>
      </c>
      <c r="B2357" s="82" t="s">
        <v>397</v>
      </c>
      <c r="C2357" s="82" t="s">
        <v>105</v>
      </c>
      <c r="D2357" s="82" t="s">
        <v>308</v>
      </c>
      <c r="E2357" s="82" t="s">
        <v>61</v>
      </c>
      <c r="F2357" s="82" t="s">
        <v>350</v>
      </c>
      <c r="G2357" s="82" t="s">
        <v>350</v>
      </c>
      <c r="H2357">
        <v>34.250461578369141</v>
      </c>
      <c r="I2357">
        <v>150</v>
      </c>
      <c r="J2357">
        <v>34.250461578369141</v>
      </c>
      <c r="K2357" s="92"/>
      <c r="L2357">
        <v>0</v>
      </c>
      <c r="M2357" s="92"/>
      <c r="N2357" s="92"/>
      <c r="O2357" s="92"/>
      <c r="P2357">
        <v>20972.564453125</v>
      </c>
      <c r="Q2357" s="92"/>
      <c r="R2357" s="92"/>
      <c r="S2357">
        <v>-1</v>
      </c>
      <c r="T2357">
        <v>0</v>
      </c>
      <c r="U2357" s="82" t="s">
        <v>324</v>
      </c>
      <c r="V2357" s="92"/>
      <c r="W2357">
        <v>300034.03125</v>
      </c>
      <c r="X2357" s="92"/>
      <c r="Y2357">
        <v>0</v>
      </c>
      <c r="Z2357">
        <v>10707.3466796875</v>
      </c>
      <c r="AA2357">
        <v>10707.3466796875</v>
      </c>
      <c r="AB2357">
        <v>0</v>
      </c>
      <c r="AC2357">
        <v>-1</v>
      </c>
      <c r="AD2357">
        <v>0</v>
      </c>
      <c r="AE2357">
        <v>0</v>
      </c>
      <c r="AF2357">
        <v>0</v>
      </c>
      <c r="AG2357">
        <v>365</v>
      </c>
      <c r="AH2357">
        <v>4383</v>
      </c>
      <c r="AI2357">
        <v>0.22833640873432159</v>
      </c>
      <c r="AJ2357">
        <v>35.687107086181641</v>
      </c>
      <c r="AK2357">
        <v>-9530.6923828125</v>
      </c>
      <c r="AL2357">
        <v>-31.765369415283203</v>
      </c>
      <c r="AM2357">
        <v>20238.0390625</v>
      </c>
      <c r="AN2357">
        <v>67.452476501464844</v>
      </c>
      <c r="AO2357" s="92"/>
      <c r="AP2357" s="82" t="s">
        <v>351</v>
      </c>
      <c r="AQ2357" s="82" t="s">
        <v>326</v>
      </c>
      <c r="AR2357" s="82"/>
      <c r="AS2357">
        <v>0</v>
      </c>
      <c r="AT2357">
        <v>0</v>
      </c>
      <c r="AU2357">
        <v>2031</v>
      </c>
      <c r="AY2357">
        <v>0</v>
      </c>
      <c r="AZ2357">
        <v>0</v>
      </c>
      <c r="BA2357" s="82" t="s">
        <v>398</v>
      </c>
      <c r="BB2357">
        <v>9807</v>
      </c>
      <c r="BC2357">
        <v>150</v>
      </c>
      <c r="BD2357" s="92"/>
      <c r="BE2357" s="92"/>
      <c r="BF2357">
        <v>300034.03125</v>
      </c>
      <c r="BG2357">
        <v>0</v>
      </c>
      <c r="BH2357">
        <v>0</v>
      </c>
      <c r="BI2357" s="92"/>
      <c r="BJ2357" s="92"/>
      <c r="BK2357" s="92"/>
      <c r="BL2357">
        <v>0</v>
      </c>
    </row>
    <row r="2358" spans="1:64" x14ac:dyDescent="0.25">
      <c r="A2358" s="82" t="s">
        <v>297</v>
      </c>
      <c r="B2358" s="82" t="s">
        <v>397</v>
      </c>
      <c r="C2358" s="82" t="s">
        <v>105</v>
      </c>
      <c r="D2358" s="82" t="s">
        <v>309</v>
      </c>
      <c r="E2358" s="82" t="s">
        <v>310</v>
      </c>
      <c r="F2358" s="82" t="s">
        <v>350</v>
      </c>
      <c r="G2358" s="82" t="s">
        <v>350</v>
      </c>
      <c r="H2358">
        <v>34.250461578369141</v>
      </c>
      <c r="I2358">
        <v>150</v>
      </c>
      <c r="J2358">
        <v>34.250461578369141</v>
      </c>
      <c r="K2358" s="92"/>
      <c r="L2358">
        <v>0</v>
      </c>
      <c r="M2358" s="92"/>
      <c r="N2358" s="92"/>
      <c r="O2358" s="92"/>
      <c r="P2358">
        <v>20972.564453125</v>
      </c>
      <c r="Q2358" s="92"/>
      <c r="R2358" s="92"/>
      <c r="S2358">
        <v>-1</v>
      </c>
      <c r="T2358">
        <v>0</v>
      </c>
      <c r="U2358" s="82" t="s">
        <v>324</v>
      </c>
      <c r="V2358" s="92"/>
      <c r="W2358">
        <v>300034.03125</v>
      </c>
      <c r="X2358" s="92"/>
      <c r="Y2358">
        <v>0</v>
      </c>
      <c r="Z2358">
        <v>10707.3466796875</v>
      </c>
      <c r="AA2358">
        <v>10707.3466796875</v>
      </c>
      <c r="AB2358">
        <v>0</v>
      </c>
      <c r="AC2358">
        <v>-1</v>
      </c>
      <c r="AD2358">
        <v>0</v>
      </c>
      <c r="AE2358">
        <v>0</v>
      </c>
      <c r="AF2358">
        <v>0</v>
      </c>
      <c r="AG2358">
        <v>365</v>
      </c>
      <c r="AH2358">
        <v>4383</v>
      </c>
      <c r="AI2358">
        <v>0.22833640873432159</v>
      </c>
      <c r="AJ2358">
        <v>35.687107086181641</v>
      </c>
      <c r="AK2358">
        <v>-9530.6923828125</v>
      </c>
      <c r="AL2358">
        <v>-31.765369415283203</v>
      </c>
      <c r="AM2358">
        <v>20238.0390625</v>
      </c>
      <c r="AN2358">
        <v>67.452476501464844</v>
      </c>
      <c r="AO2358" s="92"/>
      <c r="AP2358" s="82" t="s">
        <v>351</v>
      </c>
      <c r="AQ2358" s="82" t="s">
        <v>326</v>
      </c>
      <c r="AR2358" s="82"/>
      <c r="AS2358">
        <v>0</v>
      </c>
      <c r="AT2358">
        <v>0</v>
      </c>
      <c r="AU2358">
        <v>2031</v>
      </c>
      <c r="AY2358">
        <v>0</v>
      </c>
      <c r="AZ2358">
        <v>0</v>
      </c>
      <c r="BA2358" s="82" t="s">
        <v>398</v>
      </c>
      <c r="BB2358">
        <v>9808</v>
      </c>
      <c r="BC2358">
        <v>150</v>
      </c>
      <c r="BD2358" s="92"/>
      <c r="BE2358" s="92"/>
      <c r="BF2358">
        <v>300034.03125</v>
      </c>
      <c r="BG2358">
        <v>0</v>
      </c>
      <c r="BH2358">
        <v>0</v>
      </c>
      <c r="BI2358" s="92"/>
      <c r="BJ2358" s="92"/>
      <c r="BK2358" s="92"/>
      <c r="BL2358">
        <v>0</v>
      </c>
    </row>
    <row r="2359" spans="1:64" x14ac:dyDescent="0.25">
      <c r="A2359" s="82" t="s">
        <v>297</v>
      </c>
      <c r="B2359" s="82" t="s">
        <v>397</v>
      </c>
      <c r="C2359" s="82" t="s">
        <v>105</v>
      </c>
      <c r="D2359" s="82" t="s">
        <v>311</v>
      </c>
      <c r="E2359" s="82" t="s">
        <v>312</v>
      </c>
      <c r="F2359" s="82" t="s">
        <v>350</v>
      </c>
      <c r="G2359" s="82" t="s">
        <v>350</v>
      </c>
      <c r="H2359">
        <v>34.250461578369141</v>
      </c>
      <c r="I2359">
        <v>150</v>
      </c>
      <c r="J2359">
        <v>34.250461578369141</v>
      </c>
      <c r="K2359" s="92"/>
      <c r="L2359">
        <v>0</v>
      </c>
      <c r="M2359" s="92"/>
      <c r="N2359" s="92"/>
      <c r="O2359" s="92"/>
      <c r="P2359">
        <v>20972.564453125</v>
      </c>
      <c r="Q2359" s="92"/>
      <c r="R2359" s="92"/>
      <c r="S2359">
        <v>-1</v>
      </c>
      <c r="T2359">
        <v>0</v>
      </c>
      <c r="U2359" s="82" t="s">
        <v>324</v>
      </c>
      <c r="V2359" s="92"/>
      <c r="W2359">
        <v>300034.03125</v>
      </c>
      <c r="X2359" s="92"/>
      <c r="Y2359">
        <v>0</v>
      </c>
      <c r="Z2359">
        <v>10707.3466796875</v>
      </c>
      <c r="AA2359">
        <v>10707.3466796875</v>
      </c>
      <c r="AB2359">
        <v>0</v>
      </c>
      <c r="AC2359">
        <v>-1</v>
      </c>
      <c r="AD2359">
        <v>0</v>
      </c>
      <c r="AE2359">
        <v>0</v>
      </c>
      <c r="AF2359">
        <v>0</v>
      </c>
      <c r="AG2359">
        <v>365</v>
      </c>
      <c r="AH2359">
        <v>4383</v>
      </c>
      <c r="AI2359">
        <v>0.22833640873432159</v>
      </c>
      <c r="AJ2359">
        <v>35.687107086181641</v>
      </c>
      <c r="AK2359">
        <v>-9530.6923828125</v>
      </c>
      <c r="AL2359">
        <v>-31.765369415283203</v>
      </c>
      <c r="AM2359">
        <v>20238.0390625</v>
      </c>
      <c r="AN2359">
        <v>67.452476501464844</v>
      </c>
      <c r="AO2359" s="92"/>
      <c r="AP2359" s="82" t="s">
        <v>351</v>
      </c>
      <c r="AQ2359" s="82" t="s">
        <v>326</v>
      </c>
      <c r="AR2359" s="82"/>
      <c r="AS2359">
        <v>0</v>
      </c>
      <c r="AT2359">
        <v>0</v>
      </c>
      <c r="AU2359">
        <v>2031</v>
      </c>
      <c r="AY2359">
        <v>0</v>
      </c>
      <c r="AZ2359">
        <v>0</v>
      </c>
      <c r="BA2359" s="82" t="s">
        <v>398</v>
      </c>
      <c r="BB2359">
        <v>9809</v>
      </c>
      <c r="BC2359">
        <v>150</v>
      </c>
      <c r="BD2359" s="92"/>
      <c r="BE2359" s="92"/>
      <c r="BF2359">
        <v>300034.03125</v>
      </c>
      <c r="BG2359">
        <v>0</v>
      </c>
      <c r="BH2359">
        <v>0</v>
      </c>
      <c r="BI2359" s="92"/>
      <c r="BJ2359" s="92"/>
      <c r="BK2359" s="92"/>
      <c r="BL2359">
        <v>0</v>
      </c>
    </row>
    <row r="2360" spans="1:64" x14ac:dyDescent="0.25">
      <c r="A2360" s="82" t="s">
        <v>297</v>
      </c>
      <c r="B2360" s="82" t="s">
        <v>397</v>
      </c>
      <c r="C2360" s="82" t="s">
        <v>105</v>
      </c>
      <c r="D2360" s="82" t="s">
        <v>313</v>
      </c>
      <c r="E2360" s="82" t="s">
        <v>314</v>
      </c>
      <c r="F2360" s="82" t="s">
        <v>350</v>
      </c>
      <c r="G2360" s="82" t="s">
        <v>350</v>
      </c>
      <c r="H2360">
        <v>34.250461578369141</v>
      </c>
      <c r="I2360">
        <v>150</v>
      </c>
      <c r="J2360">
        <v>34.250461578369141</v>
      </c>
      <c r="K2360" s="92"/>
      <c r="L2360">
        <v>0</v>
      </c>
      <c r="M2360" s="92"/>
      <c r="N2360" s="92"/>
      <c r="O2360" s="92"/>
      <c r="P2360">
        <v>20972.564453125</v>
      </c>
      <c r="Q2360" s="92"/>
      <c r="R2360" s="92"/>
      <c r="S2360">
        <v>-1</v>
      </c>
      <c r="T2360">
        <v>0</v>
      </c>
      <c r="U2360" s="82" t="s">
        <v>324</v>
      </c>
      <c r="V2360" s="92"/>
      <c r="W2360">
        <v>300034.03125</v>
      </c>
      <c r="X2360" s="92"/>
      <c r="Y2360">
        <v>0</v>
      </c>
      <c r="Z2360">
        <v>10707.3466796875</v>
      </c>
      <c r="AA2360">
        <v>10707.3466796875</v>
      </c>
      <c r="AB2360">
        <v>0</v>
      </c>
      <c r="AC2360">
        <v>-1</v>
      </c>
      <c r="AD2360">
        <v>0</v>
      </c>
      <c r="AE2360">
        <v>0</v>
      </c>
      <c r="AF2360">
        <v>0</v>
      </c>
      <c r="AG2360">
        <v>365</v>
      </c>
      <c r="AH2360">
        <v>4383</v>
      </c>
      <c r="AI2360">
        <v>0.22833640873432159</v>
      </c>
      <c r="AJ2360">
        <v>35.687107086181641</v>
      </c>
      <c r="AK2360">
        <v>-9530.6923828125</v>
      </c>
      <c r="AL2360">
        <v>-31.765369415283203</v>
      </c>
      <c r="AM2360">
        <v>20238.0390625</v>
      </c>
      <c r="AN2360">
        <v>67.452476501464844</v>
      </c>
      <c r="AO2360" s="92"/>
      <c r="AP2360" s="82" t="s">
        <v>351</v>
      </c>
      <c r="AQ2360" s="82" t="s">
        <v>326</v>
      </c>
      <c r="AR2360" s="82"/>
      <c r="AS2360">
        <v>0</v>
      </c>
      <c r="AT2360">
        <v>0</v>
      </c>
      <c r="AU2360">
        <v>2031</v>
      </c>
      <c r="AY2360">
        <v>0</v>
      </c>
      <c r="AZ2360">
        <v>0</v>
      </c>
      <c r="BA2360" s="82" t="s">
        <v>398</v>
      </c>
      <c r="BB2360">
        <v>9810</v>
      </c>
      <c r="BC2360">
        <v>150</v>
      </c>
      <c r="BD2360" s="92"/>
      <c r="BE2360" s="92"/>
      <c r="BF2360">
        <v>300034.03125</v>
      </c>
      <c r="BG2360">
        <v>0</v>
      </c>
      <c r="BH2360">
        <v>0</v>
      </c>
      <c r="BI2360" s="92"/>
      <c r="BJ2360" s="92"/>
      <c r="BK2360" s="92"/>
      <c r="BL2360">
        <v>0</v>
      </c>
    </row>
    <row r="2361" spans="1:64" x14ac:dyDescent="0.25">
      <c r="A2361" s="82" t="s">
        <v>297</v>
      </c>
      <c r="B2361" s="82" t="s">
        <v>397</v>
      </c>
      <c r="C2361" s="82" t="s">
        <v>105</v>
      </c>
      <c r="D2361" s="82" t="s">
        <v>298</v>
      </c>
      <c r="E2361" s="82" t="s">
        <v>55</v>
      </c>
      <c r="F2361" s="82" t="s">
        <v>352</v>
      </c>
      <c r="G2361" s="82" t="s">
        <v>352</v>
      </c>
      <c r="H2361">
        <v>22.833641052246094</v>
      </c>
      <c r="I2361">
        <v>100</v>
      </c>
      <c r="J2361">
        <v>22.833641052246094</v>
      </c>
      <c r="K2361" s="92"/>
      <c r="L2361">
        <v>0</v>
      </c>
      <c r="M2361" s="92"/>
      <c r="N2361" s="92"/>
      <c r="O2361" s="92"/>
      <c r="P2361">
        <v>13453.2666015625</v>
      </c>
      <c r="Q2361" s="92"/>
      <c r="R2361" s="92"/>
      <c r="S2361">
        <v>-1</v>
      </c>
      <c r="T2361">
        <v>0</v>
      </c>
      <c r="U2361" s="82" t="s">
        <v>324</v>
      </c>
      <c r="V2361" s="92"/>
      <c r="W2361">
        <v>200022.6875</v>
      </c>
      <c r="X2361" s="92"/>
      <c r="Y2361">
        <v>0</v>
      </c>
      <c r="Z2361">
        <v>7138.23095703125</v>
      </c>
      <c r="AA2361">
        <v>7138.23095703125</v>
      </c>
      <c r="AB2361">
        <v>0</v>
      </c>
      <c r="AC2361">
        <v>-1</v>
      </c>
      <c r="AD2361">
        <v>0</v>
      </c>
      <c r="AE2361">
        <v>0</v>
      </c>
      <c r="AF2361">
        <v>0</v>
      </c>
      <c r="AG2361">
        <v>365</v>
      </c>
      <c r="AH2361">
        <v>4383</v>
      </c>
      <c r="AI2361">
        <v>0.22833640873432159</v>
      </c>
      <c r="AJ2361">
        <v>35.687107086181641</v>
      </c>
      <c r="AK2361">
        <v>-6353.794921875</v>
      </c>
      <c r="AL2361">
        <v>-31.765369415283203</v>
      </c>
      <c r="AM2361">
        <v>13492.025390625</v>
      </c>
      <c r="AN2361">
        <v>67.452476501464844</v>
      </c>
      <c r="AO2361" s="92"/>
      <c r="AP2361" s="82" t="s">
        <v>347</v>
      </c>
      <c r="AQ2361" s="82" t="s">
        <v>326</v>
      </c>
      <c r="AR2361" s="82"/>
      <c r="AS2361">
        <v>0</v>
      </c>
      <c r="AT2361">
        <v>0</v>
      </c>
      <c r="AU2361">
        <v>2031</v>
      </c>
      <c r="AY2361">
        <v>0</v>
      </c>
      <c r="AZ2361">
        <v>0</v>
      </c>
      <c r="BA2361" s="82" t="s">
        <v>398</v>
      </c>
      <c r="BB2361">
        <v>9811</v>
      </c>
      <c r="BC2361">
        <v>100</v>
      </c>
      <c r="BD2361" s="92"/>
      <c r="BE2361" s="92"/>
      <c r="BF2361">
        <v>200022.6875</v>
      </c>
      <c r="BG2361">
        <v>0</v>
      </c>
      <c r="BH2361">
        <v>0</v>
      </c>
      <c r="BI2361" s="92"/>
      <c r="BJ2361" s="92"/>
      <c r="BK2361" s="92"/>
      <c r="BL2361">
        <v>0</v>
      </c>
    </row>
    <row r="2362" spans="1:64" x14ac:dyDescent="0.25">
      <c r="A2362" s="82" t="s">
        <v>297</v>
      </c>
      <c r="B2362" s="82" t="s">
        <v>397</v>
      </c>
      <c r="C2362" s="82" t="s">
        <v>105</v>
      </c>
      <c r="D2362" s="82" t="s">
        <v>305</v>
      </c>
      <c r="E2362" s="82" t="s">
        <v>58</v>
      </c>
      <c r="F2362" s="82" t="s">
        <v>352</v>
      </c>
      <c r="G2362" s="82" t="s">
        <v>352</v>
      </c>
      <c r="H2362">
        <v>22.833641052246094</v>
      </c>
      <c r="I2362">
        <v>100</v>
      </c>
      <c r="J2362">
        <v>22.833641052246094</v>
      </c>
      <c r="K2362" s="92"/>
      <c r="L2362">
        <v>0</v>
      </c>
      <c r="M2362" s="92"/>
      <c r="N2362" s="92"/>
      <c r="O2362" s="92"/>
      <c r="P2362">
        <v>13453.2666015625</v>
      </c>
      <c r="Q2362" s="92"/>
      <c r="R2362" s="92"/>
      <c r="S2362">
        <v>-1</v>
      </c>
      <c r="T2362">
        <v>0</v>
      </c>
      <c r="U2362" s="82" t="s">
        <v>324</v>
      </c>
      <c r="V2362" s="92"/>
      <c r="W2362">
        <v>200022.6875</v>
      </c>
      <c r="X2362" s="92"/>
      <c r="Y2362">
        <v>0</v>
      </c>
      <c r="Z2362">
        <v>7138.23095703125</v>
      </c>
      <c r="AA2362">
        <v>7138.23095703125</v>
      </c>
      <c r="AB2362">
        <v>0</v>
      </c>
      <c r="AC2362">
        <v>-1</v>
      </c>
      <c r="AD2362">
        <v>0</v>
      </c>
      <c r="AE2362">
        <v>0</v>
      </c>
      <c r="AF2362">
        <v>0</v>
      </c>
      <c r="AG2362">
        <v>365</v>
      </c>
      <c r="AH2362">
        <v>4383</v>
      </c>
      <c r="AI2362">
        <v>0.22833640873432159</v>
      </c>
      <c r="AJ2362">
        <v>35.687107086181641</v>
      </c>
      <c r="AK2362">
        <v>-6353.794921875</v>
      </c>
      <c r="AL2362">
        <v>-31.765369415283203</v>
      </c>
      <c r="AM2362">
        <v>13492.025390625</v>
      </c>
      <c r="AN2362">
        <v>67.452476501464844</v>
      </c>
      <c r="AO2362" s="92"/>
      <c r="AP2362" s="82" t="s">
        <v>347</v>
      </c>
      <c r="AQ2362" s="82" t="s">
        <v>326</v>
      </c>
      <c r="AR2362" s="82"/>
      <c r="AS2362">
        <v>0</v>
      </c>
      <c r="AT2362">
        <v>0</v>
      </c>
      <c r="AU2362">
        <v>2031</v>
      </c>
      <c r="AY2362">
        <v>0</v>
      </c>
      <c r="AZ2362">
        <v>0</v>
      </c>
      <c r="BA2362" s="82" t="s">
        <v>398</v>
      </c>
      <c r="BB2362">
        <v>9812</v>
      </c>
      <c r="BC2362">
        <v>100</v>
      </c>
      <c r="BD2362" s="92"/>
      <c r="BE2362" s="92"/>
      <c r="BF2362">
        <v>200022.6875</v>
      </c>
      <c r="BG2362">
        <v>0</v>
      </c>
      <c r="BH2362">
        <v>0</v>
      </c>
      <c r="BI2362" s="92"/>
      <c r="BJ2362" s="92"/>
      <c r="BK2362" s="92"/>
      <c r="BL2362">
        <v>0</v>
      </c>
    </row>
    <row r="2363" spans="1:64" x14ac:dyDescent="0.25">
      <c r="A2363" s="82" t="s">
        <v>297</v>
      </c>
      <c r="B2363" s="82" t="s">
        <v>397</v>
      </c>
      <c r="C2363" s="82" t="s">
        <v>105</v>
      </c>
      <c r="D2363" s="82" t="s">
        <v>306</v>
      </c>
      <c r="E2363" s="82" t="s">
        <v>59</v>
      </c>
      <c r="F2363" s="82" t="s">
        <v>352</v>
      </c>
      <c r="G2363" s="82" t="s">
        <v>352</v>
      </c>
      <c r="H2363">
        <v>34.250461578369141</v>
      </c>
      <c r="I2363">
        <v>150</v>
      </c>
      <c r="J2363">
        <v>34.250461578369141</v>
      </c>
      <c r="K2363" s="92"/>
      <c r="L2363">
        <v>0</v>
      </c>
      <c r="M2363" s="92"/>
      <c r="N2363" s="92"/>
      <c r="O2363" s="92"/>
      <c r="P2363">
        <v>20179.900390625</v>
      </c>
      <c r="Q2363" s="92"/>
      <c r="R2363" s="92"/>
      <c r="S2363">
        <v>-1</v>
      </c>
      <c r="T2363">
        <v>0</v>
      </c>
      <c r="U2363" s="82" t="s">
        <v>324</v>
      </c>
      <c r="V2363" s="92"/>
      <c r="W2363">
        <v>300034.03125</v>
      </c>
      <c r="X2363" s="92"/>
      <c r="Y2363">
        <v>0</v>
      </c>
      <c r="Z2363">
        <v>10707.3466796875</v>
      </c>
      <c r="AA2363">
        <v>10707.3466796875</v>
      </c>
      <c r="AB2363">
        <v>0</v>
      </c>
      <c r="AC2363">
        <v>-1</v>
      </c>
      <c r="AD2363">
        <v>0</v>
      </c>
      <c r="AE2363">
        <v>0</v>
      </c>
      <c r="AF2363">
        <v>0</v>
      </c>
      <c r="AG2363">
        <v>365</v>
      </c>
      <c r="AH2363">
        <v>4383</v>
      </c>
      <c r="AI2363">
        <v>0.22833640873432159</v>
      </c>
      <c r="AJ2363">
        <v>35.687107086181641</v>
      </c>
      <c r="AK2363">
        <v>-9530.6923828125</v>
      </c>
      <c r="AL2363">
        <v>-31.765369415283203</v>
      </c>
      <c r="AM2363">
        <v>20238.0390625</v>
      </c>
      <c r="AN2363">
        <v>67.452476501464844</v>
      </c>
      <c r="AO2363" s="92"/>
      <c r="AP2363" s="82" t="s">
        <v>347</v>
      </c>
      <c r="AQ2363" s="82" t="s">
        <v>326</v>
      </c>
      <c r="AR2363" s="82"/>
      <c r="AS2363">
        <v>0</v>
      </c>
      <c r="AT2363">
        <v>0</v>
      </c>
      <c r="AU2363">
        <v>2031</v>
      </c>
      <c r="AY2363">
        <v>0</v>
      </c>
      <c r="AZ2363">
        <v>0</v>
      </c>
      <c r="BA2363" s="82" t="s">
        <v>398</v>
      </c>
      <c r="BB2363">
        <v>9813</v>
      </c>
      <c r="BC2363">
        <v>150</v>
      </c>
      <c r="BD2363" s="92"/>
      <c r="BE2363" s="92"/>
      <c r="BF2363">
        <v>300034.03125</v>
      </c>
      <c r="BG2363">
        <v>0</v>
      </c>
      <c r="BH2363">
        <v>0</v>
      </c>
      <c r="BI2363" s="92"/>
      <c r="BJ2363" s="92"/>
      <c r="BK2363" s="92"/>
      <c r="BL2363">
        <v>0</v>
      </c>
    </row>
    <row r="2364" spans="1:64" x14ac:dyDescent="0.25">
      <c r="A2364" s="82" t="s">
        <v>297</v>
      </c>
      <c r="B2364" s="82" t="s">
        <v>397</v>
      </c>
      <c r="C2364" s="82" t="s">
        <v>105</v>
      </c>
      <c r="D2364" s="82" t="s">
        <v>308</v>
      </c>
      <c r="E2364" s="82" t="s">
        <v>61</v>
      </c>
      <c r="F2364" s="82" t="s">
        <v>352</v>
      </c>
      <c r="G2364" s="82" t="s">
        <v>352</v>
      </c>
      <c r="H2364">
        <v>22.833641052246094</v>
      </c>
      <c r="I2364">
        <v>100</v>
      </c>
      <c r="J2364">
        <v>22.833641052246094</v>
      </c>
      <c r="K2364" s="92"/>
      <c r="L2364">
        <v>0</v>
      </c>
      <c r="M2364" s="92"/>
      <c r="N2364" s="92"/>
      <c r="O2364" s="92"/>
      <c r="P2364">
        <v>13453.2666015625</v>
      </c>
      <c r="Q2364" s="92"/>
      <c r="R2364" s="92"/>
      <c r="S2364">
        <v>-1</v>
      </c>
      <c r="T2364">
        <v>0</v>
      </c>
      <c r="U2364" s="82" t="s">
        <v>324</v>
      </c>
      <c r="V2364" s="92"/>
      <c r="W2364">
        <v>200022.6875</v>
      </c>
      <c r="X2364" s="92"/>
      <c r="Y2364">
        <v>0</v>
      </c>
      <c r="Z2364">
        <v>7138.23095703125</v>
      </c>
      <c r="AA2364">
        <v>7138.23095703125</v>
      </c>
      <c r="AB2364">
        <v>0</v>
      </c>
      <c r="AC2364">
        <v>-1</v>
      </c>
      <c r="AD2364">
        <v>0</v>
      </c>
      <c r="AE2364">
        <v>0</v>
      </c>
      <c r="AF2364">
        <v>0</v>
      </c>
      <c r="AG2364">
        <v>365</v>
      </c>
      <c r="AH2364">
        <v>4383</v>
      </c>
      <c r="AI2364">
        <v>0.22833640873432159</v>
      </c>
      <c r="AJ2364">
        <v>35.687107086181641</v>
      </c>
      <c r="AK2364">
        <v>-6353.794921875</v>
      </c>
      <c r="AL2364">
        <v>-31.765369415283203</v>
      </c>
      <c r="AM2364">
        <v>13492.025390625</v>
      </c>
      <c r="AN2364">
        <v>67.452476501464844</v>
      </c>
      <c r="AO2364" s="92"/>
      <c r="AP2364" s="82" t="s">
        <v>347</v>
      </c>
      <c r="AQ2364" s="82" t="s">
        <v>326</v>
      </c>
      <c r="AR2364" s="82"/>
      <c r="AS2364">
        <v>0</v>
      </c>
      <c r="AT2364">
        <v>0</v>
      </c>
      <c r="AU2364">
        <v>2031</v>
      </c>
      <c r="AY2364">
        <v>0</v>
      </c>
      <c r="AZ2364">
        <v>0</v>
      </c>
      <c r="BA2364" s="82" t="s">
        <v>398</v>
      </c>
      <c r="BB2364">
        <v>9814</v>
      </c>
      <c r="BC2364">
        <v>100</v>
      </c>
      <c r="BD2364" s="92"/>
      <c r="BE2364" s="92"/>
      <c r="BF2364">
        <v>200022.6875</v>
      </c>
      <c r="BG2364">
        <v>0</v>
      </c>
      <c r="BH2364">
        <v>0</v>
      </c>
      <c r="BI2364" s="92"/>
      <c r="BJ2364" s="92"/>
      <c r="BK2364" s="92"/>
      <c r="BL2364">
        <v>0</v>
      </c>
    </row>
    <row r="2365" spans="1:64" x14ac:dyDescent="0.25">
      <c r="A2365" s="82" t="s">
        <v>297</v>
      </c>
      <c r="B2365" s="82" t="s">
        <v>397</v>
      </c>
      <c r="C2365" s="82" t="s">
        <v>105</v>
      </c>
      <c r="D2365" s="82" t="s">
        <v>309</v>
      </c>
      <c r="E2365" s="82" t="s">
        <v>310</v>
      </c>
      <c r="F2365" s="82" t="s">
        <v>352</v>
      </c>
      <c r="G2365" s="82" t="s">
        <v>352</v>
      </c>
      <c r="H2365">
        <v>22.833641052246094</v>
      </c>
      <c r="I2365">
        <v>100</v>
      </c>
      <c r="J2365">
        <v>22.833641052246094</v>
      </c>
      <c r="K2365" s="92"/>
      <c r="L2365">
        <v>0</v>
      </c>
      <c r="M2365" s="92"/>
      <c r="N2365" s="92"/>
      <c r="O2365" s="92"/>
      <c r="P2365">
        <v>13453.2666015625</v>
      </c>
      <c r="Q2365" s="92"/>
      <c r="R2365" s="92"/>
      <c r="S2365">
        <v>-1</v>
      </c>
      <c r="T2365">
        <v>0</v>
      </c>
      <c r="U2365" s="82" t="s">
        <v>324</v>
      </c>
      <c r="V2365" s="92"/>
      <c r="W2365">
        <v>200022.6875</v>
      </c>
      <c r="X2365" s="92"/>
      <c r="Y2365">
        <v>0</v>
      </c>
      <c r="Z2365">
        <v>7138.23095703125</v>
      </c>
      <c r="AA2365">
        <v>7138.23095703125</v>
      </c>
      <c r="AB2365">
        <v>0</v>
      </c>
      <c r="AC2365">
        <v>-1</v>
      </c>
      <c r="AD2365">
        <v>0</v>
      </c>
      <c r="AE2365">
        <v>0</v>
      </c>
      <c r="AF2365">
        <v>0</v>
      </c>
      <c r="AG2365">
        <v>365</v>
      </c>
      <c r="AH2365">
        <v>4383</v>
      </c>
      <c r="AI2365">
        <v>0.22833640873432159</v>
      </c>
      <c r="AJ2365">
        <v>35.687107086181641</v>
      </c>
      <c r="AK2365">
        <v>-6353.794921875</v>
      </c>
      <c r="AL2365">
        <v>-31.765369415283203</v>
      </c>
      <c r="AM2365">
        <v>13492.025390625</v>
      </c>
      <c r="AN2365">
        <v>67.452476501464844</v>
      </c>
      <c r="AO2365" s="92"/>
      <c r="AP2365" s="82" t="s">
        <v>347</v>
      </c>
      <c r="AQ2365" s="82" t="s">
        <v>326</v>
      </c>
      <c r="AR2365" s="82"/>
      <c r="AS2365">
        <v>0</v>
      </c>
      <c r="AT2365">
        <v>0</v>
      </c>
      <c r="AU2365">
        <v>2031</v>
      </c>
      <c r="AY2365">
        <v>0</v>
      </c>
      <c r="AZ2365">
        <v>0</v>
      </c>
      <c r="BA2365" s="82" t="s">
        <v>398</v>
      </c>
      <c r="BB2365">
        <v>9815</v>
      </c>
      <c r="BC2365">
        <v>100</v>
      </c>
      <c r="BD2365" s="92"/>
      <c r="BE2365" s="92"/>
      <c r="BF2365">
        <v>200022.6875</v>
      </c>
      <c r="BG2365">
        <v>0</v>
      </c>
      <c r="BH2365">
        <v>0</v>
      </c>
      <c r="BI2365" s="92"/>
      <c r="BJ2365" s="92"/>
      <c r="BK2365" s="92"/>
      <c r="BL2365">
        <v>0</v>
      </c>
    </row>
    <row r="2366" spans="1:64" x14ac:dyDescent="0.25">
      <c r="A2366" s="82" t="s">
        <v>297</v>
      </c>
      <c r="B2366" s="82" t="s">
        <v>397</v>
      </c>
      <c r="C2366" s="82" t="s">
        <v>105</v>
      </c>
      <c r="D2366" s="82" t="s">
        <v>311</v>
      </c>
      <c r="E2366" s="82" t="s">
        <v>312</v>
      </c>
      <c r="F2366" s="82" t="s">
        <v>352</v>
      </c>
      <c r="G2366" s="82" t="s">
        <v>352</v>
      </c>
      <c r="H2366">
        <v>34.250461578369141</v>
      </c>
      <c r="I2366">
        <v>150</v>
      </c>
      <c r="J2366">
        <v>34.250461578369141</v>
      </c>
      <c r="K2366" s="92"/>
      <c r="L2366">
        <v>0</v>
      </c>
      <c r="M2366" s="92"/>
      <c r="N2366" s="92"/>
      <c r="O2366" s="92"/>
      <c r="P2366">
        <v>20179.900390625</v>
      </c>
      <c r="Q2366" s="92"/>
      <c r="R2366" s="92"/>
      <c r="S2366">
        <v>-1</v>
      </c>
      <c r="T2366">
        <v>0</v>
      </c>
      <c r="U2366" s="82" t="s">
        <v>324</v>
      </c>
      <c r="V2366" s="92"/>
      <c r="W2366">
        <v>300034.03125</v>
      </c>
      <c r="X2366" s="92"/>
      <c r="Y2366">
        <v>0</v>
      </c>
      <c r="Z2366">
        <v>10707.3466796875</v>
      </c>
      <c r="AA2366">
        <v>10707.3466796875</v>
      </c>
      <c r="AB2366">
        <v>0</v>
      </c>
      <c r="AC2366">
        <v>-1</v>
      </c>
      <c r="AD2366">
        <v>0</v>
      </c>
      <c r="AE2366">
        <v>0</v>
      </c>
      <c r="AF2366">
        <v>0</v>
      </c>
      <c r="AG2366">
        <v>365</v>
      </c>
      <c r="AH2366">
        <v>4383</v>
      </c>
      <c r="AI2366">
        <v>0.22833640873432159</v>
      </c>
      <c r="AJ2366">
        <v>35.687107086181641</v>
      </c>
      <c r="AK2366">
        <v>-9530.6923828125</v>
      </c>
      <c r="AL2366">
        <v>-31.765369415283203</v>
      </c>
      <c r="AM2366">
        <v>20238.0390625</v>
      </c>
      <c r="AN2366">
        <v>67.452476501464844</v>
      </c>
      <c r="AO2366" s="92"/>
      <c r="AP2366" s="82" t="s">
        <v>347</v>
      </c>
      <c r="AQ2366" s="82" t="s">
        <v>326</v>
      </c>
      <c r="AR2366" s="82"/>
      <c r="AS2366">
        <v>0</v>
      </c>
      <c r="AT2366">
        <v>0</v>
      </c>
      <c r="AU2366">
        <v>2031</v>
      </c>
      <c r="AY2366">
        <v>0</v>
      </c>
      <c r="AZ2366">
        <v>0</v>
      </c>
      <c r="BA2366" s="82" t="s">
        <v>398</v>
      </c>
      <c r="BB2366">
        <v>9816</v>
      </c>
      <c r="BC2366">
        <v>150</v>
      </c>
      <c r="BD2366" s="92"/>
      <c r="BE2366" s="92"/>
      <c r="BF2366">
        <v>300034.03125</v>
      </c>
      <c r="BG2366">
        <v>0</v>
      </c>
      <c r="BH2366">
        <v>0</v>
      </c>
      <c r="BI2366" s="92"/>
      <c r="BJ2366" s="92"/>
      <c r="BK2366" s="92"/>
      <c r="BL2366">
        <v>0</v>
      </c>
    </row>
    <row r="2367" spans="1:64" x14ac:dyDescent="0.25">
      <c r="A2367" s="82" t="s">
        <v>297</v>
      </c>
      <c r="B2367" s="82" t="s">
        <v>397</v>
      </c>
      <c r="C2367" s="82" t="s">
        <v>105</v>
      </c>
      <c r="D2367" s="82" t="s">
        <v>313</v>
      </c>
      <c r="E2367" s="82" t="s">
        <v>314</v>
      </c>
      <c r="F2367" s="82" t="s">
        <v>352</v>
      </c>
      <c r="G2367" s="82" t="s">
        <v>352</v>
      </c>
      <c r="H2367">
        <v>22.833641052246094</v>
      </c>
      <c r="I2367">
        <v>100</v>
      </c>
      <c r="J2367">
        <v>22.833641052246094</v>
      </c>
      <c r="K2367" s="92"/>
      <c r="L2367">
        <v>0</v>
      </c>
      <c r="M2367" s="92"/>
      <c r="N2367" s="92"/>
      <c r="O2367" s="92"/>
      <c r="P2367">
        <v>13453.2666015625</v>
      </c>
      <c r="Q2367" s="92"/>
      <c r="R2367" s="92"/>
      <c r="S2367">
        <v>-1</v>
      </c>
      <c r="T2367">
        <v>0</v>
      </c>
      <c r="U2367" s="82" t="s">
        <v>324</v>
      </c>
      <c r="V2367" s="92"/>
      <c r="W2367">
        <v>200022.6875</v>
      </c>
      <c r="X2367" s="92"/>
      <c r="Y2367">
        <v>0</v>
      </c>
      <c r="Z2367">
        <v>7138.23095703125</v>
      </c>
      <c r="AA2367">
        <v>7138.23095703125</v>
      </c>
      <c r="AB2367">
        <v>0</v>
      </c>
      <c r="AC2367">
        <v>-1</v>
      </c>
      <c r="AD2367">
        <v>0</v>
      </c>
      <c r="AE2367">
        <v>0</v>
      </c>
      <c r="AF2367">
        <v>0</v>
      </c>
      <c r="AG2367">
        <v>365</v>
      </c>
      <c r="AH2367">
        <v>4383</v>
      </c>
      <c r="AI2367">
        <v>0.22833640873432159</v>
      </c>
      <c r="AJ2367">
        <v>35.687107086181641</v>
      </c>
      <c r="AK2367">
        <v>-6353.794921875</v>
      </c>
      <c r="AL2367">
        <v>-31.765369415283203</v>
      </c>
      <c r="AM2367">
        <v>13492.025390625</v>
      </c>
      <c r="AN2367">
        <v>67.452476501464844</v>
      </c>
      <c r="AO2367" s="92"/>
      <c r="AP2367" s="82" t="s">
        <v>347</v>
      </c>
      <c r="AQ2367" s="82" t="s">
        <v>326</v>
      </c>
      <c r="AR2367" s="82"/>
      <c r="AS2367">
        <v>0</v>
      </c>
      <c r="AT2367">
        <v>0</v>
      </c>
      <c r="AU2367">
        <v>2031</v>
      </c>
      <c r="AY2367">
        <v>0</v>
      </c>
      <c r="AZ2367">
        <v>0</v>
      </c>
      <c r="BA2367" s="82" t="s">
        <v>398</v>
      </c>
      <c r="BB2367">
        <v>9817</v>
      </c>
      <c r="BC2367">
        <v>100</v>
      </c>
      <c r="BD2367" s="92"/>
      <c r="BE2367" s="92"/>
      <c r="BF2367">
        <v>200022.6875</v>
      </c>
      <c r="BG2367">
        <v>0</v>
      </c>
      <c r="BH2367">
        <v>0</v>
      </c>
      <c r="BI2367" s="92"/>
      <c r="BJ2367" s="92"/>
      <c r="BK2367" s="92"/>
      <c r="BL2367">
        <v>0</v>
      </c>
    </row>
    <row r="2368" spans="1:64" x14ac:dyDescent="0.25">
      <c r="A2368" s="82" t="s">
        <v>297</v>
      </c>
      <c r="B2368" s="82" t="s">
        <v>397</v>
      </c>
      <c r="C2368" s="82" t="s">
        <v>105</v>
      </c>
      <c r="D2368" s="82" t="s">
        <v>305</v>
      </c>
      <c r="E2368" s="82" t="s">
        <v>58</v>
      </c>
      <c r="F2368" s="82" t="s">
        <v>353</v>
      </c>
      <c r="G2368" s="82" t="s">
        <v>353</v>
      </c>
      <c r="H2368">
        <v>11.416820526123047</v>
      </c>
      <c r="I2368">
        <v>50</v>
      </c>
      <c r="J2368">
        <v>11.416820526123047</v>
      </c>
      <c r="K2368" s="92"/>
      <c r="L2368">
        <v>0</v>
      </c>
      <c r="M2368" s="92"/>
      <c r="N2368" s="92"/>
      <c r="O2368" s="92"/>
      <c r="P2368">
        <v>6451.40283203125</v>
      </c>
      <c r="Q2368" s="92"/>
      <c r="R2368" s="92"/>
      <c r="S2368">
        <v>-1</v>
      </c>
      <c r="T2368">
        <v>0</v>
      </c>
      <c r="U2368" s="82" t="s">
        <v>324</v>
      </c>
      <c r="V2368" s="92"/>
      <c r="W2368">
        <v>100011.34375</v>
      </c>
      <c r="X2368" s="92"/>
      <c r="Y2368">
        <v>0</v>
      </c>
      <c r="Z2368">
        <v>3569.115478515625</v>
      </c>
      <c r="AA2368">
        <v>3569.115478515625</v>
      </c>
      <c r="AB2368">
        <v>0</v>
      </c>
      <c r="AC2368">
        <v>-1</v>
      </c>
      <c r="AD2368">
        <v>0</v>
      </c>
      <c r="AE2368">
        <v>0</v>
      </c>
      <c r="AF2368">
        <v>0</v>
      </c>
      <c r="AG2368">
        <v>365</v>
      </c>
      <c r="AH2368">
        <v>4383</v>
      </c>
      <c r="AI2368">
        <v>0.22833640873432159</v>
      </c>
      <c r="AJ2368">
        <v>35.687107086181641</v>
      </c>
      <c r="AK2368">
        <v>-3176.8974609375</v>
      </c>
      <c r="AL2368">
        <v>-31.765369415283203</v>
      </c>
      <c r="AM2368">
        <v>6746.0126953125</v>
      </c>
      <c r="AN2368">
        <v>67.452476501464844</v>
      </c>
      <c r="AO2368" s="92"/>
      <c r="AP2368" s="82" t="s">
        <v>354</v>
      </c>
      <c r="AQ2368" s="82" t="s">
        <v>326</v>
      </c>
      <c r="AR2368" s="82"/>
      <c r="AS2368">
        <v>0</v>
      </c>
      <c r="AT2368">
        <v>0</v>
      </c>
      <c r="AU2368">
        <v>2031</v>
      </c>
      <c r="AY2368">
        <v>0</v>
      </c>
      <c r="AZ2368">
        <v>0</v>
      </c>
      <c r="BA2368" s="82" t="s">
        <v>398</v>
      </c>
      <c r="BB2368">
        <v>9818</v>
      </c>
      <c r="BC2368">
        <v>50</v>
      </c>
      <c r="BD2368" s="92"/>
      <c r="BE2368" s="92"/>
      <c r="BF2368">
        <v>100011.34375</v>
      </c>
      <c r="BG2368">
        <v>0</v>
      </c>
      <c r="BH2368">
        <v>0</v>
      </c>
      <c r="BI2368" s="92"/>
      <c r="BJ2368" s="92"/>
      <c r="BK2368" s="92"/>
      <c r="BL2368">
        <v>0</v>
      </c>
    </row>
    <row r="2369" spans="1:64" x14ac:dyDescent="0.25">
      <c r="A2369" s="82" t="s">
        <v>297</v>
      </c>
      <c r="B2369" s="82" t="s">
        <v>397</v>
      </c>
      <c r="C2369" s="82" t="s">
        <v>105</v>
      </c>
      <c r="D2369" s="82" t="s">
        <v>311</v>
      </c>
      <c r="E2369" s="82" t="s">
        <v>312</v>
      </c>
      <c r="F2369" s="82" t="s">
        <v>353</v>
      </c>
      <c r="G2369" s="82" t="s">
        <v>353</v>
      </c>
      <c r="H2369">
        <v>11.416820526123047</v>
      </c>
      <c r="I2369">
        <v>50</v>
      </c>
      <c r="J2369">
        <v>11.416820526123047</v>
      </c>
      <c r="K2369" s="92"/>
      <c r="L2369">
        <v>0</v>
      </c>
      <c r="M2369" s="92"/>
      <c r="N2369" s="92"/>
      <c r="O2369" s="92"/>
      <c r="P2369">
        <v>6451.40283203125</v>
      </c>
      <c r="Q2369" s="92"/>
      <c r="R2369" s="92"/>
      <c r="S2369">
        <v>-1</v>
      </c>
      <c r="T2369">
        <v>0</v>
      </c>
      <c r="U2369" s="82" t="s">
        <v>324</v>
      </c>
      <c r="V2369" s="92"/>
      <c r="W2369">
        <v>100011.34375</v>
      </c>
      <c r="X2369" s="92"/>
      <c r="Y2369">
        <v>0</v>
      </c>
      <c r="Z2369">
        <v>3569.115478515625</v>
      </c>
      <c r="AA2369">
        <v>3569.115478515625</v>
      </c>
      <c r="AB2369">
        <v>0</v>
      </c>
      <c r="AC2369">
        <v>-1</v>
      </c>
      <c r="AD2369">
        <v>0</v>
      </c>
      <c r="AE2369">
        <v>0</v>
      </c>
      <c r="AF2369">
        <v>0</v>
      </c>
      <c r="AG2369">
        <v>365</v>
      </c>
      <c r="AH2369">
        <v>4383</v>
      </c>
      <c r="AI2369">
        <v>0.22833640873432159</v>
      </c>
      <c r="AJ2369">
        <v>35.687107086181641</v>
      </c>
      <c r="AK2369">
        <v>-3176.8974609375</v>
      </c>
      <c r="AL2369">
        <v>-31.765369415283203</v>
      </c>
      <c r="AM2369">
        <v>6746.0126953125</v>
      </c>
      <c r="AN2369">
        <v>67.452476501464844</v>
      </c>
      <c r="AO2369" s="92"/>
      <c r="AP2369" s="82" t="s">
        <v>354</v>
      </c>
      <c r="AQ2369" s="82" t="s">
        <v>326</v>
      </c>
      <c r="AR2369" s="82"/>
      <c r="AS2369">
        <v>0</v>
      </c>
      <c r="AT2369">
        <v>0</v>
      </c>
      <c r="AU2369">
        <v>2031</v>
      </c>
      <c r="AY2369">
        <v>0</v>
      </c>
      <c r="AZ2369">
        <v>0</v>
      </c>
      <c r="BA2369" s="82" t="s">
        <v>398</v>
      </c>
      <c r="BB2369">
        <v>9819</v>
      </c>
      <c r="BC2369">
        <v>50</v>
      </c>
      <c r="BD2369" s="92"/>
      <c r="BE2369" s="92"/>
      <c r="BF2369">
        <v>100011.34375</v>
      </c>
      <c r="BG2369">
        <v>0</v>
      </c>
      <c r="BH2369">
        <v>0</v>
      </c>
      <c r="BI2369" s="92"/>
      <c r="BJ2369" s="92"/>
      <c r="BK2369" s="92"/>
      <c r="BL2369">
        <v>0</v>
      </c>
    </row>
    <row r="2370" spans="1:64" x14ac:dyDescent="0.25">
      <c r="A2370" s="82" t="s">
        <v>297</v>
      </c>
      <c r="B2370" s="82" t="s">
        <v>397</v>
      </c>
      <c r="C2370" s="82" t="s">
        <v>105</v>
      </c>
      <c r="D2370" s="82" t="s">
        <v>306</v>
      </c>
      <c r="E2370" s="82" t="s">
        <v>59</v>
      </c>
      <c r="F2370" s="82" t="s">
        <v>355</v>
      </c>
      <c r="G2370" s="82" t="s">
        <v>355</v>
      </c>
      <c r="H2370">
        <v>34.250461578369141</v>
      </c>
      <c r="I2370">
        <v>150</v>
      </c>
      <c r="J2370">
        <v>34.250461578369141</v>
      </c>
      <c r="K2370" s="92"/>
      <c r="L2370">
        <v>0</v>
      </c>
      <c r="M2370" s="92"/>
      <c r="N2370" s="92"/>
      <c r="O2370" s="92"/>
      <c r="P2370">
        <v>19494.576171875</v>
      </c>
      <c r="Q2370" s="92"/>
      <c r="R2370" s="92"/>
      <c r="S2370">
        <v>-1</v>
      </c>
      <c r="T2370">
        <v>0</v>
      </c>
      <c r="U2370" s="82" t="s">
        <v>324</v>
      </c>
      <c r="V2370" s="92"/>
      <c r="W2370">
        <v>300034.03125</v>
      </c>
      <c r="X2370" s="92"/>
      <c r="Y2370">
        <v>0</v>
      </c>
      <c r="Z2370">
        <v>10707.3466796875</v>
      </c>
      <c r="AA2370">
        <v>10707.3466796875</v>
      </c>
      <c r="AB2370">
        <v>0</v>
      </c>
      <c r="AC2370">
        <v>-1</v>
      </c>
      <c r="AD2370">
        <v>0</v>
      </c>
      <c r="AE2370">
        <v>0</v>
      </c>
      <c r="AF2370">
        <v>0</v>
      </c>
      <c r="AG2370">
        <v>365</v>
      </c>
      <c r="AH2370">
        <v>4383</v>
      </c>
      <c r="AI2370">
        <v>0.22833640873432159</v>
      </c>
      <c r="AJ2370">
        <v>35.687107086181641</v>
      </c>
      <c r="AK2370">
        <v>-9530.6923828125</v>
      </c>
      <c r="AL2370">
        <v>-31.765369415283203</v>
      </c>
      <c r="AM2370">
        <v>20238.0390625</v>
      </c>
      <c r="AN2370">
        <v>67.452476501464844</v>
      </c>
      <c r="AO2370" s="92"/>
      <c r="AP2370" s="82" t="s">
        <v>343</v>
      </c>
      <c r="AQ2370" s="82" t="s">
        <v>326</v>
      </c>
      <c r="AR2370" s="82"/>
      <c r="AS2370">
        <v>0</v>
      </c>
      <c r="AT2370">
        <v>0</v>
      </c>
      <c r="AU2370">
        <v>2031</v>
      </c>
      <c r="AY2370">
        <v>0</v>
      </c>
      <c r="AZ2370">
        <v>0</v>
      </c>
      <c r="BA2370" s="82" t="s">
        <v>398</v>
      </c>
      <c r="BB2370">
        <v>9820</v>
      </c>
      <c r="BC2370">
        <v>150</v>
      </c>
      <c r="BD2370" s="92"/>
      <c r="BE2370" s="92"/>
      <c r="BF2370">
        <v>300034.03125</v>
      </c>
      <c r="BG2370">
        <v>0</v>
      </c>
      <c r="BH2370">
        <v>0</v>
      </c>
      <c r="BI2370" s="92"/>
      <c r="BJ2370" s="92"/>
      <c r="BK2370" s="92"/>
      <c r="BL2370">
        <v>0</v>
      </c>
    </row>
    <row r="2371" spans="1:64" x14ac:dyDescent="0.25">
      <c r="A2371" s="82" t="s">
        <v>297</v>
      </c>
      <c r="B2371" s="82" t="s">
        <v>397</v>
      </c>
      <c r="C2371" s="82" t="s">
        <v>105</v>
      </c>
      <c r="D2371" s="82" t="s">
        <v>311</v>
      </c>
      <c r="E2371" s="82" t="s">
        <v>312</v>
      </c>
      <c r="F2371" s="82" t="s">
        <v>355</v>
      </c>
      <c r="G2371" s="82" t="s">
        <v>355</v>
      </c>
      <c r="H2371">
        <v>11.416820526123047</v>
      </c>
      <c r="I2371">
        <v>50</v>
      </c>
      <c r="J2371">
        <v>11.416820526123047</v>
      </c>
      <c r="K2371" s="92"/>
      <c r="L2371">
        <v>0</v>
      </c>
      <c r="M2371" s="92"/>
      <c r="N2371" s="92"/>
      <c r="O2371" s="92"/>
      <c r="P2371">
        <v>6498.19189453125</v>
      </c>
      <c r="Q2371" s="92"/>
      <c r="R2371" s="92"/>
      <c r="S2371">
        <v>-1</v>
      </c>
      <c r="T2371">
        <v>0</v>
      </c>
      <c r="U2371" s="82" t="s">
        <v>324</v>
      </c>
      <c r="V2371" s="92"/>
      <c r="W2371">
        <v>100011.34375</v>
      </c>
      <c r="X2371" s="92"/>
      <c r="Y2371">
        <v>0</v>
      </c>
      <c r="Z2371">
        <v>3569.115478515625</v>
      </c>
      <c r="AA2371">
        <v>3569.115478515625</v>
      </c>
      <c r="AB2371">
        <v>0</v>
      </c>
      <c r="AC2371">
        <v>-1</v>
      </c>
      <c r="AD2371">
        <v>0</v>
      </c>
      <c r="AE2371">
        <v>0</v>
      </c>
      <c r="AF2371">
        <v>0</v>
      </c>
      <c r="AG2371">
        <v>365</v>
      </c>
      <c r="AH2371">
        <v>4383</v>
      </c>
      <c r="AI2371">
        <v>0.22833640873432159</v>
      </c>
      <c r="AJ2371">
        <v>35.687107086181641</v>
      </c>
      <c r="AK2371">
        <v>-3176.8974609375</v>
      </c>
      <c r="AL2371">
        <v>-31.765369415283203</v>
      </c>
      <c r="AM2371">
        <v>6746.0126953125</v>
      </c>
      <c r="AN2371">
        <v>67.452476501464844</v>
      </c>
      <c r="AO2371" s="92"/>
      <c r="AP2371" s="82" t="s">
        <v>343</v>
      </c>
      <c r="AQ2371" s="82" t="s">
        <v>326</v>
      </c>
      <c r="AR2371" s="82"/>
      <c r="AS2371">
        <v>0</v>
      </c>
      <c r="AT2371">
        <v>0</v>
      </c>
      <c r="AU2371">
        <v>2031</v>
      </c>
      <c r="AY2371">
        <v>0</v>
      </c>
      <c r="AZ2371">
        <v>0</v>
      </c>
      <c r="BA2371" s="82" t="s">
        <v>398</v>
      </c>
      <c r="BB2371">
        <v>9821</v>
      </c>
      <c r="BC2371">
        <v>50</v>
      </c>
      <c r="BD2371" s="92"/>
      <c r="BE2371" s="92"/>
      <c r="BF2371">
        <v>100011.34375</v>
      </c>
      <c r="BG2371">
        <v>0</v>
      </c>
      <c r="BH2371">
        <v>0</v>
      </c>
      <c r="BI2371" s="92"/>
      <c r="BJ2371" s="92"/>
      <c r="BK2371" s="92"/>
      <c r="BL2371">
        <v>0</v>
      </c>
    </row>
    <row r="2372" spans="1:64" x14ac:dyDescent="0.25">
      <c r="A2372" s="82" t="s">
        <v>297</v>
      </c>
      <c r="B2372" s="82" t="s">
        <v>397</v>
      </c>
      <c r="C2372" s="82" t="s">
        <v>105</v>
      </c>
      <c r="D2372" s="82" t="s">
        <v>305</v>
      </c>
      <c r="E2372" s="82" t="s">
        <v>58</v>
      </c>
      <c r="F2372" s="82" t="s">
        <v>356</v>
      </c>
      <c r="G2372" s="82" t="s">
        <v>356</v>
      </c>
      <c r="H2372">
        <v>0</v>
      </c>
      <c r="I2372">
        <v>0</v>
      </c>
      <c r="J2372">
        <v>0</v>
      </c>
      <c r="K2372" s="92"/>
      <c r="L2372">
        <v>0</v>
      </c>
      <c r="M2372" s="92"/>
      <c r="N2372" s="92"/>
      <c r="O2372" s="92"/>
      <c r="P2372">
        <v>0</v>
      </c>
      <c r="Q2372" s="92"/>
      <c r="R2372" s="92"/>
      <c r="S2372">
        <v>-1</v>
      </c>
      <c r="T2372">
        <v>0</v>
      </c>
      <c r="U2372" s="82" t="s">
        <v>324</v>
      </c>
      <c r="V2372" s="92"/>
      <c r="W2372">
        <v>0</v>
      </c>
      <c r="X2372" s="92"/>
      <c r="Y2372">
        <v>0</v>
      </c>
      <c r="Z2372">
        <v>0</v>
      </c>
      <c r="AA2372">
        <v>0</v>
      </c>
      <c r="AB2372">
        <v>0</v>
      </c>
      <c r="AC2372">
        <v>-1</v>
      </c>
      <c r="AD2372">
        <v>0</v>
      </c>
      <c r="AE2372">
        <v>0</v>
      </c>
      <c r="AF2372">
        <v>0</v>
      </c>
      <c r="AG2372">
        <v>0</v>
      </c>
      <c r="AH2372">
        <v>0</v>
      </c>
      <c r="AK2372">
        <v>0</v>
      </c>
      <c r="AM2372">
        <v>0</v>
      </c>
      <c r="AO2372" s="92"/>
      <c r="AP2372" s="82" t="s">
        <v>357</v>
      </c>
      <c r="AQ2372" s="82" t="s">
        <v>326</v>
      </c>
      <c r="AR2372" s="82"/>
      <c r="AS2372">
        <v>0</v>
      </c>
      <c r="AT2372">
        <v>0</v>
      </c>
      <c r="AU2372">
        <v>2031</v>
      </c>
      <c r="AY2372">
        <v>0</v>
      </c>
      <c r="AZ2372">
        <v>0</v>
      </c>
      <c r="BA2372" s="82" t="s">
        <v>398</v>
      </c>
      <c r="BB2372">
        <v>9822</v>
      </c>
      <c r="BC2372">
        <v>0</v>
      </c>
      <c r="BD2372" s="92"/>
      <c r="BE2372" s="92"/>
      <c r="BF2372">
        <v>0</v>
      </c>
      <c r="BG2372">
        <v>0</v>
      </c>
      <c r="BH2372">
        <v>0</v>
      </c>
      <c r="BI2372" s="92"/>
      <c r="BJ2372" s="92"/>
      <c r="BK2372" s="92"/>
      <c r="BL2372">
        <v>0</v>
      </c>
    </row>
    <row r="2373" spans="1:64" x14ac:dyDescent="0.25">
      <c r="A2373" s="82" t="s">
        <v>297</v>
      </c>
      <c r="B2373" s="82" t="s">
        <v>397</v>
      </c>
      <c r="C2373" s="82" t="s">
        <v>105</v>
      </c>
      <c r="D2373" s="82" t="s">
        <v>306</v>
      </c>
      <c r="E2373" s="82" t="s">
        <v>59</v>
      </c>
      <c r="F2373" s="82" t="s">
        <v>356</v>
      </c>
      <c r="G2373" s="82" t="s">
        <v>356</v>
      </c>
      <c r="H2373">
        <v>0</v>
      </c>
      <c r="I2373">
        <v>0</v>
      </c>
      <c r="J2373">
        <v>0</v>
      </c>
      <c r="K2373" s="92"/>
      <c r="L2373">
        <v>0</v>
      </c>
      <c r="M2373" s="92"/>
      <c r="N2373" s="92"/>
      <c r="O2373" s="92"/>
      <c r="P2373">
        <v>0</v>
      </c>
      <c r="Q2373" s="92"/>
      <c r="R2373" s="92"/>
      <c r="S2373">
        <v>-1</v>
      </c>
      <c r="T2373">
        <v>0</v>
      </c>
      <c r="U2373" s="82" t="s">
        <v>324</v>
      </c>
      <c r="V2373" s="92"/>
      <c r="W2373">
        <v>0</v>
      </c>
      <c r="X2373" s="92"/>
      <c r="Y2373">
        <v>0</v>
      </c>
      <c r="Z2373">
        <v>0</v>
      </c>
      <c r="AA2373">
        <v>0</v>
      </c>
      <c r="AB2373">
        <v>0</v>
      </c>
      <c r="AC2373">
        <v>-1</v>
      </c>
      <c r="AD2373">
        <v>0</v>
      </c>
      <c r="AE2373">
        <v>0</v>
      </c>
      <c r="AF2373">
        <v>0</v>
      </c>
      <c r="AG2373">
        <v>0</v>
      </c>
      <c r="AH2373">
        <v>0</v>
      </c>
      <c r="AK2373">
        <v>0</v>
      </c>
      <c r="AM2373">
        <v>0</v>
      </c>
      <c r="AO2373" s="92"/>
      <c r="AP2373" s="82" t="s">
        <v>357</v>
      </c>
      <c r="AQ2373" s="82" t="s">
        <v>326</v>
      </c>
      <c r="AR2373" s="82"/>
      <c r="AS2373">
        <v>0</v>
      </c>
      <c r="AT2373">
        <v>0</v>
      </c>
      <c r="AU2373">
        <v>2031</v>
      </c>
      <c r="AY2373">
        <v>0</v>
      </c>
      <c r="AZ2373">
        <v>0</v>
      </c>
      <c r="BA2373" s="82" t="s">
        <v>398</v>
      </c>
      <c r="BB2373">
        <v>9823</v>
      </c>
      <c r="BC2373">
        <v>0</v>
      </c>
      <c r="BD2373" s="92"/>
      <c r="BE2373" s="92"/>
      <c r="BF2373">
        <v>0</v>
      </c>
      <c r="BG2373">
        <v>0</v>
      </c>
      <c r="BH2373">
        <v>0</v>
      </c>
      <c r="BI2373" s="92"/>
      <c r="BJ2373" s="92"/>
      <c r="BK2373" s="92"/>
      <c r="BL2373">
        <v>0</v>
      </c>
    </row>
    <row r="2374" spans="1:64" x14ac:dyDescent="0.25">
      <c r="A2374" s="82" t="s">
        <v>297</v>
      </c>
      <c r="B2374" s="82" t="s">
        <v>397</v>
      </c>
      <c r="C2374" s="82" t="s">
        <v>105</v>
      </c>
      <c r="D2374" s="82" t="s">
        <v>311</v>
      </c>
      <c r="E2374" s="82" t="s">
        <v>312</v>
      </c>
      <c r="F2374" s="82" t="s">
        <v>356</v>
      </c>
      <c r="G2374" s="82" t="s">
        <v>356</v>
      </c>
      <c r="H2374">
        <v>0</v>
      </c>
      <c r="I2374">
        <v>0</v>
      </c>
      <c r="J2374">
        <v>0</v>
      </c>
      <c r="K2374" s="92"/>
      <c r="L2374">
        <v>0</v>
      </c>
      <c r="M2374" s="92"/>
      <c r="N2374" s="92"/>
      <c r="O2374" s="92"/>
      <c r="P2374">
        <v>0</v>
      </c>
      <c r="Q2374" s="92"/>
      <c r="R2374" s="92"/>
      <c r="S2374">
        <v>-1</v>
      </c>
      <c r="T2374">
        <v>0</v>
      </c>
      <c r="U2374" s="82" t="s">
        <v>324</v>
      </c>
      <c r="V2374" s="92"/>
      <c r="W2374">
        <v>0</v>
      </c>
      <c r="X2374" s="92"/>
      <c r="Y2374">
        <v>0</v>
      </c>
      <c r="Z2374">
        <v>0</v>
      </c>
      <c r="AA2374">
        <v>0</v>
      </c>
      <c r="AB2374">
        <v>0</v>
      </c>
      <c r="AC2374">
        <v>-1</v>
      </c>
      <c r="AD2374">
        <v>0</v>
      </c>
      <c r="AE2374">
        <v>0</v>
      </c>
      <c r="AF2374">
        <v>0</v>
      </c>
      <c r="AG2374">
        <v>0</v>
      </c>
      <c r="AH2374">
        <v>0</v>
      </c>
      <c r="AK2374">
        <v>0</v>
      </c>
      <c r="AM2374">
        <v>0</v>
      </c>
      <c r="AO2374" s="92"/>
      <c r="AP2374" s="82" t="s">
        <v>357</v>
      </c>
      <c r="AQ2374" s="82" t="s">
        <v>326</v>
      </c>
      <c r="AR2374" s="82"/>
      <c r="AS2374">
        <v>0</v>
      </c>
      <c r="AT2374">
        <v>0</v>
      </c>
      <c r="AU2374">
        <v>2031</v>
      </c>
      <c r="AY2374">
        <v>0</v>
      </c>
      <c r="AZ2374">
        <v>0</v>
      </c>
      <c r="BA2374" s="82" t="s">
        <v>398</v>
      </c>
      <c r="BB2374">
        <v>9824</v>
      </c>
      <c r="BC2374">
        <v>0</v>
      </c>
      <c r="BD2374" s="92"/>
      <c r="BE2374" s="92"/>
      <c r="BF2374">
        <v>0</v>
      </c>
      <c r="BG2374">
        <v>0</v>
      </c>
      <c r="BH2374">
        <v>0</v>
      </c>
      <c r="BI2374" s="92"/>
      <c r="BJ2374" s="92"/>
      <c r="BK2374" s="92"/>
      <c r="BL2374">
        <v>0</v>
      </c>
    </row>
    <row r="2375" spans="1:64" x14ac:dyDescent="0.25">
      <c r="A2375" s="82" t="s">
        <v>297</v>
      </c>
      <c r="B2375" s="82" t="s">
        <v>397</v>
      </c>
      <c r="C2375" s="82" t="s">
        <v>105</v>
      </c>
      <c r="D2375" s="82" t="s">
        <v>311</v>
      </c>
      <c r="E2375" s="82" t="s">
        <v>312</v>
      </c>
      <c r="F2375" s="82" t="s">
        <v>358</v>
      </c>
      <c r="G2375" s="82" t="s">
        <v>358</v>
      </c>
      <c r="H2375">
        <v>0</v>
      </c>
      <c r="I2375">
        <v>0</v>
      </c>
      <c r="J2375">
        <v>0</v>
      </c>
      <c r="K2375" s="92"/>
      <c r="L2375">
        <v>0</v>
      </c>
      <c r="M2375" s="92"/>
      <c r="N2375" s="92"/>
      <c r="O2375" s="92"/>
      <c r="P2375">
        <v>0</v>
      </c>
      <c r="Q2375" s="92"/>
      <c r="R2375" s="92"/>
      <c r="S2375">
        <v>-1</v>
      </c>
      <c r="T2375">
        <v>0</v>
      </c>
      <c r="U2375" s="82" t="s">
        <v>324</v>
      </c>
      <c r="V2375" s="92"/>
      <c r="W2375">
        <v>0</v>
      </c>
      <c r="X2375" s="92"/>
      <c r="Y2375">
        <v>0</v>
      </c>
      <c r="Z2375">
        <v>0</v>
      </c>
      <c r="AA2375">
        <v>0</v>
      </c>
      <c r="AB2375">
        <v>0</v>
      </c>
      <c r="AC2375">
        <v>-1</v>
      </c>
      <c r="AD2375">
        <v>0</v>
      </c>
      <c r="AE2375">
        <v>0</v>
      </c>
      <c r="AF2375">
        <v>0</v>
      </c>
      <c r="AG2375">
        <v>0</v>
      </c>
      <c r="AH2375">
        <v>0</v>
      </c>
      <c r="AK2375">
        <v>0</v>
      </c>
      <c r="AM2375">
        <v>0</v>
      </c>
      <c r="AO2375" s="92"/>
      <c r="AP2375" s="82" t="s">
        <v>359</v>
      </c>
      <c r="AQ2375" s="82" t="s">
        <v>326</v>
      </c>
      <c r="AR2375" s="82"/>
      <c r="AS2375">
        <v>0</v>
      </c>
      <c r="AT2375">
        <v>0</v>
      </c>
      <c r="AU2375">
        <v>2031</v>
      </c>
      <c r="AY2375">
        <v>0</v>
      </c>
      <c r="AZ2375">
        <v>0</v>
      </c>
      <c r="BA2375" s="82" t="s">
        <v>398</v>
      </c>
      <c r="BB2375">
        <v>9825</v>
      </c>
      <c r="BC2375">
        <v>0</v>
      </c>
      <c r="BD2375" s="92"/>
      <c r="BE2375" s="92"/>
      <c r="BF2375">
        <v>0</v>
      </c>
      <c r="BG2375">
        <v>0</v>
      </c>
      <c r="BH2375">
        <v>0</v>
      </c>
      <c r="BI2375" s="92"/>
      <c r="BJ2375" s="92"/>
      <c r="BK2375" s="92"/>
      <c r="BL2375">
        <v>0</v>
      </c>
    </row>
    <row r="2376" spans="1:64" x14ac:dyDescent="0.25">
      <c r="A2376" s="82" t="s">
        <v>297</v>
      </c>
      <c r="B2376" s="82" t="s">
        <v>397</v>
      </c>
      <c r="C2376" s="82" t="s">
        <v>105</v>
      </c>
      <c r="D2376" s="82" t="s">
        <v>306</v>
      </c>
      <c r="E2376" s="82" t="s">
        <v>59</v>
      </c>
      <c r="F2376" s="82" t="s">
        <v>360</v>
      </c>
      <c r="G2376" s="82" t="s">
        <v>360</v>
      </c>
      <c r="H2376">
        <v>0</v>
      </c>
      <c r="I2376">
        <v>0</v>
      </c>
      <c r="J2376">
        <v>0</v>
      </c>
      <c r="K2376" s="92"/>
      <c r="L2376">
        <v>0</v>
      </c>
      <c r="M2376" s="92"/>
      <c r="N2376" s="92"/>
      <c r="O2376" s="92"/>
      <c r="P2376">
        <v>0</v>
      </c>
      <c r="Q2376" s="92"/>
      <c r="R2376" s="92"/>
      <c r="S2376">
        <v>-1</v>
      </c>
      <c r="T2376">
        <v>0</v>
      </c>
      <c r="U2376" s="82" t="s">
        <v>324</v>
      </c>
      <c r="V2376" s="92"/>
      <c r="W2376">
        <v>0</v>
      </c>
      <c r="X2376" s="92"/>
      <c r="Y2376">
        <v>0</v>
      </c>
      <c r="Z2376">
        <v>0</v>
      </c>
      <c r="AA2376">
        <v>0</v>
      </c>
      <c r="AB2376">
        <v>0</v>
      </c>
      <c r="AC2376">
        <v>-1</v>
      </c>
      <c r="AD2376">
        <v>0</v>
      </c>
      <c r="AE2376">
        <v>0</v>
      </c>
      <c r="AF2376">
        <v>0</v>
      </c>
      <c r="AG2376">
        <v>0</v>
      </c>
      <c r="AH2376">
        <v>0</v>
      </c>
      <c r="AK2376">
        <v>0</v>
      </c>
      <c r="AM2376">
        <v>0</v>
      </c>
      <c r="AO2376" s="92"/>
      <c r="AP2376" s="82" t="s">
        <v>361</v>
      </c>
      <c r="AQ2376" s="82" t="s">
        <v>326</v>
      </c>
      <c r="AR2376" s="82"/>
      <c r="AS2376">
        <v>0</v>
      </c>
      <c r="AT2376">
        <v>0</v>
      </c>
      <c r="AU2376">
        <v>2031</v>
      </c>
      <c r="AY2376">
        <v>0</v>
      </c>
      <c r="AZ2376">
        <v>0</v>
      </c>
      <c r="BA2376" s="82" t="s">
        <v>398</v>
      </c>
      <c r="BB2376">
        <v>9826</v>
      </c>
      <c r="BC2376">
        <v>0</v>
      </c>
      <c r="BD2376" s="92"/>
      <c r="BE2376" s="92"/>
      <c r="BF2376">
        <v>0</v>
      </c>
      <c r="BG2376">
        <v>0</v>
      </c>
      <c r="BH2376">
        <v>0</v>
      </c>
      <c r="BI2376" s="92"/>
      <c r="BJ2376" s="92"/>
      <c r="BK2376" s="92"/>
      <c r="BL2376">
        <v>0</v>
      </c>
    </row>
    <row r="2377" spans="1:64" x14ac:dyDescent="0.25">
      <c r="A2377" s="82" t="s">
        <v>297</v>
      </c>
      <c r="B2377" s="82" t="s">
        <v>397</v>
      </c>
      <c r="C2377" s="82" t="s">
        <v>105</v>
      </c>
      <c r="D2377" s="82" t="s">
        <v>298</v>
      </c>
      <c r="E2377" s="82" t="s">
        <v>55</v>
      </c>
      <c r="F2377" s="82" t="s">
        <v>362</v>
      </c>
      <c r="G2377" s="82" t="s">
        <v>362</v>
      </c>
      <c r="H2377">
        <v>0</v>
      </c>
      <c r="I2377">
        <v>0</v>
      </c>
      <c r="J2377">
        <v>0</v>
      </c>
      <c r="K2377" s="92"/>
      <c r="L2377">
        <v>0</v>
      </c>
      <c r="M2377" s="92"/>
      <c r="N2377" s="92"/>
      <c r="O2377" s="92"/>
      <c r="P2377">
        <v>0</v>
      </c>
      <c r="Q2377" s="92"/>
      <c r="R2377" s="92"/>
      <c r="S2377">
        <v>-1</v>
      </c>
      <c r="T2377">
        <v>0</v>
      </c>
      <c r="U2377" s="82" t="s">
        <v>324</v>
      </c>
      <c r="V2377" s="92"/>
      <c r="W2377">
        <v>0</v>
      </c>
      <c r="X2377" s="92"/>
      <c r="Y2377">
        <v>0</v>
      </c>
      <c r="Z2377">
        <v>0</v>
      </c>
      <c r="AA2377">
        <v>0</v>
      </c>
      <c r="AB2377">
        <v>0</v>
      </c>
      <c r="AC2377">
        <v>-1</v>
      </c>
      <c r="AD2377">
        <v>0</v>
      </c>
      <c r="AE2377">
        <v>0</v>
      </c>
      <c r="AF2377">
        <v>0</v>
      </c>
      <c r="AG2377">
        <v>0</v>
      </c>
      <c r="AH2377">
        <v>0</v>
      </c>
      <c r="AK2377">
        <v>0</v>
      </c>
      <c r="AM2377">
        <v>0</v>
      </c>
      <c r="AO2377" s="92"/>
      <c r="AP2377" s="82" t="s">
        <v>363</v>
      </c>
      <c r="AQ2377" s="82" t="s">
        <v>326</v>
      </c>
      <c r="AR2377" s="82"/>
      <c r="AS2377">
        <v>0</v>
      </c>
      <c r="AT2377">
        <v>0</v>
      </c>
      <c r="AU2377">
        <v>2031</v>
      </c>
      <c r="AY2377">
        <v>0</v>
      </c>
      <c r="AZ2377">
        <v>0</v>
      </c>
      <c r="BA2377" s="82" t="s">
        <v>398</v>
      </c>
      <c r="BB2377">
        <v>9827</v>
      </c>
      <c r="BC2377">
        <v>0</v>
      </c>
      <c r="BD2377" s="92"/>
      <c r="BE2377" s="92"/>
      <c r="BF2377">
        <v>0</v>
      </c>
      <c r="BG2377">
        <v>0</v>
      </c>
      <c r="BH2377">
        <v>0</v>
      </c>
      <c r="BI2377" s="92"/>
      <c r="BJ2377" s="92"/>
      <c r="BK2377" s="92"/>
      <c r="BL2377">
        <v>0</v>
      </c>
    </row>
    <row r="2378" spans="1:64" x14ac:dyDescent="0.25">
      <c r="A2378" s="82" t="s">
        <v>297</v>
      </c>
      <c r="B2378" s="82" t="s">
        <v>397</v>
      </c>
      <c r="C2378" s="82" t="s">
        <v>105</v>
      </c>
      <c r="D2378" s="82" t="s">
        <v>305</v>
      </c>
      <c r="E2378" s="82" t="s">
        <v>58</v>
      </c>
      <c r="F2378" s="82" t="s">
        <v>362</v>
      </c>
      <c r="G2378" s="82" t="s">
        <v>362</v>
      </c>
      <c r="H2378">
        <v>0</v>
      </c>
      <c r="I2378">
        <v>0</v>
      </c>
      <c r="J2378">
        <v>0</v>
      </c>
      <c r="K2378" s="92"/>
      <c r="L2378">
        <v>0</v>
      </c>
      <c r="M2378" s="92"/>
      <c r="N2378" s="92"/>
      <c r="O2378" s="92"/>
      <c r="P2378">
        <v>0</v>
      </c>
      <c r="Q2378" s="92"/>
      <c r="R2378" s="92"/>
      <c r="S2378">
        <v>-1</v>
      </c>
      <c r="T2378">
        <v>0</v>
      </c>
      <c r="U2378" s="82" t="s">
        <v>324</v>
      </c>
      <c r="V2378" s="92"/>
      <c r="W2378">
        <v>0</v>
      </c>
      <c r="X2378" s="92"/>
      <c r="Y2378">
        <v>0</v>
      </c>
      <c r="Z2378">
        <v>0</v>
      </c>
      <c r="AA2378">
        <v>0</v>
      </c>
      <c r="AB2378">
        <v>0</v>
      </c>
      <c r="AC2378">
        <v>-1</v>
      </c>
      <c r="AD2378">
        <v>0</v>
      </c>
      <c r="AE2378">
        <v>0</v>
      </c>
      <c r="AF2378">
        <v>0</v>
      </c>
      <c r="AG2378">
        <v>0</v>
      </c>
      <c r="AH2378">
        <v>0</v>
      </c>
      <c r="AK2378">
        <v>0</v>
      </c>
      <c r="AM2378">
        <v>0</v>
      </c>
      <c r="AO2378" s="92"/>
      <c r="AP2378" s="82" t="s">
        <v>363</v>
      </c>
      <c r="AQ2378" s="82" t="s">
        <v>326</v>
      </c>
      <c r="AR2378" s="82"/>
      <c r="AS2378">
        <v>0</v>
      </c>
      <c r="AT2378">
        <v>0</v>
      </c>
      <c r="AU2378">
        <v>2031</v>
      </c>
      <c r="AY2378">
        <v>0</v>
      </c>
      <c r="AZ2378">
        <v>0</v>
      </c>
      <c r="BA2378" s="82" t="s">
        <v>398</v>
      </c>
      <c r="BB2378">
        <v>9828</v>
      </c>
      <c r="BC2378">
        <v>0</v>
      </c>
      <c r="BD2378" s="92"/>
      <c r="BE2378" s="92"/>
      <c r="BF2378">
        <v>0</v>
      </c>
      <c r="BG2378">
        <v>0</v>
      </c>
      <c r="BH2378">
        <v>0</v>
      </c>
      <c r="BI2378" s="92"/>
      <c r="BJ2378" s="92"/>
      <c r="BK2378" s="92"/>
      <c r="BL2378">
        <v>0</v>
      </c>
    </row>
    <row r="2379" spans="1:64" x14ac:dyDescent="0.25">
      <c r="A2379" s="82" t="s">
        <v>297</v>
      </c>
      <c r="B2379" s="82" t="s">
        <v>397</v>
      </c>
      <c r="C2379" s="82" t="s">
        <v>105</v>
      </c>
      <c r="D2379" s="82" t="s">
        <v>309</v>
      </c>
      <c r="E2379" s="82" t="s">
        <v>310</v>
      </c>
      <c r="F2379" s="82" t="s">
        <v>362</v>
      </c>
      <c r="G2379" s="82" t="s">
        <v>362</v>
      </c>
      <c r="H2379">
        <v>0</v>
      </c>
      <c r="I2379">
        <v>0</v>
      </c>
      <c r="J2379">
        <v>0</v>
      </c>
      <c r="K2379" s="92"/>
      <c r="L2379">
        <v>0</v>
      </c>
      <c r="M2379" s="92"/>
      <c r="N2379" s="92"/>
      <c r="O2379" s="92"/>
      <c r="P2379">
        <v>0</v>
      </c>
      <c r="Q2379" s="92"/>
      <c r="R2379" s="92"/>
      <c r="S2379">
        <v>-1</v>
      </c>
      <c r="T2379">
        <v>0</v>
      </c>
      <c r="U2379" s="82" t="s">
        <v>324</v>
      </c>
      <c r="V2379" s="92"/>
      <c r="W2379">
        <v>0</v>
      </c>
      <c r="X2379" s="92"/>
      <c r="Y2379">
        <v>0</v>
      </c>
      <c r="Z2379">
        <v>0</v>
      </c>
      <c r="AA2379">
        <v>0</v>
      </c>
      <c r="AB2379">
        <v>0</v>
      </c>
      <c r="AC2379">
        <v>-1</v>
      </c>
      <c r="AD2379">
        <v>0</v>
      </c>
      <c r="AE2379">
        <v>0</v>
      </c>
      <c r="AF2379">
        <v>0</v>
      </c>
      <c r="AG2379">
        <v>0</v>
      </c>
      <c r="AH2379">
        <v>0</v>
      </c>
      <c r="AK2379">
        <v>0</v>
      </c>
      <c r="AM2379">
        <v>0</v>
      </c>
      <c r="AO2379" s="92"/>
      <c r="AP2379" s="82" t="s">
        <v>363</v>
      </c>
      <c r="AQ2379" s="82" t="s">
        <v>326</v>
      </c>
      <c r="AR2379" s="82"/>
      <c r="AS2379">
        <v>0</v>
      </c>
      <c r="AT2379">
        <v>0</v>
      </c>
      <c r="AU2379">
        <v>2031</v>
      </c>
      <c r="AY2379">
        <v>0</v>
      </c>
      <c r="AZ2379">
        <v>0</v>
      </c>
      <c r="BA2379" s="82" t="s">
        <v>398</v>
      </c>
      <c r="BB2379">
        <v>9829</v>
      </c>
      <c r="BC2379">
        <v>0</v>
      </c>
      <c r="BD2379" s="92"/>
      <c r="BE2379" s="92"/>
      <c r="BF2379">
        <v>0</v>
      </c>
      <c r="BG2379">
        <v>0</v>
      </c>
      <c r="BH2379">
        <v>0</v>
      </c>
      <c r="BI2379" s="92"/>
      <c r="BJ2379" s="92"/>
      <c r="BK2379" s="92"/>
      <c r="BL2379">
        <v>0</v>
      </c>
    </row>
    <row r="2380" spans="1:64" x14ac:dyDescent="0.25">
      <c r="A2380" s="82" t="s">
        <v>297</v>
      </c>
      <c r="B2380" s="82" t="s">
        <v>397</v>
      </c>
      <c r="C2380" s="82" t="s">
        <v>105</v>
      </c>
      <c r="D2380" s="82" t="s">
        <v>311</v>
      </c>
      <c r="E2380" s="82" t="s">
        <v>312</v>
      </c>
      <c r="F2380" s="82" t="s">
        <v>362</v>
      </c>
      <c r="G2380" s="82" t="s">
        <v>362</v>
      </c>
      <c r="H2380">
        <v>0</v>
      </c>
      <c r="I2380">
        <v>0</v>
      </c>
      <c r="J2380">
        <v>0</v>
      </c>
      <c r="K2380" s="92"/>
      <c r="L2380">
        <v>0</v>
      </c>
      <c r="M2380" s="92"/>
      <c r="N2380" s="92"/>
      <c r="O2380" s="92"/>
      <c r="P2380">
        <v>0</v>
      </c>
      <c r="Q2380" s="92"/>
      <c r="R2380" s="92"/>
      <c r="S2380">
        <v>-1</v>
      </c>
      <c r="T2380">
        <v>0</v>
      </c>
      <c r="U2380" s="82" t="s">
        <v>324</v>
      </c>
      <c r="V2380" s="92"/>
      <c r="W2380">
        <v>0</v>
      </c>
      <c r="X2380" s="92"/>
      <c r="Y2380">
        <v>0</v>
      </c>
      <c r="Z2380">
        <v>0</v>
      </c>
      <c r="AA2380">
        <v>0</v>
      </c>
      <c r="AB2380">
        <v>0</v>
      </c>
      <c r="AC2380">
        <v>-1</v>
      </c>
      <c r="AD2380">
        <v>0</v>
      </c>
      <c r="AE2380">
        <v>0</v>
      </c>
      <c r="AF2380">
        <v>0</v>
      </c>
      <c r="AG2380">
        <v>0</v>
      </c>
      <c r="AH2380">
        <v>0</v>
      </c>
      <c r="AK2380">
        <v>0</v>
      </c>
      <c r="AM2380">
        <v>0</v>
      </c>
      <c r="AO2380" s="92"/>
      <c r="AP2380" s="82" t="s">
        <v>363</v>
      </c>
      <c r="AQ2380" s="82" t="s">
        <v>326</v>
      </c>
      <c r="AR2380" s="82"/>
      <c r="AS2380">
        <v>0</v>
      </c>
      <c r="AT2380">
        <v>0</v>
      </c>
      <c r="AU2380">
        <v>2031</v>
      </c>
      <c r="AY2380">
        <v>0</v>
      </c>
      <c r="AZ2380">
        <v>0</v>
      </c>
      <c r="BA2380" s="82" t="s">
        <v>398</v>
      </c>
      <c r="BB2380">
        <v>9830</v>
      </c>
      <c r="BC2380">
        <v>0</v>
      </c>
      <c r="BD2380" s="92"/>
      <c r="BE2380" s="92"/>
      <c r="BF2380">
        <v>0</v>
      </c>
      <c r="BG2380">
        <v>0</v>
      </c>
      <c r="BH2380">
        <v>0</v>
      </c>
      <c r="BI2380" s="92"/>
      <c r="BJ2380" s="92"/>
      <c r="BK2380" s="92"/>
      <c r="BL2380">
        <v>0</v>
      </c>
    </row>
    <row r="2381" spans="1:64" x14ac:dyDescent="0.25">
      <c r="A2381" s="82" t="s">
        <v>297</v>
      </c>
      <c r="B2381" s="82" t="s">
        <v>397</v>
      </c>
      <c r="C2381" s="82" t="s">
        <v>105</v>
      </c>
      <c r="D2381" s="82" t="s">
        <v>298</v>
      </c>
      <c r="E2381" s="82" t="s">
        <v>55</v>
      </c>
      <c r="F2381" s="82" t="s">
        <v>364</v>
      </c>
      <c r="G2381" s="82" t="s">
        <v>364</v>
      </c>
      <c r="H2381">
        <v>34.996112823486328</v>
      </c>
      <c r="I2381">
        <v>100</v>
      </c>
      <c r="J2381">
        <v>34.996112823486328</v>
      </c>
      <c r="K2381" s="92"/>
      <c r="L2381">
        <v>0</v>
      </c>
      <c r="M2381" s="92"/>
      <c r="N2381" s="92"/>
      <c r="O2381" s="92"/>
      <c r="P2381">
        <v>18154.203125</v>
      </c>
      <c r="Q2381" s="92"/>
      <c r="R2381" s="92"/>
      <c r="S2381">
        <v>-1</v>
      </c>
      <c r="T2381">
        <v>0</v>
      </c>
      <c r="U2381" s="82" t="s">
        <v>160</v>
      </c>
      <c r="V2381" s="92"/>
      <c r="W2381">
        <v>306565.9375</v>
      </c>
      <c r="X2381" s="92"/>
      <c r="Y2381">
        <v>0</v>
      </c>
      <c r="Z2381">
        <v>11847.681640625</v>
      </c>
      <c r="AA2381">
        <v>11847.681640625</v>
      </c>
      <c r="AB2381">
        <v>0</v>
      </c>
      <c r="AC2381">
        <v>-1</v>
      </c>
      <c r="AD2381">
        <v>0</v>
      </c>
      <c r="AE2381">
        <v>0</v>
      </c>
      <c r="AF2381">
        <v>0</v>
      </c>
      <c r="AG2381">
        <v>0</v>
      </c>
      <c r="AH2381">
        <v>8760</v>
      </c>
      <c r="AI2381">
        <v>0.34996113181114197</v>
      </c>
      <c r="AJ2381">
        <v>38.646438598632813</v>
      </c>
      <c r="AK2381">
        <v>-9738.1806640625</v>
      </c>
      <c r="AL2381">
        <v>-31.765369415283203</v>
      </c>
      <c r="AM2381">
        <v>21585.86328125</v>
      </c>
      <c r="AN2381">
        <v>70.41180419921875</v>
      </c>
      <c r="AO2381" s="92"/>
      <c r="AP2381" s="82" t="s">
        <v>336</v>
      </c>
      <c r="AQ2381" s="82" t="s">
        <v>326</v>
      </c>
      <c r="AR2381" s="82"/>
      <c r="AS2381">
        <v>0</v>
      </c>
      <c r="AT2381">
        <v>0</v>
      </c>
      <c r="AU2381">
        <v>2031</v>
      </c>
      <c r="AY2381">
        <v>0</v>
      </c>
      <c r="AZ2381">
        <v>0</v>
      </c>
      <c r="BA2381" s="82" t="s">
        <v>398</v>
      </c>
      <c r="BB2381">
        <v>9831</v>
      </c>
      <c r="BC2381">
        <v>100</v>
      </c>
      <c r="BD2381" s="92"/>
      <c r="BE2381" s="92"/>
      <c r="BF2381">
        <v>306565.9375</v>
      </c>
      <c r="BG2381">
        <v>0</v>
      </c>
      <c r="BH2381">
        <v>0</v>
      </c>
      <c r="BI2381" s="92"/>
      <c r="BJ2381" s="92"/>
      <c r="BK2381" s="92"/>
      <c r="BL2381">
        <v>0</v>
      </c>
    </row>
    <row r="2382" spans="1:64" x14ac:dyDescent="0.25">
      <c r="A2382" s="82" t="s">
        <v>297</v>
      </c>
      <c r="B2382" s="82" t="s">
        <v>397</v>
      </c>
      <c r="C2382" s="82" t="s">
        <v>105</v>
      </c>
      <c r="D2382" s="82" t="s">
        <v>303</v>
      </c>
      <c r="E2382" s="82" t="s">
        <v>304</v>
      </c>
      <c r="F2382" s="82" t="s">
        <v>364</v>
      </c>
      <c r="G2382" s="82" t="s">
        <v>364</v>
      </c>
      <c r="H2382">
        <v>34.996112823486328</v>
      </c>
      <c r="I2382">
        <v>100</v>
      </c>
      <c r="J2382">
        <v>34.996112823486328</v>
      </c>
      <c r="K2382" s="92"/>
      <c r="L2382">
        <v>0</v>
      </c>
      <c r="M2382" s="92"/>
      <c r="N2382" s="92"/>
      <c r="O2382" s="92"/>
      <c r="P2382">
        <v>18154.203125</v>
      </c>
      <c r="Q2382" s="92"/>
      <c r="R2382" s="92"/>
      <c r="S2382">
        <v>-1</v>
      </c>
      <c r="T2382">
        <v>0</v>
      </c>
      <c r="U2382" s="82" t="s">
        <v>160</v>
      </c>
      <c r="V2382" s="92"/>
      <c r="W2382">
        <v>306565.9375</v>
      </c>
      <c r="X2382" s="92"/>
      <c r="Y2382">
        <v>0</v>
      </c>
      <c r="Z2382">
        <v>11847.681640625</v>
      </c>
      <c r="AA2382">
        <v>11847.681640625</v>
      </c>
      <c r="AB2382">
        <v>0</v>
      </c>
      <c r="AC2382">
        <v>-1</v>
      </c>
      <c r="AD2382">
        <v>0</v>
      </c>
      <c r="AE2382">
        <v>0</v>
      </c>
      <c r="AF2382">
        <v>0</v>
      </c>
      <c r="AG2382">
        <v>0</v>
      </c>
      <c r="AH2382">
        <v>8760</v>
      </c>
      <c r="AI2382">
        <v>0.34996113181114197</v>
      </c>
      <c r="AJ2382">
        <v>38.646438598632813</v>
      </c>
      <c r="AK2382">
        <v>-9738.1806640625</v>
      </c>
      <c r="AL2382">
        <v>-31.765369415283203</v>
      </c>
      <c r="AM2382">
        <v>21585.86328125</v>
      </c>
      <c r="AN2382">
        <v>70.41180419921875</v>
      </c>
      <c r="AO2382" s="92"/>
      <c r="AP2382" s="82" t="s">
        <v>336</v>
      </c>
      <c r="AQ2382" s="82" t="s">
        <v>326</v>
      </c>
      <c r="AR2382" s="82"/>
      <c r="AS2382">
        <v>0</v>
      </c>
      <c r="AT2382">
        <v>0</v>
      </c>
      <c r="AU2382">
        <v>2031</v>
      </c>
      <c r="AY2382">
        <v>0</v>
      </c>
      <c r="AZ2382">
        <v>0</v>
      </c>
      <c r="BA2382" s="82" t="s">
        <v>398</v>
      </c>
      <c r="BB2382">
        <v>9832</v>
      </c>
      <c r="BC2382">
        <v>100</v>
      </c>
      <c r="BD2382" s="92"/>
      <c r="BE2382" s="92"/>
      <c r="BF2382">
        <v>306565.9375</v>
      </c>
      <c r="BG2382">
        <v>0</v>
      </c>
      <c r="BH2382">
        <v>0</v>
      </c>
      <c r="BI2382" s="92"/>
      <c r="BJ2382" s="92"/>
      <c r="BK2382" s="92"/>
      <c r="BL2382">
        <v>0</v>
      </c>
    </row>
    <row r="2383" spans="1:64" x14ac:dyDescent="0.25">
      <c r="A2383" s="82" t="s">
        <v>297</v>
      </c>
      <c r="B2383" s="82" t="s">
        <v>397</v>
      </c>
      <c r="C2383" s="82" t="s">
        <v>105</v>
      </c>
      <c r="D2383" s="82" t="s">
        <v>305</v>
      </c>
      <c r="E2383" s="82" t="s">
        <v>58</v>
      </c>
      <c r="F2383" s="82" t="s">
        <v>364</v>
      </c>
      <c r="G2383" s="82" t="s">
        <v>364</v>
      </c>
      <c r="H2383">
        <v>34.996112823486328</v>
      </c>
      <c r="I2383">
        <v>100</v>
      </c>
      <c r="J2383">
        <v>34.996112823486328</v>
      </c>
      <c r="K2383" s="92"/>
      <c r="L2383">
        <v>0</v>
      </c>
      <c r="M2383" s="92"/>
      <c r="N2383" s="92"/>
      <c r="O2383" s="92"/>
      <c r="P2383">
        <v>18154.203125</v>
      </c>
      <c r="Q2383" s="92"/>
      <c r="R2383" s="92"/>
      <c r="S2383">
        <v>-1</v>
      </c>
      <c r="T2383">
        <v>0</v>
      </c>
      <c r="U2383" s="82" t="s">
        <v>160</v>
      </c>
      <c r="V2383" s="92"/>
      <c r="W2383">
        <v>306565.9375</v>
      </c>
      <c r="X2383" s="92"/>
      <c r="Y2383">
        <v>0</v>
      </c>
      <c r="Z2383">
        <v>11847.681640625</v>
      </c>
      <c r="AA2383">
        <v>11847.681640625</v>
      </c>
      <c r="AB2383">
        <v>0</v>
      </c>
      <c r="AC2383">
        <v>-1</v>
      </c>
      <c r="AD2383">
        <v>0</v>
      </c>
      <c r="AE2383">
        <v>0</v>
      </c>
      <c r="AF2383">
        <v>0</v>
      </c>
      <c r="AG2383">
        <v>0</v>
      </c>
      <c r="AH2383">
        <v>8760</v>
      </c>
      <c r="AI2383">
        <v>0.34996113181114197</v>
      </c>
      <c r="AJ2383">
        <v>38.646438598632813</v>
      </c>
      <c r="AK2383">
        <v>-9738.1806640625</v>
      </c>
      <c r="AL2383">
        <v>-31.765369415283203</v>
      </c>
      <c r="AM2383">
        <v>21585.86328125</v>
      </c>
      <c r="AN2383">
        <v>70.41180419921875</v>
      </c>
      <c r="AO2383" s="92"/>
      <c r="AP2383" s="82" t="s">
        <v>336</v>
      </c>
      <c r="AQ2383" s="82" t="s">
        <v>326</v>
      </c>
      <c r="AR2383" s="82"/>
      <c r="AS2383">
        <v>0</v>
      </c>
      <c r="AT2383">
        <v>0</v>
      </c>
      <c r="AU2383">
        <v>2031</v>
      </c>
      <c r="AY2383">
        <v>0</v>
      </c>
      <c r="AZ2383">
        <v>0</v>
      </c>
      <c r="BA2383" s="82" t="s">
        <v>398</v>
      </c>
      <c r="BB2383">
        <v>9833</v>
      </c>
      <c r="BC2383">
        <v>100</v>
      </c>
      <c r="BD2383" s="92"/>
      <c r="BE2383" s="92"/>
      <c r="BF2383">
        <v>306565.9375</v>
      </c>
      <c r="BG2383">
        <v>0</v>
      </c>
      <c r="BH2383">
        <v>0</v>
      </c>
      <c r="BI2383" s="92"/>
      <c r="BJ2383" s="92"/>
      <c r="BK2383" s="92"/>
      <c r="BL2383">
        <v>0</v>
      </c>
    </row>
    <row r="2384" spans="1:64" x14ac:dyDescent="0.25">
      <c r="A2384" s="82" t="s">
        <v>297</v>
      </c>
      <c r="B2384" s="82" t="s">
        <v>397</v>
      </c>
      <c r="C2384" s="82" t="s">
        <v>105</v>
      </c>
      <c r="D2384" s="82" t="s">
        <v>306</v>
      </c>
      <c r="E2384" s="82" t="s">
        <v>59</v>
      </c>
      <c r="F2384" s="82" t="s">
        <v>364</v>
      </c>
      <c r="G2384" s="82" t="s">
        <v>364</v>
      </c>
      <c r="H2384">
        <v>34.996112823486328</v>
      </c>
      <c r="I2384">
        <v>100</v>
      </c>
      <c r="J2384">
        <v>34.996112823486328</v>
      </c>
      <c r="K2384" s="92"/>
      <c r="L2384">
        <v>0</v>
      </c>
      <c r="M2384" s="92"/>
      <c r="N2384" s="92"/>
      <c r="O2384" s="92"/>
      <c r="P2384">
        <v>18154.203125</v>
      </c>
      <c r="Q2384" s="92"/>
      <c r="R2384" s="92"/>
      <c r="S2384">
        <v>-1</v>
      </c>
      <c r="T2384">
        <v>0</v>
      </c>
      <c r="U2384" s="82" t="s">
        <v>160</v>
      </c>
      <c r="V2384" s="92"/>
      <c r="W2384">
        <v>306565.9375</v>
      </c>
      <c r="X2384" s="92"/>
      <c r="Y2384">
        <v>0</v>
      </c>
      <c r="Z2384">
        <v>11847.681640625</v>
      </c>
      <c r="AA2384">
        <v>11847.681640625</v>
      </c>
      <c r="AB2384">
        <v>0</v>
      </c>
      <c r="AC2384">
        <v>-1</v>
      </c>
      <c r="AD2384">
        <v>0</v>
      </c>
      <c r="AE2384">
        <v>0</v>
      </c>
      <c r="AF2384">
        <v>0</v>
      </c>
      <c r="AG2384">
        <v>0</v>
      </c>
      <c r="AH2384">
        <v>8760</v>
      </c>
      <c r="AI2384">
        <v>0.34996113181114197</v>
      </c>
      <c r="AJ2384">
        <v>38.646438598632813</v>
      </c>
      <c r="AK2384">
        <v>-9738.1806640625</v>
      </c>
      <c r="AL2384">
        <v>-31.765369415283203</v>
      </c>
      <c r="AM2384">
        <v>21585.86328125</v>
      </c>
      <c r="AN2384">
        <v>70.41180419921875</v>
      </c>
      <c r="AO2384" s="92"/>
      <c r="AP2384" s="82" t="s">
        <v>336</v>
      </c>
      <c r="AQ2384" s="82" t="s">
        <v>326</v>
      </c>
      <c r="AR2384" s="82"/>
      <c r="AS2384">
        <v>0</v>
      </c>
      <c r="AT2384">
        <v>0</v>
      </c>
      <c r="AU2384">
        <v>2031</v>
      </c>
      <c r="AY2384">
        <v>0</v>
      </c>
      <c r="AZ2384">
        <v>0</v>
      </c>
      <c r="BA2384" s="82" t="s">
        <v>398</v>
      </c>
      <c r="BB2384">
        <v>9834</v>
      </c>
      <c r="BC2384">
        <v>100</v>
      </c>
      <c r="BD2384" s="92"/>
      <c r="BE2384" s="92"/>
      <c r="BF2384">
        <v>306565.9375</v>
      </c>
      <c r="BG2384">
        <v>0</v>
      </c>
      <c r="BH2384">
        <v>0</v>
      </c>
      <c r="BI2384" s="92"/>
      <c r="BJ2384" s="92"/>
      <c r="BK2384" s="92"/>
      <c r="BL2384">
        <v>0</v>
      </c>
    </row>
    <row r="2385" spans="1:64" x14ac:dyDescent="0.25">
      <c r="A2385" s="82" t="s">
        <v>297</v>
      </c>
      <c r="B2385" s="82" t="s">
        <v>397</v>
      </c>
      <c r="C2385" s="82" t="s">
        <v>105</v>
      </c>
      <c r="D2385" s="82" t="s">
        <v>307</v>
      </c>
      <c r="E2385" s="82" t="s">
        <v>60</v>
      </c>
      <c r="F2385" s="82" t="s">
        <v>364</v>
      </c>
      <c r="G2385" s="82" t="s">
        <v>364</v>
      </c>
      <c r="H2385">
        <v>34.996112823486328</v>
      </c>
      <c r="I2385">
        <v>100</v>
      </c>
      <c r="J2385">
        <v>34.996112823486328</v>
      </c>
      <c r="K2385" s="92"/>
      <c r="L2385">
        <v>0</v>
      </c>
      <c r="M2385" s="92"/>
      <c r="N2385" s="92"/>
      <c r="O2385" s="92"/>
      <c r="P2385">
        <v>18154.203125</v>
      </c>
      <c r="Q2385" s="92"/>
      <c r="R2385" s="92"/>
      <c r="S2385">
        <v>-1</v>
      </c>
      <c r="T2385">
        <v>0</v>
      </c>
      <c r="U2385" s="82" t="s">
        <v>160</v>
      </c>
      <c r="V2385" s="92"/>
      <c r="W2385">
        <v>306565.9375</v>
      </c>
      <c r="X2385" s="92"/>
      <c r="Y2385">
        <v>0</v>
      </c>
      <c r="Z2385">
        <v>11847.681640625</v>
      </c>
      <c r="AA2385">
        <v>11847.681640625</v>
      </c>
      <c r="AB2385">
        <v>0</v>
      </c>
      <c r="AC2385">
        <v>-1</v>
      </c>
      <c r="AD2385">
        <v>0</v>
      </c>
      <c r="AE2385">
        <v>0</v>
      </c>
      <c r="AF2385">
        <v>0</v>
      </c>
      <c r="AG2385">
        <v>0</v>
      </c>
      <c r="AH2385">
        <v>8760</v>
      </c>
      <c r="AI2385">
        <v>0.34996113181114197</v>
      </c>
      <c r="AJ2385">
        <v>38.646438598632813</v>
      </c>
      <c r="AK2385">
        <v>-9738.1806640625</v>
      </c>
      <c r="AL2385">
        <v>-31.765369415283203</v>
      </c>
      <c r="AM2385">
        <v>21585.86328125</v>
      </c>
      <c r="AN2385">
        <v>70.41180419921875</v>
      </c>
      <c r="AO2385" s="92"/>
      <c r="AP2385" s="82" t="s">
        <v>336</v>
      </c>
      <c r="AQ2385" s="82" t="s">
        <v>326</v>
      </c>
      <c r="AR2385" s="82"/>
      <c r="AS2385">
        <v>0</v>
      </c>
      <c r="AT2385">
        <v>0</v>
      </c>
      <c r="AU2385">
        <v>2031</v>
      </c>
      <c r="AY2385">
        <v>0</v>
      </c>
      <c r="AZ2385">
        <v>0</v>
      </c>
      <c r="BA2385" s="82" t="s">
        <v>398</v>
      </c>
      <c r="BB2385">
        <v>9835</v>
      </c>
      <c r="BC2385">
        <v>100</v>
      </c>
      <c r="BD2385" s="92"/>
      <c r="BE2385" s="92"/>
      <c r="BF2385">
        <v>306565.9375</v>
      </c>
      <c r="BG2385">
        <v>0</v>
      </c>
      <c r="BH2385">
        <v>0</v>
      </c>
      <c r="BI2385" s="92"/>
      <c r="BJ2385" s="92"/>
      <c r="BK2385" s="92"/>
      <c r="BL2385">
        <v>0</v>
      </c>
    </row>
    <row r="2386" spans="1:64" x14ac:dyDescent="0.25">
      <c r="A2386" s="82" t="s">
        <v>297</v>
      </c>
      <c r="B2386" s="82" t="s">
        <v>397</v>
      </c>
      <c r="C2386" s="82" t="s">
        <v>105</v>
      </c>
      <c r="D2386" s="82" t="s">
        <v>308</v>
      </c>
      <c r="E2386" s="82" t="s">
        <v>61</v>
      </c>
      <c r="F2386" s="82" t="s">
        <v>364</v>
      </c>
      <c r="G2386" s="82" t="s">
        <v>364</v>
      </c>
      <c r="H2386">
        <v>34.996112823486328</v>
      </c>
      <c r="I2386">
        <v>100</v>
      </c>
      <c r="J2386">
        <v>34.996112823486328</v>
      </c>
      <c r="K2386" s="92"/>
      <c r="L2386">
        <v>0</v>
      </c>
      <c r="M2386" s="92"/>
      <c r="N2386" s="92"/>
      <c r="O2386" s="92"/>
      <c r="P2386">
        <v>18154.203125</v>
      </c>
      <c r="Q2386" s="92"/>
      <c r="R2386" s="92"/>
      <c r="S2386">
        <v>-1</v>
      </c>
      <c r="T2386">
        <v>0</v>
      </c>
      <c r="U2386" s="82" t="s">
        <v>160</v>
      </c>
      <c r="V2386" s="92"/>
      <c r="W2386">
        <v>306565.9375</v>
      </c>
      <c r="X2386" s="92"/>
      <c r="Y2386">
        <v>0</v>
      </c>
      <c r="Z2386">
        <v>11847.681640625</v>
      </c>
      <c r="AA2386">
        <v>11847.681640625</v>
      </c>
      <c r="AB2386">
        <v>0</v>
      </c>
      <c r="AC2386">
        <v>-1</v>
      </c>
      <c r="AD2386">
        <v>0</v>
      </c>
      <c r="AE2386">
        <v>0</v>
      </c>
      <c r="AF2386">
        <v>0</v>
      </c>
      <c r="AG2386">
        <v>0</v>
      </c>
      <c r="AH2386">
        <v>8760</v>
      </c>
      <c r="AI2386">
        <v>0.34996113181114197</v>
      </c>
      <c r="AJ2386">
        <v>38.646438598632813</v>
      </c>
      <c r="AK2386">
        <v>-9738.1806640625</v>
      </c>
      <c r="AL2386">
        <v>-31.765369415283203</v>
      </c>
      <c r="AM2386">
        <v>21585.86328125</v>
      </c>
      <c r="AN2386">
        <v>70.41180419921875</v>
      </c>
      <c r="AO2386" s="92"/>
      <c r="AP2386" s="82" t="s">
        <v>336</v>
      </c>
      <c r="AQ2386" s="82" t="s">
        <v>326</v>
      </c>
      <c r="AR2386" s="82"/>
      <c r="AS2386">
        <v>0</v>
      </c>
      <c r="AT2386">
        <v>0</v>
      </c>
      <c r="AU2386">
        <v>2031</v>
      </c>
      <c r="AY2386">
        <v>0</v>
      </c>
      <c r="AZ2386">
        <v>0</v>
      </c>
      <c r="BA2386" s="82" t="s">
        <v>398</v>
      </c>
      <c r="BB2386">
        <v>9836</v>
      </c>
      <c r="BC2386">
        <v>100</v>
      </c>
      <c r="BD2386" s="92"/>
      <c r="BE2386" s="92"/>
      <c r="BF2386">
        <v>306565.9375</v>
      </c>
      <c r="BG2386">
        <v>0</v>
      </c>
      <c r="BH2386">
        <v>0</v>
      </c>
      <c r="BI2386" s="92"/>
      <c r="BJ2386" s="92"/>
      <c r="BK2386" s="92"/>
      <c r="BL2386">
        <v>0</v>
      </c>
    </row>
    <row r="2387" spans="1:64" x14ac:dyDescent="0.25">
      <c r="A2387" s="82" t="s">
        <v>297</v>
      </c>
      <c r="B2387" s="82" t="s">
        <v>397</v>
      </c>
      <c r="C2387" s="82" t="s">
        <v>105</v>
      </c>
      <c r="D2387" s="82" t="s">
        <v>309</v>
      </c>
      <c r="E2387" s="82" t="s">
        <v>310</v>
      </c>
      <c r="F2387" s="82" t="s">
        <v>364</v>
      </c>
      <c r="G2387" s="82" t="s">
        <v>364</v>
      </c>
      <c r="H2387">
        <v>34.996112823486328</v>
      </c>
      <c r="I2387">
        <v>100</v>
      </c>
      <c r="J2387">
        <v>34.996112823486328</v>
      </c>
      <c r="K2387" s="92"/>
      <c r="L2387">
        <v>0</v>
      </c>
      <c r="M2387" s="92"/>
      <c r="N2387" s="92"/>
      <c r="O2387" s="92"/>
      <c r="P2387">
        <v>18154.203125</v>
      </c>
      <c r="Q2387" s="92"/>
      <c r="R2387" s="92"/>
      <c r="S2387">
        <v>-1</v>
      </c>
      <c r="T2387">
        <v>0</v>
      </c>
      <c r="U2387" s="82" t="s">
        <v>160</v>
      </c>
      <c r="V2387" s="92"/>
      <c r="W2387">
        <v>306565.9375</v>
      </c>
      <c r="X2387" s="92"/>
      <c r="Y2387">
        <v>0</v>
      </c>
      <c r="Z2387">
        <v>11847.681640625</v>
      </c>
      <c r="AA2387">
        <v>11847.681640625</v>
      </c>
      <c r="AB2387">
        <v>0</v>
      </c>
      <c r="AC2387">
        <v>-1</v>
      </c>
      <c r="AD2387">
        <v>0</v>
      </c>
      <c r="AE2387">
        <v>0</v>
      </c>
      <c r="AF2387">
        <v>0</v>
      </c>
      <c r="AG2387">
        <v>0</v>
      </c>
      <c r="AH2387">
        <v>8760</v>
      </c>
      <c r="AI2387">
        <v>0.34996113181114197</v>
      </c>
      <c r="AJ2387">
        <v>38.646438598632813</v>
      </c>
      <c r="AK2387">
        <v>-9738.1806640625</v>
      </c>
      <c r="AL2387">
        <v>-31.765369415283203</v>
      </c>
      <c r="AM2387">
        <v>21585.86328125</v>
      </c>
      <c r="AN2387">
        <v>70.41180419921875</v>
      </c>
      <c r="AO2387" s="92"/>
      <c r="AP2387" s="82" t="s">
        <v>336</v>
      </c>
      <c r="AQ2387" s="82" t="s">
        <v>326</v>
      </c>
      <c r="AR2387" s="82"/>
      <c r="AS2387">
        <v>0</v>
      </c>
      <c r="AT2387">
        <v>0</v>
      </c>
      <c r="AU2387">
        <v>2031</v>
      </c>
      <c r="AY2387">
        <v>0</v>
      </c>
      <c r="AZ2387">
        <v>0</v>
      </c>
      <c r="BA2387" s="82" t="s">
        <v>398</v>
      </c>
      <c r="BB2387">
        <v>9837</v>
      </c>
      <c r="BC2387">
        <v>100</v>
      </c>
      <c r="BD2387" s="92"/>
      <c r="BE2387" s="92"/>
      <c r="BF2387">
        <v>306565.9375</v>
      </c>
      <c r="BG2387">
        <v>0</v>
      </c>
      <c r="BH2387">
        <v>0</v>
      </c>
      <c r="BI2387" s="92"/>
      <c r="BJ2387" s="92"/>
      <c r="BK2387" s="92"/>
      <c r="BL2387">
        <v>0</v>
      </c>
    </row>
    <row r="2388" spans="1:64" x14ac:dyDescent="0.25">
      <c r="A2388" s="82" t="s">
        <v>297</v>
      </c>
      <c r="B2388" s="82" t="s">
        <v>397</v>
      </c>
      <c r="C2388" s="82" t="s">
        <v>105</v>
      </c>
      <c r="D2388" s="82" t="s">
        <v>313</v>
      </c>
      <c r="E2388" s="82" t="s">
        <v>314</v>
      </c>
      <c r="F2388" s="82" t="s">
        <v>364</v>
      </c>
      <c r="G2388" s="82" t="s">
        <v>364</v>
      </c>
      <c r="H2388">
        <v>34.996112823486328</v>
      </c>
      <c r="I2388">
        <v>100</v>
      </c>
      <c r="J2388">
        <v>34.996112823486328</v>
      </c>
      <c r="K2388" s="92"/>
      <c r="L2388">
        <v>0</v>
      </c>
      <c r="M2388" s="92"/>
      <c r="N2388" s="92"/>
      <c r="O2388" s="92"/>
      <c r="P2388">
        <v>18154.203125</v>
      </c>
      <c r="Q2388" s="92"/>
      <c r="R2388" s="92"/>
      <c r="S2388">
        <v>-1</v>
      </c>
      <c r="T2388">
        <v>0</v>
      </c>
      <c r="U2388" s="82" t="s">
        <v>160</v>
      </c>
      <c r="V2388" s="92"/>
      <c r="W2388">
        <v>306565.9375</v>
      </c>
      <c r="X2388" s="92"/>
      <c r="Y2388">
        <v>0</v>
      </c>
      <c r="Z2388">
        <v>11847.681640625</v>
      </c>
      <c r="AA2388">
        <v>11847.681640625</v>
      </c>
      <c r="AB2388">
        <v>0</v>
      </c>
      <c r="AC2388">
        <v>-1</v>
      </c>
      <c r="AD2388">
        <v>0</v>
      </c>
      <c r="AE2388">
        <v>0</v>
      </c>
      <c r="AF2388">
        <v>0</v>
      </c>
      <c r="AG2388">
        <v>0</v>
      </c>
      <c r="AH2388">
        <v>8760</v>
      </c>
      <c r="AI2388">
        <v>0.34996113181114197</v>
      </c>
      <c r="AJ2388">
        <v>38.646438598632813</v>
      </c>
      <c r="AK2388">
        <v>-9738.1806640625</v>
      </c>
      <c r="AL2388">
        <v>-31.765369415283203</v>
      </c>
      <c r="AM2388">
        <v>21585.86328125</v>
      </c>
      <c r="AN2388">
        <v>70.41180419921875</v>
      </c>
      <c r="AO2388" s="92"/>
      <c r="AP2388" s="82" t="s">
        <v>336</v>
      </c>
      <c r="AQ2388" s="82" t="s">
        <v>326</v>
      </c>
      <c r="AR2388" s="82"/>
      <c r="AS2388">
        <v>0</v>
      </c>
      <c r="AT2388">
        <v>0</v>
      </c>
      <c r="AU2388">
        <v>2031</v>
      </c>
      <c r="AY2388">
        <v>0</v>
      </c>
      <c r="AZ2388">
        <v>0</v>
      </c>
      <c r="BA2388" s="82" t="s">
        <v>398</v>
      </c>
      <c r="BB2388">
        <v>9838</v>
      </c>
      <c r="BC2388">
        <v>100</v>
      </c>
      <c r="BD2388" s="92"/>
      <c r="BE2388" s="92"/>
      <c r="BF2388">
        <v>306565.9375</v>
      </c>
      <c r="BG2388">
        <v>0</v>
      </c>
      <c r="BH2388">
        <v>0</v>
      </c>
      <c r="BI2388" s="92"/>
      <c r="BJ2388" s="92"/>
      <c r="BK2388" s="92"/>
      <c r="BL2388">
        <v>0</v>
      </c>
    </row>
    <row r="2389" spans="1:64" x14ac:dyDescent="0.25">
      <c r="A2389" s="82" t="s">
        <v>297</v>
      </c>
      <c r="B2389" s="82" t="s">
        <v>397</v>
      </c>
      <c r="C2389" s="82" t="s">
        <v>105</v>
      </c>
      <c r="D2389" s="82" t="s">
        <v>298</v>
      </c>
      <c r="E2389" s="82" t="s">
        <v>55</v>
      </c>
      <c r="F2389" s="82" t="s">
        <v>365</v>
      </c>
      <c r="G2389" s="82" t="s">
        <v>365</v>
      </c>
      <c r="H2389">
        <v>34.996112823486328</v>
      </c>
      <c r="I2389">
        <v>100</v>
      </c>
      <c r="J2389">
        <v>34.996112823486328</v>
      </c>
      <c r="K2389" s="92"/>
      <c r="L2389">
        <v>0</v>
      </c>
      <c r="M2389" s="92"/>
      <c r="N2389" s="92"/>
      <c r="O2389" s="92"/>
      <c r="P2389">
        <v>17664.29296875</v>
      </c>
      <c r="Q2389" s="92"/>
      <c r="R2389" s="92"/>
      <c r="S2389">
        <v>-1</v>
      </c>
      <c r="T2389">
        <v>0</v>
      </c>
      <c r="U2389" s="82" t="s">
        <v>160</v>
      </c>
      <c r="V2389" s="92"/>
      <c r="W2389">
        <v>306565.9375</v>
      </c>
      <c r="X2389" s="92"/>
      <c r="Y2389">
        <v>0</v>
      </c>
      <c r="Z2389">
        <v>11847.681640625</v>
      </c>
      <c r="AA2389">
        <v>11847.681640625</v>
      </c>
      <c r="AB2389">
        <v>0</v>
      </c>
      <c r="AC2389">
        <v>-1</v>
      </c>
      <c r="AD2389">
        <v>0</v>
      </c>
      <c r="AE2389">
        <v>0</v>
      </c>
      <c r="AF2389">
        <v>0</v>
      </c>
      <c r="AG2389">
        <v>0</v>
      </c>
      <c r="AH2389">
        <v>8760</v>
      </c>
      <c r="AI2389">
        <v>0.34996113181114197</v>
      </c>
      <c r="AJ2389">
        <v>38.646438598632813</v>
      </c>
      <c r="AK2389">
        <v>-9738.1806640625</v>
      </c>
      <c r="AL2389">
        <v>-31.765369415283203</v>
      </c>
      <c r="AM2389">
        <v>21585.86328125</v>
      </c>
      <c r="AN2389">
        <v>70.41180419921875</v>
      </c>
      <c r="AO2389" s="92"/>
      <c r="AP2389" s="82" t="s">
        <v>325</v>
      </c>
      <c r="AQ2389" s="82" t="s">
        <v>326</v>
      </c>
      <c r="AR2389" s="82"/>
      <c r="AS2389">
        <v>0</v>
      </c>
      <c r="AT2389">
        <v>0</v>
      </c>
      <c r="AU2389">
        <v>2031</v>
      </c>
      <c r="AY2389">
        <v>0</v>
      </c>
      <c r="AZ2389">
        <v>0</v>
      </c>
      <c r="BA2389" s="82" t="s">
        <v>398</v>
      </c>
      <c r="BB2389">
        <v>9839</v>
      </c>
      <c r="BC2389">
        <v>100</v>
      </c>
      <c r="BD2389" s="92"/>
      <c r="BE2389" s="92"/>
      <c r="BF2389">
        <v>306565.9375</v>
      </c>
      <c r="BG2389">
        <v>0</v>
      </c>
      <c r="BH2389">
        <v>0</v>
      </c>
      <c r="BI2389" s="92"/>
      <c r="BJ2389" s="92"/>
      <c r="BK2389" s="92"/>
      <c r="BL2389">
        <v>0</v>
      </c>
    </row>
    <row r="2390" spans="1:64" x14ac:dyDescent="0.25">
      <c r="A2390" s="82" t="s">
        <v>297</v>
      </c>
      <c r="B2390" s="82" t="s">
        <v>397</v>
      </c>
      <c r="C2390" s="82" t="s">
        <v>105</v>
      </c>
      <c r="D2390" s="82" t="s">
        <v>303</v>
      </c>
      <c r="E2390" s="82" t="s">
        <v>304</v>
      </c>
      <c r="F2390" s="82" t="s">
        <v>365</v>
      </c>
      <c r="G2390" s="82" t="s">
        <v>365</v>
      </c>
      <c r="H2390">
        <v>34.996112823486328</v>
      </c>
      <c r="I2390">
        <v>100</v>
      </c>
      <c r="J2390">
        <v>34.996112823486328</v>
      </c>
      <c r="K2390" s="92"/>
      <c r="L2390">
        <v>0</v>
      </c>
      <c r="M2390" s="92"/>
      <c r="N2390" s="92"/>
      <c r="O2390" s="92"/>
      <c r="P2390">
        <v>17664.29296875</v>
      </c>
      <c r="Q2390" s="92"/>
      <c r="R2390" s="92"/>
      <c r="S2390">
        <v>-1</v>
      </c>
      <c r="T2390">
        <v>0</v>
      </c>
      <c r="U2390" s="82" t="s">
        <v>160</v>
      </c>
      <c r="V2390" s="92"/>
      <c r="W2390">
        <v>306565.9375</v>
      </c>
      <c r="X2390" s="92"/>
      <c r="Y2390">
        <v>0</v>
      </c>
      <c r="Z2390">
        <v>11847.681640625</v>
      </c>
      <c r="AA2390">
        <v>11847.681640625</v>
      </c>
      <c r="AB2390">
        <v>0</v>
      </c>
      <c r="AC2390">
        <v>-1</v>
      </c>
      <c r="AD2390">
        <v>0</v>
      </c>
      <c r="AE2390">
        <v>0</v>
      </c>
      <c r="AF2390">
        <v>0</v>
      </c>
      <c r="AG2390">
        <v>0</v>
      </c>
      <c r="AH2390">
        <v>8760</v>
      </c>
      <c r="AI2390">
        <v>0.34996113181114197</v>
      </c>
      <c r="AJ2390">
        <v>38.646438598632813</v>
      </c>
      <c r="AK2390">
        <v>-9738.1806640625</v>
      </c>
      <c r="AL2390">
        <v>-31.765369415283203</v>
      </c>
      <c r="AM2390">
        <v>21585.86328125</v>
      </c>
      <c r="AN2390">
        <v>70.41180419921875</v>
      </c>
      <c r="AO2390" s="92"/>
      <c r="AP2390" s="82" t="s">
        <v>325</v>
      </c>
      <c r="AQ2390" s="82" t="s">
        <v>326</v>
      </c>
      <c r="AR2390" s="82"/>
      <c r="AS2390">
        <v>0</v>
      </c>
      <c r="AT2390">
        <v>0</v>
      </c>
      <c r="AU2390">
        <v>2031</v>
      </c>
      <c r="AY2390">
        <v>0</v>
      </c>
      <c r="AZ2390">
        <v>0</v>
      </c>
      <c r="BA2390" s="82" t="s">
        <v>398</v>
      </c>
      <c r="BB2390">
        <v>9840</v>
      </c>
      <c r="BC2390">
        <v>100</v>
      </c>
      <c r="BD2390" s="92"/>
      <c r="BE2390" s="92"/>
      <c r="BF2390">
        <v>306565.9375</v>
      </c>
      <c r="BG2390">
        <v>0</v>
      </c>
      <c r="BH2390">
        <v>0</v>
      </c>
      <c r="BI2390" s="92"/>
      <c r="BJ2390" s="92"/>
      <c r="BK2390" s="92"/>
      <c r="BL2390">
        <v>0</v>
      </c>
    </row>
    <row r="2391" spans="1:64" x14ac:dyDescent="0.25">
      <c r="A2391" s="82" t="s">
        <v>297</v>
      </c>
      <c r="B2391" s="82" t="s">
        <v>397</v>
      </c>
      <c r="C2391" s="82" t="s">
        <v>105</v>
      </c>
      <c r="D2391" s="82" t="s">
        <v>305</v>
      </c>
      <c r="E2391" s="82" t="s">
        <v>58</v>
      </c>
      <c r="F2391" s="82" t="s">
        <v>365</v>
      </c>
      <c r="G2391" s="82" t="s">
        <v>365</v>
      </c>
      <c r="H2391">
        <v>34.996112823486328</v>
      </c>
      <c r="I2391">
        <v>100</v>
      </c>
      <c r="J2391">
        <v>34.996112823486328</v>
      </c>
      <c r="K2391" s="92"/>
      <c r="L2391">
        <v>0</v>
      </c>
      <c r="M2391" s="92"/>
      <c r="N2391" s="92"/>
      <c r="O2391" s="92"/>
      <c r="P2391">
        <v>17664.29296875</v>
      </c>
      <c r="Q2391" s="92"/>
      <c r="R2391" s="92"/>
      <c r="S2391">
        <v>-1</v>
      </c>
      <c r="T2391">
        <v>0</v>
      </c>
      <c r="U2391" s="82" t="s">
        <v>160</v>
      </c>
      <c r="V2391" s="92"/>
      <c r="W2391">
        <v>306565.9375</v>
      </c>
      <c r="X2391" s="92"/>
      <c r="Y2391">
        <v>0</v>
      </c>
      <c r="Z2391">
        <v>11847.681640625</v>
      </c>
      <c r="AA2391">
        <v>11847.681640625</v>
      </c>
      <c r="AB2391">
        <v>0</v>
      </c>
      <c r="AC2391">
        <v>-1</v>
      </c>
      <c r="AD2391">
        <v>0</v>
      </c>
      <c r="AE2391">
        <v>0</v>
      </c>
      <c r="AF2391">
        <v>0</v>
      </c>
      <c r="AG2391">
        <v>0</v>
      </c>
      <c r="AH2391">
        <v>8760</v>
      </c>
      <c r="AI2391">
        <v>0.34996113181114197</v>
      </c>
      <c r="AJ2391">
        <v>38.646438598632813</v>
      </c>
      <c r="AK2391">
        <v>-9738.1806640625</v>
      </c>
      <c r="AL2391">
        <v>-31.765369415283203</v>
      </c>
      <c r="AM2391">
        <v>21585.86328125</v>
      </c>
      <c r="AN2391">
        <v>70.41180419921875</v>
      </c>
      <c r="AO2391" s="92"/>
      <c r="AP2391" s="82" t="s">
        <v>325</v>
      </c>
      <c r="AQ2391" s="82" t="s">
        <v>326</v>
      </c>
      <c r="AR2391" s="82"/>
      <c r="AS2391">
        <v>0</v>
      </c>
      <c r="AT2391">
        <v>0</v>
      </c>
      <c r="AU2391">
        <v>2031</v>
      </c>
      <c r="AY2391">
        <v>0</v>
      </c>
      <c r="AZ2391">
        <v>0</v>
      </c>
      <c r="BA2391" s="82" t="s">
        <v>398</v>
      </c>
      <c r="BB2391">
        <v>9841</v>
      </c>
      <c r="BC2391">
        <v>100</v>
      </c>
      <c r="BD2391" s="92"/>
      <c r="BE2391" s="92"/>
      <c r="BF2391">
        <v>306565.9375</v>
      </c>
      <c r="BG2391">
        <v>0</v>
      </c>
      <c r="BH2391">
        <v>0</v>
      </c>
      <c r="BI2391" s="92"/>
      <c r="BJ2391" s="92"/>
      <c r="BK2391" s="92"/>
      <c r="BL2391">
        <v>0</v>
      </c>
    </row>
    <row r="2392" spans="1:64" x14ac:dyDescent="0.25">
      <c r="A2392" s="82" t="s">
        <v>297</v>
      </c>
      <c r="B2392" s="82" t="s">
        <v>397</v>
      </c>
      <c r="C2392" s="82" t="s">
        <v>105</v>
      </c>
      <c r="D2392" s="82" t="s">
        <v>306</v>
      </c>
      <c r="E2392" s="82" t="s">
        <v>59</v>
      </c>
      <c r="F2392" s="82" t="s">
        <v>365</v>
      </c>
      <c r="G2392" s="82" t="s">
        <v>365</v>
      </c>
      <c r="H2392">
        <v>34.996112823486328</v>
      </c>
      <c r="I2392">
        <v>100</v>
      </c>
      <c r="J2392">
        <v>34.996112823486328</v>
      </c>
      <c r="K2392" s="92"/>
      <c r="L2392">
        <v>0</v>
      </c>
      <c r="M2392" s="92"/>
      <c r="N2392" s="92"/>
      <c r="O2392" s="92"/>
      <c r="P2392">
        <v>17664.29296875</v>
      </c>
      <c r="Q2392" s="92"/>
      <c r="R2392" s="92"/>
      <c r="S2392">
        <v>-1</v>
      </c>
      <c r="T2392">
        <v>0</v>
      </c>
      <c r="U2392" s="82" t="s">
        <v>160</v>
      </c>
      <c r="V2392" s="92"/>
      <c r="W2392">
        <v>306565.9375</v>
      </c>
      <c r="X2392" s="92"/>
      <c r="Y2392">
        <v>0</v>
      </c>
      <c r="Z2392">
        <v>11847.681640625</v>
      </c>
      <c r="AA2392">
        <v>11847.681640625</v>
      </c>
      <c r="AB2392">
        <v>0</v>
      </c>
      <c r="AC2392">
        <v>-1</v>
      </c>
      <c r="AD2392">
        <v>0</v>
      </c>
      <c r="AE2392">
        <v>0</v>
      </c>
      <c r="AF2392">
        <v>0</v>
      </c>
      <c r="AG2392">
        <v>0</v>
      </c>
      <c r="AH2392">
        <v>8760</v>
      </c>
      <c r="AI2392">
        <v>0.34996113181114197</v>
      </c>
      <c r="AJ2392">
        <v>38.646438598632813</v>
      </c>
      <c r="AK2392">
        <v>-9738.1806640625</v>
      </c>
      <c r="AL2392">
        <v>-31.765369415283203</v>
      </c>
      <c r="AM2392">
        <v>21585.86328125</v>
      </c>
      <c r="AN2392">
        <v>70.41180419921875</v>
      </c>
      <c r="AO2392" s="92"/>
      <c r="AP2392" s="82" t="s">
        <v>325</v>
      </c>
      <c r="AQ2392" s="82" t="s">
        <v>326</v>
      </c>
      <c r="AR2392" s="82"/>
      <c r="AS2392">
        <v>0</v>
      </c>
      <c r="AT2392">
        <v>0</v>
      </c>
      <c r="AU2392">
        <v>2031</v>
      </c>
      <c r="AY2392">
        <v>0</v>
      </c>
      <c r="AZ2392">
        <v>0</v>
      </c>
      <c r="BA2392" s="82" t="s">
        <v>398</v>
      </c>
      <c r="BB2392">
        <v>9842</v>
      </c>
      <c r="BC2392">
        <v>100</v>
      </c>
      <c r="BD2392" s="92"/>
      <c r="BE2392" s="92"/>
      <c r="BF2392">
        <v>306565.9375</v>
      </c>
      <c r="BG2392">
        <v>0</v>
      </c>
      <c r="BH2392">
        <v>0</v>
      </c>
      <c r="BI2392" s="92"/>
      <c r="BJ2392" s="92"/>
      <c r="BK2392" s="92"/>
      <c r="BL2392">
        <v>0</v>
      </c>
    </row>
    <row r="2393" spans="1:64" x14ac:dyDescent="0.25">
      <c r="A2393" s="82" t="s">
        <v>297</v>
      </c>
      <c r="B2393" s="82" t="s">
        <v>397</v>
      </c>
      <c r="C2393" s="82" t="s">
        <v>105</v>
      </c>
      <c r="D2393" s="82" t="s">
        <v>307</v>
      </c>
      <c r="E2393" s="82" t="s">
        <v>60</v>
      </c>
      <c r="F2393" s="82" t="s">
        <v>365</v>
      </c>
      <c r="G2393" s="82" t="s">
        <v>365</v>
      </c>
      <c r="H2393">
        <v>34.996112823486328</v>
      </c>
      <c r="I2393">
        <v>100</v>
      </c>
      <c r="J2393">
        <v>34.996112823486328</v>
      </c>
      <c r="K2393" s="92"/>
      <c r="L2393">
        <v>0</v>
      </c>
      <c r="M2393" s="92"/>
      <c r="N2393" s="92"/>
      <c r="O2393" s="92"/>
      <c r="P2393">
        <v>17664.29296875</v>
      </c>
      <c r="Q2393" s="92"/>
      <c r="R2393" s="92"/>
      <c r="S2393">
        <v>-1</v>
      </c>
      <c r="T2393">
        <v>0</v>
      </c>
      <c r="U2393" s="82" t="s">
        <v>160</v>
      </c>
      <c r="V2393" s="92"/>
      <c r="W2393">
        <v>306565.9375</v>
      </c>
      <c r="X2393" s="92"/>
      <c r="Y2393">
        <v>0</v>
      </c>
      <c r="Z2393">
        <v>11847.681640625</v>
      </c>
      <c r="AA2393">
        <v>11847.681640625</v>
      </c>
      <c r="AB2393">
        <v>0</v>
      </c>
      <c r="AC2393">
        <v>-1</v>
      </c>
      <c r="AD2393">
        <v>0</v>
      </c>
      <c r="AE2393">
        <v>0</v>
      </c>
      <c r="AF2393">
        <v>0</v>
      </c>
      <c r="AG2393">
        <v>0</v>
      </c>
      <c r="AH2393">
        <v>8760</v>
      </c>
      <c r="AI2393">
        <v>0.34996113181114197</v>
      </c>
      <c r="AJ2393">
        <v>38.646438598632813</v>
      </c>
      <c r="AK2393">
        <v>-9738.1806640625</v>
      </c>
      <c r="AL2393">
        <v>-31.765369415283203</v>
      </c>
      <c r="AM2393">
        <v>21585.86328125</v>
      </c>
      <c r="AN2393">
        <v>70.41180419921875</v>
      </c>
      <c r="AO2393" s="92"/>
      <c r="AP2393" s="82" t="s">
        <v>325</v>
      </c>
      <c r="AQ2393" s="82" t="s">
        <v>326</v>
      </c>
      <c r="AR2393" s="82"/>
      <c r="AS2393">
        <v>0</v>
      </c>
      <c r="AT2393">
        <v>0</v>
      </c>
      <c r="AU2393">
        <v>2031</v>
      </c>
      <c r="AY2393">
        <v>0</v>
      </c>
      <c r="AZ2393">
        <v>0</v>
      </c>
      <c r="BA2393" s="82" t="s">
        <v>398</v>
      </c>
      <c r="BB2393">
        <v>9843</v>
      </c>
      <c r="BC2393">
        <v>100</v>
      </c>
      <c r="BD2393" s="92"/>
      <c r="BE2393" s="92"/>
      <c r="BF2393">
        <v>306565.9375</v>
      </c>
      <c r="BG2393">
        <v>0</v>
      </c>
      <c r="BH2393">
        <v>0</v>
      </c>
      <c r="BI2393" s="92"/>
      <c r="BJ2393" s="92"/>
      <c r="BK2393" s="92"/>
      <c r="BL2393">
        <v>0</v>
      </c>
    </row>
    <row r="2394" spans="1:64" x14ac:dyDescent="0.25">
      <c r="A2394" s="82" t="s">
        <v>297</v>
      </c>
      <c r="B2394" s="82" t="s">
        <v>397</v>
      </c>
      <c r="C2394" s="82" t="s">
        <v>105</v>
      </c>
      <c r="D2394" s="82" t="s">
        <v>308</v>
      </c>
      <c r="E2394" s="82" t="s">
        <v>61</v>
      </c>
      <c r="F2394" s="82" t="s">
        <v>365</v>
      </c>
      <c r="G2394" s="82" t="s">
        <v>365</v>
      </c>
      <c r="H2394">
        <v>34.996112823486328</v>
      </c>
      <c r="I2394">
        <v>100</v>
      </c>
      <c r="J2394">
        <v>34.996112823486328</v>
      </c>
      <c r="K2394" s="92"/>
      <c r="L2394">
        <v>0</v>
      </c>
      <c r="M2394" s="92"/>
      <c r="N2394" s="92"/>
      <c r="O2394" s="92"/>
      <c r="P2394">
        <v>17664.29296875</v>
      </c>
      <c r="Q2394" s="92"/>
      <c r="R2394" s="92"/>
      <c r="S2394">
        <v>-1</v>
      </c>
      <c r="T2394">
        <v>0</v>
      </c>
      <c r="U2394" s="82" t="s">
        <v>160</v>
      </c>
      <c r="V2394" s="92"/>
      <c r="W2394">
        <v>306565.9375</v>
      </c>
      <c r="X2394" s="92"/>
      <c r="Y2394">
        <v>0</v>
      </c>
      <c r="Z2394">
        <v>11847.681640625</v>
      </c>
      <c r="AA2394">
        <v>11847.681640625</v>
      </c>
      <c r="AB2394">
        <v>0</v>
      </c>
      <c r="AC2394">
        <v>-1</v>
      </c>
      <c r="AD2394">
        <v>0</v>
      </c>
      <c r="AE2394">
        <v>0</v>
      </c>
      <c r="AF2394">
        <v>0</v>
      </c>
      <c r="AG2394">
        <v>0</v>
      </c>
      <c r="AH2394">
        <v>8760</v>
      </c>
      <c r="AI2394">
        <v>0.34996113181114197</v>
      </c>
      <c r="AJ2394">
        <v>38.646438598632813</v>
      </c>
      <c r="AK2394">
        <v>-9738.1806640625</v>
      </c>
      <c r="AL2394">
        <v>-31.765369415283203</v>
      </c>
      <c r="AM2394">
        <v>21585.86328125</v>
      </c>
      <c r="AN2394">
        <v>70.41180419921875</v>
      </c>
      <c r="AO2394" s="92"/>
      <c r="AP2394" s="82" t="s">
        <v>325</v>
      </c>
      <c r="AQ2394" s="82" t="s">
        <v>326</v>
      </c>
      <c r="AR2394" s="82"/>
      <c r="AS2394">
        <v>0</v>
      </c>
      <c r="AT2394">
        <v>0</v>
      </c>
      <c r="AU2394">
        <v>2031</v>
      </c>
      <c r="AY2394">
        <v>0</v>
      </c>
      <c r="AZ2394">
        <v>0</v>
      </c>
      <c r="BA2394" s="82" t="s">
        <v>398</v>
      </c>
      <c r="BB2394">
        <v>9844</v>
      </c>
      <c r="BC2394">
        <v>100</v>
      </c>
      <c r="BD2394" s="92"/>
      <c r="BE2394" s="92"/>
      <c r="BF2394">
        <v>306565.9375</v>
      </c>
      <c r="BG2394">
        <v>0</v>
      </c>
      <c r="BH2394">
        <v>0</v>
      </c>
      <c r="BI2394" s="92"/>
      <c r="BJ2394" s="92"/>
      <c r="BK2394" s="92"/>
      <c r="BL2394">
        <v>0</v>
      </c>
    </row>
    <row r="2395" spans="1:64" x14ac:dyDescent="0.25">
      <c r="A2395" s="82" t="s">
        <v>297</v>
      </c>
      <c r="B2395" s="82" t="s">
        <v>397</v>
      </c>
      <c r="C2395" s="82" t="s">
        <v>105</v>
      </c>
      <c r="D2395" s="82" t="s">
        <v>309</v>
      </c>
      <c r="E2395" s="82" t="s">
        <v>310</v>
      </c>
      <c r="F2395" s="82" t="s">
        <v>365</v>
      </c>
      <c r="G2395" s="82" t="s">
        <v>365</v>
      </c>
      <c r="H2395">
        <v>34.996112823486328</v>
      </c>
      <c r="I2395">
        <v>100</v>
      </c>
      <c r="J2395">
        <v>34.996112823486328</v>
      </c>
      <c r="K2395" s="92"/>
      <c r="L2395">
        <v>0</v>
      </c>
      <c r="M2395" s="92"/>
      <c r="N2395" s="92"/>
      <c r="O2395" s="92"/>
      <c r="P2395">
        <v>17664.29296875</v>
      </c>
      <c r="Q2395" s="92"/>
      <c r="R2395" s="92"/>
      <c r="S2395">
        <v>-1</v>
      </c>
      <c r="T2395">
        <v>0</v>
      </c>
      <c r="U2395" s="82" t="s">
        <v>160</v>
      </c>
      <c r="V2395" s="92"/>
      <c r="W2395">
        <v>306565.9375</v>
      </c>
      <c r="X2395" s="92"/>
      <c r="Y2395">
        <v>0</v>
      </c>
      <c r="Z2395">
        <v>11847.681640625</v>
      </c>
      <c r="AA2395">
        <v>11847.681640625</v>
      </c>
      <c r="AB2395">
        <v>0</v>
      </c>
      <c r="AC2395">
        <v>-1</v>
      </c>
      <c r="AD2395">
        <v>0</v>
      </c>
      <c r="AE2395">
        <v>0</v>
      </c>
      <c r="AF2395">
        <v>0</v>
      </c>
      <c r="AG2395">
        <v>0</v>
      </c>
      <c r="AH2395">
        <v>8760</v>
      </c>
      <c r="AI2395">
        <v>0.34996113181114197</v>
      </c>
      <c r="AJ2395">
        <v>38.646438598632813</v>
      </c>
      <c r="AK2395">
        <v>-9738.1806640625</v>
      </c>
      <c r="AL2395">
        <v>-31.765369415283203</v>
      </c>
      <c r="AM2395">
        <v>21585.86328125</v>
      </c>
      <c r="AN2395">
        <v>70.41180419921875</v>
      </c>
      <c r="AO2395" s="92"/>
      <c r="AP2395" s="82" t="s">
        <v>325</v>
      </c>
      <c r="AQ2395" s="82" t="s">
        <v>326</v>
      </c>
      <c r="AR2395" s="82"/>
      <c r="AS2395">
        <v>0</v>
      </c>
      <c r="AT2395">
        <v>0</v>
      </c>
      <c r="AU2395">
        <v>2031</v>
      </c>
      <c r="AY2395">
        <v>0</v>
      </c>
      <c r="AZ2395">
        <v>0</v>
      </c>
      <c r="BA2395" s="82" t="s">
        <v>398</v>
      </c>
      <c r="BB2395">
        <v>9845</v>
      </c>
      <c r="BC2395">
        <v>100</v>
      </c>
      <c r="BD2395" s="92"/>
      <c r="BE2395" s="92"/>
      <c r="BF2395">
        <v>306565.9375</v>
      </c>
      <c r="BG2395">
        <v>0</v>
      </c>
      <c r="BH2395">
        <v>0</v>
      </c>
      <c r="BI2395" s="92"/>
      <c r="BJ2395" s="92"/>
      <c r="BK2395" s="92"/>
      <c r="BL2395">
        <v>0</v>
      </c>
    </row>
    <row r="2396" spans="1:64" x14ac:dyDescent="0.25">
      <c r="A2396" s="82" t="s">
        <v>297</v>
      </c>
      <c r="B2396" s="82" t="s">
        <v>397</v>
      </c>
      <c r="C2396" s="82" t="s">
        <v>105</v>
      </c>
      <c r="D2396" s="82" t="s">
        <v>313</v>
      </c>
      <c r="E2396" s="82" t="s">
        <v>314</v>
      </c>
      <c r="F2396" s="82" t="s">
        <v>365</v>
      </c>
      <c r="G2396" s="82" t="s">
        <v>365</v>
      </c>
      <c r="H2396">
        <v>34.996112823486328</v>
      </c>
      <c r="I2396">
        <v>100</v>
      </c>
      <c r="J2396">
        <v>34.996112823486328</v>
      </c>
      <c r="K2396" s="92"/>
      <c r="L2396">
        <v>0</v>
      </c>
      <c r="M2396" s="92"/>
      <c r="N2396" s="92"/>
      <c r="O2396" s="92"/>
      <c r="P2396">
        <v>17664.29296875</v>
      </c>
      <c r="Q2396" s="92"/>
      <c r="R2396" s="92"/>
      <c r="S2396">
        <v>-1</v>
      </c>
      <c r="T2396">
        <v>0</v>
      </c>
      <c r="U2396" s="82" t="s">
        <v>160</v>
      </c>
      <c r="V2396" s="92"/>
      <c r="W2396">
        <v>306565.9375</v>
      </c>
      <c r="X2396" s="92"/>
      <c r="Y2396">
        <v>0</v>
      </c>
      <c r="Z2396">
        <v>11847.681640625</v>
      </c>
      <c r="AA2396">
        <v>11847.681640625</v>
      </c>
      <c r="AB2396">
        <v>0</v>
      </c>
      <c r="AC2396">
        <v>-1</v>
      </c>
      <c r="AD2396">
        <v>0</v>
      </c>
      <c r="AE2396">
        <v>0</v>
      </c>
      <c r="AF2396">
        <v>0</v>
      </c>
      <c r="AG2396">
        <v>0</v>
      </c>
      <c r="AH2396">
        <v>8760</v>
      </c>
      <c r="AI2396">
        <v>0.34996113181114197</v>
      </c>
      <c r="AJ2396">
        <v>38.646438598632813</v>
      </c>
      <c r="AK2396">
        <v>-9738.1806640625</v>
      </c>
      <c r="AL2396">
        <v>-31.765369415283203</v>
      </c>
      <c r="AM2396">
        <v>21585.86328125</v>
      </c>
      <c r="AN2396">
        <v>70.41180419921875</v>
      </c>
      <c r="AO2396" s="92"/>
      <c r="AP2396" s="82" t="s">
        <v>325</v>
      </c>
      <c r="AQ2396" s="82" t="s">
        <v>326</v>
      </c>
      <c r="AR2396" s="82"/>
      <c r="AS2396">
        <v>0</v>
      </c>
      <c r="AT2396">
        <v>0</v>
      </c>
      <c r="AU2396">
        <v>2031</v>
      </c>
      <c r="AY2396">
        <v>0</v>
      </c>
      <c r="AZ2396">
        <v>0</v>
      </c>
      <c r="BA2396" s="82" t="s">
        <v>398</v>
      </c>
      <c r="BB2396">
        <v>9846</v>
      </c>
      <c r="BC2396">
        <v>100</v>
      </c>
      <c r="BD2396" s="92"/>
      <c r="BE2396" s="92"/>
      <c r="BF2396">
        <v>306565.9375</v>
      </c>
      <c r="BG2396">
        <v>0</v>
      </c>
      <c r="BH2396">
        <v>0</v>
      </c>
      <c r="BI2396" s="92"/>
      <c r="BJ2396" s="92"/>
      <c r="BK2396" s="92"/>
      <c r="BL2396">
        <v>0</v>
      </c>
    </row>
    <row r="2397" spans="1:64" x14ac:dyDescent="0.25">
      <c r="A2397" s="82" t="s">
        <v>297</v>
      </c>
      <c r="B2397" s="82" t="s">
        <v>397</v>
      </c>
      <c r="C2397" s="82" t="s">
        <v>105</v>
      </c>
      <c r="D2397" s="82" t="s">
        <v>298</v>
      </c>
      <c r="E2397" s="82" t="s">
        <v>55</v>
      </c>
      <c r="F2397" s="82" t="s">
        <v>366</v>
      </c>
      <c r="G2397" s="82" t="s">
        <v>366</v>
      </c>
      <c r="H2397">
        <v>34.996112823486328</v>
      </c>
      <c r="I2397">
        <v>100</v>
      </c>
      <c r="J2397">
        <v>34.996112823486328</v>
      </c>
      <c r="K2397" s="92"/>
      <c r="L2397">
        <v>0</v>
      </c>
      <c r="M2397" s="92"/>
      <c r="N2397" s="92"/>
      <c r="O2397" s="92"/>
      <c r="P2397">
        <v>17124.841796875</v>
      </c>
      <c r="Q2397" s="92"/>
      <c r="R2397" s="92"/>
      <c r="S2397">
        <v>-1</v>
      </c>
      <c r="T2397">
        <v>0</v>
      </c>
      <c r="U2397" s="82" t="s">
        <v>160</v>
      </c>
      <c r="V2397" s="92"/>
      <c r="W2397">
        <v>306565.9375</v>
      </c>
      <c r="X2397" s="92"/>
      <c r="Y2397">
        <v>0</v>
      </c>
      <c r="Z2397">
        <v>11847.681640625</v>
      </c>
      <c r="AA2397">
        <v>11847.681640625</v>
      </c>
      <c r="AB2397">
        <v>0</v>
      </c>
      <c r="AC2397">
        <v>-1</v>
      </c>
      <c r="AD2397">
        <v>0</v>
      </c>
      <c r="AE2397">
        <v>0</v>
      </c>
      <c r="AF2397">
        <v>0</v>
      </c>
      <c r="AG2397">
        <v>0</v>
      </c>
      <c r="AH2397">
        <v>8760</v>
      </c>
      <c r="AI2397">
        <v>0.34996113181114197</v>
      </c>
      <c r="AJ2397">
        <v>38.646438598632813</v>
      </c>
      <c r="AK2397">
        <v>-9738.1806640625</v>
      </c>
      <c r="AL2397">
        <v>-31.765369415283203</v>
      </c>
      <c r="AM2397">
        <v>21585.86328125</v>
      </c>
      <c r="AN2397">
        <v>70.41180419921875</v>
      </c>
      <c r="AO2397" s="92"/>
      <c r="AP2397" s="82" t="s">
        <v>351</v>
      </c>
      <c r="AQ2397" s="82" t="s">
        <v>326</v>
      </c>
      <c r="AR2397" s="82"/>
      <c r="AS2397">
        <v>0</v>
      </c>
      <c r="AT2397">
        <v>0</v>
      </c>
      <c r="AU2397">
        <v>2031</v>
      </c>
      <c r="AY2397">
        <v>0</v>
      </c>
      <c r="AZ2397">
        <v>0</v>
      </c>
      <c r="BA2397" s="82" t="s">
        <v>398</v>
      </c>
      <c r="BB2397">
        <v>9847</v>
      </c>
      <c r="BC2397">
        <v>100</v>
      </c>
      <c r="BD2397" s="92"/>
      <c r="BE2397" s="92"/>
      <c r="BF2397">
        <v>306565.9375</v>
      </c>
      <c r="BG2397">
        <v>0</v>
      </c>
      <c r="BH2397">
        <v>0</v>
      </c>
      <c r="BI2397" s="92"/>
      <c r="BJ2397" s="92"/>
      <c r="BK2397" s="92"/>
      <c r="BL2397">
        <v>0</v>
      </c>
    </row>
    <row r="2398" spans="1:64" x14ac:dyDescent="0.25">
      <c r="A2398" s="82" t="s">
        <v>297</v>
      </c>
      <c r="B2398" s="82" t="s">
        <v>397</v>
      </c>
      <c r="C2398" s="82" t="s">
        <v>105</v>
      </c>
      <c r="D2398" s="82" t="s">
        <v>303</v>
      </c>
      <c r="E2398" s="82" t="s">
        <v>304</v>
      </c>
      <c r="F2398" s="82" t="s">
        <v>366</v>
      </c>
      <c r="G2398" s="82" t="s">
        <v>366</v>
      </c>
      <c r="H2398">
        <v>34.996112823486328</v>
      </c>
      <c r="I2398">
        <v>100</v>
      </c>
      <c r="J2398">
        <v>34.996112823486328</v>
      </c>
      <c r="K2398" s="92"/>
      <c r="L2398">
        <v>0</v>
      </c>
      <c r="M2398" s="92"/>
      <c r="N2398" s="92"/>
      <c r="O2398" s="92"/>
      <c r="P2398">
        <v>17124.841796875</v>
      </c>
      <c r="Q2398" s="92"/>
      <c r="R2398" s="92"/>
      <c r="S2398">
        <v>-1</v>
      </c>
      <c r="T2398">
        <v>0</v>
      </c>
      <c r="U2398" s="82" t="s">
        <v>160</v>
      </c>
      <c r="V2398" s="92"/>
      <c r="W2398">
        <v>306565.9375</v>
      </c>
      <c r="X2398" s="92"/>
      <c r="Y2398">
        <v>0</v>
      </c>
      <c r="Z2398">
        <v>11847.681640625</v>
      </c>
      <c r="AA2398">
        <v>11847.681640625</v>
      </c>
      <c r="AB2398">
        <v>0</v>
      </c>
      <c r="AC2398">
        <v>-1</v>
      </c>
      <c r="AD2398">
        <v>0</v>
      </c>
      <c r="AE2398">
        <v>0</v>
      </c>
      <c r="AF2398">
        <v>0</v>
      </c>
      <c r="AG2398">
        <v>0</v>
      </c>
      <c r="AH2398">
        <v>8760</v>
      </c>
      <c r="AI2398">
        <v>0.34996113181114197</v>
      </c>
      <c r="AJ2398">
        <v>38.646438598632813</v>
      </c>
      <c r="AK2398">
        <v>-9738.1806640625</v>
      </c>
      <c r="AL2398">
        <v>-31.765369415283203</v>
      </c>
      <c r="AM2398">
        <v>21585.86328125</v>
      </c>
      <c r="AN2398">
        <v>70.41180419921875</v>
      </c>
      <c r="AO2398" s="92"/>
      <c r="AP2398" s="82" t="s">
        <v>351</v>
      </c>
      <c r="AQ2398" s="82" t="s">
        <v>326</v>
      </c>
      <c r="AR2398" s="82"/>
      <c r="AS2398">
        <v>0</v>
      </c>
      <c r="AT2398">
        <v>0</v>
      </c>
      <c r="AU2398">
        <v>2031</v>
      </c>
      <c r="AY2398">
        <v>0</v>
      </c>
      <c r="AZ2398">
        <v>0</v>
      </c>
      <c r="BA2398" s="82" t="s">
        <v>398</v>
      </c>
      <c r="BB2398">
        <v>9848</v>
      </c>
      <c r="BC2398">
        <v>100</v>
      </c>
      <c r="BD2398" s="92"/>
      <c r="BE2398" s="92"/>
      <c r="BF2398">
        <v>306565.9375</v>
      </c>
      <c r="BG2398">
        <v>0</v>
      </c>
      <c r="BH2398">
        <v>0</v>
      </c>
      <c r="BI2398" s="92"/>
      <c r="BJ2398" s="92"/>
      <c r="BK2398" s="92"/>
      <c r="BL2398">
        <v>0</v>
      </c>
    </row>
    <row r="2399" spans="1:64" x14ac:dyDescent="0.25">
      <c r="A2399" s="82" t="s">
        <v>297</v>
      </c>
      <c r="B2399" s="82" t="s">
        <v>397</v>
      </c>
      <c r="C2399" s="82" t="s">
        <v>105</v>
      </c>
      <c r="D2399" s="82" t="s">
        <v>305</v>
      </c>
      <c r="E2399" s="82" t="s">
        <v>58</v>
      </c>
      <c r="F2399" s="82" t="s">
        <v>366</v>
      </c>
      <c r="G2399" s="82" t="s">
        <v>366</v>
      </c>
      <c r="H2399">
        <v>34.996112823486328</v>
      </c>
      <c r="I2399">
        <v>100</v>
      </c>
      <c r="J2399">
        <v>34.996112823486328</v>
      </c>
      <c r="K2399" s="92"/>
      <c r="L2399">
        <v>0</v>
      </c>
      <c r="M2399" s="92"/>
      <c r="N2399" s="92"/>
      <c r="O2399" s="92"/>
      <c r="P2399">
        <v>17124.841796875</v>
      </c>
      <c r="Q2399" s="92"/>
      <c r="R2399" s="92"/>
      <c r="S2399">
        <v>-1</v>
      </c>
      <c r="T2399">
        <v>0</v>
      </c>
      <c r="U2399" s="82" t="s">
        <v>160</v>
      </c>
      <c r="V2399" s="92"/>
      <c r="W2399">
        <v>306565.9375</v>
      </c>
      <c r="X2399" s="92"/>
      <c r="Y2399">
        <v>0</v>
      </c>
      <c r="Z2399">
        <v>11847.681640625</v>
      </c>
      <c r="AA2399">
        <v>11847.681640625</v>
      </c>
      <c r="AB2399">
        <v>0</v>
      </c>
      <c r="AC2399">
        <v>-1</v>
      </c>
      <c r="AD2399">
        <v>0</v>
      </c>
      <c r="AE2399">
        <v>0</v>
      </c>
      <c r="AF2399">
        <v>0</v>
      </c>
      <c r="AG2399">
        <v>0</v>
      </c>
      <c r="AH2399">
        <v>8760</v>
      </c>
      <c r="AI2399">
        <v>0.34996113181114197</v>
      </c>
      <c r="AJ2399">
        <v>38.646438598632813</v>
      </c>
      <c r="AK2399">
        <v>-9738.1806640625</v>
      </c>
      <c r="AL2399">
        <v>-31.765369415283203</v>
      </c>
      <c r="AM2399">
        <v>21585.86328125</v>
      </c>
      <c r="AN2399">
        <v>70.41180419921875</v>
      </c>
      <c r="AO2399" s="92"/>
      <c r="AP2399" s="82" t="s">
        <v>351</v>
      </c>
      <c r="AQ2399" s="82" t="s">
        <v>326</v>
      </c>
      <c r="AR2399" s="82"/>
      <c r="AS2399">
        <v>0</v>
      </c>
      <c r="AT2399">
        <v>0</v>
      </c>
      <c r="AU2399">
        <v>2031</v>
      </c>
      <c r="AY2399">
        <v>0</v>
      </c>
      <c r="AZ2399">
        <v>0</v>
      </c>
      <c r="BA2399" s="82" t="s">
        <v>398</v>
      </c>
      <c r="BB2399">
        <v>9849</v>
      </c>
      <c r="BC2399">
        <v>100</v>
      </c>
      <c r="BD2399" s="92"/>
      <c r="BE2399" s="92"/>
      <c r="BF2399">
        <v>306565.9375</v>
      </c>
      <c r="BG2399">
        <v>0</v>
      </c>
      <c r="BH2399">
        <v>0</v>
      </c>
      <c r="BI2399" s="92"/>
      <c r="BJ2399" s="92"/>
      <c r="BK2399" s="92"/>
      <c r="BL2399">
        <v>0</v>
      </c>
    </row>
    <row r="2400" spans="1:64" x14ac:dyDescent="0.25">
      <c r="A2400" s="82" t="s">
        <v>297</v>
      </c>
      <c r="B2400" s="82" t="s">
        <v>397</v>
      </c>
      <c r="C2400" s="82" t="s">
        <v>105</v>
      </c>
      <c r="D2400" s="82" t="s">
        <v>306</v>
      </c>
      <c r="E2400" s="82" t="s">
        <v>59</v>
      </c>
      <c r="F2400" s="82" t="s">
        <v>366</v>
      </c>
      <c r="G2400" s="82" t="s">
        <v>366</v>
      </c>
      <c r="H2400">
        <v>34.996112823486328</v>
      </c>
      <c r="I2400">
        <v>100</v>
      </c>
      <c r="J2400">
        <v>34.996112823486328</v>
      </c>
      <c r="K2400" s="92"/>
      <c r="L2400">
        <v>0</v>
      </c>
      <c r="M2400" s="92"/>
      <c r="N2400" s="92"/>
      <c r="O2400" s="92"/>
      <c r="P2400">
        <v>17124.841796875</v>
      </c>
      <c r="Q2400" s="92"/>
      <c r="R2400" s="92"/>
      <c r="S2400">
        <v>-1</v>
      </c>
      <c r="T2400">
        <v>0</v>
      </c>
      <c r="U2400" s="82" t="s">
        <v>160</v>
      </c>
      <c r="V2400" s="92"/>
      <c r="W2400">
        <v>306565.9375</v>
      </c>
      <c r="X2400" s="92"/>
      <c r="Y2400">
        <v>0</v>
      </c>
      <c r="Z2400">
        <v>11847.681640625</v>
      </c>
      <c r="AA2400">
        <v>11847.681640625</v>
      </c>
      <c r="AB2400">
        <v>0</v>
      </c>
      <c r="AC2400">
        <v>-1</v>
      </c>
      <c r="AD2400">
        <v>0</v>
      </c>
      <c r="AE2400">
        <v>0</v>
      </c>
      <c r="AF2400">
        <v>0</v>
      </c>
      <c r="AG2400">
        <v>0</v>
      </c>
      <c r="AH2400">
        <v>8760</v>
      </c>
      <c r="AI2400">
        <v>0.34996113181114197</v>
      </c>
      <c r="AJ2400">
        <v>38.646438598632813</v>
      </c>
      <c r="AK2400">
        <v>-9738.1806640625</v>
      </c>
      <c r="AL2400">
        <v>-31.765369415283203</v>
      </c>
      <c r="AM2400">
        <v>21585.86328125</v>
      </c>
      <c r="AN2400">
        <v>70.41180419921875</v>
      </c>
      <c r="AO2400" s="92"/>
      <c r="AP2400" s="82" t="s">
        <v>351</v>
      </c>
      <c r="AQ2400" s="82" t="s">
        <v>326</v>
      </c>
      <c r="AR2400" s="82"/>
      <c r="AS2400">
        <v>0</v>
      </c>
      <c r="AT2400">
        <v>0</v>
      </c>
      <c r="AU2400">
        <v>2031</v>
      </c>
      <c r="AY2400">
        <v>0</v>
      </c>
      <c r="AZ2400">
        <v>0</v>
      </c>
      <c r="BA2400" s="82" t="s">
        <v>398</v>
      </c>
      <c r="BB2400">
        <v>9850</v>
      </c>
      <c r="BC2400">
        <v>100</v>
      </c>
      <c r="BD2400" s="92"/>
      <c r="BE2400" s="92"/>
      <c r="BF2400">
        <v>306565.9375</v>
      </c>
      <c r="BG2400">
        <v>0</v>
      </c>
      <c r="BH2400">
        <v>0</v>
      </c>
      <c r="BI2400" s="92"/>
      <c r="BJ2400" s="92"/>
      <c r="BK2400" s="92"/>
      <c r="BL2400">
        <v>0</v>
      </c>
    </row>
    <row r="2401" spans="1:64" x14ac:dyDescent="0.25">
      <c r="A2401" s="82" t="s">
        <v>297</v>
      </c>
      <c r="B2401" s="82" t="s">
        <v>397</v>
      </c>
      <c r="C2401" s="82" t="s">
        <v>105</v>
      </c>
      <c r="D2401" s="82" t="s">
        <v>307</v>
      </c>
      <c r="E2401" s="82" t="s">
        <v>60</v>
      </c>
      <c r="F2401" s="82" t="s">
        <v>366</v>
      </c>
      <c r="G2401" s="82" t="s">
        <v>366</v>
      </c>
      <c r="H2401">
        <v>34.996112823486328</v>
      </c>
      <c r="I2401">
        <v>100</v>
      </c>
      <c r="J2401">
        <v>34.996112823486328</v>
      </c>
      <c r="K2401" s="92"/>
      <c r="L2401">
        <v>0</v>
      </c>
      <c r="M2401" s="92"/>
      <c r="N2401" s="92"/>
      <c r="O2401" s="92"/>
      <c r="P2401">
        <v>17124.841796875</v>
      </c>
      <c r="Q2401" s="92"/>
      <c r="R2401" s="92"/>
      <c r="S2401">
        <v>-1</v>
      </c>
      <c r="T2401">
        <v>0</v>
      </c>
      <c r="U2401" s="82" t="s">
        <v>160</v>
      </c>
      <c r="V2401" s="92"/>
      <c r="W2401">
        <v>306565.9375</v>
      </c>
      <c r="X2401" s="92"/>
      <c r="Y2401">
        <v>0</v>
      </c>
      <c r="Z2401">
        <v>11847.681640625</v>
      </c>
      <c r="AA2401">
        <v>11847.681640625</v>
      </c>
      <c r="AB2401">
        <v>0</v>
      </c>
      <c r="AC2401">
        <v>-1</v>
      </c>
      <c r="AD2401">
        <v>0</v>
      </c>
      <c r="AE2401">
        <v>0</v>
      </c>
      <c r="AF2401">
        <v>0</v>
      </c>
      <c r="AG2401">
        <v>0</v>
      </c>
      <c r="AH2401">
        <v>8760</v>
      </c>
      <c r="AI2401">
        <v>0.34996113181114197</v>
      </c>
      <c r="AJ2401">
        <v>38.646438598632813</v>
      </c>
      <c r="AK2401">
        <v>-9738.1806640625</v>
      </c>
      <c r="AL2401">
        <v>-31.765369415283203</v>
      </c>
      <c r="AM2401">
        <v>21585.86328125</v>
      </c>
      <c r="AN2401">
        <v>70.41180419921875</v>
      </c>
      <c r="AO2401" s="92"/>
      <c r="AP2401" s="82" t="s">
        <v>351</v>
      </c>
      <c r="AQ2401" s="82" t="s">
        <v>326</v>
      </c>
      <c r="AR2401" s="82"/>
      <c r="AS2401">
        <v>0</v>
      </c>
      <c r="AT2401">
        <v>0</v>
      </c>
      <c r="AU2401">
        <v>2031</v>
      </c>
      <c r="AY2401">
        <v>0</v>
      </c>
      <c r="AZ2401">
        <v>0</v>
      </c>
      <c r="BA2401" s="82" t="s">
        <v>398</v>
      </c>
      <c r="BB2401">
        <v>9851</v>
      </c>
      <c r="BC2401">
        <v>100</v>
      </c>
      <c r="BD2401" s="92"/>
      <c r="BE2401" s="92"/>
      <c r="BF2401">
        <v>306565.9375</v>
      </c>
      <c r="BG2401">
        <v>0</v>
      </c>
      <c r="BH2401">
        <v>0</v>
      </c>
      <c r="BI2401" s="92"/>
      <c r="BJ2401" s="92"/>
      <c r="BK2401" s="92"/>
      <c r="BL2401">
        <v>0</v>
      </c>
    </row>
    <row r="2402" spans="1:64" x14ac:dyDescent="0.25">
      <c r="A2402" s="82" t="s">
        <v>297</v>
      </c>
      <c r="B2402" s="82" t="s">
        <v>397</v>
      </c>
      <c r="C2402" s="82" t="s">
        <v>105</v>
      </c>
      <c r="D2402" s="82" t="s">
        <v>308</v>
      </c>
      <c r="E2402" s="82" t="s">
        <v>61</v>
      </c>
      <c r="F2402" s="82" t="s">
        <v>366</v>
      </c>
      <c r="G2402" s="82" t="s">
        <v>366</v>
      </c>
      <c r="H2402">
        <v>34.996112823486328</v>
      </c>
      <c r="I2402">
        <v>100</v>
      </c>
      <c r="J2402">
        <v>34.996112823486328</v>
      </c>
      <c r="K2402" s="92"/>
      <c r="L2402">
        <v>0</v>
      </c>
      <c r="M2402" s="92"/>
      <c r="N2402" s="92"/>
      <c r="O2402" s="92"/>
      <c r="P2402">
        <v>17124.841796875</v>
      </c>
      <c r="Q2402" s="92"/>
      <c r="R2402" s="92"/>
      <c r="S2402">
        <v>-1</v>
      </c>
      <c r="T2402">
        <v>0</v>
      </c>
      <c r="U2402" s="82" t="s">
        <v>160</v>
      </c>
      <c r="V2402" s="92"/>
      <c r="W2402">
        <v>306565.9375</v>
      </c>
      <c r="X2402" s="92"/>
      <c r="Y2402">
        <v>0</v>
      </c>
      <c r="Z2402">
        <v>11847.681640625</v>
      </c>
      <c r="AA2402">
        <v>11847.681640625</v>
      </c>
      <c r="AB2402">
        <v>0</v>
      </c>
      <c r="AC2402">
        <v>-1</v>
      </c>
      <c r="AD2402">
        <v>0</v>
      </c>
      <c r="AE2402">
        <v>0</v>
      </c>
      <c r="AF2402">
        <v>0</v>
      </c>
      <c r="AG2402">
        <v>0</v>
      </c>
      <c r="AH2402">
        <v>8760</v>
      </c>
      <c r="AI2402">
        <v>0.34996113181114197</v>
      </c>
      <c r="AJ2402">
        <v>38.646438598632813</v>
      </c>
      <c r="AK2402">
        <v>-9738.1806640625</v>
      </c>
      <c r="AL2402">
        <v>-31.765369415283203</v>
      </c>
      <c r="AM2402">
        <v>21585.86328125</v>
      </c>
      <c r="AN2402">
        <v>70.41180419921875</v>
      </c>
      <c r="AO2402" s="92"/>
      <c r="AP2402" s="82" t="s">
        <v>351</v>
      </c>
      <c r="AQ2402" s="82" t="s">
        <v>326</v>
      </c>
      <c r="AR2402" s="82"/>
      <c r="AS2402">
        <v>0</v>
      </c>
      <c r="AT2402">
        <v>0</v>
      </c>
      <c r="AU2402">
        <v>2031</v>
      </c>
      <c r="AY2402">
        <v>0</v>
      </c>
      <c r="AZ2402">
        <v>0</v>
      </c>
      <c r="BA2402" s="82" t="s">
        <v>398</v>
      </c>
      <c r="BB2402">
        <v>9852</v>
      </c>
      <c r="BC2402">
        <v>100</v>
      </c>
      <c r="BD2402" s="92"/>
      <c r="BE2402" s="92"/>
      <c r="BF2402">
        <v>306565.9375</v>
      </c>
      <c r="BG2402">
        <v>0</v>
      </c>
      <c r="BH2402">
        <v>0</v>
      </c>
      <c r="BI2402" s="92"/>
      <c r="BJ2402" s="92"/>
      <c r="BK2402" s="92"/>
      <c r="BL2402">
        <v>0</v>
      </c>
    </row>
    <row r="2403" spans="1:64" x14ac:dyDescent="0.25">
      <c r="A2403" s="82" t="s">
        <v>297</v>
      </c>
      <c r="B2403" s="82" t="s">
        <v>397</v>
      </c>
      <c r="C2403" s="82" t="s">
        <v>105</v>
      </c>
      <c r="D2403" s="82" t="s">
        <v>309</v>
      </c>
      <c r="E2403" s="82" t="s">
        <v>310</v>
      </c>
      <c r="F2403" s="82" t="s">
        <v>366</v>
      </c>
      <c r="G2403" s="82" t="s">
        <v>366</v>
      </c>
      <c r="H2403">
        <v>34.996112823486328</v>
      </c>
      <c r="I2403">
        <v>100</v>
      </c>
      <c r="J2403">
        <v>34.996112823486328</v>
      </c>
      <c r="K2403" s="92"/>
      <c r="L2403">
        <v>0</v>
      </c>
      <c r="M2403" s="92"/>
      <c r="N2403" s="92"/>
      <c r="O2403" s="92"/>
      <c r="P2403">
        <v>17124.841796875</v>
      </c>
      <c r="Q2403" s="92"/>
      <c r="R2403" s="92"/>
      <c r="S2403">
        <v>-1</v>
      </c>
      <c r="T2403">
        <v>0</v>
      </c>
      <c r="U2403" s="82" t="s">
        <v>160</v>
      </c>
      <c r="V2403" s="92"/>
      <c r="W2403">
        <v>306565.9375</v>
      </c>
      <c r="X2403" s="92"/>
      <c r="Y2403">
        <v>0</v>
      </c>
      <c r="Z2403">
        <v>11847.681640625</v>
      </c>
      <c r="AA2403">
        <v>11847.681640625</v>
      </c>
      <c r="AB2403">
        <v>0</v>
      </c>
      <c r="AC2403">
        <v>-1</v>
      </c>
      <c r="AD2403">
        <v>0</v>
      </c>
      <c r="AE2403">
        <v>0</v>
      </c>
      <c r="AF2403">
        <v>0</v>
      </c>
      <c r="AG2403">
        <v>0</v>
      </c>
      <c r="AH2403">
        <v>8760</v>
      </c>
      <c r="AI2403">
        <v>0.34996113181114197</v>
      </c>
      <c r="AJ2403">
        <v>38.646438598632813</v>
      </c>
      <c r="AK2403">
        <v>-9738.1806640625</v>
      </c>
      <c r="AL2403">
        <v>-31.765369415283203</v>
      </c>
      <c r="AM2403">
        <v>21585.86328125</v>
      </c>
      <c r="AN2403">
        <v>70.41180419921875</v>
      </c>
      <c r="AO2403" s="92"/>
      <c r="AP2403" s="82" t="s">
        <v>351</v>
      </c>
      <c r="AQ2403" s="82" t="s">
        <v>326</v>
      </c>
      <c r="AR2403" s="82"/>
      <c r="AS2403">
        <v>0</v>
      </c>
      <c r="AT2403">
        <v>0</v>
      </c>
      <c r="AU2403">
        <v>2031</v>
      </c>
      <c r="AY2403">
        <v>0</v>
      </c>
      <c r="AZ2403">
        <v>0</v>
      </c>
      <c r="BA2403" s="82" t="s">
        <v>398</v>
      </c>
      <c r="BB2403">
        <v>9853</v>
      </c>
      <c r="BC2403">
        <v>100</v>
      </c>
      <c r="BD2403" s="92"/>
      <c r="BE2403" s="92"/>
      <c r="BF2403">
        <v>306565.9375</v>
      </c>
      <c r="BG2403">
        <v>0</v>
      </c>
      <c r="BH2403">
        <v>0</v>
      </c>
      <c r="BI2403" s="92"/>
      <c r="BJ2403" s="92"/>
      <c r="BK2403" s="92"/>
      <c r="BL2403">
        <v>0</v>
      </c>
    </row>
    <row r="2404" spans="1:64" x14ac:dyDescent="0.25">
      <c r="A2404" s="82" t="s">
        <v>297</v>
      </c>
      <c r="B2404" s="82" t="s">
        <v>397</v>
      </c>
      <c r="C2404" s="82" t="s">
        <v>105</v>
      </c>
      <c r="D2404" s="82" t="s">
        <v>313</v>
      </c>
      <c r="E2404" s="82" t="s">
        <v>314</v>
      </c>
      <c r="F2404" s="82" t="s">
        <v>366</v>
      </c>
      <c r="G2404" s="82" t="s">
        <v>366</v>
      </c>
      <c r="H2404">
        <v>34.996112823486328</v>
      </c>
      <c r="I2404">
        <v>100</v>
      </c>
      <c r="J2404">
        <v>34.996112823486328</v>
      </c>
      <c r="K2404" s="92"/>
      <c r="L2404">
        <v>0</v>
      </c>
      <c r="M2404" s="92"/>
      <c r="N2404" s="92"/>
      <c r="O2404" s="92"/>
      <c r="P2404">
        <v>17124.841796875</v>
      </c>
      <c r="Q2404" s="92"/>
      <c r="R2404" s="92"/>
      <c r="S2404">
        <v>-1</v>
      </c>
      <c r="T2404">
        <v>0</v>
      </c>
      <c r="U2404" s="82" t="s">
        <v>160</v>
      </c>
      <c r="V2404" s="92"/>
      <c r="W2404">
        <v>306565.9375</v>
      </c>
      <c r="X2404" s="92"/>
      <c r="Y2404">
        <v>0</v>
      </c>
      <c r="Z2404">
        <v>11847.681640625</v>
      </c>
      <c r="AA2404">
        <v>11847.681640625</v>
      </c>
      <c r="AB2404">
        <v>0</v>
      </c>
      <c r="AC2404">
        <v>-1</v>
      </c>
      <c r="AD2404">
        <v>0</v>
      </c>
      <c r="AE2404">
        <v>0</v>
      </c>
      <c r="AF2404">
        <v>0</v>
      </c>
      <c r="AG2404">
        <v>0</v>
      </c>
      <c r="AH2404">
        <v>8760</v>
      </c>
      <c r="AI2404">
        <v>0.34996113181114197</v>
      </c>
      <c r="AJ2404">
        <v>38.646438598632813</v>
      </c>
      <c r="AK2404">
        <v>-9738.1806640625</v>
      </c>
      <c r="AL2404">
        <v>-31.765369415283203</v>
      </c>
      <c r="AM2404">
        <v>21585.86328125</v>
      </c>
      <c r="AN2404">
        <v>70.41180419921875</v>
      </c>
      <c r="AO2404" s="92"/>
      <c r="AP2404" s="82" t="s">
        <v>351</v>
      </c>
      <c r="AQ2404" s="82" t="s">
        <v>326</v>
      </c>
      <c r="AR2404" s="82"/>
      <c r="AS2404">
        <v>0</v>
      </c>
      <c r="AT2404">
        <v>0</v>
      </c>
      <c r="AU2404">
        <v>2031</v>
      </c>
      <c r="AY2404">
        <v>0</v>
      </c>
      <c r="AZ2404">
        <v>0</v>
      </c>
      <c r="BA2404" s="82" t="s">
        <v>398</v>
      </c>
      <c r="BB2404">
        <v>9854</v>
      </c>
      <c r="BC2404">
        <v>100</v>
      </c>
      <c r="BD2404" s="92"/>
      <c r="BE2404" s="92"/>
      <c r="BF2404">
        <v>306565.9375</v>
      </c>
      <c r="BG2404">
        <v>0</v>
      </c>
      <c r="BH2404">
        <v>0</v>
      </c>
      <c r="BI2404" s="92"/>
      <c r="BJ2404" s="92"/>
      <c r="BK2404" s="92"/>
      <c r="BL2404">
        <v>0</v>
      </c>
    </row>
    <row r="2405" spans="1:64" x14ac:dyDescent="0.25">
      <c r="A2405" s="82" t="s">
        <v>297</v>
      </c>
      <c r="B2405" s="82" t="s">
        <v>397</v>
      </c>
      <c r="C2405" s="82" t="s">
        <v>105</v>
      </c>
      <c r="D2405" s="82" t="s">
        <v>298</v>
      </c>
      <c r="E2405" s="82" t="s">
        <v>55</v>
      </c>
      <c r="F2405" s="82" t="s">
        <v>367</v>
      </c>
      <c r="G2405" s="82" t="s">
        <v>367</v>
      </c>
      <c r="H2405">
        <v>34.996112823486328</v>
      </c>
      <c r="I2405">
        <v>100</v>
      </c>
      <c r="J2405">
        <v>34.996112823486328</v>
      </c>
      <c r="K2405" s="92"/>
      <c r="L2405">
        <v>0</v>
      </c>
      <c r="M2405" s="92"/>
      <c r="N2405" s="92"/>
      <c r="O2405" s="92"/>
      <c r="P2405">
        <v>16640.435546875</v>
      </c>
      <c r="Q2405" s="92"/>
      <c r="R2405" s="92"/>
      <c r="S2405">
        <v>-1</v>
      </c>
      <c r="T2405">
        <v>0</v>
      </c>
      <c r="U2405" s="82" t="s">
        <v>160</v>
      </c>
      <c r="V2405" s="92"/>
      <c r="W2405">
        <v>306565.9375</v>
      </c>
      <c r="X2405" s="92"/>
      <c r="Y2405">
        <v>0</v>
      </c>
      <c r="Z2405">
        <v>11847.681640625</v>
      </c>
      <c r="AA2405">
        <v>11847.681640625</v>
      </c>
      <c r="AB2405">
        <v>0</v>
      </c>
      <c r="AC2405">
        <v>-1</v>
      </c>
      <c r="AD2405">
        <v>0</v>
      </c>
      <c r="AE2405">
        <v>0</v>
      </c>
      <c r="AF2405">
        <v>0</v>
      </c>
      <c r="AG2405">
        <v>0</v>
      </c>
      <c r="AH2405">
        <v>8760</v>
      </c>
      <c r="AI2405">
        <v>0.34996113181114197</v>
      </c>
      <c r="AJ2405">
        <v>38.646438598632813</v>
      </c>
      <c r="AK2405">
        <v>-9738.1806640625</v>
      </c>
      <c r="AL2405">
        <v>-31.765369415283203</v>
      </c>
      <c r="AM2405">
        <v>21585.86328125</v>
      </c>
      <c r="AN2405">
        <v>70.41180419921875</v>
      </c>
      <c r="AO2405" s="92"/>
      <c r="AP2405" s="82" t="s">
        <v>347</v>
      </c>
      <c r="AQ2405" s="82" t="s">
        <v>326</v>
      </c>
      <c r="AR2405" s="82"/>
      <c r="AS2405">
        <v>0</v>
      </c>
      <c r="AT2405">
        <v>0</v>
      </c>
      <c r="AU2405">
        <v>2031</v>
      </c>
      <c r="AY2405">
        <v>0</v>
      </c>
      <c r="AZ2405">
        <v>0</v>
      </c>
      <c r="BA2405" s="82" t="s">
        <v>398</v>
      </c>
      <c r="BB2405">
        <v>9855</v>
      </c>
      <c r="BC2405">
        <v>100</v>
      </c>
      <c r="BD2405" s="92"/>
      <c r="BE2405" s="92"/>
      <c r="BF2405">
        <v>306565.9375</v>
      </c>
      <c r="BG2405">
        <v>0</v>
      </c>
      <c r="BH2405">
        <v>0</v>
      </c>
      <c r="BI2405" s="92"/>
      <c r="BJ2405" s="92"/>
      <c r="BK2405" s="92"/>
      <c r="BL2405">
        <v>0</v>
      </c>
    </row>
    <row r="2406" spans="1:64" x14ac:dyDescent="0.25">
      <c r="A2406" s="82" t="s">
        <v>297</v>
      </c>
      <c r="B2406" s="82" t="s">
        <v>397</v>
      </c>
      <c r="C2406" s="82" t="s">
        <v>105</v>
      </c>
      <c r="D2406" s="82" t="s">
        <v>303</v>
      </c>
      <c r="E2406" s="82" t="s">
        <v>304</v>
      </c>
      <c r="F2406" s="82" t="s">
        <v>367</v>
      </c>
      <c r="G2406" s="82" t="s">
        <v>367</v>
      </c>
      <c r="H2406">
        <v>34.996112823486328</v>
      </c>
      <c r="I2406">
        <v>100</v>
      </c>
      <c r="J2406">
        <v>34.996112823486328</v>
      </c>
      <c r="K2406" s="92"/>
      <c r="L2406">
        <v>0</v>
      </c>
      <c r="M2406" s="92"/>
      <c r="N2406" s="92"/>
      <c r="O2406" s="92"/>
      <c r="P2406">
        <v>16640.435546875</v>
      </c>
      <c r="Q2406" s="92"/>
      <c r="R2406" s="92"/>
      <c r="S2406">
        <v>-1</v>
      </c>
      <c r="T2406">
        <v>0</v>
      </c>
      <c r="U2406" s="82" t="s">
        <v>160</v>
      </c>
      <c r="V2406" s="92"/>
      <c r="W2406">
        <v>306565.9375</v>
      </c>
      <c r="X2406" s="92"/>
      <c r="Y2406">
        <v>0</v>
      </c>
      <c r="Z2406">
        <v>11847.681640625</v>
      </c>
      <c r="AA2406">
        <v>11847.681640625</v>
      </c>
      <c r="AB2406">
        <v>0</v>
      </c>
      <c r="AC2406">
        <v>-1</v>
      </c>
      <c r="AD2406">
        <v>0</v>
      </c>
      <c r="AE2406">
        <v>0</v>
      </c>
      <c r="AF2406">
        <v>0</v>
      </c>
      <c r="AG2406">
        <v>0</v>
      </c>
      <c r="AH2406">
        <v>8760</v>
      </c>
      <c r="AI2406">
        <v>0.34996113181114197</v>
      </c>
      <c r="AJ2406">
        <v>38.646438598632813</v>
      </c>
      <c r="AK2406">
        <v>-9738.1806640625</v>
      </c>
      <c r="AL2406">
        <v>-31.765369415283203</v>
      </c>
      <c r="AM2406">
        <v>21585.86328125</v>
      </c>
      <c r="AN2406">
        <v>70.41180419921875</v>
      </c>
      <c r="AO2406" s="92"/>
      <c r="AP2406" s="82" t="s">
        <v>347</v>
      </c>
      <c r="AQ2406" s="82" t="s">
        <v>326</v>
      </c>
      <c r="AR2406" s="82"/>
      <c r="AS2406">
        <v>0</v>
      </c>
      <c r="AT2406">
        <v>0</v>
      </c>
      <c r="AU2406">
        <v>2031</v>
      </c>
      <c r="AY2406">
        <v>0</v>
      </c>
      <c r="AZ2406">
        <v>0</v>
      </c>
      <c r="BA2406" s="82" t="s">
        <v>398</v>
      </c>
      <c r="BB2406">
        <v>9856</v>
      </c>
      <c r="BC2406">
        <v>100</v>
      </c>
      <c r="BD2406" s="92"/>
      <c r="BE2406" s="92"/>
      <c r="BF2406">
        <v>306565.9375</v>
      </c>
      <c r="BG2406">
        <v>0</v>
      </c>
      <c r="BH2406">
        <v>0</v>
      </c>
      <c r="BI2406" s="92"/>
      <c r="BJ2406" s="92"/>
      <c r="BK2406" s="92"/>
      <c r="BL2406">
        <v>0</v>
      </c>
    </row>
    <row r="2407" spans="1:64" x14ac:dyDescent="0.25">
      <c r="A2407" s="82" t="s">
        <v>297</v>
      </c>
      <c r="B2407" s="82" t="s">
        <v>397</v>
      </c>
      <c r="C2407" s="82" t="s">
        <v>105</v>
      </c>
      <c r="D2407" s="82" t="s">
        <v>305</v>
      </c>
      <c r="E2407" s="82" t="s">
        <v>58</v>
      </c>
      <c r="F2407" s="82" t="s">
        <v>367</v>
      </c>
      <c r="G2407" s="82" t="s">
        <v>367</v>
      </c>
      <c r="H2407">
        <v>34.996112823486328</v>
      </c>
      <c r="I2407">
        <v>100</v>
      </c>
      <c r="J2407">
        <v>34.996112823486328</v>
      </c>
      <c r="K2407" s="92"/>
      <c r="L2407">
        <v>0</v>
      </c>
      <c r="M2407" s="92"/>
      <c r="N2407" s="92"/>
      <c r="O2407" s="92"/>
      <c r="P2407">
        <v>16640.435546875</v>
      </c>
      <c r="Q2407" s="92"/>
      <c r="R2407" s="92"/>
      <c r="S2407">
        <v>-1</v>
      </c>
      <c r="T2407">
        <v>0</v>
      </c>
      <c r="U2407" s="82" t="s">
        <v>160</v>
      </c>
      <c r="V2407" s="92"/>
      <c r="W2407">
        <v>306565.9375</v>
      </c>
      <c r="X2407" s="92"/>
      <c r="Y2407">
        <v>0</v>
      </c>
      <c r="Z2407">
        <v>11847.681640625</v>
      </c>
      <c r="AA2407">
        <v>11847.681640625</v>
      </c>
      <c r="AB2407">
        <v>0</v>
      </c>
      <c r="AC2407">
        <v>-1</v>
      </c>
      <c r="AD2407">
        <v>0</v>
      </c>
      <c r="AE2407">
        <v>0</v>
      </c>
      <c r="AF2407">
        <v>0</v>
      </c>
      <c r="AG2407">
        <v>0</v>
      </c>
      <c r="AH2407">
        <v>8760</v>
      </c>
      <c r="AI2407">
        <v>0.34996113181114197</v>
      </c>
      <c r="AJ2407">
        <v>38.646438598632813</v>
      </c>
      <c r="AK2407">
        <v>-9738.1806640625</v>
      </c>
      <c r="AL2407">
        <v>-31.765369415283203</v>
      </c>
      <c r="AM2407">
        <v>21585.86328125</v>
      </c>
      <c r="AN2407">
        <v>70.41180419921875</v>
      </c>
      <c r="AO2407" s="92"/>
      <c r="AP2407" s="82" t="s">
        <v>347</v>
      </c>
      <c r="AQ2407" s="82" t="s">
        <v>326</v>
      </c>
      <c r="AR2407" s="82"/>
      <c r="AS2407">
        <v>0</v>
      </c>
      <c r="AT2407">
        <v>0</v>
      </c>
      <c r="AU2407">
        <v>2031</v>
      </c>
      <c r="AY2407">
        <v>0</v>
      </c>
      <c r="AZ2407">
        <v>0</v>
      </c>
      <c r="BA2407" s="82" t="s">
        <v>398</v>
      </c>
      <c r="BB2407">
        <v>9857</v>
      </c>
      <c r="BC2407">
        <v>100</v>
      </c>
      <c r="BD2407" s="92"/>
      <c r="BE2407" s="92"/>
      <c r="BF2407">
        <v>306565.9375</v>
      </c>
      <c r="BG2407">
        <v>0</v>
      </c>
      <c r="BH2407">
        <v>0</v>
      </c>
      <c r="BI2407" s="92"/>
      <c r="BJ2407" s="92"/>
      <c r="BK2407" s="92"/>
      <c r="BL2407">
        <v>0</v>
      </c>
    </row>
    <row r="2408" spans="1:64" x14ac:dyDescent="0.25">
      <c r="A2408" s="82" t="s">
        <v>297</v>
      </c>
      <c r="B2408" s="82" t="s">
        <v>397</v>
      </c>
      <c r="C2408" s="82" t="s">
        <v>105</v>
      </c>
      <c r="D2408" s="82" t="s">
        <v>306</v>
      </c>
      <c r="E2408" s="82" t="s">
        <v>59</v>
      </c>
      <c r="F2408" s="82" t="s">
        <v>367</v>
      </c>
      <c r="G2408" s="82" t="s">
        <v>367</v>
      </c>
      <c r="H2408">
        <v>34.996112823486328</v>
      </c>
      <c r="I2408">
        <v>100</v>
      </c>
      <c r="J2408">
        <v>34.996112823486328</v>
      </c>
      <c r="K2408" s="92"/>
      <c r="L2408">
        <v>0</v>
      </c>
      <c r="M2408" s="92"/>
      <c r="N2408" s="92"/>
      <c r="O2408" s="92"/>
      <c r="P2408">
        <v>16640.435546875</v>
      </c>
      <c r="Q2408" s="92"/>
      <c r="R2408" s="92"/>
      <c r="S2408">
        <v>-1</v>
      </c>
      <c r="T2408">
        <v>0</v>
      </c>
      <c r="U2408" s="82" t="s">
        <v>160</v>
      </c>
      <c r="V2408" s="92"/>
      <c r="W2408">
        <v>306565.9375</v>
      </c>
      <c r="X2408" s="92"/>
      <c r="Y2408">
        <v>0</v>
      </c>
      <c r="Z2408">
        <v>11847.681640625</v>
      </c>
      <c r="AA2408">
        <v>11847.681640625</v>
      </c>
      <c r="AB2408">
        <v>0</v>
      </c>
      <c r="AC2408">
        <v>-1</v>
      </c>
      <c r="AD2408">
        <v>0</v>
      </c>
      <c r="AE2408">
        <v>0</v>
      </c>
      <c r="AF2408">
        <v>0</v>
      </c>
      <c r="AG2408">
        <v>0</v>
      </c>
      <c r="AH2408">
        <v>8760</v>
      </c>
      <c r="AI2408">
        <v>0.34996113181114197</v>
      </c>
      <c r="AJ2408">
        <v>38.646438598632813</v>
      </c>
      <c r="AK2408">
        <v>-9738.1806640625</v>
      </c>
      <c r="AL2408">
        <v>-31.765369415283203</v>
      </c>
      <c r="AM2408">
        <v>21585.86328125</v>
      </c>
      <c r="AN2408">
        <v>70.41180419921875</v>
      </c>
      <c r="AO2408" s="92"/>
      <c r="AP2408" s="82" t="s">
        <v>347</v>
      </c>
      <c r="AQ2408" s="82" t="s">
        <v>326</v>
      </c>
      <c r="AR2408" s="82"/>
      <c r="AS2408">
        <v>0</v>
      </c>
      <c r="AT2408">
        <v>0</v>
      </c>
      <c r="AU2408">
        <v>2031</v>
      </c>
      <c r="AY2408">
        <v>0</v>
      </c>
      <c r="AZ2408">
        <v>0</v>
      </c>
      <c r="BA2408" s="82" t="s">
        <v>398</v>
      </c>
      <c r="BB2408">
        <v>9858</v>
      </c>
      <c r="BC2408">
        <v>100</v>
      </c>
      <c r="BD2408" s="92"/>
      <c r="BE2408" s="92"/>
      <c r="BF2408">
        <v>306565.9375</v>
      </c>
      <c r="BG2408">
        <v>0</v>
      </c>
      <c r="BH2408">
        <v>0</v>
      </c>
      <c r="BI2408" s="92"/>
      <c r="BJ2408" s="92"/>
      <c r="BK2408" s="92"/>
      <c r="BL2408">
        <v>0</v>
      </c>
    </row>
    <row r="2409" spans="1:64" x14ac:dyDescent="0.25">
      <c r="A2409" s="82" t="s">
        <v>297</v>
      </c>
      <c r="B2409" s="82" t="s">
        <v>397</v>
      </c>
      <c r="C2409" s="82" t="s">
        <v>105</v>
      </c>
      <c r="D2409" s="82" t="s">
        <v>309</v>
      </c>
      <c r="E2409" s="82" t="s">
        <v>310</v>
      </c>
      <c r="F2409" s="82" t="s">
        <v>367</v>
      </c>
      <c r="G2409" s="82" t="s">
        <v>367</v>
      </c>
      <c r="H2409">
        <v>34.996112823486328</v>
      </c>
      <c r="I2409">
        <v>100</v>
      </c>
      <c r="J2409">
        <v>34.996112823486328</v>
      </c>
      <c r="K2409" s="92"/>
      <c r="L2409">
        <v>0</v>
      </c>
      <c r="M2409" s="92"/>
      <c r="N2409" s="92"/>
      <c r="O2409" s="92"/>
      <c r="P2409">
        <v>16640.435546875</v>
      </c>
      <c r="Q2409" s="92"/>
      <c r="R2409" s="92"/>
      <c r="S2409">
        <v>-1</v>
      </c>
      <c r="T2409">
        <v>0</v>
      </c>
      <c r="U2409" s="82" t="s">
        <v>160</v>
      </c>
      <c r="V2409" s="92"/>
      <c r="W2409">
        <v>306565.9375</v>
      </c>
      <c r="X2409" s="92"/>
      <c r="Y2409">
        <v>0</v>
      </c>
      <c r="Z2409">
        <v>11847.681640625</v>
      </c>
      <c r="AA2409">
        <v>11847.681640625</v>
      </c>
      <c r="AB2409">
        <v>0</v>
      </c>
      <c r="AC2409">
        <v>-1</v>
      </c>
      <c r="AD2409">
        <v>0</v>
      </c>
      <c r="AE2409">
        <v>0</v>
      </c>
      <c r="AF2409">
        <v>0</v>
      </c>
      <c r="AG2409">
        <v>0</v>
      </c>
      <c r="AH2409">
        <v>8760</v>
      </c>
      <c r="AI2409">
        <v>0.34996113181114197</v>
      </c>
      <c r="AJ2409">
        <v>38.646438598632813</v>
      </c>
      <c r="AK2409">
        <v>-9738.1806640625</v>
      </c>
      <c r="AL2409">
        <v>-31.765369415283203</v>
      </c>
      <c r="AM2409">
        <v>21585.86328125</v>
      </c>
      <c r="AN2409">
        <v>70.41180419921875</v>
      </c>
      <c r="AO2409" s="92"/>
      <c r="AP2409" s="82" t="s">
        <v>347</v>
      </c>
      <c r="AQ2409" s="82" t="s">
        <v>326</v>
      </c>
      <c r="AR2409" s="82"/>
      <c r="AS2409">
        <v>0</v>
      </c>
      <c r="AT2409">
        <v>0</v>
      </c>
      <c r="AU2409">
        <v>2031</v>
      </c>
      <c r="AY2409">
        <v>0</v>
      </c>
      <c r="AZ2409">
        <v>0</v>
      </c>
      <c r="BA2409" s="82" t="s">
        <v>398</v>
      </c>
      <c r="BB2409">
        <v>9859</v>
      </c>
      <c r="BC2409">
        <v>100</v>
      </c>
      <c r="BD2409" s="92"/>
      <c r="BE2409" s="92"/>
      <c r="BF2409">
        <v>306565.9375</v>
      </c>
      <c r="BG2409">
        <v>0</v>
      </c>
      <c r="BH2409">
        <v>0</v>
      </c>
      <c r="BI2409" s="92"/>
      <c r="BJ2409" s="92"/>
      <c r="BK2409" s="92"/>
      <c r="BL2409">
        <v>0</v>
      </c>
    </row>
    <row r="2410" spans="1:64" x14ac:dyDescent="0.25">
      <c r="A2410" s="82" t="s">
        <v>297</v>
      </c>
      <c r="B2410" s="82" t="s">
        <v>397</v>
      </c>
      <c r="C2410" s="82" t="s">
        <v>105</v>
      </c>
      <c r="D2410" s="82" t="s">
        <v>298</v>
      </c>
      <c r="E2410" s="82" t="s">
        <v>55</v>
      </c>
      <c r="F2410" s="82" t="s">
        <v>368</v>
      </c>
      <c r="G2410" s="82" t="s">
        <v>368</v>
      </c>
      <c r="H2410">
        <v>34.996112823486328</v>
      </c>
      <c r="I2410">
        <v>100</v>
      </c>
      <c r="J2410">
        <v>34.996112823486328</v>
      </c>
      <c r="K2410" s="92"/>
      <c r="L2410">
        <v>0</v>
      </c>
      <c r="M2410" s="92"/>
      <c r="N2410" s="92"/>
      <c r="O2410" s="92"/>
      <c r="P2410">
        <v>16123.0029296875</v>
      </c>
      <c r="Q2410" s="92"/>
      <c r="R2410" s="92"/>
      <c r="S2410">
        <v>-1</v>
      </c>
      <c r="T2410">
        <v>0</v>
      </c>
      <c r="U2410" s="82" t="s">
        <v>160</v>
      </c>
      <c r="V2410" s="92"/>
      <c r="W2410">
        <v>306565.9375</v>
      </c>
      <c r="X2410" s="92"/>
      <c r="Y2410">
        <v>0</v>
      </c>
      <c r="Z2410">
        <v>11847.681640625</v>
      </c>
      <c r="AA2410">
        <v>11847.681640625</v>
      </c>
      <c r="AB2410">
        <v>0</v>
      </c>
      <c r="AC2410">
        <v>-1</v>
      </c>
      <c r="AD2410">
        <v>0</v>
      </c>
      <c r="AE2410">
        <v>0</v>
      </c>
      <c r="AF2410">
        <v>0</v>
      </c>
      <c r="AG2410">
        <v>0</v>
      </c>
      <c r="AH2410">
        <v>8760</v>
      </c>
      <c r="AI2410">
        <v>0.34996113181114197</v>
      </c>
      <c r="AJ2410">
        <v>38.646438598632813</v>
      </c>
      <c r="AK2410">
        <v>-9738.1806640625</v>
      </c>
      <c r="AL2410">
        <v>-31.765369415283203</v>
      </c>
      <c r="AM2410">
        <v>21585.86328125</v>
      </c>
      <c r="AN2410">
        <v>70.41180419921875</v>
      </c>
      <c r="AO2410" s="92"/>
      <c r="AP2410" s="82" t="s">
        <v>354</v>
      </c>
      <c r="AQ2410" s="82" t="s">
        <v>326</v>
      </c>
      <c r="AR2410" s="82"/>
      <c r="AS2410">
        <v>0</v>
      </c>
      <c r="AT2410">
        <v>0</v>
      </c>
      <c r="AU2410">
        <v>2031</v>
      </c>
      <c r="AY2410">
        <v>0</v>
      </c>
      <c r="AZ2410">
        <v>0</v>
      </c>
      <c r="BA2410" s="82" t="s">
        <v>398</v>
      </c>
      <c r="BB2410">
        <v>9860</v>
      </c>
      <c r="BC2410">
        <v>100</v>
      </c>
      <c r="BD2410" s="92"/>
      <c r="BE2410" s="92"/>
      <c r="BF2410">
        <v>306565.9375</v>
      </c>
      <c r="BG2410">
        <v>0</v>
      </c>
      <c r="BH2410">
        <v>0</v>
      </c>
      <c r="BI2410" s="92"/>
      <c r="BJ2410" s="92"/>
      <c r="BK2410" s="92"/>
      <c r="BL2410">
        <v>0</v>
      </c>
    </row>
    <row r="2411" spans="1:64" x14ac:dyDescent="0.25">
      <c r="A2411" s="82" t="s">
        <v>297</v>
      </c>
      <c r="B2411" s="82" t="s">
        <v>397</v>
      </c>
      <c r="C2411" s="82" t="s">
        <v>105</v>
      </c>
      <c r="D2411" s="82" t="s">
        <v>303</v>
      </c>
      <c r="E2411" s="82" t="s">
        <v>304</v>
      </c>
      <c r="F2411" s="82" t="s">
        <v>368</v>
      </c>
      <c r="G2411" s="82" t="s">
        <v>368</v>
      </c>
      <c r="H2411">
        <v>34.996112823486328</v>
      </c>
      <c r="I2411">
        <v>100</v>
      </c>
      <c r="J2411">
        <v>34.996112823486328</v>
      </c>
      <c r="K2411" s="92"/>
      <c r="L2411">
        <v>0</v>
      </c>
      <c r="M2411" s="92"/>
      <c r="N2411" s="92"/>
      <c r="O2411" s="92"/>
      <c r="P2411">
        <v>16123.0029296875</v>
      </c>
      <c r="Q2411" s="92"/>
      <c r="R2411" s="92"/>
      <c r="S2411">
        <v>-1</v>
      </c>
      <c r="T2411">
        <v>0</v>
      </c>
      <c r="U2411" s="82" t="s">
        <v>160</v>
      </c>
      <c r="V2411" s="92"/>
      <c r="W2411">
        <v>306565.9375</v>
      </c>
      <c r="X2411" s="92"/>
      <c r="Y2411">
        <v>0</v>
      </c>
      <c r="Z2411">
        <v>11847.681640625</v>
      </c>
      <c r="AA2411">
        <v>11847.681640625</v>
      </c>
      <c r="AB2411">
        <v>0</v>
      </c>
      <c r="AC2411">
        <v>-1</v>
      </c>
      <c r="AD2411">
        <v>0</v>
      </c>
      <c r="AE2411">
        <v>0</v>
      </c>
      <c r="AF2411">
        <v>0</v>
      </c>
      <c r="AG2411">
        <v>0</v>
      </c>
      <c r="AH2411">
        <v>8760</v>
      </c>
      <c r="AI2411">
        <v>0.34996113181114197</v>
      </c>
      <c r="AJ2411">
        <v>38.646438598632813</v>
      </c>
      <c r="AK2411">
        <v>-9738.1806640625</v>
      </c>
      <c r="AL2411">
        <v>-31.765369415283203</v>
      </c>
      <c r="AM2411">
        <v>21585.86328125</v>
      </c>
      <c r="AN2411">
        <v>70.41180419921875</v>
      </c>
      <c r="AO2411" s="92"/>
      <c r="AP2411" s="82" t="s">
        <v>354</v>
      </c>
      <c r="AQ2411" s="82" t="s">
        <v>326</v>
      </c>
      <c r="AR2411" s="82"/>
      <c r="AS2411">
        <v>0</v>
      </c>
      <c r="AT2411">
        <v>0</v>
      </c>
      <c r="AU2411">
        <v>2031</v>
      </c>
      <c r="AY2411">
        <v>0</v>
      </c>
      <c r="AZ2411">
        <v>0</v>
      </c>
      <c r="BA2411" s="82" t="s">
        <v>398</v>
      </c>
      <c r="BB2411">
        <v>9861</v>
      </c>
      <c r="BC2411">
        <v>100</v>
      </c>
      <c r="BD2411" s="92"/>
      <c r="BE2411" s="92"/>
      <c r="BF2411">
        <v>306565.9375</v>
      </c>
      <c r="BG2411">
        <v>0</v>
      </c>
      <c r="BH2411">
        <v>0</v>
      </c>
      <c r="BI2411" s="92"/>
      <c r="BJ2411" s="92"/>
      <c r="BK2411" s="92"/>
      <c r="BL2411">
        <v>0</v>
      </c>
    </row>
    <row r="2412" spans="1:64" x14ac:dyDescent="0.25">
      <c r="A2412" s="82" t="s">
        <v>297</v>
      </c>
      <c r="B2412" s="82" t="s">
        <v>397</v>
      </c>
      <c r="C2412" s="82" t="s">
        <v>105</v>
      </c>
      <c r="D2412" s="82" t="s">
        <v>305</v>
      </c>
      <c r="E2412" s="82" t="s">
        <v>58</v>
      </c>
      <c r="F2412" s="82" t="s">
        <v>368</v>
      </c>
      <c r="G2412" s="82" t="s">
        <v>368</v>
      </c>
      <c r="H2412">
        <v>34.996112823486328</v>
      </c>
      <c r="I2412">
        <v>100</v>
      </c>
      <c r="J2412">
        <v>34.996112823486328</v>
      </c>
      <c r="K2412" s="92"/>
      <c r="L2412">
        <v>0</v>
      </c>
      <c r="M2412" s="92"/>
      <c r="N2412" s="92"/>
      <c r="O2412" s="92"/>
      <c r="P2412">
        <v>16123.0029296875</v>
      </c>
      <c r="Q2412" s="92"/>
      <c r="R2412" s="92"/>
      <c r="S2412">
        <v>-1</v>
      </c>
      <c r="T2412">
        <v>0</v>
      </c>
      <c r="U2412" s="82" t="s">
        <v>160</v>
      </c>
      <c r="V2412" s="92"/>
      <c r="W2412">
        <v>306565.9375</v>
      </c>
      <c r="X2412" s="92"/>
      <c r="Y2412">
        <v>0</v>
      </c>
      <c r="Z2412">
        <v>11847.681640625</v>
      </c>
      <c r="AA2412">
        <v>11847.681640625</v>
      </c>
      <c r="AB2412">
        <v>0</v>
      </c>
      <c r="AC2412">
        <v>-1</v>
      </c>
      <c r="AD2412">
        <v>0</v>
      </c>
      <c r="AE2412">
        <v>0</v>
      </c>
      <c r="AF2412">
        <v>0</v>
      </c>
      <c r="AG2412">
        <v>0</v>
      </c>
      <c r="AH2412">
        <v>8760</v>
      </c>
      <c r="AI2412">
        <v>0.34996113181114197</v>
      </c>
      <c r="AJ2412">
        <v>38.646438598632813</v>
      </c>
      <c r="AK2412">
        <v>-9738.1806640625</v>
      </c>
      <c r="AL2412">
        <v>-31.765369415283203</v>
      </c>
      <c r="AM2412">
        <v>21585.86328125</v>
      </c>
      <c r="AN2412">
        <v>70.41180419921875</v>
      </c>
      <c r="AO2412" s="92"/>
      <c r="AP2412" s="82" t="s">
        <v>354</v>
      </c>
      <c r="AQ2412" s="82" t="s">
        <v>326</v>
      </c>
      <c r="AR2412" s="82"/>
      <c r="AS2412">
        <v>0</v>
      </c>
      <c r="AT2412">
        <v>0</v>
      </c>
      <c r="AU2412">
        <v>2031</v>
      </c>
      <c r="AY2412">
        <v>0</v>
      </c>
      <c r="AZ2412">
        <v>0</v>
      </c>
      <c r="BA2412" s="82" t="s">
        <v>398</v>
      </c>
      <c r="BB2412">
        <v>9862</v>
      </c>
      <c r="BC2412">
        <v>100</v>
      </c>
      <c r="BD2412" s="92"/>
      <c r="BE2412" s="92"/>
      <c r="BF2412">
        <v>306565.9375</v>
      </c>
      <c r="BG2412">
        <v>0</v>
      </c>
      <c r="BH2412">
        <v>0</v>
      </c>
      <c r="BI2412" s="92"/>
      <c r="BJ2412" s="92"/>
      <c r="BK2412" s="92"/>
      <c r="BL2412">
        <v>0</v>
      </c>
    </row>
    <row r="2413" spans="1:64" x14ac:dyDescent="0.25">
      <c r="A2413" s="82" t="s">
        <v>297</v>
      </c>
      <c r="B2413" s="82" t="s">
        <v>397</v>
      </c>
      <c r="C2413" s="82" t="s">
        <v>105</v>
      </c>
      <c r="D2413" s="82" t="s">
        <v>306</v>
      </c>
      <c r="E2413" s="82" t="s">
        <v>59</v>
      </c>
      <c r="F2413" s="82" t="s">
        <v>368</v>
      </c>
      <c r="G2413" s="82" t="s">
        <v>368</v>
      </c>
      <c r="H2413">
        <v>34.996112823486328</v>
      </c>
      <c r="I2413">
        <v>100</v>
      </c>
      <c r="J2413">
        <v>34.996112823486328</v>
      </c>
      <c r="K2413" s="92"/>
      <c r="L2413">
        <v>0</v>
      </c>
      <c r="M2413" s="92"/>
      <c r="N2413" s="92"/>
      <c r="O2413" s="92"/>
      <c r="P2413">
        <v>16123.0029296875</v>
      </c>
      <c r="Q2413" s="92"/>
      <c r="R2413" s="92"/>
      <c r="S2413">
        <v>-1</v>
      </c>
      <c r="T2413">
        <v>0</v>
      </c>
      <c r="U2413" s="82" t="s">
        <v>160</v>
      </c>
      <c r="V2413" s="92"/>
      <c r="W2413">
        <v>306565.9375</v>
      </c>
      <c r="X2413" s="92"/>
      <c r="Y2413">
        <v>0</v>
      </c>
      <c r="Z2413">
        <v>11847.681640625</v>
      </c>
      <c r="AA2413">
        <v>11847.681640625</v>
      </c>
      <c r="AB2413">
        <v>0</v>
      </c>
      <c r="AC2413">
        <v>-1</v>
      </c>
      <c r="AD2413">
        <v>0</v>
      </c>
      <c r="AE2413">
        <v>0</v>
      </c>
      <c r="AF2413">
        <v>0</v>
      </c>
      <c r="AG2413">
        <v>0</v>
      </c>
      <c r="AH2413">
        <v>8760</v>
      </c>
      <c r="AI2413">
        <v>0.34996113181114197</v>
      </c>
      <c r="AJ2413">
        <v>38.646438598632813</v>
      </c>
      <c r="AK2413">
        <v>-9738.1806640625</v>
      </c>
      <c r="AL2413">
        <v>-31.765369415283203</v>
      </c>
      <c r="AM2413">
        <v>21585.86328125</v>
      </c>
      <c r="AN2413">
        <v>70.41180419921875</v>
      </c>
      <c r="AO2413" s="92"/>
      <c r="AP2413" s="82" t="s">
        <v>354</v>
      </c>
      <c r="AQ2413" s="82" t="s">
        <v>326</v>
      </c>
      <c r="AR2413" s="82"/>
      <c r="AS2413">
        <v>0</v>
      </c>
      <c r="AT2413">
        <v>0</v>
      </c>
      <c r="AU2413">
        <v>2031</v>
      </c>
      <c r="AY2413">
        <v>0</v>
      </c>
      <c r="AZ2413">
        <v>0</v>
      </c>
      <c r="BA2413" s="82" t="s">
        <v>398</v>
      </c>
      <c r="BB2413">
        <v>9863</v>
      </c>
      <c r="BC2413">
        <v>100</v>
      </c>
      <c r="BD2413" s="92"/>
      <c r="BE2413" s="92"/>
      <c r="BF2413">
        <v>306565.9375</v>
      </c>
      <c r="BG2413">
        <v>0</v>
      </c>
      <c r="BH2413">
        <v>0</v>
      </c>
      <c r="BI2413" s="92"/>
      <c r="BJ2413" s="92"/>
      <c r="BK2413" s="92"/>
      <c r="BL2413">
        <v>0</v>
      </c>
    </row>
    <row r="2414" spans="1:64" x14ac:dyDescent="0.25">
      <c r="A2414" s="82" t="s">
        <v>297</v>
      </c>
      <c r="B2414" s="82" t="s">
        <v>397</v>
      </c>
      <c r="C2414" s="82" t="s">
        <v>105</v>
      </c>
      <c r="D2414" s="82" t="s">
        <v>308</v>
      </c>
      <c r="E2414" s="82" t="s">
        <v>61</v>
      </c>
      <c r="F2414" s="82" t="s">
        <v>368</v>
      </c>
      <c r="G2414" s="82" t="s">
        <v>368</v>
      </c>
      <c r="H2414">
        <v>34.996112823486328</v>
      </c>
      <c r="I2414">
        <v>100</v>
      </c>
      <c r="J2414">
        <v>34.996112823486328</v>
      </c>
      <c r="K2414" s="92"/>
      <c r="L2414">
        <v>0</v>
      </c>
      <c r="M2414" s="92"/>
      <c r="N2414" s="92"/>
      <c r="O2414" s="92"/>
      <c r="P2414">
        <v>16123.0029296875</v>
      </c>
      <c r="Q2414" s="92"/>
      <c r="R2414" s="92"/>
      <c r="S2414">
        <v>-1</v>
      </c>
      <c r="T2414">
        <v>0</v>
      </c>
      <c r="U2414" s="82" t="s">
        <v>160</v>
      </c>
      <c r="V2414" s="92"/>
      <c r="W2414">
        <v>306565.9375</v>
      </c>
      <c r="X2414" s="92"/>
      <c r="Y2414">
        <v>0</v>
      </c>
      <c r="Z2414">
        <v>11847.681640625</v>
      </c>
      <c r="AA2414">
        <v>11847.681640625</v>
      </c>
      <c r="AB2414">
        <v>0</v>
      </c>
      <c r="AC2414">
        <v>-1</v>
      </c>
      <c r="AD2414">
        <v>0</v>
      </c>
      <c r="AE2414">
        <v>0</v>
      </c>
      <c r="AF2414">
        <v>0</v>
      </c>
      <c r="AG2414">
        <v>0</v>
      </c>
      <c r="AH2414">
        <v>8760</v>
      </c>
      <c r="AI2414">
        <v>0.34996113181114197</v>
      </c>
      <c r="AJ2414">
        <v>38.646438598632813</v>
      </c>
      <c r="AK2414">
        <v>-9738.1806640625</v>
      </c>
      <c r="AL2414">
        <v>-31.765369415283203</v>
      </c>
      <c r="AM2414">
        <v>21585.86328125</v>
      </c>
      <c r="AN2414">
        <v>70.41180419921875</v>
      </c>
      <c r="AO2414" s="92"/>
      <c r="AP2414" s="82" t="s">
        <v>354</v>
      </c>
      <c r="AQ2414" s="82" t="s">
        <v>326</v>
      </c>
      <c r="AR2414" s="82"/>
      <c r="AS2414">
        <v>0</v>
      </c>
      <c r="AT2414">
        <v>0</v>
      </c>
      <c r="AU2414">
        <v>2031</v>
      </c>
      <c r="AY2414">
        <v>0</v>
      </c>
      <c r="AZ2414">
        <v>0</v>
      </c>
      <c r="BA2414" s="82" t="s">
        <v>398</v>
      </c>
      <c r="BB2414">
        <v>9864</v>
      </c>
      <c r="BC2414">
        <v>100</v>
      </c>
      <c r="BD2414" s="92"/>
      <c r="BE2414" s="92"/>
      <c r="BF2414">
        <v>306565.9375</v>
      </c>
      <c r="BG2414">
        <v>0</v>
      </c>
      <c r="BH2414">
        <v>0</v>
      </c>
      <c r="BI2414" s="92"/>
      <c r="BJ2414" s="92"/>
      <c r="BK2414" s="92"/>
      <c r="BL2414">
        <v>0</v>
      </c>
    </row>
    <row r="2415" spans="1:64" x14ac:dyDescent="0.25">
      <c r="A2415" s="82" t="s">
        <v>297</v>
      </c>
      <c r="B2415" s="82" t="s">
        <v>397</v>
      </c>
      <c r="C2415" s="82" t="s">
        <v>105</v>
      </c>
      <c r="D2415" s="82" t="s">
        <v>309</v>
      </c>
      <c r="E2415" s="82" t="s">
        <v>310</v>
      </c>
      <c r="F2415" s="82" t="s">
        <v>368</v>
      </c>
      <c r="G2415" s="82" t="s">
        <v>368</v>
      </c>
      <c r="H2415">
        <v>34.996112823486328</v>
      </c>
      <c r="I2415">
        <v>100</v>
      </c>
      <c r="J2415">
        <v>34.996112823486328</v>
      </c>
      <c r="K2415" s="92"/>
      <c r="L2415">
        <v>0</v>
      </c>
      <c r="M2415" s="92"/>
      <c r="N2415" s="92"/>
      <c r="O2415" s="92"/>
      <c r="P2415">
        <v>16123.0029296875</v>
      </c>
      <c r="Q2415" s="92"/>
      <c r="R2415" s="92"/>
      <c r="S2415">
        <v>-1</v>
      </c>
      <c r="T2415">
        <v>0</v>
      </c>
      <c r="U2415" s="82" t="s">
        <v>160</v>
      </c>
      <c r="V2415" s="92"/>
      <c r="W2415">
        <v>306565.9375</v>
      </c>
      <c r="X2415" s="92"/>
      <c r="Y2415">
        <v>0</v>
      </c>
      <c r="Z2415">
        <v>11847.681640625</v>
      </c>
      <c r="AA2415">
        <v>11847.681640625</v>
      </c>
      <c r="AB2415">
        <v>0</v>
      </c>
      <c r="AC2415">
        <v>-1</v>
      </c>
      <c r="AD2415">
        <v>0</v>
      </c>
      <c r="AE2415">
        <v>0</v>
      </c>
      <c r="AF2415">
        <v>0</v>
      </c>
      <c r="AG2415">
        <v>0</v>
      </c>
      <c r="AH2415">
        <v>8760</v>
      </c>
      <c r="AI2415">
        <v>0.34996113181114197</v>
      </c>
      <c r="AJ2415">
        <v>38.646438598632813</v>
      </c>
      <c r="AK2415">
        <v>-9738.1806640625</v>
      </c>
      <c r="AL2415">
        <v>-31.765369415283203</v>
      </c>
      <c r="AM2415">
        <v>21585.86328125</v>
      </c>
      <c r="AN2415">
        <v>70.41180419921875</v>
      </c>
      <c r="AO2415" s="92"/>
      <c r="AP2415" s="82" t="s">
        <v>354</v>
      </c>
      <c r="AQ2415" s="82" t="s">
        <v>326</v>
      </c>
      <c r="AR2415" s="82"/>
      <c r="AS2415">
        <v>0</v>
      </c>
      <c r="AT2415">
        <v>0</v>
      </c>
      <c r="AU2415">
        <v>2031</v>
      </c>
      <c r="AY2415">
        <v>0</v>
      </c>
      <c r="AZ2415">
        <v>0</v>
      </c>
      <c r="BA2415" s="82" t="s">
        <v>398</v>
      </c>
      <c r="BB2415">
        <v>9865</v>
      </c>
      <c r="BC2415">
        <v>100</v>
      </c>
      <c r="BD2415" s="92"/>
      <c r="BE2415" s="92"/>
      <c r="BF2415">
        <v>306565.9375</v>
      </c>
      <c r="BG2415">
        <v>0</v>
      </c>
      <c r="BH2415">
        <v>0</v>
      </c>
      <c r="BI2415" s="92"/>
      <c r="BJ2415" s="92"/>
      <c r="BK2415" s="92"/>
      <c r="BL2415">
        <v>0</v>
      </c>
    </row>
    <row r="2416" spans="1:64" x14ac:dyDescent="0.25">
      <c r="A2416" s="82" t="s">
        <v>297</v>
      </c>
      <c r="B2416" s="82" t="s">
        <v>397</v>
      </c>
      <c r="C2416" s="82" t="s">
        <v>105</v>
      </c>
      <c r="D2416" s="82" t="s">
        <v>313</v>
      </c>
      <c r="E2416" s="82" t="s">
        <v>314</v>
      </c>
      <c r="F2416" s="82" t="s">
        <v>368</v>
      </c>
      <c r="G2416" s="82" t="s">
        <v>368</v>
      </c>
      <c r="H2416">
        <v>34.996112823486328</v>
      </c>
      <c r="I2416">
        <v>100</v>
      </c>
      <c r="J2416">
        <v>34.996112823486328</v>
      </c>
      <c r="K2416" s="92"/>
      <c r="L2416">
        <v>0</v>
      </c>
      <c r="M2416" s="92"/>
      <c r="N2416" s="92"/>
      <c r="O2416" s="92"/>
      <c r="P2416">
        <v>16123.0029296875</v>
      </c>
      <c r="Q2416" s="92"/>
      <c r="R2416" s="92"/>
      <c r="S2416">
        <v>-1</v>
      </c>
      <c r="T2416">
        <v>0</v>
      </c>
      <c r="U2416" s="82" t="s">
        <v>160</v>
      </c>
      <c r="V2416" s="92"/>
      <c r="W2416">
        <v>306565.9375</v>
      </c>
      <c r="X2416" s="92"/>
      <c r="Y2416">
        <v>0</v>
      </c>
      <c r="Z2416">
        <v>11847.681640625</v>
      </c>
      <c r="AA2416">
        <v>11847.681640625</v>
      </c>
      <c r="AB2416">
        <v>0</v>
      </c>
      <c r="AC2416">
        <v>-1</v>
      </c>
      <c r="AD2416">
        <v>0</v>
      </c>
      <c r="AE2416">
        <v>0</v>
      </c>
      <c r="AF2416">
        <v>0</v>
      </c>
      <c r="AG2416">
        <v>0</v>
      </c>
      <c r="AH2416">
        <v>8760</v>
      </c>
      <c r="AI2416">
        <v>0.34996113181114197</v>
      </c>
      <c r="AJ2416">
        <v>38.646438598632813</v>
      </c>
      <c r="AK2416">
        <v>-9738.1806640625</v>
      </c>
      <c r="AL2416">
        <v>-31.765369415283203</v>
      </c>
      <c r="AM2416">
        <v>21585.86328125</v>
      </c>
      <c r="AN2416">
        <v>70.41180419921875</v>
      </c>
      <c r="AO2416" s="92"/>
      <c r="AP2416" s="82" t="s">
        <v>354</v>
      </c>
      <c r="AQ2416" s="82" t="s">
        <v>326</v>
      </c>
      <c r="AR2416" s="82"/>
      <c r="AS2416">
        <v>0</v>
      </c>
      <c r="AT2416">
        <v>0</v>
      </c>
      <c r="AU2416">
        <v>2031</v>
      </c>
      <c r="AY2416">
        <v>0</v>
      </c>
      <c r="AZ2416">
        <v>0</v>
      </c>
      <c r="BA2416" s="82" t="s">
        <v>398</v>
      </c>
      <c r="BB2416">
        <v>9866</v>
      </c>
      <c r="BC2416">
        <v>100</v>
      </c>
      <c r="BD2416" s="92"/>
      <c r="BE2416" s="92"/>
      <c r="BF2416">
        <v>306565.9375</v>
      </c>
      <c r="BG2416">
        <v>0</v>
      </c>
      <c r="BH2416">
        <v>0</v>
      </c>
      <c r="BI2416" s="92"/>
      <c r="BJ2416" s="92"/>
      <c r="BK2416" s="92"/>
      <c r="BL2416">
        <v>0</v>
      </c>
    </row>
    <row r="2417" spans="1:64" x14ac:dyDescent="0.25">
      <c r="A2417" s="82" t="s">
        <v>297</v>
      </c>
      <c r="B2417" s="82" t="s">
        <v>397</v>
      </c>
      <c r="C2417" s="82" t="s">
        <v>105</v>
      </c>
      <c r="D2417" s="82" t="s">
        <v>298</v>
      </c>
      <c r="E2417" s="82" t="s">
        <v>55</v>
      </c>
      <c r="F2417" s="82" t="s">
        <v>369</v>
      </c>
      <c r="G2417" s="82" t="s">
        <v>369</v>
      </c>
      <c r="H2417">
        <v>34.996112823486328</v>
      </c>
      <c r="I2417">
        <v>100</v>
      </c>
      <c r="J2417">
        <v>34.996112823486328</v>
      </c>
      <c r="K2417" s="92"/>
      <c r="L2417">
        <v>0</v>
      </c>
      <c r="M2417" s="92"/>
      <c r="N2417" s="92"/>
      <c r="O2417" s="92"/>
      <c r="P2417">
        <v>16200.0673828125</v>
      </c>
      <c r="Q2417" s="92"/>
      <c r="R2417" s="92"/>
      <c r="S2417">
        <v>-1</v>
      </c>
      <c r="T2417">
        <v>0</v>
      </c>
      <c r="U2417" s="82" t="s">
        <v>160</v>
      </c>
      <c r="V2417" s="92"/>
      <c r="W2417">
        <v>306565.9375</v>
      </c>
      <c r="X2417" s="92"/>
      <c r="Y2417">
        <v>0</v>
      </c>
      <c r="Z2417">
        <v>11847.681640625</v>
      </c>
      <c r="AA2417">
        <v>11847.681640625</v>
      </c>
      <c r="AB2417">
        <v>0</v>
      </c>
      <c r="AC2417">
        <v>-1</v>
      </c>
      <c r="AD2417">
        <v>0</v>
      </c>
      <c r="AE2417">
        <v>0</v>
      </c>
      <c r="AF2417">
        <v>0</v>
      </c>
      <c r="AG2417">
        <v>1</v>
      </c>
      <c r="AH2417">
        <v>8760</v>
      </c>
      <c r="AI2417">
        <v>0.34996113181114197</v>
      </c>
      <c r="AJ2417">
        <v>38.646438598632813</v>
      </c>
      <c r="AK2417">
        <v>-9738.1806640625</v>
      </c>
      <c r="AL2417">
        <v>-31.765369415283203</v>
      </c>
      <c r="AM2417">
        <v>21585.86328125</v>
      </c>
      <c r="AN2417">
        <v>70.41180419921875</v>
      </c>
      <c r="AO2417" s="92"/>
      <c r="AP2417" s="82" t="s">
        <v>343</v>
      </c>
      <c r="AQ2417" s="82" t="s">
        <v>326</v>
      </c>
      <c r="AR2417" s="82"/>
      <c r="AS2417">
        <v>0</v>
      </c>
      <c r="AT2417">
        <v>0</v>
      </c>
      <c r="AU2417">
        <v>2031</v>
      </c>
      <c r="AY2417">
        <v>0</v>
      </c>
      <c r="AZ2417">
        <v>0</v>
      </c>
      <c r="BA2417" s="82" t="s">
        <v>398</v>
      </c>
      <c r="BB2417">
        <v>9867</v>
      </c>
      <c r="BC2417">
        <v>100</v>
      </c>
      <c r="BD2417" s="92"/>
      <c r="BE2417" s="92"/>
      <c r="BF2417">
        <v>306565.9375</v>
      </c>
      <c r="BG2417">
        <v>0</v>
      </c>
      <c r="BH2417">
        <v>0</v>
      </c>
      <c r="BI2417" s="92"/>
      <c r="BJ2417" s="92"/>
      <c r="BK2417" s="92"/>
      <c r="BL2417">
        <v>0</v>
      </c>
    </row>
    <row r="2418" spans="1:64" x14ac:dyDescent="0.25">
      <c r="A2418" s="82" t="s">
        <v>297</v>
      </c>
      <c r="B2418" s="82" t="s">
        <v>397</v>
      </c>
      <c r="C2418" s="82" t="s">
        <v>105</v>
      </c>
      <c r="D2418" s="82" t="s">
        <v>303</v>
      </c>
      <c r="E2418" s="82" t="s">
        <v>304</v>
      </c>
      <c r="F2418" s="82" t="s">
        <v>369</v>
      </c>
      <c r="G2418" s="82" t="s">
        <v>369</v>
      </c>
      <c r="H2418">
        <v>34.996112823486328</v>
      </c>
      <c r="I2418">
        <v>100</v>
      </c>
      <c r="J2418">
        <v>34.996112823486328</v>
      </c>
      <c r="K2418" s="92"/>
      <c r="L2418">
        <v>0</v>
      </c>
      <c r="M2418" s="92"/>
      <c r="N2418" s="92"/>
      <c r="O2418" s="92"/>
      <c r="P2418">
        <v>16200.0673828125</v>
      </c>
      <c r="Q2418" s="92"/>
      <c r="R2418" s="92"/>
      <c r="S2418">
        <v>-1</v>
      </c>
      <c r="T2418">
        <v>0</v>
      </c>
      <c r="U2418" s="82" t="s">
        <v>160</v>
      </c>
      <c r="V2418" s="92"/>
      <c r="W2418">
        <v>306565.9375</v>
      </c>
      <c r="X2418" s="92"/>
      <c r="Y2418">
        <v>0</v>
      </c>
      <c r="Z2418">
        <v>11847.681640625</v>
      </c>
      <c r="AA2418">
        <v>11847.681640625</v>
      </c>
      <c r="AB2418">
        <v>0</v>
      </c>
      <c r="AC2418">
        <v>-1</v>
      </c>
      <c r="AD2418">
        <v>0</v>
      </c>
      <c r="AE2418">
        <v>0</v>
      </c>
      <c r="AF2418">
        <v>0</v>
      </c>
      <c r="AG2418">
        <v>1</v>
      </c>
      <c r="AH2418">
        <v>8760</v>
      </c>
      <c r="AI2418">
        <v>0.34996113181114197</v>
      </c>
      <c r="AJ2418">
        <v>38.646438598632813</v>
      </c>
      <c r="AK2418">
        <v>-9738.1806640625</v>
      </c>
      <c r="AL2418">
        <v>-31.765369415283203</v>
      </c>
      <c r="AM2418">
        <v>21585.86328125</v>
      </c>
      <c r="AN2418">
        <v>70.41180419921875</v>
      </c>
      <c r="AO2418" s="92"/>
      <c r="AP2418" s="82" t="s">
        <v>343</v>
      </c>
      <c r="AQ2418" s="82" t="s">
        <v>326</v>
      </c>
      <c r="AR2418" s="82"/>
      <c r="AS2418">
        <v>0</v>
      </c>
      <c r="AT2418">
        <v>0</v>
      </c>
      <c r="AU2418">
        <v>2031</v>
      </c>
      <c r="AY2418">
        <v>0</v>
      </c>
      <c r="AZ2418">
        <v>0</v>
      </c>
      <c r="BA2418" s="82" t="s">
        <v>398</v>
      </c>
      <c r="BB2418">
        <v>9868</v>
      </c>
      <c r="BC2418">
        <v>100</v>
      </c>
      <c r="BD2418" s="92"/>
      <c r="BE2418" s="92"/>
      <c r="BF2418">
        <v>306565.9375</v>
      </c>
      <c r="BG2418">
        <v>0</v>
      </c>
      <c r="BH2418">
        <v>0</v>
      </c>
      <c r="BI2418" s="92"/>
      <c r="BJ2418" s="92"/>
      <c r="BK2418" s="92"/>
      <c r="BL2418">
        <v>0</v>
      </c>
    </row>
    <row r="2419" spans="1:64" x14ac:dyDescent="0.25">
      <c r="A2419" s="82" t="s">
        <v>297</v>
      </c>
      <c r="B2419" s="82" t="s">
        <v>397</v>
      </c>
      <c r="C2419" s="82" t="s">
        <v>105</v>
      </c>
      <c r="D2419" s="82" t="s">
        <v>305</v>
      </c>
      <c r="E2419" s="82" t="s">
        <v>58</v>
      </c>
      <c r="F2419" s="82" t="s">
        <v>369</v>
      </c>
      <c r="G2419" s="82" t="s">
        <v>369</v>
      </c>
      <c r="H2419">
        <v>34.996112823486328</v>
      </c>
      <c r="I2419">
        <v>100</v>
      </c>
      <c r="J2419">
        <v>34.996112823486328</v>
      </c>
      <c r="K2419" s="92"/>
      <c r="L2419">
        <v>0</v>
      </c>
      <c r="M2419" s="92"/>
      <c r="N2419" s="92"/>
      <c r="O2419" s="92"/>
      <c r="P2419">
        <v>16200.0673828125</v>
      </c>
      <c r="Q2419" s="92"/>
      <c r="R2419" s="92"/>
      <c r="S2419">
        <v>-1</v>
      </c>
      <c r="T2419">
        <v>0</v>
      </c>
      <c r="U2419" s="82" t="s">
        <v>160</v>
      </c>
      <c r="V2419" s="92"/>
      <c r="W2419">
        <v>306565.9375</v>
      </c>
      <c r="X2419" s="92"/>
      <c r="Y2419">
        <v>0</v>
      </c>
      <c r="Z2419">
        <v>11847.681640625</v>
      </c>
      <c r="AA2419">
        <v>11847.681640625</v>
      </c>
      <c r="AB2419">
        <v>0</v>
      </c>
      <c r="AC2419">
        <v>-1</v>
      </c>
      <c r="AD2419">
        <v>0</v>
      </c>
      <c r="AE2419">
        <v>0</v>
      </c>
      <c r="AF2419">
        <v>0</v>
      </c>
      <c r="AG2419">
        <v>1</v>
      </c>
      <c r="AH2419">
        <v>8760</v>
      </c>
      <c r="AI2419">
        <v>0.34996113181114197</v>
      </c>
      <c r="AJ2419">
        <v>38.646438598632813</v>
      </c>
      <c r="AK2419">
        <v>-9738.1806640625</v>
      </c>
      <c r="AL2419">
        <v>-31.765369415283203</v>
      </c>
      <c r="AM2419">
        <v>21585.86328125</v>
      </c>
      <c r="AN2419">
        <v>70.41180419921875</v>
      </c>
      <c r="AO2419" s="92"/>
      <c r="AP2419" s="82" t="s">
        <v>343</v>
      </c>
      <c r="AQ2419" s="82" t="s">
        <v>326</v>
      </c>
      <c r="AR2419" s="82"/>
      <c r="AS2419">
        <v>0</v>
      </c>
      <c r="AT2419">
        <v>0</v>
      </c>
      <c r="AU2419">
        <v>2031</v>
      </c>
      <c r="AY2419">
        <v>0</v>
      </c>
      <c r="AZ2419">
        <v>0</v>
      </c>
      <c r="BA2419" s="82" t="s">
        <v>398</v>
      </c>
      <c r="BB2419">
        <v>9869</v>
      </c>
      <c r="BC2419">
        <v>100</v>
      </c>
      <c r="BD2419" s="92"/>
      <c r="BE2419" s="92"/>
      <c r="BF2419">
        <v>306565.9375</v>
      </c>
      <c r="BG2419">
        <v>0</v>
      </c>
      <c r="BH2419">
        <v>0</v>
      </c>
      <c r="BI2419" s="92"/>
      <c r="BJ2419" s="92"/>
      <c r="BK2419" s="92"/>
      <c r="BL2419">
        <v>0</v>
      </c>
    </row>
    <row r="2420" spans="1:64" x14ac:dyDescent="0.25">
      <c r="A2420" s="82" t="s">
        <v>297</v>
      </c>
      <c r="B2420" s="82" t="s">
        <v>397</v>
      </c>
      <c r="C2420" s="82" t="s">
        <v>105</v>
      </c>
      <c r="D2420" s="82" t="s">
        <v>306</v>
      </c>
      <c r="E2420" s="82" t="s">
        <v>59</v>
      </c>
      <c r="F2420" s="82" t="s">
        <v>369</v>
      </c>
      <c r="G2420" s="82" t="s">
        <v>369</v>
      </c>
      <c r="H2420">
        <v>34.996112823486328</v>
      </c>
      <c r="I2420">
        <v>100</v>
      </c>
      <c r="J2420">
        <v>34.996112823486328</v>
      </c>
      <c r="K2420" s="92"/>
      <c r="L2420">
        <v>0</v>
      </c>
      <c r="M2420" s="92"/>
      <c r="N2420" s="92"/>
      <c r="O2420" s="92"/>
      <c r="P2420">
        <v>16200.0673828125</v>
      </c>
      <c r="Q2420" s="92"/>
      <c r="R2420" s="92"/>
      <c r="S2420">
        <v>-1</v>
      </c>
      <c r="T2420">
        <v>0</v>
      </c>
      <c r="U2420" s="82" t="s">
        <v>160</v>
      </c>
      <c r="V2420" s="92"/>
      <c r="W2420">
        <v>306565.9375</v>
      </c>
      <c r="X2420" s="92"/>
      <c r="Y2420">
        <v>0</v>
      </c>
      <c r="Z2420">
        <v>11847.681640625</v>
      </c>
      <c r="AA2420">
        <v>11847.681640625</v>
      </c>
      <c r="AB2420">
        <v>0</v>
      </c>
      <c r="AC2420">
        <v>-1</v>
      </c>
      <c r="AD2420">
        <v>0</v>
      </c>
      <c r="AE2420">
        <v>0</v>
      </c>
      <c r="AF2420">
        <v>0</v>
      </c>
      <c r="AG2420">
        <v>1</v>
      </c>
      <c r="AH2420">
        <v>8760</v>
      </c>
      <c r="AI2420">
        <v>0.34996113181114197</v>
      </c>
      <c r="AJ2420">
        <v>38.646438598632813</v>
      </c>
      <c r="AK2420">
        <v>-9738.1806640625</v>
      </c>
      <c r="AL2420">
        <v>-31.765369415283203</v>
      </c>
      <c r="AM2420">
        <v>21585.86328125</v>
      </c>
      <c r="AN2420">
        <v>70.41180419921875</v>
      </c>
      <c r="AO2420" s="92"/>
      <c r="AP2420" s="82" t="s">
        <v>343</v>
      </c>
      <c r="AQ2420" s="82" t="s">
        <v>326</v>
      </c>
      <c r="AR2420" s="82"/>
      <c r="AS2420">
        <v>0</v>
      </c>
      <c r="AT2420">
        <v>0</v>
      </c>
      <c r="AU2420">
        <v>2031</v>
      </c>
      <c r="AY2420">
        <v>0</v>
      </c>
      <c r="AZ2420">
        <v>0</v>
      </c>
      <c r="BA2420" s="82" t="s">
        <v>398</v>
      </c>
      <c r="BB2420">
        <v>9870</v>
      </c>
      <c r="BC2420">
        <v>100</v>
      </c>
      <c r="BD2420" s="92"/>
      <c r="BE2420" s="92"/>
      <c r="BF2420">
        <v>306565.9375</v>
      </c>
      <c r="BG2420">
        <v>0</v>
      </c>
      <c r="BH2420">
        <v>0</v>
      </c>
      <c r="BI2420" s="92"/>
      <c r="BJ2420" s="92"/>
      <c r="BK2420" s="92"/>
      <c r="BL2420">
        <v>0</v>
      </c>
    </row>
    <row r="2421" spans="1:64" x14ac:dyDescent="0.25">
      <c r="A2421" s="82" t="s">
        <v>297</v>
      </c>
      <c r="B2421" s="82" t="s">
        <v>397</v>
      </c>
      <c r="C2421" s="82" t="s">
        <v>105</v>
      </c>
      <c r="D2421" s="82" t="s">
        <v>308</v>
      </c>
      <c r="E2421" s="82" t="s">
        <v>61</v>
      </c>
      <c r="F2421" s="82" t="s">
        <v>369</v>
      </c>
      <c r="G2421" s="82" t="s">
        <v>369</v>
      </c>
      <c r="H2421">
        <v>34.996112823486328</v>
      </c>
      <c r="I2421">
        <v>100</v>
      </c>
      <c r="J2421">
        <v>34.996112823486328</v>
      </c>
      <c r="K2421" s="92"/>
      <c r="L2421">
        <v>0</v>
      </c>
      <c r="M2421" s="92"/>
      <c r="N2421" s="92"/>
      <c r="O2421" s="92"/>
      <c r="P2421">
        <v>16200.0673828125</v>
      </c>
      <c r="Q2421" s="92"/>
      <c r="R2421" s="92"/>
      <c r="S2421">
        <v>-1</v>
      </c>
      <c r="T2421">
        <v>0</v>
      </c>
      <c r="U2421" s="82" t="s">
        <v>160</v>
      </c>
      <c r="V2421" s="92"/>
      <c r="W2421">
        <v>306565.9375</v>
      </c>
      <c r="X2421" s="92"/>
      <c r="Y2421">
        <v>0</v>
      </c>
      <c r="Z2421">
        <v>11847.681640625</v>
      </c>
      <c r="AA2421">
        <v>11847.681640625</v>
      </c>
      <c r="AB2421">
        <v>0</v>
      </c>
      <c r="AC2421">
        <v>-1</v>
      </c>
      <c r="AD2421">
        <v>0</v>
      </c>
      <c r="AE2421">
        <v>0</v>
      </c>
      <c r="AF2421">
        <v>0</v>
      </c>
      <c r="AG2421">
        <v>1</v>
      </c>
      <c r="AH2421">
        <v>8760</v>
      </c>
      <c r="AI2421">
        <v>0.34996113181114197</v>
      </c>
      <c r="AJ2421">
        <v>38.646438598632813</v>
      </c>
      <c r="AK2421">
        <v>-9738.1806640625</v>
      </c>
      <c r="AL2421">
        <v>-31.765369415283203</v>
      </c>
      <c r="AM2421">
        <v>21585.86328125</v>
      </c>
      <c r="AN2421">
        <v>70.41180419921875</v>
      </c>
      <c r="AO2421" s="92"/>
      <c r="AP2421" s="82" t="s">
        <v>343</v>
      </c>
      <c r="AQ2421" s="82" t="s">
        <v>326</v>
      </c>
      <c r="AR2421" s="82"/>
      <c r="AS2421">
        <v>0</v>
      </c>
      <c r="AT2421">
        <v>0</v>
      </c>
      <c r="AU2421">
        <v>2031</v>
      </c>
      <c r="AY2421">
        <v>0</v>
      </c>
      <c r="AZ2421">
        <v>0</v>
      </c>
      <c r="BA2421" s="82" t="s">
        <v>398</v>
      </c>
      <c r="BB2421">
        <v>9871</v>
      </c>
      <c r="BC2421">
        <v>100</v>
      </c>
      <c r="BD2421" s="92"/>
      <c r="BE2421" s="92"/>
      <c r="BF2421">
        <v>306565.9375</v>
      </c>
      <c r="BG2421">
        <v>0</v>
      </c>
      <c r="BH2421">
        <v>0</v>
      </c>
      <c r="BI2421" s="92"/>
      <c r="BJ2421" s="92"/>
      <c r="BK2421" s="92"/>
      <c r="BL2421">
        <v>0</v>
      </c>
    </row>
    <row r="2422" spans="1:64" x14ac:dyDescent="0.25">
      <c r="A2422" s="82" t="s">
        <v>297</v>
      </c>
      <c r="B2422" s="82" t="s">
        <v>397</v>
      </c>
      <c r="C2422" s="82" t="s">
        <v>105</v>
      </c>
      <c r="D2422" s="82" t="s">
        <v>309</v>
      </c>
      <c r="E2422" s="82" t="s">
        <v>310</v>
      </c>
      <c r="F2422" s="82" t="s">
        <v>369</v>
      </c>
      <c r="G2422" s="82" t="s">
        <v>369</v>
      </c>
      <c r="H2422">
        <v>34.996112823486328</v>
      </c>
      <c r="I2422">
        <v>100</v>
      </c>
      <c r="J2422">
        <v>34.996112823486328</v>
      </c>
      <c r="K2422" s="92"/>
      <c r="L2422">
        <v>0</v>
      </c>
      <c r="M2422" s="92"/>
      <c r="N2422" s="92"/>
      <c r="O2422" s="92"/>
      <c r="P2422">
        <v>16200.0673828125</v>
      </c>
      <c r="Q2422" s="92"/>
      <c r="R2422" s="92"/>
      <c r="S2422">
        <v>-1</v>
      </c>
      <c r="T2422">
        <v>0</v>
      </c>
      <c r="U2422" s="82" t="s">
        <v>160</v>
      </c>
      <c r="V2422" s="92"/>
      <c r="W2422">
        <v>306565.9375</v>
      </c>
      <c r="X2422" s="92"/>
      <c r="Y2422">
        <v>0</v>
      </c>
      <c r="Z2422">
        <v>11847.681640625</v>
      </c>
      <c r="AA2422">
        <v>11847.681640625</v>
      </c>
      <c r="AB2422">
        <v>0</v>
      </c>
      <c r="AC2422">
        <v>-1</v>
      </c>
      <c r="AD2422">
        <v>0</v>
      </c>
      <c r="AE2422">
        <v>0</v>
      </c>
      <c r="AF2422">
        <v>0</v>
      </c>
      <c r="AG2422">
        <v>1</v>
      </c>
      <c r="AH2422">
        <v>8760</v>
      </c>
      <c r="AI2422">
        <v>0.34996113181114197</v>
      </c>
      <c r="AJ2422">
        <v>38.646438598632813</v>
      </c>
      <c r="AK2422">
        <v>-9738.1806640625</v>
      </c>
      <c r="AL2422">
        <v>-31.765369415283203</v>
      </c>
      <c r="AM2422">
        <v>21585.86328125</v>
      </c>
      <c r="AN2422">
        <v>70.41180419921875</v>
      </c>
      <c r="AO2422" s="92"/>
      <c r="AP2422" s="82" t="s">
        <v>343</v>
      </c>
      <c r="AQ2422" s="82" t="s">
        <v>326</v>
      </c>
      <c r="AR2422" s="82"/>
      <c r="AS2422">
        <v>0</v>
      </c>
      <c r="AT2422">
        <v>0</v>
      </c>
      <c r="AU2422">
        <v>2031</v>
      </c>
      <c r="AY2422">
        <v>0</v>
      </c>
      <c r="AZ2422">
        <v>0</v>
      </c>
      <c r="BA2422" s="82" t="s">
        <v>398</v>
      </c>
      <c r="BB2422">
        <v>9872</v>
      </c>
      <c r="BC2422">
        <v>100</v>
      </c>
      <c r="BD2422" s="92"/>
      <c r="BE2422" s="92"/>
      <c r="BF2422">
        <v>306565.9375</v>
      </c>
      <c r="BG2422">
        <v>0</v>
      </c>
      <c r="BH2422">
        <v>0</v>
      </c>
      <c r="BI2422" s="92"/>
      <c r="BJ2422" s="92"/>
      <c r="BK2422" s="92"/>
      <c r="BL2422">
        <v>0</v>
      </c>
    </row>
    <row r="2423" spans="1:64" x14ac:dyDescent="0.25">
      <c r="A2423" s="82" t="s">
        <v>297</v>
      </c>
      <c r="B2423" s="82" t="s">
        <v>397</v>
      </c>
      <c r="C2423" s="82" t="s">
        <v>105</v>
      </c>
      <c r="D2423" s="82" t="s">
        <v>313</v>
      </c>
      <c r="E2423" s="82" t="s">
        <v>314</v>
      </c>
      <c r="F2423" s="82" t="s">
        <v>369</v>
      </c>
      <c r="G2423" s="82" t="s">
        <v>369</v>
      </c>
      <c r="H2423">
        <v>34.996112823486328</v>
      </c>
      <c r="I2423">
        <v>100</v>
      </c>
      <c r="J2423">
        <v>34.996112823486328</v>
      </c>
      <c r="K2423" s="92"/>
      <c r="L2423">
        <v>0</v>
      </c>
      <c r="M2423" s="92"/>
      <c r="N2423" s="92"/>
      <c r="O2423" s="92"/>
      <c r="P2423">
        <v>16200.0673828125</v>
      </c>
      <c r="Q2423" s="92"/>
      <c r="R2423" s="92"/>
      <c r="S2423">
        <v>-1</v>
      </c>
      <c r="T2423">
        <v>0</v>
      </c>
      <c r="U2423" s="82" t="s">
        <v>160</v>
      </c>
      <c r="V2423" s="92"/>
      <c r="W2423">
        <v>306565.9375</v>
      </c>
      <c r="X2423" s="92"/>
      <c r="Y2423">
        <v>0</v>
      </c>
      <c r="Z2423">
        <v>11847.681640625</v>
      </c>
      <c r="AA2423">
        <v>11847.681640625</v>
      </c>
      <c r="AB2423">
        <v>0</v>
      </c>
      <c r="AC2423">
        <v>-1</v>
      </c>
      <c r="AD2423">
        <v>0</v>
      </c>
      <c r="AE2423">
        <v>0</v>
      </c>
      <c r="AF2423">
        <v>0</v>
      </c>
      <c r="AG2423">
        <v>1</v>
      </c>
      <c r="AH2423">
        <v>8760</v>
      </c>
      <c r="AI2423">
        <v>0.34996113181114197</v>
      </c>
      <c r="AJ2423">
        <v>38.646438598632813</v>
      </c>
      <c r="AK2423">
        <v>-9738.1806640625</v>
      </c>
      <c r="AL2423">
        <v>-31.765369415283203</v>
      </c>
      <c r="AM2423">
        <v>21585.86328125</v>
      </c>
      <c r="AN2423">
        <v>70.41180419921875</v>
      </c>
      <c r="AO2423" s="92"/>
      <c r="AP2423" s="82" t="s">
        <v>343</v>
      </c>
      <c r="AQ2423" s="82" t="s">
        <v>326</v>
      </c>
      <c r="AR2423" s="82"/>
      <c r="AS2423">
        <v>0</v>
      </c>
      <c r="AT2423">
        <v>0</v>
      </c>
      <c r="AU2423">
        <v>2031</v>
      </c>
      <c r="AY2423">
        <v>0</v>
      </c>
      <c r="AZ2423">
        <v>0</v>
      </c>
      <c r="BA2423" s="82" t="s">
        <v>398</v>
      </c>
      <c r="BB2423">
        <v>9873</v>
      </c>
      <c r="BC2423">
        <v>100</v>
      </c>
      <c r="BD2423" s="92"/>
      <c r="BE2423" s="92"/>
      <c r="BF2423">
        <v>306565.9375</v>
      </c>
      <c r="BG2423">
        <v>0</v>
      </c>
      <c r="BH2423">
        <v>0</v>
      </c>
      <c r="BI2423" s="92"/>
      <c r="BJ2423" s="92"/>
      <c r="BK2423" s="92"/>
      <c r="BL2423">
        <v>0</v>
      </c>
    </row>
    <row r="2424" spans="1:64" x14ac:dyDescent="0.25">
      <c r="A2424" s="82" t="s">
        <v>297</v>
      </c>
      <c r="B2424" s="82" t="s">
        <v>397</v>
      </c>
      <c r="C2424" s="82" t="s">
        <v>105</v>
      </c>
      <c r="D2424" s="82" t="s">
        <v>298</v>
      </c>
      <c r="E2424" s="82" t="s">
        <v>55</v>
      </c>
      <c r="F2424" s="82" t="s">
        <v>370</v>
      </c>
      <c r="G2424" s="82" t="s">
        <v>370</v>
      </c>
      <c r="H2424">
        <v>0</v>
      </c>
      <c r="I2424">
        <v>0</v>
      </c>
      <c r="J2424">
        <v>0</v>
      </c>
      <c r="K2424" s="92"/>
      <c r="L2424">
        <v>0</v>
      </c>
      <c r="M2424" s="92"/>
      <c r="N2424" s="92"/>
      <c r="O2424" s="92"/>
      <c r="P2424">
        <v>0</v>
      </c>
      <c r="Q2424" s="92"/>
      <c r="R2424" s="92"/>
      <c r="S2424">
        <v>-1</v>
      </c>
      <c r="T2424">
        <v>0</v>
      </c>
      <c r="U2424" s="82" t="s">
        <v>160</v>
      </c>
      <c r="V2424" s="92"/>
      <c r="W2424">
        <v>0</v>
      </c>
      <c r="X2424" s="92"/>
      <c r="Y2424">
        <v>0</v>
      </c>
      <c r="Z2424">
        <v>0</v>
      </c>
      <c r="AA2424">
        <v>0</v>
      </c>
      <c r="AB2424">
        <v>0</v>
      </c>
      <c r="AC2424">
        <v>-1</v>
      </c>
      <c r="AD2424">
        <v>0</v>
      </c>
      <c r="AE2424">
        <v>0</v>
      </c>
      <c r="AF2424">
        <v>0</v>
      </c>
      <c r="AG2424">
        <v>0</v>
      </c>
      <c r="AH2424">
        <v>0</v>
      </c>
      <c r="AK2424">
        <v>0</v>
      </c>
      <c r="AM2424">
        <v>0</v>
      </c>
      <c r="AO2424" s="92"/>
      <c r="AP2424" s="82" t="s">
        <v>357</v>
      </c>
      <c r="AQ2424" s="82" t="s">
        <v>326</v>
      </c>
      <c r="AR2424" s="82"/>
      <c r="AS2424">
        <v>0</v>
      </c>
      <c r="AT2424">
        <v>0</v>
      </c>
      <c r="AU2424">
        <v>2031</v>
      </c>
      <c r="AY2424">
        <v>0</v>
      </c>
      <c r="AZ2424">
        <v>0</v>
      </c>
      <c r="BA2424" s="82" t="s">
        <v>398</v>
      </c>
      <c r="BB2424">
        <v>9874</v>
      </c>
      <c r="BC2424">
        <v>0</v>
      </c>
      <c r="BD2424" s="92"/>
      <c r="BE2424" s="92"/>
      <c r="BF2424">
        <v>0</v>
      </c>
      <c r="BG2424">
        <v>0</v>
      </c>
      <c r="BH2424">
        <v>0</v>
      </c>
      <c r="BI2424" s="92"/>
      <c r="BJ2424" s="92"/>
      <c r="BK2424" s="92"/>
      <c r="BL2424">
        <v>0</v>
      </c>
    </row>
    <row r="2425" spans="1:64" x14ac:dyDescent="0.25">
      <c r="A2425" s="82" t="s">
        <v>297</v>
      </c>
      <c r="B2425" s="82" t="s">
        <v>397</v>
      </c>
      <c r="C2425" s="82" t="s">
        <v>105</v>
      </c>
      <c r="D2425" s="82" t="s">
        <v>303</v>
      </c>
      <c r="E2425" s="82" t="s">
        <v>304</v>
      </c>
      <c r="F2425" s="82" t="s">
        <v>370</v>
      </c>
      <c r="G2425" s="82" t="s">
        <v>370</v>
      </c>
      <c r="H2425">
        <v>0</v>
      </c>
      <c r="I2425">
        <v>0</v>
      </c>
      <c r="J2425">
        <v>0</v>
      </c>
      <c r="K2425" s="92"/>
      <c r="L2425">
        <v>0</v>
      </c>
      <c r="M2425" s="92"/>
      <c r="N2425" s="92"/>
      <c r="O2425" s="92"/>
      <c r="P2425">
        <v>0</v>
      </c>
      <c r="Q2425" s="92"/>
      <c r="R2425" s="92"/>
      <c r="S2425">
        <v>-1</v>
      </c>
      <c r="T2425">
        <v>0</v>
      </c>
      <c r="U2425" s="82" t="s">
        <v>160</v>
      </c>
      <c r="V2425" s="92"/>
      <c r="W2425">
        <v>0</v>
      </c>
      <c r="X2425" s="92"/>
      <c r="Y2425">
        <v>0</v>
      </c>
      <c r="Z2425">
        <v>0</v>
      </c>
      <c r="AA2425">
        <v>0</v>
      </c>
      <c r="AB2425">
        <v>0</v>
      </c>
      <c r="AC2425">
        <v>-1</v>
      </c>
      <c r="AD2425">
        <v>0</v>
      </c>
      <c r="AE2425">
        <v>0</v>
      </c>
      <c r="AF2425">
        <v>0</v>
      </c>
      <c r="AG2425">
        <v>0</v>
      </c>
      <c r="AH2425">
        <v>0</v>
      </c>
      <c r="AK2425">
        <v>0</v>
      </c>
      <c r="AM2425">
        <v>0</v>
      </c>
      <c r="AO2425" s="92"/>
      <c r="AP2425" s="82" t="s">
        <v>357</v>
      </c>
      <c r="AQ2425" s="82" t="s">
        <v>326</v>
      </c>
      <c r="AR2425" s="82"/>
      <c r="AS2425">
        <v>0</v>
      </c>
      <c r="AT2425">
        <v>0</v>
      </c>
      <c r="AU2425">
        <v>2031</v>
      </c>
      <c r="AY2425">
        <v>0</v>
      </c>
      <c r="AZ2425">
        <v>0</v>
      </c>
      <c r="BA2425" s="82" t="s">
        <v>398</v>
      </c>
      <c r="BB2425">
        <v>9875</v>
      </c>
      <c r="BC2425">
        <v>0</v>
      </c>
      <c r="BD2425" s="92"/>
      <c r="BE2425" s="92"/>
      <c r="BF2425">
        <v>0</v>
      </c>
      <c r="BG2425">
        <v>0</v>
      </c>
      <c r="BH2425">
        <v>0</v>
      </c>
      <c r="BI2425" s="92"/>
      <c r="BJ2425" s="92"/>
      <c r="BK2425" s="92"/>
      <c r="BL2425">
        <v>0</v>
      </c>
    </row>
    <row r="2426" spans="1:64" x14ac:dyDescent="0.25">
      <c r="A2426" s="82" t="s">
        <v>297</v>
      </c>
      <c r="B2426" s="82" t="s">
        <v>397</v>
      </c>
      <c r="C2426" s="82" t="s">
        <v>105</v>
      </c>
      <c r="D2426" s="82" t="s">
        <v>305</v>
      </c>
      <c r="E2426" s="82" t="s">
        <v>58</v>
      </c>
      <c r="F2426" s="82" t="s">
        <v>370</v>
      </c>
      <c r="G2426" s="82" t="s">
        <v>370</v>
      </c>
      <c r="H2426">
        <v>0</v>
      </c>
      <c r="I2426">
        <v>0</v>
      </c>
      <c r="J2426">
        <v>0</v>
      </c>
      <c r="K2426" s="92"/>
      <c r="L2426">
        <v>0</v>
      </c>
      <c r="M2426" s="92"/>
      <c r="N2426" s="92"/>
      <c r="O2426" s="92"/>
      <c r="P2426">
        <v>0</v>
      </c>
      <c r="Q2426" s="92"/>
      <c r="R2426" s="92"/>
      <c r="S2426">
        <v>-1</v>
      </c>
      <c r="T2426">
        <v>0</v>
      </c>
      <c r="U2426" s="82" t="s">
        <v>160</v>
      </c>
      <c r="V2426" s="92"/>
      <c r="W2426">
        <v>0</v>
      </c>
      <c r="X2426" s="92"/>
      <c r="Y2426">
        <v>0</v>
      </c>
      <c r="Z2426">
        <v>0</v>
      </c>
      <c r="AA2426">
        <v>0</v>
      </c>
      <c r="AB2426">
        <v>0</v>
      </c>
      <c r="AC2426">
        <v>-1</v>
      </c>
      <c r="AD2426">
        <v>0</v>
      </c>
      <c r="AE2426">
        <v>0</v>
      </c>
      <c r="AF2426">
        <v>0</v>
      </c>
      <c r="AG2426">
        <v>0</v>
      </c>
      <c r="AH2426">
        <v>0</v>
      </c>
      <c r="AK2426">
        <v>0</v>
      </c>
      <c r="AM2426">
        <v>0</v>
      </c>
      <c r="AO2426" s="92"/>
      <c r="AP2426" s="82" t="s">
        <v>357</v>
      </c>
      <c r="AQ2426" s="82" t="s">
        <v>326</v>
      </c>
      <c r="AR2426" s="82"/>
      <c r="AS2426">
        <v>0</v>
      </c>
      <c r="AT2426">
        <v>0</v>
      </c>
      <c r="AU2426">
        <v>2031</v>
      </c>
      <c r="AY2426">
        <v>0</v>
      </c>
      <c r="AZ2426">
        <v>0</v>
      </c>
      <c r="BA2426" s="82" t="s">
        <v>398</v>
      </c>
      <c r="BB2426">
        <v>9876</v>
      </c>
      <c r="BC2426">
        <v>0</v>
      </c>
      <c r="BD2426" s="92"/>
      <c r="BE2426" s="92"/>
      <c r="BF2426">
        <v>0</v>
      </c>
      <c r="BG2426">
        <v>0</v>
      </c>
      <c r="BH2426">
        <v>0</v>
      </c>
      <c r="BI2426" s="92"/>
      <c r="BJ2426" s="92"/>
      <c r="BK2426" s="92"/>
      <c r="BL2426">
        <v>0</v>
      </c>
    </row>
    <row r="2427" spans="1:64" x14ac:dyDescent="0.25">
      <c r="A2427" s="82" t="s">
        <v>297</v>
      </c>
      <c r="B2427" s="82" t="s">
        <v>397</v>
      </c>
      <c r="C2427" s="82" t="s">
        <v>105</v>
      </c>
      <c r="D2427" s="82" t="s">
        <v>306</v>
      </c>
      <c r="E2427" s="82" t="s">
        <v>59</v>
      </c>
      <c r="F2427" s="82" t="s">
        <v>370</v>
      </c>
      <c r="G2427" s="82" t="s">
        <v>370</v>
      </c>
      <c r="H2427">
        <v>0</v>
      </c>
      <c r="I2427">
        <v>0</v>
      </c>
      <c r="J2427">
        <v>0</v>
      </c>
      <c r="K2427" s="92"/>
      <c r="L2427">
        <v>0</v>
      </c>
      <c r="M2427" s="92"/>
      <c r="N2427" s="92"/>
      <c r="O2427" s="92"/>
      <c r="P2427">
        <v>0</v>
      </c>
      <c r="Q2427" s="92"/>
      <c r="R2427" s="92"/>
      <c r="S2427">
        <v>-1</v>
      </c>
      <c r="T2427">
        <v>0</v>
      </c>
      <c r="U2427" s="82" t="s">
        <v>160</v>
      </c>
      <c r="V2427" s="92"/>
      <c r="W2427">
        <v>0</v>
      </c>
      <c r="X2427" s="92"/>
      <c r="Y2427">
        <v>0</v>
      </c>
      <c r="Z2427">
        <v>0</v>
      </c>
      <c r="AA2427">
        <v>0</v>
      </c>
      <c r="AB2427">
        <v>0</v>
      </c>
      <c r="AC2427">
        <v>-1</v>
      </c>
      <c r="AD2427">
        <v>0</v>
      </c>
      <c r="AE2427">
        <v>0</v>
      </c>
      <c r="AF2427">
        <v>0</v>
      </c>
      <c r="AG2427">
        <v>0</v>
      </c>
      <c r="AH2427">
        <v>0</v>
      </c>
      <c r="AK2427">
        <v>0</v>
      </c>
      <c r="AM2427">
        <v>0</v>
      </c>
      <c r="AO2427" s="92"/>
      <c r="AP2427" s="82" t="s">
        <v>357</v>
      </c>
      <c r="AQ2427" s="82" t="s">
        <v>326</v>
      </c>
      <c r="AR2427" s="82"/>
      <c r="AS2427">
        <v>0</v>
      </c>
      <c r="AT2427">
        <v>0</v>
      </c>
      <c r="AU2427">
        <v>2031</v>
      </c>
      <c r="AY2427">
        <v>0</v>
      </c>
      <c r="AZ2427">
        <v>0</v>
      </c>
      <c r="BA2427" s="82" t="s">
        <v>398</v>
      </c>
      <c r="BB2427">
        <v>9877</v>
      </c>
      <c r="BC2427">
        <v>0</v>
      </c>
      <c r="BD2427" s="92"/>
      <c r="BE2427" s="92"/>
      <c r="BF2427">
        <v>0</v>
      </c>
      <c r="BG2427">
        <v>0</v>
      </c>
      <c r="BH2427">
        <v>0</v>
      </c>
      <c r="BI2427" s="92"/>
      <c r="BJ2427" s="92"/>
      <c r="BK2427" s="92"/>
      <c r="BL2427">
        <v>0</v>
      </c>
    </row>
    <row r="2428" spans="1:64" x14ac:dyDescent="0.25">
      <c r="A2428" s="82" t="s">
        <v>297</v>
      </c>
      <c r="B2428" s="82" t="s">
        <v>397</v>
      </c>
      <c r="C2428" s="82" t="s">
        <v>105</v>
      </c>
      <c r="D2428" s="82" t="s">
        <v>309</v>
      </c>
      <c r="E2428" s="82" t="s">
        <v>310</v>
      </c>
      <c r="F2428" s="82" t="s">
        <v>370</v>
      </c>
      <c r="G2428" s="82" t="s">
        <v>370</v>
      </c>
      <c r="H2428">
        <v>0</v>
      </c>
      <c r="I2428">
        <v>0</v>
      </c>
      <c r="J2428">
        <v>0</v>
      </c>
      <c r="K2428" s="92"/>
      <c r="L2428">
        <v>0</v>
      </c>
      <c r="M2428" s="92"/>
      <c r="N2428" s="92"/>
      <c r="O2428" s="92"/>
      <c r="P2428">
        <v>0</v>
      </c>
      <c r="Q2428" s="92"/>
      <c r="R2428" s="92"/>
      <c r="S2428">
        <v>-1</v>
      </c>
      <c r="T2428">
        <v>0</v>
      </c>
      <c r="U2428" s="82" t="s">
        <v>160</v>
      </c>
      <c r="V2428" s="92"/>
      <c r="W2428">
        <v>0</v>
      </c>
      <c r="X2428" s="92"/>
      <c r="Y2428">
        <v>0</v>
      </c>
      <c r="Z2428">
        <v>0</v>
      </c>
      <c r="AA2428">
        <v>0</v>
      </c>
      <c r="AB2428">
        <v>0</v>
      </c>
      <c r="AC2428">
        <v>-1</v>
      </c>
      <c r="AD2428">
        <v>0</v>
      </c>
      <c r="AE2428">
        <v>0</v>
      </c>
      <c r="AF2428">
        <v>0</v>
      </c>
      <c r="AG2428">
        <v>0</v>
      </c>
      <c r="AH2428">
        <v>0</v>
      </c>
      <c r="AK2428">
        <v>0</v>
      </c>
      <c r="AM2428">
        <v>0</v>
      </c>
      <c r="AO2428" s="92"/>
      <c r="AP2428" s="82" t="s">
        <v>357</v>
      </c>
      <c r="AQ2428" s="82" t="s">
        <v>326</v>
      </c>
      <c r="AR2428" s="82"/>
      <c r="AS2428">
        <v>0</v>
      </c>
      <c r="AT2428">
        <v>0</v>
      </c>
      <c r="AU2428">
        <v>2031</v>
      </c>
      <c r="AY2428">
        <v>0</v>
      </c>
      <c r="AZ2428">
        <v>0</v>
      </c>
      <c r="BA2428" s="82" t="s">
        <v>398</v>
      </c>
      <c r="BB2428">
        <v>9878</v>
      </c>
      <c r="BC2428">
        <v>0</v>
      </c>
      <c r="BD2428" s="92"/>
      <c r="BE2428" s="92"/>
      <c r="BF2428">
        <v>0</v>
      </c>
      <c r="BG2428">
        <v>0</v>
      </c>
      <c r="BH2428">
        <v>0</v>
      </c>
      <c r="BI2428" s="92"/>
      <c r="BJ2428" s="92"/>
      <c r="BK2428" s="92"/>
      <c r="BL2428">
        <v>0</v>
      </c>
    </row>
    <row r="2429" spans="1:64" x14ac:dyDescent="0.25">
      <c r="A2429" s="82" t="s">
        <v>297</v>
      </c>
      <c r="B2429" s="82" t="s">
        <v>397</v>
      </c>
      <c r="C2429" s="82" t="s">
        <v>105</v>
      </c>
      <c r="D2429" s="82" t="s">
        <v>298</v>
      </c>
      <c r="E2429" s="82" t="s">
        <v>55</v>
      </c>
      <c r="F2429" s="82" t="s">
        <v>371</v>
      </c>
      <c r="G2429" s="82" t="s">
        <v>371</v>
      </c>
      <c r="H2429">
        <v>0</v>
      </c>
      <c r="I2429">
        <v>0</v>
      </c>
      <c r="J2429">
        <v>0</v>
      </c>
      <c r="K2429" s="92"/>
      <c r="L2429">
        <v>0</v>
      </c>
      <c r="M2429" s="92"/>
      <c r="N2429" s="92"/>
      <c r="O2429" s="92"/>
      <c r="P2429">
        <v>0</v>
      </c>
      <c r="Q2429" s="92"/>
      <c r="R2429" s="92"/>
      <c r="S2429">
        <v>-1</v>
      </c>
      <c r="T2429">
        <v>0</v>
      </c>
      <c r="U2429" s="82" t="s">
        <v>160</v>
      </c>
      <c r="V2429" s="92"/>
      <c r="W2429">
        <v>0</v>
      </c>
      <c r="X2429" s="92"/>
      <c r="Y2429">
        <v>0</v>
      </c>
      <c r="Z2429">
        <v>0</v>
      </c>
      <c r="AA2429">
        <v>0</v>
      </c>
      <c r="AB2429">
        <v>0</v>
      </c>
      <c r="AC2429">
        <v>-1</v>
      </c>
      <c r="AD2429">
        <v>0</v>
      </c>
      <c r="AE2429">
        <v>0</v>
      </c>
      <c r="AF2429">
        <v>0</v>
      </c>
      <c r="AG2429">
        <v>0</v>
      </c>
      <c r="AH2429">
        <v>0</v>
      </c>
      <c r="AK2429">
        <v>0</v>
      </c>
      <c r="AM2429">
        <v>0</v>
      </c>
      <c r="AO2429" s="92"/>
      <c r="AP2429" s="82" t="s">
        <v>372</v>
      </c>
      <c r="AQ2429" s="82" t="s">
        <v>326</v>
      </c>
      <c r="AR2429" s="82"/>
      <c r="AS2429">
        <v>0</v>
      </c>
      <c r="AT2429">
        <v>0</v>
      </c>
      <c r="AU2429">
        <v>2031</v>
      </c>
      <c r="AY2429">
        <v>0</v>
      </c>
      <c r="AZ2429">
        <v>0</v>
      </c>
      <c r="BA2429" s="82" t="s">
        <v>398</v>
      </c>
      <c r="BB2429">
        <v>9879</v>
      </c>
      <c r="BC2429">
        <v>0</v>
      </c>
      <c r="BD2429" s="92"/>
      <c r="BE2429" s="92"/>
      <c r="BF2429">
        <v>0</v>
      </c>
      <c r="BG2429">
        <v>0</v>
      </c>
      <c r="BH2429">
        <v>0</v>
      </c>
      <c r="BI2429" s="92"/>
      <c r="BJ2429" s="92"/>
      <c r="BK2429" s="92"/>
      <c r="BL2429">
        <v>0</v>
      </c>
    </row>
    <row r="2430" spans="1:64" x14ac:dyDescent="0.25">
      <c r="A2430" s="82" t="s">
        <v>297</v>
      </c>
      <c r="B2430" s="82" t="s">
        <v>397</v>
      </c>
      <c r="C2430" s="82" t="s">
        <v>105</v>
      </c>
      <c r="D2430" s="82" t="s">
        <v>303</v>
      </c>
      <c r="E2430" s="82" t="s">
        <v>304</v>
      </c>
      <c r="F2430" s="82" t="s">
        <v>371</v>
      </c>
      <c r="G2430" s="82" t="s">
        <v>371</v>
      </c>
      <c r="H2430">
        <v>0</v>
      </c>
      <c r="I2430">
        <v>0</v>
      </c>
      <c r="J2430">
        <v>0</v>
      </c>
      <c r="K2430" s="92"/>
      <c r="L2430">
        <v>0</v>
      </c>
      <c r="M2430" s="92"/>
      <c r="N2430" s="92"/>
      <c r="O2430" s="92"/>
      <c r="P2430">
        <v>0</v>
      </c>
      <c r="Q2430" s="92"/>
      <c r="R2430" s="92"/>
      <c r="S2430">
        <v>-1</v>
      </c>
      <c r="T2430">
        <v>0</v>
      </c>
      <c r="U2430" s="82" t="s">
        <v>160</v>
      </c>
      <c r="V2430" s="92"/>
      <c r="W2430">
        <v>0</v>
      </c>
      <c r="X2430" s="92"/>
      <c r="Y2430">
        <v>0</v>
      </c>
      <c r="Z2430">
        <v>0</v>
      </c>
      <c r="AA2430">
        <v>0</v>
      </c>
      <c r="AB2430">
        <v>0</v>
      </c>
      <c r="AC2430">
        <v>-1</v>
      </c>
      <c r="AD2430">
        <v>0</v>
      </c>
      <c r="AE2430">
        <v>0</v>
      </c>
      <c r="AF2430">
        <v>0</v>
      </c>
      <c r="AG2430">
        <v>0</v>
      </c>
      <c r="AH2430">
        <v>0</v>
      </c>
      <c r="AK2430">
        <v>0</v>
      </c>
      <c r="AM2430">
        <v>0</v>
      </c>
      <c r="AO2430" s="92"/>
      <c r="AP2430" s="82" t="s">
        <v>372</v>
      </c>
      <c r="AQ2430" s="82" t="s">
        <v>326</v>
      </c>
      <c r="AR2430" s="82"/>
      <c r="AS2430">
        <v>0</v>
      </c>
      <c r="AT2430">
        <v>0</v>
      </c>
      <c r="AU2430">
        <v>2031</v>
      </c>
      <c r="AY2430">
        <v>0</v>
      </c>
      <c r="AZ2430">
        <v>0</v>
      </c>
      <c r="BA2430" s="82" t="s">
        <v>398</v>
      </c>
      <c r="BB2430">
        <v>9880</v>
      </c>
      <c r="BC2430">
        <v>0</v>
      </c>
      <c r="BD2430" s="92"/>
      <c r="BE2430" s="92"/>
      <c r="BF2430">
        <v>0</v>
      </c>
      <c r="BG2430">
        <v>0</v>
      </c>
      <c r="BH2430">
        <v>0</v>
      </c>
      <c r="BI2430" s="92"/>
      <c r="BJ2430" s="92"/>
      <c r="BK2430" s="92"/>
      <c r="BL2430">
        <v>0</v>
      </c>
    </row>
    <row r="2431" spans="1:64" x14ac:dyDescent="0.25">
      <c r="A2431" s="82" t="s">
        <v>297</v>
      </c>
      <c r="B2431" s="82" t="s">
        <v>397</v>
      </c>
      <c r="C2431" s="82" t="s">
        <v>105</v>
      </c>
      <c r="D2431" s="82" t="s">
        <v>305</v>
      </c>
      <c r="E2431" s="82" t="s">
        <v>58</v>
      </c>
      <c r="F2431" s="82" t="s">
        <v>371</v>
      </c>
      <c r="G2431" s="82" t="s">
        <v>371</v>
      </c>
      <c r="H2431">
        <v>0</v>
      </c>
      <c r="I2431">
        <v>0</v>
      </c>
      <c r="J2431">
        <v>0</v>
      </c>
      <c r="K2431" s="92"/>
      <c r="L2431">
        <v>0</v>
      </c>
      <c r="M2431" s="92"/>
      <c r="N2431" s="92"/>
      <c r="O2431" s="92"/>
      <c r="P2431">
        <v>0</v>
      </c>
      <c r="Q2431" s="92"/>
      <c r="R2431" s="92"/>
      <c r="S2431">
        <v>-1</v>
      </c>
      <c r="T2431">
        <v>0</v>
      </c>
      <c r="U2431" s="82" t="s">
        <v>160</v>
      </c>
      <c r="V2431" s="92"/>
      <c r="W2431">
        <v>0</v>
      </c>
      <c r="X2431" s="92"/>
      <c r="Y2431">
        <v>0</v>
      </c>
      <c r="Z2431">
        <v>0</v>
      </c>
      <c r="AA2431">
        <v>0</v>
      </c>
      <c r="AB2431">
        <v>0</v>
      </c>
      <c r="AC2431">
        <v>-1</v>
      </c>
      <c r="AD2431">
        <v>0</v>
      </c>
      <c r="AE2431">
        <v>0</v>
      </c>
      <c r="AF2431">
        <v>0</v>
      </c>
      <c r="AG2431">
        <v>0</v>
      </c>
      <c r="AH2431">
        <v>0</v>
      </c>
      <c r="AK2431">
        <v>0</v>
      </c>
      <c r="AM2431">
        <v>0</v>
      </c>
      <c r="AO2431" s="92"/>
      <c r="AP2431" s="82" t="s">
        <v>372</v>
      </c>
      <c r="AQ2431" s="82" t="s">
        <v>326</v>
      </c>
      <c r="AR2431" s="82"/>
      <c r="AS2431">
        <v>0</v>
      </c>
      <c r="AT2431">
        <v>0</v>
      </c>
      <c r="AU2431">
        <v>2031</v>
      </c>
      <c r="AY2431">
        <v>0</v>
      </c>
      <c r="AZ2431">
        <v>0</v>
      </c>
      <c r="BA2431" s="82" t="s">
        <v>398</v>
      </c>
      <c r="BB2431">
        <v>9881</v>
      </c>
      <c r="BC2431">
        <v>0</v>
      </c>
      <c r="BD2431" s="92"/>
      <c r="BE2431" s="92"/>
      <c r="BF2431">
        <v>0</v>
      </c>
      <c r="BG2431">
        <v>0</v>
      </c>
      <c r="BH2431">
        <v>0</v>
      </c>
      <c r="BI2431" s="92"/>
      <c r="BJ2431" s="92"/>
      <c r="BK2431" s="92"/>
      <c r="BL2431">
        <v>0</v>
      </c>
    </row>
    <row r="2432" spans="1:64" x14ac:dyDescent="0.25">
      <c r="A2432" s="82" t="s">
        <v>297</v>
      </c>
      <c r="B2432" s="82" t="s">
        <v>397</v>
      </c>
      <c r="C2432" s="82" t="s">
        <v>105</v>
      </c>
      <c r="D2432" s="82" t="s">
        <v>306</v>
      </c>
      <c r="E2432" s="82" t="s">
        <v>59</v>
      </c>
      <c r="F2432" s="82" t="s">
        <v>371</v>
      </c>
      <c r="G2432" s="82" t="s">
        <v>371</v>
      </c>
      <c r="H2432">
        <v>0</v>
      </c>
      <c r="I2432">
        <v>0</v>
      </c>
      <c r="J2432">
        <v>0</v>
      </c>
      <c r="K2432" s="92"/>
      <c r="L2432">
        <v>0</v>
      </c>
      <c r="M2432" s="92"/>
      <c r="N2432" s="92"/>
      <c r="O2432" s="92"/>
      <c r="P2432">
        <v>0</v>
      </c>
      <c r="Q2432" s="92"/>
      <c r="R2432" s="92"/>
      <c r="S2432">
        <v>-1</v>
      </c>
      <c r="T2432">
        <v>0</v>
      </c>
      <c r="U2432" s="82" t="s">
        <v>160</v>
      </c>
      <c r="V2432" s="92"/>
      <c r="W2432">
        <v>0</v>
      </c>
      <c r="X2432" s="92"/>
      <c r="Y2432">
        <v>0</v>
      </c>
      <c r="Z2432">
        <v>0</v>
      </c>
      <c r="AA2432">
        <v>0</v>
      </c>
      <c r="AB2432">
        <v>0</v>
      </c>
      <c r="AC2432">
        <v>-1</v>
      </c>
      <c r="AD2432">
        <v>0</v>
      </c>
      <c r="AE2432">
        <v>0</v>
      </c>
      <c r="AF2432">
        <v>0</v>
      </c>
      <c r="AG2432">
        <v>0</v>
      </c>
      <c r="AH2432">
        <v>0</v>
      </c>
      <c r="AK2432">
        <v>0</v>
      </c>
      <c r="AM2432">
        <v>0</v>
      </c>
      <c r="AO2432" s="92"/>
      <c r="AP2432" s="82" t="s">
        <v>372</v>
      </c>
      <c r="AQ2432" s="82" t="s">
        <v>326</v>
      </c>
      <c r="AR2432" s="82"/>
      <c r="AS2432">
        <v>0</v>
      </c>
      <c r="AT2432">
        <v>0</v>
      </c>
      <c r="AU2432">
        <v>2031</v>
      </c>
      <c r="AY2432">
        <v>0</v>
      </c>
      <c r="AZ2432">
        <v>0</v>
      </c>
      <c r="BA2432" s="82" t="s">
        <v>398</v>
      </c>
      <c r="BB2432">
        <v>9882</v>
      </c>
      <c r="BC2432">
        <v>0</v>
      </c>
      <c r="BD2432" s="92"/>
      <c r="BE2432" s="92"/>
      <c r="BF2432">
        <v>0</v>
      </c>
      <c r="BG2432">
        <v>0</v>
      </c>
      <c r="BH2432">
        <v>0</v>
      </c>
      <c r="BI2432" s="92"/>
      <c r="BJ2432" s="92"/>
      <c r="BK2432" s="92"/>
      <c r="BL2432">
        <v>0</v>
      </c>
    </row>
    <row r="2433" spans="1:64" x14ac:dyDescent="0.25">
      <c r="A2433" s="82" t="s">
        <v>297</v>
      </c>
      <c r="B2433" s="82" t="s">
        <v>397</v>
      </c>
      <c r="C2433" s="82" t="s">
        <v>105</v>
      </c>
      <c r="D2433" s="82" t="s">
        <v>309</v>
      </c>
      <c r="E2433" s="82" t="s">
        <v>310</v>
      </c>
      <c r="F2433" s="82" t="s">
        <v>371</v>
      </c>
      <c r="G2433" s="82" t="s">
        <v>371</v>
      </c>
      <c r="H2433">
        <v>0</v>
      </c>
      <c r="I2433">
        <v>0</v>
      </c>
      <c r="J2433">
        <v>0</v>
      </c>
      <c r="K2433" s="92"/>
      <c r="L2433">
        <v>0</v>
      </c>
      <c r="M2433" s="92"/>
      <c r="N2433" s="92"/>
      <c r="O2433" s="92"/>
      <c r="P2433">
        <v>0</v>
      </c>
      <c r="Q2433" s="92"/>
      <c r="R2433" s="92"/>
      <c r="S2433">
        <v>-1</v>
      </c>
      <c r="T2433">
        <v>0</v>
      </c>
      <c r="U2433" s="82" t="s">
        <v>160</v>
      </c>
      <c r="V2433" s="92"/>
      <c r="W2433">
        <v>0</v>
      </c>
      <c r="X2433" s="92"/>
      <c r="Y2433">
        <v>0</v>
      </c>
      <c r="Z2433">
        <v>0</v>
      </c>
      <c r="AA2433">
        <v>0</v>
      </c>
      <c r="AB2433">
        <v>0</v>
      </c>
      <c r="AC2433">
        <v>-1</v>
      </c>
      <c r="AD2433">
        <v>0</v>
      </c>
      <c r="AE2433">
        <v>0</v>
      </c>
      <c r="AF2433">
        <v>0</v>
      </c>
      <c r="AG2433">
        <v>0</v>
      </c>
      <c r="AH2433">
        <v>0</v>
      </c>
      <c r="AK2433">
        <v>0</v>
      </c>
      <c r="AM2433">
        <v>0</v>
      </c>
      <c r="AO2433" s="92"/>
      <c r="AP2433" s="82" t="s">
        <v>372</v>
      </c>
      <c r="AQ2433" s="82" t="s">
        <v>326</v>
      </c>
      <c r="AR2433" s="82"/>
      <c r="AS2433">
        <v>0</v>
      </c>
      <c r="AT2433">
        <v>0</v>
      </c>
      <c r="AU2433">
        <v>2031</v>
      </c>
      <c r="AY2433">
        <v>0</v>
      </c>
      <c r="AZ2433">
        <v>0</v>
      </c>
      <c r="BA2433" s="82" t="s">
        <v>398</v>
      </c>
      <c r="BB2433">
        <v>9883</v>
      </c>
      <c r="BC2433">
        <v>0</v>
      </c>
      <c r="BD2433" s="92"/>
      <c r="BE2433" s="92"/>
      <c r="BF2433">
        <v>0</v>
      </c>
      <c r="BG2433">
        <v>0</v>
      </c>
      <c r="BH2433">
        <v>0</v>
      </c>
      <c r="BI2433" s="92"/>
      <c r="BJ2433" s="92"/>
      <c r="BK2433" s="92"/>
      <c r="BL2433">
        <v>0</v>
      </c>
    </row>
    <row r="2434" spans="1:64" x14ac:dyDescent="0.25">
      <c r="A2434" s="82" t="s">
        <v>297</v>
      </c>
      <c r="B2434" s="82" t="s">
        <v>397</v>
      </c>
      <c r="C2434" s="82" t="s">
        <v>105</v>
      </c>
      <c r="D2434" s="82" t="s">
        <v>298</v>
      </c>
      <c r="E2434" s="82" t="s">
        <v>55</v>
      </c>
      <c r="F2434" s="82" t="s">
        <v>373</v>
      </c>
      <c r="G2434" s="82" t="s">
        <v>373</v>
      </c>
      <c r="H2434">
        <v>0</v>
      </c>
      <c r="I2434">
        <v>0</v>
      </c>
      <c r="J2434">
        <v>0</v>
      </c>
      <c r="K2434" s="92"/>
      <c r="L2434">
        <v>0</v>
      </c>
      <c r="M2434" s="92"/>
      <c r="N2434" s="92"/>
      <c r="O2434" s="92"/>
      <c r="P2434">
        <v>0</v>
      </c>
      <c r="Q2434" s="92"/>
      <c r="R2434" s="92"/>
      <c r="S2434">
        <v>-1</v>
      </c>
      <c r="T2434">
        <v>0</v>
      </c>
      <c r="U2434" s="82" t="s">
        <v>160</v>
      </c>
      <c r="V2434" s="92"/>
      <c r="W2434">
        <v>0</v>
      </c>
      <c r="X2434" s="92"/>
      <c r="Y2434">
        <v>0</v>
      </c>
      <c r="Z2434">
        <v>0</v>
      </c>
      <c r="AA2434">
        <v>0</v>
      </c>
      <c r="AB2434">
        <v>0</v>
      </c>
      <c r="AC2434">
        <v>-1</v>
      </c>
      <c r="AD2434">
        <v>0</v>
      </c>
      <c r="AE2434">
        <v>0</v>
      </c>
      <c r="AF2434">
        <v>0</v>
      </c>
      <c r="AG2434">
        <v>0</v>
      </c>
      <c r="AH2434">
        <v>0</v>
      </c>
      <c r="AK2434">
        <v>0</v>
      </c>
      <c r="AM2434">
        <v>0</v>
      </c>
      <c r="AO2434" s="92"/>
      <c r="AP2434" s="82" t="s">
        <v>374</v>
      </c>
      <c r="AQ2434" s="82" t="s">
        <v>326</v>
      </c>
      <c r="AR2434" s="82"/>
      <c r="AS2434">
        <v>0</v>
      </c>
      <c r="AT2434">
        <v>0</v>
      </c>
      <c r="AU2434">
        <v>2031</v>
      </c>
      <c r="AY2434">
        <v>0</v>
      </c>
      <c r="AZ2434">
        <v>0</v>
      </c>
      <c r="BA2434" s="82" t="s">
        <v>398</v>
      </c>
      <c r="BB2434">
        <v>9884</v>
      </c>
      <c r="BC2434">
        <v>0</v>
      </c>
      <c r="BD2434" s="92"/>
      <c r="BE2434" s="92"/>
      <c r="BF2434">
        <v>0</v>
      </c>
      <c r="BG2434">
        <v>0</v>
      </c>
      <c r="BH2434">
        <v>0</v>
      </c>
      <c r="BI2434" s="92"/>
      <c r="BJ2434" s="92"/>
      <c r="BK2434" s="92"/>
      <c r="BL2434">
        <v>0</v>
      </c>
    </row>
    <row r="2435" spans="1:64" x14ac:dyDescent="0.25">
      <c r="A2435" s="82" t="s">
        <v>297</v>
      </c>
      <c r="B2435" s="82" t="s">
        <v>397</v>
      </c>
      <c r="C2435" s="82" t="s">
        <v>105</v>
      </c>
      <c r="D2435" s="82" t="s">
        <v>309</v>
      </c>
      <c r="E2435" s="82" t="s">
        <v>310</v>
      </c>
      <c r="F2435" s="82" t="s">
        <v>373</v>
      </c>
      <c r="G2435" s="82" t="s">
        <v>373</v>
      </c>
      <c r="H2435">
        <v>0</v>
      </c>
      <c r="I2435">
        <v>0</v>
      </c>
      <c r="J2435">
        <v>0</v>
      </c>
      <c r="K2435" s="92"/>
      <c r="L2435">
        <v>0</v>
      </c>
      <c r="M2435" s="92"/>
      <c r="N2435" s="92"/>
      <c r="O2435" s="92"/>
      <c r="P2435">
        <v>0</v>
      </c>
      <c r="Q2435" s="92"/>
      <c r="R2435" s="92"/>
      <c r="S2435">
        <v>-1</v>
      </c>
      <c r="T2435">
        <v>0</v>
      </c>
      <c r="U2435" s="82" t="s">
        <v>160</v>
      </c>
      <c r="V2435" s="92"/>
      <c r="W2435">
        <v>0</v>
      </c>
      <c r="X2435" s="92"/>
      <c r="Y2435">
        <v>0</v>
      </c>
      <c r="Z2435">
        <v>0</v>
      </c>
      <c r="AA2435">
        <v>0</v>
      </c>
      <c r="AB2435">
        <v>0</v>
      </c>
      <c r="AC2435">
        <v>-1</v>
      </c>
      <c r="AD2435">
        <v>0</v>
      </c>
      <c r="AE2435">
        <v>0</v>
      </c>
      <c r="AF2435">
        <v>0</v>
      </c>
      <c r="AG2435">
        <v>0</v>
      </c>
      <c r="AH2435">
        <v>0</v>
      </c>
      <c r="AK2435">
        <v>0</v>
      </c>
      <c r="AM2435">
        <v>0</v>
      </c>
      <c r="AO2435" s="92"/>
      <c r="AP2435" s="82" t="s">
        <v>374</v>
      </c>
      <c r="AQ2435" s="82" t="s">
        <v>326</v>
      </c>
      <c r="AR2435" s="82"/>
      <c r="AS2435">
        <v>0</v>
      </c>
      <c r="AT2435">
        <v>0</v>
      </c>
      <c r="AU2435">
        <v>2031</v>
      </c>
      <c r="AY2435">
        <v>0</v>
      </c>
      <c r="AZ2435">
        <v>0</v>
      </c>
      <c r="BA2435" s="82" t="s">
        <v>398</v>
      </c>
      <c r="BB2435">
        <v>9885</v>
      </c>
      <c r="BC2435">
        <v>0</v>
      </c>
      <c r="BD2435" s="92"/>
      <c r="BE2435" s="92"/>
      <c r="BF2435">
        <v>0</v>
      </c>
      <c r="BG2435">
        <v>0</v>
      </c>
      <c r="BH2435">
        <v>0</v>
      </c>
      <c r="BI2435" s="92"/>
      <c r="BJ2435" s="92"/>
      <c r="BK2435" s="92"/>
      <c r="BL2435">
        <v>0</v>
      </c>
    </row>
    <row r="2436" spans="1:64" x14ac:dyDescent="0.25">
      <c r="A2436" s="82" t="s">
        <v>297</v>
      </c>
      <c r="B2436" s="82" t="s">
        <v>397</v>
      </c>
      <c r="C2436" s="82" t="s">
        <v>105</v>
      </c>
      <c r="D2436" s="82" t="s">
        <v>298</v>
      </c>
      <c r="E2436" s="82" t="s">
        <v>55</v>
      </c>
      <c r="F2436" s="82" t="s">
        <v>375</v>
      </c>
      <c r="G2436" s="82" t="s">
        <v>375</v>
      </c>
      <c r="H2436">
        <v>0</v>
      </c>
      <c r="I2436">
        <v>0</v>
      </c>
      <c r="J2436">
        <v>0</v>
      </c>
      <c r="K2436" s="92"/>
      <c r="L2436">
        <v>0</v>
      </c>
      <c r="M2436" s="92"/>
      <c r="N2436" s="92"/>
      <c r="O2436" s="92"/>
      <c r="P2436">
        <v>0</v>
      </c>
      <c r="Q2436" s="92"/>
      <c r="R2436" s="92"/>
      <c r="S2436">
        <v>-1</v>
      </c>
      <c r="T2436">
        <v>0</v>
      </c>
      <c r="U2436" s="82" t="s">
        <v>160</v>
      </c>
      <c r="V2436" s="92"/>
      <c r="W2436">
        <v>0</v>
      </c>
      <c r="X2436" s="92"/>
      <c r="Y2436">
        <v>0</v>
      </c>
      <c r="Z2436">
        <v>0</v>
      </c>
      <c r="AA2436">
        <v>0</v>
      </c>
      <c r="AB2436">
        <v>0</v>
      </c>
      <c r="AC2436">
        <v>-1</v>
      </c>
      <c r="AD2436">
        <v>0</v>
      </c>
      <c r="AE2436">
        <v>0</v>
      </c>
      <c r="AF2436">
        <v>0</v>
      </c>
      <c r="AG2436">
        <v>0</v>
      </c>
      <c r="AH2436">
        <v>0</v>
      </c>
      <c r="AK2436">
        <v>0</v>
      </c>
      <c r="AM2436">
        <v>0</v>
      </c>
      <c r="AO2436" s="92"/>
      <c r="AP2436" s="82" t="s">
        <v>359</v>
      </c>
      <c r="AQ2436" s="82" t="s">
        <v>326</v>
      </c>
      <c r="AR2436" s="82"/>
      <c r="AS2436">
        <v>0</v>
      </c>
      <c r="AT2436">
        <v>0</v>
      </c>
      <c r="AU2436">
        <v>2031</v>
      </c>
      <c r="AY2436">
        <v>0</v>
      </c>
      <c r="AZ2436">
        <v>0</v>
      </c>
      <c r="BA2436" s="82" t="s">
        <v>398</v>
      </c>
      <c r="BB2436">
        <v>9886</v>
      </c>
      <c r="BC2436">
        <v>0</v>
      </c>
      <c r="BD2436" s="92"/>
      <c r="BE2436" s="92"/>
      <c r="BF2436">
        <v>0</v>
      </c>
      <c r="BG2436">
        <v>0</v>
      </c>
      <c r="BH2436">
        <v>0</v>
      </c>
      <c r="BI2436" s="92"/>
      <c r="BJ2436" s="92"/>
      <c r="BK2436" s="92"/>
      <c r="BL2436">
        <v>0</v>
      </c>
    </row>
    <row r="2437" spans="1:64" x14ac:dyDescent="0.25">
      <c r="A2437" s="82" t="s">
        <v>297</v>
      </c>
      <c r="B2437" s="82" t="s">
        <v>397</v>
      </c>
      <c r="C2437" s="82" t="s">
        <v>105</v>
      </c>
      <c r="D2437" s="82" t="s">
        <v>309</v>
      </c>
      <c r="E2437" s="82" t="s">
        <v>310</v>
      </c>
      <c r="F2437" s="82" t="s">
        <v>375</v>
      </c>
      <c r="G2437" s="82" t="s">
        <v>375</v>
      </c>
      <c r="H2437">
        <v>0</v>
      </c>
      <c r="I2437">
        <v>0</v>
      </c>
      <c r="J2437">
        <v>0</v>
      </c>
      <c r="K2437" s="92"/>
      <c r="L2437">
        <v>0</v>
      </c>
      <c r="M2437" s="92"/>
      <c r="N2437" s="92"/>
      <c r="O2437" s="92"/>
      <c r="P2437">
        <v>0</v>
      </c>
      <c r="Q2437" s="92"/>
      <c r="R2437" s="92"/>
      <c r="S2437">
        <v>-1</v>
      </c>
      <c r="T2437">
        <v>0</v>
      </c>
      <c r="U2437" s="82" t="s">
        <v>160</v>
      </c>
      <c r="V2437" s="92"/>
      <c r="W2437">
        <v>0</v>
      </c>
      <c r="X2437" s="92"/>
      <c r="Y2437">
        <v>0</v>
      </c>
      <c r="Z2437">
        <v>0</v>
      </c>
      <c r="AA2437">
        <v>0</v>
      </c>
      <c r="AB2437">
        <v>0</v>
      </c>
      <c r="AC2437">
        <v>-1</v>
      </c>
      <c r="AD2437">
        <v>0</v>
      </c>
      <c r="AE2437">
        <v>0</v>
      </c>
      <c r="AF2437">
        <v>0</v>
      </c>
      <c r="AG2437">
        <v>0</v>
      </c>
      <c r="AH2437">
        <v>0</v>
      </c>
      <c r="AK2437">
        <v>0</v>
      </c>
      <c r="AM2437">
        <v>0</v>
      </c>
      <c r="AO2437" s="92"/>
      <c r="AP2437" s="82" t="s">
        <v>359</v>
      </c>
      <c r="AQ2437" s="82" t="s">
        <v>326</v>
      </c>
      <c r="AR2437" s="82"/>
      <c r="AS2437">
        <v>0</v>
      </c>
      <c r="AT2437">
        <v>0</v>
      </c>
      <c r="AU2437">
        <v>2031</v>
      </c>
      <c r="AY2437">
        <v>0</v>
      </c>
      <c r="AZ2437">
        <v>0</v>
      </c>
      <c r="BA2437" s="82" t="s">
        <v>398</v>
      </c>
      <c r="BB2437">
        <v>9887</v>
      </c>
      <c r="BC2437">
        <v>0</v>
      </c>
      <c r="BD2437" s="92"/>
      <c r="BE2437" s="92"/>
      <c r="BF2437">
        <v>0</v>
      </c>
      <c r="BG2437">
        <v>0</v>
      </c>
      <c r="BH2437">
        <v>0</v>
      </c>
      <c r="BI2437" s="92"/>
      <c r="BJ2437" s="92"/>
      <c r="BK2437" s="92"/>
      <c r="BL2437">
        <v>0</v>
      </c>
    </row>
    <row r="2438" spans="1:64" x14ac:dyDescent="0.25">
      <c r="A2438" s="82" t="s">
        <v>297</v>
      </c>
      <c r="B2438" s="82" t="s">
        <v>397</v>
      </c>
      <c r="C2438" s="82" t="s">
        <v>105</v>
      </c>
      <c r="D2438" s="82" t="s">
        <v>303</v>
      </c>
      <c r="E2438" s="82" t="s">
        <v>304</v>
      </c>
      <c r="F2438" s="82" t="s">
        <v>376</v>
      </c>
      <c r="G2438" s="82" t="s">
        <v>376</v>
      </c>
      <c r="H2438">
        <v>0</v>
      </c>
      <c r="I2438">
        <v>0</v>
      </c>
      <c r="J2438">
        <v>0</v>
      </c>
      <c r="K2438" s="92"/>
      <c r="L2438">
        <v>0</v>
      </c>
      <c r="M2438" s="92"/>
      <c r="N2438" s="92"/>
      <c r="O2438" s="92"/>
      <c r="P2438">
        <v>0</v>
      </c>
      <c r="Q2438" s="92"/>
      <c r="R2438" s="92"/>
      <c r="S2438">
        <v>-1</v>
      </c>
      <c r="T2438">
        <v>0</v>
      </c>
      <c r="U2438" s="82" t="s">
        <v>160</v>
      </c>
      <c r="V2438" s="92"/>
      <c r="W2438">
        <v>0</v>
      </c>
      <c r="X2438" s="92"/>
      <c r="Y2438">
        <v>0</v>
      </c>
      <c r="Z2438">
        <v>0</v>
      </c>
      <c r="AA2438">
        <v>0</v>
      </c>
      <c r="AB2438">
        <v>0</v>
      </c>
      <c r="AC2438">
        <v>-1</v>
      </c>
      <c r="AD2438">
        <v>0</v>
      </c>
      <c r="AE2438">
        <v>0</v>
      </c>
      <c r="AF2438">
        <v>0</v>
      </c>
      <c r="AG2438">
        <v>0</v>
      </c>
      <c r="AH2438">
        <v>0</v>
      </c>
      <c r="AK2438">
        <v>0</v>
      </c>
      <c r="AM2438">
        <v>0</v>
      </c>
      <c r="AO2438" s="92"/>
      <c r="AP2438" s="82" t="s">
        <v>363</v>
      </c>
      <c r="AQ2438" s="82" t="s">
        <v>326</v>
      </c>
      <c r="AR2438" s="82"/>
      <c r="AS2438">
        <v>0</v>
      </c>
      <c r="AT2438">
        <v>0</v>
      </c>
      <c r="AU2438">
        <v>2031</v>
      </c>
      <c r="AY2438">
        <v>0</v>
      </c>
      <c r="AZ2438">
        <v>0</v>
      </c>
      <c r="BA2438" s="82" t="s">
        <v>398</v>
      </c>
      <c r="BB2438">
        <v>9888</v>
      </c>
      <c r="BC2438">
        <v>0</v>
      </c>
      <c r="BD2438" s="92"/>
      <c r="BE2438" s="92"/>
      <c r="BF2438">
        <v>0</v>
      </c>
      <c r="BG2438">
        <v>0</v>
      </c>
      <c r="BH2438">
        <v>0</v>
      </c>
      <c r="BI2438" s="92"/>
      <c r="BJ2438" s="92"/>
      <c r="BK2438" s="92"/>
      <c r="BL2438">
        <v>0</v>
      </c>
    </row>
    <row r="2439" spans="1:64" x14ac:dyDescent="0.25">
      <c r="A2439" s="82" t="s">
        <v>297</v>
      </c>
      <c r="B2439" s="82" t="s">
        <v>397</v>
      </c>
      <c r="C2439" s="82" t="s">
        <v>105</v>
      </c>
      <c r="D2439" s="82" t="s">
        <v>307</v>
      </c>
      <c r="E2439" s="82" t="s">
        <v>60</v>
      </c>
      <c r="F2439" s="82" t="s">
        <v>377</v>
      </c>
      <c r="G2439" s="82" t="s">
        <v>377</v>
      </c>
      <c r="H2439">
        <v>100</v>
      </c>
      <c r="I2439">
        <v>100</v>
      </c>
      <c r="J2439">
        <v>-1.8588835000991821</v>
      </c>
      <c r="K2439" s="92"/>
      <c r="L2439">
        <v>93.304290771484375</v>
      </c>
      <c r="M2439" s="92"/>
      <c r="N2439" s="92"/>
      <c r="O2439" s="92"/>
      <c r="P2439">
        <v>14873.4560546875</v>
      </c>
      <c r="Q2439" s="92"/>
      <c r="R2439" s="92"/>
      <c r="S2439">
        <v>-1</v>
      </c>
      <c r="T2439">
        <v>0</v>
      </c>
      <c r="U2439" s="82" t="s">
        <v>378</v>
      </c>
      <c r="V2439" s="92"/>
      <c r="W2439">
        <v>-16283.8203125</v>
      </c>
      <c r="X2439" s="92"/>
      <c r="Y2439">
        <v>0</v>
      </c>
      <c r="Z2439">
        <v>3990.875244140625</v>
      </c>
      <c r="AA2439">
        <v>3990.875244140625</v>
      </c>
      <c r="AB2439">
        <v>0</v>
      </c>
      <c r="AC2439">
        <v>-1</v>
      </c>
      <c r="AD2439">
        <v>0</v>
      </c>
      <c r="AE2439">
        <v>0</v>
      </c>
      <c r="AF2439">
        <v>0</v>
      </c>
      <c r="AG2439">
        <v>692</v>
      </c>
      <c r="AH2439">
        <v>4622</v>
      </c>
      <c r="AI2439">
        <v>-1.8588835373520851E-2</v>
      </c>
      <c r="AK2439">
        <v>0</v>
      </c>
      <c r="AM2439">
        <v>899.9879150390625</v>
      </c>
      <c r="AO2439" s="92"/>
      <c r="AP2439" s="82" t="s">
        <v>347</v>
      </c>
      <c r="AQ2439" s="82" t="s">
        <v>379</v>
      </c>
      <c r="AR2439" s="82"/>
      <c r="AS2439">
        <v>0</v>
      </c>
      <c r="AT2439">
        <v>0</v>
      </c>
      <c r="AU2439">
        <v>2031</v>
      </c>
      <c r="AY2439">
        <v>0</v>
      </c>
      <c r="AZ2439">
        <v>0</v>
      </c>
      <c r="BA2439" s="82" t="s">
        <v>398</v>
      </c>
      <c r="BB2439">
        <v>9889</v>
      </c>
      <c r="BC2439">
        <v>100</v>
      </c>
      <c r="BD2439" s="92"/>
      <c r="BE2439" s="92"/>
      <c r="BF2439">
        <v>81342.90625</v>
      </c>
      <c r="BG2439">
        <v>82982.71875</v>
      </c>
      <c r="BH2439">
        <v>3883.005859375</v>
      </c>
      <c r="BI2439" s="92"/>
      <c r="BJ2439" s="92"/>
      <c r="BK2439" s="92"/>
      <c r="BL2439">
        <v>0</v>
      </c>
    </row>
    <row r="2440" spans="1:64" x14ac:dyDescent="0.25">
      <c r="A2440" s="82" t="s">
        <v>297</v>
      </c>
      <c r="B2440" s="82" t="s">
        <v>397</v>
      </c>
      <c r="C2440" s="82" t="s">
        <v>105</v>
      </c>
      <c r="D2440" s="82" t="s">
        <v>311</v>
      </c>
      <c r="E2440" s="82" t="s">
        <v>312</v>
      </c>
      <c r="F2440" s="82" t="s">
        <v>377</v>
      </c>
      <c r="G2440" s="82" t="s">
        <v>377</v>
      </c>
      <c r="H2440">
        <v>50</v>
      </c>
      <c r="I2440">
        <v>50</v>
      </c>
      <c r="J2440">
        <v>-0.92944175004959106</v>
      </c>
      <c r="K2440" s="92"/>
      <c r="L2440">
        <v>46.652145385742188</v>
      </c>
      <c r="M2440" s="92"/>
      <c r="N2440" s="92"/>
      <c r="O2440" s="92"/>
      <c r="P2440">
        <v>7436.72802734375</v>
      </c>
      <c r="Q2440" s="92"/>
      <c r="R2440" s="92"/>
      <c r="S2440">
        <v>-1</v>
      </c>
      <c r="T2440">
        <v>0</v>
      </c>
      <c r="U2440" s="82" t="s">
        <v>378</v>
      </c>
      <c r="V2440" s="92"/>
      <c r="W2440">
        <v>-8141.91015625</v>
      </c>
      <c r="X2440" s="92"/>
      <c r="Y2440">
        <v>0</v>
      </c>
      <c r="Z2440">
        <v>1995.4376220703125</v>
      </c>
      <c r="AA2440">
        <v>1995.4376220703125</v>
      </c>
      <c r="AB2440">
        <v>0</v>
      </c>
      <c r="AC2440">
        <v>-1</v>
      </c>
      <c r="AD2440">
        <v>0</v>
      </c>
      <c r="AE2440">
        <v>0</v>
      </c>
      <c r="AF2440">
        <v>0</v>
      </c>
      <c r="AG2440">
        <v>692</v>
      </c>
      <c r="AH2440">
        <v>4622</v>
      </c>
      <c r="AI2440">
        <v>-1.8588835373520851E-2</v>
      </c>
      <c r="AK2440">
        <v>0</v>
      </c>
      <c r="AM2440">
        <v>449.99395751953125</v>
      </c>
      <c r="AO2440" s="92"/>
      <c r="AP2440" s="82" t="s">
        <v>347</v>
      </c>
      <c r="AQ2440" s="82" t="s">
        <v>379</v>
      </c>
      <c r="AR2440" s="82"/>
      <c r="AS2440">
        <v>0</v>
      </c>
      <c r="AT2440">
        <v>0</v>
      </c>
      <c r="AU2440">
        <v>2031</v>
      </c>
      <c r="AY2440">
        <v>0</v>
      </c>
      <c r="AZ2440">
        <v>0</v>
      </c>
      <c r="BA2440" s="82" t="s">
        <v>398</v>
      </c>
      <c r="BB2440">
        <v>9890</v>
      </c>
      <c r="BC2440">
        <v>50</v>
      </c>
      <c r="BD2440" s="92"/>
      <c r="BE2440" s="92"/>
      <c r="BF2440">
        <v>40671.453125</v>
      </c>
      <c r="BG2440">
        <v>41491.359375</v>
      </c>
      <c r="BH2440">
        <v>1941.5029296875</v>
      </c>
      <c r="BI2440" s="92"/>
      <c r="BJ2440" s="92"/>
      <c r="BK2440" s="92"/>
      <c r="BL2440">
        <v>0</v>
      </c>
    </row>
    <row r="2441" spans="1:64" x14ac:dyDescent="0.25">
      <c r="A2441" s="82" t="s">
        <v>297</v>
      </c>
      <c r="B2441" s="82" t="s">
        <v>397</v>
      </c>
      <c r="C2441" s="82" t="s">
        <v>105</v>
      </c>
      <c r="D2441" s="82" t="s">
        <v>306</v>
      </c>
      <c r="E2441" s="82" t="s">
        <v>59</v>
      </c>
      <c r="F2441" s="82" t="s">
        <v>380</v>
      </c>
      <c r="G2441" s="82" t="s">
        <v>380</v>
      </c>
      <c r="H2441">
        <v>0</v>
      </c>
      <c r="I2441">
        <v>0</v>
      </c>
      <c r="J2441">
        <v>0</v>
      </c>
      <c r="K2441" s="92"/>
      <c r="L2441">
        <v>7.6995111157884821E-6</v>
      </c>
      <c r="M2441" s="92"/>
      <c r="N2441" s="92"/>
      <c r="O2441" s="92"/>
      <c r="P2441">
        <v>0</v>
      </c>
      <c r="Q2441" s="92"/>
      <c r="R2441" s="92"/>
      <c r="S2441">
        <v>-1</v>
      </c>
      <c r="T2441">
        <v>0</v>
      </c>
      <c r="U2441" s="82" t="s">
        <v>378</v>
      </c>
      <c r="V2441" s="92"/>
      <c r="W2441">
        <v>0</v>
      </c>
      <c r="X2441" s="92"/>
      <c r="Y2441">
        <v>0</v>
      </c>
      <c r="Z2441">
        <v>0</v>
      </c>
      <c r="AA2441">
        <v>0</v>
      </c>
      <c r="AB2441">
        <v>0</v>
      </c>
      <c r="AC2441">
        <v>-1</v>
      </c>
      <c r="AD2441">
        <v>0</v>
      </c>
      <c r="AE2441">
        <v>0</v>
      </c>
      <c r="AF2441">
        <v>0</v>
      </c>
      <c r="AG2441">
        <v>0</v>
      </c>
      <c r="AH2441">
        <v>0</v>
      </c>
      <c r="AK2441">
        <v>0</v>
      </c>
      <c r="AM2441">
        <v>0</v>
      </c>
      <c r="AO2441" s="92"/>
      <c r="AP2441" s="82" t="s">
        <v>357</v>
      </c>
      <c r="AQ2441" s="82" t="s">
        <v>381</v>
      </c>
      <c r="AR2441" s="82"/>
      <c r="AS2441">
        <v>0</v>
      </c>
      <c r="AT2441">
        <v>0</v>
      </c>
      <c r="AU2441">
        <v>2031</v>
      </c>
      <c r="AY2441">
        <v>0</v>
      </c>
      <c r="AZ2441">
        <v>0</v>
      </c>
      <c r="BA2441" s="82" t="s">
        <v>398</v>
      </c>
      <c r="BB2441">
        <v>9891</v>
      </c>
      <c r="BC2441">
        <v>0</v>
      </c>
      <c r="BD2441" s="92"/>
      <c r="BE2441" s="92"/>
      <c r="BF2441">
        <v>0</v>
      </c>
      <c r="BG2441">
        <v>0</v>
      </c>
      <c r="BH2441">
        <v>0</v>
      </c>
      <c r="BI2441" s="92"/>
      <c r="BJ2441" s="92"/>
      <c r="BK2441" s="92"/>
      <c r="BL2441">
        <v>0</v>
      </c>
    </row>
    <row r="2442" spans="1:64" x14ac:dyDescent="0.25">
      <c r="A2442" s="82" t="s">
        <v>297</v>
      </c>
      <c r="B2442" s="82" t="s">
        <v>397</v>
      </c>
      <c r="C2442" s="82" t="s">
        <v>105</v>
      </c>
      <c r="D2442" s="82" t="s">
        <v>305</v>
      </c>
      <c r="E2442" s="82" t="s">
        <v>58</v>
      </c>
      <c r="F2442" s="82" t="s">
        <v>382</v>
      </c>
      <c r="G2442" s="82" t="s">
        <v>382</v>
      </c>
      <c r="H2442">
        <v>0</v>
      </c>
      <c r="I2442">
        <v>0</v>
      </c>
      <c r="J2442">
        <v>0</v>
      </c>
      <c r="K2442" s="92"/>
      <c r="L2442">
        <v>1.9248777789471205E-6</v>
      </c>
      <c r="M2442" s="92"/>
      <c r="N2442" s="92"/>
      <c r="O2442" s="92"/>
      <c r="P2442">
        <v>0</v>
      </c>
      <c r="Q2442" s="92"/>
      <c r="R2442" s="92"/>
      <c r="S2442">
        <v>-1</v>
      </c>
      <c r="T2442">
        <v>0</v>
      </c>
      <c r="U2442" s="82" t="s">
        <v>378</v>
      </c>
      <c r="V2442" s="92"/>
      <c r="W2442">
        <v>0</v>
      </c>
      <c r="X2442" s="92"/>
      <c r="Y2442">
        <v>0</v>
      </c>
      <c r="Z2442">
        <v>0</v>
      </c>
      <c r="AA2442">
        <v>0</v>
      </c>
      <c r="AB2442">
        <v>0</v>
      </c>
      <c r="AC2442">
        <v>-1</v>
      </c>
      <c r="AD2442">
        <v>0</v>
      </c>
      <c r="AE2442">
        <v>0</v>
      </c>
      <c r="AF2442">
        <v>0</v>
      </c>
      <c r="AG2442">
        <v>0</v>
      </c>
      <c r="AH2442">
        <v>0</v>
      </c>
      <c r="AK2442">
        <v>0</v>
      </c>
      <c r="AM2442">
        <v>0</v>
      </c>
      <c r="AO2442" s="92"/>
      <c r="AP2442" s="82" t="s">
        <v>359</v>
      </c>
      <c r="AQ2442" s="82" t="s">
        <v>383</v>
      </c>
      <c r="AR2442" s="82"/>
      <c r="AS2442">
        <v>0</v>
      </c>
      <c r="AT2442">
        <v>0</v>
      </c>
      <c r="AU2442">
        <v>2031</v>
      </c>
      <c r="AY2442">
        <v>0</v>
      </c>
      <c r="AZ2442">
        <v>0</v>
      </c>
      <c r="BA2442" s="82" t="s">
        <v>398</v>
      </c>
      <c r="BB2442">
        <v>9892</v>
      </c>
      <c r="BC2442">
        <v>0</v>
      </c>
      <c r="BD2442" s="92"/>
      <c r="BE2442" s="92"/>
      <c r="BF2442">
        <v>0</v>
      </c>
      <c r="BG2442">
        <v>0</v>
      </c>
      <c r="BH2442">
        <v>0</v>
      </c>
      <c r="BI2442" s="92"/>
      <c r="BJ2442" s="92"/>
      <c r="BK2442" s="92"/>
      <c r="BL2442">
        <v>0</v>
      </c>
    </row>
    <row r="2443" spans="1:64" x14ac:dyDescent="0.25">
      <c r="A2443" s="82" t="s">
        <v>297</v>
      </c>
      <c r="B2443" s="82" t="s">
        <v>397</v>
      </c>
      <c r="C2443" s="82" t="s">
        <v>105</v>
      </c>
      <c r="D2443" s="82" t="s">
        <v>307</v>
      </c>
      <c r="E2443" s="82" t="s">
        <v>60</v>
      </c>
      <c r="F2443" s="82" t="s">
        <v>382</v>
      </c>
      <c r="G2443" s="82" t="s">
        <v>382</v>
      </c>
      <c r="H2443">
        <v>0</v>
      </c>
      <c r="I2443">
        <v>0</v>
      </c>
      <c r="J2443">
        <v>0</v>
      </c>
      <c r="K2443" s="92"/>
      <c r="L2443">
        <v>1.9248777789471205E-6</v>
      </c>
      <c r="M2443" s="92"/>
      <c r="N2443" s="92"/>
      <c r="O2443" s="92"/>
      <c r="P2443">
        <v>0</v>
      </c>
      <c r="Q2443" s="92"/>
      <c r="R2443" s="92"/>
      <c r="S2443">
        <v>-1</v>
      </c>
      <c r="T2443">
        <v>0</v>
      </c>
      <c r="U2443" s="82" t="s">
        <v>378</v>
      </c>
      <c r="V2443" s="92"/>
      <c r="W2443">
        <v>0</v>
      </c>
      <c r="X2443" s="92"/>
      <c r="Y2443">
        <v>0</v>
      </c>
      <c r="Z2443">
        <v>0</v>
      </c>
      <c r="AA2443">
        <v>0</v>
      </c>
      <c r="AB2443">
        <v>0</v>
      </c>
      <c r="AC2443">
        <v>-1</v>
      </c>
      <c r="AD2443">
        <v>0</v>
      </c>
      <c r="AE2443">
        <v>0</v>
      </c>
      <c r="AF2443">
        <v>0</v>
      </c>
      <c r="AG2443">
        <v>0</v>
      </c>
      <c r="AH2443">
        <v>0</v>
      </c>
      <c r="AK2443">
        <v>0</v>
      </c>
      <c r="AM2443">
        <v>0</v>
      </c>
      <c r="AO2443" s="92"/>
      <c r="AP2443" s="82" t="s">
        <v>359</v>
      </c>
      <c r="AQ2443" s="82" t="s">
        <v>383</v>
      </c>
      <c r="AR2443" s="82"/>
      <c r="AS2443">
        <v>0</v>
      </c>
      <c r="AT2443">
        <v>0</v>
      </c>
      <c r="AU2443">
        <v>2031</v>
      </c>
      <c r="AY2443">
        <v>0</v>
      </c>
      <c r="AZ2443">
        <v>0</v>
      </c>
      <c r="BA2443" s="82" t="s">
        <v>398</v>
      </c>
      <c r="BB2443">
        <v>9893</v>
      </c>
      <c r="BC2443">
        <v>0</v>
      </c>
      <c r="BD2443" s="92"/>
      <c r="BE2443" s="92"/>
      <c r="BF2443">
        <v>0</v>
      </c>
      <c r="BG2443">
        <v>0</v>
      </c>
      <c r="BH2443">
        <v>0</v>
      </c>
      <c r="BI2443" s="92"/>
      <c r="BJ2443" s="92"/>
      <c r="BK2443" s="92"/>
      <c r="BL2443">
        <v>0</v>
      </c>
    </row>
    <row r="2444" spans="1:64" x14ac:dyDescent="0.25">
      <c r="A2444" s="82" t="s">
        <v>297</v>
      </c>
      <c r="B2444" s="82" t="s">
        <v>397</v>
      </c>
      <c r="C2444" s="82" t="s">
        <v>105</v>
      </c>
      <c r="D2444" s="82" t="s">
        <v>308</v>
      </c>
      <c r="E2444" s="82" t="s">
        <v>61</v>
      </c>
      <c r="F2444" s="82" t="s">
        <v>382</v>
      </c>
      <c r="G2444" s="82" t="s">
        <v>382</v>
      </c>
      <c r="H2444">
        <v>0</v>
      </c>
      <c r="I2444">
        <v>0</v>
      </c>
      <c r="J2444">
        <v>0</v>
      </c>
      <c r="K2444" s="92"/>
      <c r="L2444">
        <v>1.9248777789471205E-6</v>
      </c>
      <c r="M2444" s="92"/>
      <c r="N2444" s="92"/>
      <c r="O2444" s="92"/>
      <c r="P2444">
        <v>0</v>
      </c>
      <c r="Q2444" s="92"/>
      <c r="R2444" s="92"/>
      <c r="S2444">
        <v>-1</v>
      </c>
      <c r="T2444">
        <v>0</v>
      </c>
      <c r="U2444" s="82" t="s">
        <v>378</v>
      </c>
      <c r="V2444" s="92"/>
      <c r="W2444">
        <v>0</v>
      </c>
      <c r="X2444" s="92"/>
      <c r="Y2444">
        <v>0</v>
      </c>
      <c r="Z2444">
        <v>0</v>
      </c>
      <c r="AA2444">
        <v>0</v>
      </c>
      <c r="AB2444">
        <v>0</v>
      </c>
      <c r="AC2444">
        <v>-1</v>
      </c>
      <c r="AD2444">
        <v>0</v>
      </c>
      <c r="AE2444">
        <v>0</v>
      </c>
      <c r="AF2444">
        <v>0</v>
      </c>
      <c r="AG2444">
        <v>0</v>
      </c>
      <c r="AH2444">
        <v>0</v>
      </c>
      <c r="AK2444">
        <v>0</v>
      </c>
      <c r="AM2444">
        <v>0</v>
      </c>
      <c r="AO2444" s="92"/>
      <c r="AP2444" s="82" t="s">
        <v>359</v>
      </c>
      <c r="AQ2444" s="82" t="s">
        <v>383</v>
      </c>
      <c r="AR2444" s="82"/>
      <c r="AS2444">
        <v>0</v>
      </c>
      <c r="AT2444">
        <v>0</v>
      </c>
      <c r="AU2444">
        <v>2031</v>
      </c>
      <c r="AY2444">
        <v>0</v>
      </c>
      <c r="AZ2444">
        <v>0</v>
      </c>
      <c r="BA2444" s="82" t="s">
        <v>398</v>
      </c>
      <c r="BB2444">
        <v>9894</v>
      </c>
      <c r="BC2444">
        <v>0</v>
      </c>
      <c r="BD2444" s="92"/>
      <c r="BE2444" s="92"/>
      <c r="BF2444">
        <v>0</v>
      </c>
      <c r="BG2444">
        <v>0</v>
      </c>
      <c r="BH2444">
        <v>0</v>
      </c>
      <c r="BI2444" s="92"/>
      <c r="BJ2444" s="92"/>
      <c r="BK2444" s="92"/>
      <c r="BL2444">
        <v>0</v>
      </c>
    </row>
    <row r="2445" spans="1:64" x14ac:dyDescent="0.25">
      <c r="A2445" s="82" t="s">
        <v>297</v>
      </c>
      <c r="B2445" s="82" t="s">
        <v>397</v>
      </c>
      <c r="C2445" s="82" t="s">
        <v>105</v>
      </c>
      <c r="D2445" s="82" t="s">
        <v>313</v>
      </c>
      <c r="E2445" s="82" t="s">
        <v>314</v>
      </c>
      <c r="F2445" s="82" t="s">
        <v>382</v>
      </c>
      <c r="G2445" s="82" t="s">
        <v>382</v>
      </c>
      <c r="H2445">
        <v>0</v>
      </c>
      <c r="I2445">
        <v>0</v>
      </c>
      <c r="J2445">
        <v>0</v>
      </c>
      <c r="K2445" s="92"/>
      <c r="L2445">
        <v>1.9248777789471205E-6</v>
      </c>
      <c r="M2445" s="92"/>
      <c r="N2445" s="92"/>
      <c r="O2445" s="92"/>
      <c r="P2445">
        <v>0</v>
      </c>
      <c r="Q2445" s="92"/>
      <c r="R2445" s="92"/>
      <c r="S2445">
        <v>-1</v>
      </c>
      <c r="T2445">
        <v>0</v>
      </c>
      <c r="U2445" s="82" t="s">
        <v>378</v>
      </c>
      <c r="V2445" s="92"/>
      <c r="W2445">
        <v>0</v>
      </c>
      <c r="X2445" s="92"/>
      <c r="Y2445">
        <v>0</v>
      </c>
      <c r="Z2445">
        <v>0</v>
      </c>
      <c r="AA2445">
        <v>0</v>
      </c>
      <c r="AB2445">
        <v>0</v>
      </c>
      <c r="AC2445">
        <v>-1</v>
      </c>
      <c r="AD2445">
        <v>0</v>
      </c>
      <c r="AE2445">
        <v>0</v>
      </c>
      <c r="AF2445">
        <v>0</v>
      </c>
      <c r="AG2445">
        <v>0</v>
      </c>
      <c r="AH2445">
        <v>0</v>
      </c>
      <c r="AK2445">
        <v>0</v>
      </c>
      <c r="AM2445">
        <v>0</v>
      </c>
      <c r="AO2445" s="92"/>
      <c r="AP2445" s="82" t="s">
        <v>359</v>
      </c>
      <c r="AQ2445" s="82" t="s">
        <v>383</v>
      </c>
      <c r="AR2445" s="82"/>
      <c r="AS2445">
        <v>0</v>
      </c>
      <c r="AT2445">
        <v>0</v>
      </c>
      <c r="AU2445">
        <v>2031</v>
      </c>
      <c r="AY2445">
        <v>0</v>
      </c>
      <c r="AZ2445">
        <v>0</v>
      </c>
      <c r="BA2445" s="82" t="s">
        <v>398</v>
      </c>
      <c r="BB2445">
        <v>9895</v>
      </c>
      <c r="BC2445">
        <v>0</v>
      </c>
      <c r="BD2445" s="92"/>
      <c r="BE2445" s="92"/>
      <c r="BF2445">
        <v>0</v>
      </c>
      <c r="BG2445">
        <v>0</v>
      </c>
      <c r="BH2445">
        <v>0</v>
      </c>
      <c r="BI2445" s="92"/>
      <c r="BJ2445" s="92"/>
      <c r="BK2445" s="92"/>
      <c r="BL2445">
        <v>0</v>
      </c>
    </row>
    <row r="2446" spans="1:64" x14ac:dyDescent="0.25">
      <c r="A2446" s="82" t="s">
        <v>297</v>
      </c>
      <c r="B2446" s="82" t="s">
        <v>397</v>
      </c>
      <c r="C2446" s="82" t="s">
        <v>105</v>
      </c>
      <c r="D2446" s="82" t="s">
        <v>306</v>
      </c>
      <c r="E2446" s="82" t="s">
        <v>59</v>
      </c>
      <c r="F2446" s="82" t="s">
        <v>384</v>
      </c>
      <c r="G2446" s="82" t="s">
        <v>384</v>
      </c>
      <c r="H2446">
        <v>32.951053619384766</v>
      </c>
      <c r="I2446">
        <v>32.951053619384766</v>
      </c>
      <c r="J2446">
        <v>32.951053619384766</v>
      </c>
      <c r="K2446" s="92"/>
      <c r="L2446">
        <v>0</v>
      </c>
      <c r="M2446" s="92"/>
      <c r="N2446" s="92"/>
      <c r="O2446" s="92"/>
      <c r="P2446">
        <v>25277.16796875</v>
      </c>
      <c r="Q2446" s="92"/>
      <c r="R2446" s="92"/>
      <c r="S2446">
        <v>-1</v>
      </c>
      <c r="T2446">
        <v>0</v>
      </c>
      <c r="U2446" s="82" t="s">
        <v>324</v>
      </c>
      <c r="V2446" s="92"/>
      <c r="W2446">
        <v>288651.21875</v>
      </c>
      <c r="X2446" s="92"/>
      <c r="Y2446">
        <v>0</v>
      </c>
      <c r="Z2446">
        <v>11342.818359375</v>
      </c>
      <c r="AA2446">
        <v>11342.818359375</v>
      </c>
      <c r="AB2446">
        <v>0</v>
      </c>
      <c r="AC2446">
        <v>-1</v>
      </c>
      <c r="AD2446">
        <v>0</v>
      </c>
      <c r="AE2446">
        <v>0</v>
      </c>
      <c r="AF2446">
        <v>0</v>
      </c>
      <c r="AG2446">
        <v>658</v>
      </c>
      <c r="AH2446">
        <v>4450</v>
      </c>
      <c r="AI2446">
        <v>1</v>
      </c>
      <c r="AJ2446">
        <v>39.295928955078125</v>
      </c>
      <c r="AK2446">
        <v>0</v>
      </c>
      <c r="AL2446">
        <v>0</v>
      </c>
      <c r="AM2446">
        <v>11342.818359375</v>
      </c>
      <c r="AN2446">
        <v>39.295928955078125</v>
      </c>
      <c r="AO2446" s="92"/>
      <c r="AP2446" s="82" t="s">
        <v>351</v>
      </c>
      <c r="AQ2446" s="82" t="s">
        <v>326</v>
      </c>
      <c r="AR2446" s="82"/>
      <c r="AS2446">
        <v>0</v>
      </c>
      <c r="AT2446">
        <v>0</v>
      </c>
      <c r="AU2446">
        <v>2031</v>
      </c>
      <c r="AY2446">
        <v>0</v>
      </c>
      <c r="AZ2446">
        <v>0</v>
      </c>
      <c r="BA2446" s="82" t="s">
        <v>398</v>
      </c>
      <c r="BB2446">
        <v>9896</v>
      </c>
      <c r="BC2446">
        <v>200</v>
      </c>
      <c r="BD2446" s="92"/>
      <c r="BE2446" s="92"/>
      <c r="BF2446">
        <v>288651.21875</v>
      </c>
      <c r="BG2446">
        <v>0</v>
      </c>
      <c r="BH2446">
        <v>0</v>
      </c>
      <c r="BI2446" s="92"/>
      <c r="BJ2446" s="92"/>
      <c r="BK2446" s="92"/>
      <c r="BL2446">
        <v>0</v>
      </c>
    </row>
    <row r="2447" spans="1:64" x14ac:dyDescent="0.25">
      <c r="A2447" s="82" t="s">
        <v>297</v>
      </c>
      <c r="B2447" s="82" t="s">
        <v>397</v>
      </c>
      <c r="C2447" s="82" t="s">
        <v>105</v>
      </c>
      <c r="D2447" s="82" t="s">
        <v>311</v>
      </c>
      <c r="E2447" s="82" t="s">
        <v>312</v>
      </c>
      <c r="F2447" s="82" t="s">
        <v>384</v>
      </c>
      <c r="G2447" s="82" t="s">
        <v>384</v>
      </c>
      <c r="H2447">
        <v>49.426578521728516</v>
      </c>
      <c r="I2447">
        <v>49.426578521728516</v>
      </c>
      <c r="J2447">
        <v>49.426578521728516</v>
      </c>
      <c r="K2447" s="92"/>
      <c r="L2447">
        <v>0</v>
      </c>
      <c r="M2447" s="92"/>
      <c r="N2447" s="92"/>
      <c r="O2447" s="92"/>
      <c r="P2447">
        <v>37915.75390625</v>
      </c>
      <c r="Q2447" s="92"/>
      <c r="R2447" s="92"/>
      <c r="S2447">
        <v>-1</v>
      </c>
      <c r="T2447">
        <v>0</v>
      </c>
      <c r="U2447" s="82" t="s">
        <v>324</v>
      </c>
      <c r="V2447" s="92"/>
      <c r="W2447">
        <v>432976.8125</v>
      </c>
      <c r="X2447" s="92"/>
      <c r="Y2447">
        <v>0</v>
      </c>
      <c r="Z2447">
        <v>17014.2265625</v>
      </c>
      <c r="AA2447">
        <v>17014.2265625</v>
      </c>
      <c r="AB2447">
        <v>0</v>
      </c>
      <c r="AC2447">
        <v>-1</v>
      </c>
      <c r="AD2447">
        <v>0</v>
      </c>
      <c r="AE2447">
        <v>0</v>
      </c>
      <c r="AF2447">
        <v>0</v>
      </c>
      <c r="AG2447">
        <v>658</v>
      </c>
      <c r="AH2447">
        <v>4450</v>
      </c>
      <c r="AI2447">
        <v>1</v>
      </c>
      <c r="AJ2447">
        <v>39.295928955078125</v>
      </c>
      <c r="AK2447">
        <v>0</v>
      </c>
      <c r="AL2447">
        <v>0</v>
      </c>
      <c r="AM2447">
        <v>17014.2265625</v>
      </c>
      <c r="AN2447">
        <v>39.295928955078125</v>
      </c>
      <c r="AO2447" s="92"/>
      <c r="AP2447" s="82" t="s">
        <v>351</v>
      </c>
      <c r="AQ2447" s="82" t="s">
        <v>326</v>
      </c>
      <c r="AR2447" s="82"/>
      <c r="AS2447">
        <v>0</v>
      </c>
      <c r="AT2447">
        <v>0</v>
      </c>
      <c r="AU2447">
        <v>2031</v>
      </c>
      <c r="AY2447">
        <v>0</v>
      </c>
      <c r="AZ2447">
        <v>0</v>
      </c>
      <c r="BA2447" s="82" t="s">
        <v>398</v>
      </c>
      <c r="BB2447">
        <v>9897</v>
      </c>
      <c r="BC2447">
        <v>300</v>
      </c>
      <c r="BD2447" s="92"/>
      <c r="BE2447" s="92"/>
      <c r="BF2447">
        <v>432976.8125</v>
      </c>
      <c r="BG2447">
        <v>0</v>
      </c>
      <c r="BH2447">
        <v>0</v>
      </c>
      <c r="BI2447" s="92"/>
      <c r="BJ2447" s="92"/>
      <c r="BK2447" s="92"/>
      <c r="BL2447">
        <v>0</v>
      </c>
    </row>
    <row r="2448" spans="1:64" x14ac:dyDescent="0.25">
      <c r="A2448" s="82" t="s">
        <v>297</v>
      </c>
      <c r="B2448" s="82" t="s">
        <v>397</v>
      </c>
      <c r="C2448" s="82" t="s">
        <v>105</v>
      </c>
      <c r="D2448" s="82" t="s">
        <v>298</v>
      </c>
      <c r="E2448" s="82" t="s">
        <v>55</v>
      </c>
      <c r="F2448" s="82" t="s">
        <v>385</v>
      </c>
      <c r="G2448" s="82" t="s">
        <v>385</v>
      </c>
      <c r="H2448">
        <v>22.833641052246094</v>
      </c>
      <c r="I2448">
        <v>100</v>
      </c>
      <c r="J2448">
        <v>22.833641052246094</v>
      </c>
      <c r="K2448" s="92"/>
      <c r="L2448">
        <v>0</v>
      </c>
      <c r="M2448" s="92"/>
      <c r="N2448" s="92"/>
      <c r="O2448" s="92"/>
      <c r="P2448">
        <v>15236.7607421875</v>
      </c>
      <c r="Q2448" s="92"/>
      <c r="R2448" s="92"/>
      <c r="S2448">
        <v>-1</v>
      </c>
      <c r="T2448">
        <v>0</v>
      </c>
      <c r="U2448" s="82" t="s">
        <v>324</v>
      </c>
      <c r="V2448" s="92"/>
      <c r="W2448">
        <v>200022.6875</v>
      </c>
      <c r="X2448" s="92"/>
      <c r="Y2448">
        <v>0</v>
      </c>
      <c r="Z2448">
        <v>7138.23095703125</v>
      </c>
      <c r="AA2448">
        <v>7138.23095703125</v>
      </c>
      <c r="AB2448">
        <v>0</v>
      </c>
      <c r="AC2448">
        <v>-1</v>
      </c>
      <c r="AD2448">
        <v>0</v>
      </c>
      <c r="AE2448">
        <v>0</v>
      </c>
      <c r="AF2448">
        <v>0</v>
      </c>
      <c r="AG2448">
        <v>365</v>
      </c>
      <c r="AH2448">
        <v>4383</v>
      </c>
      <c r="AI2448">
        <v>0.22833640873432159</v>
      </c>
      <c r="AJ2448">
        <v>35.687107086181641</v>
      </c>
      <c r="AK2448">
        <v>-6353.794921875</v>
      </c>
      <c r="AL2448">
        <v>-31.765369415283203</v>
      </c>
      <c r="AM2448">
        <v>13492.025390625</v>
      </c>
      <c r="AN2448">
        <v>67.452476501464844</v>
      </c>
      <c r="AO2448" s="92"/>
      <c r="AP2448" s="82" t="s">
        <v>351</v>
      </c>
      <c r="AQ2448" s="82" t="s">
        <v>326</v>
      </c>
      <c r="AR2448" s="82"/>
      <c r="AS2448">
        <v>0</v>
      </c>
      <c r="AT2448">
        <v>0</v>
      </c>
      <c r="AU2448">
        <v>2031</v>
      </c>
      <c r="AY2448">
        <v>0</v>
      </c>
      <c r="AZ2448">
        <v>0</v>
      </c>
      <c r="BA2448" s="82" t="s">
        <v>398</v>
      </c>
      <c r="BB2448">
        <v>9898</v>
      </c>
      <c r="BC2448">
        <v>100</v>
      </c>
      <c r="BD2448" s="92"/>
      <c r="BE2448" s="92"/>
      <c r="BF2448">
        <v>200022.6875</v>
      </c>
      <c r="BG2448">
        <v>0</v>
      </c>
      <c r="BH2448">
        <v>0</v>
      </c>
      <c r="BI2448" s="92"/>
      <c r="BJ2448" s="92"/>
      <c r="BK2448" s="92"/>
      <c r="BL2448">
        <v>0</v>
      </c>
    </row>
    <row r="2449" spans="1:64" x14ac:dyDescent="0.25">
      <c r="A2449" s="82" t="s">
        <v>297</v>
      </c>
      <c r="B2449" s="82" t="s">
        <v>397</v>
      </c>
      <c r="C2449" s="82" t="s">
        <v>105</v>
      </c>
      <c r="D2449" s="82" t="s">
        <v>303</v>
      </c>
      <c r="E2449" s="82" t="s">
        <v>304</v>
      </c>
      <c r="F2449" s="82" t="s">
        <v>385</v>
      </c>
      <c r="G2449" s="82" t="s">
        <v>385</v>
      </c>
      <c r="H2449">
        <v>57.084102630615234</v>
      </c>
      <c r="I2449">
        <v>250</v>
      </c>
      <c r="J2449">
        <v>57.084102630615234</v>
      </c>
      <c r="K2449" s="92"/>
      <c r="L2449">
        <v>0</v>
      </c>
      <c r="M2449" s="92"/>
      <c r="N2449" s="92"/>
      <c r="O2449" s="92"/>
      <c r="P2449">
        <v>38091.90234375</v>
      </c>
      <c r="Q2449" s="92"/>
      <c r="R2449" s="92"/>
      <c r="S2449">
        <v>-1</v>
      </c>
      <c r="T2449">
        <v>0</v>
      </c>
      <c r="U2449" s="82" t="s">
        <v>324</v>
      </c>
      <c r="V2449" s="92"/>
      <c r="W2449">
        <v>500056.75</v>
      </c>
      <c r="X2449" s="92"/>
      <c r="Y2449">
        <v>0</v>
      </c>
      <c r="Z2449">
        <v>17845.578125</v>
      </c>
      <c r="AA2449">
        <v>17845.578125</v>
      </c>
      <c r="AB2449">
        <v>0</v>
      </c>
      <c r="AC2449">
        <v>-1</v>
      </c>
      <c r="AD2449">
        <v>0</v>
      </c>
      <c r="AE2449">
        <v>0</v>
      </c>
      <c r="AF2449">
        <v>0</v>
      </c>
      <c r="AG2449">
        <v>365</v>
      </c>
      <c r="AH2449">
        <v>4383</v>
      </c>
      <c r="AI2449">
        <v>0.22833640873432159</v>
      </c>
      <c r="AJ2449">
        <v>35.687107086181641</v>
      </c>
      <c r="AK2449">
        <v>-15884.4873046875</v>
      </c>
      <c r="AL2449">
        <v>-31.765369415283203</v>
      </c>
      <c r="AM2449">
        <v>33730.06640625</v>
      </c>
      <c r="AN2449">
        <v>67.452476501464844</v>
      </c>
      <c r="AO2449" s="92"/>
      <c r="AP2449" s="82" t="s">
        <v>351</v>
      </c>
      <c r="AQ2449" s="82" t="s">
        <v>326</v>
      </c>
      <c r="AR2449" s="82"/>
      <c r="AS2449">
        <v>0</v>
      </c>
      <c r="AT2449">
        <v>0</v>
      </c>
      <c r="AU2449">
        <v>2031</v>
      </c>
      <c r="AY2449">
        <v>0</v>
      </c>
      <c r="AZ2449">
        <v>0</v>
      </c>
      <c r="BA2449" s="82" t="s">
        <v>398</v>
      </c>
      <c r="BB2449">
        <v>9899</v>
      </c>
      <c r="BC2449">
        <v>250</v>
      </c>
      <c r="BD2449" s="92"/>
      <c r="BE2449" s="92"/>
      <c r="BF2449">
        <v>500056.75</v>
      </c>
      <c r="BG2449">
        <v>0</v>
      </c>
      <c r="BH2449">
        <v>0</v>
      </c>
      <c r="BI2449" s="92"/>
      <c r="BJ2449" s="92"/>
      <c r="BK2449" s="92"/>
      <c r="BL2449">
        <v>0</v>
      </c>
    </row>
    <row r="2450" spans="1:64" x14ac:dyDescent="0.25">
      <c r="A2450" s="82" t="s">
        <v>297</v>
      </c>
      <c r="B2450" s="82" t="s">
        <v>397</v>
      </c>
      <c r="C2450" s="82" t="s">
        <v>105</v>
      </c>
      <c r="D2450" s="82" t="s">
        <v>305</v>
      </c>
      <c r="E2450" s="82" t="s">
        <v>58</v>
      </c>
      <c r="F2450" s="82" t="s">
        <v>385</v>
      </c>
      <c r="G2450" s="82" t="s">
        <v>385</v>
      </c>
      <c r="H2450">
        <v>68.500923156738281</v>
      </c>
      <c r="I2450">
        <v>300</v>
      </c>
      <c r="J2450">
        <v>68.500923156738281</v>
      </c>
      <c r="K2450" s="92"/>
      <c r="L2450">
        <v>0</v>
      </c>
      <c r="M2450" s="92"/>
      <c r="N2450" s="92"/>
      <c r="O2450" s="92"/>
      <c r="P2450">
        <v>45710.28125</v>
      </c>
      <c r="Q2450" s="92"/>
      <c r="R2450" s="92"/>
      <c r="S2450">
        <v>-1</v>
      </c>
      <c r="T2450">
        <v>0</v>
      </c>
      <c r="U2450" s="82" t="s">
        <v>324</v>
      </c>
      <c r="V2450" s="92"/>
      <c r="W2450">
        <v>600068.0625</v>
      </c>
      <c r="X2450" s="92"/>
      <c r="Y2450">
        <v>0</v>
      </c>
      <c r="Z2450">
        <v>21414.693359375</v>
      </c>
      <c r="AA2450">
        <v>21414.693359375</v>
      </c>
      <c r="AB2450">
        <v>0</v>
      </c>
      <c r="AC2450">
        <v>-1</v>
      </c>
      <c r="AD2450">
        <v>0</v>
      </c>
      <c r="AE2450">
        <v>0</v>
      </c>
      <c r="AF2450">
        <v>0</v>
      </c>
      <c r="AG2450">
        <v>365</v>
      </c>
      <c r="AH2450">
        <v>4383</v>
      </c>
      <c r="AI2450">
        <v>0.22833640873432159</v>
      </c>
      <c r="AJ2450">
        <v>35.687107086181641</v>
      </c>
      <c r="AK2450">
        <v>-19061.384765625</v>
      </c>
      <c r="AL2450">
        <v>-31.765369415283203</v>
      </c>
      <c r="AM2450">
        <v>40476.078125</v>
      </c>
      <c r="AN2450">
        <v>67.452476501464844</v>
      </c>
      <c r="AO2450" s="92"/>
      <c r="AP2450" s="82" t="s">
        <v>351</v>
      </c>
      <c r="AQ2450" s="82" t="s">
        <v>326</v>
      </c>
      <c r="AR2450" s="82"/>
      <c r="AS2450">
        <v>0</v>
      </c>
      <c r="AT2450">
        <v>0</v>
      </c>
      <c r="AU2450">
        <v>2031</v>
      </c>
      <c r="AY2450">
        <v>0</v>
      </c>
      <c r="AZ2450">
        <v>0</v>
      </c>
      <c r="BA2450" s="82" t="s">
        <v>398</v>
      </c>
      <c r="BB2450">
        <v>9900</v>
      </c>
      <c r="BC2450">
        <v>300</v>
      </c>
      <c r="BD2450" s="92"/>
      <c r="BE2450" s="92"/>
      <c r="BF2450">
        <v>600068.0625</v>
      </c>
      <c r="BG2450">
        <v>0</v>
      </c>
      <c r="BH2450">
        <v>0</v>
      </c>
      <c r="BI2450" s="92"/>
      <c r="BJ2450" s="92"/>
      <c r="BK2450" s="92"/>
      <c r="BL2450">
        <v>0</v>
      </c>
    </row>
    <row r="2451" spans="1:64" x14ac:dyDescent="0.25">
      <c r="A2451" s="82" t="s">
        <v>297</v>
      </c>
      <c r="B2451" s="82" t="s">
        <v>397</v>
      </c>
      <c r="C2451" s="82" t="s">
        <v>105</v>
      </c>
      <c r="D2451" s="82" t="s">
        <v>306</v>
      </c>
      <c r="E2451" s="82" t="s">
        <v>59</v>
      </c>
      <c r="F2451" s="82" t="s">
        <v>385</v>
      </c>
      <c r="G2451" s="82" t="s">
        <v>385</v>
      </c>
      <c r="H2451">
        <v>68.500923156738281</v>
      </c>
      <c r="I2451">
        <v>300</v>
      </c>
      <c r="J2451">
        <v>68.500923156738281</v>
      </c>
      <c r="K2451" s="92"/>
      <c r="L2451">
        <v>0</v>
      </c>
      <c r="M2451" s="92"/>
      <c r="N2451" s="92"/>
      <c r="O2451" s="92"/>
      <c r="P2451">
        <v>45710.28125</v>
      </c>
      <c r="Q2451" s="92"/>
      <c r="R2451" s="92"/>
      <c r="S2451">
        <v>-1</v>
      </c>
      <c r="T2451">
        <v>0</v>
      </c>
      <c r="U2451" s="82" t="s">
        <v>324</v>
      </c>
      <c r="V2451" s="92"/>
      <c r="W2451">
        <v>600068.0625</v>
      </c>
      <c r="X2451" s="92"/>
      <c r="Y2451">
        <v>0</v>
      </c>
      <c r="Z2451">
        <v>21414.693359375</v>
      </c>
      <c r="AA2451">
        <v>21414.693359375</v>
      </c>
      <c r="AB2451">
        <v>0</v>
      </c>
      <c r="AC2451">
        <v>-1</v>
      </c>
      <c r="AD2451">
        <v>0</v>
      </c>
      <c r="AE2451">
        <v>0</v>
      </c>
      <c r="AF2451">
        <v>0</v>
      </c>
      <c r="AG2451">
        <v>365</v>
      </c>
      <c r="AH2451">
        <v>4383</v>
      </c>
      <c r="AI2451">
        <v>0.22833640873432159</v>
      </c>
      <c r="AJ2451">
        <v>35.687107086181641</v>
      </c>
      <c r="AK2451">
        <v>-19061.384765625</v>
      </c>
      <c r="AL2451">
        <v>-31.765369415283203</v>
      </c>
      <c r="AM2451">
        <v>40476.078125</v>
      </c>
      <c r="AN2451">
        <v>67.452476501464844</v>
      </c>
      <c r="AO2451" s="92"/>
      <c r="AP2451" s="82" t="s">
        <v>351</v>
      </c>
      <c r="AQ2451" s="82" t="s">
        <v>326</v>
      </c>
      <c r="AR2451" s="82"/>
      <c r="AS2451">
        <v>0</v>
      </c>
      <c r="AT2451">
        <v>0</v>
      </c>
      <c r="AU2451">
        <v>2031</v>
      </c>
      <c r="AY2451">
        <v>0</v>
      </c>
      <c r="AZ2451">
        <v>0</v>
      </c>
      <c r="BA2451" s="82" t="s">
        <v>398</v>
      </c>
      <c r="BB2451">
        <v>9901</v>
      </c>
      <c r="BC2451">
        <v>300</v>
      </c>
      <c r="BD2451" s="92"/>
      <c r="BE2451" s="92"/>
      <c r="BF2451">
        <v>600068.0625</v>
      </c>
      <c r="BG2451">
        <v>0</v>
      </c>
      <c r="BH2451">
        <v>0</v>
      </c>
      <c r="BI2451" s="92"/>
      <c r="BJ2451" s="92"/>
      <c r="BK2451" s="92"/>
      <c r="BL2451">
        <v>0</v>
      </c>
    </row>
    <row r="2452" spans="1:64" x14ac:dyDescent="0.25">
      <c r="A2452" s="82" t="s">
        <v>297</v>
      </c>
      <c r="B2452" s="82" t="s">
        <v>397</v>
      </c>
      <c r="C2452" s="82" t="s">
        <v>105</v>
      </c>
      <c r="D2452" s="82" t="s">
        <v>307</v>
      </c>
      <c r="E2452" s="82" t="s">
        <v>60</v>
      </c>
      <c r="F2452" s="82" t="s">
        <v>385</v>
      </c>
      <c r="G2452" s="82" t="s">
        <v>385</v>
      </c>
      <c r="H2452">
        <v>22.833641052246094</v>
      </c>
      <c r="I2452">
        <v>100</v>
      </c>
      <c r="J2452">
        <v>22.833641052246094</v>
      </c>
      <c r="K2452" s="92"/>
      <c r="L2452">
        <v>0</v>
      </c>
      <c r="M2452" s="92"/>
      <c r="N2452" s="92"/>
      <c r="O2452" s="92"/>
      <c r="P2452">
        <v>15236.7607421875</v>
      </c>
      <c r="Q2452" s="92"/>
      <c r="R2452" s="92"/>
      <c r="S2452">
        <v>-1</v>
      </c>
      <c r="T2452">
        <v>0</v>
      </c>
      <c r="U2452" s="82" t="s">
        <v>324</v>
      </c>
      <c r="V2452" s="92"/>
      <c r="W2452">
        <v>200022.6875</v>
      </c>
      <c r="X2452" s="92"/>
      <c r="Y2452">
        <v>0</v>
      </c>
      <c r="Z2452">
        <v>7138.23095703125</v>
      </c>
      <c r="AA2452">
        <v>7138.23095703125</v>
      </c>
      <c r="AB2452">
        <v>0</v>
      </c>
      <c r="AC2452">
        <v>-1</v>
      </c>
      <c r="AD2452">
        <v>0</v>
      </c>
      <c r="AE2452">
        <v>0</v>
      </c>
      <c r="AF2452">
        <v>0</v>
      </c>
      <c r="AG2452">
        <v>365</v>
      </c>
      <c r="AH2452">
        <v>4383</v>
      </c>
      <c r="AI2452">
        <v>0.22833640873432159</v>
      </c>
      <c r="AJ2452">
        <v>35.687107086181641</v>
      </c>
      <c r="AK2452">
        <v>-6353.794921875</v>
      </c>
      <c r="AL2452">
        <v>-31.765369415283203</v>
      </c>
      <c r="AM2452">
        <v>13492.025390625</v>
      </c>
      <c r="AN2452">
        <v>67.452476501464844</v>
      </c>
      <c r="AO2452" s="92"/>
      <c r="AP2452" s="82" t="s">
        <v>351</v>
      </c>
      <c r="AQ2452" s="82" t="s">
        <v>326</v>
      </c>
      <c r="AR2452" s="82"/>
      <c r="AS2452">
        <v>0</v>
      </c>
      <c r="AT2452">
        <v>0</v>
      </c>
      <c r="AU2452">
        <v>2031</v>
      </c>
      <c r="AY2452">
        <v>0</v>
      </c>
      <c r="AZ2452">
        <v>0</v>
      </c>
      <c r="BA2452" s="82" t="s">
        <v>398</v>
      </c>
      <c r="BB2452">
        <v>9902</v>
      </c>
      <c r="BC2452">
        <v>100</v>
      </c>
      <c r="BD2452" s="92"/>
      <c r="BE2452" s="92"/>
      <c r="BF2452">
        <v>200022.6875</v>
      </c>
      <c r="BG2452">
        <v>0</v>
      </c>
      <c r="BH2452">
        <v>0</v>
      </c>
      <c r="BI2452" s="92"/>
      <c r="BJ2452" s="92"/>
      <c r="BK2452" s="92"/>
      <c r="BL2452">
        <v>0</v>
      </c>
    </row>
    <row r="2453" spans="1:64" x14ac:dyDescent="0.25">
      <c r="A2453" s="82" t="s">
        <v>297</v>
      </c>
      <c r="B2453" s="82" t="s">
        <v>397</v>
      </c>
      <c r="C2453" s="82" t="s">
        <v>105</v>
      </c>
      <c r="D2453" s="82" t="s">
        <v>308</v>
      </c>
      <c r="E2453" s="82" t="s">
        <v>61</v>
      </c>
      <c r="F2453" s="82" t="s">
        <v>385</v>
      </c>
      <c r="G2453" s="82" t="s">
        <v>385</v>
      </c>
      <c r="H2453">
        <v>68.500923156738281</v>
      </c>
      <c r="I2453">
        <v>300</v>
      </c>
      <c r="J2453">
        <v>68.500923156738281</v>
      </c>
      <c r="K2453" s="92"/>
      <c r="L2453">
        <v>0</v>
      </c>
      <c r="M2453" s="92"/>
      <c r="N2453" s="92"/>
      <c r="O2453" s="92"/>
      <c r="P2453">
        <v>45710.28125</v>
      </c>
      <c r="Q2453" s="92"/>
      <c r="R2453" s="92"/>
      <c r="S2453">
        <v>-1</v>
      </c>
      <c r="T2453">
        <v>0</v>
      </c>
      <c r="U2453" s="82" t="s">
        <v>324</v>
      </c>
      <c r="V2453" s="92"/>
      <c r="W2453">
        <v>600068.0625</v>
      </c>
      <c r="X2453" s="92"/>
      <c r="Y2453">
        <v>0</v>
      </c>
      <c r="Z2453">
        <v>21414.693359375</v>
      </c>
      <c r="AA2453">
        <v>21414.693359375</v>
      </c>
      <c r="AB2453">
        <v>0</v>
      </c>
      <c r="AC2453">
        <v>-1</v>
      </c>
      <c r="AD2453">
        <v>0</v>
      </c>
      <c r="AE2453">
        <v>0</v>
      </c>
      <c r="AF2453">
        <v>0</v>
      </c>
      <c r="AG2453">
        <v>365</v>
      </c>
      <c r="AH2453">
        <v>4383</v>
      </c>
      <c r="AI2453">
        <v>0.22833640873432159</v>
      </c>
      <c r="AJ2453">
        <v>35.687107086181641</v>
      </c>
      <c r="AK2453">
        <v>-19061.384765625</v>
      </c>
      <c r="AL2453">
        <v>-31.765369415283203</v>
      </c>
      <c r="AM2453">
        <v>40476.078125</v>
      </c>
      <c r="AN2453">
        <v>67.452476501464844</v>
      </c>
      <c r="AO2453" s="92"/>
      <c r="AP2453" s="82" t="s">
        <v>351</v>
      </c>
      <c r="AQ2453" s="82" t="s">
        <v>326</v>
      </c>
      <c r="AR2453" s="82"/>
      <c r="AS2453">
        <v>0</v>
      </c>
      <c r="AT2453">
        <v>0</v>
      </c>
      <c r="AU2453">
        <v>2031</v>
      </c>
      <c r="AY2453">
        <v>0</v>
      </c>
      <c r="AZ2453">
        <v>0</v>
      </c>
      <c r="BA2453" s="82" t="s">
        <v>398</v>
      </c>
      <c r="BB2453">
        <v>9903</v>
      </c>
      <c r="BC2453">
        <v>300</v>
      </c>
      <c r="BD2453" s="92"/>
      <c r="BE2453" s="92"/>
      <c r="BF2453">
        <v>600068.0625</v>
      </c>
      <c r="BG2453">
        <v>0</v>
      </c>
      <c r="BH2453">
        <v>0</v>
      </c>
      <c r="BI2453" s="92"/>
      <c r="BJ2453" s="92"/>
      <c r="BK2453" s="92"/>
      <c r="BL2453">
        <v>0</v>
      </c>
    </row>
    <row r="2454" spans="1:64" x14ac:dyDescent="0.25">
      <c r="A2454" s="82" t="s">
        <v>297</v>
      </c>
      <c r="B2454" s="82" t="s">
        <v>397</v>
      </c>
      <c r="C2454" s="82" t="s">
        <v>105</v>
      </c>
      <c r="D2454" s="82" t="s">
        <v>309</v>
      </c>
      <c r="E2454" s="82" t="s">
        <v>310</v>
      </c>
      <c r="F2454" s="82" t="s">
        <v>385</v>
      </c>
      <c r="G2454" s="82" t="s">
        <v>385</v>
      </c>
      <c r="H2454">
        <v>22.833641052246094</v>
      </c>
      <c r="I2454">
        <v>100</v>
      </c>
      <c r="J2454">
        <v>22.833641052246094</v>
      </c>
      <c r="K2454" s="92"/>
      <c r="L2454">
        <v>0</v>
      </c>
      <c r="M2454" s="92"/>
      <c r="N2454" s="92"/>
      <c r="O2454" s="92"/>
      <c r="P2454">
        <v>15236.7607421875</v>
      </c>
      <c r="Q2454" s="92"/>
      <c r="R2454" s="92"/>
      <c r="S2454">
        <v>-1</v>
      </c>
      <c r="T2454">
        <v>0</v>
      </c>
      <c r="U2454" s="82" t="s">
        <v>324</v>
      </c>
      <c r="V2454" s="92"/>
      <c r="W2454">
        <v>200022.6875</v>
      </c>
      <c r="X2454" s="92"/>
      <c r="Y2454">
        <v>0</v>
      </c>
      <c r="Z2454">
        <v>7138.23095703125</v>
      </c>
      <c r="AA2454">
        <v>7138.23095703125</v>
      </c>
      <c r="AB2454">
        <v>0</v>
      </c>
      <c r="AC2454">
        <v>-1</v>
      </c>
      <c r="AD2454">
        <v>0</v>
      </c>
      <c r="AE2454">
        <v>0</v>
      </c>
      <c r="AF2454">
        <v>0</v>
      </c>
      <c r="AG2454">
        <v>365</v>
      </c>
      <c r="AH2454">
        <v>4383</v>
      </c>
      <c r="AI2454">
        <v>0.22833640873432159</v>
      </c>
      <c r="AJ2454">
        <v>35.687107086181641</v>
      </c>
      <c r="AK2454">
        <v>-6353.794921875</v>
      </c>
      <c r="AL2454">
        <v>-31.765369415283203</v>
      </c>
      <c r="AM2454">
        <v>13492.025390625</v>
      </c>
      <c r="AN2454">
        <v>67.452476501464844</v>
      </c>
      <c r="AO2454" s="92"/>
      <c r="AP2454" s="82" t="s">
        <v>351</v>
      </c>
      <c r="AQ2454" s="82" t="s">
        <v>326</v>
      </c>
      <c r="AR2454" s="82"/>
      <c r="AS2454">
        <v>0</v>
      </c>
      <c r="AT2454">
        <v>0</v>
      </c>
      <c r="AU2454">
        <v>2031</v>
      </c>
      <c r="AY2454">
        <v>0</v>
      </c>
      <c r="AZ2454">
        <v>0</v>
      </c>
      <c r="BA2454" s="82" t="s">
        <v>398</v>
      </c>
      <c r="BB2454">
        <v>9904</v>
      </c>
      <c r="BC2454">
        <v>100</v>
      </c>
      <c r="BD2454" s="92"/>
      <c r="BE2454" s="92"/>
      <c r="BF2454">
        <v>200022.6875</v>
      </c>
      <c r="BG2454">
        <v>0</v>
      </c>
      <c r="BH2454">
        <v>0</v>
      </c>
      <c r="BI2454" s="92"/>
      <c r="BJ2454" s="92"/>
      <c r="BK2454" s="92"/>
      <c r="BL2454">
        <v>0</v>
      </c>
    </row>
    <row r="2455" spans="1:64" x14ac:dyDescent="0.25">
      <c r="A2455" s="82" t="s">
        <v>297</v>
      </c>
      <c r="B2455" s="82" t="s">
        <v>397</v>
      </c>
      <c r="C2455" s="82" t="s">
        <v>105</v>
      </c>
      <c r="D2455" s="82" t="s">
        <v>311</v>
      </c>
      <c r="E2455" s="82" t="s">
        <v>312</v>
      </c>
      <c r="F2455" s="82" t="s">
        <v>385</v>
      </c>
      <c r="G2455" s="82" t="s">
        <v>385</v>
      </c>
      <c r="H2455">
        <v>68.500923156738281</v>
      </c>
      <c r="I2455">
        <v>300</v>
      </c>
      <c r="J2455">
        <v>68.500923156738281</v>
      </c>
      <c r="K2455" s="92"/>
      <c r="L2455">
        <v>0</v>
      </c>
      <c r="M2455" s="92"/>
      <c r="N2455" s="92"/>
      <c r="O2455" s="92"/>
      <c r="P2455">
        <v>45710.28125</v>
      </c>
      <c r="Q2455" s="92"/>
      <c r="R2455" s="92"/>
      <c r="S2455">
        <v>-1</v>
      </c>
      <c r="T2455">
        <v>0</v>
      </c>
      <c r="U2455" s="82" t="s">
        <v>324</v>
      </c>
      <c r="V2455" s="92"/>
      <c r="W2455">
        <v>600068.0625</v>
      </c>
      <c r="X2455" s="92"/>
      <c r="Y2455">
        <v>0</v>
      </c>
      <c r="Z2455">
        <v>21414.693359375</v>
      </c>
      <c r="AA2455">
        <v>21414.693359375</v>
      </c>
      <c r="AB2455">
        <v>0</v>
      </c>
      <c r="AC2455">
        <v>-1</v>
      </c>
      <c r="AD2455">
        <v>0</v>
      </c>
      <c r="AE2455">
        <v>0</v>
      </c>
      <c r="AF2455">
        <v>0</v>
      </c>
      <c r="AG2455">
        <v>365</v>
      </c>
      <c r="AH2455">
        <v>4383</v>
      </c>
      <c r="AI2455">
        <v>0.22833640873432159</v>
      </c>
      <c r="AJ2455">
        <v>35.687107086181641</v>
      </c>
      <c r="AK2455">
        <v>-19061.384765625</v>
      </c>
      <c r="AL2455">
        <v>-31.765369415283203</v>
      </c>
      <c r="AM2455">
        <v>40476.078125</v>
      </c>
      <c r="AN2455">
        <v>67.452476501464844</v>
      </c>
      <c r="AO2455" s="92"/>
      <c r="AP2455" s="82" t="s">
        <v>351</v>
      </c>
      <c r="AQ2455" s="82" t="s">
        <v>326</v>
      </c>
      <c r="AR2455" s="82"/>
      <c r="AS2455">
        <v>0</v>
      </c>
      <c r="AT2455">
        <v>0</v>
      </c>
      <c r="AU2455">
        <v>2031</v>
      </c>
      <c r="AY2455">
        <v>0</v>
      </c>
      <c r="AZ2455">
        <v>0</v>
      </c>
      <c r="BA2455" s="82" t="s">
        <v>398</v>
      </c>
      <c r="BB2455">
        <v>9905</v>
      </c>
      <c r="BC2455">
        <v>300</v>
      </c>
      <c r="BD2455" s="92"/>
      <c r="BE2455" s="92"/>
      <c r="BF2455">
        <v>600068.0625</v>
      </c>
      <c r="BG2455">
        <v>0</v>
      </c>
      <c r="BH2455">
        <v>0</v>
      </c>
      <c r="BI2455" s="92"/>
      <c r="BJ2455" s="92"/>
      <c r="BK2455" s="92"/>
      <c r="BL2455">
        <v>0</v>
      </c>
    </row>
    <row r="2456" spans="1:64" x14ac:dyDescent="0.25">
      <c r="A2456" s="82" t="s">
        <v>297</v>
      </c>
      <c r="B2456" s="82" t="s">
        <v>397</v>
      </c>
      <c r="C2456" s="82" t="s">
        <v>105</v>
      </c>
      <c r="D2456" s="82" t="s">
        <v>313</v>
      </c>
      <c r="E2456" s="82" t="s">
        <v>314</v>
      </c>
      <c r="F2456" s="82" t="s">
        <v>385</v>
      </c>
      <c r="G2456" s="82" t="s">
        <v>385</v>
      </c>
      <c r="H2456">
        <v>68.500923156738281</v>
      </c>
      <c r="I2456">
        <v>300</v>
      </c>
      <c r="J2456">
        <v>68.500923156738281</v>
      </c>
      <c r="K2456" s="92"/>
      <c r="L2456">
        <v>0</v>
      </c>
      <c r="M2456" s="92"/>
      <c r="N2456" s="92"/>
      <c r="O2456" s="92"/>
      <c r="P2456">
        <v>45710.28125</v>
      </c>
      <c r="Q2456" s="92"/>
      <c r="R2456" s="92"/>
      <c r="S2456">
        <v>-1</v>
      </c>
      <c r="T2456">
        <v>0</v>
      </c>
      <c r="U2456" s="82" t="s">
        <v>324</v>
      </c>
      <c r="V2456" s="92"/>
      <c r="W2456">
        <v>600068.0625</v>
      </c>
      <c r="X2456" s="92"/>
      <c r="Y2456">
        <v>0</v>
      </c>
      <c r="Z2456">
        <v>21414.693359375</v>
      </c>
      <c r="AA2456">
        <v>21414.693359375</v>
      </c>
      <c r="AB2456">
        <v>0</v>
      </c>
      <c r="AC2456">
        <v>-1</v>
      </c>
      <c r="AD2456">
        <v>0</v>
      </c>
      <c r="AE2456">
        <v>0</v>
      </c>
      <c r="AF2456">
        <v>0</v>
      </c>
      <c r="AG2456">
        <v>365</v>
      </c>
      <c r="AH2456">
        <v>4383</v>
      </c>
      <c r="AI2456">
        <v>0.22833640873432159</v>
      </c>
      <c r="AJ2456">
        <v>35.687107086181641</v>
      </c>
      <c r="AK2456">
        <v>-19061.384765625</v>
      </c>
      <c r="AL2456">
        <v>-31.765369415283203</v>
      </c>
      <c r="AM2456">
        <v>40476.078125</v>
      </c>
      <c r="AN2456">
        <v>67.452476501464844</v>
      </c>
      <c r="AO2456" s="92"/>
      <c r="AP2456" s="82" t="s">
        <v>351</v>
      </c>
      <c r="AQ2456" s="82" t="s">
        <v>326</v>
      </c>
      <c r="AR2456" s="82"/>
      <c r="AS2456">
        <v>0</v>
      </c>
      <c r="AT2456">
        <v>0</v>
      </c>
      <c r="AU2456">
        <v>2031</v>
      </c>
      <c r="AY2456">
        <v>0</v>
      </c>
      <c r="AZ2456">
        <v>0</v>
      </c>
      <c r="BA2456" s="82" t="s">
        <v>398</v>
      </c>
      <c r="BB2456">
        <v>9906</v>
      </c>
      <c r="BC2456">
        <v>300</v>
      </c>
      <c r="BD2456" s="92"/>
      <c r="BE2456" s="92"/>
      <c r="BF2456">
        <v>600068.0625</v>
      </c>
      <c r="BG2456">
        <v>0</v>
      </c>
      <c r="BH2456">
        <v>0</v>
      </c>
      <c r="BI2456" s="92"/>
      <c r="BJ2456" s="92"/>
      <c r="BK2456" s="92"/>
      <c r="BL2456">
        <v>0</v>
      </c>
    </row>
    <row r="2457" spans="1:64" x14ac:dyDescent="0.25">
      <c r="A2457" s="82" t="s">
        <v>297</v>
      </c>
      <c r="B2457" s="82" t="s">
        <v>397</v>
      </c>
      <c r="C2457" s="82" t="s">
        <v>105</v>
      </c>
      <c r="D2457" s="82" t="s">
        <v>306</v>
      </c>
      <c r="E2457" s="82" t="s">
        <v>59</v>
      </c>
      <c r="F2457" s="82" t="s">
        <v>386</v>
      </c>
      <c r="G2457" s="82" t="s">
        <v>386</v>
      </c>
      <c r="H2457">
        <v>34.250461578369141</v>
      </c>
      <c r="I2457">
        <v>150</v>
      </c>
      <c r="J2457">
        <v>34.250461578369141</v>
      </c>
      <c r="K2457" s="92"/>
      <c r="L2457">
        <v>0</v>
      </c>
      <c r="M2457" s="92"/>
      <c r="N2457" s="92"/>
      <c r="O2457" s="92"/>
      <c r="P2457">
        <v>21988.1640625</v>
      </c>
      <c r="Q2457" s="92"/>
      <c r="R2457" s="92"/>
      <c r="S2457">
        <v>-1</v>
      </c>
      <c r="T2457">
        <v>0</v>
      </c>
      <c r="U2457" s="82" t="s">
        <v>324</v>
      </c>
      <c r="V2457" s="92"/>
      <c r="W2457">
        <v>300034.03125</v>
      </c>
      <c r="X2457" s="92"/>
      <c r="Y2457">
        <v>0</v>
      </c>
      <c r="Z2457">
        <v>10707.3466796875</v>
      </c>
      <c r="AA2457">
        <v>10707.3466796875</v>
      </c>
      <c r="AB2457">
        <v>0</v>
      </c>
      <c r="AC2457">
        <v>-1</v>
      </c>
      <c r="AD2457">
        <v>0</v>
      </c>
      <c r="AE2457">
        <v>0</v>
      </c>
      <c r="AF2457">
        <v>0</v>
      </c>
      <c r="AG2457">
        <v>365</v>
      </c>
      <c r="AH2457">
        <v>4383</v>
      </c>
      <c r="AI2457">
        <v>0.22833640873432159</v>
      </c>
      <c r="AJ2457">
        <v>35.687107086181641</v>
      </c>
      <c r="AK2457">
        <v>-9530.6923828125</v>
      </c>
      <c r="AL2457">
        <v>-31.765369415283203</v>
      </c>
      <c r="AM2457">
        <v>20238.0390625</v>
      </c>
      <c r="AN2457">
        <v>67.452476501464844</v>
      </c>
      <c r="AO2457" s="92"/>
      <c r="AP2457" s="82" t="s">
        <v>347</v>
      </c>
      <c r="AQ2457" s="82" t="s">
        <v>326</v>
      </c>
      <c r="AR2457" s="82"/>
      <c r="AS2457">
        <v>0</v>
      </c>
      <c r="AT2457">
        <v>0</v>
      </c>
      <c r="AU2457">
        <v>2031</v>
      </c>
      <c r="AY2457">
        <v>0</v>
      </c>
      <c r="AZ2457">
        <v>0</v>
      </c>
      <c r="BA2457" s="82" t="s">
        <v>398</v>
      </c>
      <c r="BB2457">
        <v>9907</v>
      </c>
      <c r="BC2457">
        <v>150</v>
      </c>
      <c r="BD2457" s="92"/>
      <c r="BE2457" s="92"/>
      <c r="BF2457">
        <v>300034.03125</v>
      </c>
      <c r="BG2457">
        <v>0</v>
      </c>
      <c r="BH2457">
        <v>0</v>
      </c>
      <c r="BI2457" s="92"/>
      <c r="BJ2457" s="92"/>
      <c r="BK2457" s="92"/>
      <c r="BL2457">
        <v>0</v>
      </c>
    </row>
    <row r="2458" spans="1:64" x14ac:dyDescent="0.25">
      <c r="A2458" s="82" t="s">
        <v>297</v>
      </c>
      <c r="B2458" s="82" t="s">
        <v>397</v>
      </c>
      <c r="C2458" s="82" t="s">
        <v>105</v>
      </c>
      <c r="D2458" s="82" t="s">
        <v>311</v>
      </c>
      <c r="E2458" s="82" t="s">
        <v>312</v>
      </c>
      <c r="F2458" s="82" t="s">
        <v>386</v>
      </c>
      <c r="G2458" s="82" t="s">
        <v>386</v>
      </c>
      <c r="H2458">
        <v>22.833641052246094</v>
      </c>
      <c r="I2458">
        <v>100</v>
      </c>
      <c r="J2458">
        <v>22.833641052246094</v>
      </c>
      <c r="K2458" s="92"/>
      <c r="L2458">
        <v>0</v>
      </c>
      <c r="M2458" s="92"/>
      <c r="N2458" s="92"/>
      <c r="O2458" s="92"/>
      <c r="P2458">
        <v>14658.7763671875</v>
      </c>
      <c r="Q2458" s="92"/>
      <c r="R2458" s="92"/>
      <c r="S2458">
        <v>-1</v>
      </c>
      <c r="T2458">
        <v>0</v>
      </c>
      <c r="U2458" s="82" t="s">
        <v>324</v>
      </c>
      <c r="V2458" s="92"/>
      <c r="W2458">
        <v>200022.6875</v>
      </c>
      <c r="X2458" s="92"/>
      <c r="Y2458">
        <v>0</v>
      </c>
      <c r="Z2458">
        <v>7138.23095703125</v>
      </c>
      <c r="AA2458">
        <v>7138.23095703125</v>
      </c>
      <c r="AB2458">
        <v>0</v>
      </c>
      <c r="AC2458">
        <v>-1</v>
      </c>
      <c r="AD2458">
        <v>0</v>
      </c>
      <c r="AE2458">
        <v>0</v>
      </c>
      <c r="AF2458">
        <v>0</v>
      </c>
      <c r="AG2458">
        <v>365</v>
      </c>
      <c r="AH2458">
        <v>4383</v>
      </c>
      <c r="AI2458">
        <v>0.22833640873432159</v>
      </c>
      <c r="AJ2458">
        <v>35.687107086181641</v>
      </c>
      <c r="AK2458">
        <v>-6353.794921875</v>
      </c>
      <c r="AL2458">
        <v>-31.765369415283203</v>
      </c>
      <c r="AM2458">
        <v>13492.025390625</v>
      </c>
      <c r="AN2458">
        <v>67.452476501464844</v>
      </c>
      <c r="AO2458" s="92"/>
      <c r="AP2458" s="82" t="s">
        <v>347</v>
      </c>
      <c r="AQ2458" s="82" t="s">
        <v>326</v>
      </c>
      <c r="AR2458" s="82"/>
      <c r="AS2458">
        <v>0</v>
      </c>
      <c r="AT2458">
        <v>0</v>
      </c>
      <c r="AU2458">
        <v>2031</v>
      </c>
      <c r="AY2458">
        <v>0</v>
      </c>
      <c r="AZ2458">
        <v>0</v>
      </c>
      <c r="BA2458" s="82" t="s">
        <v>398</v>
      </c>
      <c r="BB2458">
        <v>9908</v>
      </c>
      <c r="BC2458">
        <v>100</v>
      </c>
      <c r="BD2458" s="92"/>
      <c r="BE2458" s="92"/>
      <c r="BF2458">
        <v>200022.6875</v>
      </c>
      <c r="BG2458">
        <v>0</v>
      </c>
      <c r="BH2458">
        <v>0</v>
      </c>
      <c r="BI2458" s="92"/>
      <c r="BJ2458" s="92"/>
      <c r="BK2458" s="92"/>
      <c r="BL2458">
        <v>0</v>
      </c>
    </row>
    <row r="2459" spans="1:64" x14ac:dyDescent="0.25">
      <c r="A2459" s="82" t="s">
        <v>297</v>
      </c>
      <c r="B2459" s="82" t="s">
        <v>397</v>
      </c>
      <c r="C2459" s="82" t="s">
        <v>105</v>
      </c>
      <c r="D2459" s="82" t="s">
        <v>303</v>
      </c>
      <c r="E2459" s="82" t="s">
        <v>304</v>
      </c>
      <c r="F2459" s="82" t="s">
        <v>387</v>
      </c>
      <c r="G2459" s="82" t="s">
        <v>387</v>
      </c>
      <c r="H2459">
        <v>34.996112823486328</v>
      </c>
      <c r="I2459">
        <v>100</v>
      </c>
      <c r="J2459">
        <v>34.996112823486328</v>
      </c>
      <c r="K2459" s="92"/>
      <c r="L2459">
        <v>0</v>
      </c>
      <c r="M2459" s="92"/>
      <c r="N2459" s="92"/>
      <c r="O2459" s="92"/>
      <c r="P2459">
        <v>19684.484375</v>
      </c>
      <c r="Q2459" s="92"/>
      <c r="R2459" s="92"/>
      <c r="S2459">
        <v>-1</v>
      </c>
      <c r="T2459">
        <v>0</v>
      </c>
      <c r="U2459" s="82" t="s">
        <v>160</v>
      </c>
      <c r="V2459" s="92"/>
      <c r="W2459">
        <v>306565.9375</v>
      </c>
      <c r="X2459" s="92"/>
      <c r="Y2459">
        <v>0</v>
      </c>
      <c r="Z2459">
        <v>11847.681640625</v>
      </c>
      <c r="AA2459">
        <v>11847.681640625</v>
      </c>
      <c r="AB2459">
        <v>0</v>
      </c>
      <c r="AC2459">
        <v>-1</v>
      </c>
      <c r="AD2459">
        <v>0</v>
      </c>
      <c r="AE2459">
        <v>0</v>
      </c>
      <c r="AF2459">
        <v>0</v>
      </c>
      <c r="AG2459">
        <v>0</v>
      </c>
      <c r="AH2459">
        <v>8760</v>
      </c>
      <c r="AI2459">
        <v>0.34996113181114197</v>
      </c>
      <c r="AJ2459">
        <v>38.646438598632813</v>
      </c>
      <c r="AK2459">
        <v>-9738.1806640625</v>
      </c>
      <c r="AL2459">
        <v>-31.765369415283203</v>
      </c>
      <c r="AM2459">
        <v>21585.86328125</v>
      </c>
      <c r="AN2459">
        <v>70.41180419921875</v>
      </c>
      <c r="AO2459" s="92"/>
      <c r="AP2459" s="82" t="s">
        <v>336</v>
      </c>
      <c r="AQ2459" s="82" t="s">
        <v>326</v>
      </c>
      <c r="AR2459" s="82"/>
      <c r="AS2459">
        <v>0</v>
      </c>
      <c r="AT2459">
        <v>0</v>
      </c>
      <c r="AU2459">
        <v>2031</v>
      </c>
      <c r="AY2459">
        <v>0</v>
      </c>
      <c r="AZ2459">
        <v>0</v>
      </c>
      <c r="BA2459" s="82" t="s">
        <v>398</v>
      </c>
      <c r="BB2459">
        <v>9909</v>
      </c>
      <c r="BC2459">
        <v>100</v>
      </c>
      <c r="BD2459" s="92"/>
      <c r="BE2459" s="92"/>
      <c r="BF2459">
        <v>306565.9375</v>
      </c>
      <c r="BG2459">
        <v>0</v>
      </c>
      <c r="BH2459">
        <v>0</v>
      </c>
      <c r="BI2459" s="92"/>
      <c r="BJ2459" s="92"/>
      <c r="BK2459" s="92"/>
      <c r="BL2459">
        <v>0</v>
      </c>
    </row>
    <row r="2460" spans="1:64" x14ac:dyDescent="0.25">
      <c r="A2460" s="82" t="s">
        <v>297</v>
      </c>
      <c r="B2460" s="82" t="s">
        <v>397</v>
      </c>
      <c r="C2460" s="82" t="s">
        <v>105</v>
      </c>
      <c r="D2460" s="82" t="s">
        <v>305</v>
      </c>
      <c r="E2460" s="82" t="s">
        <v>58</v>
      </c>
      <c r="F2460" s="82" t="s">
        <v>387</v>
      </c>
      <c r="G2460" s="82" t="s">
        <v>387</v>
      </c>
      <c r="H2460">
        <v>34.996112823486328</v>
      </c>
      <c r="I2460">
        <v>100</v>
      </c>
      <c r="J2460">
        <v>34.996112823486328</v>
      </c>
      <c r="K2460" s="92"/>
      <c r="L2460">
        <v>0</v>
      </c>
      <c r="M2460" s="92"/>
      <c r="N2460" s="92"/>
      <c r="O2460" s="92"/>
      <c r="P2460">
        <v>19684.484375</v>
      </c>
      <c r="Q2460" s="92"/>
      <c r="R2460" s="92"/>
      <c r="S2460">
        <v>-1</v>
      </c>
      <c r="T2460">
        <v>0</v>
      </c>
      <c r="U2460" s="82" t="s">
        <v>160</v>
      </c>
      <c r="V2460" s="92"/>
      <c r="W2460">
        <v>306565.9375</v>
      </c>
      <c r="X2460" s="92"/>
      <c r="Y2460">
        <v>0</v>
      </c>
      <c r="Z2460">
        <v>11847.681640625</v>
      </c>
      <c r="AA2460">
        <v>11847.681640625</v>
      </c>
      <c r="AB2460">
        <v>0</v>
      </c>
      <c r="AC2460">
        <v>-1</v>
      </c>
      <c r="AD2460">
        <v>0</v>
      </c>
      <c r="AE2460">
        <v>0</v>
      </c>
      <c r="AF2460">
        <v>0</v>
      </c>
      <c r="AG2460">
        <v>0</v>
      </c>
      <c r="AH2460">
        <v>8760</v>
      </c>
      <c r="AI2460">
        <v>0.34996113181114197</v>
      </c>
      <c r="AJ2460">
        <v>38.646438598632813</v>
      </c>
      <c r="AK2460">
        <v>-9738.1806640625</v>
      </c>
      <c r="AL2460">
        <v>-31.765369415283203</v>
      </c>
      <c r="AM2460">
        <v>21585.86328125</v>
      </c>
      <c r="AN2460">
        <v>70.41180419921875</v>
      </c>
      <c r="AO2460" s="92"/>
      <c r="AP2460" s="82" t="s">
        <v>336</v>
      </c>
      <c r="AQ2460" s="82" t="s">
        <v>326</v>
      </c>
      <c r="AR2460" s="82"/>
      <c r="AS2460">
        <v>0</v>
      </c>
      <c r="AT2460">
        <v>0</v>
      </c>
      <c r="AU2460">
        <v>2031</v>
      </c>
      <c r="AY2460">
        <v>0</v>
      </c>
      <c r="AZ2460">
        <v>0</v>
      </c>
      <c r="BA2460" s="82" t="s">
        <v>398</v>
      </c>
      <c r="BB2460">
        <v>9910</v>
      </c>
      <c r="BC2460">
        <v>100</v>
      </c>
      <c r="BD2460" s="92"/>
      <c r="BE2460" s="92"/>
      <c r="BF2460">
        <v>306565.9375</v>
      </c>
      <c r="BG2460">
        <v>0</v>
      </c>
      <c r="BH2460">
        <v>0</v>
      </c>
      <c r="BI2460" s="92"/>
      <c r="BJ2460" s="92"/>
      <c r="BK2460" s="92"/>
      <c r="BL2460">
        <v>0</v>
      </c>
    </row>
    <row r="2461" spans="1:64" x14ac:dyDescent="0.25">
      <c r="A2461" s="82" t="s">
        <v>297</v>
      </c>
      <c r="B2461" s="82" t="s">
        <v>397</v>
      </c>
      <c r="C2461" s="82" t="s">
        <v>105</v>
      </c>
      <c r="D2461" s="82" t="s">
        <v>306</v>
      </c>
      <c r="E2461" s="82" t="s">
        <v>59</v>
      </c>
      <c r="F2461" s="82" t="s">
        <v>387</v>
      </c>
      <c r="G2461" s="82" t="s">
        <v>387</v>
      </c>
      <c r="H2461">
        <v>34.996112823486328</v>
      </c>
      <c r="I2461">
        <v>100</v>
      </c>
      <c r="J2461">
        <v>34.996112823486328</v>
      </c>
      <c r="K2461" s="92"/>
      <c r="L2461">
        <v>0</v>
      </c>
      <c r="M2461" s="92"/>
      <c r="N2461" s="92"/>
      <c r="O2461" s="92"/>
      <c r="P2461">
        <v>19684.484375</v>
      </c>
      <c r="Q2461" s="92"/>
      <c r="R2461" s="92"/>
      <c r="S2461">
        <v>-1</v>
      </c>
      <c r="T2461">
        <v>0</v>
      </c>
      <c r="U2461" s="82" t="s">
        <v>160</v>
      </c>
      <c r="V2461" s="92"/>
      <c r="W2461">
        <v>306565.9375</v>
      </c>
      <c r="X2461" s="92"/>
      <c r="Y2461">
        <v>0</v>
      </c>
      <c r="Z2461">
        <v>11847.681640625</v>
      </c>
      <c r="AA2461">
        <v>11847.681640625</v>
      </c>
      <c r="AB2461">
        <v>0</v>
      </c>
      <c r="AC2461">
        <v>-1</v>
      </c>
      <c r="AD2461">
        <v>0</v>
      </c>
      <c r="AE2461">
        <v>0</v>
      </c>
      <c r="AF2461">
        <v>0</v>
      </c>
      <c r="AG2461">
        <v>0</v>
      </c>
      <c r="AH2461">
        <v>8760</v>
      </c>
      <c r="AI2461">
        <v>0.34996113181114197</v>
      </c>
      <c r="AJ2461">
        <v>38.646438598632813</v>
      </c>
      <c r="AK2461">
        <v>-9738.1806640625</v>
      </c>
      <c r="AL2461">
        <v>-31.765369415283203</v>
      </c>
      <c r="AM2461">
        <v>21585.86328125</v>
      </c>
      <c r="AN2461">
        <v>70.41180419921875</v>
      </c>
      <c r="AO2461" s="92"/>
      <c r="AP2461" s="82" t="s">
        <v>336</v>
      </c>
      <c r="AQ2461" s="82" t="s">
        <v>326</v>
      </c>
      <c r="AR2461" s="82"/>
      <c r="AS2461">
        <v>0</v>
      </c>
      <c r="AT2461">
        <v>0</v>
      </c>
      <c r="AU2461">
        <v>2031</v>
      </c>
      <c r="AY2461">
        <v>0</v>
      </c>
      <c r="AZ2461">
        <v>0</v>
      </c>
      <c r="BA2461" s="82" t="s">
        <v>398</v>
      </c>
      <c r="BB2461">
        <v>9911</v>
      </c>
      <c r="BC2461">
        <v>100</v>
      </c>
      <c r="BD2461" s="92"/>
      <c r="BE2461" s="92"/>
      <c r="BF2461">
        <v>306565.9375</v>
      </c>
      <c r="BG2461">
        <v>0</v>
      </c>
      <c r="BH2461">
        <v>0</v>
      </c>
      <c r="BI2461" s="92"/>
      <c r="BJ2461" s="92"/>
      <c r="BK2461" s="92"/>
      <c r="BL2461">
        <v>0</v>
      </c>
    </row>
    <row r="2462" spans="1:64" x14ac:dyDescent="0.25">
      <c r="A2462" s="82" t="s">
        <v>297</v>
      </c>
      <c r="B2462" s="82" t="s">
        <v>397</v>
      </c>
      <c r="C2462" s="82" t="s">
        <v>105</v>
      </c>
      <c r="D2462" s="82" t="s">
        <v>307</v>
      </c>
      <c r="E2462" s="82" t="s">
        <v>60</v>
      </c>
      <c r="F2462" s="82" t="s">
        <v>387</v>
      </c>
      <c r="G2462" s="82" t="s">
        <v>387</v>
      </c>
      <c r="H2462">
        <v>34.996112823486328</v>
      </c>
      <c r="I2462">
        <v>100</v>
      </c>
      <c r="J2462">
        <v>34.996112823486328</v>
      </c>
      <c r="K2462" s="92"/>
      <c r="L2462">
        <v>0</v>
      </c>
      <c r="M2462" s="92"/>
      <c r="N2462" s="92"/>
      <c r="O2462" s="92"/>
      <c r="P2462">
        <v>19684.484375</v>
      </c>
      <c r="Q2462" s="92"/>
      <c r="R2462" s="92"/>
      <c r="S2462">
        <v>-1</v>
      </c>
      <c r="T2462">
        <v>0</v>
      </c>
      <c r="U2462" s="82" t="s">
        <v>160</v>
      </c>
      <c r="V2462" s="92"/>
      <c r="W2462">
        <v>306565.9375</v>
      </c>
      <c r="X2462" s="92"/>
      <c r="Y2462">
        <v>0</v>
      </c>
      <c r="Z2462">
        <v>11847.681640625</v>
      </c>
      <c r="AA2462">
        <v>11847.681640625</v>
      </c>
      <c r="AB2462">
        <v>0</v>
      </c>
      <c r="AC2462">
        <v>-1</v>
      </c>
      <c r="AD2462">
        <v>0</v>
      </c>
      <c r="AE2462">
        <v>0</v>
      </c>
      <c r="AF2462">
        <v>0</v>
      </c>
      <c r="AG2462">
        <v>0</v>
      </c>
      <c r="AH2462">
        <v>8760</v>
      </c>
      <c r="AI2462">
        <v>0.34996113181114197</v>
      </c>
      <c r="AJ2462">
        <v>38.646438598632813</v>
      </c>
      <c r="AK2462">
        <v>-9738.1806640625</v>
      </c>
      <c r="AL2462">
        <v>-31.765369415283203</v>
      </c>
      <c r="AM2462">
        <v>21585.86328125</v>
      </c>
      <c r="AN2462">
        <v>70.41180419921875</v>
      </c>
      <c r="AO2462" s="92"/>
      <c r="AP2462" s="82" t="s">
        <v>336</v>
      </c>
      <c r="AQ2462" s="82" t="s">
        <v>326</v>
      </c>
      <c r="AR2462" s="82"/>
      <c r="AS2462">
        <v>0</v>
      </c>
      <c r="AT2462">
        <v>0</v>
      </c>
      <c r="AU2462">
        <v>2031</v>
      </c>
      <c r="AY2462">
        <v>0</v>
      </c>
      <c r="AZ2462">
        <v>0</v>
      </c>
      <c r="BA2462" s="82" t="s">
        <v>398</v>
      </c>
      <c r="BB2462">
        <v>9912</v>
      </c>
      <c r="BC2462">
        <v>100</v>
      </c>
      <c r="BD2462" s="92"/>
      <c r="BE2462" s="92"/>
      <c r="BF2462">
        <v>306565.9375</v>
      </c>
      <c r="BG2462">
        <v>0</v>
      </c>
      <c r="BH2462">
        <v>0</v>
      </c>
      <c r="BI2462" s="92"/>
      <c r="BJ2462" s="92"/>
      <c r="BK2462" s="92"/>
      <c r="BL2462">
        <v>0</v>
      </c>
    </row>
    <row r="2463" spans="1:64" x14ac:dyDescent="0.25">
      <c r="A2463" s="82" t="s">
        <v>297</v>
      </c>
      <c r="B2463" s="82" t="s">
        <v>397</v>
      </c>
      <c r="C2463" s="82" t="s">
        <v>105</v>
      </c>
      <c r="D2463" s="82" t="s">
        <v>303</v>
      </c>
      <c r="E2463" s="82" t="s">
        <v>304</v>
      </c>
      <c r="F2463" s="82" t="s">
        <v>388</v>
      </c>
      <c r="G2463" s="82" t="s">
        <v>388</v>
      </c>
      <c r="H2463">
        <v>34.996112823486328</v>
      </c>
      <c r="I2463">
        <v>100</v>
      </c>
      <c r="J2463">
        <v>34.996112823486328</v>
      </c>
      <c r="K2463" s="92"/>
      <c r="L2463">
        <v>0</v>
      </c>
      <c r="M2463" s="92"/>
      <c r="N2463" s="92"/>
      <c r="O2463" s="92"/>
      <c r="P2463">
        <v>19145.033203125</v>
      </c>
      <c r="Q2463" s="92"/>
      <c r="R2463" s="92"/>
      <c r="S2463">
        <v>-1</v>
      </c>
      <c r="T2463">
        <v>0</v>
      </c>
      <c r="U2463" s="82" t="s">
        <v>160</v>
      </c>
      <c r="V2463" s="92"/>
      <c r="W2463">
        <v>306565.9375</v>
      </c>
      <c r="X2463" s="92"/>
      <c r="Y2463">
        <v>0</v>
      </c>
      <c r="Z2463">
        <v>11847.681640625</v>
      </c>
      <c r="AA2463">
        <v>11847.681640625</v>
      </c>
      <c r="AB2463">
        <v>0</v>
      </c>
      <c r="AC2463">
        <v>-1</v>
      </c>
      <c r="AD2463">
        <v>0</v>
      </c>
      <c r="AE2463">
        <v>0</v>
      </c>
      <c r="AF2463">
        <v>0</v>
      </c>
      <c r="AG2463">
        <v>0</v>
      </c>
      <c r="AH2463">
        <v>8760</v>
      </c>
      <c r="AI2463">
        <v>0.34996113181114197</v>
      </c>
      <c r="AJ2463">
        <v>38.646438598632813</v>
      </c>
      <c r="AK2463">
        <v>-9738.1806640625</v>
      </c>
      <c r="AL2463">
        <v>-31.765369415283203</v>
      </c>
      <c r="AM2463">
        <v>21585.86328125</v>
      </c>
      <c r="AN2463">
        <v>70.41180419921875</v>
      </c>
      <c r="AO2463" s="92"/>
      <c r="AP2463" s="82" t="s">
        <v>325</v>
      </c>
      <c r="AQ2463" s="82" t="s">
        <v>326</v>
      </c>
      <c r="AR2463" s="82"/>
      <c r="AS2463">
        <v>0</v>
      </c>
      <c r="AT2463">
        <v>0</v>
      </c>
      <c r="AU2463">
        <v>2031</v>
      </c>
      <c r="AY2463">
        <v>0</v>
      </c>
      <c r="AZ2463">
        <v>0</v>
      </c>
      <c r="BA2463" s="82" t="s">
        <v>398</v>
      </c>
      <c r="BB2463">
        <v>9913</v>
      </c>
      <c r="BC2463">
        <v>100</v>
      </c>
      <c r="BD2463" s="92"/>
      <c r="BE2463" s="92"/>
      <c r="BF2463">
        <v>306565.9375</v>
      </c>
      <c r="BG2463">
        <v>0</v>
      </c>
      <c r="BH2463">
        <v>0</v>
      </c>
      <c r="BI2463" s="92"/>
      <c r="BJ2463" s="92"/>
      <c r="BK2463" s="92"/>
      <c r="BL2463">
        <v>0</v>
      </c>
    </row>
    <row r="2464" spans="1:64" x14ac:dyDescent="0.25">
      <c r="A2464" s="82" t="s">
        <v>297</v>
      </c>
      <c r="B2464" s="82" t="s">
        <v>397</v>
      </c>
      <c r="C2464" s="82" t="s">
        <v>105</v>
      </c>
      <c r="D2464" s="82" t="s">
        <v>305</v>
      </c>
      <c r="E2464" s="82" t="s">
        <v>58</v>
      </c>
      <c r="F2464" s="82" t="s">
        <v>388</v>
      </c>
      <c r="G2464" s="82" t="s">
        <v>388</v>
      </c>
      <c r="H2464">
        <v>34.996112823486328</v>
      </c>
      <c r="I2464">
        <v>100</v>
      </c>
      <c r="J2464">
        <v>34.996112823486328</v>
      </c>
      <c r="K2464" s="92"/>
      <c r="L2464">
        <v>0</v>
      </c>
      <c r="M2464" s="92"/>
      <c r="N2464" s="92"/>
      <c r="O2464" s="92"/>
      <c r="P2464">
        <v>19145.033203125</v>
      </c>
      <c r="Q2464" s="92"/>
      <c r="R2464" s="92"/>
      <c r="S2464">
        <v>-1</v>
      </c>
      <c r="T2464">
        <v>0</v>
      </c>
      <c r="U2464" s="82" t="s">
        <v>160</v>
      </c>
      <c r="V2464" s="92"/>
      <c r="W2464">
        <v>306565.9375</v>
      </c>
      <c r="X2464" s="92"/>
      <c r="Y2464">
        <v>0</v>
      </c>
      <c r="Z2464">
        <v>11847.681640625</v>
      </c>
      <c r="AA2464">
        <v>11847.681640625</v>
      </c>
      <c r="AB2464">
        <v>0</v>
      </c>
      <c r="AC2464">
        <v>-1</v>
      </c>
      <c r="AD2464">
        <v>0</v>
      </c>
      <c r="AE2464">
        <v>0</v>
      </c>
      <c r="AF2464">
        <v>0</v>
      </c>
      <c r="AG2464">
        <v>0</v>
      </c>
      <c r="AH2464">
        <v>8760</v>
      </c>
      <c r="AI2464">
        <v>0.34996113181114197</v>
      </c>
      <c r="AJ2464">
        <v>38.646438598632813</v>
      </c>
      <c r="AK2464">
        <v>-9738.1806640625</v>
      </c>
      <c r="AL2464">
        <v>-31.765369415283203</v>
      </c>
      <c r="AM2464">
        <v>21585.86328125</v>
      </c>
      <c r="AN2464">
        <v>70.41180419921875</v>
      </c>
      <c r="AO2464" s="92"/>
      <c r="AP2464" s="82" t="s">
        <v>325</v>
      </c>
      <c r="AQ2464" s="82" t="s">
        <v>326</v>
      </c>
      <c r="AR2464" s="82"/>
      <c r="AS2464">
        <v>0</v>
      </c>
      <c r="AT2464">
        <v>0</v>
      </c>
      <c r="AU2464">
        <v>2031</v>
      </c>
      <c r="AY2464">
        <v>0</v>
      </c>
      <c r="AZ2464">
        <v>0</v>
      </c>
      <c r="BA2464" s="82" t="s">
        <v>398</v>
      </c>
      <c r="BB2464">
        <v>9914</v>
      </c>
      <c r="BC2464">
        <v>100</v>
      </c>
      <c r="BD2464" s="92"/>
      <c r="BE2464" s="92"/>
      <c r="BF2464">
        <v>306565.9375</v>
      </c>
      <c r="BG2464">
        <v>0</v>
      </c>
      <c r="BH2464">
        <v>0</v>
      </c>
      <c r="BI2464" s="92"/>
      <c r="BJ2464" s="92"/>
      <c r="BK2464" s="92"/>
      <c r="BL2464">
        <v>0</v>
      </c>
    </row>
    <row r="2465" spans="1:64" x14ac:dyDescent="0.25">
      <c r="A2465" s="82" t="s">
        <v>297</v>
      </c>
      <c r="B2465" s="82" t="s">
        <v>397</v>
      </c>
      <c r="C2465" s="82" t="s">
        <v>105</v>
      </c>
      <c r="D2465" s="82" t="s">
        <v>306</v>
      </c>
      <c r="E2465" s="82" t="s">
        <v>59</v>
      </c>
      <c r="F2465" s="82" t="s">
        <v>388</v>
      </c>
      <c r="G2465" s="82" t="s">
        <v>388</v>
      </c>
      <c r="H2465">
        <v>34.996112823486328</v>
      </c>
      <c r="I2465">
        <v>100</v>
      </c>
      <c r="J2465">
        <v>34.996112823486328</v>
      </c>
      <c r="K2465" s="92"/>
      <c r="L2465">
        <v>0</v>
      </c>
      <c r="M2465" s="92"/>
      <c r="N2465" s="92"/>
      <c r="O2465" s="92"/>
      <c r="P2465">
        <v>19145.033203125</v>
      </c>
      <c r="Q2465" s="92"/>
      <c r="R2465" s="92"/>
      <c r="S2465">
        <v>-1</v>
      </c>
      <c r="T2465">
        <v>0</v>
      </c>
      <c r="U2465" s="82" t="s">
        <v>160</v>
      </c>
      <c r="V2465" s="92"/>
      <c r="W2465">
        <v>306565.9375</v>
      </c>
      <c r="X2465" s="92"/>
      <c r="Y2465">
        <v>0</v>
      </c>
      <c r="Z2465">
        <v>11847.681640625</v>
      </c>
      <c r="AA2465">
        <v>11847.681640625</v>
      </c>
      <c r="AB2465">
        <v>0</v>
      </c>
      <c r="AC2465">
        <v>-1</v>
      </c>
      <c r="AD2465">
        <v>0</v>
      </c>
      <c r="AE2465">
        <v>0</v>
      </c>
      <c r="AF2465">
        <v>0</v>
      </c>
      <c r="AG2465">
        <v>0</v>
      </c>
      <c r="AH2465">
        <v>8760</v>
      </c>
      <c r="AI2465">
        <v>0.34996113181114197</v>
      </c>
      <c r="AJ2465">
        <v>38.646438598632813</v>
      </c>
      <c r="AK2465">
        <v>-9738.1806640625</v>
      </c>
      <c r="AL2465">
        <v>-31.765369415283203</v>
      </c>
      <c r="AM2465">
        <v>21585.86328125</v>
      </c>
      <c r="AN2465">
        <v>70.41180419921875</v>
      </c>
      <c r="AO2465" s="92"/>
      <c r="AP2465" s="82" t="s">
        <v>325</v>
      </c>
      <c r="AQ2465" s="82" t="s">
        <v>326</v>
      </c>
      <c r="AR2465" s="82"/>
      <c r="AS2465">
        <v>0</v>
      </c>
      <c r="AT2465">
        <v>0</v>
      </c>
      <c r="AU2465">
        <v>2031</v>
      </c>
      <c r="AY2465">
        <v>0</v>
      </c>
      <c r="AZ2465">
        <v>0</v>
      </c>
      <c r="BA2465" s="82" t="s">
        <v>398</v>
      </c>
      <c r="BB2465">
        <v>9915</v>
      </c>
      <c r="BC2465">
        <v>100</v>
      </c>
      <c r="BD2465" s="92"/>
      <c r="BE2465" s="92"/>
      <c r="BF2465">
        <v>306565.9375</v>
      </c>
      <c r="BG2465">
        <v>0</v>
      </c>
      <c r="BH2465">
        <v>0</v>
      </c>
      <c r="BI2465" s="92"/>
      <c r="BJ2465" s="92"/>
      <c r="BK2465" s="92"/>
      <c r="BL2465">
        <v>0</v>
      </c>
    </row>
    <row r="2466" spans="1:64" x14ac:dyDescent="0.25">
      <c r="A2466" s="82" t="s">
        <v>297</v>
      </c>
      <c r="B2466" s="82" t="s">
        <v>397</v>
      </c>
      <c r="C2466" s="82" t="s">
        <v>105</v>
      </c>
      <c r="D2466" s="82" t="s">
        <v>307</v>
      </c>
      <c r="E2466" s="82" t="s">
        <v>60</v>
      </c>
      <c r="F2466" s="82" t="s">
        <v>388</v>
      </c>
      <c r="G2466" s="82" t="s">
        <v>388</v>
      </c>
      <c r="H2466">
        <v>34.996112823486328</v>
      </c>
      <c r="I2466">
        <v>100</v>
      </c>
      <c r="J2466">
        <v>34.996112823486328</v>
      </c>
      <c r="K2466" s="92"/>
      <c r="L2466">
        <v>0</v>
      </c>
      <c r="M2466" s="92"/>
      <c r="N2466" s="92"/>
      <c r="O2466" s="92"/>
      <c r="P2466">
        <v>19145.033203125</v>
      </c>
      <c r="Q2466" s="92"/>
      <c r="R2466" s="92"/>
      <c r="S2466">
        <v>-1</v>
      </c>
      <c r="T2466">
        <v>0</v>
      </c>
      <c r="U2466" s="82" t="s">
        <v>160</v>
      </c>
      <c r="V2466" s="92"/>
      <c r="W2466">
        <v>306565.9375</v>
      </c>
      <c r="X2466" s="92"/>
      <c r="Y2466">
        <v>0</v>
      </c>
      <c r="Z2466">
        <v>11847.681640625</v>
      </c>
      <c r="AA2466">
        <v>11847.681640625</v>
      </c>
      <c r="AB2466">
        <v>0</v>
      </c>
      <c r="AC2466">
        <v>-1</v>
      </c>
      <c r="AD2466">
        <v>0</v>
      </c>
      <c r="AE2466">
        <v>0</v>
      </c>
      <c r="AF2466">
        <v>0</v>
      </c>
      <c r="AG2466">
        <v>0</v>
      </c>
      <c r="AH2466">
        <v>8760</v>
      </c>
      <c r="AI2466">
        <v>0.34996113181114197</v>
      </c>
      <c r="AJ2466">
        <v>38.646438598632813</v>
      </c>
      <c r="AK2466">
        <v>-9738.1806640625</v>
      </c>
      <c r="AL2466">
        <v>-31.765369415283203</v>
      </c>
      <c r="AM2466">
        <v>21585.86328125</v>
      </c>
      <c r="AN2466">
        <v>70.41180419921875</v>
      </c>
      <c r="AO2466" s="92"/>
      <c r="AP2466" s="82" t="s">
        <v>325</v>
      </c>
      <c r="AQ2466" s="82" t="s">
        <v>326</v>
      </c>
      <c r="AR2466" s="82"/>
      <c r="AS2466">
        <v>0</v>
      </c>
      <c r="AT2466">
        <v>0</v>
      </c>
      <c r="AU2466">
        <v>2031</v>
      </c>
      <c r="AY2466">
        <v>0</v>
      </c>
      <c r="AZ2466">
        <v>0</v>
      </c>
      <c r="BA2466" s="82" t="s">
        <v>398</v>
      </c>
      <c r="BB2466">
        <v>9916</v>
      </c>
      <c r="BC2466">
        <v>100</v>
      </c>
      <c r="BD2466" s="92"/>
      <c r="BE2466" s="92"/>
      <c r="BF2466">
        <v>306565.9375</v>
      </c>
      <c r="BG2466">
        <v>0</v>
      </c>
      <c r="BH2466">
        <v>0</v>
      </c>
      <c r="BI2466" s="92"/>
      <c r="BJ2466" s="92"/>
      <c r="BK2466" s="92"/>
      <c r="BL2466">
        <v>0</v>
      </c>
    </row>
    <row r="2467" spans="1:64" x14ac:dyDescent="0.25">
      <c r="A2467" s="82" t="s">
        <v>297</v>
      </c>
      <c r="B2467" s="82" t="s">
        <v>397</v>
      </c>
      <c r="C2467" s="82" t="s">
        <v>105</v>
      </c>
      <c r="D2467" s="82" t="s">
        <v>308</v>
      </c>
      <c r="E2467" s="82" t="s">
        <v>61</v>
      </c>
      <c r="F2467" s="82" t="s">
        <v>388</v>
      </c>
      <c r="G2467" s="82" t="s">
        <v>388</v>
      </c>
      <c r="H2467">
        <v>34.996112823486328</v>
      </c>
      <c r="I2467">
        <v>100</v>
      </c>
      <c r="J2467">
        <v>34.996112823486328</v>
      </c>
      <c r="K2467" s="92"/>
      <c r="L2467">
        <v>0</v>
      </c>
      <c r="M2467" s="92"/>
      <c r="N2467" s="92"/>
      <c r="O2467" s="92"/>
      <c r="P2467">
        <v>19145.033203125</v>
      </c>
      <c r="Q2467" s="92"/>
      <c r="R2467" s="92"/>
      <c r="S2467">
        <v>-1</v>
      </c>
      <c r="T2467">
        <v>0</v>
      </c>
      <c r="U2467" s="82" t="s">
        <v>160</v>
      </c>
      <c r="V2467" s="92"/>
      <c r="W2467">
        <v>306565.9375</v>
      </c>
      <c r="X2467" s="92"/>
      <c r="Y2467">
        <v>0</v>
      </c>
      <c r="Z2467">
        <v>11847.681640625</v>
      </c>
      <c r="AA2467">
        <v>11847.681640625</v>
      </c>
      <c r="AB2467">
        <v>0</v>
      </c>
      <c r="AC2467">
        <v>-1</v>
      </c>
      <c r="AD2467">
        <v>0</v>
      </c>
      <c r="AE2467">
        <v>0</v>
      </c>
      <c r="AF2467">
        <v>0</v>
      </c>
      <c r="AG2467">
        <v>0</v>
      </c>
      <c r="AH2467">
        <v>8760</v>
      </c>
      <c r="AI2467">
        <v>0.34996113181114197</v>
      </c>
      <c r="AJ2467">
        <v>38.646438598632813</v>
      </c>
      <c r="AK2467">
        <v>-9738.1806640625</v>
      </c>
      <c r="AL2467">
        <v>-31.765369415283203</v>
      </c>
      <c r="AM2467">
        <v>21585.86328125</v>
      </c>
      <c r="AN2467">
        <v>70.41180419921875</v>
      </c>
      <c r="AO2467" s="92"/>
      <c r="AP2467" s="82" t="s">
        <v>325</v>
      </c>
      <c r="AQ2467" s="82" t="s">
        <v>326</v>
      </c>
      <c r="AR2467" s="82"/>
      <c r="AS2467">
        <v>0</v>
      </c>
      <c r="AT2467">
        <v>0</v>
      </c>
      <c r="AU2467">
        <v>2031</v>
      </c>
      <c r="AY2467">
        <v>0</v>
      </c>
      <c r="AZ2467">
        <v>0</v>
      </c>
      <c r="BA2467" s="82" t="s">
        <v>398</v>
      </c>
      <c r="BB2467">
        <v>9917</v>
      </c>
      <c r="BC2467">
        <v>100</v>
      </c>
      <c r="BD2467" s="92"/>
      <c r="BE2467" s="92"/>
      <c r="BF2467">
        <v>306565.9375</v>
      </c>
      <c r="BG2467">
        <v>0</v>
      </c>
      <c r="BH2467">
        <v>0</v>
      </c>
      <c r="BI2467" s="92"/>
      <c r="BJ2467" s="92"/>
      <c r="BK2467" s="92"/>
      <c r="BL2467">
        <v>0</v>
      </c>
    </row>
    <row r="2468" spans="1:64" x14ac:dyDescent="0.25">
      <c r="A2468" s="82" t="s">
        <v>297</v>
      </c>
      <c r="B2468" s="82" t="s">
        <v>397</v>
      </c>
      <c r="C2468" s="82" t="s">
        <v>105</v>
      </c>
      <c r="D2468" s="82" t="s">
        <v>313</v>
      </c>
      <c r="E2468" s="82" t="s">
        <v>314</v>
      </c>
      <c r="F2468" s="82" t="s">
        <v>388</v>
      </c>
      <c r="G2468" s="82" t="s">
        <v>388</v>
      </c>
      <c r="H2468">
        <v>34.996112823486328</v>
      </c>
      <c r="I2468">
        <v>100</v>
      </c>
      <c r="J2468">
        <v>34.996112823486328</v>
      </c>
      <c r="K2468" s="92"/>
      <c r="L2468">
        <v>0</v>
      </c>
      <c r="M2468" s="92"/>
      <c r="N2468" s="92"/>
      <c r="O2468" s="92"/>
      <c r="P2468">
        <v>19145.033203125</v>
      </c>
      <c r="Q2468" s="92"/>
      <c r="R2468" s="92"/>
      <c r="S2468">
        <v>-1</v>
      </c>
      <c r="T2468">
        <v>0</v>
      </c>
      <c r="U2468" s="82" t="s">
        <v>160</v>
      </c>
      <c r="V2468" s="92"/>
      <c r="W2468">
        <v>306565.9375</v>
      </c>
      <c r="X2468" s="92"/>
      <c r="Y2468">
        <v>0</v>
      </c>
      <c r="Z2468">
        <v>11847.681640625</v>
      </c>
      <c r="AA2468">
        <v>11847.681640625</v>
      </c>
      <c r="AB2468">
        <v>0</v>
      </c>
      <c r="AC2468">
        <v>-1</v>
      </c>
      <c r="AD2468">
        <v>0</v>
      </c>
      <c r="AE2468">
        <v>0</v>
      </c>
      <c r="AF2468">
        <v>0</v>
      </c>
      <c r="AG2468">
        <v>0</v>
      </c>
      <c r="AH2468">
        <v>8760</v>
      </c>
      <c r="AI2468">
        <v>0.34996113181114197</v>
      </c>
      <c r="AJ2468">
        <v>38.646438598632813</v>
      </c>
      <c r="AK2468">
        <v>-9738.1806640625</v>
      </c>
      <c r="AL2468">
        <v>-31.765369415283203</v>
      </c>
      <c r="AM2468">
        <v>21585.86328125</v>
      </c>
      <c r="AN2468">
        <v>70.41180419921875</v>
      </c>
      <c r="AO2468" s="92"/>
      <c r="AP2468" s="82" t="s">
        <v>325</v>
      </c>
      <c r="AQ2468" s="82" t="s">
        <v>326</v>
      </c>
      <c r="AR2468" s="82"/>
      <c r="AS2468">
        <v>0</v>
      </c>
      <c r="AT2468">
        <v>0</v>
      </c>
      <c r="AU2468">
        <v>2031</v>
      </c>
      <c r="AY2468">
        <v>0</v>
      </c>
      <c r="AZ2468">
        <v>0</v>
      </c>
      <c r="BA2468" s="82" t="s">
        <v>398</v>
      </c>
      <c r="BB2468">
        <v>9918</v>
      </c>
      <c r="BC2468">
        <v>100</v>
      </c>
      <c r="BD2468" s="92"/>
      <c r="BE2468" s="92"/>
      <c r="BF2468">
        <v>306565.9375</v>
      </c>
      <c r="BG2468">
        <v>0</v>
      </c>
      <c r="BH2468">
        <v>0</v>
      </c>
      <c r="BI2468" s="92"/>
      <c r="BJ2468" s="92"/>
      <c r="BK2468" s="92"/>
      <c r="BL2468">
        <v>0</v>
      </c>
    </row>
    <row r="2469" spans="1:64" x14ac:dyDescent="0.25">
      <c r="A2469" s="82" t="s">
        <v>297</v>
      </c>
      <c r="B2469" s="82" t="s">
        <v>397</v>
      </c>
      <c r="C2469" s="82" t="s">
        <v>105</v>
      </c>
      <c r="D2469" s="82" t="s">
        <v>298</v>
      </c>
      <c r="E2469" s="82" t="s">
        <v>55</v>
      </c>
      <c r="F2469" s="82" t="s">
        <v>389</v>
      </c>
      <c r="G2469" s="82" t="s">
        <v>389</v>
      </c>
      <c r="H2469">
        <v>34.996112823486328</v>
      </c>
      <c r="I2469">
        <v>100</v>
      </c>
      <c r="J2469">
        <v>34.996112823486328</v>
      </c>
      <c r="K2469" s="92"/>
      <c r="L2469">
        <v>0</v>
      </c>
      <c r="M2469" s="92"/>
      <c r="N2469" s="92"/>
      <c r="O2469" s="92"/>
      <c r="P2469">
        <v>18556.041015625</v>
      </c>
      <c r="Q2469" s="92"/>
      <c r="R2469" s="92"/>
      <c r="S2469">
        <v>-1</v>
      </c>
      <c r="T2469">
        <v>0</v>
      </c>
      <c r="U2469" s="82" t="s">
        <v>160</v>
      </c>
      <c r="V2469" s="92"/>
      <c r="W2469">
        <v>306565.9375</v>
      </c>
      <c r="X2469" s="92"/>
      <c r="Y2469">
        <v>0</v>
      </c>
      <c r="Z2469">
        <v>11847.681640625</v>
      </c>
      <c r="AA2469">
        <v>11847.681640625</v>
      </c>
      <c r="AB2469">
        <v>0</v>
      </c>
      <c r="AC2469">
        <v>-1</v>
      </c>
      <c r="AD2469">
        <v>0</v>
      </c>
      <c r="AE2469">
        <v>0</v>
      </c>
      <c r="AF2469">
        <v>0</v>
      </c>
      <c r="AG2469">
        <v>0</v>
      </c>
      <c r="AH2469">
        <v>8760</v>
      </c>
      <c r="AI2469">
        <v>0.34996113181114197</v>
      </c>
      <c r="AJ2469">
        <v>38.646438598632813</v>
      </c>
      <c r="AK2469">
        <v>-9738.1806640625</v>
      </c>
      <c r="AL2469">
        <v>-31.765369415283203</v>
      </c>
      <c r="AM2469">
        <v>21585.86328125</v>
      </c>
      <c r="AN2469">
        <v>70.41180419921875</v>
      </c>
      <c r="AO2469" s="92"/>
      <c r="AP2469" s="82" t="s">
        <v>351</v>
      </c>
      <c r="AQ2469" s="82" t="s">
        <v>326</v>
      </c>
      <c r="AR2469" s="82"/>
      <c r="AS2469">
        <v>0</v>
      </c>
      <c r="AT2469">
        <v>0</v>
      </c>
      <c r="AU2469">
        <v>2031</v>
      </c>
      <c r="AY2469">
        <v>0</v>
      </c>
      <c r="AZ2469">
        <v>0</v>
      </c>
      <c r="BA2469" s="82" t="s">
        <v>398</v>
      </c>
      <c r="BB2469">
        <v>9919</v>
      </c>
      <c r="BC2469">
        <v>100</v>
      </c>
      <c r="BD2469" s="92"/>
      <c r="BE2469" s="92"/>
      <c r="BF2469">
        <v>306565.9375</v>
      </c>
      <c r="BG2469">
        <v>0</v>
      </c>
      <c r="BH2469">
        <v>0</v>
      </c>
      <c r="BI2469" s="92"/>
      <c r="BJ2469" s="92"/>
      <c r="BK2469" s="92"/>
      <c r="BL2469">
        <v>0</v>
      </c>
    </row>
    <row r="2470" spans="1:64" x14ac:dyDescent="0.25">
      <c r="A2470" s="82" t="s">
        <v>297</v>
      </c>
      <c r="B2470" s="82" t="s">
        <v>397</v>
      </c>
      <c r="C2470" s="82" t="s">
        <v>105</v>
      </c>
      <c r="D2470" s="82" t="s">
        <v>303</v>
      </c>
      <c r="E2470" s="82" t="s">
        <v>304</v>
      </c>
      <c r="F2470" s="82" t="s">
        <v>389</v>
      </c>
      <c r="G2470" s="82" t="s">
        <v>389</v>
      </c>
      <c r="H2470">
        <v>34.996112823486328</v>
      </c>
      <c r="I2470">
        <v>100</v>
      </c>
      <c r="J2470">
        <v>34.996112823486328</v>
      </c>
      <c r="K2470" s="92"/>
      <c r="L2470">
        <v>0</v>
      </c>
      <c r="M2470" s="92"/>
      <c r="N2470" s="92"/>
      <c r="O2470" s="92"/>
      <c r="P2470">
        <v>18556.041015625</v>
      </c>
      <c r="Q2470" s="92"/>
      <c r="R2470" s="92"/>
      <c r="S2470">
        <v>-1</v>
      </c>
      <c r="T2470">
        <v>0</v>
      </c>
      <c r="U2470" s="82" t="s">
        <v>160</v>
      </c>
      <c r="V2470" s="92"/>
      <c r="W2470">
        <v>306565.9375</v>
      </c>
      <c r="X2470" s="92"/>
      <c r="Y2470">
        <v>0</v>
      </c>
      <c r="Z2470">
        <v>11847.681640625</v>
      </c>
      <c r="AA2470">
        <v>11847.681640625</v>
      </c>
      <c r="AB2470">
        <v>0</v>
      </c>
      <c r="AC2470">
        <v>-1</v>
      </c>
      <c r="AD2470">
        <v>0</v>
      </c>
      <c r="AE2470">
        <v>0</v>
      </c>
      <c r="AF2470">
        <v>0</v>
      </c>
      <c r="AG2470">
        <v>0</v>
      </c>
      <c r="AH2470">
        <v>8760</v>
      </c>
      <c r="AI2470">
        <v>0.34996113181114197</v>
      </c>
      <c r="AJ2470">
        <v>38.646438598632813</v>
      </c>
      <c r="AK2470">
        <v>-9738.1806640625</v>
      </c>
      <c r="AL2470">
        <v>-31.765369415283203</v>
      </c>
      <c r="AM2470">
        <v>21585.86328125</v>
      </c>
      <c r="AN2470">
        <v>70.41180419921875</v>
      </c>
      <c r="AO2470" s="92"/>
      <c r="AP2470" s="82" t="s">
        <v>351</v>
      </c>
      <c r="AQ2470" s="82" t="s">
        <v>326</v>
      </c>
      <c r="AR2470" s="82"/>
      <c r="AS2470">
        <v>0</v>
      </c>
      <c r="AT2470">
        <v>0</v>
      </c>
      <c r="AU2470">
        <v>2031</v>
      </c>
      <c r="AY2470">
        <v>0</v>
      </c>
      <c r="AZ2470">
        <v>0</v>
      </c>
      <c r="BA2470" s="82" t="s">
        <v>398</v>
      </c>
      <c r="BB2470">
        <v>9920</v>
      </c>
      <c r="BC2470">
        <v>100</v>
      </c>
      <c r="BD2470" s="92"/>
      <c r="BE2470" s="92"/>
      <c r="BF2470">
        <v>306565.9375</v>
      </c>
      <c r="BG2470">
        <v>0</v>
      </c>
      <c r="BH2470">
        <v>0</v>
      </c>
      <c r="BI2470" s="92"/>
      <c r="BJ2470" s="92"/>
      <c r="BK2470" s="92"/>
      <c r="BL2470">
        <v>0</v>
      </c>
    </row>
    <row r="2471" spans="1:64" x14ac:dyDescent="0.25">
      <c r="A2471" s="82" t="s">
        <v>297</v>
      </c>
      <c r="B2471" s="82" t="s">
        <v>397</v>
      </c>
      <c r="C2471" s="82" t="s">
        <v>105</v>
      </c>
      <c r="D2471" s="82" t="s">
        <v>305</v>
      </c>
      <c r="E2471" s="82" t="s">
        <v>58</v>
      </c>
      <c r="F2471" s="82" t="s">
        <v>389</v>
      </c>
      <c r="G2471" s="82" t="s">
        <v>389</v>
      </c>
      <c r="H2471">
        <v>34.996112823486328</v>
      </c>
      <c r="I2471">
        <v>100</v>
      </c>
      <c r="J2471">
        <v>34.996112823486328</v>
      </c>
      <c r="K2471" s="92"/>
      <c r="L2471">
        <v>0</v>
      </c>
      <c r="M2471" s="92"/>
      <c r="N2471" s="92"/>
      <c r="O2471" s="92"/>
      <c r="P2471">
        <v>18556.041015625</v>
      </c>
      <c r="Q2471" s="92"/>
      <c r="R2471" s="92"/>
      <c r="S2471">
        <v>-1</v>
      </c>
      <c r="T2471">
        <v>0</v>
      </c>
      <c r="U2471" s="82" t="s">
        <v>160</v>
      </c>
      <c r="V2471" s="92"/>
      <c r="W2471">
        <v>306565.9375</v>
      </c>
      <c r="X2471" s="92"/>
      <c r="Y2471">
        <v>0</v>
      </c>
      <c r="Z2471">
        <v>11847.681640625</v>
      </c>
      <c r="AA2471">
        <v>11847.681640625</v>
      </c>
      <c r="AB2471">
        <v>0</v>
      </c>
      <c r="AC2471">
        <v>-1</v>
      </c>
      <c r="AD2471">
        <v>0</v>
      </c>
      <c r="AE2471">
        <v>0</v>
      </c>
      <c r="AF2471">
        <v>0</v>
      </c>
      <c r="AG2471">
        <v>0</v>
      </c>
      <c r="AH2471">
        <v>8760</v>
      </c>
      <c r="AI2471">
        <v>0.34996113181114197</v>
      </c>
      <c r="AJ2471">
        <v>38.646438598632813</v>
      </c>
      <c r="AK2471">
        <v>-9738.1806640625</v>
      </c>
      <c r="AL2471">
        <v>-31.765369415283203</v>
      </c>
      <c r="AM2471">
        <v>21585.86328125</v>
      </c>
      <c r="AN2471">
        <v>70.41180419921875</v>
      </c>
      <c r="AO2471" s="92"/>
      <c r="AP2471" s="82" t="s">
        <v>351</v>
      </c>
      <c r="AQ2471" s="82" t="s">
        <v>326</v>
      </c>
      <c r="AR2471" s="82"/>
      <c r="AS2471">
        <v>0</v>
      </c>
      <c r="AT2471">
        <v>0</v>
      </c>
      <c r="AU2471">
        <v>2031</v>
      </c>
      <c r="AY2471">
        <v>0</v>
      </c>
      <c r="AZ2471">
        <v>0</v>
      </c>
      <c r="BA2471" s="82" t="s">
        <v>398</v>
      </c>
      <c r="BB2471">
        <v>9921</v>
      </c>
      <c r="BC2471">
        <v>100</v>
      </c>
      <c r="BD2471" s="92"/>
      <c r="BE2471" s="92"/>
      <c r="BF2471">
        <v>306565.9375</v>
      </c>
      <c r="BG2471">
        <v>0</v>
      </c>
      <c r="BH2471">
        <v>0</v>
      </c>
      <c r="BI2471" s="92"/>
      <c r="BJ2471" s="92"/>
      <c r="BK2471" s="92"/>
      <c r="BL2471">
        <v>0</v>
      </c>
    </row>
    <row r="2472" spans="1:64" x14ac:dyDescent="0.25">
      <c r="A2472" s="82" t="s">
        <v>297</v>
      </c>
      <c r="B2472" s="82" t="s">
        <v>397</v>
      </c>
      <c r="C2472" s="82" t="s">
        <v>105</v>
      </c>
      <c r="D2472" s="82" t="s">
        <v>306</v>
      </c>
      <c r="E2472" s="82" t="s">
        <v>59</v>
      </c>
      <c r="F2472" s="82" t="s">
        <v>389</v>
      </c>
      <c r="G2472" s="82" t="s">
        <v>389</v>
      </c>
      <c r="H2472">
        <v>34.996112823486328</v>
      </c>
      <c r="I2472">
        <v>100</v>
      </c>
      <c r="J2472">
        <v>34.996112823486328</v>
      </c>
      <c r="K2472" s="92"/>
      <c r="L2472">
        <v>0</v>
      </c>
      <c r="M2472" s="92"/>
      <c r="N2472" s="92"/>
      <c r="O2472" s="92"/>
      <c r="P2472">
        <v>18556.041015625</v>
      </c>
      <c r="Q2472" s="92"/>
      <c r="R2472" s="92"/>
      <c r="S2472">
        <v>-1</v>
      </c>
      <c r="T2472">
        <v>0</v>
      </c>
      <c r="U2472" s="82" t="s">
        <v>160</v>
      </c>
      <c r="V2472" s="92"/>
      <c r="W2472">
        <v>306565.9375</v>
      </c>
      <c r="X2472" s="92"/>
      <c r="Y2472">
        <v>0</v>
      </c>
      <c r="Z2472">
        <v>11847.681640625</v>
      </c>
      <c r="AA2472">
        <v>11847.681640625</v>
      </c>
      <c r="AB2472">
        <v>0</v>
      </c>
      <c r="AC2472">
        <v>-1</v>
      </c>
      <c r="AD2472">
        <v>0</v>
      </c>
      <c r="AE2472">
        <v>0</v>
      </c>
      <c r="AF2472">
        <v>0</v>
      </c>
      <c r="AG2472">
        <v>0</v>
      </c>
      <c r="AH2472">
        <v>8760</v>
      </c>
      <c r="AI2472">
        <v>0.34996113181114197</v>
      </c>
      <c r="AJ2472">
        <v>38.646438598632813</v>
      </c>
      <c r="AK2472">
        <v>-9738.1806640625</v>
      </c>
      <c r="AL2472">
        <v>-31.765369415283203</v>
      </c>
      <c r="AM2472">
        <v>21585.86328125</v>
      </c>
      <c r="AN2472">
        <v>70.41180419921875</v>
      </c>
      <c r="AO2472" s="92"/>
      <c r="AP2472" s="82" t="s">
        <v>351</v>
      </c>
      <c r="AQ2472" s="82" t="s">
        <v>326</v>
      </c>
      <c r="AR2472" s="82"/>
      <c r="AS2472">
        <v>0</v>
      </c>
      <c r="AT2472">
        <v>0</v>
      </c>
      <c r="AU2472">
        <v>2031</v>
      </c>
      <c r="AY2472">
        <v>0</v>
      </c>
      <c r="AZ2472">
        <v>0</v>
      </c>
      <c r="BA2472" s="82" t="s">
        <v>398</v>
      </c>
      <c r="BB2472">
        <v>9922</v>
      </c>
      <c r="BC2472">
        <v>100</v>
      </c>
      <c r="BD2472" s="92"/>
      <c r="BE2472" s="92"/>
      <c r="BF2472">
        <v>306565.9375</v>
      </c>
      <c r="BG2472">
        <v>0</v>
      </c>
      <c r="BH2472">
        <v>0</v>
      </c>
      <c r="BI2472" s="92"/>
      <c r="BJ2472" s="92"/>
      <c r="BK2472" s="92"/>
      <c r="BL2472">
        <v>0</v>
      </c>
    </row>
    <row r="2473" spans="1:64" x14ac:dyDescent="0.25">
      <c r="A2473" s="82" t="s">
        <v>297</v>
      </c>
      <c r="B2473" s="82" t="s">
        <v>397</v>
      </c>
      <c r="C2473" s="82" t="s">
        <v>105</v>
      </c>
      <c r="D2473" s="82" t="s">
        <v>307</v>
      </c>
      <c r="E2473" s="82" t="s">
        <v>60</v>
      </c>
      <c r="F2473" s="82" t="s">
        <v>389</v>
      </c>
      <c r="G2473" s="82" t="s">
        <v>389</v>
      </c>
      <c r="H2473">
        <v>34.996112823486328</v>
      </c>
      <c r="I2473">
        <v>100</v>
      </c>
      <c r="J2473">
        <v>34.996112823486328</v>
      </c>
      <c r="K2473" s="92"/>
      <c r="L2473">
        <v>0</v>
      </c>
      <c r="M2473" s="92"/>
      <c r="N2473" s="92"/>
      <c r="O2473" s="92"/>
      <c r="P2473">
        <v>18556.041015625</v>
      </c>
      <c r="Q2473" s="92"/>
      <c r="R2473" s="92"/>
      <c r="S2473">
        <v>-1</v>
      </c>
      <c r="T2473">
        <v>0</v>
      </c>
      <c r="U2473" s="82" t="s">
        <v>160</v>
      </c>
      <c r="V2473" s="92"/>
      <c r="W2473">
        <v>306565.9375</v>
      </c>
      <c r="X2473" s="92"/>
      <c r="Y2473">
        <v>0</v>
      </c>
      <c r="Z2473">
        <v>11847.681640625</v>
      </c>
      <c r="AA2473">
        <v>11847.681640625</v>
      </c>
      <c r="AB2473">
        <v>0</v>
      </c>
      <c r="AC2473">
        <v>-1</v>
      </c>
      <c r="AD2473">
        <v>0</v>
      </c>
      <c r="AE2473">
        <v>0</v>
      </c>
      <c r="AF2473">
        <v>0</v>
      </c>
      <c r="AG2473">
        <v>0</v>
      </c>
      <c r="AH2473">
        <v>8760</v>
      </c>
      <c r="AI2473">
        <v>0.34996113181114197</v>
      </c>
      <c r="AJ2473">
        <v>38.646438598632813</v>
      </c>
      <c r="AK2473">
        <v>-9738.1806640625</v>
      </c>
      <c r="AL2473">
        <v>-31.765369415283203</v>
      </c>
      <c r="AM2473">
        <v>21585.86328125</v>
      </c>
      <c r="AN2473">
        <v>70.41180419921875</v>
      </c>
      <c r="AO2473" s="92"/>
      <c r="AP2473" s="82" t="s">
        <v>351</v>
      </c>
      <c r="AQ2473" s="82" t="s">
        <v>326</v>
      </c>
      <c r="AR2473" s="82"/>
      <c r="AS2473">
        <v>0</v>
      </c>
      <c r="AT2473">
        <v>0</v>
      </c>
      <c r="AU2473">
        <v>2031</v>
      </c>
      <c r="AY2473">
        <v>0</v>
      </c>
      <c r="AZ2473">
        <v>0</v>
      </c>
      <c r="BA2473" s="82" t="s">
        <v>398</v>
      </c>
      <c r="BB2473">
        <v>9923</v>
      </c>
      <c r="BC2473">
        <v>100</v>
      </c>
      <c r="BD2473" s="92"/>
      <c r="BE2473" s="92"/>
      <c r="BF2473">
        <v>306565.9375</v>
      </c>
      <c r="BG2473">
        <v>0</v>
      </c>
      <c r="BH2473">
        <v>0</v>
      </c>
      <c r="BI2473" s="92"/>
      <c r="BJ2473" s="92"/>
      <c r="BK2473" s="92"/>
      <c r="BL2473">
        <v>0</v>
      </c>
    </row>
    <row r="2474" spans="1:64" x14ac:dyDescent="0.25">
      <c r="A2474" s="82" t="s">
        <v>297</v>
      </c>
      <c r="B2474" s="82" t="s">
        <v>397</v>
      </c>
      <c r="C2474" s="82" t="s">
        <v>105</v>
      </c>
      <c r="D2474" s="82" t="s">
        <v>308</v>
      </c>
      <c r="E2474" s="82" t="s">
        <v>61</v>
      </c>
      <c r="F2474" s="82" t="s">
        <v>389</v>
      </c>
      <c r="G2474" s="82" t="s">
        <v>389</v>
      </c>
      <c r="H2474">
        <v>34.996112823486328</v>
      </c>
      <c r="I2474">
        <v>100</v>
      </c>
      <c r="J2474">
        <v>34.996112823486328</v>
      </c>
      <c r="K2474" s="92"/>
      <c r="L2474">
        <v>0</v>
      </c>
      <c r="M2474" s="92"/>
      <c r="N2474" s="92"/>
      <c r="O2474" s="92"/>
      <c r="P2474">
        <v>18556.041015625</v>
      </c>
      <c r="Q2474" s="92"/>
      <c r="R2474" s="92"/>
      <c r="S2474">
        <v>-1</v>
      </c>
      <c r="T2474">
        <v>0</v>
      </c>
      <c r="U2474" s="82" t="s">
        <v>160</v>
      </c>
      <c r="V2474" s="92"/>
      <c r="W2474">
        <v>306565.9375</v>
      </c>
      <c r="X2474" s="92"/>
      <c r="Y2474">
        <v>0</v>
      </c>
      <c r="Z2474">
        <v>11847.681640625</v>
      </c>
      <c r="AA2474">
        <v>11847.681640625</v>
      </c>
      <c r="AB2474">
        <v>0</v>
      </c>
      <c r="AC2474">
        <v>-1</v>
      </c>
      <c r="AD2474">
        <v>0</v>
      </c>
      <c r="AE2474">
        <v>0</v>
      </c>
      <c r="AF2474">
        <v>0</v>
      </c>
      <c r="AG2474">
        <v>0</v>
      </c>
      <c r="AH2474">
        <v>8760</v>
      </c>
      <c r="AI2474">
        <v>0.34996113181114197</v>
      </c>
      <c r="AJ2474">
        <v>38.646438598632813</v>
      </c>
      <c r="AK2474">
        <v>-9738.1806640625</v>
      </c>
      <c r="AL2474">
        <v>-31.765369415283203</v>
      </c>
      <c r="AM2474">
        <v>21585.86328125</v>
      </c>
      <c r="AN2474">
        <v>70.41180419921875</v>
      </c>
      <c r="AO2474" s="92"/>
      <c r="AP2474" s="82" t="s">
        <v>351</v>
      </c>
      <c r="AQ2474" s="82" t="s">
        <v>326</v>
      </c>
      <c r="AR2474" s="82"/>
      <c r="AS2474">
        <v>0</v>
      </c>
      <c r="AT2474">
        <v>0</v>
      </c>
      <c r="AU2474">
        <v>2031</v>
      </c>
      <c r="AY2474">
        <v>0</v>
      </c>
      <c r="AZ2474">
        <v>0</v>
      </c>
      <c r="BA2474" s="82" t="s">
        <v>398</v>
      </c>
      <c r="BB2474">
        <v>9924</v>
      </c>
      <c r="BC2474">
        <v>100</v>
      </c>
      <c r="BD2474" s="92"/>
      <c r="BE2474" s="92"/>
      <c r="BF2474">
        <v>306565.9375</v>
      </c>
      <c r="BG2474">
        <v>0</v>
      </c>
      <c r="BH2474">
        <v>0</v>
      </c>
      <c r="BI2474" s="92"/>
      <c r="BJ2474" s="92"/>
      <c r="BK2474" s="92"/>
      <c r="BL2474">
        <v>0</v>
      </c>
    </row>
    <row r="2475" spans="1:64" x14ac:dyDescent="0.25">
      <c r="A2475" s="82" t="s">
        <v>297</v>
      </c>
      <c r="B2475" s="82" t="s">
        <v>397</v>
      </c>
      <c r="C2475" s="82" t="s">
        <v>105</v>
      </c>
      <c r="D2475" s="82" t="s">
        <v>309</v>
      </c>
      <c r="E2475" s="82" t="s">
        <v>310</v>
      </c>
      <c r="F2475" s="82" t="s">
        <v>389</v>
      </c>
      <c r="G2475" s="82" t="s">
        <v>389</v>
      </c>
      <c r="H2475">
        <v>34.996112823486328</v>
      </c>
      <c r="I2475">
        <v>100</v>
      </c>
      <c r="J2475">
        <v>34.996112823486328</v>
      </c>
      <c r="K2475" s="92"/>
      <c r="L2475">
        <v>0</v>
      </c>
      <c r="M2475" s="92"/>
      <c r="N2475" s="92"/>
      <c r="O2475" s="92"/>
      <c r="P2475">
        <v>18556.041015625</v>
      </c>
      <c r="Q2475" s="92"/>
      <c r="R2475" s="92"/>
      <c r="S2475">
        <v>-1</v>
      </c>
      <c r="T2475">
        <v>0</v>
      </c>
      <c r="U2475" s="82" t="s">
        <v>160</v>
      </c>
      <c r="V2475" s="92"/>
      <c r="W2475">
        <v>306565.9375</v>
      </c>
      <c r="X2475" s="92"/>
      <c r="Y2475">
        <v>0</v>
      </c>
      <c r="Z2475">
        <v>11847.681640625</v>
      </c>
      <c r="AA2475">
        <v>11847.681640625</v>
      </c>
      <c r="AB2475">
        <v>0</v>
      </c>
      <c r="AC2475">
        <v>-1</v>
      </c>
      <c r="AD2475">
        <v>0</v>
      </c>
      <c r="AE2475">
        <v>0</v>
      </c>
      <c r="AF2475">
        <v>0</v>
      </c>
      <c r="AG2475">
        <v>0</v>
      </c>
      <c r="AH2475">
        <v>8760</v>
      </c>
      <c r="AI2475">
        <v>0.34996113181114197</v>
      </c>
      <c r="AJ2475">
        <v>38.646438598632813</v>
      </c>
      <c r="AK2475">
        <v>-9738.1806640625</v>
      </c>
      <c r="AL2475">
        <v>-31.765369415283203</v>
      </c>
      <c r="AM2475">
        <v>21585.86328125</v>
      </c>
      <c r="AN2475">
        <v>70.41180419921875</v>
      </c>
      <c r="AO2475" s="92"/>
      <c r="AP2475" s="82" t="s">
        <v>351</v>
      </c>
      <c r="AQ2475" s="82" t="s">
        <v>326</v>
      </c>
      <c r="AR2475" s="82"/>
      <c r="AS2475">
        <v>0</v>
      </c>
      <c r="AT2475">
        <v>0</v>
      </c>
      <c r="AU2475">
        <v>2031</v>
      </c>
      <c r="AY2475">
        <v>0</v>
      </c>
      <c r="AZ2475">
        <v>0</v>
      </c>
      <c r="BA2475" s="82" t="s">
        <v>398</v>
      </c>
      <c r="BB2475">
        <v>9925</v>
      </c>
      <c r="BC2475">
        <v>100</v>
      </c>
      <c r="BD2475" s="92"/>
      <c r="BE2475" s="92"/>
      <c r="BF2475">
        <v>306565.9375</v>
      </c>
      <c r="BG2475">
        <v>0</v>
      </c>
      <c r="BH2475">
        <v>0</v>
      </c>
      <c r="BI2475" s="92"/>
      <c r="BJ2475" s="92"/>
      <c r="BK2475" s="92"/>
      <c r="BL2475">
        <v>0</v>
      </c>
    </row>
    <row r="2476" spans="1:64" x14ac:dyDescent="0.25">
      <c r="A2476" s="82" t="s">
        <v>297</v>
      </c>
      <c r="B2476" s="82" t="s">
        <v>397</v>
      </c>
      <c r="C2476" s="82" t="s">
        <v>105</v>
      </c>
      <c r="D2476" s="82" t="s">
        <v>313</v>
      </c>
      <c r="E2476" s="82" t="s">
        <v>314</v>
      </c>
      <c r="F2476" s="82" t="s">
        <v>389</v>
      </c>
      <c r="G2476" s="82" t="s">
        <v>389</v>
      </c>
      <c r="H2476">
        <v>34.996112823486328</v>
      </c>
      <c r="I2476">
        <v>100</v>
      </c>
      <c r="J2476">
        <v>34.996112823486328</v>
      </c>
      <c r="K2476" s="92"/>
      <c r="L2476">
        <v>0</v>
      </c>
      <c r="M2476" s="92"/>
      <c r="N2476" s="92"/>
      <c r="O2476" s="92"/>
      <c r="P2476">
        <v>18556.041015625</v>
      </c>
      <c r="Q2476" s="92"/>
      <c r="R2476" s="92"/>
      <c r="S2476">
        <v>-1</v>
      </c>
      <c r="T2476">
        <v>0</v>
      </c>
      <c r="U2476" s="82" t="s">
        <v>160</v>
      </c>
      <c r="V2476" s="92"/>
      <c r="W2476">
        <v>306565.9375</v>
      </c>
      <c r="X2476" s="92"/>
      <c r="Y2476">
        <v>0</v>
      </c>
      <c r="Z2476">
        <v>11847.681640625</v>
      </c>
      <c r="AA2476">
        <v>11847.681640625</v>
      </c>
      <c r="AB2476">
        <v>0</v>
      </c>
      <c r="AC2476">
        <v>-1</v>
      </c>
      <c r="AD2476">
        <v>0</v>
      </c>
      <c r="AE2476">
        <v>0</v>
      </c>
      <c r="AF2476">
        <v>0</v>
      </c>
      <c r="AG2476">
        <v>0</v>
      </c>
      <c r="AH2476">
        <v>8760</v>
      </c>
      <c r="AI2476">
        <v>0.34996113181114197</v>
      </c>
      <c r="AJ2476">
        <v>38.646438598632813</v>
      </c>
      <c r="AK2476">
        <v>-9738.1806640625</v>
      </c>
      <c r="AL2476">
        <v>-31.765369415283203</v>
      </c>
      <c r="AM2476">
        <v>21585.86328125</v>
      </c>
      <c r="AN2476">
        <v>70.41180419921875</v>
      </c>
      <c r="AO2476" s="92"/>
      <c r="AP2476" s="82" t="s">
        <v>351</v>
      </c>
      <c r="AQ2476" s="82" t="s">
        <v>326</v>
      </c>
      <c r="AR2476" s="82"/>
      <c r="AS2476">
        <v>0</v>
      </c>
      <c r="AT2476">
        <v>0</v>
      </c>
      <c r="AU2476">
        <v>2031</v>
      </c>
      <c r="AY2476">
        <v>0</v>
      </c>
      <c r="AZ2476">
        <v>0</v>
      </c>
      <c r="BA2476" s="82" t="s">
        <v>398</v>
      </c>
      <c r="BB2476">
        <v>9926</v>
      </c>
      <c r="BC2476">
        <v>100</v>
      </c>
      <c r="BD2476" s="92"/>
      <c r="BE2476" s="92"/>
      <c r="BF2476">
        <v>306565.9375</v>
      </c>
      <c r="BG2476">
        <v>0</v>
      </c>
      <c r="BH2476">
        <v>0</v>
      </c>
      <c r="BI2476" s="92"/>
      <c r="BJ2476" s="92"/>
      <c r="BK2476" s="92"/>
      <c r="BL2476">
        <v>0</v>
      </c>
    </row>
    <row r="2477" spans="1:64" x14ac:dyDescent="0.25">
      <c r="A2477" s="82" t="s">
        <v>297</v>
      </c>
      <c r="B2477" s="82" t="s">
        <v>397</v>
      </c>
      <c r="C2477" s="82" t="s">
        <v>105</v>
      </c>
      <c r="D2477" s="82" t="s">
        <v>298</v>
      </c>
      <c r="E2477" s="82" t="s">
        <v>55</v>
      </c>
      <c r="F2477" s="82" t="s">
        <v>390</v>
      </c>
      <c r="G2477" s="82" t="s">
        <v>390</v>
      </c>
      <c r="H2477">
        <v>34.996112823486328</v>
      </c>
      <c r="I2477">
        <v>100</v>
      </c>
      <c r="J2477">
        <v>34.996112823486328</v>
      </c>
      <c r="K2477" s="92"/>
      <c r="L2477">
        <v>0</v>
      </c>
      <c r="M2477" s="92"/>
      <c r="N2477" s="92"/>
      <c r="O2477" s="92"/>
      <c r="P2477">
        <v>18022.09375</v>
      </c>
      <c r="Q2477" s="92"/>
      <c r="R2477" s="92"/>
      <c r="S2477">
        <v>-1</v>
      </c>
      <c r="T2477">
        <v>0</v>
      </c>
      <c r="U2477" s="82" t="s">
        <v>160</v>
      </c>
      <c r="V2477" s="92"/>
      <c r="W2477">
        <v>306565.9375</v>
      </c>
      <c r="X2477" s="92"/>
      <c r="Y2477">
        <v>0</v>
      </c>
      <c r="Z2477">
        <v>11847.681640625</v>
      </c>
      <c r="AA2477">
        <v>11847.681640625</v>
      </c>
      <c r="AB2477">
        <v>0</v>
      </c>
      <c r="AC2477">
        <v>-1</v>
      </c>
      <c r="AD2477">
        <v>0</v>
      </c>
      <c r="AE2477">
        <v>0</v>
      </c>
      <c r="AF2477">
        <v>0</v>
      </c>
      <c r="AG2477">
        <v>0</v>
      </c>
      <c r="AH2477">
        <v>8760</v>
      </c>
      <c r="AI2477">
        <v>0.34996113181114197</v>
      </c>
      <c r="AJ2477">
        <v>38.646438598632813</v>
      </c>
      <c r="AK2477">
        <v>-9738.1806640625</v>
      </c>
      <c r="AL2477">
        <v>-31.765369415283203</v>
      </c>
      <c r="AM2477">
        <v>21585.86328125</v>
      </c>
      <c r="AN2477">
        <v>70.41180419921875</v>
      </c>
      <c r="AO2477" s="92"/>
      <c r="AP2477" s="82" t="s">
        <v>347</v>
      </c>
      <c r="AQ2477" s="82" t="s">
        <v>326</v>
      </c>
      <c r="AR2477" s="82"/>
      <c r="AS2477">
        <v>0</v>
      </c>
      <c r="AT2477">
        <v>0</v>
      </c>
      <c r="AU2477">
        <v>2031</v>
      </c>
      <c r="AY2477">
        <v>0</v>
      </c>
      <c r="AZ2477">
        <v>0</v>
      </c>
      <c r="BA2477" s="82" t="s">
        <v>398</v>
      </c>
      <c r="BB2477">
        <v>9927</v>
      </c>
      <c r="BC2477">
        <v>100</v>
      </c>
      <c r="BD2477" s="92"/>
      <c r="BE2477" s="92"/>
      <c r="BF2477">
        <v>306565.9375</v>
      </c>
      <c r="BG2477">
        <v>0</v>
      </c>
      <c r="BH2477">
        <v>0</v>
      </c>
      <c r="BI2477" s="92"/>
      <c r="BJ2477" s="92"/>
      <c r="BK2477" s="92"/>
      <c r="BL2477">
        <v>0</v>
      </c>
    </row>
    <row r="2478" spans="1:64" x14ac:dyDescent="0.25">
      <c r="A2478" s="82" t="s">
        <v>297</v>
      </c>
      <c r="B2478" s="82" t="s">
        <v>397</v>
      </c>
      <c r="C2478" s="82" t="s">
        <v>105</v>
      </c>
      <c r="D2478" s="82" t="s">
        <v>305</v>
      </c>
      <c r="E2478" s="82" t="s">
        <v>58</v>
      </c>
      <c r="F2478" s="82" t="s">
        <v>390</v>
      </c>
      <c r="G2478" s="82" t="s">
        <v>390</v>
      </c>
      <c r="H2478">
        <v>34.996112823486328</v>
      </c>
      <c r="I2478">
        <v>100</v>
      </c>
      <c r="J2478">
        <v>34.996112823486328</v>
      </c>
      <c r="K2478" s="92"/>
      <c r="L2478">
        <v>0</v>
      </c>
      <c r="M2478" s="92"/>
      <c r="N2478" s="92"/>
      <c r="O2478" s="92"/>
      <c r="P2478">
        <v>18022.09375</v>
      </c>
      <c r="Q2478" s="92"/>
      <c r="R2478" s="92"/>
      <c r="S2478">
        <v>-1</v>
      </c>
      <c r="T2478">
        <v>0</v>
      </c>
      <c r="U2478" s="82" t="s">
        <v>160</v>
      </c>
      <c r="V2478" s="92"/>
      <c r="W2478">
        <v>306565.9375</v>
      </c>
      <c r="X2478" s="92"/>
      <c r="Y2478">
        <v>0</v>
      </c>
      <c r="Z2478">
        <v>11847.681640625</v>
      </c>
      <c r="AA2478">
        <v>11847.681640625</v>
      </c>
      <c r="AB2478">
        <v>0</v>
      </c>
      <c r="AC2478">
        <v>-1</v>
      </c>
      <c r="AD2478">
        <v>0</v>
      </c>
      <c r="AE2478">
        <v>0</v>
      </c>
      <c r="AF2478">
        <v>0</v>
      </c>
      <c r="AG2478">
        <v>0</v>
      </c>
      <c r="AH2478">
        <v>8760</v>
      </c>
      <c r="AI2478">
        <v>0.34996113181114197</v>
      </c>
      <c r="AJ2478">
        <v>38.646438598632813</v>
      </c>
      <c r="AK2478">
        <v>-9738.1806640625</v>
      </c>
      <c r="AL2478">
        <v>-31.765369415283203</v>
      </c>
      <c r="AM2478">
        <v>21585.86328125</v>
      </c>
      <c r="AN2478">
        <v>70.41180419921875</v>
      </c>
      <c r="AO2478" s="92"/>
      <c r="AP2478" s="82" t="s">
        <v>347</v>
      </c>
      <c r="AQ2478" s="82" t="s">
        <v>326</v>
      </c>
      <c r="AR2478" s="82"/>
      <c r="AS2478">
        <v>0</v>
      </c>
      <c r="AT2478">
        <v>0</v>
      </c>
      <c r="AU2478">
        <v>2031</v>
      </c>
      <c r="AY2478">
        <v>0</v>
      </c>
      <c r="AZ2478">
        <v>0</v>
      </c>
      <c r="BA2478" s="82" t="s">
        <v>398</v>
      </c>
      <c r="BB2478">
        <v>9928</v>
      </c>
      <c r="BC2478">
        <v>100</v>
      </c>
      <c r="BD2478" s="92"/>
      <c r="BE2478" s="92"/>
      <c r="BF2478">
        <v>306565.9375</v>
      </c>
      <c r="BG2478">
        <v>0</v>
      </c>
      <c r="BH2478">
        <v>0</v>
      </c>
      <c r="BI2478" s="92"/>
      <c r="BJ2478" s="92"/>
      <c r="BK2478" s="92"/>
      <c r="BL2478">
        <v>0</v>
      </c>
    </row>
    <row r="2479" spans="1:64" x14ac:dyDescent="0.25">
      <c r="A2479" s="82" t="s">
        <v>297</v>
      </c>
      <c r="B2479" s="82" t="s">
        <v>397</v>
      </c>
      <c r="C2479" s="82" t="s">
        <v>105</v>
      </c>
      <c r="D2479" s="82" t="s">
        <v>306</v>
      </c>
      <c r="E2479" s="82" t="s">
        <v>59</v>
      </c>
      <c r="F2479" s="82" t="s">
        <v>390</v>
      </c>
      <c r="G2479" s="82" t="s">
        <v>390</v>
      </c>
      <c r="H2479">
        <v>34.996112823486328</v>
      </c>
      <c r="I2479">
        <v>100</v>
      </c>
      <c r="J2479">
        <v>34.996112823486328</v>
      </c>
      <c r="K2479" s="92"/>
      <c r="L2479">
        <v>0</v>
      </c>
      <c r="M2479" s="92"/>
      <c r="N2479" s="92"/>
      <c r="O2479" s="92"/>
      <c r="P2479">
        <v>18022.09375</v>
      </c>
      <c r="Q2479" s="92"/>
      <c r="R2479" s="92"/>
      <c r="S2479">
        <v>-1</v>
      </c>
      <c r="T2479">
        <v>0</v>
      </c>
      <c r="U2479" s="82" t="s">
        <v>160</v>
      </c>
      <c r="V2479" s="92"/>
      <c r="W2479">
        <v>306565.9375</v>
      </c>
      <c r="X2479" s="92"/>
      <c r="Y2479">
        <v>0</v>
      </c>
      <c r="Z2479">
        <v>11847.681640625</v>
      </c>
      <c r="AA2479">
        <v>11847.681640625</v>
      </c>
      <c r="AB2479">
        <v>0</v>
      </c>
      <c r="AC2479">
        <v>-1</v>
      </c>
      <c r="AD2479">
        <v>0</v>
      </c>
      <c r="AE2479">
        <v>0</v>
      </c>
      <c r="AF2479">
        <v>0</v>
      </c>
      <c r="AG2479">
        <v>0</v>
      </c>
      <c r="AH2479">
        <v>8760</v>
      </c>
      <c r="AI2479">
        <v>0.34996113181114197</v>
      </c>
      <c r="AJ2479">
        <v>38.646438598632813</v>
      </c>
      <c r="AK2479">
        <v>-9738.1806640625</v>
      </c>
      <c r="AL2479">
        <v>-31.765369415283203</v>
      </c>
      <c r="AM2479">
        <v>21585.86328125</v>
      </c>
      <c r="AN2479">
        <v>70.41180419921875</v>
      </c>
      <c r="AO2479" s="92"/>
      <c r="AP2479" s="82" t="s">
        <v>347</v>
      </c>
      <c r="AQ2479" s="82" t="s">
        <v>326</v>
      </c>
      <c r="AR2479" s="82"/>
      <c r="AS2479">
        <v>0</v>
      </c>
      <c r="AT2479">
        <v>0</v>
      </c>
      <c r="AU2479">
        <v>2031</v>
      </c>
      <c r="AY2479">
        <v>0</v>
      </c>
      <c r="AZ2479">
        <v>0</v>
      </c>
      <c r="BA2479" s="82" t="s">
        <v>398</v>
      </c>
      <c r="BB2479">
        <v>9929</v>
      </c>
      <c r="BC2479">
        <v>100</v>
      </c>
      <c r="BD2479" s="92"/>
      <c r="BE2479" s="92"/>
      <c r="BF2479">
        <v>306565.9375</v>
      </c>
      <c r="BG2479">
        <v>0</v>
      </c>
      <c r="BH2479">
        <v>0</v>
      </c>
      <c r="BI2479" s="92"/>
      <c r="BJ2479" s="92"/>
      <c r="BK2479" s="92"/>
      <c r="BL2479">
        <v>0</v>
      </c>
    </row>
    <row r="2480" spans="1:64" x14ac:dyDescent="0.25">
      <c r="A2480" s="82" t="s">
        <v>297</v>
      </c>
      <c r="B2480" s="82" t="s">
        <v>397</v>
      </c>
      <c r="C2480" s="82" t="s">
        <v>105</v>
      </c>
      <c r="D2480" s="82" t="s">
        <v>309</v>
      </c>
      <c r="E2480" s="82" t="s">
        <v>310</v>
      </c>
      <c r="F2480" s="82" t="s">
        <v>390</v>
      </c>
      <c r="G2480" s="82" t="s">
        <v>390</v>
      </c>
      <c r="H2480">
        <v>34.996112823486328</v>
      </c>
      <c r="I2480">
        <v>100</v>
      </c>
      <c r="J2480">
        <v>34.996112823486328</v>
      </c>
      <c r="K2480" s="92"/>
      <c r="L2480">
        <v>0</v>
      </c>
      <c r="M2480" s="92"/>
      <c r="N2480" s="92"/>
      <c r="O2480" s="92"/>
      <c r="P2480">
        <v>18022.09375</v>
      </c>
      <c r="Q2480" s="92"/>
      <c r="R2480" s="92"/>
      <c r="S2480">
        <v>-1</v>
      </c>
      <c r="T2480">
        <v>0</v>
      </c>
      <c r="U2480" s="82" t="s">
        <v>160</v>
      </c>
      <c r="V2480" s="92"/>
      <c r="W2480">
        <v>306565.9375</v>
      </c>
      <c r="X2480" s="92"/>
      <c r="Y2480">
        <v>0</v>
      </c>
      <c r="Z2480">
        <v>11847.681640625</v>
      </c>
      <c r="AA2480">
        <v>11847.681640625</v>
      </c>
      <c r="AB2480">
        <v>0</v>
      </c>
      <c r="AC2480">
        <v>-1</v>
      </c>
      <c r="AD2480">
        <v>0</v>
      </c>
      <c r="AE2480">
        <v>0</v>
      </c>
      <c r="AF2480">
        <v>0</v>
      </c>
      <c r="AG2480">
        <v>0</v>
      </c>
      <c r="AH2480">
        <v>8760</v>
      </c>
      <c r="AI2480">
        <v>0.34996113181114197</v>
      </c>
      <c r="AJ2480">
        <v>38.646438598632813</v>
      </c>
      <c r="AK2480">
        <v>-9738.1806640625</v>
      </c>
      <c r="AL2480">
        <v>-31.765369415283203</v>
      </c>
      <c r="AM2480">
        <v>21585.86328125</v>
      </c>
      <c r="AN2480">
        <v>70.41180419921875</v>
      </c>
      <c r="AO2480" s="92"/>
      <c r="AP2480" s="82" t="s">
        <v>347</v>
      </c>
      <c r="AQ2480" s="82" t="s">
        <v>326</v>
      </c>
      <c r="AR2480" s="82"/>
      <c r="AS2480">
        <v>0</v>
      </c>
      <c r="AT2480">
        <v>0</v>
      </c>
      <c r="AU2480">
        <v>2031</v>
      </c>
      <c r="AY2480">
        <v>0</v>
      </c>
      <c r="AZ2480">
        <v>0</v>
      </c>
      <c r="BA2480" s="82" t="s">
        <v>398</v>
      </c>
      <c r="BB2480">
        <v>9930</v>
      </c>
      <c r="BC2480">
        <v>100</v>
      </c>
      <c r="BD2480" s="92"/>
      <c r="BE2480" s="92"/>
      <c r="BF2480">
        <v>306565.9375</v>
      </c>
      <c r="BG2480">
        <v>0</v>
      </c>
      <c r="BH2480">
        <v>0</v>
      </c>
      <c r="BI2480" s="92"/>
      <c r="BJ2480" s="92"/>
      <c r="BK2480" s="92"/>
      <c r="BL2480">
        <v>0</v>
      </c>
    </row>
    <row r="2481" spans="1:64" x14ac:dyDescent="0.25">
      <c r="A2481" s="82" t="s">
        <v>297</v>
      </c>
      <c r="B2481" s="82" t="s">
        <v>397</v>
      </c>
      <c r="C2481" s="82" t="s">
        <v>105</v>
      </c>
      <c r="D2481" s="82" t="s">
        <v>308</v>
      </c>
      <c r="E2481" s="82" t="s">
        <v>61</v>
      </c>
      <c r="F2481" s="82" t="s">
        <v>391</v>
      </c>
      <c r="G2481" s="82" t="s">
        <v>391</v>
      </c>
      <c r="H2481">
        <v>362.0284423828125</v>
      </c>
      <c r="I2481">
        <v>399.08694458007813</v>
      </c>
      <c r="J2481">
        <v>321.49435424804688</v>
      </c>
      <c r="K2481" s="92"/>
      <c r="L2481">
        <v>0</v>
      </c>
      <c r="M2481" s="92"/>
      <c r="N2481" s="92"/>
      <c r="O2481" s="92"/>
      <c r="P2481">
        <v>71512.8125</v>
      </c>
      <c r="Q2481" s="92"/>
      <c r="R2481" s="92"/>
      <c r="S2481">
        <v>-1</v>
      </c>
      <c r="T2481">
        <v>18241262</v>
      </c>
      <c r="U2481" s="82" t="s">
        <v>300</v>
      </c>
      <c r="V2481" s="92"/>
      <c r="W2481">
        <v>2816290.5</v>
      </c>
      <c r="X2481" s="92"/>
      <c r="Y2481">
        <v>108.60853576660156</v>
      </c>
      <c r="Z2481">
        <v>112487.0625</v>
      </c>
      <c r="AA2481">
        <v>112487.0625</v>
      </c>
      <c r="AB2481">
        <v>0</v>
      </c>
      <c r="AC2481">
        <v>-1</v>
      </c>
      <c r="AD2481">
        <v>0</v>
      </c>
      <c r="AE2481">
        <v>0</v>
      </c>
      <c r="AF2481">
        <v>32.263828277587891</v>
      </c>
      <c r="AG2481">
        <v>3</v>
      </c>
      <c r="AH2481">
        <v>8613</v>
      </c>
      <c r="AI2481">
        <v>0.80557471513748169</v>
      </c>
      <c r="AJ2481">
        <v>39.941570281982422</v>
      </c>
      <c r="AK2481">
        <v>71884.5859375</v>
      </c>
      <c r="AL2481">
        <v>25.524562835693359</v>
      </c>
      <c r="AM2481">
        <v>40602.48046875</v>
      </c>
      <c r="AN2481">
        <v>14.417007446289063</v>
      </c>
      <c r="AO2481" s="92"/>
      <c r="AP2481" s="82" t="s">
        <v>347</v>
      </c>
      <c r="AQ2481" s="82" t="s">
        <v>326</v>
      </c>
      <c r="AR2481" s="82"/>
      <c r="AS2481">
        <v>0</v>
      </c>
      <c r="AT2481">
        <v>0</v>
      </c>
      <c r="AU2481">
        <v>2031</v>
      </c>
      <c r="AY2481">
        <v>0</v>
      </c>
      <c r="AZ2481">
        <v>0</v>
      </c>
      <c r="BA2481" s="82" t="s">
        <v>398</v>
      </c>
      <c r="BB2481">
        <v>9931</v>
      </c>
      <c r="BC2481">
        <v>418</v>
      </c>
      <c r="BD2481" s="92"/>
      <c r="BE2481" s="92"/>
      <c r="BF2481">
        <v>2816290.5</v>
      </c>
      <c r="BG2481">
        <v>0</v>
      </c>
      <c r="BH2481">
        <v>0</v>
      </c>
      <c r="BI2481" s="92"/>
      <c r="BJ2481" s="92"/>
      <c r="BK2481" s="92"/>
      <c r="BL2481">
        <v>0</v>
      </c>
    </row>
    <row r="2482" spans="1:64" x14ac:dyDescent="0.25">
      <c r="A2482" s="82" t="s">
        <v>297</v>
      </c>
      <c r="B2482" s="82" t="s">
        <v>397</v>
      </c>
      <c r="C2482" s="82" t="s">
        <v>105</v>
      </c>
      <c r="D2482" s="82" t="s">
        <v>309</v>
      </c>
      <c r="E2482" s="82" t="s">
        <v>310</v>
      </c>
      <c r="F2482" s="82" t="s">
        <v>315</v>
      </c>
      <c r="G2482" s="82" t="s">
        <v>112</v>
      </c>
      <c r="H2482">
        <v>0</v>
      </c>
      <c r="I2482">
        <v>0</v>
      </c>
      <c r="J2482">
        <v>0</v>
      </c>
      <c r="K2482" s="92"/>
      <c r="L2482">
        <v>0</v>
      </c>
      <c r="M2482" s="92"/>
      <c r="N2482" s="92"/>
      <c r="O2482" s="92"/>
      <c r="P2482">
        <v>0</v>
      </c>
      <c r="Q2482" s="92"/>
      <c r="R2482" s="92"/>
      <c r="S2482">
        <v>-1</v>
      </c>
      <c r="T2482">
        <v>0</v>
      </c>
      <c r="U2482" s="82" t="s">
        <v>316</v>
      </c>
      <c r="V2482" s="92"/>
      <c r="W2482">
        <v>0</v>
      </c>
      <c r="X2482" s="92"/>
      <c r="Y2482">
        <v>0</v>
      </c>
      <c r="Z2482">
        <v>0</v>
      </c>
      <c r="AA2482">
        <v>0</v>
      </c>
      <c r="AB2482">
        <v>0</v>
      </c>
      <c r="AC2482">
        <v>-1</v>
      </c>
      <c r="AD2482">
        <v>0</v>
      </c>
      <c r="AE2482">
        <v>0</v>
      </c>
      <c r="AF2482">
        <v>0</v>
      </c>
      <c r="AG2482">
        <v>0</v>
      </c>
      <c r="AH2482">
        <v>0</v>
      </c>
      <c r="AK2482">
        <v>0</v>
      </c>
      <c r="AM2482">
        <v>0</v>
      </c>
      <c r="AO2482" s="92"/>
      <c r="AP2482" s="82" t="s">
        <v>317</v>
      </c>
      <c r="AQ2482" s="82" t="s">
        <v>318</v>
      </c>
      <c r="AR2482" s="82"/>
      <c r="AS2482">
        <v>0</v>
      </c>
      <c r="AT2482">
        <v>0</v>
      </c>
      <c r="AU2482">
        <v>2031</v>
      </c>
      <c r="AY2482">
        <v>0</v>
      </c>
      <c r="AZ2482">
        <v>0</v>
      </c>
      <c r="BA2482" s="82" t="s">
        <v>398</v>
      </c>
      <c r="BB2482">
        <v>9932</v>
      </c>
      <c r="BC2482">
        <v>0</v>
      </c>
      <c r="BD2482" s="92"/>
      <c r="BE2482" s="92"/>
      <c r="BF2482">
        <v>0</v>
      </c>
      <c r="BG2482">
        <v>0</v>
      </c>
      <c r="BH2482">
        <v>0</v>
      </c>
      <c r="BI2482" s="92"/>
      <c r="BJ2482" s="92"/>
      <c r="BK2482" s="92"/>
      <c r="BL2482">
        <v>0</v>
      </c>
    </row>
    <row r="2483" spans="1:64" x14ac:dyDescent="0.25">
      <c r="A2483" s="82" t="s">
        <v>297</v>
      </c>
      <c r="B2483" s="82" t="s">
        <v>397</v>
      </c>
      <c r="C2483" s="82" t="s">
        <v>105</v>
      </c>
      <c r="D2483" s="82" t="s">
        <v>313</v>
      </c>
      <c r="E2483" s="82" t="s">
        <v>314</v>
      </c>
      <c r="F2483" s="82" t="s">
        <v>315</v>
      </c>
      <c r="G2483" s="82" t="s">
        <v>112</v>
      </c>
      <c r="H2483">
        <v>0</v>
      </c>
      <c r="I2483">
        <v>0</v>
      </c>
      <c r="J2483">
        <v>0</v>
      </c>
      <c r="K2483" s="92"/>
      <c r="L2483">
        <v>0</v>
      </c>
      <c r="M2483" s="92"/>
      <c r="N2483" s="92"/>
      <c r="O2483" s="92"/>
      <c r="P2483">
        <v>0</v>
      </c>
      <c r="Q2483" s="92"/>
      <c r="R2483" s="92"/>
      <c r="S2483">
        <v>-1</v>
      </c>
      <c r="T2483">
        <v>0</v>
      </c>
      <c r="U2483" s="82" t="s">
        <v>316</v>
      </c>
      <c r="V2483" s="92"/>
      <c r="W2483">
        <v>0</v>
      </c>
      <c r="X2483" s="92"/>
      <c r="Y2483">
        <v>0</v>
      </c>
      <c r="Z2483">
        <v>0</v>
      </c>
      <c r="AA2483">
        <v>0</v>
      </c>
      <c r="AB2483">
        <v>0</v>
      </c>
      <c r="AC2483">
        <v>-1</v>
      </c>
      <c r="AD2483">
        <v>0</v>
      </c>
      <c r="AE2483">
        <v>0</v>
      </c>
      <c r="AF2483">
        <v>0</v>
      </c>
      <c r="AG2483">
        <v>0</v>
      </c>
      <c r="AH2483">
        <v>0</v>
      </c>
      <c r="AK2483">
        <v>0</v>
      </c>
      <c r="AM2483">
        <v>0</v>
      </c>
      <c r="AO2483" s="92"/>
      <c r="AP2483" s="82" t="s">
        <v>317</v>
      </c>
      <c r="AQ2483" s="82" t="s">
        <v>318</v>
      </c>
      <c r="AR2483" s="82"/>
      <c r="AS2483">
        <v>0</v>
      </c>
      <c r="AT2483">
        <v>0</v>
      </c>
      <c r="AU2483">
        <v>2031</v>
      </c>
      <c r="AY2483">
        <v>0</v>
      </c>
      <c r="AZ2483">
        <v>0</v>
      </c>
      <c r="BA2483" s="82" t="s">
        <v>398</v>
      </c>
      <c r="BB2483">
        <v>9933</v>
      </c>
      <c r="BC2483">
        <v>0</v>
      </c>
      <c r="BD2483" s="92"/>
      <c r="BE2483" s="92"/>
      <c r="BF2483">
        <v>0</v>
      </c>
      <c r="BG2483">
        <v>0</v>
      </c>
      <c r="BH2483">
        <v>0</v>
      </c>
      <c r="BI2483" s="92"/>
      <c r="BJ2483" s="92"/>
      <c r="BK2483" s="92"/>
      <c r="BL2483">
        <v>0</v>
      </c>
    </row>
    <row r="2484" spans="1:64" x14ac:dyDescent="0.25">
      <c r="A2484" s="82" t="s">
        <v>297</v>
      </c>
      <c r="B2484" s="82" t="s">
        <v>397</v>
      </c>
      <c r="C2484" s="82" t="s">
        <v>105</v>
      </c>
      <c r="D2484" s="82" t="s">
        <v>309</v>
      </c>
      <c r="E2484" s="82" t="s">
        <v>310</v>
      </c>
      <c r="F2484" s="82" t="s">
        <v>319</v>
      </c>
      <c r="G2484" s="82" t="s">
        <v>116</v>
      </c>
      <c r="H2484">
        <v>0</v>
      </c>
      <c r="I2484">
        <v>0</v>
      </c>
      <c r="J2484">
        <v>0</v>
      </c>
      <c r="K2484" s="92"/>
      <c r="L2484">
        <v>0</v>
      </c>
      <c r="M2484" s="92"/>
      <c r="N2484" s="92"/>
      <c r="O2484" s="92"/>
      <c r="P2484">
        <v>0</v>
      </c>
      <c r="Q2484" s="92"/>
      <c r="R2484" s="92"/>
      <c r="S2484">
        <v>-1</v>
      </c>
      <c r="T2484">
        <v>0</v>
      </c>
      <c r="U2484" s="82" t="s">
        <v>320</v>
      </c>
      <c r="V2484" s="92"/>
      <c r="W2484">
        <v>0</v>
      </c>
      <c r="X2484" s="92"/>
      <c r="Y2484">
        <v>0</v>
      </c>
      <c r="Z2484">
        <v>0</v>
      </c>
      <c r="AA2484">
        <v>0</v>
      </c>
      <c r="AB2484">
        <v>0</v>
      </c>
      <c r="AC2484">
        <v>-1</v>
      </c>
      <c r="AD2484">
        <v>0</v>
      </c>
      <c r="AE2484">
        <v>0</v>
      </c>
      <c r="AF2484">
        <v>0</v>
      </c>
      <c r="AG2484">
        <v>0</v>
      </c>
      <c r="AH2484">
        <v>0</v>
      </c>
      <c r="AK2484">
        <v>0</v>
      </c>
      <c r="AM2484">
        <v>0</v>
      </c>
      <c r="AO2484" s="92"/>
      <c r="AP2484" s="82" t="s">
        <v>317</v>
      </c>
      <c r="AQ2484" s="82" t="s">
        <v>318</v>
      </c>
      <c r="AR2484" s="82"/>
      <c r="AS2484">
        <v>0</v>
      </c>
      <c r="AT2484">
        <v>0</v>
      </c>
      <c r="AU2484">
        <v>2031</v>
      </c>
      <c r="AY2484">
        <v>0</v>
      </c>
      <c r="AZ2484">
        <v>0</v>
      </c>
      <c r="BA2484" s="82" t="s">
        <v>398</v>
      </c>
      <c r="BB2484">
        <v>9934</v>
      </c>
      <c r="BC2484">
        <v>0</v>
      </c>
      <c r="BD2484" s="92"/>
      <c r="BE2484" s="92"/>
      <c r="BF2484">
        <v>0</v>
      </c>
      <c r="BG2484">
        <v>0</v>
      </c>
      <c r="BH2484">
        <v>0</v>
      </c>
      <c r="BI2484" s="92"/>
      <c r="BJ2484" s="92"/>
      <c r="BK2484" s="92"/>
      <c r="BL2484">
        <v>0</v>
      </c>
    </row>
    <row r="2485" spans="1:64" x14ac:dyDescent="0.25">
      <c r="A2485" s="82" t="s">
        <v>297</v>
      </c>
      <c r="B2485" s="82" t="s">
        <v>397</v>
      </c>
      <c r="C2485" s="82" t="s">
        <v>105</v>
      </c>
      <c r="D2485" s="82" t="s">
        <v>313</v>
      </c>
      <c r="E2485" s="82" t="s">
        <v>314</v>
      </c>
      <c r="F2485" s="82" t="s">
        <v>319</v>
      </c>
      <c r="G2485" s="82" t="s">
        <v>116</v>
      </c>
      <c r="H2485">
        <v>0</v>
      </c>
      <c r="I2485">
        <v>0</v>
      </c>
      <c r="J2485">
        <v>0</v>
      </c>
      <c r="K2485" s="92"/>
      <c r="L2485">
        <v>0</v>
      </c>
      <c r="M2485" s="92"/>
      <c r="N2485" s="92"/>
      <c r="O2485" s="92"/>
      <c r="P2485">
        <v>0</v>
      </c>
      <c r="Q2485" s="92"/>
      <c r="R2485" s="92"/>
      <c r="S2485">
        <v>-1</v>
      </c>
      <c r="T2485">
        <v>0</v>
      </c>
      <c r="U2485" s="82" t="s">
        <v>320</v>
      </c>
      <c r="V2485" s="92"/>
      <c r="W2485">
        <v>0</v>
      </c>
      <c r="X2485" s="92"/>
      <c r="Y2485">
        <v>0</v>
      </c>
      <c r="Z2485">
        <v>0</v>
      </c>
      <c r="AA2485">
        <v>0</v>
      </c>
      <c r="AB2485">
        <v>0</v>
      </c>
      <c r="AC2485">
        <v>-1</v>
      </c>
      <c r="AD2485">
        <v>0</v>
      </c>
      <c r="AE2485">
        <v>0</v>
      </c>
      <c r="AF2485">
        <v>0</v>
      </c>
      <c r="AG2485">
        <v>0</v>
      </c>
      <c r="AH2485">
        <v>0</v>
      </c>
      <c r="AK2485">
        <v>0</v>
      </c>
      <c r="AM2485">
        <v>0</v>
      </c>
      <c r="AO2485" s="92"/>
      <c r="AP2485" s="82" t="s">
        <v>317</v>
      </c>
      <c r="AQ2485" s="82" t="s">
        <v>318</v>
      </c>
      <c r="AR2485" s="82"/>
      <c r="AS2485">
        <v>0</v>
      </c>
      <c r="AT2485">
        <v>0</v>
      </c>
      <c r="AU2485">
        <v>2031</v>
      </c>
      <c r="AY2485">
        <v>0</v>
      </c>
      <c r="AZ2485">
        <v>0</v>
      </c>
      <c r="BA2485" s="82" t="s">
        <v>398</v>
      </c>
      <c r="BB2485">
        <v>9935</v>
      </c>
      <c r="BC2485">
        <v>0</v>
      </c>
      <c r="BD2485" s="92"/>
      <c r="BE2485" s="92"/>
      <c r="BF2485">
        <v>0</v>
      </c>
      <c r="BG2485">
        <v>0</v>
      </c>
      <c r="BH2485">
        <v>0</v>
      </c>
      <c r="BI2485" s="92"/>
      <c r="BJ2485" s="92"/>
      <c r="BK2485" s="92"/>
      <c r="BL2485">
        <v>0</v>
      </c>
    </row>
    <row r="2486" spans="1:64" x14ac:dyDescent="0.25">
      <c r="A2486" s="82" t="s">
        <v>297</v>
      </c>
      <c r="B2486" s="82" t="s">
        <v>397</v>
      </c>
      <c r="C2486" s="82" t="s">
        <v>106</v>
      </c>
      <c r="D2486" s="82" t="s">
        <v>298</v>
      </c>
      <c r="E2486" s="82" t="s">
        <v>55</v>
      </c>
      <c r="F2486" s="82" t="s">
        <v>299</v>
      </c>
      <c r="G2486" s="82" t="s">
        <v>117</v>
      </c>
      <c r="H2486">
        <v>0</v>
      </c>
      <c r="I2486">
        <v>0</v>
      </c>
      <c r="J2486">
        <v>0</v>
      </c>
      <c r="K2486" s="92"/>
      <c r="L2486">
        <v>0</v>
      </c>
      <c r="M2486" s="92"/>
      <c r="N2486" s="92"/>
      <c r="O2486" s="92"/>
      <c r="P2486">
        <v>0</v>
      </c>
      <c r="Q2486" s="92"/>
      <c r="R2486" s="92"/>
      <c r="S2486">
        <v>-1</v>
      </c>
      <c r="T2486">
        <v>0</v>
      </c>
      <c r="U2486" s="82" t="s">
        <v>300</v>
      </c>
      <c r="V2486" s="92"/>
      <c r="W2486">
        <v>0</v>
      </c>
      <c r="X2486" s="92"/>
      <c r="Y2486">
        <v>0</v>
      </c>
      <c r="Z2486">
        <v>0</v>
      </c>
      <c r="AA2486">
        <v>0</v>
      </c>
      <c r="AB2486">
        <v>0</v>
      </c>
      <c r="AC2486">
        <v>-1</v>
      </c>
      <c r="AD2486">
        <v>0</v>
      </c>
      <c r="AE2486">
        <v>0</v>
      </c>
      <c r="AF2486">
        <v>0</v>
      </c>
      <c r="AG2486">
        <v>0</v>
      </c>
      <c r="AH2486">
        <v>0</v>
      </c>
      <c r="AK2486">
        <v>0</v>
      </c>
      <c r="AM2486">
        <v>0</v>
      </c>
      <c r="AO2486" s="92"/>
      <c r="AP2486" s="82" t="s">
        <v>301</v>
      </c>
      <c r="AQ2486" s="82" t="s">
        <v>302</v>
      </c>
      <c r="AR2486" s="82"/>
      <c r="AS2486">
        <v>0</v>
      </c>
      <c r="AT2486">
        <v>0</v>
      </c>
      <c r="AU2486">
        <v>2032</v>
      </c>
      <c r="AY2486">
        <v>0</v>
      </c>
      <c r="AZ2486">
        <v>0</v>
      </c>
      <c r="BA2486" s="82" t="s">
        <v>398</v>
      </c>
      <c r="BB2486">
        <v>10764</v>
      </c>
      <c r="BC2486">
        <v>0</v>
      </c>
      <c r="BD2486" s="92"/>
      <c r="BE2486" s="92"/>
      <c r="BF2486">
        <v>0</v>
      </c>
      <c r="BG2486">
        <v>0</v>
      </c>
      <c r="BH2486">
        <v>0</v>
      </c>
      <c r="BI2486" s="92"/>
      <c r="BJ2486" s="92"/>
      <c r="BK2486" s="92"/>
      <c r="BL2486">
        <v>0</v>
      </c>
    </row>
    <row r="2487" spans="1:64" x14ac:dyDescent="0.25">
      <c r="A2487" s="82" t="s">
        <v>297</v>
      </c>
      <c r="B2487" s="82" t="s">
        <v>397</v>
      </c>
      <c r="C2487" s="82" t="s">
        <v>106</v>
      </c>
      <c r="D2487" s="82" t="s">
        <v>303</v>
      </c>
      <c r="E2487" s="82" t="s">
        <v>304</v>
      </c>
      <c r="F2487" s="82" t="s">
        <v>299</v>
      </c>
      <c r="G2487" s="82" t="s">
        <v>117</v>
      </c>
      <c r="H2487">
        <v>0</v>
      </c>
      <c r="I2487">
        <v>0</v>
      </c>
      <c r="J2487">
        <v>0</v>
      </c>
      <c r="K2487" s="92"/>
      <c r="L2487">
        <v>0</v>
      </c>
      <c r="M2487" s="92"/>
      <c r="N2487" s="92"/>
      <c r="O2487" s="92"/>
      <c r="P2487">
        <v>0</v>
      </c>
      <c r="Q2487" s="92"/>
      <c r="R2487" s="92"/>
      <c r="S2487">
        <v>-1</v>
      </c>
      <c r="T2487">
        <v>0</v>
      </c>
      <c r="U2487" s="82" t="s">
        <v>300</v>
      </c>
      <c r="V2487" s="92"/>
      <c r="W2487">
        <v>0</v>
      </c>
      <c r="X2487" s="92"/>
      <c r="Y2487">
        <v>0</v>
      </c>
      <c r="Z2487">
        <v>0</v>
      </c>
      <c r="AA2487">
        <v>0</v>
      </c>
      <c r="AB2487">
        <v>0</v>
      </c>
      <c r="AC2487">
        <v>-1</v>
      </c>
      <c r="AD2487">
        <v>0</v>
      </c>
      <c r="AE2487">
        <v>0</v>
      </c>
      <c r="AF2487">
        <v>0</v>
      </c>
      <c r="AG2487">
        <v>0</v>
      </c>
      <c r="AH2487">
        <v>0</v>
      </c>
      <c r="AK2487">
        <v>0</v>
      </c>
      <c r="AM2487">
        <v>0</v>
      </c>
      <c r="AO2487" s="92"/>
      <c r="AP2487" s="82" t="s">
        <v>301</v>
      </c>
      <c r="AQ2487" s="82" t="s">
        <v>302</v>
      </c>
      <c r="AR2487" s="82"/>
      <c r="AS2487">
        <v>0</v>
      </c>
      <c r="AT2487">
        <v>0</v>
      </c>
      <c r="AU2487">
        <v>2032</v>
      </c>
      <c r="AY2487">
        <v>0</v>
      </c>
      <c r="AZ2487">
        <v>0</v>
      </c>
      <c r="BA2487" s="82" t="s">
        <v>398</v>
      </c>
      <c r="BB2487">
        <v>10765</v>
      </c>
      <c r="BC2487">
        <v>0</v>
      </c>
      <c r="BD2487" s="92"/>
      <c r="BE2487" s="92"/>
      <c r="BF2487">
        <v>0</v>
      </c>
      <c r="BG2487">
        <v>0</v>
      </c>
      <c r="BH2487">
        <v>0</v>
      </c>
      <c r="BI2487" s="92"/>
      <c r="BJ2487" s="92"/>
      <c r="BK2487" s="92"/>
      <c r="BL2487">
        <v>0</v>
      </c>
    </row>
    <row r="2488" spans="1:64" x14ac:dyDescent="0.25">
      <c r="A2488" s="82" t="s">
        <v>297</v>
      </c>
      <c r="B2488" s="82" t="s">
        <v>397</v>
      </c>
      <c r="C2488" s="82" t="s">
        <v>106</v>
      </c>
      <c r="D2488" s="82" t="s">
        <v>305</v>
      </c>
      <c r="E2488" s="82" t="s">
        <v>58</v>
      </c>
      <c r="F2488" s="82" t="s">
        <v>299</v>
      </c>
      <c r="G2488" s="82" t="s">
        <v>117</v>
      </c>
      <c r="H2488">
        <v>0</v>
      </c>
      <c r="I2488">
        <v>0</v>
      </c>
      <c r="J2488">
        <v>0</v>
      </c>
      <c r="K2488" s="92"/>
      <c r="L2488">
        <v>0</v>
      </c>
      <c r="M2488" s="92"/>
      <c r="N2488" s="92"/>
      <c r="O2488" s="92"/>
      <c r="P2488">
        <v>0</v>
      </c>
      <c r="Q2488" s="92"/>
      <c r="R2488" s="92"/>
      <c r="S2488">
        <v>-1</v>
      </c>
      <c r="T2488">
        <v>0</v>
      </c>
      <c r="U2488" s="82" t="s">
        <v>300</v>
      </c>
      <c r="V2488" s="92"/>
      <c r="W2488">
        <v>0</v>
      </c>
      <c r="X2488" s="92"/>
      <c r="Y2488">
        <v>0</v>
      </c>
      <c r="Z2488">
        <v>0</v>
      </c>
      <c r="AA2488">
        <v>0</v>
      </c>
      <c r="AB2488">
        <v>0</v>
      </c>
      <c r="AC2488">
        <v>-1</v>
      </c>
      <c r="AD2488">
        <v>0</v>
      </c>
      <c r="AE2488">
        <v>0</v>
      </c>
      <c r="AF2488">
        <v>0</v>
      </c>
      <c r="AG2488">
        <v>0</v>
      </c>
      <c r="AH2488">
        <v>0</v>
      </c>
      <c r="AK2488">
        <v>0</v>
      </c>
      <c r="AM2488">
        <v>0</v>
      </c>
      <c r="AO2488" s="92"/>
      <c r="AP2488" s="82" t="s">
        <v>301</v>
      </c>
      <c r="AQ2488" s="82" t="s">
        <v>302</v>
      </c>
      <c r="AR2488" s="82"/>
      <c r="AS2488">
        <v>0</v>
      </c>
      <c r="AT2488">
        <v>0</v>
      </c>
      <c r="AU2488">
        <v>2032</v>
      </c>
      <c r="AY2488">
        <v>0</v>
      </c>
      <c r="AZ2488">
        <v>0</v>
      </c>
      <c r="BA2488" s="82" t="s">
        <v>398</v>
      </c>
      <c r="BB2488">
        <v>10766</v>
      </c>
      <c r="BC2488">
        <v>0</v>
      </c>
      <c r="BD2488" s="92"/>
      <c r="BE2488" s="92"/>
      <c r="BF2488">
        <v>0</v>
      </c>
      <c r="BG2488">
        <v>0</v>
      </c>
      <c r="BH2488">
        <v>0</v>
      </c>
      <c r="BI2488" s="92"/>
      <c r="BJ2488" s="92"/>
      <c r="BK2488" s="92"/>
      <c r="BL2488">
        <v>0</v>
      </c>
    </row>
    <row r="2489" spans="1:64" x14ac:dyDescent="0.25">
      <c r="A2489" s="82" t="s">
        <v>297</v>
      </c>
      <c r="B2489" s="82" t="s">
        <v>397</v>
      </c>
      <c r="C2489" s="82" t="s">
        <v>106</v>
      </c>
      <c r="D2489" s="82" t="s">
        <v>306</v>
      </c>
      <c r="E2489" s="82" t="s">
        <v>59</v>
      </c>
      <c r="F2489" s="82" t="s">
        <v>299</v>
      </c>
      <c r="G2489" s="82" t="s">
        <v>117</v>
      </c>
      <c r="H2489">
        <v>0</v>
      </c>
      <c r="I2489">
        <v>0</v>
      </c>
      <c r="J2489">
        <v>0</v>
      </c>
      <c r="K2489" s="92"/>
      <c r="L2489">
        <v>0</v>
      </c>
      <c r="M2489" s="92"/>
      <c r="N2489" s="92"/>
      <c r="O2489" s="92"/>
      <c r="P2489">
        <v>0</v>
      </c>
      <c r="Q2489" s="92"/>
      <c r="R2489" s="92"/>
      <c r="S2489">
        <v>-1</v>
      </c>
      <c r="T2489">
        <v>0</v>
      </c>
      <c r="U2489" s="82" t="s">
        <v>300</v>
      </c>
      <c r="V2489" s="92"/>
      <c r="W2489">
        <v>0</v>
      </c>
      <c r="X2489" s="92"/>
      <c r="Y2489">
        <v>0</v>
      </c>
      <c r="Z2489">
        <v>0</v>
      </c>
      <c r="AA2489">
        <v>0</v>
      </c>
      <c r="AB2489">
        <v>0</v>
      </c>
      <c r="AC2489">
        <v>-1</v>
      </c>
      <c r="AD2489">
        <v>0</v>
      </c>
      <c r="AE2489">
        <v>0</v>
      </c>
      <c r="AF2489">
        <v>0</v>
      </c>
      <c r="AG2489">
        <v>0</v>
      </c>
      <c r="AH2489">
        <v>0</v>
      </c>
      <c r="AK2489">
        <v>0</v>
      </c>
      <c r="AM2489">
        <v>0</v>
      </c>
      <c r="AO2489" s="92"/>
      <c r="AP2489" s="82" t="s">
        <v>301</v>
      </c>
      <c r="AQ2489" s="82" t="s">
        <v>302</v>
      </c>
      <c r="AR2489" s="82"/>
      <c r="AS2489">
        <v>0</v>
      </c>
      <c r="AT2489">
        <v>0</v>
      </c>
      <c r="AU2489">
        <v>2032</v>
      </c>
      <c r="AY2489">
        <v>0</v>
      </c>
      <c r="AZ2489">
        <v>0</v>
      </c>
      <c r="BA2489" s="82" t="s">
        <v>398</v>
      </c>
      <c r="BB2489">
        <v>10767</v>
      </c>
      <c r="BC2489">
        <v>0</v>
      </c>
      <c r="BD2489" s="92"/>
      <c r="BE2489" s="92"/>
      <c r="BF2489">
        <v>0</v>
      </c>
      <c r="BG2489">
        <v>0</v>
      </c>
      <c r="BH2489">
        <v>0</v>
      </c>
      <c r="BI2489" s="92"/>
      <c r="BJ2489" s="92"/>
      <c r="BK2489" s="92"/>
      <c r="BL2489">
        <v>0</v>
      </c>
    </row>
    <row r="2490" spans="1:64" x14ac:dyDescent="0.25">
      <c r="A2490" s="82" t="s">
        <v>297</v>
      </c>
      <c r="B2490" s="82" t="s">
        <v>397</v>
      </c>
      <c r="C2490" s="82" t="s">
        <v>106</v>
      </c>
      <c r="D2490" s="82" t="s">
        <v>307</v>
      </c>
      <c r="E2490" s="82" t="s">
        <v>60</v>
      </c>
      <c r="F2490" s="82" t="s">
        <v>299</v>
      </c>
      <c r="G2490" s="82" t="s">
        <v>117</v>
      </c>
      <c r="H2490">
        <v>0</v>
      </c>
      <c r="I2490">
        <v>0</v>
      </c>
      <c r="J2490">
        <v>0</v>
      </c>
      <c r="K2490" s="92"/>
      <c r="L2490">
        <v>0</v>
      </c>
      <c r="M2490" s="92"/>
      <c r="N2490" s="92"/>
      <c r="O2490" s="92"/>
      <c r="P2490">
        <v>0</v>
      </c>
      <c r="Q2490" s="92"/>
      <c r="R2490" s="92"/>
      <c r="S2490">
        <v>-1</v>
      </c>
      <c r="T2490">
        <v>0</v>
      </c>
      <c r="U2490" s="82" t="s">
        <v>300</v>
      </c>
      <c r="V2490" s="92"/>
      <c r="W2490">
        <v>0</v>
      </c>
      <c r="X2490" s="92"/>
      <c r="Y2490">
        <v>0</v>
      </c>
      <c r="Z2490">
        <v>0</v>
      </c>
      <c r="AA2490">
        <v>0</v>
      </c>
      <c r="AB2490">
        <v>0</v>
      </c>
      <c r="AC2490">
        <v>-1</v>
      </c>
      <c r="AD2490">
        <v>0</v>
      </c>
      <c r="AE2490">
        <v>0</v>
      </c>
      <c r="AF2490">
        <v>0</v>
      </c>
      <c r="AG2490">
        <v>0</v>
      </c>
      <c r="AH2490">
        <v>0</v>
      </c>
      <c r="AK2490">
        <v>0</v>
      </c>
      <c r="AM2490">
        <v>0</v>
      </c>
      <c r="AO2490" s="92"/>
      <c r="AP2490" s="82" t="s">
        <v>301</v>
      </c>
      <c r="AQ2490" s="82" t="s">
        <v>302</v>
      </c>
      <c r="AR2490" s="82"/>
      <c r="AS2490">
        <v>0</v>
      </c>
      <c r="AT2490">
        <v>0</v>
      </c>
      <c r="AU2490">
        <v>2032</v>
      </c>
      <c r="AY2490">
        <v>0</v>
      </c>
      <c r="AZ2490">
        <v>0</v>
      </c>
      <c r="BA2490" s="82" t="s">
        <v>398</v>
      </c>
      <c r="BB2490">
        <v>10768</v>
      </c>
      <c r="BC2490">
        <v>0</v>
      </c>
      <c r="BD2490" s="92"/>
      <c r="BE2490" s="92"/>
      <c r="BF2490">
        <v>0</v>
      </c>
      <c r="BG2490">
        <v>0</v>
      </c>
      <c r="BH2490">
        <v>0</v>
      </c>
      <c r="BI2490" s="92"/>
      <c r="BJ2490" s="92"/>
      <c r="BK2490" s="92"/>
      <c r="BL2490">
        <v>0</v>
      </c>
    </row>
    <row r="2491" spans="1:64" x14ac:dyDescent="0.25">
      <c r="A2491" s="82" t="s">
        <v>297</v>
      </c>
      <c r="B2491" s="82" t="s">
        <v>397</v>
      </c>
      <c r="C2491" s="82" t="s">
        <v>106</v>
      </c>
      <c r="D2491" s="82" t="s">
        <v>308</v>
      </c>
      <c r="E2491" s="82" t="s">
        <v>61</v>
      </c>
      <c r="F2491" s="82" t="s">
        <v>299</v>
      </c>
      <c r="G2491" s="82" t="s">
        <v>117</v>
      </c>
      <c r="H2491">
        <v>0</v>
      </c>
      <c r="I2491">
        <v>0</v>
      </c>
      <c r="J2491">
        <v>0</v>
      </c>
      <c r="K2491" s="92"/>
      <c r="L2491">
        <v>0</v>
      </c>
      <c r="M2491" s="92"/>
      <c r="N2491" s="92"/>
      <c r="O2491" s="92"/>
      <c r="P2491">
        <v>0</v>
      </c>
      <c r="Q2491" s="92"/>
      <c r="R2491" s="92"/>
      <c r="S2491">
        <v>-1</v>
      </c>
      <c r="T2491">
        <v>0</v>
      </c>
      <c r="U2491" s="82" t="s">
        <v>300</v>
      </c>
      <c r="V2491" s="92"/>
      <c r="W2491">
        <v>0</v>
      </c>
      <c r="X2491" s="92"/>
      <c r="Y2491">
        <v>0</v>
      </c>
      <c r="Z2491">
        <v>0</v>
      </c>
      <c r="AA2491">
        <v>0</v>
      </c>
      <c r="AB2491">
        <v>0</v>
      </c>
      <c r="AC2491">
        <v>-1</v>
      </c>
      <c r="AD2491">
        <v>0</v>
      </c>
      <c r="AE2491">
        <v>0</v>
      </c>
      <c r="AF2491">
        <v>0</v>
      </c>
      <c r="AG2491">
        <v>0</v>
      </c>
      <c r="AH2491">
        <v>0</v>
      </c>
      <c r="AK2491">
        <v>0</v>
      </c>
      <c r="AM2491">
        <v>0</v>
      </c>
      <c r="AO2491" s="92"/>
      <c r="AP2491" s="82" t="s">
        <v>301</v>
      </c>
      <c r="AQ2491" s="82" t="s">
        <v>302</v>
      </c>
      <c r="AR2491" s="82"/>
      <c r="AS2491">
        <v>0</v>
      </c>
      <c r="AT2491">
        <v>0</v>
      </c>
      <c r="AU2491">
        <v>2032</v>
      </c>
      <c r="AY2491">
        <v>0</v>
      </c>
      <c r="AZ2491">
        <v>0</v>
      </c>
      <c r="BA2491" s="82" t="s">
        <v>398</v>
      </c>
      <c r="BB2491">
        <v>10769</v>
      </c>
      <c r="BC2491">
        <v>0</v>
      </c>
      <c r="BD2491" s="92"/>
      <c r="BE2491" s="92"/>
      <c r="BF2491">
        <v>0</v>
      </c>
      <c r="BG2491">
        <v>0</v>
      </c>
      <c r="BH2491">
        <v>0</v>
      </c>
      <c r="BI2491" s="92"/>
      <c r="BJ2491" s="92"/>
      <c r="BK2491" s="92"/>
      <c r="BL2491">
        <v>0</v>
      </c>
    </row>
    <row r="2492" spans="1:64" x14ac:dyDescent="0.25">
      <c r="A2492" s="82" t="s">
        <v>297</v>
      </c>
      <c r="B2492" s="82" t="s">
        <v>397</v>
      </c>
      <c r="C2492" s="82" t="s">
        <v>106</v>
      </c>
      <c r="D2492" s="82" t="s">
        <v>309</v>
      </c>
      <c r="E2492" s="82" t="s">
        <v>310</v>
      </c>
      <c r="F2492" s="82" t="s">
        <v>299</v>
      </c>
      <c r="G2492" s="82" t="s">
        <v>117</v>
      </c>
      <c r="H2492">
        <v>0</v>
      </c>
      <c r="I2492">
        <v>0</v>
      </c>
      <c r="J2492">
        <v>0</v>
      </c>
      <c r="K2492" s="92"/>
      <c r="L2492">
        <v>0</v>
      </c>
      <c r="M2492" s="92"/>
      <c r="N2492" s="92"/>
      <c r="O2492" s="92"/>
      <c r="P2492">
        <v>0</v>
      </c>
      <c r="Q2492" s="92"/>
      <c r="R2492" s="92"/>
      <c r="S2492">
        <v>-1</v>
      </c>
      <c r="T2492">
        <v>0</v>
      </c>
      <c r="U2492" s="82" t="s">
        <v>300</v>
      </c>
      <c r="V2492" s="92"/>
      <c r="W2492">
        <v>0</v>
      </c>
      <c r="X2492" s="92"/>
      <c r="Y2492">
        <v>0</v>
      </c>
      <c r="Z2492">
        <v>0</v>
      </c>
      <c r="AA2492">
        <v>0</v>
      </c>
      <c r="AB2492">
        <v>0</v>
      </c>
      <c r="AC2492">
        <v>-1</v>
      </c>
      <c r="AD2492">
        <v>0</v>
      </c>
      <c r="AE2492">
        <v>0</v>
      </c>
      <c r="AF2492">
        <v>0</v>
      </c>
      <c r="AG2492">
        <v>0</v>
      </c>
      <c r="AH2492">
        <v>0</v>
      </c>
      <c r="AK2492">
        <v>0</v>
      </c>
      <c r="AM2492">
        <v>0</v>
      </c>
      <c r="AO2492" s="92"/>
      <c r="AP2492" s="82" t="s">
        <v>301</v>
      </c>
      <c r="AQ2492" s="82" t="s">
        <v>302</v>
      </c>
      <c r="AR2492" s="82"/>
      <c r="AS2492">
        <v>0</v>
      </c>
      <c r="AT2492">
        <v>0</v>
      </c>
      <c r="AU2492">
        <v>2032</v>
      </c>
      <c r="AY2492">
        <v>0</v>
      </c>
      <c r="AZ2492">
        <v>0</v>
      </c>
      <c r="BA2492" s="82" t="s">
        <v>398</v>
      </c>
      <c r="BB2492">
        <v>10770</v>
      </c>
      <c r="BC2492">
        <v>0</v>
      </c>
      <c r="BD2492" s="92"/>
      <c r="BE2492" s="92"/>
      <c r="BF2492">
        <v>0</v>
      </c>
      <c r="BG2492">
        <v>0</v>
      </c>
      <c r="BH2492">
        <v>0</v>
      </c>
      <c r="BI2492" s="92"/>
      <c r="BJ2492" s="92"/>
      <c r="BK2492" s="92"/>
      <c r="BL2492">
        <v>0</v>
      </c>
    </row>
    <row r="2493" spans="1:64" x14ac:dyDescent="0.25">
      <c r="A2493" s="82" t="s">
        <v>297</v>
      </c>
      <c r="B2493" s="82" t="s">
        <v>397</v>
      </c>
      <c r="C2493" s="82" t="s">
        <v>106</v>
      </c>
      <c r="D2493" s="82" t="s">
        <v>311</v>
      </c>
      <c r="E2493" s="82" t="s">
        <v>312</v>
      </c>
      <c r="F2493" s="82" t="s">
        <v>299</v>
      </c>
      <c r="G2493" s="82" t="s">
        <v>117</v>
      </c>
      <c r="H2493">
        <v>0</v>
      </c>
      <c r="I2493">
        <v>0</v>
      </c>
      <c r="J2493">
        <v>0</v>
      </c>
      <c r="K2493" s="92"/>
      <c r="L2493">
        <v>0</v>
      </c>
      <c r="M2493" s="92"/>
      <c r="N2493" s="92"/>
      <c r="O2493" s="92"/>
      <c r="P2493">
        <v>0</v>
      </c>
      <c r="Q2493" s="92"/>
      <c r="R2493" s="92"/>
      <c r="S2493">
        <v>-1</v>
      </c>
      <c r="T2493">
        <v>0</v>
      </c>
      <c r="U2493" s="82" t="s">
        <v>300</v>
      </c>
      <c r="V2493" s="92"/>
      <c r="W2493">
        <v>0</v>
      </c>
      <c r="X2493" s="92"/>
      <c r="Y2493">
        <v>0</v>
      </c>
      <c r="Z2493">
        <v>0</v>
      </c>
      <c r="AA2493">
        <v>0</v>
      </c>
      <c r="AB2493">
        <v>0</v>
      </c>
      <c r="AC2493">
        <v>-1</v>
      </c>
      <c r="AD2493">
        <v>0</v>
      </c>
      <c r="AE2493">
        <v>0</v>
      </c>
      <c r="AF2493">
        <v>0</v>
      </c>
      <c r="AG2493">
        <v>0</v>
      </c>
      <c r="AH2493">
        <v>0</v>
      </c>
      <c r="AK2493">
        <v>0</v>
      </c>
      <c r="AM2493">
        <v>0</v>
      </c>
      <c r="AO2493" s="92"/>
      <c r="AP2493" s="82" t="s">
        <v>301</v>
      </c>
      <c r="AQ2493" s="82" t="s">
        <v>302</v>
      </c>
      <c r="AR2493" s="82"/>
      <c r="AS2493">
        <v>0</v>
      </c>
      <c r="AT2493">
        <v>0</v>
      </c>
      <c r="AU2493">
        <v>2032</v>
      </c>
      <c r="AY2493">
        <v>0</v>
      </c>
      <c r="AZ2493">
        <v>0</v>
      </c>
      <c r="BA2493" s="82" t="s">
        <v>398</v>
      </c>
      <c r="BB2493">
        <v>10771</v>
      </c>
      <c r="BC2493">
        <v>0</v>
      </c>
      <c r="BD2493" s="92"/>
      <c r="BE2493" s="92"/>
      <c r="BF2493">
        <v>0</v>
      </c>
      <c r="BG2493">
        <v>0</v>
      </c>
      <c r="BH2493">
        <v>0</v>
      </c>
      <c r="BI2493" s="92"/>
      <c r="BJ2493" s="92"/>
      <c r="BK2493" s="92"/>
      <c r="BL2493">
        <v>0</v>
      </c>
    </row>
    <row r="2494" spans="1:64" x14ac:dyDescent="0.25">
      <c r="A2494" s="82" t="s">
        <v>297</v>
      </c>
      <c r="B2494" s="82" t="s">
        <v>397</v>
      </c>
      <c r="C2494" s="82" t="s">
        <v>106</v>
      </c>
      <c r="D2494" s="82" t="s">
        <v>313</v>
      </c>
      <c r="E2494" s="82" t="s">
        <v>314</v>
      </c>
      <c r="F2494" s="82" t="s">
        <v>299</v>
      </c>
      <c r="G2494" s="82" t="s">
        <v>117</v>
      </c>
      <c r="H2494">
        <v>0</v>
      </c>
      <c r="I2494">
        <v>0</v>
      </c>
      <c r="J2494">
        <v>0</v>
      </c>
      <c r="K2494" s="92"/>
      <c r="L2494">
        <v>0</v>
      </c>
      <c r="M2494" s="92"/>
      <c r="N2494" s="92"/>
      <c r="O2494" s="92"/>
      <c r="P2494">
        <v>0</v>
      </c>
      <c r="Q2494" s="92"/>
      <c r="R2494" s="92"/>
      <c r="S2494">
        <v>-1</v>
      </c>
      <c r="T2494">
        <v>0</v>
      </c>
      <c r="U2494" s="82" t="s">
        <v>300</v>
      </c>
      <c r="V2494" s="92"/>
      <c r="W2494">
        <v>0</v>
      </c>
      <c r="X2494" s="92"/>
      <c r="Y2494">
        <v>0</v>
      </c>
      <c r="Z2494">
        <v>0</v>
      </c>
      <c r="AA2494">
        <v>0</v>
      </c>
      <c r="AB2494">
        <v>0</v>
      </c>
      <c r="AC2494">
        <v>-1</v>
      </c>
      <c r="AD2494">
        <v>0</v>
      </c>
      <c r="AE2494">
        <v>0</v>
      </c>
      <c r="AF2494">
        <v>0</v>
      </c>
      <c r="AG2494">
        <v>0</v>
      </c>
      <c r="AH2494">
        <v>0</v>
      </c>
      <c r="AK2494">
        <v>0</v>
      </c>
      <c r="AM2494">
        <v>0</v>
      </c>
      <c r="AO2494" s="92"/>
      <c r="AP2494" s="82" t="s">
        <v>301</v>
      </c>
      <c r="AQ2494" s="82" t="s">
        <v>302</v>
      </c>
      <c r="AR2494" s="82"/>
      <c r="AS2494">
        <v>0</v>
      </c>
      <c r="AT2494">
        <v>0</v>
      </c>
      <c r="AU2494">
        <v>2032</v>
      </c>
      <c r="AY2494">
        <v>0</v>
      </c>
      <c r="AZ2494">
        <v>0</v>
      </c>
      <c r="BA2494" s="82" t="s">
        <v>398</v>
      </c>
      <c r="BB2494">
        <v>10772</v>
      </c>
      <c r="BC2494">
        <v>0</v>
      </c>
      <c r="BD2494" s="92"/>
      <c r="BE2494" s="92"/>
      <c r="BF2494">
        <v>0</v>
      </c>
      <c r="BG2494">
        <v>0</v>
      </c>
      <c r="BH2494">
        <v>0</v>
      </c>
      <c r="BI2494" s="92"/>
      <c r="BJ2494" s="92"/>
      <c r="BK2494" s="92"/>
      <c r="BL2494">
        <v>0</v>
      </c>
    </row>
    <row r="2495" spans="1:64" x14ac:dyDescent="0.25">
      <c r="A2495" s="82" t="s">
        <v>297</v>
      </c>
      <c r="B2495" s="82" t="s">
        <v>397</v>
      </c>
      <c r="C2495" s="82" t="s">
        <v>106</v>
      </c>
      <c r="D2495" s="82" t="s">
        <v>298</v>
      </c>
      <c r="E2495" s="82" t="s">
        <v>55</v>
      </c>
      <c r="F2495" s="82" t="s">
        <v>315</v>
      </c>
      <c r="G2495" s="82" t="s">
        <v>112</v>
      </c>
      <c r="H2495">
        <v>0</v>
      </c>
      <c r="I2495">
        <v>0</v>
      </c>
      <c r="J2495">
        <v>0</v>
      </c>
      <c r="K2495" s="92"/>
      <c r="L2495">
        <v>0</v>
      </c>
      <c r="M2495" s="92"/>
      <c r="N2495" s="92"/>
      <c r="O2495" s="92"/>
      <c r="P2495">
        <v>0</v>
      </c>
      <c r="Q2495" s="92"/>
      <c r="R2495" s="92"/>
      <c r="S2495">
        <v>-1</v>
      </c>
      <c r="T2495">
        <v>0</v>
      </c>
      <c r="U2495" s="82" t="s">
        <v>316</v>
      </c>
      <c r="V2495" s="92"/>
      <c r="W2495">
        <v>0</v>
      </c>
      <c r="X2495" s="92"/>
      <c r="Y2495">
        <v>0</v>
      </c>
      <c r="Z2495">
        <v>0</v>
      </c>
      <c r="AA2495">
        <v>0</v>
      </c>
      <c r="AB2495">
        <v>0</v>
      </c>
      <c r="AC2495">
        <v>-1</v>
      </c>
      <c r="AD2495">
        <v>0</v>
      </c>
      <c r="AE2495">
        <v>0</v>
      </c>
      <c r="AF2495">
        <v>0</v>
      </c>
      <c r="AG2495">
        <v>0</v>
      </c>
      <c r="AH2495">
        <v>0</v>
      </c>
      <c r="AK2495">
        <v>0</v>
      </c>
      <c r="AM2495">
        <v>0</v>
      </c>
      <c r="AO2495" s="92"/>
      <c r="AP2495" s="82" t="s">
        <v>317</v>
      </c>
      <c r="AQ2495" s="82" t="s">
        <v>318</v>
      </c>
      <c r="AR2495" s="82"/>
      <c r="AS2495">
        <v>0</v>
      </c>
      <c r="AT2495">
        <v>0</v>
      </c>
      <c r="AU2495">
        <v>2032</v>
      </c>
      <c r="AY2495">
        <v>0</v>
      </c>
      <c r="AZ2495">
        <v>0</v>
      </c>
      <c r="BA2495" s="82" t="s">
        <v>398</v>
      </c>
      <c r="BB2495">
        <v>10773</v>
      </c>
      <c r="BC2495">
        <v>0</v>
      </c>
      <c r="BD2495" s="92"/>
      <c r="BE2495" s="92"/>
      <c r="BF2495">
        <v>0</v>
      </c>
      <c r="BG2495">
        <v>0</v>
      </c>
      <c r="BH2495">
        <v>0</v>
      </c>
      <c r="BI2495" s="92"/>
      <c r="BJ2495" s="92"/>
      <c r="BK2495" s="92"/>
      <c r="BL2495">
        <v>0</v>
      </c>
    </row>
    <row r="2496" spans="1:64" x14ac:dyDescent="0.25">
      <c r="A2496" s="82" t="s">
        <v>297</v>
      </c>
      <c r="B2496" s="82" t="s">
        <v>397</v>
      </c>
      <c r="C2496" s="82" t="s">
        <v>106</v>
      </c>
      <c r="D2496" s="82" t="s">
        <v>303</v>
      </c>
      <c r="E2496" s="82" t="s">
        <v>304</v>
      </c>
      <c r="F2496" s="82" t="s">
        <v>315</v>
      </c>
      <c r="G2496" s="82" t="s">
        <v>112</v>
      </c>
      <c r="H2496">
        <v>0</v>
      </c>
      <c r="I2496">
        <v>0</v>
      </c>
      <c r="J2496">
        <v>0</v>
      </c>
      <c r="K2496" s="92"/>
      <c r="L2496">
        <v>0</v>
      </c>
      <c r="M2496" s="92"/>
      <c r="N2496" s="92"/>
      <c r="O2496" s="92"/>
      <c r="P2496">
        <v>0</v>
      </c>
      <c r="Q2496" s="92"/>
      <c r="R2496" s="92"/>
      <c r="S2496">
        <v>-1</v>
      </c>
      <c r="T2496">
        <v>0</v>
      </c>
      <c r="U2496" s="82" t="s">
        <v>316</v>
      </c>
      <c r="V2496" s="92"/>
      <c r="W2496">
        <v>0</v>
      </c>
      <c r="X2496" s="92"/>
      <c r="Y2496">
        <v>0</v>
      </c>
      <c r="Z2496">
        <v>0</v>
      </c>
      <c r="AA2496">
        <v>0</v>
      </c>
      <c r="AB2496">
        <v>0</v>
      </c>
      <c r="AC2496">
        <v>-1</v>
      </c>
      <c r="AD2496">
        <v>0</v>
      </c>
      <c r="AE2496">
        <v>0</v>
      </c>
      <c r="AF2496">
        <v>0</v>
      </c>
      <c r="AG2496">
        <v>0</v>
      </c>
      <c r="AH2496">
        <v>0</v>
      </c>
      <c r="AK2496">
        <v>0</v>
      </c>
      <c r="AM2496">
        <v>0</v>
      </c>
      <c r="AO2496" s="92"/>
      <c r="AP2496" s="82" t="s">
        <v>317</v>
      </c>
      <c r="AQ2496" s="82" t="s">
        <v>318</v>
      </c>
      <c r="AR2496" s="82"/>
      <c r="AS2496">
        <v>0</v>
      </c>
      <c r="AT2496">
        <v>0</v>
      </c>
      <c r="AU2496">
        <v>2032</v>
      </c>
      <c r="AY2496">
        <v>0</v>
      </c>
      <c r="AZ2496">
        <v>0</v>
      </c>
      <c r="BA2496" s="82" t="s">
        <v>398</v>
      </c>
      <c r="BB2496">
        <v>10774</v>
      </c>
      <c r="BC2496">
        <v>0</v>
      </c>
      <c r="BD2496" s="92"/>
      <c r="BE2496" s="92"/>
      <c r="BF2496">
        <v>0</v>
      </c>
      <c r="BG2496">
        <v>0</v>
      </c>
      <c r="BH2496">
        <v>0</v>
      </c>
      <c r="BI2496" s="92"/>
      <c r="BJ2496" s="92"/>
      <c r="BK2496" s="92"/>
      <c r="BL2496">
        <v>0</v>
      </c>
    </row>
    <row r="2497" spans="1:64" x14ac:dyDescent="0.25">
      <c r="A2497" s="82" t="s">
        <v>297</v>
      </c>
      <c r="B2497" s="82" t="s">
        <v>397</v>
      </c>
      <c r="C2497" s="82" t="s">
        <v>106</v>
      </c>
      <c r="D2497" s="82" t="s">
        <v>305</v>
      </c>
      <c r="E2497" s="82" t="s">
        <v>58</v>
      </c>
      <c r="F2497" s="82" t="s">
        <v>315</v>
      </c>
      <c r="G2497" s="82" t="s">
        <v>112</v>
      </c>
      <c r="H2497">
        <v>0</v>
      </c>
      <c r="I2497">
        <v>0</v>
      </c>
      <c r="J2497">
        <v>0</v>
      </c>
      <c r="K2497" s="92"/>
      <c r="L2497">
        <v>0</v>
      </c>
      <c r="M2497" s="92"/>
      <c r="N2497" s="92"/>
      <c r="O2497" s="92"/>
      <c r="P2497">
        <v>0</v>
      </c>
      <c r="Q2497" s="92"/>
      <c r="R2497" s="92"/>
      <c r="S2497">
        <v>-1</v>
      </c>
      <c r="T2497">
        <v>0</v>
      </c>
      <c r="U2497" s="82" t="s">
        <v>316</v>
      </c>
      <c r="V2497" s="92"/>
      <c r="W2497">
        <v>0</v>
      </c>
      <c r="X2497" s="92"/>
      <c r="Y2497">
        <v>0</v>
      </c>
      <c r="Z2497">
        <v>0</v>
      </c>
      <c r="AA2497">
        <v>0</v>
      </c>
      <c r="AB2497">
        <v>0</v>
      </c>
      <c r="AC2497">
        <v>-1</v>
      </c>
      <c r="AD2497">
        <v>0</v>
      </c>
      <c r="AE2497">
        <v>0</v>
      </c>
      <c r="AF2497">
        <v>0</v>
      </c>
      <c r="AG2497">
        <v>0</v>
      </c>
      <c r="AH2497">
        <v>0</v>
      </c>
      <c r="AK2497">
        <v>0</v>
      </c>
      <c r="AM2497">
        <v>0</v>
      </c>
      <c r="AO2497" s="92"/>
      <c r="AP2497" s="82" t="s">
        <v>317</v>
      </c>
      <c r="AQ2497" s="82" t="s">
        <v>318</v>
      </c>
      <c r="AR2497" s="82"/>
      <c r="AS2497">
        <v>0</v>
      </c>
      <c r="AT2497">
        <v>0</v>
      </c>
      <c r="AU2497">
        <v>2032</v>
      </c>
      <c r="AY2497">
        <v>0</v>
      </c>
      <c r="AZ2497">
        <v>0</v>
      </c>
      <c r="BA2497" s="82" t="s">
        <v>398</v>
      </c>
      <c r="BB2497">
        <v>10775</v>
      </c>
      <c r="BC2497">
        <v>0</v>
      </c>
      <c r="BD2497" s="92"/>
      <c r="BE2497" s="92"/>
      <c r="BF2497">
        <v>0</v>
      </c>
      <c r="BG2497">
        <v>0</v>
      </c>
      <c r="BH2497">
        <v>0</v>
      </c>
      <c r="BI2497" s="92"/>
      <c r="BJ2497" s="92"/>
      <c r="BK2497" s="92"/>
      <c r="BL2497">
        <v>0</v>
      </c>
    </row>
    <row r="2498" spans="1:64" x14ac:dyDescent="0.25">
      <c r="A2498" s="82" t="s">
        <v>297</v>
      </c>
      <c r="B2498" s="82" t="s">
        <v>397</v>
      </c>
      <c r="C2498" s="82" t="s">
        <v>106</v>
      </c>
      <c r="D2498" s="82" t="s">
        <v>306</v>
      </c>
      <c r="E2498" s="82" t="s">
        <v>59</v>
      </c>
      <c r="F2498" s="82" t="s">
        <v>315</v>
      </c>
      <c r="G2498" s="82" t="s">
        <v>112</v>
      </c>
      <c r="H2498">
        <v>0</v>
      </c>
      <c r="I2498">
        <v>0</v>
      </c>
      <c r="J2498">
        <v>0</v>
      </c>
      <c r="K2498" s="92"/>
      <c r="L2498">
        <v>0</v>
      </c>
      <c r="M2498" s="92"/>
      <c r="N2498" s="92"/>
      <c r="O2498" s="92"/>
      <c r="P2498">
        <v>0</v>
      </c>
      <c r="Q2498" s="92"/>
      <c r="R2498" s="92"/>
      <c r="S2498">
        <v>-1</v>
      </c>
      <c r="T2498">
        <v>0</v>
      </c>
      <c r="U2498" s="82" t="s">
        <v>316</v>
      </c>
      <c r="V2498" s="92"/>
      <c r="W2498">
        <v>0</v>
      </c>
      <c r="X2498" s="92"/>
      <c r="Y2498">
        <v>0</v>
      </c>
      <c r="Z2498">
        <v>0</v>
      </c>
      <c r="AA2498">
        <v>0</v>
      </c>
      <c r="AB2498">
        <v>0</v>
      </c>
      <c r="AC2498">
        <v>-1</v>
      </c>
      <c r="AD2498">
        <v>0</v>
      </c>
      <c r="AE2498">
        <v>0</v>
      </c>
      <c r="AF2498">
        <v>0</v>
      </c>
      <c r="AG2498">
        <v>0</v>
      </c>
      <c r="AH2498">
        <v>0</v>
      </c>
      <c r="AK2498">
        <v>0</v>
      </c>
      <c r="AM2498">
        <v>0</v>
      </c>
      <c r="AO2498" s="92"/>
      <c r="AP2498" s="82" t="s">
        <v>317</v>
      </c>
      <c r="AQ2498" s="82" t="s">
        <v>318</v>
      </c>
      <c r="AR2498" s="82"/>
      <c r="AS2498">
        <v>0</v>
      </c>
      <c r="AT2498">
        <v>0</v>
      </c>
      <c r="AU2498">
        <v>2032</v>
      </c>
      <c r="AY2498">
        <v>0</v>
      </c>
      <c r="AZ2498">
        <v>0</v>
      </c>
      <c r="BA2498" s="82" t="s">
        <v>398</v>
      </c>
      <c r="BB2498">
        <v>10776</v>
      </c>
      <c r="BC2498">
        <v>0</v>
      </c>
      <c r="BD2498" s="92"/>
      <c r="BE2498" s="92"/>
      <c r="BF2498">
        <v>0</v>
      </c>
      <c r="BG2498">
        <v>0</v>
      </c>
      <c r="BH2498">
        <v>0</v>
      </c>
      <c r="BI2498" s="92"/>
      <c r="BJ2498" s="92"/>
      <c r="BK2498" s="92"/>
      <c r="BL2498">
        <v>0</v>
      </c>
    </row>
    <row r="2499" spans="1:64" x14ac:dyDescent="0.25">
      <c r="A2499" s="82" t="s">
        <v>297</v>
      </c>
      <c r="B2499" s="82" t="s">
        <v>397</v>
      </c>
      <c r="C2499" s="82" t="s">
        <v>106</v>
      </c>
      <c r="D2499" s="82" t="s">
        <v>307</v>
      </c>
      <c r="E2499" s="82" t="s">
        <v>60</v>
      </c>
      <c r="F2499" s="82" t="s">
        <v>315</v>
      </c>
      <c r="G2499" s="82" t="s">
        <v>112</v>
      </c>
      <c r="H2499">
        <v>0</v>
      </c>
      <c r="I2499">
        <v>0</v>
      </c>
      <c r="J2499">
        <v>0</v>
      </c>
      <c r="K2499" s="92"/>
      <c r="L2499">
        <v>0</v>
      </c>
      <c r="M2499" s="92"/>
      <c r="N2499" s="92"/>
      <c r="O2499" s="92"/>
      <c r="P2499">
        <v>0</v>
      </c>
      <c r="Q2499" s="92"/>
      <c r="R2499" s="92"/>
      <c r="S2499">
        <v>-1</v>
      </c>
      <c r="T2499">
        <v>0</v>
      </c>
      <c r="U2499" s="82" t="s">
        <v>316</v>
      </c>
      <c r="V2499" s="92"/>
      <c r="W2499">
        <v>0</v>
      </c>
      <c r="X2499" s="92"/>
      <c r="Y2499">
        <v>0</v>
      </c>
      <c r="Z2499">
        <v>0</v>
      </c>
      <c r="AA2499">
        <v>0</v>
      </c>
      <c r="AB2499">
        <v>0</v>
      </c>
      <c r="AC2499">
        <v>-1</v>
      </c>
      <c r="AD2499">
        <v>0</v>
      </c>
      <c r="AE2499">
        <v>0</v>
      </c>
      <c r="AF2499">
        <v>0</v>
      </c>
      <c r="AG2499">
        <v>0</v>
      </c>
      <c r="AH2499">
        <v>0</v>
      </c>
      <c r="AK2499">
        <v>0</v>
      </c>
      <c r="AM2499">
        <v>0</v>
      </c>
      <c r="AO2499" s="92"/>
      <c r="AP2499" s="82" t="s">
        <v>317</v>
      </c>
      <c r="AQ2499" s="82" t="s">
        <v>318</v>
      </c>
      <c r="AR2499" s="82"/>
      <c r="AS2499">
        <v>0</v>
      </c>
      <c r="AT2499">
        <v>0</v>
      </c>
      <c r="AU2499">
        <v>2032</v>
      </c>
      <c r="AY2499">
        <v>0</v>
      </c>
      <c r="AZ2499">
        <v>0</v>
      </c>
      <c r="BA2499" s="82" t="s">
        <v>398</v>
      </c>
      <c r="BB2499">
        <v>10777</v>
      </c>
      <c r="BC2499">
        <v>0</v>
      </c>
      <c r="BD2499" s="92"/>
      <c r="BE2499" s="92"/>
      <c r="BF2499">
        <v>0</v>
      </c>
      <c r="BG2499">
        <v>0</v>
      </c>
      <c r="BH2499">
        <v>0</v>
      </c>
      <c r="BI2499" s="92"/>
      <c r="BJ2499" s="92"/>
      <c r="BK2499" s="92"/>
      <c r="BL2499">
        <v>0</v>
      </c>
    </row>
    <row r="2500" spans="1:64" x14ac:dyDescent="0.25">
      <c r="A2500" s="82" t="s">
        <v>297</v>
      </c>
      <c r="B2500" s="82" t="s">
        <v>397</v>
      </c>
      <c r="C2500" s="82" t="s">
        <v>106</v>
      </c>
      <c r="D2500" s="82" t="s">
        <v>308</v>
      </c>
      <c r="E2500" s="82" t="s">
        <v>61</v>
      </c>
      <c r="F2500" s="82" t="s">
        <v>315</v>
      </c>
      <c r="G2500" s="82" t="s">
        <v>112</v>
      </c>
      <c r="H2500">
        <v>0</v>
      </c>
      <c r="I2500">
        <v>0</v>
      </c>
      <c r="J2500">
        <v>0</v>
      </c>
      <c r="K2500" s="92"/>
      <c r="L2500">
        <v>0</v>
      </c>
      <c r="M2500" s="92"/>
      <c r="N2500" s="92"/>
      <c r="O2500" s="92"/>
      <c r="P2500">
        <v>0</v>
      </c>
      <c r="Q2500" s="92"/>
      <c r="R2500" s="92"/>
      <c r="S2500">
        <v>-1</v>
      </c>
      <c r="T2500">
        <v>0</v>
      </c>
      <c r="U2500" s="82" t="s">
        <v>316</v>
      </c>
      <c r="V2500" s="92"/>
      <c r="W2500">
        <v>0</v>
      </c>
      <c r="X2500" s="92"/>
      <c r="Y2500">
        <v>0</v>
      </c>
      <c r="Z2500">
        <v>0</v>
      </c>
      <c r="AA2500">
        <v>0</v>
      </c>
      <c r="AB2500">
        <v>0</v>
      </c>
      <c r="AC2500">
        <v>-1</v>
      </c>
      <c r="AD2500">
        <v>0</v>
      </c>
      <c r="AE2500">
        <v>0</v>
      </c>
      <c r="AF2500">
        <v>0</v>
      </c>
      <c r="AG2500">
        <v>0</v>
      </c>
      <c r="AH2500">
        <v>0</v>
      </c>
      <c r="AK2500">
        <v>0</v>
      </c>
      <c r="AM2500">
        <v>0</v>
      </c>
      <c r="AO2500" s="92"/>
      <c r="AP2500" s="82" t="s">
        <v>317</v>
      </c>
      <c r="AQ2500" s="82" t="s">
        <v>318</v>
      </c>
      <c r="AR2500" s="82"/>
      <c r="AS2500">
        <v>0</v>
      </c>
      <c r="AT2500">
        <v>0</v>
      </c>
      <c r="AU2500">
        <v>2032</v>
      </c>
      <c r="AY2500">
        <v>0</v>
      </c>
      <c r="AZ2500">
        <v>0</v>
      </c>
      <c r="BA2500" s="82" t="s">
        <v>398</v>
      </c>
      <c r="BB2500">
        <v>10778</v>
      </c>
      <c r="BC2500">
        <v>0</v>
      </c>
      <c r="BD2500" s="92"/>
      <c r="BE2500" s="92"/>
      <c r="BF2500">
        <v>0</v>
      </c>
      <c r="BG2500">
        <v>0</v>
      </c>
      <c r="BH2500">
        <v>0</v>
      </c>
      <c r="BI2500" s="92"/>
      <c r="BJ2500" s="92"/>
      <c r="BK2500" s="92"/>
      <c r="BL2500">
        <v>0</v>
      </c>
    </row>
    <row r="2501" spans="1:64" x14ac:dyDescent="0.25">
      <c r="A2501" s="82" t="s">
        <v>297</v>
      </c>
      <c r="B2501" s="82" t="s">
        <v>397</v>
      </c>
      <c r="C2501" s="82" t="s">
        <v>106</v>
      </c>
      <c r="D2501" s="82" t="s">
        <v>311</v>
      </c>
      <c r="E2501" s="82" t="s">
        <v>312</v>
      </c>
      <c r="F2501" s="82" t="s">
        <v>315</v>
      </c>
      <c r="G2501" s="82" t="s">
        <v>112</v>
      </c>
      <c r="H2501">
        <v>0</v>
      </c>
      <c r="I2501">
        <v>0</v>
      </c>
      <c r="J2501">
        <v>0</v>
      </c>
      <c r="K2501" s="92"/>
      <c r="L2501">
        <v>0</v>
      </c>
      <c r="M2501" s="92"/>
      <c r="N2501" s="92"/>
      <c r="O2501" s="92"/>
      <c r="P2501">
        <v>0</v>
      </c>
      <c r="Q2501" s="92"/>
      <c r="R2501" s="92"/>
      <c r="S2501">
        <v>-1</v>
      </c>
      <c r="T2501">
        <v>0</v>
      </c>
      <c r="U2501" s="82" t="s">
        <v>316</v>
      </c>
      <c r="V2501" s="92"/>
      <c r="W2501">
        <v>0</v>
      </c>
      <c r="X2501" s="92"/>
      <c r="Y2501">
        <v>0</v>
      </c>
      <c r="Z2501">
        <v>0</v>
      </c>
      <c r="AA2501">
        <v>0</v>
      </c>
      <c r="AB2501">
        <v>0</v>
      </c>
      <c r="AC2501">
        <v>-1</v>
      </c>
      <c r="AD2501">
        <v>0</v>
      </c>
      <c r="AE2501">
        <v>0</v>
      </c>
      <c r="AF2501">
        <v>0</v>
      </c>
      <c r="AG2501">
        <v>0</v>
      </c>
      <c r="AH2501">
        <v>0</v>
      </c>
      <c r="AK2501">
        <v>0</v>
      </c>
      <c r="AM2501">
        <v>0</v>
      </c>
      <c r="AO2501" s="92"/>
      <c r="AP2501" s="82" t="s">
        <v>317</v>
      </c>
      <c r="AQ2501" s="82" t="s">
        <v>318</v>
      </c>
      <c r="AR2501" s="82"/>
      <c r="AS2501">
        <v>0</v>
      </c>
      <c r="AT2501">
        <v>0</v>
      </c>
      <c r="AU2501">
        <v>2032</v>
      </c>
      <c r="AY2501">
        <v>0</v>
      </c>
      <c r="AZ2501">
        <v>0</v>
      </c>
      <c r="BA2501" s="82" t="s">
        <v>398</v>
      </c>
      <c r="BB2501">
        <v>10779</v>
      </c>
      <c r="BC2501">
        <v>0</v>
      </c>
      <c r="BD2501" s="92"/>
      <c r="BE2501" s="92"/>
      <c r="BF2501">
        <v>0</v>
      </c>
      <c r="BG2501">
        <v>0</v>
      </c>
      <c r="BH2501">
        <v>0</v>
      </c>
      <c r="BI2501" s="92"/>
      <c r="BJ2501" s="92"/>
      <c r="BK2501" s="92"/>
      <c r="BL2501">
        <v>0</v>
      </c>
    </row>
    <row r="2502" spans="1:64" x14ac:dyDescent="0.25">
      <c r="A2502" s="82" t="s">
        <v>297</v>
      </c>
      <c r="B2502" s="82" t="s">
        <v>397</v>
      </c>
      <c r="C2502" s="82" t="s">
        <v>106</v>
      </c>
      <c r="D2502" s="82" t="s">
        <v>298</v>
      </c>
      <c r="E2502" s="82" t="s">
        <v>55</v>
      </c>
      <c r="F2502" s="82" t="s">
        <v>319</v>
      </c>
      <c r="G2502" s="82" t="s">
        <v>116</v>
      </c>
      <c r="H2502">
        <v>0</v>
      </c>
      <c r="I2502">
        <v>0</v>
      </c>
      <c r="J2502">
        <v>0</v>
      </c>
      <c r="K2502" s="92"/>
      <c r="L2502">
        <v>0</v>
      </c>
      <c r="M2502" s="92"/>
      <c r="N2502" s="92"/>
      <c r="O2502" s="92"/>
      <c r="P2502">
        <v>0</v>
      </c>
      <c r="Q2502" s="92"/>
      <c r="R2502" s="92"/>
      <c r="S2502">
        <v>-1</v>
      </c>
      <c r="T2502">
        <v>0</v>
      </c>
      <c r="U2502" s="82" t="s">
        <v>320</v>
      </c>
      <c r="V2502" s="92"/>
      <c r="W2502">
        <v>0</v>
      </c>
      <c r="X2502" s="92"/>
      <c r="Y2502">
        <v>0</v>
      </c>
      <c r="Z2502">
        <v>0</v>
      </c>
      <c r="AA2502">
        <v>0</v>
      </c>
      <c r="AB2502">
        <v>0</v>
      </c>
      <c r="AC2502">
        <v>-1</v>
      </c>
      <c r="AD2502">
        <v>0</v>
      </c>
      <c r="AE2502">
        <v>0</v>
      </c>
      <c r="AF2502">
        <v>0</v>
      </c>
      <c r="AG2502">
        <v>0</v>
      </c>
      <c r="AH2502">
        <v>0</v>
      </c>
      <c r="AK2502">
        <v>0</v>
      </c>
      <c r="AM2502">
        <v>0</v>
      </c>
      <c r="AO2502" s="92"/>
      <c r="AP2502" s="82" t="s">
        <v>317</v>
      </c>
      <c r="AQ2502" s="82" t="s">
        <v>318</v>
      </c>
      <c r="AR2502" s="82"/>
      <c r="AS2502">
        <v>0</v>
      </c>
      <c r="AT2502">
        <v>0</v>
      </c>
      <c r="AU2502">
        <v>2032</v>
      </c>
      <c r="AY2502">
        <v>0</v>
      </c>
      <c r="AZ2502">
        <v>0</v>
      </c>
      <c r="BA2502" s="82" t="s">
        <v>398</v>
      </c>
      <c r="BB2502">
        <v>10780</v>
      </c>
      <c r="BC2502">
        <v>0</v>
      </c>
      <c r="BD2502" s="92"/>
      <c r="BE2502" s="92"/>
      <c r="BF2502">
        <v>0</v>
      </c>
      <c r="BG2502">
        <v>0</v>
      </c>
      <c r="BH2502">
        <v>0</v>
      </c>
      <c r="BI2502" s="92"/>
      <c r="BJ2502" s="92"/>
      <c r="BK2502" s="92"/>
      <c r="BL2502">
        <v>0</v>
      </c>
    </row>
    <row r="2503" spans="1:64" x14ac:dyDescent="0.25">
      <c r="A2503" s="82" t="s">
        <v>297</v>
      </c>
      <c r="B2503" s="82" t="s">
        <v>397</v>
      </c>
      <c r="C2503" s="82" t="s">
        <v>106</v>
      </c>
      <c r="D2503" s="82" t="s">
        <v>303</v>
      </c>
      <c r="E2503" s="82" t="s">
        <v>304</v>
      </c>
      <c r="F2503" s="82" t="s">
        <v>319</v>
      </c>
      <c r="G2503" s="82" t="s">
        <v>116</v>
      </c>
      <c r="H2503">
        <v>0</v>
      </c>
      <c r="I2503">
        <v>0</v>
      </c>
      <c r="J2503">
        <v>0</v>
      </c>
      <c r="K2503" s="92"/>
      <c r="L2503">
        <v>0</v>
      </c>
      <c r="M2503" s="92"/>
      <c r="N2503" s="92"/>
      <c r="O2503" s="92"/>
      <c r="P2503">
        <v>0</v>
      </c>
      <c r="Q2503" s="92"/>
      <c r="R2503" s="92"/>
      <c r="S2503">
        <v>-1</v>
      </c>
      <c r="T2503">
        <v>0</v>
      </c>
      <c r="U2503" s="82" t="s">
        <v>320</v>
      </c>
      <c r="V2503" s="92"/>
      <c r="W2503">
        <v>0</v>
      </c>
      <c r="X2503" s="92"/>
      <c r="Y2503">
        <v>0</v>
      </c>
      <c r="Z2503">
        <v>0</v>
      </c>
      <c r="AA2503">
        <v>0</v>
      </c>
      <c r="AB2503">
        <v>0</v>
      </c>
      <c r="AC2503">
        <v>-1</v>
      </c>
      <c r="AD2503">
        <v>0</v>
      </c>
      <c r="AE2503">
        <v>0</v>
      </c>
      <c r="AF2503">
        <v>0</v>
      </c>
      <c r="AG2503">
        <v>0</v>
      </c>
      <c r="AH2503">
        <v>0</v>
      </c>
      <c r="AK2503">
        <v>0</v>
      </c>
      <c r="AM2503">
        <v>0</v>
      </c>
      <c r="AO2503" s="92"/>
      <c r="AP2503" s="82" t="s">
        <v>317</v>
      </c>
      <c r="AQ2503" s="82" t="s">
        <v>318</v>
      </c>
      <c r="AR2503" s="82"/>
      <c r="AS2503">
        <v>0</v>
      </c>
      <c r="AT2503">
        <v>0</v>
      </c>
      <c r="AU2503">
        <v>2032</v>
      </c>
      <c r="AY2503">
        <v>0</v>
      </c>
      <c r="AZ2503">
        <v>0</v>
      </c>
      <c r="BA2503" s="82" t="s">
        <v>398</v>
      </c>
      <c r="BB2503">
        <v>10781</v>
      </c>
      <c r="BC2503">
        <v>0</v>
      </c>
      <c r="BD2503" s="92"/>
      <c r="BE2503" s="92"/>
      <c r="BF2503">
        <v>0</v>
      </c>
      <c r="BG2503">
        <v>0</v>
      </c>
      <c r="BH2503">
        <v>0</v>
      </c>
      <c r="BI2503" s="92"/>
      <c r="BJ2503" s="92"/>
      <c r="BK2503" s="92"/>
      <c r="BL2503">
        <v>0</v>
      </c>
    </row>
    <row r="2504" spans="1:64" x14ac:dyDescent="0.25">
      <c r="A2504" s="82" t="s">
        <v>297</v>
      </c>
      <c r="B2504" s="82" t="s">
        <v>397</v>
      </c>
      <c r="C2504" s="82" t="s">
        <v>106</v>
      </c>
      <c r="D2504" s="82" t="s">
        <v>305</v>
      </c>
      <c r="E2504" s="82" t="s">
        <v>58</v>
      </c>
      <c r="F2504" s="82" t="s">
        <v>319</v>
      </c>
      <c r="G2504" s="82" t="s">
        <v>116</v>
      </c>
      <c r="H2504">
        <v>0</v>
      </c>
      <c r="I2504">
        <v>0</v>
      </c>
      <c r="J2504">
        <v>0</v>
      </c>
      <c r="K2504" s="92"/>
      <c r="L2504">
        <v>0</v>
      </c>
      <c r="M2504" s="92"/>
      <c r="N2504" s="92"/>
      <c r="O2504" s="92"/>
      <c r="P2504">
        <v>0</v>
      </c>
      <c r="Q2504" s="92"/>
      <c r="R2504" s="92"/>
      <c r="S2504">
        <v>-1</v>
      </c>
      <c r="T2504">
        <v>0</v>
      </c>
      <c r="U2504" s="82" t="s">
        <v>320</v>
      </c>
      <c r="V2504" s="92"/>
      <c r="W2504">
        <v>0</v>
      </c>
      <c r="X2504" s="92"/>
      <c r="Y2504">
        <v>0</v>
      </c>
      <c r="Z2504">
        <v>0</v>
      </c>
      <c r="AA2504">
        <v>0</v>
      </c>
      <c r="AB2504">
        <v>0</v>
      </c>
      <c r="AC2504">
        <v>-1</v>
      </c>
      <c r="AD2504">
        <v>0</v>
      </c>
      <c r="AE2504">
        <v>0</v>
      </c>
      <c r="AF2504">
        <v>0</v>
      </c>
      <c r="AG2504">
        <v>0</v>
      </c>
      <c r="AH2504">
        <v>0</v>
      </c>
      <c r="AK2504">
        <v>0</v>
      </c>
      <c r="AM2504">
        <v>0</v>
      </c>
      <c r="AO2504" s="92"/>
      <c r="AP2504" s="82" t="s">
        <v>317</v>
      </c>
      <c r="AQ2504" s="82" t="s">
        <v>318</v>
      </c>
      <c r="AR2504" s="82"/>
      <c r="AS2504">
        <v>0</v>
      </c>
      <c r="AT2504">
        <v>0</v>
      </c>
      <c r="AU2504">
        <v>2032</v>
      </c>
      <c r="AY2504">
        <v>0</v>
      </c>
      <c r="AZ2504">
        <v>0</v>
      </c>
      <c r="BA2504" s="82" t="s">
        <v>398</v>
      </c>
      <c r="BB2504">
        <v>10782</v>
      </c>
      <c r="BC2504">
        <v>0</v>
      </c>
      <c r="BD2504" s="92"/>
      <c r="BE2504" s="92"/>
      <c r="BF2504">
        <v>0</v>
      </c>
      <c r="BG2504">
        <v>0</v>
      </c>
      <c r="BH2504">
        <v>0</v>
      </c>
      <c r="BI2504" s="92"/>
      <c r="BJ2504" s="92"/>
      <c r="BK2504" s="92"/>
      <c r="BL2504">
        <v>0</v>
      </c>
    </row>
    <row r="2505" spans="1:64" x14ac:dyDescent="0.25">
      <c r="A2505" s="82" t="s">
        <v>297</v>
      </c>
      <c r="B2505" s="82" t="s">
        <v>397</v>
      </c>
      <c r="C2505" s="82" t="s">
        <v>106</v>
      </c>
      <c r="D2505" s="82" t="s">
        <v>306</v>
      </c>
      <c r="E2505" s="82" t="s">
        <v>59</v>
      </c>
      <c r="F2505" s="82" t="s">
        <v>319</v>
      </c>
      <c r="G2505" s="82" t="s">
        <v>116</v>
      </c>
      <c r="H2505">
        <v>0</v>
      </c>
      <c r="I2505">
        <v>0</v>
      </c>
      <c r="J2505">
        <v>0</v>
      </c>
      <c r="K2505" s="92"/>
      <c r="L2505">
        <v>0</v>
      </c>
      <c r="M2505" s="92"/>
      <c r="N2505" s="92"/>
      <c r="O2505" s="92"/>
      <c r="P2505">
        <v>0</v>
      </c>
      <c r="Q2505" s="92"/>
      <c r="R2505" s="92"/>
      <c r="S2505">
        <v>-1</v>
      </c>
      <c r="T2505">
        <v>0</v>
      </c>
      <c r="U2505" s="82" t="s">
        <v>320</v>
      </c>
      <c r="V2505" s="92"/>
      <c r="W2505">
        <v>0</v>
      </c>
      <c r="X2505" s="92"/>
      <c r="Y2505">
        <v>0</v>
      </c>
      <c r="Z2505">
        <v>0</v>
      </c>
      <c r="AA2505">
        <v>0</v>
      </c>
      <c r="AB2505">
        <v>0</v>
      </c>
      <c r="AC2505">
        <v>-1</v>
      </c>
      <c r="AD2505">
        <v>0</v>
      </c>
      <c r="AE2505">
        <v>0</v>
      </c>
      <c r="AF2505">
        <v>0</v>
      </c>
      <c r="AG2505">
        <v>0</v>
      </c>
      <c r="AH2505">
        <v>0</v>
      </c>
      <c r="AK2505">
        <v>0</v>
      </c>
      <c r="AM2505">
        <v>0</v>
      </c>
      <c r="AO2505" s="92"/>
      <c r="AP2505" s="82" t="s">
        <v>317</v>
      </c>
      <c r="AQ2505" s="82" t="s">
        <v>318</v>
      </c>
      <c r="AR2505" s="82"/>
      <c r="AS2505">
        <v>0</v>
      </c>
      <c r="AT2505">
        <v>0</v>
      </c>
      <c r="AU2505">
        <v>2032</v>
      </c>
      <c r="AY2505">
        <v>0</v>
      </c>
      <c r="AZ2505">
        <v>0</v>
      </c>
      <c r="BA2505" s="82" t="s">
        <v>398</v>
      </c>
      <c r="BB2505">
        <v>10783</v>
      </c>
      <c r="BC2505">
        <v>0</v>
      </c>
      <c r="BD2505" s="92"/>
      <c r="BE2505" s="92"/>
      <c r="BF2505">
        <v>0</v>
      </c>
      <c r="BG2505">
        <v>0</v>
      </c>
      <c r="BH2505">
        <v>0</v>
      </c>
      <c r="BI2505" s="92"/>
      <c r="BJ2505" s="92"/>
      <c r="BK2505" s="92"/>
      <c r="BL2505">
        <v>0</v>
      </c>
    </row>
    <row r="2506" spans="1:64" x14ac:dyDescent="0.25">
      <c r="A2506" s="82" t="s">
        <v>297</v>
      </c>
      <c r="B2506" s="82" t="s">
        <v>397</v>
      </c>
      <c r="C2506" s="82" t="s">
        <v>106</v>
      </c>
      <c r="D2506" s="82" t="s">
        <v>307</v>
      </c>
      <c r="E2506" s="82" t="s">
        <v>60</v>
      </c>
      <c r="F2506" s="82" t="s">
        <v>319</v>
      </c>
      <c r="G2506" s="82" t="s">
        <v>116</v>
      </c>
      <c r="H2506">
        <v>0</v>
      </c>
      <c r="I2506">
        <v>0</v>
      </c>
      <c r="J2506">
        <v>0</v>
      </c>
      <c r="K2506" s="92"/>
      <c r="L2506">
        <v>0</v>
      </c>
      <c r="M2506" s="92"/>
      <c r="N2506" s="92"/>
      <c r="O2506" s="92"/>
      <c r="P2506">
        <v>0</v>
      </c>
      <c r="Q2506" s="92"/>
      <c r="R2506" s="92"/>
      <c r="S2506">
        <v>-1</v>
      </c>
      <c r="T2506">
        <v>0</v>
      </c>
      <c r="U2506" s="82" t="s">
        <v>320</v>
      </c>
      <c r="V2506" s="92"/>
      <c r="W2506">
        <v>0</v>
      </c>
      <c r="X2506" s="92"/>
      <c r="Y2506">
        <v>0</v>
      </c>
      <c r="Z2506">
        <v>0</v>
      </c>
      <c r="AA2506">
        <v>0</v>
      </c>
      <c r="AB2506">
        <v>0</v>
      </c>
      <c r="AC2506">
        <v>-1</v>
      </c>
      <c r="AD2506">
        <v>0</v>
      </c>
      <c r="AE2506">
        <v>0</v>
      </c>
      <c r="AF2506">
        <v>0</v>
      </c>
      <c r="AG2506">
        <v>0</v>
      </c>
      <c r="AH2506">
        <v>0</v>
      </c>
      <c r="AK2506">
        <v>0</v>
      </c>
      <c r="AM2506">
        <v>0</v>
      </c>
      <c r="AO2506" s="92"/>
      <c r="AP2506" s="82" t="s">
        <v>317</v>
      </c>
      <c r="AQ2506" s="82" t="s">
        <v>318</v>
      </c>
      <c r="AR2506" s="82"/>
      <c r="AS2506">
        <v>0</v>
      </c>
      <c r="AT2506">
        <v>0</v>
      </c>
      <c r="AU2506">
        <v>2032</v>
      </c>
      <c r="AY2506">
        <v>0</v>
      </c>
      <c r="AZ2506">
        <v>0</v>
      </c>
      <c r="BA2506" s="82" t="s">
        <v>398</v>
      </c>
      <c r="BB2506">
        <v>10784</v>
      </c>
      <c r="BC2506">
        <v>0</v>
      </c>
      <c r="BD2506" s="92"/>
      <c r="BE2506" s="92"/>
      <c r="BF2506">
        <v>0</v>
      </c>
      <c r="BG2506">
        <v>0</v>
      </c>
      <c r="BH2506">
        <v>0</v>
      </c>
      <c r="BI2506" s="92"/>
      <c r="BJ2506" s="92"/>
      <c r="BK2506" s="92"/>
      <c r="BL2506">
        <v>0</v>
      </c>
    </row>
    <row r="2507" spans="1:64" x14ac:dyDescent="0.25">
      <c r="A2507" s="82" t="s">
        <v>297</v>
      </c>
      <c r="B2507" s="82" t="s">
        <v>397</v>
      </c>
      <c r="C2507" s="82" t="s">
        <v>106</v>
      </c>
      <c r="D2507" s="82" t="s">
        <v>308</v>
      </c>
      <c r="E2507" s="82" t="s">
        <v>61</v>
      </c>
      <c r="F2507" s="82" t="s">
        <v>319</v>
      </c>
      <c r="G2507" s="82" t="s">
        <v>116</v>
      </c>
      <c r="H2507">
        <v>0</v>
      </c>
      <c r="I2507">
        <v>0</v>
      </c>
      <c r="J2507">
        <v>0</v>
      </c>
      <c r="K2507" s="92"/>
      <c r="L2507">
        <v>0</v>
      </c>
      <c r="M2507" s="92"/>
      <c r="N2507" s="92"/>
      <c r="O2507" s="92"/>
      <c r="P2507">
        <v>0</v>
      </c>
      <c r="Q2507" s="92"/>
      <c r="R2507" s="92"/>
      <c r="S2507">
        <v>-1</v>
      </c>
      <c r="T2507">
        <v>0</v>
      </c>
      <c r="U2507" s="82" t="s">
        <v>320</v>
      </c>
      <c r="V2507" s="92"/>
      <c r="W2507">
        <v>0</v>
      </c>
      <c r="X2507" s="92"/>
      <c r="Y2507">
        <v>0</v>
      </c>
      <c r="Z2507">
        <v>0</v>
      </c>
      <c r="AA2507">
        <v>0</v>
      </c>
      <c r="AB2507">
        <v>0</v>
      </c>
      <c r="AC2507">
        <v>-1</v>
      </c>
      <c r="AD2507">
        <v>0</v>
      </c>
      <c r="AE2507">
        <v>0</v>
      </c>
      <c r="AF2507">
        <v>0</v>
      </c>
      <c r="AG2507">
        <v>0</v>
      </c>
      <c r="AH2507">
        <v>0</v>
      </c>
      <c r="AK2507">
        <v>0</v>
      </c>
      <c r="AM2507">
        <v>0</v>
      </c>
      <c r="AO2507" s="92"/>
      <c r="AP2507" s="82" t="s">
        <v>317</v>
      </c>
      <c r="AQ2507" s="82" t="s">
        <v>318</v>
      </c>
      <c r="AR2507" s="82"/>
      <c r="AS2507">
        <v>0</v>
      </c>
      <c r="AT2507">
        <v>0</v>
      </c>
      <c r="AU2507">
        <v>2032</v>
      </c>
      <c r="AY2507">
        <v>0</v>
      </c>
      <c r="AZ2507">
        <v>0</v>
      </c>
      <c r="BA2507" s="82" t="s">
        <v>398</v>
      </c>
      <c r="BB2507">
        <v>10785</v>
      </c>
      <c r="BC2507">
        <v>0</v>
      </c>
      <c r="BD2507" s="92"/>
      <c r="BE2507" s="92"/>
      <c r="BF2507">
        <v>0</v>
      </c>
      <c r="BG2507">
        <v>0</v>
      </c>
      <c r="BH2507">
        <v>0</v>
      </c>
      <c r="BI2507" s="92"/>
      <c r="BJ2507" s="92"/>
      <c r="BK2507" s="92"/>
      <c r="BL2507">
        <v>0</v>
      </c>
    </row>
    <row r="2508" spans="1:64" x14ac:dyDescent="0.25">
      <c r="A2508" s="82" t="s">
        <v>297</v>
      </c>
      <c r="B2508" s="82" t="s">
        <v>397</v>
      </c>
      <c r="C2508" s="82" t="s">
        <v>106</v>
      </c>
      <c r="D2508" s="82" t="s">
        <v>311</v>
      </c>
      <c r="E2508" s="82" t="s">
        <v>312</v>
      </c>
      <c r="F2508" s="82" t="s">
        <v>319</v>
      </c>
      <c r="G2508" s="82" t="s">
        <v>116</v>
      </c>
      <c r="H2508">
        <v>0</v>
      </c>
      <c r="I2508">
        <v>0</v>
      </c>
      <c r="J2508">
        <v>0</v>
      </c>
      <c r="K2508" s="92"/>
      <c r="L2508">
        <v>0</v>
      </c>
      <c r="M2508" s="92"/>
      <c r="N2508" s="92"/>
      <c r="O2508" s="92"/>
      <c r="P2508">
        <v>0</v>
      </c>
      <c r="Q2508" s="92"/>
      <c r="R2508" s="92"/>
      <c r="S2508">
        <v>-1</v>
      </c>
      <c r="T2508">
        <v>0</v>
      </c>
      <c r="U2508" s="82" t="s">
        <v>320</v>
      </c>
      <c r="V2508" s="92"/>
      <c r="W2508">
        <v>0</v>
      </c>
      <c r="X2508" s="92"/>
      <c r="Y2508">
        <v>0</v>
      </c>
      <c r="Z2508">
        <v>0</v>
      </c>
      <c r="AA2508">
        <v>0</v>
      </c>
      <c r="AB2508">
        <v>0</v>
      </c>
      <c r="AC2508">
        <v>-1</v>
      </c>
      <c r="AD2508">
        <v>0</v>
      </c>
      <c r="AE2508">
        <v>0</v>
      </c>
      <c r="AF2508">
        <v>0</v>
      </c>
      <c r="AG2508">
        <v>0</v>
      </c>
      <c r="AH2508">
        <v>0</v>
      </c>
      <c r="AK2508">
        <v>0</v>
      </c>
      <c r="AM2508">
        <v>0</v>
      </c>
      <c r="AO2508" s="92"/>
      <c r="AP2508" s="82" t="s">
        <v>317</v>
      </c>
      <c r="AQ2508" s="82" t="s">
        <v>318</v>
      </c>
      <c r="AR2508" s="82"/>
      <c r="AS2508">
        <v>0</v>
      </c>
      <c r="AT2508">
        <v>0</v>
      </c>
      <c r="AU2508">
        <v>2032</v>
      </c>
      <c r="AY2508">
        <v>0</v>
      </c>
      <c r="AZ2508">
        <v>0</v>
      </c>
      <c r="BA2508" s="82" t="s">
        <v>398</v>
      </c>
      <c r="BB2508">
        <v>10786</v>
      </c>
      <c r="BC2508">
        <v>0</v>
      </c>
      <c r="BD2508" s="92"/>
      <c r="BE2508" s="92"/>
      <c r="BF2508">
        <v>0</v>
      </c>
      <c r="BG2508">
        <v>0</v>
      </c>
      <c r="BH2508">
        <v>0</v>
      </c>
      <c r="BI2508" s="92"/>
      <c r="BJ2508" s="92"/>
      <c r="BK2508" s="92"/>
      <c r="BL2508">
        <v>0</v>
      </c>
    </row>
    <row r="2509" spans="1:64" x14ac:dyDescent="0.25">
      <c r="A2509" s="82" t="s">
        <v>297</v>
      </c>
      <c r="B2509" s="82" t="s">
        <v>397</v>
      </c>
      <c r="C2509" s="82" t="s">
        <v>106</v>
      </c>
      <c r="D2509" s="82" t="s">
        <v>298</v>
      </c>
      <c r="E2509" s="82" t="s">
        <v>55</v>
      </c>
      <c r="F2509" s="82" t="s">
        <v>118</v>
      </c>
      <c r="G2509" s="82" t="s">
        <v>118</v>
      </c>
      <c r="H2509">
        <v>280.18389892578125</v>
      </c>
      <c r="I2509">
        <v>295</v>
      </c>
      <c r="J2509">
        <v>53.647312164306641</v>
      </c>
      <c r="K2509" s="92"/>
      <c r="L2509">
        <v>0</v>
      </c>
      <c r="M2509" s="92"/>
      <c r="N2509" s="92"/>
      <c r="O2509" s="92"/>
      <c r="P2509">
        <v>2773.074951171875</v>
      </c>
      <c r="Q2509" s="92"/>
      <c r="R2509" s="92"/>
      <c r="S2509">
        <v>-1</v>
      </c>
      <c r="T2509">
        <v>4615837</v>
      </c>
      <c r="U2509" s="82" t="s">
        <v>300</v>
      </c>
      <c r="V2509" s="92"/>
      <c r="W2509">
        <v>471238</v>
      </c>
      <c r="X2509" s="92"/>
      <c r="Y2509">
        <v>56.036781311035156</v>
      </c>
      <c r="Z2509">
        <v>22796.751953125</v>
      </c>
      <c r="AA2509">
        <v>22796.751953125</v>
      </c>
      <c r="AB2509">
        <v>0</v>
      </c>
      <c r="AC2509">
        <v>-1</v>
      </c>
      <c r="AD2509">
        <v>0</v>
      </c>
      <c r="AE2509">
        <v>0</v>
      </c>
      <c r="AF2509">
        <v>214.56005859375</v>
      </c>
      <c r="AG2509">
        <v>10</v>
      </c>
      <c r="AH2509">
        <v>2063</v>
      </c>
      <c r="AI2509">
        <v>0.18185529112815857</v>
      </c>
      <c r="AJ2509">
        <v>48.376300811767578</v>
      </c>
      <c r="AK2509">
        <v>18684.07421875</v>
      </c>
      <c r="AL2509">
        <v>39.648914337158203</v>
      </c>
      <c r="AM2509">
        <v>4112.67626953125</v>
      </c>
      <c r="AN2509">
        <v>8.727386474609375</v>
      </c>
      <c r="AO2509" s="92"/>
      <c r="AP2509" s="82" t="s">
        <v>321</v>
      </c>
      <c r="AQ2509" s="82" t="s">
        <v>322</v>
      </c>
      <c r="AR2509" s="82"/>
      <c r="AS2509">
        <v>0</v>
      </c>
      <c r="AT2509">
        <v>0</v>
      </c>
      <c r="AU2509">
        <v>2032</v>
      </c>
      <c r="AY2509">
        <v>0</v>
      </c>
      <c r="AZ2509">
        <v>0</v>
      </c>
      <c r="BA2509" s="82" t="s">
        <v>398</v>
      </c>
      <c r="BB2509">
        <v>10787</v>
      </c>
      <c r="BC2509">
        <v>295.39999389648438</v>
      </c>
      <c r="BD2509" s="92"/>
      <c r="BE2509" s="92"/>
      <c r="BF2509">
        <v>471238</v>
      </c>
      <c r="BG2509">
        <v>0</v>
      </c>
      <c r="BH2509">
        <v>0</v>
      </c>
      <c r="BI2509" s="92"/>
      <c r="BJ2509" s="92"/>
      <c r="BK2509" s="92"/>
      <c r="BL2509">
        <v>0</v>
      </c>
    </row>
    <row r="2510" spans="1:64" x14ac:dyDescent="0.25">
      <c r="A2510" s="82" t="s">
        <v>297</v>
      </c>
      <c r="B2510" s="82" t="s">
        <v>397</v>
      </c>
      <c r="C2510" s="82" t="s">
        <v>106</v>
      </c>
      <c r="D2510" s="82" t="s">
        <v>303</v>
      </c>
      <c r="E2510" s="82" t="s">
        <v>304</v>
      </c>
      <c r="F2510" s="82" t="s">
        <v>118</v>
      </c>
      <c r="G2510" s="82" t="s">
        <v>118</v>
      </c>
      <c r="H2510">
        <v>280.18389892578125</v>
      </c>
      <c r="I2510">
        <v>295</v>
      </c>
      <c r="J2510">
        <v>53.647312164306641</v>
      </c>
      <c r="K2510" s="92"/>
      <c r="L2510">
        <v>0</v>
      </c>
      <c r="M2510" s="92"/>
      <c r="N2510" s="92"/>
      <c r="O2510" s="92"/>
      <c r="P2510">
        <v>2773.074951171875</v>
      </c>
      <c r="Q2510" s="92"/>
      <c r="R2510" s="92"/>
      <c r="S2510">
        <v>-1</v>
      </c>
      <c r="T2510">
        <v>4615837</v>
      </c>
      <c r="U2510" s="82" t="s">
        <v>300</v>
      </c>
      <c r="V2510" s="92"/>
      <c r="W2510">
        <v>471238</v>
      </c>
      <c r="X2510" s="92"/>
      <c r="Y2510">
        <v>56.036781311035156</v>
      </c>
      <c r="Z2510">
        <v>22796.751953125</v>
      </c>
      <c r="AA2510">
        <v>22796.751953125</v>
      </c>
      <c r="AB2510">
        <v>0</v>
      </c>
      <c r="AC2510">
        <v>-1</v>
      </c>
      <c r="AD2510">
        <v>0</v>
      </c>
      <c r="AE2510">
        <v>0</v>
      </c>
      <c r="AF2510">
        <v>214.56005859375</v>
      </c>
      <c r="AG2510">
        <v>10</v>
      </c>
      <c r="AH2510">
        <v>2063</v>
      </c>
      <c r="AI2510">
        <v>0.18185529112815857</v>
      </c>
      <c r="AJ2510">
        <v>48.376300811767578</v>
      </c>
      <c r="AK2510">
        <v>18684.07421875</v>
      </c>
      <c r="AL2510">
        <v>39.648914337158203</v>
      </c>
      <c r="AM2510">
        <v>4112.67626953125</v>
      </c>
      <c r="AN2510">
        <v>8.727386474609375</v>
      </c>
      <c r="AO2510" s="92"/>
      <c r="AP2510" s="82" t="s">
        <v>321</v>
      </c>
      <c r="AQ2510" s="82" t="s">
        <v>322</v>
      </c>
      <c r="AR2510" s="82"/>
      <c r="AS2510">
        <v>0</v>
      </c>
      <c r="AT2510">
        <v>0</v>
      </c>
      <c r="AU2510">
        <v>2032</v>
      </c>
      <c r="AY2510">
        <v>0</v>
      </c>
      <c r="AZ2510">
        <v>0</v>
      </c>
      <c r="BA2510" s="82" t="s">
        <v>398</v>
      </c>
      <c r="BB2510">
        <v>10788</v>
      </c>
      <c r="BC2510">
        <v>295.39999389648438</v>
      </c>
      <c r="BD2510" s="92"/>
      <c r="BE2510" s="92"/>
      <c r="BF2510">
        <v>471238</v>
      </c>
      <c r="BG2510">
        <v>0</v>
      </c>
      <c r="BH2510">
        <v>0</v>
      </c>
      <c r="BI2510" s="92"/>
      <c r="BJ2510" s="92"/>
      <c r="BK2510" s="92"/>
      <c r="BL2510">
        <v>0</v>
      </c>
    </row>
    <row r="2511" spans="1:64" x14ac:dyDescent="0.25">
      <c r="A2511" s="82" t="s">
        <v>297</v>
      </c>
      <c r="B2511" s="82" t="s">
        <v>397</v>
      </c>
      <c r="C2511" s="82" t="s">
        <v>106</v>
      </c>
      <c r="D2511" s="82" t="s">
        <v>305</v>
      </c>
      <c r="E2511" s="82" t="s">
        <v>58</v>
      </c>
      <c r="F2511" s="82" t="s">
        <v>118</v>
      </c>
      <c r="G2511" s="82" t="s">
        <v>118</v>
      </c>
      <c r="H2511">
        <v>280.18389892578125</v>
      </c>
      <c r="I2511">
        <v>295</v>
      </c>
      <c r="J2511">
        <v>53.647312164306641</v>
      </c>
      <c r="K2511" s="92"/>
      <c r="L2511">
        <v>0</v>
      </c>
      <c r="M2511" s="92"/>
      <c r="N2511" s="92"/>
      <c r="O2511" s="92"/>
      <c r="P2511">
        <v>2773.074951171875</v>
      </c>
      <c r="Q2511" s="92"/>
      <c r="R2511" s="92"/>
      <c r="S2511">
        <v>-1</v>
      </c>
      <c r="T2511">
        <v>4615837</v>
      </c>
      <c r="U2511" s="82" t="s">
        <v>300</v>
      </c>
      <c r="V2511" s="92"/>
      <c r="W2511">
        <v>471238</v>
      </c>
      <c r="X2511" s="92"/>
      <c r="Y2511">
        <v>56.036781311035156</v>
      </c>
      <c r="Z2511">
        <v>22796.751953125</v>
      </c>
      <c r="AA2511">
        <v>22796.751953125</v>
      </c>
      <c r="AB2511">
        <v>0</v>
      </c>
      <c r="AC2511">
        <v>-1</v>
      </c>
      <c r="AD2511">
        <v>0</v>
      </c>
      <c r="AE2511">
        <v>0</v>
      </c>
      <c r="AF2511">
        <v>214.56005859375</v>
      </c>
      <c r="AG2511">
        <v>10</v>
      </c>
      <c r="AH2511">
        <v>2063</v>
      </c>
      <c r="AI2511">
        <v>0.18185529112815857</v>
      </c>
      <c r="AJ2511">
        <v>48.376300811767578</v>
      </c>
      <c r="AK2511">
        <v>18684.07421875</v>
      </c>
      <c r="AL2511">
        <v>39.648914337158203</v>
      </c>
      <c r="AM2511">
        <v>4112.67626953125</v>
      </c>
      <c r="AN2511">
        <v>8.727386474609375</v>
      </c>
      <c r="AO2511" s="92"/>
      <c r="AP2511" s="82" t="s">
        <v>321</v>
      </c>
      <c r="AQ2511" s="82" t="s">
        <v>322</v>
      </c>
      <c r="AR2511" s="82"/>
      <c r="AS2511">
        <v>0</v>
      </c>
      <c r="AT2511">
        <v>0</v>
      </c>
      <c r="AU2511">
        <v>2032</v>
      </c>
      <c r="AY2511">
        <v>0</v>
      </c>
      <c r="AZ2511">
        <v>0</v>
      </c>
      <c r="BA2511" s="82" t="s">
        <v>398</v>
      </c>
      <c r="BB2511">
        <v>10789</v>
      </c>
      <c r="BC2511">
        <v>295.39999389648438</v>
      </c>
      <c r="BD2511" s="92"/>
      <c r="BE2511" s="92"/>
      <c r="BF2511">
        <v>471238</v>
      </c>
      <c r="BG2511">
        <v>0</v>
      </c>
      <c r="BH2511">
        <v>0</v>
      </c>
      <c r="BI2511" s="92"/>
      <c r="BJ2511" s="92"/>
      <c r="BK2511" s="92"/>
      <c r="BL2511">
        <v>0</v>
      </c>
    </row>
    <row r="2512" spans="1:64" x14ac:dyDescent="0.25">
      <c r="A2512" s="82" t="s">
        <v>297</v>
      </c>
      <c r="B2512" s="82" t="s">
        <v>397</v>
      </c>
      <c r="C2512" s="82" t="s">
        <v>106</v>
      </c>
      <c r="D2512" s="82" t="s">
        <v>307</v>
      </c>
      <c r="E2512" s="82" t="s">
        <v>60</v>
      </c>
      <c r="F2512" s="82" t="s">
        <v>118</v>
      </c>
      <c r="G2512" s="82" t="s">
        <v>118</v>
      </c>
      <c r="H2512">
        <v>280.18389892578125</v>
      </c>
      <c r="I2512">
        <v>295</v>
      </c>
      <c r="J2512">
        <v>53.647312164306641</v>
      </c>
      <c r="K2512" s="92"/>
      <c r="L2512">
        <v>0</v>
      </c>
      <c r="M2512" s="92"/>
      <c r="N2512" s="92"/>
      <c r="O2512" s="92"/>
      <c r="P2512">
        <v>2773.074951171875</v>
      </c>
      <c r="Q2512" s="92"/>
      <c r="R2512" s="92"/>
      <c r="S2512">
        <v>-1</v>
      </c>
      <c r="T2512">
        <v>4615837</v>
      </c>
      <c r="U2512" s="82" t="s">
        <v>300</v>
      </c>
      <c r="V2512" s="92"/>
      <c r="W2512">
        <v>471238</v>
      </c>
      <c r="X2512" s="92"/>
      <c r="Y2512">
        <v>56.036781311035156</v>
      </c>
      <c r="Z2512">
        <v>22796.751953125</v>
      </c>
      <c r="AA2512">
        <v>22796.751953125</v>
      </c>
      <c r="AB2512">
        <v>0</v>
      </c>
      <c r="AC2512">
        <v>-1</v>
      </c>
      <c r="AD2512">
        <v>0</v>
      </c>
      <c r="AE2512">
        <v>0</v>
      </c>
      <c r="AF2512">
        <v>214.56005859375</v>
      </c>
      <c r="AG2512">
        <v>10</v>
      </c>
      <c r="AH2512">
        <v>2063</v>
      </c>
      <c r="AI2512">
        <v>0.18185529112815857</v>
      </c>
      <c r="AJ2512">
        <v>48.376300811767578</v>
      </c>
      <c r="AK2512">
        <v>18684.07421875</v>
      </c>
      <c r="AL2512">
        <v>39.648914337158203</v>
      </c>
      <c r="AM2512">
        <v>4112.67626953125</v>
      </c>
      <c r="AN2512">
        <v>8.727386474609375</v>
      </c>
      <c r="AO2512" s="92"/>
      <c r="AP2512" s="82" t="s">
        <v>321</v>
      </c>
      <c r="AQ2512" s="82" t="s">
        <v>322</v>
      </c>
      <c r="AR2512" s="82"/>
      <c r="AS2512">
        <v>0</v>
      </c>
      <c r="AT2512">
        <v>0</v>
      </c>
      <c r="AU2512">
        <v>2032</v>
      </c>
      <c r="AY2512">
        <v>0</v>
      </c>
      <c r="AZ2512">
        <v>0</v>
      </c>
      <c r="BA2512" s="82" t="s">
        <v>398</v>
      </c>
      <c r="BB2512">
        <v>10790</v>
      </c>
      <c r="BC2512">
        <v>295.39999389648438</v>
      </c>
      <c r="BD2512" s="92"/>
      <c r="BE2512" s="92"/>
      <c r="BF2512">
        <v>471238</v>
      </c>
      <c r="BG2512">
        <v>0</v>
      </c>
      <c r="BH2512">
        <v>0</v>
      </c>
      <c r="BI2512" s="92"/>
      <c r="BJ2512" s="92"/>
      <c r="BK2512" s="92"/>
      <c r="BL2512">
        <v>0</v>
      </c>
    </row>
    <row r="2513" spans="1:64" x14ac:dyDescent="0.25">
      <c r="A2513" s="82" t="s">
        <v>297</v>
      </c>
      <c r="B2513" s="82" t="s">
        <v>397</v>
      </c>
      <c r="C2513" s="82" t="s">
        <v>106</v>
      </c>
      <c r="D2513" s="82" t="s">
        <v>308</v>
      </c>
      <c r="E2513" s="82" t="s">
        <v>61</v>
      </c>
      <c r="F2513" s="82" t="s">
        <v>118</v>
      </c>
      <c r="G2513" s="82" t="s">
        <v>118</v>
      </c>
      <c r="H2513">
        <v>280.18389892578125</v>
      </c>
      <c r="I2513">
        <v>295</v>
      </c>
      <c r="J2513">
        <v>53.647312164306641</v>
      </c>
      <c r="K2513" s="92"/>
      <c r="L2513">
        <v>0</v>
      </c>
      <c r="M2513" s="92"/>
      <c r="N2513" s="92"/>
      <c r="O2513" s="92"/>
      <c r="P2513">
        <v>2773.074951171875</v>
      </c>
      <c r="Q2513" s="92"/>
      <c r="R2513" s="92"/>
      <c r="S2513">
        <v>-1</v>
      </c>
      <c r="T2513">
        <v>4615837</v>
      </c>
      <c r="U2513" s="82" t="s">
        <v>300</v>
      </c>
      <c r="V2513" s="92"/>
      <c r="W2513">
        <v>471238</v>
      </c>
      <c r="X2513" s="92"/>
      <c r="Y2513">
        <v>56.036781311035156</v>
      </c>
      <c r="Z2513">
        <v>22796.751953125</v>
      </c>
      <c r="AA2513">
        <v>22796.751953125</v>
      </c>
      <c r="AB2513">
        <v>0</v>
      </c>
      <c r="AC2513">
        <v>-1</v>
      </c>
      <c r="AD2513">
        <v>0</v>
      </c>
      <c r="AE2513">
        <v>0</v>
      </c>
      <c r="AF2513">
        <v>214.56005859375</v>
      </c>
      <c r="AG2513">
        <v>10</v>
      </c>
      <c r="AH2513">
        <v>2063</v>
      </c>
      <c r="AI2513">
        <v>0.18185529112815857</v>
      </c>
      <c r="AJ2513">
        <v>48.376300811767578</v>
      </c>
      <c r="AK2513">
        <v>18684.07421875</v>
      </c>
      <c r="AL2513">
        <v>39.648914337158203</v>
      </c>
      <c r="AM2513">
        <v>4112.67626953125</v>
      </c>
      <c r="AN2513">
        <v>8.727386474609375</v>
      </c>
      <c r="AO2513" s="92"/>
      <c r="AP2513" s="82" t="s">
        <v>321</v>
      </c>
      <c r="AQ2513" s="82" t="s">
        <v>322</v>
      </c>
      <c r="AR2513" s="82"/>
      <c r="AS2513">
        <v>0</v>
      </c>
      <c r="AT2513">
        <v>0</v>
      </c>
      <c r="AU2513">
        <v>2032</v>
      </c>
      <c r="AY2513">
        <v>0</v>
      </c>
      <c r="AZ2513">
        <v>0</v>
      </c>
      <c r="BA2513" s="82" t="s">
        <v>398</v>
      </c>
      <c r="BB2513">
        <v>10791</v>
      </c>
      <c r="BC2513">
        <v>295.39999389648438</v>
      </c>
      <c r="BD2513" s="92"/>
      <c r="BE2513" s="92"/>
      <c r="BF2513">
        <v>471238</v>
      </c>
      <c r="BG2513">
        <v>0</v>
      </c>
      <c r="BH2513">
        <v>0</v>
      </c>
      <c r="BI2513" s="92"/>
      <c r="BJ2513" s="92"/>
      <c r="BK2513" s="92"/>
      <c r="BL2513">
        <v>0</v>
      </c>
    </row>
    <row r="2514" spans="1:64" x14ac:dyDescent="0.25">
      <c r="A2514" s="82" t="s">
        <v>297</v>
      </c>
      <c r="B2514" s="82" t="s">
        <v>397</v>
      </c>
      <c r="C2514" s="82" t="s">
        <v>106</v>
      </c>
      <c r="D2514" s="82" t="s">
        <v>309</v>
      </c>
      <c r="E2514" s="82" t="s">
        <v>310</v>
      </c>
      <c r="F2514" s="82" t="s">
        <v>118</v>
      </c>
      <c r="G2514" s="82" t="s">
        <v>118</v>
      </c>
      <c r="H2514">
        <v>280.18389892578125</v>
      </c>
      <c r="I2514">
        <v>295</v>
      </c>
      <c r="J2514">
        <v>53.647312164306641</v>
      </c>
      <c r="K2514" s="92"/>
      <c r="L2514">
        <v>0</v>
      </c>
      <c r="M2514" s="92"/>
      <c r="N2514" s="92"/>
      <c r="O2514" s="92"/>
      <c r="P2514">
        <v>2773.074951171875</v>
      </c>
      <c r="Q2514" s="92"/>
      <c r="R2514" s="92"/>
      <c r="S2514">
        <v>-1</v>
      </c>
      <c r="T2514">
        <v>4615837</v>
      </c>
      <c r="U2514" s="82" t="s">
        <v>300</v>
      </c>
      <c r="V2514" s="92"/>
      <c r="W2514">
        <v>471238</v>
      </c>
      <c r="X2514" s="92"/>
      <c r="Y2514">
        <v>56.036781311035156</v>
      </c>
      <c r="Z2514">
        <v>22796.751953125</v>
      </c>
      <c r="AA2514">
        <v>22796.751953125</v>
      </c>
      <c r="AB2514">
        <v>0</v>
      </c>
      <c r="AC2514">
        <v>-1</v>
      </c>
      <c r="AD2514">
        <v>0</v>
      </c>
      <c r="AE2514">
        <v>0</v>
      </c>
      <c r="AF2514">
        <v>214.56005859375</v>
      </c>
      <c r="AG2514">
        <v>10</v>
      </c>
      <c r="AH2514">
        <v>2063</v>
      </c>
      <c r="AI2514">
        <v>0.18185529112815857</v>
      </c>
      <c r="AJ2514">
        <v>48.376300811767578</v>
      </c>
      <c r="AK2514">
        <v>18684.07421875</v>
      </c>
      <c r="AL2514">
        <v>39.648914337158203</v>
      </c>
      <c r="AM2514">
        <v>4112.67626953125</v>
      </c>
      <c r="AN2514">
        <v>8.727386474609375</v>
      </c>
      <c r="AO2514" s="92"/>
      <c r="AP2514" s="82" t="s">
        <v>321</v>
      </c>
      <c r="AQ2514" s="82" t="s">
        <v>322</v>
      </c>
      <c r="AR2514" s="82"/>
      <c r="AS2514">
        <v>0</v>
      </c>
      <c r="AT2514">
        <v>0</v>
      </c>
      <c r="AU2514">
        <v>2032</v>
      </c>
      <c r="AY2514">
        <v>0</v>
      </c>
      <c r="AZ2514">
        <v>0</v>
      </c>
      <c r="BA2514" s="82" t="s">
        <v>398</v>
      </c>
      <c r="BB2514">
        <v>10792</v>
      </c>
      <c r="BC2514">
        <v>295.39999389648438</v>
      </c>
      <c r="BD2514" s="92"/>
      <c r="BE2514" s="92"/>
      <c r="BF2514">
        <v>471238</v>
      </c>
      <c r="BG2514">
        <v>0</v>
      </c>
      <c r="BH2514">
        <v>0</v>
      </c>
      <c r="BI2514" s="92"/>
      <c r="BJ2514" s="92"/>
      <c r="BK2514" s="92"/>
      <c r="BL2514">
        <v>0</v>
      </c>
    </row>
    <row r="2515" spans="1:64" x14ac:dyDescent="0.25">
      <c r="A2515" s="82" t="s">
        <v>297</v>
      </c>
      <c r="B2515" s="82" t="s">
        <v>397</v>
      </c>
      <c r="C2515" s="82" t="s">
        <v>106</v>
      </c>
      <c r="D2515" s="82" t="s">
        <v>311</v>
      </c>
      <c r="E2515" s="82" t="s">
        <v>312</v>
      </c>
      <c r="F2515" s="82" t="s">
        <v>118</v>
      </c>
      <c r="G2515" s="82" t="s">
        <v>118</v>
      </c>
      <c r="H2515">
        <v>280.18389892578125</v>
      </c>
      <c r="I2515">
        <v>295</v>
      </c>
      <c r="J2515">
        <v>53.647312164306641</v>
      </c>
      <c r="K2515" s="92"/>
      <c r="L2515">
        <v>0</v>
      </c>
      <c r="M2515" s="92"/>
      <c r="N2515" s="92"/>
      <c r="O2515" s="92"/>
      <c r="P2515">
        <v>2773.074951171875</v>
      </c>
      <c r="Q2515" s="92"/>
      <c r="R2515" s="92"/>
      <c r="S2515">
        <v>-1</v>
      </c>
      <c r="T2515">
        <v>4615837</v>
      </c>
      <c r="U2515" s="82" t="s">
        <v>300</v>
      </c>
      <c r="V2515" s="92"/>
      <c r="W2515">
        <v>471238</v>
      </c>
      <c r="X2515" s="92"/>
      <c r="Y2515">
        <v>56.036781311035156</v>
      </c>
      <c r="Z2515">
        <v>22796.751953125</v>
      </c>
      <c r="AA2515">
        <v>22796.751953125</v>
      </c>
      <c r="AB2515">
        <v>0</v>
      </c>
      <c r="AC2515">
        <v>-1</v>
      </c>
      <c r="AD2515">
        <v>0</v>
      </c>
      <c r="AE2515">
        <v>0</v>
      </c>
      <c r="AF2515">
        <v>214.56005859375</v>
      </c>
      <c r="AG2515">
        <v>10</v>
      </c>
      <c r="AH2515">
        <v>2063</v>
      </c>
      <c r="AI2515">
        <v>0.18185529112815857</v>
      </c>
      <c r="AJ2515">
        <v>48.376300811767578</v>
      </c>
      <c r="AK2515">
        <v>18684.07421875</v>
      </c>
      <c r="AL2515">
        <v>39.648914337158203</v>
      </c>
      <c r="AM2515">
        <v>4112.67626953125</v>
      </c>
      <c r="AN2515">
        <v>8.727386474609375</v>
      </c>
      <c r="AO2515" s="92"/>
      <c r="AP2515" s="82" t="s">
        <v>321</v>
      </c>
      <c r="AQ2515" s="82" t="s">
        <v>322</v>
      </c>
      <c r="AR2515" s="82"/>
      <c r="AS2515">
        <v>0</v>
      </c>
      <c r="AT2515">
        <v>0</v>
      </c>
      <c r="AU2515">
        <v>2032</v>
      </c>
      <c r="AY2515">
        <v>0</v>
      </c>
      <c r="AZ2515">
        <v>0</v>
      </c>
      <c r="BA2515" s="82" t="s">
        <v>398</v>
      </c>
      <c r="BB2515">
        <v>10793</v>
      </c>
      <c r="BC2515">
        <v>295.39999389648438</v>
      </c>
      <c r="BD2515" s="92"/>
      <c r="BE2515" s="92"/>
      <c r="BF2515">
        <v>471238</v>
      </c>
      <c r="BG2515">
        <v>0</v>
      </c>
      <c r="BH2515">
        <v>0</v>
      </c>
      <c r="BI2515" s="92"/>
      <c r="BJ2515" s="92"/>
      <c r="BK2515" s="92"/>
      <c r="BL2515">
        <v>0</v>
      </c>
    </row>
    <row r="2516" spans="1:64" x14ac:dyDescent="0.25">
      <c r="A2516" s="82" t="s">
        <v>297</v>
      </c>
      <c r="B2516" s="82" t="s">
        <v>397</v>
      </c>
      <c r="C2516" s="82" t="s">
        <v>106</v>
      </c>
      <c r="D2516" s="82" t="s">
        <v>313</v>
      </c>
      <c r="E2516" s="82" t="s">
        <v>314</v>
      </c>
      <c r="F2516" s="82" t="s">
        <v>118</v>
      </c>
      <c r="G2516" s="82" t="s">
        <v>118</v>
      </c>
      <c r="H2516">
        <v>280.18389892578125</v>
      </c>
      <c r="I2516">
        <v>295</v>
      </c>
      <c r="J2516">
        <v>53.647312164306641</v>
      </c>
      <c r="K2516" s="92"/>
      <c r="L2516">
        <v>0</v>
      </c>
      <c r="M2516" s="92"/>
      <c r="N2516" s="92"/>
      <c r="O2516" s="92"/>
      <c r="P2516">
        <v>2773.074951171875</v>
      </c>
      <c r="Q2516" s="92"/>
      <c r="R2516" s="92"/>
      <c r="S2516">
        <v>-1</v>
      </c>
      <c r="T2516">
        <v>4615837</v>
      </c>
      <c r="U2516" s="82" t="s">
        <v>300</v>
      </c>
      <c r="V2516" s="92"/>
      <c r="W2516">
        <v>471238</v>
      </c>
      <c r="X2516" s="92"/>
      <c r="Y2516">
        <v>56.036781311035156</v>
      </c>
      <c r="Z2516">
        <v>22796.751953125</v>
      </c>
      <c r="AA2516">
        <v>22796.751953125</v>
      </c>
      <c r="AB2516">
        <v>0</v>
      </c>
      <c r="AC2516">
        <v>-1</v>
      </c>
      <c r="AD2516">
        <v>0</v>
      </c>
      <c r="AE2516">
        <v>0</v>
      </c>
      <c r="AF2516">
        <v>214.56005859375</v>
      </c>
      <c r="AG2516">
        <v>10</v>
      </c>
      <c r="AH2516">
        <v>2063</v>
      </c>
      <c r="AI2516">
        <v>0.18185529112815857</v>
      </c>
      <c r="AJ2516">
        <v>48.376300811767578</v>
      </c>
      <c r="AK2516">
        <v>18684.07421875</v>
      </c>
      <c r="AL2516">
        <v>39.648914337158203</v>
      </c>
      <c r="AM2516">
        <v>4112.67626953125</v>
      </c>
      <c r="AN2516">
        <v>8.727386474609375</v>
      </c>
      <c r="AO2516" s="92"/>
      <c r="AP2516" s="82" t="s">
        <v>321</v>
      </c>
      <c r="AQ2516" s="82" t="s">
        <v>322</v>
      </c>
      <c r="AR2516" s="82"/>
      <c r="AS2516">
        <v>0</v>
      </c>
      <c r="AT2516">
        <v>0</v>
      </c>
      <c r="AU2516">
        <v>2032</v>
      </c>
      <c r="AY2516">
        <v>0</v>
      </c>
      <c r="AZ2516">
        <v>0</v>
      </c>
      <c r="BA2516" s="82" t="s">
        <v>398</v>
      </c>
      <c r="BB2516">
        <v>10794</v>
      </c>
      <c r="BC2516">
        <v>295.39999389648438</v>
      </c>
      <c r="BD2516" s="92"/>
      <c r="BE2516" s="92"/>
      <c r="BF2516">
        <v>471238</v>
      </c>
      <c r="BG2516">
        <v>0</v>
      </c>
      <c r="BH2516">
        <v>0</v>
      </c>
      <c r="BI2516" s="92"/>
      <c r="BJ2516" s="92"/>
      <c r="BK2516" s="92"/>
      <c r="BL2516">
        <v>0</v>
      </c>
    </row>
    <row r="2517" spans="1:64" x14ac:dyDescent="0.25">
      <c r="A2517" s="82" t="s">
        <v>297</v>
      </c>
      <c r="B2517" s="82" t="s">
        <v>397</v>
      </c>
      <c r="C2517" s="82" t="s">
        <v>106</v>
      </c>
      <c r="D2517" s="82" t="s">
        <v>298</v>
      </c>
      <c r="E2517" s="82" t="s">
        <v>55</v>
      </c>
      <c r="F2517" s="82" t="s">
        <v>323</v>
      </c>
      <c r="G2517" s="82" t="s">
        <v>323</v>
      </c>
      <c r="H2517">
        <v>22.859842300415039</v>
      </c>
      <c r="I2517">
        <v>100</v>
      </c>
      <c r="J2517">
        <v>22.859842300415039</v>
      </c>
      <c r="K2517" s="92"/>
      <c r="L2517">
        <v>0</v>
      </c>
      <c r="M2517" s="92"/>
      <c r="N2517" s="92"/>
      <c r="O2517" s="92"/>
      <c r="P2517">
        <v>14594.0634765625</v>
      </c>
      <c r="Q2517" s="92"/>
      <c r="R2517" s="92"/>
      <c r="S2517">
        <v>-1</v>
      </c>
      <c r="T2517">
        <v>0</v>
      </c>
      <c r="U2517" s="82" t="s">
        <v>324</v>
      </c>
      <c r="V2517" s="92"/>
      <c r="W2517">
        <v>200800.859375</v>
      </c>
      <c r="X2517" s="92"/>
      <c r="Y2517">
        <v>0</v>
      </c>
      <c r="Z2517">
        <v>6863.8642578125</v>
      </c>
      <c r="AA2517">
        <v>6863.8642578125</v>
      </c>
      <c r="AB2517">
        <v>0</v>
      </c>
      <c r="AC2517">
        <v>-1</v>
      </c>
      <c r="AD2517">
        <v>0</v>
      </c>
      <c r="AE2517">
        <v>0</v>
      </c>
      <c r="AF2517">
        <v>0</v>
      </c>
      <c r="AG2517">
        <v>366</v>
      </c>
      <c r="AH2517">
        <v>4394</v>
      </c>
      <c r="AI2517">
        <v>0.22859841585159302</v>
      </c>
      <c r="AJ2517">
        <v>34.182445526123047</v>
      </c>
      <c r="AK2517">
        <v>-6785.51708984375</v>
      </c>
      <c r="AL2517">
        <v>-33.792270660400391</v>
      </c>
      <c r="AM2517">
        <v>13649.3818359375</v>
      </c>
      <c r="AN2517">
        <v>67.974716186523438</v>
      </c>
      <c r="AO2517" s="92"/>
      <c r="AP2517" s="82" t="s">
        <v>325</v>
      </c>
      <c r="AQ2517" s="82" t="s">
        <v>326</v>
      </c>
      <c r="AR2517" s="82"/>
      <c r="AS2517">
        <v>0</v>
      </c>
      <c r="AT2517">
        <v>0</v>
      </c>
      <c r="AU2517">
        <v>2032</v>
      </c>
      <c r="AY2517">
        <v>0</v>
      </c>
      <c r="AZ2517">
        <v>0</v>
      </c>
      <c r="BA2517" s="82" t="s">
        <v>398</v>
      </c>
      <c r="BB2517">
        <v>10795</v>
      </c>
      <c r="BC2517">
        <v>100</v>
      </c>
      <c r="BD2517" s="92"/>
      <c r="BE2517" s="92"/>
      <c r="BF2517">
        <v>200800.859375</v>
      </c>
      <c r="BG2517">
        <v>0</v>
      </c>
      <c r="BH2517">
        <v>0</v>
      </c>
      <c r="BI2517" s="92"/>
      <c r="BJ2517" s="92"/>
      <c r="BK2517" s="92"/>
      <c r="BL2517">
        <v>0</v>
      </c>
    </row>
    <row r="2518" spans="1:64" x14ac:dyDescent="0.25">
      <c r="A2518" s="82" t="s">
        <v>297</v>
      </c>
      <c r="B2518" s="82" t="s">
        <v>397</v>
      </c>
      <c r="C2518" s="82" t="s">
        <v>106</v>
      </c>
      <c r="D2518" s="82" t="s">
        <v>303</v>
      </c>
      <c r="E2518" s="82" t="s">
        <v>304</v>
      </c>
      <c r="F2518" s="82" t="s">
        <v>323</v>
      </c>
      <c r="G2518" s="82" t="s">
        <v>323</v>
      </c>
      <c r="H2518">
        <v>22.859842300415039</v>
      </c>
      <c r="I2518">
        <v>100</v>
      </c>
      <c r="J2518">
        <v>22.859842300415039</v>
      </c>
      <c r="K2518" s="92"/>
      <c r="L2518">
        <v>0</v>
      </c>
      <c r="M2518" s="92"/>
      <c r="N2518" s="92"/>
      <c r="O2518" s="92"/>
      <c r="P2518">
        <v>14594.0634765625</v>
      </c>
      <c r="Q2518" s="92"/>
      <c r="R2518" s="92"/>
      <c r="S2518">
        <v>-1</v>
      </c>
      <c r="T2518">
        <v>0</v>
      </c>
      <c r="U2518" s="82" t="s">
        <v>324</v>
      </c>
      <c r="V2518" s="92"/>
      <c r="W2518">
        <v>200800.859375</v>
      </c>
      <c r="X2518" s="92"/>
      <c r="Y2518">
        <v>0</v>
      </c>
      <c r="Z2518">
        <v>6863.8642578125</v>
      </c>
      <c r="AA2518">
        <v>6863.8642578125</v>
      </c>
      <c r="AB2518">
        <v>0</v>
      </c>
      <c r="AC2518">
        <v>-1</v>
      </c>
      <c r="AD2518">
        <v>0</v>
      </c>
      <c r="AE2518">
        <v>0</v>
      </c>
      <c r="AF2518">
        <v>0</v>
      </c>
      <c r="AG2518">
        <v>366</v>
      </c>
      <c r="AH2518">
        <v>4394</v>
      </c>
      <c r="AI2518">
        <v>0.22859841585159302</v>
      </c>
      <c r="AJ2518">
        <v>34.182445526123047</v>
      </c>
      <c r="AK2518">
        <v>-6785.51708984375</v>
      </c>
      <c r="AL2518">
        <v>-33.792270660400391</v>
      </c>
      <c r="AM2518">
        <v>13649.3818359375</v>
      </c>
      <c r="AN2518">
        <v>67.974716186523438</v>
      </c>
      <c r="AO2518" s="92"/>
      <c r="AP2518" s="82" t="s">
        <v>325</v>
      </c>
      <c r="AQ2518" s="82" t="s">
        <v>326</v>
      </c>
      <c r="AR2518" s="82"/>
      <c r="AS2518">
        <v>0</v>
      </c>
      <c r="AT2518">
        <v>0</v>
      </c>
      <c r="AU2518">
        <v>2032</v>
      </c>
      <c r="AY2518">
        <v>0</v>
      </c>
      <c r="AZ2518">
        <v>0</v>
      </c>
      <c r="BA2518" s="82" t="s">
        <v>398</v>
      </c>
      <c r="BB2518">
        <v>10796</v>
      </c>
      <c r="BC2518">
        <v>100</v>
      </c>
      <c r="BD2518" s="92"/>
      <c r="BE2518" s="92"/>
      <c r="BF2518">
        <v>200800.859375</v>
      </c>
      <c r="BG2518">
        <v>0</v>
      </c>
      <c r="BH2518">
        <v>0</v>
      </c>
      <c r="BI2518" s="92"/>
      <c r="BJ2518" s="92"/>
      <c r="BK2518" s="92"/>
      <c r="BL2518">
        <v>0</v>
      </c>
    </row>
    <row r="2519" spans="1:64" x14ac:dyDescent="0.25">
      <c r="A2519" s="82" t="s">
        <v>297</v>
      </c>
      <c r="B2519" s="82" t="s">
        <v>397</v>
      </c>
      <c r="C2519" s="82" t="s">
        <v>106</v>
      </c>
      <c r="D2519" s="82" t="s">
        <v>305</v>
      </c>
      <c r="E2519" s="82" t="s">
        <v>58</v>
      </c>
      <c r="F2519" s="82" t="s">
        <v>323</v>
      </c>
      <c r="G2519" s="82" t="s">
        <v>323</v>
      </c>
      <c r="H2519">
        <v>22.859842300415039</v>
      </c>
      <c r="I2519">
        <v>100</v>
      </c>
      <c r="J2519">
        <v>22.859842300415039</v>
      </c>
      <c r="K2519" s="92"/>
      <c r="L2519">
        <v>0</v>
      </c>
      <c r="M2519" s="92"/>
      <c r="N2519" s="92"/>
      <c r="O2519" s="92"/>
      <c r="P2519">
        <v>14594.0634765625</v>
      </c>
      <c r="Q2519" s="92"/>
      <c r="R2519" s="92"/>
      <c r="S2519">
        <v>-1</v>
      </c>
      <c r="T2519">
        <v>0</v>
      </c>
      <c r="U2519" s="82" t="s">
        <v>324</v>
      </c>
      <c r="V2519" s="92"/>
      <c r="W2519">
        <v>200800.859375</v>
      </c>
      <c r="X2519" s="92"/>
      <c r="Y2519">
        <v>0</v>
      </c>
      <c r="Z2519">
        <v>6863.8642578125</v>
      </c>
      <c r="AA2519">
        <v>6863.8642578125</v>
      </c>
      <c r="AB2519">
        <v>0</v>
      </c>
      <c r="AC2519">
        <v>-1</v>
      </c>
      <c r="AD2519">
        <v>0</v>
      </c>
      <c r="AE2519">
        <v>0</v>
      </c>
      <c r="AF2519">
        <v>0</v>
      </c>
      <c r="AG2519">
        <v>366</v>
      </c>
      <c r="AH2519">
        <v>4394</v>
      </c>
      <c r="AI2519">
        <v>0.22859841585159302</v>
      </c>
      <c r="AJ2519">
        <v>34.182445526123047</v>
      </c>
      <c r="AK2519">
        <v>-6785.51708984375</v>
      </c>
      <c r="AL2519">
        <v>-33.792270660400391</v>
      </c>
      <c r="AM2519">
        <v>13649.3818359375</v>
      </c>
      <c r="AN2519">
        <v>67.974716186523438</v>
      </c>
      <c r="AO2519" s="92"/>
      <c r="AP2519" s="82" t="s">
        <v>325</v>
      </c>
      <c r="AQ2519" s="82" t="s">
        <v>326</v>
      </c>
      <c r="AR2519" s="82"/>
      <c r="AS2519">
        <v>0</v>
      </c>
      <c r="AT2519">
        <v>0</v>
      </c>
      <c r="AU2519">
        <v>2032</v>
      </c>
      <c r="AY2519">
        <v>0</v>
      </c>
      <c r="AZ2519">
        <v>0</v>
      </c>
      <c r="BA2519" s="82" t="s">
        <v>398</v>
      </c>
      <c r="BB2519">
        <v>10797</v>
      </c>
      <c r="BC2519">
        <v>100</v>
      </c>
      <c r="BD2519" s="92"/>
      <c r="BE2519" s="92"/>
      <c r="BF2519">
        <v>200800.859375</v>
      </c>
      <c r="BG2519">
        <v>0</v>
      </c>
      <c r="BH2519">
        <v>0</v>
      </c>
      <c r="BI2519" s="92"/>
      <c r="BJ2519" s="92"/>
      <c r="BK2519" s="92"/>
      <c r="BL2519">
        <v>0</v>
      </c>
    </row>
    <row r="2520" spans="1:64" x14ac:dyDescent="0.25">
      <c r="A2520" s="82" t="s">
        <v>297</v>
      </c>
      <c r="B2520" s="82" t="s">
        <v>397</v>
      </c>
      <c r="C2520" s="82" t="s">
        <v>106</v>
      </c>
      <c r="D2520" s="82" t="s">
        <v>306</v>
      </c>
      <c r="E2520" s="82" t="s">
        <v>59</v>
      </c>
      <c r="F2520" s="82" t="s">
        <v>323</v>
      </c>
      <c r="G2520" s="82" t="s">
        <v>323</v>
      </c>
      <c r="H2520">
        <v>22.859842300415039</v>
      </c>
      <c r="I2520">
        <v>100</v>
      </c>
      <c r="J2520">
        <v>22.859842300415039</v>
      </c>
      <c r="K2520" s="92"/>
      <c r="L2520">
        <v>0</v>
      </c>
      <c r="M2520" s="92"/>
      <c r="N2520" s="92"/>
      <c r="O2520" s="92"/>
      <c r="P2520">
        <v>14594.0634765625</v>
      </c>
      <c r="Q2520" s="92"/>
      <c r="R2520" s="92"/>
      <c r="S2520">
        <v>-1</v>
      </c>
      <c r="T2520">
        <v>0</v>
      </c>
      <c r="U2520" s="82" t="s">
        <v>324</v>
      </c>
      <c r="V2520" s="92"/>
      <c r="W2520">
        <v>200800.859375</v>
      </c>
      <c r="X2520" s="92"/>
      <c r="Y2520">
        <v>0</v>
      </c>
      <c r="Z2520">
        <v>6863.8642578125</v>
      </c>
      <c r="AA2520">
        <v>6863.8642578125</v>
      </c>
      <c r="AB2520">
        <v>0</v>
      </c>
      <c r="AC2520">
        <v>-1</v>
      </c>
      <c r="AD2520">
        <v>0</v>
      </c>
      <c r="AE2520">
        <v>0</v>
      </c>
      <c r="AF2520">
        <v>0</v>
      </c>
      <c r="AG2520">
        <v>366</v>
      </c>
      <c r="AH2520">
        <v>4394</v>
      </c>
      <c r="AI2520">
        <v>0.22859841585159302</v>
      </c>
      <c r="AJ2520">
        <v>34.182445526123047</v>
      </c>
      <c r="AK2520">
        <v>-6785.51708984375</v>
      </c>
      <c r="AL2520">
        <v>-33.792270660400391</v>
      </c>
      <c r="AM2520">
        <v>13649.3818359375</v>
      </c>
      <c r="AN2520">
        <v>67.974716186523438</v>
      </c>
      <c r="AO2520" s="92"/>
      <c r="AP2520" s="82" t="s">
        <v>325</v>
      </c>
      <c r="AQ2520" s="82" t="s">
        <v>326</v>
      </c>
      <c r="AR2520" s="82"/>
      <c r="AS2520">
        <v>0</v>
      </c>
      <c r="AT2520">
        <v>0</v>
      </c>
      <c r="AU2520">
        <v>2032</v>
      </c>
      <c r="AY2520">
        <v>0</v>
      </c>
      <c r="AZ2520">
        <v>0</v>
      </c>
      <c r="BA2520" s="82" t="s">
        <v>398</v>
      </c>
      <c r="BB2520">
        <v>10798</v>
      </c>
      <c r="BC2520">
        <v>100</v>
      </c>
      <c r="BD2520" s="92"/>
      <c r="BE2520" s="92"/>
      <c r="BF2520">
        <v>200800.859375</v>
      </c>
      <c r="BG2520">
        <v>0</v>
      </c>
      <c r="BH2520">
        <v>0</v>
      </c>
      <c r="BI2520" s="92"/>
      <c r="BJ2520" s="92"/>
      <c r="BK2520" s="92"/>
      <c r="BL2520">
        <v>0</v>
      </c>
    </row>
    <row r="2521" spans="1:64" x14ac:dyDescent="0.25">
      <c r="A2521" s="82" t="s">
        <v>297</v>
      </c>
      <c r="B2521" s="82" t="s">
        <v>397</v>
      </c>
      <c r="C2521" s="82" t="s">
        <v>106</v>
      </c>
      <c r="D2521" s="82" t="s">
        <v>307</v>
      </c>
      <c r="E2521" s="82" t="s">
        <v>60</v>
      </c>
      <c r="F2521" s="82" t="s">
        <v>323</v>
      </c>
      <c r="G2521" s="82" t="s">
        <v>323</v>
      </c>
      <c r="H2521">
        <v>22.859842300415039</v>
      </c>
      <c r="I2521">
        <v>100</v>
      </c>
      <c r="J2521">
        <v>22.859842300415039</v>
      </c>
      <c r="K2521" s="92"/>
      <c r="L2521">
        <v>0</v>
      </c>
      <c r="M2521" s="92"/>
      <c r="N2521" s="92"/>
      <c r="O2521" s="92"/>
      <c r="P2521">
        <v>14594.0634765625</v>
      </c>
      <c r="Q2521" s="92"/>
      <c r="R2521" s="92"/>
      <c r="S2521">
        <v>-1</v>
      </c>
      <c r="T2521">
        <v>0</v>
      </c>
      <c r="U2521" s="82" t="s">
        <v>324</v>
      </c>
      <c r="V2521" s="92"/>
      <c r="W2521">
        <v>200800.859375</v>
      </c>
      <c r="X2521" s="92"/>
      <c r="Y2521">
        <v>0</v>
      </c>
      <c r="Z2521">
        <v>6863.8642578125</v>
      </c>
      <c r="AA2521">
        <v>6863.8642578125</v>
      </c>
      <c r="AB2521">
        <v>0</v>
      </c>
      <c r="AC2521">
        <v>-1</v>
      </c>
      <c r="AD2521">
        <v>0</v>
      </c>
      <c r="AE2521">
        <v>0</v>
      </c>
      <c r="AF2521">
        <v>0</v>
      </c>
      <c r="AG2521">
        <v>366</v>
      </c>
      <c r="AH2521">
        <v>4394</v>
      </c>
      <c r="AI2521">
        <v>0.22859841585159302</v>
      </c>
      <c r="AJ2521">
        <v>34.182445526123047</v>
      </c>
      <c r="AK2521">
        <v>-6785.51708984375</v>
      </c>
      <c r="AL2521">
        <v>-33.792270660400391</v>
      </c>
      <c r="AM2521">
        <v>13649.3818359375</v>
      </c>
      <c r="AN2521">
        <v>67.974716186523438</v>
      </c>
      <c r="AO2521" s="92"/>
      <c r="AP2521" s="82" t="s">
        <v>325</v>
      </c>
      <c r="AQ2521" s="82" t="s">
        <v>326</v>
      </c>
      <c r="AR2521" s="82"/>
      <c r="AS2521">
        <v>0</v>
      </c>
      <c r="AT2521">
        <v>0</v>
      </c>
      <c r="AU2521">
        <v>2032</v>
      </c>
      <c r="AY2521">
        <v>0</v>
      </c>
      <c r="AZ2521">
        <v>0</v>
      </c>
      <c r="BA2521" s="82" t="s">
        <v>398</v>
      </c>
      <c r="BB2521">
        <v>10799</v>
      </c>
      <c r="BC2521">
        <v>100</v>
      </c>
      <c r="BD2521" s="92"/>
      <c r="BE2521" s="92"/>
      <c r="BF2521">
        <v>200800.859375</v>
      </c>
      <c r="BG2521">
        <v>0</v>
      </c>
      <c r="BH2521">
        <v>0</v>
      </c>
      <c r="BI2521" s="92"/>
      <c r="BJ2521" s="92"/>
      <c r="BK2521" s="92"/>
      <c r="BL2521">
        <v>0</v>
      </c>
    </row>
    <row r="2522" spans="1:64" x14ac:dyDescent="0.25">
      <c r="A2522" s="82" t="s">
        <v>297</v>
      </c>
      <c r="B2522" s="82" t="s">
        <v>397</v>
      </c>
      <c r="C2522" s="82" t="s">
        <v>106</v>
      </c>
      <c r="D2522" s="82" t="s">
        <v>308</v>
      </c>
      <c r="E2522" s="82" t="s">
        <v>61</v>
      </c>
      <c r="F2522" s="82" t="s">
        <v>323</v>
      </c>
      <c r="G2522" s="82" t="s">
        <v>323</v>
      </c>
      <c r="H2522">
        <v>22.859842300415039</v>
      </c>
      <c r="I2522">
        <v>100</v>
      </c>
      <c r="J2522">
        <v>22.859842300415039</v>
      </c>
      <c r="K2522" s="92"/>
      <c r="L2522">
        <v>0</v>
      </c>
      <c r="M2522" s="92"/>
      <c r="N2522" s="92"/>
      <c r="O2522" s="92"/>
      <c r="P2522">
        <v>14594.0634765625</v>
      </c>
      <c r="Q2522" s="92"/>
      <c r="R2522" s="92"/>
      <c r="S2522">
        <v>-1</v>
      </c>
      <c r="T2522">
        <v>0</v>
      </c>
      <c r="U2522" s="82" t="s">
        <v>324</v>
      </c>
      <c r="V2522" s="92"/>
      <c r="W2522">
        <v>200800.859375</v>
      </c>
      <c r="X2522" s="92"/>
      <c r="Y2522">
        <v>0</v>
      </c>
      <c r="Z2522">
        <v>6863.8642578125</v>
      </c>
      <c r="AA2522">
        <v>6863.8642578125</v>
      </c>
      <c r="AB2522">
        <v>0</v>
      </c>
      <c r="AC2522">
        <v>-1</v>
      </c>
      <c r="AD2522">
        <v>0</v>
      </c>
      <c r="AE2522">
        <v>0</v>
      </c>
      <c r="AF2522">
        <v>0</v>
      </c>
      <c r="AG2522">
        <v>366</v>
      </c>
      <c r="AH2522">
        <v>4394</v>
      </c>
      <c r="AI2522">
        <v>0.22859841585159302</v>
      </c>
      <c r="AJ2522">
        <v>34.182445526123047</v>
      </c>
      <c r="AK2522">
        <v>-6785.51708984375</v>
      </c>
      <c r="AL2522">
        <v>-33.792270660400391</v>
      </c>
      <c r="AM2522">
        <v>13649.3818359375</v>
      </c>
      <c r="AN2522">
        <v>67.974716186523438</v>
      </c>
      <c r="AO2522" s="92"/>
      <c r="AP2522" s="82" t="s">
        <v>325</v>
      </c>
      <c r="AQ2522" s="82" t="s">
        <v>326</v>
      </c>
      <c r="AR2522" s="82"/>
      <c r="AS2522">
        <v>0</v>
      </c>
      <c r="AT2522">
        <v>0</v>
      </c>
      <c r="AU2522">
        <v>2032</v>
      </c>
      <c r="AY2522">
        <v>0</v>
      </c>
      <c r="AZ2522">
        <v>0</v>
      </c>
      <c r="BA2522" s="82" t="s">
        <v>398</v>
      </c>
      <c r="BB2522">
        <v>10800</v>
      </c>
      <c r="BC2522">
        <v>100</v>
      </c>
      <c r="BD2522" s="92"/>
      <c r="BE2522" s="92"/>
      <c r="BF2522">
        <v>200800.859375</v>
      </c>
      <c r="BG2522">
        <v>0</v>
      </c>
      <c r="BH2522">
        <v>0</v>
      </c>
      <c r="BI2522" s="92"/>
      <c r="BJ2522" s="92"/>
      <c r="BK2522" s="92"/>
      <c r="BL2522">
        <v>0</v>
      </c>
    </row>
    <row r="2523" spans="1:64" x14ac:dyDescent="0.25">
      <c r="A2523" s="82" t="s">
        <v>297</v>
      </c>
      <c r="B2523" s="82" t="s">
        <v>397</v>
      </c>
      <c r="C2523" s="82" t="s">
        <v>106</v>
      </c>
      <c r="D2523" s="82" t="s">
        <v>309</v>
      </c>
      <c r="E2523" s="82" t="s">
        <v>310</v>
      </c>
      <c r="F2523" s="82" t="s">
        <v>323</v>
      </c>
      <c r="G2523" s="82" t="s">
        <v>323</v>
      </c>
      <c r="H2523">
        <v>22.859842300415039</v>
      </c>
      <c r="I2523">
        <v>100</v>
      </c>
      <c r="J2523">
        <v>22.859842300415039</v>
      </c>
      <c r="K2523" s="92"/>
      <c r="L2523">
        <v>0</v>
      </c>
      <c r="M2523" s="92"/>
      <c r="N2523" s="92"/>
      <c r="O2523" s="92"/>
      <c r="P2523">
        <v>14594.0634765625</v>
      </c>
      <c r="Q2523" s="92"/>
      <c r="R2523" s="92"/>
      <c r="S2523">
        <v>-1</v>
      </c>
      <c r="T2523">
        <v>0</v>
      </c>
      <c r="U2523" s="82" t="s">
        <v>324</v>
      </c>
      <c r="V2523" s="92"/>
      <c r="W2523">
        <v>200800.859375</v>
      </c>
      <c r="X2523" s="92"/>
      <c r="Y2523">
        <v>0</v>
      </c>
      <c r="Z2523">
        <v>6863.8642578125</v>
      </c>
      <c r="AA2523">
        <v>6863.8642578125</v>
      </c>
      <c r="AB2523">
        <v>0</v>
      </c>
      <c r="AC2523">
        <v>-1</v>
      </c>
      <c r="AD2523">
        <v>0</v>
      </c>
      <c r="AE2523">
        <v>0</v>
      </c>
      <c r="AF2523">
        <v>0</v>
      </c>
      <c r="AG2523">
        <v>366</v>
      </c>
      <c r="AH2523">
        <v>4394</v>
      </c>
      <c r="AI2523">
        <v>0.22859841585159302</v>
      </c>
      <c r="AJ2523">
        <v>34.182445526123047</v>
      </c>
      <c r="AK2523">
        <v>-6785.51708984375</v>
      </c>
      <c r="AL2523">
        <v>-33.792270660400391</v>
      </c>
      <c r="AM2523">
        <v>13649.3818359375</v>
      </c>
      <c r="AN2523">
        <v>67.974716186523438</v>
      </c>
      <c r="AO2523" s="92"/>
      <c r="AP2523" s="82" t="s">
        <v>325</v>
      </c>
      <c r="AQ2523" s="82" t="s">
        <v>326</v>
      </c>
      <c r="AR2523" s="82"/>
      <c r="AS2523">
        <v>0</v>
      </c>
      <c r="AT2523">
        <v>0</v>
      </c>
      <c r="AU2523">
        <v>2032</v>
      </c>
      <c r="AY2523">
        <v>0</v>
      </c>
      <c r="AZ2523">
        <v>0</v>
      </c>
      <c r="BA2523" s="82" t="s">
        <v>398</v>
      </c>
      <c r="BB2523">
        <v>10801</v>
      </c>
      <c r="BC2523">
        <v>100</v>
      </c>
      <c r="BD2523" s="92"/>
      <c r="BE2523" s="92"/>
      <c r="BF2523">
        <v>200800.859375</v>
      </c>
      <c r="BG2523">
        <v>0</v>
      </c>
      <c r="BH2523">
        <v>0</v>
      </c>
      <c r="BI2523" s="92"/>
      <c r="BJ2523" s="92"/>
      <c r="BK2523" s="92"/>
      <c r="BL2523">
        <v>0</v>
      </c>
    </row>
    <row r="2524" spans="1:64" x14ac:dyDescent="0.25">
      <c r="A2524" s="82" t="s">
        <v>297</v>
      </c>
      <c r="B2524" s="82" t="s">
        <v>397</v>
      </c>
      <c r="C2524" s="82" t="s">
        <v>106</v>
      </c>
      <c r="D2524" s="82" t="s">
        <v>311</v>
      </c>
      <c r="E2524" s="82" t="s">
        <v>312</v>
      </c>
      <c r="F2524" s="82" t="s">
        <v>323</v>
      </c>
      <c r="G2524" s="82" t="s">
        <v>323</v>
      </c>
      <c r="H2524">
        <v>22.859842300415039</v>
      </c>
      <c r="I2524">
        <v>100</v>
      </c>
      <c r="J2524">
        <v>22.859842300415039</v>
      </c>
      <c r="K2524" s="92"/>
      <c r="L2524">
        <v>0</v>
      </c>
      <c r="M2524" s="92"/>
      <c r="N2524" s="92"/>
      <c r="O2524" s="92"/>
      <c r="P2524">
        <v>14594.0634765625</v>
      </c>
      <c r="Q2524" s="92"/>
      <c r="R2524" s="92"/>
      <c r="S2524">
        <v>-1</v>
      </c>
      <c r="T2524">
        <v>0</v>
      </c>
      <c r="U2524" s="82" t="s">
        <v>324</v>
      </c>
      <c r="V2524" s="92"/>
      <c r="W2524">
        <v>200800.859375</v>
      </c>
      <c r="X2524" s="92"/>
      <c r="Y2524">
        <v>0</v>
      </c>
      <c r="Z2524">
        <v>6863.8642578125</v>
      </c>
      <c r="AA2524">
        <v>6863.8642578125</v>
      </c>
      <c r="AB2524">
        <v>0</v>
      </c>
      <c r="AC2524">
        <v>-1</v>
      </c>
      <c r="AD2524">
        <v>0</v>
      </c>
      <c r="AE2524">
        <v>0</v>
      </c>
      <c r="AF2524">
        <v>0</v>
      </c>
      <c r="AG2524">
        <v>366</v>
      </c>
      <c r="AH2524">
        <v>4394</v>
      </c>
      <c r="AI2524">
        <v>0.22859841585159302</v>
      </c>
      <c r="AJ2524">
        <v>34.182445526123047</v>
      </c>
      <c r="AK2524">
        <v>-6785.51708984375</v>
      </c>
      <c r="AL2524">
        <v>-33.792270660400391</v>
      </c>
      <c r="AM2524">
        <v>13649.3818359375</v>
      </c>
      <c r="AN2524">
        <v>67.974716186523438</v>
      </c>
      <c r="AO2524" s="92"/>
      <c r="AP2524" s="82" t="s">
        <v>325</v>
      </c>
      <c r="AQ2524" s="82" t="s">
        <v>326</v>
      </c>
      <c r="AR2524" s="82"/>
      <c r="AS2524">
        <v>0</v>
      </c>
      <c r="AT2524">
        <v>0</v>
      </c>
      <c r="AU2524">
        <v>2032</v>
      </c>
      <c r="AY2524">
        <v>0</v>
      </c>
      <c r="AZ2524">
        <v>0</v>
      </c>
      <c r="BA2524" s="82" t="s">
        <v>398</v>
      </c>
      <c r="BB2524">
        <v>10802</v>
      </c>
      <c r="BC2524">
        <v>100</v>
      </c>
      <c r="BD2524" s="92"/>
      <c r="BE2524" s="92"/>
      <c r="BF2524">
        <v>200800.859375</v>
      </c>
      <c r="BG2524">
        <v>0</v>
      </c>
      <c r="BH2524">
        <v>0</v>
      </c>
      <c r="BI2524" s="92"/>
      <c r="BJ2524" s="92"/>
      <c r="BK2524" s="92"/>
      <c r="BL2524">
        <v>0</v>
      </c>
    </row>
    <row r="2525" spans="1:64" x14ac:dyDescent="0.25">
      <c r="A2525" s="82" t="s">
        <v>297</v>
      </c>
      <c r="B2525" s="82" t="s">
        <v>397</v>
      </c>
      <c r="C2525" s="82" t="s">
        <v>106</v>
      </c>
      <c r="D2525" s="82" t="s">
        <v>313</v>
      </c>
      <c r="E2525" s="82" t="s">
        <v>314</v>
      </c>
      <c r="F2525" s="82" t="s">
        <v>323</v>
      </c>
      <c r="G2525" s="82" t="s">
        <v>323</v>
      </c>
      <c r="H2525">
        <v>22.859842300415039</v>
      </c>
      <c r="I2525">
        <v>100</v>
      </c>
      <c r="J2525">
        <v>22.859842300415039</v>
      </c>
      <c r="K2525" s="92"/>
      <c r="L2525">
        <v>0</v>
      </c>
      <c r="M2525" s="92"/>
      <c r="N2525" s="92"/>
      <c r="O2525" s="92"/>
      <c r="P2525">
        <v>14594.0634765625</v>
      </c>
      <c r="Q2525" s="92"/>
      <c r="R2525" s="92"/>
      <c r="S2525">
        <v>-1</v>
      </c>
      <c r="T2525">
        <v>0</v>
      </c>
      <c r="U2525" s="82" t="s">
        <v>324</v>
      </c>
      <c r="V2525" s="92"/>
      <c r="W2525">
        <v>200800.859375</v>
      </c>
      <c r="X2525" s="92"/>
      <c r="Y2525">
        <v>0</v>
      </c>
      <c r="Z2525">
        <v>6863.8642578125</v>
      </c>
      <c r="AA2525">
        <v>6863.8642578125</v>
      </c>
      <c r="AB2525">
        <v>0</v>
      </c>
      <c r="AC2525">
        <v>-1</v>
      </c>
      <c r="AD2525">
        <v>0</v>
      </c>
      <c r="AE2525">
        <v>0</v>
      </c>
      <c r="AF2525">
        <v>0</v>
      </c>
      <c r="AG2525">
        <v>366</v>
      </c>
      <c r="AH2525">
        <v>4394</v>
      </c>
      <c r="AI2525">
        <v>0.22859841585159302</v>
      </c>
      <c r="AJ2525">
        <v>34.182445526123047</v>
      </c>
      <c r="AK2525">
        <v>-6785.51708984375</v>
      </c>
      <c r="AL2525">
        <v>-33.792270660400391</v>
      </c>
      <c r="AM2525">
        <v>13649.3818359375</v>
      </c>
      <c r="AN2525">
        <v>67.974716186523438</v>
      </c>
      <c r="AO2525" s="92"/>
      <c r="AP2525" s="82" t="s">
        <v>325</v>
      </c>
      <c r="AQ2525" s="82" t="s">
        <v>326</v>
      </c>
      <c r="AR2525" s="82"/>
      <c r="AS2525">
        <v>0</v>
      </c>
      <c r="AT2525">
        <v>0</v>
      </c>
      <c r="AU2525">
        <v>2032</v>
      </c>
      <c r="AY2525">
        <v>0</v>
      </c>
      <c r="AZ2525">
        <v>0</v>
      </c>
      <c r="BA2525" s="82" t="s">
        <v>398</v>
      </c>
      <c r="BB2525">
        <v>10803</v>
      </c>
      <c r="BC2525">
        <v>100</v>
      </c>
      <c r="BD2525" s="92"/>
      <c r="BE2525" s="92"/>
      <c r="BF2525">
        <v>200800.859375</v>
      </c>
      <c r="BG2525">
        <v>0</v>
      </c>
      <c r="BH2525">
        <v>0</v>
      </c>
      <c r="BI2525" s="92"/>
      <c r="BJ2525" s="92"/>
      <c r="BK2525" s="92"/>
      <c r="BL2525">
        <v>0</v>
      </c>
    </row>
    <row r="2526" spans="1:64" x14ac:dyDescent="0.25">
      <c r="A2526" s="82" t="s">
        <v>297</v>
      </c>
      <c r="B2526" s="82" t="s">
        <v>397</v>
      </c>
      <c r="C2526" s="82" t="s">
        <v>106</v>
      </c>
      <c r="D2526" s="82" t="s">
        <v>298</v>
      </c>
      <c r="E2526" s="82" t="s">
        <v>55</v>
      </c>
      <c r="F2526" s="82" t="s">
        <v>327</v>
      </c>
      <c r="G2526" s="82" t="s">
        <v>327</v>
      </c>
      <c r="H2526">
        <v>5.7172130793333054E-2</v>
      </c>
      <c r="I2526">
        <v>5.4000000953674316</v>
      </c>
      <c r="J2526">
        <v>5.7172130793333054E-2</v>
      </c>
      <c r="K2526" s="92"/>
      <c r="L2526">
        <v>0</v>
      </c>
      <c r="M2526" s="92"/>
      <c r="N2526" s="92"/>
      <c r="O2526" s="92"/>
      <c r="P2526">
        <v>0</v>
      </c>
      <c r="Q2526" s="92"/>
      <c r="R2526" s="92"/>
      <c r="S2526">
        <v>-1</v>
      </c>
      <c r="T2526">
        <v>0</v>
      </c>
      <c r="U2526" s="82" t="s">
        <v>328</v>
      </c>
      <c r="V2526" s="92"/>
      <c r="W2526">
        <v>502.20001220703125</v>
      </c>
      <c r="X2526" s="92"/>
      <c r="Y2526">
        <v>0</v>
      </c>
      <c r="Z2526">
        <v>21.42188835144043</v>
      </c>
      <c r="AA2526">
        <v>21.42188835144043</v>
      </c>
      <c r="AB2526">
        <v>0</v>
      </c>
      <c r="AC2526">
        <v>-1</v>
      </c>
      <c r="AD2526">
        <v>0</v>
      </c>
      <c r="AE2526">
        <v>0</v>
      </c>
      <c r="AF2526">
        <v>0</v>
      </c>
      <c r="AG2526">
        <v>92</v>
      </c>
      <c r="AH2526">
        <v>93</v>
      </c>
      <c r="AI2526">
        <v>1.0587431490421295E-2</v>
      </c>
      <c r="AJ2526">
        <v>42.656089782714844</v>
      </c>
      <c r="AK2526">
        <v>0</v>
      </c>
      <c r="AL2526">
        <v>0</v>
      </c>
      <c r="AM2526">
        <v>21.42188835144043</v>
      </c>
      <c r="AN2526">
        <v>42.656089782714844</v>
      </c>
      <c r="AO2526" s="92"/>
      <c r="AP2526" s="82" t="s">
        <v>329</v>
      </c>
      <c r="AQ2526" s="82" t="s">
        <v>326</v>
      </c>
      <c r="AR2526" s="82"/>
      <c r="AS2526">
        <v>0</v>
      </c>
      <c r="AT2526">
        <v>0</v>
      </c>
      <c r="AU2526">
        <v>2032</v>
      </c>
      <c r="AY2526">
        <v>0</v>
      </c>
      <c r="AZ2526">
        <v>0</v>
      </c>
      <c r="BA2526" s="82" t="s">
        <v>398</v>
      </c>
      <c r="BB2526">
        <v>10804</v>
      </c>
      <c r="BC2526">
        <v>5.4000000953674316</v>
      </c>
      <c r="BD2526" s="92"/>
      <c r="BE2526" s="92"/>
      <c r="BF2526">
        <v>502.20001220703125</v>
      </c>
      <c r="BG2526">
        <v>0</v>
      </c>
      <c r="BH2526">
        <v>0</v>
      </c>
      <c r="BI2526" s="92"/>
      <c r="BJ2526" s="92"/>
      <c r="BK2526" s="92"/>
      <c r="BL2526">
        <v>0</v>
      </c>
    </row>
    <row r="2527" spans="1:64" x14ac:dyDescent="0.25">
      <c r="A2527" s="82" t="s">
        <v>297</v>
      </c>
      <c r="B2527" s="82" t="s">
        <v>397</v>
      </c>
      <c r="C2527" s="82" t="s">
        <v>106</v>
      </c>
      <c r="D2527" s="82" t="s">
        <v>303</v>
      </c>
      <c r="E2527" s="82" t="s">
        <v>304</v>
      </c>
      <c r="F2527" s="82" t="s">
        <v>327</v>
      </c>
      <c r="G2527" s="82" t="s">
        <v>327</v>
      </c>
      <c r="H2527">
        <v>5.7172130793333054E-2</v>
      </c>
      <c r="I2527">
        <v>5.4000000953674316</v>
      </c>
      <c r="J2527">
        <v>5.7172130793333054E-2</v>
      </c>
      <c r="K2527" s="92"/>
      <c r="L2527">
        <v>0</v>
      </c>
      <c r="M2527" s="92"/>
      <c r="N2527" s="92"/>
      <c r="O2527" s="92"/>
      <c r="P2527">
        <v>0</v>
      </c>
      <c r="Q2527" s="92"/>
      <c r="R2527" s="92"/>
      <c r="S2527">
        <v>-1</v>
      </c>
      <c r="T2527">
        <v>0</v>
      </c>
      <c r="U2527" s="82" t="s">
        <v>328</v>
      </c>
      <c r="V2527" s="92"/>
      <c r="W2527">
        <v>502.20001220703125</v>
      </c>
      <c r="X2527" s="92"/>
      <c r="Y2527">
        <v>0</v>
      </c>
      <c r="Z2527">
        <v>21.42188835144043</v>
      </c>
      <c r="AA2527">
        <v>21.42188835144043</v>
      </c>
      <c r="AB2527">
        <v>0</v>
      </c>
      <c r="AC2527">
        <v>-1</v>
      </c>
      <c r="AD2527">
        <v>0</v>
      </c>
      <c r="AE2527">
        <v>0</v>
      </c>
      <c r="AF2527">
        <v>0</v>
      </c>
      <c r="AG2527">
        <v>92</v>
      </c>
      <c r="AH2527">
        <v>93</v>
      </c>
      <c r="AI2527">
        <v>1.0587431490421295E-2</v>
      </c>
      <c r="AJ2527">
        <v>42.656089782714844</v>
      </c>
      <c r="AK2527">
        <v>0</v>
      </c>
      <c r="AL2527">
        <v>0</v>
      </c>
      <c r="AM2527">
        <v>21.42188835144043</v>
      </c>
      <c r="AN2527">
        <v>42.656089782714844</v>
      </c>
      <c r="AO2527" s="92"/>
      <c r="AP2527" s="82" t="s">
        <v>329</v>
      </c>
      <c r="AQ2527" s="82" t="s">
        <v>326</v>
      </c>
      <c r="AR2527" s="82"/>
      <c r="AS2527">
        <v>0</v>
      </c>
      <c r="AT2527">
        <v>0</v>
      </c>
      <c r="AU2527">
        <v>2032</v>
      </c>
      <c r="AY2527">
        <v>0</v>
      </c>
      <c r="AZ2527">
        <v>0</v>
      </c>
      <c r="BA2527" s="82" t="s">
        <v>398</v>
      </c>
      <c r="BB2527">
        <v>10805</v>
      </c>
      <c r="BC2527">
        <v>5.4000000953674316</v>
      </c>
      <c r="BD2527" s="92"/>
      <c r="BE2527" s="92"/>
      <c r="BF2527">
        <v>502.20001220703125</v>
      </c>
      <c r="BG2527">
        <v>0</v>
      </c>
      <c r="BH2527">
        <v>0</v>
      </c>
      <c r="BI2527" s="92"/>
      <c r="BJ2527" s="92"/>
      <c r="BK2527" s="92"/>
      <c r="BL2527">
        <v>0</v>
      </c>
    </row>
    <row r="2528" spans="1:64" x14ac:dyDescent="0.25">
      <c r="A2528" s="82" t="s">
        <v>297</v>
      </c>
      <c r="B2528" s="82" t="s">
        <v>397</v>
      </c>
      <c r="C2528" s="82" t="s">
        <v>106</v>
      </c>
      <c r="D2528" s="82" t="s">
        <v>305</v>
      </c>
      <c r="E2528" s="82" t="s">
        <v>58</v>
      </c>
      <c r="F2528" s="82" t="s">
        <v>327</v>
      </c>
      <c r="G2528" s="82" t="s">
        <v>327</v>
      </c>
      <c r="H2528">
        <v>5.7172130793333054E-2</v>
      </c>
      <c r="I2528">
        <v>5.4000000953674316</v>
      </c>
      <c r="J2528">
        <v>5.7172130793333054E-2</v>
      </c>
      <c r="K2528" s="92"/>
      <c r="L2528">
        <v>0</v>
      </c>
      <c r="M2528" s="92"/>
      <c r="N2528" s="92"/>
      <c r="O2528" s="92"/>
      <c r="P2528">
        <v>0</v>
      </c>
      <c r="Q2528" s="92"/>
      <c r="R2528" s="92"/>
      <c r="S2528">
        <v>-1</v>
      </c>
      <c r="T2528">
        <v>0</v>
      </c>
      <c r="U2528" s="82" t="s">
        <v>328</v>
      </c>
      <c r="V2528" s="92"/>
      <c r="W2528">
        <v>502.20001220703125</v>
      </c>
      <c r="X2528" s="92"/>
      <c r="Y2528">
        <v>0</v>
      </c>
      <c r="Z2528">
        <v>21.42188835144043</v>
      </c>
      <c r="AA2528">
        <v>21.42188835144043</v>
      </c>
      <c r="AB2528">
        <v>0</v>
      </c>
      <c r="AC2528">
        <v>-1</v>
      </c>
      <c r="AD2528">
        <v>0</v>
      </c>
      <c r="AE2528">
        <v>0</v>
      </c>
      <c r="AF2528">
        <v>0</v>
      </c>
      <c r="AG2528">
        <v>92</v>
      </c>
      <c r="AH2528">
        <v>93</v>
      </c>
      <c r="AI2528">
        <v>1.0587431490421295E-2</v>
      </c>
      <c r="AJ2528">
        <v>42.656089782714844</v>
      </c>
      <c r="AK2528">
        <v>0</v>
      </c>
      <c r="AL2528">
        <v>0</v>
      </c>
      <c r="AM2528">
        <v>21.42188835144043</v>
      </c>
      <c r="AN2528">
        <v>42.656089782714844</v>
      </c>
      <c r="AO2528" s="92"/>
      <c r="AP2528" s="82" t="s">
        <v>329</v>
      </c>
      <c r="AQ2528" s="82" t="s">
        <v>326</v>
      </c>
      <c r="AR2528" s="82"/>
      <c r="AS2528">
        <v>0</v>
      </c>
      <c r="AT2528">
        <v>0</v>
      </c>
      <c r="AU2528">
        <v>2032</v>
      </c>
      <c r="AY2528">
        <v>0</v>
      </c>
      <c r="AZ2528">
        <v>0</v>
      </c>
      <c r="BA2528" s="82" t="s">
        <v>398</v>
      </c>
      <c r="BB2528">
        <v>10806</v>
      </c>
      <c r="BC2528">
        <v>5.4000000953674316</v>
      </c>
      <c r="BD2528" s="92"/>
      <c r="BE2528" s="92"/>
      <c r="BF2528">
        <v>502.20001220703125</v>
      </c>
      <c r="BG2528">
        <v>0</v>
      </c>
      <c r="BH2528">
        <v>0</v>
      </c>
      <c r="BI2528" s="92"/>
      <c r="BJ2528" s="92"/>
      <c r="BK2528" s="92"/>
      <c r="BL2528">
        <v>0</v>
      </c>
    </row>
    <row r="2529" spans="1:64" x14ac:dyDescent="0.25">
      <c r="A2529" s="82" t="s">
        <v>297</v>
      </c>
      <c r="B2529" s="82" t="s">
        <v>397</v>
      </c>
      <c r="C2529" s="82" t="s">
        <v>106</v>
      </c>
      <c r="D2529" s="82" t="s">
        <v>306</v>
      </c>
      <c r="E2529" s="82" t="s">
        <v>59</v>
      </c>
      <c r="F2529" s="82" t="s">
        <v>327</v>
      </c>
      <c r="G2529" s="82" t="s">
        <v>327</v>
      </c>
      <c r="H2529">
        <v>5.7172130793333054E-2</v>
      </c>
      <c r="I2529">
        <v>5.4000000953674316</v>
      </c>
      <c r="J2529">
        <v>5.7172130793333054E-2</v>
      </c>
      <c r="K2529" s="92"/>
      <c r="L2529">
        <v>0</v>
      </c>
      <c r="M2529" s="92"/>
      <c r="N2529" s="92"/>
      <c r="O2529" s="92"/>
      <c r="P2529">
        <v>0</v>
      </c>
      <c r="Q2529" s="92"/>
      <c r="R2529" s="92"/>
      <c r="S2529">
        <v>-1</v>
      </c>
      <c r="T2529">
        <v>0</v>
      </c>
      <c r="U2529" s="82" t="s">
        <v>328</v>
      </c>
      <c r="V2529" s="92"/>
      <c r="W2529">
        <v>502.20001220703125</v>
      </c>
      <c r="X2529" s="92"/>
      <c r="Y2529">
        <v>0</v>
      </c>
      <c r="Z2529">
        <v>21.42188835144043</v>
      </c>
      <c r="AA2529">
        <v>21.42188835144043</v>
      </c>
      <c r="AB2529">
        <v>0</v>
      </c>
      <c r="AC2529">
        <v>-1</v>
      </c>
      <c r="AD2529">
        <v>0</v>
      </c>
      <c r="AE2529">
        <v>0</v>
      </c>
      <c r="AF2529">
        <v>0</v>
      </c>
      <c r="AG2529">
        <v>92</v>
      </c>
      <c r="AH2529">
        <v>93</v>
      </c>
      <c r="AI2529">
        <v>1.0587431490421295E-2</v>
      </c>
      <c r="AJ2529">
        <v>42.656089782714844</v>
      </c>
      <c r="AK2529">
        <v>0</v>
      </c>
      <c r="AL2529">
        <v>0</v>
      </c>
      <c r="AM2529">
        <v>21.42188835144043</v>
      </c>
      <c r="AN2529">
        <v>42.656089782714844</v>
      </c>
      <c r="AO2529" s="92"/>
      <c r="AP2529" s="82" t="s">
        <v>329</v>
      </c>
      <c r="AQ2529" s="82" t="s">
        <v>326</v>
      </c>
      <c r="AR2529" s="82"/>
      <c r="AS2529">
        <v>0</v>
      </c>
      <c r="AT2529">
        <v>0</v>
      </c>
      <c r="AU2529">
        <v>2032</v>
      </c>
      <c r="AY2529">
        <v>0</v>
      </c>
      <c r="AZ2529">
        <v>0</v>
      </c>
      <c r="BA2529" s="82" t="s">
        <v>398</v>
      </c>
      <c r="BB2529">
        <v>10807</v>
      </c>
      <c r="BC2529">
        <v>5.4000000953674316</v>
      </c>
      <c r="BD2529" s="92"/>
      <c r="BE2529" s="92"/>
      <c r="BF2529">
        <v>502.20001220703125</v>
      </c>
      <c r="BG2529">
        <v>0</v>
      </c>
      <c r="BH2529">
        <v>0</v>
      </c>
      <c r="BI2529" s="92"/>
      <c r="BJ2529" s="92"/>
      <c r="BK2529" s="92"/>
      <c r="BL2529">
        <v>0</v>
      </c>
    </row>
    <row r="2530" spans="1:64" x14ac:dyDescent="0.25">
      <c r="A2530" s="82" t="s">
        <v>297</v>
      </c>
      <c r="B2530" s="82" t="s">
        <v>397</v>
      </c>
      <c r="C2530" s="82" t="s">
        <v>106</v>
      </c>
      <c r="D2530" s="82" t="s">
        <v>307</v>
      </c>
      <c r="E2530" s="82" t="s">
        <v>60</v>
      </c>
      <c r="F2530" s="82" t="s">
        <v>327</v>
      </c>
      <c r="G2530" s="82" t="s">
        <v>327</v>
      </c>
      <c r="H2530">
        <v>5.7172130793333054E-2</v>
      </c>
      <c r="I2530">
        <v>5.4000000953674316</v>
      </c>
      <c r="J2530">
        <v>5.7172130793333054E-2</v>
      </c>
      <c r="K2530" s="92"/>
      <c r="L2530">
        <v>0</v>
      </c>
      <c r="M2530" s="92"/>
      <c r="N2530" s="92"/>
      <c r="O2530" s="92"/>
      <c r="P2530">
        <v>0</v>
      </c>
      <c r="Q2530" s="92"/>
      <c r="R2530" s="92"/>
      <c r="S2530">
        <v>-1</v>
      </c>
      <c r="T2530">
        <v>0</v>
      </c>
      <c r="U2530" s="82" t="s">
        <v>328</v>
      </c>
      <c r="V2530" s="92"/>
      <c r="W2530">
        <v>502.20001220703125</v>
      </c>
      <c r="X2530" s="92"/>
      <c r="Y2530">
        <v>0</v>
      </c>
      <c r="Z2530">
        <v>21.42188835144043</v>
      </c>
      <c r="AA2530">
        <v>21.42188835144043</v>
      </c>
      <c r="AB2530">
        <v>0</v>
      </c>
      <c r="AC2530">
        <v>-1</v>
      </c>
      <c r="AD2530">
        <v>0</v>
      </c>
      <c r="AE2530">
        <v>0</v>
      </c>
      <c r="AF2530">
        <v>0</v>
      </c>
      <c r="AG2530">
        <v>92</v>
      </c>
      <c r="AH2530">
        <v>93</v>
      </c>
      <c r="AI2530">
        <v>1.0587431490421295E-2</v>
      </c>
      <c r="AJ2530">
        <v>42.656089782714844</v>
      </c>
      <c r="AK2530">
        <v>0</v>
      </c>
      <c r="AL2530">
        <v>0</v>
      </c>
      <c r="AM2530">
        <v>21.42188835144043</v>
      </c>
      <c r="AN2530">
        <v>42.656089782714844</v>
      </c>
      <c r="AO2530" s="92"/>
      <c r="AP2530" s="82" t="s">
        <v>329</v>
      </c>
      <c r="AQ2530" s="82" t="s">
        <v>326</v>
      </c>
      <c r="AR2530" s="82"/>
      <c r="AS2530">
        <v>0</v>
      </c>
      <c r="AT2530">
        <v>0</v>
      </c>
      <c r="AU2530">
        <v>2032</v>
      </c>
      <c r="AY2530">
        <v>0</v>
      </c>
      <c r="AZ2530">
        <v>0</v>
      </c>
      <c r="BA2530" s="82" t="s">
        <v>398</v>
      </c>
      <c r="BB2530">
        <v>10808</v>
      </c>
      <c r="BC2530">
        <v>5.4000000953674316</v>
      </c>
      <c r="BD2530" s="92"/>
      <c r="BE2530" s="92"/>
      <c r="BF2530">
        <v>502.20001220703125</v>
      </c>
      <c r="BG2530">
        <v>0</v>
      </c>
      <c r="BH2530">
        <v>0</v>
      </c>
      <c r="BI2530" s="92"/>
      <c r="BJ2530" s="92"/>
      <c r="BK2530" s="92"/>
      <c r="BL2530">
        <v>0</v>
      </c>
    </row>
    <row r="2531" spans="1:64" x14ac:dyDescent="0.25">
      <c r="A2531" s="82" t="s">
        <v>297</v>
      </c>
      <c r="B2531" s="82" t="s">
        <v>397</v>
      </c>
      <c r="C2531" s="82" t="s">
        <v>106</v>
      </c>
      <c r="D2531" s="82" t="s">
        <v>308</v>
      </c>
      <c r="E2531" s="82" t="s">
        <v>61</v>
      </c>
      <c r="F2531" s="82" t="s">
        <v>327</v>
      </c>
      <c r="G2531" s="82" t="s">
        <v>327</v>
      </c>
      <c r="H2531">
        <v>5.7172130793333054E-2</v>
      </c>
      <c r="I2531">
        <v>5.4000000953674316</v>
      </c>
      <c r="J2531">
        <v>5.7172130793333054E-2</v>
      </c>
      <c r="K2531" s="92"/>
      <c r="L2531">
        <v>0</v>
      </c>
      <c r="M2531" s="92"/>
      <c r="N2531" s="92"/>
      <c r="O2531" s="92"/>
      <c r="P2531">
        <v>0</v>
      </c>
      <c r="Q2531" s="92"/>
      <c r="R2531" s="92"/>
      <c r="S2531">
        <v>-1</v>
      </c>
      <c r="T2531">
        <v>0</v>
      </c>
      <c r="U2531" s="82" t="s">
        <v>328</v>
      </c>
      <c r="V2531" s="92"/>
      <c r="W2531">
        <v>502.20001220703125</v>
      </c>
      <c r="X2531" s="92"/>
      <c r="Y2531">
        <v>0</v>
      </c>
      <c r="Z2531">
        <v>21.42188835144043</v>
      </c>
      <c r="AA2531">
        <v>21.42188835144043</v>
      </c>
      <c r="AB2531">
        <v>0</v>
      </c>
      <c r="AC2531">
        <v>-1</v>
      </c>
      <c r="AD2531">
        <v>0</v>
      </c>
      <c r="AE2531">
        <v>0</v>
      </c>
      <c r="AF2531">
        <v>0</v>
      </c>
      <c r="AG2531">
        <v>92</v>
      </c>
      <c r="AH2531">
        <v>93</v>
      </c>
      <c r="AI2531">
        <v>1.0587431490421295E-2</v>
      </c>
      <c r="AJ2531">
        <v>42.656089782714844</v>
      </c>
      <c r="AK2531">
        <v>0</v>
      </c>
      <c r="AL2531">
        <v>0</v>
      </c>
      <c r="AM2531">
        <v>21.42188835144043</v>
      </c>
      <c r="AN2531">
        <v>42.656089782714844</v>
      </c>
      <c r="AO2531" s="92"/>
      <c r="AP2531" s="82" t="s">
        <v>329</v>
      </c>
      <c r="AQ2531" s="82" t="s">
        <v>326</v>
      </c>
      <c r="AR2531" s="82"/>
      <c r="AS2531">
        <v>0</v>
      </c>
      <c r="AT2531">
        <v>0</v>
      </c>
      <c r="AU2531">
        <v>2032</v>
      </c>
      <c r="AY2531">
        <v>0</v>
      </c>
      <c r="AZ2531">
        <v>0</v>
      </c>
      <c r="BA2531" s="82" t="s">
        <v>398</v>
      </c>
      <c r="BB2531">
        <v>10809</v>
      </c>
      <c r="BC2531">
        <v>5.4000000953674316</v>
      </c>
      <c r="BD2531" s="92"/>
      <c r="BE2531" s="92"/>
      <c r="BF2531">
        <v>502.20001220703125</v>
      </c>
      <c r="BG2531">
        <v>0</v>
      </c>
      <c r="BH2531">
        <v>0</v>
      </c>
      <c r="BI2531" s="92"/>
      <c r="BJ2531" s="92"/>
      <c r="BK2531" s="92"/>
      <c r="BL2531">
        <v>0</v>
      </c>
    </row>
    <row r="2532" spans="1:64" x14ac:dyDescent="0.25">
      <c r="A2532" s="82" t="s">
        <v>297</v>
      </c>
      <c r="B2532" s="82" t="s">
        <v>397</v>
      </c>
      <c r="C2532" s="82" t="s">
        <v>106</v>
      </c>
      <c r="D2532" s="82" t="s">
        <v>309</v>
      </c>
      <c r="E2532" s="82" t="s">
        <v>310</v>
      </c>
      <c r="F2532" s="82" t="s">
        <v>327</v>
      </c>
      <c r="G2532" s="82" t="s">
        <v>327</v>
      </c>
      <c r="H2532">
        <v>5.7172130793333054E-2</v>
      </c>
      <c r="I2532">
        <v>5.4000000953674316</v>
      </c>
      <c r="J2532">
        <v>5.7172130793333054E-2</v>
      </c>
      <c r="K2532" s="92"/>
      <c r="L2532">
        <v>0</v>
      </c>
      <c r="M2532" s="92"/>
      <c r="N2532" s="92"/>
      <c r="O2532" s="92"/>
      <c r="P2532">
        <v>0</v>
      </c>
      <c r="Q2532" s="92"/>
      <c r="R2532" s="92"/>
      <c r="S2532">
        <v>-1</v>
      </c>
      <c r="T2532">
        <v>0</v>
      </c>
      <c r="U2532" s="82" t="s">
        <v>328</v>
      </c>
      <c r="V2532" s="92"/>
      <c r="W2532">
        <v>502.20001220703125</v>
      </c>
      <c r="X2532" s="92"/>
      <c r="Y2532">
        <v>0</v>
      </c>
      <c r="Z2532">
        <v>21.42188835144043</v>
      </c>
      <c r="AA2532">
        <v>21.42188835144043</v>
      </c>
      <c r="AB2532">
        <v>0</v>
      </c>
      <c r="AC2532">
        <v>-1</v>
      </c>
      <c r="AD2532">
        <v>0</v>
      </c>
      <c r="AE2532">
        <v>0</v>
      </c>
      <c r="AF2532">
        <v>0</v>
      </c>
      <c r="AG2532">
        <v>92</v>
      </c>
      <c r="AH2532">
        <v>93</v>
      </c>
      <c r="AI2532">
        <v>1.0587431490421295E-2</v>
      </c>
      <c r="AJ2532">
        <v>42.656089782714844</v>
      </c>
      <c r="AK2532">
        <v>0</v>
      </c>
      <c r="AL2532">
        <v>0</v>
      </c>
      <c r="AM2532">
        <v>21.42188835144043</v>
      </c>
      <c r="AN2532">
        <v>42.656089782714844</v>
      </c>
      <c r="AO2532" s="92"/>
      <c r="AP2532" s="82" t="s">
        <v>329</v>
      </c>
      <c r="AQ2532" s="82" t="s">
        <v>326</v>
      </c>
      <c r="AR2532" s="82"/>
      <c r="AS2532">
        <v>0</v>
      </c>
      <c r="AT2532">
        <v>0</v>
      </c>
      <c r="AU2532">
        <v>2032</v>
      </c>
      <c r="AY2532">
        <v>0</v>
      </c>
      <c r="AZ2532">
        <v>0</v>
      </c>
      <c r="BA2532" s="82" t="s">
        <v>398</v>
      </c>
      <c r="BB2532">
        <v>10810</v>
      </c>
      <c r="BC2532">
        <v>5.4000000953674316</v>
      </c>
      <c r="BD2532" s="92"/>
      <c r="BE2532" s="92"/>
      <c r="BF2532">
        <v>502.20001220703125</v>
      </c>
      <c r="BG2532">
        <v>0</v>
      </c>
      <c r="BH2532">
        <v>0</v>
      </c>
      <c r="BI2532" s="92"/>
      <c r="BJ2532" s="92"/>
      <c r="BK2532" s="92"/>
      <c r="BL2532">
        <v>0</v>
      </c>
    </row>
    <row r="2533" spans="1:64" x14ac:dyDescent="0.25">
      <c r="A2533" s="82" t="s">
        <v>297</v>
      </c>
      <c r="B2533" s="82" t="s">
        <v>397</v>
      </c>
      <c r="C2533" s="82" t="s">
        <v>106</v>
      </c>
      <c r="D2533" s="82" t="s">
        <v>311</v>
      </c>
      <c r="E2533" s="82" t="s">
        <v>312</v>
      </c>
      <c r="F2533" s="82" t="s">
        <v>327</v>
      </c>
      <c r="G2533" s="82" t="s">
        <v>327</v>
      </c>
      <c r="H2533">
        <v>5.7172130793333054E-2</v>
      </c>
      <c r="I2533">
        <v>5.4000000953674316</v>
      </c>
      <c r="J2533">
        <v>5.7172130793333054E-2</v>
      </c>
      <c r="K2533" s="92"/>
      <c r="L2533">
        <v>0</v>
      </c>
      <c r="M2533" s="92"/>
      <c r="N2533" s="92"/>
      <c r="O2533" s="92"/>
      <c r="P2533">
        <v>0</v>
      </c>
      <c r="Q2533" s="92"/>
      <c r="R2533" s="92"/>
      <c r="S2533">
        <v>-1</v>
      </c>
      <c r="T2533">
        <v>0</v>
      </c>
      <c r="U2533" s="82" t="s">
        <v>328</v>
      </c>
      <c r="V2533" s="92"/>
      <c r="W2533">
        <v>502.20001220703125</v>
      </c>
      <c r="X2533" s="92"/>
      <c r="Y2533">
        <v>0</v>
      </c>
      <c r="Z2533">
        <v>21.42188835144043</v>
      </c>
      <c r="AA2533">
        <v>21.42188835144043</v>
      </c>
      <c r="AB2533">
        <v>0</v>
      </c>
      <c r="AC2533">
        <v>-1</v>
      </c>
      <c r="AD2533">
        <v>0</v>
      </c>
      <c r="AE2533">
        <v>0</v>
      </c>
      <c r="AF2533">
        <v>0</v>
      </c>
      <c r="AG2533">
        <v>92</v>
      </c>
      <c r="AH2533">
        <v>93</v>
      </c>
      <c r="AI2533">
        <v>1.0587431490421295E-2</v>
      </c>
      <c r="AJ2533">
        <v>42.656089782714844</v>
      </c>
      <c r="AK2533">
        <v>0</v>
      </c>
      <c r="AL2533">
        <v>0</v>
      </c>
      <c r="AM2533">
        <v>21.42188835144043</v>
      </c>
      <c r="AN2533">
        <v>42.656089782714844</v>
      </c>
      <c r="AO2533" s="92"/>
      <c r="AP2533" s="82" t="s">
        <v>329</v>
      </c>
      <c r="AQ2533" s="82" t="s">
        <v>326</v>
      </c>
      <c r="AR2533" s="82"/>
      <c r="AS2533">
        <v>0</v>
      </c>
      <c r="AT2533">
        <v>0</v>
      </c>
      <c r="AU2533">
        <v>2032</v>
      </c>
      <c r="AY2533">
        <v>0</v>
      </c>
      <c r="AZ2533">
        <v>0</v>
      </c>
      <c r="BA2533" s="82" t="s">
        <v>398</v>
      </c>
      <c r="BB2533">
        <v>10811</v>
      </c>
      <c r="BC2533">
        <v>5.4000000953674316</v>
      </c>
      <c r="BD2533" s="92"/>
      <c r="BE2533" s="92"/>
      <c r="BF2533">
        <v>502.20001220703125</v>
      </c>
      <c r="BG2533">
        <v>0</v>
      </c>
      <c r="BH2533">
        <v>0</v>
      </c>
      <c r="BI2533" s="92"/>
      <c r="BJ2533" s="92"/>
      <c r="BK2533" s="92"/>
      <c r="BL2533">
        <v>0</v>
      </c>
    </row>
    <row r="2534" spans="1:64" x14ac:dyDescent="0.25">
      <c r="A2534" s="82" t="s">
        <v>297</v>
      </c>
      <c r="B2534" s="82" t="s">
        <v>397</v>
      </c>
      <c r="C2534" s="82" t="s">
        <v>106</v>
      </c>
      <c r="D2534" s="82" t="s">
        <v>313</v>
      </c>
      <c r="E2534" s="82" t="s">
        <v>314</v>
      </c>
      <c r="F2534" s="82" t="s">
        <v>327</v>
      </c>
      <c r="G2534" s="82" t="s">
        <v>327</v>
      </c>
      <c r="H2534">
        <v>5.7172130793333054E-2</v>
      </c>
      <c r="I2534">
        <v>5.4000000953674316</v>
      </c>
      <c r="J2534">
        <v>5.7172130793333054E-2</v>
      </c>
      <c r="K2534" s="92"/>
      <c r="L2534">
        <v>0</v>
      </c>
      <c r="M2534" s="92"/>
      <c r="N2534" s="92"/>
      <c r="O2534" s="92"/>
      <c r="P2534">
        <v>0</v>
      </c>
      <c r="Q2534" s="92"/>
      <c r="R2534" s="92"/>
      <c r="S2534">
        <v>-1</v>
      </c>
      <c r="T2534">
        <v>0</v>
      </c>
      <c r="U2534" s="82" t="s">
        <v>328</v>
      </c>
      <c r="V2534" s="92"/>
      <c r="W2534">
        <v>502.20001220703125</v>
      </c>
      <c r="X2534" s="92"/>
      <c r="Y2534">
        <v>0</v>
      </c>
      <c r="Z2534">
        <v>21.42188835144043</v>
      </c>
      <c r="AA2534">
        <v>21.42188835144043</v>
      </c>
      <c r="AB2534">
        <v>0</v>
      </c>
      <c r="AC2534">
        <v>-1</v>
      </c>
      <c r="AD2534">
        <v>0</v>
      </c>
      <c r="AE2534">
        <v>0</v>
      </c>
      <c r="AF2534">
        <v>0</v>
      </c>
      <c r="AG2534">
        <v>92</v>
      </c>
      <c r="AH2534">
        <v>93</v>
      </c>
      <c r="AI2534">
        <v>1.0587431490421295E-2</v>
      </c>
      <c r="AJ2534">
        <v>42.656089782714844</v>
      </c>
      <c r="AK2534">
        <v>0</v>
      </c>
      <c r="AL2534">
        <v>0</v>
      </c>
      <c r="AM2534">
        <v>21.42188835144043</v>
      </c>
      <c r="AN2534">
        <v>42.656089782714844</v>
      </c>
      <c r="AO2534" s="92"/>
      <c r="AP2534" s="82" t="s">
        <v>329</v>
      </c>
      <c r="AQ2534" s="82" t="s">
        <v>326</v>
      </c>
      <c r="AR2534" s="82"/>
      <c r="AS2534">
        <v>0</v>
      </c>
      <c r="AT2534">
        <v>0</v>
      </c>
      <c r="AU2534">
        <v>2032</v>
      </c>
      <c r="AY2534">
        <v>0</v>
      </c>
      <c r="AZ2534">
        <v>0</v>
      </c>
      <c r="BA2534" s="82" t="s">
        <v>398</v>
      </c>
      <c r="BB2534">
        <v>10812</v>
      </c>
      <c r="BC2534">
        <v>5.4000000953674316</v>
      </c>
      <c r="BD2534" s="92"/>
      <c r="BE2534" s="92"/>
      <c r="BF2534">
        <v>502.20001220703125</v>
      </c>
      <c r="BG2534">
        <v>0</v>
      </c>
      <c r="BH2534">
        <v>0</v>
      </c>
      <c r="BI2534" s="92"/>
      <c r="BJ2534" s="92"/>
      <c r="BK2534" s="92"/>
      <c r="BL2534">
        <v>0</v>
      </c>
    </row>
    <row r="2535" spans="1:64" x14ac:dyDescent="0.25">
      <c r="A2535" s="82" t="s">
        <v>297</v>
      </c>
      <c r="B2535" s="82" t="s">
        <v>397</v>
      </c>
      <c r="C2535" s="82" t="s">
        <v>106</v>
      </c>
      <c r="D2535" s="82" t="s">
        <v>298</v>
      </c>
      <c r="E2535" s="82" t="s">
        <v>55</v>
      </c>
      <c r="F2535" s="82" t="s">
        <v>330</v>
      </c>
      <c r="G2535" s="82" t="s">
        <v>330</v>
      </c>
      <c r="H2535">
        <v>0.18900872766971588</v>
      </c>
      <c r="I2535">
        <v>1655.2020263671875</v>
      </c>
      <c r="J2535">
        <v>0.18900872766971588</v>
      </c>
      <c r="K2535" s="92"/>
      <c r="L2535">
        <v>0</v>
      </c>
      <c r="M2535" s="92"/>
      <c r="N2535" s="92"/>
      <c r="O2535" s="92"/>
      <c r="P2535">
        <v>0</v>
      </c>
      <c r="Q2535" s="92"/>
      <c r="R2535" s="92"/>
      <c r="S2535">
        <v>-1</v>
      </c>
      <c r="T2535">
        <v>0</v>
      </c>
      <c r="U2535" s="82" t="s">
        <v>328</v>
      </c>
      <c r="V2535" s="92"/>
      <c r="W2535">
        <v>1660.252685546875</v>
      </c>
      <c r="X2535" s="92"/>
      <c r="Y2535">
        <v>0</v>
      </c>
      <c r="Z2535">
        <v>64.606483459472656</v>
      </c>
      <c r="AA2535">
        <v>64.606483459472656</v>
      </c>
      <c r="AB2535">
        <v>0</v>
      </c>
      <c r="AC2535">
        <v>-1</v>
      </c>
      <c r="AD2535">
        <v>0</v>
      </c>
      <c r="AE2535">
        <v>0</v>
      </c>
      <c r="AF2535">
        <v>0</v>
      </c>
      <c r="AG2535">
        <v>366</v>
      </c>
      <c r="AH2535">
        <v>8784</v>
      </c>
      <c r="AI2535">
        <v>1.141907341661863E-4</v>
      </c>
      <c r="AJ2535">
        <v>38.913642883300781</v>
      </c>
      <c r="AK2535">
        <v>0</v>
      </c>
      <c r="AL2535">
        <v>0</v>
      </c>
      <c r="AM2535">
        <v>64.606483459472656</v>
      </c>
      <c r="AN2535">
        <v>38.913642883300781</v>
      </c>
      <c r="AO2535" s="92"/>
      <c r="AP2535" s="82" t="s">
        <v>331</v>
      </c>
      <c r="AQ2535" s="82" t="s">
        <v>326</v>
      </c>
      <c r="AR2535" s="82"/>
      <c r="AS2535">
        <v>0</v>
      </c>
      <c r="AT2535">
        <v>0</v>
      </c>
      <c r="AU2535">
        <v>2032</v>
      </c>
      <c r="AY2535">
        <v>0</v>
      </c>
      <c r="AZ2535">
        <v>0</v>
      </c>
      <c r="BA2535" s="82" t="s">
        <v>398</v>
      </c>
      <c r="BB2535">
        <v>10813</v>
      </c>
      <c r="BC2535">
        <v>1655.2020263671875</v>
      </c>
      <c r="BD2535" s="92"/>
      <c r="BE2535" s="92"/>
      <c r="BF2535">
        <v>1660.252685546875</v>
      </c>
      <c r="BG2535">
        <v>0</v>
      </c>
      <c r="BH2535">
        <v>0</v>
      </c>
      <c r="BI2535" s="92"/>
      <c r="BJ2535" s="92"/>
      <c r="BK2535" s="92"/>
      <c r="BL2535">
        <v>0</v>
      </c>
    </row>
    <row r="2536" spans="1:64" x14ac:dyDescent="0.25">
      <c r="A2536" s="82" t="s">
        <v>297</v>
      </c>
      <c r="B2536" s="82" t="s">
        <v>397</v>
      </c>
      <c r="C2536" s="82" t="s">
        <v>106</v>
      </c>
      <c r="D2536" s="82" t="s">
        <v>307</v>
      </c>
      <c r="E2536" s="82" t="s">
        <v>60</v>
      </c>
      <c r="F2536" s="82" t="s">
        <v>330</v>
      </c>
      <c r="G2536" s="82" t="s">
        <v>330</v>
      </c>
      <c r="H2536">
        <v>0.18900872766971588</v>
      </c>
      <c r="I2536">
        <v>1655.2020263671875</v>
      </c>
      <c r="J2536">
        <v>0.18900872766971588</v>
      </c>
      <c r="K2536" s="92"/>
      <c r="L2536">
        <v>0</v>
      </c>
      <c r="M2536" s="92"/>
      <c r="N2536" s="92"/>
      <c r="O2536" s="92"/>
      <c r="P2536">
        <v>0</v>
      </c>
      <c r="Q2536" s="92"/>
      <c r="R2536" s="92"/>
      <c r="S2536">
        <v>-1</v>
      </c>
      <c r="T2536">
        <v>0</v>
      </c>
      <c r="U2536" s="82" t="s">
        <v>328</v>
      </c>
      <c r="V2536" s="92"/>
      <c r="W2536">
        <v>1660.252685546875</v>
      </c>
      <c r="X2536" s="92"/>
      <c r="Y2536">
        <v>0</v>
      </c>
      <c r="Z2536">
        <v>64.606483459472656</v>
      </c>
      <c r="AA2536">
        <v>64.606483459472656</v>
      </c>
      <c r="AB2536">
        <v>0</v>
      </c>
      <c r="AC2536">
        <v>-1</v>
      </c>
      <c r="AD2536">
        <v>0</v>
      </c>
      <c r="AE2536">
        <v>0</v>
      </c>
      <c r="AF2536">
        <v>0</v>
      </c>
      <c r="AG2536">
        <v>366</v>
      </c>
      <c r="AH2536">
        <v>8784</v>
      </c>
      <c r="AI2536">
        <v>1.141907341661863E-4</v>
      </c>
      <c r="AJ2536">
        <v>38.913642883300781</v>
      </c>
      <c r="AK2536">
        <v>0</v>
      </c>
      <c r="AL2536">
        <v>0</v>
      </c>
      <c r="AM2536">
        <v>64.606483459472656</v>
      </c>
      <c r="AN2536">
        <v>38.913642883300781</v>
      </c>
      <c r="AO2536" s="92"/>
      <c r="AP2536" s="82" t="s">
        <v>331</v>
      </c>
      <c r="AQ2536" s="82" t="s">
        <v>326</v>
      </c>
      <c r="AR2536" s="82"/>
      <c r="AS2536">
        <v>0</v>
      </c>
      <c r="AT2536">
        <v>0</v>
      </c>
      <c r="AU2536">
        <v>2032</v>
      </c>
      <c r="AY2536">
        <v>0</v>
      </c>
      <c r="AZ2536">
        <v>0</v>
      </c>
      <c r="BA2536" s="82" t="s">
        <v>398</v>
      </c>
      <c r="BB2536">
        <v>10814</v>
      </c>
      <c r="BC2536">
        <v>1655.2020263671875</v>
      </c>
      <c r="BD2536" s="92"/>
      <c r="BE2536" s="92"/>
      <c r="BF2536">
        <v>1660.252685546875</v>
      </c>
      <c r="BG2536">
        <v>0</v>
      </c>
      <c r="BH2536">
        <v>0</v>
      </c>
      <c r="BI2536" s="92"/>
      <c r="BJ2536" s="92"/>
      <c r="BK2536" s="92"/>
      <c r="BL2536">
        <v>0</v>
      </c>
    </row>
    <row r="2537" spans="1:64" x14ac:dyDescent="0.25">
      <c r="A2537" s="82" t="s">
        <v>297</v>
      </c>
      <c r="B2537" s="82" t="s">
        <v>397</v>
      </c>
      <c r="C2537" s="82" t="s">
        <v>106</v>
      </c>
      <c r="D2537" s="82" t="s">
        <v>308</v>
      </c>
      <c r="E2537" s="82" t="s">
        <v>61</v>
      </c>
      <c r="F2537" s="82" t="s">
        <v>330</v>
      </c>
      <c r="G2537" s="82" t="s">
        <v>330</v>
      </c>
      <c r="H2537">
        <v>0.18900872766971588</v>
      </c>
      <c r="I2537">
        <v>1655.2020263671875</v>
      </c>
      <c r="J2537">
        <v>0.18900872766971588</v>
      </c>
      <c r="K2537" s="92"/>
      <c r="L2537">
        <v>0</v>
      </c>
      <c r="M2537" s="92"/>
      <c r="N2537" s="92"/>
      <c r="O2537" s="92"/>
      <c r="P2537">
        <v>0</v>
      </c>
      <c r="Q2537" s="92"/>
      <c r="R2537" s="92"/>
      <c r="S2537">
        <v>-1</v>
      </c>
      <c r="T2537">
        <v>0</v>
      </c>
      <c r="U2537" s="82" t="s">
        <v>328</v>
      </c>
      <c r="V2537" s="92"/>
      <c r="W2537">
        <v>1660.252685546875</v>
      </c>
      <c r="X2537" s="92"/>
      <c r="Y2537">
        <v>0</v>
      </c>
      <c r="Z2537">
        <v>64.606483459472656</v>
      </c>
      <c r="AA2537">
        <v>64.606483459472656</v>
      </c>
      <c r="AB2537">
        <v>0</v>
      </c>
      <c r="AC2537">
        <v>-1</v>
      </c>
      <c r="AD2537">
        <v>0</v>
      </c>
      <c r="AE2537">
        <v>0</v>
      </c>
      <c r="AF2537">
        <v>0</v>
      </c>
      <c r="AG2537">
        <v>366</v>
      </c>
      <c r="AH2537">
        <v>8784</v>
      </c>
      <c r="AI2537">
        <v>1.141907341661863E-4</v>
      </c>
      <c r="AJ2537">
        <v>38.913642883300781</v>
      </c>
      <c r="AK2537">
        <v>0</v>
      </c>
      <c r="AL2537">
        <v>0</v>
      </c>
      <c r="AM2537">
        <v>64.606483459472656</v>
      </c>
      <c r="AN2537">
        <v>38.913642883300781</v>
      </c>
      <c r="AO2537" s="92"/>
      <c r="AP2537" s="82" t="s">
        <v>331</v>
      </c>
      <c r="AQ2537" s="82" t="s">
        <v>326</v>
      </c>
      <c r="AR2537" s="82"/>
      <c r="AS2537">
        <v>0</v>
      </c>
      <c r="AT2537">
        <v>0</v>
      </c>
      <c r="AU2537">
        <v>2032</v>
      </c>
      <c r="AY2537">
        <v>0</v>
      </c>
      <c r="AZ2537">
        <v>0</v>
      </c>
      <c r="BA2537" s="82" t="s">
        <v>398</v>
      </c>
      <c r="BB2537">
        <v>10815</v>
      </c>
      <c r="BC2537">
        <v>1655.2020263671875</v>
      </c>
      <c r="BD2537" s="92"/>
      <c r="BE2537" s="92"/>
      <c r="BF2537">
        <v>1660.252685546875</v>
      </c>
      <c r="BG2537">
        <v>0</v>
      </c>
      <c r="BH2537">
        <v>0</v>
      </c>
      <c r="BI2537" s="92"/>
      <c r="BJ2537" s="92"/>
      <c r="BK2537" s="92"/>
      <c r="BL2537">
        <v>0</v>
      </c>
    </row>
    <row r="2538" spans="1:64" x14ac:dyDescent="0.25">
      <c r="A2538" s="82" t="s">
        <v>297</v>
      </c>
      <c r="B2538" s="82" t="s">
        <v>397</v>
      </c>
      <c r="C2538" s="82" t="s">
        <v>106</v>
      </c>
      <c r="D2538" s="82" t="s">
        <v>309</v>
      </c>
      <c r="E2538" s="82" t="s">
        <v>310</v>
      </c>
      <c r="F2538" s="82" t="s">
        <v>330</v>
      </c>
      <c r="G2538" s="82" t="s">
        <v>330</v>
      </c>
      <c r="H2538">
        <v>0.18900872766971588</v>
      </c>
      <c r="I2538">
        <v>1655.2020263671875</v>
      </c>
      <c r="J2538">
        <v>0.18900872766971588</v>
      </c>
      <c r="K2538" s="92"/>
      <c r="L2538">
        <v>0</v>
      </c>
      <c r="M2538" s="92"/>
      <c r="N2538" s="92"/>
      <c r="O2538" s="92"/>
      <c r="P2538">
        <v>0</v>
      </c>
      <c r="Q2538" s="92"/>
      <c r="R2538" s="92"/>
      <c r="S2538">
        <v>-1</v>
      </c>
      <c r="T2538">
        <v>0</v>
      </c>
      <c r="U2538" s="82" t="s">
        <v>328</v>
      </c>
      <c r="V2538" s="92"/>
      <c r="W2538">
        <v>1660.252685546875</v>
      </c>
      <c r="X2538" s="92"/>
      <c r="Y2538">
        <v>0</v>
      </c>
      <c r="Z2538">
        <v>64.606483459472656</v>
      </c>
      <c r="AA2538">
        <v>64.606483459472656</v>
      </c>
      <c r="AB2538">
        <v>0</v>
      </c>
      <c r="AC2538">
        <v>-1</v>
      </c>
      <c r="AD2538">
        <v>0</v>
      </c>
      <c r="AE2538">
        <v>0</v>
      </c>
      <c r="AF2538">
        <v>0</v>
      </c>
      <c r="AG2538">
        <v>366</v>
      </c>
      <c r="AH2538">
        <v>8784</v>
      </c>
      <c r="AI2538">
        <v>1.141907341661863E-4</v>
      </c>
      <c r="AJ2538">
        <v>38.913642883300781</v>
      </c>
      <c r="AK2538">
        <v>0</v>
      </c>
      <c r="AL2538">
        <v>0</v>
      </c>
      <c r="AM2538">
        <v>64.606483459472656</v>
      </c>
      <c r="AN2538">
        <v>38.913642883300781</v>
      </c>
      <c r="AO2538" s="92"/>
      <c r="AP2538" s="82" t="s">
        <v>331</v>
      </c>
      <c r="AQ2538" s="82" t="s">
        <v>326</v>
      </c>
      <c r="AR2538" s="82"/>
      <c r="AS2538">
        <v>0</v>
      </c>
      <c r="AT2538">
        <v>0</v>
      </c>
      <c r="AU2538">
        <v>2032</v>
      </c>
      <c r="AY2538">
        <v>0</v>
      </c>
      <c r="AZ2538">
        <v>0</v>
      </c>
      <c r="BA2538" s="82" t="s">
        <v>398</v>
      </c>
      <c r="BB2538">
        <v>10816</v>
      </c>
      <c r="BC2538">
        <v>1655.2020263671875</v>
      </c>
      <c r="BD2538" s="92"/>
      <c r="BE2538" s="92"/>
      <c r="BF2538">
        <v>1660.252685546875</v>
      </c>
      <c r="BG2538">
        <v>0</v>
      </c>
      <c r="BH2538">
        <v>0</v>
      </c>
      <c r="BI2538" s="92"/>
      <c r="BJ2538" s="92"/>
      <c r="BK2538" s="92"/>
      <c r="BL2538">
        <v>0</v>
      </c>
    </row>
    <row r="2539" spans="1:64" x14ac:dyDescent="0.25">
      <c r="A2539" s="82" t="s">
        <v>297</v>
      </c>
      <c r="B2539" s="82" t="s">
        <v>397</v>
      </c>
      <c r="C2539" s="82" t="s">
        <v>106</v>
      </c>
      <c r="D2539" s="82" t="s">
        <v>313</v>
      </c>
      <c r="E2539" s="82" t="s">
        <v>314</v>
      </c>
      <c r="F2539" s="82" t="s">
        <v>330</v>
      </c>
      <c r="G2539" s="82" t="s">
        <v>330</v>
      </c>
      <c r="H2539">
        <v>0.18900872766971588</v>
      </c>
      <c r="I2539">
        <v>1655.2020263671875</v>
      </c>
      <c r="J2539">
        <v>0.18900872766971588</v>
      </c>
      <c r="K2539" s="92"/>
      <c r="L2539">
        <v>0</v>
      </c>
      <c r="M2539" s="92"/>
      <c r="N2539" s="92"/>
      <c r="O2539" s="92"/>
      <c r="P2539">
        <v>0</v>
      </c>
      <c r="Q2539" s="92"/>
      <c r="R2539" s="92"/>
      <c r="S2539">
        <v>-1</v>
      </c>
      <c r="T2539">
        <v>0</v>
      </c>
      <c r="U2539" s="82" t="s">
        <v>328</v>
      </c>
      <c r="V2539" s="92"/>
      <c r="W2539">
        <v>1660.252685546875</v>
      </c>
      <c r="X2539" s="92"/>
      <c r="Y2539">
        <v>0</v>
      </c>
      <c r="Z2539">
        <v>64.606483459472656</v>
      </c>
      <c r="AA2539">
        <v>64.606483459472656</v>
      </c>
      <c r="AB2539">
        <v>0</v>
      </c>
      <c r="AC2539">
        <v>-1</v>
      </c>
      <c r="AD2539">
        <v>0</v>
      </c>
      <c r="AE2539">
        <v>0</v>
      </c>
      <c r="AF2539">
        <v>0</v>
      </c>
      <c r="AG2539">
        <v>366</v>
      </c>
      <c r="AH2539">
        <v>8784</v>
      </c>
      <c r="AI2539">
        <v>1.141907341661863E-4</v>
      </c>
      <c r="AJ2539">
        <v>38.913642883300781</v>
      </c>
      <c r="AK2539">
        <v>0</v>
      </c>
      <c r="AL2539">
        <v>0</v>
      </c>
      <c r="AM2539">
        <v>64.606483459472656</v>
      </c>
      <c r="AN2539">
        <v>38.913642883300781</v>
      </c>
      <c r="AO2539" s="92"/>
      <c r="AP2539" s="82" t="s">
        <v>331</v>
      </c>
      <c r="AQ2539" s="82" t="s">
        <v>326</v>
      </c>
      <c r="AR2539" s="82"/>
      <c r="AS2539">
        <v>0</v>
      </c>
      <c r="AT2539">
        <v>0</v>
      </c>
      <c r="AU2539">
        <v>2032</v>
      </c>
      <c r="AY2539">
        <v>0</v>
      </c>
      <c r="AZ2539">
        <v>0</v>
      </c>
      <c r="BA2539" s="82" t="s">
        <v>398</v>
      </c>
      <c r="BB2539">
        <v>10817</v>
      </c>
      <c r="BC2539">
        <v>1655.2020263671875</v>
      </c>
      <c r="BD2539" s="92"/>
      <c r="BE2539" s="92"/>
      <c r="BF2539">
        <v>1660.252685546875</v>
      </c>
      <c r="BG2539">
        <v>0</v>
      </c>
      <c r="BH2539">
        <v>0</v>
      </c>
      <c r="BI2539" s="92"/>
      <c r="BJ2539" s="92"/>
      <c r="BK2539" s="92"/>
      <c r="BL2539">
        <v>0</v>
      </c>
    </row>
    <row r="2540" spans="1:64" x14ac:dyDescent="0.25">
      <c r="A2540" s="82" t="s">
        <v>297</v>
      </c>
      <c r="B2540" s="82" t="s">
        <v>397</v>
      </c>
      <c r="C2540" s="82" t="s">
        <v>106</v>
      </c>
      <c r="D2540" s="82" t="s">
        <v>307</v>
      </c>
      <c r="E2540" s="82" t="s">
        <v>60</v>
      </c>
      <c r="F2540" s="82" t="s">
        <v>332</v>
      </c>
      <c r="G2540" s="82" t="s">
        <v>332</v>
      </c>
      <c r="H2540">
        <v>0.29281219840049744</v>
      </c>
      <c r="I2540">
        <v>2564.427978515625</v>
      </c>
      <c r="J2540">
        <v>0.29281219840049744</v>
      </c>
      <c r="K2540" s="92"/>
      <c r="L2540">
        <v>0</v>
      </c>
      <c r="M2540" s="92"/>
      <c r="N2540" s="92"/>
      <c r="O2540" s="92"/>
      <c r="P2540">
        <v>0</v>
      </c>
      <c r="Q2540" s="92"/>
      <c r="R2540" s="92"/>
      <c r="S2540">
        <v>-1</v>
      </c>
      <c r="T2540">
        <v>0</v>
      </c>
      <c r="U2540" s="82" t="s">
        <v>328</v>
      </c>
      <c r="V2540" s="92"/>
      <c r="W2540">
        <v>2572.062255859375</v>
      </c>
      <c r="X2540" s="92"/>
      <c r="Y2540">
        <v>0</v>
      </c>
      <c r="Z2540">
        <v>103.13875579833984</v>
      </c>
      <c r="AA2540">
        <v>103.13875579833984</v>
      </c>
      <c r="AB2540">
        <v>0</v>
      </c>
      <c r="AC2540">
        <v>-1</v>
      </c>
      <c r="AD2540">
        <v>0</v>
      </c>
      <c r="AE2540">
        <v>0</v>
      </c>
      <c r="AF2540">
        <v>0</v>
      </c>
      <c r="AG2540">
        <v>366</v>
      </c>
      <c r="AH2540">
        <v>8784</v>
      </c>
      <c r="AI2540">
        <v>1.1418226495152339E-4</v>
      </c>
      <c r="AJ2540">
        <v>40.099632263183594</v>
      </c>
      <c r="AK2540">
        <v>0</v>
      </c>
      <c r="AL2540">
        <v>0</v>
      </c>
      <c r="AM2540">
        <v>103.13875579833984</v>
      </c>
      <c r="AN2540">
        <v>40.099632263183594</v>
      </c>
      <c r="AO2540" s="92"/>
      <c r="AP2540" s="82" t="s">
        <v>331</v>
      </c>
      <c r="AQ2540" s="82" t="s">
        <v>326</v>
      </c>
      <c r="AR2540" s="82"/>
      <c r="AS2540">
        <v>0</v>
      </c>
      <c r="AT2540">
        <v>0</v>
      </c>
      <c r="AU2540">
        <v>2032</v>
      </c>
      <c r="AY2540">
        <v>0</v>
      </c>
      <c r="AZ2540">
        <v>0</v>
      </c>
      <c r="BA2540" s="82" t="s">
        <v>398</v>
      </c>
      <c r="BB2540">
        <v>10818</v>
      </c>
      <c r="BC2540">
        <v>2564.427978515625</v>
      </c>
      <c r="BD2540" s="92"/>
      <c r="BE2540" s="92"/>
      <c r="BF2540">
        <v>2572.062255859375</v>
      </c>
      <c r="BG2540">
        <v>0</v>
      </c>
      <c r="BH2540">
        <v>0</v>
      </c>
      <c r="BI2540" s="92"/>
      <c r="BJ2540" s="92"/>
      <c r="BK2540" s="92"/>
      <c r="BL2540">
        <v>0</v>
      </c>
    </row>
    <row r="2541" spans="1:64" x14ac:dyDescent="0.25">
      <c r="A2541" s="82" t="s">
        <v>297</v>
      </c>
      <c r="B2541" s="82" t="s">
        <v>397</v>
      </c>
      <c r="C2541" s="82" t="s">
        <v>106</v>
      </c>
      <c r="D2541" s="82" t="s">
        <v>298</v>
      </c>
      <c r="E2541" s="82" t="s">
        <v>55</v>
      </c>
      <c r="F2541" s="82" t="s">
        <v>333</v>
      </c>
      <c r="G2541" s="82" t="s">
        <v>333</v>
      </c>
      <c r="H2541">
        <v>2.3081362247467041</v>
      </c>
      <c r="I2541">
        <v>20204.529296875</v>
      </c>
      <c r="J2541">
        <v>2.3081362247467041</v>
      </c>
      <c r="K2541" s="92"/>
      <c r="L2541">
        <v>0</v>
      </c>
      <c r="M2541" s="92"/>
      <c r="N2541" s="92"/>
      <c r="O2541" s="92"/>
      <c r="P2541">
        <v>0</v>
      </c>
      <c r="Q2541" s="92"/>
      <c r="R2541" s="92"/>
      <c r="S2541">
        <v>-1</v>
      </c>
      <c r="T2541">
        <v>0</v>
      </c>
      <c r="U2541" s="82" t="s">
        <v>328</v>
      </c>
      <c r="V2541" s="92"/>
      <c r="W2541">
        <v>20274.66796875</v>
      </c>
      <c r="X2541" s="92"/>
      <c r="Y2541">
        <v>0</v>
      </c>
      <c r="Z2541">
        <v>759.41876220703125</v>
      </c>
      <c r="AA2541">
        <v>759.41876220703125</v>
      </c>
      <c r="AB2541">
        <v>0</v>
      </c>
      <c r="AC2541">
        <v>-1</v>
      </c>
      <c r="AD2541">
        <v>0</v>
      </c>
      <c r="AE2541">
        <v>0</v>
      </c>
      <c r="AF2541">
        <v>0</v>
      </c>
      <c r="AG2541">
        <v>366</v>
      </c>
      <c r="AH2541">
        <v>8784</v>
      </c>
      <c r="AI2541">
        <v>1.1423855175962672E-4</v>
      </c>
      <c r="AJ2541">
        <v>37.456535339355469</v>
      </c>
      <c r="AK2541">
        <v>0</v>
      </c>
      <c r="AL2541">
        <v>0</v>
      </c>
      <c r="AM2541">
        <v>759.41876220703125</v>
      </c>
      <c r="AN2541">
        <v>37.456535339355469</v>
      </c>
      <c r="AO2541" s="92"/>
      <c r="AP2541" s="82" t="s">
        <v>331</v>
      </c>
      <c r="AQ2541" s="82" t="s">
        <v>326</v>
      </c>
      <c r="AR2541" s="82"/>
      <c r="AS2541">
        <v>0</v>
      </c>
      <c r="AT2541">
        <v>0</v>
      </c>
      <c r="AU2541">
        <v>2032</v>
      </c>
      <c r="AY2541">
        <v>0</v>
      </c>
      <c r="AZ2541">
        <v>0</v>
      </c>
      <c r="BA2541" s="82" t="s">
        <v>398</v>
      </c>
      <c r="BB2541">
        <v>10819</v>
      </c>
      <c r="BC2541">
        <v>20204.529296875</v>
      </c>
      <c r="BD2541" s="92"/>
      <c r="BE2541" s="92"/>
      <c r="BF2541">
        <v>20274.66796875</v>
      </c>
      <c r="BG2541">
        <v>0</v>
      </c>
      <c r="BH2541">
        <v>0</v>
      </c>
      <c r="BI2541" s="92"/>
      <c r="BJ2541" s="92"/>
      <c r="BK2541" s="92"/>
      <c r="BL2541">
        <v>0</v>
      </c>
    </row>
    <row r="2542" spans="1:64" x14ac:dyDescent="0.25">
      <c r="A2542" s="82" t="s">
        <v>297</v>
      </c>
      <c r="B2542" s="82" t="s">
        <v>397</v>
      </c>
      <c r="C2542" s="82" t="s">
        <v>106</v>
      </c>
      <c r="D2542" s="82" t="s">
        <v>303</v>
      </c>
      <c r="E2542" s="82" t="s">
        <v>304</v>
      </c>
      <c r="F2542" s="82" t="s">
        <v>333</v>
      </c>
      <c r="G2542" s="82" t="s">
        <v>333</v>
      </c>
      <c r="H2542">
        <v>2.3081362247467041</v>
      </c>
      <c r="I2542">
        <v>20204.529296875</v>
      </c>
      <c r="J2542">
        <v>2.3081362247467041</v>
      </c>
      <c r="K2542" s="92"/>
      <c r="L2542">
        <v>0</v>
      </c>
      <c r="M2542" s="92"/>
      <c r="N2542" s="92"/>
      <c r="O2542" s="92"/>
      <c r="P2542">
        <v>0</v>
      </c>
      <c r="Q2542" s="92"/>
      <c r="R2542" s="92"/>
      <c r="S2542">
        <v>-1</v>
      </c>
      <c r="T2542">
        <v>0</v>
      </c>
      <c r="U2542" s="82" t="s">
        <v>328</v>
      </c>
      <c r="V2542" s="92"/>
      <c r="W2542">
        <v>20274.66796875</v>
      </c>
      <c r="X2542" s="92"/>
      <c r="Y2542">
        <v>0</v>
      </c>
      <c r="Z2542">
        <v>759.41876220703125</v>
      </c>
      <c r="AA2542">
        <v>759.41876220703125</v>
      </c>
      <c r="AB2542">
        <v>0</v>
      </c>
      <c r="AC2542">
        <v>-1</v>
      </c>
      <c r="AD2542">
        <v>0</v>
      </c>
      <c r="AE2542">
        <v>0</v>
      </c>
      <c r="AF2542">
        <v>0</v>
      </c>
      <c r="AG2542">
        <v>366</v>
      </c>
      <c r="AH2542">
        <v>8784</v>
      </c>
      <c r="AI2542">
        <v>1.1423855175962672E-4</v>
      </c>
      <c r="AJ2542">
        <v>37.456535339355469</v>
      </c>
      <c r="AK2542">
        <v>0</v>
      </c>
      <c r="AL2542">
        <v>0</v>
      </c>
      <c r="AM2542">
        <v>759.41876220703125</v>
      </c>
      <c r="AN2542">
        <v>37.456535339355469</v>
      </c>
      <c r="AO2542" s="92"/>
      <c r="AP2542" s="82" t="s">
        <v>331</v>
      </c>
      <c r="AQ2542" s="82" t="s">
        <v>326</v>
      </c>
      <c r="AR2542" s="82"/>
      <c r="AS2542">
        <v>0</v>
      </c>
      <c r="AT2542">
        <v>0</v>
      </c>
      <c r="AU2542">
        <v>2032</v>
      </c>
      <c r="AY2542">
        <v>0</v>
      </c>
      <c r="AZ2542">
        <v>0</v>
      </c>
      <c r="BA2542" s="82" t="s">
        <v>398</v>
      </c>
      <c r="BB2542">
        <v>10820</v>
      </c>
      <c r="BC2542">
        <v>20204.529296875</v>
      </c>
      <c r="BD2542" s="92"/>
      <c r="BE2542" s="92"/>
      <c r="BF2542">
        <v>20274.66796875</v>
      </c>
      <c r="BG2542">
        <v>0</v>
      </c>
      <c r="BH2542">
        <v>0</v>
      </c>
      <c r="BI2542" s="92"/>
      <c r="BJ2542" s="92"/>
      <c r="BK2542" s="92"/>
      <c r="BL2542">
        <v>0</v>
      </c>
    </row>
    <row r="2543" spans="1:64" x14ac:dyDescent="0.25">
      <c r="A2543" s="82" t="s">
        <v>297</v>
      </c>
      <c r="B2543" s="82" t="s">
        <v>397</v>
      </c>
      <c r="C2543" s="82" t="s">
        <v>106</v>
      </c>
      <c r="D2543" s="82" t="s">
        <v>305</v>
      </c>
      <c r="E2543" s="82" t="s">
        <v>58</v>
      </c>
      <c r="F2543" s="82" t="s">
        <v>333</v>
      </c>
      <c r="G2543" s="82" t="s">
        <v>333</v>
      </c>
      <c r="H2543">
        <v>2.3081362247467041</v>
      </c>
      <c r="I2543">
        <v>20204.529296875</v>
      </c>
      <c r="J2543">
        <v>2.3081362247467041</v>
      </c>
      <c r="K2543" s="92"/>
      <c r="L2543">
        <v>0</v>
      </c>
      <c r="M2543" s="92"/>
      <c r="N2543" s="92"/>
      <c r="O2543" s="92"/>
      <c r="P2543">
        <v>0</v>
      </c>
      <c r="Q2543" s="92"/>
      <c r="R2543" s="92"/>
      <c r="S2543">
        <v>-1</v>
      </c>
      <c r="T2543">
        <v>0</v>
      </c>
      <c r="U2543" s="82" t="s">
        <v>328</v>
      </c>
      <c r="V2543" s="92"/>
      <c r="W2543">
        <v>20274.66796875</v>
      </c>
      <c r="X2543" s="92"/>
      <c r="Y2543">
        <v>0</v>
      </c>
      <c r="Z2543">
        <v>759.41876220703125</v>
      </c>
      <c r="AA2543">
        <v>759.41876220703125</v>
      </c>
      <c r="AB2543">
        <v>0</v>
      </c>
      <c r="AC2543">
        <v>-1</v>
      </c>
      <c r="AD2543">
        <v>0</v>
      </c>
      <c r="AE2543">
        <v>0</v>
      </c>
      <c r="AF2543">
        <v>0</v>
      </c>
      <c r="AG2543">
        <v>366</v>
      </c>
      <c r="AH2543">
        <v>8784</v>
      </c>
      <c r="AI2543">
        <v>1.1423855175962672E-4</v>
      </c>
      <c r="AJ2543">
        <v>37.456535339355469</v>
      </c>
      <c r="AK2543">
        <v>0</v>
      </c>
      <c r="AL2543">
        <v>0</v>
      </c>
      <c r="AM2543">
        <v>759.41876220703125</v>
      </c>
      <c r="AN2543">
        <v>37.456535339355469</v>
      </c>
      <c r="AO2543" s="92"/>
      <c r="AP2543" s="82" t="s">
        <v>331</v>
      </c>
      <c r="AQ2543" s="82" t="s">
        <v>326</v>
      </c>
      <c r="AR2543" s="82"/>
      <c r="AS2543">
        <v>0</v>
      </c>
      <c r="AT2543">
        <v>0</v>
      </c>
      <c r="AU2543">
        <v>2032</v>
      </c>
      <c r="AY2543">
        <v>0</v>
      </c>
      <c r="AZ2543">
        <v>0</v>
      </c>
      <c r="BA2543" s="82" t="s">
        <v>398</v>
      </c>
      <c r="BB2543">
        <v>10821</v>
      </c>
      <c r="BC2543">
        <v>20204.529296875</v>
      </c>
      <c r="BD2543" s="92"/>
      <c r="BE2543" s="92"/>
      <c r="BF2543">
        <v>20274.66796875</v>
      </c>
      <c r="BG2543">
        <v>0</v>
      </c>
      <c r="BH2543">
        <v>0</v>
      </c>
      <c r="BI2543" s="92"/>
      <c r="BJ2543" s="92"/>
      <c r="BK2543" s="92"/>
      <c r="BL2543">
        <v>0</v>
      </c>
    </row>
    <row r="2544" spans="1:64" x14ac:dyDescent="0.25">
      <c r="A2544" s="82" t="s">
        <v>297</v>
      </c>
      <c r="B2544" s="82" t="s">
        <v>397</v>
      </c>
      <c r="C2544" s="82" t="s">
        <v>106</v>
      </c>
      <c r="D2544" s="82" t="s">
        <v>307</v>
      </c>
      <c r="E2544" s="82" t="s">
        <v>60</v>
      </c>
      <c r="F2544" s="82" t="s">
        <v>333</v>
      </c>
      <c r="G2544" s="82" t="s">
        <v>333</v>
      </c>
      <c r="H2544">
        <v>2.3081362247467041</v>
      </c>
      <c r="I2544">
        <v>20204.529296875</v>
      </c>
      <c r="J2544">
        <v>2.3081362247467041</v>
      </c>
      <c r="K2544" s="92"/>
      <c r="L2544">
        <v>0</v>
      </c>
      <c r="M2544" s="92"/>
      <c r="N2544" s="92"/>
      <c r="O2544" s="92"/>
      <c r="P2544">
        <v>0</v>
      </c>
      <c r="Q2544" s="92"/>
      <c r="R2544" s="92"/>
      <c r="S2544">
        <v>-1</v>
      </c>
      <c r="T2544">
        <v>0</v>
      </c>
      <c r="U2544" s="82" t="s">
        <v>328</v>
      </c>
      <c r="V2544" s="92"/>
      <c r="W2544">
        <v>20274.66796875</v>
      </c>
      <c r="X2544" s="92"/>
      <c r="Y2544">
        <v>0</v>
      </c>
      <c r="Z2544">
        <v>759.41876220703125</v>
      </c>
      <c r="AA2544">
        <v>759.41876220703125</v>
      </c>
      <c r="AB2544">
        <v>0</v>
      </c>
      <c r="AC2544">
        <v>-1</v>
      </c>
      <c r="AD2544">
        <v>0</v>
      </c>
      <c r="AE2544">
        <v>0</v>
      </c>
      <c r="AF2544">
        <v>0</v>
      </c>
      <c r="AG2544">
        <v>366</v>
      </c>
      <c r="AH2544">
        <v>8784</v>
      </c>
      <c r="AI2544">
        <v>1.1423855175962672E-4</v>
      </c>
      <c r="AJ2544">
        <v>37.456535339355469</v>
      </c>
      <c r="AK2544">
        <v>0</v>
      </c>
      <c r="AL2544">
        <v>0</v>
      </c>
      <c r="AM2544">
        <v>759.41876220703125</v>
      </c>
      <c r="AN2544">
        <v>37.456535339355469</v>
      </c>
      <c r="AO2544" s="92"/>
      <c r="AP2544" s="82" t="s">
        <v>331</v>
      </c>
      <c r="AQ2544" s="82" t="s">
        <v>326</v>
      </c>
      <c r="AR2544" s="82"/>
      <c r="AS2544">
        <v>0</v>
      </c>
      <c r="AT2544">
        <v>0</v>
      </c>
      <c r="AU2544">
        <v>2032</v>
      </c>
      <c r="AY2544">
        <v>0</v>
      </c>
      <c r="AZ2544">
        <v>0</v>
      </c>
      <c r="BA2544" s="82" t="s">
        <v>398</v>
      </c>
      <c r="BB2544">
        <v>10822</v>
      </c>
      <c r="BC2544">
        <v>20204.529296875</v>
      </c>
      <c r="BD2544" s="92"/>
      <c r="BE2544" s="92"/>
      <c r="BF2544">
        <v>20274.66796875</v>
      </c>
      <c r="BG2544">
        <v>0</v>
      </c>
      <c r="BH2544">
        <v>0</v>
      </c>
      <c r="BI2544" s="92"/>
      <c r="BJ2544" s="92"/>
      <c r="BK2544" s="92"/>
      <c r="BL2544">
        <v>0</v>
      </c>
    </row>
    <row r="2545" spans="1:64" x14ac:dyDescent="0.25">
      <c r="A2545" s="82" t="s">
        <v>297</v>
      </c>
      <c r="B2545" s="82" t="s">
        <v>397</v>
      </c>
      <c r="C2545" s="82" t="s">
        <v>106</v>
      </c>
      <c r="D2545" s="82" t="s">
        <v>308</v>
      </c>
      <c r="E2545" s="82" t="s">
        <v>61</v>
      </c>
      <c r="F2545" s="82" t="s">
        <v>333</v>
      </c>
      <c r="G2545" s="82" t="s">
        <v>333</v>
      </c>
      <c r="H2545">
        <v>2.3081362247467041</v>
      </c>
      <c r="I2545">
        <v>20204.529296875</v>
      </c>
      <c r="J2545">
        <v>2.3081362247467041</v>
      </c>
      <c r="K2545" s="92"/>
      <c r="L2545">
        <v>0</v>
      </c>
      <c r="M2545" s="92"/>
      <c r="N2545" s="92"/>
      <c r="O2545" s="92"/>
      <c r="P2545">
        <v>0</v>
      </c>
      <c r="Q2545" s="92"/>
      <c r="R2545" s="92"/>
      <c r="S2545">
        <v>-1</v>
      </c>
      <c r="T2545">
        <v>0</v>
      </c>
      <c r="U2545" s="82" t="s">
        <v>328</v>
      </c>
      <c r="V2545" s="92"/>
      <c r="W2545">
        <v>20274.66796875</v>
      </c>
      <c r="X2545" s="92"/>
      <c r="Y2545">
        <v>0</v>
      </c>
      <c r="Z2545">
        <v>759.41876220703125</v>
      </c>
      <c r="AA2545">
        <v>759.41876220703125</v>
      </c>
      <c r="AB2545">
        <v>0</v>
      </c>
      <c r="AC2545">
        <v>-1</v>
      </c>
      <c r="AD2545">
        <v>0</v>
      </c>
      <c r="AE2545">
        <v>0</v>
      </c>
      <c r="AF2545">
        <v>0</v>
      </c>
      <c r="AG2545">
        <v>366</v>
      </c>
      <c r="AH2545">
        <v>8784</v>
      </c>
      <c r="AI2545">
        <v>1.1423855175962672E-4</v>
      </c>
      <c r="AJ2545">
        <v>37.456535339355469</v>
      </c>
      <c r="AK2545">
        <v>0</v>
      </c>
      <c r="AL2545">
        <v>0</v>
      </c>
      <c r="AM2545">
        <v>759.41876220703125</v>
      </c>
      <c r="AN2545">
        <v>37.456535339355469</v>
      </c>
      <c r="AO2545" s="92"/>
      <c r="AP2545" s="82" t="s">
        <v>331</v>
      </c>
      <c r="AQ2545" s="82" t="s">
        <v>326</v>
      </c>
      <c r="AR2545" s="82"/>
      <c r="AS2545">
        <v>0</v>
      </c>
      <c r="AT2545">
        <v>0</v>
      </c>
      <c r="AU2545">
        <v>2032</v>
      </c>
      <c r="AY2545">
        <v>0</v>
      </c>
      <c r="AZ2545">
        <v>0</v>
      </c>
      <c r="BA2545" s="82" t="s">
        <v>398</v>
      </c>
      <c r="BB2545">
        <v>10823</v>
      </c>
      <c r="BC2545">
        <v>20204.529296875</v>
      </c>
      <c r="BD2545" s="92"/>
      <c r="BE2545" s="92"/>
      <c r="BF2545">
        <v>20274.66796875</v>
      </c>
      <c r="BG2545">
        <v>0</v>
      </c>
      <c r="BH2545">
        <v>0</v>
      </c>
      <c r="BI2545" s="92"/>
      <c r="BJ2545" s="92"/>
      <c r="BK2545" s="92"/>
      <c r="BL2545">
        <v>0</v>
      </c>
    </row>
    <row r="2546" spans="1:64" x14ac:dyDescent="0.25">
      <c r="A2546" s="82" t="s">
        <v>297</v>
      </c>
      <c r="B2546" s="82" t="s">
        <v>397</v>
      </c>
      <c r="C2546" s="82" t="s">
        <v>106</v>
      </c>
      <c r="D2546" s="82" t="s">
        <v>309</v>
      </c>
      <c r="E2546" s="82" t="s">
        <v>310</v>
      </c>
      <c r="F2546" s="82" t="s">
        <v>333</v>
      </c>
      <c r="G2546" s="82" t="s">
        <v>333</v>
      </c>
      <c r="H2546">
        <v>2.3081362247467041</v>
      </c>
      <c r="I2546">
        <v>20204.529296875</v>
      </c>
      <c r="J2546">
        <v>2.3081362247467041</v>
      </c>
      <c r="K2546" s="92"/>
      <c r="L2546">
        <v>0</v>
      </c>
      <c r="M2546" s="92"/>
      <c r="N2546" s="92"/>
      <c r="O2546" s="92"/>
      <c r="P2546">
        <v>0</v>
      </c>
      <c r="Q2546" s="92"/>
      <c r="R2546" s="92"/>
      <c r="S2546">
        <v>-1</v>
      </c>
      <c r="T2546">
        <v>0</v>
      </c>
      <c r="U2546" s="82" t="s">
        <v>328</v>
      </c>
      <c r="V2546" s="92"/>
      <c r="W2546">
        <v>20274.66796875</v>
      </c>
      <c r="X2546" s="92"/>
      <c r="Y2546">
        <v>0</v>
      </c>
      <c r="Z2546">
        <v>759.41876220703125</v>
      </c>
      <c r="AA2546">
        <v>759.41876220703125</v>
      </c>
      <c r="AB2546">
        <v>0</v>
      </c>
      <c r="AC2546">
        <v>-1</v>
      </c>
      <c r="AD2546">
        <v>0</v>
      </c>
      <c r="AE2546">
        <v>0</v>
      </c>
      <c r="AF2546">
        <v>0</v>
      </c>
      <c r="AG2546">
        <v>366</v>
      </c>
      <c r="AH2546">
        <v>8784</v>
      </c>
      <c r="AI2546">
        <v>1.1423855175962672E-4</v>
      </c>
      <c r="AJ2546">
        <v>37.456535339355469</v>
      </c>
      <c r="AK2546">
        <v>0</v>
      </c>
      <c r="AL2546">
        <v>0</v>
      </c>
      <c r="AM2546">
        <v>759.41876220703125</v>
      </c>
      <c r="AN2546">
        <v>37.456535339355469</v>
      </c>
      <c r="AO2546" s="92"/>
      <c r="AP2546" s="82" t="s">
        <v>331</v>
      </c>
      <c r="AQ2546" s="82" t="s">
        <v>326</v>
      </c>
      <c r="AR2546" s="82"/>
      <c r="AS2546">
        <v>0</v>
      </c>
      <c r="AT2546">
        <v>0</v>
      </c>
      <c r="AU2546">
        <v>2032</v>
      </c>
      <c r="AY2546">
        <v>0</v>
      </c>
      <c r="AZ2546">
        <v>0</v>
      </c>
      <c r="BA2546" s="82" t="s">
        <v>398</v>
      </c>
      <c r="BB2546">
        <v>10824</v>
      </c>
      <c r="BC2546">
        <v>20204.529296875</v>
      </c>
      <c r="BD2546" s="92"/>
      <c r="BE2546" s="92"/>
      <c r="BF2546">
        <v>20274.66796875</v>
      </c>
      <c r="BG2546">
        <v>0</v>
      </c>
      <c r="BH2546">
        <v>0</v>
      </c>
      <c r="BI2546" s="92"/>
      <c r="BJ2546" s="92"/>
      <c r="BK2546" s="92"/>
      <c r="BL2546">
        <v>0</v>
      </c>
    </row>
    <row r="2547" spans="1:64" x14ac:dyDescent="0.25">
      <c r="A2547" s="82" t="s">
        <v>297</v>
      </c>
      <c r="B2547" s="82" t="s">
        <v>397</v>
      </c>
      <c r="C2547" s="82" t="s">
        <v>106</v>
      </c>
      <c r="D2547" s="82" t="s">
        <v>313</v>
      </c>
      <c r="E2547" s="82" t="s">
        <v>314</v>
      </c>
      <c r="F2547" s="82" t="s">
        <v>333</v>
      </c>
      <c r="G2547" s="82" t="s">
        <v>333</v>
      </c>
      <c r="H2547">
        <v>2.3081362247467041</v>
      </c>
      <c r="I2547">
        <v>20204.529296875</v>
      </c>
      <c r="J2547">
        <v>2.3081362247467041</v>
      </c>
      <c r="K2547" s="92"/>
      <c r="L2547">
        <v>0</v>
      </c>
      <c r="M2547" s="92"/>
      <c r="N2547" s="92"/>
      <c r="O2547" s="92"/>
      <c r="P2547">
        <v>0</v>
      </c>
      <c r="Q2547" s="92"/>
      <c r="R2547" s="92"/>
      <c r="S2547">
        <v>-1</v>
      </c>
      <c r="T2547">
        <v>0</v>
      </c>
      <c r="U2547" s="82" t="s">
        <v>328</v>
      </c>
      <c r="V2547" s="92"/>
      <c r="W2547">
        <v>20274.66796875</v>
      </c>
      <c r="X2547" s="92"/>
      <c r="Y2547">
        <v>0</v>
      </c>
      <c r="Z2547">
        <v>759.41876220703125</v>
      </c>
      <c r="AA2547">
        <v>759.41876220703125</v>
      </c>
      <c r="AB2547">
        <v>0</v>
      </c>
      <c r="AC2547">
        <v>-1</v>
      </c>
      <c r="AD2547">
        <v>0</v>
      </c>
      <c r="AE2547">
        <v>0</v>
      </c>
      <c r="AF2547">
        <v>0</v>
      </c>
      <c r="AG2547">
        <v>366</v>
      </c>
      <c r="AH2547">
        <v>8784</v>
      </c>
      <c r="AI2547">
        <v>1.1423855175962672E-4</v>
      </c>
      <c r="AJ2547">
        <v>37.456535339355469</v>
      </c>
      <c r="AK2547">
        <v>0</v>
      </c>
      <c r="AL2547">
        <v>0</v>
      </c>
      <c r="AM2547">
        <v>759.41876220703125</v>
      </c>
      <c r="AN2547">
        <v>37.456535339355469</v>
      </c>
      <c r="AO2547" s="92"/>
      <c r="AP2547" s="82" t="s">
        <v>331</v>
      </c>
      <c r="AQ2547" s="82" t="s">
        <v>326</v>
      </c>
      <c r="AR2547" s="82"/>
      <c r="AS2547">
        <v>0</v>
      </c>
      <c r="AT2547">
        <v>0</v>
      </c>
      <c r="AU2547">
        <v>2032</v>
      </c>
      <c r="AY2547">
        <v>0</v>
      </c>
      <c r="AZ2547">
        <v>0</v>
      </c>
      <c r="BA2547" s="82" t="s">
        <v>398</v>
      </c>
      <c r="BB2547">
        <v>10825</v>
      </c>
      <c r="BC2547">
        <v>20204.529296875</v>
      </c>
      <c r="BD2547" s="92"/>
      <c r="BE2547" s="92"/>
      <c r="BF2547">
        <v>20274.66796875</v>
      </c>
      <c r="BG2547">
        <v>0</v>
      </c>
      <c r="BH2547">
        <v>0</v>
      </c>
      <c r="BI2547" s="92"/>
      <c r="BJ2547" s="92"/>
      <c r="BK2547" s="92"/>
      <c r="BL2547">
        <v>0</v>
      </c>
    </row>
    <row r="2548" spans="1:64" x14ac:dyDescent="0.25">
      <c r="A2548" s="82" t="s">
        <v>297</v>
      </c>
      <c r="B2548" s="82" t="s">
        <v>397</v>
      </c>
      <c r="C2548" s="82" t="s">
        <v>106</v>
      </c>
      <c r="D2548" s="82" t="s">
        <v>298</v>
      </c>
      <c r="E2548" s="82" t="s">
        <v>55</v>
      </c>
      <c r="F2548" s="82" t="s">
        <v>334</v>
      </c>
      <c r="G2548" s="82" t="s">
        <v>334</v>
      </c>
      <c r="H2548">
        <v>3.206329420208931E-2</v>
      </c>
      <c r="I2548">
        <v>280.7080078125</v>
      </c>
      <c r="J2548">
        <v>3.206329420208931E-2</v>
      </c>
      <c r="K2548" s="92"/>
      <c r="L2548">
        <v>0</v>
      </c>
      <c r="M2548" s="92"/>
      <c r="N2548" s="92"/>
      <c r="O2548" s="92"/>
      <c r="P2548">
        <v>0</v>
      </c>
      <c r="Q2548" s="92"/>
      <c r="R2548" s="92"/>
      <c r="S2548">
        <v>-1</v>
      </c>
      <c r="T2548">
        <v>0</v>
      </c>
      <c r="U2548" s="82" t="s">
        <v>328</v>
      </c>
      <c r="V2548" s="92"/>
      <c r="W2548">
        <v>281.64398193359375</v>
      </c>
      <c r="X2548" s="92"/>
      <c r="Y2548">
        <v>0</v>
      </c>
      <c r="Z2548">
        <v>11.138504028320313</v>
      </c>
      <c r="AA2548">
        <v>11.138504028320313</v>
      </c>
      <c r="AB2548">
        <v>0</v>
      </c>
      <c r="AC2548">
        <v>-1</v>
      </c>
      <c r="AD2548">
        <v>0</v>
      </c>
      <c r="AE2548">
        <v>0</v>
      </c>
      <c r="AF2548">
        <v>0</v>
      </c>
      <c r="AG2548">
        <v>366</v>
      </c>
      <c r="AH2548">
        <v>8784</v>
      </c>
      <c r="AI2548">
        <v>1.1422295210650191E-4</v>
      </c>
      <c r="AJ2548">
        <v>39.548168182373047</v>
      </c>
      <c r="AK2548">
        <v>0</v>
      </c>
      <c r="AL2548">
        <v>0</v>
      </c>
      <c r="AM2548">
        <v>11.138504028320313</v>
      </c>
      <c r="AN2548">
        <v>39.548168182373047</v>
      </c>
      <c r="AO2548" s="92"/>
      <c r="AP2548" s="82" t="s">
        <v>331</v>
      </c>
      <c r="AQ2548" s="82" t="s">
        <v>326</v>
      </c>
      <c r="AR2548" s="82"/>
      <c r="AS2548">
        <v>0</v>
      </c>
      <c r="AT2548">
        <v>0</v>
      </c>
      <c r="AU2548">
        <v>2032</v>
      </c>
      <c r="AY2548">
        <v>0</v>
      </c>
      <c r="AZ2548">
        <v>0</v>
      </c>
      <c r="BA2548" s="82" t="s">
        <v>398</v>
      </c>
      <c r="BB2548">
        <v>10826</v>
      </c>
      <c r="BC2548">
        <v>280.7080078125</v>
      </c>
      <c r="BD2548" s="92"/>
      <c r="BE2548" s="92"/>
      <c r="BF2548">
        <v>281.64398193359375</v>
      </c>
      <c r="BG2548">
        <v>0</v>
      </c>
      <c r="BH2548">
        <v>0</v>
      </c>
      <c r="BI2548" s="92"/>
      <c r="BJ2548" s="92"/>
      <c r="BK2548" s="92"/>
      <c r="BL2548">
        <v>0</v>
      </c>
    </row>
    <row r="2549" spans="1:64" x14ac:dyDescent="0.25">
      <c r="A2549" s="82" t="s">
        <v>297</v>
      </c>
      <c r="B2549" s="82" t="s">
        <v>397</v>
      </c>
      <c r="C2549" s="82" t="s">
        <v>106</v>
      </c>
      <c r="D2549" s="82" t="s">
        <v>303</v>
      </c>
      <c r="E2549" s="82" t="s">
        <v>304</v>
      </c>
      <c r="F2549" s="82" t="s">
        <v>334</v>
      </c>
      <c r="G2549" s="82" t="s">
        <v>334</v>
      </c>
      <c r="H2549">
        <v>3.206329420208931E-2</v>
      </c>
      <c r="I2549">
        <v>280.7080078125</v>
      </c>
      <c r="J2549">
        <v>3.206329420208931E-2</v>
      </c>
      <c r="K2549" s="92"/>
      <c r="L2549">
        <v>0</v>
      </c>
      <c r="M2549" s="92"/>
      <c r="N2549" s="92"/>
      <c r="O2549" s="92"/>
      <c r="P2549">
        <v>0</v>
      </c>
      <c r="Q2549" s="92"/>
      <c r="R2549" s="92"/>
      <c r="S2549">
        <v>-1</v>
      </c>
      <c r="T2549">
        <v>0</v>
      </c>
      <c r="U2549" s="82" t="s">
        <v>328</v>
      </c>
      <c r="V2549" s="92"/>
      <c r="W2549">
        <v>281.64398193359375</v>
      </c>
      <c r="X2549" s="92"/>
      <c r="Y2549">
        <v>0</v>
      </c>
      <c r="Z2549">
        <v>11.138504028320313</v>
      </c>
      <c r="AA2549">
        <v>11.138504028320313</v>
      </c>
      <c r="AB2549">
        <v>0</v>
      </c>
      <c r="AC2549">
        <v>-1</v>
      </c>
      <c r="AD2549">
        <v>0</v>
      </c>
      <c r="AE2549">
        <v>0</v>
      </c>
      <c r="AF2549">
        <v>0</v>
      </c>
      <c r="AG2549">
        <v>366</v>
      </c>
      <c r="AH2549">
        <v>8784</v>
      </c>
      <c r="AI2549">
        <v>1.1422295210650191E-4</v>
      </c>
      <c r="AJ2549">
        <v>39.548168182373047</v>
      </c>
      <c r="AK2549">
        <v>0</v>
      </c>
      <c r="AL2549">
        <v>0</v>
      </c>
      <c r="AM2549">
        <v>11.138504028320313</v>
      </c>
      <c r="AN2549">
        <v>39.548168182373047</v>
      </c>
      <c r="AO2549" s="92"/>
      <c r="AP2549" s="82" t="s">
        <v>331</v>
      </c>
      <c r="AQ2549" s="82" t="s">
        <v>326</v>
      </c>
      <c r="AR2549" s="82"/>
      <c r="AS2549">
        <v>0</v>
      </c>
      <c r="AT2549">
        <v>0</v>
      </c>
      <c r="AU2549">
        <v>2032</v>
      </c>
      <c r="AY2549">
        <v>0</v>
      </c>
      <c r="AZ2549">
        <v>0</v>
      </c>
      <c r="BA2549" s="82" t="s">
        <v>398</v>
      </c>
      <c r="BB2549">
        <v>10827</v>
      </c>
      <c r="BC2549">
        <v>280.7080078125</v>
      </c>
      <c r="BD2549" s="92"/>
      <c r="BE2549" s="92"/>
      <c r="BF2549">
        <v>281.64398193359375</v>
      </c>
      <c r="BG2549">
        <v>0</v>
      </c>
      <c r="BH2549">
        <v>0</v>
      </c>
      <c r="BI2549" s="92"/>
      <c r="BJ2549" s="92"/>
      <c r="BK2549" s="92"/>
      <c r="BL2549">
        <v>0</v>
      </c>
    </row>
    <row r="2550" spans="1:64" x14ac:dyDescent="0.25">
      <c r="A2550" s="82" t="s">
        <v>297</v>
      </c>
      <c r="B2550" s="82" t="s">
        <v>397</v>
      </c>
      <c r="C2550" s="82" t="s">
        <v>106</v>
      </c>
      <c r="D2550" s="82" t="s">
        <v>305</v>
      </c>
      <c r="E2550" s="82" t="s">
        <v>58</v>
      </c>
      <c r="F2550" s="82" t="s">
        <v>334</v>
      </c>
      <c r="G2550" s="82" t="s">
        <v>334</v>
      </c>
      <c r="H2550">
        <v>3.206329420208931E-2</v>
      </c>
      <c r="I2550">
        <v>280.7080078125</v>
      </c>
      <c r="J2550">
        <v>3.206329420208931E-2</v>
      </c>
      <c r="K2550" s="92"/>
      <c r="L2550">
        <v>0</v>
      </c>
      <c r="M2550" s="92"/>
      <c r="N2550" s="92"/>
      <c r="O2550" s="92"/>
      <c r="P2550">
        <v>0</v>
      </c>
      <c r="Q2550" s="92"/>
      <c r="R2550" s="92"/>
      <c r="S2550">
        <v>-1</v>
      </c>
      <c r="T2550">
        <v>0</v>
      </c>
      <c r="U2550" s="82" t="s">
        <v>328</v>
      </c>
      <c r="V2550" s="92"/>
      <c r="W2550">
        <v>281.64398193359375</v>
      </c>
      <c r="X2550" s="92"/>
      <c r="Y2550">
        <v>0</v>
      </c>
      <c r="Z2550">
        <v>11.138504028320313</v>
      </c>
      <c r="AA2550">
        <v>11.138504028320313</v>
      </c>
      <c r="AB2550">
        <v>0</v>
      </c>
      <c r="AC2550">
        <v>-1</v>
      </c>
      <c r="AD2550">
        <v>0</v>
      </c>
      <c r="AE2550">
        <v>0</v>
      </c>
      <c r="AF2550">
        <v>0</v>
      </c>
      <c r="AG2550">
        <v>366</v>
      </c>
      <c r="AH2550">
        <v>8784</v>
      </c>
      <c r="AI2550">
        <v>1.1422295210650191E-4</v>
      </c>
      <c r="AJ2550">
        <v>39.548168182373047</v>
      </c>
      <c r="AK2550">
        <v>0</v>
      </c>
      <c r="AL2550">
        <v>0</v>
      </c>
      <c r="AM2550">
        <v>11.138504028320313</v>
      </c>
      <c r="AN2550">
        <v>39.548168182373047</v>
      </c>
      <c r="AO2550" s="92"/>
      <c r="AP2550" s="82" t="s">
        <v>331</v>
      </c>
      <c r="AQ2550" s="82" t="s">
        <v>326</v>
      </c>
      <c r="AR2550" s="82"/>
      <c r="AS2550">
        <v>0</v>
      </c>
      <c r="AT2550">
        <v>0</v>
      </c>
      <c r="AU2550">
        <v>2032</v>
      </c>
      <c r="AY2550">
        <v>0</v>
      </c>
      <c r="AZ2550">
        <v>0</v>
      </c>
      <c r="BA2550" s="82" t="s">
        <v>398</v>
      </c>
      <c r="BB2550">
        <v>10828</v>
      </c>
      <c r="BC2550">
        <v>280.7080078125</v>
      </c>
      <c r="BD2550" s="92"/>
      <c r="BE2550" s="92"/>
      <c r="BF2550">
        <v>281.64398193359375</v>
      </c>
      <c r="BG2550">
        <v>0</v>
      </c>
      <c r="BH2550">
        <v>0</v>
      </c>
      <c r="BI2550" s="92"/>
      <c r="BJ2550" s="92"/>
      <c r="BK2550" s="92"/>
      <c r="BL2550">
        <v>0</v>
      </c>
    </row>
    <row r="2551" spans="1:64" x14ac:dyDescent="0.25">
      <c r="A2551" s="82" t="s">
        <v>297</v>
      </c>
      <c r="B2551" s="82" t="s">
        <v>397</v>
      </c>
      <c r="C2551" s="82" t="s">
        <v>106</v>
      </c>
      <c r="D2551" s="82" t="s">
        <v>306</v>
      </c>
      <c r="E2551" s="82" t="s">
        <v>59</v>
      </c>
      <c r="F2551" s="82" t="s">
        <v>334</v>
      </c>
      <c r="G2551" s="82" t="s">
        <v>334</v>
      </c>
      <c r="H2551">
        <v>3.206329420208931E-2</v>
      </c>
      <c r="I2551">
        <v>280.7080078125</v>
      </c>
      <c r="J2551">
        <v>3.206329420208931E-2</v>
      </c>
      <c r="K2551" s="92"/>
      <c r="L2551">
        <v>0</v>
      </c>
      <c r="M2551" s="92"/>
      <c r="N2551" s="92"/>
      <c r="O2551" s="92"/>
      <c r="P2551">
        <v>0</v>
      </c>
      <c r="Q2551" s="92"/>
      <c r="R2551" s="92"/>
      <c r="S2551">
        <v>-1</v>
      </c>
      <c r="T2551">
        <v>0</v>
      </c>
      <c r="U2551" s="82" t="s">
        <v>328</v>
      </c>
      <c r="V2551" s="92"/>
      <c r="W2551">
        <v>281.64398193359375</v>
      </c>
      <c r="X2551" s="92"/>
      <c r="Y2551">
        <v>0</v>
      </c>
      <c r="Z2551">
        <v>11.138504028320313</v>
      </c>
      <c r="AA2551">
        <v>11.138504028320313</v>
      </c>
      <c r="AB2551">
        <v>0</v>
      </c>
      <c r="AC2551">
        <v>-1</v>
      </c>
      <c r="AD2551">
        <v>0</v>
      </c>
      <c r="AE2551">
        <v>0</v>
      </c>
      <c r="AF2551">
        <v>0</v>
      </c>
      <c r="AG2551">
        <v>366</v>
      </c>
      <c r="AH2551">
        <v>8784</v>
      </c>
      <c r="AI2551">
        <v>1.1422295210650191E-4</v>
      </c>
      <c r="AJ2551">
        <v>39.548168182373047</v>
      </c>
      <c r="AK2551">
        <v>0</v>
      </c>
      <c r="AL2551">
        <v>0</v>
      </c>
      <c r="AM2551">
        <v>11.138504028320313</v>
      </c>
      <c r="AN2551">
        <v>39.548168182373047</v>
      </c>
      <c r="AO2551" s="92"/>
      <c r="AP2551" s="82" t="s">
        <v>331</v>
      </c>
      <c r="AQ2551" s="82" t="s">
        <v>326</v>
      </c>
      <c r="AR2551" s="82"/>
      <c r="AS2551">
        <v>0</v>
      </c>
      <c r="AT2551">
        <v>0</v>
      </c>
      <c r="AU2551">
        <v>2032</v>
      </c>
      <c r="AY2551">
        <v>0</v>
      </c>
      <c r="AZ2551">
        <v>0</v>
      </c>
      <c r="BA2551" s="82" t="s">
        <v>398</v>
      </c>
      <c r="BB2551">
        <v>10829</v>
      </c>
      <c r="BC2551">
        <v>280.7080078125</v>
      </c>
      <c r="BD2551" s="92"/>
      <c r="BE2551" s="92"/>
      <c r="BF2551">
        <v>281.64398193359375</v>
      </c>
      <c r="BG2551">
        <v>0</v>
      </c>
      <c r="BH2551">
        <v>0</v>
      </c>
      <c r="BI2551" s="92"/>
      <c r="BJ2551" s="92"/>
      <c r="BK2551" s="92"/>
      <c r="BL2551">
        <v>0</v>
      </c>
    </row>
    <row r="2552" spans="1:64" x14ac:dyDescent="0.25">
      <c r="A2552" s="82" t="s">
        <v>297</v>
      </c>
      <c r="B2552" s="82" t="s">
        <v>397</v>
      </c>
      <c r="C2552" s="82" t="s">
        <v>106</v>
      </c>
      <c r="D2552" s="82" t="s">
        <v>307</v>
      </c>
      <c r="E2552" s="82" t="s">
        <v>60</v>
      </c>
      <c r="F2552" s="82" t="s">
        <v>334</v>
      </c>
      <c r="G2552" s="82" t="s">
        <v>334</v>
      </c>
      <c r="H2552">
        <v>3.206329420208931E-2</v>
      </c>
      <c r="I2552">
        <v>280.7080078125</v>
      </c>
      <c r="J2552">
        <v>3.206329420208931E-2</v>
      </c>
      <c r="K2552" s="92"/>
      <c r="L2552">
        <v>0</v>
      </c>
      <c r="M2552" s="92"/>
      <c r="N2552" s="92"/>
      <c r="O2552" s="92"/>
      <c r="P2552">
        <v>0</v>
      </c>
      <c r="Q2552" s="92"/>
      <c r="R2552" s="92"/>
      <c r="S2552">
        <v>-1</v>
      </c>
      <c r="T2552">
        <v>0</v>
      </c>
      <c r="U2552" s="82" t="s">
        <v>328</v>
      </c>
      <c r="V2552" s="92"/>
      <c r="W2552">
        <v>281.64398193359375</v>
      </c>
      <c r="X2552" s="92"/>
      <c r="Y2552">
        <v>0</v>
      </c>
      <c r="Z2552">
        <v>11.138504028320313</v>
      </c>
      <c r="AA2552">
        <v>11.138504028320313</v>
      </c>
      <c r="AB2552">
        <v>0</v>
      </c>
      <c r="AC2552">
        <v>-1</v>
      </c>
      <c r="AD2552">
        <v>0</v>
      </c>
      <c r="AE2552">
        <v>0</v>
      </c>
      <c r="AF2552">
        <v>0</v>
      </c>
      <c r="AG2552">
        <v>366</v>
      </c>
      <c r="AH2552">
        <v>8784</v>
      </c>
      <c r="AI2552">
        <v>1.1422295210650191E-4</v>
      </c>
      <c r="AJ2552">
        <v>39.548168182373047</v>
      </c>
      <c r="AK2552">
        <v>0</v>
      </c>
      <c r="AL2552">
        <v>0</v>
      </c>
      <c r="AM2552">
        <v>11.138504028320313</v>
      </c>
      <c r="AN2552">
        <v>39.548168182373047</v>
      </c>
      <c r="AO2552" s="92"/>
      <c r="AP2552" s="82" t="s">
        <v>331</v>
      </c>
      <c r="AQ2552" s="82" t="s">
        <v>326</v>
      </c>
      <c r="AR2552" s="82"/>
      <c r="AS2552">
        <v>0</v>
      </c>
      <c r="AT2552">
        <v>0</v>
      </c>
      <c r="AU2552">
        <v>2032</v>
      </c>
      <c r="AY2552">
        <v>0</v>
      </c>
      <c r="AZ2552">
        <v>0</v>
      </c>
      <c r="BA2552" s="82" t="s">
        <v>398</v>
      </c>
      <c r="BB2552">
        <v>10830</v>
      </c>
      <c r="BC2552">
        <v>280.7080078125</v>
      </c>
      <c r="BD2552" s="92"/>
      <c r="BE2552" s="92"/>
      <c r="BF2552">
        <v>281.64398193359375</v>
      </c>
      <c r="BG2552">
        <v>0</v>
      </c>
      <c r="BH2552">
        <v>0</v>
      </c>
      <c r="BI2552" s="92"/>
      <c r="BJ2552" s="92"/>
      <c r="BK2552" s="92"/>
      <c r="BL2552">
        <v>0</v>
      </c>
    </row>
    <row r="2553" spans="1:64" x14ac:dyDescent="0.25">
      <c r="A2553" s="82" t="s">
        <v>297</v>
      </c>
      <c r="B2553" s="82" t="s">
        <v>397</v>
      </c>
      <c r="C2553" s="82" t="s">
        <v>106</v>
      </c>
      <c r="D2553" s="82" t="s">
        <v>308</v>
      </c>
      <c r="E2553" s="82" t="s">
        <v>61</v>
      </c>
      <c r="F2553" s="82" t="s">
        <v>334</v>
      </c>
      <c r="G2553" s="82" t="s">
        <v>334</v>
      </c>
      <c r="H2553">
        <v>3.206329420208931E-2</v>
      </c>
      <c r="I2553">
        <v>280.7080078125</v>
      </c>
      <c r="J2553">
        <v>3.206329420208931E-2</v>
      </c>
      <c r="K2553" s="92"/>
      <c r="L2553">
        <v>0</v>
      </c>
      <c r="M2553" s="92"/>
      <c r="N2553" s="92"/>
      <c r="O2553" s="92"/>
      <c r="P2553">
        <v>0</v>
      </c>
      <c r="Q2553" s="92"/>
      <c r="R2553" s="92"/>
      <c r="S2553">
        <v>-1</v>
      </c>
      <c r="T2553">
        <v>0</v>
      </c>
      <c r="U2553" s="82" t="s">
        <v>328</v>
      </c>
      <c r="V2553" s="92"/>
      <c r="W2553">
        <v>281.64398193359375</v>
      </c>
      <c r="X2553" s="92"/>
      <c r="Y2553">
        <v>0</v>
      </c>
      <c r="Z2553">
        <v>11.138504028320313</v>
      </c>
      <c r="AA2553">
        <v>11.138504028320313</v>
      </c>
      <c r="AB2553">
        <v>0</v>
      </c>
      <c r="AC2553">
        <v>-1</v>
      </c>
      <c r="AD2553">
        <v>0</v>
      </c>
      <c r="AE2553">
        <v>0</v>
      </c>
      <c r="AF2553">
        <v>0</v>
      </c>
      <c r="AG2553">
        <v>366</v>
      </c>
      <c r="AH2553">
        <v>8784</v>
      </c>
      <c r="AI2553">
        <v>1.1422295210650191E-4</v>
      </c>
      <c r="AJ2553">
        <v>39.548168182373047</v>
      </c>
      <c r="AK2553">
        <v>0</v>
      </c>
      <c r="AL2553">
        <v>0</v>
      </c>
      <c r="AM2553">
        <v>11.138504028320313</v>
      </c>
      <c r="AN2553">
        <v>39.548168182373047</v>
      </c>
      <c r="AO2553" s="92"/>
      <c r="AP2553" s="82" t="s">
        <v>331</v>
      </c>
      <c r="AQ2553" s="82" t="s">
        <v>326</v>
      </c>
      <c r="AR2553" s="82"/>
      <c r="AS2553">
        <v>0</v>
      </c>
      <c r="AT2553">
        <v>0</v>
      </c>
      <c r="AU2553">
        <v>2032</v>
      </c>
      <c r="AY2553">
        <v>0</v>
      </c>
      <c r="AZ2553">
        <v>0</v>
      </c>
      <c r="BA2553" s="82" t="s">
        <v>398</v>
      </c>
      <c r="BB2553">
        <v>10831</v>
      </c>
      <c r="BC2553">
        <v>280.7080078125</v>
      </c>
      <c r="BD2553" s="92"/>
      <c r="BE2553" s="92"/>
      <c r="BF2553">
        <v>281.64398193359375</v>
      </c>
      <c r="BG2553">
        <v>0</v>
      </c>
      <c r="BH2553">
        <v>0</v>
      </c>
      <c r="BI2553" s="92"/>
      <c r="BJ2553" s="92"/>
      <c r="BK2553" s="92"/>
      <c r="BL2553">
        <v>0</v>
      </c>
    </row>
    <row r="2554" spans="1:64" x14ac:dyDescent="0.25">
      <c r="A2554" s="82" t="s">
        <v>297</v>
      </c>
      <c r="B2554" s="82" t="s">
        <v>397</v>
      </c>
      <c r="C2554" s="82" t="s">
        <v>106</v>
      </c>
      <c r="D2554" s="82" t="s">
        <v>309</v>
      </c>
      <c r="E2554" s="82" t="s">
        <v>310</v>
      </c>
      <c r="F2554" s="82" t="s">
        <v>334</v>
      </c>
      <c r="G2554" s="82" t="s">
        <v>334</v>
      </c>
      <c r="H2554">
        <v>3.206329420208931E-2</v>
      </c>
      <c r="I2554">
        <v>280.7080078125</v>
      </c>
      <c r="J2554">
        <v>3.206329420208931E-2</v>
      </c>
      <c r="K2554" s="92"/>
      <c r="L2554">
        <v>0</v>
      </c>
      <c r="M2554" s="92"/>
      <c r="N2554" s="92"/>
      <c r="O2554" s="92"/>
      <c r="P2554">
        <v>0</v>
      </c>
      <c r="Q2554" s="92"/>
      <c r="R2554" s="92"/>
      <c r="S2554">
        <v>-1</v>
      </c>
      <c r="T2554">
        <v>0</v>
      </c>
      <c r="U2554" s="82" t="s">
        <v>328</v>
      </c>
      <c r="V2554" s="92"/>
      <c r="W2554">
        <v>281.64398193359375</v>
      </c>
      <c r="X2554" s="92"/>
      <c r="Y2554">
        <v>0</v>
      </c>
      <c r="Z2554">
        <v>11.138504028320313</v>
      </c>
      <c r="AA2554">
        <v>11.138504028320313</v>
      </c>
      <c r="AB2554">
        <v>0</v>
      </c>
      <c r="AC2554">
        <v>-1</v>
      </c>
      <c r="AD2554">
        <v>0</v>
      </c>
      <c r="AE2554">
        <v>0</v>
      </c>
      <c r="AF2554">
        <v>0</v>
      </c>
      <c r="AG2554">
        <v>366</v>
      </c>
      <c r="AH2554">
        <v>8784</v>
      </c>
      <c r="AI2554">
        <v>1.1422295210650191E-4</v>
      </c>
      <c r="AJ2554">
        <v>39.548168182373047</v>
      </c>
      <c r="AK2554">
        <v>0</v>
      </c>
      <c r="AL2554">
        <v>0</v>
      </c>
      <c r="AM2554">
        <v>11.138504028320313</v>
      </c>
      <c r="AN2554">
        <v>39.548168182373047</v>
      </c>
      <c r="AO2554" s="92"/>
      <c r="AP2554" s="82" t="s">
        <v>331</v>
      </c>
      <c r="AQ2554" s="82" t="s">
        <v>326</v>
      </c>
      <c r="AR2554" s="82"/>
      <c r="AS2554">
        <v>0</v>
      </c>
      <c r="AT2554">
        <v>0</v>
      </c>
      <c r="AU2554">
        <v>2032</v>
      </c>
      <c r="AY2554">
        <v>0</v>
      </c>
      <c r="AZ2554">
        <v>0</v>
      </c>
      <c r="BA2554" s="82" t="s">
        <v>398</v>
      </c>
      <c r="BB2554">
        <v>10832</v>
      </c>
      <c r="BC2554">
        <v>280.7080078125</v>
      </c>
      <c r="BD2554" s="92"/>
      <c r="BE2554" s="92"/>
      <c r="BF2554">
        <v>281.64398193359375</v>
      </c>
      <c r="BG2554">
        <v>0</v>
      </c>
      <c r="BH2554">
        <v>0</v>
      </c>
      <c r="BI2554" s="92"/>
      <c r="BJ2554" s="92"/>
      <c r="BK2554" s="92"/>
      <c r="BL2554">
        <v>0</v>
      </c>
    </row>
    <row r="2555" spans="1:64" x14ac:dyDescent="0.25">
      <c r="A2555" s="82" t="s">
        <v>297</v>
      </c>
      <c r="B2555" s="82" t="s">
        <v>397</v>
      </c>
      <c r="C2555" s="82" t="s">
        <v>106</v>
      </c>
      <c r="D2555" s="82" t="s">
        <v>311</v>
      </c>
      <c r="E2555" s="82" t="s">
        <v>312</v>
      </c>
      <c r="F2555" s="82" t="s">
        <v>334</v>
      </c>
      <c r="G2555" s="82" t="s">
        <v>334</v>
      </c>
      <c r="H2555">
        <v>3.206329420208931E-2</v>
      </c>
      <c r="I2555">
        <v>280.7080078125</v>
      </c>
      <c r="J2555">
        <v>3.206329420208931E-2</v>
      </c>
      <c r="K2555" s="92"/>
      <c r="L2555">
        <v>0</v>
      </c>
      <c r="M2555" s="92"/>
      <c r="N2555" s="92"/>
      <c r="O2555" s="92"/>
      <c r="P2555">
        <v>0</v>
      </c>
      <c r="Q2555" s="92"/>
      <c r="R2555" s="92"/>
      <c r="S2555">
        <v>-1</v>
      </c>
      <c r="T2555">
        <v>0</v>
      </c>
      <c r="U2555" s="82" t="s">
        <v>328</v>
      </c>
      <c r="V2555" s="92"/>
      <c r="W2555">
        <v>281.64398193359375</v>
      </c>
      <c r="X2555" s="92"/>
      <c r="Y2555">
        <v>0</v>
      </c>
      <c r="Z2555">
        <v>11.138504028320313</v>
      </c>
      <c r="AA2555">
        <v>11.138504028320313</v>
      </c>
      <c r="AB2555">
        <v>0</v>
      </c>
      <c r="AC2555">
        <v>-1</v>
      </c>
      <c r="AD2555">
        <v>0</v>
      </c>
      <c r="AE2555">
        <v>0</v>
      </c>
      <c r="AF2555">
        <v>0</v>
      </c>
      <c r="AG2555">
        <v>366</v>
      </c>
      <c r="AH2555">
        <v>8784</v>
      </c>
      <c r="AI2555">
        <v>1.1422295210650191E-4</v>
      </c>
      <c r="AJ2555">
        <v>39.548168182373047</v>
      </c>
      <c r="AK2555">
        <v>0</v>
      </c>
      <c r="AL2555">
        <v>0</v>
      </c>
      <c r="AM2555">
        <v>11.138504028320313</v>
      </c>
      <c r="AN2555">
        <v>39.548168182373047</v>
      </c>
      <c r="AO2555" s="92"/>
      <c r="AP2555" s="82" t="s">
        <v>331</v>
      </c>
      <c r="AQ2555" s="82" t="s">
        <v>326</v>
      </c>
      <c r="AR2555" s="82"/>
      <c r="AS2555">
        <v>0</v>
      </c>
      <c r="AT2555">
        <v>0</v>
      </c>
      <c r="AU2555">
        <v>2032</v>
      </c>
      <c r="AY2555">
        <v>0</v>
      </c>
      <c r="AZ2555">
        <v>0</v>
      </c>
      <c r="BA2555" s="82" t="s">
        <v>398</v>
      </c>
      <c r="BB2555">
        <v>10833</v>
      </c>
      <c r="BC2555">
        <v>280.7080078125</v>
      </c>
      <c r="BD2555" s="92"/>
      <c r="BE2555" s="92"/>
      <c r="BF2555">
        <v>281.64398193359375</v>
      </c>
      <c r="BG2555">
        <v>0</v>
      </c>
      <c r="BH2555">
        <v>0</v>
      </c>
      <c r="BI2555" s="92"/>
      <c r="BJ2555" s="92"/>
      <c r="BK2555" s="92"/>
      <c r="BL2555">
        <v>0</v>
      </c>
    </row>
    <row r="2556" spans="1:64" x14ac:dyDescent="0.25">
      <c r="A2556" s="82" t="s">
        <v>297</v>
      </c>
      <c r="B2556" s="82" t="s">
        <v>397</v>
      </c>
      <c r="C2556" s="82" t="s">
        <v>106</v>
      </c>
      <c r="D2556" s="82" t="s">
        <v>313</v>
      </c>
      <c r="E2556" s="82" t="s">
        <v>314</v>
      </c>
      <c r="F2556" s="82" t="s">
        <v>334</v>
      </c>
      <c r="G2556" s="82" t="s">
        <v>334</v>
      </c>
      <c r="H2556">
        <v>3.206329420208931E-2</v>
      </c>
      <c r="I2556">
        <v>280.7080078125</v>
      </c>
      <c r="J2556">
        <v>3.206329420208931E-2</v>
      </c>
      <c r="K2556" s="92"/>
      <c r="L2556">
        <v>0</v>
      </c>
      <c r="M2556" s="92"/>
      <c r="N2556" s="92"/>
      <c r="O2556" s="92"/>
      <c r="P2556">
        <v>0</v>
      </c>
      <c r="Q2556" s="92"/>
      <c r="R2556" s="92"/>
      <c r="S2556">
        <v>-1</v>
      </c>
      <c r="T2556">
        <v>0</v>
      </c>
      <c r="U2556" s="82" t="s">
        <v>328</v>
      </c>
      <c r="V2556" s="92"/>
      <c r="W2556">
        <v>281.64398193359375</v>
      </c>
      <c r="X2556" s="92"/>
      <c r="Y2556">
        <v>0</v>
      </c>
      <c r="Z2556">
        <v>11.138504028320313</v>
      </c>
      <c r="AA2556">
        <v>11.138504028320313</v>
      </c>
      <c r="AB2556">
        <v>0</v>
      </c>
      <c r="AC2556">
        <v>-1</v>
      </c>
      <c r="AD2556">
        <v>0</v>
      </c>
      <c r="AE2556">
        <v>0</v>
      </c>
      <c r="AF2556">
        <v>0</v>
      </c>
      <c r="AG2556">
        <v>366</v>
      </c>
      <c r="AH2556">
        <v>8784</v>
      </c>
      <c r="AI2556">
        <v>1.1422295210650191E-4</v>
      </c>
      <c r="AJ2556">
        <v>39.548168182373047</v>
      </c>
      <c r="AK2556">
        <v>0</v>
      </c>
      <c r="AL2556">
        <v>0</v>
      </c>
      <c r="AM2556">
        <v>11.138504028320313</v>
      </c>
      <c r="AN2556">
        <v>39.548168182373047</v>
      </c>
      <c r="AO2556" s="92"/>
      <c r="AP2556" s="82" t="s">
        <v>331</v>
      </c>
      <c r="AQ2556" s="82" t="s">
        <v>326</v>
      </c>
      <c r="AR2556" s="82"/>
      <c r="AS2556">
        <v>0</v>
      </c>
      <c r="AT2556">
        <v>0</v>
      </c>
      <c r="AU2556">
        <v>2032</v>
      </c>
      <c r="AY2556">
        <v>0</v>
      </c>
      <c r="AZ2556">
        <v>0</v>
      </c>
      <c r="BA2556" s="82" t="s">
        <v>398</v>
      </c>
      <c r="BB2556">
        <v>10834</v>
      </c>
      <c r="BC2556">
        <v>280.7080078125</v>
      </c>
      <c r="BD2556" s="92"/>
      <c r="BE2556" s="92"/>
      <c r="BF2556">
        <v>281.64398193359375</v>
      </c>
      <c r="BG2556">
        <v>0</v>
      </c>
      <c r="BH2556">
        <v>0</v>
      </c>
      <c r="BI2556" s="92"/>
      <c r="BJ2556" s="92"/>
      <c r="BK2556" s="92"/>
      <c r="BL2556">
        <v>0</v>
      </c>
    </row>
    <row r="2557" spans="1:64" x14ac:dyDescent="0.25">
      <c r="A2557" s="82" t="s">
        <v>297</v>
      </c>
      <c r="B2557" s="82" t="s">
        <v>397</v>
      </c>
      <c r="C2557" s="82" t="s">
        <v>106</v>
      </c>
      <c r="D2557" s="82" t="s">
        <v>298</v>
      </c>
      <c r="E2557" s="82" t="s">
        <v>55</v>
      </c>
      <c r="F2557" s="82" t="s">
        <v>335</v>
      </c>
      <c r="G2557" s="82" t="s">
        <v>335</v>
      </c>
      <c r="H2557">
        <v>3.6104953289031982</v>
      </c>
      <c r="I2557">
        <v>31607.673828125</v>
      </c>
      <c r="J2557">
        <v>3.6104953289031982</v>
      </c>
      <c r="K2557" s="92"/>
      <c r="L2557">
        <v>0</v>
      </c>
      <c r="M2557" s="92"/>
      <c r="N2557" s="92"/>
      <c r="O2557" s="92"/>
      <c r="P2557">
        <v>0</v>
      </c>
      <c r="Q2557" s="92"/>
      <c r="R2557" s="92"/>
      <c r="S2557">
        <v>-1</v>
      </c>
      <c r="T2557">
        <v>0</v>
      </c>
      <c r="U2557" s="82" t="s">
        <v>328</v>
      </c>
      <c r="V2557" s="92"/>
      <c r="W2557">
        <v>31714.591796875</v>
      </c>
      <c r="X2557" s="92"/>
      <c r="Y2557">
        <v>0</v>
      </c>
      <c r="Z2557">
        <v>1236.943603515625</v>
      </c>
      <c r="AA2557">
        <v>1236.943603515625</v>
      </c>
      <c r="AB2557">
        <v>0</v>
      </c>
      <c r="AC2557">
        <v>-1</v>
      </c>
      <c r="AD2557">
        <v>0</v>
      </c>
      <c r="AE2557">
        <v>0</v>
      </c>
      <c r="AF2557">
        <v>0</v>
      </c>
      <c r="AG2557">
        <v>366</v>
      </c>
      <c r="AH2557">
        <v>8784</v>
      </c>
      <c r="AI2557">
        <v>1.1422844545450062E-4</v>
      </c>
      <c r="AJ2557">
        <v>39.002349853515625</v>
      </c>
      <c r="AK2557">
        <v>0</v>
      </c>
      <c r="AL2557">
        <v>0</v>
      </c>
      <c r="AM2557">
        <v>1236.943603515625</v>
      </c>
      <c r="AN2557">
        <v>39.002349853515625</v>
      </c>
      <c r="AO2557" s="92"/>
      <c r="AP2557" s="82" t="s">
        <v>336</v>
      </c>
      <c r="AQ2557" s="82" t="s">
        <v>326</v>
      </c>
      <c r="AR2557" s="82"/>
      <c r="AS2557">
        <v>0</v>
      </c>
      <c r="AT2557">
        <v>0</v>
      </c>
      <c r="AU2557">
        <v>2032</v>
      </c>
      <c r="AY2557">
        <v>0</v>
      </c>
      <c r="AZ2557">
        <v>0</v>
      </c>
      <c r="BA2557" s="82" t="s">
        <v>398</v>
      </c>
      <c r="BB2557">
        <v>10835</v>
      </c>
      <c r="BC2557">
        <v>31607.673828125</v>
      </c>
      <c r="BD2557" s="92"/>
      <c r="BE2557" s="92"/>
      <c r="BF2557">
        <v>31714.591796875</v>
      </c>
      <c r="BG2557">
        <v>0</v>
      </c>
      <c r="BH2557">
        <v>0</v>
      </c>
      <c r="BI2557" s="92"/>
      <c r="BJ2557" s="92"/>
      <c r="BK2557" s="92"/>
      <c r="BL2557">
        <v>0</v>
      </c>
    </row>
    <row r="2558" spans="1:64" x14ac:dyDescent="0.25">
      <c r="A2558" s="82" t="s">
        <v>297</v>
      </c>
      <c r="B2558" s="82" t="s">
        <v>397</v>
      </c>
      <c r="C2558" s="82" t="s">
        <v>106</v>
      </c>
      <c r="D2558" s="82" t="s">
        <v>305</v>
      </c>
      <c r="E2558" s="82" t="s">
        <v>58</v>
      </c>
      <c r="F2558" s="82" t="s">
        <v>335</v>
      </c>
      <c r="G2558" s="82" t="s">
        <v>335</v>
      </c>
      <c r="H2558">
        <v>3.6104953289031982</v>
      </c>
      <c r="I2558">
        <v>31607.673828125</v>
      </c>
      <c r="J2558">
        <v>3.6104953289031982</v>
      </c>
      <c r="K2558" s="92"/>
      <c r="L2558">
        <v>0</v>
      </c>
      <c r="M2558" s="92"/>
      <c r="N2558" s="92"/>
      <c r="O2558" s="92"/>
      <c r="P2558">
        <v>0</v>
      </c>
      <c r="Q2558" s="92"/>
      <c r="R2558" s="92"/>
      <c r="S2558">
        <v>-1</v>
      </c>
      <c r="T2558">
        <v>0</v>
      </c>
      <c r="U2558" s="82" t="s">
        <v>328</v>
      </c>
      <c r="V2558" s="92"/>
      <c r="W2558">
        <v>31714.591796875</v>
      </c>
      <c r="X2558" s="92"/>
      <c r="Y2558">
        <v>0</v>
      </c>
      <c r="Z2558">
        <v>1236.943603515625</v>
      </c>
      <c r="AA2558">
        <v>1236.943603515625</v>
      </c>
      <c r="AB2558">
        <v>0</v>
      </c>
      <c r="AC2558">
        <v>-1</v>
      </c>
      <c r="AD2558">
        <v>0</v>
      </c>
      <c r="AE2558">
        <v>0</v>
      </c>
      <c r="AF2558">
        <v>0</v>
      </c>
      <c r="AG2558">
        <v>366</v>
      </c>
      <c r="AH2558">
        <v>8784</v>
      </c>
      <c r="AI2558">
        <v>1.1422844545450062E-4</v>
      </c>
      <c r="AJ2558">
        <v>39.002349853515625</v>
      </c>
      <c r="AK2558">
        <v>0</v>
      </c>
      <c r="AL2558">
        <v>0</v>
      </c>
      <c r="AM2558">
        <v>1236.943603515625</v>
      </c>
      <c r="AN2558">
        <v>39.002349853515625</v>
      </c>
      <c r="AO2558" s="92"/>
      <c r="AP2558" s="82" t="s">
        <v>336</v>
      </c>
      <c r="AQ2558" s="82" t="s">
        <v>326</v>
      </c>
      <c r="AR2558" s="82"/>
      <c r="AS2558">
        <v>0</v>
      </c>
      <c r="AT2558">
        <v>0</v>
      </c>
      <c r="AU2558">
        <v>2032</v>
      </c>
      <c r="AY2558">
        <v>0</v>
      </c>
      <c r="AZ2558">
        <v>0</v>
      </c>
      <c r="BA2558" s="82" t="s">
        <v>398</v>
      </c>
      <c r="BB2558">
        <v>10836</v>
      </c>
      <c r="BC2558">
        <v>31607.673828125</v>
      </c>
      <c r="BD2558" s="92"/>
      <c r="BE2558" s="92"/>
      <c r="BF2558">
        <v>31714.591796875</v>
      </c>
      <c r="BG2558">
        <v>0</v>
      </c>
      <c r="BH2558">
        <v>0</v>
      </c>
      <c r="BI2558" s="92"/>
      <c r="BJ2558" s="92"/>
      <c r="BK2558" s="92"/>
      <c r="BL2558">
        <v>0</v>
      </c>
    </row>
    <row r="2559" spans="1:64" x14ac:dyDescent="0.25">
      <c r="A2559" s="82" t="s">
        <v>297</v>
      </c>
      <c r="B2559" s="82" t="s">
        <v>397</v>
      </c>
      <c r="C2559" s="82" t="s">
        <v>106</v>
      </c>
      <c r="D2559" s="82" t="s">
        <v>307</v>
      </c>
      <c r="E2559" s="82" t="s">
        <v>60</v>
      </c>
      <c r="F2559" s="82" t="s">
        <v>335</v>
      </c>
      <c r="G2559" s="82" t="s">
        <v>335</v>
      </c>
      <c r="H2559">
        <v>3.6104953289031982</v>
      </c>
      <c r="I2559">
        <v>31607.673828125</v>
      </c>
      <c r="J2559">
        <v>3.6104953289031982</v>
      </c>
      <c r="K2559" s="92"/>
      <c r="L2559">
        <v>0</v>
      </c>
      <c r="M2559" s="92"/>
      <c r="N2559" s="92"/>
      <c r="O2559" s="92"/>
      <c r="P2559">
        <v>0</v>
      </c>
      <c r="Q2559" s="92"/>
      <c r="R2559" s="92"/>
      <c r="S2559">
        <v>-1</v>
      </c>
      <c r="T2559">
        <v>0</v>
      </c>
      <c r="U2559" s="82" t="s">
        <v>328</v>
      </c>
      <c r="V2559" s="92"/>
      <c r="W2559">
        <v>31714.591796875</v>
      </c>
      <c r="X2559" s="92"/>
      <c r="Y2559">
        <v>0</v>
      </c>
      <c r="Z2559">
        <v>1236.943603515625</v>
      </c>
      <c r="AA2559">
        <v>1236.943603515625</v>
      </c>
      <c r="AB2559">
        <v>0</v>
      </c>
      <c r="AC2559">
        <v>-1</v>
      </c>
      <c r="AD2559">
        <v>0</v>
      </c>
      <c r="AE2559">
        <v>0</v>
      </c>
      <c r="AF2559">
        <v>0</v>
      </c>
      <c r="AG2559">
        <v>366</v>
      </c>
      <c r="AH2559">
        <v>8784</v>
      </c>
      <c r="AI2559">
        <v>1.1422844545450062E-4</v>
      </c>
      <c r="AJ2559">
        <v>39.002349853515625</v>
      </c>
      <c r="AK2559">
        <v>0</v>
      </c>
      <c r="AL2559">
        <v>0</v>
      </c>
      <c r="AM2559">
        <v>1236.943603515625</v>
      </c>
      <c r="AN2559">
        <v>39.002349853515625</v>
      </c>
      <c r="AO2559" s="92"/>
      <c r="AP2559" s="82" t="s">
        <v>336</v>
      </c>
      <c r="AQ2559" s="82" t="s">
        <v>326</v>
      </c>
      <c r="AR2559" s="82"/>
      <c r="AS2559">
        <v>0</v>
      </c>
      <c r="AT2559">
        <v>0</v>
      </c>
      <c r="AU2559">
        <v>2032</v>
      </c>
      <c r="AY2559">
        <v>0</v>
      </c>
      <c r="AZ2559">
        <v>0</v>
      </c>
      <c r="BA2559" s="82" t="s">
        <v>398</v>
      </c>
      <c r="BB2559">
        <v>10837</v>
      </c>
      <c r="BC2559">
        <v>31607.673828125</v>
      </c>
      <c r="BD2559" s="92"/>
      <c r="BE2559" s="92"/>
      <c r="BF2559">
        <v>31714.591796875</v>
      </c>
      <c r="BG2559">
        <v>0</v>
      </c>
      <c r="BH2559">
        <v>0</v>
      </c>
      <c r="BI2559" s="92"/>
      <c r="BJ2559" s="92"/>
      <c r="BK2559" s="92"/>
      <c r="BL2559">
        <v>0</v>
      </c>
    </row>
    <row r="2560" spans="1:64" x14ac:dyDescent="0.25">
      <c r="A2560" s="82" t="s">
        <v>297</v>
      </c>
      <c r="B2560" s="82" t="s">
        <v>397</v>
      </c>
      <c r="C2560" s="82" t="s">
        <v>106</v>
      </c>
      <c r="D2560" s="82" t="s">
        <v>308</v>
      </c>
      <c r="E2560" s="82" t="s">
        <v>61</v>
      </c>
      <c r="F2560" s="82" t="s">
        <v>335</v>
      </c>
      <c r="G2560" s="82" t="s">
        <v>335</v>
      </c>
      <c r="H2560">
        <v>3.6104953289031982</v>
      </c>
      <c r="I2560">
        <v>31607.673828125</v>
      </c>
      <c r="J2560">
        <v>3.6104953289031982</v>
      </c>
      <c r="K2560" s="92"/>
      <c r="L2560">
        <v>0</v>
      </c>
      <c r="M2560" s="92"/>
      <c r="N2560" s="92"/>
      <c r="O2560" s="92"/>
      <c r="P2560">
        <v>0</v>
      </c>
      <c r="Q2560" s="92"/>
      <c r="R2560" s="92"/>
      <c r="S2560">
        <v>-1</v>
      </c>
      <c r="T2560">
        <v>0</v>
      </c>
      <c r="U2560" s="82" t="s">
        <v>328</v>
      </c>
      <c r="V2560" s="92"/>
      <c r="W2560">
        <v>31714.591796875</v>
      </c>
      <c r="X2560" s="92"/>
      <c r="Y2560">
        <v>0</v>
      </c>
      <c r="Z2560">
        <v>1236.943603515625</v>
      </c>
      <c r="AA2560">
        <v>1236.943603515625</v>
      </c>
      <c r="AB2560">
        <v>0</v>
      </c>
      <c r="AC2560">
        <v>-1</v>
      </c>
      <c r="AD2560">
        <v>0</v>
      </c>
      <c r="AE2560">
        <v>0</v>
      </c>
      <c r="AF2560">
        <v>0</v>
      </c>
      <c r="AG2560">
        <v>366</v>
      </c>
      <c r="AH2560">
        <v>8784</v>
      </c>
      <c r="AI2560">
        <v>1.1422844545450062E-4</v>
      </c>
      <c r="AJ2560">
        <v>39.002349853515625</v>
      </c>
      <c r="AK2560">
        <v>0</v>
      </c>
      <c r="AL2560">
        <v>0</v>
      </c>
      <c r="AM2560">
        <v>1236.943603515625</v>
      </c>
      <c r="AN2560">
        <v>39.002349853515625</v>
      </c>
      <c r="AO2560" s="92"/>
      <c r="AP2560" s="82" t="s">
        <v>336</v>
      </c>
      <c r="AQ2560" s="82" t="s">
        <v>326</v>
      </c>
      <c r="AR2560" s="82"/>
      <c r="AS2560">
        <v>0</v>
      </c>
      <c r="AT2560">
        <v>0</v>
      </c>
      <c r="AU2560">
        <v>2032</v>
      </c>
      <c r="AY2560">
        <v>0</v>
      </c>
      <c r="AZ2560">
        <v>0</v>
      </c>
      <c r="BA2560" s="82" t="s">
        <v>398</v>
      </c>
      <c r="BB2560">
        <v>10838</v>
      </c>
      <c r="BC2560">
        <v>31607.673828125</v>
      </c>
      <c r="BD2560" s="92"/>
      <c r="BE2560" s="92"/>
      <c r="BF2560">
        <v>31714.591796875</v>
      </c>
      <c r="BG2560">
        <v>0</v>
      </c>
      <c r="BH2560">
        <v>0</v>
      </c>
      <c r="BI2560" s="92"/>
      <c r="BJ2560" s="92"/>
      <c r="BK2560" s="92"/>
      <c r="BL2560">
        <v>0</v>
      </c>
    </row>
    <row r="2561" spans="1:64" x14ac:dyDescent="0.25">
      <c r="A2561" s="82" t="s">
        <v>297</v>
      </c>
      <c r="B2561" s="82" t="s">
        <v>397</v>
      </c>
      <c r="C2561" s="82" t="s">
        <v>106</v>
      </c>
      <c r="D2561" s="82" t="s">
        <v>309</v>
      </c>
      <c r="E2561" s="82" t="s">
        <v>310</v>
      </c>
      <c r="F2561" s="82" t="s">
        <v>335</v>
      </c>
      <c r="G2561" s="82" t="s">
        <v>335</v>
      </c>
      <c r="H2561">
        <v>3.6104953289031982</v>
      </c>
      <c r="I2561">
        <v>31607.673828125</v>
      </c>
      <c r="J2561">
        <v>3.6104953289031982</v>
      </c>
      <c r="K2561" s="92"/>
      <c r="L2561">
        <v>0</v>
      </c>
      <c r="M2561" s="92"/>
      <c r="N2561" s="92"/>
      <c r="O2561" s="92"/>
      <c r="P2561">
        <v>0</v>
      </c>
      <c r="Q2561" s="92"/>
      <c r="R2561" s="92"/>
      <c r="S2561">
        <v>-1</v>
      </c>
      <c r="T2561">
        <v>0</v>
      </c>
      <c r="U2561" s="82" t="s">
        <v>328</v>
      </c>
      <c r="V2561" s="92"/>
      <c r="W2561">
        <v>31714.591796875</v>
      </c>
      <c r="X2561" s="92"/>
      <c r="Y2561">
        <v>0</v>
      </c>
      <c r="Z2561">
        <v>1236.943603515625</v>
      </c>
      <c r="AA2561">
        <v>1236.943603515625</v>
      </c>
      <c r="AB2561">
        <v>0</v>
      </c>
      <c r="AC2561">
        <v>-1</v>
      </c>
      <c r="AD2561">
        <v>0</v>
      </c>
      <c r="AE2561">
        <v>0</v>
      </c>
      <c r="AF2561">
        <v>0</v>
      </c>
      <c r="AG2561">
        <v>366</v>
      </c>
      <c r="AH2561">
        <v>8784</v>
      </c>
      <c r="AI2561">
        <v>1.1422844545450062E-4</v>
      </c>
      <c r="AJ2561">
        <v>39.002349853515625</v>
      </c>
      <c r="AK2561">
        <v>0</v>
      </c>
      <c r="AL2561">
        <v>0</v>
      </c>
      <c r="AM2561">
        <v>1236.943603515625</v>
      </c>
      <c r="AN2561">
        <v>39.002349853515625</v>
      </c>
      <c r="AO2561" s="92"/>
      <c r="AP2561" s="82" t="s">
        <v>336</v>
      </c>
      <c r="AQ2561" s="82" t="s">
        <v>326</v>
      </c>
      <c r="AR2561" s="82"/>
      <c r="AS2561">
        <v>0</v>
      </c>
      <c r="AT2561">
        <v>0</v>
      </c>
      <c r="AU2561">
        <v>2032</v>
      </c>
      <c r="AY2561">
        <v>0</v>
      </c>
      <c r="AZ2561">
        <v>0</v>
      </c>
      <c r="BA2561" s="82" t="s">
        <v>398</v>
      </c>
      <c r="BB2561">
        <v>10839</v>
      </c>
      <c r="BC2561">
        <v>31607.673828125</v>
      </c>
      <c r="BD2561" s="92"/>
      <c r="BE2561" s="92"/>
      <c r="BF2561">
        <v>31714.591796875</v>
      </c>
      <c r="BG2561">
        <v>0</v>
      </c>
      <c r="BH2561">
        <v>0</v>
      </c>
      <c r="BI2561" s="92"/>
      <c r="BJ2561" s="92"/>
      <c r="BK2561" s="92"/>
      <c r="BL2561">
        <v>0</v>
      </c>
    </row>
    <row r="2562" spans="1:64" x14ac:dyDescent="0.25">
      <c r="A2562" s="82" t="s">
        <v>297</v>
      </c>
      <c r="B2562" s="82" t="s">
        <v>397</v>
      </c>
      <c r="C2562" s="82" t="s">
        <v>106</v>
      </c>
      <c r="D2562" s="82" t="s">
        <v>313</v>
      </c>
      <c r="E2562" s="82" t="s">
        <v>314</v>
      </c>
      <c r="F2562" s="82" t="s">
        <v>335</v>
      </c>
      <c r="G2562" s="82" t="s">
        <v>335</v>
      </c>
      <c r="H2562">
        <v>3.6104953289031982</v>
      </c>
      <c r="I2562">
        <v>31607.673828125</v>
      </c>
      <c r="J2562">
        <v>3.6104953289031982</v>
      </c>
      <c r="K2562" s="92"/>
      <c r="L2562">
        <v>0</v>
      </c>
      <c r="M2562" s="92"/>
      <c r="N2562" s="92"/>
      <c r="O2562" s="92"/>
      <c r="P2562">
        <v>0</v>
      </c>
      <c r="Q2562" s="92"/>
      <c r="R2562" s="92"/>
      <c r="S2562">
        <v>-1</v>
      </c>
      <c r="T2562">
        <v>0</v>
      </c>
      <c r="U2562" s="82" t="s">
        <v>328</v>
      </c>
      <c r="V2562" s="92"/>
      <c r="W2562">
        <v>31714.591796875</v>
      </c>
      <c r="X2562" s="92"/>
      <c r="Y2562">
        <v>0</v>
      </c>
      <c r="Z2562">
        <v>1236.943603515625</v>
      </c>
      <c r="AA2562">
        <v>1236.943603515625</v>
      </c>
      <c r="AB2562">
        <v>0</v>
      </c>
      <c r="AC2562">
        <v>-1</v>
      </c>
      <c r="AD2562">
        <v>0</v>
      </c>
      <c r="AE2562">
        <v>0</v>
      </c>
      <c r="AF2562">
        <v>0</v>
      </c>
      <c r="AG2562">
        <v>366</v>
      </c>
      <c r="AH2562">
        <v>8784</v>
      </c>
      <c r="AI2562">
        <v>1.1422844545450062E-4</v>
      </c>
      <c r="AJ2562">
        <v>39.002349853515625</v>
      </c>
      <c r="AK2562">
        <v>0</v>
      </c>
      <c r="AL2562">
        <v>0</v>
      </c>
      <c r="AM2562">
        <v>1236.943603515625</v>
      </c>
      <c r="AN2562">
        <v>39.002349853515625</v>
      </c>
      <c r="AO2562" s="92"/>
      <c r="AP2562" s="82" t="s">
        <v>336</v>
      </c>
      <c r="AQ2562" s="82" t="s">
        <v>326</v>
      </c>
      <c r="AR2562" s="82"/>
      <c r="AS2562">
        <v>0</v>
      </c>
      <c r="AT2562">
        <v>0</v>
      </c>
      <c r="AU2562">
        <v>2032</v>
      </c>
      <c r="AY2562">
        <v>0</v>
      </c>
      <c r="AZ2562">
        <v>0</v>
      </c>
      <c r="BA2562" s="82" t="s">
        <v>398</v>
      </c>
      <c r="BB2562">
        <v>10840</v>
      </c>
      <c r="BC2562">
        <v>31607.673828125</v>
      </c>
      <c r="BD2562" s="92"/>
      <c r="BE2562" s="92"/>
      <c r="BF2562">
        <v>31714.591796875</v>
      </c>
      <c r="BG2562">
        <v>0</v>
      </c>
      <c r="BH2562">
        <v>0</v>
      </c>
      <c r="BI2562" s="92"/>
      <c r="BJ2562" s="92"/>
      <c r="BK2562" s="92"/>
      <c r="BL2562">
        <v>0</v>
      </c>
    </row>
    <row r="2563" spans="1:64" x14ac:dyDescent="0.25">
      <c r="A2563" s="82" t="s">
        <v>297</v>
      </c>
      <c r="B2563" s="82" t="s">
        <v>397</v>
      </c>
      <c r="C2563" s="82" t="s">
        <v>106</v>
      </c>
      <c r="D2563" s="82" t="s">
        <v>307</v>
      </c>
      <c r="E2563" s="82" t="s">
        <v>60</v>
      </c>
      <c r="F2563" s="82" t="s">
        <v>337</v>
      </c>
      <c r="G2563" s="82" t="s">
        <v>337</v>
      </c>
      <c r="H2563">
        <v>1.3548868894577026</v>
      </c>
      <c r="I2563">
        <v>11861.67578125</v>
      </c>
      <c r="J2563">
        <v>1.3548868894577026</v>
      </c>
      <c r="K2563" s="92"/>
      <c r="L2563">
        <v>0</v>
      </c>
      <c r="M2563" s="92"/>
      <c r="N2563" s="92"/>
      <c r="O2563" s="92"/>
      <c r="P2563">
        <v>0</v>
      </c>
      <c r="Q2563" s="92"/>
      <c r="R2563" s="92"/>
      <c r="S2563">
        <v>-1</v>
      </c>
      <c r="T2563">
        <v>0</v>
      </c>
      <c r="U2563" s="82" t="s">
        <v>328</v>
      </c>
      <c r="V2563" s="92"/>
      <c r="W2563">
        <v>11901.326171875</v>
      </c>
      <c r="X2563" s="92"/>
      <c r="Y2563">
        <v>0</v>
      </c>
      <c r="Z2563">
        <v>478.057373046875</v>
      </c>
      <c r="AA2563">
        <v>478.057373046875</v>
      </c>
      <c r="AB2563">
        <v>0</v>
      </c>
      <c r="AC2563">
        <v>-1</v>
      </c>
      <c r="AD2563">
        <v>0</v>
      </c>
      <c r="AE2563">
        <v>0</v>
      </c>
      <c r="AF2563">
        <v>0</v>
      </c>
      <c r="AG2563">
        <v>366</v>
      </c>
      <c r="AH2563">
        <v>8784</v>
      </c>
      <c r="AI2563">
        <v>1.1422389798099175E-4</v>
      </c>
      <c r="AJ2563">
        <v>40.168411254882813</v>
      </c>
      <c r="AK2563">
        <v>0</v>
      </c>
      <c r="AL2563">
        <v>0</v>
      </c>
      <c r="AM2563">
        <v>478.057373046875</v>
      </c>
      <c r="AN2563">
        <v>40.168411254882813</v>
      </c>
      <c r="AO2563" s="92"/>
      <c r="AP2563" s="82" t="s">
        <v>336</v>
      </c>
      <c r="AQ2563" s="82" t="s">
        <v>326</v>
      </c>
      <c r="AR2563" s="82"/>
      <c r="AS2563">
        <v>0</v>
      </c>
      <c r="AT2563">
        <v>0</v>
      </c>
      <c r="AU2563">
        <v>2032</v>
      </c>
      <c r="AY2563">
        <v>0</v>
      </c>
      <c r="AZ2563">
        <v>0</v>
      </c>
      <c r="BA2563" s="82" t="s">
        <v>398</v>
      </c>
      <c r="BB2563">
        <v>10841</v>
      </c>
      <c r="BC2563">
        <v>11861.67578125</v>
      </c>
      <c r="BD2563" s="92"/>
      <c r="BE2563" s="92"/>
      <c r="BF2563">
        <v>11901.326171875</v>
      </c>
      <c r="BG2563">
        <v>0</v>
      </c>
      <c r="BH2563">
        <v>0</v>
      </c>
      <c r="BI2563" s="92"/>
      <c r="BJ2563" s="92"/>
      <c r="BK2563" s="92"/>
      <c r="BL2563">
        <v>0</v>
      </c>
    </row>
    <row r="2564" spans="1:64" x14ac:dyDescent="0.25">
      <c r="A2564" s="82" t="s">
        <v>297</v>
      </c>
      <c r="B2564" s="82" t="s">
        <v>397</v>
      </c>
      <c r="C2564" s="82" t="s">
        <v>106</v>
      </c>
      <c r="D2564" s="82" t="s">
        <v>308</v>
      </c>
      <c r="E2564" s="82" t="s">
        <v>61</v>
      </c>
      <c r="F2564" s="82" t="s">
        <v>337</v>
      </c>
      <c r="G2564" s="82" t="s">
        <v>337</v>
      </c>
      <c r="H2564">
        <v>1.3548868894577026</v>
      </c>
      <c r="I2564">
        <v>11861.67578125</v>
      </c>
      <c r="J2564">
        <v>1.3548868894577026</v>
      </c>
      <c r="K2564" s="92"/>
      <c r="L2564">
        <v>0</v>
      </c>
      <c r="M2564" s="92"/>
      <c r="N2564" s="92"/>
      <c r="O2564" s="92"/>
      <c r="P2564">
        <v>0</v>
      </c>
      <c r="Q2564" s="92"/>
      <c r="R2564" s="92"/>
      <c r="S2564">
        <v>-1</v>
      </c>
      <c r="T2564">
        <v>0</v>
      </c>
      <c r="U2564" s="82" t="s">
        <v>328</v>
      </c>
      <c r="V2564" s="92"/>
      <c r="W2564">
        <v>11901.326171875</v>
      </c>
      <c r="X2564" s="92"/>
      <c r="Y2564">
        <v>0</v>
      </c>
      <c r="Z2564">
        <v>478.057373046875</v>
      </c>
      <c r="AA2564">
        <v>478.057373046875</v>
      </c>
      <c r="AB2564">
        <v>0</v>
      </c>
      <c r="AC2564">
        <v>-1</v>
      </c>
      <c r="AD2564">
        <v>0</v>
      </c>
      <c r="AE2564">
        <v>0</v>
      </c>
      <c r="AF2564">
        <v>0</v>
      </c>
      <c r="AG2564">
        <v>366</v>
      </c>
      <c r="AH2564">
        <v>8784</v>
      </c>
      <c r="AI2564">
        <v>1.1422389798099175E-4</v>
      </c>
      <c r="AJ2564">
        <v>40.168411254882813</v>
      </c>
      <c r="AK2564">
        <v>0</v>
      </c>
      <c r="AL2564">
        <v>0</v>
      </c>
      <c r="AM2564">
        <v>478.057373046875</v>
      </c>
      <c r="AN2564">
        <v>40.168411254882813</v>
      </c>
      <c r="AO2564" s="92"/>
      <c r="AP2564" s="82" t="s">
        <v>336</v>
      </c>
      <c r="AQ2564" s="82" t="s">
        <v>326</v>
      </c>
      <c r="AR2564" s="82"/>
      <c r="AS2564">
        <v>0</v>
      </c>
      <c r="AT2564">
        <v>0</v>
      </c>
      <c r="AU2564">
        <v>2032</v>
      </c>
      <c r="AY2564">
        <v>0</v>
      </c>
      <c r="AZ2564">
        <v>0</v>
      </c>
      <c r="BA2564" s="82" t="s">
        <v>398</v>
      </c>
      <c r="BB2564">
        <v>10842</v>
      </c>
      <c r="BC2564">
        <v>11861.67578125</v>
      </c>
      <c r="BD2564" s="92"/>
      <c r="BE2564" s="92"/>
      <c r="BF2564">
        <v>11901.326171875</v>
      </c>
      <c r="BG2564">
        <v>0</v>
      </c>
      <c r="BH2564">
        <v>0</v>
      </c>
      <c r="BI2564" s="92"/>
      <c r="BJ2564" s="92"/>
      <c r="BK2564" s="92"/>
      <c r="BL2564">
        <v>0</v>
      </c>
    </row>
    <row r="2565" spans="1:64" x14ac:dyDescent="0.25">
      <c r="A2565" s="82" t="s">
        <v>297</v>
      </c>
      <c r="B2565" s="82" t="s">
        <v>397</v>
      </c>
      <c r="C2565" s="82" t="s">
        <v>106</v>
      </c>
      <c r="D2565" s="82" t="s">
        <v>313</v>
      </c>
      <c r="E2565" s="82" t="s">
        <v>314</v>
      </c>
      <c r="F2565" s="82" t="s">
        <v>337</v>
      </c>
      <c r="G2565" s="82" t="s">
        <v>337</v>
      </c>
      <c r="H2565">
        <v>1.3548868894577026</v>
      </c>
      <c r="I2565">
        <v>11861.67578125</v>
      </c>
      <c r="J2565">
        <v>1.3548868894577026</v>
      </c>
      <c r="K2565" s="92"/>
      <c r="L2565">
        <v>0</v>
      </c>
      <c r="M2565" s="92"/>
      <c r="N2565" s="92"/>
      <c r="O2565" s="92"/>
      <c r="P2565">
        <v>0</v>
      </c>
      <c r="Q2565" s="92"/>
      <c r="R2565" s="92"/>
      <c r="S2565">
        <v>-1</v>
      </c>
      <c r="T2565">
        <v>0</v>
      </c>
      <c r="U2565" s="82" t="s">
        <v>328</v>
      </c>
      <c r="V2565" s="92"/>
      <c r="W2565">
        <v>11901.326171875</v>
      </c>
      <c r="X2565" s="92"/>
      <c r="Y2565">
        <v>0</v>
      </c>
      <c r="Z2565">
        <v>478.057373046875</v>
      </c>
      <c r="AA2565">
        <v>478.057373046875</v>
      </c>
      <c r="AB2565">
        <v>0</v>
      </c>
      <c r="AC2565">
        <v>-1</v>
      </c>
      <c r="AD2565">
        <v>0</v>
      </c>
      <c r="AE2565">
        <v>0</v>
      </c>
      <c r="AF2565">
        <v>0</v>
      </c>
      <c r="AG2565">
        <v>366</v>
      </c>
      <c r="AH2565">
        <v>8784</v>
      </c>
      <c r="AI2565">
        <v>1.1422389798099175E-4</v>
      </c>
      <c r="AJ2565">
        <v>40.168411254882813</v>
      </c>
      <c r="AK2565">
        <v>0</v>
      </c>
      <c r="AL2565">
        <v>0</v>
      </c>
      <c r="AM2565">
        <v>478.057373046875</v>
      </c>
      <c r="AN2565">
        <v>40.168411254882813</v>
      </c>
      <c r="AO2565" s="92"/>
      <c r="AP2565" s="82" t="s">
        <v>336</v>
      </c>
      <c r="AQ2565" s="82" t="s">
        <v>326</v>
      </c>
      <c r="AR2565" s="82"/>
      <c r="AS2565">
        <v>0</v>
      </c>
      <c r="AT2565">
        <v>0</v>
      </c>
      <c r="AU2565">
        <v>2032</v>
      </c>
      <c r="AY2565">
        <v>0</v>
      </c>
      <c r="AZ2565">
        <v>0</v>
      </c>
      <c r="BA2565" s="82" t="s">
        <v>398</v>
      </c>
      <c r="BB2565">
        <v>10843</v>
      </c>
      <c r="BC2565">
        <v>11861.67578125</v>
      </c>
      <c r="BD2565" s="92"/>
      <c r="BE2565" s="92"/>
      <c r="BF2565">
        <v>11901.326171875</v>
      </c>
      <c r="BG2565">
        <v>0</v>
      </c>
      <c r="BH2565">
        <v>0</v>
      </c>
      <c r="BI2565" s="92"/>
      <c r="BJ2565" s="92"/>
      <c r="BK2565" s="92"/>
      <c r="BL2565">
        <v>0</v>
      </c>
    </row>
    <row r="2566" spans="1:64" x14ac:dyDescent="0.25">
      <c r="A2566" s="82" t="s">
        <v>297</v>
      </c>
      <c r="B2566" s="82" t="s">
        <v>397</v>
      </c>
      <c r="C2566" s="82" t="s">
        <v>106</v>
      </c>
      <c r="D2566" s="82" t="s">
        <v>303</v>
      </c>
      <c r="E2566" s="82" t="s">
        <v>304</v>
      </c>
      <c r="F2566" s="82" t="s">
        <v>338</v>
      </c>
      <c r="G2566" s="82" t="s">
        <v>338</v>
      </c>
      <c r="H2566">
        <v>0</v>
      </c>
      <c r="I2566">
        <v>0</v>
      </c>
      <c r="J2566">
        <v>0</v>
      </c>
      <c r="K2566" s="92"/>
      <c r="L2566">
        <v>0</v>
      </c>
      <c r="M2566" s="92"/>
      <c r="N2566" s="92"/>
      <c r="O2566" s="92"/>
      <c r="P2566">
        <v>0</v>
      </c>
      <c r="Q2566" s="92"/>
      <c r="R2566" s="92"/>
      <c r="S2566">
        <v>-1</v>
      </c>
      <c r="T2566">
        <v>0</v>
      </c>
      <c r="U2566" s="82" t="s">
        <v>328</v>
      </c>
      <c r="V2566" s="92"/>
      <c r="W2566">
        <v>0</v>
      </c>
      <c r="X2566" s="92"/>
      <c r="Y2566">
        <v>0</v>
      </c>
      <c r="Z2566">
        <v>0</v>
      </c>
      <c r="AA2566">
        <v>0</v>
      </c>
      <c r="AB2566">
        <v>0</v>
      </c>
      <c r="AC2566">
        <v>-1</v>
      </c>
      <c r="AD2566">
        <v>0</v>
      </c>
      <c r="AE2566">
        <v>0</v>
      </c>
      <c r="AF2566">
        <v>0</v>
      </c>
      <c r="AG2566">
        <v>0</v>
      </c>
      <c r="AH2566">
        <v>0</v>
      </c>
      <c r="AK2566">
        <v>0</v>
      </c>
      <c r="AM2566">
        <v>0</v>
      </c>
      <c r="AO2566" s="92"/>
      <c r="AP2566" s="82" t="s">
        <v>336</v>
      </c>
      <c r="AQ2566" s="82" t="s">
        <v>326</v>
      </c>
      <c r="AR2566" s="82"/>
      <c r="AS2566">
        <v>0</v>
      </c>
      <c r="AT2566">
        <v>0</v>
      </c>
      <c r="AU2566">
        <v>2032</v>
      </c>
      <c r="AY2566">
        <v>0</v>
      </c>
      <c r="AZ2566">
        <v>0</v>
      </c>
      <c r="BA2566" s="82" t="s">
        <v>398</v>
      </c>
      <c r="BB2566">
        <v>10844</v>
      </c>
      <c r="BC2566">
        <v>0</v>
      </c>
      <c r="BD2566" s="92"/>
      <c r="BE2566" s="92"/>
      <c r="BF2566">
        <v>0</v>
      </c>
      <c r="BG2566">
        <v>0</v>
      </c>
      <c r="BH2566">
        <v>0</v>
      </c>
      <c r="BI2566" s="92"/>
      <c r="BJ2566" s="92"/>
      <c r="BK2566" s="92"/>
      <c r="BL2566">
        <v>0</v>
      </c>
    </row>
    <row r="2567" spans="1:64" x14ac:dyDescent="0.25">
      <c r="A2567" s="82" t="s">
        <v>297</v>
      </c>
      <c r="B2567" s="82" t="s">
        <v>397</v>
      </c>
      <c r="C2567" s="82" t="s">
        <v>106</v>
      </c>
      <c r="D2567" s="82" t="s">
        <v>307</v>
      </c>
      <c r="E2567" s="82" t="s">
        <v>60</v>
      </c>
      <c r="F2567" s="82" t="s">
        <v>338</v>
      </c>
      <c r="G2567" s="82" t="s">
        <v>338</v>
      </c>
      <c r="H2567">
        <v>0</v>
      </c>
      <c r="I2567">
        <v>0</v>
      </c>
      <c r="J2567">
        <v>0</v>
      </c>
      <c r="K2567" s="92"/>
      <c r="L2567">
        <v>0</v>
      </c>
      <c r="M2567" s="92"/>
      <c r="N2567" s="92"/>
      <c r="O2567" s="92"/>
      <c r="P2567">
        <v>0</v>
      </c>
      <c r="Q2567" s="92"/>
      <c r="R2567" s="92"/>
      <c r="S2567">
        <v>-1</v>
      </c>
      <c r="T2567">
        <v>0</v>
      </c>
      <c r="U2567" s="82" t="s">
        <v>328</v>
      </c>
      <c r="V2567" s="92"/>
      <c r="W2567">
        <v>0</v>
      </c>
      <c r="X2567" s="92"/>
      <c r="Y2567">
        <v>0</v>
      </c>
      <c r="Z2567">
        <v>0</v>
      </c>
      <c r="AA2567">
        <v>0</v>
      </c>
      <c r="AB2567">
        <v>0</v>
      </c>
      <c r="AC2567">
        <v>-1</v>
      </c>
      <c r="AD2567">
        <v>0</v>
      </c>
      <c r="AE2567">
        <v>0</v>
      </c>
      <c r="AF2567">
        <v>0</v>
      </c>
      <c r="AG2567">
        <v>0</v>
      </c>
      <c r="AH2567">
        <v>0</v>
      </c>
      <c r="AK2567">
        <v>0</v>
      </c>
      <c r="AM2567">
        <v>0</v>
      </c>
      <c r="AO2567" s="92"/>
      <c r="AP2567" s="82" t="s">
        <v>336</v>
      </c>
      <c r="AQ2567" s="82" t="s">
        <v>326</v>
      </c>
      <c r="AR2567" s="82"/>
      <c r="AS2567">
        <v>0</v>
      </c>
      <c r="AT2567">
        <v>0</v>
      </c>
      <c r="AU2567">
        <v>2032</v>
      </c>
      <c r="AY2567">
        <v>0</v>
      </c>
      <c r="AZ2567">
        <v>0</v>
      </c>
      <c r="BA2567" s="82" t="s">
        <v>398</v>
      </c>
      <c r="BB2567">
        <v>10845</v>
      </c>
      <c r="BC2567">
        <v>0</v>
      </c>
      <c r="BD2567" s="92"/>
      <c r="BE2567" s="92"/>
      <c r="BF2567">
        <v>0</v>
      </c>
      <c r="BG2567">
        <v>0</v>
      </c>
      <c r="BH2567">
        <v>0</v>
      </c>
      <c r="BI2567" s="92"/>
      <c r="BJ2567" s="92"/>
      <c r="BK2567" s="92"/>
      <c r="BL2567">
        <v>0</v>
      </c>
    </row>
    <row r="2568" spans="1:64" x14ac:dyDescent="0.25">
      <c r="A2568" s="82" t="s">
        <v>297</v>
      </c>
      <c r="B2568" s="82" t="s">
        <v>397</v>
      </c>
      <c r="C2568" s="82" t="s">
        <v>106</v>
      </c>
      <c r="D2568" s="82" t="s">
        <v>308</v>
      </c>
      <c r="E2568" s="82" t="s">
        <v>61</v>
      </c>
      <c r="F2568" s="82" t="s">
        <v>338</v>
      </c>
      <c r="G2568" s="82" t="s">
        <v>338</v>
      </c>
      <c r="H2568">
        <v>0</v>
      </c>
      <c r="I2568">
        <v>0</v>
      </c>
      <c r="J2568">
        <v>0</v>
      </c>
      <c r="K2568" s="92"/>
      <c r="L2568">
        <v>0</v>
      </c>
      <c r="M2568" s="92"/>
      <c r="N2568" s="92"/>
      <c r="O2568" s="92"/>
      <c r="P2568">
        <v>0</v>
      </c>
      <c r="Q2568" s="92"/>
      <c r="R2568" s="92"/>
      <c r="S2568">
        <v>-1</v>
      </c>
      <c r="T2568">
        <v>0</v>
      </c>
      <c r="U2568" s="82" t="s">
        <v>328</v>
      </c>
      <c r="V2568" s="92"/>
      <c r="W2568">
        <v>0</v>
      </c>
      <c r="X2568" s="92"/>
      <c r="Y2568">
        <v>0</v>
      </c>
      <c r="Z2568">
        <v>0</v>
      </c>
      <c r="AA2568">
        <v>0</v>
      </c>
      <c r="AB2568">
        <v>0</v>
      </c>
      <c r="AC2568">
        <v>-1</v>
      </c>
      <c r="AD2568">
        <v>0</v>
      </c>
      <c r="AE2568">
        <v>0</v>
      </c>
      <c r="AF2568">
        <v>0</v>
      </c>
      <c r="AG2568">
        <v>0</v>
      </c>
      <c r="AH2568">
        <v>0</v>
      </c>
      <c r="AK2568">
        <v>0</v>
      </c>
      <c r="AM2568">
        <v>0</v>
      </c>
      <c r="AO2568" s="92"/>
      <c r="AP2568" s="82" t="s">
        <v>336</v>
      </c>
      <c r="AQ2568" s="82" t="s">
        <v>326</v>
      </c>
      <c r="AR2568" s="82"/>
      <c r="AS2568">
        <v>0</v>
      </c>
      <c r="AT2568">
        <v>0</v>
      </c>
      <c r="AU2568">
        <v>2032</v>
      </c>
      <c r="AY2568">
        <v>0</v>
      </c>
      <c r="AZ2568">
        <v>0</v>
      </c>
      <c r="BA2568" s="82" t="s">
        <v>398</v>
      </c>
      <c r="BB2568">
        <v>10846</v>
      </c>
      <c r="BC2568">
        <v>0</v>
      </c>
      <c r="BD2568" s="92"/>
      <c r="BE2568" s="92"/>
      <c r="BF2568">
        <v>0</v>
      </c>
      <c r="BG2568">
        <v>0</v>
      </c>
      <c r="BH2568">
        <v>0</v>
      </c>
      <c r="BI2568" s="92"/>
      <c r="BJ2568" s="92"/>
      <c r="BK2568" s="92"/>
      <c r="BL2568">
        <v>0</v>
      </c>
    </row>
    <row r="2569" spans="1:64" x14ac:dyDescent="0.25">
      <c r="A2569" s="82" t="s">
        <v>297</v>
      </c>
      <c r="B2569" s="82" t="s">
        <v>397</v>
      </c>
      <c r="C2569" s="82" t="s">
        <v>106</v>
      </c>
      <c r="D2569" s="82" t="s">
        <v>311</v>
      </c>
      <c r="E2569" s="82" t="s">
        <v>312</v>
      </c>
      <c r="F2569" s="82" t="s">
        <v>338</v>
      </c>
      <c r="G2569" s="82" t="s">
        <v>338</v>
      </c>
      <c r="H2569">
        <v>0</v>
      </c>
      <c r="I2569">
        <v>0</v>
      </c>
      <c r="J2569">
        <v>0</v>
      </c>
      <c r="K2569" s="92"/>
      <c r="L2569">
        <v>0</v>
      </c>
      <c r="M2569" s="92"/>
      <c r="N2569" s="92"/>
      <c r="O2569" s="92"/>
      <c r="P2569">
        <v>0</v>
      </c>
      <c r="Q2569" s="92"/>
      <c r="R2569" s="92"/>
      <c r="S2569">
        <v>-1</v>
      </c>
      <c r="T2569">
        <v>0</v>
      </c>
      <c r="U2569" s="82" t="s">
        <v>328</v>
      </c>
      <c r="V2569" s="92"/>
      <c r="W2569">
        <v>0</v>
      </c>
      <c r="X2569" s="92"/>
      <c r="Y2569">
        <v>0</v>
      </c>
      <c r="Z2569">
        <v>0</v>
      </c>
      <c r="AA2569">
        <v>0</v>
      </c>
      <c r="AB2569">
        <v>0</v>
      </c>
      <c r="AC2569">
        <v>-1</v>
      </c>
      <c r="AD2569">
        <v>0</v>
      </c>
      <c r="AE2569">
        <v>0</v>
      </c>
      <c r="AF2569">
        <v>0</v>
      </c>
      <c r="AG2569">
        <v>0</v>
      </c>
      <c r="AH2569">
        <v>0</v>
      </c>
      <c r="AK2569">
        <v>0</v>
      </c>
      <c r="AM2569">
        <v>0</v>
      </c>
      <c r="AO2569" s="92"/>
      <c r="AP2569" s="82" t="s">
        <v>336</v>
      </c>
      <c r="AQ2569" s="82" t="s">
        <v>326</v>
      </c>
      <c r="AR2569" s="82"/>
      <c r="AS2569">
        <v>0</v>
      </c>
      <c r="AT2569">
        <v>0</v>
      </c>
      <c r="AU2569">
        <v>2032</v>
      </c>
      <c r="AY2569">
        <v>0</v>
      </c>
      <c r="AZ2569">
        <v>0</v>
      </c>
      <c r="BA2569" s="82" t="s">
        <v>398</v>
      </c>
      <c r="BB2569">
        <v>10847</v>
      </c>
      <c r="BC2569">
        <v>0</v>
      </c>
      <c r="BD2569" s="92"/>
      <c r="BE2569" s="92"/>
      <c r="BF2569">
        <v>0</v>
      </c>
      <c r="BG2569">
        <v>0</v>
      </c>
      <c r="BH2569">
        <v>0</v>
      </c>
      <c r="BI2569" s="92"/>
      <c r="BJ2569" s="92"/>
      <c r="BK2569" s="92"/>
      <c r="BL2569">
        <v>0</v>
      </c>
    </row>
    <row r="2570" spans="1:64" x14ac:dyDescent="0.25">
      <c r="A2570" s="82" t="s">
        <v>297</v>
      </c>
      <c r="B2570" s="82" t="s">
        <v>397</v>
      </c>
      <c r="C2570" s="82" t="s">
        <v>106</v>
      </c>
      <c r="D2570" s="82" t="s">
        <v>313</v>
      </c>
      <c r="E2570" s="82" t="s">
        <v>314</v>
      </c>
      <c r="F2570" s="82" t="s">
        <v>338</v>
      </c>
      <c r="G2570" s="82" t="s">
        <v>338</v>
      </c>
      <c r="H2570">
        <v>0</v>
      </c>
      <c r="I2570">
        <v>0</v>
      </c>
      <c r="J2570">
        <v>0</v>
      </c>
      <c r="K2570" s="92"/>
      <c r="L2570">
        <v>0</v>
      </c>
      <c r="M2570" s="92"/>
      <c r="N2570" s="92"/>
      <c r="O2570" s="92"/>
      <c r="P2570">
        <v>0</v>
      </c>
      <c r="Q2570" s="92"/>
      <c r="R2570" s="92"/>
      <c r="S2570">
        <v>-1</v>
      </c>
      <c r="T2570">
        <v>0</v>
      </c>
      <c r="U2570" s="82" t="s">
        <v>328</v>
      </c>
      <c r="V2570" s="92"/>
      <c r="W2570">
        <v>0</v>
      </c>
      <c r="X2570" s="92"/>
      <c r="Y2570">
        <v>0</v>
      </c>
      <c r="Z2570">
        <v>0</v>
      </c>
      <c r="AA2570">
        <v>0</v>
      </c>
      <c r="AB2570">
        <v>0</v>
      </c>
      <c r="AC2570">
        <v>-1</v>
      </c>
      <c r="AD2570">
        <v>0</v>
      </c>
      <c r="AE2570">
        <v>0</v>
      </c>
      <c r="AF2570">
        <v>0</v>
      </c>
      <c r="AG2570">
        <v>0</v>
      </c>
      <c r="AH2570">
        <v>0</v>
      </c>
      <c r="AK2570">
        <v>0</v>
      </c>
      <c r="AM2570">
        <v>0</v>
      </c>
      <c r="AO2570" s="92"/>
      <c r="AP2570" s="82" t="s">
        <v>336</v>
      </c>
      <c r="AQ2570" s="82" t="s">
        <v>326</v>
      </c>
      <c r="AR2570" s="82"/>
      <c r="AS2570">
        <v>0</v>
      </c>
      <c r="AT2570">
        <v>0</v>
      </c>
      <c r="AU2570">
        <v>2032</v>
      </c>
      <c r="AY2570">
        <v>0</v>
      </c>
      <c r="AZ2570">
        <v>0</v>
      </c>
      <c r="BA2570" s="82" t="s">
        <v>398</v>
      </c>
      <c r="BB2570">
        <v>10848</v>
      </c>
      <c r="BC2570">
        <v>0</v>
      </c>
      <c r="BD2570" s="92"/>
      <c r="BE2570" s="92"/>
      <c r="BF2570">
        <v>0</v>
      </c>
      <c r="BG2570">
        <v>0</v>
      </c>
      <c r="BH2570">
        <v>0</v>
      </c>
      <c r="BI2570" s="92"/>
      <c r="BJ2570" s="92"/>
      <c r="BK2570" s="92"/>
      <c r="BL2570">
        <v>0</v>
      </c>
    </row>
    <row r="2571" spans="1:64" x14ac:dyDescent="0.25">
      <c r="A2571" s="82" t="s">
        <v>297</v>
      </c>
      <c r="B2571" s="82" t="s">
        <v>397</v>
      </c>
      <c r="C2571" s="82" t="s">
        <v>106</v>
      </c>
      <c r="D2571" s="82" t="s">
        <v>298</v>
      </c>
      <c r="E2571" s="82" t="s">
        <v>55</v>
      </c>
      <c r="F2571" s="82" t="s">
        <v>339</v>
      </c>
      <c r="G2571" s="82" t="s">
        <v>339</v>
      </c>
      <c r="H2571">
        <v>12.153656005859375</v>
      </c>
      <c r="I2571">
        <v>106457.9609375</v>
      </c>
      <c r="J2571">
        <v>12.153656005859375</v>
      </c>
      <c r="K2571" s="92"/>
      <c r="L2571">
        <v>0</v>
      </c>
      <c r="M2571" s="92"/>
      <c r="N2571" s="92"/>
      <c r="O2571" s="92"/>
      <c r="P2571">
        <v>0</v>
      </c>
      <c r="Q2571" s="92"/>
      <c r="R2571" s="92"/>
      <c r="S2571">
        <v>-1</v>
      </c>
      <c r="T2571">
        <v>0</v>
      </c>
      <c r="U2571" s="82" t="s">
        <v>328</v>
      </c>
      <c r="V2571" s="92"/>
      <c r="W2571">
        <v>106757.7109375</v>
      </c>
      <c r="X2571" s="92"/>
      <c r="Y2571">
        <v>0</v>
      </c>
      <c r="Z2571">
        <v>4025.0654296875</v>
      </c>
      <c r="AA2571">
        <v>4025.0654296875</v>
      </c>
      <c r="AB2571">
        <v>0</v>
      </c>
      <c r="AC2571">
        <v>-1</v>
      </c>
      <c r="AD2571">
        <v>0</v>
      </c>
      <c r="AE2571">
        <v>0</v>
      </c>
      <c r="AF2571">
        <v>0</v>
      </c>
      <c r="AG2571">
        <v>366</v>
      </c>
      <c r="AH2571">
        <v>8784</v>
      </c>
      <c r="AI2571">
        <v>1.1416390043450519E-4</v>
      </c>
      <c r="AJ2571">
        <v>37.702804565429688</v>
      </c>
      <c r="AK2571">
        <v>0</v>
      </c>
      <c r="AL2571">
        <v>0</v>
      </c>
      <c r="AM2571">
        <v>4025.0654296875</v>
      </c>
      <c r="AN2571">
        <v>37.702804565429688</v>
      </c>
      <c r="AO2571" s="92"/>
      <c r="AP2571" s="82" t="s">
        <v>336</v>
      </c>
      <c r="AQ2571" s="82" t="s">
        <v>326</v>
      </c>
      <c r="AR2571" s="82"/>
      <c r="AS2571">
        <v>0</v>
      </c>
      <c r="AT2571">
        <v>0</v>
      </c>
      <c r="AU2571">
        <v>2032</v>
      </c>
      <c r="AY2571">
        <v>0</v>
      </c>
      <c r="AZ2571">
        <v>0</v>
      </c>
      <c r="BA2571" s="82" t="s">
        <v>398</v>
      </c>
      <c r="BB2571">
        <v>10849</v>
      </c>
      <c r="BC2571">
        <v>106457.9609375</v>
      </c>
      <c r="BD2571" s="92"/>
      <c r="BE2571" s="92"/>
      <c r="BF2571">
        <v>106757.7109375</v>
      </c>
      <c r="BG2571">
        <v>0</v>
      </c>
      <c r="BH2571">
        <v>0</v>
      </c>
      <c r="BI2571" s="92"/>
      <c r="BJ2571" s="92"/>
      <c r="BK2571" s="92"/>
      <c r="BL2571">
        <v>0</v>
      </c>
    </row>
    <row r="2572" spans="1:64" x14ac:dyDescent="0.25">
      <c r="A2572" s="82" t="s">
        <v>297</v>
      </c>
      <c r="B2572" s="82" t="s">
        <v>397</v>
      </c>
      <c r="C2572" s="82" t="s">
        <v>106</v>
      </c>
      <c r="D2572" s="82" t="s">
        <v>303</v>
      </c>
      <c r="E2572" s="82" t="s">
        <v>304</v>
      </c>
      <c r="F2572" s="82" t="s">
        <v>339</v>
      </c>
      <c r="G2572" s="82" t="s">
        <v>339</v>
      </c>
      <c r="H2572">
        <v>12.153656005859375</v>
      </c>
      <c r="I2572">
        <v>106457.9609375</v>
      </c>
      <c r="J2572">
        <v>12.153656005859375</v>
      </c>
      <c r="K2572" s="92"/>
      <c r="L2572">
        <v>0</v>
      </c>
      <c r="M2572" s="92"/>
      <c r="N2572" s="92"/>
      <c r="O2572" s="92"/>
      <c r="P2572">
        <v>0</v>
      </c>
      <c r="Q2572" s="92"/>
      <c r="R2572" s="92"/>
      <c r="S2572">
        <v>-1</v>
      </c>
      <c r="T2572">
        <v>0</v>
      </c>
      <c r="U2572" s="82" t="s">
        <v>328</v>
      </c>
      <c r="V2572" s="92"/>
      <c r="W2572">
        <v>106757.7109375</v>
      </c>
      <c r="X2572" s="92"/>
      <c r="Y2572">
        <v>0</v>
      </c>
      <c r="Z2572">
        <v>4025.0654296875</v>
      </c>
      <c r="AA2572">
        <v>4025.0654296875</v>
      </c>
      <c r="AB2572">
        <v>0</v>
      </c>
      <c r="AC2572">
        <v>-1</v>
      </c>
      <c r="AD2572">
        <v>0</v>
      </c>
      <c r="AE2572">
        <v>0</v>
      </c>
      <c r="AF2572">
        <v>0</v>
      </c>
      <c r="AG2572">
        <v>366</v>
      </c>
      <c r="AH2572">
        <v>8784</v>
      </c>
      <c r="AI2572">
        <v>1.1416390043450519E-4</v>
      </c>
      <c r="AJ2572">
        <v>37.702804565429688</v>
      </c>
      <c r="AK2572">
        <v>0</v>
      </c>
      <c r="AL2572">
        <v>0</v>
      </c>
      <c r="AM2572">
        <v>4025.0654296875</v>
      </c>
      <c r="AN2572">
        <v>37.702804565429688</v>
      </c>
      <c r="AO2572" s="92"/>
      <c r="AP2572" s="82" t="s">
        <v>336</v>
      </c>
      <c r="AQ2572" s="82" t="s">
        <v>326</v>
      </c>
      <c r="AR2572" s="82"/>
      <c r="AS2572">
        <v>0</v>
      </c>
      <c r="AT2572">
        <v>0</v>
      </c>
      <c r="AU2572">
        <v>2032</v>
      </c>
      <c r="AY2572">
        <v>0</v>
      </c>
      <c r="AZ2572">
        <v>0</v>
      </c>
      <c r="BA2572" s="82" t="s">
        <v>398</v>
      </c>
      <c r="BB2572">
        <v>10850</v>
      </c>
      <c r="BC2572">
        <v>106457.9609375</v>
      </c>
      <c r="BD2572" s="92"/>
      <c r="BE2572" s="92"/>
      <c r="BF2572">
        <v>106757.7109375</v>
      </c>
      <c r="BG2572">
        <v>0</v>
      </c>
      <c r="BH2572">
        <v>0</v>
      </c>
      <c r="BI2572" s="92"/>
      <c r="BJ2572" s="92"/>
      <c r="BK2572" s="92"/>
      <c r="BL2572">
        <v>0</v>
      </c>
    </row>
    <row r="2573" spans="1:64" x14ac:dyDescent="0.25">
      <c r="A2573" s="82" t="s">
        <v>297</v>
      </c>
      <c r="B2573" s="82" t="s">
        <v>397</v>
      </c>
      <c r="C2573" s="82" t="s">
        <v>106</v>
      </c>
      <c r="D2573" s="82" t="s">
        <v>305</v>
      </c>
      <c r="E2573" s="82" t="s">
        <v>58</v>
      </c>
      <c r="F2573" s="82" t="s">
        <v>339</v>
      </c>
      <c r="G2573" s="82" t="s">
        <v>339</v>
      </c>
      <c r="H2573">
        <v>12.153656005859375</v>
      </c>
      <c r="I2573">
        <v>106457.9609375</v>
      </c>
      <c r="J2573">
        <v>12.153656005859375</v>
      </c>
      <c r="K2573" s="92"/>
      <c r="L2573">
        <v>0</v>
      </c>
      <c r="M2573" s="92"/>
      <c r="N2573" s="92"/>
      <c r="O2573" s="92"/>
      <c r="P2573">
        <v>0</v>
      </c>
      <c r="Q2573" s="92"/>
      <c r="R2573" s="92"/>
      <c r="S2573">
        <v>-1</v>
      </c>
      <c r="T2573">
        <v>0</v>
      </c>
      <c r="U2573" s="82" t="s">
        <v>328</v>
      </c>
      <c r="V2573" s="92"/>
      <c r="W2573">
        <v>106757.7109375</v>
      </c>
      <c r="X2573" s="92"/>
      <c r="Y2573">
        <v>0</v>
      </c>
      <c r="Z2573">
        <v>4025.0654296875</v>
      </c>
      <c r="AA2573">
        <v>4025.0654296875</v>
      </c>
      <c r="AB2573">
        <v>0</v>
      </c>
      <c r="AC2573">
        <v>-1</v>
      </c>
      <c r="AD2573">
        <v>0</v>
      </c>
      <c r="AE2573">
        <v>0</v>
      </c>
      <c r="AF2573">
        <v>0</v>
      </c>
      <c r="AG2573">
        <v>366</v>
      </c>
      <c r="AH2573">
        <v>8784</v>
      </c>
      <c r="AI2573">
        <v>1.1416390043450519E-4</v>
      </c>
      <c r="AJ2573">
        <v>37.702804565429688</v>
      </c>
      <c r="AK2573">
        <v>0</v>
      </c>
      <c r="AL2573">
        <v>0</v>
      </c>
      <c r="AM2573">
        <v>4025.0654296875</v>
      </c>
      <c r="AN2573">
        <v>37.702804565429688</v>
      </c>
      <c r="AO2573" s="92"/>
      <c r="AP2573" s="82" t="s">
        <v>336</v>
      </c>
      <c r="AQ2573" s="82" t="s">
        <v>326</v>
      </c>
      <c r="AR2573" s="82"/>
      <c r="AS2573">
        <v>0</v>
      </c>
      <c r="AT2573">
        <v>0</v>
      </c>
      <c r="AU2573">
        <v>2032</v>
      </c>
      <c r="AY2573">
        <v>0</v>
      </c>
      <c r="AZ2573">
        <v>0</v>
      </c>
      <c r="BA2573" s="82" t="s">
        <v>398</v>
      </c>
      <c r="BB2573">
        <v>10851</v>
      </c>
      <c r="BC2573">
        <v>106457.9609375</v>
      </c>
      <c r="BD2573" s="92"/>
      <c r="BE2573" s="92"/>
      <c r="BF2573">
        <v>106757.7109375</v>
      </c>
      <c r="BG2573">
        <v>0</v>
      </c>
      <c r="BH2573">
        <v>0</v>
      </c>
      <c r="BI2573" s="92"/>
      <c r="BJ2573" s="92"/>
      <c r="BK2573" s="92"/>
      <c r="BL2573">
        <v>0</v>
      </c>
    </row>
    <row r="2574" spans="1:64" x14ac:dyDescent="0.25">
      <c r="A2574" s="82" t="s">
        <v>297</v>
      </c>
      <c r="B2574" s="82" t="s">
        <v>397</v>
      </c>
      <c r="C2574" s="82" t="s">
        <v>106</v>
      </c>
      <c r="D2574" s="82" t="s">
        <v>306</v>
      </c>
      <c r="E2574" s="82" t="s">
        <v>59</v>
      </c>
      <c r="F2574" s="82" t="s">
        <v>339</v>
      </c>
      <c r="G2574" s="82" t="s">
        <v>339</v>
      </c>
      <c r="H2574">
        <v>12.153656005859375</v>
      </c>
      <c r="I2574">
        <v>106457.9609375</v>
      </c>
      <c r="J2574">
        <v>12.153656005859375</v>
      </c>
      <c r="K2574" s="92"/>
      <c r="L2574">
        <v>0</v>
      </c>
      <c r="M2574" s="92"/>
      <c r="N2574" s="92"/>
      <c r="O2574" s="92"/>
      <c r="P2574">
        <v>0</v>
      </c>
      <c r="Q2574" s="92"/>
      <c r="R2574" s="92"/>
      <c r="S2574">
        <v>-1</v>
      </c>
      <c r="T2574">
        <v>0</v>
      </c>
      <c r="U2574" s="82" t="s">
        <v>328</v>
      </c>
      <c r="V2574" s="92"/>
      <c r="W2574">
        <v>106757.7109375</v>
      </c>
      <c r="X2574" s="92"/>
      <c r="Y2574">
        <v>0</v>
      </c>
      <c r="Z2574">
        <v>4025.0654296875</v>
      </c>
      <c r="AA2574">
        <v>4025.0654296875</v>
      </c>
      <c r="AB2574">
        <v>0</v>
      </c>
      <c r="AC2574">
        <v>-1</v>
      </c>
      <c r="AD2574">
        <v>0</v>
      </c>
      <c r="AE2574">
        <v>0</v>
      </c>
      <c r="AF2574">
        <v>0</v>
      </c>
      <c r="AG2574">
        <v>366</v>
      </c>
      <c r="AH2574">
        <v>8784</v>
      </c>
      <c r="AI2574">
        <v>1.1416390043450519E-4</v>
      </c>
      <c r="AJ2574">
        <v>37.702804565429688</v>
      </c>
      <c r="AK2574">
        <v>0</v>
      </c>
      <c r="AL2574">
        <v>0</v>
      </c>
      <c r="AM2574">
        <v>4025.0654296875</v>
      </c>
      <c r="AN2574">
        <v>37.702804565429688</v>
      </c>
      <c r="AO2574" s="92"/>
      <c r="AP2574" s="82" t="s">
        <v>336</v>
      </c>
      <c r="AQ2574" s="82" t="s">
        <v>326</v>
      </c>
      <c r="AR2574" s="82"/>
      <c r="AS2574">
        <v>0</v>
      </c>
      <c r="AT2574">
        <v>0</v>
      </c>
      <c r="AU2574">
        <v>2032</v>
      </c>
      <c r="AY2574">
        <v>0</v>
      </c>
      <c r="AZ2574">
        <v>0</v>
      </c>
      <c r="BA2574" s="82" t="s">
        <v>398</v>
      </c>
      <c r="BB2574">
        <v>10852</v>
      </c>
      <c r="BC2574">
        <v>106457.9609375</v>
      </c>
      <c r="BD2574" s="92"/>
      <c r="BE2574" s="92"/>
      <c r="BF2574">
        <v>106757.7109375</v>
      </c>
      <c r="BG2574">
        <v>0</v>
      </c>
      <c r="BH2574">
        <v>0</v>
      </c>
      <c r="BI2574" s="92"/>
      <c r="BJ2574" s="92"/>
      <c r="BK2574" s="92"/>
      <c r="BL2574">
        <v>0</v>
      </c>
    </row>
    <row r="2575" spans="1:64" x14ac:dyDescent="0.25">
      <c r="A2575" s="82" t="s">
        <v>297</v>
      </c>
      <c r="B2575" s="82" t="s">
        <v>397</v>
      </c>
      <c r="C2575" s="82" t="s">
        <v>106</v>
      </c>
      <c r="D2575" s="82" t="s">
        <v>307</v>
      </c>
      <c r="E2575" s="82" t="s">
        <v>60</v>
      </c>
      <c r="F2575" s="82" t="s">
        <v>339</v>
      </c>
      <c r="G2575" s="82" t="s">
        <v>339</v>
      </c>
      <c r="H2575">
        <v>12.153656005859375</v>
      </c>
      <c r="I2575">
        <v>106457.9609375</v>
      </c>
      <c r="J2575">
        <v>12.153656005859375</v>
      </c>
      <c r="K2575" s="92"/>
      <c r="L2575">
        <v>0</v>
      </c>
      <c r="M2575" s="92"/>
      <c r="N2575" s="92"/>
      <c r="O2575" s="92"/>
      <c r="P2575">
        <v>0</v>
      </c>
      <c r="Q2575" s="92"/>
      <c r="R2575" s="92"/>
      <c r="S2575">
        <v>-1</v>
      </c>
      <c r="T2575">
        <v>0</v>
      </c>
      <c r="U2575" s="82" t="s">
        <v>328</v>
      </c>
      <c r="V2575" s="92"/>
      <c r="W2575">
        <v>106757.7109375</v>
      </c>
      <c r="X2575" s="92"/>
      <c r="Y2575">
        <v>0</v>
      </c>
      <c r="Z2575">
        <v>4025.0654296875</v>
      </c>
      <c r="AA2575">
        <v>4025.0654296875</v>
      </c>
      <c r="AB2575">
        <v>0</v>
      </c>
      <c r="AC2575">
        <v>-1</v>
      </c>
      <c r="AD2575">
        <v>0</v>
      </c>
      <c r="AE2575">
        <v>0</v>
      </c>
      <c r="AF2575">
        <v>0</v>
      </c>
      <c r="AG2575">
        <v>366</v>
      </c>
      <c r="AH2575">
        <v>8784</v>
      </c>
      <c r="AI2575">
        <v>1.1416390043450519E-4</v>
      </c>
      <c r="AJ2575">
        <v>37.702804565429688</v>
      </c>
      <c r="AK2575">
        <v>0</v>
      </c>
      <c r="AL2575">
        <v>0</v>
      </c>
      <c r="AM2575">
        <v>4025.0654296875</v>
      </c>
      <c r="AN2575">
        <v>37.702804565429688</v>
      </c>
      <c r="AO2575" s="92"/>
      <c r="AP2575" s="82" t="s">
        <v>336</v>
      </c>
      <c r="AQ2575" s="82" t="s">
        <v>326</v>
      </c>
      <c r="AR2575" s="82"/>
      <c r="AS2575">
        <v>0</v>
      </c>
      <c r="AT2575">
        <v>0</v>
      </c>
      <c r="AU2575">
        <v>2032</v>
      </c>
      <c r="AY2575">
        <v>0</v>
      </c>
      <c r="AZ2575">
        <v>0</v>
      </c>
      <c r="BA2575" s="82" t="s">
        <v>398</v>
      </c>
      <c r="BB2575">
        <v>10853</v>
      </c>
      <c r="BC2575">
        <v>106457.9609375</v>
      </c>
      <c r="BD2575" s="92"/>
      <c r="BE2575" s="92"/>
      <c r="BF2575">
        <v>106757.7109375</v>
      </c>
      <c r="BG2575">
        <v>0</v>
      </c>
      <c r="BH2575">
        <v>0</v>
      </c>
      <c r="BI2575" s="92"/>
      <c r="BJ2575" s="92"/>
      <c r="BK2575" s="92"/>
      <c r="BL2575">
        <v>0</v>
      </c>
    </row>
    <row r="2576" spans="1:64" x14ac:dyDescent="0.25">
      <c r="A2576" s="82" t="s">
        <v>297</v>
      </c>
      <c r="B2576" s="82" t="s">
        <v>397</v>
      </c>
      <c r="C2576" s="82" t="s">
        <v>106</v>
      </c>
      <c r="D2576" s="82" t="s">
        <v>308</v>
      </c>
      <c r="E2576" s="82" t="s">
        <v>61</v>
      </c>
      <c r="F2576" s="82" t="s">
        <v>339</v>
      </c>
      <c r="G2576" s="82" t="s">
        <v>339</v>
      </c>
      <c r="H2576">
        <v>12.153656005859375</v>
      </c>
      <c r="I2576">
        <v>106457.9609375</v>
      </c>
      <c r="J2576">
        <v>12.153656005859375</v>
      </c>
      <c r="K2576" s="92"/>
      <c r="L2576">
        <v>0</v>
      </c>
      <c r="M2576" s="92"/>
      <c r="N2576" s="92"/>
      <c r="O2576" s="92"/>
      <c r="P2576">
        <v>0</v>
      </c>
      <c r="Q2576" s="92"/>
      <c r="R2576" s="92"/>
      <c r="S2576">
        <v>-1</v>
      </c>
      <c r="T2576">
        <v>0</v>
      </c>
      <c r="U2576" s="82" t="s">
        <v>328</v>
      </c>
      <c r="V2576" s="92"/>
      <c r="W2576">
        <v>106757.7109375</v>
      </c>
      <c r="X2576" s="92"/>
      <c r="Y2576">
        <v>0</v>
      </c>
      <c r="Z2576">
        <v>4025.0654296875</v>
      </c>
      <c r="AA2576">
        <v>4025.0654296875</v>
      </c>
      <c r="AB2576">
        <v>0</v>
      </c>
      <c r="AC2576">
        <v>-1</v>
      </c>
      <c r="AD2576">
        <v>0</v>
      </c>
      <c r="AE2576">
        <v>0</v>
      </c>
      <c r="AF2576">
        <v>0</v>
      </c>
      <c r="AG2576">
        <v>366</v>
      </c>
      <c r="AH2576">
        <v>8784</v>
      </c>
      <c r="AI2576">
        <v>1.1416390043450519E-4</v>
      </c>
      <c r="AJ2576">
        <v>37.702804565429688</v>
      </c>
      <c r="AK2576">
        <v>0</v>
      </c>
      <c r="AL2576">
        <v>0</v>
      </c>
      <c r="AM2576">
        <v>4025.0654296875</v>
      </c>
      <c r="AN2576">
        <v>37.702804565429688</v>
      </c>
      <c r="AO2576" s="92"/>
      <c r="AP2576" s="82" t="s">
        <v>336</v>
      </c>
      <c r="AQ2576" s="82" t="s">
        <v>326</v>
      </c>
      <c r="AR2576" s="82"/>
      <c r="AS2576">
        <v>0</v>
      </c>
      <c r="AT2576">
        <v>0</v>
      </c>
      <c r="AU2576">
        <v>2032</v>
      </c>
      <c r="AY2576">
        <v>0</v>
      </c>
      <c r="AZ2576">
        <v>0</v>
      </c>
      <c r="BA2576" s="82" t="s">
        <v>398</v>
      </c>
      <c r="BB2576">
        <v>10854</v>
      </c>
      <c r="BC2576">
        <v>106457.9609375</v>
      </c>
      <c r="BD2576" s="92"/>
      <c r="BE2576" s="92"/>
      <c r="BF2576">
        <v>106757.7109375</v>
      </c>
      <c r="BG2576">
        <v>0</v>
      </c>
      <c r="BH2576">
        <v>0</v>
      </c>
      <c r="BI2576" s="92"/>
      <c r="BJ2576" s="92"/>
      <c r="BK2576" s="92"/>
      <c r="BL2576">
        <v>0</v>
      </c>
    </row>
    <row r="2577" spans="1:64" x14ac:dyDescent="0.25">
      <c r="A2577" s="82" t="s">
        <v>297</v>
      </c>
      <c r="B2577" s="82" t="s">
        <v>397</v>
      </c>
      <c r="C2577" s="82" t="s">
        <v>106</v>
      </c>
      <c r="D2577" s="82" t="s">
        <v>309</v>
      </c>
      <c r="E2577" s="82" t="s">
        <v>310</v>
      </c>
      <c r="F2577" s="82" t="s">
        <v>339</v>
      </c>
      <c r="G2577" s="82" t="s">
        <v>339</v>
      </c>
      <c r="H2577">
        <v>12.153656005859375</v>
      </c>
      <c r="I2577">
        <v>106457.9609375</v>
      </c>
      <c r="J2577">
        <v>12.153656005859375</v>
      </c>
      <c r="K2577" s="92"/>
      <c r="L2577">
        <v>0</v>
      </c>
      <c r="M2577" s="92"/>
      <c r="N2577" s="92"/>
      <c r="O2577" s="92"/>
      <c r="P2577">
        <v>0</v>
      </c>
      <c r="Q2577" s="92"/>
      <c r="R2577" s="92"/>
      <c r="S2577">
        <v>-1</v>
      </c>
      <c r="T2577">
        <v>0</v>
      </c>
      <c r="U2577" s="82" t="s">
        <v>328</v>
      </c>
      <c r="V2577" s="92"/>
      <c r="W2577">
        <v>106757.7109375</v>
      </c>
      <c r="X2577" s="92"/>
      <c r="Y2577">
        <v>0</v>
      </c>
      <c r="Z2577">
        <v>4025.0654296875</v>
      </c>
      <c r="AA2577">
        <v>4025.0654296875</v>
      </c>
      <c r="AB2577">
        <v>0</v>
      </c>
      <c r="AC2577">
        <v>-1</v>
      </c>
      <c r="AD2577">
        <v>0</v>
      </c>
      <c r="AE2577">
        <v>0</v>
      </c>
      <c r="AF2577">
        <v>0</v>
      </c>
      <c r="AG2577">
        <v>366</v>
      </c>
      <c r="AH2577">
        <v>8784</v>
      </c>
      <c r="AI2577">
        <v>1.1416390043450519E-4</v>
      </c>
      <c r="AJ2577">
        <v>37.702804565429688</v>
      </c>
      <c r="AK2577">
        <v>0</v>
      </c>
      <c r="AL2577">
        <v>0</v>
      </c>
      <c r="AM2577">
        <v>4025.0654296875</v>
      </c>
      <c r="AN2577">
        <v>37.702804565429688</v>
      </c>
      <c r="AO2577" s="92"/>
      <c r="AP2577" s="82" t="s">
        <v>336</v>
      </c>
      <c r="AQ2577" s="82" t="s">
        <v>326</v>
      </c>
      <c r="AR2577" s="82"/>
      <c r="AS2577">
        <v>0</v>
      </c>
      <c r="AT2577">
        <v>0</v>
      </c>
      <c r="AU2577">
        <v>2032</v>
      </c>
      <c r="AY2577">
        <v>0</v>
      </c>
      <c r="AZ2577">
        <v>0</v>
      </c>
      <c r="BA2577" s="82" t="s">
        <v>398</v>
      </c>
      <c r="BB2577">
        <v>10855</v>
      </c>
      <c r="BC2577">
        <v>106457.9609375</v>
      </c>
      <c r="BD2577" s="92"/>
      <c r="BE2577" s="92"/>
      <c r="BF2577">
        <v>106757.7109375</v>
      </c>
      <c r="BG2577">
        <v>0</v>
      </c>
      <c r="BH2577">
        <v>0</v>
      </c>
      <c r="BI2577" s="92"/>
      <c r="BJ2577" s="92"/>
      <c r="BK2577" s="92"/>
      <c r="BL2577">
        <v>0</v>
      </c>
    </row>
    <row r="2578" spans="1:64" x14ac:dyDescent="0.25">
      <c r="A2578" s="82" t="s">
        <v>297</v>
      </c>
      <c r="B2578" s="82" t="s">
        <v>397</v>
      </c>
      <c r="C2578" s="82" t="s">
        <v>106</v>
      </c>
      <c r="D2578" s="82" t="s">
        <v>311</v>
      </c>
      <c r="E2578" s="82" t="s">
        <v>312</v>
      </c>
      <c r="F2578" s="82" t="s">
        <v>339</v>
      </c>
      <c r="G2578" s="82" t="s">
        <v>339</v>
      </c>
      <c r="H2578">
        <v>12.153656005859375</v>
      </c>
      <c r="I2578">
        <v>106457.9609375</v>
      </c>
      <c r="J2578">
        <v>12.153656005859375</v>
      </c>
      <c r="K2578" s="92"/>
      <c r="L2578">
        <v>0</v>
      </c>
      <c r="M2578" s="92"/>
      <c r="N2578" s="92"/>
      <c r="O2578" s="92"/>
      <c r="P2578">
        <v>0</v>
      </c>
      <c r="Q2578" s="92"/>
      <c r="R2578" s="92"/>
      <c r="S2578">
        <v>-1</v>
      </c>
      <c r="T2578">
        <v>0</v>
      </c>
      <c r="U2578" s="82" t="s">
        <v>328</v>
      </c>
      <c r="V2578" s="92"/>
      <c r="W2578">
        <v>106757.7109375</v>
      </c>
      <c r="X2578" s="92"/>
      <c r="Y2578">
        <v>0</v>
      </c>
      <c r="Z2578">
        <v>4025.0654296875</v>
      </c>
      <c r="AA2578">
        <v>4025.0654296875</v>
      </c>
      <c r="AB2578">
        <v>0</v>
      </c>
      <c r="AC2578">
        <v>-1</v>
      </c>
      <c r="AD2578">
        <v>0</v>
      </c>
      <c r="AE2578">
        <v>0</v>
      </c>
      <c r="AF2578">
        <v>0</v>
      </c>
      <c r="AG2578">
        <v>366</v>
      </c>
      <c r="AH2578">
        <v>8784</v>
      </c>
      <c r="AI2578">
        <v>1.1416390043450519E-4</v>
      </c>
      <c r="AJ2578">
        <v>37.702804565429688</v>
      </c>
      <c r="AK2578">
        <v>0</v>
      </c>
      <c r="AL2578">
        <v>0</v>
      </c>
      <c r="AM2578">
        <v>4025.0654296875</v>
      </c>
      <c r="AN2578">
        <v>37.702804565429688</v>
      </c>
      <c r="AO2578" s="92"/>
      <c r="AP2578" s="82" t="s">
        <v>336</v>
      </c>
      <c r="AQ2578" s="82" t="s">
        <v>326</v>
      </c>
      <c r="AR2578" s="82"/>
      <c r="AS2578">
        <v>0</v>
      </c>
      <c r="AT2578">
        <v>0</v>
      </c>
      <c r="AU2578">
        <v>2032</v>
      </c>
      <c r="AY2578">
        <v>0</v>
      </c>
      <c r="AZ2578">
        <v>0</v>
      </c>
      <c r="BA2578" s="82" t="s">
        <v>398</v>
      </c>
      <c r="BB2578">
        <v>10856</v>
      </c>
      <c r="BC2578">
        <v>106457.9609375</v>
      </c>
      <c r="BD2578" s="92"/>
      <c r="BE2578" s="92"/>
      <c r="BF2578">
        <v>106757.7109375</v>
      </c>
      <c r="BG2578">
        <v>0</v>
      </c>
      <c r="BH2578">
        <v>0</v>
      </c>
      <c r="BI2578" s="92"/>
      <c r="BJ2578" s="92"/>
      <c r="BK2578" s="92"/>
      <c r="BL2578">
        <v>0</v>
      </c>
    </row>
    <row r="2579" spans="1:64" x14ac:dyDescent="0.25">
      <c r="A2579" s="82" t="s">
        <v>297</v>
      </c>
      <c r="B2579" s="82" t="s">
        <v>397</v>
      </c>
      <c r="C2579" s="82" t="s">
        <v>106</v>
      </c>
      <c r="D2579" s="82" t="s">
        <v>313</v>
      </c>
      <c r="E2579" s="82" t="s">
        <v>314</v>
      </c>
      <c r="F2579" s="82" t="s">
        <v>339</v>
      </c>
      <c r="G2579" s="82" t="s">
        <v>339</v>
      </c>
      <c r="H2579">
        <v>12.153656005859375</v>
      </c>
      <c r="I2579">
        <v>106457.9609375</v>
      </c>
      <c r="J2579">
        <v>12.153656005859375</v>
      </c>
      <c r="K2579" s="92"/>
      <c r="L2579">
        <v>0</v>
      </c>
      <c r="M2579" s="92"/>
      <c r="N2579" s="92"/>
      <c r="O2579" s="92"/>
      <c r="P2579">
        <v>0</v>
      </c>
      <c r="Q2579" s="92"/>
      <c r="R2579" s="92"/>
      <c r="S2579">
        <v>-1</v>
      </c>
      <c r="T2579">
        <v>0</v>
      </c>
      <c r="U2579" s="82" t="s">
        <v>328</v>
      </c>
      <c r="V2579" s="92"/>
      <c r="W2579">
        <v>106757.7109375</v>
      </c>
      <c r="X2579" s="92"/>
      <c r="Y2579">
        <v>0</v>
      </c>
      <c r="Z2579">
        <v>4025.0654296875</v>
      </c>
      <c r="AA2579">
        <v>4025.0654296875</v>
      </c>
      <c r="AB2579">
        <v>0</v>
      </c>
      <c r="AC2579">
        <v>-1</v>
      </c>
      <c r="AD2579">
        <v>0</v>
      </c>
      <c r="AE2579">
        <v>0</v>
      </c>
      <c r="AF2579">
        <v>0</v>
      </c>
      <c r="AG2579">
        <v>366</v>
      </c>
      <c r="AH2579">
        <v>8784</v>
      </c>
      <c r="AI2579">
        <v>1.1416390043450519E-4</v>
      </c>
      <c r="AJ2579">
        <v>37.702804565429688</v>
      </c>
      <c r="AK2579">
        <v>0</v>
      </c>
      <c r="AL2579">
        <v>0</v>
      </c>
      <c r="AM2579">
        <v>4025.0654296875</v>
      </c>
      <c r="AN2579">
        <v>37.702804565429688</v>
      </c>
      <c r="AO2579" s="92"/>
      <c r="AP2579" s="82" t="s">
        <v>336</v>
      </c>
      <c r="AQ2579" s="82" t="s">
        <v>326</v>
      </c>
      <c r="AR2579" s="82"/>
      <c r="AS2579">
        <v>0</v>
      </c>
      <c r="AT2579">
        <v>0</v>
      </c>
      <c r="AU2579">
        <v>2032</v>
      </c>
      <c r="AY2579">
        <v>0</v>
      </c>
      <c r="AZ2579">
        <v>0</v>
      </c>
      <c r="BA2579" s="82" t="s">
        <v>398</v>
      </c>
      <c r="BB2579">
        <v>10857</v>
      </c>
      <c r="BC2579">
        <v>106457.9609375</v>
      </c>
      <c r="BD2579" s="92"/>
      <c r="BE2579" s="92"/>
      <c r="BF2579">
        <v>106757.7109375</v>
      </c>
      <c r="BG2579">
        <v>0</v>
      </c>
      <c r="BH2579">
        <v>0</v>
      </c>
      <c r="BI2579" s="92"/>
      <c r="BJ2579" s="92"/>
      <c r="BK2579" s="92"/>
      <c r="BL2579">
        <v>0</v>
      </c>
    </row>
    <row r="2580" spans="1:64" x14ac:dyDescent="0.25">
      <c r="A2580" s="82" t="s">
        <v>297</v>
      </c>
      <c r="B2580" s="82" t="s">
        <v>397</v>
      </c>
      <c r="C2580" s="82" t="s">
        <v>106</v>
      </c>
      <c r="D2580" s="82" t="s">
        <v>307</v>
      </c>
      <c r="E2580" s="82" t="s">
        <v>60</v>
      </c>
      <c r="F2580" s="82" t="s">
        <v>340</v>
      </c>
      <c r="G2580" s="82" t="s">
        <v>340</v>
      </c>
      <c r="H2580">
        <v>0</v>
      </c>
      <c r="I2580">
        <v>0</v>
      </c>
      <c r="J2580">
        <v>0</v>
      </c>
      <c r="K2580" s="92"/>
      <c r="L2580">
        <v>0</v>
      </c>
      <c r="M2580" s="92"/>
      <c r="N2580" s="92"/>
      <c r="O2580" s="92"/>
      <c r="P2580">
        <v>0</v>
      </c>
      <c r="Q2580" s="92"/>
      <c r="R2580" s="92"/>
      <c r="S2580">
        <v>-1</v>
      </c>
      <c r="T2580">
        <v>0</v>
      </c>
      <c r="U2580" s="82" t="s">
        <v>328</v>
      </c>
      <c r="V2580" s="92"/>
      <c r="W2580">
        <v>0</v>
      </c>
      <c r="X2580" s="92"/>
      <c r="Y2580">
        <v>0</v>
      </c>
      <c r="Z2580">
        <v>0</v>
      </c>
      <c r="AA2580">
        <v>0</v>
      </c>
      <c r="AB2580">
        <v>0</v>
      </c>
      <c r="AC2580">
        <v>-1</v>
      </c>
      <c r="AD2580">
        <v>0</v>
      </c>
      <c r="AE2580">
        <v>0</v>
      </c>
      <c r="AF2580">
        <v>0</v>
      </c>
      <c r="AG2580">
        <v>0</v>
      </c>
      <c r="AH2580">
        <v>0</v>
      </c>
      <c r="AK2580">
        <v>0</v>
      </c>
      <c r="AM2580">
        <v>0</v>
      </c>
      <c r="AO2580" s="92"/>
      <c r="AP2580" s="82" t="s">
        <v>336</v>
      </c>
      <c r="AQ2580" s="82" t="s">
        <v>326</v>
      </c>
      <c r="AR2580" s="82"/>
      <c r="AS2580">
        <v>0</v>
      </c>
      <c r="AT2580">
        <v>0</v>
      </c>
      <c r="AU2580">
        <v>2032</v>
      </c>
      <c r="AY2580">
        <v>0</v>
      </c>
      <c r="AZ2580">
        <v>0</v>
      </c>
      <c r="BA2580" s="82" t="s">
        <v>398</v>
      </c>
      <c r="BB2580">
        <v>10858</v>
      </c>
      <c r="BC2580">
        <v>0</v>
      </c>
      <c r="BD2580" s="92"/>
      <c r="BE2580" s="92"/>
      <c r="BF2580">
        <v>0</v>
      </c>
      <c r="BG2580">
        <v>0</v>
      </c>
      <c r="BH2580">
        <v>0</v>
      </c>
      <c r="BI2580" s="92"/>
      <c r="BJ2580" s="92"/>
      <c r="BK2580" s="92"/>
      <c r="BL2580">
        <v>0</v>
      </c>
    </row>
    <row r="2581" spans="1:64" x14ac:dyDescent="0.25">
      <c r="A2581" s="82" t="s">
        <v>297</v>
      </c>
      <c r="B2581" s="82" t="s">
        <v>397</v>
      </c>
      <c r="C2581" s="82" t="s">
        <v>106</v>
      </c>
      <c r="D2581" s="82" t="s">
        <v>298</v>
      </c>
      <c r="E2581" s="82" t="s">
        <v>55</v>
      </c>
      <c r="F2581" s="82" t="s">
        <v>341</v>
      </c>
      <c r="G2581" s="82" t="s">
        <v>341</v>
      </c>
      <c r="H2581">
        <v>0.1821410208940506</v>
      </c>
      <c r="I2581">
        <v>1593.1949462890625</v>
      </c>
      <c r="J2581">
        <v>0.1821410208940506</v>
      </c>
      <c r="K2581" s="92"/>
      <c r="L2581">
        <v>0</v>
      </c>
      <c r="M2581" s="92"/>
      <c r="N2581" s="92"/>
      <c r="O2581" s="92"/>
      <c r="P2581">
        <v>0</v>
      </c>
      <c r="Q2581" s="92"/>
      <c r="R2581" s="92"/>
      <c r="S2581">
        <v>-1</v>
      </c>
      <c r="T2581">
        <v>0</v>
      </c>
      <c r="U2581" s="82" t="s">
        <v>328</v>
      </c>
      <c r="V2581" s="92"/>
      <c r="W2581">
        <v>1599.9267578125</v>
      </c>
      <c r="X2581" s="92"/>
      <c r="Y2581">
        <v>0</v>
      </c>
      <c r="Z2581">
        <v>63.372951507568359</v>
      </c>
      <c r="AA2581">
        <v>63.372951507568359</v>
      </c>
      <c r="AB2581">
        <v>0</v>
      </c>
      <c r="AC2581">
        <v>-1</v>
      </c>
      <c r="AD2581">
        <v>0</v>
      </c>
      <c r="AE2581">
        <v>0</v>
      </c>
      <c r="AF2581">
        <v>0</v>
      </c>
      <c r="AG2581">
        <v>366</v>
      </c>
      <c r="AH2581">
        <v>8784</v>
      </c>
      <c r="AI2581">
        <v>1.1432437167968601E-4</v>
      </c>
      <c r="AJ2581">
        <v>39.609909057617188</v>
      </c>
      <c r="AK2581">
        <v>0</v>
      </c>
      <c r="AL2581">
        <v>0</v>
      </c>
      <c r="AM2581">
        <v>63.372951507568359</v>
      </c>
      <c r="AN2581">
        <v>39.609909057617188</v>
      </c>
      <c r="AO2581" s="92"/>
      <c r="AP2581" s="82" t="s">
        <v>336</v>
      </c>
      <c r="AQ2581" s="82" t="s">
        <v>326</v>
      </c>
      <c r="AR2581" s="82"/>
      <c r="AS2581">
        <v>0</v>
      </c>
      <c r="AT2581">
        <v>0</v>
      </c>
      <c r="AU2581">
        <v>2032</v>
      </c>
      <c r="AY2581">
        <v>0</v>
      </c>
      <c r="AZ2581">
        <v>0</v>
      </c>
      <c r="BA2581" s="82" t="s">
        <v>398</v>
      </c>
      <c r="BB2581">
        <v>10859</v>
      </c>
      <c r="BC2581">
        <v>1593.1949462890625</v>
      </c>
      <c r="BD2581" s="92"/>
      <c r="BE2581" s="92"/>
      <c r="BF2581">
        <v>1599.9267578125</v>
      </c>
      <c r="BG2581">
        <v>0</v>
      </c>
      <c r="BH2581">
        <v>0</v>
      </c>
      <c r="BI2581" s="92"/>
      <c r="BJ2581" s="92"/>
      <c r="BK2581" s="92"/>
      <c r="BL2581">
        <v>0</v>
      </c>
    </row>
    <row r="2582" spans="1:64" x14ac:dyDescent="0.25">
      <c r="A2582" s="82" t="s">
        <v>297</v>
      </c>
      <c r="B2582" s="82" t="s">
        <v>397</v>
      </c>
      <c r="C2582" s="82" t="s">
        <v>106</v>
      </c>
      <c r="D2582" s="82" t="s">
        <v>303</v>
      </c>
      <c r="E2582" s="82" t="s">
        <v>304</v>
      </c>
      <c r="F2582" s="82" t="s">
        <v>341</v>
      </c>
      <c r="G2582" s="82" t="s">
        <v>341</v>
      </c>
      <c r="H2582">
        <v>0.1821410208940506</v>
      </c>
      <c r="I2582">
        <v>1593.1949462890625</v>
      </c>
      <c r="J2582">
        <v>0.1821410208940506</v>
      </c>
      <c r="K2582" s="92"/>
      <c r="L2582">
        <v>0</v>
      </c>
      <c r="M2582" s="92"/>
      <c r="N2582" s="92"/>
      <c r="O2582" s="92"/>
      <c r="P2582">
        <v>0</v>
      </c>
      <c r="Q2582" s="92"/>
      <c r="R2582" s="92"/>
      <c r="S2582">
        <v>-1</v>
      </c>
      <c r="T2582">
        <v>0</v>
      </c>
      <c r="U2582" s="82" t="s">
        <v>328</v>
      </c>
      <c r="V2582" s="92"/>
      <c r="W2582">
        <v>1599.9267578125</v>
      </c>
      <c r="X2582" s="92"/>
      <c r="Y2582">
        <v>0</v>
      </c>
      <c r="Z2582">
        <v>63.372951507568359</v>
      </c>
      <c r="AA2582">
        <v>63.372951507568359</v>
      </c>
      <c r="AB2582">
        <v>0</v>
      </c>
      <c r="AC2582">
        <v>-1</v>
      </c>
      <c r="AD2582">
        <v>0</v>
      </c>
      <c r="AE2582">
        <v>0</v>
      </c>
      <c r="AF2582">
        <v>0</v>
      </c>
      <c r="AG2582">
        <v>366</v>
      </c>
      <c r="AH2582">
        <v>8784</v>
      </c>
      <c r="AI2582">
        <v>1.1432437167968601E-4</v>
      </c>
      <c r="AJ2582">
        <v>39.609909057617188</v>
      </c>
      <c r="AK2582">
        <v>0</v>
      </c>
      <c r="AL2582">
        <v>0</v>
      </c>
      <c r="AM2582">
        <v>63.372951507568359</v>
      </c>
      <c r="AN2582">
        <v>39.609909057617188</v>
      </c>
      <c r="AO2582" s="92"/>
      <c r="AP2582" s="82" t="s">
        <v>336</v>
      </c>
      <c r="AQ2582" s="82" t="s">
        <v>326</v>
      </c>
      <c r="AR2582" s="82"/>
      <c r="AS2582">
        <v>0</v>
      </c>
      <c r="AT2582">
        <v>0</v>
      </c>
      <c r="AU2582">
        <v>2032</v>
      </c>
      <c r="AY2582">
        <v>0</v>
      </c>
      <c r="AZ2582">
        <v>0</v>
      </c>
      <c r="BA2582" s="82" t="s">
        <v>398</v>
      </c>
      <c r="BB2582">
        <v>10860</v>
      </c>
      <c r="BC2582">
        <v>1593.1949462890625</v>
      </c>
      <c r="BD2582" s="92"/>
      <c r="BE2582" s="92"/>
      <c r="BF2582">
        <v>1599.9267578125</v>
      </c>
      <c r="BG2582">
        <v>0</v>
      </c>
      <c r="BH2582">
        <v>0</v>
      </c>
      <c r="BI2582" s="92"/>
      <c r="BJ2582" s="92"/>
      <c r="BK2582" s="92"/>
      <c r="BL2582">
        <v>0</v>
      </c>
    </row>
    <row r="2583" spans="1:64" x14ac:dyDescent="0.25">
      <c r="A2583" s="82" t="s">
        <v>297</v>
      </c>
      <c r="B2583" s="82" t="s">
        <v>397</v>
      </c>
      <c r="C2583" s="82" t="s">
        <v>106</v>
      </c>
      <c r="D2583" s="82" t="s">
        <v>305</v>
      </c>
      <c r="E2583" s="82" t="s">
        <v>58</v>
      </c>
      <c r="F2583" s="82" t="s">
        <v>341</v>
      </c>
      <c r="G2583" s="82" t="s">
        <v>341</v>
      </c>
      <c r="H2583">
        <v>0.1821410208940506</v>
      </c>
      <c r="I2583">
        <v>1593.1949462890625</v>
      </c>
      <c r="J2583">
        <v>0.1821410208940506</v>
      </c>
      <c r="K2583" s="92"/>
      <c r="L2583">
        <v>0</v>
      </c>
      <c r="M2583" s="92"/>
      <c r="N2583" s="92"/>
      <c r="O2583" s="92"/>
      <c r="P2583">
        <v>0</v>
      </c>
      <c r="Q2583" s="92"/>
      <c r="R2583" s="92"/>
      <c r="S2583">
        <v>-1</v>
      </c>
      <c r="T2583">
        <v>0</v>
      </c>
      <c r="U2583" s="82" t="s">
        <v>328</v>
      </c>
      <c r="V2583" s="92"/>
      <c r="W2583">
        <v>1599.9267578125</v>
      </c>
      <c r="X2583" s="92"/>
      <c r="Y2583">
        <v>0</v>
      </c>
      <c r="Z2583">
        <v>63.372951507568359</v>
      </c>
      <c r="AA2583">
        <v>63.372951507568359</v>
      </c>
      <c r="AB2583">
        <v>0</v>
      </c>
      <c r="AC2583">
        <v>-1</v>
      </c>
      <c r="AD2583">
        <v>0</v>
      </c>
      <c r="AE2583">
        <v>0</v>
      </c>
      <c r="AF2583">
        <v>0</v>
      </c>
      <c r="AG2583">
        <v>366</v>
      </c>
      <c r="AH2583">
        <v>8784</v>
      </c>
      <c r="AI2583">
        <v>1.1432437167968601E-4</v>
      </c>
      <c r="AJ2583">
        <v>39.609909057617188</v>
      </c>
      <c r="AK2583">
        <v>0</v>
      </c>
      <c r="AL2583">
        <v>0</v>
      </c>
      <c r="AM2583">
        <v>63.372951507568359</v>
      </c>
      <c r="AN2583">
        <v>39.609909057617188</v>
      </c>
      <c r="AO2583" s="92"/>
      <c r="AP2583" s="82" t="s">
        <v>336</v>
      </c>
      <c r="AQ2583" s="82" t="s">
        <v>326</v>
      </c>
      <c r="AR2583" s="82"/>
      <c r="AS2583">
        <v>0</v>
      </c>
      <c r="AT2583">
        <v>0</v>
      </c>
      <c r="AU2583">
        <v>2032</v>
      </c>
      <c r="AY2583">
        <v>0</v>
      </c>
      <c r="AZ2583">
        <v>0</v>
      </c>
      <c r="BA2583" s="82" t="s">
        <v>398</v>
      </c>
      <c r="BB2583">
        <v>10861</v>
      </c>
      <c r="BC2583">
        <v>1593.1949462890625</v>
      </c>
      <c r="BD2583" s="92"/>
      <c r="BE2583" s="92"/>
      <c r="BF2583">
        <v>1599.9267578125</v>
      </c>
      <c r="BG2583">
        <v>0</v>
      </c>
      <c r="BH2583">
        <v>0</v>
      </c>
      <c r="BI2583" s="92"/>
      <c r="BJ2583" s="92"/>
      <c r="BK2583" s="92"/>
      <c r="BL2583">
        <v>0</v>
      </c>
    </row>
    <row r="2584" spans="1:64" x14ac:dyDescent="0.25">
      <c r="A2584" s="82" t="s">
        <v>297</v>
      </c>
      <c r="B2584" s="82" t="s">
        <v>397</v>
      </c>
      <c r="C2584" s="82" t="s">
        <v>106</v>
      </c>
      <c r="D2584" s="82" t="s">
        <v>306</v>
      </c>
      <c r="E2584" s="82" t="s">
        <v>59</v>
      </c>
      <c r="F2584" s="82" t="s">
        <v>341</v>
      </c>
      <c r="G2584" s="82" t="s">
        <v>341</v>
      </c>
      <c r="H2584">
        <v>0.1821410208940506</v>
      </c>
      <c r="I2584">
        <v>1593.1949462890625</v>
      </c>
      <c r="J2584">
        <v>0.1821410208940506</v>
      </c>
      <c r="K2584" s="92"/>
      <c r="L2584">
        <v>0</v>
      </c>
      <c r="M2584" s="92"/>
      <c r="N2584" s="92"/>
      <c r="O2584" s="92"/>
      <c r="P2584">
        <v>0</v>
      </c>
      <c r="Q2584" s="92"/>
      <c r="R2584" s="92"/>
      <c r="S2584">
        <v>-1</v>
      </c>
      <c r="T2584">
        <v>0</v>
      </c>
      <c r="U2584" s="82" t="s">
        <v>328</v>
      </c>
      <c r="V2584" s="92"/>
      <c r="W2584">
        <v>1599.9267578125</v>
      </c>
      <c r="X2584" s="92"/>
      <c r="Y2584">
        <v>0</v>
      </c>
      <c r="Z2584">
        <v>63.372951507568359</v>
      </c>
      <c r="AA2584">
        <v>63.372951507568359</v>
      </c>
      <c r="AB2584">
        <v>0</v>
      </c>
      <c r="AC2584">
        <v>-1</v>
      </c>
      <c r="AD2584">
        <v>0</v>
      </c>
      <c r="AE2584">
        <v>0</v>
      </c>
      <c r="AF2584">
        <v>0</v>
      </c>
      <c r="AG2584">
        <v>366</v>
      </c>
      <c r="AH2584">
        <v>8784</v>
      </c>
      <c r="AI2584">
        <v>1.1432437167968601E-4</v>
      </c>
      <c r="AJ2584">
        <v>39.609909057617188</v>
      </c>
      <c r="AK2584">
        <v>0</v>
      </c>
      <c r="AL2584">
        <v>0</v>
      </c>
      <c r="AM2584">
        <v>63.372951507568359</v>
      </c>
      <c r="AN2584">
        <v>39.609909057617188</v>
      </c>
      <c r="AO2584" s="92"/>
      <c r="AP2584" s="82" t="s">
        <v>336</v>
      </c>
      <c r="AQ2584" s="82" t="s">
        <v>326</v>
      </c>
      <c r="AR2584" s="82"/>
      <c r="AS2584">
        <v>0</v>
      </c>
      <c r="AT2584">
        <v>0</v>
      </c>
      <c r="AU2584">
        <v>2032</v>
      </c>
      <c r="AY2584">
        <v>0</v>
      </c>
      <c r="AZ2584">
        <v>0</v>
      </c>
      <c r="BA2584" s="82" t="s">
        <v>398</v>
      </c>
      <c r="BB2584">
        <v>10862</v>
      </c>
      <c r="BC2584">
        <v>1593.1949462890625</v>
      </c>
      <c r="BD2584" s="92"/>
      <c r="BE2584" s="92"/>
      <c r="BF2584">
        <v>1599.9267578125</v>
      </c>
      <c r="BG2584">
        <v>0</v>
      </c>
      <c r="BH2584">
        <v>0</v>
      </c>
      <c r="BI2584" s="92"/>
      <c r="BJ2584" s="92"/>
      <c r="BK2584" s="92"/>
      <c r="BL2584">
        <v>0</v>
      </c>
    </row>
    <row r="2585" spans="1:64" x14ac:dyDescent="0.25">
      <c r="A2585" s="82" t="s">
        <v>297</v>
      </c>
      <c r="B2585" s="82" t="s">
        <v>397</v>
      </c>
      <c r="C2585" s="82" t="s">
        <v>106</v>
      </c>
      <c r="D2585" s="82" t="s">
        <v>307</v>
      </c>
      <c r="E2585" s="82" t="s">
        <v>60</v>
      </c>
      <c r="F2585" s="82" t="s">
        <v>341</v>
      </c>
      <c r="G2585" s="82" t="s">
        <v>341</v>
      </c>
      <c r="H2585">
        <v>0.1821410208940506</v>
      </c>
      <c r="I2585">
        <v>1593.1949462890625</v>
      </c>
      <c r="J2585">
        <v>0.1821410208940506</v>
      </c>
      <c r="K2585" s="92"/>
      <c r="L2585">
        <v>0</v>
      </c>
      <c r="M2585" s="92"/>
      <c r="N2585" s="92"/>
      <c r="O2585" s="92"/>
      <c r="P2585">
        <v>0</v>
      </c>
      <c r="Q2585" s="92"/>
      <c r="R2585" s="92"/>
      <c r="S2585">
        <v>-1</v>
      </c>
      <c r="T2585">
        <v>0</v>
      </c>
      <c r="U2585" s="82" t="s">
        <v>328</v>
      </c>
      <c r="V2585" s="92"/>
      <c r="W2585">
        <v>1599.9267578125</v>
      </c>
      <c r="X2585" s="92"/>
      <c r="Y2585">
        <v>0</v>
      </c>
      <c r="Z2585">
        <v>63.372951507568359</v>
      </c>
      <c r="AA2585">
        <v>63.372951507568359</v>
      </c>
      <c r="AB2585">
        <v>0</v>
      </c>
      <c r="AC2585">
        <v>-1</v>
      </c>
      <c r="AD2585">
        <v>0</v>
      </c>
      <c r="AE2585">
        <v>0</v>
      </c>
      <c r="AF2585">
        <v>0</v>
      </c>
      <c r="AG2585">
        <v>366</v>
      </c>
      <c r="AH2585">
        <v>8784</v>
      </c>
      <c r="AI2585">
        <v>1.1432437167968601E-4</v>
      </c>
      <c r="AJ2585">
        <v>39.609909057617188</v>
      </c>
      <c r="AK2585">
        <v>0</v>
      </c>
      <c r="AL2585">
        <v>0</v>
      </c>
      <c r="AM2585">
        <v>63.372951507568359</v>
      </c>
      <c r="AN2585">
        <v>39.609909057617188</v>
      </c>
      <c r="AO2585" s="92"/>
      <c r="AP2585" s="82" t="s">
        <v>336</v>
      </c>
      <c r="AQ2585" s="82" t="s">
        <v>326</v>
      </c>
      <c r="AR2585" s="82"/>
      <c r="AS2585">
        <v>0</v>
      </c>
      <c r="AT2585">
        <v>0</v>
      </c>
      <c r="AU2585">
        <v>2032</v>
      </c>
      <c r="AY2585">
        <v>0</v>
      </c>
      <c r="AZ2585">
        <v>0</v>
      </c>
      <c r="BA2585" s="82" t="s">
        <v>398</v>
      </c>
      <c r="BB2585">
        <v>10863</v>
      </c>
      <c r="BC2585">
        <v>1593.1949462890625</v>
      </c>
      <c r="BD2585" s="92"/>
      <c r="BE2585" s="92"/>
      <c r="BF2585">
        <v>1599.9267578125</v>
      </c>
      <c r="BG2585">
        <v>0</v>
      </c>
      <c r="BH2585">
        <v>0</v>
      </c>
      <c r="BI2585" s="92"/>
      <c r="BJ2585" s="92"/>
      <c r="BK2585" s="92"/>
      <c r="BL2585">
        <v>0</v>
      </c>
    </row>
    <row r="2586" spans="1:64" x14ac:dyDescent="0.25">
      <c r="A2586" s="82" t="s">
        <v>297</v>
      </c>
      <c r="B2586" s="82" t="s">
        <v>397</v>
      </c>
      <c r="C2586" s="82" t="s">
        <v>106</v>
      </c>
      <c r="D2586" s="82" t="s">
        <v>308</v>
      </c>
      <c r="E2586" s="82" t="s">
        <v>61</v>
      </c>
      <c r="F2586" s="82" t="s">
        <v>341</v>
      </c>
      <c r="G2586" s="82" t="s">
        <v>341</v>
      </c>
      <c r="H2586">
        <v>0.1821410208940506</v>
      </c>
      <c r="I2586">
        <v>1593.1949462890625</v>
      </c>
      <c r="J2586">
        <v>0.1821410208940506</v>
      </c>
      <c r="K2586" s="92"/>
      <c r="L2586">
        <v>0</v>
      </c>
      <c r="M2586" s="92"/>
      <c r="N2586" s="92"/>
      <c r="O2586" s="92"/>
      <c r="P2586">
        <v>0</v>
      </c>
      <c r="Q2586" s="92"/>
      <c r="R2586" s="92"/>
      <c r="S2586">
        <v>-1</v>
      </c>
      <c r="T2586">
        <v>0</v>
      </c>
      <c r="U2586" s="82" t="s">
        <v>328</v>
      </c>
      <c r="V2586" s="92"/>
      <c r="W2586">
        <v>1599.9267578125</v>
      </c>
      <c r="X2586" s="92"/>
      <c r="Y2586">
        <v>0</v>
      </c>
      <c r="Z2586">
        <v>63.372951507568359</v>
      </c>
      <c r="AA2586">
        <v>63.372951507568359</v>
      </c>
      <c r="AB2586">
        <v>0</v>
      </c>
      <c r="AC2586">
        <v>-1</v>
      </c>
      <c r="AD2586">
        <v>0</v>
      </c>
      <c r="AE2586">
        <v>0</v>
      </c>
      <c r="AF2586">
        <v>0</v>
      </c>
      <c r="AG2586">
        <v>366</v>
      </c>
      <c r="AH2586">
        <v>8784</v>
      </c>
      <c r="AI2586">
        <v>1.1432437167968601E-4</v>
      </c>
      <c r="AJ2586">
        <v>39.609909057617188</v>
      </c>
      <c r="AK2586">
        <v>0</v>
      </c>
      <c r="AL2586">
        <v>0</v>
      </c>
      <c r="AM2586">
        <v>63.372951507568359</v>
      </c>
      <c r="AN2586">
        <v>39.609909057617188</v>
      </c>
      <c r="AO2586" s="92"/>
      <c r="AP2586" s="82" t="s">
        <v>336</v>
      </c>
      <c r="AQ2586" s="82" t="s">
        <v>326</v>
      </c>
      <c r="AR2586" s="82"/>
      <c r="AS2586">
        <v>0</v>
      </c>
      <c r="AT2586">
        <v>0</v>
      </c>
      <c r="AU2586">
        <v>2032</v>
      </c>
      <c r="AY2586">
        <v>0</v>
      </c>
      <c r="AZ2586">
        <v>0</v>
      </c>
      <c r="BA2586" s="82" t="s">
        <v>398</v>
      </c>
      <c r="BB2586">
        <v>10864</v>
      </c>
      <c r="BC2586">
        <v>1593.1949462890625</v>
      </c>
      <c r="BD2586" s="92"/>
      <c r="BE2586" s="92"/>
      <c r="BF2586">
        <v>1599.9267578125</v>
      </c>
      <c r="BG2586">
        <v>0</v>
      </c>
      <c r="BH2586">
        <v>0</v>
      </c>
      <c r="BI2586" s="92"/>
      <c r="BJ2586" s="92"/>
      <c r="BK2586" s="92"/>
      <c r="BL2586">
        <v>0</v>
      </c>
    </row>
    <row r="2587" spans="1:64" x14ac:dyDescent="0.25">
      <c r="A2587" s="82" t="s">
        <v>297</v>
      </c>
      <c r="B2587" s="82" t="s">
        <v>397</v>
      </c>
      <c r="C2587" s="82" t="s">
        <v>106</v>
      </c>
      <c r="D2587" s="82" t="s">
        <v>309</v>
      </c>
      <c r="E2587" s="82" t="s">
        <v>310</v>
      </c>
      <c r="F2587" s="82" t="s">
        <v>341</v>
      </c>
      <c r="G2587" s="82" t="s">
        <v>341</v>
      </c>
      <c r="H2587">
        <v>0.1821410208940506</v>
      </c>
      <c r="I2587">
        <v>1593.1949462890625</v>
      </c>
      <c r="J2587">
        <v>0.1821410208940506</v>
      </c>
      <c r="K2587" s="92"/>
      <c r="L2587">
        <v>0</v>
      </c>
      <c r="M2587" s="92"/>
      <c r="N2587" s="92"/>
      <c r="O2587" s="92"/>
      <c r="P2587">
        <v>0</v>
      </c>
      <c r="Q2587" s="92"/>
      <c r="R2587" s="92"/>
      <c r="S2587">
        <v>-1</v>
      </c>
      <c r="T2587">
        <v>0</v>
      </c>
      <c r="U2587" s="82" t="s">
        <v>328</v>
      </c>
      <c r="V2587" s="92"/>
      <c r="W2587">
        <v>1599.9267578125</v>
      </c>
      <c r="X2587" s="92"/>
      <c r="Y2587">
        <v>0</v>
      </c>
      <c r="Z2587">
        <v>63.372951507568359</v>
      </c>
      <c r="AA2587">
        <v>63.372951507568359</v>
      </c>
      <c r="AB2587">
        <v>0</v>
      </c>
      <c r="AC2587">
        <v>-1</v>
      </c>
      <c r="AD2587">
        <v>0</v>
      </c>
      <c r="AE2587">
        <v>0</v>
      </c>
      <c r="AF2587">
        <v>0</v>
      </c>
      <c r="AG2587">
        <v>366</v>
      </c>
      <c r="AH2587">
        <v>8784</v>
      </c>
      <c r="AI2587">
        <v>1.1432437167968601E-4</v>
      </c>
      <c r="AJ2587">
        <v>39.609909057617188</v>
      </c>
      <c r="AK2587">
        <v>0</v>
      </c>
      <c r="AL2587">
        <v>0</v>
      </c>
      <c r="AM2587">
        <v>63.372951507568359</v>
      </c>
      <c r="AN2587">
        <v>39.609909057617188</v>
      </c>
      <c r="AO2587" s="92"/>
      <c r="AP2587" s="82" t="s">
        <v>336</v>
      </c>
      <c r="AQ2587" s="82" t="s">
        <v>326</v>
      </c>
      <c r="AR2587" s="82"/>
      <c r="AS2587">
        <v>0</v>
      </c>
      <c r="AT2587">
        <v>0</v>
      </c>
      <c r="AU2587">
        <v>2032</v>
      </c>
      <c r="AY2587">
        <v>0</v>
      </c>
      <c r="AZ2587">
        <v>0</v>
      </c>
      <c r="BA2587" s="82" t="s">
        <v>398</v>
      </c>
      <c r="BB2587">
        <v>10865</v>
      </c>
      <c r="BC2587">
        <v>1593.1949462890625</v>
      </c>
      <c r="BD2587" s="92"/>
      <c r="BE2587" s="92"/>
      <c r="BF2587">
        <v>1599.9267578125</v>
      </c>
      <c r="BG2587">
        <v>0</v>
      </c>
      <c r="BH2587">
        <v>0</v>
      </c>
      <c r="BI2587" s="92"/>
      <c r="BJ2587" s="92"/>
      <c r="BK2587" s="92"/>
      <c r="BL2587">
        <v>0</v>
      </c>
    </row>
    <row r="2588" spans="1:64" x14ac:dyDescent="0.25">
      <c r="A2588" s="82" t="s">
        <v>297</v>
      </c>
      <c r="B2588" s="82" t="s">
        <v>397</v>
      </c>
      <c r="C2588" s="82" t="s">
        <v>106</v>
      </c>
      <c r="D2588" s="82" t="s">
        <v>311</v>
      </c>
      <c r="E2588" s="82" t="s">
        <v>312</v>
      </c>
      <c r="F2588" s="82" t="s">
        <v>341</v>
      </c>
      <c r="G2588" s="82" t="s">
        <v>341</v>
      </c>
      <c r="H2588">
        <v>0.1821410208940506</v>
      </c>
      <c r="I2588">
        <v>1593.1949462890625</v>
      </c>
      <c r="J2588">
        <v>0.1821410208940506</v>
      </c>
      <c r="K2588" s="92"/>
      <c r="L2588">
        <v>0</v>
      </c>
      <c r="M2588" s="92"/>
      <c r="N2588" s="92"/>
      <c r="O2588" s="92"/>
      <c r="P2588">
        <v>0</v>
      </c>
      <c r="Q2588" s="92"/>
      <c r="R2588" s="92"/>
      <c r="S2588">
        <v>-1</v>
      </c>
      <c r="T2588">
        <v>0</v>
      </c>
      <c r="U2588" s="82" t="s">
        <v>328</v>
      </c>
      <c r="V2588" s="92"/>
      <c r="W2588">
        <v>1599.9267578125</v>
      </c>
      <c r="X2588" s="92"/>
      <c r="Y2588">
        <v>0</v>
      </c>
      <c r="Z2588">
        <v>63.372951507568359</v>
      </c>
      <c r="AA2588">
        <v>63.372951507568359</v>
      </c>
      <c r="AB2588">
        <v>0</v>
      </c>
      <c r="AC2588">
        <v>-1</v>
      </c>
      <c r="AD2588">
        <v>0</v>
      </c>
      <c r="AE2588">
        <v>0</v>
      </c>
      <c r="AF2588">
        <v>0</v>
      </c>
      <c r="AG2588">
        <v>366</v>
      </c>
      <c r="AH2588">
        <v>8784</v>
      </c>
      <c r="AI2588">
        <v>1.1432437167968601E-4</v>
      </c>
      <c r="AJ2588">
        <v>39.609909057617188</v>
      </c>
      <c r="AK2588">
        <v>0</v>
      </c>
      <c r="AL2588">
        <v>0</v>
      </c>
      <c r="AM2588">
        <v>63.372951507568359</v>
      </c>
      <c r="AN2588">
        <v>39.609909057617188</v>
      </c>
      <c r="AO2588" s="92"/>
      <c r="AP2588" s="82" t="s">
        <v>336</v>
      </c>
      <c r="AQ2588" s="82" t="s">
        <v>326</v>
      </c>
      <c r="AR2588" s="82"/>
      <c r="AS2588">
        <v>0</v>
      </c>
      <c r="AT2588">
        <v>0</v>
      </c>
      <c r="AU2588">
        <v>2032</v>
      </c>
      <c r="AY2588">
        <v>0</v>
      </c>
      <c r="AZ2588">
        <v>0</v>
      </c>
      <c r="BA2588" s="82" t="s">
        <v>398</v>
      </c>
      <c r="BB2588">
        <v>10866</v>
      </c>
      <c r="BC2588">
        <v>1593.1949462890625</v>
      </c>
      <c r="BD2588" s="92"/>
      <c r="BE2588" s="92"/>
      <c r="BF2588">
        <v>1599.9267578125</v>
      </c>
      <c r="BG2588">
        <v>0</v>
      </c>
      <c r="BH2588">
        <v>0</v>
      </c>
      <c r="BI2588" s="92"/>
      <c r="BJ2588" s="92"/>
      <c r="BK2588" s="92"/>
      <c r="BL2588">
        <v>0</v>
      </c>
    </row>
    <row r="2589" spans="1:64" x14ac:dyDescent="0.25">
      <c r="A2589" s="82" t="s">
        <v>297</v>
      </c>
      <c r="B2589" s="82" t="s">
        <v>397</v>
      </c>
      <c r="C2589" s="82" t="s">
        <v>106</v>
      </c>
      <c r="D2589" s="82" t="s">
        <v>313</v>
      </c>
      <c r="E2589" s="82" t="s">
        <v>314</v>
      </c>
      <c r="F2589" s="82" t="s">
        <v>341</v>
      </c>
      <c r="G2589" s="82" t="s">
        <v>341</v>
      </c>
      <c r="H2589">
        <v>0.1821410208940506</v>
      </c>
      <c r="I2589">
        <v>1593.1949462890625</v>
      </c>
      <c r="J2589">
        <v>0.1821410208940506</v>
      </c>
      <c r="K2589" s="92"/>
      <c r="L2589">
        <v>0</v>
      </c>
      <c r="M2589" s="92"/>
      <c r="N2589" s="92"/>
      <c r="O2589" s="92"/>
      <c r="P2589">
        <v>0</v>
      </c>
      <c r="Q2589" s="92"/>
      <c r="R2589" s="92"/>
      <c r="S2589">
        <v>-1</v>
      </c>
      <c r="T2589">
        <v>0</v>
      </c>
      <c r="U2589" s="82" t="s">
        <v>328</v>
      </c>
      <c r="V2589" s="92"/>
      <c r="W2589">
        <v>1599.9267578125</v>
      </c>
      <c r="X2589" s="92"/>
      <c r="Y2589">
        <v>0</v>
      </c>
      <c r="Z2589">
        <v>63.372951507568359</v>
      </c>
      <c r="AA2589">
        <v>63.372951507568359</v>
      </c>
      <c r="AB2589">
        <v>0</v>
      </c>
      <c r="AC2589">
        <v>-1</v>
      </c>
      <c r="AD2589">
        <v>0</v>
      </c>
      <c r="AE2589">
        <v>0</v>
      </c>
      <c r="AF2589">
        <v>0</v>
      </c>
      <c r="AG2589">
        <v>366</v>
      </c>
      <c r="AH2589">
        <v>8784</v>
      </c>
      <c r="AI2589">
        <v>1.1432437167968601E-4</v>
      </c>
      <c r="AJ2589">
        <v>39.609909057617188</v>
      </c>
      <c r="AK2589">
        <v>0</v>
      </c>
      <c r="AL2589">
        <v>0</v>
      </c>
      <c r="AM2589">
        <v>63.372951507568359</v>
      </c>
      <c r="AN2589">
        <v>39.609909057617188</v>
      </c>
      <c r="AO2589" s="92"/>
      <c r="AP2589" s="82" t="s">
        <v>336</v>
      </c>
      <c r="AQ2589" s="82" t="s">
        <v>326</v>
      </c>
      <c r="AR2589" s="82"/>
      <c r="AS2589">
        <v>0</v>
      </c>
      <c r="AT2589">
        <v>0</v>
      </c>
      <c r="AU2589">
        <v>2032</v>
      </c>
      <c r="AY2589">
        <v>0</v>
      </c>
      <c r="AZ2589">
        <v>0</v>
      </c>
      <c r="BA2589" s="82" t="s">
        <v>398</v>
      </c>
      <c r="BB2589">
        <v>10867</v>
      </c>
      <c r="BC2589">
        <v>1593.1949462890625</v>
      </c>
      <c r="BD2589" s="92"/>
      <c r="BE2589" s="92"/>
      <c r="BF2589">
        <v>1599.9267578125</v>
      </c>
      <c r="BG2589">
        <v>0</v>
      </c>
      <c r="BH2589">
        <v>0</v>
      </c>
      <c r="BI2589" s="92"/>
      <c r="BJ2589" s="92"/>
      <c r="BK2589" s="92"/>
      <c r="BL2589">
        <v>0</v>
      </c>
    </row>
    <row r="2590" spans="1:64" x14ac:dyDescent="0.25">
      <c r="A2590" s="82" t="s">
        <v>297</v>
      </c>
      <c r="B2590" s="82" t="s">
        <v>397</v>
      </c>
      <c r="C2590" s="82" t="s">
        <v>106</v>
      </c>
      <c r="D2590" s="82" t="s">
        <v>303</v>
      </c>
      <c r="E2590" s="82" t="s">
        <v>304</v>
      </c>
      <c r="F2590" s="82" t="s">
        <v>342</v>
      </c>
      <c r="G2590" s="82" t="s">
        <v>342</v>
      </c>
      <c r="H2590">
        <v>2.3769989013671875</v>
      </c>
      <c r="I2590">
        <v>20805.966796875</v>
      </c>
      <c r="J2590">
        <v>2.3769989013671875</v>
      </c>
      <c r="K2590" s="92"/>
      <c r="L2590">
        <v>0</v>
      </c>
      <c r="M2590" s="92"/>
      <c r="N2590" s="92"/>
      <c r="O2590" s="92"/>
      <c r="P2590">
        <v>2650.56494140625</v>
      </c>
      <c r="Q2590" s="92"/>
      <c r="R2590" s="92"/>
      <c r="S2590">
        <v>-1</v>
      </c>
      <c r="T2590">
        <v>0</v>
      </c>
      <c r="U2590" s="82" t="s">
        <v>328</v>
      </c>
      <c r="V2590" s="92"/>
      <c r="W2590">
        <v>20879.55859375</v>
      </c>
      <c r="X2590" s="92"/>
      <c r="Y2590">
        <v>0</v>
      </c>
      <c r="Z2590">
        <v>818.2845458984375</v>
      </c>
      <c r="AA2590">
        <v>818.2845458984375</v>
      </c>
      <c r="AB2590">
        <v>0</v>
      </c>
      <c r="AC2590">
        <v>-1</v>
      </c>
      <c r="AD2590">
        <v>0</v>
      </c>
      <c r="AE2590">
        <v>0</v>
      </c>
      <c r="AF2590">
        <v>0</v>
      </c>
      <c r="AG2590">
        <v>366</v>
      </c>
      <c r="AH2590">
        <v>8784</v>
      </c>
      <c r="AI2590">
        <v>1.1424602416809648E-4</v>
      </c>
      <c r="AJ2590">
        <v>39.190704345703125</v>
      </c>
      <c r="AK2590">
        <v>0</v>
      </c>
      <c r="AL2590">
        <v>0</v>
      </c>
      <c r="AM2590">
        <v>818.2845458984375</v>
      </c>
      <c r="AN2590">
        <v>39.190704345703125</v>
      </c>
      <c r="AO2590" s="92"/>
      <c r="AP2590" s="82" t="s">
        <v>343</v>
      </c>
      <c r="AQ2590" s="82" t="s">
        <v>326</v>
      </c>
      <c r="AR2590" s="82"/>
      <c r="AS2590">
        <v>0</v>
      </c>
      <c r="AT2590">
        <v>0</v>
      </c>
      <c r="AU2590">
        <v>2032</v>
      </c>
      <c r="AY2590">
        <v>0</v>
      </c>
      <c r="AZ2590">
        <v>0</v>
      </c>
      <c r="BA2590" s="82" t="s">
        <v>398</v>
      </c>
      <c r="BB2590">
        <v>10868</v>
      </c>
      <c r="BC2590">
        <v>20805.966796875</v>
      </c>
      <c r="BD2590" s="92"/>
      <c r="BE2590" s="92"/>
      <c r="BF2590">
        <v>20879.55859375</v>
      </c>
      <c r="BG2590">
        <v>0</v>
      </c>
      <c r="BH2590">
        <v>0</v>
      </c>
      <c r="BI2590" s="92"/>
      <c r="BJ2590" s="92"/>
      <c r="BK2590" s="92"/>
      <c r="BL2590">
        <v>0</v>
      </c>
    </row>
    <row r="2591" spans="1:64" x14ac:dyDescent="0.25">
      <c r="A2591" s="82" t="s">
        <v>297</v>
      </c>
      <c r="B2591" s="82" t="s">
        <v>397</v>
      </c>
      <c r="C2591" s="82" t="s">
        <v>106</v>
      </c>
      <c r="D2591" s="82" t="s">
        <v>306</v>
      </c>
      <c r="E2591" s="82" t="s">
        <v>59</v>
      </c>
      <c r="F2591" s="82" t="s">
        <v>342</v>
      </c>
      <c r="G2591" s="82" t="s">
        <v>342</v>
      </c>
      <c r="H2591">
        <v>2.3769989013671875</v>
      </c>
      <c r="I2591">
        <v>20805.966796875</v>
      </c>
      <c r="J2591">
        <v>2.3769989013671875</v>
      </c>
      <c r="K2591" s="92"/>
      <c r="L2591">
        <v>0</v>
      </c>
      <c r="M2591" s="92"/>
      <c r="N2591" s="92"/>
      <c r="O2591" s="92"/>
      <c r="P2591">
        <v>2650.56494140625</v>
      </c>
      <c r="Q2591" s="92"/>
      <c r="R2591" s="92"/>
      <c r="S2591">
        <v>-1</v>
      </c>
      <c r="T2591">
        <v>0</v>
      </c>
      <c r="U2591" s="82" t="s">
        <v>328</v>
      </c>
      <c r="V2591" s="92"/>
      <c r="W2591">
        <v>20879.55859375</v>
      </c>
      <c r="X2591" s="92"/>
      <c r="Y2591">
        <v>0</v>
      </c>
      <c r="Z2591">
        <v>818.2845458984375</v>
      </c>
      <c r="AA2591">
        <v>818.2845458984375</v>
      </c>
      <c r="AB2591">
        <v>0</v>
      </c>
      <c r="AC2591">
        <v>-1</v>
      </c>
      <c r="AD2591">
        <v>0</v>
      </c>
      <c r="AE2591">
        <v>0</v>
      </c>
      <c r="AF2591">
        <v>0</v>
      </c>
      <c r="AG2591">
        <v>366</v>
      </c>
      <c r="AH2591">
        <v>8784</v>
      </c>
      <c r="AI2591">
        <v>1.1424602416809648E-4</v>
      </c>
      <c r="AJ2591">
        <v>39.190704345703125</v>
      </c>
      <c r="AK2591">
        <v>0</v>
      </c>
      <c r="AL2591">
        <v>0</v>
      </c>
      <c r="AM2591">
        <v>818.2845458984375</v>
      </c>
      <c r="AN2591">
        <v>39.190704345703125</v>
      </c>
      <c r="AO2591" s="92"/>
      <c r="AP2591" s="82" t="s">
        <v>343</v>
      </c>
      <c r="AQ2591" s="82" t="s">
        <v>326</v>
      </c>
      <c r="AR2591" s="82"/>
      <c r="AS2591">
        <v>0</v>
      </c>
      <c r="AT2591">
        <v>0</v>
      </c>
      <c r="AU2591">
        <v>2032</v>
      </c>
      <c r="AY2591">
        <v>0</v>
      </c>
      <c r="AZ2591">
        <v>0</v>
      </c>
      <c r="BA2591" s="82" t="s">
        <v>398</v>
      </c>
      <c r="BB2591">
        <v>10869</v>
      </c>
      <c r="BC2591">
        <v>20805.966796875</v>
      </c>
      <c r="BD2591" s="92"/>
      <c r="BE2591" s="92"/>
      <c r="BF2591">
        <v>20879.55859375</v>
      </c>
      <c r="BG2591">
        <v>0</v>
      </c>
      <c r="BH2591">
        <v>0</v>
      </c>
      <c r="BI2591" s="92"/>
      <c r="BJ2591" s="92"/>
      <c r="BK2591" s="92"/>
      <c r="BL2591">
        <v>0</v>
      </c>
    </row>
    <row r="2592" spans="1:64" x14ac:dyDescent="0.25">
      <c r="A2592" s="82" t="s">
        <v>297</v>
      </c>
      <c r="B2592" s="82" t="s">
        <v>397</v>
      </c>
      <c r="C2592" s="82" t="s">
        <v>106</v>
      </c>
      <c r="D2592" s="82" t="s">
        <v>308</v>
      </c>
      <c r="E2592" s="82" t="s">
        <v>61</v>
      </c>
      <c r="F2592" s="82" t="s">
        <v>342</v>
      </c>
      <c r="G2592" s="82" t="s">
        <v>342</v>
      </c>
      <c r="H2592">
        <v>2.3769989013671875</v>
      </c>
      <c r="I2592">
        <v>20805.966796875</v>
      </c>
      <c r="J2592">
        <v>2.3769989013671875</v>
      </c>
      <c r="K2592" s="92"/>
      <c r="L2592">
        <v>0</v>
      </c>
      <c r="M2592" s="92"/>
      <c r="N2592" s="92"/>
      <c r="O2592" s="92"/>
      <c r="P2592">
        <v>2650.56494140625</v>
      </c>
      <c r="Q2592" s="92"/>
      <c r="R2592" s="92"/>
      <c r="S2592">
        <v>-1</v>
      </c>
      <c r="T2592">
        <v>0</v>
      </c>
      <c r="U2592" s="82" t="s">
        <v>328</v>
      </c>
      <c r="V2592" s="92"/>
      <c r="W2592">
        <v>20879.55859375</v>
      </c>
      <c r="X2592" s="92"/>
      <c r="Y2592">
        <v>0</v>
      </c>
      <c r="Z2592">
        <v>818.2845458984375</v>
      </c>
      <c r="AA2592">
        <v>818.2845458984375</v>
      </c>
      <c r="AB2592">
        <v>0</v>
      </c>
      <c r="AC2592">
        <v>-1</v>
      </c>
      <c r="AD2592">
        <v>0</v>
      </c>
      <c r="AE2592">
        <v>0</v>
      </c>
      <c r="AF2592">
        <v>0</v>
      </c>
      <c r="AG2592">
        <v>366</v>
      </c>
      <c r="AH2592">
        <v>8784</v>
      </c>
      <c r="AI2592">
        <v>1.1424602416809648E-4</v>
      </c>
      <c r="AJ2592">
        <v>39.190704345703125</v>
      </c>
      <c r="AK2592">
        <v>0</v>
      </c>
      <c r="AL2592">
        <v>0</v>
      </c>
      <c r="AM2592">
        <v>818.2845458984375</v>
      </c>
      <c r="AN2592">
        <v>39.190704345703125</v>
      </c>
      <c r="AO2592" s="92"/>
      <c r="AP2592" s="82" t="s">
        <v>343</v>
      </c>
      <c r="AQ2592" s="82" t="s">
        <v>326</v>
      </c>
      <c r="AR2592" s="82"/>
      <c r="AS2592">
        <v>0</v>
      </c>
      <c r="AT2592">
        <v>0</v>
      </c>
      <c r="AU2592">
        <v>2032</v>
      </c>
      <c r="AY2592">
        <v>0</v>
      </c>
      <c r="AZ2592">
        <v>0</v>
      </c>
      <c r="BA2592" s="82" t="s">
        <v>398</v>
      </c>
      <c r="BB2592">
        <v>10870</v>
      </c>
      <c r="BC2592">
        <v>20805.966796875</v>
      </c>
      <c r="BD2592" s="92"/>
      <c r="BE2592" s="92"/>
      <c r="BF2592">
        <v>20879.55859375</v>
      </c>
      <c r="BG2592">
        <v>0</v>
      </c>
      <c r="BH2592">
        <v>0</v>
      </c>
      <c r="BI2592" s="92"/>
      <c r="BJ2592" s="92"/>
      <c r="BK2592" s="92"/>
      <c r="BL2592">
        <v>0</v>
      </c>
    </row>
    <row r="2593" spans="1:64" x14ac:dyDescent="0.25">
      <c r="A2593" s="82" t="s">
        <v>297</v>
      </c>
      <c r="B2593" s="82" t="s">
        <v>397</v>
      </c>
      <c r="C2593" s="82" t="s">
        <v>106</v>
      </c>
      <c r="D2593" s="82" t="s">
        <v>311</v>
      </c>
      <c r="E2593" s="82" t="s">
        <v>312</v>
      </c>
      <c r="F2593" s="82" t="s">
        <v>342</v>
      </c>
      <c r="G2593" s="82" t="s">
        <v>342</v>
      </c>
      <c r="H2593">
        <v>2.3769989013671875</v>
      </c>
      <c r="I2593">
        <v>20805.966796875</v>
      </c>
      <c r="J2593">
        <v>2.3769989013671875</v>
      </c>
      <c r="K2593" s="92"/>
      <c r="L2593">
        <v>0</v>
      </c>
      <c r="M2593" s="92"/>
      <c r="N2593" s="92"/>
      <c r="O2593" s="92"/>
      <c r="P2593">
        <v>2650.56494140625</v>
      </c>
      <c r="Q2593" s="92"/>
      <c r="R2593" s="92"/>
      <c r="S2593">
        <v>-1</v>
      </c>
      <c r="T2593">
        <v>0</v>
      </c>
      <c r="U2593" s="82" t="s">
        <v>328</v>
      </c>
      <c r="V2593" s="92"/>
      <c r="W2593">
        <v>20879.55859375</v>
      </c>
      <c r="X2593" s="92"/>
      <c r="Y2593">
        <v>0</v>
      </c>
      <c r="Z2593">
        <v>818.2845458984375</v>
      </c>
      <c r="AA2593">
        <v>818.2845458984375</v>
      </c>
      <c r="AB2593">
        <v>0</v>
      </c>
      <c r="AC2593">
        <v>-1</v>
      </c>
      <c r="AD2593">
        <v>0</v>
      </c>
      <c r="AE2593">
        <v>0</v>
      </c>
      <c r="AF2593">
        <v>0</v>
      </c>
      <c r="AG2593">
        <v>366</v>
      </c>
      <c r="AH2593">
        <v>8784</v>
      </c>
      <c r="AI2593">
        <v>1.1424602416809648E-4</v>
      </c>
      <c r="AJ2593">
        <v>39.190704345703125</v>
      </c>
      <c r="AK2593">
        <v>0</v>
      </c>
      <c r="AL2593">
        <v>0</v>
      </c>
      <c r="AM2593">
        <v>818.2845458984375</v>
      </c>
      <c r="AN2593">
        <v>39.190704345703125</v>
      </c>
      <c r="AO2593" s="92"/>
      <c r="AP2593" s="82" t="s">
        <v>343</v>
      </c>
      <c r="AQ2593" s="82" t="s">
        <v>326</v>
      </c>
      <c r="AR2593" s="82"/>
      <c r="AS2593">
        <v>0</v>
      </c>
      <c r="AT2593">
        <v>0</v>
      </c>
      <c r="AU2593">
        <v>2032</v>
      </c>
      <c r="AY2593">
        <v>0</v>
      </c>
      <c r="AZ2593">
        <v>0</v>
      </c>
      <c r="BA2593" s="82" t="s">
        <v>398</v>
      </c>
      <c r="BB2593">
        <v>10871</v>
      </c>
      <c r="BC2593">
        <v>20805.966796875</v>
      </c>
      <c r="BD2593" s="92"/>
      <c r="BE2593" s="92"/>
      <c r="BF2593">
        <v>20879.55859375</v>
      </c>
      <c r="BG2593">
        <v>0</v>
      </c>
      <c r="BH2593">
        <v>0</v>
      </c>
      <c r="BI2593" s="92"/>
      <c r="BJ2593" s="92"/>
      <c r="BK2593" s="92"/>
      <c r="BL2593">
        <v>0</v>
      </c>
    </row>
    <row r="2594" spans="1:64" x14ac:dyDescent="0.25">
      <c r="A2594" s="82" t="s">
        <v>297</v>
      </c>
      <c r="B2594" s="82" t="s">
        <v>397</v>
      </c>
      <c r="C2594" s="82" t="s">
        <v>106</v>
      </c>
      <c r="D2594" s="82" t="s">
        <v>313</v>
      </c>
      <c r="E2594" s="82" t="s">
        <v>314</v>
      </c>
      <c r="F2594" s="82" t="s">
        <v>342</v>
      </c>
      <c r="G2594" s="82" t="s">
        <v>342</v>
      </c>
      <c r="H2594">
        <v>2.3769989013671875</v>
      </c>
      <c r="I2594">
        <v>20805.966796875</v>
      </c>
      <c r="J2594">
        <v>2.3769989013671875</v>
      </c>
      <c r="K2594" s="92"/>
      <c r="L2594">
        <v>0</v>
      </c>
      <c r="M2594" s="92"/>
      <c r="N2594" s="92"/>
      <c r="O2594" s="92"/>
      <c r="P2594">
        <v>2650.56494140625</v>
      </c>
      <c r="Q2594" s="92"/>
      <c r="R2594" s="92"/>
      <c r="S2594">
        <v>-1</v>
      </c>
      <c r="T2594">
        <v>0</v>
      </c>
      <c r="U2594" s="82" t="s">
        <v>328</v>
      </c>
      <c r="V2594" s="92"/>
      <c r="W2594">
        <v>20879.55859375</v>
      </c>
      <c r="X2594" s="92"/>
      <c r="Y2594">
        <v>0</v>
      </c>
      <c r="Z2594">
        <v>818.2845458984375</v>
      </c>
      <c r="AA2594">
        <v>818.2845458984375</v>
      </c>
      <c r="AB2594">
        <v>0</v>
      </c>
      <c r="AC2594">
        <v>-1</v>
      </c>
      <c r="AD2594">
        <v>0</v>
      </c>
      <c r="AE2594">
        <v>0</v>
      </c>
      <c r="AF2594">
        <v>0</v>
      </c>
      <c r="AG2594">
        <v>366</v>
      </c>
      <c r="AH2594">
        <v>8784</v>
      </c>
      <c r="AI2594">
        <v>1.1424602416809648E-4</v>
      </c>
      <c r="AJ2594">
        <v>39.190704345703125</v>
      </c>
      <c r="AK2594">
        <v>0</v>
      </c>
      <c r="AL2594">
        <v>0</v>
      </c>
      <c r="AM2594">
        <v>818.2845458984375</v>
      </c>
      <c r="AN2594">
        <v>39.190704345703125</v>
      </c>
      <c r="AO2594" s="92"/>
      <c r="AP2594" s="82" t="s">
        <v>343</v>
      </c>
      <c r="AQ2594" s="82" t="s">
        <v>326</v>
      </c>
      <c r="AR2594" s="82"/>
      <c r="AS2594">
        <v>0</v>
      </c>
      <c r="AT2594">
        <v>0</v>
      </c>
      <c r="AU2594">
        <v>2032</v>
      </c>
      <c r="AY2594">
        <v>0</v>
      </c>
      <c r="AZ2594">
        <v>0</v>
      </c>
      <c r="BA2594" s="82" t="s">
        <v>398</v>
      </c>
      <c r="BB2594">
        <v>10872</v>
      </c>
      <c r="BC2594">
        <v>20805.966796875</v>
      </c>
      <c r="BD2594" s="92"/>
      <c r="BE2594" s="92"/>
      <c r="BF2594">
        <v>20879.55859375</v>
      </c>
      <c r="BG2594">
        <v>0</v>
      </c>
      <c r="BH2594">
        <v>0</v>
      </c>
      <c r="BI2594" s="92"/>
      <c r="BJ2594" s="92"/>
      <c r="BK2594" s="92"/>
      <c r="BL2594">
        <v>0</v>
      </c>
    </row>
    <row r="2595" spans="1:64" x14ac:dyDescent="0.25">
      <c r="A2595" s="82" t="s">
        <v>297</v>
      </c>
      <c r="B2595" s="82" t="s">
        <v>397</v>
      </c>
      <c r="C2595" s="82" t="s">
        <v>106</v>
      </c>
      <c r="D2595" s="82" t="s">
        <v>298</v>
      </c>
      <c r="E2595" s="82" t="s">
        <v>55</v>
      </c>
      <c r="F2595" s="82" t="s">
        <v>344</v>
      </c>
      <c r="G2595" s="82" t="s">
        <v>344</v>
      </c>
      <c r="H2595">
        <v>6.4996576309204102</v>
      </c>
      <c r="I2595">
        <v>56889.62109375</v>
      </c>
      <c r="J2595">
        <v>6.4996576309204102</v>
      </c>
      <c r="K2595" s="92"/>
      <c r="L2595">
        <v>0</v>
      </c>
      <c r="M2595" s="92"/>
      <c r="N2595" s="92"/>
      <c r="O2595" s="92"/>
      <c r="P2595">
        <v>5360.2041015625</v>
      </c>
      <c r="Q2595" s="92"/>
      <c r="R2595" s="92"/>
      <c r="S2595">
        <v>-1</v>
      </c>
      <c r="T2595">
        <v>0</v>
      </c>
      <c r="U2595" s="82" t="s">
        <v>328</v>
      </c>
      <c r="V2595" s="92"/>
      <c r="W2595">
        <v>57092.9921875</v>
      </c>
      <c r="X2595" s="92"/>
      <c r="Y2595">
        <v>0</v>
      </c>
      <c r="Z2595">
        <v>2155.111083984375</v>
      </c>
      <c r="AA2595">
        <v>2155.111083984375</v>
      </c>
      <c r="AB2595">
        <v>0</v>
      </c>
      <c r="AC2595">
        <v>-1</v>
      </c>
      <c r="AD2595">
        <v>0</v>
      </c>
      <c r="AE2595">
        <v>0</v>
      </c>
      <c r="AF2595">
        <v>0</v>
      </c>
      <c r="AG2595">
        <v>366</v>
      </c>
      <c r="AH2595">
        <v>8784</v>
      </c>
      <c r="AI2595">
        <v>1.1425033153500408E-4</v>
      </c>
      <c r="AJ2595">
        <v>37.747383117675781</v>
      </c>
      <c r="AK2595">
        <v>0</v>
      </c>
      <c r="AL2595">
        <v>0</v>
      </c>
      <c r="AM2595">
        <v>2155.111083984375</v>
      </c>
      <c r="AN2595">
        <v>37.747383117675781</v>
      </c>
      <c r="AO2595" s="92"/>
      <c r="AP2595" s="82" t="s">
        <v>343</v>
      </c>
      <c r="AQ2595" s="82" t="s">
        <v>326</v>
      </c>
      <c r="AR2595" s="82"/>
      <c r="AS2595">
        <v>0</v>
      </c>
      <c r="AT2595">
        <v>0</v>
      </c>
      <c r="AU2595">
        <v>2032</v>
      </c>
      <c r="AY2595">
        <v>0</v>
      </c>
      <c r="AZ2595">
        <v>0</v>
      </c>
      <c r="BA2595" s="82" t="s">
        <v>398</v>
      </c>
      <c r="BB2595">
        <v>10873</v>
      </c>
      <c r="BC2595">
        <v>56889.62109375</v>
      </c>
      <c r="BD2595" s="92"/>
      <c r="BE2595" s="92"/>
      <c r="BF2595">
        <v>57092.9921875</v>
      </c>
      <c r="BG2595">
        <v>0</v>
      </c>
      <c r="BH2595">
        <v>0</v>
      </c>
      <c r="BI2595" s="92"/>
      <c r="BJ2595" s="92"/>
      <c r="BK2595" s="92"/>
      <c r="BL2595">
        <v>0</v>
      </c>
    </row>
    <row r="2596" spans="1:64" x14ac:dyDescent="0.25">
      <c r="A2596" s="82" t="s">
        <v>297</v>
      </c>
      <c r="B2596" s="82" t="s">
        <v>397</v>
      </c>
      <c r="C2596" s="82" t="s">
        <v>106</v>
      </c>
      <c r="D2596" s="82" t="s">
        <v>305</v>
      </c>
      <c r="E2596" s="82" t="s">
        <v>58</v>
      </c>
      <c r="F2596" s="82" t="s">
        <v>344</v>
      </c>
      <c r="G2596" s="82" t="s">
        <v>344</v>
      </c>
      <c r="H2596">
        <v>6.4996576309204102</v>
      </c>
      <c r="I2596">
        <v>56889.62109375</v>
      </c>
      <c r="J2596">
        <v>6.4996576309204102</v>
      </c>
      <c r="K2596" s="92"/>
      <c r="L2596">
        <v>0</v>
      </c>
      <c r="M2596" s="92"/>
      <c r="N2596" s="92"/>
      <c r="O2596" s="92"/>
      <c r="P2596">
        <v>5360.2041015625</v>
      </c>
      <c r="Q2596" s="92"/>
      <c r="R2596" s="92"/>
      <c r="S2596">
        <v>-1</v>
      </c>
      <c r="T2596">
        <v>0</v>
      </c>
      <c r="U2596" s="82" t="s">
        <v>328</v>
      </c>
      <c r="V2596" s="92"/>
      <c r="W2596">
        <v>57092.9921875</v>
      </c>
      <c r="X2596" s="92"/>
      <c r="Y2596">
        <v>0</v>
      </c>
      <c r="Z2596">
        <v>2155.111083984375</v>
      </c>
      <c r="AA2596">
        <v>2155.111083984375</v>
      </c>
      <c r="AB2596">
        <v>0</v>
      </c>
      <c r="AC2596">
        <v>-1</v>
      </c>
      <c r="AD2596">
        <v>0</v>
      </c>
      <c r="AE2596">
        <v>0</v>
      </c>
      <c r="AF2596">
        <v>0</v>
      </c>
      <c r="AG2596">
        <v>366</v>
      </c>
      <c r="AH2596">
        <v>8784</v>
      </c>
      <c r="AI2596">
        <v>1.1425033153500408E-4</v>
      </c>
      <c r="AJ2596">
        <v>37.747383117675781</v>
      </c>
      <c r="AK2596">
        <v>0</v>
      </c>
      <c r="AL2596">
        <v>0</v>
      </c>
      <c r="AM2596">
        <v>2155.111083984375</v>
      </c>
      <c r="AN2596">
        <v>37.747383117675781</v>
      </c>
      <c r="AO2596" s="92"/>
      <c r="AP2596" s="82" t="s">
        <v>343</v>
      </c>
      <c r="AQ2596" s="82" t="s">
        <v>326</v>
      </c>
      <c r="AR2596" s="82"/>
      <c r="AS2596">
        <v>0</v>
      </c>
      <c r="AT2596">
        <v>0</v>
      </c>
      <c r="AU2596">
        <v>2032</v>
      </c>
      <c r="AY2596">
        <v>0</v>
      </c>
      <c r="AZ2596">
        <v>0</v>
      </c>
      <c r="BA2596" s="82" t="s">
        <v>398</v>
      </c>
      <c r="BB2596">
        <v>10874</v>
      </c>
      <c r="BC2596">
        <v>56889.62109375</v>
      </c>
      <c r="BD2596" s="92"/>
      <c r="BE2596" s="92"/>
      <c r="BF2596">
        <v>57092.9921875</v>
      </c>
      <c r="BG2596">
        <v>0</v>
      </c>
      <c r="BH2596">
        <v>0</v>
      </c>
      <c r="BI2596" s="92"/>
      <c r="BJ2596" s="92"/>
      <c r="BK2596" s="92"/>
      <c r="BL2596">
        <v>0</v>
      </c>
    </row>
    <row r="2597" spans="1:64" x14ac:dyDescent="0.25">
      <c r="A2597" s="82" t="s">
        <v>297</v>
      </c>
      <c r="B2597" s="82" t="s">
        <v>397</v>
      </c>
      <c r="C2597" s="82" t="s">
        <v>106</v>
      </c>
      <c r="D2597" s="82" t="s">
        <v>306</v>
      </c>
      <c r="E2597" s="82" t="s">
        <v>59</v>
      </c>
      <c r="F2597" s="82" t="s">
        <v>344</v>
      </c>
      <c r="G2597" s="82" t="s">
        <v>344</v>
      </c>
      <c r="H2597">
        <v>6.4996576309204102</v>
      </c>
      <c r="I2597">
        <v>56889.62109375</v>
      </c>
      <c r="J2597">
        <v>6.4996576309204102</v>
      </c>
      <c r="K2597" s="92"/>
      <c r="L2597">
        <v>0</v>
      </c>
      <c r="M2597" s="92"/>
      <c r="N2597" s="92"/>
      <c r="O2597" s="92"/>
      <c r="P2597">
        <v>5360.2041015625</v>
      </c>
      <c r="Q2597" s="92"/>
      <c r="R2597" s="92"/>
      <c r="S2597">
        <v>-1</v>
      </c>
      <c r="T2597">
        <v>0</v>
      </c>
      <c r="U2597" s="82" t="s">
        <v>328</v>
      </c>
      <c r="V2597" s="92"/>
      <c r="W2597">
        <v>57092.9921875</v>
      </c>
      <c r="X2597" s="92"/>
      <c r="Y2597">
        <v>0</v>
      </c>
      <c r="Z2597">
        <v>2155.111083984375</v>
      </c>
      <c r="AA2597">
        <v>2155.111083984375</v>
      </c>
      <c r="AB2597">
        <v>0</v>
      </c>
      <c r="AC2597">
        <v>-1</v>
      </c>
      <c r="AD2597">
        <v>0</v>
      </c>
      <c r="AE2597">
        <v>0</v>
      </c>
      <c r="AF2597">
        <v>0</v>
      </c>
      <c r="AG2597">
        <v>366</v>
      </c>
      <c r="AH2597">
        <v>8784</v>
      </c>
      <c r="AI2597">
        <v>1.1425033153500408E-4</v>
      </c>
      <c r="AJ2597">
        <v>37.747383117675781</v>
      </c>
      <c r="AK2597">
        <v>0</v>
      </c>
      <c r="AL2597">
        <v>0</v>
      </c>
      <c r="AM2597">
        <v>2155.111083984375</v>
      </c>
      <c r="AN2597">
        <v>37.747383117675781</v>
      </c>
      <c r="AO2597" s="92"/>
      <c r="AP2597" s="82" t="s">
        <v>343</v>
      </c>
      <c r="AQ2597" s="82" t="s">
        <v>326</v>
      </c>
      <c r="AR2597" s="82"/>
      <c r="AS2597">
        <v>0</v>
      </c>
      <c r="AT2597">
        <v>0</v>
      </c>
      <c r="AU2597">
        <v>2032</v>
      </c>
      <c r="AY2597">
        <v>0</v>
      </c>
      <c r="AZ2597">
        <v>0</v>
      </c>
      <c r="BA2597" s="82" t="s">
        <v>398</v>
      </c>
      <c r="BB2597">
        <v>10875</v>
      </c>
      <c r="BC2597">
        <v>56889.62109375</v>
      </c>
      <c r="BD2597" s="92"/>
      <c r="BE2597" s="92"/>
      <c r="BF2597">
        <v>57092.9921875</v>
      </c>
      <c r="BG2597">
        <v>0</v>
      </c>
      <c r="BH2597">
        <v>0</v>
      </c>
      <c r="BI2597" s="92"/>
      <c r="BJ2597" s="92"/>
      <c r="BK2597" s="92"/>
      <c r="BL2597">
        <v>0</v>
      </c>
    </row>
    <row r="2598" spans="1:64" x14ac:dyDescent="0.25">
      <c r="A2598" s="82" t="s">
        <v>297</v>
      </c>
      <c r="B2598" s="82" t="s">
        <v>397</v>
      </c>
      <c r="C2598" s="82" t="s">
        <v>106</v>
      </c>
      <c r="D2598" s="82" t="s">
        <v>308</v>
      </c>
      <c r="E2598" s="82" t="s">
        <v>61</v>
      </c>
      <c r="F2598" s="82" t="s">
        <v>344</v>
      </c>
      <c r="G2598" s="82" t="s">
        <v>344</v>
      </c>
      <c r="H2598">
        <v>6.4996576309204102</v>
      </c>
      <c r="I2598">
        <v>56889.62109375</v>
      </c>
      <c r="J2598">
        <v>6.4996576309204102</v>
      </c>
      <c r="K2598" s="92"/>
      <c r="L2598">
        <v>0</v>
      </c>
      <c r="M2598" s="92"/>
      <c r="N2598" s="92"/>
      <c r="O2598" s="92"/>
      <c r="P2598">
        <v>5360.2041015625</v>
      </c>
      <c r="Q2598" s="92"/>
      <c r="R2598" s="92"/>
      <c r="S2598">
        <v>-1</v>
      </c>
      <c r="T2598">
        <v>0</v>
      </c>
      <c r="U2598" s="82" t="s">
        <v>328</v>
      </c>
      <c r="V2598" s="92"/>
      <c r="W2598">
        <v>57092.9921875</v>
      </c>
      <c r="X2598" s="92"/>
      <c r="Y2598">
        <v>0</v>
      </c>
      <c r="Z2598">
        <v>2155.111083984375</v>
      </c>
      <c r="AA2598">
        <v>2155.111083984375</v>
      </c>
      <c r="AB2598">
        <v>0</v>
      </c>
      <c r="AC2598">
        <v>-1</v>
      </c>
      <c r="AD2598">
        <v>0</v>
      </c>
      <c r="AE2598">
        <v>0</v>
      </c>
      <c r="AF2598">
        <v>0</v>
      </c>
      <c r="AG2598">
        <v>366</v>
      </c>
      <c r="AH2598">
        <v>8784</v>
      </c>
      <c r="AI2598">
        <v>1.1425033153500408E-4</v>
      </c>
      <c r="AJ2598">
        <v>37.747383117675781</v>
      </c>
      <c r="AK2598">
        <v>0</v>
      </c>
      <c r="AL2598">
        <v>0</v>
      </c>
      <c r="AM2598">
        <v>2155.111083984375</v>
      </c>
      <c r="AN2598">
        <v>37.747383117675781</v>
      </c>
      <c r="AO2598" s="92"/>
      <c r="AP2598" s="82" t="s">
        <v>343</v>
      </c>
      <c r="AQ2598" s="82" t="s">
        <v>326</v>
      </c>
      <c r="AR2598" s="82"/>
      <c r="AS2598">
        <v>0</v>
      </c>
      <c r="AT2598">
        <v>0</v>
      </c>
      <c r="AU2598">
        <v>2032</v>
      </c>
      <c r="AY2598">
        <v>0</v>
      </c>
      <c r="AZ2598">
        <v>0</v>
      </c>
      <c r="BA2598" s="82" t="s">
        <v>398</v>
      </c>
      <c r="BB2598">
        <v>10876</v>
      </c>
      <c r="BC2598">
        <v>56889.62109375</v>
      </c>
      <c r="BD2598" s="92"/>
      <c r="BE2598" s="92"/>
      <c r="BF2598">
        <v>57092.9921875</v>
      </c>
      <c r="BG2598">
        <v>0</v>
      </c>
      <c r="BH2598">
        <v>0</v>
      </c>
      <c r="BI2598" s="92"/>
      <c r="BJ2598" s="92"/>
      <c r="BK2598" s="92"/>
      <c r="BL2598">
        <v>0</v>
      </c>
    </row>
    <row r="2599" spans="1:64" x14ac:dyDescent="0.25">
      <c r="A2599" s="82" t="s">
        <v>297</v>
      </c>
      <c r="B2599" s="82" t="s">
        <v>397</v>
      </c>
      <c r="C2599" s="82" t="s">
        <v>106</v>
      </c>
      <c r="D2599" s="82" t="s">
        <v>309</v>
      </c>
      <c r="E2599" s="82" t="s">
        <v>310</v>
      </c>
      <c r="F2599" s="82" t="s">
        <v>344</v>
      </c>
      <c r="G2599" s="82" t="s">
        <v>344</v>
      </c>
      <c r="H2599">
        <v>6.4996576309204102</v>
      </c>
      <c r="I2599">
        <v>56889.62109375</v>
      </c>
      <c r="J2599">
        <v>6.4996576309204102</v>
      </c>
      <c r="K2599" s="92"/>
      <c r="L2599">
        <v>0</v>
      </c>
      <c r="M2599" s="92"/>
      <c r="N2599" s="92"/>
      <c r="O2599" s="92"/>
      <c r="P2599">
        <v>5360.2041015625</v>
      </c>
      <c r="Q2599" s="92"/>
      <c r="R2599" s="92"/>
      <c r="S2599">
        <v>-1</v>
      </c>
      <c r="T2599">
        <v>0</v>
      </c>
      <c r="U2599" s="82" t="s">
        <v>328</v>
      </c>
      <c r="V2599" s="92"/>
      <c r="W2599">
        <v>57092.9921875</v>
      </c>
      <c r="X2599" s="92"/>
      <c r="Y2599">
        <v>0</v>
      </c>
      <c r="Z2599">
        <v>2155.111083984375</v>
      </c>
      <c r="AA2599">
        <v>2155.111083984375</v>
      </c>
      <c r="AB2599">
        <v>0</v>
      </c>
      <c r="AC2599">
        <v>-1</v>
      </c>
      <c r="AD2599">
        <v>0</v>
      </c>
      <c r="AE2599">
        <v>0</v>
      </c>
      <c r="AF2599">
        <v>0</v>
      </c>
      <c r="AG2599">
        <v>366</v>
      </c>
      <c r="AH2599">
        <v>8784</v>
      </c>
      <c r="AI2599">
        <v>1.1425033153500408E-4</v>
      </c>
      <c r="AJ2599">
        <v>37.747383117675781</v>
      </c>
      <c r="AK2599">
        <v>0</v>
      </c>
      <c r="AL2599">
        <v>0</v>
      </c>
      <c r="AM2599">
        <v>2155.111083984375</v>
      </c>
      <c r="AN2599">
        <v>37.747383117675781</v>
      </c>
      <c r="AO2599" s="92"/>
      <c r="AP2599" s="82" t="s">
        <v>343</v>
      </c>
      <c r="AQ2599" s="82" t="s">
        <v>326</v>
      </c>
      <c r="AR2599" s="82"/>
      <c r="AS2599">
        <v>0</v>
      </c>
      <c r="AT2599">
        <v>0</v>
      </c>
      <c r="AU2599">
        <v>2032</v>
      </c>
      <c r="AY2599">
        <v>0</v>
      </c>
      <c r="AZ2599">
        <v>0</v>
      </c>
      <c r="BA2599" s="82" t="s">
        <v>398</v>
      </c>
      <c r="BB2599">
        <v>10877</v>
      </c>
      <c r="BC2599">
        <v>56889.62109375</v>
      </c>
      <c r="BD2599" s="92"/>
      <c r="BE2599" s="92"/>
      <c r="BF2599">
        <v>57092.9921875</v>
      </c>
      <c r="BG2599">
        <v>0</v>
      </c>
      <c r="BH2599">
        <v>0</v>
      </c>
      <c r="BI2599" s="92"/>
      <c r="BJ2599" s="92"/>
      <c r="BK2599" s="92"/>
      <c r="BL2599">
        <v>0</v>
      </c>
    </row>
    <row r="2600" spans="1:64" x14ac:dyDescent="0.25">
      <c r="A2600" s="82" t="s">
        <v>297</v>
      </c>
      <c r="B2600" s="82" t="s">
        <v>397</v>
      </c>
      <c r="C2600" s="82" t="s">
        <v>106</v>
      </c>
      <c r="D2600" s="82" t="s">
        <v>311</v>
      </c>
      <c r="E2600" s="82" t="s">
        <v>312</v>
      </c>
      <c r="F2600" s="82" t="s">
        <v>344</v>
      </c>
      <c r="G2600" s="82" t="s">
        <v>344</v>
      </c>
      <c r="H2600">
        <v>6.4996576309204102</v>
      </c>
      <c r="I2600">
        <v>56889.62109375</v>
      </c>
      <c r="J2600">
        <v>6.4996576309204102</v>
      </c>
      <c r="K2600" s="92"/>
      <c r="L2600">
        <v>0</v>
      </c>
      <c r="M2600" s="92"/>
      <c r="N2600" s="92"/>
      <c r="O2600" s="92"/>
      <c r="P2600">
        <v>5360.2041015625</v>
      </c>
      <c r="Q2600" s="92"/>
      <c r="R2600" s="92"/>
      <c r="S2600">
        <v>-1</v>
      </c>
      <c r="T2600">
        <v>0</v>
      </c>
      <c r="U2600" s="82" t="s">
        <v>328</v>
      </c>
      <c r="V2600" s="92"/>
      <c r="W2600">
        <v>57092.9921875</v>
      </c>
      <c r="X2600" s="92"/>
      <c r="Y2600">
        <v>0</v>
      </c>
      <c r="Z2600">
        <v>2155.111083984375</v>
      </c>
      <c r="AA2600">
        <v>2155.111083984375</v>
      </c>
      <c r="AB2600">
        <v>0</v>
      </c>
      <c r="AC2600">
        <v>-1</v>
      </c>
      <c r="AD2600">
        <v>0</v>
      </c>
      <c r="AE2600">
        <v>0</v>
      </c>
      <c r="AF2600">
        <v>0</v>
      </c>
      <c r="AG2600">
        <v>366</v>
      </c>
      <c r="AH2600">
        <v>8784</v>
      </c>
      <c r="AI2600">
        <v>1.1425033153500408E-4</v>
      </c>
      <c r="AJ2600">
        <v>37.747383117675781</v>
      </c>
      <c r="AK2600">
        <v>0</v>
      </c>
      <c r="AL2600">
        <v>0</v>
      </c>
      <c r="AM2600">
        <v>2155.111083984375</v>
      </c>
      <c r="AN2600">
        <v>37.747383117675781</v>
      </c>
      <c r="AO2600" s="92"/>
      <c r="AP2600" s="82" t="s">
        <v>343</v>
      </c>
      <c r="AQ2600" s="82" t="s">
        <v>326</v>
      </c>
      <c r="AR2600" s="82"/>
      <c r="AS2600">
        <v>0</v>
      </c>
      <c r="AT2600">
        <v>0</v>
      </c>
      <c r="AU2600">
        <v>2032</v>
      </c>
      <c r="AY2600">
        <v>0</v>
      </c>
      <c r="AZ2600">
        <v>0</v>
      </c>
      <c r="BA2600" s="82" t="s">
        <v>398</v>
      </c>
      <c r="BB2600">
        <v>10878</v>
      </c>
      <c r="BC2600">
        <v>56889.62109375</v>
      </c>
      <c r="BD2600" s="92"/>
      <c r="BE2600" s="92"/>
      <c r="BF2600">
        <v>57092.9921875</v>
      </c>
      <c r="BG2600">
        <v>0</v>
      </c>
      <c r="BH2600">
        <v>0</v>
      </c>
      <c r="BI2600" s="92"/>
      <c r="BJ2600" s="92"/>
      <c r="BK2600" s="92"/>
      <c r="BL2600">
        <v>0</v>
      </c>
    </row>
    <row r="2601" spans="1:64" x14ac:dyDescent="0.25">
      <c r="A2601" s="82" t="s">
        <v>297</v>
      </c>
      <c r="B2601" s="82" t="s">
        <v>397</v>
      </c>
      <c r="C2601" s="82" t="s">
        <v>106</v>
      </c>
      <c r="D2601" s="82" t="s">
        <v>313</v>
      </c>
      <c r="E2601" s="82" t="s">
        <v>314</v>
      </c>
      <c r="F2601" s="82" t="s">
        <v>344</v>
      </c>
      <c r="G2601" s="82" t="s">
        <v>344</v>
      </c>
      <c r="H2601">
        <v>6.4996576309204102</v>
      </c>
      <c r="I2601">
        <v>56889.62109375</v>
      </c>
      <c r="J2601">
        <v>6.4996576309204102</v>
      </c>
      <c r="K2601" s="92"/>
      <c r="L2601">
        <v>0</v>
      </c>
      <c r="M2601" s="92"/>
      <c r="N2601" s="92"/>
      <c r="O2601" s="92"/>
      <c r="P2601">
        <v>5360.2041015625</v>
      </c>
      <c r="Q2601" s="92"/>
      <c r="R2601" s="92"/>
      <c r="S2601">
        <v>-1</v>
      </c>
      <c r="T2601">
        <v>0</v>
      </c>
      <c r="U2601" s="82" t="s">
        <v>328</v>
      </c>
      <c r="V2601" s="92"/>
      <c r="W2601">
        <v>57092.9921875</v>
      </c>
      <c r="X2601" s="92"/>
      <c r="Y2601">
        <v>0</v>
      </c>
      <c r="Z2601">
        <v>2155.111083984375</v>
      </c>
      <c r="AA2601">
        <v>2155.111083984375</v>
      </c>
      <c r="AB2601">
        <v>0</v>
      </c>
      <c r="AC2601">
        <v>-1</v>
      </c>
      <c r="AD2601">
        <v>0</v>
      </c>
      <c r="AE2601">
        <v>0</v>
      </c>
      <c r="AF2601">
        <v>0</v>
      </c>
      <c r="AG2601">
        <v>366</v>
      </c>
      <c r="AH2601">
        <v>8784</v>
      </c>
      <c r="AI2601">
        <v>1.1425033153500408E-4</v>
      </c>
      <c r="AJ2601">
        <v>37.747383117675781</v>
      </c>
      <c r="AK2601">
        <v>0</v>
      </c>
      <c r="AL2601">
        <v>0</v>
      </c>
      <c r="AM2601">
        <v>2155.111083984375</v>
      </c>
      <c r="AN2601">
        <v>37.747383117675781</v>
      </c>
      <c r="AO2601" s="92"/>
      <c r="AP2601" s="82" t="s">
        <v>343</v>
      </c>
      <c r="AQ2601" s="82" t="s">
        <v>326</v>
      </c>
      <c r="AR2601" s="82"/>
      <c r="AS2601">
        <v>0</v>
      </c>
      <c r="AT2601">
        <v>0</v>
      </c>
      <c r="AU2601">
        <v>2032</v>
      </c>
      <c r="AY2601">
        <v>0</v>
      </c>
      <c r="AZ2601">
        <v>0</v>
      </c>
      <c r="BA2601" s="82" t="s">
        <v>398</v>
      </c>
      <c r="BB2601">
        <v>10879</v>
      </c>
      <c r="BC2601">
        <v>56889.62109375</v>
      </c>
      <c r="BD2601" s="92"/>
      <c r="BE2601" s="92"/>
      <c r="BF2601">
        <v>57092.9921875</v>
      </c>
      <c r="BG2601">
        <v>0</v>
      </c>
      <c r="BH2601">
        <v>0</v>
      </c>
      <c r="BI2601" s="92"/>
      <c r="BJ2601" s="92"/>
      <c r="BK2601" s="92"/>
      <c r="BL2601">
        <v>0</v>
      </c>
    </row>
    <row r="2602" spans="1:64" x14ac:dyDescent="0.25">
      <c r="A2602" s="82" t="s">
        <v>297</v>
      </c>
      <c r="B2602" s="82" t="s">
        <v>397</v>
      </c>
      <c r="C2602" s="82" t="s">
        <v>106</v>
      </c>
      <c r="D2602" s="82" t="s">
        <v>298</v>
      </c>
      <c r="E2602" s="82" t="s">
        <v>55</v>
      </c>
      <c r="F2602" s="82" t="s">
        <v>345</v>
      </c>
      <c r="G2602" s="82" t="s">
        <v>345</v>
      </c>
      <c r="H2602">
        <v>0.10450196266174316</v>
      </c>
      <c r="I2602">
        <v>914.14599609375</v>
      </c>
      <c r="J2602">
        <v>0.10450196266174316</v>
      </c>
      <c r="K2602" s="92"/>
      <c r="L2602">
        <v>0</v>
      </c>
      <c r="M2602" s="92"/>
      <c r="N2602" s="92"/>
      <c r="O2602" s="92"/>
      <c r="P2602">
        <v>824.23199462890625</v>
      </c>
      <c r="Q2602" s="92"/>
      <c r="R2602" s="92"/>
      <c r="S2602">
        <v>-1</v>
      </c>
      <c r="T2602">
        <v>0</v>
      </c>
      <c r="U2602" s="82" t="s">
        <v>328</v>
      </c>
      <c r="V2602" s="92"/>
      <c r="W2602">
        <v>917.9451904296875</v>
      </c>
      <c r="X2602" s="92"/>
      <c r="Y2602">
        <v>0</v>
      </c>
      <c r="Z2602">
        <v>36.456947326660156</v>
      </c>
      <c r="AA2602">
        <v>36.456947326660156</v>
      </c>
      <c r="AB2602">
        <v>0</v>
      </c>
      <c r="AC2602">
        <v>-1</v>
      </c>
      <c r="AD2602">
        <v>0</v>
      </c>
      <c r="AE2602">
        <v>0</v>
      </c>
      <c r="AF2602">
        <v>0</v>
      </c>
      <c r="AG2602">
        <v>366</v>
      </c>
      <c r="AH2602">
        <v>8784</v>
      </c>
      <c r="AI2602">
        <v>1.1431649181758985E-4</v>
      </c>
      <c r="AJ2602">
        <v>39.7158203125</v>
      </c>
      <c r="AK2602">
        <v>0</v>
      </c>
      <c r="AL2602">
        <v>0</v>
      </c>
      <c r="AM2602">
        <v>36.456947326660156</v>
      </c>
      <c r="AN2602">
        <v>39.7158203125</v>
      </c>
      <c r="AO2602" s="92"/>
      <c r="AP2602" s="82" t="s">
        <v>343</v>
      </c>
      <c r="AQ2602" s="82" t="s">
        <v>326</v>
      </c>
      <c r="AR2602" s="82"/>
      <c r="AS2602">
        <v>0</v>
      </c>
      <c r="AT2602">
        <v>0</v>
      </c>
      <c r="AU2602">
        <v>2032</v>
      </c>
      <c r="AY2602">
        <v>0</v>
      </c>
      <c r="AZ2602">
        <v>0</v>
      </c>
      <c r="BA2602" s="82" t="s">
        <v>398</v>
      </c>
      <c r="BB2602">
        <v>10880</v>
      </c>
      <c r="BC2602">
        <v>914.14599609375</v>
      </c>
      <c r="BD2602" s="92"/>
      <c r="BE2602" s="92"/>
      <c r="BF2602">
        <v>917.9451904296875</v>
      </c>
      <c r="BG2602">
        <v>0</v>
      </c>
      <c r="BH2602">
        <v>0</v>
      </c>
      <c r="BI2602" s="92"/>
      <c r="BJ2602" s="92"/>
      <c r="BK2602" s="92"/>
      <c r="BL2602">
        <v>0</v>
      </c>
    </row>
    <row r="2603" spans="1:64" x14ac:dyDescent="0.25">
      <c r="A2603" s="82" t="s">
        <v>297</v>
      </c>
      <c r="B2603" s="82" t="s">
        <v>397</v>
      </c>
      <c r="C2603" s="82" t="s">
        <v>106</v>
      </c>
      <c r="D2603" s="82" t="s">
        <v>303</v>
      </c>
      <c r="E2603" s="82" t="s">
        <v>304</v>
      </c>
      <c r="F2603" s="82" t="s">
        <v>345</v>
      </c>
      <c r="G2603" s="82" t="s">
        <v>345</v>
      </c>
      <c r="H2603">
        <v>0.10450196266174316</v>
      </c>
      <c r="I2603">
        <v>914.14599609375</v>
      </c>
      <c r="J2603">
        <v>0.10450196266174316</v>
      </c>
      <c r="K2603" s="92"/>
      <c r="L2603">
        <v>0</v>
      </c>
      <c r="M2603" s="92"/>
      <c r="N2603" s="92"/>
      <c r="O2603" s="92"/>
      <c r="P2603">
        <v>824.23199462890625</v>
      </c>
      <c r="Q2603" s="92"/>
      <c r="R2603" s="92"/>
      <c r="S2603">
        <v>-1</v>
      </c>
      <c r="T2603">
        <v>0</v>
      </c>
      <c r="U2603" s="82" t="s">
        <v>328</v>
      </c>
      <c r="V2603" s="92"/>
      <c r="W2603">
        <v>917.9451904296875</v>
      </c>
      <c r="X2603" s="92"/>
      <c r="Y2603">
        <v>0</v>
      </c>
      <c r="Z2603">
        <v>36.456947326660156</v>
      </c>
      <c r="AA2603">
        <v>36.456947326660156</v>
      </c>
      <c r="AB2603">
        <v>0</v>
      </c>
      <c r="AC2603">
        <v>-1</v>
      </c>
      <c r="AD2603">
        <v>0</v>
      </c>
      <c r="AE2603">
        <v>0</v>
      </c>
      <c r="AF2603">
        <v>0</v>
      </c>
      <c r="AG2603">
        <v>366</v>
      </c>
      <c r="AH2603">
        <v>8784</v>
      </c>
      <c r="AI2603">
        <v>1.1431649181758985E-4</v>
      </c>
      <c r="AJ2603">
        <v>39.7158203125</v>
      </c>
      <c r="AK2603">
        <v>0</v>
      </c>
      <c r="AL2603">
        <v>0</v>
      </c>
      <c r="AM2603">
        <v>36.456947326660156</v>
      </c>
      <c r="AN2603">
        <v>39.7158203125</v>
      </c>
      <c r="AO2603" s="92"/>
      <c r="AP2603" s="82" t="s">
        <v>343</v>
      </c>
      <c r="AQ2603" s="82" t="s">
        <v>326</v>
      </c>
      <c r="AR2603" s="82"/>
      <c r="AS2603">
        <v>0</v>
      </c>
      <c r="AT2603">
        <v>0</v>
      </c>
      <c r="AU2603">
        <v>2032</v>
      </c>
      <c r="AY2603">
        <v>0</v>
      </c>
      <c r="AZ2603">
        <v>0</v>
      </c>
      <c r="BA2603" s="82" t="s">
        <v>398</v>
      </c>
      <c r="BB2603">
        <v>10881</v>
      </c>
      <c r="BC2603">
        <v>914.14599609375</v>
      </c>
      <c r="BD2603" s="92"/>
      <c r="BE2603" s="92"/>
      <c r="BF2603">
        <v>917.9451904296875</v>
      </c>
      <c r="BG2603">
        <v>0</v>
      </c>
      <c r="BH2603">
        <v>0</v>
      </c>
      <c r="BI2603" s="92"/>
      <c r="BJ2603" s="92"/>
      <c r="BK2603" s="92"/>
      <c r="BL2603">
        <v>0</v>
      </c>
    </row>
    <row r="2604" spans="1:64" x14ac:dyDescent="0.25">
      <c r="A2604" s="82" t="s">
        <v>297</v>
      </c>
      <c r="B2604" s="82" t="s">
        <v>397</v>
      </c>
      <c r="C2604" s="82" t="s">
        <v>106</v>
      </c>
      <c r="D2604" s="82" t="s">
        <v>305</v>
      </c>
      <c r="E2604" s="82" t="s">
        <v>58</v>
      </c>
      <c r="F2604" s="82" t="s">
        <v>345</v>
      </c>
      <c r="G2604" s="82" t="s">
        <v>345</v>
      </c>
      <c r="H2604">
        <v>0.10450196266174316</v>
      </c>
      <c r="I2604">
        <v>914.14599609375</v>
      </c>
      <c r="J2604">
        <v>0.10450196266174316</v>
      </c>
      <c r="K2604" s="92"/>
      <c r="L2604">
        <v>0</v>
      </c>
      <c r="M2604" s="92"/>
      <c r="N2604" s="92"/>
      <c r="O2604" s="92"/>
      <c r="P2604">
        <v>824.23199462890625</v>
      </c>
      <c r="Q2604" s="92"/>
      <c r="R2604" s="92"/>
      <c r="S2604">
        <v>-1</v>
      </c>
      <c r="T2604">
        <v>0</v>
      </c>
      <c r="U2604" s="82" t="s">
        <v>328</v>
      </c>
      <c r="V2604" s="92"/>
      <c r="W2604">
        <v>917.9451904296875</v>
      </c>
      <c r="X2604" s="92"/>
      <c r="Y2604">
        <v>0</v>
      </c>
      <c r="Z2604">
        <v>36.456947326660156</v>
      </c>
      <c r="AA2604">
        <v>36.456947326660156</v>
      </c>
      <c r="AB2604">
        <v>0</v>
      </c>
      <c r="AC2604">
        <v>-1</v>
      </c>
      <c r="AD2604">
        <v>0</v>
      </c>
      <c r="AE2604">
        <v>0</v>
      </c>
      <c r="AF2604">
        <v>0</v>
      </c>
      <c r="AG2604">
        <v>366</v>
      </c>
      <c r="AH2604">
        <v>8784</v>
      </c>
      <c r="AI2604">
        <v>1.1431649181758985E-4</v>
      </c>
      <c r="AJ2604">
        <v>39.7158203125</v>
      </c>
      <c r="AK2604">
        <v>0</v>
      </c>
      <c r="AL2604">
        <v>0</v>
      </c>
      <c r="AM2604">
        <v>36.456947326660156</v>
      </c>
      <c r="AN2604">
        <v>39.7158203125</v>
      </c>
      <c r="AO2604" s="92"/>
      <c r="AP2604" s="82" t="s">
        <v>343</v>
      </c>
      <c r="AQ2604" s="82" t="s">
        <v>326</v>
      </c>
      <c r="AR2604" s="82"/>
      <c r="AS2604">
        <v>0</v>
      </c>
      <c r="AT2604">
        <v>0</v>
      </c>
      <c r="AU2604">
        <v>2032</v>
      </c>
      <c r="AY2604">
        <v>0</v>
      </c>
      <c r="AZ2604">
        <v>0</v>
      </c>
      <c r="BA2604" s="82" t="s">
        <v>398</v>
      </c>
      <c r="BB2604">
        <v>10882</v>
      </c>
      <c r="BC2604">
        <v>914.14599609375</v>
      </c>
      <c r="BD2604" s="92"/>
      <c r="BE2604" s="92"/>
      <c r="BF2604">
        <v>917.9451904296875</v>
      </c>
      <c r="BG2604">
        <v>0</v>
      </c>
      <c r="BH2604">
        <v>0</v>
      </c>
      <c r="BI2604" s="92"/>
      <c r="BJ2604" s="92"/>
      <c r="BK2604" s="92"/>
      <c r="BL2604">
        <v>0</v>
      </c>
    </row>
    <row r="2605" spans="1:64" x14ac:dyDescent="0.25">
      <c r="A2605" s="82" t="s">
        <v>297</v>
      </c>
      <c r="B2605" s="82" t="s">
        <v>397</v>
      </c>
      <c r="C2605" s="82" t="s">
        <v>106</v>
      </c>
      <c r="D2605" s="82" t="s">
        <v>306</v>
      </c>
      <c r="E2605" s="82" t="s">
        <v>59</v>
      </c>
      <c r="F2605" s="82" t="s">
        <v>345</v>
      </c>
      <c r="G2605" s="82" t="s">
        <v>345</v>
      </c>
      <c r="H2605">
        <v>0.10450196266174316</v>
      </c>
      <c r="I2605">
        <v>914.14599609375</v>
      </c>
      <c r="J2605">
        <v>0.10450196266174316</v>
      </c>
      <c r="K2605" s="92"/>
      <c r="L2605">
        <v>0</v>
      </c>
      <c r="M2605" s="92"/>
      <c r="N2605" s="92"/>
      <c r="O2605" s="92"/>
      <c r="P2605">
        <v>824.23199462890625</v>
      </c>
      <c r="Q2605" s="92"/>
      <c r="R2605" s="92"/>
      <c r="S2605">
        <v>-1</v>
      </c>
      <c r="T2605">
        <v>0</v>
      </c>
      <c r="U2605" s="82" t="s">
        <v>328</v>
      </c>
      <c r="V2605" s="92"/>
      <c r="W2605">
        <v>917.9451904296875</v>
      </c>
      <c r="X2605" s="92"/>
      <c r="Y2605">
        <v>0</v>
      </c>
      <c r="Z2605">
        <v>36.456947326660156</v>
      </c>
      <c r="AA2605">
        <v>36.456947326660156</v>
      </c>
      <c r="AB2605">
        <v>0</v>
      </c>
      <c r="AC2605">
        <v>-1</v>
      </c>
      <c r="AD2605">
        <v>0</v>
      </c>
      <c r="AE2605">
        <v>0</v>
      </c>
      <c r="AF2605">
        <v>0</v>
      </c>
      <c r="AG2605">
        <v>366</v>
      </c>
      <c r="AH2605">
        <v>8784</v>
      </c>
      <c r="AI2605">
        <v>1.1431649181758985E-4</v>
      </c>
      <c r="AJ2605">
        <v>39.7158203125</v>
      </c>
      <c r="AK2605">
        <v>0</v>
      </c>
      <c r="AL2605">
        <v>0</v>
      </c>
      <c r="AM2605">
        <v>36.456947326660156</v>
      </c>
      <c r="AN2605">
        <v>39.7158203125</v>
      </c>
      <c r="AO2605" s="92"/>
      <c r="AP2605" s="82" t="s">
        <v>343</v>
      </c>
      <c r="AQ2605" s="82" t="s">
        <v>326</v>
      </c>
      <c r="AR2605" s="82"/>
      <c r="AS2605">
        <v>0</v>
      </c>
      <c r="AT2605">
        <v>0</v>
      </c>
      <c r="AU2605">
        <v>2032</v>
      </c>
      <c r="AY2605">
        <v>0</v>
      </c>
      <c r="AZ2605">
        <v>0</v>
      </c>
      <c r="BA2605" s="82" t="s">
        <v>398</v>
      </c>
      <c r="BB2605">
        <v>10883</v>
      </c>
      <c r="BC2605">
        <v>914.14599609375</v>
      </c>
      <c r="BD2605" s="92"/>
      <c r="BE2605" s="92"/>
      <c r="BF2605">
        <v>917.9451904296875</v>
      </c>
      <c r="BG2605">
        <v>0</v>
      </c>
      <c r="BH2605">
        <v>0</v>
      </c>
      <c r="BI2605" s="92"/>
      <c r="BJ2605" s="92"/>
      <c r="BK2605" s="92"/>
      <c r="BL2605">
        <v>0</v>
      </c>
    </row>
    <row r="2606" spans="1:64" x14ac:dyDescent="0.25">
      <c r="A2606" s="82" t="s">
        <v>297</v>
      </c>
      <c r="B2606" s="82" t="s">
        <v>397</v>
      </c>
      <c r="C2606" s="82" t="s">
        <v>106</v>
      </c>
      <c r="D2606" s="82" t="s">
        <v>307</v>
      </c>
      <c r="E2606" s="82" t="s">
        <v>60</v>
      </c>
      <c r="F2606" s="82" t="s">
        <v>345</v>
      </c>
      <c r="G2606" s="82" t="s">
        <v>345</v>
      </c>
      <c r="H2606">
        <v>0.10450196266174316</v>
      </c>
      <c r="I2606">
        <v>914.14599609375</v>
      </c>
      <c r="J2606">
        <v>0.10450196266174316</v>
      </c>
      <c r="K2606" s="92"/>
      <c r="L2606">
        <v>0</v>
      </c>
      <c r="M2606" s="92"/>
      <c r="N2606" s="92"/>
      <c r="O2606" s="92"/>
      <c r="P2606">
        <v>824.23199462890625</v>
      </c>
      <c r="Q2606" s="92"/>
      <c r="R2606" s="92"/>
      <c r="S2606">
        <v>-1</v>
      </c>
      <c r="T2606">
        <v>0</v>
      </c>
      <c r="U2606" s="82" t="s">
        <v>328</v>
      </c>
      <c r="V2606" s="92"/>
      <c r="W2606">
        <v>917.9451904296875</v>
      </c>
      <c r="X2606" s="92"/>
      <c r="Y2606">
        <v>0</v>
      </c>
      <c r="Z2606">
        <v>36.456947326660156</v>
      </c>
      <c r="AA2606">
        <v>36.456947326660156</v>
      </c>
      <c r="AB2606">
        <v>0</v>
      </c>
      <c r="AC2606">
        <v>-1</v>
      </c>
      <c r="AD2606">
        <v>0</v>
      </c>
      <c r="AE2606">
        <v>0</v>
      </c>
      <c r="AF2606">
        <v>0</v>
      </c>
      <c r="AG2606">
        <v>366</v>
      </c>
      <c r="AH2606">
        <v>8784</v>
      </c>
      <c r="AI2606">
        <v>1.1431649181758985E-4</v>
      </c>
      <c r="AJ2606">
        <v>39.7158203125</v>
      </c>
      <c r="AK2606">
        <v>0</v>
      </c>
      <c r="AL2606">
        <v>0</v>
      </c>
      <c r="AM2606">
        <v>36.456947326660156</v>
      </c>
      <c r="AN2606">
        <v>39.7158203125</v>
      </c>
      <c r="AO2606" s="92"/>
      <c r="AP2606" s="82" t="s">
        <v>343</v>
      </c>
      <c r="AQ2606" s="82" t="s">
        <v>326</v>
      </c>
      <c r="AR2606" s="82"/>
      <c r="AS2606">
        <v>0</v>
      </c>
      <c r="AT2606">
        <v>0</v>
      </c>
      <c r="AU2606">
        <v>2032</v>
      </c>
      <c r="AY2606">
        <v>0</v>
      </c>
      <c r="AZ2606">
        <v>0</v>
      </c>
      <c r="BA2606" s="82" t="s">
        <v>398</v>
      </c>
      <c r="BB2606">
        <v>10884</v>
      </c>
      <c r="BC2606">
        <v>914.14599609375</v>
      </c>
      <c r="BD2606" s="92"/>
      <c r="BE2606" s="92"/>
      <c r="BF2606">
        <v>917.9451904296875</v>
      </c>
      <c r="BG2606">
        <v>0</v>
      </c>
      <c r="BH2606">
        <v>0</v>
      </c>
      <c r="BI2606" s="92"/>
      <c r="BJ2606" s="92"/>
      <c r="BK2606" s="92"/>
      <c r="BL2606">
        <v>0</v>
      </c>
    </row>
    <row r="2607" spans="1:64" x14ac:dyDescent="0.25">
      <c r="A2607" s="82" t="s">
        <v>297</v>
      </c>
      <c r="B2607" s="82" t="s">
        <v>397</v>
      </c>
      <c r="C2607" s="82" t="s">
        <v>106</v>
      </c>
      <c r="D2607" s="82" t="s">
        <v>308</v>
      </c>
      <c r="E2607" s="82" t="s">
        <v>61</v>
      </c>
      <c r="F2607" s="82" t="s">
        <v>345</v>
      </c>
      <c r="G2607" s="82" t="s">
        <v>345</v>
      </c>
      <c r="H2607">
        <v>0.10450196266174316</v>
      </c>
      <c r="I2607">
        <v>914.14599609375</v>
      </c>
      <c r="J2607">
        <v>0.10450196266174316</v>
      </c>
      <c r="K2607" s="92"/>
      <c r="L2607">
        <v>0</v>
      </c>
      <c r="M2607" s="92"/>
      <c r="N2607" s="92"/>
      <c r="O2607" s="92"/>
      <c r="P2607">
        <v>824.23199462890625</v>
      </c>
      <c r="Q2607" s="92"/>
      <c r="R2607" s="92"/>
      <c r="S2607">
        <v>-1</v>
      </c>
      <c r="T2607">
        <v>0</v>
      </c>
      <c r="U2607" s="82" t="s">
        <v>328</v>
      </c>
      <c r="V2607" s="92"/>
      <c r="W2607">
        <v>917.9451904296875</v>
      </c>
      <c r="X2607" s="92"/>
      <c r="Y2607">
        <v>0</v>
      </c>
      <c r="Z2607">
        <v>36.456947326660156</v>
      </c>
      <c r="AA2607">
        <v>36.456947326660156</v>
      </c>
      <c r="AB2607">
        <v>0</v>
      </c>
      <c r="AC2607">
        <v>-1</v>
      </c>
      <c r="AD2607">
        <v>0</v>
      </c>
      <c r="AE2607">
        <v>0</v>
      </c>
      <c r="AF2607">
        <v>0</v>
      </c>
      <c r="AG2607">
        <v>366</v>
      </c>
      <c r="AH2607">
        <v>8784</v>
      </c>
      <c r="AI2607">
        <v>1.1431649181758985E-4</v>
      </c>
      <c r="AJ2607">
        <v>39.7158203125</v>
      </c>
      <c r="AK2607">
        <v>0</v>
      </c>
      <c r="AL2607">
        <v>0</v>
      </c>
      <c r="AM2607">
        <v>36.456947326660156</v>
      </c>
      <c r="AN2607">
        <v>39.7158203125</v>
      </c>
      <c r="AO2607" s="92"/>
      <c r="AP2607" s="82" t="s">
        <v>343</v>
      </c>
      <c r="AQ2607" s="82" t="s">
        <v>326</v>
      </c>
      <c r="AR2607" s="82"/>
      <c r="AS2607">
        <v>0</v>
      </c>
      <c r="AT2607">
        <v>0</v>
      </c>
      <c r="AU2607">
        <v>2032</v>
      </c>
      <c r="AY2607">
        <v>0</v>
      </c>
      <c r="AZ2607">
        <v>0</v>
      </c>
      <c r="BA2607" s="82" t="s">
        <v>398</v>
      </c>
      <c r="BB2607">
        <v>10885</v>
      </c>
      <c r="BC2607">
        <v>914.14599609375</v>
      </c>
      <c r="BD2607" s="92"/>
      <c r="BE2607" s="92"/>
      <c r="BF2607">
        <v>917.9451904296875</v>
      </c>
      <c r="BG2607">
        <v>0</v>
      </c>
      <c r="BH2607">
        <v>0</v>
      </c>
      <c r="BI2607" s="92"/>
      <c r="BJ2607" s="92"/>
      <c r="BK2607" s="92"/>
      <c r="BL2607">
        <v>0</v>
      </c>
    </row>
    <row r="2608" spans="1:64" x14ac:dyDescent="0.25">
      <c r="A2608" s="82" t="s">
        <v>297</v>
      </c>
      <c r="B2608" s="82" t="s">
        <v>397</v>
      </c>
      <c r="C2608" s="82" t="s">
        <v>106</v>
      </c>
      <c r="D2608" s="82" t="s">
        <v>309</v>
      </c>
      <c r="E2608" s="82" t="s">
        <v>310</v>
      </c>
      <c r="F2608" s="82" t="s">
        <v>345</v>
      </c>
      <c r="G2608" s="82" t="s">
        <v>345</v>
      </c>
      <c r="H2608">
        <v>0.10450196266174316</v>
      </c>
      <c r="I2608">
        <v>914.14599609375</v>
      </c>
      <c r="J2608">
        <v>0.10450196266174316</v>
      </c>
      <c r="K2608" s="92"/>
      <c r="L2608">
        <v>0</v>
      </c>
      <c r="M2608" s="92"/>
      <c r="N2608" s="92"/>
      <c r="O2608" s="92"/>
      <c r="P2608">
        <v>824.23199462890625</v>
      </c>
      <c r="Q2608" s="92"/>
      <c r="R2608" s="92"/>
      <c r="S2608">
        <v>-1</v>
      </c>
      <c r="T2608">
        <v>0</v>
      </c>
      <c r="U2608" s="82" t="s">
        <v>328</v>
      </c>
      <c r="V2608" s="92"/>
      <c r="W2608">
        <v>917.9451904296875</v>
      </c>
      <c r="X2608" s="92"/>
      <c r="Y2608">
        <v>0</v>
      </c>
      <c r="Z2608">
        <v>36.456947326660156</v>
      </c>
      <c r="AA2608">
        <v>36.456947326660156</v>
      </c>
      <c r="AB2608">
        <v>0</v>
      </c>
      <c r="AC2608">
        <v>-1</v>
      </c>
      <c r="AD2608">
        <v>0</v>
      </c>
      <c r="AE2608">
        <v>0</v>
      </c>
      <c r="AF2608">
        <v>0</v>
      </c>
      <c r="AG2608">
        <v>366</v>
      </c>
      <c r="AH2608">
        <v>8784</v>
      </c>
      <c r="AI2608">
        <v>1.1431649181758985E-4</v>
      </c>
      <c r="AJ2608">
        <v>39.7158203125</v>
      </c>
      <c r="AK2608">
        <v>0</v>
      </c>
      <c r="AL2608">
        <v>0</v>
      </c>
      <c r="AM2608">
        <v>36.456947326660156</v>
      </c>
      <c r="AN2608">
        <v>39.7158203125</v>
      </c>
      <c r="AO2608" s="92"/>
      <c r="AP2608" s="82" t="s">
        <v>343</v>
      </c>
      <c r="AQ2608" s="82" t="s">
        <v>326</v>
      </c>
      <c r="AR2608" s="82"/>
      <c r="AS2608">
        <v>0</v>
      </c>
      <c r="AT2608">
        <v>0</v>
      </c>
      <c r="AU2608">
        <v>2032</v>
      </c>
      <c r="AY2608">
        <v>0</v>
      </c>
      <c r="AZ2608">
        <v>0</v>
      </c>
      <c r="BA2608" s="82" t="s">
        <v>398</v>
      </c>
      <c r="BB2608">
        <v>10886</v>
      </c>
      <c r="BC2608">
        <v>914.14599609375</v>
      </c>
      <c r="BD2608" s="92"/>
      <c r="BE2608" s="92"/>
      <c r="BF2608">
        <v>917.9451904296875</v>
      </c>
      <c r="BG2608">
        <v>0</v>
      </c>
      <c r="BH2608">
        <v>0</v>
      </c>
      <c r="BI2608" s="92"/>
      <c r="BJ2608" s="92"/>
      <c r="BK2608" s="92"/>
      <c r="BL2608">
        <v>0</v>
      </c>
    </row>
    <row r="2609" spans="1:64" x14ac:dyDescent="0.25">
      <c r="A2609" s="82" t="s">
        <v>297</v>
      </c>
      <c r="B2609" s="82" t="s">
        <v>397</v>
      </c>
      <c r="C2609" s="82" t="s">
        <v>106</v>
      </c>
      <c r="D2609" s="82" t="s">
        <v>311</v>
      </c>
      <c r="E2609" s="82" t="s">
        <v>312</v>
      </c>
      <c r="F2609" s="82" t="s">
        <v>345</v>
      </c>
      <c r="G2609" s="82" t="s">
        <v>345</v>
      </c>
      <c r="H2609">
        <v>0.10450196266174316</v>
      </c>
      <c r="I2609">
        <v>914.14599609375</v>
      </c>
      <c r="J2609">
        <v>0.10450196266174316</v>
      </c>
      <c r="K2609" s="92"/>
      <c r="L2609">
        <v>0</v>
      </c>
      <c r="M2609" s="92"/>
      <c r="N2609" s="92"/>
      <c r="O2609" s="92"/>
      <c r="P2609">
        <v>824.23199462890625</v>
      </c>
      <c r="Q2609" s="92"/>
      <c r="R2609" s="92"/>
      <c r="S2609">
        <v>-1</v>
      </c>
      <c r="T2609">
        <v>0</v>
      </c>
      <c r="U2609" s="82" t="s">
        <v>328</v>
      </c>
      <c r="V2609" s="92"/>
      <c r="W2609">
        <v>917.9451904296875</v>
      </c>
      <c r="X2609" s="92"/>
      <c r="Y2609">
        <v>0</v>
      </c>
      <c r="Z2609">
        <v>36.456947326660156</v>
      </c>
      <c r="AA2609">
        <v>36.456947326660156</v>
      </c>
      <c r="AB2609">
        <v>0</v>
      </c>
      <c r="AC2609">
        <v>-1</v>
      </c>
      <c r="AD2609">
        <v>0</v>
      </c>
      <c r="AE2609">
        <v>0</v>
      </c>
      <c r="AF2609">
        <v>0</v>
      </c>
      <c r="AG2609">
        <v>366</v>
      </c>
      <c r="AH2609">
        <v>8784</v>
      </c>
      <c r="AI2609">
        <v>1.1431649181758985E-4</v>
      </c>
      <c r="AJ2609">
        <v>39.7158203125</v>
      </c>
      <c r="AK2609">
        <v>0</v>
      </c>
      <c r="AL2609">
        <v>0</v>
      </c>
      <c r="AM2609">
        <v>36.456947326660156</v>
      </c>
      <c r="AN2609">
        <v>39.7158203125</v>
      </c>
      <c r="AO2609" s="92"/>
      <c r="AP2609" s="82" t="s">
        <v>343</v>
      </c>
      <c r="AQ2609" s="82" t="s">
        <v>326</v>
      </c>
      <c r="AR2609" s="82"/>
      <c r="AS2609">
        <v>0</v>
      </c>
      <c r="AT2609">
        <v>0</v>
      </c>
      <c r="AU2609">
        <v>2032</v>
      </c>
      <c r="AY2609">
        <v>0</v>
      </c>
      <c r="AZ2609">
        <v>0</v>
      </c>
      <c r="BA2609" s="82" t="s">
        <v>398</v>
      </c>
      <c r="BB2609">
        <v>10887</v>
      </c>
      <c r="BC2609">
        <v>914.14599609375</v>
      </c>
      <c r="BD2609" s="92"/>
      <c r="BE2609" s="92"/>
      <c r="BF2609">
        <v>917.9451904296875</v>
      </c>
      <c r="BG2609">
        <v>0</v>
      </c>
      <c r="BH2609">
        <v>0</v>
      </c>
      <c r="BI2609" s="92"/>
      <c r="BJ2609" s="92"/>
      <c r="BK2609" s="92"/>
      <c r="BL2609">
        <v>0</v>
      </c>
    </row>
    <row r="2610" spans="1:64" x14ac:dyDescent="0.25">
      <c r="A2610" s="82" t="s">
        <v>297</v>
      </c>
      <c r="B2610" s="82" t="s">
        <v>397</v>
      </c>
      <c r="C2610" s="82" t="s">
        <v>106</v>
      </c>
      <c r="D2610" s="82" t="s">
        <v>313</v>
      </c>
      <c r="E2610" s="82" t="s">
        <v>314</v>
      </c>
      <c r="F2610" s="82" t="s">
        <v>345</v>
      </c>
      <c r="G2610" s="82" t="s">
        <v>345</v>
      </c>
      <c r="H2610">
        <v>0.10450196266174316</v>
      </c>
      <c r="I2610">
        <v>914.14599609375</v>
      </c>
      <c r="J2610">
        <v>0.10450196266174316</v>
      </c>
      <c r="K2610" s="92"/>
      <c r="L2610">
        <v>0</v>
      </c>
      <c r="M2610" s="92"/>
      <c r="N2610" s="92"/>
      <c r="O2610" s="92"/>
      <c r="P2610">
        <v>824.23199462890625</v>
      </c>
      <c r="Q2610" s="92"/>
      <c r="R2610" s="92"/>
      <c r="S2610">
        <v>-1</v>
      </c>
      <c r="T2610">
        <v>0</v>
      </c>
      <c r="U2610" s="82" t="s">
        <v>328</v>
      </c>
      <c r="V2610" s="92"/>
      <c r="W2610">
        <v>917.9451904296875</v>
      </c>
      <c r="X2610" s="92"/>
      <c r="Y2610">
        <v>0</v>
      </c>
      <c r="Z2610">
        <v>36.456947326660156</v>
      </c>
      <c r="AA2610">
        <v>36.456947326660156</v>
      </c>
      <c r="AB2610">
        <v>0</v>
      </c>
      <c r="AC2610">
        <v>-1</v>
      </c>
      <c r="AD2610">
        <v>0</v>
      </c>
      <c r="AE2610">
        <v>0</v>
      </c>
      <c r="AF2610">
        <v>0</v>
      </c>
      <c r="AG2610">
        <v>366</v>
      </c>
      <c r="AH2610">
        <v>8784</v>
      </c>
      <c r="AI2610">
        <v>1.1431649181758985E-4</v>
      </c>
      <c r="AJ2610">
        <v>39.7158203125</v>
      </c>
      <c r="AK2610">
        <v>0</v>
      </c>
      <c r="AL2610">
        <v>0</v>
      </c>
      <c r="AM2610">
        <v>36.456947326660156</v>
      </c>
      <c r="AN2610">
        <v>39.7158203125</v>
      </c>
      <c r="AO2610" s="92"/>
      <c r="AP2610" s="82" t="s">
        <v>343</v>
      </c>
      <c r="AQ2610" s="82" t="s">
        <v>326</v>
      </c>
      <c r="AR2610" s="82"/>
      <c r="AS2610">
        <v>0</v>
      </c>
      <c r="AT2610">
        <v>0</v>
      </c>
      <c r="AU2610">
        <v>2032</v>
      </c>
      <c r="AY2610">
        <v>0</v>
      </c>
      <c r="AZ2610">
        <v>0</v>
      </c>
      <c r="BA2610" s="82" t="s">
        <v>398</v>
      </c>
      <c r="BB2610">
        <v>10888</v>
      </c>
      <c r="BC2610">
        <v>914.14599609375</v>
      </c>
      <c r="BD2610" s="92"/>
      <c r="BE2610" s="92"/>
      <c r="BF2610">
        <v>917.9451904296875</v>
      </c>
      <c r="BG2610">
        <v>0</v>
      </c>
      <c r="BH2610">
        <v>0</v>
      </c>
      <c r="BI2610" s="92"/>
      <c r="BJ2610" s="92"/>
      <c r="BK2610" s="92"/>
      <c r="BL2610">
        <v>0</v>
      </c>
    </row>
    <row r="2611" spans="1:64" x14ac:dyDescent="0.25">
      <c r="A2611" s="82" t="s">
        <v>297</v>
      </c>
      <c r="B2611" s="82" t="s">
        <v>397</v>
      </c>
      <c r="C2611" s="82" t="s">
        <v>106</v>
      </c>
      <c r="D2611" s="82" t="s">
        <v>298</v>
      </c>
      <c r="E2611" s="82" t="s">
        <v>55</v>
      </c>
      <c r="F2611" s="82" t="s">
        <v>346</v>
      </c>
      <c r="G2611" s="82" t="s">
        <v>346</v>
      </c>
      <c r="H2611">
        <v>419.24359130859375</v>
      </c>
      <c r="I2611">
        <v>458.34097290039063</v>
      </c>
      <c r="J2611">
        <v>144.2877197265625</v>
      </c>
      <c r="K2611" s="92"/>
      <c r="L2611">
        <v>0</v>
      </c>
      <c r="M2611" s="92"/>
      <c r="N2611" s="92"/>
      <c r="O2611" s="92"/>
      <c r="P2611">
        <v>49041.3515625</v>
      </c>
      <c r="Q2611" s="92"/>
      <c r="R2611" s="92"/>
      <c r="S2611">
        <v>-1</v>
      </c>
      <c r="T2611">
        <v>12709631</v>
      </c>
      <c r="U2611" s="82" t="s">
        <v>300</v>
      </c>
      <c r="V2611" s="92"/>
      <c r="W2611">
        <v>1267423.375</v>
      </c>
      <c r="X2611" s="92"/>
      <c r="Y2611">
        <v>125.77307891845703</v>
      </c>
      <c r="Z2611">
        <v>59831.75390625</v>
      </c>
      <c r="AA2611">
        <v>59831.75390625</v>
      </c>
      <c r="AB2611">
        <v>0</v>
      </c>
      <c r="AC2611">
        <v>-1</v>
      </c>
      <c r="AD2611">
        <v>0</v>
      </c>
      <c r="AE2611">
        <v>0</v>
      </c>
      <c r="AF2611">
        <v>2861.740478515625</v>
      </c>
      <c r="AG2611">
        <v>63</v>
      </c>
      <c r="AH2611">
        <v>3837</v>
      </c>
      <c r="AI2611">
        <v>0.3148043155670166</v>
      </c>
      <c r="AJ2611">
        <v>47.207393646240234</v>
      </c>
      <c r="AK2611">
        <v>47999.046875</v>
      </c>
      <c r="AL2611">
        <v>37.871360778808594</v>
      </c>
      <c r="AM2611">
        <v>11832.705078125</v>
      </c>
      <c r="AN2611">
        <v>9.3360328674316406</v>
      </c>
      <c r="AO2611" s="92"/>
      <c r="AP2611" s="82" t="s">
        <v>347</v>
      </c>
      <c r="AQ2611" s="82" t="s">
        <v>326</v>
      </c>
      <c r="AR2611" s="82"/>
      <c r="AS2611">
        <v>0</v>
      </c>
      <c r="AT2611">
        <v>0</v>
      </c>
      <c r="AU2611">
        <v>2032</v>
      </c>
      <c r="AY2611">
        <v>0</v>
      </c>
      <c r="AZ2611">
        <v>0</v>
      </c>
      <c r="BA2611" s="82" t="s">
        <v>398</v>
      </c>
      <c r="BB2611">
        <v>10889</v>
      </c>
      <c r="BC2611">
        <v>480</v>
      </c>
      <c r="BD2611" s="92"/>
      <c r="BE2611" s="92"/>
      <c r="BF2611">
        <v>1267423.375</v>
      </c>
      <c r="BG2611">
        <v>0</v>
      </c>
      <c r="BH2611">
        <v>0</v>
      </c>
      <c r="BI2611" s="92"/>
      <c r="BJ2611" s="92"/>
      <c r="BK2611" s="92"/>
      <c r="BL2611">
        <v>0</v>
      </c>
    </row>
    <row r="2612" spans="1:64" x14ac:dyDescent="0.25">
      <c r="A2612" s="82" t="s">
        <v>297</v>
      </c>
      <c r="B2612" s="82" t="s">
        <v>397</v>
      </c>
      <c r="C2612" s="82" t="s">
        <v>106</v>
      </c>
      <c r="D2612" s="82" t="s">
        <v>303</v>
      </c>
      <c r="E2612" s="82" t="s">
        <v>304</v>
      </c>
      <c r="F2612" s="82" t="s">
        <v>346</v>
      </c>
      <c r="G2612" s="82" t="s">
        <v>346</v>
      </c>
      <c r="H2612">
        <v>419.24359130859375</v>
      </c>
      <c r="I2612">
        <v>458.34097290039063</v>
      </c>
      <c r="J2612">
        <v>144.2877197265625</v>
      </c>
      <c r="K2612" s="92"/>
      <c r="L2612">
        <v>0</v>
      </c>
      <c r="M2612" s="92"/>
      <c r="N2612" s="92"/>
      <c r="O2612" s="92"/>
      <c r="P2612">
        <v>49041.3515625</v>
      </c>
      <c r="Q2612" s="92"/>
      <c r="R2612" s="92"/>
      <c r="S2612">
        <v>-1</v>
      </c>
      <c r="T2612">
        <v>12709631</v>
      </c>
      <c r="U2612" s="82" t="s">
        <v>300</v>
      </c>
      <c r="V2612" s="92"/>
      <c r="W2612">
        <v>1267423.375</v>
      </c>
      <c r="X2612" s="92"/>
      <c r="Y2612">
        <v>125.77307891845703</v>
      </c>
      <c r="Z2612">
        <v>59831.75390625</v>
      </c>
      <c r="AA2612">
        <v>59831.75390625</v>
      </c>
      <c r="AB2612">
        <v>0</v>
      </c>
      <c r="AC2612">
        <v>-1</v>
      </c>
      <c r="AD2612">
        <v>0</v>
      </c>
      <c r="AE2612">
        <v>0</v>
      </c>
      <c r="AF2612">
        <v>2861.740478515625</v>
      </c>
      <c r="AG2612">
        <v>63</v>
      </c>
      <c r="AH2612">
        <v>3837</v>
      </c>
      <c r="AI2612">
        <v>0.3148043155670166</v>
      </c>
      <c r="AJ2612">
        <v>47.207393646240234</v>
      </c>
      <c r="AK2612">
        <v>47999.046875</v>
      </c>
      <c r="AL2612">
        <v>37.871360778808594</v>
      </c>
      <c r="AM2612">
        <v>11832.705078125</v>
      </c>
      <c r="AN2612">
        <v>9.3360328674316406</v>
      </c>
      <c r="AO2612" s="92"/>
      <c r="AP2612" s="82" t="s">
        <v>347</v>
      </c>
      <c r="AQ2612" s="82" t="s">
        <v>326</v>
      </c>
      <c r="AR2612" s="82"/>
      <c r="AS2612">
        <v>0</v>
      </c>
      <c r="AT2612">
        <v>0</v>
      </c>
      <c r="AU2612">
        <v>2032</v>
      </c>
      <c r="AY2612">
        <v>0</v>
      </c>
      <c r="AZ2612">
        <v>0</v>
      </c>
      <c r="BA2612" s="82" t="s">
        <v>398</v>
      </c>
      <c r="BB2612">
        <v>10890</v>
      </c>
      <c r="BC2612">
        <v>480</v>
      </c>
      <c r="BD2612" s="92"/>
      <c r="BE2612" s="92"/>
      <c r="BF2612">
        <v>1267423.375</v>
      </c>
      <c r="BG2612">
        <v>0</v>
      </c>
      <c r="BH2612">
        <v>0</v>
      </c>
      <c r="BI2612" s="92"/>
      <c r="BJ2612" s="92"/>
      <c r="BK2612" s="92"/>
      <c r="BL2612">
        <v>0</v>
      </c>
    </row>
    <row r="2613" spans="1:64" x14ac:dyDescent="0.25">
      <c r="A2613" s="82" t="s">
        <v>297</v>
      </c>
      <c r="B2613" s="82" t="s">
        <v>397</v>
      </c>
      <c r="C2613" s="82" t="s">
        <v>106</v>
      </c>
      <c r="D2613" s="82" t="s">
        <v>305</v>
      </c>
      <c r="E2613" s="82" t="s">
        <v>58</v>
      </c>
      <c r="F2613" s="82" t="s">
        <v>346</v>
      </c>
      <c r="G2613" s="82" t="s">
        <v>346</v>
      </c>
      <c r="H2613">
        <v>419.24359130859375</v>
      </c>
      <c r="I2613">
        <v>458.34097290039063</v>
      </c>
      <c r="J2613">
        <v>144.2877197265625</v>
      </c>
      <c r="K2613" s="92"/>
      <c r="L2613">
        <v>0</v>
      </c>
      <c r="M2613" s="92"/>
      <c r="N2613" s="92"/>
      <c r="O2613" s="92"/>
      <c r="P2613">
        <v>49041.3515625</v>
      </c>
      <c r="Q2613" s="92"/>
      <c r="R2613" s="92"/>
      <c r="S2613">
        <v>-1</v>
      </c>
      <c r="T2613">
        <v>12709631</v>
      </c>
      <c r="U2613" s="82" t="s">
        <v>300</v>
      </c>
      <c r="V2613" s="92"/>
      <c r="W2613">
        <v>1267423.375</v>
      </c>
      <c r="X2613" s="92"/>
      <c r="Y2613">
        <v>125.77307891845703</v>
      </c>
      <c r="Z2613">
        <v>59831.75390625</v>
      </c>
      <c r="AA2613">
        <v>59831.75390625</v>
      </c>
      <c r="AB2613">
        <v>0</v>
      </c>
      <c r="AC2613">
        <v>-1</v>
      </c>
      <c r="AD2613">
        <v>0</v>
      </c>
      <c r="AE2613">
        <v>0</v>
      </c>
      <c r="AF2613">
        <v>2861.740478515625</v>
      </c>
      <c r="AG2613">
        <v>63</v>
      </c>
      <c r="AH2613">
        <v>3837</v>
      </c>
      <c r="AI2613">
        <v>0.3148043155670166</v>
      </c>
      <c r="AJ2613">
        <v>47.207393646240234</v>
      </c>
      <c r="AK2613">
        <v>47999.046875</v>
      </c>
      <c r="AL2613">
        <v>37.871360778808594</v>
      </c>
      <c r="AM2613">
        <v>11832.705078125</v>
      </c>
      <c r="AN2613">
        <v>9.3360328674316406</v>
      </c>
      <c r="AO2613" s="92"/>
      <c r="AP2613" s="82" t="s">
        <v>347</v>
      </c>
      <c r="AQ2613" s="82" t="s">
        <v>326</v>
      </c>
      <c r="AR2613" s="82"/>
      <c r="AS2613">
        <v>0</v>
      </c>
      <c r="AT2613">
        <v>0</v>
      </c>
      <c r="AU2613">
        <v>2032</v>
      </c>
      <c r="AY2613">
        <v>0</v>
      </c>
      <c r="AZ2613">
        <v>0</v>
      </c>
      <c r="BA2613" s="82" t="s">
        <v>398</v>
      </c>
      <c r="BB2613">
        <v>10891</v>
      </c>
      <c r="BC2613">
        <v>480</v>
      </c>
      <c r="BD2613" s="92"/>
      <c r="BE2613" s="92"/>
      <c r="BF2613">
        <v>1267423.375</v>
      </c>
      <c r="BG2613">
        <v>0</v>
      </c>
      <c r="BH2613">
        <v>0</v>
      </c>
      <c r="BI2613" s="92"/>
      <c r="BJ2613" s="92"/>
      <c r="BK2613" s="92"/>
      <c r="BL2613">
        <v>0</v>
      </c>
    </row>
    <row r="2614" spans="1:64" x14ac:dyDescent="0.25">
      <c r="A2614" s="82" t="s">
        <v>297</v>
      </c>
      <c r="B2614" s="82" t="s">
        <v>397</v>
      </c>
      <c r="C2614" s="82" t="s">
        <v>106</v>
      </c>
      <c r="D2614" s="82" t="s">
        <v>306</v>
      </c>
      <c r="E2614" s="82" t="s">
        <v>59</v>
      </c>
      <c r="F2614" s="82" t="s">
        <v>346</v>
      </c>
      <c r="G2614" s="82" t="s">
        <v>346</v>
      </c>
      <c r="H2614">
        <v>209.62179565429688</v>
      </c>
      <c r="I2614">
        <v>229.17048645019531</v>
      </c>
      <c r="J2614">
        <v>72.14385986328125</v>
      </c>
      <c r="K2614" s="92"/>
      <c r="L2614">
        <v>0</v>
      </c>
      <c r="M2614" s="92"/>
      <c r="N2614" s="92"/>
      <c r="O2614" s="92"/>
      <c r="P2614">
        <v>24520.67578125</v>
      </c>
      <c r="Q2614" s="92"/>
      <c r="R2614" s="92"/>
      <c r="S2614">
        <v>-1</v>
      </c>
      <c r="T2614">
        <v>6354815.5</v>
      </c>
      <c r="U2614" s="82" t="s">
        <v>300</v>
      </c>
      <c r="V2614" s="92"/>
      <c r="W2614">
        <v>633711.6875</v>
      </c>
      <c r="X2614" s="92"/>
      <c r="Y2614">
        <v>62.886539459228516</v>
      </c>
      <c r="Z2614">
        <v>29915.876953125</v>
      </c>
      <c r="AA2614">
        <v>29915.876953125</v>
      </c>
      <c r="AB2614">
        <v>0</v>
      </c>
      <c r="AC2614">
        <v>-1</v>
      </c>
      <c r="AD2614">
        <v>0</v>
      </c>
      <c r="AE2614">
        <v>0</v>
      </c>
      <c r="AF2614">
        <v>1430.8702392578125</v>
      </c>
      <c r="AG2614">
        <v>63</v>
      </c>
      <c r="AH2614">
        <v>3837</v>
      </c>
      <c r="AI2614">
        <v>0.3148043155670166</v>
      </c>
      <c r="AJ2614">
        <v>47.207393646240234</v>
      </c>
      <c r="AK2614">
        <v>23999.5234375</v>
      </c>
      <c r="AL2614">
        <v>37.871360778808594</v>
      </c>
      <c r="AM2614">
        <v>5916.3525390625</v>
      </c>
      <c r="AN2614">
        <v>9.3360328674316406</v>
      </c>
      <c r="AO2614" s="92"/>
      <c r="AP2614" s="82" t="s">
        <v>347</v>
      </c>
      <c r="AQ2614" s="82" t="s">
        <v>326</v>
      </c>
      <c r="AR2614" s="82"/>
      <c r="AS2614">
        <v>0</v>
      </c>
      <c r="AT2614">
        <v>0</v>
      </c>
      <c r="AU2614">
        <v>2032</v>
      </c>
      <c r="AY2614">
        <v>0</v>
      </c>
      <c r="AZ2614">
        <v>0</v>
      </c>
      <c r="BA2614" s="82" t="s">
        <v>398</v>
      </c>
      <c r="BB2614">
        <v>10892</v>
      </c>
      <c r="BC2614">
        <v>240</v>
      </c>
      <c r="BD2614" s="92"/>
      <c r="BE2614" s="92"/>
      <c r="BF2614">
        <v>633711.6875</v>
      </c>
      <c r="BG2614">
        <v>0</v>
      </c>
      <c r="BH2614">
        <v>0</v>
      </c>
      <c r="BI2614" s="92"/>
      <c r="BJ2614" s="92"/>
      <c r="BK2614" s="92"/>
      <c r="BL2614">
        <v>0</v>
      </c>
    </row>
    <row r="2615" spans="1:64" x14ac:dyDescent="0.25">
      <c r="A2615" s="82" t="s">
        <v>297</v>
      </c>
      <c r="B2615" s="82" t="s">
        <v>397</v>
      </c>
      <c r="C2615" s="82" t="s">
        <v>106</v>
      </c>
      <c r="D2615" s="82" t="s">
        <v>307</v>
      </c>
      <c r="E2615" s="82" t="s">
        <v>60</v>
      </c>
      <c r="F2615" s="82" t="s">
        <v>346</v>
      </c>
      <c r="G2615" s="82" t="s">
        <v>346</v>
      </c>
      <c r="H2615">
        <v>419.24359130859375</v>
      </c>
      <c r="I2615">
        <v>458.34097290039063</v>
      </c>
      <c r="J2615">
        <v>144.2877197265625</v>
      </c>
      <c r="K2615" s="92"/>
      <c r="L2615">
        <v>0</v>
      </c>
      <c r="M2615" s="92"/>
      <c r="N2615" s="92"/>
      <c r="O2615" s="92"/>
      <c r="P2615">
        <v>49041.3515625</v>
      </c>
      <c r="Q2615" s="92"/>
      <c r="R2615" s="92"/>
      <c r="S2615">
        <v>-1</v>
      </c>
      <c r="T2615">
        <v>12709631</v>
      </c>
      <c r="U2615" s="82" t="s">
        <v>300</v>
      </c>
      <c r="V2615" s="92"/>
      <c r="W2615">
        <v>1267423.375</v>
      </c>
      <c r="X2615" s="92"/>
      <c r="Y2615">
        <v>125.77307891845703</v>
      </c>
      <c r="Z2615">
        <v>59831.75390625</v>
      </c>
      <c r="AA2615">
        <v>59831.75390625</v>
      </c>
      <c r="AB2615">
        <v>0</v>
      </c>
      <c r="AC2615">
        <v>-1</v>
      </c>
      <c r="AD2615">
        <v>0</v>
      </c>
      <c r="AE2615">
        <v>0</v>
      </c>
      <c r="AF2615">
        <v>2861.740478515625</v>
      </c>
      <c r="AG2615">
        <v>63</v>
      </c>
      <c r="AH2615">
        <v>3837</v>
      </c>
      <c r="AI2615">
        <v>0.3148043155670166</v>
      </c>
      <c r="AJ2615">
        <v>47.207393646240234</v>
      </c>
      <c r="AK2615">
        <v>47999.046875</v>
      </c>
      <c r="AL2615">
        <v>37.871360778808594</v>
      </c>
      <c r="AM2615">
        <v>11832.705078125</v>
      </c>
      <c r="AN2615">
        <v>9.3360328674316406</v>
      </c>
      <c r="AO2615" s="92"/>
      <c r="AP2615" s="82" t="s">
        <v>347</v>
      </c>
      <c r="AQ2615" s="82" t="s">
        <v>326</v>
      </c>
      <c r="AR2615" s="82"/>
      <c r="AS2615">
        <v>0</v>
      </c>
      <c r="AT2615">
        <v>0</v>
      </c>
      <c r="AU2615">
        <v>2032</v>
      </c>
      <c r="AY2615">
        <v>0</v>
      </c>
      <c r="AZ2615">
        <v>0</v>
      </c>
      <c r="BA2615" s="82" t="s">
        <v>398</v>
      </c>
      <c r="BB2615">
        <v>10893</v>
      </c>
      <c r="BC2615">
        <v>480</v>
      </c>
      <c r="BD2615" s="92"/>
      <c r="BE2615" s="92"/>
      <c r="BF2615">
        <v>1267423.375</v>
      </c>
      <c r="BG2615">
        <v>0</v>
      </c>
      <c r="BH2615">
        <v>0</v>
      </c>
      <c r="BI2615" s="92"/>
      <c r="BJ2615" s="92"/>
      <c r="BK2615" s="92"/>
      <c r="BL2615">
        <v>0</v>
      </c>
    </row>
    <row r="2616" spans="1:64" x14ac:dyDescent="0.25">
      <c r="A2616" s="82" t="s">
        <v>297</v>
      </c>
      <c r="B2616" s="82" t="s">
        <v>397</v>
      </c>
      <c r="C2616" s="82" t="s">
        <v>106</v>
      </c>
      <c r="D2616" s="82" t="s">
        <v>309</v>
      </c>
      <c r="E2616" s="82" t="s">
        <v>310</v>
      </c>
      <c r="F2616" s="82" t="s">
        <v>346</v>
      </c>
      <c r="G2616" s="82" t="s">
        <v>346</v>
      </c>
      <c r="H2616">
        <v>419.24359130859375</v>
      </c>
      <c r="I2616">
        <v>458.34097290039063</v>
      </c>
      <c r="J2616">
        <v>144.2877197265625</v>
      </c>
      <c r="K2616" s="92"/>
      <c r="L2616">
        <v>0</v>
      </c>
      <c r="M2616" s="92"/>
      <c r="N2616" s="92"/>
      <c r="O2616" s="92"/>
      <c r="P2616">
        <v>49041.3515625</v>
      </c>
      <c r="Q2616" s="92"/>
      <c r="R2616" s="92"/>
      <c r="S2616">
        <v>-1</v>
      </c>
      <c r="T2616">
        <v>12709631</v>
      </c>
      <c r="U2616" s="82" t="s">
        <v>300</v>
      </c>
      <c r="V2616" s="92"/>
      <c r="W2616">
        <v>1267423.375</v>
      </c>
      <c r="X2616" s="92"/>
      <c r="Y2616">
        <v>125.77307891845703</v>
      </c>
      <c r="Z2616">
        <v>59831.75390625</v>
      </c>
      <c r="AA2616">
        <v>59831.75390625</v>
      </c>
      <c r="AB2616">
        <v>0</v>
      </c>
      <c r="AC2616">
        <v>-1</v>
      </c>
      <c r="AD2616">
        <v>0</v>
      </c>
      <c r="AE2616">
        <v>0</v>
      </c>
      <c r="AF2616">
        <v>2861.740478515625</v>
      </c>
      <c r="AG2616">
        <v>63</v>
      </c>
      <c r="AH2616">
        <v>3837</v>
      </c>
      <c r="AI2616">
        <v>0.3148043155670166</v>
      </c>
      <c r="AJ2616">
        <v>47.207393646240234</v>
      </c>
      <c r="AK2616">
        <v>47999.046875</v>
      </c>
      <c r="AL2616">
        <v>37.871360778808594</v>
      </c>
      <c r="AM2616">
        <v>11832.705078125</v>
      </c>
      <c r="AN2616">
        <v>9.3360328674316406</v>
      </c>
      <c r="AO2616" s="92"/>
      <c r="AP2616" s="82" t="s">
        <v>347</v>
      </c>
      <c r="AQ2616" s="82" t="s">
        <v>326</v>
      </c>
      <c r="AR2616" s="82"/>
      <c r="AS2616">
        <v>0</v>
      </c>
      <c r="AT2616">
        <v>0</v>
      </c>
      <c r="AU2616">
        <v>2032</v>
      </c>
      <c r="AY2616">
        <v>0</v>
      </c>
      <c r="AZ2616">
        <v>0</v>
      </c>
      <c r="BA2616" s="82" t="s">
        <v>398</v>
      </c>
      <c r="BB2616">
        <v>10894</v>
      </c>
      <c r="BC2616">
        <v>480</v>
      </c>
      <c r="BD2616" s="92"/>
      <c r="BE2616" s="92"/>
      <c r="BF2616">
        <v>1267423.375</v>
      </c>
      <c r="BG2616">
        <v>0</v>
      </c>
      <c r="BH2616">
        <v>0</v>
      </c>
      <c r="BI2616" s="92"/>
      <c r="BJ2616" s="92"/>
      <c r="BK2616" s="92"/>
      <c r="BL2616">
        <v>0</v>
      </c>
    </row>
    <row r="2617" spans="1:64" x14ac:dyDescent="0.25">
      <c r="A2617" s="82" t="s">
        <v>297</v>
      </c>
      <c r="B2617" s="82" t="s">
        <v>397</v>
      </c>
      <c r="C2617" s="82" t="s">
        <v>106</v>
      </c>
      <c r="D2617" s="82" t="s">
        <v>311</v>
      </c>
      <c r="E2617" s="82" t="s">
        <v>312</v>
      </c>
      <c r="F2617" s="82" t="s">
        <v>346</v>
      </c>
      <c r="G2617" s="82" t="s">
        <v>346</v>
      </c>
      <c r="H2617">
        <v>209.62179565429688</v>
      </c>
      <c r="I2617">
        <v>229.17048645019531</v>
      </c>
      <c r="J2617">
        <v>72.14385986328125</v>
      </c>
      <c r="K2617" s="92"/>
      <c r="L2617">
        <v>0</v>
      </c>
      <c r="M2617" s="92"/>
      <c r="N2617" s="92"/>
      <c r="O2617" s="92"/>
      <c r="P2617">
        <v>24520.67578125</v>
      </c>
      <c r="Q2617" s="92"/>
      <c r="R2617" s="92"/>
      <c r="S2617">
        <v>-1</v>
      </c>
      <c r="T2617">
        <v>6354815.5</v>
      </c>
      <c r="U2617" s="82" t="s">
        <v>300</v>
      </c>
      <c r="V2617" s="92"/>
      <c r="W2617">
        <v>633711.6875</v>
      </c>
      <c r="X2617" s="92"/>
      <c r="Y2617">
        <v>62.886539459228516</v>
      </c>
      <c r="Z2617">
        <v>29915.876953125</v>
      </c>
      <c r="AA2617">
        <v>29915.876953125</v>
      </c>
      <c r="AB2617">
        <v>0</v>
      </c>
      <c r="AC2617">
        <v>-1</v>
      </c>
      <c r="AD2617">
        <v>0</v>
      </c>
      <c r="AE2617">
        <v>0</v>
      </c>
      <c r="AF2617">
        <v>1430.8702392578125</v>
      </c>
      <c r="AG2617">
        <v>63</v>
      </c>
      <c r="AH2617">
        <v>3837</v>
      </c>
      <c r="AI2617">
        <v>0.3148043155670166</v>
      </c>
      <c r="AJ2617">
        <v>47.207393646240234</v>
      </c>
      <c r="AK2617">
        <v>23999.5234375</v>
      </c>
      <c r="AL2617">
        <v>37.871360778808594</v>
      </c>
      <c r="AM2617">
        <v>5916.3525390625</v>
      </c>
      <c r="AN2617">
        <v>9.3360328674316406</v>
      </c>
      <c r="AO2617" s="92"/>
      <c r="AP2617" s="82" t="s">
        <v>347</v>
      </c>
      <c r="AQ2617" s="82" t="s">
        <v>326</v>
      </c>
      <c r="AR2617" s="82"/>
      <c r="AS2617">
        <v>0</v>
      </c>
      <c r="AT2617">
        <v>0</v>
      </c>
      <c r="AU2617">
        <v>2032</v>
      </c>
      <c r="AY2617">
        <v>0</v>
      </c>
      <c r="AZ2617">
        <v>0</v>
      </c>
      <c r="BA2617" s="82" t="s">
        <v>398</v>
      </c>
      <c r="BB2617">
        <v>10895</v>
      </c>
      <c r="BC2617">
        <v>240</v>
      </c>
      <c r="BD2617" s="92"/>
      <c r="BE2617" s="92"/>
      <c r="BF2617">
        <v>633711.6875</v>
      </c>
      <c r="BG2617">
        <v>0</v>
      </c>
      <c r="BH2617">
        <v>0</v>
      </c>
      <c r="BI2617" s="92"/>
      <c r="BJ2617" s="92"/>
      <c r="BK2617" s="92"/>
      <c r="BL2617">
        <v>0</v>
      </c>
    </row>
    <row r="2618" spans="1:64" x14ac:dyDescent="0.25">
      <c r="A2618" s="82" t="s">
        <v>297</v>
      </c>
      <c r="B2618" s="82" t="s">
        <v>397</v>
      </c>
      <c r="C2618" s="82" t="s">
        <v>106</v>
      </c>
      <c r="D2618" s="82" t="s">
        <v>313</v>
      </c>
      <c r="E2618" s="82" t="s">
        <v>314</v>
      </c>
      <c r="F2618" s="82" t="s">
        <v>346</v>
      </c>
      <c r="G2618" s="82" t="s">
        <v>346</v>
      </c>
      <c r="H2618">
        <v>419.24359130859375</v>
      </c>
      <c r="I2618">
        <v>458.34097290039063</v>
      </c>
      <c r="J2618">
        <v>144.2877197265625</v>
      </c>
      <c r="K2618" s="92"/>
      <c r="L2618">
        <v>0</v>
      </c>
      <c r="M2618" s="92"/>
      <c r="N2618" s="92"/>
      <c r="O2618" s="92"/>
      <c r="P2618">
        <v>49041.3515625</v>
      </c>
      <c r="Q2618" s="92"/>
      <c r="R2618" s="92"/>
      <c r="S2618">
        <v>-1</v>
      </c>
      <c r="T2618">
        <v>12709631</v>
      </c>
      <c r="U2618" s="82" t="s">
        <v>300</v>
      </c>
      <c r="V2618" s="92"/>
      <c r="W2618">
        <v>1267423.375</v>
      </c>
      <c r="X2618" s="92"/>
      <c r="Y2618">
        <v>125.77307891845703</v>
      </c>
      <c r="Z2618">
        <v>59831.75390625</v>
      </c>
      <c r="AA2618">
        <v>59831.75390625</v>
      </c>
      <c r="AB2618">
        <v>0</v>
      </c>
      <c r="AC2618">
        <v>-1</v>
      </c>
      <c r="AD2618">
        <v>0</v>
      </c>
      <c r="AE2618">
        <v>0</v>
      </c>
      <c r="AF2618">
        <v>2861.740478515625</v>
      </c>
      <c r="AG2618">
        <v>63</v>
      </c>
      <c r="AH2618">
        <v>3837</v>
      </c>
      <c r="AI2618">
        <v>0.3148043155670166</v>
      </c>
      <c r="AJ2618">
        <v>47.207393646240234</v>
      </c>
      <c r="AK2618">
        <v>47999.046875</v>
      </c>
      <c r="AL2618">
        <v>37.871360778808594</v>
      </c>
      <c r="AM2618">
        <v>11832.705078125</v>
      </c>
      <c r="AN2618">
        <v>9.3360328674316406</v>
      </c>
      <c r="AO2618" s="92"/>
      <c r="AP2618" s="82" t="s">
        <v>347</v>
      </c>
      <c r="AQ2618" s="82" t="s">
        <v>326</v>
      </c>
      <c r="AR2618" s="82"/>
      <c r="AS2618">
        <v>0</v>
      </c>
      <c r="AT2618">
        <v>0</v>
      </c>
      <c r="AU2618">
        <v>2032</v>
      </c>
      <c r="AY2618">
        <v>0</v>
      </c>
      <c r="AZ2618">
        <v>0</v>
      </c>
      <c r="BA2618" s="82" t="s">
        <v>398</v>
      </c>
      <c r="BB2618">
        <v>10896</v>
      </c>
      <c r="BC2618">
        <v>480</v>
      </c>
      <c r="BD2618" s="92"/>
      <c r="BE2618" s="92"/>
      <c r="BF2618">
        <v>1267423.375</v>
      </c>
      <c r="BG2618">
        <v>0</v>
      </c>
      <c r="BH2618">
        <v>0</v>
      </c>
      <c r="BI2618" s="92"/>
      <c r="BJ2618" s="92"/>
      <c r="BK2618" s="92"/>
      <c r="BL2618">
        <v>0</v>
      </c>
    </row>
    <row r="2619" spans="1:64" x14ac:dyDescent="0.25">
      <c r="A2619" s="82" t="s">
        <v>297</v>
      </c>
      <c r="B2619" s="82" t="s">
        <v>397</v>
      </c>
      <c r="C2619" s="82" t="s">
        <v>106</v>
      </c>
      <c r="D2619" s="82" t="s">
        <v>311</v>
      </c>
      <c r="E2619" s="82" t="s">
        <v>312</v>
      </c>
      <c r="F2619" s="82" t="s">
        <v>348</v>
      </c>
      <c r="G2619" s="82" t="s">
        <v>348</v>
      </c>
      <c r="H2619">
        <v>22.859842300415039</v>
      </c>
      <c r="I2619">
        <v>100</v>
      </c>
      <c r="J2619">
        <v>22.859842300415039</v>
      </c>
      <c r="K2619" s="92"/>
      <c r="L2619">
        <v>0</v>
      </c>
      <c r="M2619" s="92"/>
      <c r="N2619" s="92"/>
      <c r="O2619" s="92"/>
      <c r="P2619">
        <v>15118.43359375</v>
      </c>
      <c r="Q2619" s="92"/>
      <c r="R2619" s="92"/>
      <c r="S2619">
        <v>-1</v>
      </c>
      <c r="T2619">
        <v>0</v>
      </c>
      <c r="U2619" s="82" t="s">
        <v>324</v>
      </c>
      <c r="V2619" s="92"/>
      <c r="W2619">
        <v>200800.859375</v>
      </c>
      <c r="X2619" s="92"/>
      <c r="Y2619">
        <v>0</v>
      </c>
      <c r="Z2619">
        <v>6863.8642578125</v>
      </c>
      <c r="AA2619">
        <v>6863.8642578125</v>
      </c>
      <c r="AB2619">
        <v>0</v>
      </c>
      <c r="AC2619">
        <v>-1</v>
      </c>
      <c r="AD2619">
        <v>0</v>
      </c>
      <c r="AE2619">
        <v>0</v>
      </c>
      <c r="AF2619">
        <v>0</v>
      </c>
      <c r="AG2619">
        <v>366</v>
      </c>
      <c r="AH2619">
        <v>4394</v>
      </c>
      <c r="AI2619">
        <v>0.22859841585159302</v>
      </c>
      <c r="AJ2619">
        <v>34.182445526123047</v>
      </c>
      <c r="AK2619">
        <v>-6785.51708984375</v>
      </c>
      <c r="AL2619">
        <v>-33.792270660400391</v>
      </c>
      <c r="AM2619">
        <v>13649.3818359375</v>
      </c>
      <c r="AN2619">
        <v>67.974716186523438</v>
      </c>
      <c r="AO2619" s="92"/>
      <c r="AP2619" s="82" t="s">
        <v>336</v>
      </c>
      <c r="AQ2619" s="82" t="s">
        <v>326</v>
      </c>
      <c r="AR2619" s="82"/>
      <c r="AS2619">
        <v>0</v>
      </c>
      <c r="AT2619">
        <v>0</v>
      </c>
      <c r="AU2619">
        <v>2032</v>
      </c>
      <c r="AY2619">
        <v>0</v>
      </c>
      <c r="AZ2619">
        <v>0</v>
      </c>
      <c r="BA2619" s="82" t="s">
        <v>398</v>
      </c>
      <c r="BB2619">
        <v>10897</v>
      </c>
      <c r="BC2619">
        <v>100</v>
      </c>
      <c r="BD2619" s="92"/>
      <c r="BE2619" s="92"/>
      <c r="BF2619">
        <v>200800.859375</v>
      </c>
      <c r="BG2619">
        <v>0</v>
      </c>
      <c r="BH2619">
        <v>0</v>
      </c>
      <c r="BI2619" s="92"/>
      <c r="BJ2619" s="92"/>
      <c r="BK2619" s="92"/>
      <c r="BL2619">
        <v>0</v>
      </c>
    </row>
    <row r="2620" spans="1:64" x14ac:dyDescent="0.25">
      <c r="A2620" s="82" t="s">
        <v>297</v>
      </c>
      <c r="B2620" s="82" t="s">
        <v>397</v>
      </c>
      <c r="C2620" s="82" t="s">
        <v>106</v>
      </c>
      <c r="D2620" s="82" t="s">
        <v>298</v>
      </c>
      <c r="E2620" s="82" t="s">
        <v>55</v>
      </c>
      <c r="F2620" s="82" t="s">
        <v>349</v>
      </c>
      <c r="G2620" s="82" t="s">
        <v>349</v>
      </c>
      <c r="H2620">
        <v>34.289764404296875</v>
      </c>
      <c r="I2620">
        <v>150</v>
      </c>
      <c r="J2620">
        <v>34.289764404296875</v>
      </c>
      <c r="K2620" s="92"/>
      <c r="L2620">
        <v>0</v>
      </c>
      <c r="M2620" s="92"/>
      <c r="N2620" s="92"/>
      <c r="O2620" s="92"/>
      <c r="P2620">
        <v>21891.095703125</v>
      </c>
      <c r="Q2620" s="92"/>
      <c r="R2620" s="92"/>
      <c r="S2620">
        <v>-1</v>
      </c>
      <c r="T2620">
        <v>0</v>
      </c>
      <c r="U2620" s="82" t="s">
        <v>324</v>
      </c>
      <c r="V2620" s="92"/>
      <c r="W2620">
        <v>301201.28125</v>
      </c>
      <c r="X2620" s="92"/>
      <c r="Y2620">
        <v>0</v>
      </c>
      <c r="Z2620">
        <v>10295.796875</v>
      </c>
      <c r="AA2620">
        <v>10295.796875</v>
      </c>
      <c r="AB2620">
        <v>0</v>
      </c>
      <c r="AC2620">
        <v>-1</v>
      </c>
      <c r="AD2620">
        <v>0</v>
      </c>
      <c r="AE2620">
        <v>0</v>
      </c>
      <c r="AF2620">
        <v>0</v>
      </c>
      <c r="AG2620">
        <v>366</v>
      </c>
      <c r="AH2620">
        <v>4394</v>
      </c>
      <c r="AI2620">
        <v>0.22859841585159302</v>
      </c>
      <c r="AJ2620">
        <v>34.182445526123047</v>
      </c>
      <c r="AK2620">
        <v>-10178.275390625</v>
      </c>
      <c r="AL2620">
        <v>-33.792270660400391</v>
      </c>
      <c r="AM2620">
        <v>20474.072265625</v>
      </c>
      <c r="AN2620">
        <v>67.974716186523438</v>
      </c>
      <c r="AO2620" s="92"/>
      <c r="AP2620" s="82" t="s">
        <v>325</v>
      </c>
      <c r="AQ2620" s="82" t="s">
        <v>326</v>
      </c>
      <c r="AR2620" s="82"/>
      <c r="AS2620">
        <v>0</v>
      </c>
      <c r="AT2620">
        <v>0</v>
      </c>
      <c r="AU2620">
        <v>2032</v>
      </c>
      <c r="AY2620">
        <v>0</v>
      </c>
      <c r="AZ2620">
        <v>0</v>
      </c>
      <c r="BA2620" s="82" t="s">
        <v>398</v>
      </c>
      <c r="BB2620">
        <v>10898</v>
      </c>
      <c r="BC2620">
        <v>150</v>
      </c>
      <c r="BD2620" s="92"/>
      <c r="BE2620" s="92"/>
      <c r="BF2620">
        <v>301201.28125</v>
      </c>
      <c r="BG2620">
        <v>0</v>
      </c>
      <c r="BH2620">
        <v>0</v>
      </c>
      <c r="BI2620" s="92"/>
      <c r="BJ2620" s="92"/>
      <c r="BK2620" s="92"/>
      <c r="BL2620">
        <v>0</v>
      </c>
    </row>
    <row r="2621" spans="1:64" x14ac:dyDescent="0.25">
      <c r="A2621" s="82" t="s">
        <v>297</v>
      </c>
      <c r="B2621" s="82" t="s">
        <v>397</v>
      </c>
      <c r="C2621" s="82" t="s">
        <v>106</v>
      </c>
      <c r="D2621" s="82" t="s">
        <v>303</v>
      </c>
      <c r="E2621" s="82" t="s">
        <v>304</v>
      </c>
      <c r="F2621" s="82" t="s">
        <v>349</v>
      </c>
      <c r="G2621" s="82" t="s">
        <v>349</v>
      </c>
      <c r="H2621">
        <v>22.859842300415039</v>
      </c>
      <c r="I2621">
        <v>100</v>
      </c>
      <c r="J2621">
        <v>22.859842300415039</v>
      </c>
      <c r="K2621" s="92"/>
      <c r="L2621">
        <v>0</v>
      </c>
      <c r="M2621" s="92"/>
      <c r="N2621" s="92"/>
      <c r="O2621" s="92"/>
      <c r="P2621">
        <v>14594.0634765625</v>
      </c>
      <c r="Q2621" s="92"/>
      <c r="R2621" s="92"/>
      <c r="S2621">
        <v>-1</v>
      </c>
      <c r="T2621">
        <v>0</v>
      </c>
      <c r="U2621" s="82" t="s">
        <v>324</v>
      </c>
      <c r="V2621" s="92"/>
      <c r="W2621">
        <v>200800.859375</v>
      </c>
      <c r="X2621" s="92"/>
      <c r="Y2621">
        <v>0</v>
      </c>
      <c r="Z2621">
        <v>6863.8642578125</v>
      </c>
      <c r="AA2621">
        <v>6863.8642578125</v>
      </c>
      <c r="AB2621">
        <v>0</v>
      </c>
      <c r="AC2621">
        <v>-1</v>
      </c>
      <c r="AD2621">
        <v>0</v>
      </c>
      <c r="AE2621">
        <v>0</v>
      </c>
      <c r="AF2621">
        <v>0</v>
      </c>
      <c r="AG2621">
        <v>366</v>
      </c>
      <c r="AH2621">
        <v>4394</v>
      </c>
      <c r="AI2621">
        <v>0.22859841585159302</v>
      </c>
      <c r="AJ2621">
        <v>34.182445526123047</v>
      </c>
      <c r="AK2621">
        <v>-6785.51708984375</v>
      </c>
      <c r="AL2621">
        <v>-33.792270660400391</v>
      </c>
      <c r="AM2621">
        <v>13649.3818359375</v>
      </c>
      <c r="AN2621">
        <v>67.974716186523438</v>
      </c>
      <c r="AO2621" s="92"/>
      <c r="AP2621" s="82" t="s">
        <v>325</v>
      </c>
      <c r="AQ2621" s="82" t="s">
        <v>326</v>
      </c>
      <c r="AR2621" s="82"/>
      <c r="AS2621">
        <v>0</v>
      </c>
      <c r="AT2621">
        <v>0</v>
      </c>
      <c r="AU2621">
        <v>2032</v>
      </c>
      <c r="AY2621">
        <v>0</v>
      </c>
      <c r="AZ2621">
        <v>0</v>
      </c>
      <c r="BA2621" s="82" t="s">
        <v>398</v>
      </c>
      <c r="BB2621">
        <v>10899</v>
      </c>
      <c r="BC2621">
        <v>100</v>
      </c>
      <c r="BD2621" s="92"/>
      <c r="BE2621" s="92"/>
      <c r="BF2621">
        <v>200800.859375</v>
      </c>
      <c r="BG2621">
        <v>0</v>
      </c>
      <c r="BH2621">
        <v>0</v>
      </c>
      <c r="BI2621" s="92"/>
      <c r="BJ2621" s="92"/>
      <c r="BK2621" s="92"/>
      <c r="BL2621">
        <v>0</v>
      </c>
    </row>
    <row r="2622" spans="1:64" x14ac:dyDescent="0.25">
      <c r="A2622" s="82" t="s">
        <v>297</v>
      </c>
      <c r="B2622" s="82" t="s">
        <v>397</v>
      </c>
      <c r="C2622" s="82" t="s">
        <v>106</v>
      </c>
      <c r="D2622" s="82" t="s">
        <v>305</v>
      </c>
      <c r="E2622" s="82" t="s">
        <v>58</v>
      </c>
      <c r="F2622" s="82" t="s">
        <v>349</v>
      </c>
      <c r="G2622" s="82" t="s">
        <v>349</v>
      </c>
      <c r="H2622">
        <v>34.289764404296875</v>
      </c>
      <c r="I2622">
        <v>150</v>
      </c>
      <c r="J2622">
        <v>34.289764404296875</v>
      </c>
      <c r="K2622" s="92"/>
      <c r="L2622">
        <v>0</v>
      </c>
      <c r="M2622" s="92"/>
      <c r="N2622" s="92"/>
      <c r="O2622" s="92"/>
      <c r="P2622">
        <v>21891.095703125</v>
      </c>
      <c r="Q2622" s="92"/>
      <c r="R2622" s="92"/>
      <c r="S2622">
        <v>-1</v>
      </c>
      <c r="T2622">
        <v>0</v>
      </c>
      <c r="U2622" s="82" t="s">
        <v>324</v>
      </c>
      <c r="V2622" s="92"/>
      <c r="W2622">
        <v>301201.28125</v>
      </c>
      <c r="X2622" s="92"/>
      <c r="Y2622">
        <v>0</v>
      </c>
      <c r="Z2622">
        <v>10295.796875</v>
      </c>
      <c r="AA2622">
        <v>10295.796875</v>
      </c>
      <c r="AB2622">
        <v>0</v>
      </c>
      <c r="AC2622">
        <v>-1</v>
      </c>
      <c r="AD2622">
        <v>0</v>
      </c>
      <c r="AE2622">
        <v>0</v>
      </c>
      <c r="AF2622">
        <v>0</v>
      </c>
      <c r="AG2622">
        <v>366</v>
      </c>
      <c r="AH2622">
        <v>4394</v>
      </c>
      <c r="AI2622">
        <v>0.22859841585159302</v>
      </c>
      <c r="AJ2622">
        <v>34.182445526123047</v>
      </c>
      <c r="AK2622">
        <v>-10178.275390625</v>
      </c>
      <c r="AL2622">
        <v>-33.792270660400391</v>
      </c>
      <c r="AM2622">
        <v>20474.072265625</v>
      </c>
      <c r="AN2622">
        <v>67.974716186523438</v>
      </c>
      <c r="AO2622" s="92"/>
      <c r="AP2622" s="82" t="s">
        <v>325</v>
      </c>
      <c r="AQ2622" s="82" t="s">
        <v>326</v>
      </c>
      <c r="AR2622" s="82"/>
      <c r="AS2622">
        <v>0</v>
      </c>
      <c r="AT2622">
        <v>0</v>
      </c>
      <c r="AU2622">
        <v>2032</v>
      </c>
      <c r="AY2622">
        <v>0</v>
      </c>
      <c r="AZ2622">
        <v>0</v>
      </c>
      <c r="BA2622" s="82" t="s">
        <v>398</v>
      </c>
      <c r="BB2622">
        <v>10900</v>
      </c>
      <c r="BC2622">
        <v>150</v>
      </c>
      <c r="BD2622" s="92"/>
      <c r="BE2622" s="92"/>
      <c r="BF2622">
        <v>301201.28125</v>
      </c>
      <c r="BG2622">
        <v>0</v>
      </c>
      <c r="BH2622">
        <v>0</v>
      </c>
      <c r="BI2622" s="92"/>
      <c r="BJ2622" s="92"/>
      <c r="BK2622" s="92"/>
      <c r="BL2622">
        <v>0</v>
      </c>
    </row>
    <row r="2623" spans="1:64" x14ac:dyDescent="0.25">
      <c r="A2623" s="82" t="s">
        <v>297</v>
      </c>
      <c r="B2623" s="82" t="s">
        <v>397</v>
      </c>
      <c r="C2623" s="82" t="s">
        <v>106</v>
      </c>
      <c r="D2623" s="82" t="s">
        <v>307</v>
      </c>
      <c r="E2623" s="82" t="s">
        <v>60</v>
      </c>
      <c r="F2623" s="82" t="s">
        <v>349</v>
      </c>
      <c r="G2623" s="82" t="s">
        <v>349</v>
      </c>
      <c r="H2623">
        <v>11.42992115020752</v>
      </c>
      <c r="I2623">
        <v>50</v>
      </c>
      <c r="J2623">
        <v>11.42992115020752</v>
      </c>
      <c r="K2623" s="92"/>
      <c r="L2623">
        <v>0</v>
      </c>
      <c r="M2623" s="92"/>
      <c r="N2623" s="92"/>
      <c r="O2623" s="92"/>
      <c r="P2623">
        <v>7297.03173828125</v>
      </c>
      <c r="Q2623" s="92"/>
      <c r="R2623" s="92"/>
      <c r="S2623">
        <v>-1</v>
      </c>
      <c r="T2623">
        <v>0</v>
      </c>
      <c r="U2623" s="82" t="s">
        <v>324</v>
      </c>
      <c r="V2623" s="92"/>
      <c r="W2623">
        <v>100400.4296875</v>
      </c>
      <c r="X2623" s="92"/>
      <c r="Y2623">
        <v>0</v>
      </c>
      <c r="Z2623">
        <v>3431.93212890625</v>
      </c>
      <c r="AA2623">
        <v>3431.93212890625</v>
      </c>
      <c r="AB2623">
        <v>0</v>
      </c>
      <c r="AC2623">
        <v>-1</v>
      </c>
      <c r="AD2623">
        <v>0</v>
      </c>
      <c r="AE2623">
        <v>0</v>
      </c>
      <c r="AF2623">
        <v>0</v>
      </c>
      <c r="AG2623">
        <v>366</v>
      </c>
      <c r="AH2623">
        <v>4394</v>
      </c>
      <c r="AI2623">
        <v>0.22859841585159302</v>
      </c>
      <c r="AJ2623">
        <v>34.182445526123047</v>
      </c>
      <c r="AK2623">
        <v>-3392.758544921875</v>
      </c>
      <c r="AL2623">
        <v>-33.792270660400391</v>
      </c>
      <c r="AM2623">
        <v>6824.69091796875</v>
      </c>
      <c r="AN2623">
        <v>67.974716186523438</v>
      </c>
      <c r="AO2623" s="92"/>
      <c r="AP2623" s="82" t="s">
        <v>325</v>
      </c>
      <c r="AQ2623" s="82" t="s">
        <v>326</v>
      </c>
      <c r="AR2623" s="82"/>
      <c r="AS2623">
        <v>0</v>
      </c>
      <c r="AT2623">
        <v>0</v>
      </c>
      <c r="AU2623">
        <v>2032</v>
      </c>
      <c r="AY2623">
        <v>0</v>
      </c>
      <c r="AZ2623">
        <v>0</v>
      </c>
      <c r="BA2623" s="82" t="s">
        <v>398</v>
      </c>
      <c r="BB2623">
        <v>10901</v>
      </c>
      <c r="BC2623">
        <v>50</v>
      </c>
      <c r="BD2623" s="92"/>
      <c r="BE2623" s="92"/>
      <c r="BF2623">
        <v>100400.4296875</v>
      </c>
      <c r="BG2623">
        <v>0</v>
      </c>
      <c r="BH2623">
        <v>0</v>
      </c>
      <c r="BI2623" s="92"/>
      <c r="BJ2623" s="92"/>
      <c r="BK2623" s="92"/>
      <c r="BL2623">
        <v>0</v>
      </c>
    </row>
    <row r="2624" spans="1:64" x14ac:dyDescent="0.25">
      <c r="A2624" s="82" t="s">
        <v>297</v>
      </c>
      <c r="B2624" s="82" t="s">
        <v>397</v>
      </c>
      <c r="C2624" s="82" t="s">
        <v>106</v>
      </c>
      <c r="D2624" s="82" t="s">
        <v>308</v>
      </c>
      <c r="E2624" s="82" t="s">
        <v>61</v>
      </c>
      <c r="F2624" s="82" t="s">
        <v>349</v>
      </c>
      <c r="G2624" s="82" t="s">
        <v>349</v>
      </c>
      <c r="H2624">
        <v>34.289764404296875</v>
      </c>
      <c r="I2624">
        <v>150</v>
      </c>
      <c r="J2624">
        <v>34.289764404296875</v>
      </c>
      <c r="K2624" s="92"/>
      <c r="L2624">
        <v>0</v>
      </c>
      <c r="M2624" s="92"/>
      <c r="N2624" s="92"/>
      <c r="O2624" s="92"/>
      <c r="P2624">
        <v>21891.095703125</v>
      </c>
      <c r="Q2624" s="92"/>
      <c r="R2624" s="92"/>
      <c r="S2624">
        <v>-1</v>
      </c>
      <c r="T2624">
        <v>0</v>
      </c>
      <c r="U2624" s="82" t="s">
        <v>324</v>
      </c>
      <c r="V2624" s="92"/>
      <c r="W2624">
        <v>301201.28125</v>
      </c>
      <c r="X2624" s="92"/>
      <c r="Y2624">
        <v>0</v>
      </c>
      <c r="Z2624">
        <v>10295.796875</v>
      </c>
      <c r="AA2624">
        <v>10295.796875</v>
      </c>
      <c r="AB2624">
        <v>0</v>
      </c>
      <c r="AC2624">
        <v>-1</v>
      </c>
      <c r="AD2624">
        <v>0</v>
      </c>
      <c r="AE2624">
        <v>0</v>
      </c>
      <c r="AF2624">
        <v>0</v>
      </c>
      <c r="AG2624">
        <v>366</v>
      </c>
      <c r="AH2624">
        <v>4394</v>
      </c>
      <c r="AI2624">
        <v>0.22859841585159302</v>
      </c>
      <c r="AJ2624">
        <v>34.182445526123047</v>
      </c>
      <c r="AK2624">
        <v>-10178.275390625</v>
      </c>
      <c r="AL2624">
        <v>-33.792270660400391</v>
      </c>
      <c r="AM2624">
        <v>20474.072265625</v>
      </c>
      <c r="AN2624">
        <v>67.974716186523438</v>
      </c>
      <c r="AO2624" s="92"/>
      <c r="AP2624" s="82" t="s">
        <v>325</v>
      </c>
      <c r="AQ2624" s="82" t="s">
        <v>326</v>
      </c>
      <c r="AR2624" s="82"/>
      <c r="AS2624">
        <v>0</v>
      </c>
      <c r="AT2624">
        <v>0</v>
      </c>
      <c r="AU2624">
        <v>2032</v>
      </c>
      <c r="AY2624">
        <v>0</v>
      </c>
      <c r="AZ2624">
        <v>0</v>
      </c>
      <c r="BA2624" s="82" t="s">
        <v>398</v>
      </c>
      <c r="BB2624">
        <v>10902</v>
      </c>
      <c r="BC2624">
        <v>150</v>
      </c>
      <c r="BD2624" s="92"/>
      <c r="BE2624" s="92"/>
      <c r="BF2624">
        <v>301201.28125</v>
      </c>
      <c r="BG2624">
        <v>0</v>
      </c>
      <c r="BH2624">
        <v>0</v>
      </c>
      <c r="BI2624" s="92"/>
      <c r="BJ2624" s="92"/>
      <c r="BK2624" s="92"/>
      <c r="BL2624">
        <v>0</v>
      </c>
    </row>
    <row r="2625" spans="1:64" x14ac:dyDescent="0.25">
      <c r="A2625" s="82" t="s">
        <v>297</v>
      </c>
      <c r="B2625" s="82" t="s">
        <v>397</v>
      </c>
      <c r="C2625" s="82" t="s">
        <v>106</v>
      </c>
      <c r="D2625" s="82" t="s">
        <v>309</v>
      </c>
      <c r="E2625" s="82" t="s">
        <v>310</v>
      </c>
      <c r="F2625" s="82" t="s">
        <v>349</v>
      </c>
      <c r="G2625" s="82" t="s">
        <v>349</v>
      </c>
      <c r="H2625">
        <v>34.289764404296875</v>
      </c>
      <c r="I2625">
        <v>150</v>
      </c>
      <c r="J2625">
        <v>34.289764404296875</v>
      </c>
      <c r="K2625" s="92"/>
      <c r="L2625">
        <v>0</v>
      </c>
      <c r="M2625" s="92"/>
      <c r="N2625" s="92"/>
      <c r="O2625" s="92"/>
      <c r="P2625">
        <v>21891.095703125</v>
      </c>
      <c r="Q2625" s="92"/>
      <c r="R2625" s="92"/>
      <c r="S2625">
        <v>-1</v>
      </c>
      <c r="T2625">
        <v>0</v>
      </c>
      <c r="U2625" s="82" t="s">
        <v>324</v>
      </c>
      <c r="V2625" s="92"/>
      <c r="W2625">
        <v>301201.28125</v>
      </c>
      <c r="X2625" s="92"/>
      <c r="Y2625">
        <v>0</v>
      </c>
      <c r="Z2625">
        <v>10295.796875</v>
      </c>
      <c r="AA2625">
        <v>10295.796875</v>
      </c>
      <c r="AB2625">
        <v>0</v>
      </c>
      <c r="AC2625">
        <v>-1</v>
      </c>
      <c r="AD2625">
        <v>0</v>
      </c>
      <c r="AE2625">
        <v>0</v>
      </c>
      <c r="AF2625">
        <v>0</v>
      </c>
      <c r="AG2625">
        <v>366</v>
      </c>
      <c r="AH2625">
        <v>4394</v>
      </c>
      <c r="AI2625">
        <v>0.22859841585159302</v>
      </c>
      <c r="AJ2625">
        <v>34.182445526123047</v>
      </c>
      <c r="AK2625">
        <v>-10178.275390625</v>
      </c>
      <c r="AL2625">
        <v>-33.792270660400391</v>
      </c>
      <c r="AM2625">
        <v>20474.072265625</v>
      </c>
      <c r="AN2625">
        <v>67.974716186523438</v>
      </c>
      <c r="AO2625" s="92"/>
      <c r="AP2625" s="82" t="s">
        <v>325</v>
      </c>
      <c r="AQ2625" s="82" t="s">
        <v>326</v>
      </c>
      <c r="AR2625" s="82"/>
      <c r="AS2625">
        <v>0</v>
      </c>
      <c r="AT2625">
        <v>0</v>
      </c>
      <c r="AU2625">
        <v>2032</v>
      </c>
      <c r="AY2625">
        <v>0</v>
      </c>
      <c r="AZ2625">
        <v>0</v>
      </c>
      <c r="BA2625" s="82" t="s">
        <v>398</v>
      </c>
      <c r="BB2625">
        <v>10903</v>
      </c>
      <c r="BC2625">
        <v>150</v>
      </c>
      <c r="BD2625" s="92"/>
      <c r="BE2625" s="92"/>
      <c r="BF2625">
        <v>301201.28125</v>
      </c>
      <c r="BG2625">
        <v>0</v>
      </c>
      <c r="BH2625">
        <v>0</v>
      </c>
      <c r="BI2625" s="92"/>
      <c r="BJ2625" s="92"/>
      <c r="BK2625" s="92"/>
      <c r="BL2625">
        <v>0</v>
      </c>
    </row>
    <row r="2626" spans="1:64" x14ac:dyDescent="0.25">
      <c r="A2626" s="82" t="s">
        <v>297</v>
      </c>
      <c r="B2626" s="82" t="s">
        <v>397</v>
      </c>
      <c r="C2626" s="82" t="s">
        <v>106</v>
      </c>
      <c r="D2626" s="82" t="s">
        <v>311</v>
      </c>
      <c r="E2626" s="82" t="s">
        <v>312</v>
      </c>
      <c r="F2626" s="82" t="s">
        <v>349</v>
      </c>
      <c r="G2626" s="82" t="s">
        <v>349</v>
      </c>
      <c r="H2626">
        <v>34.289764404296875</v>
      </c>
      <c r="I2626">
        <v>150</v>
      </c>
      <c r="J2626">
        <v>34.289764404296875</v>
      </c>
      <c r="K2626" s="92"/>
      <c r="L2626">
        <v>0</v>
      </c>
      <c r="M2626" s="92"/>
      <c r="N2626" s="92"/>
      <c r="O2626" s="92"/>
      <c r="P2626">
        <v>21891.095703125</v>
      </c>
      <c r="Q2626" s="92"/>
      <c r="R2626" s="92"/>
      <c r="S2626">
        <v>-1</v>
      </c>
      <c r="T2626">
        <v>0</v>
      </c>
      <c r="U2626" s="82" t="s">
        <v>324</v>
      </c>
      <c r="V2626" s="92"/>
      <c r="W2626">
        <v>301201.28125</v>
      </c>
      <c r="X2626" s="92"/>
      <c r="Y2626">
        <v>0</v>
      </c>
      <c r="Z2626">
        <v>10295.796875</v>
      </c>
      <c r="AA2626">
        <v>10295.796875</v>
      </c>
      <c r="AB2626">
        <v>0</v>
      </c>
      <c r="AC2626">
        <v>-1</v>
      </c>
      <c r="AD2626">
        <v>0</v>
      </c>
      <c r="AE2626">
        <v>0</v>
      </c>
      <c r="AF2626">
        <v>0</v>
      </c>
      <c r="AG2626">
        <v>366</v>
      </c>
      <c r="AH2626">
        <v>4394</v>
      </c>
      <c r="AI2626">
        <v>0.22859841585159302</v>
      </c>
      <c r="AJ2626">
        <v>34.182445526123047</v>
      </c>
      <c r="AK2626">
        <v>-10178.275390625</v>
      </c>
      <c r="AL2626">
        <v>-33.792270660400391</v>
      </c>
      <c r="AM2626">
        <v>20474.072265625</v>
      </c>
      <c r="AN2626">
        <v>67.974716186523438</v>
      </c>
      <c r="AO2626" s="92"/>
      <c r="AP2626" s="82" t="s">
        <v>325</v>
      </c>
      <c r="AQ2626" s="82" t="s">
        <v>326</v>
      </c>
      <c r="AR2626" s="82"/>
      <c r="AS2626">
        <v>0</v>
      </c>
      <c r="AT2626">
        <v>0</v>
      </c>
      <c r="AU2626">
        <v>2032</v>
      </c>
      <c r="AY2626">
        <v>0</v>
      </c>
      <c r="AZ2626">
        <v>0</v>
      </c>
      <c r="BA2626" s="82" t="s">
        <v>398</v>
      </c>
      <c r="BB2626">
        <v>10904</v>
      </c>
      <c r="BC2626">
        <v>150</v>
      </c>
      <c r="BD2626" s="92"/>
      <c r="BE2626" s="92"/>
      <c r="BF2626">
        <v>301201.28125</v>
      </c>
      <c r="BG2626">
        <v>0</v>
      </c>
      <c r="BH2626">
        <v>0</v>
      </c>
      <c r="BI2626" s="92"/>
      <c r="BJ2626" s="92"/>
      <c r="BK2626" s="92"/>
      <c r="BL2626">
        <v>0</v>
      </c>
    </row>
    <row r="2627" spans="1:64" x14ac:dyDescent="0.25">
      <c r="A2627" s="82" t="s">
        <v>297</v>
      </c>
      <c r="B2627" s="82" t="s">
        <v>397</v>
      </c>
      <c r="C2627" s="82" t="s">
        <v>106</v>
      </c>
      <c r="D2627" s="82" t="s">
        <v>313</v>
      </c>
      <c r="E2627" s="82" t="s">
        <v>314</v>
      </c>
      <c r="F2627" s="82" t="s">
        <v>349</v>
      </c>
      <c r="G2627" s="82" t="s">
        <v>349</v>
      </c>
      <c r="H2627">
        <v>34.289764404296875</v>
      </c>
      <c r="I2627">
        <v>150</v>
      </c>
      <c r="J2627">
        <v>34.289764404296875</v>
      </c>
      <c r="K2627" s="92"/>
      <c r="L2627">
        <v>0</v>
      </c>
      <c r="M2627" s="92"/>
      <c r="N2627" s="92"/>
      <c r="O2627" s="92"/>
      <c r="P2627">
        <v>21891.095703125</v>
      </c>
      <c r="Q2627" s="92"/>
      <c r="R2627" s="92"/>
      <c r="S2627">
        <v>-1</v>
      </c>
      <c r="T2627">
        <v>0</v>
      </c>
      <c r="U2627" s="82" t="s">
        <v>324</v>
      </c>
      <c r="V2627" s="92"/>
      <c r="W2627">
        <v>301201.28125</v>
      </c>
      <c r="X2627" s="92"/>
      <c r="Y2627">
        <v>0</v>
      </c>
      <c r="Z2627">
        <v>10295.796875</v>
      </c>
      <c r="AA2627">
        <v>10295.796875</v>
      </c>
      <c r="AB2627">
        <v>0</v>
      </c>
      <c r="AC2627">
        <v>-1</v>
      </c>
      <c r="AD2627">
        <v>0</v>
      </c>
      <c r="AE2627">
        <v>0</v>
      </c>
      <c r="AF2627">
        <v>0</v>
      </c>
      <c r="AG2627">
        <v>366</v>
      </c>
      <c r="AH2627">
        <v>4394</v>
      </c>
      <c r="AI2627">
        <v>0.22859841585159302</v>
      </c>
      <c r="AJ2627">
        <v>34.182445526123047</v>
      </c>
      <c r="AK2627">
        <v>-10178.275390625</v>
      </c>
      <c r="AL2627">
        <v>-33.792270660400391</v>
      </c>
      <c r="AM2627">
        <v>20474.072265625</v>
      </c>
      <c r="AN2627">
        <v>67.974716186523438</v>
      </c>
      <c r="AO2627" s="92"/>
      <c r="AP2627" s="82" t="s">
        <v>325</v>
      </c>
      <c r="AQ2627" s="82" t="s">
        <v>326</v>
      </c>
      <c r="AR2627" s="82"/>
      <c r="AS2627">
        <v>0</v>
      </c>
      <c r="AT2627">
        <v>0</v>
      </c>
      <c r="AU2627">
        <v>2032</v>
      </c>
      <c r="AY2627">
        <v>0</v>
      </c>
      <c r="AZ2627">
        <v>0</v>
      </c>
      <c r="BA2627" s="82" t="s">
        <v>398</v>
      </c>
      <c r="BB2627">
        <v>10905</v>
      </c>
      <c r="BC2627">
        <v>150</v>
      </c>
      <c r="BD2627" s="92"/>
      <c r="BE2627" s="92"/>
      <c r="BF2627">
        <v>301201.28125</v>
      </c>
      <c r="BG2627">
        <v>0</v>
      </c>
      <c r="BH2627">
        <v>0</v>
      </c>
      <c r="BI2627" s="92"/>
      <c r="BJ2627" s="92"/>
      <c r="BK2627" s="92"/>
      <c r="BL2627">
        <v>0</v>
      </c>
    </row>
    <row r="2628" spans="1:64" x14ac:dyDescent="0.25">
      <c r="A2628" s="82" t="s">
        <v>297</v>
      </c>
      <c r="B2628" s="82" t="s">
        <v>397</v>
      </c>
      <c r="C2628" s="82" t="s">
        <v>106</v>
      </c>
      <c r="D2628" s="82" t="s">
        <v>298</v>
      </c>
      <c r="E2628" s="82" t="s">
        <v>55</v>
      </c>
      <c r="F2628" s="82" t="s">
        <v>350</v>
      </c>
      <c r="G2628" s="82" t="s">
        <v>350</v>
      </c>
      <c r="H2628">
        <v>34.289764404296875</v>
      </c>
      <c r="I2628">
        <v>150</v>
      </c>
      <c r="J2628">
        <v>34.289764404296875</v>
      </c>
      <c r="K2628" s="92"/>
      <c r="L2628">
        <v>0</v>
      </c>
      <c r="M2628" s="92"/>
      <c r="N2628" s="92"/>
      <c r="O2628" s="92"/>
      <c r="P2628">
        <v>21030.0234375</v>
      </c>
      <c r="Q2628" s="92"/>
      <c r="R2628" s="92"/>
      <c r="S2628">
        <v>-1</v>
      </c>
      <c r="T2628">
        <v>0</v>
      </c>
      <c r="U2628" s="82" t="s">
        <v>324</v>
      </c>
      <c r="V2628" s="92"/>
      <c r="W2628">
        <v>301201.28125</v>
      </c>
      <c r="X2628" s="92"/>
      <c r="Y2628">
        <v>0</v>
      </c>
      <c r="Z2628">
        <v>10295.796875</v>
      </c>
      <c r="AA2628">
        <v>10295.796875</v>
      </c>
      <c r="AB2628">
        <v>0</v>
      </c>
      <c r="AC2628">
        <v>-1</v>
      </c>
      <c r="AD2628">
        <v>0</v>
      </c>
      <c r="AE2628">
        <v>0</v>
      </c>
      <c r="AF2628">
        <v>0</v>
      </c>
      <c r="AG2628">
        <v>366</v>
      </c>
      <c r="AH2628">
        <v>4394</v>
      </c>
      <c r="AI2628">
        <v>0.22859841585159302</v>
      </c>
      <c r="AJ2628">
        <v>34.182445526123047</v>
      </c>
      <c r="AK2628">
        <v>-10178.275390625</v>
      </c>
      <c r="AL2628">
        <v>-33.792270660400391</v>
      </c>
      <c r="AM2628">
        <v>20474.072265625</v>
      </c>
      <c r="AN2628">
        <v>67.974716186523438</v>
      </c>
      <c r="AO2628" s="92"/>
      <c r="AP2628" s="82" t="s">
        <v>351</v>
      </c>
      <c r="AQ2628" s="82" t="s">
        <v>326</v>
      </c>
      <c r="AR2628" s="82"/>
      <c r="AS2628">
        <v>0</v>
      </c>
      <c r="AT2628">
        <v>0</v>
      </c>
      <c r="AU2628">
        <v>2032</v>
      </c>
      <c r="AY2628">
        <v>0</v>
      </c>
      <c r="AZ2628">
        <v>0</v>
      </c>
      <c r="BA2628" s="82" t="s">
        <v>398</v>
      </c>
      <c r="BB2628">
        <v>10906</v>
      </c>
      <c r="BC2628">
        <v>150</v>
      </c>
      <c r="BD2628" s="92"/>
      <c r="BE2628" s="92"/>
      <c r="BF2628">
        <v>301201.28125</v>
      </c>
      <c r="BG2628">
        <v>0</v>
      </c>
      <c r="BH2628">
        <v>0</v>
      </c>
      <c r="BI2628" s="92"/>
      <c r="BJ2628" s="92"/>
      <c r="BK2628" s="92"/>
      <c r="BL2628">
        <v>0</v>
      </c>
    </row>
    <row r="2629" spans="1:64" x14ac:dyDescent="0.25">
      <c r="A2629" s="82" t="s">
        <v>297</v>
      </c>
      <c r="B2629" s="82" t="s">
        <v>397</v>
      </c>
      <c r="C2629" s="82" t="s">
        <v>106</v>
      </c>
      <c r="D2629" s="82" t="s">
        <v>303</v>
      </c>
      <c r="E2629" s="82" t="s">
        <v>304</v>
      </c>
      <c r="F2629" s="82" t="s">
        <v>350</v>
      </c>
      <c r="G2629" s="82" t="s">
        <v>350</v>
      </c>
      <c r="H2629">
        <v>34.289764404296875</v>
      </c>
      <c r="I2629">
        <v>150</v>
      </c>
      <c r="J2629">
        <v>34.289764404296875</v>
      </c>
      <c r="K2629" s="92"/>
      <c r="L2629">
        <v>0</v>
      </c>
      <c r="M2629" s="92"/>
      <c r="N2629" s="92"/>
      <c r="O2629" s="92"/>
      <c r="P2629">
        <v>21030.0234375</v>
      </c>
      <c r="Q2629" s="92"/>
      <c r="R2629" s="92"/>
      <c r="S2629">
        <v>-1</v>
      </c>
      <c r="T2629">
        <v>0</v>
      </c>
      <c r="U2629" s="82" t="s">
        <v>324</v>
      </c>
      <c r="V2629" s="92"/>
      <c r="W2629">
        <v>301201.28125</v>
      </c>
      <c r="X2629" s="92"/>
      <c r="Y2629">
        <v>0</v>
      </c>
      <c r="Z2629">
        <v>10295.796875</v>
      </c>
      <c r="AA2629">
        <v>10295.796875</v>
      </c>
      <c r="AB2629">
        <v>0</v>
      </c>
      <c r="AC2629">
        <v>-1</v>
      </c>
      <c r="AD2629">
        <v>0</v>
      </c>
      <c r="AE2629">
        <v>0</v>
      </c>
      <c r="AF2629">
        <v>0</v>
      </c>
      <c r="AG2629">
        <v>366</v>
      </c>
      <c r="AH2629">
        <v>4394</v>
      </c>
      <c r="AI2629">
        <v>0.22859841585159302</v>
      </c>
      <c r="AJ2629">
        <v>34.182445526123047</v>
      </c>
      <c r="AK2629">
        <v>-10178.275390625</v>
      </c>
      <c r="AL2629">
        <v>-33.792270660400391</v>
      </c>
      <c r="AM2629">
        <v>20474.072265625</v>
      </c>
      <c r="AN2629">
        <v>67.974716186523438</v>
      </c>
      <c r="AO2629" s="92"/>
      <c r="AP2629" s="82" t="s">
        <v>351</v>
      </c>
      <c r="AQ2629" s="82" t="s">
        <v>326</v>
      </c>
      <c r="AR2629" s="82"/>
      <c r="AS2629">
        <v>0</v>
      </c>
      <c r="AT2629">
        <v>0</v>
      </c>
      <c r="AU2629">
        <v>2032</v>
      </c>
      <c r="AY2629">
        <v>0</v>
      </c>
      <c r="AZ2629">
        <v>0</v>
      </c>
      <c r="BA2629" s="82" t="s">
        <v>398</v>
      </c>
      <c r="BB2629">
        <v>10907</v>
      </c>
      <c r="BC2629">
        <v>150</v>
      </c>
      <c r="BD2629" s="92"/>
      <c r="BE2629" s="92"/>
      <c r="BF2629">
        <v>301201.28125</v>
      </c>
      <c r="BG2629">
        <v>0</v>
      </c>
      <c r="BH2629">
        <v>0</v>
      </c>
      <c r="BI2629" s="92"/>
      <c r="BJ2629" s="92"/>
      <c r="BK2629" s="92"/>
      <c r="BL2629">
        <v>0</v>
      </c>
    </row>
    <row r="2630" spans="1:64" x14ac:dyDescent="0.25">
      <c r="A2630" s="82" t="s">
        <v>297</v>
      </c>
      <c r="B2630" s="82" t="s">
        <v>397</v>
      </c>
      <c r="C2630" s="82" t="s">
        <v>106</v>
      </c>
      <c r="D2630" s="82" t="s">
        <v>305</v>
      </c>
      <c r="E2630" s="82" t="s">
        <v>58</v>
      </c>
      <c r="F2630" s="82" t="s">
        <v>350</v>
      </c>
      <c r="G2630" s="82" t="s">
        <v>350</v>
      </c>
      <c r="H2630">
        <v>34.289764404296875</v>
      </c>
      <c r="I2630">
        <v>150</v>
      </c>
      <c r="J2630">
        <v>34.289764404296875</v>
      </c>
      <c r="K2630" s="92"/>
      <c r="L2630">
        <v>0</v>
      </c>
      <c r="M2630" s="92"/>
      <c r="N2630" s="92"/>
      <c r="O2630" s="92"/>
      <c r="P2630">
        <v>21030.0234375</v>
      </c>
      <c r="Q2630" s="92"/>
      <c r="R2630" s="92"/>
      <c r="S2630">
        <v>-1</v>
      </c>
      <c r="T2630">
        <v>0</v>
      </c>
      <c r="U2630" s="82" t="s">
        <v>324</v>
      </c>
      <c r="V2630" s="92"/>
      <c r="W2630">
        <v>301201.28125</v>
      </c>
      <c r="X2630" s="92"/>
      <c r="Y2630">
        <v>0</v>
      </c>
      <c r="Z2630">
        <v>10295.796875</v>
      </c>
      <c r="AA2630">
        <v>10295.796875</v>
      </c>
      <c r="AB2630">
        <v>0</v>
      </c>
      <c r="AC2630">
        <v>-1</v>
      </c>
      <c r="AD2630">
        <v>0</v>
      </c>
      <c r="AE2630">
        <v>0</v>
      </c>
      <c r="AF2630">
        <v>0</v>
      </c>
      <c r="AG2630">
        <v>366</v>
      </c>
      <c r="AH2630">
        <v>4394</v>
      </c>
      <c r="AI2630">
        <v>0.22859841585159302</v>
      </c>
      <c r="AJ2630">
        <v>34.182445526123047</v>
      </c>
      <c r="AK2630">
        <v>-10178.275390625</v>
      </c>
      <c r="AL2630">
        <v>-33.792270660400391</v>
      </c>
      <c r="AM2630">
        <v>20474.072265625</v>
      </c>
      <c r="AN2630">
        <v>67.974716186523438</v>
      </c>
      <c r="AO2630" s="92"/>
      <c r="AP2630" s="82" t="s">
        <v>351</v>
      </c>
      <c r="AQ2630" s="82" t="s">
        <v>326</v>
      </c>
      <c r="AR2630" s="82"/>
      <c r="AS2630">
        <v>0</v>
      </c>
      <c r="AT2630">
        <v>0</v>
      </c>
      <c r="AU2630">
        <v>2032</v>
      </c>
      <c r="AY2630">
        <v>0</v>
      </c>
      <c r="AZ2630">
        <v>0</v>
      </c>
      <c r="BA2630" s="82" t="s">
        <v>398</v>
      </c>
      <c r="BB2630">
        <v>10908</v>
      </c>
      <c r="BC2630">
        <v>150</v>
      </c>
      <c r="BD2630" s="92"/>
      <c r="BE2630" s="92"/>
      <c r="BF2630">
        <v>301201.28125</v>
      </c>
      <c r="BG2630">
        <v>0</v>
      </c>
      <c r="BH2630">
        <v>0</v>
      </c>
      <c r="BI2630" s="92"/>
      <c r="BJ2630" s="92"/>
      <c r="BK2630" s="92"/>
      <c r="BL2630">
        <v>0</v>
      </c>
    </row>
    <row r="2631" spans="1:64" x14ac:dyDescent="0.25">
      <c r="A2631" s="82" t="s">
        <v>297</v>
      </c>
      <c r="B2631" s="82" t="s">
        <v>397</v>
      </c>
      <c r="C2631" s="82" t="s">
        <v>106</v>
      </c>
      <c r="D2631" s="82" t="s">
        <v>306</v>
      </c>
      <c r="E2631" s="82" t="s">
        <v>59</v>
      </c>
      <c r="F2631" s="82" t="s">
        <v>350</v>
      </c>
      <c r="G2631" s="82" t="s">
        <v>350</v>
      </c>
      <c r="H2631">
        <v>34.289764404296875</v>
      </c>
      <c r="I2631">
        <v>150</v>
      </c>
      <c r="J2631">
        <v>34.289764404296875</v>
      </c>
      <c r="K2631" s="92"/>
      <c r="L2631">
        <v>0</v>
      </c>
      <c r="M2631" s="92"/>
      <c r="N2631" s="92"/>
      <c r="O2631" s="92"/>
      <c r="P2631">
        <v>21030.0234375</v>
      </c>
      <c r="Q2631" s="92"/>
      <c r="R2631" s="92"/>
      <c r="S2631">
        <v>-1</v>
      </c>
      <c r="T2631">
        <v>0</v>
      </c>
      <c r="U2631" s="82" t="s">
        <v>324</v>
      </c>
      <c r="V2631" s="92"/>
      <c r="W2631">
        <v>301201.28125</v>
      </c>
      <c r="X2631" s="92"/>
      <c r="Y2631">
        <v>0</v>
      </c>
      <c r="Z2631">
        <v>10295.796875</v>
      </c>
      <c r="AA2631">
        <v>10295.796875</v>
      </c>
      <c r="AB2631">
        <v>0</v>
      </c>
      <c r="AC2631">
        <v>-1</v>
      </c>
      <c r="AD2631">
        <v>0</v>
      </c>
      <c r="AE2631">
        <v>0</v>
      </c>
      <c r="AF2631">
        <v>0</v>
      </c>
      <c r="AG2631">
        <v>366</v>
      </c>
      <c r="AH2631">
        <v>4394</v>
      </c>
      <c r="AI2631">
        <v>0.22859841585159302</v>
      </c>
      <c r="AJ2631">
        <v>34.182445526123047</v>
      </c>
      <c r="AK2631">
        <v>-10178.275390625</v>
      </c>
      <c r="AL2631">
        <v>-33.792270660400391</v>
      </c>
      <c r="AM2631">
        <v>20474.072265625</v>
      </c>
      <c r="AN2631">
        <v>67.974716186523438</v>
      </c>
      <c r="AO2631" s="92"/>
      <c r="AP2631" s="82" t="s">
        <v>351</v>
      </c>
      <c r="AQ2631" s="82" t="s">
        <v>326</v>
      </c>
      <c r="AR2631" s="82"/>
      <c r="AS2631">
        <v>0</v>
      </c>
      <c r="AT2631">
        <v>0</v>
      </c>
      <c r="AU2631">
        <v>2032</v>
      </c>
      <c r="AY2631">
        <v>0</v>
      </c>
      <c r="AZ2631">
        <v>0</v>
      </c>
      <c r="BA2631" s="82" t="s">
        <v>398</v>
      </c>
      <c r="BB2631">
        <v>10909</v>
      </c>
      <c r="BC2631">
        <v>150</v>
      </c>
      <c r="BD2631" s="92"/>
      <c r="BE2631" s="92"/>
      <c r="BF2631">
        <v>301201.28125</v>
      </c>
      <c r="BG2631">
        <v>0</v>
      </c>
      <c r="BH2631">
        <v>0</v>
      </c>
      <c r="BI2631" s="92"/>
      <c r="BJ2631" s="92"/>
      <c r="BK2631" s="92"/>
      <c r="BL2631">
        <v>0</v>
      </c>
    </row>
    <row r="2632" spans="1:64" x14ac:dyDescent="0.25">
      <c r="A2632" s="82" t="s">
        <v>297</v>
      </c>
      <c r="B2632" s="82" t="s">
        <v>397</v>
      </c>
      <c r="C2632" s="82" t="s">
        <v>106</v>
      </c>
      <c r="D2632" s="82" t="s">
        <v>307</v>
      </c>
      <c r="E2632" s="82" t="s">
        <v>60</v>
      </c>
      <c r="F2632" s="82" t="s">
        <v>350</v>
      </c>
      <c r="G2632" s="82" t="s">
        <v>350</v>
      </c>
      <c r="H2632">
        <v>34.289764404296875</v>
      </c>
      <c r="I2632">
        <v>150</v>
      </c>
      <c r="J2632">
        <v>34.289764404296875</v>
      </c>
      <c r="K2632" s="92"/>
      <c r="L2632">
        <v>0</v>
      </c>
      <c r="M2632" s="92"/>
      <c r="N2632" s="92"/>
      <c r="O2632" s="92"/>
      <c r="P2632">
        <v>21030.0234375</v>
      </c>
      <c r="Q2632" s="92"/>
      <c r="R2632" s="92"/>
      <c r="S2632">
        <v>-1</v>
      </c>
      <c r="T2632">
        <v>0</v>
      </c>
      <c r="U2632" s="82" t="s">
        <v>324</v>
      </c>
      <c r="V2632" s="92"/>
      <c r="W2632">
        <v>301201.28125</v>
      </c>
      <c r="X2632" s="92"/>
      <c r="Y2632">
        <v>0</v>
      </c>
      <c r="Z2632">
        <v>10295.796875</v>
      </c>
      <c r="AA2632">
        <v>10295.796875</v>
      </c>
      <c r="AB2632">
        <v>0</v>
      </c>
      <c r="AC2632">
        <v>-1</v>
      </c>
      <c r="AD2632">
        <v>0</v>
      </c>
      <c r="AE2632">
        <v>0</v>
      </c>
      <c r="AF2632">
        <v>0</v>
      </c>
      <c r="AG2632">
        <v>366</v>
      </c>
      <c r="AH2632">
        <v>4394</v>
      </c>
      <c r="AI2632">
        <v>0.22859841585159302</v>
      </c>
      <c r="AJ2632">
        <v>34.182445526123047</v>
      </c>
      <c r="AK2632">
        <v>-10178.275390625</v>
      </c>
      <c r="AL2632">
        <v>-33.792270660400391</v>
      </c>
      <c r="AM2632">
        <v>20474.072265625</v>
      </c>
      <c r="AN2632">
        <v>67.974716186523438</v>
      </c>
      <c r="AO2632" s="92"/>
      <c r="AP2632" s="82" t="s">
        <v>351</v>
      </c>
      <c r="AQ2632" s="82" t="s">
        <v>326</v>
      </c>
      <c r="AR2632" s="82"/>
      <c r="AS2632">
        <v>0</v>
      </c>
      <c r="AT2632">
        <v>0</v>
      </c>
      <c r="AU2632">
        <v>2032</v>
      </c>
      <c r="AY2632">
        <v>0</v>
      </c>
      <c r="AZ2632">
        <v>0</v>
      </c>
      <c r="BA2632" s="82" t="s">
        <v>398</v>
      </c>
      <c r="BB2632">
        <v>10910</v>
      </c>
      <c r="BC2632">
        <v>150</v>
      </c>
      <c r="BD2632" s="92"/>
      <c r="BE2632" s="92"/>
      <c r="BF2632">
        <v>301201.28125</v>
      </c>
      <c r="BG2632">
        <v>0</v>
      </c>
      <c r="BH2632">
        <v>0</v>
      </c>
      <c r="BI2632" s="92"/>
      <c r="BJ2632" s="92"/>
      <c r="BK2632" s="92"/>
      <c r="BL2632">
        <v>0</v>
      </c>
    </row>
    <row r="2633" spans="1:64" x14ac:dyDescent="0.25">
      <c r="A2633" s="82" t="s">
        <v>297</v>
      </c>
      <c r="B2633" s="82" t="s">
        <v>397</v>
      </c>
      <c r="C2633" s="82" t="s">
        <v>106</v>
      </c>
      <c r="D2633" s="82" t="s">
        <v>308</v>
      </c>
      <c r="E2633" s="82" t="s">
        <v>61</v>
      </c>
      <c r="F2633" s="82" t="s">
        <v>350</v>
      </c>
      <c r="G2633" s="82" t="s">
        <v>350</v>
      </c>
      <c r="H2633">
        <v>34.289764404296875</v>
      </c>
      <c r="I2633">
        <v>150</v>
      </c>
      <c r="J2633">
        <v>34.289764404296875</v>
      </c>
      <c r="K2633" s="92"/>
      <c r="L2633">
        <v>0</v>
      </c>
      <c r="M2633" s="92"/>
      <c r="N2633" s="92"/>
      <c r="O2633" s="92"/>
      <c r="P2633">
        <v>21030.0234375</v>
      </c>
      <c r="Q2633" s="92"/>
      <c r="R2633" s="92"/>
      <c r="S2633">
        <v>-1</v>
      </c>
      <c r="T2633">
        <v>0</v>
      </c>
      <c r="U2633" s="82" t="s">
        <v>324</v>
      </c>
      <c r="V2633" s="92"/>
      <c r="W2633">
        <v>301201.28125</v>
      </c>
      <c r="X2633" s="92"/>
      <c r="Y2633">
        <v>0</v>
      </c>
      <c r="Z2633">
        <v>10295.796875</v>
      </c>
      <c r="AA2633">
        <v>10295.796875</v>
      </c>
      <c r="AB2633">
        <v>0</v>
      </c>
      <c r="AC2633">
        <v>-1</v>
      </c>
      <c r="AD2633">
        <v>0</v>
      </c>
      <c r="AE2633">
        <v>0</v>
      </c>
      <c r="AF2633">
        <v>0</v>
      </c>
      <c r="AG2633">
        <v>366</v>
      </c>
      <c r="AH2633">
        <v>4394</v>
      </c>
      <c r="AI2633">
        <v>0.22859841585159302</v>
      </c>
      <c r="AJ2633">
        <v>34.182445526123047</v>
      </c>
      <c r="AK2633">
        <v>-10178.275390625</v>
      </c>
      <c r="AL2633">
        <v>-33.792270660400391</v>
      </c>
      <c r="AM2633">
        <v>20474.072265625</v>
      </c>
      <c r="AN2633">
        <v>67.974716186523438</v>
      </c>
      <c r="AO2633" s="92"/>
      <c r="AP2633" s="82" t="s">
        <v>351</v>
      </c>
      <c r="AQ2633" s="82" t="s">
        <v>326</v>
      </c>
      <c r="AR2633" s="82"/>
      <c r="AS2633">
        <v>0</v>
      </c>
      <c r="AT2633">
        <v>0</v>
      </c>
      <c r="AU2633">
        <v>2032</v>
      </c>
      <c r="AY2633">
        <v>0</v>
      </c>
      <c r="AZ2633">
        <v>0</v>
      </c>
      <c r="BA2633" s="82" t="s">
        <v>398</v>
      </c>
      <c r="BB2633">
        <v>10911</v>
      </c>
      <c r="BC2633">
        <v>150</v>
      </c>
      <c r="BD2633" s="92"/>
      <c r="BE2633" s="92"/>
      <c r="BF2633">
        <v>301201.28125</v>
      </c>
      <c r="BG2633">
        <v>0</v>
      </c>
      <c r="BH2633">
        <v>0</v>
      </c>
      <c r="BI2633" s="92"/>
      <c r="BJ2633" s="92"/>
      <c r="BK2633" s="92"/>
      <c r="BL2633">
        <v>0</v>
      </c>
    </row>
    <row r="2634" spans="1:64" x14ac:dyDescent="0.25">
      <c r="A2634" s="82" t="s">
        <v>297</v>
      </c>
      <c r="B2634" s="82" t="s">
        <v>397</v>
      </c>
      <c r="C2634" s="82" t="s">
        <v>106</v>
      </c>
      <c r="D2634" s="82" t="s">
        <v>309</v>
      </c>
      <c r="E2634" s="82" t="s">
        <v>310</v>
      </c>
      <c r="F2634" s="82" t="s">
        <v>350</v>
      </c>
      <c r="G2634" s="82" t="s">
        <v>350</v>
      </c>
      <c r="H2634">
        <v>34.289764404296875</v>
      </c>
      <c r="I2634">
        <v>150</v>
      </c>
      <c r="J2634">
        <v>34.289764404296875</v>
      </c>
      <c r="K2634" s="92"/>
      <c r="L2634">
        <v>0</v>
      </c>
      <c r="M2634" s="92"/>
      <c r="N2634" s="92"/>
      <c r="O2634" s="92"/>
      <c r="P2634">
        <v>21030.0234375</v>
      </c>
      <c r="Q2634" s="92"/>
      <c r="R2634" s="92"/>
      <c r="S2634">
        <v>-1</v>
      </c>
      <c r="T2634">
        <v>0</v>
      </c>
      <c r="U2634" s="82" t="s">
        <v>324</v>
      </c>
      <c r="V2634" s="92"/>
      <c r="W2634">
        <v>301201.28125</v>
      </c>
      <c r="X2634" s="92"/>
      <c r="Y2634">
        <v>0</v>
      </c>
      <c r="Z2634">
        <v>10295.796875</v>
      </c>
      <c r="AA2634">
        <v>10295.796875</v>
      </c>
      <c r="AB2634">
        <v>0</v>
      </c>
      <c r="AC2634">
        <v>-1</v>
      </c>
      <c r="AD2634">
        <v>0</v>
      </c>
      <c r="AE2634">
        <v>0</v>
      </c>
      <c r="AF2634">
        <v>0</v>
      </c>
      <c r="AG2634">
        <v>366</v>
      </c>
      <c r="AH2634">
        <v>4394</v>
      </c>
      <c r="AI2634">
        <v>0.22859841585159302</v>
      </c>
      <c r="AJ2634">
        <v>34.182445526123047</v>
      </c>
      <c r="AK2634">
        <v>-10178.275390625</v>
      </c>
      <c r="AL2634">
        <v>-33.792270660400391</v>
      </c>
      <c r="AM2634">
        <v>20474.072265625</v>
      </c>
      <c r="AN2634">
        <v>67.974716186523438</v>
      </c>
      <c r="AO2634" s="92"/>
      <c r="AP2634" s="82" t="s">
        <v>351</v>
      </c>
      <c r="AQ2634" s="82" t="s">
        <v>326</v>
      </c>
      <c r="AR2634" s="82"/>
      <c r="AS2634">
        <v>0</v>
      </c>
      <c r="AT2634">
        <v>0</v>
      </c>
      <c r="AU2634">
        <v>2032</v>
      </c>
      <c r="AY2634">
        <v>0</v>
      </c>
      <c r="AZ2634">
        <v>0</v>
      </c>
      <c r="BA2634" s="82" t="s">
        <v>398</v>
      </c>
      <c r="BB2634">
        <v>10912</v>
      </c>
      <c r="BC2634">
        <v>150</v>
      </c>
      <c r="BD2634" s="92"/>
      <c r="BE2634" s="92"/>
      <c r="BF2634">
        <v>301201.28125</v>
      </c>
      <c r="BG2634">
        <v>0</v>
      </c>
      <c r="BH2634">
        <v>0</v>
      </c>
      <c r="BI2634" s="92"/>
      <c r="BJ2634" s="92"/>
      <c r="BK2634" s="92"/>
      <c r="BL2634">
        <v>0</v>
      </c>
    </row>
    <row r="2635" spans="1:64" x14ac:dyDescent="0.25">
      <c r="A2635" s="82" t="s">
        <v>297</v>
      </c>
      <c r="B2635" s="82" t="s">
        <v>397</v>
      </c>
      <c r="C2635" s="82" t="s">
        <v>106</v>
      </c>
      <c r="D2635" s="82" t="s">
        <v>311</v>
      </c>
      <c r="E2635" s="82" t="s">
        <v>312</v>
      </c>
      <c r="F2635" s="82" t="s">
        <v>350</v>
      </c>
      <c r="G2635" s="82" t="s">
        <v>350</v>
      </c>
      <c r="H2635">
        <v>34.289764404296875</v>
      </c>
      <c r="I2635">
        <v>150</v>
      </c>
      <c r="J2635">
        <v>34.289764404296875</v>
      </c>
      <c r="K2635" s="92"/>
      <c r="L2635">
        <v>0</v>
      </c>
      <c r="M2635" s="92"/>
      <c r="N2635" s="92"/>
      <c r="O2635" s="92"/>
      <c r="P2635">
        <v>21030.0234375</v>
      </c>
      <c r="Q2635" s="92"/>
      <c r="R2635" s="92"/>
      <c r="S2635">
        <v>-1</v>
      </c>
      <c r="T2635">
        <v>0</v>
      </c>
      <c r="U2635" s="82" t="s">
        <v>324</v>
      </c>
      <c r="V2635" s="92"/>
      <c r="W2635">
        <v>301201.28125</v>
      </c>
      <c r="X2635" s="92"/>
      <c r="Y2635">
        <v>0</v>
      </c>
      <c r="Z2635">
        <v>10295.796875</v>
      </c>
      <c r="AA2635">
        <v>10295.796875</v>
      </c>
      <c r="AB2635">
        <v>0</v>
      </c>
      <c r="AC2635">
        <v>-1</v>
      </c>
      <c r="AD2635">
        <v>0</v>
      </c>
      <c r="AE2635">
        <v>0</v>
      </c>
      <c r="AF2635">
        <v>0</v>
      </c>
      <c r="AG2635">
        <v>366</v>
      </c>
      <c r="AH2635">
        <v>4394</v>
      </c>
      <c r="AI2635">
        <v>0.22859841585159302</v>
      </c>
      <c r="AJ2635">
        <v>34.182445526123047</v>
      </c>
      <c r="AK2635">
        <v>-10178.275390625</v>
      </c>
      <c r="AL2635">
        <v>-33.792270660400391</v>
      </c>
      <c r="AM2635">
        <v>20474.072265625</v>
      </c>
      <c r="AN2635">
        <v>67.974716186523438</v>
      </c>
      <c r="AO2635" s="92"/>
      <c r="AP2635" s="82" t="s">
        <v>351</v>
      </c>
      <c r="AQ2635" s="82" t="s">
        <v>326</v>
      </c>
      <c r="AR2635" s="82"/>
      <c r="AS2635">
        <v>0</v>
      </c>
      <c r="AT2635">
        <v>0</v>
      </c>
      <c r="AU2635">
        <v>2032</v>
      </c>
      <c r="AY2635">
        <v>0</v>
      </c>
      <c r="AZ2635">
        <v>0</v>
      </c>
      <c r="BA2635" s="82" t="s">
        <v>398</v>
      </c>
      <c r="BB2635">
        <v>10913</v>
      </c>
      <c r="BC2635">
        <v>150</v>
      </c>
      <c r="BD2635" s="92"/>
      <c r="BE2635" s="92"/>
      <c r="BF2635">
        <v>301201.28125</v>
      </c>
      <c r="BG2635">
        <v>0</v>
      </c>
      <c r="BH2635">
        <v>0</v>
      </c>
      <c r="BI2635" s="92"/>
      <c r="BJ2635" s="92"/>
      <c r="BK2635" s="92"/>
      <c r="BL2635">
        <v>0</v>
      </c>
    </row>
    <row r="2636" spans="1:64" x14ac:dyDescent="0.25">
      <c r="A2636" s="82" t="s">
        <v>297</v>
      </c>
      <c r="B2636" s="82" t="s">
        <v>397</v>
      </c>
      <c r="C2636" s="82" t="s">
        <v>106</v>
      </c>
      <c r="D2636" s="82" t="s">
        <v>313</v>
      </c>
      <c r="E2636" s="82" t="s">
        <v>314</v>
      </c>
      <c r="F2636" s="82" t="s">
        <v>350</v>
      </c>
      <c r="G2636" s="82" t="s">
        <v>350</v>
      </c>
      <c r="H2636">
        <v>34.289764404296875</v>
      </c>
      <c r="I2636">
        <v>150</v>
      </c>
      <c r="J2636">
        <v>34.289764404296875</v>
      </c>
      <c r="K2636" s="92"/>
      <c r="L2636">
        <v>0</v>
      </c>
      <c r="M2636" s="92"/>
      <c r="N2636" s="92"/>
      <c r="O2636" s="92"/>
      <c r="P2636">
        <v>21030.0234375</v>
      </c>
      <c r="Q2636" s="92"/>
      <c r="R2636" s="92"/>
      <c r="S2636">
        <v>-1</v>
      </c>
      <c r="T2636">
        <v>0</v>
      </c>
      <c r="U2636" s="82" t="s">
        <v>324</v>
      </c>
      <c r="V2636" s="92"/>
      <c r="W2636">
        <v>301201.28125</v>
      </c>
      <c r="X2636" s="92"/>
      <c r="Y2636">
        <v>0</v>
      </c>
      <c r="Z2636">
        <v>10295.796875</v>
      </c>
      <c r="AA2636">
        <v>10295.796875</v>
      </c>
      <c r="AB2636">
        <v>0</v>
      </c>
      <c r="AC2636">
        <v>-1</v>
      </c>
      <c r="AD2636">
        <v>0</v>
      </c>
      <c r="AE2636">
        <v>0</v>
      </c>
      <c r="AF2636">
        <v>0</v>
      </c>
      <c r="AG2636">
        <v>366</v>
      </c>
      <c r="AH2636">
        <v>4394</v>
      </c>
      <c r="AI2636">
        <v>0.22859841585159302</v>
      </c>
      <c r="AJ2636">
        <v>34.182445526123047</v>
      </c>
      <c r="AK2636">
        <v>-10178.275390625</v>
      </c>
      <c r="AL2636">
        <v>-33.792270660400391</v>
      </c>
      <c r="AM2636">
        <v>20474.072265625</v>
      </c>
      <c r="AN2636">
        <v>67.974716186523438</v>
      </c>
      <c r="AO2636" s="92"/>
      <c r="AP2636" s="82" t="s">
        <v>351</v>
      </c>
      <c r="AQ2636" s="82" t="s">
        <v>326</v>
      </c>
      <c r="AR2636" s="82"/>
      <c r="AS2636">
        <v>0</v>
      </c>
      <c r="AT2636">
        <v>0</v>
      </c>
      <c r="AU2636">
        <v>2032</v>
      </c>
      <c r="AY2636">
        <v>0</v>
      </c>
      <c r="AZ2636">
        <v>0</v>
      </c>
      <c r="BA2636" s="82" t="s">
        <v>398</v>
      </c>
      <c r="BB2636">
        <v>10914</v>
      </c>
      <c r="BC2636">
        <v>150</v>
      </c>
      <c r="BD2636" s="92"/>
      <c r="BE2636" s="92"/>
      <c r="BF2636">
        <v>301201.28125</v>
      </c>
      <c r="BG2636">
        <v>0</v>
      </c>
      <c r="BH2636">
        <v>0</v>
      </c>
      <c r="BI2636" s="92"/>
      <c r="BJ2636" s="92"/>
      <c r="BK2636" s="92"/>
      <c r="BL2636">
        <v>0</v>
      </c>
    </row>
    <row r="2637" spans="1:64" x14ac:dyDescent="0.25">
      <c r="A2637" s="82" t="s">
        <v>297</v>
      </c>
      <c r="B2637" s="82" t="s">
        <v>397</v>
      </c>
      <c r="C2637" s="82" t="s">
        <v>106</v>
      </c>
      <c r="D2637" s="82" t="s">
        <v>298</v>
      </c>
      <c r="E2637" s="82" t="s">
        <v>55</v>
      </c>
      <c r="F2637" s="82" t="s">
        <v>352</v>
      </c>
      <c r="G2637" s="82" t="s">
        <v>352</v>
      </c>
      <c r="H2637">
        <v>22.859842300415039</v>
      </c>
      <c r="I2637">
        <v>100</v>
      </c>
      <c r="J2637">
        <v>22.859842300415039</v>
      </c>
      <c r="K2637" s="92"/>
      <c r="L2637">
        <v>0</v>
      </c>
      <c r="M2637" s="92"/>
      <c r="N2637" s="92"/>
      <c r="O2637" s="92"/>
      <c r="P2637">
        <v>13490.125</v>
      </c>
      <c r="Q2637" s="92"/>
      <c r="R2637" s="92"/>
      <c r="S2637">
        <v>-1</v>
      </c>
      <c r="T2637">
        <v>0</v>
      </c>
      <c r="U2637" s="82" t="s">
        <v>324</v>
      </c>
      <c r="V2637" s="92"/>
      <c r="W2637">
        <v>200800.859375</v>
      </c>
      <c r="X2637" s="92"/>
      <c r="Y2637">
        <v>0</v>
      </c>
      <c r="Z2637">
        <v>6863.8642578125</v>
      </c>
      <c r="AA2637">
        <v>6863.8642578125</v>
      </c>
      <c r="AB2637">
        <v>0</v>
      </c>
      <c r="AC2637">
        <v>-1</v>
      </c>
      <c r="AD2637">
        <v>0</v>
      </c>
      <c r="AE2637">
        <v>0</v>
      </c>
      <c r="AF2637">
        <v>0</v>
      </c>
      <c r="AG2637">
        <v>366</v>
      </c>
      <c r="AH2637">
        <v>4394</v>
      </c>
      <c r="AI2637">
        <v>0.22859841585159302</v>
      </c>
      <c r="AJ2637">
        <v>34.182445526123047</v>
      </c>
      <c r="AK2637">
        <v>-6785.51708984375</v>
      </c>
      <c r="AL2637">
        <v>-33.792270660400391</v>
      </c>
      <c r="AM2637">
        <v>13649.3818359375</v>
      </c>
      <c r="AN2637">
        <v>67.974716186523438</v>
      </c>
      <c r="AO2637" s="92"/>
      <c r="AP2637" s="82" t="s">
        <v>347</v>
      </c>
      <c r="AQ2637" s="82" t="s">
        <v>326</v>
      </c>
      <c r="AR2637" s="82"/>
      <c r="AS2637">
        <v>0</v>
      </c>
      <c r="AT2637">
        <v>0</v>
      </c>
      <c r="AU2637">
        <v>2032</v>
      </c>
      <c r="AY2637">
        <v>0</v>
      </c>
      <c r="AZ2637">
        <v>0</v>
      </c>
      <c r="BA2637" s="82" t="s">
        <v>398</v>
      </c>
      <c r="BB2637">
        <v>10915</v>
      </c>
      <c r="BC2637">
        <v>100</v>
      </c>
      <c r="BD2637" s="92"/>
      <c r="BE2637" s="92"/>
      <c r="BF2637">
        <v>200800.859375</v>
      </c>
      <c r="BG2637">
        <v>0</v>
      </c>
      <c r="BH2637">
        <v>0</v>
      </c>
      <c r="BI2637" s="92"/>
      <c r="BJ2637" s="92"/>
      <c r="BK2637" s="92"/>
      <c r="BL2637">
        <v>0</v>
      </c>
    </row>
    <row r="2638" spans="1:64" x14ac:dyDescent="0.25">
      <c r="A2638" s="82" t="s">
        <v>297</v>
      </c>
      <c r="B2638" s="82" t="s">
        <v>397</v>
      </c>
      <c r="C2638" s="82" t="s">
        <v>106</v>
      </c>
      <c r="D2638" s="82" t="s">
        <v>305</v>
      </c>
      <c r="E2638" s="82" t="s">
        <v>58</v>
      </c>
      <c r="F2638" s="82" t="s">
        <v>352</v>
      </c>
      <c r="G2638" s="82" t="s">
        <v>352</v>
      </c>
      <c r="H2638">
        <v>22.859842300415039</v>
      </c>
      <c r="I2638">
        <v>100</v>
      </c>
      <c r="J2638">
        <v>22.859842300415039</v>
      </c>
      <c r="K2638" s="92"/>
      <c r="L2638">
        <v>0</v>
      </c>
      <c r="M2638" s="92"/>
      <c r="N2638" s="92"/>
      <c r="O2638" s="92"/>
      <c r="P2638">
        <v>13490.125</v>
      </c>
      <c r="Q2638" s="92"/>
      <c r="R2638" s="92"/>
      <c r="S2638">
        <v>-1</v>
      </c>
      <c r="T2638">
        <v>0</v>
      </c>
      <c r="U2638" s="82" t="s">
        <v>324</v>
      </c>
      <c r="V2638" s="92"/>
      <c r="W2638">
        <v>200800.859375</v>
      </c>
      <c r="X2638" s="92"/>
      <c r="Y2638">
        <v>0</v>
      </c>
      <c r="Z2638">
        <v>6863.8642578125</v>
      </c>
      <c r="AA2638">
        <v>6863.8642578125</v>
      </c>
      <c r="AB2638">
        <v>0</v>
      </c>
      <c r="AC2638">
        <v>-1</v>
      </c>
      <c r="AD2638">
        <v>0</v>
      </c>
      <c r="AE2638">
        <v>0</v>
      </c>
      <c r="AF2638">
        <v>0</v>
      </c>
      <c r="AG2638">
        <v>366</v>
      </c>
      <c r="AH2638">
        <v>4394</v>
      </c>
      <c r="AI2638">
        <v>0.22859841585159302</v>
      </c>
      <c r="AJ2638">
        <v>34.182445526123047</v>
      </c>
      <c r="AK2638">
        <v>-6785.51708984375</v>
      </c>
      <c r="AL2638">
        <v>-33.792270660400391</v>
      </c>
      <c r="AM2638">
        <v>13649.3818359375</v>
      </c>
      <c r="AN2638">
        <v>67.974716186523438</v>
      </c>
      <c r="AO2638" s="92"/>
      <c r="AP2638" s="82" t="s">
        <v>347</v>
      </c>
      <c r="AQ2638" s="82" t="s">
        <v>326</v>
      </c>
      <c r="AR2638" s="82"/>
      <c r="AS2638">
        <v>0</v>
      </c>
      <c r="AT2638">
        <v>0</v>
      </c>
      <c r="AU2638">
        <v>2032</v>
      </c>
      <c r="AY2638">
        <v>0</v>
      </c>
      <c r="AZ2638">
        <v>0</v>
      </c>
      <c r="BA2638" s="82" t="s">
        <v>398</v>
      </c>
      <c r="BB2638">
        <v>10916</v>
      </c>
      <c r="BC2638">
        <v>100</v>
      </c>
      <c r="BD2638" s="92"/>
      <c r="BE2638" s="92"/>
      <c r="BF2638">
        <v>200800.859375</v>
      </c>
      <c r="BG2638">
        <v>0</v>
      </c>
      <c r="BH2638">
        <v>0</v>
      </c>
      <c r="BI2638" s="92"/>
      <c r="BJ2638" s="92"/>
      <c r="BK2638" s="92"/>
      <c r="BL2638">
        <v>0</v>
      </c>
    </row>
    <row r="2639" spans="1:64" x14ac:dyDescent="0.25">
      <c r="A2639" s="82" t="s">
        <v>297</v>
      </c>
      <c r="B2639" s="82" t="s">
        <v>397</v>
      </c>
      <c r="C2639" s="82" t="s">
        <v>106</v>
      </c>
      <c r="D2639" s="82" t="s">
        <v>306</v>
      </c>
      <c r="E2639" s="82" t="s">
        <v>59</v>
      </c>
      <c r="F2639" s="82" t="s">
        <v>352</v>
      </c>
      <c r="G2639" s="82" t="s">
        <v>352</v>
      </c>
      <c r="H2639">
        <v>34.289764404296875</v>
      </c>
      <c r="I2639">
        <v>150</v>
      </c>
      <c r="J2639">
        <v>34.289764404296875</v>
      </c>
      <c r="K2639" s="92"/>
      <c r="L2639">
        <v>0</v>
      </c>
      <c r="M2639" s="92"/>
      <c r="N2639" s="92"/>
      <c r="O2639" s="92"/>
      <c r="P2639">
        <v>20235.1875</v>
      </c>
      <c r="Q2639" s="92"/>
      <c r="R2639" s="92"/>
      <c r="S2639">
        <v>-1</v>
      </c>
      <c r="T2639">
        <v>0</v>
      </c>
      <c r="U2639" s="82" t="s">
        <v>324</v>
      </c>
      <c r="V2639" s="92"/>
      <c r="W2639">
        <v>301201.28125</v>
      </c>
      <c r="X2639" s="92"/>
      <c r="Y2639">
        <v>0</v>
      </c>
      <c r="Z2639">
        <v>10295.796875</v>
      </c>
      <c r="AA2639">
        <v>10295.796875</v>
      </c>
      <c r="AB2639">
        <v>0</v>
      </c>
      <c r="AC2639">
        <v>-1</v>
      </c>
      <c r="AD2639">
        <v>0</v>
      </c>
      <c r="AE2639">
        <v>0</v>
      </c>
      <c r="AF2639">
        <v>0</v>
      </c>
      <c r="AG2639">
        <v>366</v>
      </c>
      <c r="AH2639">
        <v>4394</v>
      </c>
      <c r="AI2639">
        <v>0.22859841585159302</v>
      </c>
      <c r="AJ2639">
        <v>34.182445526123047</v>
      </c>
      <c r="AK2639">
        <v>-10178.275390625</v>
      </c>
      <c r="AL2639">
        <v>-33.792270660400391</v>
      </c>
      <c r="AM2639">
        <v>20474.072265625</v>
      </c>
      <c r="AN2639">
        <v>67.974716186523438</v>
      </c>
      <c r="AO2639" s="92"/>
      <c r="AP2639" s="82" t="s">
        <v>347</v>
      </c>
      <c r="AQ2639" s="82" t="s">
        <v>326</v>
      </c>
      <c r="AR2639" s="82"/>
      <c r="AS2639">
        <v>0</v>
      </c>
      <c r="AT2639">
        <v>0</v>
      </c>
      <c r="AU2639">
        <v>2032</v>
      </c>
      <c r="AY2639">
        <v>0</v>
      </c>
      <c r="AZ2639">
        <v>0</v>
      </c>
      <c r="BA2639" s="82" t="s">
        <v>398</v>
      </c>
      <c r="BB2639">
        <v>10917</v>
      </c>
      <c r="BC2639">
        <v>150</v>
      </c>
      <c r="BD2639" s="92"/>
      <c r="BE2639" s="92"/>
      <c r="BF2639">
        <v>301201.28125</v>
      </c>
      <c r="BG2639">
        <v>0</v>
      </c>
      <c r="BH2639">
        <v>0</v>
      </c>
      <c r="BI2639" s="92"/>
      <c r="BJ2639" s="92"/>
      <c r="BK2639" s="92"/>
      <c r="BL2639">
        <v>0</v>
      </c>
    </row>
    <row r="2640" spans="1:64" x14ac:dyDescent="0.25">
      <c r="A2640" s="82" t="s">
        <v>297</v>
      </c>
      <c r="B2640" s="82" t="s">
        <v>397</v>
      </c>
      <c r="C2640" s="82" t="s">
        <v>106</v>
      </c>
      <c r="D2640" s="82" t="s">
        <v>308</v>
      </c>
      <c r="E2640" s="82" t="s">
        <v>61</v>
      </c>
      <c r="F2640" s="82" t="s">
        <v>352</v>
      </c>
      <c r="G2640" s="82" t="s">
        <v>352</v>
      </c>
      <c r="H2640">
        <v>22.859842300415039</v>
      </c>
      <c r="I2640">
        <v>100</v>
      </c>
      <c r="J2640">
        <v>22.859842300415039</v>
      </c>
      <c r="K2640" s="92"/>
      <c r="L2640">
        <v>0</v>
      </c>
      <c r="M2640" s="92"/>
      <c r="N2640" s="92"/>
      <c r="O2640" s="92"/>
      <c r="P2640">
        <v>13490.125</v>
      </c>
      <c r="Q2640" s="92"/>
      <c r="R2640" s="92"/>
      <c r="S2640">
        <v>-1</v>
      </c>
      <c r="T2640">
        <v>0</v>
      </c>
      <c r="U2640" s="82" t="s">
        <v>324</v>
      </c>
      <c r="V2640" s="92"/>
      <c r="W2640">
        <v>200800.859375</v>
      </c>
      <c r="X2640" s="92"/>
      <c r="Y2640">
        <v>0</v>
      </c>
      <c r="Z2640">
        <v>6863.8642578125</v>
      </c>
      <c r="AA2640">
        <v>6863.8642578125</v>
      </c>
      <c r="AB2640">
        <v>0</v>
      </c>
      <c r="AC2640">
        <v>-1</v>
      </c>
      <c r="AD2640">
        <v>0</v>
      </c>
      <c r="AE2640">
        <v>0</v>
      </c>
      <c r="AF2640">
        <v>0</v>
      </c>
      <c r="AG2640">
        <v>366</v>
      </c>
      <c r="AH2640">
        <v>4394</v>
      </c>
      <c r="AI2640">
        <v>0.22859841585159302</v>
      </c>
      <c r="AJ2640">
        <v>34.182445526123047</v>
      </c>
      <c r="AK2640">
        <v>-6785.51708984375</v>
      </c>
      <c r="AL2640">
        <v>-33.792270660400391</v>
      </c>
      <c r="AM2640">
        <v>13649.3818359375</v>
      </c>
      <c r="AN2640">
        <v>67.974716186523438</v>
      </c>
      <c r="AO2640" s="92"/>
      <c r="AP2640" s="82" t="s">
        <v>347</v>
      </c>
      <c r="AQ2640" s="82" t="s">
        <v>326</v>
      </c>
      <c r="AR2640" s="82"/>
      <c r="AS2640">
        <v>0</v>
      </c>
      <c r="AT2640">
        <v>0</v>
      </c>
      <c r="AU2640">
        <v>2032</v>
      </c>
      <c r="AY2640">
        <v>0</v>
      </c>
      <c r="AZ2640">
        <v>0</v>
      </c>
      <c r="BA2640" s="82" t="s">
        <v>398</v>
      </c>
      <c r="BB2640">
        <v>10918</v>
      </c>
      <c r="BC2640">
        <v>100</v>
      </c>
      <c r="BD2640" s="92"/>
      <c r="BE2640" s="92"/>
      <c r="BF2640">
        <v>200800.859375</v>
      </c>
      <c r="BG2640">
        <v>0</v>
      </c>
      <c r="BH2640">
        <v>0</v>
      </c>
      <c r="BI2640" s="92"/>
      <c r="BJ2640" s="92"/>
      <c r="BK2640" s="92"/>
      <c r="BL2640">
        <v>0</v>
      </c>
    </row>
    <row r="2641" spans="1:64" x14ac:dyDescent="0.25">
      <c r="A2641" s="82" t="s">
        <v>297</v>
      </c>
      <c r="B2641" s="82" t="s">
        <v>397</v>
      </c>
      <c r="C2641" s="82" t="s">
        <v>106</v>
      </c>
      <c r="D2641" s="82" t="s">
        <v>309</v>
      </c>
      <c r="E2641" s="82" t="s">
        <v>310</v>
      </c>
      <c r="F2641" s="82" t="s">
        <v>352</v>
      </c>
      <c r="G2641" s="82" t="s">
        <v>352</v>
      </c>
      <c r="H2641">
        <v>22.859842300415039</v>
      </c>
      <c r="I2641">
        <v>100</v>
      </c>
      <c r="J2641">
        <v>22.859842300415039</v>
      </c>
      <c r="K2641" s="92"/>
      <c r="L2641">
        <v>0</v>
      </c>
      <c r="M2641" s="92"/>
      <c r="N2641" s="92"/>
      <c r="O2641" s="92"/>
      <c r="P2641">
        <v>13490.125</v>
      </c>
      <c r="Q2641" s="92"/>
      <c r="R2641" s="92"/>
      <c r="S2641">
        <v>-1</v>
      </c>
      <c r="T2641">
        <v>0</v>
      </c>
      <c r="U2641" s="82" t="s">
        <v>324</v>
      </c>
      <c r="V2641" s="92"/>
      <c r="W2641">
        <v>200800.859375</v>
      </c>
      <c r="X2641" s="92"/>
      <c r="Y2641">
        <v>0</v>
      </c>
      <c r="Z2641">
        <v>6863.8642578125</v>
      </c>
      <c r="AA2641">
        <v>6863.8642578125</v>
      </c>
      <c r="AB2641">
        <v>0</v>
      </c>
      <c r="AC2641">
        <v>-1</v>
      </c>
      <c r="AD2641">
        <v>0</v>
      </c>
      <c r="AE2641">
        <v>0</v>
      </c>
      <c r="AF2641">
        <v>0</v>
      </c>
      <c r="AG2641">
        <v>366</v>
      </c>
      <c r="AH2641">
        <v>4394</v>
      </c>
      <c r="AI2641">
        <v>0.22859841585159302</v>
      </c>
      <c r="AJ2641">
        <v>34.182445526123047</v>
      </c>
      <c r="AK2641">
        <v>-6785.51708984375</v>
      </c>
      <c r="AL2641">
        <v>-33.792270660400391</v>
      </c>
      <c r="AM2641">
        <v>13649.3818359375</v>
      </c>
      <c r="AN2641">
        <v>67.974716186523438</v>
      </c>
      <c r="AO2641" s="92"/>
      <c r="AP2641" s="82" t="s">
        <v>347</v>
      </c>
      <c r="AQ2641" s="82" t="s">
        <v>326</v>
      </c>
      <c r="AR2641" s="82"/>
      <c r="AS2641">
        <v>0</v>
      </c>
      <c r="AT2641">
        <v>0</v>
      </c>
      <c r="AU2641">
        <v>2032</v>
      </c>
      <c r="AY2641">
        <v>0</v>
      </c>
      <c r="AZ2641">
        <v>0</v>
      </c>
      <c r="BA2641" s="82" t="s">
        <v>398</v>
      </c>
      <c r="BB2641">
        <v>10919</v>
      </c>
      <c r="BC2641">
        <v>100</v>
      </c>
      <c r="BD2641" s="92"/>
      <c r="BE2641" s="92"/>
      <c r="BF2641">
        <v>200800.859375</v>
      </c>
      <c r="BG2641">
        <v>0</v>
      </c>
      <c r="BH2641">
        <v>0</v>
      </c>
      <c r="BI2641" s="92"/>
      <c r="BJ2641" s="92"/>
      <c r="BK2641" s="92"/>
      <c r="BL2641">
        <v>0</v>
      </c>
    </row>
    <row r="2642" spans="1:64" x14ac:dyDescent="0.25">
      <c r="A2642" s="82" t="s">
        <v>297</v>
      </c>
      <c r="B2642" s="82" t="s">
        <v>397</v>
      </c>
      <c r="C2642" s="82" t="s">
        <v>106</v>
      </c>
      <c r="D2642" s="82" t="s">
        <v>311</v>
      </c>
      <c r="E2642" s="82" t="s">
        <v>312</v>
      </c>
      <c r="F2642" s="82" t="s">
        <v>352</v>
      </c>
      <c r="G2642" s="82" t="s">
        <v>352</v>
      </c>
      <c r="H2642">
        <v>34.289764404296875</v>
      </c>
      <c r="I2642">
        <v>150</v>
      </c>
      <c r="J2642">
        <v>34.289764404296875</v>
      </c>
      <c r="K2642" s="92"/>
      <c r="L2642">
        <v>0</v>
      </c>
      <c r="M2642" s="92"/>
      <c r="N2642" s="92"/>
      <c r="O2642" s="92"/>
      <c r="P2642">
        <v>20235.1875</v>
      </c>
      <c r="Q2642" s="92"/>
      <c r="R2642" s="92"/>
      <c r="S2642">
        <v>-1</v>
      </c>
      <c r="T2642">
        <v>0</v>
      </c>
      <c r="U2642" s="82" t="s">
        <v>324</v>
      </c>
      <c r="V2642" s="92"/>
      <c r="W2642">
        <v>301201.28125</v>
      </c>
      <c r="X2642" s="92"/>
      <c r="Y2642">
        <v>0</v>
      </c>
      <c r="Z2642">
        <v>10295.796875</v>
      </c>
      <c r="AA2642">
        <v>10295.796875</v>
      </c>
      <c r="AB2642">
        <v>0</v>
      </c>
      <c r="AC2642">
        <v>-1</v>
      </c>
      <c r="AD2642">
        <v>0</v>
      </c>
      <c r="AE2642">
        <v>0</v>
      </c>
      <c r="AF2642">
        <v>0</v>
      </c>
      <c r="AG2642">
        <v>366</v>
      </c>
      <c r="AH2642">
        <v>4394</v>
      </c>
      <c r="AI2642">
        <v>0.22859841585159302</v>
      </c>
      <c r="AJ2642">
        <v>34.182445526123047</v>
      </c>
      <c r="AK2642">
        <v>-10178.275390625</v>
      </c>
      <c r="AL2642">
        <v>-33.792270660400391</v>
      </c>
      <c r="AM2642">
        <v>20474.072265625</v>
      </c>
      <c r="AN2642">
        <v>67.974716186523438</v>
      </c>
      <c r="AO2642" s="92"/>
      <c r="AP2642" s="82" t="s">
        <v>347</v>
      </c>
      <c r="AQ2642" s="82" t="s">
        <v>326</v>
      </c>
      <c r="AR2642" s="82"/>
      <c r="AS2642">
        <v>0</v>
      </c>
      <c r="AT2642">
        <v>0</v>
      </c>
      <c r="AU2642">
        <v>2032</v>
      </c>
      <c r="AY2642">
        <v>0</v>
      </c>
      <c r="AZ2642">
        <v>0</v>
      </c>
      <c r="BA2642" s="82" t="s">
        <v>398</v>
      </c>
      <c r="BB2642">
        <v>10920</v>
      </c>
      <c r="BC2642">
        <v>150</v>
      </c>
      <c r="BD2642" s="92"/>
      <c r="BE2642" s="92"/>
      <c r="BF2642">
        <v>301201.28125</v>
      </c>
      <c r="BG2642">
        <v>0</v>
      </c>
      <c r="BH2642">
        <v>0</v>
      </c>
      <c r="BI2642" s="92"/>
      <c r="BJ2642" s="92"/>
      <c r="BK2642" s="92"/>
      <c r="BL2642">
        <v>0</v>
      </c>
    </row>
    <row r="2643" spans="1:64" x14ac:dyDescent="0.25">
      <c r="A2643" s="82" t="s">
        <v>297</v>
      </c>
      <c r="B2643" s="82" t="s">
        <v>397</v>
      </c>
      <c r="C2643" s="82" t="s">
        <v>106</v>
      </c>
      <c r="D2643" s="82" t="s">
        <v>313</v>
      </c>
      <c r="E2643" s="82" t="s">
        <v>314</v>
      </c>
      <c r="F2643" s="82" t="s">
        <v>352</v>
      </c>
      <c r="G2643" s="82" t="s">
        <v>352</v>
      </c>
      <c r="H2643">
        <v>22.859842300415039</v>
      </c>
      <c r="I2643">
        <v>100</v>
      </c>
      <c r="J2643">
        <v>22.859842300415039</v>
      </c>
      <c r="K2643" s="92"/>
      <c r="L2643">
        <v>0</v>
      </c>
      <c r="M2643" s="92"/>
      <c r="N2643" s="92"/>
      <c r="O2643" s="92"/>
      <c r="P2643">
        <v>13490.125</v>
      </c>
      <c r="Q2643" s="92"/>
      <c r="R2643" s="92"/>
      <c r="S2643">
        <v>-1</v>
      </c>
      <c r="T2643">
        <v>0</v>
      </c>
      <c r="U2643" s="82" t="s">
        <v>324</v>
      </c>
      <c r="V2643" s="92"/>
      <c r="W2643">
        <v>200800.859375</v>
      </c>
      <c r="X2643" s="92"/>
      <c r="Y2643">
        <v>0</v>
      </c>
      <c r="Z2643">
        <v>6863.8642578125</v>
      </c>
      <c r="AA2643">
        <v>6863.8642578125</v>
      </c>
      <c r="AB2643">
        <v>0</v>
      </c>
      <c r="AC2643">
        <v>-1</v>
      </c>
      <c r="AD2643">
        <v>0</v>
      </c>
      <c r="AE2643">
        <v>0</v>
      </c>
      <c r="AF2643">
        <v>0</v>
      </c>
      <c r="AG2643">
        <v>366</v>
      </c>
      <c r="AH2643">
        <v>4394</v>
      </c>
      <c r="AI2643">
        <v>0.22859841585159302</v>
      </c>
      <c r="AJ2643">
        <v>34.182445526123047</v>
      </c>
      <c r="AK2643">
        <v>-6785.51708984375</v>
      </c>
      <c r="AL2643">
        <v>-33.792270660400391</v>
      </c>
      <c r="AM2643">
        <v>13649.3818359375</v>
      </c>
      <c r="AN2643">
        <v>67.974716186523438</v>
      </c>
      <c r="AO2643" s="92"/>
      <c r="AP2643" s="82" t="s">
        <v>347</v>
      </c>
      <c r="AQ2643" s="82" t="s">
        <v>326</v>
      </c>
      <c r="AR2643" s="82"/>
      <c r="AS2643">
        <v>0</v>
      </c>
      <c r="AT2643">
        <v>0</v>
      </c>
      <c r="AU2643">
        <v>2032</v>
      </c>
      <c r="AY2643">
        <v>0</v>
      </c>
      <c r="AZ2643">
        <v>0</v>
      </c>
      <c r="BA2643" s="82" t="s">
        <v>398</v>
      </c>
      <c r="BB2643">
        <v>10921</v>
      </c>
      <c r="BC2643">
        <v>100</v>
      </c>
      <c r="BD2643" s="92"/>
      <c r="BE2643" s="92"/>
      <c r="BF2643">
        <v>200800.859375</v>
      </c>
      <c r="BG2643">
        <v>0</v>
      </c>
      <c r="BH2643">
        <v>0</v>
      </c>
      <c r="BI2643" s="92"/>
      <c r="BJ2643" s="92"/>
      <c r="BK2643" s="92"/>
      <c r="BL2643">
        <v>0</v>
      </c>
    </row>
    <row r="2644" spans="1:64" x14ac:dyDescent="0.25">
      <c r="A2644" s="82" t="s">
        <v>297</v>
      </c>
      <c r="B2644" s="82" t="s">
        <v>397</v>
      </c>
      <c r="C2644" s="82" t="s">
        <v>106</v>
      </c>
      <c r="D2644" s="82" t="s">
        <v>305</v>
      </c>
      <c r="E2644" s="82" t="s">
        <v>58</v>
      </c>
      <c r="F2644" s="82" t="s">
        <v>353</v>
      </c>
      <c r="G2644" s="82" t="s">
        <v>353</v>
      </c>
      <c r="H2644">
        <v>11.42992115020752</v>
      </c>
      <c r="I2644">
        <v>50</v>
      </c>
      <c r="J2644">
        <v>11.42992115020752</v>
      </c>
      <c r="K2644" s="92"/>
      <c r="L2644">
        <v>0</v>
      </c>
      <c r="M2644" s="92"/>
      <c r="N2644" s="92"/>
      <c r="O2644" s="92"/>
      <c r="P2644">
        <v>6469.078125</v>
      </c>
      <c r="Q2644" s="92"/>
      <c r="R2644" s="92"/>
      <c r="S2644">
        <v>-1</v>
      </c>
      <c r="T2644">
        <v>0</v>
      </c>
      <c r="U2644" s="82" t="s">
        <v>324</v>
      </c>
      <c r="V2644" s="92"/>
      <c r="W2644">
        <v>100400.4296875</v>
      </c>
      <c r="X2644" s="92"/>
      <c r="Y2644">
        <v>0</v>
      </c>
      <c r="Z2644">
        <v>3431.93212890625</v>
      </c>
      <c r="AA2644">
        <v>3431.93212890625</v>
      </c>
      <c r="AB2644">
        <v>0</v>
      </c>
      <c r="AC2644">
        <v>-1</v>
      </c>
      <c r="AD2644">
        <v>0</v>
      </c>
      <c r="AE2644">
        <v>0</v>
      </c>
      <c r="AF2644">
        <v>0</v>
      </c>
      <c r="AG2644">
        <v>366</v>
      </c>
      <c r="AH2644">
        <v>4394</v>
      </c>
      <c r="AI2644">
        <v>0.22859841585159302</v>
      </c>
      <c r="AJ2644">
        <v>34.182445526123047</v>
      </c>
      <c r="AK2644">
        <v>-3392.758544921875</v>
      </c>
      <c r="AL2644">
        <v>-33.792270660400391</v>
      </c>
      <c r="AM2644">
        <v>6824.69091796875</v>
      </c>
      <c r="AN2644">
        <v>67.974716186523438</v>
      </c>
      <c r="AO2644" s="92"/>
      <c r="AP2644" s="82" t="s">
        <v>354</v>
      </c>
      <c r="AQ2644" s="82" t="s">
        <v>326</v>
      </c>
      <c r="AR2644" s="82"/>
      <c r="AS2644">
        <v>0</v>
      </c>
      <c r="AT2644">
        <v>0</v>
      </c>
      <c r="AU2644">
        <v>2032</v>
      </c>
      <c r="AY2644">
        <v>0</v>
      </c>
      <c r="AZ2644">
        <v>0</v>
      </c>
      <c r="BA2644" s="82" t="s">
        <v>398</v>
      </c>
      <c r="BB2644">
        <v>10922</v>
      </c>
      <c r="BC2644">
        <v>50</v>
      </c>
      <c r="BD2644" s="92"/>
      <c r="BE2644" s="92"/>
      <c r="BF2644">
        <v>100400.4296875</v>
      </c>
      <c r="BG2644">
        <v>0</v>
      </c>
      <c r="BH2644">
        <v>0</v>
      </c>
      <c r="BI2644" s="92"/>
      <c r="BJ2644" s="92"/>
      <c r="BK2644" s="92"/>
      <c r="BL2644">
        <v>0</v>
      </c>
    </row>
    <row r="2645" spans="1:64" x14ac:dyDescent="0.25">
      <c r="A2645" s="82" t="s">
        <v>297</v>
      </c>
      <c r="B2645" s="82" t="s">
        <v>397</v>
      </c>
      <c r="C2645" s="82" t="s">
        <v>106</v>
      </c>
      <c r="D2645" s="82" t="s">
        <v>311</v>
      </c>
      <c r="E2645" s="82" t="s">
        <v>312</v>
      </c>
      <c r="F2645" s="82" t="s">
        <v>353</v>
      </c>
      <c r="G2645" s="82" t="s">
        <v>353</v>
      </c>
      <c r="H2645">
        <v>11.42992115020752</v>
      </c>
      <c r="I2645">
        <v>50</v>
      </c>
      <c r="J2645">
        <v>11.42992115020752</v>
      </c>
      <c r="K2645" s="92"/>
      <c r="L2645">
        <v>0</v>
      </c>
      <c r="M2645" s="92"/>
      <c r="N2645" s="92"/>
      <c r="O2645" s="92"/>
      <c r="P2645">
        <v>6469.078125</v>
      </c>
      <c r="Q2645" s="92"/>
      <c r="R2645" s="92"/>
      <c r="S2645">
        <v>-1</v>
      </c>
      <c r="T2645">
        <v>0</v>
      </c>
      <c r="U2645" s="82" t="s">
        <v>324</v>
      </c>
      <c r="V2645" s="92"/>
      <c r="W2645">
        <v>100400.4296875</v>
      </c>
      <c r="X2645" s="92"/>
      <c r="Y2645">
        <v>0</v>
      </c>
      <c r="Z2645">
        <v>3431.93212890625</v>
      </c>
      <c r="AA2645">
        <v>3431.93212890625</v>
      </c>
      <c r="AB2645">
        <v>0</v>
      </c>
      <c r="AC2645">
        <v>-1</v>
      </c>
      <c r="AD2645">
        <v>0</v>
      </c>
      <c r="AE2645">
        <v>0</v>
      </c>
      <c r="AF2645">
        <v>0</v>
      </c>
      <c r="AG2645">
        <v>366</v>
      </c>
      <c r="AH2645">
        <v>4394</v>
      </c>
      <c r="AI2645">
        <v>0.22859841585159302</v>
      </c>
      <c r="AJ2645">
        <v>34.182445526123047</v>
      </c>
      <c r="AK2645">
        <v>-3392.758544921875</v>
      </c>
      <c r="AL2645">
        <v>-33.792270660400391</v>
      </c>
      <c r="AM2645">
        <v>6824.69091796875</v>
      </c>
      <c r="AN2645">
        <v>67.974716186523438</v>
      </c>
      <c r="AO2645" s="92"/>
      <c r="AP2645" s="82" t="s">
        <v>354</v>
      </c>
      <c r="AQ2645" s="82" t="s">
        <v>326</v>
      </c>
      <c r="AR2645" s="82"/>
      <c r="AS2645">
        <v>0</v>
      </c>
      <c r="AT2645">
        <v>0</v>
      </c>
      <c r="AU2645">
        <v>2032</v>
      </c>
      <c r="AY2645">
        <v>0</v>
      </c>
      <c r="AZ2645">
        <v>0</v>
      </c>
      <c r="BA2645" s="82" t="s">
        <v>398</v>
      </c>
      <c r="BB2645">
        <v>10923</v>
      </c>
      <c r="BC2645">
        <v>50</v>
      </c>
      <c r="BD2645" s="92"/>
      <c r="BE2645" s="92"/>
      <c r="BF2645">
        <v>100400.4296875</v>
      </c>
      <c r="BG2645">
        <v>0</v>
      </c>
      <c r="BH2645">
        <v>0</v>
      </c>
      <c r="BI2645" s="92"/>
      <c r="BJ2645" s="92"/>
      <c r="BK2645" s="92"/>
      <c r="BL2645">
        <v>0</v>
      </c>
    </row>
    <row r="2646" spans="1:64" x14ac:dyDescent="0.25">
      <c r="A2646" s="82" t="s">
        <v>297</v>
      </c>
      <c r="B2646" s="82" t="s">
        <v>397</v>
      </c>
      <c r="C2646" s="82" t="s">
        <v>106</v>
      </c>
      <c r="D2646" s="82" t="s">
        <v>306</v>
      </c>
      <c r="E2646" s="82" t="s">
        <v>59</v>
      </c>
      <c r="F2646" s="82" t="s">
        <v>355</v>
      </c>
      <c r="G2646" s="82" t="s">
        <v>355</v>
      </c>
      <c r="H2646">
        <v>34.289764404296875</v>
      </c>
      <c r="I2646">
        <v>150</v>
      </c>
      <c r="J2646">
        <v>34.289764404296875</v>
      </c>
      <c r="K2646" s="92"/>
      <c r="L2646">
        <v>0</v>
      </c>
      <c r="M2646" s="92"/>
      <c r="N2646" s="92"/>
      <c r="O2646" s="92"/>
      <c r="P2646">
        <v>19547.986328125</v>
      </c>
      <c r="Q2646" s="92"/>
      <c r="R2646" s="92"/>
      <c r="S2646">
        <v>-1</v>
      </c>
      <c r="T2646">
        <v>0</v>
      </c>
      <c r="U2646" s="82" t="s">
        <v>324</v>
      </c>
      <c r="V2646" s="92"/>
      <c r="W2646">
        <v>301201.28125</v>
      </c>
      <c r="X2646" s="92"/>
      <c r="Y2646">
        <v>0</v>
      </c>
      <c r="Z2646">
        <v>10295.796875</v>
      </c>
      <c r="AA2646">
        <v>10295.796875</v>
      </c>
      <c r="AB2646">
        <v>0</v>
      </c>
      <c r="AC2646">
        <v>-1</v>
      </c>
      <c r="AD2646">
        <v>0</v>
      </c>
      <c r="AE2646">
        <v>0</v>
      </c>
      <c r="AF2646">
        <v>0</v>
      </c>
      <c r="AG2646">
        <v>366</v>
      </c>
      <c r="AH2646">
        <v>4394</v>
      </c>
      <c r="AI2646">
        <v>0.22859841585159302</v>
      </c>
      <c r="AJ2646">
        <v>34.182445526123047</v>
      </c>
      <c r="AK2646">
        <v>-10178.275390625</v>
      </c>
      <c r="AL2646">
        <v>-33.792270660400391</v>
      </c>
      <c r="AM2646">
        <v>20474.072265625</v>
      </c>
      <c r="AN2646">
        <v>67.974716186523438</v>
      </c>
      <c r="AO2646" s="92"/>
      <c r="AP2646" s="82" t="s">
        <v>343</v>
      </c>
      <c r="AQ2646" s="82" t="s">
        <v>326</v>
      </c>
      <c r="AR2646" s="82"/>
      <c r="AS2646">
        <v>0</v>
      </c>
      <c r="AT2646">
        <v>0</v>
      </c>
      <c r="AU2646">
        <v>2032</v>
      </c>
      <c r="AY2646">
        <v>0</v>
      </c>
      <c r="AZ2646">
        <v>0</v>
      </c>
      <c r="BA2646" s="82" t="s">
        <v>398</v>
      </c>
      <c r="BB2646">
        <v>10924</v>
      </c>
      <c r="BC2646">
        <v>150</v>
      </c>
      <c r="BD2646" s="92"/>
      <c r="BE2646" s="92"/>
      <c r="BF2646">
        <v>301201.28125</v>
      </c>
      <c r="BG2646">
        <v>0</v>
      </c>
      <c r="BH2646">
        <v>0</v>
      </c>
      <c r="BI2646" s="92"/>
      <c r="BJ2646" s="92"/>
      <c r="BK2646" s="92"/>
      <c r="BL2646">
        <v>0</v>
      </c>
    </row>
    <row r="2647" spans="1:64" x14ac:dyDescent="0.25">
      <c r="A2647" s="82" t="s">
        <v>297</v>
      </c>
      <c r="B2647" s="82" t="s">
        <v>397</v>
      </c>
      <c r="C2647" s="82" t="s">
        <v>106</v>
      </c>
      <c r="D2647" s="82" t="s">
        <v>311</v>
      </c>
      <c r="E2647" s="82" t="s">
        <v>312</v>
      </c>
      <c r="F2647" s="82" t="s">
        <v>355</v>
      </c>
      <c r="G2647" s="82" t="s">
        <v>355</v>
      </c>
      <c r="H2647">
        <v>11.42992115020752</v>
      </c>
      <c r="I2647">
        <v>50</v>
      </c>
      <c r="J2647">
        <v>11.42992115020752</v>
      </c>
      <c r="K2647" s="92"/>
      <c r="L2647">
        <v>0</v>
      </c>
      <c r="M2647" s="92"/>
      <c r="N2647" s="92"/>
      <c r="O2647" s="92"/>
      <c r="P2647">
        <v>6515.9951171875</v>
      </c>
      <c r="Q2647" s="92"/>
      <c r="R2647" s="92"/>
      <c r="S2647">
        <v>-1</v>
      </c>
      <c r="T2647">
        <v>0</v>
      </c>
      <c r="U2647" s="82" t="s">
        <v>324</v>
      </c>
      <c r="V2647" s="92"/>
      <c r="W2647">
        <v>100400.4296875</v>
      </c>
      <c r="X2647" s="92"/>
      <c r="Y2647">
        <v>0</v>
      </c>
      <c r="Z2647">
        <v>3431.93212890625</v>
      </c>
      <c r="AA2647">
        <v>3431.93212890625</v>
      </c>
      <c r="AB2647">
        <v>0</v>
      </c>
      <c r="AC2647">
        <v>-1</v>
      </c>
      <c r="AD2647">
        <v>0</v>
      </c>
      <c r="AE2647">
        <v>0</v>
      </c>
      <c r="AF2647">
        <v>0</v>
      </c>
      <c r="AG2647">
        <v>366</v>
      </c>
      <c r="AH2647">
        <v>4394</v>
      </c>
      <c r="AI2647">
        <v>0.22859841585159302</v>
      </c>
      <c r="AJ2647">
        <v>34.182445526123047</v>
      </c>
      <c r="AK2647">
        <v>-3392.758544921875</v>
      </c>
      <c r="AL2647">
        <v>-33.792270660400391</v>
      </c>
      <c r="AM2647">
        <v>6824.69091796875</v>
      </c>
      <c r="AN2647">
        <v>67.974716186523438</v>
      </c>
      <c r="AO2647" s="92"/>
      <c r="AP2647" s="82" t="s">
        <v>343</v>
      </c>
      <c r="AQ2647" s="82" t="s">
        <v>326</v>
      </c>
      <c r="AR2647" s="82"/>
      <c r="AS2647">
        <v>0</v>
      </c>
      <c r="AT2647">
        <v>0</v>
      </c>
      <c r="AU2647">
        <v>2032</v>
      </c>
      <c r="AY2647">
        <v>0</v>
      </c>
      <c r="AZ2647">
        <v>0</v>
      </c>
      <c r="BA2647" s="82" t="s">
        <v>398</v>
      </c>
      <c r="BB2647">
        <v>10925</v>
      </c>
      <c r="BC2647">
        <v>50</v>
      </c>
      <c r="BD2647" s="92"/>
      <c r="BE2647" s="92"/>
      <c r="BF2647">
        <v>100400.4296875</v>
      </c>
      <c r="BG2647">
        <v>0</v>
      </c>
      <c r="BH2647">
        <v>0</v>
      </c>
      <c r="BI2647" s="92"/>
      <c r="BJ2647" s="92"/>
      <c r="BK2647" s="92"/>
      <c r="BL2647">
        <v>0</v>
      </c>
    </row>
    <row r="2648" spans="1:64" x14ac:dyDescent="0.25">
      <c r="A2648" s="82" t="s">
        <v>297</v>
      </c>
      <c r="B2648" s="82" t="s">
        <v>397</v>
      </c>
      <c r="C2648" s="82" t="s">
        <v>106</v>
      </c>
      <c r="D2648" s="82" t="s">
        <v>305</v>
      </c>
      <c r="E2648" s="82" t="s">
        <v>58</v>
      </c>
      <c r="F2648" s="82" t="s">
        <v>356</v>
      </c>
      <c r="G2648" s="82" t="s">
        <v>356</v>
      </c>
      <c r="H2648">
        <v>11.42992115020752</v>
      </c>
      <c r="I2648">
        <v>50</v>
      </c>
      <c r="J2648">
        <v>11.42992115020752</v>
      </c>
      <c r="K2648" s="92"/>
      <c r="L2648">
        <v>0</v>
      </c>
      <c r="M2648" s="92"/>
      <c r="N2648" s="92"/>
      <c r="O2648" s="92"/>
      <c r="P2648">
        <v>6546.353515625</v>
      </c>
      <c r="Q2648" s="92"/>
      <c r="R2648" s="92"/>
      <c r="S2648">
        <v>-1</v>
      </c>
      <c r="T2648">
        <v>0</v>
      </c>
      <c r="U2648" s="82" t="s">
        <v>324</v>
      </c>
      <c r="V2648" s="92"/>
      <c r="W2648">
        <v>100400.4296875</v>
      </c>
      <c r="X2648" s="92"/>
      <c r="Y2648">
        <v>0</v>
      </c>
      <c r="Z2648">
        <v>3431.93212890625</v>
      </c>
      <c r="AA2648">
        <v>3431.93212890625</v>
      </c>
      <c r="AB2648">
        <v>0</v>
      </c>
      <c r="AC2648">
        <v>-1</v>
      </c>
      <c r="AD2648">
        <v>0</v>
      </c>
      <c r="AE2648">
        <v>0</v>
      </c>
      <c r="AF2648">
        <v>0</v>
      </c>
      <c r="AG2648">
        <v>366</v>
      </c>
      <c r="AH2648">
        <v>4394</v>
      </c>
      <c r="AI2648">
        <v>0.22859841585159302</v>
      </c>
      <c r="AJ2648">
        <v>34.182445526123047</v>
      </c>
      <c r="AK2648">
        <v>-3392.758544921875</v>
      </c>
      <c r="AL2648">
        <v>-33.792270660400391</v>
      </c>
      <c r="AM2648">
        <v>6824.69091796875</v>
      </c>
      <c r="AN2648">
        <v>67.974716186523438</v>
      </c>
      <c r="AO2648" s="92"/>
      <c r="AP2648" s="82" t="s">
        <v>357</v>
      </c>
      <c r="AQ2648" s="82" t="s">
        <v>326</v>
      </c>
      <c r="AR2648" s="82"/>
      <c r="AS2648">
        <v>0</v>
      </c>
      <c r="AT2648">
        <v>0</v>
      </c>
      <c r="AU2648">
        <v>2032</v>
      </c>
      <c r="AY2648">
        <v>0</v>
      </c>
      <c r="AZ2648">
        <v>0</v>
      </c>
      <c r="BA2648" s="82" t="s">
        <v>398</v>
      </c>
      <c r="BB2648">
        <v>10926</v>
      </c>
      <c r="BC2648">
        <v>50</v>
      </c>
      <c r="BD2648" s="92"/>
      <c r="BE2648" s="92"/>
      <c r="BF2648">
        <v>100400.4296875</v>
      </c>
      <c r="BG2648">
        <v>0</v>
      </c>
      <c r="BH2648">
        <v>0</v>
      </c>
      <c r="BI2648" s="92"/>
      <c r="BJ2648" s="92"/>
      <c r="BK2648" s="92"/>
      <c r="BL2648">
        <v>0</v>
      </c>
    </row>
    <row r="2649" spans="1:64" x14ac:dyDescent="0.25">
      <c r="A2649" s="82" t="s">
        <v>297</v>
      </c>
      <c r="B2649" s="82" t="s">
        <v>397</v>
      </c>
      <c r="C2649" s="82" t="s">
        <v>106</v>
      </c>
      <c r="D2649" s="82" t="s">
        <v>306</v>
      </c>
      <c r="E2649" s="82" t="s">
        <v>59</v>
      </c>
      <c r="F2649" s="82" t="s">
        <v>356</v>
      </c>
      <c r="G2649" s="82" t="s">
        <v>356</v>
      </c>
      <c r="H2649">
        <v>34.289764404296875</v>
      </c>
      <c r="I2649">
        <v>150</v>
      </c>
      <c r="J2649">
        <v>34.289764404296875</v>
      </c>
      <c r="K2649" s="92"/>
      <c r="L2649">
        <v>0</v>
      </c>
      <c r="M2649" s="92"/>
      <c r="N2649" s="92"/>
      <c r="O2649" s="92"/>
      <c r="P2649">
        <v>19639.060546875</v>
      </c>
      <c r="Q2649" s="92"/>
      <c r="R2649" s="92"/>
      <c r="S2649">
        <v>-1</v>
      </c>
      <c r="T2649">
        <v>0</v>
      </c>
      <c r="U2649" s="82" t="s">
        <v>324</v>
      </c>
      <c r="V2649" s="92"/>
      <c r="W2649">
        <v>301201.28125</v>
      </c>
      <c r="X2649" s="92"/>
      <c r="Y2649">
        <v>0</v>
      </c>
      <c r="Z2649">
        <v>10295.796875</v>
      </c>
      <c r="AA2649">
        <v>10295.796875</v>
      </c>
      <c r="AB2649">
        <v>0</v>
      </c>
      <c r="AC2649">
        <v>-1</v>
      </c>
      <c r="AD2649">
        <v>0</v>
      </c>
      <c r="AE2649">
        <v>0</v>
      </c>
      <c r="AF2649">
        <v>0</v>
      </c>
      <c r="AG2649">
        <v>366</v>
      </c>
      <c r="AH2649">
        <v>4394</v>
      </c>
      <c r="AI2649">
        <v>0.22859841585159302</v>
      </c>
      <c r="AJ2649">
        <v>34.182445526123047</v>
      </c>
      <c r="AK2649">
        <v>-10178.275390625</v>
      </c>
      <c r="AL2649">
        <v>-33.792270660400391</v>
      </c>
      <c r="AM2649">
        <v>20474.072265625</v>
      </c>
      <c r="AN2649">
        <v>67.974716186523438</v>
      </c>
      <c r="AO2649" s="92"/>
      <c r="AP2649" s="82" t="s">
        <v>357</v>
      </c>
      <c r="AQ2649" s="82" t="s">
        <v>326</v>
      </c>
      <c r="AR2649" s="82"/>
      <c r="AS2649">
        <v>0</v>
      </c>
      <c r="AT2649">
        <v>0</v>
      </c>
      <c r="AU2649">
        <v>2032</v>
      </c>
      <c r="AY2649">
        <v>0</v>
      </c>
      <c r="AZ2649">
        <v>0</v>
      </c>
      <c r="BA2649" s="82" t="s">
        <v>398</v>
      </c>
      <c r="BB2649">
        <v>10927</v>
      </c>
      <c r="BC2649">
        <v>150</v>
      </c>
      <c r="BD2649" s="92"/>
      <c r="BE2649" s="92"/>
      <c r="BF2649">
        <v>301201.28125</v>
      </c>
      <c r="BG2649">
        <v>0</v>
      </c>
      <c r="BH2649">
        <v>0</v>
      </c>
      <c r="BI2649" s="92"/>
      <c r="BJ2649" s="92"/>
      <c r="BK2649" s="92"/>
      <c r="BL2649">
        <v>0</v>
      </c>
    </row>
    <row r="2650" spans="1:64" x14ac:dyDescent="0.25">
      <c r="A2650" s="82" t="s">
        <v>297</v>
      </c>
      <c r="B2650" s="82" t="s">
        <v>397</v>
      </c>
      <c r="C2650" s="82" t="s">
        <v>106</v>
      </c>
      <c r="D2650" s="82" t="s">
        <v>311</v>
      </c>
      <c r="E2650" s="82" t="s">
        <v>312</v>
      </c>
      <c r="F2650" s="82" t="s">
        <v>356</v>
      </c>
      <c r="G2650" s="82" t="s">
        <v>356</v>
      </c>
      <c r="H2650">
        <v>11.42992115020752</v>
      </c>
      <c r="I2650">
        <v>50</v>
      </c>
      <c r="J2650">
        <v>11.42992115020752</v>
      </c>
      <c r="K2650" s="92"/>
      <c r="L2650">
        <v>0</v>
      </c>
      <c r="M2650" s="92"/>
      <c r="N2650" s="92"/>
      <c r="O2650" s="92"/>
      <c r="P2650">
        <v>6546.353515625</v>
      </c>
      <c r="Q2650" s="92"/>
      <c r="R2650" s="92"/>
      <c r="S2650">
        <v>-1</v>
      </c>
      <c r="T2650">
        <v>0</v>
      </c>
      <c r="U2650" s="82" t="s">
        <v>324</v>
      </c>
      <c r="V2650" s="92"/>
      <c r="W2650">
        <v>100400.4296875</v>
      </c>
      <c r="X2650" s="92"/>
      <c r="Y2650">
        <v>0</v>
      </c>
      <c r="Z2650">
        <v>3431.93212890625</v>
      </c>
      <c r="AA2650">
        <v>3431.93212890625</v>
      </c>
      <c r="AB2650">
        <v>0</v>
      </c>
      <c r="AC2650">
        <v>-1</v>
      </c>
      <c r="AD2650">
        <v>0</v>
      </c>
      <c r="AE2650">
        <v>0</v>
      </c>
      <c r="AF2650">
        <v>0</v>
      </c>
      <c r="AG2650">
        <v>366</v>
      </c>
      <c r="AH2650">
        <v>4394</v>
      </c>
      <c r="AI2650">
        <v>0.22859841585159302</v>
      </c>
      <c r="AJ2650">
        <v>34.182445526123047</v>
      </c>
      <c r="AK2650">
        <v>-3392.758544921875</v>
      </c>
      <c r="AL2650">
        <v>-33.792270660400391</v>
      </c>
      <c r="AM2650">
        <v>6824.69091796875</v>
      </c>
      <c r="AN2650">
        <v>67.974716186523438</v>
      </c>
      <c r="AO2650" s="92"/>
      <c r="AP2650" s="82" t="s">
        <v>357</v>
      </c>
      <c r="AQ2650" s="82" t="s">
        <v>326</v>
      </c>
      <c r="AR2650" s="82"/>
      <c r="AS2650">
        <v>0</v>
      </c>
      <c r="AT2650">
        <v>0</v>
      </c>
      <c r="AU2650">
        <v>2032</v>
      </c>
      <c r="AY2650">
        <v>0</v>
      </c>
      <c r="AZ2650">
        <v>0</v>
      </c>
      <c r="BA2650" s="82" t="s">
        <v>398</v>
      </c>
      <c r="BB2650">
        <v>10928</v>
      </c>
      <c r="BC2650">
        <v>50</v>
      </c>
      <c r="BD2650" s="92"/>
      <c r="BE2650" s="92"/>
      <c r="BF2650">
        <v>100400.4296875</v>
      </c>
      <c r="BG2650">
        <v>0</v>
      </c>
      <c r="BH2650">
        <v>0</v>
      </c>
      <c r="BI2650" s="92"/>
      <c r="BJ2650" s="92"/>
      <c r="BK2650" s="92"/>
      <c r="BL2650">
        <v>0</v>
      </c>
    </row>
    <row r="2651" spans="1:64" x14ac:dyDescent="0.25">
      <c r="A2651" s="82" t="s">
        <v>297</v>
      </c>
      <c r="B2651" s="82" t="s">
        <v>397</v>
      </c>
      <c r="C2651" s="82" t="s">
        <v>106</v>
      </c>
      <c r="D2651" s="82" t="s">
        <v>311</v>
      </c>
      <c r="E2651" s="82" t="s">
        <v>312</v>
      </c>
      <c r="F2651" s="82" t="s">
        <v>358</v>
      </c>
      <c r="G2651" s="82" t="s">
        <v>358</v>
      </c>
      <c r="H2651">
        <v>0</v>
      </c>
      <c r="I2651">
        <v>0</v>
      </c>
      <c r="J2651">
        <v>0</v>
      </c>
      <c r="K2651" s="92"/>
      <c r="L2651">
        <v>0</v>
      </c>
      <c r="M2651" s="92"/>
      <c r="N2651" s="92"/>
      <c r="O2651" s="92"/>
      <c r="P2651">
        <v>0</v>
      </c>
      <c r="Q2651" s="92"/>
      <c r="R2651" s="92"/>
      <c r="S2651">
        <v>-1</v>
      </c>
      <c r="T2651">
        <v>0</v>
      </c>
      <c r="U2651" s="82" t="s">
        <v>324</v>
      </c>
      <c r="V2651" s="92"/>
      <c r="W2651">
        <v>0</v>
      </c>
      <c r="X2651" s="92"/>
      <c r="Y2651">
        <v>0</v>
      </c>
      <c r="Z2651">
        <v>0</v>
      </c>
      <c r="AA2651">
        <v>0</v>
      </c>
      <c r="AB2651">
        <v>0</v>
      </c>
      <c r="AC2651">
        <v>-1</v>
      </c>
      <c r="AD2651">
        <v>0</v>
      </c>
      <c r="AE2651">
        <v>0</v>
      </c>
      <c r="AF2651">
        <v>0</v>
      </c>
      <c r="AG2651">
        <v>0</v>
      </c>
      <c r="AH2651">
        <v>0</v>
      </c>
      <c r="AK2651">
        <v>0</v>
      </c>
      <c r="AM2651">
        <v>0</v>
      </c>
      <c r="AO2651" s="92"/>
      <c r="AP2651" s="82" t="s">
        <v>359</v>
      </c>
      <c r="AQ2651" s="82" t="s">
        <v>326</v>
      </c>
      <c r="AR2651" s="82"/>
      <c r="AS2651">
        <v>0</v>
      </c>
      <c r="AT2651">
        <v>0</v>
      </c>
      <c r="AU2651">
        <v>2032</v>
      </c>
      <c r="AY2651">
        <v>0</v>
      </c>
      <c r="AZ2651">
        <v>0</v>
      </c>
      <c r="BA2651" s="82" t="s">
        <v>398</v>
      </c>
      <c r="BB2651">
        <v>10929</v>
      </c>
      <c r="BC2651">
        <v>0</v>
      </c>
      <c r="BD2651" s="92"/>
      <c r="BE2651" s="92"/>
      <c r="BF2651">
        <v>0</v>
      </c>
      <c r="BG2651">
        <v>0</v>
      </c>
      <c r="BH2651">
        <v>0</v>
      </c>
      <c r="BI2651" s="92"/>
      <c r="BJ2651" s="92"/>
      <c r="BK2651" s="92"/>
      <c r="BL2651">
        <v>0</v>
      </c>
    </row>
    <row r="2652" spans="1:64" x14ac:dyDescent="0.25">
      <c r="A2652" s="82" t="s">
        <v>297</v>
      </c>
      <c r="B2652" s="82" t="s">
        <v>397</v>
      </c>
      <c r="C2652" s="82" t="s">
        <v>106</v>
      </c>
      <c r="D2652" s="82" t="s">
        <v>306</v>
      </c>
      <c r="E2652" s="82" t="s">
        <v>59</v>
      </c>
      <c r="F2652" s="82" t="s">
        <v>360</v>
      </c>
      <c r="G2652" s="82" t="s">
        <v>360</v>
      </c>
      <c r="H2652">
        <v>0</v>
      </c>
      <c r="I2652">
        <v>0</v>
      </c>
      <c r="J2652">
        <v>0</v>
      </c>
      <c r="K2652" s="92"/>
      <c r="L2652">
        <v>0</v>
      </c>
      <c r="M2652" s="92"/>
      <c r="N2652" s="92"/>
      <c r="O2652" s="92"/>
      <c r="P2652">
        <v>0</v>
      </c>
      <c r="Q2652" s="92"/>
      <c r="R2652" s="92"/>
      <c r="S2652">
        <v>-1</v>
      </c>
      <c r="T2652">
        <v>0</v>
      </c>
      <c r="U2652" s="82" t="s">
        <v>324</v>
      </c>
      <c r="V2652" s="92"/>
      <c r="W2652">
        <v>0</v>
      </c>
      <c r="X2652" s="92"/>
      <c r="Y2652">
        <v>0</v>
      </c>
      <c r="Z2652">
        <v>0</v>
      </c>
      <c r="AA2652">
        <v>0</v>
      </c>
      <c r="AB2652">
        <v>0</v>
      </c>
      <c r="AC2652">
        <v>-1</v>
      </c>
      <c r="AD2652">
        <v>0</v>
      </c>
      <c r="AE2652">
        <v>0</v>
      </c>
      <c r="AF2652">
        <v>0</v>
      </c>
      <c r="AG2652">
        <v>0</v>
      </c>
      <c r="AH2652">
        <v>0</v>
      </c>
      <c r="AK2652">
        <v>0</v>
      </c>
      <c r="AM2652">
        <v>0</v>
      </c>
      <c r="AO2652" s="92"/>
      <c r="AP2652" s="82" t="s">
        <v>361</v>
      </c>
      <c r="AQ2652" s="82" t="s">
        <v>326</v>
      </c>
      <c r="AR2652" s="82"/>
      <c r="AS2652">
        <v>0</v>
      </c>
      <c r="AT2652">
        <v>0</v>
      </c>
      <c r="AU2652">
        <v>2032</v>
      </c>
      <c r="AY2652">
        <v>0</v>
      </c>
      <c r="AZ2652">
        <v>0</v>
      </c>
      <c r="BA2652" s="82" t="s">
        <v>398</v>
      </c>
      <c r="BB2652">
        <v>10930</v>
      </c>
      <c r="BC2652">
        <v>0</v>
      </c>
      <c r="BD2652" s="92"/>
      <c r="BE2652" s="92"/>
      <c r="BF2652">
        <v>0</v>
      </c>
      <c r="BG2652">
        <v>0</v>
      </c>
      <c r="BH2652">
        <v>0</v>
      </c>
      <c r="BI2652" s="92"/>
      <c r="BJ2652" s="92"/>
      <c r="BK2652" s="92"/>
      <c r="BL2652">
        <v>0</v>
      </c>
    </row>
    <row r="2653" spans="1:64" x14ac:dyDescent="0.25">
      <c r="A2653" s="82" t="s">
        <v>297</v>
      </c>
      <c r="B2653" s="82" t="s">
        <v>397</v>
      </c>
      <c r="C2653" s="82" t="s">
        <v>106</v>
      </c>
      <c r="D2653" s="82" t="s">
        <v>298</v>
      </c>
      <c r="E2653" s="82" t="s">
        <v>55</v>
      </c>
      <c r="F2653" s="82" t="s">
        <v>362</v>
      </c>
      <c r="G2653" s="82" t="s">
        <v>362</v>
      </c>
      <c r="H2653">
        <v>0</v>
      </c>
      <c r="I2653">
        <v>0</v>
      </c>
      <c r="J2653">
        <v>0</v>
      </c>
      <c r="K2653" s="92"/>
      <c r="L2653">
        <v>0</v>
      </c>
      <c r="M2653" s="92"/>
      <c r="N2653" s="92"/>
      <c r="O2653" s="92"/>
      <c r="P2653">
        <v>0</v>
      </c>
      <c r="Q2653" s="92"/>
      <c r="R2653" s="92"/>
      <c r="S2653">
        <v>-1</v>
      </c>
      <c r="T2653">
        <v>0</v>
      </c>
      <c r="U2653" s="82" t="s">
        <v>324</v>
      </c>
      <c r="V2653" s="92"/>
      <c r="W2653">
        <v>0</v>
      </c>
      <c r="X2653" s="92"/>
      <c r="Y2653">
        <v>0</v>
      </c>
      <c r="Z2653">
        <v>0</v>
      </c>
      <c r="AA2653">
        <v>0</v>
      </c>
      <c r="AB2653">
        <v>0</v>
      </c>
      <c r="AC2653">
        <v>-1</v>
      </c>
      <c r="AD2653">
        <v>0</v>
      </c>
      <c r="AE2653">
        <v>0</v>
      </c>
      <c r="AF2653">
        <v>0</v>
      </c>
      <c r="AG2653">
        <v>0</v>
      </c>
      <c r="AH2653">
        <v>0</v>
      </c>
      <c r="AK2653">
        <v>0</v>
      </c>
      <c r="AM2653">
        <v>0</v>
      </c>
      <c r="AO2653" s="92"/>
      <c r="AP2653" s="82" t="s">
        <v>363</v>
      </c>
      <c r="AQ2653" s="82" t="s">
        <v>326</v>
      </c>
      <c r="AR2653" s="82"/>
      <c r="AS2653">
        <v>0</v>
      </c>
      <c r="AT2653">
        <v>0</v>
      </c>
      <c r="AU2653">
        <v>2032</v>
      </c>
      <c r="AY2653">
        <v>0</v>
      </c>
      <c r="AZ2653">
        <v>0</v>
      </c>
      <c r="BA2653" s="82" t="s">
        <v>398</v>
      </c>
      <c r="BB2653">
        <v>10931</v>
      </c>
      <c r="BC2653">
        <v>0</v>
      </c>
      <c r="BD2653" s="92"/>
      <c r="BE2653" s="92"/>
      <c r="BF2653">
        <v>0</v>
      </c>
      <c r="BG2653">
        <v>0</v>
      </c>
      <c r="BH2653">
        <v>0</v>
      </c>
      <c r="BI2653" s="92"/>
      <c r="BJ2653" s="92"/>
      <c r="BK2653" s="92"/>
      <c r="BL2653">
        <v>0</v>
      </c>
    </row>
    <row r="2654" spans="1:64" x14ac:dyDescent="0.25">
      <c r="A2654" s="82" t="s">
        <v>297</v>
      </c>
      <c r="B2654" s="82" t="s">
        <v>397</v>
      </c>
      <c r="C2654" s="82" t="s">
        <v>106</v>
      </c>
      <c r="D2654" s="82" t="s">
        <v>305</v>
      </c>
      <c r="E2654" s="82" t="s">
        <v>58</v>
      </c>
      <c r="F2654" s="82" t="s">
        <v>362</v>
      </c>
      <c r="G2654" s="82" t="s">
        <v>362</v>
      </c>
      <c r="H2654">
        <v>0</v>
      </c>
      <c r="I2654">
        <v>0</v>
      </c>
      <c r="J2654">
        <v>0</v>
      </c>
      <c r="K2654" s="92"/>
      <c r="L2654">
        <v>0</v>
      </c>
      <c r="M2654" s="92"/>
      <c r="N2654" s="92"/>
      <c r="O2654" s="92"/>
      <c r="P2654">
        <v>0</v>
      </c>
      <c r="Q2654" s="92"/>
      <c r="R2654" s="92"/>
      <c r="S2654">
        <v>-1</v>
      </c>
      <c r="T2654">
        <v>0</v>
      </c>
      <c r="U2654" s="82" t="s">
        <v>324</v>
      </c>
      <c r="V2654" s="92"/>
      <c r="W2654">
        <v>0</v>
      </c>
      <c r="X2654" s="92"/>
      <c r="Y2654">
        <v>0</v>
      </c>
      <c r="Z2654">
        <v>0</v>
      </c>
      <c r="AA2654">
        <v>0</v>
      </c>
      <c r="AB2654">
        <v>0</v>
      </c>
      <c r="AC2654">
        <v>-1</v>
      </c>
      <c r="AD2654">
        <v>0</v>
      </c>
      <c r="AE2654">
        <v>0</v>
      </c>
      <c r="AF2654">
        <v>0</v>
      </c>
      <c r="AG2654">
        <v>0</v>
      </c>
      <c r="AH2654">
        <v>0</v>
      </c>
      <c r="AK2654">
        <v>0</v>
      </c>
      <c r="AM2654">
        <v>0</v>
      </c>
      <c r="AO2654" s="92"/>
      <c r="AP2654" s="82" t="s">
        <v>363</v>
      </c>
      <c r="AQ2654" s="82" t="s">
        <v>326</v>
      </c>
      <c r="AR2654" s="82"/>
      <c r="AS2654">
        <v>0</v>
      </c>
      <c r="AT2654">
        <v>0</v>
      </c>
      <c r="AU2654">
        <v>2032</v>
      </c>
      <c r="AY2654">
        <v>0</v>
      </c>
      <c r="AZ2654">
        <v>0</v>
      </c>
      <c r="BA2654" s="82" t="s">
        <v>398</v>
      </c>
      <c r="BB2654">
        <v>10932</v>
      </c>
      <c r="BC2654">
        <v>0</v>
      </c>
      <c r="BD2654" s="92"/>
      <c r="BE2654" s="92"/>
      <c r="BF2654">
        <v>0</v>
      </c>
      <c r="BG2654">
        <v>0</v>
      </c>
      <c r="BH2654">
        <v>0</v>
      </c>
      <c r="BI2654" s="92"/>
      <c r="BJ2654" s="92"/>
      <c r="BK2654" s="92"/>
      <c r="BL2654">
        <v>0</v>
      </c>
    </row>
    <row r="2655" spans="1:64" x14ac:dyDescent="0.25">
      <c r="A2655" s="82" t="s">
        <v>297</v>
      </c>
      <c r="B2655" s="82" t="s">
        <v>397</v>
      </c>
      <c r="C2655" s="82" t="s">
        <v>106</v>
      </c>
      <c r="D2655" s="82" t="s">
        <v>309</v>
      </c>
      <c r="E2655" s="82" t="s">
        <v>310</v>
      </c>
      <c r="F2655" s="82" t="s">
        <v>362</v>
      </c>
      <c r="G2655" s="82" t="s">
        <v>362</v>
      </c>
      <c r="H2655">
        <v>0</v>
      </c>
      <c r="I2655">
        <v>0</v>
      </c>
      <c r="J2655">
        <v>0</v>
      </c>
      <c r="K2655" s="92"/>
      <c r="L2655">
        <v>0</v>
      </c>
      <c r="M2655" s="92"/>
      <c r="N2655" s="92"/>
      <c r="O2655" s="92"/>
      <c r="P2655">
        <v>0</v>
      </c>
      <c r="Q2655" s="92"/>
      <c r="R2655" s="92"/>
      <c r="S2655">
        <v>-1</v>
      </c>
      <c r="T2655">
        <v>0</v>
      </c>
      <c r="U2655" s="82" t="s">
        <v>324</v>
      </c>
      <c r="V2655" s="92"/>
      <c r="W2655">
        <v>0</v>
      </c>
      <c r="X2655" s="92"/>
      <c r="Y2655">
        <v>0</v>
      </c>
      <c r="Z2655">
        <v>0</v>
      </c>
      <c r="AA2655">
        <v>0</v>
      </c>
      <c r="AB2655">
        <v>0</v>
      </c>
      <c r="AC2655">
        <v>-1</v>
      </c>
      <c r="AD2655">
        <v>0</v>
      </c>
      <c r="AE2655">
        <v>0</v>
      </c>
      <c r="AF2655">
        <v>0</v>
      </c>
      <c r="AG2655">
        <v>0</v>
      </c>
      <c r="AH2655">
        <v>0</v>
      </c>
      <c r="AK2655">
        <v>0</v>
      </c>
      <c r="AM2655">
        <v>0</v>
      </c>
      <c r="AO2655" s="92"/>
      <c r="AP2655" s="82" t="s">
        <v>363</v>
      </c>
      <c r="AQ2655" s="82" t="s">
        <v>326</v>
      </c>
      <c r="AR2655" s="82"/>
      <c r="AS2655">
        <v>0</v>
      </c>
      <c r="AT2655">
        <v>0</v>
      </c>
      <c r="AU2655">
        <v>2032</v>
      </c>
      <c r="AY2655">
        <v>0</v>
      </c>
      <c r="AZ2655">
        <v>0</v>
      </c>
      <c r="BA2655" s="82" t="s">
        <v>398</v>
      </c>
      <c r="BB2655">
        <v>10933</v>
      </c>
      <c r="BC2655">
        <v>0</v>
      </c>
      <c r="BD2655" s="92"/>
      <c r="BE2655" s="92"/>
      <c r="BF2655">
        <v>0</v>
      </c>
      <c r="BG2655">
        <v>0</v>
      </c>
      <c r="BH2655">
        <v>0</v>
      </c>
      <c r="BI2655" s="92"/>
      <c r="BJ2655" s="92"/>
      <c r="BK2655" s="92"/>
      <c r="BL2655">
        <v>0</v>
      </c>
    </row>
    <row r="2656" spans="1:64" x14ac:dyDescent="0.25">
      <c r="A2656" s="82" t="s">
        <v>297</v>
      </c>
      <c r="B2656" s="82" t="s">
        <v>397</v>
      </c>
      <c r="C2656" s="82" t="s">
        <v>106</v>
      </c>
      <c r="D2656" s="82" t="s">
        <v>311</v>
      </c>
      <c r="E2656" s="82" t="s">
        <v>312</v>
      </c>
      <c r="F2656" s="82" t="s">
        <v>362</v>
      </c>
      <c r="G2656" s="82" t="s">
        <v>362</v>
      </c>
      <c r="H2656">
        <v>0</v>
      </c>
      <c r="I2656">
        <v>0</v>
      </c>
      <c r="J2656">
        <v>0</v>
      </c>
      <c r="K2656" s="92"/>
      <c r="L2656">
        <v>0</v>
      </c>
      <c r="M2656" s="92"/>
      <c r="N2656" s="92"/>
      <c r="O2656" s="92"/>
      <c r="P2656">
        <v>0</v>
      </c>
      <c r="Q2656" s="92"/>
      <c r="R2656" s="92"/>
      <c r="S2656">
        <v>-1</v>
      </c>
      <c r="T2656">
        <v>0</v>
      </c>
      <c r="U2656" s="82" t="s">
        <v>324</v>
      </c>
      <c r="V2656" s="92"/>
      <c r="W2656">
        <v>0</v>
      </c>
      <c r="X2656" s="92"/>
      <c r="Y2656">
        <v>0</v>
      </c>
      <c r="Z2656">
        <v>0</v>
      </c>
      <c r="AA2656">
        <v>0</v>
      </c>
      <c r="AB2656">
        <v>0</v>
      </c>
      <c r="AC2656">
        <v>-1</v>
      </c>
      <c r="AD2656">
        <v>0</v>
      </c>
      <c r="AE2656">
        <v>0</v>
      </c>
      <c r="AF2656">
        <v>0</v>
      </c>
      <c r="AG2656">
        <v>0</v>
      </c>
      <c r="AH2656">
        <v>0</v>
      </c>
      <c r="AK2656">
        <v>0</v>
      </c>
      <c r="AM2656">
        <v>0</v>
      </c>
      <c r="AO2656" s="92"/>
      <c r="AP2656" s="82" t="s">
        <v>363</v>
      </c>
      <c r="AQ2656" s="82" t="s">
        <v>326</v>
      </c>
      <c r="AR2656" s="82"/>
      <c r="AS2656">
        <v>0</v>
      </c>
      <c r="AT2656">
        <v>0</v>
      </c>
      <c r="AU2656">
        <v>2032</v>
      </c>
      <c r="AY2656">
        <v>0</v>
      </c>
      <c r="AZ2656">
        <v>0</v>
      </c>
      <c r="BA2656" s="82" t="s">
        <v>398</v>
      </c>
      <c r="BB2656">
        <v>10934</v>
      </c>
      <c r="BC2656">
        <v>0</v>
      </c>
      <c r="BD2656" s="92"/>
      <c r="BE2656" s="92"/>
      <c r="BF2656">
        <v>0</v>
      </c>
      <c r="BG2656">
        <v>0</v>
      </c>
      <c r="BH2656">
        <v>0</v>
      </c>
      <c r="BI2656" s="92"/>
      <c r="BJ2656" s="92"/>
      <c r="BK2656" s="92"/>
      <c r="BL2656">
        <v>0</v>
      </c>
    </row>
    <row r="2657" spans="1:64" x14ac:dyDescent="0.25">
      <c r="A2657" s="82" t="s">
        <v>297</v>
      </c>
      <c r="B2657" s="82" t="s">
        <v>397</v>
      </c>
      <c r="C2657" s="82" t="s">
        <v>106</v>
      </c>
      <c r="D2657" s="82" t="s">
        <v>298</v>
      </c>
      <c r="E2657" s="82" t="s">
        <v>55</v>
      </c>
      <c r="F2657" s="82" t="s">
        <v>364</v>
      </c>
      <c r="G2657" s="82" t="s">
        <v>364</v>
      </c>
      <c r="H2657">
        <v>35.008827209472656</v>
      </c>
      <c r="I2657">
        <v>100</v>
      </c>
      <c r="J2657">
        <v>35.008827209472656</v>
      </c>
      <c r="K2657" s="92"/>
      <c r="L2657">
        <v>0</v>
      </c>
      <c r="M2657" s="92"/>
      <c r="N2657" s="92"/>
      <c r="O2657" s="92"/>
      <c r="P2657">
        <v>18203.94140625</v>
      </c>
      <c r="Q2657" s="92"/>
      <c r="R2657" s="92"/>
      <c r="S2657">
        <v>-1</v>
      </c>
      <c r="T2657">
        <v>0</v>
      </c>
      <c r="U2657" s="82" t="s">
        <v>160</v>
      </c>
      <c r="V2657" s="92"/>
      <c r="W2657">
        <v>307517.53125</v>
      </c>
      <c r="X2657" s="92"/>
      <c r="Y2657">
        <v>0</v>
      </c>
      <c r="Z2657">
        <v>11804.728515625</v>
      </c>
      <c r="AA2657">
        <v>11804.728515625</v>
      </c>
      <c r="AB2657">
        <v>0</v>
      </c>
      <c r="AC2657">
        <v>-1</v>
      </c>
      <c r="AD2657">
        <v>0</v>
      </c>
      <c r="AE2657">
        <v>0</v>
      </c>
      <c r="AF2657">
        <v>0</v>
      </c>
      <c r="AG2657">
        <v>0</v>
      </c>
      <c r="AH2657">
        <v>8784</v>
      </c>
      <c r="AI2657">
        <v>0.35008826851844788</v>
      </c>
      <c r="AJ2657">
        <v>38.387172698974609</v>
      </c>
      <c r="AK2657">
        <v>-10391.716796875</v>
      </c>
      <c r="AL2657">
        <v>-33.792270660400391</v>
      </c>
      <c r="AM2657">
        <v>22196.4453125</v>
      </c>
      <c r="AN2657">
        <v>72.179443359375</v>
      </c>
      <c r="AO2657" s="92"/>
      <c r="AP2657" s="82" t="s">
        <v>336</v>
      </c>
      <c r="AQ2657" s="82" t="s">
        <v>326</v>
      </c>
      <c r="AR2657" s="82"/>
      <c r="AS2657">
        <v>0</v>
      </c>
      <c r="AT2657">
        <v>0</v>
      </c>
      <c r="AU2657">
        <v>2032</v>
      </c>
      <c r="AY2657">
        <v>0</v>
      </c>
      <c r="AZ2657">
        <v>0</v>
      </c>
      <c r="BA2657" s="82" t="s">
        <v>398</v>
      </c>
      <c r="BB2657">
        <v>10935</v>
      </c>
      <c r="BC2657">
        <v>100</v>
      </c>
      <c r="BD2657" s="92"/>
      <c r="BE2657" s="92"/>
      <c r="BF2657">
        <v>307517.53125</v>
      </c>
      <c r="BG2657">
        <v>0</v>
      </c>
      <c r="BH2657">
        <v>0</v>
      </c>
      <c r="BI2657" s="92"/>
      <c r="BJ2657" s="92"/>
      <c r="BK2657" s="92"/>
      <c r="BL2657">
        <v>0</v>
      </c>
    </row>
    <row r="2658" spans="1:64" x14ac:dyDescent="0.25">
      <c r="A2658" s="82" t="s">
        <v>297</v>
      </c>
      <c r="B2658" s="82" t="s">
        <v>397</v>
      </c>
      <c r="C2658" s="82" t="s">
        <v>106</v>
      </c>
      <c r="D2658" s="82" t="s">
        <v>303</v>
      </c>
      <c r="E2658" s="82" t="s">
        <v>304</v>
      </c>
      <c r="F2658" s="82" t="s">
        <v>364</v>
      </c>
      <c r="G2658" s="82" t="s">
        <v>364</v>
      </c>
      <c r="H2658">
        <v>35.008827209472656</v>
      </c>
      <c r="I2658">
        <v>100</v>
      </c>
      <c r="J2658">
        <v>35.008827209472656</v>
      </c>
      <c r="K2658" s="92"/>
      <c r="L2658">
        <v>0</v>
      </c>
      <c r="M2658" s="92"/>
      <c r="N2658" s="92"/>
      <c r="O2658" s="92"/>
      <c r="P2658">
        <v>18203.94140625</v>
      </c>
      <c r="Q2658" s="92"/>
      <c r="R2658" s="92"/>
      <c r="S2658">
        <v>-1</v>
      </c>
      <c r="T2658">
        <v>0</v>
      </c>
      <c r="U2658" s="82" t="s">
        <v>160</v>
      </c>
      <c r="V2658" s="92"/>
      <c r="W2658">
        <v>307517.53125</v>
      </c>
      <c r="X2658" s="92"/>
      <c r="Y2658">
        <v>0</v>
      </c>
      <c r="Z2658">
        <v>11804.728515625</v>
      </c>
      <c r="AA2658">
        <v>11804.728515625</v>
      </c>
      <c r="AB2658">
        <v>0</v>
      </c>
      <c r="AC2658">
        <v>-1</v>
      </c>
      <c r="AD2658">
        <v>0</v>
      </c>
      <c r="AE2658">
        <v>0</v>
      </c>
      <c r="AF2658">
        <v>0</v>
      </c>
      <c r="AG2658">
        <v>0</v>
      </c>
      <c r="AH2658">
        <v>8784</v>
      </c>
      <c r="AI2658">
        <v>0.35008826851844788</v>
      </c>
      <c r="AJ2658">
        <v>38.387172698974609</v>
      </c>
      <c r="AK2658">
        <v>-10391.716796875</v>
      </c>
      <c r="AL2658">
        <v>-33.792270660400391</v>
      </c>
      <c r="AM2658">
        <v>22196.4453125</v>
      </c>
      <c r="AN2658">
        <v>72.179443359375</v>
      </c>
      <c r="AO2658" s="92"/>
      <c r="AP2658" s="82" t="s">
        <v>336</v>
      </c>
      <c r="AQ2658" s="82" t="s">
        <v>326</v>
      </c>
      <c r="AR2658" s="82"/>
      <c r="AS2658">
        <v>0</v>
      </c>
      <c r="AT2658">
        <v>0</v>
      </c>
      <c r="AU2658">
        <v>2032</v>
      </c>
      <c r="AY2658">
        <v>0</v>
      </c>
      <c r="AZ2658">
        <v>0</v>
      </c>
      <c r="BA2658" s="82" t="s">
        <v>398</v>
      </c>
      <c r="BB2658">
        <v>10936</v>
      </c>
      <c r="BC2658">
        <v>100</v>
      </c>
      <c r="BD2658" s="92"/>
      <c r="BE2658" s="92"/>
      <c r="BF2658">
        <v>307517.53125</v>
      </c>
      <c r="BG2658">
        <v>0</v>
      </c>
      <c r="BH2658">
        <v>0</v>
      </c>
      <c r="BI2658" s="92"/>
      <c r="BJ2658" s="92"/>
      <c r="BK2658" s="92"/>
      <c r="BL2658">
        <v>0</v>
      </c>
    </row>
    <row r="2659" spans="1:64" x14ac:dyDescent="0.25">
      <c r="A2659" s="82" t="s">
        <v>297</v>
      </c>
      <c r="B2659" s="82" t="s">
        <v>397</v>
      </c>
      <c r="C2659" s="82" t="s">
        <v>106</v>
      </c>
      <c r="D2659" s="82" t="s">
        <v>305</v>
      </c>
      <c r="E2659" s="82" t="s">
        <v>58</v>
      </c>
      <c r="F2659" s="82" t="s">
        <v>364</v>
      </c>
      <c r="G2659" s="82" t="s">
        <v>364</v>
      </c>
      <c r="H2659">
        <v>35.008827209472656</v>
      </c>
      <c r="I2659">
        <v>100</v>
      </c>
      <c r="J2659">
        <v>35.008827209472656</v>
      </c>
      <c r="K2659" s="92"/>
      <c r="L2659">
        <v>0</v>
      </c>
      <c r="M2659" s="92"/>
      <c r="N2659" s="92"/>
      <c r="O2659" s="92"/>
      <c r="P2659">
        <v>18203.94140625</v>
      </c>
      <c r="Q2659" s="92"/>
      <c r="R2659" s="92"/>
      <c r="S2659">
        <v>-1</v>
      </c>
      <c r="T2659">
        <v>0</v>
      </c>
      <c r="U2659" s="82" t="s">
        <v>160</v>
      </c>
      <c r="V2659" s="92"/>
      <c r="W2659">
        <v>307517.53125</v>
      </c>
      <c r="X2659" s="92"/>
      <c r="Y2659">
        <v>0</v>
      </c>
      <c r="Z2659">
        <v>11804.728515625</v>
      </c>
      <c r="AA2659">
        <v>11804.728515625</v>
      </c>
      <c r="AB2659">
        <v>0</v>
      </c>
      <c r="AC2659">
        <v>-1</v>
      </c>
      <c r="AD2659">
        <v>0</v>
      </c>
      <c r="AE2659">
        <v>0</v>
      </c>
      <c r="AF2659">
        <v>0</v>
      </c>
      <c r="AG2659">
        <v>0</v>
      </c>
      <c r="AH2659">
        <v>8784</v>
      </c>
      <c r="AI2659">
        <v>0.35008826851844788</v>
      </c>
      <c r="AJ2659">
        <v>38.387172698974609</v>
      </c>
      <c r="AK2659">
        <v>-10391.716796875</v>
      </c>
      <c r="AL2659">
        <v>-33.792270660400391</v>
      </c>
      <c r="AM2659">
        <v>22196.4453125</v>
      </c>
      <c r="AN2659">
        <v>72.179443359375</v>
      </c>
      <c r="AO2659" s="92"/>
      <c r="AP2659" s="82" t="s">
        <v>336</v>
      </c>
      <c r="AQ2659" s="82" t="s">
        <v>326</v>
      </c>
      <c r="AR2659" s="82"/>
      <c r="AS2659">
        <v>0</v>
      </c>
      <c r="AT2659">
        <v>0</v>
      </c>
      <c r="AU2659">
        <v>2032</v>
      </c>
      <c r="AY2659">
        <v>0</v>
      </c>
      <c r="AZ2659">
        <v>0</v>
      </c>
      <c r="BA2659" s="82" t="s">
        <v>398</v>
      </c>
      <c r="BB2659">
        <v>10937</v>
      </c>
      <c r="BC2659">
        <v>100</v>
      </c>
      <c r="BD2659" s="92"/>
      <c r="BE2659" s="92"/>
      <c r="BF2659">
        <v>307517.53125</v>
      </c>
      <c r="BG2659">
        <v>0</v>
      </c>
      <c r="BH2659">
        <v>0</v>
      </c>
      <c r="BI2659" s="92"/>
      <c r="BJ2659" s="92"/>
      <c r="BK2659" s="92"/>
      <c r="BL2659">
        <v>0</v>
      </c>
    </row>
    <row r="2660" spans="1:64" x14ac:dyDescent="0.25">
      <c r="A2660" s="82" t="s">
        <v>297</v>
      </c>
      <c r="B2660" s="82" t="s">
        <v>397</v>
      </c>
      <c r="C2660" s="82" t="s">
        <v>106</v>
      </c>
      <c r="D2660" s="82" t="s">
        <v>306</v>
      </c>
      <c r="E2660" s="82" t="s">
        <v>59</v>
      </c>
      <c r="F2660" s="82" t="s">
        <v>364</v>
      </c>
      <c r="G2660" s="82" t="s">
        <v>364</v>
      </c>
      <c r="H2660">
        <v>35.008827209472656</v>
      </c>
      <c r="I2660">
        <v>100</v>
      </c>
      <c r="J2660">
        <v>35.008827209472656</v>
      </c>
      <c r="K2660" s="92"/>
      <c r="L2660">
        <v>0</v>
      </c>
      <c r="M2660" s="92"/>
      <c r="N2660" s="92"/>
      <c r="O2660" s="92"/>
      <c r="P2660">
        <v>18203.94140625</v>
      </c>
      <c r="Q2660" s="92"/>
      <c r="R2660" s="92"/>
      <c r="S2660">
        <v>-1</v>
      </c>
      <c r="T2660">
        <v>0</v>
      </c>
      <c r="U2660" s="82" t="s">
        <v>160</v>
      </c>
      <c r="V2660" s="92"/>
      <c r="W2660">
        <v>307517.53125</v>
      </c>
      <c r="X2660" s="92"/>
      <c r="Y2660">
        <v>0</v>
      </c>
      <c r="Z2660">
        <v>11804.728515625</v>
      </c>
      <c r="AA2660">
        <v>11804.728515625</v>
      </c>
      <c r="AB2660">
        <v>0</v>
      </c>
      <c r="AC2660">
        <v>-1</v>
      </c>
      <c r="AD2660">
        <v>0</v>
      </c>
      <c r="AE2660">
        <v>0</v>
      </c>
      <c r="AF2660">
        <v>0</v>
      </c>
      <c r="AG2660">
        <v>0</v>
      </c>
      <c r="AH2660">
        <v>8784</v>
      </c>
      <c r="AI2660">
        <v>0.35008826851844788</v>
      </c>
      <c r="AJ2660">
        <v>38.387172698974609</v>
      </c>
      <c r="AK2660">
        <v>-10391.716796875</v>
      </c>
      <c r="AL2660">
        <v>-33.792270660400391</v>
      </c>
      <c r="AM2660">
        <v>22196.4453125</v>
      </c>
      <c r="AN2660">
        <v>72.179443359375</v>
      </c>
      <c r="AO2660" s="92"/>
      <c r="AP2660" s="82" t="s">
        <v>336</v>
      </c>
      <c r="AQ2660" s="82" t="s">
        <v>326</v>
      </c>
      <c r="AR2660" s="82"/>
      <c r="AS2660">
        <v>0</v>
      </c>
      <c r="AT2660">
        <v>0</v>
      </c>
      <c r="AU2660">
        <v>2032</v>
      </c>
      <c r="AY2660">
        <v>0</v>
      </c>
      <c r="AZ2660">
        <v>0</v>
      </c>
      <c r="BA2660" s="82" t="s">
        <v>398</v>
      </c>
      <c r="BB2660">
        <v>10938</v>
      </c>
      <c r="BC2660">
        <v>100</v>
      </c>
      <c r="BD2660" s="92"/>
      <c r="BE2660" s="92"/>
      <c r="BF2660">
        <v>307517.53125</v>
      </c>
      <c r="BG2660">
        <v>0</v>
      </c>
      <c r="BH2660">
        <v>0</v>
      </c>
      <c r="BI2660" s="92"/>
      <c r="BJ2660" s="92"/>
      <c r="BK2660" s="92"/>
      <c r="BL2660">
        <v>0</v>
      </c>
    </row>
    <row r="2661" spans="1:64" x14ac:dyDescent="0.25">
      <c r="A2661" s="82" t="s">
        <v>297</v>
      </c>
      <c r="B2661" s="82" t="s">
        <v>397</v>
      </c>
      <c r="C2661" s="82" t="s">
        <v>106</v>
      </c>
      <c r="D2661" s="82" t="s">
        <v>307</v>
      </c>
      <c r="E2661" s="82" t="s">
        <v>60</v>
      </c>
      <c r="F2661" s="82" t="s">
        <v>364</v>
      </c>
      <c r="G2661" s="82" t="s">
        <v>364</v>
      </c>
      <c r="H2661">
        <v>35.008827209472656</v>
      </c>
      <c r="I2661">
        <v>100</v>
      </c>
      <c r="J2661">
        <v>35.008827209472656</v>
      </c>
      <c r="K2661" s="92"/>
      <c r="L2661">
        <v>0</v>
      </c>
      <c r="M2661" s="92"/>
      <c r="N2661" s="92"/>
      <c r="O2661" s="92"/>
      <c r="P2661">
        <v>18203.94140625</v>
      </c>
      <c r="Q2661" s="92"/>
      <c r="R2661" s="92"/>
      <c r="S2661">
        <v>-1</v>
      </c>
      <c r="T2661">
        <v>0</v>
      </c>
      <c r="U2661" s="82" t="s">
        <v>160</v>
      </c>
      <c r="V2661" s="92"/>
      <c r="W2661">
        <v>307517.53125</v>
      </c>
      <c r="X2661" s="92"/>
      <c r="Y2661">
        <v>0</v>
      </c>
      <c r="Z2661">
        <v>11804.728515625</v>
      </c>
      <c r="AA2661">
        <v>11804.728515625</v>
      </c>
      <c r="AB2661">
        <v>0</v>
      </c>
      <c r="AC2661">
        <v>-1</v>
      </c>
      <c r="AD2661">
        <v>0</v>
      </c>
      <c r="AE2661">
        <v>0</v>
      </c>
      <c r="AF2661">
        <v>0</v>
      </c>
      <c r="AG2661">
        <v>0</v>
      </c>
      <c r="AH2661">
        <v>8784</v>
      </c>
      <c r="AI2661">
        <v>0.35008826851844788</v>
      </c>
      <c r="AJ2661">
        <v>38.387172698974609</v>
      </c>
      <c r="AK2661">
        <v>-10391.716796875</v>
      </c>
      <c r="AL2661">
        <v>-33.792270660400391</v>
      </c>
      <c r="AM2661">
        <v>22196.4453125</v>
      </c>
      <c r="AN2661">
        <v>72.179443359375</v>
      </c>
      <c r="AO2661" s="92"/>
      <c r="AP2661" s="82" t="s">
        <v>336</v>
      </c>
      <c r="AQ2661" s="82" t="s">
        <v>326</v>
      </c>
      <c r="AR2661" s="82"/>
      <c r="AS2661">
        <v>0</v>
      </c>
      <c r="AT2661">
        <v>0</v>
      </c>
      <c r="AU2661">
        <v>2032</v>
      </c>
      <c r="AY2661">
        <v>0</v>
      </c>
      <c r="AZ2661">
        <v>0</v>
      </c>
      <c r="BA2661" s="82" t="s">
        <v>398</v>
      </c>
      <c r="BB2661">
        <v>10939</v>
      </c>
      <c r="BC2661">
        <v>100</v>
      </c>
      <c r="BD2661" s="92"/>
      <c r="BE2661" s="92"/>
      <c r="BF2661">
        <v>307517.53125</v>
      </c>
      <c r="BG2661">
        <v>0</v>
      </c>
      <c r="BH2661">
        <v>0</v>
      </c>
      <c r="BI2661" s="92"/>
      <c r="BJ2661" s="92"/>
      <c r="BK2661" s="92"/>
      <c r="BL2661">
        <v>0</v>
      </c>
    </row>
    <row r="2662" spans="1:64" x14ac:dyDescent="0.25">
      <c r="A2662" s="82" t="s">
        <v>297</v>
      </c>
      <c r="B2662" s="82" t="s">
        <v>397</v>
      </c>
      <c r="C2662" s="82" t="s">
        <v>106</v>
      </c>
      <c r="D2662" s="82" t="s">
        <v>308</v>
      </c>
      <c r="E2662" s="82" t="s">
        <v>61</v>
      </c>
      <c r="F2662" s="82" t="s">
        <v>364</v>
      </c>
      <c r="G2662" s="82" t="s">
        <v>364</v>
      </c>
      <c r="H2662">
        <v>35.008827209472656</v>
      </c>
      <c r="I2662">
        <v>100</v>
      </c>
      <c r="J2662">
        <v>35.008827209472656</v>
      </c>
      <c r="K2662" s="92"/>
      <c r="L2662">
        <v>0</v>
      </c>
      <c r="M2662" s="92"/>
      <c r="N2662" s="92"/>
      <c r="O2662" s="92"/>
      <c r="P2662">
        <v>18203.94140625</v>
      </c>
      <c r="Q2662" s="92"/>
      <c r="R2662" s="92"/>
      <c r="S2662">
        <v>-1</v>
      </c>
      <c r="T2662">
        <v>0</v>
      </c>
      <c r="U2662" s="82" t="s">
        <v>160</v>
      </c>
      <c r="V2662" s="92"/>
      <c r="W2662">
        <v>307517.53125</v>
      </c>
      <c r="X2662" s="92"/>
      <c r="Y2662">
        <v>0</v>
      </c>
      <c r="Z2662">
        <v>11804.728515625</v>
      </c>
      <c r="AA2662">
        <v>11804.728515625</v>
      </c>
      <c r="AB2662">
        <v>0</v>
      </c>
      <c r="AC2662">
        <v>-1</v>
      </c>
      <c r="AD2662">
        <v>0</v>
      </c>
      <c r="AE2662">
        <v>0</v>
      </c>
      <c r="AF2662">
        <v>0</v>
      </c>
      <c r="AG2662">
        <v>0</v>
      </c>
      <c r="AH2662">
        <v>8784</v>
      </c>
      <c r="AI2662">
        <v>0.35008826851844788</v>
      </c>
      <c r="AJ2662">
        <v>38.387172698974609</v>
      </c>
      <c r="AK2662">
        <v>-10391.716796875</v>
      </c>
      <c r="AL2662">
        <v>-33.792270660400391</v>
      </c>
      <c r="AM2662">
        <v>22196.4453125</v>
      </c>
      <c r="AN2662">
        <v>72.179443359375</v>
      </c>
      <c r="AO2662" s="92"/>
      <c r="AP2662" s="82" t="s">
        <v>336</v>
      </c>
      <c r="AQ2662" s="82" t="s">
        <v>326</v>
      </c>
      <c r="AR2662" s="82"/>
      <c r="AS2662">
        <v>0</v>
      </c>
      <c r="AT2662">
        <v>0</v>
      </c>
      <c r="AU2662">
        <v>2032</v>
      </c>
      <c r="AY2662">
        <v>0</v>
      </c>
      <c r="AZ2662">
        <v>0</v>
      </c>
      <c r="BA2662" s="82" t="s">
        <v>398</v>
      </c>
      <c r="BB2662">
        <v>10940</v>
      </c>
      <c r="BC2662">
        <v>100</v>
      </c>
      <c r="BD2662" s="92"/>
      <c r="BE2662" s="92"/>
      <c r="BF2662">
        <v>307517.53125</v>
      </c>
      <c r="BG2662">
        <v>0</v>
      </c>
      <c r="BH2662">
        <v>0</v>
      </c>
      <c r="BI2662" s="92"/>
      <c r="BJ2662" s="92"/>
      <c r="BK2662" s="92"/>
      <c r="BL2662">
        <v>0</v>
      </c>
    </row>
    <row r="2663" spans="1:64" x14ac:dyDescent="0.25">
      <c r="A2663" s="82" t="s">
        <v>297</v>
      </c>
      <c r="B2663" s="82" t="s">
        <v>397</v>
      </c>
      <c r="C2663" s="82" t="s">
        <v>106</v>
      </c>
      <c r="D2663" s="82" t="s">
        <v>309</v>
      </c>
      <c r="E2663" s="82" t="s">
        <v>310</v>
      </c>
      <c r="F2663" s="82" t="s">
        <v>364</v>
      </c>
      <c r="G2663" s="82" t="s">
        <v>364</v>
      </c>
      <c r="H2663">
        <v>35.008827209472656</v>
      </c>
      <c r="I2663">
        <v>100</v>
      </c>
      <c r="J2663">
        <v>35.008827209472656</v>
      </c>
      <c r="K2663" s="92"/>
      <c r="L2663">
        <v>0</v>
      </c>
      <c r="M2663" s="92"/>
      <c r="N2663" s="92"/>
      <c r="O2663" s="92"/>
      <c r="P2663">
        <v>18203.94140625</v>
      </c>
      <c r="Q2663" s="92"/>
      <c r="R2663" s="92"/>
      <c r="S2663">
        <v>-1</v>
      </c>
      <c r="T2663">
        <v>0</v>
      </c>
      <c r="U2663" s="82" t="s">
        <v>160</v>
      </c>
      <c r="V2663" s="92"/>
      <c r="W2663">
        <v>307517.53125</v>
      </c>
      <c r="X2663" s="92"/>
      <c r="Y2663">
        <v>0</v>
      </c>
      <c r="Z2663">
        <v>11804.728515625</v>
      </c>
      <c r="AA2663">
        <v>11804.728515625</v>
      </c>
      <c r="AB2663">
        <v>0</v>
      </c>
      <c r="AC2663">
        <v>-1</v>
      </c>
      <c r="AD2663">
        <v>0</v>
      </c>
      <c r="AE2663">
        <v>0</v>
      </c>
      <c r="AF2663">
        <v>0</v>
      </c>
      <c r="AG2663">
        <v>0</v>
      </c>
      <c r="AH2663">
        <v>8784</v>
      </c>
      <c r="AI2663">
        <v>0.35008826851844788</v>
      </c>
      <c r="AJ2663">
        <v>38.387172698974609</v>
      </c>
      <c r="AK2663">
        <v>-10391.716796875</v>
      </c>
      <c r="AL2663">
        <v>-33.792270660400391</v>
      </c>
      <c r="AM2663">
        <v>22196.4453125</v>
      </c>
      <c r="AN2663">
        <v>72.179443359375</v>
      </c>
      <c r="AO2663" s="92"/>
      <c r="AP2663" s="82" t="s">
        <v>336</v>
      </c>
      <c r="AQ2663" s="82" t="s">
        <v>326</v>
      </c>
      <c r="AR2663" s="82"/>
      <c r="AS2663">
        <v>0</v>
      </c>
      <c r="AT2663">
        <v>0</v>
      </c>
      <c r="AU2663">
        <v>2032</v>
      </c>
      <c r="AY2663">
        <v>0</v>
      </c>
      <c r="AZ2663">
        <v>0</v>
      </c>
      <c r="BA2663" s="82" t="s">
        <v>398</v>
      </c>
      <c r="BB2663">
        <v>10941</v>
      </c>
      <c r="BC2663">
        <v>100</v>
      </c>
      <c r="BD2663" s="92"/>
      <c r="BE2663" s="92"/>
      <c r="BF2663">
        <v>307517.53125</v>
      </c>
      <c r="BG2663">
        <v>0</v>
      </c>
      <c r="BH2663">
        <v>0</v>
      </c>
      <c r="BI2663" s="92"/>
      <c r="BJ2663" s="92"/>
      <c r="BK2663" s="92"/>
      <c r="BL2663">
        <v>0</v>
      </c>
    </row>
    <row r="2664" spans="1:64" x14ac:dyDescent="0.25">
      <c r="A2664" s="82" t="s">
        <v>297</v>
      </c>
      <c r="B2664" s="82" t="s">
        <v>397</v>
      </c>
      <c r="C2664" s="82" t="s">
        <v>106</v>
      </c>
      <c r="D2664" s="82" t="s">
        <v>313</v>
      </c>
      <c r="E2664" s="82" t="s">
        <v>314</v>
      </c>
      <c r="F2664" s="82" t="s">
        <v>364</v>
      </c>
      <c r="G2664" s="82" t="s">
        <v>364</v>
      </c>
      <c r="H2664">
        <v>35.008827209472656</v>
      </c>
      <c r="I2664">
        <v>100</v>
      </c>
      <c r="J2664">
        <v>35.008827209472656</v>
      </c>
      <c r="K2664" s="92"/>
      <c r="L2664">
        <v>0</v>
      </c>
      <c r="M2664" s="92"/>
      <c r="N2664" s="92"/>
      <c r="O2664" s="92"/>
      <c r="P2664">
        <v>18203.94140625</v>
      </c>
      <c r="Q2664" s="92"/>
      <c r="R2664" s="92"/>
      <c r="S2664">
        <v>-1</v>
      </c>
      <c r="T2664">
        <v>0</v>
      </c>
      <c r="U2664" s="82" t="s">
        <v>160</v>
      </c>
      <c r="V2664" s="92"/>
      <c r="W2664">
        <v>307517.53125</v>
      </c>
      <c r="X2664" s="92"/>
      <c r="Y2664">
        <v>0</v>
      </c>
      <c r="Z2664">
        <v>11804.728515625</v>
      </c>
      <c r="AA2664">
        <v>11804.728515625</v>
      </c>
      <c r="AB2664">
        <v>0</v>
      </c>
      <c r="AC2664">
        <v>-1</v>
      </c>
      <c r="AD2664">
        <v>0</v>
      </c>
      <c r="AE2664">
        <v>0</v>
      </c>
      <c r="AF2664">
        <v>0</v>
      </c>
      <c r="AG2664">
        <v>0</v>
      </c>
      <c r="AH2664">
        <v>8784</v>
      </c>
      <c r="AI2664">
        <v>0.35008826851844788</v>
      </c>
      <c r="AJ2664">
        <v>38.387172698974609</v>
      </c>
      <c r="AK2664">
        <v>-10391.716796875</v>
      </c>
      <c r="AL2664">
        <v>-33.792270660400391</v>
      </c>
      <c r="AM2664">
        <v>22196.4453125</v>
      </c>
      <c r="AN2664">
        <v>72.179443359375</v>
      </c>
      <c r="AO2664" s="92"/>
      <c r="AP2664" s="82" t="s">
        <v>336</v>
      </c>
      <c r="AQ2664" s="82" t="s">
        <v>326</v>
      </c>
      <c r="AR2664" s="82"/>
      <c r="AS2664">
        <v>0</v>
      </c>
      <c r="AT2664">
        <v>0</v>
      </c>
      <c r="AU2664">
        <v>2032</v>
      </c>
      <c r="AY2664">
        <v>0</v>
      </c>
      <c r="AZ2664">
        <v>0</v>
      </c>
      <c r="BA2664" s="82" t="s">
        <v>398</v>
      </c>
      <c r="BB2664">
        <v>10942</v>
      </c>
      <c r="BC2664">
        <v>100</v>
      </c>
      <c r="BD2664" s="92"/>
      <c r="BE2664" s="92"/>
      <c r="BF2664">
        <v>307517.53125</v>
      </c>
      <c r="BG2664">
        <v>0</v>
      </c>
      <c r="BH2664">
        <v>0</v>
      </c>
      <c r="BI2664" s="92"/>
      <c r="BJ2664" s="92"/>
      <c r="BK2664" s="92"/>
      <c r="BL2664">
        <v>0</v>
      </c>
    </row>
    <row r="2665" spans="1:64" x14ac:dyDescent="0.25">
      <c r="A2665" s="82" t="s">
        <v>297</v>
      </c>
      <c r="B2665" s="82" t="s">
        <v>397</v>
      </c>
      <c r="C2665" s="82" t="s">
        <v>106</v>
      </c>
      <c r="D2665" s="82" t="s">
        <v>298</v>
      </c>
      <c r="E2665" s="82" t="s">
        <v>55</v>
      </c>
      <c r="F2665" s="82" t="s">
        <v>365</v>
      </c>
      <c r="G2665" s="82" t="s">
        <v>365</v>
      </c>
      <c r="H2665">
        <v>35.008827209472656</v>
      </c>
      <c r="I2665">
        <v>100</v>
      </c>
      <c r="J2665">
        <v>35.008827209472656</v>
      </c>
      <c r="K2665" s="92"/>
      <c r="L2665">
        <v>0</v>
      </c>
      <c r="M2665" s="92"/>
      <c r="N2665" s="92"/>
      <c r="O2665" s="92"/>
      <c r="P2665">
        <v>17712.689453125</v>
      </c>
      <c r="Q2665" s="92"/>
      <c r="R2665" s="92"/>
      <c r="S2665">
        <v>-1</v>
      </c>
      <c r="T2665">
        <v>0</v>
      </c>
      <c r="U2665" s="82" t="s">
        <v>160</v>
      </c>
      <c r="V2665" s="92"/>
      <c r="W2665">
        <v>307517.53125</v>
      </c>
      <c r="X2665" s="92"/>
      <c r="Y2665">
        <v>0</v>
      </c>
      <c r="Z2665">
        <v>11804.728515625</v>
      </c>
      <c r="AA2665">
        <v>11804.728515625</v>
      </c>
      <c r="AB2665">
        <v>0</v>
      </c>
      <c r="AC2665">
        <v>-1</v>
      </c>
      <c r="AD2665">
        <v>0</v>
      </c>
      <c r="AE2665">
        <v>0</v>
      </c>
      <c r="AF2665">
        <v>0</v>
      </c>
      <c r="AG2665">
        <v>0</v>
      </c>
      <c r="AH2665">
        <v>8784</v>
      </c>
      <c r="AI2665">
        <v>0.35008826851844788</v>
      </c>
      <c r="AJ2665">
        <v>38.387172698974609</v>
      </c>
      <c r="AK2665">
        <v>-10391.716796875</v>
      </c>
      <c r="AL2665">
        <v>-33.792270660400391</v>
      </c>
      <c r="AM2665">
        <v>22196.4453125</v>
      </c>
      <c r="AN2665">
        <v>72.179443359375</v>
      </c>
      <c r="AO2665" s="92"/>
      <c r="AP2665" s="82" t="s">
        <v>325</v>
      </c>
      <c r="AQ2665" s="82" t="s">
        <v>326</v>
      </c>
      <c r="AR2665" s="82"/>
      <c r="AS2665">
        <v>0</v>
      </c>
      <c r="AT2665">
        <v>0</v>
      </c>
      <c r="AU2665">
        <v>2032</v>
      </c>
      <c r="AY2665">
        <v>0</v>
      </c>
      <c r="AZ2665">
        <v>0</v>
      </c>
      <c r="BA2665" s="82" t="s">
        <v>398</v>
      </c>
      <c r="BB2665">
        <v>10943</v>
      </c>
      <c r="BC2665">
        <v>100</v>
      </c>
      <c r="BD2665" s="92"/>
      <c r="BE2665" s="92"/>
      <c r="BF2665">
        <v>307517.53125</v>
      </c>
      <c r="BG2665">
        <v>0</v>
      </c>
      <c r="BH2665">
        <v>0</v>
      </c>
      <c r="BI2665" s="92"/>
      <c r="BJ2665" s="92"/>
      <c r="BK2665" s="92"/>
      <c r="BL2665">
        <v>0</v>
      </c>
    </row>
    <row r="2666" spans="1:64" x14ac:dyDescent="0.25">
      <c r="A2666" s="82" t="s">
        <v>297</v>
      </c>
      <c r="B2666" s="82" t="s">
        <v>397</v>
      </c>
      <c r="C2666" s="82" t="s">
        <v>106</v>
      </c>
      <c r="D2666" s="82" t="s">
        <v>303</v>
      </c>
      <c r="E2666" s="82" t="s">
        <v>304</v>
      </c>
      <c r="F2666" s="82" t="s">
        <v>365</v>
      </c>
      <c r="G2666" s="82" t="s">
        <v>365</v>
      </c>
      <c r="H2666">
        <v>35.008827209472656</v>
      </c>
      <c r="I2666">
        <v>100</v>
      </c>
      <c r="J2666">
        <v>35.008827209472656</v>
      </c>
      <c r="K2666" s="92"/>
      <c r="L2666">
        <v>0</v>
      </c>
      <c r="M2666" s="92"/>
      <c r="N2666" s="92"/>
      <c r="O2666" s="92"/>
      <c r="P2666">
        <v>17712.689453125</v>
      </c>
      <c r="Q2666" s="92"/>
      <c r="R2666" s="92"/>
      <c r="S2666">
        <v>-1</v>
      </c>
      <c r="T2666">
        <v>0</v>
      </c>
      <c r="U2666" s="82" t="s">
        <v>160</v>
      </c>
      <c r="V2666" s="92"/>
      <c r="W2666">
        <v>307517.53125</v>
      </c>
      <c r="X2666" s="92"/>
      <c r="Y2666">
        <v>0</v>
      </c>
      <c r="Z2666">
        <v>11804.728515625</v>
      </c>
      <c r="AA2666">
        <v>11804.728515625</v>
      </c>
      <c r="AB2666">
        <v>0</v>
      </c>
      <c r="AC2666">
        <v>-1</v>
      </c>
      <c r="AD2666">
        <v>0</v>
      </c>
      <c r="AE2666">
        <v>0</v>
      </c>
      <c r="AF2666">
        <v>0</v>
      </c>
      <c r="AG2666">
        <v>0</v>
      </c>
      <c r="AH2666">
        <v>8784</v>
      </c>
      <c r="AI2666">
        <v>0.35008826851844788</v>
      </c>
      <c r="AJ2666">
        <v>38.387172698974609</v>
      </c>
      <c r="AK2666">
        <v>-10391.716796875</v>
      </c>
      <c r="AL2666">
        <v>-33.792270660400391</v>
      </c>
      <c r="AM2666">
        <v>22196.4453125</v>
      </c>
      <c r="AN2666">
        <v>72.179443359375</v>
      </c>
      <c r="AO2666" s="92"/>
      <c r="AP2666" s="82" t="s">
        <v>325</v>
      </c>
      <c r="AQ2666" s="82" t="s">
        <v>326</v>
      </c>
      <c r="AR2666" s="82"/>
      <c r="AS2666">
        <v>0</v>
      </c>
      <c r="AT2666">
        <v>0</v>
      </c>
      <c r="AU2666">
        <v>2032</v>
      </c>
      <c r="AY2666">
        <v>0</v>
      </c>
      <c r="AZ2666">
        <v>0</v>
      </c>
      <c r="BA2666" s="82" t="s">
        <v>398</v>
      </c>
      <c r="BB2666">
        <v>10944</v>
      </c>
      <c r="BC2666">
        <v>100</v>
      </c>
      <c r="BD2666" s="92"/>
      <c r="BE2666" s="92"/>
      <c r="BF2666">
        <v>307517.53125</v>
      </c>
      <c r="BG2666">
        <v>0</v>
      </c>
      <c r="BH2666">
        <v>0</v>
      </c>
      <c r="BI2666" s="92"/>
      <c r="BJ2666" s="92"/>
      <c r="BK2666" s="92"/>
      <c r="BL2666">
        <v>0</v>
      </c>
    </row>
    <row r="2667" spans="1:64" x14ac:dyDescent="0.25">
      <c r="A2667" s="82" t="s">
        <v>297</v>
      </c>
      <c r="B2667" s="82" t="s">
        <v>397</v>
      </c>
      <c r="C2667" s="82" t="s">
        <v>106</v>
      </c>
      <c r="D2667" s="82" t="s">
        <v>305</v>
      </c>
      <c r="E2667" s="82" t="s">
        <v>58</v>
      </c>
      <c r="F2667" s="82" t="s">
        <v>365</v>
      </c>
      <c r="G2667" s="82" t="s">
        <v>365</v>
      </c>
      <c r="H2667">
        <v>35.008827209472656</v>
      </c>
      <c r="I2667">
        <v>100</v>
      </c>
      <c r="J2667">
        <v>35.008827209472656</v>
      </c>
      <c r="K2667" s="92"/>
      <c r="L2667">
        <v>0</v>
      </c>
      <c r="M2667" s="92"/>
      <c r="N2667" s="92"/>
      <c r="O2667" s="92"/>
      <c r="P2667">
        <v>17712.689453125</v>
      </c>
      <c r="Q2667" s="92"/>
      <c r="R2667" s="92"/>
      <c r="S2667">
        <v>-1</v>
      </c>
      <c r="T2667">
        <v>0</v>
      </c>
      <c r="U2667" s="82" t="s">
        <v>160</v>
      </c>
      <c r="V2667" s="92"/>
      <c r="W2667">
        <v>307517.53125</v>
      </c>
      <c r="X2667" s="92"/>
      <c r="Y2667">
        <v>0</v>
      </c>
      <c r="Z2667">
        <v>11804.728515625</v>
      </c>
      <c r="AA2667">
        <v>11804.728515625</v>
      </c>
      <c r="AB2667">
        <v>0</v>
      </c>
      <c r="AC2667">
        <v>-1</v>
      </c>
      <c r="AD2667">
        <v>0</v>
      </c>
      <c r="AE2667">
        <v>0</v>
      </c>
      <c r="AF2667">
        <v>0</v>
      </c>
      <c r="AG2667">
        <v>0</v>
      </c>
      <c r="AH2667">
        <v>8784</v>
      </c>
      <c r="AI2667">
        <v>0.35008826851844788</v>
      </c>
      <c r="AJ2667">
        <v>38.387172698974609</v>
      </c>
      <c r="AK2667">
        <v>-10391.716796875</v>
      </c>
      <c r="AL2667">
        <v>-33.792270660400391</v>
      </c>
      <c r="AM2667">
        <v>22196.4453125</v>
      </c>
      <c r="AN2667">
        <v>72.179443359375</v>
      </c>
      <c r="AO2667" s="92"/>
      <c r="AP2667" s="82" t="s">
        <v>325</v>
      </c>
      <c r="AQ2667" s="82" t="s">
        <v>326</v>
      </c>
      <c r="AR2667" s="82"/>
      <c r="AS2667">
        <v>0</v>
      </c>
      <c r="AT2667">
        <v>0</v>
      </c>
      <c r="AU2667">
        <v>2032</v>
      </c>
      <c r="AY2667">
        <v>0</v>
      </c>
      <c r="AZ2667">
        <v>0</v>
      </c>
      <c r="BA2667" s="82" t="s">
        <v>398</v>
      </c>
      <c r="BB2667">
        <v>10945</v>
      </c>
      <c r="BC2667">
        <v>100</v>
      </c>
      <c r="BD2667" s="92"/>
      <c r="BE2667" s="92"/>
      <c r="BF2667">
        <v>307517.53125</v>
      </c>
      <c r="BG2667">
        <v>0</v>
      </c>
      <c r="BH2667">
        <v>0</v>
      </c>
      <c r="BI2667" s="92"/>
      <c r="BJ2667" s="92"/>
      <c r="BK2667" s="92"/>
      <c r="BL2667">
        <v>0</v>
      </c>
    </row>
    <row r="2668" spans="1:64" x14ac:dyDescent="0.25">
      <c r="A2668" s="82" t="s">
        <v>297</v>
      </c>
      <c r="B2668" s="82" t="s">
        <v>397</v>
      </c>
      <c r="C2668" s="82" t="s">
        <v>106</v>
      </c>
      <c r="D2668" s="82" t="s">
        <v>306</v>
      </c>
      <c r="E2668" s="82" t="s">
        <v>59</v>
      </c>
      <c r="F2668" s="82" t="s">
        <v>365</v>
      </c>
      <c r="G2668" s="82" t="s">
        <v>365</v>
      </c>
      <c r="H2668">
        <v>35.008827209472656</v>
      </c>
      <c r="I2668">
        <v>100</v>
      </c>
      <c r="J2668">
        <v>35.008827209472656</v>
      </c>
      <c r="K2668" s="92"/>
      <c r="L2668">
        <v>0</v>
      </c>
      <c r="M2668" s="92"/>
      <c r="N2668" s="92"/>
      <c r="O2668" s="92"/>
      <c r="P2668">
        <v>17712.689453125</v>
      </c>
      <c r="Q2668" s="92"/>
      <c r="R2668" s="92"/>
      <c r="S2668">
        <v>-1</v>
      </c>
      <c r="T2668">
        <v>0</v>
      </c>
      <c r="U2668" s="82" t="s">
        <v>160</v>
      </c>
      <c r="V2668" s="92"/>
      <c r="W2668">
        <v>307517.53125</v>
      </c>
      <c r="X2668" s="92"/>
      <c r="Y2668">
        <v>0</v>
      </c>
      <c r="Z2668">
        <v>11804.728515625</v>
      </c>
      <c r="AA2668">
        <v>11804.728515625</v>
      </c>
      <c r="AB2668">
        <v>0</v>
      </c>
      <c r="AC2668">
        <v>-1</v>
      </c>
      <c r="AD2668">
        <v>0</v>
      </c>
      <c r="AE2668">
        <v>0</v>
      </c>
      <c r="AF2668">
        <v>0</v>
      </c>
      <c r="AG2668">
        <v>0</v>
      </c>
      <c r="AH2668">
        <v>8784</v>
      </c>
      <c r="AI2668">
        <v>0.35008826851844788</v>
      </c>
      <c r="AJ2668">
        <v>38.387172698974609</v>
      </c>
      <c r="AK2668">
        <v>-10391.716796875</v>
      </c>
      <c r="AL2668">
        <v>-33.792270660400391</v>
      </c>
      <c r="AM2668">
        <v>22196.4453125</v>
      </c>
      <c r="AN2668">
        <v>72.179443359375</v>
      </c>
      <c r="AO2668" s="92"/>
      <c r="AP2668" s="82" t="s">
        <v>325</v>
      </c>
      <c r="AQ2668" s="82" t="s">
        <v>326</v>
      </c>
      <c r="AR2668" s="82"/>
      <c r="AS2668">
        <v>0</v>
      </c>
      <c r="AT2668">
        <v>0</v>
      </c>
      <c r="AU2668">
        <v>2032</v>
      </c>
      <c r="AY2668">
        <v>0</v>
      </c>
      <c r="AZ2668">
        <v>0</v>
      </c>
      <c r="BA2668" s="82" t="s">
        <v>398</v>
      </c>
      <c r="BB2668">
        <v>10946</v>
      </c>
      <c r="BC2668">
        <v>100</v>
      </c>
      <c r="BD2668" s="92"/>
      <c r="BE2668" s="92"/>
      <c r="BF2668">
        <v>307517.53125</v>
      </c>
      <c r="BG2668">
        <v>0</v>
      </c>
      <c r="BH2668">
        <v>0</v>
      </c>
      <c r="BI2668" s="92"/>
      <c r="BJ2668" s="92"/>
      <c r="BK2668" s="92"/>
      <c r="BL2668">
        <v>0</v>
      </c>
    </row>
    <row r="2669" spans="1:64" x14ac:dyDescent="0.25">
      <c r="A2669" s="82" t="s">
        <v>297</v>
      </c>
      <c r="B2669" s="82" t="s">
        <v>397</v>
      </c>
      <c r="C2669" s="82" t="s">
        <v>106</v>
      </c>
      <c r="D2669" s="82" t="s">
        <v>307</v>
      </c>
      <c r="E2669" s="82" t="s">
        <v>60</v>
      </c>
      <c r="F2669" s="82" t="s">
        <v>365</v>
      </c>
      <c r="G2669" s="82" t="s">
        <v>365</v>
      </c>
      <c r="H2669">
        <v>35.008827209472656</v>
      </c>
      <c r="I2669">
        <v>100</v>
      </c>
      <c r="J2669">
        <v>35.008827209472656</v>
      </c>
      <c r="K2669" s="92"/>
      <c r="L2669">
        <v>0</v>
      </c>
      <c r="M2669" s="92"/>
      <c r="N2669" s="92"/>
      <c r="O2669" s="92"/>
      <c r="P2669">
        <v>17712.689453125</v>
      </c>
      <c r="Q2669" s="92"/>
      <c r="R2669" s="92"/>
      <c r="S2669">
        <v>-1</v>
      </c>
      <c r="T2669">
        <v>0</v>
      </c>
      <c r="U2669" s="82" t="s">
        <v>160</v>
      </c>
      <c r="V2669" s="92"/>
      <c r="W2669">
        <v>307517.53125</v>
      </c>
      <c r="X2669" s="92"/>
      <c r="Y2669">
        <v>0</v>
      </c>
      <c r="Z2669">
        <v>11804.728515625</v>
      </c>
      <c r="AA2669">
        <v>11804.728515625</v>
      </c>
      <c r="AB2669">
        <v>0</v>
      </c>
      <c r="AC2669">
        <v>-1</v>
      </c>
      <c r="AD2669">
        <v>0</v>
      </c>
      <c r="AE2669">
        <v>0</v>
      </c>
      <c r="AF2669">
        <v>0</v>
      </c>
      <c r="AG2669">
        <v>0</v>
      </c>
      <c r="AH2669">
        <v>8784</v>
      </c>
      <c r="AI2669">
        <v>0.35008826851844788</v>
      </c>
      <c r="AJ2669">
        <v>38.387172698974609</v>
      </c>
      <c r="AK2669">
        <v>-10391.716796875</v>
      </c>
      <c r="AL2669">
        <v>-33.792270660400391</v>
      </c>
      <c r="AM2669">
        <v>22196.4453125</v>
      </c>
      <c r="AN2669">
        <v>72.179443359375</v>
      </c>
      <c r="AO2669" s="92"/>
      <c r="AP2669" s="82" t="s">
        <v>325</v>
      </c>
      <c r="AQ2669" s="82" t="s">
        <v>326</v>
      </c>
      <c r="AR2669" s="82"/>
      <c r="AS2669">
        <v>0</v>
      </c>
      <c r="AT2669">
        <v>0</v>
      </c>
      <c r="AU2669">
        <v>2032</v>
      </c>
      <c r="AY2669">
        <v>0</v>
      </c>
      <c r="AZ2669">
        <v>0</v>
      </c>
      <c r="BA2669" s="82" t="s">
        <v>398</v>
      </c>
      <c r="BB2669">
        <v>10947</v>
      </c>
      <c r="BC2669">
        <v>100</v>
      </c>
      <c r="BD2669" s="92"/>
      <c r="BE2669" s="92"/>
      <c r="BF2669">
        <v>307517.53125</v>
      </c>
      <c r="BG2669">
        <v>0</v>
      </c>
      <c r="BH2669">
        <v>0</v>
      </c>
      <c r="BI2669" s="92"/>
      <c r="BJ2669" s="92"/>
      <c r="BK2669" s="92"/>
      <c r="BL2669">
        <v>0</v>
      </c>
    </row>
    <row r="2670" spans="1:64" x14ac:dyDescent="0.25">
      <c r="A2670" s="82" t="s">
        <v>297</v>
      </c>
      <c r="B2670" s="82" t="s">
        <v>397</v>
      </c>
      <c r="C2670" s="82" t="s">
        <v>106</v>
      </c>
      <c r="D2670" s="82" t="s">
        <v>308</v>
      </c>
      <c r="E2670" s="82" t="s">
        <v>61</v>
      </c>
      <c r="F2670" s="82" t="s">
        <v>365</v>
      </c>
      <c r="G2670" s="82" t="s">
        <v>365</v>
      </c>
      <c r="H2670">
        <v>35.008827209472656</v>
      </c>
      <c r="I2670">
        <v>100</v>
      </c>
      <c r="J2670">
        <v>35.008827209472656</v>
      </c>
      <c r="K2670" s="92"/>
      <c r="L2670">
        <v>0</v>
      </c>
      <c r="M2670" s="92"/>
      <c r="N2670" s="92"/>
      <c r="O2670" s="92"/>
      <c r="P2670">
        <v>17712.689453125</v>
      </c>
      <c r="Q2670" s="92"/>
      <c r="R2670" s="92"/>
      <c r="S2670">
        <v>-1</v>
      </c>
      <c r="T2670">
        <v>0</v>
      </c>
      <c r="U2670" s="82" t="s">
        <v>160</v>
      </c>
      <c r="V2670" s="92"/>
      <c r="W2670">
        <v>307517.53125</v>
      </c>
      <c r="X2670" s="92"/>
      <c r="Y2670">
        <v>0</v>
      </c>
      <c r="Z2670">
        <v>11804.728515625</v>
      </c>
      <c r="AA2670">
        <v>11804.728515625</v>
      </c>
      <c r="AB2670">
        <v>0</v>
      </c>
      <c r="AC2670">
        <v>-1</v>
      </c>
      <c r="AD2670">
        <v>0</v>
      </c>
      <c r="AE2670">
        <v>0</v>
      </c>
      <c r="AF2670">
        <v>0</v>
      </c>
      <c r="AG2670">
        <v>0</v>
      </c>
      <c r="AH2670">
        <v>8784</v>
      </c>
      <c r="AI2670">
        <v>0.35008826851844788</v>
      </c>
      <c r="AJ2670">
        <v>38.387172698974609</v>
      </c>
      <c r="AK2670">
        <v>-10391.716796875</v>
      </c>
      <c r="AL2670">
        <v>-33.792270660400391</v>
      </c>
      <c r="AM2670">
        <v>22196.4453125</v>
      </c>
      <c r="AN2670">
        <v>72.179443359375</v>
      </c>
      <c r="AO2670" s="92"/>
      <c r="AP2670" s="82" t="s">
        <v>325</v>
      </c>
      <c r="AQ2670" s="82" t="s">
        <v>326</v>
      </c>
      <c r="AR2670" s="82"/>
      <c r="AS2670">
        <v>0</v>
      </c>
      <c r="AT2670">
        <v>0</v>
      </c>
      <c r="AU2670">
        <v>2032</v>
      </c>
      <c r="AY2670">
        <v>0</v>
      </c>
      <c r="AZ2670">
        <v>0</v>
      </c>
      <c r="BA2670" s="82" t="s">
        <v>398</v>
      </c>
      <c r="BB2670">
        <v>10948</v>
      </c>
      <c r="BC2670">
        <v>100</v>
      </c>
      <c r="BD2670" s="92"/>
      <c r="BE2670" s="92"/>
      <c r="BF2670">
        <v>307517.53125</v>
      </c>
      <c r="BG2670">
        <v>0</v>
      </c>
      <c r="BH2670">
        <v>0</v>
      </c>
      <c r="BI2670" s="92"/>
      <c r="BJ2670" s="92"/>
      <c r="BK2670" s="92"/>
      <c r="BL2670">
        <v>0</v>
      </c>
    </row>
    <row r="2671" spans="1:64" x14ac:dyDescent="0.25">
      <c r="A2671" s="82" t="s">
        <v>297</v>
      </c>
      <c r="B2671" s="82" t="s">
        <v>397</v>
      </c>
      <c r="C2671" s="82" t="s">
        <v>106</v>
      </c>
      <c r="D2671" s="82" t="s">
        <v>309</v>
      </c>
      <c r="E2671" s="82" t="s">
        <v>310</v>
      </c>
      <c r="F2671" s="82" t="s">
        <v>365</v>
      </c>
      <c r="G2671" s="82" t="s">
        <v>365</v>
      </c>
      <c r="H2671">
        <v>35.008827209472656</v>
      </c>
      <c r="I2671">
        <v>100</v>
      </c>
      <c r="J2671">
        <v>35.008827209472656</v>
      </c>
      <c r="K2671" s="92"/>
      <c r="L2671">
        <v>0</v>
      </c>
      <c r="M2671" s="92"/>
      <c r="N2671" s="92"/>
      <c r="O2671" s="92"/>
      <c r="P2671">
        <v>17712.689453125</v>
      </c>
      <c r="Q2671" s="92"/>
      <c r="R2671" s="92"/>
      <c r="S2671">
        <v>-1</v>
      </c>
      <c r="T2671">
        <v>0</v>
      </c>
      <c r="U2671" s="82" t="s">
        <v>160</v>
      </c>
      <c r="V2671" s="92"/>
      <c r="W2671">
        <v>307517.53125</v>
      </c>
      <c r="X2671" s="92"/>
      <c r="Y2671">
        <v>0</v>
      </c>
      <c r="Z2671">
        <v>11804.728515625</v>
      </c>
      <c r="AA2671">
        <v>11804.728515625</v>
      </c>
      <c r="AB2671">
        <v>0</v>
      </c>
      <c r="AC2671">
        <v>-1</v>
      </c>
      <c r="AD2671">
        <v>0</v>
      </c>
      <c r="AE2671">
        <v>0</v>
      </c>
      <c r="AF2671">
        <v>0</v>
      </c>
      <c r="AG2671">
        <v>0</v>
      </c>
      <c r="AH2671">
        <v>8784</v>
      </c>
      <c r="AI2671">
        <v>0.35008826851844788</v>
      </c>
      <c r="AJ2671">
        <v>38.387172698974609</v>
      </c>
      <c r="AK2671">
        <v>-10391.716796875</v>
      </c>
      <c r="AL2671">
        <v>-33.792270660400391</v>
      </c>
      <c r="AM2671">
        <v>22196.4453125</v>
      </c>
      <c r="AN2671">
        <v>72.179443359375</v>
      </c>
      <c r="AO2671" s="92"/>
      <c r="AP2671" s="82" t="s">
        <v>325</v>
      </c>
      <c r="AQ2671" s="82" t="s">
        <v>326</v>
      </c>
      <c r="AR2671" s="82"/>
      <c r="AS2671">
        <v>0</v>
      </c>
      <c r="AT2671">
        <v>0</v>
      </c>
      <c r="AU2671">
        <v>2032</v>
      </c>
      <c r="AY2671">
        <v>0</v>
      </c>
      <c r="AZ2671">
        <v>0</v>
      </c>
      <c r="BA2671" s="82" t="s">
        <v>398</v>
      </c>
      <c r="BB2671">
        <v>10949</v>
      </c>
      <c r="BC2671">
        <v>100</v>
      </c>
      <c r="BD2671" s="92"/>
      <c r="BE2671" s="92"/>
      <c r="BF2671">
        <v>307517.53125</v>
      </c>
      <c r="BG2671">
        <v>0</v>
      </c>
      <c r="BH2671">
        <v>0</v>
      </c>
      <c r="BI2671" s="92"/>
      <c r="BJ2671" s="92"/>
      <c r="BK2671" s="92"/>
      <c r="BL2671">
        <v>0</v>
      </c>
    </row>
    <row r="2672" spans="1:64" x14ac:dyDescent="0.25">
      <c r="A2672" s="82" t="s">
        <v>297</v>
      </c>
      <c r="B2672" s="82" t="s">
        <v>397</v>
      </c>
      <c r="C2672" s="82" t="s">
        <v>106</v>
      </c>
      <c r="D2672" s="82" t="s">
        <v>313</v>
      </c>
      <c r="E2672" s="82" t="s">
        <v>314</v>
      </c>
      <c r="F2672" s="82" t="s">
        <v>365</v>
      </c>
      <c r="G2672" s="82" t="s">
        <v>365</v>
      </c>
      <c r="H2672">
        <v>35.008827209472656</v>
      </c>
      <c r="I2672">
        <v>100</v>
      </c>
      <c r="J2672">
        <v>35.008827209472656</v>
      </c>
      <c r="K2672" s="92"/>
      <c r="L2672">
        <v>0</v>
      </c>
      <c r="M2672" s="92"/>
      <c r="N2672" s="92"/>
      <c r="O2672" s="92"/>
      <c r="P2672">
        <v>17712.689453125</v>
      </c>
      <c r="Q2672" s="92"/>
      <c r="R2672" s="92"/>
      <c r="S2672">
        <v>-1</v>
      </c>
      <c r="T2672">
        <v>0</v>
      </c>
      <c r="U2672" s="82" t="s">
        <v>160</v>
      </c>
      <c r="V2672" s="92"/>
      <c r="W2672">
        <v>307517.53125</v>
      </c>
      <c r="X2672" s="92"/>
      <c r="Y2672">
        <v>0</v>
      </c>
      <c r="Z2672">
        <v>11804.728515625</v>
      </c>
      <c r="AA2672">
        <v>11804.728515625</v>
      </c>
      <c r="AB2672">
        <v>0</v>
      </c>
      <c r="AC2672">
        <v>-1</v>
      </c>
      <c r="AD2672">
        <v>0</v>
      </c>
      <c r="AE2672">
        <v>0</v>
      </c>
      <c r="AF2672">
        <v>0</v>
      </c>
      <c r="AG2672">
        <v>0</v>
      </c>
      <c r="AH2672">
        <v>8784</v>
      </c>
      <c r="AI2672">
        <v>0.35008826851844788</v>
      </c>
      <c r="AJ2672">
        <v>38.387172698974609</v>
      </c>
      <c r="AK2672">
        <v>-10391.716796875</v>
      </c>
      <c r="AL2672">
        <v>-33.792270660400391</v>
      </c>
      <c r="AM2672">
        <v>22196.4453125</v>
      </c>
      <c r="AN2672">
        <v>72.179443359375</v>
      </c>
      <c r="AO2672" s="92"/>
      <c r="AP2672" s="82" t="s">
        <v>325</v>
      </c>
      <c r="AQ2672" s="82" t="s">
        <v>326</v>
      </c>
      <c r="AR2672" s="82"/>
      <c r="AS2672">
        <v>0</v>
      </c>
      <c r="AT2672">
        <v>0</v>
      </c>
      <c r="AU2672">
        <v>2032</v>
      </c>
      <c r="AY2672">
        <v>0</v>
      </c>
      <c r="AZ2672">
        <v>0</v>
      </c>
      <c r="BA2672" s="82" t="s">
        <v>398</v>
      </c>
      <c r="BB2672">
        <v>10950</v>
      </c>
      <c r="BC2672">
        <v>100</v>
      </c>
      <c r="BD2672" s="92"/>
      <c r="BE2672" s="92"/>
      <c r="BF2672">
        <v>307517.53125</v>
      </c>
      <c r="BG2672">
        <v>0</v>
      </c>
      <c r="BH2672">
        <v>0</v>
      </c>
      <c r="BI2672" s="92"/>
      <c r="BJ2672" s="92"/>
      <c r="BK2672" s="92"/>
      <c r="BL2672">
        <v>0</v>
      </c>
    </row>
    <row r="2673" spans="1:64" x14ac:dyDescent="0.25">
      <c r="A2673" s="82" t="s">
        <v>297</v>
      </c>
      <c r="B2673" s="82" t="s">
        <v>397</v>
      </c>
      <c r="C2673" s="82" t="s">
        <v>106</v>
      </c>
      <c r="D2673" s="82" t="s">
        <v>298</v>
      </c>
      <c r="E2673" s="82" t="s">
        <v>55</v>
      </c>
      <c r="F2673" s="82" t="s">
        <v>366</v>
      </c>
      <c r="G2673" s="82" t="s">
        <v>366</v>
      </c>
      <c r="H2673">
        <v>35.008827209472656</v>
      </c>
      <c r="I2673">
        <v>100</v>
      </c>
      <c r="J2673">
        <v>35.008827209472656</v>
      </c>
      <c r="K2673" s="92"/>
      <c r="L2673">
        <v>0</v>
      </c>
      <c r="M2673" s="92"/>
      <c r="N2673" s="92"/>
      <c r="O2673" s="92"/>
      <c r="P2673">
        <v>17171.759765625</v>
      </c>
      <c r="Q2673" s="92"/>
      <c r="R2673" s="92"/>
      <c r="S2673">
        <v>-1</v>
      </c>
      <c r="T2673">
        <v>0</v>
      </c>
      <c r="U2673" s="82" t="s">
        <v>160</v>
      </c>
      <c r="V2673" s="92"/>
      <c r="W2673">
        <v>307517.53125</v>
      </c>
      <c r="X2673" s="92"/>
      <c r="Y2673">
        <v>0</v>
      </c>
      <c r="Z2673">
        <v>11804.728515625</v>
      </c>
      <c r="AA2673">
        <v>11804.728515625</v>
      </c>
      <c r="AB2673">
        <v>0</v>
      </c>
      <c r="AC2673">
        <v>-1</v>
      </c>
      <c r="AD2673">
        <v>0</v>
      </c>
      <c r="AE2673">
        <v>0</v>
      </c>
      <c r="AF2673">
        <v>0</v>
      </c>
      <c r="AG2673">
        <v>0</v>
      </c>
      <c r="AH2673">
        <v>8784</v>
      </c>
      <c r="AI2673">
        <v>0.35008826851844788</v>
      </c>
      <c r="AJ2673">
        <v>38.387172698974609</v>
      </c>
      <c r="AK2673">
        <v>-10391.716796875</v>
      </c>
      <c r="AL2673">
        <v>-33.792270660400391</v>
      </c>
      <c r="AM2673">
        <v>22196.4453125</v>
      </c>
      <c r="AN2673">
        <v>72.179443359375</v>
      </c>
      <c r="AO2673" s="92"/>
      <c r="AP2673" s="82" t="s">
        <v>351</v>
      </c>
      <c r="AQ2673" s="82" t="s">
        <v>326</v>
      </c>
      <c r="AR2673" s="82"/>
      <c r="AS2673">
        <v>0</v>
      </c>
      <c r="AT2673">
        <v>0</v>
      </c>
      <c r="AU2673">
        <v>2032</v>
      </c>
      <c r="AY2673">
        <v>0</v>
      </c>
      <c r="AZ2673">
        <v>0</v>
      </c>
      <c r="BA2673" s="82" t="s">
        <v>398</v>
      </c>
      <c r="BB2673">
        <v>10951</v>
      </c>
      <c r="BC2673">
        <v>100</v>
      </c>
      <c r="BD2673" s="92"/>
      <c r="BE2673" s="92"/>
      <c r="BF2673">
        <v>307517.53125</v>
      </c>
      <c r="BG2673">
        <v>0</v>
      </c>
      <c r="BH2673">
        <v>0</v>
      </c>
      <c r="BI2673" s="92"/>
      <c r="BJ2673" s="92"/>
      <c r="BK2673" s="92"/>
      <c r="BL2673">
        <v>0</v>
      </c>
    </row>
    <row r="2674" spans="1:64" x14ac:dyDescent="0.25">
      <c r="A2674" s="82" t="s">
        <v>297</v>
      </c>
      <c r="B2674" s="82" t="s">
        <v>397</v>
      </c>
      <c r="C2674" s="82" t="s">
        <v>106</v>
      </c>
      <c r="D2674" s="82" t="s">
        <v>303</v>
      </c>
      <c r="E2674" s="82" t="s">
        <v>304</v>
      </c>
      <c r="F2674" s="82" t="s">
        <v>366</v>
      </c>
      <c r="G2674" s="82" t="s">
        <v>366</v>
      </c>
      <c r="H2674">
        <v>35.008827209472656</v>
      </c>
      <c r="I2674">
        <v>100</v>
      </c>
      <c r="J2674">
        <v>35.008827209472656</v>
      </c>
      <c r="K2674" s="92"/>
      <c r="L2674">
        <v>0</v>
      </c>
      <c r="M2674" s="92"/>
      <c r="N2674" s="92"/>
      <c r="O2674" s="92"/>
      <c r="P2674">
        <v>17171.759765625</v>
      </c>
      <c r="Q2674" s="92"/>
      <c r="R2674" s="92"/>
      <c r="S2674">
        <v>-1</v>
      </c>
      <c r="T2674">
        <v>0</v>
      </c>
      <c r="U2674" s="82" t="s">
        <v>160</v>
      </c>
      <c r="V2674" s="92"/>
      <c r="W2674">
        <v>307517.53125</v>
      </c>
      <c r="X2674" s="92"/>
      <c r="Y2674">
        <v>0</v>
      </c>
      <c r="Z2674">
        <v>11804.728515625</v>
      </c>
      <c r="AA2674">
        <v>11804.728515625</v>
      </c>
      <c r="AB2674">
        <v>0</v>
      </c>
      <c r="AC2674">
        <v>-1</v>
      </c>
      <c r="AD2674">
        <v>0</v>
      </c>
      <c r="AE2674">
        <v>0</v>
      </c>
      <c r="AF2674">
        <v>0</v>
      </c>
      <c r="AG2674">
        <v>0</v>
      </c>
      <c r="AH2674">
        <v>8784</v>
      </c>
      <c r="AI2674">
        <v>0.35008826851844788</v>
      </c>
      <c r="AJ2674">
        <v>38.387172698974609</v>
      </c>
      <c r="AK2674">
        <v>-10391.716796875</v>
      </c>
      <c r="AL2674">
        <v>-33.792270660400391</v>
      </c>
      <c r="AM2674">
        <v>22196.4453125</v>
      </c>
      <c r="AN2674">
        <v>72.179443359375</v>
      </c>
      <c r="AO2674" s="92"/>
      <c r="AP2674" s="82" t="s">
        <v>351</v>
      </c>
      <c r="AQ2674" s="82" t="s">
        <v>326</v>
      </c>
      <c r="AR2674" s="82"/>
      <c r="AS2674">
        <v>0</v>
      </c>
      <c r="AT2674">
        <v>0</v>
      </c>
      <c r="AU2674">
        <v>2032</v>
      </c>
      <c r="AY2674">
        <v>0</v>
      </c>
      <c r="AZ2674">
        <v>0</v>
      </c>
      <c r="BA2674" s="82" t="s">
        <v>398</v>
      </c>
      <c r="BB2674">
        <v>10952</v>
      </c>
      <c r="BC2674">
        <v>100</v>
      </c>
      <c r="BD2674" s="92"/>
      <c r="BE2674" s="92"/>
      <c r="BF2674">
        <v>307517.53125</v>
      </c>
      <c r="BG2674">
        <v>0</v>
      </c>
      <c r="BH2674">
        <v>0</v>
      </c>
      <c r="BI2674" s="92"/>
      <c r="BJ2674" s="92"/>
      <c r="BK2674" s="92"/>
      <c r="BL2674">
        <v>0</v>
      </c>
    </row>
    <row r="2675" spans="1:64" x14ac:dyDescent="0.25">
      <c r="A2675" s="82" t="s">
        <v>297</v>
      </c>
      <c r="B2675" s="82" t="s">
        <v>397</v>
      </c>
      <c r="C2675" s="82" t="s">
        <v>106</v>
      </c>
      <c r="D2675" s="82" t="s">
        <v>305</v>
      </c>
      <c r="E2675" s="82" t="s">
        <v>58</v>
      </c>
      <c r="F2675" s="82" t="s">
        <v>366</v>
      </c>
      <c r="G2675" s="82" t="s">
        <v>366</v>
      </c>
      <c r="H2675">
        <v>35.008827209472656</v>
      </c>
      <c r="I2675">
        <v>100</v>
      </c>
      <c r="J2675">
        <v>35.008827209472656</v>
      </c>
      <c r="K2675" s="92"/>
      <c r="L2675">
        <v>0</v>
      </c>
      <c r="M2675" s="92"/>
      <c r="N2675" s="92"/>
      <c r="O2675" s="92"/>
      <c r="P2675">
        <v>17171.759765625</v>
      </c>
      <c r="Q2675" s="92"/>
      <c r="R2675" s="92"/>
      <c r="S2675">
        <v>-1</v>
      </c>
      <c r="T2675">
        <v>0</v>
      </c>
      <c r="U2675" s="82" t="s">
        <v>160</v>
      </c>
      <c r="V2675" s="92"/>
      <c r="W2675">
        <v>307517.53125</v>
      </c>
      <c r="X2675" s="92"/>
      <c r="Y2675">
        <v>0</v>
      </c>
      <c r="Z2675">
        <v>11804.728515625</v>
      </c>
      <c r="AA2675">
        <v>11804.728515625</v>
      </c>
      <c r="AB2675">
        <v>0</v>
      </c>
      <c r="AC2675">
        <v>-1</v>
      </c>
      <c r="AD2675">
        <v>0</v>
      </c>
      <c r="AE2675">
        <v>0</v>
      </c>
      <c r="AF2675">
        <v>0</v>
      </c>
      <c r="AG2675">
        <v>0</v>
      </c>
      <c r="AH2675">
        <v>8784</v>
      </c>
      <c r="AI2675">
        <v>0.35008826851844788</v>
      </c>
      <c r="AJ2675">
        <v>38.387172698974609</v>
      </c>
      <c r="AK2675">
        <v>-10391.716796875</v>
      </c>
      <c r="AL2675">
        <v>-33.792270660400391</v>
      </c>
      <c r="AM2675">
        <v>22196.4453125</v>
      </c>
      <c r="AN2675">
        <v>72.179443359375</v>
      </c>
      <c r="AO2675" s="92"/>
      <c r="AP2675" s="82" t="s">
        <v>351</v>
      </c>
      <c r="AQ2675" s="82" t="s">
        <v>326</v>
      </c>
      <c r="AR2675" s="82"/>
      <c r="AS2675">
        <v>0</v>
      </c>
      <c r="AT2675">
        <v>0</v>
      </c>
      <c r="AU2675">
        <v>2032</v>
      </c>
      <c r="AY2675">
        <v>0</v>
      </c>
      <c r="AZ2675">
        <v>0</v>
      </c>
      <c r="BA2675" s="82" t="s">
        <v>398</v>
      </c>
      <c r="BB2675">
        <v>10953</v>
      </c>
      <c r="BC2675">
        <v>100</v>
      </c>
      <c r="BD2675" s="92"/>
      <c r="BE2675" s="92"/>
      <c r="BF2675">
        <v>307517.53125</v>
      </c>
      <c r="BG2675">
        <v>0</v>
      </c>
      <c r="BH2675">
        <v>0</v>
      </c>
      <c r="BI2675" s="92"/>
      <c r="BJ2675" s="92"/>
      <c r="BK2675" s="92"/>
      <c r="BL2675">
        <v>0</v>
      </c>
    </row>
    <row r="2676" spans="1:64" x14ac:dyDescent="0.25">
      <c r="A2676" s="82" t="s">
        <v>297</v>
      </c>
      <c r="B2676" s="82" t="s">
        <v>397</v>
      </c>
      <c r="C2676" s="82" t="s">
        <v>106</v>
      </c>
      <c r="D2676" s="82" t="s">
        <v>306</v>
      </c>
      <c r="E2676" s="82" t="s">
        <v>59</v>
      </c>
      <c r="F2676" s="82" t="s">
        <v>366</v>
      </c>
      <c r="G2676" s="82" t="s">
        <v>366</v>
      </c>
      <c r="H2676">
        <v>35.008827209472656</v>
      </c>
      <c r="I2676">
        <v>100</v>
      </c>
      <c r="J2676">
        <v>35.008827209472656</v>
      </c>
      <c r="K2676" s="92"/>
      <c r="L2676">
        <v>0</v>
      </c>
      <c r="M2676" s="92"/>
      <c r="N2676" s="92"/>
      <c r="O2676" s="92"/>
      <c r="P2676">
        <v>17171.759765625</v>
      </c>
      <c r="Q2676" s="92"/>
      <c r="R2676" s="92"/>
      <c r="S2676">
        <v>-1</v>
      </c>
      <c r="T2676">
        <v>0</v>
      </c>
      <c r="U2676" s="82" t="s">
        <v>160</v>
      </c>
      <c r="V2676" s="92"/>
      <c r="W2676">
        <v>307517.53125</v>
      </c>
      <c r="X2676" s="92"/>
      <c r="Y2676">
        <v>0</v>
      </c>
      <c r="Z2676">
        <v>11804.728515625</v>
      </c>
      <c r="AA2676">
        <v>11804.728515625</v>
      </c>
      <c r="AB2676">
        <v>0</v>
      </c>
      <c r="AC2676">
        <v>-1</v>
      </c>
      <c r="AD2676">
        <v>0</v>
      </c>
      <c r="AE2676">
        <v>0</v>
      </c>
      <c r="AF2676">
        <v>0</v>
      </c>
      <c r="AG2676">
        <v>0</v>
      </c>
      <c r="AH2676">
        <v>8784</v>
      </c>
      <c r="AI2676">
        <v>0.35008826851844788</v>
      </c>
      <c r="AJ2676">
        <v>38.387172698974609</v>
      </c>
      <c r="AK2676">
        <v>-10391.716796875</v>
      </c>
      <c r="AL2676">
        <v>-33.792270660400391</v>
      </c>
      <c r="AM2676">
        <v>22196.4453125</v>
      </c>
      <c r="AN2676">
        <v>72.179443359375</v>
      </c>
      <c r="AO2676" s="92"/>
      <c r="AP2676" s="82" t="s">
        <v>351</v>
      </c>
      <c r="AQ2676" s="82" t="s">
        <v>326</v>
      </c>
      <c r="AR2676" s="82"/>
      <c r="AS2676">
        <v>0</v>
      </c>
      <c r="AT2676">
        <v>0</v>
      </c>
      <c r="AU2676">
        <v>2032</v>
      </c>
      <c r="AY2676">
        <v>0</v>
      </c>
      <c r="AZ2676">
        <v>0</v>
      </c>
      <c r="BA2676" s="82" t="s">
        <v>398</v>
      </c>
      <c r="BB2676">
        <v>10954</v>
      </c>
      <c r="BC2676">
        <v>100</v>
      </c>
      <c r="BD2676" s="92"/>
      <c r="BE2676" s="92"/>
      <c r="BF2676">
        <v>307517.53125</v>
      </c>
      <c r="BG2676">
        <v>0</v>
      </c>
      <c r="BH2676">
        <v>0</v>
      </c>
      <c r="BI2676" s="92"/>
      <c r="BJ2676" s="92"/>
      <c r="BK2676" s="92"/>
      <c r="BL2676">
        <v>0</v>
      </c>
    </row>
    <row r="2677" spans="1:64" x14ac:dyDescent="0.25">
      <c r="A2677" s="82" t="s">
        <v>297</v>
      </c>
      <c r="B2677" s="82" t="s">
        <v>397</v>
      </c>
      <c r="C2677" s="82" t="s">
        <v>106</v>
      </c>
      <c r="D2677" s="82" t="s">
        <v>307</v>
      </c>
      <c r="E2677" s="82" t="s">
        <v>60</v>
      </c>
      <c r="F2677" s="82" t="s">
        <v>366</v>
      </c>
      <c r="G2677" s="82" t="s">
        <v>366</v>
      </c>
      <c r="H2677">
        <v>35.008827209472656</v>
      </c>
      <c r="I2677">
        <v>100</v>
      </c>
      <c r="J2677">
        <v>35.008827209472656</v>
      </c>
      <c r="K2677" s="92"/>
      <c r="L2677">
        <v>0</v>
      </c>
      <c r="M2677" s="92"/>
      <c r="N2677" s="92"/>
      <c r="O2677" s="92"/>
      <c r="P2677">
        <v>17171.759765625</v>
      </c>
      <c r="Q2677" s="92"/>
      <c r="R2677" s="92"/>
      <c r="S2677">
        <v>-1</v>
      </c>
      <c r="T2677">
        <v>0</v>
      </c>
      <c r="U2677" s="82" t="s">
        <v>160</v>
      </c>
      <c r="V2677" s="92"/>
      <c r="W2677">
        <v>307517.53125</v>
      </c>
      <c r="X2677" s="92"/>
      <c r="Y2677">
        <v>0</v>
      </c>
      <c r="Z2677">
        <v>11804.728515625</v>
      </c>
      <c r="AA2677">
        <v>11804.728515625</v>
      </c>
      <c r="AB2677">
        <v>0</v>
      </c>
      <c r="AC2677">
        <v>-1</v>
      </c>
      <c r="AD2677">
        <v>0</v>
      </c>
      <c r="AE2677">
        <v>0</v>
      </c>
      <c r="AF2677">
        <v>0</v>
      </c>
      <c r="AG2677">
        <v>0</v>
      </c>
      <c r="AH2677">
        <v>8784</v>
      </c>
      <c r="AI2677">
        <v>0.35008826851844788</v>
      </c>
      <c r="AJ2677">
        <v>38.387172698974609</v>
      </c>
      <c r="AK2677">
        <v>-10391.716796875</v>
      </c>
      <c r="AL2677">
        <v>-33.792270660400391</v>
      </c>
      <c r="AM2677">
        <v>22196.4453125</v>
      </c>
      <c r="AN2677">
        <v>72.179443359375</v>
      </c>
      <c r="AO2677" s="92"/>
      <c r="AP2677" s="82" t="s">
        <v>351</v>
      </c>
      <c r="AQ2677" s="82" t="s">
        <v>326</v>
      </c>
      <c r="AR2677" s="82"/>
      <c r="AS2677">
        <v>0</v>
      </c>
      <c r="AT2677">
        <v>0</v>
      </c>
      <c r="AU2677">
        <v>2032</v>
      </c>
      <c r="AY2677">
        <v>0</v>
      </c>
      <c r="AZ2677">
        <v>0</v>
      </c>
      <c r="BA2677" s="82" t="s">
        <v>398</v>
      </c>
      <c r="BB2677">
        <v>10955</v>
      </c>
      <c r="BC2677">
        <v>100</v>
      </c>
      <c r="BD2677" s="92"/>
      <c r="BE2677" s="92"/>
      <c r="BF2677">
        <v>307517.53125</v>
      </c>
      <c r="BG2677">
        <v>0</v>
      </c>
      <c r="BH2677">
        <v>0</v>
      </c>
      <c r="BI2677" s="92"/>
      <c r="BJ2677" s="92"/>
      <c r="BK2677" s="92"/>
      <c r="BL2677">
        <v>0</v>
      </c>
    </row>
    <row r="2678" spans="1:64" x14ac:dyDescent="0.25">
      <c r="A2678" s="82" t="s">
        <v>297</v>
      </c>
      <c r="B2678" s="82" t="s">
        <v>397</v>
      </c>
      <c r="C2678" s="82" t="s">
        <v>106</v>
      </c>
      <c r="D2678" s="82" t="s">
        <v>308</v>
      </c>
      <c r="E2678" s="82" t="s">
        <v>61</v>
      </c>
      <c r="F2678" s="82" t="s">
        <v>366</v>
      </c>
      <c r="G2678" s="82" t="s">
        <v>366</v>
      </c>
      <c r="H2678">
        <v>35.008827209472656</v>
      </c>
      <c r="I2678">
        <v>100</v>
      </c>
      <c r="J2678">
        <v>35.008827209472656</v>
      </c>
      <c r="K2678" s="92"/>
      <c r="L2678">
        <v>0</v>
      </c>
      <c r="M2678" s="92"/>
      <c r="N2678" s="92"/>
      <c r="O2678" s="92"/>
      <c r="P2678">
        <v>17171.759765625</v>
      </c>
      <c r="Q2678" s="92"/>
      <c r="R2678" s="92"/>
      <c r="S2678">
        <v>-1</v>
      </c>
      <c r="T2678">
        <v>0</v>
      </c>
      <c r="U2678" s="82" t="s">
        <v>160</v>
      </c>
      <c r="V2678" s="92"/>
      <c r="W2678">
        <v>307517.53125</v>
      </c>
      <c r="X2678" s="92"/>
      <c r="Y2678">
        <v>0</v>
      </c>
      <c r="Z2678">
        <v>11804.728515625</v>
      </c>
      <c r="AA2678">
        <v>11804.728515625</v>
      </c>
      <c r="AB2678">
        <v>0</v>
      </c>
      <c r="AC2678">
        <v>-1</v>
      </c>
      <c r="AD2678">
        <v>0</v>
      </c>
      <c r="AE2678">
        <v>0</v>
      </c>
      <c r="AF2678">
        <v>0</v>
      </c>
      <c r="AG2678">
        <v>0</v>
      </c>
      <c r="AH2678">
        <v>8784</v>
      </c>
      <c r="AI2678">
        <v>0.35008826851844788</v>
      </c>
      <c r="AJ2678">
        <v>38.387172698974609</v>
      </c>
      <c r="AK2678">
        <v>-10391.716796875</v>
      </c>
      <c r="AL2678">
        <v>-33.792270660400391</v>
      </c>
      <c r="AM2678">
        <v>22196.4453125</v>
      </c>
      <c r="AN2678">
        <v>72.179443359375</v>
      </c>
      <c r="AO2678" s="92"/>
      <c r="AP2678" s="82" t="s">
        <v>351</v>
      </c>
      <c r="AQ2678" s="82" t="s">
        <v>326</v>
      </c>
      <c r="AR2678" s="82"/>
      <c r="AS2678">
        <v>0</v>
      </c>
      <c r="AT2678">
        <v>0</v>
      </c>
      <c r="AU2678">
        <v>2032</v>
      </c>
      <c r="AY2678">
        <v>0</v>
      </c>
      <c r="AZ2678">
        <v>0</v>
      </c>
      <c r="BA2678" s="82" t="s">
        <v>398</v>
      </c>
      <c r="BB2678">
        <v>10956</v>
      </c>
      <c r="BC2678">
        <v>100</v>
      </c>
      <c r="BD2678" s="92"/>
      <c r="BE2678" s="92"/>
      <c r="BF2678">
        <v>307517.53125</v>
      </c>
      <c r="BG2678">
        <v>0</v>
      </c>
      <c r="BH2678">
        <v>0</v>
      </c>
      <c r="BI2678" s="92"/>
      <c r="BJ2678" s="92"/>
      <c r="BK2678" s="92"/>
      <c r="BL2678">
        <v>0</v>
      </c>
    </row>
    <row r="2679" spans="1:64" x14ac:dyDescent="0.25">
      <c r="A2679" s="82" t="s">
        <v>297</v>
      </c>
      <c r="B2679" s="82" t="s">
        <v>397</v>
      </c>
      <c r="C2679" s="82" t="s">
        <v>106</v>
      </c>
      <c r="D2679" s="82" t="s">
        <v>309</v>
      </c>
      <c r="E2679" s="82" t="s">
        <v>310</v>
      </c>
      <c r="F2679" s="82" t="s">
        <v>366</v>
      </c>
      <c r="G2679" s="82" t="s">
        <v>366</v>
      </c>
      <c r="H2679">
        <v>35.008827209472656</v>
      </c>
      <c r="I2679">
        <v>100</v>
      </c>
      <c r="J2679">
        <v>35.008827209472656</v>
      </c>
      <c r="K2679" s="92"/>
      <c r="L2679">
        <v>0</v>
      </c>
      <c r="M2679" s="92"/>
      <c r="N2679" s="92"/>
      <c r="O2679" s="92"/>
      <c r="P2679">
        <v>17171.759765625</v>
      </c>
      <c r="Q2679" s="92"/>
      <c r="R2679" s="92"/>
      <c r="S2679">
        <v>-1</v>
      </c>
      <c r="T2679">
        <v>0</v>
      </c>
      <c r="U2679" s="82" t="s">
        <v>160</v>
      </c>
      <c r="V2679" s="92"/>
      <c r="W2679">
        <v>307517.53125</v>
      </c>
      <c r="X2679" s="92"/>
      <c r="Y2679">
        <v>0</v>
      </c>
      <c r="Z2679">
        <v>11804.728515625</v>
      </c>
      <c r="AA2679">
        <v>11804.728515625</v>
      </c>
      <c r="AB2679">
        <v>0</v>
      </c>
      <c r="AC2679">
        <v>-1</v>
      </c>
      <c r="AD2679">
        <v>0</v>
      </c>
      <c r="AE2679">
        <v>0</v>
      </c>
      <c r="AF2679">
        <v>0</v>
      </c>
      <c r="AG2679">
        <v>0</v>
      </c>
      <c r="AH2679">
        <v>8784</v>
      </c>
      <c r="AI2679">
        <v>0.35008826851844788</v>
      </c>
      <c r="AJ2679">
        <v>38.387172698974609</v>
      </c>
      <c r="AK2679">
        <v>-10391.716796875</v>
      </c>
      <c r="AL2679">
        <v>-33.792270660400391</v>
      </c>
      <c r="AM2679">
        <v>22196.4453125</v>
      </c>
      <c r="AN2679">
        <v>72.179443359375</v>
      </c>
      <c r="AO2679" s="92"/>
      <c r="AP2679" s="82" t="s">
        <v>351</v>
      </c>
      <c r="AQ2679" s="82" t="s">
        <v>326</v>
      </c>
      <c r="AR2679" s="82"/>
      <c r="AS2679">
        <v>0</v>
      </c>
      <c r="AT2679">
        <v>0</v>
      </c>
      <c r="AU2679">
        <v>2032</v>
      </c>
      <c r="AY2679">
        <v>0</v>
      </c>
      <c r="AZ2679">
        <v>0</v>
      </c>
      <c r="BA2679" s="82" t="s">
        <v>398</v>
      </c>
      <c r="BB2679">
        <v>10957</v>
      </c>
      <c r="BC2679">
        <v>100</v>
      </c>
      <c r="BD2679" s="92"/>
      <c r="BE2679" s="92"/>
      <c r="BF2679">
        <v>307517.53125</v>
      </c>
      <c r="BG2679">
        <v>0</v>
      </c>
      <c r="BH2679">
        <v>0</v>
      </c>
      <c r="BI2679" s="92"/>
      <c r="BJ2679" s="92"/>
      <c r="BK2679" s="92"/>
      <c r="BL2679">
        <v>0</v>
      </c>
    </row>
    <row r="2680" spans="1:64" x14ac:dyDescent="0.25">
      <c r="A2680" s="82" t="s">
        <v>297</v>
      </c>
      <c r="B2680" s="82" t="s">
        <v>397</v>
      </c>
      <c r="C2680" s="82" t="s">
        <v>106</v>
      </c>
      <c r="D2680" s="82" t="s">
        <v>313</v>
      </c>
      <c r="E2680" s="82" t="s">
        <v>314</v>
      </c>
      <c r="F2680" s="82" t="s">
        <v>366</v>
      </c>
      <c r="G2680" s="82" t="s">
        <v>366</v>
      </c>
      <c r="H2680">
        <v>35.008827209472656</v>
      </c>
      <c r="I2680">
        <v>100</v>
      </c>
      <c r="J2680">
        <v>35.008827209472656</v>
      </c>
      <c r="K2680" s="92"/>
      <c r="L2680">
        <v>0</v>
      </c>
      <c r="M2680" s="92"/>
      <c r="N2680" s="92"/>
      <c r="O2680" s="92"/>
      <c r="P2680">
        <v>17171.759765625</v>
      </c>
      <c r="Q2680" s="92"/>
      <c r="R2680" s="92"/>
      <c r="S2680">
        <v>-1</v>
      </c>
      <c r="T2680">
        <v>0</v>
      </c>
      <c r="U2680" s="82" t="s">
        <v>160</v>
      </c>
      <c r="V2680" s="92"/>
      <c r="W2680">
        <v>307517.53125</v>
      </c>
      <c r="X2680" s="92"/>
      <c r="Y2680">
        <v>0</v>
      </c>
      <c r="Z2680">
        <v>11804.728515625</v>
      </c>
      <c r="AA2680">
        <v>11804.728515625</v>
      </c>
      <c r="AB2680">
        <v>0</v>
      </c>
      <c r="AC2680">
        <v>-1</v>
      </c>
      <c r="AD2680">
        <v>0</v>
      </c>
      <c r="AE2680">
        <v>0</v>
      </c>
      <c r="AF2680">
        <v>0</v>
      </c>
      <c r="AG2680">
        <v>0</v>
      </c>
      <c r="AH2680">
        <v>8784</v>
      </c>
      <c r="AI2680">
        <v>0.35008826851844788</v>
      </c>
      <c r="AJ2680">
        <v>38.387172698974609</v>
      </c>
      <c r="AK2680">
        <v>-10391.716796875</v>
      </c>
      <c r="AL2680">
        <v>-33.792270660400391</v>
      </c>
      <c r="AM2680">
        <v>22196.4453125</v>
      </c>
      <c r="AN2680">
        <v>72.179443359375</v>
      </c>
      <c r="AO2680" s="92"/>
      <c r="AP2680" s="82" t="s">
        <v>351</v>
      </c>
      <c r="AQ2680" s="82" t="s">
        <v>326</v>
      </c>
      <c r="AR2680" s="82"/>
      <c r="AS2680">
        <v>0</v>
      </c>
      <c r="AT2680">
        <v>0</v>
      </c>
      <c r="AU2680">
        <v>2032</v>
      </c>
      <c r="AY2680">
        <v>0</v>
      </c>
      <c r="AZ2680">
        <v>0</v>
      </c>
      <c r="BA2680" s="82" t="s">
        <v>398</v>
      </c>
      <c r="BB2680">
        <v>10958</v>
      </c>
      <c r="BC2680">
        <v>100</v>
      </c>
      <c r="BD2680" s="92"/>
      <c r="BE2680" s="92"/>
      <c r="BF2680">
        <v>307517.53125</v>
      </c>
      <c r="BG2680">
        <v>0</v>
      </c>
      <c r="BH2680">
        <v>0</v>
      </c>
      <c r="BI2680" s="92"/>
      <c r="BJ2680" s="92"/>
      <c r="BK2680" s="92"/>
      <c r="BL2680">
        <v>0</v>
      </c>
    </row>
    <row r="2681" spans="1:64" x14ac:dyDescent="0.25">
      <c r="A2681" s="82" t="s">
        <v>297</v>
      </c>
      <c r="B2681" s="82" t="s">
        <v>397</v>
      </c>
      <c r="C2681" s="82" t="s">
        <v>106</v>
      </c>
      <c r="D2681" s="82" t="s">
        <v>298</v>
      </c>
      <c r="E2681" s="82" t="s">
        <v>55</v>
      </c>
      <c r="F2681" s="82" t="s">
        <v>367</v>
      </c>
      <c r="G2681" s="82" t="s">
        <v>367</v>
      </c>
      <c r="H2681">
        <v>35.008827209472656</v>
      </c>
      <c r="I2681">
        <v>100</v>
      </c>
      <c r="J2681">
        <v>35.008827209472656</v>
      </c>
      <c r="K2681" s="92"/>
      <c r="L2681">
        <v>0</v>
      </c>
      <c r="M2681" s="92"/>
      <c r="N2681" s="92"/>
      <c r="O2681" s="92"/>
      <c r="P2681">
        <v>16686.025390625</v>
      </c>
      <c r="Q2681" s="92"/>
      <c r="R2681" s="92"/>
      <c r="S2681">
        <v>-1</v>
      </c>
      <c r="T2681">
        <v>0</v>
      </c>
      <c r="U2681" s="82" t="s">
        <v>160</v>
      </c>
      <c r="V2681" s="92"/>
      <c r="W2681">
        <v>307517.53125</v>
      </c>
      <c r="X2681" s="92"/>
      <c r="Y2681">
        <v>0</v>
      </c>
      <c r="Z2681">
        <v>11804.728515625</v>
      </c>
      <c r="AA2681">
        <v>11804.728515625</v>
      </c>
      <c r="AB2681">
        <v>0</v>
      </c>
      <c r="AC2681">
        <v>-1</v>
      </c>
      <c r="AD2681">
        <v>0</v>
      </c>
      <c r="AE2681">
        <v>0</v>
      </c>
      <c r="AF2681">
        <v>0</v>
      </c>
      <c r="AG2681">
        <v>0</v>
      </c>
      <c r="AH2681">
        <v>8784</v>
      </c>
      <c r="AI2681">
        <v>0.35008826851844788</v>
      </c>
      <c r="AJ2681">
        <v>38.387172698974609</v>
      </c>
      <c r="AK2681">
        <v>-10391.716796875</v>
      </c>
      <c r="AL2681">
        <v>-33.792270660400391</v>
      </c>
      <c r="AM2681">
        <v>22196.4453125</v>
      </c>
      <c r="AN2681">
        <v>72.179443359375</v>
      </c>
      <c r="AO2681" s="92"/>
      <c r="AP2681" s="82" t="s">
        <v>347</v>
      </c>
      <c r="AQ2681" s="82" t="s">
        <v>326</v>
      </c>
      <c r="AR2681" s="82"/>
      <c r="AS2681">
        <v>0</v>
      </c>
      <c r="AT2681">
        <v>0</v>
      </c>
      <c r="AU2681">
        <v>2032</v>
      </c>
      <c r="AY2681">
        <v>0</v>
      </c>
      <c r="AZ2681">
        <v>0</v>
      </c>
      <c r="BA2681" s="82" t="s">
        <v>398</v>
      </c>
      <c r="BB2681">
        <v>10959</v>
      </c>
      <c r="BC2681">
        <v>100</v>
      </c>
      <c r="BD2681" s="92"/>
      <c r="BE2681" s="92"/>
      <c r="BF2681">
        <v>307517.53125</v>
      </c>
      <c r="BG2681">
        <v>0</v>
      </c>
      <c r="BH2681">
        <v>0</v>
      </c>
      <c r="BI2681" s="92"/>
      <c r="BJ2681" s="92"/>
      <c r="BK2681" s="92"/>
      <c r="BL2681">
        <v>0</v>
      </c>
    </row>
    <row r="2682" spans="1:64" x14ac:dyDescent="0.25">
      <c r="A2682" s="82" t="s">
        <v>297</v>
      </c>
      <c r="B2682" s="82" t="s">
        <v>397</v>
      </c>
      <c r="C2682" s="82" t="s">
        <v>106</v>
      </c>
      <c r="D2682" s="82" t="s">
        <v>303</v>
      </c>
      <c r="E2682" s="82" t="s">
        <v>304</v>
      </c>
      <c r="F2682" s="82" t="s">
        <v>367</v>
      </c>
      <c r="G2682" s="82" t="s">
        <v>367</v>
      </c>
      <c r="H2682">
        <v>35.008827209472656</v>
      </c>
      <c r="I2682">
        <v>100</v>
      </c>
      <c r="J2682">
        <v>35.008827209472656</v>
      </c>
      <c r="K2682" s="92"/>
      <c r="L2682">
        <v>0</v>
      </c>
      <c r="M2682" s="92"/>
      <c r="N2682" s="92"/>
      <c r="O2682" s="92"/>
      <c r="P2682">
        <v>16686.025390625</v>
      </c>
      <c r="Q2682" s="92"/>
      <c r="R2682" s="92"/>
      <c r="S2682">
        <v>-1</v>
      </c>
      <c r="T2682">
        <v>0</v>
      </c>
      <c r="U2682" s="82" t="s">
        <v>160</v>
      </c>
      <c r="V2682" s="92"/>
      <c r="W2682">
        <v>307517.53125</v>
      </c>
      <c r="X2682" s="92"/>
      <c r="Y2682">
        <v>0</v>
      </c>
      <c r="Z2682">
        <v>11804.728515625</v>
      </c>
      <c r="AA2682">
        <v>11804.728515625</v>
      </c>
      <c r="AB2682">
        <v>0</v>
      </c>
      <c r="AC2682">
        <v>-1</v>
      </c>
      <c r="AD2682">
        <v>0</v>
      </c>
      <c r="AE2682">
        <v>0</v>
      </c>
      <c r="AF2682">
        <v>0</v>
      </c>
      <c r="AG2682">
        <v>0</v>
      </c>
      <c r="AH2682">
        <v>8784</v>
      </c>
      <c r="AI2682">
        <v>0.35008826851844788</v>
      </c>
      <c r="AJ2682">
        <v>38.387172698974609</v>
      </c>
      <c r="AK2682">
        <v>-10391.716796875</v>
      </c>
      <c r="AL2682">
        <v>-33.792270660400391</v>
      </c>
      <c r="AM2682">
        <v>22196.4453125</v>
      </c>
      <c r="AN2682">
        <v>72.179443359375</v>
      </c>
      <c r="AO2682" s="92"/>
      <c r="AP2682" s="82" t="s">
        <v>347</v>
      </c>
      <c r="AQ2682" s="82" t="s">
        <v>326</v>
      </c>
      <c r="AR2682" s="82"/>
      <c r="AS2682">
        <v>0</v>
      </c>
      <c r="AT2682">
        <v>0</v>
      </c>
      <c r="AU2682">
        <v>2032</v>
      </c>
      <c r="AY2682">
        <v>0</v>
      </c>
      <c r="AZ2682">
        <v>0</v>
      </c>
      <c r="BA2682" s="82" t="s">
        <v>398</v>
      </c>
      <c r="BB2682">
        <v>10960</v>
      </c>
      <c r="BC2682">
        <v>100</v>
      </c>
      <c r="BD2682" s="92"/>
      <c r="BE2682" s="92"/>
      <c r="BF2682">
        <v>307517.53125</v>
      </c>
      <c r="BG2682">
        <v>0</v>
      </c>
      <c r="BH2682">
        <v>0</v>
      </c>
      <c r="BI2682" s="92"/>
      <c r="BJ2682" s="92"/>
      <c r="BK2682" s="92"/>
      <c r="BL2682">
        <v>0</v>
      </c>
    </row>
    <row r="2683" spans="1:64" x14ac:dyDescent="0.25">
      <c r="A2683" s="82" t="s">
        <v>297</v>
      </c>
      <c r="B2683" s="82" t="s">
        <v>397</v>
      </c>
      <c r="C2683" s="82" t="s">
        <v>106</v>
      </c>
      <c r="D2683" s="82" t="s">
        <v>305</v>
      </c>
      <c r="E2683" s="82" t="s">
        <v>58</v>
      </c>
      <c r="F2683" s="82" t="s">
        <v>367</v>
      </c>
      <c r="G2683" s="82" t="s">
        <v>367</v>
      </c>
      <c r="H2683">
        <v>35.008827209472656</v>
      </c>
      <c r="I2683">
        <v>100</v>
      </c>
      <c r="J2683">
        <v>35.008827209472656</v>
      </c>
      <c r="K2683" s="92"/>
      <c r="L2683">
        <v>0</v>
      </c>
      <c r="M2683" s="92"/>
      <c r="N2683" s="92"/>
      <c r="O2683" s="92"/>
      <c r="P2683">
        <v>16686.025390625</v>
      </c>
      <c r="Q2683" s="92"/>
      <c r="R2683" s="92"/>
      <c r="S2683">
        <v>-1</v>
      </c>
      <c r="T2683">
        <v>0</v>
      </c>
      <c r="U2683" s="82" t="s">
        <v>160</v>
      </c>
      <c r="V2683" s="92"/>
      <c r="W2683">
        <v>307517.53125</v>
      </c>
      <c r="X2683" s="92"/>
      <c r="Y2683">
        <v>0</v>
      </c>
      <c r="Z2683">
        <v>11804.728515625</v>
      </c>
      <c r="AA2683">
        <v>11804.728515625</v>
      </c>
      <c r="AB2683">
        <v>0</v>
      </c>
      <c r="AC2683">
        <v>-1</v>
      </c>
      <c r="AD2683">
        <v>0</v>
      </c>
      <c r="AE2683">
        <v>0</v>
      </c>
      <c r="AF2683">
        <v>0</v>
      </c>
      <c r="AG2683">
        <v>0</v>
      </c>
      <c r="AH2683">
        <v>8784</v>
      </c>
      <c r="AI2683">
        <v>0.35008826851844788</v>
      </c>
      <c r="AJ2683">
        <v>38.387172698974609</v>
      </c>
      <c r="AK2683">
        <v>-10391.716796875</v>
      </c>
      <c r="AL2683">
        <v>-33.792270660400391</v>
      </c>
      <c r="AM2683">
        <v>22196.4453125</v>
      </c>
      <c r="AN2683">
        <v>72.179443359375</v>
      </c>
      <c r="AO2683" s="92"/>
      <c r="AP2683" s="82" t="s">
        <v>347</v>
      </c>
      <c r="AQ2683" s="82" t="s">
        <v>326</v>
      </c>
      <c r="AR2683" s="82"/>
      <c r="AS2683">
        <v>0</v>
      </c>
      <c r="AT2683">
        <v>0</v>
      </c>
      <c r="AU2683">
        <v>2032</v>
      </c>
      <c r="AY2683">
        <v>0</v>
      </c>
      <c r="AZ2683">
        <v>0</v>
      </c>
      <c r="BA2683" s="82" t="s">
        <v>398</v>
      </c>
      <c r="BB2683">
        <v>10961</v>
      </c>
      <c r="BC2683">
        <v>100</v>
      </c>
      <c r="BD2683" s="92"/>
      <c r="BE2683" s="92"/>
      <c r="BF2683">
        <v>307517.53125</v>
      </c>
      <c r="BG2683">
        <v>0</v>
      </c>
      <c r="BH2683">
        <v>0</v>
      </c>
      <c r="BI2683" s="92"/>
      <c r="BJ2683" s="92"/>
      <c r="BK2683" s="92"/>
      <c r="BL2683">
        <v>0</v>
      </c>
    </row>
    <row r="2684" spans="1:64" x14ac:dyDescent="0.25">
      <c r="A2684" s="82" t="s">
        <v>297</v>
      </c>
      <c r="B2684" s="82" t="s">
        <v>397</v>
      </c>
      <c r="C2684" s="82" t="s">
        <v>106</v>
      </c>
      <c r="D2684" s="82" t="s">
        <v>306</v>
      </c>
      <c r="E2684" s="82" t="s">
        <v>59</v>
      </c>
      <c r="F2684" s="82" t="s">
        <v>367</v>
      </c>
      <c r="G2684" s="82" t="s">
        <v>367</v>
      </c>
      <c r="H2684">
        <v>35.008827209472656</v>
      </c>
      <c r="I2684">
        <v>100</v>
      </c>
      <c r="J2684">
        <v>35.008827209472656</v>
      </c>
      <c r="K2684" s="92"/>
      <c r="L2684">
        <v>0</v>
      </c>
      <c r="M2684" s="92"/>
      <c r="N2684" s="92"/>
      <c r="O2684" s="92"/>
      <c r="P2684">
        <v>16686.025390625</v>
      </c>
      <c r="Q2684" s="92"/>
      <c r="R2684" s="92"/>
      <c r="S2684">
        <v>-1</v>
      </c>
      <c r="T2684">
        <v>0</v>
      </c>
      <c r="U2684" s="82" t="s">
        <v>160</v>
      </c>
      <c r="V2684" s="92"/>
      <c r="W2684">
        <v>307517.53125</v>
      </c>
      <c r="X2684" s="92"/>
      <c r="Y2684">
        <v>0</v>
      </c>
      <c r="Z2684">
        <v>11804.728515625</v>
      </c>
      <c r="AA2684">
        <v>11804.728515625</v>
      </c>
      <c r="AB2684">
        <v>0</v>
      </c>
      <c r="AC2684">
        <v>-1</v>
      </c>
      <c r="AD2684">
        <v>0</v>
      </c>
      <c r="AE2684">
        <v>0</v>
      </c>
      <c r="AF2684">
        <v>0</v>
      </c>
      <c r="AG2684">
        <v>0</v>
      </c>
      <c r="AH2684">
        <v>8784</v>
      </c>
      <c r="AI2684">
        <v>0.35008826851844788</v>
      </c>
      <c r="AJ2684">
        <v>38.387172698974609</v>
      </c>
      <c r="AK2684">
        <v>-10391.716796875</v>
      </c>
      <c r="AL2684">
        <v>-33.792270660400391</v>
      </c>
      <c r="AM2684">
        <v>22196.4453125</v>
      </c>
      <c r="AN2684">
        <v>72.179443359375</v>
      </c>
      <c r="AO2684" s="92"/>
      <c r="AP2684" s="82" t="s">
        <v>347</v>
      </c>
      <c r="AQ2684" s="82" t="s">
        <v>326</v>
      </c>
      <c r="AR2684" s="82"/>
      <c r="AS2684">
        <v>0</v>
      </c>
      <c r="AT2684">
        <v>0</v>
      </c>
      <c r="AU2684">
        <v>2032</v>
      </c>
      <c r="AY2684">
        <v>0</v>
      </c>
      <c r="AZ2684">
        <v>0</v>
      </c>
      <c r="BA2684" s="82" t="s">
        <v>398</v>
      </c>
      <c r="BB2684">
        <v>10962</v>
      </c>
      <c r="BC2684">
        <v>100</v>
      </c>
      <c r="BD2684" s="92"/>
      <c r="BE2684" s="92"/>
      <c r="BF2684">
        <v>307517.53125</v>
      </c>
      <c r="BG2684">
        <v>0</v>
      </c>
      <c r="BH2684">
        <v>0</v>
      </c>
      <c r="BI2684" s="92"/>
      <c r="BJ2684" s="92"/>
      <c r="BK2684" s="92"/>
      <c r="BL2684">
        <v>0</v>
      </c>
    </row>
    <row r="2685" spans="1:64" x14ac:dyDescent="0.25">
      <c r="A2685" s="82" t="s">
        <v>297</v>
      </c>
      <c r="B2685" s="82" t="s">
        <v>397</v>
      </c>
      <c r="C2685" s="82" t="s">
        <v>106</v>
      </c>
      <c r="D2685" s="82" t="s">
        <v>309</v>
      </c>
      <c r="E2685" s="82" t="s">
        <v>310</v>
      </c>
      <c r="F2685" s="82" t="s">
        <v>367</v>
      </c>
      <c r="G2685" s="82" t="s">
        <v>367</v>
      </c>
      <c r="H2685">
        <v>35.008827209472656</v>
      </c>
      <c r="I2685">
        <v>100</v>
      </c>
      <c r="J2685">
        <v>35.008827209472656</v>
      </c>
      <c r="K2685" s="92"/>
      <c r="L2685">
        <v>0</v>
      </c>
      <c r="M2685" s="92"/>
      <c r="N2685" s="92"/>
      <c r="O2685" s="92"/>
      <c r="P2685">
        <v>16686.025390625</v>
      </c>
      <c r="Q2685" s="92"/>
      <c r="R2685" s="92"/>
      <c r="S2685">
        <v>-1</v>
      </c>
      <c r="T2685">
        <v>0</v>
      </c>
      <c r="U2685" s="82" t="s">
        <v>160</v>
      </c>
      <c r="V2685" s="92"/>
      <c r="W2685">
        <v>307517.53125</v>
      </c>
      <c r="X2685" s="92"/>
      <c r="Y2685">
        <v>0</v>
      </c>
      <c r="Z2685">
        <v>11804.728515625</v>
      </c>
      <c r="AA2685">
        <v>11804.728515625</v>
      </c>
      <c r="AB2685">
        <v>0</v>
      </c>
      <c r="AC2685">
        <v>-1</v>
      </c>
      <c r="AD2685">
        <v>0</v>
      </c>
      <c r="AE2685">
        <v>0</v>
      </c>
      <c r="AF2685">
        <v>0</v>
      </c>
      <c r="AG2685">
        <v>0</v>
      </c>
      <c r="AH2685">
        <v>8784</v>
      </c>
      <c r="AI2685">
        <v>0.35008826851844788</v>
      </c>
      <c r="AJ2685">
        <v>38.387172698974609</v>
      </c>
      <c r="AK2685">
        <v>-10391.716796875</v>
      </c>
      <c r="AL2685">
        <v>-33.792270660400391</v>
      </c>
      <c r="AM2685">
        <v>22196.4453125</v>
      </c>
      <c r="AN2685">
        <v>72.179443359375</v>
      </c>
      <c r="AO2685" s="92"/>
      <c r="AP2685" s="82" t="s">
        <v>347</v>
      </c>
      <c r="AQ2685" s="82" t="s">
        <v>326</v>
      </c>
      <c r="AR2685" s="82"/>
      <c r="AS2685">
        <v>0</v>
      </c>
      <c r="AT2685">
        <v>0</v>
      </c>
      <c r="AU2685">
        <v>2032</v>
      </c>
      <c r="AY2685">
        <v>0</v>
      </c>
      <c r="AZ2685">
        <v>0</v>
      </c>
      <c r="BA2685" s="82" t="s">
        <v>398</v>
      </c>
      <c r="BB2685">
        <v>10963</v>
      </c>
      <c r="BC2685">
        <v>100</v>
      </c>
      <c r="BD2685" s="92"/>
      <c r="BE2685" s="92"/>
      <c r="BF2685">
        <v>307517.53125</v>
      </c>
      <c r="BG2685">
        <v>0</v>
      </c>
      <c r="BH2685">
        <v>0</v>
      </c>
      <c r="BI2685" s="92"/>
      <c r="BJ2685" s="92"/>
      <c r="BK2685" s="92"/>
      <c r="BL2685">
        <v>0</v>
      </c>
    </row>
    <row r="2686" spans="1:64" x14ac:dyDescent="0.25">
      <c r="A2686" s="82" t="s">
        <v>297</v>
      </c>
      <c r="B2686" s="82" t="s">
        <v>397</v>
      </c>
      <c r="C2686" s="82" t="s">
        <v>106</v>
      </c>
      <c r="D2686" s="82" t="s">
        <v>298</v>
      </c>
      <c r="E2686" s="82" t="s">
        <v>55</v>
      </c>
      <c r="F2686" s="82" t="s">
        <v>368</v>
      </c>
      <c r="G2686" s="82" t="s">
        <v>368</v>
      </c>
      <c r="H2686">
        <v>35.008827209472656</v>
      </c>
      <c r="I2686">
        <v>100</v>
      </c>
      <c r="J2686">
        <v>35.008827209472656</v>
      </c>
      <c r="K2686" s="92"/>
      <c r="L2686">
        <v>0</v>
      </c>
      <c r="M2686" s="92"/>
      <c r="N2686" s="92"/>
      <c r="O2686" s="92"/>
      <c r="P2686">
        <v>16167.1748046875</v>
      </c>
      <c r="Q2686" s="92"/>
      <c r="R2686" s="92"/>
      <c r="S2686">
        <v>-1</v>
      </c>
      <c r="T2686">
        <v>0</v>
      </c>
      <c r="U2686" s="82" t="s">
        <v>160</v>
      </c>
      <c r="V2686" s="92"/>
      <c r="W2686">
        <v>307517.53125</v>
      </c>
      <c r="X2686" s="92"/>
      <c r="Y2686">
        <v>0</v>
      </c>
      <c r="Z2686">
        <v>11804.728515625</v>
      </c>
      <c r="AA2686">
        <v>11804.728515625</v>
      </c>
      <c r="AB2686">
        <v>0</v>
      </c>
      <c r="AC2686">
        <v>-1</v>
      </c>
      <c r="AD2686">
        <v>0</v>
      </c>
      <c r="AE2686">
        <v>0</v>
      </c>
      <c r="AF2686">
        <v>0</v>
      </c>
      <c r="AG2686">
        <v>0</v>
      </c>
      <c r="AH2686">
        <v>8784</v>
      </c>
      <c r="AI2686">
        <v>0.35008826851844788</v>
      </c>
      <c r="AJ2686">
        <v>38.387172698974609</v>
      </c>
      <c r="AK2686">
        <v>-10391.716796875</v>
      </c>
      <c r="AL2686">
        <v>-33.792270660400391</v>
      </c>
      <c r="AM2686">
        <v>22196.4453125</v>
      </c>
      <c r="AN2686">
        <v>72.179443359375</v>
      </c>
      <c r="AO2686" s="92"/>
      <c r="AP2686" s="82" t="s">
        <v>354</v>
      </c>
      <c r="AQ2686" s="82" t="s">
        <v>326</v>
      </c>
      <c r="AR2686" s="82"/>
      <c r="AS2686">
        <v>0</v>
      </c>
      <c r="AT2686">
        <v>0</v>
      </c>
      <c r="AU2686">
        <v>2032</v>
      </c>
      <c r="AY2686">
        <v>0</v>
      </c>
      <c r="AZ2686">
        <v>0</v>
      </c>
      <c r="BA2686" s="82" t="s">
        <v>398</v>
      </c>
      <c r="BB2686">
        <v>10964</v>
      </c>
      <c r="BC2686">
        <v>100</v>
      </c>
      <c r="BD2686" s="92"/>
      <c r="BE2686" s="92"/>
      <c r="BF2686">
        <v>307517.53125</v>
      </c>
      <c r="BG2686">
        <v>0</v>
      </c>
      <c r="BH2686">
        <v>0</v>
      </c>
      <c r="BI2686" s="92"/>
      <c r="BJ2686" s="92"/>
      <c r="BK2686" s="92"/>
      <c r="BL2686">
        <v>0</v>
      </c>
    </row>
    <row r="2687" spans="1:64" x14ac:dyDescent="0.25">
      <c r="A2687" s="82" t="s">
        <v>297</v>
      </c>
      <c r="B2687" s="82" t="s">
        <v>397</v>
      </c>
      <c r="C2687" s="82" t="s">
        <v>106</v>
      </c>
      <c r="D2687" s="82" t="s">
        <v>303</v>
      </c>
      <c r="E2687" s="82" t="s">
        <v>304</v>
      </c>
      <c r="F2687" s="82" t="s">
        <v>368</v>
      </c>
      <c r="G2687" s="82" t="s">
        <v>368</v>
      </c>
      <c r="H2687">
        <v>35.008827209472656</v>
      </c>
      <c r="I2687">
        <v>100</v>
      </c>
      <c r="J2687">
        <v>35.008827209472656</v>
      </c>
      <c r="K2687" s="92"/>
      <c r="L2687">
        <v>0</v>
      </c>
      <c r="M2687" s="92"/>
      <c r="N2687" s="92"/>
      <c r="O2687" s="92"/>
      <c r="P2687">
        <v>16167.1748046875</v>
      </c>
      <c r="Q2687" s="92"/>
      <c r="R2687" s="92"/>
      <c r="S2687">
        <v>-1</v>
      </c>
      <c r="T2687">
        <v>0</v>
      </c>
      <c r="U2687" s="82" t="s">
        <v>160</v>
      </c>
      <c r="V2687" s="92"/>
      <c r="W2687">
        <v>307517.53125</v>
      </c>
      <c r="X2687" s="92"/>
      <c r="Y2687">
        <v>0</v>
      </c>
      <c r="Z2687">
        <v>11804.728515625</v>
      </c>
      <c r="AA2687">
        <v>11804.728515625</v>
      </c>
      <c r="AB2687">
        <v>0</v>
      </c>
      <c r="AC2687">
        <v>-1</v>
      </c>
      <c r="AD2687">
        <v>0</v>
      </c>
      <c r="AE2687">
        <v>0</v>
      </c>
      <c r="AF2687">
        <v>0</v>
      </c>
      <c r="AG2687">
        <v>0</v>
      </c>
      <c r="AH2687">
        <v>8784</v>
      </c>
      <c r="AI2687">
        <v>0.35008826851844788</v>
      </c>
      <c r="AJ2687">
        <v>38.387172698974609</v>
      </c>
      <c r="AK2687">
        <v>-10391.716796875</v>
      </c>
      <c r="AL2687">
        <v>-33.792270660400391</v>
      </c>
      <c r="AM2687">
        <v>22196.4453125</v>
      </c>
      <c r="AN2687">
        <v>72.179443359375</v>
      </c>
      <c r="AO2687" s="92"/>
      <c r="AP2687" s="82" t="s">
        <v>354</v>
      </c>
      <c r="AQ2687" s="82" t="s">
        <v>326</v>
      </c>
      <c r="AR2687" s="82"/>
      <c r="AS2687">
        <v>0</v>
      </c>
      <c r="AT2687">
        <v>0</v>
      </c>
      <c r="AU2687">
        <v>2032</v>
      </c>
      <c r="AY2687">
        <v>0</v>
      </c>
      <c r="AZ2687">
        <v>0</v>
      </c>
      <c r="BA2687" s="82" t="s">
        <v>398</v>
      </c>
      <c r="BB2687">
        <v>10965</v>
      </c>
      <c r="BC2687">
        <v>100</v>
      </c>
      <c r="BD2687" s="92"/>
      <c r="BE2687" s="92"/>
      <c r="BF2687">
        <v>307517.53125</v>
      </c>
      <c r="BG2687">
        <v>0</v>
      </c>
      <c r="BH2687">
        <v>0</v>
      </c>
      <c r="BI2687" s="92"/>
      <c r="BJ2687" s="92"/>
      <c r="BK2687" s="92"/>
      <c r="BL2687">
        <v>0</v>
      </c>
    </row>
    <row r="2688" spans="1:64" x14ac:dyDescent="0.25">
      <c r="A2688" s="82" t="s">
        <v>297</v>
      </c>
      <c r="B2688" s="82" t="s">
        <v>397</v>
      </c>
      <c r="C2688" s="82" t="s">
        <v>106</v>
      </c>
      <c r="D2688" s="82" t="s">
        <v>305</v>
      </c>
      <c r="E2688" s="82" t="s">
        <v>58</v>
      </c>
      <c r="F2688" s="82" t="s">
        <v>368</v>
      </c>
      <c r="G2688" s="82" t="s">
        <v>368</v>
      </c>
      <c r="H2688">
        <v>35.008827209472656</v>
      </c>
      <c r="I2688">
        <v>100</v>
      </c>
      <c r="J2688">
        <v>35.008827209472656</v>
      </c>
      <c r="K2688" s="92"/>
      <c r="L2688">
        <v>0</v>
      </c>
      <c r="M2688" s="92"/>
      <c r="N2688" s="92"/>
      <c r="O2688" s="92"/>
      <c r="P2688">
        <v>16167.1748046875</v>
      </c>
      <c r="Q2688" s="92"/>
      <c r="R2688" s="92"/>
      <c r="S2688">
        <v>-1</v>
      </c>
      <c r="T2688">
        <v>0</v>
      </c>
      <c r="U2688" s="82" t="s">
        <v>160</v>
      </c>
      <c r="V2688" s="92"/>
      <c r="W2688">
        <v>307517.53125</v>
      </c>
      <c r="X2688" s="92"/>
      <c r="Y2688">
        <v>0</v>
      </c>
      <c r="Z2688">
        <v>11804.728515625</v>
      </c>
      <c r="AA2688">
        <v>11804.728515625</v>
      </c>
      <c r="AB2688">
        <v>0</v>
      </c>
      <c r="AC2688">
        <v>-1</v>
      </c>
      <c r="AD2688">
        <v>0</v>
      </c>
      <c r="AE2688">
        <v>0</v>
      </c>
      <c r="AF2688">
        <v>0</v>
      </c>
      <c r="AG2688">
        <v>0</v>
      </c>
      <c r="AH2688">
        <v>8784</v>
      </c>
      <c r="AI2688">
        <v>0.35008826851844788</v>
      </c>
      <c r="AJ2688">
        <v>38.387172698974609</v>
      </c>
      <c r="AK2688">
        <v>-10391.716796875</v>
      </c>
      <c r="AL2688">
        <v>-33.792270660400391</v>
      </c>
      <c r="AM2688">
        <v>22196.4453125</v>
      </c>
      <c r="AN2688">
        <v>72.179443359375</v>
      </c>
      <c r="AO2688" s="92"/>
      <c r="AP2688" s="82" t="s">
        <v>354</v>
      </c>
      <c r="AQ2688" s="82" t="s">
        <v>326</v>
      </c>
      <c r="AR2688" s="82"/>
      <c r="AS2688">
        <v>0</v>
      </c>
      <c r="AT2688">
        <v>0</v>
      </c>
      <c r="AU2688">
        <v>2032</v>
      </c>
      <c r="AY2688">
        <v>0</v>
      </c>
      <c r="AZ2688">
        <v>0</v>
      </c>
      <c r="BA2688" s="82" t="s">
        <v>398</v>
      </c>
      <c r="BB2688">
        <v>10966</v>
      </c>
      <c r="BC2688">
        <v>100</v>
      </c>
      <c r="BD2688" s="92"/>
      <c r="BE2688" s="92"/>
      <c r="BF2688">
        <v>307517.53125</v>
      </c>
      <c r="BG2688">
        <v>0</v>
      </c>
      <c r="BH2688">
        <v>0</v>
      </c>
      <c r="BI2688" s="92"/>
      <c r="BJ2688" s="92"/>
      <c r="BK2688" s="92"/>
      <c r="BL2688">
        <v>0</v>
      </c>
    </row>
    <row r="2689" spans="1:64" x14ac:dyDescent="0.25">
      <c r="A2689" s="82" t="s">
        <v>297</v>
      </c>
      <c r="B2689" s="82" t="s">
        <v>397</v>
      </c>
      <c r="C2689" s="82" t="s">
        <v>106</v>
      </c>
      <c r="D2689" s="82" t="s">
        <v>306</v>
      </c>
      <c r="E2689" s="82" t="s">
        <v>59</v>
      </c>
      <c r="F2689" s="82" t="s">
        <v>368</v>
      </c>
      <c r="G2689" s="82" t="s">
        <v>368</v>
      </c>
      <c r="H2689">
        <v>35.008827209472656</v>
      </c>
      <c r="I2689">
        <v>100</v>
      </c>
      <c r="J2689">
        <v>35.008827209472656</v>
      </c>
      <c r="K2689" s="92"/>
      <c r="L2689">
        <v>0</v>
      </c>
      <c r="M2689" s="92"/>
      <c r="N2689" s="92"/>
      <c r="O2689" s="92"/>
      <c r="P2689">
        <v>16167.1748046875</v>
      </c>
      <c r="Q2689" s="92"/>
      <c r="R2689" s="92"/>
      <c r="S2689">
        <v>-1</v>
      </c>
      <c r="T2689">
        <v>0</v>
      </c>
      <c r="U2689" s="82" t="s">
        <v>160</v>
      </c>
      <c r="V2689" s="92"/>
      <c r="W2689">
        <v>307517.53125</v>
      </c>
      <c r="X2689" s="92"/>
      <c r="Y2689">
        <v>0</v>
      </c>
      <c r="Z2689">
        <v>11804.728515625</v>
      </c>
      <c r="AA2689">
        <v>11804.728515625</v>
      </c>
      <c r="AB2689">
        <v>0</v>
      </c>
      <c r="AC2689">
        <v>-1</v>
      </c>
      <c r="AD2689">
        <v>0</v>
      </c>
      <c r="AE2689">
        <v>0</v>
      </c>
      <c r="AF2689">
        <v>0</v>
      </c>
      <c r="AG2689">
        <v>0</v>
      </c>
      <c r="AH2689">
        <v>8784</v>
      </c>
      <c r="AI2689">
        <v>0.35008826851844788</v>
      </c>
      <c r="AJ2689">
        <v>38.387172698974609</v>
      </c>
      <c r="AK2689">
        <v>-10391.716796875</v>
      </c>
      <c r="AL2689">
        <v>-33.792270660400391</v>
      </c>
      <c r="AM2689">
        <v>22196.4453125</v>
      </c>
      <c r="AN2689">
        <v>72.179443359375</v>
      </c>
      <c r="AO2689" s="92"/>
      <c r="AP2689" s="82" t="s">
        <v>354</v>
      </c>
      <c r="AQ2689" s="82" t="s">
        <v>326</v>
      </c>
      <c r="AR2689" s="82"/>
      <c r="AS2689">
        <v>0</v>
      </c>
      <c r="AT2689">
        <v>0</v>
      </c>
      <c r="AU2689">
        <v>2032</v>
      </c>
      <c r="AY2689">
        <v>0</v>
      </c>
      <c r="AZ2689">
        <v>0</v>
      </c>
      <c r="BA2689" s="82" t="s">
        <v>398</v>
      </c>
      <c r="BB2689">
        <v>10967</v>
      </c>
      <c r="BC2689">
        <v>100</v>
      </c>
      <c r="BD2689" s="92"/>
      <c r="BE2689" s="92"/>
      <c r="BF2689">
        <v>307517.53125</v>
      </c>
      <c r="BG2689">
        <v>0</v>
      </c>
      <c r="BH2689">
        <v>0</v>
      </c>
      <c r="BI2689" s="92"/>
      <c r="BJ2689" s="92"/>
      <c r="BK2689" s="92"/>
      <c r="BL2689">
        <v>0</v>
      </c>
    </row>
    <row r="2690" spans="1:64" x14ac:dyDescent="0.25">
      <c r="A2690" s="82" t="s">
        <v>297</v>
      </c>
      <c r="B2690" s="82" t="s">
        <v>397</v>
      </c>
      <c r="C2690" s="82" t="s">
        <v>106</v>
      </c>
      <c r="D2690" s="82" t="s">
        <v>308</v>
      </c>
      <c r="E2690" s="82" t="s">
        <v>61</v>
      </c>
      <c r="F2690" s="82" t="s">
        <v>368</v>
      </c>
      <c r="G2690" s="82" t="s">
        <v>368</v>
      </c>
      <c r="H2690">
        <v>35.008827209472656</v>
      </c>
      <c r="I2690">
        <v>100</v>
      </c>
      <c r="J2690">
        <v>35.008827209472656</v>
      </c>
      <c r="K2690" s="92"/>
      <c r="L2690">
        <v>0</v>
      </c>
      <c r="M2690" s="92"/>
      <c r="N2690" s="92"/>
      <c r="O2690" s="92"/>
      <c r="P2690">
        <v>16167.1748046875</v>
      </c>
      <c r="Q2690" s="92"/>
      <c r="R2690" s="92"/>
      <c r="S2690">
        <v>-1</v>
      </c>
      <c r="T2690">
        <v>0</v>
      </c>
      <c r="U2690" s="82" t="s">
        <v>160</v>
      </c>
      <c r="V2690" s="92"/>
      <c r="W2690">
        <v>307517.53125</v>
      </c>
      <c r="X2690" s="92"/>
      <c r="Y2690">
        <v>0</v>
      </c>
      <c r="Z2690">
        <v>11804.728515625</v>
      </c>
      <c r="AA2690">
        <v>11804.728515625</v>
      </c>
      <c r="AB2690">
        <v>0</v>
      </c>
      <c r="AC2690">
        <v>-1</v>
      </c>
      <c r="AD2690">
        <v>0</v>
      </c>
      <c r="AE2690">
        <v>0</v>
      </c>
      <c r="AF2690">
        <v>0</v>
      </c>
      <c r="AG2690">
        <v>0</v>
      </c>
      <c r="AH2690">
        <v>8784</v>
      </c>
      <c r="AI2690">
        <v>0.35008826851844788</v>
      </c>
      <c r="AJ2690">
        <v>38.387172698974609</v>
      </c>
      <c r="AK2690">
        <v>-10391.716796875</v>
      </c>
      <c r="AL2690">
        <v>-33.792270660400391</v>
      </c>
      <c r="AM2690">
        <v>22196.4453125</v>
      </c>
      <c r="AN2690">
        <v>72.179443359375</v>
      </c>
      <c r="AO2690" s="92"/>
      <c r="AP2690" s="82" t="s">
        <v>354</v>
      </c>
      <c r="AQ2690" s="82" t="s">
        <v>326</v>
      </c>
      <c r="AR2690" s="82"/>
      <c r="AS2690">
        <v>0</v>
      </c>
      <c r="AT2690">
        <v>0</v>
      </c>
      <c r="AU2690">
        <v>2032</v>
      </c>
      <c r="AY2690">
        <v>0</v>
      </c>
      <c r="AZ2690">
        <v>0</v>
      </c>
      <c r="BA2690" s="82" t="s">
        <v>398</v>
      </c>
      <c r="BB2690">
        <v>10968</v>
      </c>
      <c r="BC2690">
        <v>100</v>
      </c>
      <c r="BD2690" s="92"/>
      <c r="BE2690" s="92"/>
      <c r="BF2690">
        <v>307517.53125</v>
      </c>
      <c r="BG2690">
        <v>0</v>
      </c>
      <c r="BH2690">
        <v>0</v>
      </c>
      <c r="BI2690" s="92"/>
      <c r="BJ2690" s="92"/>
      <c r="BK2690" s="92"/>
      <c r="BL2690">
        <v>0</v>
      </c>
    </row>
    <row r="2691" spans="1:64" x14ac:dyDescent="0.25">
      <c r="A2691" s="82" t="s">
        <v>297</v>
      </c>
      <c r="B2691" s="82" t="s">
        <v>397</v>
      </c>
      <c r="C2691" s="82" t="s">
        <v>106</v>
      </c>
      <c r="D2691" s="82" t="s">
        <v>309</v>
      </c>
      <c r="E2691" s="82" t="s">
        <v>310</v>
      </c>
      <c r="F2691" s="82" t="s">
        <v>368</v>
      </c>
      <c r="G2691" s="82" t="s">
        <v>368</v>
      </c>
      <c r="H2691">
        <v>35.008827209472656</v>
      </c>
      <c r="I2691">
        <v>100</v>
      </c>
      <c r="J2691">
        <v>35.008827209472656</v>
      </c>
      <c r="K2691" s="92"/>
      <c r="L2691">
        <v>0</v>
      </c>
      <c r="M2691" s="92"/>
      <c r="N2691" s="92"/>
      <c r="O2691" s="92"/>
      <c r="P2691">
        <v>16167.1748046875</v>
      </c>
      <c r="Q2691" s="92"/>
      <c r="R2691" s="92"/>
      <c r="S2691">
        <v>-1</v>
      </c>
      <c r="T2691">
        <v>0</v>
      </c>
      <c r="U2691" s="82" t="s">
        <v>160</v>
      </c>
      <c r="V2691" s="92"/>
      <c r="W2691">
        <v>307517.53125</v>
      </c>
      <c r="X2691" s="92"/>
      <c r="Y2691">
        <v>0</v>
      </c>
      <c r="Z2691">
        <v>11804.728515625</v>
      </c>
      <c r="AA2691">
        <v>11804.728515625</v>
      </c>
      <c r="AB2691">
        <v>0</v>
      </c>
      <c r="AC2691">
        <v>-1</v>
      </c>
      <c r="AD2691">
        <v>0</v>
      </c>
      <c r="AE2691">
        <v>0</v>
      </c>
      <c r="AF2691">
        <v>0</v>
      </c>
      <c r="AG2691">
        <v>0</v>
      </c>
      <c r="AH2691">
        <v>8784</v>
      </c>
      <c r="AI2691">
        <v>0.35008826851844788</v>
      </c>
      <c r="AJ2691">
        <v>38.387172698974609</v>
      </c>
      <c r="AK2691">
        <v>-10391.716796875</v>
      </c>
      <c r="AL2691">
        <v>-33.792270660400391</v>
      </c>
      <c r="AM2691">
        <v>22196.4453125</v>
      </c>
      <c r="AN2691">
        <v>72.179443359375</v>
      </c>
      <c r="AO2691" s="92"/>
      <c r="AP2691" s="82" t="s">
        <v>354</v>
      </c>
      <c r="AQ2691" s="82" t="s">
        <v>326</v>
      </c>
      <c r="AR2691" s="82"/>
      <c r="AS2691">
        <v>0</v>
      </c>
      <c r="AT2691">
        <v>0</v>
      </c>
      <c r="AU2691">
        <v>2032</v>
      </c>
      <c r="AY2691">
        <v>0</v>
      </c>
      <c r="AZ2691">
        <v>0</v>
      </c>
      <c r="BA2691" s="82" t="s">
        <v>398</v>
      </c>
      <c r="BB2691">
        <v>10969</v>
      </c>
      <c r="BC2691">
        <v>100</v>
      </c>
      <c r="BD2691" s="92"/>
      <c r="BE2691" s="92"/>
      <c r="BF2691">
        <v>307517.53125</v>
      </c>
      <c r="BG2691">
        <v>0</v>
      </c>
      <c r="BH2691">
        <v>0</v>
      </c>
      <c r="BI2691" s="92"/>
      <c r="BJ2691" s="92"/>
      <c r="BK2691" s="92"/>
      <c r="BL2691">
        <v>0</v>
      </c>
    </row>
    <row r="2692" spans="1:64" x14ac:dyDescent="0.25">
      <c r="A2692" s="82" t="s">
        <v>297</v>
      </c>
      <c r="B2692" s="82" t="s">
        <v>397</v>
      </c>
      <c r="C2692" s="82" t="s">
        <v>106</v>
      </c>
      <c r="D2692" s="82" t="s">
        <v>313</v>
      </c>
      <c r="E2692" s="82" t="s">
        <v>314</v>
      </c>
      <c r="F2692" s="82" t="s">
        <v>368</v>
      </c>
      <c r="G2692" s="82" t="s">
        <v>368</v>
      </c>
      <c r="H2692">
        <v>35.008827209472656</v>
      </c>
      <c r="I2692">
        <v>100</v>
      </c>
      <c r="J2692">
        <v>35.008827209472656</v>
      </c>
      <c r="K2692" s="92"/>
      <c r="L2692">
        <v>0</v>
      </c>
      <c r="M2692" s="92"/>
      <c r="N2692" s="92"/>
      <c r="O2692" s="92"/>
      <c r="P2692">
        <v>16167.1748046875</v>
      </c>
      <c r="Q2692" s="92"/>
      <c r="R2692" s="92"/>
      <c r="S2692">
        <v>-1</v>
      </c>
      <c r="T2692">
        <v>0</v>
      </c>
      <c r="U2692" s="82" t="s">
        <v>160</v>
      </c>
      <c r="V2692" s="92"/>
      <c r="W2692">
        <v>307517.53125</v>
      </c>
      <c r="X2692" s="92"/>
      <c r="Y2692">
        <v>0</v>
      </c>
      <c r="Z2692">
        <v>11804.728515625</v>
      </c>
      <c r="AA2692">
        <v>11804.728515625</v>
      </c>
      <c r="AB2692">
        <v>0</v>
      </c>
      <c r="AC2692">
        <v>-1</v>
      </c>
      <c r="AD2692">
        <v>0</v>
      </c>
      <c r="AE2692">
        <v>0</v>
      </c>
      <c r="AF2692">
        <v>0</v>
      </c>
      <c r="AG2692">
        <v>0</v>
      </c>
      <c r="AH2692">
        <v>8784</v>
      </c>
      <c r="AI2692">
        <v>0.35008826851844788</v>
      </c>
      <c r="AJ2692">
        <v>38.387172698974609</v>
      </c>
      <c r="AK2692">
        <v>-10391.716796875</v>
      </c>
      <c r="AL2692">
        <v>-33.792270660400391</v>
      </c>
      <c r="AM2692">
        <v>22196.4453125</v>
      </c>
      <c r="AN2692">
        <v>72.179443359375</v>
      </c>
      <c r="AO2692" s="92"/>
      <c r="AP2692" s="82" t="s">
        <v>354</v>
      </c>
      <c r="AQ2692" s="82" t="s">
        <v>326</v>
      </c>
      <c r="AR2692" s="82"/>
      <c r="AS2692">
        <v>0</v>
      </c>
      <c r="AT2692">
        <v>0</v>
      </c>
      <c r="AU2692">
        <v>2032</v>
      </c>
      <c r="AY2692">
        <v>0</v>
      </c>
      <c r="AZ2692">
        <v>0</v>
      </c>
      <c r="BA2692" s="82" t="s">
        <v>398</v>
      </c>
      <c r="BB2692">
        <v>10970</v>
      </c>
      <c r="BC2692">
        <v>100</v>
      </c>
      <c r="BD2692" s="92"/>
      <c r="BE2692" s="92"/>
      <c r="BF2692">
        <v>307517.53125</v>
      </c>
      <c r="BG2692">
        <v>0</v>
      </c>
      <c r="BH2692">
        <v>0</v>
      </c>
      <c r="BI2692" s="92"/>
      <c r="BJ2692" s="92"/>
      <c r="BK2692" s="92"/>
      <c r="BL2692">
        <v>0</v>
      </c>
    </row>
    <row r="2693" spans="1:64" x14ac:dyDescent="0.25">
      <c r="A2693" s="82" t="s">
        <v>297</v>
      </c>
      <c r="B2693" s="82" t="s">
        <v>397</v>
      </c>
      <c r="C2693" s="82" t="s">
        <v>106</v>
      </c>
      <c r="D2693" s="82" t="s">
        <v>298</v>
      </c>
      <c r="E2693" s="82" t="s">
        <v>55</v>
      </c>
      <c r="F2693" s="82" t="s">
        <v>369</v>
      </c>
      <c r="G2693" s="82" t="s">
        <v>369</v>
      </c>
      <c r="H2693">
        <v>35.008827209472656</v>
      </c>
      <c r="I2693">
        <v>100</v>
      </c>
      <c r="J2693">
        <v>35.008827209472656</v>
      </c>
      <c r="K2693" s="92"/>
      <c r="L2693">
        <v>0</v>
      </c>
      <c r="M2693" s="92"/>
      <c r="N2693" s="92"/>
      <c r="O2693" s="92"/>
      <c r="P2693">
        <v>16244.451171875</v>
      </c>
      <c r="Q2693" s="92"/>
      <c r="R2693" s="92"/>
      <c r="S2693">
        <v>-1</v>
      </c>
      <c r="T2693">
        <v>0</v>
      </c>
      <c r="U2693" s="82" t="s">
        <v>160</v>
      </c>
      <c r="V2693" s="92"/>
      <c r="W2693">
        <v>307517.53125</v>
      </c>
      <c r="X2693" s="92"/>
      <c r="Y2693">
        <v>0</v>
      </c>
      <c r="Z2693">
        <v>11804.728515625</v>
      </c>
      <c r="AA2693">
        <v>11804.728515625</v>
      </c>
      <c r="AB2693">
        <v>0</v>
      </c>
      <c r="AC2693">
        <v>-1</v>
      </c>
      <c r="AD2693">
        <v>0</v>
      </c>
      <c r="AE2693">
        <v>0</v>
      </c>
      <c r="AF2693">
        <v>0</v>
      </c>
      <c r="AG2693">
        <v>0</v>
      </c>
      <c r="AH2693">
        <v>8784</v>
      </c>
      <c r="AI2693">
        <v>0.35008826851844788</v>
      </c>
      <c r="AJ2693">
        <v>38.387172698974609</v>
      </c>
      <c r="AK2693">
        <v>-10391.716796875</v>
      </c>
      <c r="AL2693">
        <v>-33.792270660400391</v>
      </c>
      <c r="AM2693">
        <v>22196.4453125</v>
      </c>
      <c r="AN2693">
        <v>72.179443359375</v>
      </c>
      <c r="AO2693" s="92"/>
      <c r="AP2693" s="82" t="s">
        <v>343</v>
      </c>
      <c r="AQ2693" s="82" t="s">
        <v>326</v>
      </c>
      <c r="AR2693" s="82"/>
      <c r="AS2693">
        <v>0</v>
      </c>
      <c r="AT2693">
        <v>0</v>
      </c>
      <c r="AU2693">
        <v>2032</v>
      </c>
      <c r="AY2693">
        <v>0</v>
      </c>
      <c r="AZ2693">
        <v>0</v>
      </c>
      <c r="BA2693" s="82" t="s">
        <v>398</v>
      </c>
      <c r="BB2693">
        <v>10971</v>
      </c>
      <c r="BC2693">
        <v>100</v>
      </c>
      <c r="BD2693" s="92"/>
      <c r="BE2693" s="92"/>
      <c r="BF2693">
        <v>307517.53125</v>
      </c>
      <c r="BG2693">
        <v>0</v>
      </c>
      <c r="BH2693">
        <v>0</v>
      </c>
      <c r="BI2693" s="92"/>
      <c r="BJ2693" s="92"/>
      <c r="BK2693" s="92"/>
      <c r="BL2693">
        <v>0</v>
      </c>
    </row>
    <row r="2694" spans="1:64" x14ac:dyDescent="0.25">
      <c r="A2694" s="82" t="s">
        <v>297</v>
      </c>
      <c r="B2694" s="82" t="s">
        <v>397</v>
      </c>
      <c r="C2694" s="82" t="s">
        <v>106</v>
      </c>
      <c r="D2694" s="82" t="s">
        <v>303</v>
      </c>
      <c r="E2694" s="82" t="s">
        <v>304</v>
      </c>
      <c r="F2694" s="82" t="s">
        <v>369</v>
      </c>
      <c r="G2694" s="82" t="s">
        <v>369</v>
      </c>
      <c r="H2694">
        <v>35.008827209472656</v>
      </c>
      <c r="I2694">
        <v>100</v>
      </c>
      <c r="J2694">
        <v>35.008827209472656</v>
      </c>
      <c r="K2694" s="92"/>
      <c r="L2694">
        <v>0</v>
      </c>
      <c r="M2694" s="92"/>
      <c r="N2694" s="92"/>
      <c r="O2694" s="92"/>
      <c r="P2694">
        <v>16244.451171875</v>
      </c>
      <c r="Q2694" s="92"/>
      <c r="R2694" s="92"/>
      <c r="S2694">
        <v>-1</v>
      </c>
      <c r="T2694">
        <v>0</v>
      </c>
      <c r="U2694" s="82" t="s">
        <v>160</v>
      </c>
      <c r="V2694" s="92"/>
      <c r="W2694">
        <v>307517.53125</v>
      </c>
      <c r="X2694" s="92"/>
      <c r="Y2694">
        <v>0</v>
      </c>
      <c r="Z2694">
        <v>11804.728515625</v>
      </c>
      <c r="AA2694">
        <v>11804.728515625</v>
      </c>
      <c r="AB2694">
        <v>0</v>
      </c>
      <c r="AC2694">
        <v>-1</v>
      </c>
      <c r="AD2694">
        <v>0</v>
      </c>
      <c r="AE2694">
        <v>0</v>
      </c>
      <c r="AF2694">
        <v>0</v>
      </c>
      <c r="AG2694">
        <v>0</v>
      </c>
      <c r="AH2694">
        <v>8784</v>
      </c>
      <c r="AI2694">
        <v>0.35008826851844788</v>
      </c>
      <c r="AJ2694">
        <v>38.387172698974609</v>
      </c>
      <c r="AK2694">
        <v>-10391.716796875</v>
      </c>
      <c r="AL2694">
        <v>-33.792270660400391</v>
      </c>
      <c r="AM2694">
        <v>22196.4453125</v>
      </c>
      <c r="AN2694">
        <v>72.179443359375</v>
      </c>
      <c r="AO2694" s="92"/>
      <c r="AP2694" s="82" t="s">
        <v>343</v>
      </c>
      <c r="AQ2694" s="82" t="s">
        <v>326</v>
      </c>
      <c r="AR2694" s="82"/>
      <c r="AS2694">
        <v>0</v>
      </c>
      <c r="AT2694">
        <v>0</v>
      </c>
      <c r="AU2694">
        <v>2032</v>
      </c>
      <c r="AY2694">
        <v>0</v>
      </c>
      <c r="AZ2694">
        <v>0</v>
      </c>
      <c r="BA2694" s="82" t="s">
        <v>398</v>
      </c>
      <c r="BB2694">
        <v>10972</v>
      </c>
      <c r="BC2694">
        <v>100</v>
      </c>
      <c r="BD2694" s="92"/>
      <c r="BE2694" s="92"/>
      <c r="BF2694">
        <v>307517.53125</v>
      </c>
      <c r="BG2694">
        <v>0</v>
      </c>
      <c r="BH2694">
        <v>0</v>
      </c>
      <c r="BI2694" s="92"/>
      <c r="BJ2694" s="92"/>
      <c r="BK2694" s="92"/>
      <c r="BL2694">
        <v>0</v>
      </c>
    </row>
    <row r="2695" spans="1:64" x14ac:dyDescent="0.25">
      <c r="A2695" s="82" t="s">
        <v>297</v>
      </c>
      <c r="B2695" s="82" t="s">
        <v>397</v>
      </c>
      <c r="C2695" s="82" t="s">
        <v>106</v>
      </c>
      <c r="D2695" s="82" t="s">
        <v>305</v>
      </c>
      <c r="E2695" s="82" t="s">
        <v>58</v>
      </c>
      <c r="F2695" s="82" t="s">
        <v>369</v>
      </c>
      <c r="G2695" s="82" t="s">
        <v>369</v>
      </c>
      <c r="H2695">
        <v>35.008827209472656</v>
      </c>
      <c r="I2695">
        <v>100</v>
      </c>
      <c r="J2695">
        <v>35.008827209472656</v>
      </c>
      <c r="K2695" s="92"/>
      <c r="L2695">
        <v>0</v>
      </c>
      <c r="M2695" s="92"/>
      <c r="N2695" s="92"/>
      <c r="O2695" s="92"/>
      <c r="P2695">
        <v>16244.451171875</v>
      </c>
      <c r="Q2695" s="92"/>
      <c r="R2695" s="92"/>
      <c r="S2695">
        <v>-1</v>
      </c>
      <c r="T2695">
        <v>0</v>
      </c>
      <c r="U2695" s="82" t="s">
        <v>160</v>
      </c>
      <c r="V2695" s="92"/>
      <c r="W2695">
        <v>307517.53125</v>
      </c>
      <c r="X2695" s="92"/>
      <c r="Y2695">
        <v>0</v>
      </c>
      <c r="Z2695">
        <v>11804.728515625</v>
      </c>
      <c r="AA2695">
        <v>11804.728515625</v>
      </c>
      <c r="AB2695">
        <v>0</v>
      </c>
      <c r="AC2695">
        <v>-1</v>
      </c>
      <c r="AD2695">
        <v>0</v>
      </c>
      <c r="AE2695">
        <v>0</v>
      </c>
      <c r="AF2695">
        <v>0</v>
      </c>
      <c r="AG2695">
        <v>0</v>
      </c>
      <c r="AH2695">
        <v>8784</v>
      </c>
      <c r="AI2695">
        <v>0.35008826851844788</v>
      </c>
      <c r="AJ2695">
        <v>38.387172698974609</v>
      </c>
      <c r="AK2695">
        <v>-10391.716796875</v>
      </c>
      <c r="AL2695">
        <v>-33.792270660400391</v>
      </c>
      <c r="AM2695">
        <v>22196.4453125</v>
      </c>
      <c r="AN2695">
        <v>72.179443359375</v>
      </c>
      <c r="AO2695" s="92"/>
      <c r="AP2695" s="82" t="s">
        <v>343</v>
      </c>
      <c r="AQ2695" s="82" t="s">
        <v>326</v>
      </c>
      <c r="AR2695" s="82"/>
      <c r="AS2695">
        <v>0</v>
      </c>
      <c r="AT2695">
        <v>0</v>
      </c>
      <c r="AU2695">
        <v>2032</v>
      </c>
      <c r="AY2695">
        <v>0</v>
      </c>
      <c r="AZ2695">
        <v>0</v>
      </c>
      <c r="BA2695" s="82" t="s">
        <v>398</v>
      </c>
      <c r="BB2695">
        <v>10973</v>
      </c>
      <c r="BC2695">
        <v>100</v>
      </c>
      <c r="BD2695" s="92"/>
      <c r="BE2695" s="92"/>
      <c r="BF2695">
        <v>307517.53125</v>
      </c>
      <c r="BG2695">
        <v>0</v>
      </c>
      <c r="BH2695">
        <v>0</v>
      </c>
      <c r="BI2695" s="92"/>
      <c r="BJ2695" s="92"/>
      <c r="BK2695" s="92"/>
      <c r="BL2695">
        <v>0</v>
      </c>
    </row>
    <row r="2696" spans="1:64" x14ac:dyDescent="0.25">
      <c r="A2696" s="82" t="s">
        <v>297</v>
      </c>
      <c r="B2696" s="82" t="s">
        <v>397</v>
      </c>
      <c r="C2696" s="82" t="s">
        <v>106</v>
      </c>
      <c r="D2696" s="82" t="s">
        <v>306</v>
      </c>
      <c r="E2696" s="82" t="s">
        <v>59</v>
      </c>
      <c r="F2696" s="82" t="s">
        <v>369</v>
      </c>
      <c r="G2696" s="82" t="s">
        <v>369</v>
      </c>
      <c r="H2696">
        <v>35.008827209472656</v>
      </c>
      <c r="I2696">
        <v>100</v>
      </c>
      <c r="J2696">
        <v>35.008827209472656</v>
      </c>
      <c r="K2696" s="92"/>
      <c r="L2696">
        <v>0</v>
      </c>
      <c r="M2696" s="92"/>
      <c r="N2696" s="92"/>
      <c r="O2696" s="92"/>
      <c r="P2696">
        <v>16244.451171875</v>
      </c>
      <c r="Q2696" s="92"/>
      <c r="R2696" s="92"/>
      <c r="S2696">
        <v>-1</v>
      </c>
      <c r="T2696">
        <v>0</v>
      </c>
      <c r="U2696" s="82" t="s">
        <v>160</v>
      </c>
      <c r="V2696" s="92"/>
      <c r="W2696">
        <v>307517.53125</v>
      </c>
      <c r="X2696" s="92"/>
      <c r="Y2696">
        <v>0</v>
      </c>
      <c r="Z2696">
        <v>11804.728515625</v>
      </c>
      <c r="AA2696">
        <v>11804.728515625</v>
      </c>
      <c r="AB2696">
        <v>0</v>
      </c>
      <c r="AC2696">
        <v>-1</v>
      </c>
      <c r="AD2696">
        <v>0</v>
      </c>
      <c r="AE2696">
        <v>0</v>
      </c>
      <c r="AF2696">
        <v>0</v>
      </c>
      <c r="AG2696">
        <v>0</v>
      </c>
      <c r="AH2696">
        <v>8784</v>
      </c>
      <c r="AI2696">
        <v>0.35008826851844788</v>
      </c>
      <c r="AJ2696">
        <v>38.387172698974609</v>
      </c>
      <c r="AK2696">
        <v>-10391.716796875</v>
      </c>
      <c r="AL2696">
        <v>-33.792270660400391</v>
      </c>
      <c r="AM2696">
        <v>22196.4453125</v>
      </c>
      <c r="AN2696">
        <v>72.179443359375</v>
      </c>
      <c r="AO2696" s="92"/>
      <c r="AP2696" s="82" t="s">
        <v>343</v>
      </c>
      <c r="AQ2696" s="82" t="s">
        <v>326</v>
      </c>
      <c r="AR2696" s="82"/>
      <c r="AS2696">
        <v>0</v>
      </c>
      <c r="AT2696">
        <v>0</v>
      </c>
      <c r="AU2696">
        <v>2032</v>
      </c>
      <c r="AY2696">
        <v>0</v>
      </c>
      <c r="AZ2696">
        <v>0</v>
      </c>
      <c r="BA2696" s="82" t="s">
        <v>398</v>
      </c>
      <c r="BB2696">
        <v>10974</v>
      </c>
      <c r="BC2696">
        <v>100</v>
      </c>
      <c r="BD2696" s="92"/>
      <c r="BE2696" s="92"/>
      <c r="BF2696">
        <v>307517.53125</v>
      </c>
      <c r="BG2696">
        <v>0</v>
      </c>
      <c r="BH2696">
        <v>0</v>
      </c>
      <c r="BI2696" s="92"/>
      <c r="BJ2696" s="92"/>
      <c r="BK2696" s="92"/>
      <c r="BL2696">
        <v>0</v>
      </c>
    </row>
    <row r="2697" spans="1:64" x14ac:dyDescent="0.25">
      <c r="A2697" s="82" t="s">
        <v>297</v>
      </c>
      <c r="B2697" s="82" t="s">
        <v>397</v>
      </c>
      <c r="C2697" s="82" t="s">
        <v>106</v>
      </c>
      <c r="D2697" s="82" t="s">
        <v>308</v>
      </c>
      <c r="E2697" s="82" t="s">
        <v>61</v>
      </c>
      <c r="F2697" s="82" t="s">
        <v>369</v>
      </c>
      <c r="G2697" s="82" t="s">
        <v>369</v>
      </c>
      <c r="H2697">
        <v>35.008827209472656</v>
      </c>
      <c r="I2697">
        <v>100</v>
      </c>
      <c r="J2697">
        <v>35.008827209472656</v>
      </c>
      <c r="K2697" s="92"/>
      <c r="L2697">
        <v>0</v>
      </c>
      <c r="M2697" s="92"/>
      <c r="N2697" s="92"/>
      <c r="O2697" s="92"/>
      <c r="P2697">
        <v>16244.451171875</v>
      </c>
      <c r="Q2697" s="92"/>
      <c r="R2697" s="92"/>
      <c r="S2697">
        <v>-1</v>
      </c>
      <c r="T2697">
        <v>0</v>
      </c>
      <c r="U2697" s="82" t="s">
        <v>160</v>
      </c>
      <c r="V2697" s="92"/>
      <c r="W2697">
        <v>307517.53125</v>
      </c>
      <c r="X2697" s="92"/>
      <c r="Y2697">
        <v>0</v>
      </c>
      <c r="Z2697">
        <v>11804.728515625</v>
      </c>
      <c r="AA2697">
        <v>11804.728515625</v>
      </c>
      <c r="AB2697">
        <v>0</v>
      </c>
      <c r="AC2697">
        <v>-1</v>
      </c>
      <c r="AD2697">
        <v>0</v>
      </c>
      <c r="AE2697">
        <v>0</v>
      </c>
      <c r="AF2697">
        <v>0</v>
      </c>
      <c r="AG2697">
        <v>0</v>
      </c>
      <c r="AH2697">
        <v>8784</v>
      </c>
      <c r="AI2697">
        <v>0.35008826851844788</v>
      </c>
      <c r="AJ2697">
        <v>38.387172698974609</v>
      </c>
      <c r="AK2697">
        <v>-10391.716796875</v>
      </c>
      <c r="AL2697">
        <v>-33.792270660400391</v>
      </c>
      <c r="AM2697">
        <v>22196.4453125</v>
      </c>
      <c r="AN2697">
        <v>72.179443359375</v>
      </c>
      <c r="AO2697" s="92"/>
      <c r="AP2697" s="82" t="s">
        <v>343</v>
      </c>
      <c r="AQ2697" s="82" t="s">
        <v>326</v>
      </c>
      <c r="AR2697" s="82"/>
      <c r="AS2697">
        <v>0</v>
      </c>
      <c r="AT2697">
        <v>0</v>
      </c>
      <c r="AU2697">
        <v>2032</v>
      </c>
      <c r="AY2697">
        <v>0</v>
      </c>
      <c r="AZ2697">
        <v>0</v>
      </c>
      <c r="BA2697" s="82" t="s">
        <v>398</v>
      </c>
      <c r="BB2697">
        <v>10975</v>
      </c>
      <c r="BC2697">
        <v>100</v>
      </c>
      <c r="BD2697" s="92"/>
      <c r="BE2697" s="92"/>
      <c r="BF2697">
        <v>307517.53125</v>
      </c>
      <c r="BG2697">
        <v>0</v>
      </c>
      <c r="BH2697">
        <v>0</v>
      </c>
      <c r="BI2697" s="92"/>
      <c r="BJ2697" s="92"/>
      <c r="BK2697" s="92"/>
      <c r="BL2697">
        <v>0</v>
      </c>
    </row>
    <row r="2698" spans="1:64" x14ac:dyDescent="0.25">
      <c r="A2698" s="82" t="s">
        <v>297</v>
      </c>
      <c r="B2698" s="82" t="s">
        <v>397</v>
      </c>
      <c r="C2698" s="82" t="s">
        <v>106</v>
      </c>
      <c r="D2698" s="82" t="s">
        <v>309</v>
      </c>
      <c r="E2698" s="82" t="s">
        <v>310</v>
      </c>
      <c r="F2698" s="82" t="s">
        <v>369</v>
      </c>
      <c r="G2698" s="82" t="s">
        <v>369</v>
      </c>
      <c r="H2698">
        <v>35.008827209472656</v>
      </c>
      <c r="I2698">
        <v>100</v>
      </c>
      <c r="J2698">
        <v>35.008827209472656</v>
      </c>
      <c r="K2698" s="92"/>
      <c r="L2698">
        <v>0</v>
      </c>
      <c r="M2698" s="92"/>
      <c r="N2698" s="92"/>
      <c r="O2698" s="92"/>
      <c r="P2698">
        <v>16244.451171875</v>
      </c>
      <c r="Q2698" s="92"/>
      <c r="R2698" s="92"/>
      <c r="S2698">
        <v>-1</v>
      </c>
      <c r="T2698">
        <v>0</v>
      </c>
      <c r="U2698" s="82" t="s">
        <v>160</v>
      </c>
      <c r="V2698" s="92"/>
      <c r="W2698">
        <v>307517.53125</v>
      </c>
      <c r="X2698" s="92"/>
      <c r="Y2698">
        <v>0</v>
      </c>
      <c r="Z2698">
        <v>11804.728515625</v>
      </c>
      <c r="AA2698">
        <v>11804.728515625</v>
      </c>
      <c r="AB2698">
        <v>0</v>
      </c>
      <c r="AC2698">
        <v>-1</v>
      </c>
      <c r="AD2698">
        <v>0</v>
      </c>
      <c r="AE2698">
        <v>0</v>
      </c>
      <c r="AF2698">
        <v>0</v>
      </c>
      <c r="AG2698">
        <v>0</v>
      </c>
      <c r="AH2698">
        <v>8784</v>
      </c>
      <c r="AI2698">
        <v>0.35008826851844788</v>
      </c>
      <c r="AJ2698">
        <v>38.387172698974609</v>
      </c>
      <c r="AK2698">
        <v>-10391.716796875</v>
      </c>
      <c r="AL2698">
        <v>-33.792270660400391</v>
      </c>
      <c r="AM2698">
        <v>22196.4453125</v>
      </c>
      <c r="AN2698">
        <v>72.179443359375</v>
      </c>
      <c r="AO2698" s="92"/>
      <c r="AP2698" s="82" t="s">
        <v>343</v>
      </c>
      <c r="AQ2698" s="82" t="s">
        <v>326</v>
      </c>
      <c r="AR2698" s="82"/>
      <c r="AS2698">
        <v>0</v>
      </c>
      <c r="AT2698">
        <v>0</v>
      </c>
      <c r="AU2698">
        <v>2032</v>
      </c>
      <c r="AY2698">
        <v>0</v>
      </c>
      <c r="AZ2698">
        <v>0</v>
      </c>
      <c r="BA2698" s="82" t="s">
        <v>398</v>
      </c>
      <c r="BB2698">
        <v>10976</v>
      </c>
      <c r="BC2698">
        <v>100</v>
      </c>
      <c r="BD2698" s="92"/>
      <c r="BE2698" s="92"/>
      <c r="BF2698">
        <v>307517.53125</v>
      </c>
      <c r="BG2698">
        <v>0</v>
      </c>
      <c r="BH2698">
        <v>0</v>
      </c>
      <c r="BI2698" s="92"/>
      <c r="BJ2698" s="92"/>
      <c r="BK2698" s="92"/>
      <c r="BL2698">
        <v>0</v>
      </c>
    </row>
    <row r="2699" spans="1:64" x14ac:dyDescent="0.25">
      <c r="A2699" s="82" t="s">
        <v>297</v>
      </c>
      <c r="B2699" s="82" t="s">
        <v>397</v>
      </c>
      <c r="C2699" s="82" t="s">
        <v>106</v>
      </c>
      <c r="D2699" s="82" t="s">
        <v>313</v>
      </c>
      <c r="E2699" s="82" t="s">
        <v>314</v>
      </c>
      <c r="F2699" s="82" t="s">
        <v>369</v>
      </c>
      <c r="G2699" s="82" t="s">
        <v>369</v>
      </c>
      <c r="H2699">
        <v>35.008827209472656</v>
      </c>
      <c r="I2699">
        <v>100</v>
      </c>
      <c r="J2699">
        <v>35.008827209472656</v>
      </c>
      <c r="K2699" s="92"/>
      <c r="L2699">
        <v>0</v>
      </c>
      <c r="M2699" s="92"/>
      <c r="N2699" s="92"/>
      <c r="O2699" s="92"/>
      <c r="P2699">
        <v>16244.451171875</v>
      </c>
      <c r="Q2699" s="92"/>
      <c r="R2699" s="92"/>
      <c r="S2699">
        <v>-1</v>
      </c>
      <c r="T2699">
        <v>0</v>
      </c>
      <c r="U2699" s="82" t="s">
        <v>160</v>
      </c>
      <c r="V2699" s="92"/>
      <c r="W2699">
        <v>307517.53125</v>
      </c>
      <c r="X2699" s="92"/>
      <c r="Y2699">
        <v>0</v>
      </c>
      <c r="Z2699">
        <v>11804.728515625</v>
      </c>
      <c r="AA2699">
        <v>11804.728515625</v>
      </c>
      <c r="AB2699">
        <v>0</v>
      </c>
      <c r="AC2699">
        <v>-1</v>
      </c>
      <c r="AD2699">
        <v>0</v>
      </c>
      <c r="AE2699">
        <v>0</v>
      </c>
      <c r="AF2699">
        <v>0</v>
      </c>
      <c r="AG2699">
        <v>0</v>
      </c>
      <c r="AH2699">
        <v>8784</v>
      </c>
      <c r="AI2699">
        <v>0.35008826851844788</v>
      </c>
      <c r="AJ2699">
        <v>38.387172698974609</v>
      </c>
      <c r="AK2699">
        <v>-10391.716796875</v>
      </c>
      <c r="AL2699">
        <v>-33.792270660400391</v>
      </c>
      <c r="AM2699">
        <v>22196.4453125</v>
      </c>
      <c r="AN2699">
        <v>72.179443359375</v>
      </c>
      <c r="AO2699" s="92"/>
      <c r="AP2699" s="82" t="s">
        <v>343</v>
      </c>
      <c r="AQ2699" s="82" t="s">
        <v>326</v>
      </c>
      <c r="AR2699" s="82"/>
      <c r="AS2699">
        <v>0</v>
      </c>
      <c r="AT2699">
        <v>0</v>
      </c>
      <c r="AU2699">
        <v>2032</v>
      </c>
      <c r="AY2699">
        <v>0</v>
      </c>
      <c r="AZ2699">
        <v>0</v>
      </c>
      <c r="BA2699" s="82" t="s">
        <v>398</v>
      </c>
      <c r="BB2699">
        <v>10977</v>
      </c>
      <c r="BC2699">
        <v>100</v>
      </c>
      <c r="BD2699" s="92"/>
      <c r="BE2699" s="92"/>
      <c r="BF2699">
        <v>307517.53125</v>
      </c>
      <c r="BG2699">
        <v>0</v>
      </c>
      <c r="BH2699">
        <v>0</v>
      </c>
      <c r="BI2699" s="92"/>
      <c r="BJ2699" s="92"/>
      <c r="BK2699" s="92"/>
      <c r="BL2699">
        <v>0</v>
      </c>
    </row>
    <row r="2700" spans="1:64" x14ac:dyDescent="0.25">
      <c r="A2700" s="82" t="s">
        <v>297</v>
      </c>
      <c r="B2700" s="82" t="s">
        <v>397</v>
      </c>
      <c r="C2700" s="82" t="s">
        <v>106</v>
      </c>
      <c r="D2700" s="82" t="s">
        <v>298</v>
      </c>
      <c r="E2700" s="82" t="s">
        <v>55</v>
      </c>
      <c r="F2700" s="82" t="s">
        <v>370</v>
      </c>
      <c r="G2700" s="82" t="s">
        <v>370</v>
      </c>
      <c r="H2700">
        <v>35.008827209472656</v>
      </c>
      <c r="I2700">
        <v>100</v>
      </c>
      <c r="J2700">
        <v>35.008827209472656</v>
      </c>
      <c r="K2700" s="92"/>
      <c r="L2700">
        <v>0</v>
      </c>
      <c r="M2700" s="92"/>
      <c r="N2700" s="92"/>
      <c r="O2700" s="92"/>
      <c r="P2700">
        <v>16299.6474609375</v>
      </c>
      <c r="Q2700" s="92"/>
      <c r="R2700" s="92"/>
      <c r="S2700">
        <v>-1</v>
      </c>
      <c r="T2700">
        <v>0</v>
      </c>
      <c r="U2700" s="82" t="s">
        <v>160</v>
      </c>
      <c r="V2700" s="92"/>
      <c r="W2700">
        <v>307517.53125</v>
      </c>
      <c r="X2700" s="92"/>
      <c r="Y2700">
        <v>0</v>
      </c>
      <c r="Z2700">
        <v>11804.728515625</v>
      </c>
      <c r="AA2700">
        <v>11804.728515625</v>
      </c>
      <c r="AB2700">
        <v>0</v>
      </c>
      <c r="AC2700">
        <v>-1</v>
      </c>
      <c r="AD2700">
        <v>0</v>
      </c>
      <c r="AE2700">
        <v>0</v>
      </c>
      <c r="AF2700">
        <v>0</v>
      </c>
      <c r="AG2700">
        <v>1</v>
      </c>
      <c r="AH2700">
        <v>8784</v>
      </c>
      <c r="AI2700">
        <v>0.35008826851844788</v>
      </c>
      <c r="AJ2700">
        <v>38.387172698974609</v>
      </c>
      <c r="AK2700">
        <v>-10391.716796875</v>
      </c>
      <c r="AL2700">
        <v>-33.792270660400391</v>
      </c>
      <c r="AM2700">
        <v>22196.4453125</v>
      </c>
      <c r="AN2700">
        <v>72.179443359375</v>
      </c>
      <c r="AO2700" s="92"/>
      <c r="AP2700" s="82" t="s">
        <v>357</v>
      </c>
      <c r="AQ2700" s="82" t="s">
        <v>326</v>
      </c>
      <c r="AR2700" s="82"/>
      <c r="AS2700">
        <v>0</v>
      </c>
      <c r="AT2700">
        <v>0</v>
      </c>
      <c r="AU2700">
        <v>2032</v>
      </c>
      <c r="AY2700">
        <v>0</v>
      </c>
      <c r="AZ2700">
        <v>0</v>
      </c>
      <c r="BA2700" s="82" t="s">
        <v>398</v>
      </c>
      <c r="BB2700">
        <v>10978</v>
      </c>
      <c r="BC2700">
        <v>100</v>
      </c>
      <c r="BD2700" s="92"/>
      <c r="BE2700" s="92"/>
      <c r="BF2700">
        <v>307517.53125</v>
      </c>
      <c r="BG2700">
        <v>0</v>
      </c>
      <c r="BH2700">
        <v>0</v>
      </c>
      <c r="BI2700" s="92"/>
      <c r="BJ2700" s="92"/>
      <c r="BK2700" s="92"/>
      <c r="BL2700">
        <v>0</v>
      </c>
    </row>
    <row r="2701" spans="1:64" x14ac:dyDescent="0.25">
      <c r="A2701" s="82" t="s">
        <v>297</v>
      </c>
      <c r="B2701" s="82" t="s">
        <v>397</v>
      </c>
      <c r="C2701" s="82" t="s">
        <v>106</v>
      </c>
      <c r="D2701" s="82" t="s">
        <v>303</v>
      </c>
      <c r="E2701" s="82" t="s">
        <v>304</v>
      </c>
      <c r="F2701" s="82" t="s">
        <v>370</v>
      </c>
      <c r="G2701" s="82" t="s">
        <v>370</v>
      </c>
      <c r="H2701">
        <v>35.008827209472656</v>
      </c>
      <c r="I2701">
        <v>100</v>
      </c>
      <c r="J2701">
        <v>35.008827209472656</v>
      </c>
      <c r="K2701" s="92"/>
      <c r="L2701">
        <v>0</v>
      </c>
      <c r="M2701" s="92"/>
      <c r="N2701" s="92"/>
      <c r="O2701" s="92"/>
      <c r="P2701">
        <v>16299.6474609375</v>
      </c>
      <c r="Q2701" s="92"/>
      <c r="R2701" s="92"/>
      <c r="S2701">
        <v>-1</v>
      </c>
      <c r="T2701">
        <v>0</v>
      </c>
      <c r="U2701" s="82" t="s">
        <v>160</v>
      </c>
      <c r="V2701" s="92"/>
      <c r="W2701">
        <v>307517.53125</v>
      </c>
      <c r="X2701" s="92"/>
      <c r="Y2701">
        <v>0</v>
      </c>
      <c r="Z2701">
        <v>11804.728515625</v>
      </c>
      <c r="AA2701">
        <v>11804.728515625</v>
      </c>
      <c r="AB2701">
        <v>0</v>
      </c>
      <c r="AC2701">
        <v>-1</v>
      </c>
      <c r="AD2701">
        <v>0</v>
      </c>
      <c r="AE2701">
        <v>0</v>
      </c>
      <c r="AF2701">
        <v>0</v>
      </c>
      <c r="AG2701">
        <v>1</v>
      </c>
      <c r="AH2701">
        <v>8784</v>
      </c>
      <c r="AI2701">
        <v>0.35008826851844788</v>
      </c>
      <c r="AJ2701">
        <v>38.387172698974609</v>
      </c>
      <c r="AK2701">
        <v>-10391.716796875</v>
      </c>
      <c r="AL2701">
        <v>-33.792270660400391</v>
      </c>
      <c r="AM2701">
        <v>22196.4453125</v>
      </c>
      <c r="AN2701">
        <v>72.179443359375</v>
      </c>
      <c r="AO2701" s="92"/>
      <c r="AP2701" s="82" t="s">
        <v>357</v>
      </c>
      <c r="AQ2701" s="82" t="s">
        <v>326</v>
      </c>
      <c r="AR2701" s="82"/>
      <c r="AS2701">
        <v>0</v>
      </c>
      <c r="AT2701">
        <v>0</v>
      </c>
      <c r="AU2701">
        <v>2032</v>
      </c>
      <c r="AY2701">
        <v>0</v>
      </c>
      <c r="AZ2701">
        <v>0</v>
      </c>
      <c r="BA2701" s="82" t="s">
        <v>398</v>
      </c>
      <c r="BB2701">
        <v>10979</v>
      </c>
      <c r="BC2701">
        <v>100</v>
      </c>
      <c r="BD2701" s="92"/>
      <c r="BE2701" s="92"/>
      <c r="BF2701">
        <v>307517.53125</v>
      </c>
      <c r="BG2701">
        <v>0</v>
      </c>
      <c r="BH2701">
        <v>0</v>
      </c>
      <c r="BI2701" s="92"/>
      <c r="BJ2701" s="92"/>
      <c r="BK2701" s="92"/>
      <c r="BL2701">
        <v>0</v>
      </c>
    </row>
    <row r="2702" spans="1:64" x14ac:dyDescent="0.25">
      <c r="A2702" s="82" t="s">
        <v>297</v>
      </c>
      <c r="B2702" s="82" t="s">
        <v>397</v>
      </c>
      <c r="C2702" s="82" t="s">
        <v>106</v>
      </c>
      <c r="D2702" s="82" t="s">
        <v>305</v>
      </c>
      <c r="E2702" s="82" t="s">
        <v>58</v>
      </c>
      <c r="F2702" s="82" t="s">
        <v>370</v>
      </c>
      <c r="G2702" s="82" t="s">
        <v>370</v>
      </c>
      <c r="H2702">
        <v>35.008827209472656</v>
      </c>
      <c r="I2702">
        <v>100</v>
      </c>
      <c r="J2702">
        <v>35.008827209472656</v>
      </c>
      <c r="K2702" s="92"/>
      <c r="L2702">
        <v>0</v>
      </c>
      <c r="M2702" s="92"/>
      <c r="N2702" s="92"/>
      <c r="O2702" s="92"/>
      <c r="P2702">
        <v>16299.6474609375</v>
      </c>
      <c r="Q2702" s="92"/>
      <c r="R2702" s="92"/>
      <c r="S2702">
        <v>-1</v>
      </c>
      <c r="T2702">
        <v>0</v>
      </c>
      <c r="U2702" s="82" t="s">
        <v>160</v>
      </c>
      <c r="V2702" s="92"/>
      <c r="W2702">
        <v>307517.53125</v>
      </c>
      <c r="X2702" s="92"/>
      <c r="Y2702">
        <v>0</v>
      </c>
      <c r="Z2702">
        <v>11804.728515625</v>
      </c>
      <c r="AA2702">
        <v>11804.728515625</v>
      </c>
      <c r="AB2702">
        <v>0</v>
      </c>
      <c r="AC2702">
        <v>-1</v>
      </c>
      <c r="AD2702">
        <v>0</v>
      </c>
      <c r="AE2702">
        <v>0</v>
      </c>
      <c r="AF2702">
        <v>0</v>
      </c>
      <c r="AG2702">
        <v>1</v>
      </c>
      <c r="AH2702">
        <v>8784</v>
      </c>
      <c r="AI2702">
        <v>0.35008826851844788</v>
      </c>
      <c r="AJ2702">
        <v>38.387172698974609</v>
      </c>
      <c r="AK2702">
        <v>-10391.716796875</v>
      </c>
      <c r="AL2702">
        <v>-33.792270660400391</v>
      </c>
      <c r="AM2702">
        <v>22196.4453125</v>
      </c>
      <c r="AN2702">
        <v>72.179443359375</v>
      </c>
      <c r="AO2702" s="92"/>
      <c r="AP2702" s="82" t="s">
        <v>357</v>
      </c>
      <c r="AQ2702" s="82" t="s">
        <v>326</v>
      </c>
      <c r="AR2702" s="82"/>
      <c r="AS2702">
        <v>0</v>
      </c>
      <c r="AT2702">
        <v>0</v>
      </c>
      <c r="AU2702">
        <v>2032</v>
      </c>
      <c r="AY2702">
        <v>0</v>
      </c>
      <c r="AZ2702">
        <v>0</v>
      </c>
      <c r="BA2702" s="82" t="s">
        <v>398</v>
      </c>
      <c r="BB2702">
        <v>10980</v>
      </c>
      <c r="BC2702">
        <v>100</v>
      </c>
      <c r="BD2702" s="92"/>
      <c r="BE2702" s="92"/>
      <c r="BF2702">
        <v>307517.53125</v>
      </c>
      <c r="BG2702">
        <v>0</v>
      </c>
      <c r="BH2702">
        <v>0</v>
      </c>
      <c r="BI2702" s="92"/>
      <c r="BJ2702" s="92"/>
      <c r="BK2702" s="92"/>
      <c r="BL2702">
        <v>0</v>
      </c>
    </row>
    <row r="2703" spans="1:64" x14ac:dyDescent="0.25">
      <c r="A2703" s="82" t="s">
        <v>297</v>
      </c>
      <c r="B2703" s="82" t="s">
        <v>397</v>
      </c>
      <c r="C2703" s="82" t="s">
        <v>106</v>
      </c>
      <c r="D2703" s="82" t="s">
        <v>306</v>
      </c>
      <c r="E2703" s="82" t="s">
        <v>59</v>
      </c>
      <c r="F2703" s="82" t="s">
        <v>370</v>
      </c>
      <c r="G2703" s="82" t="s">
        <v>370</v>
      </c>
      <c r="H2703">
        <v>35.008827209472656</v>
      </c>
      <c r="I2703">
        <v>100</v>
      </c>
      <c r="J2703">
        <v>35.008827209472656</v>
      </c>
      <c r="K2703" s="92"/>
      <c r="L2703">
        <v>0</v>
      </c>
      <c r="M2703" s="92"/>
      <c r="N2703" s="92"/>
      <c r="O2703" s="92"/>
      <c r="P2703">
        <v>16299.6474609375</v>
      </c>
      <c r="Q2703" s="92"/>
      <c r="R2703" s="92"/>
      <c r="S2703">
        <v>-1</v>
      </c>
      <c r="T2703">
        <v>0</v>
      </c>
      <c r="U2703" s="82" t="s">
        <v>160</v>
      </c>
      <c r="V2703" s="92"/>
      <c r="W2703">
        <v>307517.53125</v>
      </c>
      <c r="X2703" s="92"/>
      <c r="Y2703">
        <v>0</v>
      </c>
      <c r="Z2703">
        <v>11804.728515625</v>
      </c>
      <c r="AA2703">
        <v>11804.728515625</v>
      </c>
      <c r="AB2703">
        <v>0</v>
      </c>
      <c r="AC2703">
        <v>-1</v>
      </c>
      <c r="AD2703">
        <v>0</v>
      </c>
      <c r="AE2703">
        <v>0</v>
      </c>
      <c r="AF2703">
        <v>0</v>
      </c>
      <c r="AG2703">
        <v>1</v>
      </c>
      <c r="AH2703">
        <v>8784</v>
      </c>
      <c r="AI2703">
        <v>0.35008826851844788</v>
      </c>
      <c r="AJ2703">
        <v>38.387172698974609</v>
      </c>
      <c r="AK2703">
        <v>-10391.716796875</v>
      </c>
      <c r="AL2703">
        <v>-33.792270660400391</v>
      </c>
      <c r="AM2703">
        <v>22196.4453125</v>
      </c>
      <c r="AN2703">
        <v>72.179443359375</v>
      </c>
      <c r="AO2703" s="92"/>
      <c r="AP2703" s="82" t="s">
        <v>357</v>
      </c>
      <c r="AQ2703" s="82" t="s">
        <v>326</v>
      </c>
      <c r="AR2703" s="82"/>
      <c r="AS2703">
        <v>0</v>
      </c>
      <c r="AT2703">
        <v>0</v>
      </c>
      <c r="AU2703">
        <v>2032</v>
      </c>
      <c r="AY2703">
        <v>0</v>
      </c>
      <c r="AZ2703">
        <v>0</v>
      </c>
      <c r="BA2703" s="82" t="s">
        <v>398</v>
      </c>
      <c r="BB2703">
        <v>10981</v>
      </c>
      <c r="BC2703">
        <v>100</v>
      </c>
      <c r="BD2703" s="92"/>
      <c r="BE2703" s="92"/>
      <c r="BF2703">
        <v>307517.53125</v>
      </c>
      <c r="BG2703">
        <v>0</v>
      </c>
      <c r="BH2703">
        <v>0</v>
      </c>
      <c r="BI2703" s="92"/>
      <c r="BJ2703" s="92"/>
      <c r="BK2703" s="92"/>
      <c r="BL2703">
        <v>0</v>
      </c>
    </row>
    <row r="2704" spans="1:64" x14ac:dyDescent="0.25">
      <c r="A2704" s="82" t="s">
        <v>297</v>
      </c>
      <c r="B2704" s="82" t="s">
        <v>397</v>
      </c>
      <c r="C2704" s="82" t="s">
        <v>106</v>
      </c>
      <c r="D2704" s="82" t="s">
        <v>309</v>
      </c>
      <c r="E2704" s="82" t="s">
        <v>310</v>
      </c>
      <c r="F2704" s="82" t="s">
        <v>370</v>
      </c>
      <c r="G2704" s="82" t="s">
        <v>370</v>
      </c>
      <c r="H2704">
        <v>35.008827209472656</v>
      </c>
      <c r="I2704">
        <v>100</v>
      </c>
      <c r="J2704">
        <v>35.008827209472656</v>
      </c>
      <c r="K2704" s="92"/>
      <c r="L2704">
        <v>0</v>
      </c>
      <c r="M2704" s="92"/>
      <c r="N2704" s="92"/>
      <c r="O2704" s="92"/>
      <c r="P2704">
        <v>16299.6474609375</v>
      </c>
      <c r="Q2704" s="92"/>
      <c r="R2704" s="92"/>
      <c r="S2704">
        <v>-1</v>
      </c>
      <c r="T2704">
        <v>0</v>
      </c>
      <c r="U2704" s="82" t="s">
        <v>160</v>
      </c>
      <c r="V2704" s="92"/>
      <c r="W2704">
        <v>307517.53125</v>
      </c>
      <c r="X2704" s="92"/>
      <c r="Y2704">
        <v>0</v>
      </c>
      <c r="Z2704">
        <v>11804.728515625</v>
      </c>
      <c r="AA2704">
        <v>11804.728515625</v>
      </c>
      <c r="AB2704">
        <v>0</v>
      </c>
      <c r="AC2704">
        <v>-1</v>
      </c>
      <c r="AD2704">
        <v>0</v>
      </c>
      <c r="AE2704">
        <v>0</v>
      </c>
      <c r="AF2704">
        <v>0</v>
      </c>
      <c r="AG2704">
        <v>1</v>
      </c>
      <c r="AH2704">
        <v>8784</v>
      </c>
      <c r="AI2704">
        <v>0.35008826851844788</v>
      </c>
      <c r="AJ2704">
        <v>38.387172698974609</v>
      </c>
      <c r="AK2704">
        <v>-10391.716796875</v>
      </c>
      <c r="AL2704">
        <v>-33.792270660400391</v>
      </c>
      <c r="AM2704">
        <v>22196.4453125</v>
      </c>
      <c r="AN2704">
        <v>72.179443359375</v>
      </c>
      <c r="AO2704" s="92"/>
      <c r="AP2704" s="82" t="s">
        <v>357</v>
      </c>
      <c r="AQ2704" s="82" t="s">
        <v>326</v>
      </c>
      <c r="AR2704" s="82"/>
      <c r="AS2704">
        <v>0</v>
      </c>
      <c r="AT2704">
        <v>0</v>
      </c>
      <c r="AU2704">
        <v>2032</v>
      </c>
      <c r="AY2704">
        <v>0</v>
      </c>
      <c r="AZ2704">
        <v>0</v>
      </c>
      <c r="BA2704" s="82" t="s">
        <v>398</v>
      </c>
      <c r="BB2704">
        <v>10982</v>
      </c>
      <c r="BC2704">
        <v>100</v>
      </c>
      <c r="BD2704" s="92"/>
      <c r="BE2704" s="92"/>
      <c r="BF2704">
        <v>307517.53125</v>
      </c>
      <c r="BG2704">
        <v>0</v>
      </c>
      <c r="BH2704">
        <v>0</v>
      </c>
      <c r="BI2704" s="92"/>
      <c r="BJ2704" s="92"/>
      <c r="BK2704" s="92"/>
      <c r="BL2704">
        <v>0</v>
      </c>
    </row>
    <row r="2705" spans="1:64" x14ac:dyDescent="0.25">
      <c r="A2705" s="82" t="s">
        <v>297</v>
      </c>
      <c r="B2705" s="82" t="s">
        <v>397</v>
      </c>
      <c r="C2705" s="82" t="s">
        <v>106</v>
      </c>
      <c r="D2705" s="82" t="s">
        <v>298</v>
      </c>
      <c r="E2705" s="82" t="s">
        <v>55</v>
      </c>
      <c r="F2705" s="82" t="s">
        <v>371</v>
      </c>
      <c r="G2705" s="82" t="s">
        <v>371</v>
      </c>
      <c r="H2705">
        <v>0</v>
      </c>
      <c r="I2705">
        <v>0</v>
      </c>
      <c r="J2705">
        <v>0</v>
      </c>
      <c r="K2705" s="92"/>
      <c r="L2705">
        <v>0</v>
      </c>
      <c r="M2705" s="92"/>
      <c r="N2705" s="92"/>
      <c r="O2705" s="92"/>
      <c r="P2705">
        <v>0</v>
      </c>
      <c r="Q2705" s="92"/>
      <c r="R2705" s="92"/>
      <c r="S2705">
        <v>-1</v>
      </c>
      <c r="T2705">
        <v>0</v>
      </c>
      <c r="U2705" s="82" t="s">
        <v>160</v>
      </c>
      <c r="V2705" s="92"/>
      <c r="W2705">
        <v>0</v>
      </c>
      <c r="X2705" s="92"/>
      <c r="Y2705">
        <v>0</v>
      </c>
      <c r="Z2705">
        <v>0</v>
      </c>
      <c r="AA2705">
        <v>0</v>
      </c>
      <c r="AB2705">
        <v>0</v>
      </c>
      <c r="AC2705">
        <v>-1</v>
      </c>
      <c r="AD2705">
        <v>0</v>
      </c>
      <c r="AE2705">
        <v>0</v>
      </c>
      <c r="AF2705">
        <v>0</v>
      </c>
      <c r="AG2705">
        <v>0</v>
      </c>
      <c r="AH2705">
        <v>0</v>
      </c>
      <c r="AK2705">
        <v>0</v>
      </c>
      <c r="AM2705">
        <v>0</v>
      </c>
      <c r="AO2705" s="92"/>
      <c r="AP2705" s="82" t="s">
        <v>372</v>
      </c>
      <c r="AQ2705" s="82" t="s">
        <v>326</v>
      </c>
      <c r="AR2705" s="82"/>
      <c r="AS2705">
        <v>0</v>
      </c>
      <c r="AT2705">
        <v>0</v>
      </c>
      <c r="AU2705">
        <v>2032</v>
      </c>
      <c r="AY2705">
        <v>0</v>
      </c>
      <c r="AZ2705">
        <v>0</v>
      </c>
      <c r="BA2705" s="82" t="s">
        <v>398</v>
      </c>
      <c r="BB2705">
        <v>10983</v>
      </c>
      <c r="BC2705">
        <v>0</v>
      </c>
      <c r="BD2705" s="92"/>
      <c r="BE2705" s="92"/>
      <c r="BF2705">
        <v>0</v>
      </c>
      <c r="BG2705">
        <v>0</v>
      </c>
      <c r="BH2705">
        <v>0</v>
      </c>
      <c r="BI2705" s="92"/>
      <c r="BJ2705" s="92"/>
      <c r="BK2705" s="92"/>
      <c r="BL2705">
        <v>0</v>
      </c>
    </row>
    <row r="2706" spans="1:64" x14ac:dyDescent="0.25">
      <c r="A2706" s="82" t="s">
        <v>297</v>
      </c>
      <c r="B2706" s="82" t="s">
        <v>397</v>
      </c>
      <c r="C2706" s="82" t="s">
        <v>106</v>
      </c>
      <c r="D2706" s="82" t="s">
        <v>303</v>
      </c>
      <c r="E2706" s="82" t="s">
        <v>304</v>
      </c>
      <c r="F2706" s="82" t="s">
        <v>371</v>
      </c>
      <c r="G2706" s="82" t="s">
        <v>371</v>
      </c>
      <c r="H2706">
        <v>0</v>
      </c>
      <c r="I2706">
        <v>0</v>
      </c>
      <c r="J2706">
        <v>0</v>
      </c>
      <c r="K2706" s="92"/>
      <c r="L2706">
        <v>0</v>
      </c>
      <c r="M2706" s="92"/>
      <c r="N2706" s="92"/>
      <c r="O2706" s="92"/>
      <c r="P2706">
        <v>0</v>
      </c>
      <c r="Q2706" s="92"/>
      <c r="R2706" s="92"/>
      <c r="S2706">
        <v>-1</v>
      </c>
      <c r="T2706">
        <v>0</v>
      </c>
      <c r="U2706" s="82" t="s">
        <v>160</v>
      </c>
      <c r="V2706" s="92"/>
      <c r="W2706">
        <v>0</v>
      </c>
      <c r="X2706" s="92"/>
      <c r="Y2706">
        <v>0</v>
      </c>
      <c r="Z2706">
        <v>0</v>
      </c>
      <c r="AA2706">
        <v>0</v>
      </c>
      <c r="AB2706">
        <v>0</v>
      </c>
      <c r="AC2706">
        <v>-1</v>
      </c>
      <c r="AD2706">
        <v>0</v>
      </c>
      <c r="AE2706">
        <v>0</v>
      </c>
      <c r="AF2706">
        <v>0</v>
      </c>
      <c r="AG2706">
        <v>0</v>
      </c>
      <c r="AH2706">
        <v>0</v>
      </c>
      <c r="AK2706">
        <v>0</v>
      </c>
      <c r="AM2706">
        <v>0</v>
      </c>
      <c r="AO2706" s="92"/>
      <c r="AP2706" s="82" t="s">
        <v>372</v>
      </c>
      <c r="AQ2706" s="82" t="s">
        <v>326</v>
      </c>
      <c r="AR2706" s="82"/>
      <c r="AS2706">
        <v>0</v>
      </c>
      <c r="AT2706">
        <v>0</v>
      </c>
      <c r="AU2706">
        <v>2032</v>
      </c>
      <c r="AY2706">
        <v>0</v>
      </c>
      <c r="AZ2706">
        <v>0</v>
      </c>
      <c r="BA2706" s="82" t="s">
        <v>398</v>
      </c>
      <c r="BB2706">
        <v>10984</v>
      </c>
      <c r="BC2706">
        <v>0</v>
      </c>
      <c r="BD2706" s="92"/>
      <c r="BE2706" s="92"/>
      <c r="BF2706">
        <v>0</v>
      </c>
      <c r="BG2706">
        <v>0</v>
      </c>
      <c r="BH2706">
        <v>0</v>
      </c>
      <c r="BI2706" s="92"/>
      <c r="BJ2706" s="92"/>
      <c r="BK2706" s="92"/>
      <c r="BL2706">
        <v>0</v>
      </c>
    </row>
    <row r="2707" spans="1:64" x14ac:dyDescent="0.25">
      <c r="A2707" s="82" t="s">
        <v>297</v>
      </c>
      <c r="B2707" s="82" t="s">
        <v>397</v>
      </c>
      <c r="C2707" s="82" t="s">
        <v>106</v>
      </c>
      <c r="D2707" s="82" t="s">
        <v>305</v>
      </c>
      <c r="E2707" s="82" t="s">
        <v>58</v>
      </c>
      <c r="F2707" s="82" t="s">
        <v>371</v>
      </c>
      <c r="G2707" s="82" t="s">
        <v>371</v>
      </c>
      <c r="H2707">
        <v>0</v>
      </c>
      <c r="I2707">
        <v>0</v>
      </c>
      <c r="J2707">
        <v>0</v>
      </c>
      <c r="K2707" s="92"/>
      <c r="L2707">
        <v>0</v>
      </c>
      <c r="M2707" s="92"/>
      <c r="N2707" s="92"/>
      <c r="O2707" s="92"/>
      <c r="P2707">
        <v>0</v>
      </c>
      <c r="Q2707" s="92"/>
      <c r="R2707" s="92"/>
      <c r="S2707">
        <v>-1</v>
      </c>
      <c r="T2707">
        <v>0</v>
      </c>
      <c r="U2707" s="82" t="s">
        <v>160</v>
      </c>
      <c r="V2707" s="92"/>
      <c r="W2707">
        <v>0</v>
      </c>
      <c r="X2707" s="92"/>
      <c r="Y2707">
        <v>0</v>
      </c>
      <c r="Z2707">
        <v>0</v>
      </c>
      <c r="AA2707">
        <v>0</v>
      </c>
      <c r="AB2707">
        <v>0</v>
      </c>
      <c r="AC2707">
        <v>-1</v>
      </c>
      <c r="AD2707">
        <v>0</v>
      </c>
      <c r="AE2707">
        <v>0</v>
      </c>
      <c r="AF2707">
        <v>0</v>
      </c>
      <c r="AG2707">
        <v>0</v>
      </c>
      <c r="AH2707">
        <v>0</v>
      </c>
      <c r="AK2707">
        <v>0</v>
      </c>
      <c r="AM2707">
        <v>0</v>
      </c>
      <c r="AO2707" s="92"/>
      <c r="AP2707" s="82" t="s">
        <v>372</v>
      </c>
      <c r="AQ2707" s="82" t="s">
        <v>326</v>
      </c>
      <c r="AR2707" s="82"/>
      <c r="AS2707">
        <v>0</v>
      </c>
      <c r="AT2707">
        <v>0</v>
      </c>
      <c r="AU2707">
        <v>2032</v>
      </c>
      <c r="AY2707">
        <v>0</v>
      </c>
      <c r="AZ2707">
        <v>0</v>
      </c>
      <c r="BA2707" s="82" t="s">
        <v>398</v>
      </c>
      <c r="BB2707">
        <v>10985</v>
      </c>
      <c r="BC2707">
        <v>0</v>
      </c>
      <c r="BD2707" s="92"/>
      <c r="BE2707" s="92"/>
      <c r="BF2707">
        <v>0</v>
      </c>
      <c r="BG2707">
        <v>0</v>
      </c>
      <c r="BH2707">
        <v>0</v>
      </c>
      <c r="BI2707" s="92"/>
      <c r="BJ2707" s="92"/>
      <c r="BK2707" s="92"/>
      <c r="BL2707">
        <v>0</v>
      </c>
    </row>
    <row r="2708" spans="1:64" x14ac:dyDescent="0.25">
      <c r="A2708" s="82" t="s">
        <v>297</v>
      </c>
      <c r="B2708" s="82" t="s">
        <v>397</v>
      </c>
      <c r="C2708" s="82" t="s">
        <v>106</v>
      </c>
      <c r="D2708" s="82" t="s">
        <v>306</v>
      </c>
      <c r="E2708" s="82" t="s">
        <v>59</v>
      </c>
      <c r="F2708" s="82" t="s">
        <v>371</v>
      </c>
      <c r="G2708" s="82" t="s">
        <v>371</v>
      </c>
      <c r="H2708">
        <v>0</v>
      </c>
      <c r="I2708">
        <v>0</v>
      </c>
      <c r="J2708">
        <v>0</v>
      </c>
      <c r="K2708" s="92"/>
      <c r="L2708">
        <v>0</v>
      </c>
      <c r="M2708" s="92"/>
      <c r="N2708" s="92"/>
      <c r="O2708" s="92"/>
      <c r="P2708">
        <v>0</v>
      </c>
      <c r="Q2708" s="92"/>
      <c r="R2708" s="92"/>
      <c r="S2708">
        <v>-1</v>
      </c>
      <c r="T2708">
        <v>0</v>
      </c>
      <c r="U2708" s="82" t="s">
        <v>160</v>
      </c>
      <c r="V2708" s="92"/>
      <c r="W2708">
        <v>0</v>
      </c>
      <c r="X2708" s="92"/>
      <c r="Y2708">
        <v>0</v>
      </c>
      <c r="Z2708">
        <v>0</v>
      </c>
      <c r="AA2708">
        <v>0</v>
      </c>
      <c r="AB2708">
        <v>0</v>
      </c>
      <c r="AC2708">
        <v>-1</v>
      </c>
      <c r="AD2708">
        <v>0</v>
      </c>
      <c r="AE2708">
        <v>0</v>
      </c>
      <c r="AF2708">
        <v>0</v>
      </c>
      <c r="AG2708">
        <v>0</v>
      </c>
      <c r="AH2708">
        <v>0</v>
      </c>
      <c r="AK2708">
        <v>0</v>
      </c>
      <c r="AM2708">
        <v>0</v>
      </c>
      <c r="AO2708" s="92"/>
      <c r="AP2708" s="82" t="s">
        <v>372</v>
      </c>
      <c r="AQ2708" s="82" t="s">
        <v>326</v>
      </c>
      <c r="AR2708" s="82"/>
      <c r="AS2708">
        <v>0</v>
      </c>
      <c r="AT2708">
        <v>0</v>
      </c>
      <c r="AU2708">
        <v>2032</v>
      </c>
      <c r="AY2708">
        <v>0</v>
      </c>
      <c r="AZ2708">
        <v>0</v>
      </c>
      <c r="BA2708" s="82" t="s">
        <v>398</v>
      </c>
      <c r="BB2708">
        <v>10986</v>
      </c>
      <c r="BC2708">
        <v>0</v>
      </c>
      <c r="BD2708" s="92"/>
      <c r="BE2708" s="92"/>
      <c r="BF2708">
        <v>0</v>
      </c>
      <c r="BG2708">
        <v>0</v>
      </c>
      <c r="BH2708">
        <v>0</v>
      </c>
      <c r="BI2708" s="92"/>
      <c r="BJ2708" s="92"/>
      <c r="BK2708" s="92"/>
      <c r="BL2708">
        <v>0</v>
      </c>
    </row>
    <row r="2709" spans="1:64" x14ac:dyDescent="0.25">
      <c r="A2709" s="82" t="s">
        <v>297</v>
      </c>
      <c r="B2709" s="82" t="s">
        <v>397</v>
      </c>
      <c r="C2709" s="82" t="s">
        <v>106</v>
      </c>
      <c r="D2709" s="82" t="s">
        <v>309</v>
      </c>
      <c r="E2709" s="82" t="s">
        <v>310</v>
      </c>
      <c r="F2709" s="82" t="s">
        <v>371</v>
      </c>
      <c r="G2709" s="82" t="s">
        <v>371</v>
      </c>
      <c r="H2709">
        <v>0</v>
      </c>
      <c r="I2709">
        <v>0</v>
      </c>
      <c r="J2709">
        <v>0</v>
      </c>
      <c r="K2709" s="92"/>
      <c r="L2709">
        <v>0</v>
      </c>
      <c r="M2709" s="92"/>
      <c r="N2709" s="92"/>
      <c r="O2709" s="92"/>
      <c r="P2709">
        <v>0</v>
      </c>
      <c r="Q2709" s="92"/>
      <c r="R2709" s="92"/>
      <c r="S2709">
        <v>-1</v>
      </c>
      <c r="T2709">
        <v>0</v>
      </c>
      <c r="U2709" s="82" t="s">
        <v>160</v>
      </c>
      <c r="V2709" s="92"/>
      <c r="W2709">
        <v>0</v>
      </c>
      <c r="X2709" s="92"/>
      <c r="Y2709">
        <v>0</v>
      </c>
      <c r="Z2709">
        <v>0</v>
      </c>
      <c r="AA2709">
        <v>0</v>
      </c>
      <c r="AB2709">
        <v>0</v>
      </c>
      <c r="AC2709">
        <v>-1</v>
      </c>
      <c r="AD2709">
        <v>0</v>
      </c>
      <c r="AE2709">
        <v>0</v>
      </c>
      <c r="AF2709">
        <v>0</v>
      </c>
      <c r="AG2709">
        <v>0</v>
      </c>
      <c r="AH2709">
        <v>0</v>
      </c>
      <c r="AK2709">
        <v>0</v>
      </c>
      <c r="AM2709">
        <v>0</v>
      </c>
      <c r="AO2709" s="92"/>
      <c r="AP2709" s="82" t="s">
        <v>372</v>
      </c>
      <c r="AQ2709" s="82" t="s">
        <v>326</v>
      </c>
      <c r="AR2709" s="82"/>
      <c r="AS2709">
        <v>0</v>
      </c>
      <c r="AT2709">
        <v>0</v>
      </c>
      <c r="AU2709">
        <v>2032</v>
      </c>
      <c r="AY2709">
        <v>0</v>
      </c>
      <c r="AZ2709">
        <v>0</v>
      </c>
      <c r="BA2709" s="82" t="s">
        <v>398</v>
      </c>
      <c r="BB2709">
        <v>10987</v>
      </c>
      <c r="BC2709">
        <v>0</v>
      </c>
      <c r="BD2709" s="92"/>
      <c r="BE2709" s="92"/>
      <c r="BF2709">
        <v>0</v>
      </c>
      <c r="BG2709">
        <v>0</v>
      </c>
      <c r="BH2709">
        <v>0</v>
      </c>
      <c r="BI2709" s="92"/>
      <c r="BJ2709" s="92"/>
      <c r="BK2709" s="92"/>
      <c r="BL2709">
        <v>0</v>
      </c>
    </row>
    <row r="2710" spans="1:64" x14ac:dyDescent="0.25">
      <c r="A2710" s="82" t="s">
        <v>297</v>
      </c>
      <c r="B2710" s="82" t="s">
        <v>397</v>
      </c>
      <c r="C2710" s="82" t="s">
        <v>106</v>
      </c>
      <c r="D2710" s="82" t="s">
        <v>298</v>
      </c>
      <c r="E2710" s="82" t="s">
        <v>55</v>
      </c>
      <c r="F2710" s="82" t="s">
        <v>373</v>
      </c>
      <c r="G2710" s="82" t="s">
        <v>373</v>
      </c>
      <c r="H2710">
        <v>0</v>
      </c>
      <c r="I2710">
        <v>0</v>
      </c>
      <c r="J2710">
        <v>0</v>
      </c>
      <c r="K2710" s="92"/>
      <c r="L2710">
        <v>0</v>
      </c>
      <c r="M2710" s="92"/>
      <c r="N2710" s="92"/>
      <c r="O2710" s="92"/>
      <c r="P2710">
        <v>0</v>
      </c>
      <c r="Q2710" s="92"/>
      <c r="R2710" s="92"/>
      <c r="S2710">
        <v>-1</v>
      </c>
      <c r="T2710">
        <v>0</v>
      </c>
      <c r="U2710" s="82" t="s">
        <v>160</v>
      </c>
      <c r="V2710" s="92"/>
      <c r="W2710">
        <v>0</v>
      </c>
      <c r="X2710" s="92"/>
      <c r="Y2710">
        <v>0</v>
      </c>
      <c r="Z2710">
        <v>0</v>
      </c>
      <c r="AA2710">
        <v>0</v>
      </c>
      <c r="AB2710">
        <v>0</v>
      </c>
      <c r="AC2710">
        <v>-1</v>
      </c>
      <c r="AD2710">
        <v>0</v>
      </c>
      <c r="AE2710">
        <v>0</v>
      </c>
      <c r="AF2710">
        <v>0</v>
      </c>
      <c r="AG2710">
        <v>0</v>
      </c>
      <c r="AH2710">
        <v>0</v>
      </c>
      <c r="AK2710">
        <v>0</v>
      </c>
      <c r="AM2710">
        <v>0</v>
      </c>
      <c r="AO2710" s="92"/>
      <c r="AP2710" s="82" t="s">
        <v>374</v>
      </c>
      <c r="AQ2710" s="82" t="s">
        <v>326</v>
      </c>
      <c r="AR2710" s="82"/>
      <c r="AS2710">
        <v>0</v>
      </c>
      <c r="AT2710">
        <v>0</v>
      </c>
      <c r="AU2710">
        <v>2032</v>
      </c>
      <c r="AY2710">
        <v>0</v>
      </c>
      <c r="AZ2710">
        <v>0</v>
      </c>
      <c r="BA2710" s="82" t="s">
        <v>398</v>
      </c>
      <c r="BB2710">
        <v>10988</v>
      </c>
      <c r="BC2710">
        <v>0</v>
      </c>
      <c r="BD2710" s="92"/>
      <c r="BE2710" s="92"/>
      <c r="BF2710">
        <v>0</v>
      </c>
      <c r="BG2710">
        <v>0</v>
      </c>
      <c r="BH2710">
        <v>0</v>
      </c>
      <c r="BI2710" s="92"/>
      <c r="BJ2710" s="92"/>
      <c r="BK2710" s="92"/>
      <c r="BL2710">
        <v>0</v>
      </c>
    </row>
    <row r="2711" spans="1:64" x14ac:dyDescent="0.25">
      <c r="A2711" s="82" t="s">
        <v>297</v>
      </c>
      <c r="B2711" s="82" t="s">
        <v>397</v>
      </c>
      <c r="C2711" s="82" t="s">
        <v>106</v>
      </c>
      <c r="D2711" s="82" t="s">
        <v>309</v>
      </c>
      <c r="E2711" s="82" t="s">
        <v>310</v>
      </c>
      <c r="F2711" s="82" t="s">
        <v>373</v>
      </c>
      <c r="G2711" s="82" t="s">
        <v>373</v>
      </c>
      <c r="H2711">
        <v>0</v>
      </c>
      <c r="I2711">
        <v>0</v>
      </c>
      <c r="J2711">
        <v>0</v>
      </c>
      <c r="K2711" s="92"/>
      <c r="L2711">
        <v>0</v>
      </c>
      <c r="M2711" s="92"/>
      <c r="N2711" s="92"/>
      <c r="O2711" s="92"/>
      <c r="P2711">
        <v>0</v>
      </c>
      <c r="Q2711" s="92"/>
      <c r="R2711" s="92"/>
      <c r="S2711">
        <v>-1</v>
      </c>
      <c r="T2711">
        <v>0</v>
      </c>
      <c r="U2711" s="82" t="s">
        <v>160</v>
      </c>
      <c r="V2711" s="92"/>
      <c r="W2711">
        <v>0</v>
      </c>
      <c r="X2711" s="92"/>
      <c r="Y2711">
        <v>0</v>
      </c>
      <c r="Z2711">
        <v>0</v>
      </c>
      <c r="AA2711">
        <v>0</v>
      </c>
      <c r="AB2711">
        <v>0</v>
      </c>
      <c r="AC2711">
        <v>-1</v>
      </c>
      <c r="AD2711">
        <v>0</v>
      </c>
      <c r="AE2711">
        <v>0</v>
      </c>
      <c r="AF2711">
        <v>0</v>
      </c>
      <c r="AG2711">
        <v>0</v>
      </c>
      <c r="AH2711">
        <v>0</v>
      </c>
      <c r="AK2711">
        <v>0</v>
      </c>
      <c r="AM2711">
        <v>0</v>
      </c>
      <c r="AO2711" s="92"/>
      <c r="AP2711" s="82" t="s">
        <v>374</v>
      </c>
      <c r="AQ2711" s="82" t="s">
        <v>326</v>
      </c>
      <c r="AR2711" s="82"/>
      <c r="AS2711">
        <v>0</v>
      </c>
      <c r="AT2711">
        <v>0</v>
      </c>
      <c r="AU2711">
        <v>2032</v>
      </c>
      <c r="AY2711">
        <v>0</v>
      </c>
      <c r="AZ2711">
        <v>0</v>
      </c>
      <c r="BA2711" s="82" t="s">
        <v>398</v>
      </c>
      <c r="BB2711">
        <v>10989</v>
      </c>
      <c r="BC2711">
        <v>0</v>
      </c>
      <c r="BD2711" s="92"/>
      <c r="BE2711" s="92"/>
      <c r="BF2711">
        <v>0</v>
      </c>
      <c r="BG2711">
        <v>0</v>
      </c>
      <c r="BH2711">
        <v>0</v>
      </c>
      <c r="BI2711" s="92"/>
      <c r="BJ2711" s="92"/>
      <c r="BK2711" s="92"/>
      <c r="BL2711">
        <v>0</v>
      </c>
    </row>
    <row r="2712" spans="1:64" x14ac:dyDescent="0.25">
      <c r="A2712" s="82" t="s">
        <v>297</v>
      </c>
      <c r="B2712" s="82" t="s">
        <v>397</v>
      </c>
      <c r="C2712" s="82" t="s">
        <v>106</v>
      </c>
      <c r="D2712" s="82" t="s">
        <v>298</v>
      </c>
      <c r="E2712" s="82" t="s">
        <v>55</v>
      </c>
      <c r="F2712" s="82" t="s">
        <v>375</v>
      </c>
      <c r="G2712" s="82" t="s">
        <v>375</v>
      </c>
      <c r="H2712">
        <v>0</v>
      </c>
      <c r="I2712">
        <v>0</v>
      </c>
      <c r="J2712">
        <v>0</v>
      </c>
      <c r="K2712" s="92"/>
      <c r="L2712">
        <v>0</v>
      </c>
      <c r="M2712" s="92"/>
      <c r="N2712" s="92"/>
      <c r="O2712" s="92"/>
      <c r="P2712">
        <v>0</v>
      </c>
      <c r="Q2712" s="92"/>
      <c r="R2712" s="92"/>
      <c r="S2712">
        <v>-1</v>
      </c>
      <c r="T2712">
        <v>0</v>
      </c>
      <c r="U2712" s="82" t="s">
        <v>160</v>
      </c>
      <c r="V2712" s="92"/>
      <c r="W2712">
        <v>0</v>
      </c>
      <c r="X2712" s="92"/>
      <c r="Y2712">
        <v>0</v>
      </c>
      <c r="Z2712">
        <v>0</v>
      </c>
      <c r="AA2712">
        <v>0</v>
      </c>
      <c r="AB2712">
        <v>0</v>
      </c>
      <c r="AC2712">
        <v>-1</v>
      </c>
      <c r="AD2712">
        <v>0</v>
      </c>
      <c r="AE2712">
        <v>0</v>
      </c>
      <c r="AF2712">
        <v>0</v>
      </c>
      <c r="AG2712">
        <v>0</v>
      </c>
      <c r="AH2712">
        <v>0</v>
      </c>
      <c r="AK2712">
        <v>0</v>
      </c>
      <c r="AM2712">
        <v>0</v>
      </c>
      <c r="AO2712" s="92"/>
      <c r="AP2712" s="82" t="s">
        <v>359</v>
      </c>
      <c r="AQ2712" s="82" t="s">
        <v>326</v>
      </c>
      <c r="AR2712" s="82"/>
      <c r="AS2712">
        <v>0</v>
      </c>
      <c r="AT2712">
        <v>0</v>
      </c>
      <c r="AU2712">
        <v>2032</v>
      </c>
      <c r="AY2712">
        <v>0</v>
      </c>
      <c r="AZ2712">
        <v>0</v>
      </c>
      <c r="BA2712" s="82" t="s">
        <v>398</v>
      </c>
      <c r="BB2712">
        <v>10990</v>
      </c>
      <c r="BC2712">
        <v>0</v>
      </c>
      <c r="BD2712" s="92"/>
      <c r="BE2712" s="92"/>
      <c r="BF2712">
        <v>0</v>
      </c>
      <c r="BG2712">
        <v>0</v>
      </c>
      <c r="BH2712">
        <v>0</v>
      </c>
      <c r="BI2712" s="92"/>
      <c r="BJ2712" s="92"/>
      <c r="BK2712" s="92"/>
      <c r="BL2712">
        <v>0</v>
      </c>
    </row>
    <row r="2713" spans="1:64" x14ac:dyDescent="0.25">
      <c r="A2713" s="82" t="s">
        <v>297</v>
      </c>
      <c r="B2713" s="82" t="s">
        <v>397</v>
      </c>
      <c r="C2713" s="82" t="s">
        <v>106</v>
      </c>
      <c r="D2713" s="82" t="s">
        <v>309</v>
      </c>
      <c r="E2713" s="82" t="s">
        <v>310</v>
      </c>
      <c r="F2713" s="82" t="s">
        <v>375</v>
      </c>
      <c r="G2713" s="82" t="s">
        <v>375</v>
      </c>
      <c r="H2713">
        <v>0</v>
      </c>
      <c r="I2713">
        <v>0</v>
      </c>
      <c r="J2713">
        <v>0</v>
      </c>
      <c r="K2713" s="92"/>
      <c r="L2713">
        <v>0</v>
      </c>
      <c r="M2713" s="92"/>
      <c r="N2713" s="92"/>
      <c r="O2713" s="92"/>
      <c r="P2713">
        <v>0</v>
      </c>
      <c r="Q2713" s="92"/>
      <c r="R2713" s="92"/>
      <c r="S2713">
        <v>-1</v>
      </c>
      <c r="T2713">
        <v>0</v>
      </c>
      <c r="U2713" s="82" t="s">
        <v>160</v>
      </c>
      <c r="V2713" s="92"/>
      <c r="W2713">
        <v>0</v>
      </c>
      <c r="X2713" s="92"/>
      <c r="Y2713">
        <v>0</v>
      </c>
      <c r="Z2713">
        <v>0</v>
      </c>
      <c r="AA2713">
        <v>0</v>
      </c>
      <c r="AB2713">
        <v>0</v>
      </c>
      <c r="AC2713">
        <v>-1</v>
      </c>
      <c r="AD2713">
        <v>0</v>
      </c>
      <c r="AE2713">
        <v>0</v>
      </c>
      <c r="AF2713">
        <v>0</v>
      </c>
      <c r="AG2713">
        <v>0</v>
      </c>
      <c r="AH2713">
        <v>0</v>
      </c>
      <c r="AK2713">
        <v>0</v>
      </c>
      <c r="AM2713">
        <v>0</v>
      </c>
      <c r="AO2713" s="92"/>
      <c r="AP2713" s="82" t="s">
        <v>359</v>
      </c>
      <c r="AQ2713" s="82" t="s">
        <v>326</v>
      </c>
      <c r="AR2713" s="82"/>
      <c r="AS2713">
        <v>0</v>
      </c>
      <c r="AT2713">
        <v>0</v>
      </c>
      <c r="AU2713">
        <v>2032</v>
      </c>
      <c r="AY2713">
        <v>0</v>
      </c>
      <c r="AZ2713">
        <v>0</v>
      </c>
      <c r="BA2713" s="82" t="s">
        <v>398</v>
      </c>
      <c r="BB2713">
        <v>10991</v>
      </c>
      <c r="BC2713">
        <v>0</v>
      </c>
      <c r="BD2713" s="92"/>
      <c r="BE2713" s="92"/>
      <c r="BF2713">
        <v>0</v>
      </c>
      <c r="BG2713">
        <v>0</v>
      </c>
      <c r="BH2713">
        <v>0</v>
      </c>
      <c r="BI2713" s="92"/>
      <c r="BJ2713" s="92"/>
      <c r="BK2713" s="92"/>
      <c r="BL2713">
        <v>0</v>
      </c>
    </row>
    <row r="2714" spans="1:64" x14ac:dyDescent="0.25">
      <c r="A2714" s="82" t="s">
        <v>297</v>
      </c>
      <c r="B2714" s="82" t="s">
        <v>397</v>
      </c>
      <c r="C2714" s="82" t="s">
        <v>106</v>
      </c>
      <c r="D2714" s="82" t="s">
        <v>303</v>
      </c>
      <c r="E2714" s="82" t="s">
        <v>304</v>
      </c>
      <c r="F2714" s="82" t="s">
        <v>376</v>
      </c>
      <c r="G2714" s="82" t="s">
        <v>376</v>
      </c>
      <c r="H2714">
        <v>0</v>
      </c>
      <c r="I2714">
        <v>0</v>
      </c>
      <c r="J2714">
        <v>0</v>
      </c>
      <c r="K2714" s="92"/>
      <c r="L2714">
        <v>0</v>
      </c>
      <c r="M2714" s="92"/>
      <c r="N2714" s="92"/>
      <c r="O2714" s="92"/>
      <c r="P2714">
        <v>0</v>
      </c>
      <c r="Q2714" s="92"/>
      <c r="R2714" s="92"/>
      <c r="S2714">
        <v>-1</v>
      </c>
      <c r="T2714">
        <v>0</v>
      </c>
      <c r="U2714" s="82" t="s">
        <v>160</v>
      </c>
      <c r="V2714" s="92"/>
      <c r="W2714">
        <v>0</v>
      </c>
      <c r="X2714" s="92"/>
      <c r="Y2714">
        <v>0</v>
      </c>
      <c r="Z2714">
        <v>0</v>
      </c>
      <c r="AA2714">
        <v>0</v>
      </c>
      <c r="AB2714">
        <v>0</v>
      </c>
      <c r="AC2714">
        <v>-1</v>
      </c>
      <c r="AD2714">
        <v>0</v>
      </c>
      <c r="AE2714">
        <v>0</v>
      </c>
      <c r="AF2714">
        <v>0</v>
      </c>
      <c r="AG2714">
        <v>0</v>
      </c>
      <c r="AH2714">
        <v>0</v>
      </c>
      <c r="AK2714">
        <v>0</v>
      </c>
      <c r="AM2714">
        <v>0</v>
      </c>
      <c r="AO2714" s="92"/>
      <c r="AP2714" s="82" t="s">
        <v>363</v>
      </c>
      <c r="AQ2714" s="82" t="s">
        <v>326</v>
      </c>
      <c r="AR2714" s="82"/>
      <c r="AS2714">
        <v>0</v>
      </c>
      <c r="AT2714">
        <v>0</v>
      </c>
      <c r="AU2714">
        <v>2032</v>
      </c>
      <c r="AY2714">
        <v>0</v>
      </c>
      <c r="AZ2714">
        <v>0</v>
      </c>
      <c r="BA2714" s="82" t="s">
        <v>398</v>
      </c>
      <c r="BB2714">
        <v>10992</v>
      </c>
      <c r="BC2714">
        <v>0</v>
      </c>
      <c r="BD2714" s="92"/>
      <c r="BE2714" s="92"/>
      <c r="BF2714">
        <v>0</v>
      </c>
      <c r="BG2714">
        <v>0</v>
      </c>
      <c r="BH2714">
        <v>0</v>
      </c>
      <c r="BI2714" s="92"/>
      <c r="BJ2714" s="92"/>
      <c r="BK2714" s="92"/>
      <c r="BL2714">
        <v>0</v>
      </c>
    </row>
    <row r="2715" spans="1:64" x14ac:dyDescent="0.25">
      <c r="A2715" s="82" t="s">
        <v>297</v>
      </c>
      <c r="B2715" s="82" t="s">
        <v>397</v>
      </c>
      <c r="C2715" s="82" t="s">
        <v>106</v>
      </c>
      <c r="D2715" s="82" t="s">
        <v>307</v>
      </c>
      <c r="E2715" s="82" t="s">
        <v>60</v>
      </c>
      <c r="F2715" s="82" t="s">
        <v>377</v>
      </c>
      <c r="G2715" s="82" t="s">
        <v>377</v>
      </c>
      <c r="H2715">
        <v>100</v>
      </c>
      <c r="I2715">
        <v>100</v>
      </c>
      <c r="J2715">
        <v>-1.86598801612854</v>
      </c>
      <c r="K2715" s="92"/>
      <c r="L2715">
        <v>91.375953674316406</v>
      </c>
      <c r="M2715" s="92"/>
      <c r="N2715" s="92"/>
      <c r="O2715" s="92"/>
      <c r="P2715">
        <v>14914.205078125</v>
      </c>
      <c r="Q2715" s="92"/>
      <c r="R2715" s="92"/>
      <c r="S2715">
        <v>-1</v>
      </c>
      <c r="T2715">
        <v>0</v>
      </c>
      <c r="U2715" s="82" t="s">
        <v>378</v>
      </c>
      <c r="V2715" s="92"/>
      <c r="W2715">
        <v>-16390.837890625</v>
      </c>
      <c r="X2715" s="92"/>
      <c r="Y2715">
        <v>0</v>
      </c>
      <c r="Z2715">
        <v>4005.078369140625</v>
      </c>
      <c r="AA2715">
        <v>4005.078369140625</v>
      </c>
      <c r="AB2715">
        <v>0</v>
      </c>
      <c r="AC2715">
        <v>-1</v>
      </c>
      <c r="AD2715">
        <v>0</v>
      </c>
      <c r="AE2715">
        <v>0</v>
      </c>
      <c r="AF2715">
        <v>0</v>
      </c>
      <c r="AG2715">
        <v>727</v>
      </c>
      <c r="AH2715">
        <v>4672</v>
      </c>
      <c r="AI2715">
        <v>-1.8659880384802818E-2</v>
      </c>
      <c r="AK2715">
        <v>0</v>
      </c>
      <c r="AM2715">
        <v>929.26385498046875</v>
      </c>
      <c r="AO2715" s="92"/>
      <c r="AP2715" s="82" t="s">
        <v>347</v>
      </c>
      <c r="AQ2715" s="82" t="s">
        <v>379</v>
      </c>
      <c r="AR2715" s="82"/>
      <c r="AS2715">
        <v>0</v>
      </c>
      <c r="AT2715">
        <v>0</v>
      </c>
      <c r="AU2715">
        <v>2032</v>
      </c>
      <c r="AY2715">
        <v>0</v>
      </c>
      <c r="AZ2715">
        <v>0</v>
      </c>
      <c r="BA2715" s="82" t="s">
        <v>398</v>
      </c>
      <c r="BB2715">
        <v>10993</v>
      </c>
      <c r="BC2715">
        <v>100</v>
      </c>
      <c r="BD2715" s="92"/>
      <c r="BE2715" s="92"/>
      <c r="BF2715">
        <v>82145.8671875</v>
      </c>
      <c r="BG2715">
        <v>83756.1953125</v>
      </c>
      <c r="BH2715">
        <v>3935.163330078125</v>
      </c>
      <c r="BI2715" s="92"/>
      <c r="BJ2715" s="92"/>
      <c r="BK2715" s="92"/>
      <c r="BL2715">
        <v>0</v>
      </c>
    </row>
    <row r="2716" spans="1:64" x14ac:dyDescent="0.25">
      <c r="A2716" s="82" t="s">
        <v>297</v>
      </c>
      <c r="B2716" s="82" t="s">
        <v>397</v>
      </c>
      <c r="C2716" s="82" t="s">
        <v>106</v>
      </c>
      <c r="D2716" s="82" t="s">
        <v>311</v>
      </c>
      <c r="E2716" s="82" t="s">
        <v>312</v>
      </c>
      <c r="F2716" s="82" t="s">
        <v>377</v>
      </c>
      <c r="G2716" s="82" t="s">
        <v>377</v>
      </c>
      <c r="H2716">
        <v>50</v>
      </c>
      <c r="I2716">
        <v>50</v>
      </c>
      <c r="J2716">
        <v>-0.93299400806427002</v>
      </c>
      <c r="K2716" s="92"/>
      <c r="L2716">
        <v>45.687976837158203</v>
      </c>
      <c r="M2716" s="92"/>
      <c r="N2716" s="92"/>
      <c r="O2716" s="92"/>
      <c r="P2716">
        <v>7457.1025390625</v>
      </c>
      <c r="Q2716" s="92"/>
      <c r="R2716" s="92"/>
      <c r="S2716">
        <v>-1</v>
      </c>
      <c r="T2716">
        <v>0</v>
      </c>
      <c r="U2716" s="82" t="s">
        <v>378</v>
      </c>
      <c r="V2716" s="92"/>
      <c r="W2716">
        <v>-8195.4189453125</v>
      </c>
      <c r="X2716" s="92"/>
      <c r="Y2716">
        <v>0</v>
      </c>
      <c r="Z2716">
        <v>2002.5391845703125</v>
      </c>
      <c r="AA2716">
        <v>2002.5391845703125</v>
      </c>
      <c r="AB2716">
        <v>0</v>
      </c>
      <c r="AC2716">
        <v>-1</v>
      </c>
      <c r="AD2716">
        <v>0</v>
      </c>
      <c r="AE2716">
        <v>0</v>
      </c>
      <c r="AF2716">
        <v>0</v>
      </c>
      <c r="AG2716">
        <v>727</v>
      </c>
      <c r="AH2716">
        <v>4672</v>
      </c>
      <c r="AI2716">
        <v>-1.8659880384802818E-2</v>
      </c>
      <c r="AK2716">
        <v>0</v>
      </c>
      <c r="AM2716">
        <v>464.63192749023438</v>
      </c>
      <c r="AO2716" s="92"/>
      <c r="AP2716" s="82" t="s">
        <v>347</v>
      </c>
      <c r="AQ2716" s="82" t="s">
        <v>379</v>
      </c>
      <c r="AR2716" s="82"/>
      <c r="AS2716">
        <v>0</v>
      </c>
      <c r="AT2716">
        <v>0</v>
      </c>
      <c r="AU2716">
        <v>2032</v>
      </c>
      <c r="AY2716">
        <v>0</v>
      </c>
      <c r="AZ2716">
        <v>0</v>
      </c>
      <c r="BA2716" s="82" t="s">
        <v>398</v>
      </c>
      <c r="BB2716">
        <v>10994</v>
      </c>
      <c r="BC2716">
        <v>50</v>
      </c>
      <c r="BD2716" s="92"/>
      <c r="BE2716" s="92"/>
      <c r="BF2716">
        <v>41072.93359375</v>
      </c>
      <c r="BG2716">
        <v>41878.09765625</v>
      </c>
      <c r="BH2716">
        <v>1967.5816650390625</v>
      </c>
      <c r="BI2716" s="92"/>
      <c r="BJ2716" s="92"/>
      <c r="BK2716" s="92"/>
      <c r="BL2716">
        <v>0</v>
      </c>
    </row>
    <row r="2717" spans="1:64" x14ac:dyDescent="0.25">
      <c r="A2717" s="82" t="s">
        <v>297</v>
      </c>
      <c r="B2717" s="82" t="s">
        <v>397</v>
      </c>
      <c r="C2717" s="82" t="s">
        <v>106</v>
      </c>
      <c r="D2717" s="82" t="s">
        <v>306</v>
      </c>
      <c r="E2717" s="82" t="s">
        <v>59</v>
      </c>
      <c r="F2717" s="82" t="s">
        <v>380</v>
      </c>
      <c r="G2717" s="82" t="s">
        <v>380</v>
      </c>
      <c r="H2717">
        <v>200</v>
      </c>
      <c r="I2717">
        <v>200</v>
      </c>
      <c r="J2717">
        <v>-3.7320976257324219</v>
      </c>
      <c r="K2717" s="92"/>
      <c r="L2717">
        <v>182.53590393066406</v>
      </c>
      <c r="M2717" s="92"/>
      <c r="N2717" s="92"/>
      <c r="O2717" s="92"/>
      <c r="P2717">
        <v>29221.244140625</v>
      </c>
      <c r="Q2717" s="92"/>
      <c r="R2717" s="92"/>
      <c r="S2717">
        <v>-1</v>
      </c>
      <c r="T2717">
        <v>0</v>
      </c>
      <c r="U2717" s="82" t="s">
        <v>378</v>
      </c>
      <c r="V2717" s="92"/>
      <c r="W2717">
        <v>-32782.74609375</v>
      </c>
      <c r="X2717" s="92"/>
      <c r="Y2717">
        <v>0</v>
      </c>
      <c r="Z2717">
        <v>8013.064453125</v>
      </c>
      <c r="AA2717">
        <v>8013.064453125</v>
      </c>
      <c r="AB2717">
        <v>0</v>
      </c>
      <c r="AC2717">
        <v>-1</v>
      </c>
      <c r="AD2717">
        <v>0</v>
      </c>
      <c r="AE2717">
        <v>0</v>
      </c>
      <c r="AF2717">
        <v>0</v>
      </c>
      <c r="AG2717">
        <v>729</v>
      </c>
      <c r="AH2717">
        <v>4680</v>
      </c>
      <c r="AI2717">
        <v>-1.8660487607121468E-2</v>
      </c>
      <c r="AK2717">
        <v>0</v>
      </c>
      <c r="AM2717">
        <v>1861.576171875</v>
      </c>
      <c r="AO2717" s="92"/>
      <c r="AP2717" s="82" t="s">
        <v>357</v>
      </c>
      <c r="AQ2717" s="82" t="s">
        <v>381</v>
      </c>
      <c r="AR2717" s="82"/>
      <c r="AS2717">
        <v>0</v>
      </c>
      <c r="AT2717">
        <v>0</v>
      </c>
      <c r="AU2717">
        <v>2032</v>
      </c>
      <c r="AY2717">
        <v>0</v>
      </c>
      <c r="AZ2717">
        <v>0</v>
      </c>
      <c r="BA2717" s="82" t="s">
        <v>398</v>
      </c>
      <c r="BB2717">
        <v>10995</v>
      </c>
      <c r="BC2717">
        <v>200</v>
      </c>
      <c r="BD2717" s="92"/>
      <c r="BE2717" s="92"/>
      <c r="BF2717">
        <v>164323.09375</v>
      </c>
      <c r="BG2717">
        <v>167539.953125</v>
      </c>
      <c r="BH2717">
        <v>7870.14599609375</v>
      </c>
      <c r="BI2717" s="92"/>
      <c r="BJ2717" s="92"/>
      <c r="BK2717" s="92"/>
      <c r="BL2717">
        <v>0</v>
      </c>
    </row>
    <row r="2718" spans="1:64" x14ac:dyDescent="0.25">
      <c r="A2718" s="82" t="s">
        <v>297</v>
      </c>
      <c r="B2718" s="82" t="s">
        <v>397</v>
      </c>
      <c r="C2718" s="82" t="s">
        <v>106</v>
      </c>
      <c r="D2718" s="82" t="s">
        <v>305</v>
      </c>
      <c r="E2718" s="82" t="s">
        <v>58</v>
      </c>
      <c r="F2718" s="82" t="s">
        <v>382</v>
      </c>
      <c r="G2718" s="82" t="s">
        <v>382</v>
      </c>
      <c r="H2718">
        <v>0</v>
      </c>
      <c r="I2718">
        <v>0</v>
      </c>
      <c r="J2718">
        <v>0</v>
      </c>
      <c r="K2718" s="92"/>
      <c r="L2718">
        <v>1.7666022813500604E-6</v>
      </c>
      <c r="M2718" s="92"/>
      <c r="N2718" s="92"/>
      <c r="O2718" s="92"/>
      <c r="P2718">
        <v>0</v>
      </c>
      <c r="Q2718" s="92"/>
      <c r="R2718" s="92"/>
      <c r="S2718">
        <v>-1</v>
      </c>
      <c r="T2718">
        <v>0</v>
      </c>
      <c r="U2718" s="82" t="s">
        <v>378</v>
      </c>
      <c r="V2718" s="92"/>
      <c r="W2718">
        <v>0</v>
      </c>
      <c r="X2718" s="92"/>
      <c r="Y2718">
        <v>0</v>
      </c>
      <c r="Z2718">
        <v>0</v>
      </c>
      <c r="AA2718">
        <v>0</v>
      </c>
      <c r="AB2718">
        <v>0</v>
      </c>
      <c r="AC2718">
        <v>-1</v>
      </c>
      <c r="AD2718">
        <v>0</v>
      </c>
      <c r="AE2718">
        <v>0</v>
      </c>
      <c r="AF2718">
        <v>0</v>
      </c>
      <c r="AG2718">
        <v>0</v>
      </c>
      <c r="AH2718">
        <v>0</v>
      </c>
      <c r="AK2718">
        <v>0</v>
      </c>
      <c r="AM2718">
        <v>0</v>
      </c>
      <c r="AO2718" s="92"/>
      <c r="AP2718" s="82" t="s">
        <v>359</v>
      </c>
      <c r="AQ2718" s="82" t="s">
        <v>383</v>
      </c>
      <c r="AR2718" s="82"/>
      <c r="AS2718">
        <v>0</v>
      </c>
      <c r="AT2718">
        <v>0</v>
      </c>
      <c r="AU2718">
        <v>2032</v>
      </c>
      <c r="AY2718">
        <v>0</v>
      </c>
      <c r="AZ2718">
        <v>0</v>
      </c>
      <c r="BA2718" s="82" t="s">
        <v>398</v>
      </c>
      <c r="BB2718">
        <v>10996</v>
      </c>
      <c r="BC2718">
        <v>0</v>
      </c>
      <c r="BD2718" s="92"/>
      <c r="BE2718" s="92"/>
      <c r="BF2718">
        <v>0</v>
      </c>
      <c r="BG2718">
        <v>0</v>
      </c>
      <c r="BH2718">
        <v>0</v>
      </c>
      <c r="BI2718" s="92"/>
      <c r="BJ2718" s="92"/>
      <c r="BK2718" s="92"/>
      <c r="BL2718">
        <v>0</v>
      </c>
    </row>
    <row r="2719" spans="1:64" x14ac:dyDescent="0.25">
      <c r="A2719" s="82" t="s">
        <v>297</v>
      </c>
      <c r="B2719" s="82" t="s">
        <v>397</v>
      </c>
      <c r="C2719" s="82" t="s">
        <v>106</v>
      </c>
      <c r="D2719" s="82" t="s">
        <v>307</v>
      </c>
      <c r="E2719" s="82" t="s">
        <v>60</v>
      </c>
      <c r="F2719" s="82" t="s">
        <v>382</v>
      </c>
      <c r="G2719" s="82" t="s">
        <v>382</v>
      </c>
      <c r="H2719">
        <v>0</v>
      </c>
      <c r="I2719">
        <v>0</v>
      </c>
      <c r="J2719">
        <v>0</v>
      </c>
      <c r="K2719" s="92"/>
      <c r="L2719">
        <v>1.7666022813500604E-6</v>
      </c>
      <c r="M2719" s="92"/>
      <c r="N2719" s="92"/>
      <c r="O2719" s="92"/>
      <c r="P2719">
        <v>0</v>
      </c>
      <c r="Q2719" s="92"/>
      <c r="R2719" s="92"/>
      <c r="S2719">
        <v>-1</v>
      </c>
      <c r="T2719">
        <v>0</v>
      </c>
      <c r="U2719" s="82" t="s">
        <v>378</v>
      </c>
      <c r="V2719" s="92"/>
      <c r="W2719">
        <v>0</v>
      </c>
      <c r="X2719" s="92"/>
      <c r="Y2719">
        <v>0</v>
      </c>
      <c r="Z2719">
        <v>0</v>
      </c>
      <c r="AA2719">
        <v>0</v>
      </c>
      <c r="AB2719">
        <v>0</v>
      </c>
      <c r="AC2719">
        <v>-1</v>
      </c>
      <c r="AD2719">
        <v>0</v>
      </c>
      <c r="AE2719">
        <v>0</v>
      </c>
      <c r="AF2719">
        <v>0</v>
      </c>
      <c r="AG2719">
        <v>0</v>
      </c>
      <c r="AH2719">
        <v>0</v>
      </c>
      <c r="AK2719">
        <v>0</v>
      </c>
      <c r="AM2719">
        <v>0</v>
      </c>
      <c r="AO2719" s="92"/>
      <c r="AP2719" s="82" t="s">
        <v>359</v>
      </c>
      <c r="AQ2719" s="82" t="s">
        <v>383</v>
      </c>
      <c r="AR2719" s="82"/>
      <c r="AS2719">
        <v>0</v>
      </c>
      <c r="AT2719">
        <v>0</v>
      </c>
      <c r="AU2719">
        <v>2032</v>
      </c>
      <c r="AY2719">
        <v>0</v>
      </c>
      <c r="AZ2719">
        <v>0</v>
      </c>
      <c r="BA2719" s="82" t="s">
        <v>398</v>
      </c>
      <c r="BB2719">
        <v>10997</v>
      </c>
      <c r="BC2719">
        <v>0</v>
      </c>
      <c r="BD2719" s="92"/>
      <c r="BE2719" s="92"/>
      <c r="BF2719">
        <v>0</v>
      </c>
      <c r="BG2719">
        <v>0</v>
      </c>
      <c r="BH2719">
        <v>0</v>
      </c>
      <c r="BI2719" s="92"/>
      <c r="BJ2719" s="92"/>
      <c r="BK2719" s="92"/>
      <c r="BL2719">
        <v>0</v>
      </c>
    </row>
    <row r="2720" spans="1:64" x14ac:dyDescent="0.25">
      <c r="A2720" s="82" t="s">
        <v>297</v>
      </c>
      <c r="B2720" s="82" t="s">
        <v>397</v>
      </c>
      <c r="C2720" s="82" t="s">
        <v>106</v>
      </c>
      <c r="D2720" s="82" t="s">
        <v>308</v>
      </c>
      <c r="E2720" s="82" t="s">
        <v>61</v>
      </c>
      <c r="F2720" s="82" t="s">
        <v>382</v>
      </c>
      <c r="G2720" s="82" t="s">
        <v>382</v>
      </c>
      <c r="H2720">
        <v>0</v>
      </c>
      <c r="I2720">
        <v>0</v>
      </c>
      <c r="J2720">
        <v>0</v>
      </c>
      <c r="K2720" s="92"/>
      <c r="L2720">
        <v>1.7666022813500604E-6</v>
      </c>
      <c r="M2720" s="92"/>
      <c r="N2720" s="92"/>
      <c r="O2720" s="92"/>
      <c r="P2720">
        <v>0</v>
      </c>
      <c r="Q2720" s="92"/>
      <c r="R2720" s="92"/>
      <c r="S2720">
        <v>-1</v>
      </c>
      <c r="T2720">
        <v>0</v>
      </c>
      <c r="U2720" s="82" t="s">
        <v>378</v>
      </c>
      <c r="V2720" s="92"/>
      <c r="W2720">
        <v>0</v>
      </c>
      <c r="X2720" s="92"/>
      <c r="Y2720">
        <v>0</v>
      </c>
      <c r="Z2720">
        <v>0</v>
      </c>
      <c r="AA2720">
        <v>0</v>
      </c>
      <c r="AB2720">
        <v>0</v>
      </c>
      <c r="AC2720">
        <v>-1</v>
      </c>
      <c r="AD2720">
        <v>0</v>
      </c>
      <c r="AE2720">
        <v>0</v>
      </c>
      <c r="AF2720">
        <v>0</v>
      </c>
      <c r="AG2720">
        <v>0</v>
      </c>
      <c r="AH2720">
        <v>0</v>
      </c>
      <c r="AK2720">
        <v>0</v>
      </c>
      <c r="AM2720">
        <v>0</v>
      </c>
      <c r="AO2720" s="92"/>
      <c r="AP2720" s="82" t="s">
        <v>359</v>
      </c>
      <c r="AQ2720" s="82" t="s">
        <v>383</v>
      </c>
      <c r="AR2720" s="82"/>
      <c r="AS2720">
        <v>0</v>
      </c>
      <c r="AT2720">
        <v>0</v>
      </c>
      <c r="AU2720">
        <v>2032</v>
      </c>
      <c r="AY2720">
        <v>0</v>
      </c>
      <c r="AZ2720">
        <v>0</v>
      </c>
      <c r="BA2720" s="82" t="s">
        <v>398</v>
      </c>
      <c r="BB2720">
        <v>10998</v>
      </c>
      <c r="BC2720">
        <v>0</v>
      </c>
      <c r="BD2720" s="92"/>
      <c r="BE2720" s="92"/>
      <c r="BF2720">
        <v>0</v>
      </c>
      <c r="BG2720">
        <v>0</v>
      </c>
      <c r="BH2720">
        <v>0</v>
      </c>
      <c r="BI2720" s="92"/>
      <c r="BJ2720" s="92"/>
      <c r="BK2720" s="92"/>
      <c r="BL2720">
        <v>0</v>
      </c>
    </row>
    <row r="2721" spans="1:64" x14ac:dyDescent="0.25">
      <c r="A2721" s="82" t="s">
        <v>297</v>
      </c>
      <c r="B2721" s="82" t="s">
        <v>397</v>
      </c>
      <c r="C2721" s="82" t="s">
        <v>106</v>
      </c>
      <c r="D2721" s="82" t="s">
        <v>313</v>
      </c>
      <c r="E2721" s="82" t="s">
        <v>314</v>
      </c>
      <c r="F2721" s="82" t="s">
        <v>382</v>
      </c>
      <c r="G2721" s="82" t="s">
        <v>382</v>
      </c>
      <c r="H2721">
        <v>0</v>
      </c>
      <c r="I2721">
        <v>0</v>
      </c>
      <c r="J2721">
        <v>0</v>
      </c>
      <c r="K2721" s="92"/>
      <c r="L2721">
        <v>1.7666022813500604E-6</v>
      </c>
      <c r="M2721" s="92"/>
      <c r="N2721" s="92"/>
      <c r="O2721" s="92"/>
      <c r="P2721">
        <v>0</v>
      </c>
      <c r="Q2721" s="92"/>
      <c r="R2721" s="92"/>
      <c r="S2721">
        <v>-1</v>
      </c>
      <c r="T2721">
        <v>0</v>
      </c>
      <c r="U2721" s="82" t="s">
        <v>378</v>
      </c>
      <c r="V2721" s="92"/>
      <c r="W2721">
        <v>0</v>
      </c>
      <c r="X2721" s="92"/>
      <c r="Y2721">
        <v>0</v>
      </c>
      <c r="Z2721">
        <v>0</v>
      </c>
      <c r="AA2721">
        <v>0</v>
      </c>
      <c r="AB2721">
        <v>0</v>
      </c>
      <c r="AC2721">
        <v>-1</v>
      </c>
      <c r="AD2721">
        <v>0</v>
      </c>
      <c r="AE2721">
        <v>0</v>
      </c>
      <c r="AF2721">
        <v>0</v>
      </c>
      <c r="AG2721">
        <v>0</v>
      </c>
      <c r="AH2721">
        <v>0</v>
      </c>
      <c r="AK2721">
        <v>0</v>
      </c>
      <c r="AM2721">
        <v>0</v>
      </c>
      <c r="AO2721" s="92"/>
      <c r="AP2721" s="82" t="s">
        <v>359</v>
      </c>
      <c r="AQ2721" s="82" t="s">
        <v>383</v>
      </c>
      <c r="AR2721" s="82"/>
      <c r="AS2721">
        <v>0</v>
      </c>
      <c r="AT2721">
        <v>0</v>
      </c>
      <c r="AU2721">
        <v>2032</v>
      </c>
      <c r="AY2721">
        <v>0</v>
      </c>
      <c r="AZ2721">
        <v>0</v>
      </c>
      <c r="BA2721" s="82" t="s">
        <v>398</v>
      </c>
      <c r="BB2721">
        <v>10999</v>
      </c>
      <c r="BC2721">
        <v>0</v>
      </c>
      <c r="BD2721" s="92"/>
      <c r="BE2721" s="92"/>
      <c r="BF2721">
        <v>0</v>
      </c>
      <c r="BG2721">
        <v>0</v>
      </c>
      <c r="BH2721">
        <v>0</v>
      </c>
      <c r="BI2721" s="92"/>
      <c r="BJ2721" s="92"/>
      <c r="BK2721" s="92"/>
      <c r="BL2721">
        <v>0</v>
      </c>
    </row>
    <row r="2722" spans="1:64" x14ac:dyDescent="0.25">
      <c r="A2722" s="82" t="s">
        <v>297</v>
      </c>
      <c r="B2722" s="82" t="s">
        <v>397</v>
      </c>
      <c r="C2722" s="82" t="s">
        <v>106</v>
      </c>
      <c r="D2722" s="82" t="s">
        <v>306</v>
      </c>
      <c r="E2722" s="82" t="s">
        <v>59</v>
      </c>
      <c r="F2722" s="82" t="s">
        <v>384</v>
      </c>
      <c r="G2722" s="82" t="s">
        <v>384</v>
      </c>
      <c r="H2722">
        <v>32.817333221435547</v>
      </c>
      <c r="I2722">
        <v>32.817329406738281</v>
      </c>
      <c r="J2722">
        <v>32.817333221435547</v>
      </c>
      <c r="K2722" s="92"/>
      <c r="L2722">
        <v>0</v>
      </c>
      <c r="M2722" s="92"/>
      <c r="N2722" s="92"/>
      <c r="O2722" s="92"/>
      <c r="P2722">
        <v>25346.421875</v>
      </c>
      <c r="Q2722" s="92"/>
      <c r="R2722" s="92"/>
      <c r="S2722">
        <v>-1</v>
      </c>
      <c r="T2722">
        <v>0</v>
      </c>
      <c r="U2722" s="82" t="s">
        <v>324</v>
      </c>
      <c r="V2722" s="92"/>
      <c r="W2722">
        <v>288267.4375</v>
      </c>
      <c r="X2722" s="92"/>
      <c r="Y2722">
        <v>0</v>
      </c>
      <c r="Z2722">
        <v>11012.2744140625</v>
      </c>
      <c r="AA2722">
        <v>11012.2744140625</v>
      </c>
      <c r="AB2722">
        <v>0</v>
      </c>
      <c r="AC2722">
        <v>-1</v>
      </c>
      <c r="AD2722">
        <v>0</v>
      </c>
      <c r="AE2722">
        <v>0</v>
      </c>
      <c r="AF2722">
        <v>0</v>
      </c>
      <c r="AG2722">
        <v>686</v>
      </c>
      <c r="AH2722">
        <v>4516</v>
      </c>
      <c r="AI2722">
        <v>1</v>
      </c>
      <c r="AJ2722">
        <v>38.201587677001953</v>
      </c>
      <c r="AK2722">
        <v>0</v>
      </c>
      <c r="AL2722">
        <v>0</v>
      </c>
      <c r="AM2722">
        <v>11012.2744140625</v>
      </c>
      <c r="AN2722">
        <v>38.201587677001953</v>
      </c>
      <c r="AO2722" s="92"/>
      <c r="AP2722" s="82" t="s">
        <v>351</v>
      </c>
      <c r="AQ2722" s="82" t="s">
        <v>326</v>
      </c>
      <c r="AR2722" s="82"/>
      <c r="AS2722">
        <v>0</v>
      </c>
      <c r="AT2722">
        <v>0</v>
      </c>
      <c r="AU2722">
        <v>2032</v>
      </c>
      <c r="AY2722">
        <v>0</v>
      </c>
      <c r="AZ2722">
        <v>0</v>
      </c>
      <c r="BA2722" s="82" t="s">
        <v>398</v>
      </c>
      <c r="BB2722">
        <v>11000</v>
      </c>
      <c r="BC2722">
        <v>200</v>
      </c>
      <c r="BD2722" s="92"/>
      <c r="BE2722" s="92"/>
      <c r="BF2722">
        <v>288267.4375</v>
      </c>
      <c r="BG2722">
        <v>0</v>
      </c>
      <c r="BH2722">
        <v>0</v>
      </c>
      <c r="BI2722" s="92"/>
      <c r="BJ2722" s="92"/>
      <c r="BK2722" s="92"/>
      <c r="BL2722">
        <v>0</v>
      </c>
    </row>
    <row r="2723" spans="1:64" x14ac:dyDescent="0.25">
      <c r="A2723" s="82" t="s">
        <v>297</v>
      </c>
      <c r="B2723" s="82" t="s">
        <v>397</v>
      </c>
      <c r="C2723" s="82" t="s">
        <v>106</v>
      </c>
      <c r="D2723" s="82" t="s">
        <v>311</v>
      </c>
      <c r="E2723" s="82" t="s">
        <v>312</v>
      </c>
      <c r="F2723" s="82" t="s">
        <v>384</v>
      </c>
      <c r="G2723" s="82" t="s">
        <v>384</v>
      </c>
      <c r="H2723">
        <v>49.225997924804688</v>
      </c>
      <c r="I2723">
        <v>49.225997924804688</v>
      </c>
      <c r="J2723">
        <v>49.225997924804688</v>
      </c>
      <c r="K2723" s="92"/>
      <c r="L2723">
        <v>0</v>
      </c>
      <c r="M2723" s="92"/>
      <c r="N2723" s="92"/>
      <c r="O2723" s="92"/>
      <c r="P2723">
        <v>38019.6328125</v>
      </c>
      <c r="Q2723" s="92"/>
      <c r="R2723" s="92"/>
      <c r="S2723">
        <v>-1</v>
      </c>
      <c r="T2723">
        <v>0</v>
      </c>
      <c r="U2723" s="82" t="s">
        <v>324</v>
      </c>
      <c r="V2723" s="92"/>
      <c r="W2723">
        <v>432401.15625</v>
      </c>
      <c r="X2723" s="92"/>
      <c r="Y2723">
        <v>0</v>
      </c>
      <c r="Z2723">
        <v>16518.412109375</v>
      </c>
      <c r="AA2723">
        <v>16518.412109375</v>
      </c>
      <c r="AB2723">
        <v>0</v>
      </c>
      <c r="AC2723">
        <v>-1</v>
      </c>
      <c r="AD2723">
        <v>0</v>
      </c>
      <c r="AE2723">
        <v>0</v>
      </c>
      <c r="AF2723">
        <v>0</v>
      </c>
      <c r="AG2723">
        <v>686</v>
      </c>
      <c r="AH2723">
        <v>4516</v>
      </c>
      <c r="AI2723">
        <v>1</v>
      </c>
      <c r="AJ2723">
        <v>38.201587677001953</v>
      </c>
      <c r="AK2723">
        <v>0</v>
      </c>
      <c r="AL2723">
        <v>0</v>
      </c>
      <c r="AM2723">
        <v>16518.412109375</v>
      </c>
      <c r="AN2723">
        <v>38.201587677001953</v>
      </c>
      <c r="AO2723" s="92"/>
      <c r="AP2723" s="82" t="s">
        <v>351</v>
      </c>
      <c r="AQ2723" s="82" t="s">
        <v>326</v>
      </c>
      <c r="AR2723" s="82"/>
      <c r="AS2723">
        <v>0</v>
      </c>
      <c r="AT2723">
        <v>0</v>
      </c>
      <c r="AU2723">
        <v>2032</v>
      </c>
      <c r="AY2723">
        <v>0</v>
      </c>
      <c r="AZ2723">
        <v>0</v>
      </c>
      <c r="BA2723" s="82" t="s">
        <v>398</v>
      </c>
      <c r="BB2723">
        <v>11001</v>
      </c>
      <c r="BC2723">
        <v>300</v>
      </c>
      <c r="BD2723" s="92"/>
      <c r="BE2723" s="92"/>
      <c r="BF2723">
        <v>432401.15625</v>
      </c>
      <c r="BG2723">
        <v>0</v>
      </c>
      <c r="BH2723">
        <v>0</v>
      </c>
      <c r="BI2723" s="92"/>
      <c r="BJ2723" s="92"/>
      <c r="BK2723" s="92"/>
      <c r="BL2723">
        <v>0</v>
      </c>
    </row>
    <row r="2724" spans="1:64" x14ac:dyDescent="0.25">
      <c r="A2724" s="82" t="s">
        <v>297</v>
      </c>
      <c r="B2724" s="82" t="s">
        <v>397</v>
      </c>
      <c r="C2724" s="82" t="s">
        <v>106</v>
      </c>
      <c r="D2724" s="82" t="s">
        <v>298</v>
      </c>
      <c r="E2724" s="82" t="s">
        <v>55</v>
      </c>
      <c r="F2724" s="82" t="s">
        <v>385</v>
      </c>
      <c r="G2724" s="82" t="s">
        <v>385</v>
      </c>
      <c r="H2724">
        <v>22.859842300415039</v>
      </c>
      <c r="I2724">
        <v>100</v>
      </c>
      <c r="J2724">
        <v>22.859842300415039</v>
      </c>
      <c r="K2724" s="92"/>
      <c r="L2724">
        <v>0</v>
      </c>
      <c r="M2724" s="92"/>
      <c r="N2724" s="92"/>
      <c r="O2724" s="92"/>
      <c r="P2724">
        <v>15278.5048828125</v>
      </c>
      <c r="Q2724" s="92"/>
      <c r="R2724" s="92"/>
      <c r="S2724">
        <v>-1</v>
      </c>
      <c r="T2724">
        <v>0</v>
      </c>
      <c r="U2724" s="82" t="s">
        <v>324</v>
      </c>
      <c r="V2724" s="92"/>
      <c r="W2724">
        <v>200800.859375</v>
      </c>
      <c r="X2724" s="92"/>
      <c r="Y2724">
        <v>0</v>
      </c>
      <c r="Z2724">
        <v>6863.8642578125</v>
      </c>
      <c r="AA2724">
        <v>6863.8642578125</v>
      </c>
      <c r="AB2724">
        <v>0</v>
      </c>
      <c r="AC2724">
        <v>-1</v>
      </c>
      <c r="AD2724">
        <v>0</v>
      </c>
      <c r="AE2724">
        <v>0</v>
      </c>
      <c r="AF2724">
        <v>0</v>
      </c>
      <c r="AG2724">
        <v>366</v>
      </c>
      <c r="AH2724">
        <v>4394</v>
      </c>
      <c r="AI2724">
        <v>0.22859841585159302</v>
      </c>
      <c r="AJ2724">
        <v>34.182445526123047</v>
      </c>
      <c r="AK2724">
        <v>-6785.51708984375</v>
      </c>
      <c r="AL2724">
        <v>-33.792270660400391</v>
      </c>
      <c r="AM2724">
        <v>13649.3818359375</v>
      </c>
      <c r="AN2724">
        <v>67.974716186523438</v>
      </c>
      <c r="AO2724" s="92"/>
      <c r="AP2724" s="82" t="s">
        <v>351</v>
      </c>
      <c r="AQ2724" s="82" t="s">
        <v>326</v>
      </c>
      <c r="AR2724" s="82"/>
      <c r="AS2724">
        <v>0</v>
      </c>
      <c r="AT2724">
        <v>0</v>
      </c>
      <c r="AU2724">
        <v>2032</v>
      </c>
      <c r="AY2724">
        <v>0</v>
      </c>
      <c r="AZ2724">
        <v>0</v>
      </c>
      <c r="BA2724" s="82" t="s">
        <v>398</v>
      </c>
      <c r="BB2724">
        <v>11002</v>
      </c>
      <c r="BC2724">
        <v>100</v>
      </c>
      <c r="BD2724" s="92"/>
      <c r="BE2724" s="92"/>
      <c r="BF2724">
        <v>200800.859375</v>
      </c>
      <c r="BG2724">
        <v>0</v>
      </c>
      <c r="BH2724">
        <v>0</v>
      </c>
      <c r="BI2724" s="92"/>
      <c r="BJ2724" s="92"/>
      <c r="BK2724" s="92"/>
      <c r="BL2724">
        <v>0</v>
      </c>
    </row>
    <row r="2725" spans="1:64" x14ac:dyDescent="0.25">
      <c r="A2725" s="82" t="s">
        <v>297</v>
      </c>
      <c r="B2725" s="82" t="s">
        <v>397</v>
      </c>
      <c r="C2725" s="82" t="s">
        <v>106</v>
      </c>
      <c r="D2725" s="82" t="s">
        <v>303</v>
      </c>
      <c r="E2725" s="82" t="s">
        <v>304</v>
      </c>
      <c r="F2725" s="82" t="s">
        <v>385</v>
      </c>
      <c r="G2725" s="82" t="s">
        <v>385</v>
      </c>
      <c r="H2725">
        <v>57.149604797363281</v>
      </c>
      <c r="I2725">
        <v>250</v>
      </c>
      <c r="J2725">
        <v>57.149604797363281</v>
      </c>
      <c r="K2725" s="92"/>
      <c r="L2725">
        <v>0</v>
      </c>
      <c r="M2725" s="92"/>
      <c r="N2725" s="92"/>
      <c r="O2725" s="92"/>
      <c r="P2725">
        <v>38196.26171875</v>
      </c>
      <c r="Q2725" s="92"/>
      <c r="R2725" s="92"/>
      <c r="S2725">
        <v>-1</v>
      </c>
      <c r="T2725">
        <v>0</v>
      </c>
      <c r="U2725" s="82" t="s">
        <v>324</v>
      </c>
      <c r="V2725" s="92"/>
      <c r="W2725">
        <v>502002.125</v>
      </c>
      <c r="X2725" s="92"/>
      <c r="Y2725">
        <v>0</v>
      </c>
      <c r="Z2725">
        <v>17159.662109375</v>
      </c>
      <c r="AA2725">
        <v>17159.662109375</v>
      </c>
      <c r="AB2725">
        <v>0</v>
      </c>
      <c r="AC2725">
        <v>-1</v>
      </c>
      <c r="AD2725">
        <v>0</v>
      </c>
      <c r="AE2725">
        <v>0</v>
      </c>
      <c r="AF2725">
        <v>0</v>
      </c>
      <c r="AG2725">
        <v>366</v>
      </c>
      <c r="AH2725">
        <v>4394</v>
      </c>
      <c r="AI2725">
        <v>0.22859841585159302</v>
      </c>
      <c r="AJ2725">
        <v>34.182445526123047</v>
      </c>
      <c r="AK2725">
        <v>-16963.79296875</v>
      </c>
      <c r="AL2725">
        <v>-33.792270660400391</v>
      </c>
      <c r="AM2725">
        <v>34123.453125</v>
      </c>
      <c r="AN2725">
        <v>67.974716186523438</v>
      </c>
      <c r="AO2725" s="92"/>
      <c r="AP2725" s="82" t="s">
        <v>351</v>
      </c>
      <c r="AQ2725" s="82" t="s">
        <v>326</v>
      </c>
      <c r="AR2725" s="82"/>
      <c r="AS2725">
        <v>0</v>
      </c>
      <c r="AT2725">
        <v>0</v>
      </c>
      <c r="AU2725">
        <v>2032</v>
      </c>
      <c r="AY2725">
        <v>0</v>
      </c>
      <c r="AZ2725">
        <v>0</v>
      </c>
      <c r="BA2725" s="82" t="s">
        <v>398</v>
      </c>
      <c r="BB2725">
        <v>11003</v>
      </c>
      <c r="BC2725">
        <v>250</v>
      </c>
      <c r="BD2725" s="92"/>
      <c r="BE2725" s="92"/>
      <c r="BF2725">
        <v>502002.125</v>
      </c>
      <c r="BG2725">
        <v>0</v>
      </c>
      <c r="BH2725">
        <v>0</v>
      </c>
      <c r="BI2725" s="92"/>
      <c r="BJ2725" s="92"/>
      <c r="BK2725" s="92"/>
      <c r="BL2725">
        <v>0</v>
      </c>
    </row>
    <row r="2726" spans="1:64" x14ac:dyDescent="0.25">
      <c r="A2726" s="82" t="s">
        <v>297</v>
      </c>
      <c r="B2726" s="82" t="s">
        <v>397</v>
      </c>
      <c r="C2726" s="82" t="s">
        <v>106</v>
      </c>
      <c r="D2726" s="82" t="s">
        <v>305</v>
      </c>
      <c r="E2726" s="82" t="s">
        <v>58</v>
      </c>
      <c r="F2726" s="82" t="s">
        <v>385</v>
      </c>
      <c r="G2726" s="82" t="s">
        <v>385</v>
      </c>
      <c r="H2726">
        <v>68.57952880859375</v>
      </c>
      <c r="I2726">
        <v>300</v>
      </c>
      <c r="J2726">
        <v>68.57952880859375</v>
      </c>
      <c r="K2726" s="92"/>
      <c r="L2726">
        <v>0</v>
      </c>
      <c r="M2726" s="92"/>
      <c r="N2726" s="92"/>
      <c r="O2726" s="92"/>
      <c r="P2726">
        <v>45835.515625</v>
      </c>
      <c r="Q2726" s="92"/>
      <c r="R2726" s="92"/>
      <c r="S2726">
        <v>-1</v>
      </c>
      <c r="T2726">
        <v>0</v>
      </c>
      <c r="U2726" s="82" t="s">
        <v>324</v>
      </c>
      <c r="V2726" s="92"/>
      <c r="W2726">
        <v>602402.5625</v>
      </c>
      <c r="X2726" s="92"/>
      <c r="Y2726">
        <v>0</v>
      </c>
      <c r="Z2726">
        <v>20591.59375</v>
      </c>
      <c r="AA2726">
        <v>20591.59375</v>
      </c>
      <c r="AB2726">
        <v>0</v>
      </c>
      <c r="AC2726">
        <v>-1</v>
      </c>
      <c r="AD2726">
        <v>0</v>
      </c>
      <c r="AE2726">
        <v>0</v>
      </c>
      <c r="AF2726">
        <v>0</v>
      </c>
      <c r="AG2726">
        <v>366</v>
      </c>
      <c r="AH2726">
        <v>4394</v>
      </c>
      <c r="AI2726">
        <v>0.22859841585159302</v>
      </c>
      <c r="AJ2726">
        <v>34.182445526123047</v>
      </c>
      <c r="AK2726">
        <v>-20356.55078125</v>
      </c>
      <c r="AL2726">
        <v>-33.792270660400391</v>
      </c>
      <c r="AM2726">
        <v>40948.14453125</v>
      </c>
      <c r="AN2726">
        <v>67.974716186523438</v>
      </c>
      <c r="AO2726" s="92"/>
      <c r="AP2726" s="82" t="s">
        <v>351</v>
      </c>
      <c r="AQ2726" s="82" t="s">
        <v>326</v>
      </c>
      <c r="AR2726" s="82"/>
      <c r="AS2726">
        <v>0</v>
      </c>
      <c r="AT2726">
        <v>0</v>
      </c>
      <c r="AU2726">
        <v>2032</v>
      </c>
      <c r="AY2726">
        <v>0</v>
      </c>
      <c r="AZ2726">
        <v>0</v>
      </c>
      <c r="BA2726" s="82" t="s">
        <v>398</v>
      </c>
      <c r="BB2726">
        <v>11004</v>
      </c>
      <c r="BC2726">
        <v>300</v>
      </c>
      <c r="BD2726" s="92"/>
      <c r="BE2726" s="92"/>
      <c r="BF2726">
        <v>602402.5625</v>
      </c>
      <c r="BG2726">
        <v>0</v>
      </c>
      <c r="BH2726">
        <v>0</v>
      </c>
      <c r="BI2726" s="92"/>
      <c r="BJ2726" s="92"/>
      <c r="BK2726" s="92"/>
      <c r="BL2726">
        <v>0</v>
      </c>
    </row>
    <row r="2727" spans="1:64" x14ac:dyDescent="0.25">
      <c r="A2727" s="82" t="s">
        <v>297</v>
      </c>
      <c r="B2727" s="82" t="s">
        <v>397</v>
      </c>
      <c r="C2727" s="82" t="s">
        <v>106</v>
      </c>
      <c r="D2727" s="82" t="s">
        <v>306</v>
      </c>
      <c r="E2727" s="82" t="s">
        <v>59</v>
      </c>
      <c r="F2727" s="82" t="s">
        <v>385</v>
      </c>
      <c r="G2727" s="82" t="s">
        <v>385</v>
      </c>
      <c r="H2727">
        <v>68.57952880859375</v>
      </c>
      <c r="I2727">
        <v>300</v>
      </c>
      <c r="J2727">
        <v>68.57952880859375</v>
      </c>
      <c r="K2727" s="92"/>
      <c r="L2727">
        <v>0</v>
      </c>
      <c r="M2727" s="92"/>
      <c r="N2727" s="92"/>
      <c r="O2727" s="92"/>
      <c r="P2727">
        <v>45835.515625</v>
      </c>
      <c r="Q2727" s="92"/>
      <c r="R2727" s="92"/>
      <c r="S2727">
        <v>-1</v>
      </c>
      <c r="T2727">
        <v>0</v>
      </c>
      <c r="U2727" s="82" t="s">
        <v>324</v>
      </c>
      <c r="V2727" s="92"/>
      <c r="W2727">
        <v>602402.5625</v>
      </c>
      <c r="X2727" s="92"/>
      <c r="Y2727">
        <v>0</v>
      </c>
      <c r="Z2727">
        <v>20591.59375</v>
      </c>
      <c r="AA2727">
        <v>20591.59375</v>
      </c>
      <c r="AB2727">
        <v>0</v>
      </c>
      <c r="AC2727">
        <v>-1</v>
      </c>
      <c r="AD2727">
        <v>0</v>
      </c>
      <c r="AE2727">
        <v>0</v>
      </c>
      <c r="AF2727">
        <v>0</v>
      </c>
      <c r="AG2727">
        <v>366</v>
      </c>
      <c r="AH2727">
        <v>4394</v>
      </c>
      <c r="AI2727">
        <v>0.22859841585159302</v>
      </c>
      <c r="AJ2727">
        <v>34.182445526123047</v>
      </c>
      <c r="AK2727">
        <v>-20356.55078125</v>
      </c>
      <c r="AL2727">
        <v>-33.792270660400391</v>
      </c>
      <c r="AM2727">
        <v>40948.14453125</v>
      </c>
      <c r="AN2727">
        <v>67.974716186523438</v>
      </c>
      <c r="AO2727" s="92"/>
      <c r="AP2727" s="82" t="s">
        <v>351</v>
      </c>
      <c r="AQ2727" s="82" t="s">
        <v>326</v>
      </c>
      <c r="AR2727" s="82"/>
      <c r="AS2727">
        <v>0</v>
      </c>
      <c r="AT2727">
        <v>0</v>
      </c>
      <c r="AU2727">
        <v>2032</v>
      </c>
      <c r="AY2727">
        <v>0</v>
      </c>
      <c r="AZ2727">
        <v>0</v>
      </c>
      <c r="BA2727" s="82" t="s">
        <v>398</v>
      </c>
      <c r="BB2727">
        <v>11005</v>
      </c>
      <c r="BC2727">
        <v>300</v>
      </c>
      <c r="BD2727" s="92"/>
      <c r="BE2727" s="92"/>
      <c r="BF2727">
        <v>602402.5625</v>
      </c>
      <c r="BG2727">
        <v>0</v>
      </c>
      <c r="BH2727">
        <v>0</v>
      </c>
      <c r="BI2727" s="92"/>
      <c r="BJ2727" s="92"/>
      <c r="BK2727" s="92"/>
      <c r="BL2727">
        <v>0</v>
      </c>
    </row>
    <row r="2728" spans="1:64" x14ac:dyDescent="0.25">
      <c r="A2728" s="82" t="s">
        <v>297</v>
      </c>
      <c r="B2728" s="82" t="s">
        <v>397</v>
      </c>
      <c r="C2728" s="82" t="s">
        <v>106</v>
      </c>
      <c r="D2728" s="82" t="s">
        <v>307</v>
      </c>
      <c r="E2728" s="82" t="s">
        <v>60</v>
      </c>
      <c r="F2728" s="82" t="s">
        <v>385</v>
      </c>
      <c r="G2728" s="82" t="s">
        <v>385</v>
      </c>
      <c r="H2728">
        <v>22.859842300415039</v>
      </c>
      <c r="I2728">
        <v>100</v>
      </c>
      <c r="J2728">
        <v>22.859842300415039</v>
      </c>
      <c r="K2728" s="92"/>
      <c r="L2728">
        <v>0</v>
      </c>
      <c r="M2728" s="92"/>
      <c r="N2728" s="92"/>
      <c r="O2728" s="92"/>
      <c r="P2728">
        <v>15278.5048828125</v>
      </c>
      <c r="Q2728" s="92"/>
      <c r="R2728" s="92"/>
      <c r="S2728">
        <v>-1</v>
      </c>
      <c r="T2728">
        <v>0</v>
      </c>
      <c r="U2728" s="82" t="s">
        <v>324</v>
      </c>
      <c r="V2728" s="92"/>
      <c r="W2728">
        <v>200800.859375</v>
      </c>
      <c r="X2728" s="92"/>
      <c r="Y2728">
        <v>0</v>
      </c>
      <c r="Z2728">
        <v>6863.8642578125</v>
      </c>
      <c r="AA2728">
        <v>6863.8642578125</v>
      </c>
      <c r="AB2728">
        <v>0</v>
      </c>
      <c r="AC2728">
        <v>-1</v>
      </c>
      <c r="AD2728">
        <v>0</v>
      </c>
      <c r="AE2728">
        <v>0</v>
      </c>
      <c r="AF2728">
        <v>0</v>
      </c>
      <c r="AG2728">
        <v>366</v>
      </c>
      <c r="AH2728">
        <v>4394</v>
      </c>
      <c r="AI2728">
        <v>0.22859841585159302</v>
      </c>
      <c r="AJ2728">
        <v>34.182445526123047</v>
      </c>
      <c r="AK2728">
        <v>-6785.51708984375</v>
      </c>
      <c r="AL2728">
        <v>-33.792270660400391</v>
      </c>
      <c r="AM2728">
        <v>13649.3818359375</v>
      </c>
      <c r="AN2728">
        <v>67.974716186523438</v>
      </c>
      <c r="AO2728" s="92"/>
      <c r="AP2728" s="82" t="s">
        <v>351</v>
      </c>
      <c r="AQ2728" s="82" t="s">
        <v>326</v>
      </c>
      <c r="AR2728" s="82"/>
      <c r="AS2728">
        <v>0</v>
      </c>
      <c r="AT2728">
        <v>0</v>
      </c>
      <c r="AU2728">
        <v>2032</v>
      </c>
      <c r="AY2728">
        <v>0</v>
      </c>
      <c r="AZ2728">
        <v>0</v>
      </c>
      <c r="BA2728" s="82" t="s">
        <v>398</v>
      </c>
      <c r="BB2728">
        <v>11006</v>
      </c>
      <c r="BC2728">
        <v>100</v>
      </c>
      <c r="BD2728" s="92"/>
      <c r="BE2728" s="92"/>
      <c r="BF2728">
        <v>200800.859375</v>
      </c>
      <c r="BG2728">
        <v>0</v>
      </c>
      <c r="BH2728">
        <v>0</v>
      </c>
      <c r="BI2728" s="92"/>
      <c r="BJ2728" s="92"/>
      <c r="BK2728" s="92"/>
      <c r="BL2728">
        <v>0</v>
      </c>
    </row>
    <row r="2729" spans="1:64" x14ac:dyDescent="0.25">
      <c r="A2729" s="82" t="s">
        <v>297</v>
      </c>
      <c r="B2729" s="82" t="s">
        <v>397</v>
      </c>
      <c r="C2729" s="82" t="s">
        <v>106</v>
      </c>
      <c r="D2729" s="82" t="s">
        <v>308</v>
      </c>
      <c r="E2729" s="82" t="s">
        <v>61</v>
      </c>
      <c r="F2729" s="82" t="s">
        <v>385</v>
      </c>
      <c r="G2729" s="82" t="s">
        <v>385</v>
      </c>
      <c r="H2729">
        <v>68.57952880859375</v>
      </c>
      <c r="I2729">
        <v>300</v>
      </c>
      <c r="J2729">
        <v>68.57952880859375</v>
      </c>
      <c r="K2729" s="92"/>
      <c r="L2729">
        <v>0</v>
      </c>
      <c r="M2729" s="92"/>
      <c r="N2729" s="92"/>
      <c r="O2729" s="92"/>
      <c r="P2729">
        <v>45835.515625</v>
      </c>
      <c r="Q2729" s="92"/>
      <c r="R2729" s="92"/>
      <c r="S2729">
        <v>-1</v>
      </c>
      <c r="T2729">
        <v>0</v>
      </c>
      <c r="U2729" s="82" t="s">
        <v>324</v>
      </c>
      <c r="V2729" s="92"/>
      <c r="W2729">
        <v>602402.5625</v>
      </c>
      <c r="X2729" s="92"/>
      <c r="Y2729">
        <v>0</v>
      </c>
      <c r="Z2729">
        <v>20591.59375</v>
      </c>
      <c r="AA2729">
        <v>20591.59375</v>
      </c>
      <c r="AB2729">
        <v>0</v>
      </c>
      <c r="AC2729">
        <v>-1</v>
      </c>
      <c r="AD2729">
        <v>0</v>
      </c>
      <c r="AE2729">
        <v>0</v>
      </c>
      <c r="AF2729">
        <v>0</v>
      </c>
      <c r="AG2729">
        <v>366</v>
      </c>
      <c r="AH2729">
        <v>4394</v>
      </c>
      <c r="AI2729">
        <v>0.22859841585159302</v>
      </c>
      <c r="AJ2729">
        <v>34.182445526123047</v>
      </c>
      <c r="AK2729">
        <v>-20356.55078125</v>
      </c>
      <c r="AL2729">
        <v>-33.792270660400391</v>
      </c>
      <c r="AM2729">
        <v>40948.14453125</v>
      </c>
      <c r="AN2729">
        <v>67.974716186523438</v>
      </c>
      <c r="AO2729" s="92"/>
      <c r="AP2729" s="82" t="s">
        <v>351</v>
      </c>
      <c r="AQ2729" s="82" t="s">
        <v>326</v>
      </c>
      <c r="AR2729" s="82"/>
      <c r="AS2729">
        <v>0</v>
      </c>
      <c r="AT2729">
        <v>0</v>
      </c>
      <c r="AU2729">
        <v>2032</v>
      </c>
      <c r="AY2729">
        <v>0</v>
      </c>
      <c r="AZ2729">
        <v>0</v>
      </c>
      <c r="BA2729" s="82" t="s">
        <v>398</v>
      </c>
      <c r="BB2729">
        <v>11007</v>
      </c>
      <c r="BC2729">
        <v>300</v>
      </c>
      <c r="BD2729" s="92"/>
      <c r="BE2729" s="92"/>
      <c r="BF2729">
        <v>602402.5625</v>
      </c>
      <c r="BG2729">
        <v>0</v>
      </c>
      <c r="BH2729">
        <v>0</v>
      </c>
      <c r="BI2729" s="92"/>
      <c r="BJ2729" s="92"/>
      <c r="BK2729" s="92"/>
      <c r="BL2729">
        <v>0</v>
      </c>
    </row>
    <row r="2730" spans="1:64" x14ac:dyDescent="0.25">
      <c r="A2730" s="82" t="s">
        <v>297</v>
      </c>
      <c r="B2730" s="82" t="s">
        <v>397</v>
      </c>
      <c r="C2730" s="82" t="s">
        <v>106</v>
      </c>
      <c r="D2730" s="82" t="s">
        <v>309</v>
      </c>
      <c r="E2730" s="82" t="s">
        <v>310</v>
      </c>
      <c r="F2730" s="82" t="s">
        <v>385</v>
      </c>
      <c r="G2730" s="82" t="s">
        <v>385</v>
      </c>
      <c r="H2730">
        <v>22.859842300415039</v>
      </c>
      <c r="I2730">
        <v>100</v>
      </c>
      <c r="J2730">
        <v>22.859842300415039</v>
      </c>
      <c r="K2730" s="92"/>
      <c r="L2730">
        <v>0</v>
      </c>
      <c r="M2730" s="92"/>
      <c r="N2730" s="92"/>
      <c r="O2730" s="92"/>
      <c r="P2730">
        <v>15278.5048828125</v>
      </c>
      <c r="Q2730" s="92"/>
      <c r="R2730" s="92"/>
      <c r="S2730">
        <v>-1</v>
      </c>
      <c r="T2730">
        <v>0</v>
      </c>
      <c r="U2730" s="82" t="s">
        <v>324</v>
      </c>
      <c r="V2730" s="92"/>
      <c r="W2730">
        <v>200800.859375</v>
      </c>
      <c r="X2730" s="92"/>
      <c r="Y2730">
        <v>0</v>
      </c>
      <c r="Z2730">
        <v>6863.8642578125</v>
      </c>
      <c r="AA2730">
        <v>6863.8642578125</v>
      </c>
      <c r="AB2730">
        <v>0</v>
      </c>
      <c r="AC2730">
        <v>-1</v>
      </c>
      <c r="AD2730">
        <v>0</v>
      </c>
      <c r="AE2730">
        <v>0</v>
      </c>
      <c r="AF2730">
        <v>0</v>
      </c>
      <c r="AG2730">
        <v>366</v>
      </c>
      <c r="AH2730">
        <v>4394</v>
      </c>
      <c r="AI2730">
        <v>0.22859841585159302</v>
      </c>
      <c r="AJ2730">
        <v>34.182445526123047</v>
      </c>
      <c r="AK2730">
        <v>-6785.51708984375</v>
      </c>
      <c r="AL2730">
        <v>-33.792270660400391</v>
      </c>
      <c r="AM2730">
        <v>13649.3818359375</v>
      </c>
      <c r="AN2730">
        <v>67.974716186523438</v>
      </c>
      <c r="AO2730" s="92"/>
      <c r="AP2730" s="82" t="s">
        <v>351</v>
      </c>
      <c r="AQ2730" s="82" t="s">
        <v>326</v>
      </c>
      <c r="AR2730" s="82"/>
      <c r="AS2730">
        <v>0</v>
      </c>
      <c r="AT2730">
        <v>0</v>
      </c>
      <c r="AU2730">
        <v>2032</v>
      </c>
      <c r="AY2730">
        <v>0</v>
      </c>
      <c r="AZ2730">
        <v>0</v>
      </c>
      <c r="BA2730" s="82" t="s">
        <v>398</v>
      </c>
      <c r="BB2730">
        <v>11008</v>
      </c>
      <c r="BC2730">
        <v>100</v>
      </c>
      <c r="BD2730" s="92"/>
      <c r="BE2730" s="92"/>
      <c r="BF2730">
        <v>200800.859375</v>
      </c>
      <c r="BG2730">
        <v>0</v>
      </c>
      <c r="BH2730">
        <v>0</v>
      </c>
      <c r="BI2730" s="92"/>
      <c r="BJ2730" s="92"/>
      <c r="BK2730" s="92"/>
      <c r="BL2730">
        <v>0</v>
      </c>
    </row>
    <row r="2731" spans="1:64" x14ac:dyDescent="0.25">
      <c r="A2731" s="82" t="s">
        <v>297</v>
      </c>
      <c r="B2731" s="82" t="s">
        <v>397</v>
      </c>
      <c r="C2731" s="82" t="s">
        <v>106</v>
      </c>
      <c r="D2731" s="82" t="s">
        <v>311</v>
      </c>
      <c r="E2731" s="82" t="s">
        <v>312</v>
      </c>
      <c r="F2731" s="82" t="s">
        <v>385</v>
      </c>
      <c r="G2731" s="82" t="s">
        <v>385</v>
      </c>
      <c r="H2731">
        <v>68.57952880859375</v>
      </c>
      <c r="I2731">
        <v>300</v>
      </c>
      <c r="J2731">
        <v>68.57952880859375</v>
      </c>
      <c r="K2731" s="92"/>
      <c r="L2731">
        <v>0</v>
      </c>
      <c r="M2731" s="92"/>
      <c r="N2731" s="92"/>
      <c r="O2731" s="92"/>
      <c r="P2731">
        <v>45835.515625</v>
      </c>
      <c r="Q2731" s="92"/>
      <c r="R2731" s="92"/>
      <c r="S2731">
        <v>-1</v>
      </c>
      <c r="T2731">
        <v>0</v>
      </c>
      <c r="U2731" s="82" t="s">
        <v>324</v>
      </c>
      <c r="V2731" s="92"/>
      <c r="W2731">
        <v>602402.5625</v>
      </c>
      <c r="X2731" s="92"/>
      <c r="Y2731">
        <v>0</v>
      </c>
      <c r="Z2731">
        <v>20591.59375</v>
      </c>
      <c r="AA2731">
        <v>20591.59375</v>
      </c>
      <c r="AB2731">
        <v>0</v>
      </c>
      <c r="AC2731">
        <v>-1</v>
      </c>
      <c r="AD2731">
        <v>0</v>
      </c>
      <c r="AE2731">
        <v>0</v>
      </c>
      <c r="AF2731">
        <v>0</v>
      </c>
      <c r="AG2731">
        <v>366</v>
      </c>
      <c r="AH2731">
        <v>4394</v>
      </c>
      <c r="AI2731">
        <v>0.22859841585159302</v>
      </c>
      <c r="AJ2731">
        <v>34.182445526123047</v>
      </c>
      <c r="AK2731">
        <v>-20356.55078125</v>
      </c>
      <c r="AL2731">
        <v>-33.792270660400391</v>
      </c>
      <c r="AM2731">
        <v>40948.14453125</v>
      </c>
      <c r="AN2731">
        <v>67.974716186523438</v>
      </c>
      <c r="AO2731" s="92"/>
      <c r="AP2731" s="82" t="s">
        <v>351</v>
      </c>
      <c r="AQ2731" s="82" t="s">
        <v>326</v>
      </c>
      <c r="AR2731" s="82"/>
      <c r="AS2731">
        <v>0</v>
      </c>
      <c r="AT2731">
        <v>0</v>
      </c>
      <c r="AU2731">
        <v>2032</v>
      </c>
      <c r="AY2731">
        <v>0</v>
      </c>
      <c r="AZ2731">
        <v>0</v>
      </c>
      <c r="BA2731" s="82" t="s">
        <v>398</v>
      </c>
      <c r="BB2731">
        <v>11009</v>
      </c>
      <c r="BC2731">
        <v>300</v>
      </c>
      <c r="BD2731" s="92"/>
      <c r="BE2731" s="92"/>
      <c r="BF2731">
        <v>602402.5625</v>
      </c>
      <c r="BG2731">
        <v>0</v>
      </c>
      <c r="BH2731">
        <v>0</v>
      </c>
      <c r="BI2731" s="92"/>
      <c r="BJ2731" s="92"/>
      <c r="BK2731" s="92"/>
      <c r="BL2731">
        <v>0</v>
      </c>
    </row>
    <row r="2732" spans="1:64" x14ac:dyDescent="0.25">
      <c r="A2732" s="82" t="s">
        <v>297</v>
      </c>
      <c r="B2732" s="82" t="s">
        <v>397</v>
      </c>
      <c r="C2732" s="82" t="s">
        <v>106</v>
      </c>
      <c r="D2732" s="82" t="s">
        <v>313</v>
      </c>
      <c r="E2732" s="82" t="s">
        <v>314</v>
      </c>
      <c r="F2732" s="82" t="s">
        <v>385</v>
      </c>
      <c r="G2732" s="82" t="s">
        <v>385</v>
      </c>
      <c r="H2732">
        <v>68.57952880859375</v>
      </c>
      <c r="I2732">
        <v>300</v>
      </c>
      <c r="J2732">
        <v>68.57952880859375</v>
      </c>
      <c r="K2732" s="92"/>
      <c r="L2732">
        <v>0</v>
      </c>
      <c r="M2732" s="92"/>
      <c r="N2732" s="92"/>
      <c r="O2732" s="92"/>
      <c r="P2732">
        <v>45835.515625</v>
      </c>
      <c r="Q2732" s="92"/>
      <c r="R2732" s="92"/>
      <c r="S2732">
        <v>-1</v>
      </c>
      <c r="T2732">
        <v>0</v>
      </c>
      <c r="U2732" s="82" t="s">
        <v>324</v>
      </c>
      <c r="V2732" s="92"/>
      <c r="W2732">
        <v>602402.5625</v>
      </c>
      <c r="X2732" s="92"/>
      <c r="Y2732">
        <v>0</v>
      </c>
      <c r="Z2732">
        <v>20591.59375</v>
      </c>
      <c r="AA2732">
        <v>20591.59375</v>
      </c>
      <c r="AB2732">
        <v>0</v>
      </c>
      <c r="AC2732">
        <v>-1</v>
      </c>
      <c r="AD2732">
        <v>0</v>
      </c>
      <c r="AE2732">
        <v>0</v>
      </c>
      <c r="AF2732">
        <v>0</v>
      </c>
      <c r="AG2732">
        <v>366</v>
      </c>
      <c r="AH2732">
        <v>4394</v>
      </c>
      <c r="AI2732">
        <v>0.22859841585159302</v>
      </c>
      <c r="AJ2732">
        <v>34.182445526123047</v>
      </c>
      <c r="AK2732">
        <v>-20356.55078125</v>
      </c>
      <c r="AL2732">
        <v>-33.792270660400391</v>
      </c>
      <c r="AM2732">
        <v>40948.14453125</v>
      </c>
      <c r="AN2732">
        <v>67.974716186523438</v>
      </c>
      <c r="AO2732" s="92"/>
      <c r="AP2732" s="82" t="s">
        <v>351</v>
      </c>
      <c r="AQ2732" s="82" t="s">
        <v>326</v>
      </c>
      <c r="AR2732" s="82"/>
      <c r="AS2732">
        <v>0</v>
      </c>
      <c r="AT2732">
        <v>0</v>
      </c>
      <c r="AU2732">
        <v>2032</v>
      </c>
      <c r="AY2732">
        <v>0</v>
      </c>
      <c r="AZ2732">
        <v>0</v>
      </c>
      <c r="BA2732" s="82" t="s">
        <v>398</v>
      </c>
      <c r="BB2732">
        <v>11010</v>
      </c>
      <c r="BC2732">
        <v>300</v>
      </c>
      <c r="BD2732" s="92"/>
      <c r="BE2732" s="92"/>
      <c r="BF2732">
        <v>602402.5625</v>
      </c>
      <c r="BG2732">
        <v>0</v>
      </c>
      <c r="BH2732">
        <v>0</v>
      </c>
      <c r="BI2732" s="92"/>
      <c r="BJ2732" s="92"/>
      <c r="BK2732" s="92"/>
      <c r="BL2732">
        <v>0</v>
      </c>
    </row>
    <row r="2733" spans="1:64" x14ac:dyDescent="0.25">
      <c r="A2733" s="82" t="s">
        <v>297</v>
      </c>
      <c r="B2733" s="82" t="s">
        <v>397</v>
      </c>
      <c r="C2733" s="82" t="s">
        <v>106</v>
      </c>
      <c r="D2733" s="82" t="s">
        <v>306</v>
      </c>
      <c r="E2733" s="82" t="s">
        <v>59</v>
      </c>
      <c r="F2733" s="82" t="s">
        <v>386</v>
      </c>
      <c r="G2733" s="82" t="s">
        <v>386</v>
      </c>
      <c r="H2733">
        <v>34.289764404296875</v>
      </c>
      <c r="I2733">
        <v>150</v>
      </c>
      <c r="J2733">
        <v>34.289764404296875</v>
      </c>
      <c r="K2733" s="92"/>
      <c r="L2733">
        <v>0</v>
      </c>
      <c r="M2733" s="92"/>
      <c r="N2733" s="92"/>
      <c r="O2733" s="92"/>
      <c r="P2733">
        <v>22048.40625</v>
      </c>
      <c r="Q2733" s="92"/>
      <c r="R2733" s="92"/>
      <c r="S2733">
        <v>-1</v>
      </c>
      <c r="T2733">
        <v>0</v>
      </c>
      <c r="U2733" s="82" t="s">
        <v>324</v>
      </c>
      <c r="V2733" s="92"/>
      <c r="W2733">
        <v>301201.28125</v>
      </c>
      <c r="X2733" s="92"/>
      <c r="Y2733">
        <v>0</v>
      </c>
      <c r="Z2733">
        <v>10295.796875</v>
      </c>
      <c r="AA2733">
        <v>10295.796875</v>
      </c>
      <c r="AB2733">
        <v>0</v>
      </c>
      <c r="AC2733">
        <v>-1</v>
      </c>
      <c r="AD2733">
        <v>0</v>
      </c>
      <c r="AE2733">
        <v>0</v>
      </c>
      <c r="AF2733">
        <v>0</v>
      </c>
      <c r="AG2733">
        <v>366</v>
      </c>
      <c r="AH2733">
        <v>4394</v>
      </c>
      <c r="AI2733">
        <v>0.22859841585159302</v>
      </c>
      <c r="AJ2733">
        <v>34.182445526123047</v>
      </c>
      <c r="AK2733">
        <v>-10178.275390625</v>
      </c>
      <c r="AL2733">
        <v>-33.792270660400391</v>
      </c>
      <c r="AM2733">
        <v>20474.072265625</v>
      </c>
      <c r="AN2733">
        <v>67.974716186523438</v>
      </c>
      <c r="AO2733" s="92"/>
      <c r="AP2733" s="82" t="s">
        <v>347</v>
      </c>
      <c r="AQ2733" s="82" t="s">
        <v>326</v>
      </c>
      <c r="AR2733" s="82"/>
      <c r="AS2733">
        <v>0</v>
      </c>
      <c r="AT2733">
        <v>0</v>
      </c>
      <c r="AU2733">
        <v>2032</v>
      </c>
      <c r="AY2733">
        <v>0</v>
      </c>
      <c r="AZ2733">
        <v>0</v>
      </c>
      <c r="BA2733" s="82" t="s">
        <v>398</v>
      </c>
      <c r="BB2733">
        <v>11011</v>
      </c>
      <c r="BC2733">
        <v>150</v>
      </c>
      <c r="BD2733" s="92"/>
      <c r="BE2733" s="92"/>
      <c r="BF2733">
        <v>301201.28125</v>
      </c>
      <c r="BG2733">
        <v>0</v>
      </c>
      <c r="BH2733">
        <v>0</v>
      </c>
      <c r="BI2733" s="92"/>
      <c r="BJ2733" s="92"/>
      <c r="BK2733" s="92"/>
      <c r="BL2733">
        <v>0</v>
      </c>
    </row>
    <row r="2734" spans="1:64" x14ac:dyDescent="0.25">
      <c r="A2734" s="82" t="s">
        <v>297</v>
      </c>
      <c r="B2734" s="82" t="s">
        <v>397</v>
      </c>
      <c r="C2734" s="82" t="s">
        <v>106</v>
      </c>
      <c r="D2734" s="82" t="s">
        <v>311</v>
      </c>
      <c r="E2734" s="82" t="s">
        <v>312</v>
      </c>
      <c r="F2734" s="82" t="s">
        <v>386</v>
      </c>
      <c r="G2734" s="82" t="s">
        <v>386</v>
      </c>
      <c r="H2734">
        <v>22.859842300415039</v>
      </c>
      <c r="I2734">
        <v>100</v>
      </c>
      <c r="J2734">
        <v>22.859842300415039</v>
      </c>
      <c r="K2734" s="92"/>
      <c r="L2734">
        <v>0</v>
      </c>
      <c r="M2734" s="92"/>
      <c r="N2734" s="92"/>
      <c r="O2734" s="92"/>
      <c r="P2734">
        <v>14698.9375</v>
      </c>
      <c r="Q2734" s="92"/>
      <c r="R2734" s="92"/>
      <c r="S2734">
        <v>-1</v>
      </c>
      <c r="T2734">
        <v>0</v>
      </c>
      <c r="U2734" s="82" t="s">
        <v>324</v>
      </c>
      <c r="V2734" s="92"/>
      <c r="W2734">
        <v>200800.859375</v>
      </c>
      <c r="X2734" s="92"/>
      <c r="Y2734">
        <v>0</v>
      </c>
      <c r="Z2734">
        <v>6863.8642578125</v>
      </c>
      <c r="AA2734">
        <v>6863.8642578125</v>
      </c>
      <c r="AB2734">
        <v>0</v>
      </c>
      <c r="AC2734">
        <v>-1</v>
      </c>
      <c r="AD2734">
        <v>0</v>
      </c>
      <c r="AE2734">
        <v>0</v>
      </c>
      <c r="AF2734">
        <v>0</v>
      </c>
      <c r="AG2734">
        <v>366</v>
      </c>
      <c r="AH2734">
        <v>4394</v>
      </c>
      <c r="AI2734">
        <v>0.22859841585159302</v>
      </c>
      <c r="AJ2734">
        <v>34.182445526123047</v>
      </c>
      <c r="AK2734">
        <v>-6785.51708984375</v>
      </c>
      <c r="AL2734">
        <v>-33.792270660400391</v>
      </c>
      <c r="AM2734">
        <v>13649.3818359375</v>
      </c>
      <c r="AN2734">
        <v>67.974716186523438</v>
      </c>
      <c r="AO2734" s="92"/>
      <c r="AP2734" s="82" t="s">
        <v>347</v>
      </c>
      <c r="AQ2734" s="82" t="s">
        <v>326</v>
      </c>
      <c r="AR2734" s="82"/>
      <c r="AS2734">
        <v>0</v>
      </c>
      <c r="AT2734">
        <v>0</v>
      </c>
      <c r="AU2734">
        <v>2032</v>
      </c>
      <c r="AY2734">
        <v>0</v>
      </c>
      <c r="AZ2734">
        <v>0</v>
      </c>
      <c r="BA2734" s="82" t="s">
        <v>398</v>
      </c>
      <c r="BB2734">
        <v>11012</v>
      </c>
      <c r="BC2734">
        <v>100</v>
      </c>
      <c r="BD2734" s="92"/>
      <c r="BE2734" s="92"/>
      <c r="BF2734">
        <v>200800.859375</v>
      </c>
      <c r="BG2734">
        <v>0</v>
      </c>
      <c r="BH2734">
        <v>0</v>
      </c>
      <c r="BI2734" s="92"/>
      <c r="BJ2734" s="92"/>
      <c r="BK2734" s="92"/>
      <c r="BL2734">
        <v>0</v>
      </c>
    </row>
    <row r="2735" spans="1:64" x14ac:dyDescent="0.25">
      <c r="A2735" s="82" t="s">
        <v>297</v>
      </c>
      <c r="B2735" s="82" t="s">
        <v>397</v>
      </c>
      <c r="C2735" s="82" t="s">
        <v>106</v>
      </c>
      <c r="D2735" s="82" t="s">
        <v>303</v>
      </c>
      <c r="E2735" s="82" t="s">
        <v>304</v>
      </c>
      <c r="F2735" s="82" t="s">
        <v>387</v>
      </c>
      <c r="G2735" s="82" t="s">
        <v>387</v>
      </c>
      <c r="H2735">
        <v>35.008827209472656</v>
      </c>
      <c r="I2735">
        <v>100</v>
      </c>
      <c r="J2735">
        <v>35.008827209472656</v>
      </c>
      <c r="K2735" s="92"/>
      <c r="L2735">
        <v>0</v>
      </c>
      <c r="M2735" s="92"/>
      <c r="N2735" s="92"/>
      <c r="O2735" s="92"/>
      <c r="P2735">
        <v>19738.416015625</v>
      </c>
      <c r="Q2735" s="92"/>
      <c r="R2735" s="92"/>
      <c r="S2735">
        <v>-1</v>
      </c>
      <c r="T2735">
        <v>0</v>
      </c>
      <c r="U2735" s="82" t="s">
        <v>160</v>
      </c>
      <c r="V2735" s="92"/>
      <c r="W2735">
        <v>307517.53125</v>
      </c>
      <c r="X2735" s="92"/>
      <c r="Y2735">
        <v>0</v>
      </c>
      <c r="Z2735">
        <v>11804.728515625</v>
      </c>
      <c r="AA2735">
        <v>11804.728515625</v>
      </c>
      <c r="AB2735">
        <v>0</v>
      </c>
      <c r="AC2735">
        <v>-1</v>
      </c>
      <c r="AD2735">
        <v>0</v>
      </c>
      <c r="AE2735">
        <v>0</v>
      </c>
      <c r="AF2735">
        <v>0</v>
      </c>
      <c r="AG2735">
        <v>0</v>
      </c>
      <c r="AH2735">
        <v>8784</v>
      </c>
      <c r="AI2735">
        <v>0.35008826851844788</v>
      </c>
      <c r="AJ2735">
        <v>38.387172698974609</v>
      </c>
      <c r="AK2735">
        <v>-10391.716796875</v>
      </c>
      <c r="AL2735">
        <v>-33.792270660400391</v>
      </c>
      <c r="AM2735">
        <v>22196.4453125</v>
      </c>
      <c r="AN2735">
        <v>72.179443359375</v>
      </c>
      <c r="AO2735" s="92"/>
      <c r="AP2735" s="82" t="s">
        <v>336</v>
      </c>
      <c r="AQ2735" s="82" t="s">
        <v>326</v>
      </c>
      <c r="AR2735" s="82"/>
      <c r="AS2735">
        <v>0</v>
      </c>
      <c r="AT2735">
        <v>0</v>
      </c>
      <c r="AU2735">
        <v>2032</v>
      </c>
      <c r="AY2735">
        <v>0</v>
      </c>
      <c r="AZ2735">
        <v>0</v>
      </c>
      <c r="BA2735" s="82" t="s">
        <v>398</v>
      </c>
      <c r="BB2735">
        <v>11013</v>
      </c>
      <c r="BC2735">
        <v>100</v>
      </c>
      <c r="BD2735" s="92"/>
      <c r="BE2735" s="92"/>
      <c r="BF2735">
        <v>307517.53125</v>
      </c>
      <c r="BG2735">
        <v>0</v>
      </c>
      <c r="BH2735">
        <v>0</v>
      </c>
      <c r="BI2735" s="92"/>
      <c r="BJ2735" s="92"/>
      <c r="BK2735" s="92"/>
      <c r="BL2735">
        <v>0</v>
      </c>
    </row>
    <row r="2736" spans="1:64" x14ac:dyDescent="0.25">
      <c r="A2736" s="82" t="s">
        <v>297</v>
      </c>
      <c r="B2736" s="82" t="s">
        <v>397</v>
      </c>
      <c r="C2736" s="82" t="s">
        <v>106</v>
      </c>
      <c r="D2736" s="82" t="s">
        <v>305</v>
      </c>
      <c r="E2736" s="82" t="s">
        <v>58</v>
      </c>
      <c r="F2736" s="82" t="s">
        <v>387</v>
      </c>
      <c r="G2736" s="82" t="s">
        <v>387</v>
      </c>
      <c r="H2736">
        <v>35.008827209472656</v>
      </c>
      <c r="I2736">
        <v>100</v>
      </c>
      <c r="J2736">
        <v>35.008827209472656</v>
      </c>
      <c r="K2736" s="92"/>
      <c r="L2736">
        <v>0</v>
      </c>
      <c r="M2736" s="92"/>
      <c r="N2736" s="92"/>
      <c r="O2736" s="92"/>
      <c r="P2736">
        <v>19738.416015625</v>
      </c>
      <c r="Q2736" s="92"/>
      <c r="R2736" s="92"/>
      <c r="S2736">
        <v>-1</v>
      </c>
      <c r="T2736">
        <v>0</v>
      </c>
      <c r="U2736" s="82" t="s">
        <v>160</v>
      </c>
      <c r="V2736" s="92"/>
      <c r="W2736">
        <v>307517.53125</v>
      </c>
      <c r="X2736" s="92"/>
      <c r="Y2736">
        <v>0</v>
      </c>
      <c r="Z2736">
        <v>11804.728515625</v>
      </c>
      <c r="AA2736">
        <v>11804.728515625</v>
      </c>
      <c r="AB2736">
        <v>0</v>
      </c>
      <c r="AC2736">
        <v>-1</v>
      </c>
      <c r="AD2736">
        <v>0</v>
      </c>
      <c r="AE2736">
        <v>0</v>
      </c>
      <c r="AF2736">
        <v>0</v>
      </c>
      <c r="AG2736">
        <v>0</v>
      </c>
      <c r="AH2736">
        <v>8784</v>
      </c>
      <c r="AI2736">
        <v>0.35008826851844788</v>
      </c>
      <c r="AJ2736">
        <v>38.387172698974609</v>
      </c>
      <c r="AK2736">
        <v>-10391.716796875</v>
      </c>
      <c r="AL2736">
        <v>-33.792270660400391</v>
      </c>
      <c r="AM2736">
        <v>22196.4453125</v>
      </c>
      <c r="AN2736">
        <v>72.179443359375</v>
      </c>
      <c r="AO2736" s="92"/>
      <c r="AP2736" s="82" t="s">
        <v>336</v>
      </c>
      <c r="AQ2736" s="82" t="s">
        <v>326</v>
      </c>
      <c r="AR2736" s="82"/>
      <c r="AS2736">
        <v>0</v>
      </c>
      <c r="AT2736">
        <v>0</v>
      </c>
      <c r="AU2736">
        <v>2032</v>
      </c>
      <c r="AY2736">
        <v>0</v>
      </c>
      <c r="AZ2736">
        <v>0</v>
      </c>
      <c r="BA2736" s="82" t="s">
        <v>398</v>
      </c>
      <c r="BB2736">
        <v>11014</v>
      </c>
      <c r="BC2736">
        <v>100</v>
      </c>
      <c r="BD2736" s="92"/>
      <c r="BE2736" s="92"/>
      <c r="BF2736">
        <v>307517.53125</v>
      </c>
      <c r="BG2736">
        <v>0</v>
      </c>
      <c r="BH2736">
        <v>0</v>
      </c>
      <c r="BI2736" s="92"/>
      <c r="BJ2736" s="92"/>
      <c r="BK2736" s="92"/>
      <c r="BL2736">
        <v>0</v>
      </c>
    </row>
    <row r="2737" spans="1:64" x14ac:dyDescent="0.25">
      <c r="A2737" s="82" t="s">
        <v>297</v>
      </c>
      <c r="B2737" s="82" t="s">
        <v>397</v>
      </c>
      <c r="C2737" s="82" t="s">
        <v>106</v>
      </c>
      <c r="D2737" s="82" t="s">
        <v>306</v>
      </c>
      <c r="E2737" s="82" t="s">
        <v>59</v>
      </c>
      <c r="F2737" s="82" t="s">
        <v>387</v>
      </c>
      <c r="G2737" s="82" t="s">
        <v>387</v>
      </c>
      <c r="H2737">
        <v>35.008827209472656</v>
      </c>
      <c r="I2737">
        <v>100</v>
      </c>
      <c r="J2737">
        <v>35.008827209472656</v>
      </c>
      <c r="K2737" s="92"/>
      <c r="L2737">
        <v>0</v>
      </c>
      <c r="M2737" s="92"/>
      <c r="N2737" s="92"/>
      <c r="O2737" s="92"/>
      <c r="P2737">
        <v>19738.416015625</v>
      </c>
      <c r="Q2737" s="92"/>
      <c r="R2737" s="92"/>
      <c r="S2737">
        <v>-1</v>
      </c>
      <c r="T2737">
        <v>0</v>
      </c>
      <c r="U2737" s="82" t="s">
        <v>160</v>
      </c>
      <c r="V2737" s="92"/>
      <c r="W2737">
        <v>307517.53125</v>
      </c>
      <c r="X2737" s="92"/>
      <c r="Y2737">
        <v>0</v>
      </c>
      <c r="Z2737">
        <v>11804.728515625</v>
      </c>
      <c r="AA2737">
        <v>11804.728515625</v>
      </c>
      <c r="AB2737">
        <v>0</v>
      </c>
      <c r="AC2737">
        <v>-1</v>
      </c>
      <c r="AD2737">
        <v>0</v>
      </c>
      <c r="AE2737">
        <v>0</v>
      </c>
      <c r="AF2737">
        <v>0</v>
      </c>
      <c r="AG2737">
        <v>0</v>
      </c>
      <c r="AH2737">
        <v>8784</v>
      </c>
      <c r="AI2737">
        <v>0.35008826851844788</v>
      </c>
      <c r="AJ2737">
        <v>38.387172698974609</v>
      </c>
      <c r="AK2737">
        <v>-10391.716796875</v>
      </c>
      <c r="AL2737">
        <v>-33.792270660400391</v>
      </c>
      <c r="AM2737">
        <v>22196.4453125</v>
      </c>
      <c r="AN2737">
        <v>72.179443359375</v>
      </c>
      <c r="AO2737" s="92"/>
      <c r="AP2737" s="82" t="s">
        <v>336</v>
      </c>
      <c r="AQ2737" s="82" t="s">
        <v>326</v>
      </c>
      <c r="AR2737" s="82"/>
      <c r="AS2737">
        <v>0</v>
      </c>
      <c r="AT2737">
        <v>0</v>
      </c>
      <c r="AU2737">
        <v>2032</v>
      </c>
      <c r="AY2737">
        <v>0</v>
      </c>
      <c r="AZ2737">
        <v>0</v>
      </c>
      <c r="BA2737" s="82" t="s">
        <v>398</v>
      </c>
      <c r="BB2737">
        <v>11015</v>
      </c>
      <c r="BC2737">
        <v>100</v>
      </c>
      <c r="BD2737" s="92"/>
      <c r="BE2737" s="92"/>
      <c r="BF2737">
        <v>307517.53125</v>
      </c>
      <c r="BG2737">
        <v>0</v>
      </c>
      <c r="BH2737">
        <v>0</v>
      </c>
      <c r="BI2737" s="92"/>
      <c r="BJ2737" s="92"/>
      <c r="BK2737" s="92"/>
      <c r="BL2737">
        <v>0</v>
      </c>
    </row>
    <row r="2738" spans="1:64" x14ac:dyDescent="0.25">
      <c r="A2738" s="82" t="s">
        <v>297</v>
      </c>
      <c r="B2738" s="82" t="s">
        <v>397</v>
      </c>
      <c r="C2738" s="82" t="s">
        <v>106</v>
      </c>
      <c r="D2738" s="82" t="s">
        <v>307</v>
      </c>
      <c r="E2738" s="82" t="s">
        <v>60</v>
      </c>
      <c r="F2738" s="82" t="s">
        <v>387</v>
      </c>
      <c r="G2738" s="82" t="s">
        <v>387</v>
      </c>
      <c r="H2738">
        <v>35.008827209472656</v>
      </c>
      <c r="I2738">
        <v>100</v>
      </c>
      <c r="J2738">
        <v>35.008827209472656</v>
      </c>
      <c r="K2738" s="92"/>
      <c r="L2738">
        <v>0</v>
      </c>
      <c r="M2738" s="92"/>
      <c r="N2738" s="92"/>
      <c r="O2738" s="92"/>
      <c r="P2738">
        <v>19738.416015625</v>
      </c>
      <c r="Q2738" s="92"/>
      <c r="R2738" s="92"/>
      <c r="S2738">
        <v>-1</v>
      </c>
      <c r="T2738">
        <v>0</v>
      </c>
      <c r="U2738" s="82" t="s">
        <v>160</v>
      </c>
      <c r="V2738" s="92"/>
      <c r="W2738">
        <v>307517.53125</v>
      </c>
      <c r="X2738" s="92"/>
      <c r="Y2738">
        <v>0</v>
      </c>
      <c r="Z2738">
        <v>11804.728515625</v>
      </c>
      <c r="AA2738">
        <v>11804.728515625</v>
      </c>
      <c r="AB2738">
        <v>0</v>
      </c>
      <c r="AC2738">
        <v>-1</v>
      </c>
      <c r="AD2738">
        <v>0</v>
      </c>
      <c r="AE2738">
        <v>0</v>
      </c>
      <c r="AF2738">
        <v>0</v>
      </c>
      <c r="AG2738">
        <v>0</v>
      </c>
      <c r="AH2738">
        <v>8784</v>
      </c>
      <c r="AI2738">
        <v>0.35008826851844788</v>
      </c>
      <c r="AJ2738">
        <v>38.387172698974609</v>
      </c>
      <c r="AK2738">
        <v>-10391.716796875</v>
      </c>
      <c r="AL2738">
        <v>-33.792270660400391</v>
      </c>
      <c r="AM2738">
        <v>22196.4453125</v>
      </c>
      <c r="AN2738">
        <v>72.179443359375</v>
      </c>
      <c r="AO2738" s="92"/>
      <c r="AP2738" s="82" t="s">
        <v>336</v>
      </c>
      <c r="AQ2738" s="82" t="s">
        <v>326</v>
      </c>
      <c r="AR2738" s="82"/>
      <c r="AS2738">
        <v>0</v>
      </c>
      <c r="AT2738">
        <v>0</v>
      </c>
      <c r="AU2738">
        <v>2032</v>
      </c>
      <c r="AY2738">
        <v>0</v>
      </c>
      <c r="AZ2738">
        <v>0</v>
      </c>
      <c r="BA2738" s="82" t="s">
        <v>398</v>
      </c>
      <c r="BB2738">
        <v>11016</v>
      </c>
      <c r="BC2738">
        <v>100</v>
      </c>
      <c r="BD2738" s="92"/>
      <c r="BE2738" s="92"/>
      <c r="BF2738">
        <v>307517.53125</v>
      </c>
      <c r="BG2738">
        <v>0</v>
      </c>
      <c r="BH2738">
        <v>0</v>
      </c>
      <c r="BI2738" s="92"/>
      <c r="BJ2738" s="92"/>
      <c r="BK2738" s="92"/>
      <c r="BL2738">
        <v>0</v>
      </c>
    </row>
    <row r="2739" spans="1:64" x14ac:dyDescent="0.25">
      <c r="A2739" s="82" t="s">
        <v>297</v>
      </c>
      <c r="B2739" s="82" t="s">
        <v>397</v>
      </c>
      <c r="C2739" s="82" t="s">
        <v>106</v>
      </c>
      <c r="D2739" s="82" t="s">
        <v>303</v>
      </c>
      <c r="E2739" s="82" t="s">
        <v>304</v>
      </c>
      <c r="F2739" s="82" t="s">
        <v>388</v>
      </c>
      <c r="G2739" s="82" t="s">
        <v>388</v>
      </c>
      <c r="H2739">
        <v>35.008827209472656</v>
      </c>
      <c r="I2739">
        <v>100</v>
      </c>
      <c r="J2739">
        <v>35.008827209472656</v>
      </c>
      <c r="K2739" s="92"/>
      <c r="L2739">
        <v>0</v>
      </c>
      <c r="M2739" s="92"/>
      <c r="N2739" s="92"/>
      <c r="O2739" s="92"/>
      <c r="P2739">
        <v>19197.486328125</v>
      </c>
      <c r="Q2739" s="92"/>
      <c r="R2739" s="92"/>
      <c r="S2739">
        <v>-1</v>
      </c>
      <c r="T2739">
        <v>0</v>
      </c>
      <c r="U2739" s="82" t="s">
        <v>160</v>
      </c>
      <c r="V2739" s="92"/>
      <c r="W2739">
        <v>307517.53125</v>
      </c>
      <c r="X2739" s="92"/>
      <c r="Y2739">
        <v>0</v>
      </c>
      <c r="Z2739">
        <v>11804.728515625</v>
      </c>
      <c r="AA2739">
        <v>11804.728515625</v>
      </c>
      <c r="AB2739">
        <v>0</v>
      </c>
      <c r="AC2739">
        <v>-1</v>
      </c>
      <c r="AD2739">
        <v>0</v>
      </c>
      <c r="AE2739">
        <v>0</v>
      </c>
      <c r="AF2739">
        <v>0</v>
      </c>
      <c r="AG2739">
        <v>0</v>
      </c>
      <c r="AH2739">
        <v>8784</v>
      </c>
      <c r="AI2739">
        <v>0.35008826851844788</v>
      </c>
      <c r="AJ2739">
        <v>38.387172698974609</v>
      </c>
      <c r="AK2739">
        <v>-10391.716796875</v>
      </c>
      <c r="AL2739">
        <v>-33.792270660400391</v>
      </c>
      <c r="AM2739">
        <v>22196.4453125</v>
      </c>
      <c r="AN2739">
        <v>72.179443359375</v>
      </c>
      <c r="AO2739" s="92"/>
      <c r="AP2739" s="82" t="s">
        <v>325</v>
      </c>
      <c r="AQ2739" s="82" t="s">
        <v>326</v>
      </c>
      <c r="AR2739" s="82"/>
      <c r="AS2739">
        <v>0</v>
      </c>
      <c r="AT2739">
        <v>0</v>
      </c>
      <c r="AU2739">
        <v>2032</v>
      </c>
      <c r="AY2739">
        <v>0</v>
      </c>
      <c r="AZ2739">
        <v>0</v>
      </c>
      <c r="BA2739" s="82" t="s">
        <v>398</v>
      </c>
      <c r="BB2739">
        <v>11017</v>
      </c>
      <c r="BC2739">
        <v>100</v>
      </c>
      <c r="BD2739" s="92"/>
      <c r="BE2739" s="92"/>
      <c r="BF2739">
        <v>307517.53125</v>
      </c>
      <c r="BG2739">
        <v>0</v>
      </c>
      <c r="BH2739">
        <v>0</v>
      </c>
      <c r="BI2739" s="92"/>
      <c r="BJ2739" s="92"/>
      <c r="BK2739" s="92"/>
      <c r="BL2739">
        <v>0</v>
      </c>
    </row>
    <row r="2740" spans="1:64" x14ac:dyDescent="0.25">
      <c r="A2740" s="82" t="s">
        <v>297</v>
      </c>
      <c r="B2740" s="82" t="s">
        <v>397</v>
      </c>
      <c r="C2740" s="82" t="s">
        <v>106</v>
      </c>
      <c r="D2740" s="82" t="s">
        <v>305</v>
      </c>
      <c r="E2740" s="82" t="s">
        <v>58</v>
      </c>
      <c r="F2740" s="82" t="s">
        <v>388</v>
      </c>
      <c r="G2740" s="82" t="s">
        <v>388</v>
      </c>
      <c r="H2740">
        <v>35.008827209472656</v>
      </c>
      <c r="I2740">
        <v>100</v>
      </c>
      <c r="J2740">
        <v>35.008827209472656</v>
      </c>
      <c r="K2740" s="92"/>
      <c r="L2740">
        <v>0</v>
      </c>
      <c r="M2740" s="92"/>
      <c r="N2740" s="92"/>
      <c r="O2740" s="92"/>
      <c r="P2740">
        <v>19197.486328125</v>
      </c>
      <c r="Q2740" s="92"/>
      <c r="R2740" s="92"/>
      <c r="S2740">
        <v>-1</v>
      </c>
      <c r="T2740">
        <v>0</v>
      </c>
      <c r="U2740" s="82" t="s">
        <v>160</v>
      </c>
      <c r="V2740" s="92"/>
      <c r="W2740">
        <v>307517.53125</v>
      </c>
      <c r="X2740" s="92"/>
      <c r="Y2740">
        <v>0</v>
      </c>
      <c r="Z2740">
        <v>11804.728515625</v>
      </c>
      <c r="AA2740">
        <v>11804.728515625</v>
      </c>
      <c r="AB2740">
        <v>0</v>
      </c>
      <c r="AC2740">
        <v>-1</v>
      </c>
      <c r="AD2740">
        <v>0</v>
      </c>
      <c r="AE2740">
        <v>0</v>
      </c>
      <c r="AF2740">
        <v>0</v>
      </c>
      <c r="AG2740">
        <v>0</v>
      </c>
      <c r="AH2740">
        <v>8784</v>
      </c>
      <c r="AI2740">
        <v>0.35008826851844788</v>
      </c>
      <c r="AJ2740">
        <v>38.387172698974609</v>
      </c>
      <c r="AK2740">
        <v>-10391.716796875</v>
      </c>
      <c r="AL2740">
        <v>-33.792270660400391</v>
      </c>
      <c r="AM2740">
        <v>22196.4453125</v>
      </c>
      <c r="AN2740">
        <v>72.179443359375</v>
      </c>
      <c r="AO2740" s="92"/>
      <c r="AP2740" s="82" t="s">
        <v>325</v>
      </c>
      <c r="AQ2740" s="82" t="s">
        <v>326</v>
      </c>
      <c r="AR2740" s="82"/>
      <c r="AS2740">
        <v>0</v>
      </c>
      <c r="AT2740">
        <v>0</v>
      </c>
      <c r="AU2740">
        <v>2032</v>
      </c>
      <c r="AY2740">
        <v>0</v>
      </c>
      <c r="AZ2740">
        <v>0</v>
      </c>
      <c r="BA2740" s="82" t="s">
        <v>398</v>
      </c>
      <c r="BB2740">
        <v>11018</v>
      </c>
      <c r="BC2740">
        <v>100</v>
      </c>
      <c r="BD2740" s="92"/>
      <c r="BE2740" s="92"/>
      <c r="BF2740">
        <v>307517.53125</v>
      </c>
      <c r="BG2740">
        <v>0</v>
      </c>
      <c r="BH2740">
        <v>0</v>
      </c>
      <c r="BI2740" s="92"/>
      <c r="BJ2740" s="92"/>
      <c r="BK2740" s="92"/>
      <c r="BL2740">
        <v>0</v>
      </c>
    </row>
    <row r="2741" spans="1:64" x14ac:dyDescent="0.25">
      <c r="A2741" s="82" t="s">
        <v>297</v>
      </c>
      <c r="B2741" s="82" t="s">
        <v>397</v>
      </c>
      <c r="C2741" s="82" t="s">
        <v>106</v>
      </c>
      <c r="D2741" s="82" t="s">
        <v>306</v>
      </c>
      <c r="E2741" s="82" t="s">
        <v>59</v>
      </c>
      <c r="F2741" s="82" t="s">
        <v>388</v>
      </c>
      <c r="G2741" s="82" t="s">
        <v>388</v>
      </c>
      <c r="H2741">
        <v>35.008827209472656</v>
      </c>
      <c r="I2741">
        <v>100</v>
      </c>
      <c r="J2741">
        <v>35.008827209472656</v>
      </c>
      <c r="K2741" s="92"/>
      <c r="L2741">
        <v>0</v>
      </c>
      <c r="M2741" s="92"/>
      <c r="N2741" s="92"/>
      <c r="O2741" s="92"/>
      <c r="P2741">
        <v>19197.486328125</v>
      </c>
      <c r="Q2741" s="92"/>
      <c r="R2741" s="92"/>
      <c r="S2741">
        <v>-1</v>
      </c>
      <c r="T2741">
        <v>0</v>
      </c>
      <c r="U2741" s="82" t="s">
        <v>160</v>
      </c>
      <c r="V2741" s="92"/>
      <c r="W2741">
        <v>307517.53125</v>
      </c>
      <c r="X2741" s="92"/>
      <c r="Y2741">
        <v>0</v>
      </c>
      <c r="Z2741">
        <v>11804.728515625</v>
      </c>
      <c r="AA2741">
        <v>11804.728515625</v>
      </c>
      <c r="AB2741">
        <v>0</v>
      </c>
      <c r="AC2741">
        <v>-1</v>
      </c>
      <c r="AD2741">
        <v>0</v>
      </c>
      <c r="AE2741">
        <v>0</v>
      </c>
      <c r="AF2741">
        <v>0</v>
      </c>
      <c r="AG2741">
        <v>0</v>
      </c>
      <c r="AH2741">
        <v>8784</v>
      </c>
      <c r="AI2741">
        <v>0.35008826851844788</v>
      </c>
      <c r="AJ2741">
        <v>38.387172698974609</v>
      </c>
      <c r="AK2741">
        <v>-10391.716796875</v>
      </c>
      <c r="AL2741">
        <v>-33.792270660400391</v>
      </c>
      <c r="AM2741">
        <v>22196.4453125</v>
      </c>
      <c r="AN2741">
        <v>72.179443359375</v>
      </c>
      <c r="AO2741" s="92"/>
      <c r="AP2741" s="82" t="s">
        <v>325</v>
      </c>
      <c r="AQ2741" s="82" t="s">
        <v>326</v>
      </c>
      <c r="AR2741" s="82"/>
      <c r="AS2741">
        <v>0</v>
      </c>
      <c r="AT2741">
        <v>0</v>
      </c>
      <c r="AU2741">
        <v>2032</v>
      </c>
      <c r="AY2741">
        <v>0</v>
      </c>
      <c r="AZ2741">
        <v>0</v>
      </c>
      <c r="BA2741" s="82" t="s">
        <v>398</v>
      </c>
      <c r="BB2741">
        <v>11019</v>
      </c>
      <c r="BC2741">
        <v>100</v>
      </c>
      <c r="BD2741" s="92"/>
      <c r="BE2741" s="92"/>
      <c r="BF2741">
        <v>307517.53125</v>
      </c>
      <c r="BG2741">
        <v>0</v>
      </c>
      <c r="BH2741">
        <v>0</v>
      </c>
      <c r="BI2741" s="92"/>
      <c r="BJ2741" s="92"/>
      <c r="BK2741" s="92"/>
      <c r="BL2741">
        <v>0</v>
      </c>
    </row>
    <row r="2742" spans="1:64" x14ac:dyDescent="0.25">
      <c r="A2742" s="82" t="s">
        <v>297</v>
      </c>
      <c r="B2742" s="82" t="s">
        <v>397</v>
      </c>
      <c r="C2742" s="82" t="s">
        <v>106</v>
      </c>
      <c r="D2742" s="82" t="s">
        <v>307</v>
      </c>
      <c r="E2742" s="82" t="s">
        <v>60</v>
      </c>
      <c r="F2742" s="82" t="s">
        <v>388</v>
      </c>
      <c r="G2742" s="82" t="s">
        <v>388</v>
      </c>
      <c r="H2742">
        <v>35.008827209472656</v>
      </c>
      <c r="I2742">
        <v>100</v>
      </c>
      <c r="J2742">
        <v>35.008827209472656</v>
      </c>
      <c r="K2742" s="92"/>
      <c r="L2742">
        <v>0</v>
      </c>
      <c r="M2742" s="92"/>
      <c r="N2742" s="92"/>
      <c r="O2742" s="92"/>
      <c r="P2742">
        <v>19197.486328125</v>
      </c>
      <c r="Q2742" s="92"/>
      <c r="R2742" s="92"/>
      <c r="S2742">
        <v>-1</v>
      </c>
      <c r="T2742">
        <v>0</v>
      </c>
      <c r="U2742" s="82" t="s">
        <v>160</v>
      </c>
      <c r="V2742" s="92"/>
      <c r="W2742">
        <v>307517.53125</v>
      </c>
      <c r="X2742" s="92"/>
      <c r="Y2742">
        <v>0</v>
      </c>
      <c r="Z2742">
        <v>11804.728515625</v>
      </c>
      <c r="AA2742">
        <v>11804.728515625</v>
      </c>
      <c r="AB2742">
        <v>0</v>
      </c>
      <c r="AC2742">
        <v>-1</v>
      </c>
      <c r="AD2742">
        <v>0</v>
      </c>
      <c r="AE2742">
        <v>0</v>
      </c>
      <c r="AF2742">
        <v>0</v>
      </c>
      <c r="AG2742">
        <v>0</v>
      </c>
      <c r="AH2742">
        <v>8784</v>
      </c>
      <c r="AI2742">
        <v>0.35008826851844788</v>
      </c>
      <c r="AJ2742">
        <v>38.387172698974609</v>
      </c>
      <c r="AK2742">
        <v>-10391.716796875</v>
      </c>
      <c r="AL2742">
        <v>-33.792270660400391</v>
      </c>
      <c r="AM2742">
        <v>22196.4453125</v>
      </c>
      <c r="AN2742">
        <v>72.179443359375</v>
      </c>
      <c r="AO2742" s="92"/>
      <c r="AP2742" s="82" t="s">
        <v>325</v>
      </c>
      <c r="AQ2742" s="82" t="s">
        <v>326</v>
      </c>
      <c r="AR2742" s="82"/>
      <c r="AS2742">
        <v>0</v>
      </c>
      <c r="AT2742">
        <v>0</v>
      </c>
      <c r="AU2742">
        <v>2032</v>
      </c>
      <c r="AY2742">
        <v>0</v>
      </c>
      <c r="AZ2742">
        <v>0</v>
      </c>
      <c r="BA2742" s="82" t="s">
        <v>398</v>
      </c>
      <c r="BB2742">
        <v>11020</v>
      </c>
      <c r="BC2742">
        <v>100</v>
      </c>
      <c r="BD2742" s="92"/>
      <c r="BE2742" s="92"/>
      <c r="BF2742">
        <v>307517.53125</v>
      </c>
      <c r="BG2742">
        <v>0</v>
      </c>
      <c r="BH2742">
        <v>0</v>
      </c>
      <c r="BI2742" s="92"/>
      <c r="BJ2742" s="92"/>
      <c r="BK2742" s="92"/>
      <c r="BL2742">
        <v>0</v>
      </c>
    </row>
    <row r="2743" spans="1:64" x14ac:dyDescent="0.25">
      <c r="A2743" s="82" t="s">
        <v>297</v>
      </c>
      <c r="B2743" s="82" t="s">
        <v>397</v>
      </c>
      <c r="C2743" s="82" t="s">
        <v>106</v>
      </c>
      <c r="D2743" s="82" t="s">
        <v>308</v>
      </c>
      <c r="E2743" s="82" t="s">
        <v>61</v>
      </c>
      <c r="F2743" s="82" t="s">
        <v>388</v>
      </c>
      <c r="G2743" s="82" t="s">
        <v>388</v>
      </c>
      <c r="H2743">
        <v>35.008827209472656</v>
      </c>
      <c r="I2743">
        <v>100</v>
      </c>
      <c r="J2743">
        <v>35.008827209472656</v>
      </c>
      <c r="K2743" s="92"/>
      <c r="L2743">
        <v>0</v>
      </c>
      <c r="M2743" s="92"/>
      <c r="N2743" s="92"/>
      <c r="O2743" s="92"/>
      <c r="P2743">
        <v>19197.486328125</v>
      </c>
      <c r="Q2743" s="92"/>
      <c r="R2743" s="92"/>
      <c r="S2743">
        <v>-1</v>
      </c>
      <c r="T2743">
        <v>0</v>
      </c>
      <c r="U2743" s="82" t="s">
        <v>160</v>
      </c>
      <c r="V2743" s="92"/>
      <c r="W2743">
        <v>307517.53125</v>
      </c>
      <c r="X2743" s="92"/>
      <c r="Y2743">
        <v>0</v>
      </c>
      <c r="Z2743">
        <v>11804.728515625</v>
      </c>
      <c r="AA2743">
        <v>11804.728515625</v>
      </c>
      <c r="AB2743">
        <v>0</v>
      </c>
      <c r="AC2743">
        <v>-1</v>
      </c>
      <c r="AD2743">
        <v>0</v>
      </c>
      <c r="AE2743">
        <v>0</v>
      </c>
      <c r="AF2743">
        <v>0</v>
      </c>
      <c r="AG2743">
        <v>0</v>
      </c>
      <c r="AH2743">
        <v>8784</v>
      </c>
      <c r="AI2743">
        <v>0.35008826851844788</v>
      </c>
      <c r="AJ2743">
        <v>38.387172698974609</v>
      </c>
      <c r="AK2743">
        <v>-10391.716796875</v>
      </c>
      <c r="AL2743">
        <v>-33.792270660400391</v>
      </c>
      <c r="AM2743">
        <v>22196.4453125</v>
      </c>
      <c r="AN2743">
        <v>72.179443359375</v>
      </c>
      <c r="AO2743" s="92"/>
      <c r="AP2743" s="82" t="s">
        <v>325</v>
      </c>
      <c r="AQ2743" s="82" t="s">
        <v>326</v>
      </c>
      <c r="AR2743" s="82"/>
      <c r="AS2743">
        <v>0</v>
      </c>
      <c r="AT2743">
        <v>0</v>
      </c>
      <c r="AU2743">
        <v>2032</v>
      </c>
      <c r="AY2743">
        <v>0</v>
      </c>
      <c r="AZ2743">
        <v>0</v>
      </c>
      <c r="BA2743" s="82" t="s">
        <v>398</v>
      </c>
      <c r="BB2743">
        <v>11021</v>
      </c>
      <c r="BC2743">
        <v>100</v>
      </c>
      <c r="BD2743" s="92"/>
      <c r="BE2743" s="92"/>
      <c r="BF2743">
        <v>307517.53125</v>
      </c>
      <c r="BG2743">
        <v>0</v>
      </c>
      <c r="BH2743">
        <v>0</v>
      </c>
      <c r="BI2743" s="92"/>
      <c r="BJ2743" s="92"/>
      <c r="BK2743" s="92"/>
      <c r="BL2743">
        <v>0</v>
      </c>
    </row>
    <row r="2744" spans="1:64" x14ac:dyDescent="0.25">
      <c r="A2744" s="82" t="s">
        <v>297</v>
      </c>
      <c r="B2744" s="82" t="s">
        <v>397</v>
      </c>
      <c r="C2744" s="82" t="s">
        <v>106</v>
      </c>
      <c r="D2744" s="82" t="s">
        <v>313</v>
      </c>
      <c r="E2744" s="82" t="s">
        <v>314</v>
      </c>
      <c r="F2744" s="82" t="s">
        <v>388</v>
      </c>
      <c r="G2744" s="82" t="s">
        <v>388</v>
      </c>
      <c r="H2744">
        <v>35.008827209472656</v>
      </c>
      <c r="I2744">
        <v>100</v>
      </c>
      <c r="J2744">
        <v>35.008827209472656</v>
      </c>
      <c r="K2744" s="92"/>
      <c r="L2744">
        <v>0</v>
      </c>
      <c r="M2744" s="92"/>
      <c r="N2744" s="92"/>
      <c r="O2744" s="92"/>
      <c r="P2744">
        <v>19197.486328125</v>
      </c>
      <c r="Q2744" s="92"/>
      <c r="R2744" s="92"/>
      <c r="S2744">
        <v>-1</v>
      </c>
      <c r="T2744">
        <v>0</v>
      </c>
      <c r="U2744" s="82" t="s">
        <v>160</v>
      </c>
      <c r="V2744" s="92"/>
      <c r="W2744">
        <v>307517.53125</v>
      </c>
      <c r="X2744" s="92"/>
      <c r="Y2744">
        <v>0</v>
      </c>
      <c r="Z2744">
        <v>11804.728515625</v>
      </c>
      <c r="AA2744">
        <v>11804.728515625</v>
      </c>
      <c r="AB2744">
        <v>0</v>
      </c>
      <c r="AC2744">
        <v>-1</v>
      </c>
      <c r="AD2744">
        <v>0</v>
      </c>
      <c r="AE2744">
        <v>0</v>
      </c>
      <c r="AF2744">
        <v>0</v>
      </c>
      <c r="AG2744">
        <v>0</v>
      </c>
      <c r="AH2744">
        <v>8784</v>
      </c>
      <c r="AI2744">
        <v>0.35008826851844788</v>
      </c>
      <c r="AJ2744">
        <v>38.387172698974609</v>
      </c>
      <c r="AK2744">
        <v>-10391.716796875</v>
      </c>
      <c r="AL2744">
        <v>-33.792270660400391</v>
      </c>
      <c r="AM2744">
        <v>22196.4453125</v>
      </c>
      <c r="AN2744">
        <v>72.179443359375</v>
      </c>
      <c r="AO2744" s="92"/>
      <c r="AP2744" s="82" t="s">
        <v>325</v>
      </c>
      <c r="AQ2744" s="82" t="s">
        <v>326</v>
      </c>
      <c r="AR2744" s="82"/>
      <c r="AS2744">
        <v>0</v>
      </c>
      <c r="AT2744">
        <v>0</v>
      </c>
      <c r="AU2744">
        <v>2032</v>
      </c>
      <c r="AY2744">
        <v>0</v>
      </c>
      <c r="AZ2744">
        <v>0</v>
      </c>
      <c r="BA2744" s="82" t="s">
        <v>398</v>
      </c>
      <c r="BB2744">
        <v>11022</v>
      </c>
      <c r="BC2744">
        <v>100</v>
      </c>
      <c r="BD2744" s="92"/>
      <c r="BE2744" s="92"/>
      <c r="BF2744">
        <v>307517.53125</v>
      </c>
      <c r="BG2744">
        <v>0</v>
      </c>
      <c r="BH2744">
        <v>0</v>
      </c>
      <c r="BI2744" s="92"/>
      <c r="BJ2744" s="92"/>
      <c r="BK2744" s="92"/>
      <c r="BL2744">
        <v>0</v>
      </c>
    </row>
    <row r="2745" spans="1:64" x14ac:dyDescent="0.25">
      <c r="A2745" s="82" t="s">
        <v>297</v>
      </c>
      <c r="B2745" s="82" t="s">
        <v>397</v>
      </c>
      <c r="C2745" s="82" t="s">
        <v>106</v>
      </c>
      <c r="D2745" s="82" t="s">
        <v>298</v>
      </c>
      <c r="E2745" s="82" t="s">
        <v>55</v>
      </c>
      <c r="F2745" s="82" t="s">
        <v>389</v>
      </c>
      <c r="G2745" s="82" t="s">
        <v>389</v>
      </c>
      <c r="H2745">
        <v>35.008827209472656</v>
      </c>
      <c r="I2745">
        <v>100</v>
      </c>
      <c r="J2745">
        <v>35.008827209472656</v>
      </c>
      <c r="K2745" s="92"/>
      <c r="L2745">
        <v>0</v>
      </c>
      <c r="M2745" s="92"/>
      <c r="N2745" s="92"/>
      <c r="O2745" s="92"/>
      <c r="P2745">
        <v>18606.87890625</v>
      </c>
      <c r="Q2745" s="92"/>
      <c r="R2745" s="92"/>
      <c r="S2745">
        <v>-1</v>
      </c>
      <c r="T2745">
        <v>0</v>
      </c>
      <c r="U2745" s="82" t="s">
        <v>160</v>
      </c>
      <c r="V2745" s="92"/>
      <c r="W2745">
        <v>307517.53125</v>
      </c>
      <c r="X2745" s="92"/>
      <c r="Y2745">
        <v>0</v>
      </c>
      <c r="Z2745">
        <v>11804.728515625</v>
      </c>
      <c r="AA2745">
        <v>11804.728515625</v>
      </c>
      <c r="AB2745">
        <v>0</v>
      </c>
      <c r="AC2745">
        <v>-1</v>
      </c>
      <c r="AD2745">
        <v>0</v>
      </c>
      <c r="AE2745">
        <v>0</v>
      </c>
      <c r="AF2745">
        <v>0</v>
      </c>
      <c r="AG2745">
        <v>0</v>
      </c>
      <c r="AH2745">
        <v>8784</v>
      </c>
      <c r="AI2745">
        <v>0.35008826851844788</v>
      </c>
      <c r="AJ2745">
        <v>38.387172698974609</v>
      </c>
      <c r="AK2745">
        <v>-10391.716796875</v>
      </c>
      <c r="AL2745">
        <v>-33.792270660400391</v>
      </c>
      <c r="AM2745">
        <v>22196.4453125</v>
      </c>
      <c r="AN2745">
        <v>72.179443359375</v>
      </c>
      <c r="AO2745" s="92"/>
      <c r="AP2745" s="82" t="s">
        <v>351</v>
      </c>
      <c r="AQ2745" s="82" t="s">
        <v>326</v>
      </c>
      <c r="AR2745" s="82"/>
      <c r="AS2745">
        <v>0</v>
      </c>
      <c r="AT2745">
        <v>0</v>
      </c>
      <c r="AU2745">
        <v>2032</v>
      </c>
      <c r="AY2745">
        <v>0</v>
      </c>
      <c r="AZ2745">
        <v>0</v>
      </c>
      <c r="BA2745" s="82" t="s">
        <v>398</v>
      </c>
      <c r="BB2745">
        <v>11023</v>
      </c>
      <c r="BC2745">
        <v>100</v>
      </c>
      <c r="BD2745" s="92"/>
      <c r="BE2745" s="92"/>
      <c r="BF2745">
        <v>307517.53125</v>
      </c>
      <c r="BG2745">
        <v>0</v>
      </c>
      <c r="BH2745">
        <v>0</v>
      </c>
      <c r="BI2745" s="92"/>
      <c r="BJ2745" s="92"/>
      <c r="BK2745" s="92"/>
      <c r="BL2745">
        <v>0</v>
      </c>
    </row>
    <row r="2746" spans="1:64" x14ac:dyDescent="0.25">
      <c r="A2746" s="82" t="s">
        <v>297</v>
      </c>
      <c r="B2746" s="82" t="s">
        <v>397</v>
      </c>
      <c r="C2746" s="82" t="s">
        <v>106</v>
      </c>
      <c r="D2746" s="82" t="s">
        <v>303</v>
      </c>
      <c r="E2746" s="82" t="s">
        <v>304</v>
      </c>
      <c r="F2746" s="82" t="s">
        <v>389</v>
      </c>
      <c r="G2746" s="82" t="s">
        <v>389</v>
      </c>
      <c r="H2746">
        <v>35.008827209472656</v>
      </c>
      <c r="I2746">
        <v>100</v>
      </c>
      <c r="J2746">
        <v>35.008827209472656</v>
      </c>
      <c r="K2746" s="92"/>
      <c r="L2746">
        <v>0</v>
      </c>
      <c r="M2746" s="92"/>
      <c r="N2746" s="92"/>
      <c r="O2746" s="92"/>
      <c r="P2746">
        <v>18606.87890625</v>
      </c>
      <c r="Q2746" s="92"/>
      <c r="R2746" s="92"/>
      <c r="S2746">
        <v>-1</v>
      </c>
      <c r="T2746">
        <v>0</v>
      </c>
      <c r="U2746" s="82" t="s">
        <v>160</v>
      </c>
      <c r="V2746" s="92"/>
      <c r="W2746">
        <v>307517.53125</v>
      </c>
      <c r="X2746" s="92"/>
      <c r="Y2746">
        <v>0</v>
      </c>
      <c r="Z2746">
        <v>11804.728515625</v>
      </c>
      <c r="AA2746">
        <v>11804.728515625</v>
      </c>
      <c r="AB2746">
        <v>0</v>
      </c>
      <c r="AC2746">
        <v>-1</v>
      </c>
      <c r="AD2746">
        <v>0</v>
      </c>
      <c r="AE2746">
        <v>0</v>
      </c>
      <c r="AF2746">
        <v>0</v>
      </c>
      <c r="AG2746">
        <v>0</v>
      </c>
      <c r="AH2746">
        <v>8784</v>
      </c>
      <c r="AI2746">
        <v>0.35008826851844788</v>
      </c>
      <c r="AJ2746">
        <v>38.387172698974609</v>
      </c>
      <c r="AK2746">
        <v>-10391.716796875</v>
      </c>
      <c r="AL2746">
        <v>-33.792270660400391</v>
      </c>
      <c r="AM2746">
        <v>22196.4453125</v>
      </c>
      <c r="AN2746">
        <v>72.179443359375</v>
      </c>
      <c r="AO2746" s="92"/>
      <c r="AP2746" s="82" t="s">
        <v>351</v>
      </c>
      <c r="AQ2746" s="82" t="s">
        <v>326</v>
      </c>
      <c r="AR2746" s="82"/>
      <c r="AS2746">
        <v>0</v>
      </c>
      <c r="AT2746">
        <v>0</v>
      </c>
      <c r="AU2746">
        <v>2032</v>
      </c>
      <c r="AY2746">
        <v>0</v>
      </c>
      <c r="AZ2746">
        <v>0</v>
      </c>
      <c r="BA2746" s="82" t="s">
        <v>398</v>
      </c>
      <c r="BB2746">
        <v>11024</v>
      </c>
      <c r="BC2746">
        <v>100</v>
      </c>
      <c r="BD2746" s="92"/>
      <c r="BE2746" s="92"/>
      <c r="BF2746">
        <v>307517.53125</v>
      </c>
      <c r="BG2746">
        <v>0</v>
      </c>
      <c r="BH2746">
        <v>0</v>
      </c>
      <c r="BI2746" s="92"/>
      <c r="BJ2746" s="92"/>
      <c r="BK2746" s="92"/>
      <c r="BL2746">
        <v>0</v>
      </c>
    </row>
    <row r="2747" spans="1:64" x14ac:dyDescent="0.25">
      <c r="A2747" s="82" t="s">
        <v>297</v>
      </c>
      <c r="B2747" s="82" t="s">
        <v>397</v>
      </c>
      <c r="C2747" s="82" t="s">
        <v>106</v>
      </c>
      <c r="D2747" s="82" t="s">
        <v>305</v>
      </c>
      <c r="E2747" s="82" t="s">
        <v>58</v>
      </c>
      <c r="F2747" s="82" t="s">
        <v>389</v>
      </c>
      <c r="G2747" s="82" t="s">
        <v>389</v>
      </c>
      <c r="H2747">
        <v>35.008827209472656</v>
      </c>
      <c r="I2747">
        <v>100</v>
      </c>
      <c r="J2747">
        <v>35.008827209472656</v>
      </c>
      <c r="K2747" s="92"/>
      <c r="L2747">
        <v>0</v>
      </c>
      <c r="M2747" s="92"/>
      <c r="N2747" s="92"/>
      <c r="O2747" s="92"/>
      <c r="P2747">
        <v>18606.87890625</v>
      </c>
      <c r="Q2747" s="92"/>
      <c r="R2747" s="92"/>
      <c r="S2747">
        <v>-1</v>
      </c>
      <c r="T2747">
        <v>0</v>
      </c>
      <c r="U2747" s="82" t="s">
        <v>160</v>
      </c>
      <c r="V2747" s="92"/>
      <c r="W2747">
        <v>307517.53125</v>
      </c>
      <c r="X2747" s="92"/>
      <c r="Y2747">
        <v>0</v>
      </c>
      <c r="Z2747">
        <v>11804.728515625</v>
      </c>
      <c r="AA2747">
        <v>11804.728515625</v>
      </c>
      <c r="AB2747">
        <v>0</v>
      </c>
      <c r="AC2747">
        <v>-1</v>
      </c>
      <c r="AD2747">
        <v>0</v>
      </c>
      <c r="AE2747">
        <v>0</v>
      </c>
      <c r="AF2747">
        <v>0</v>
      </c>
      <c r="AG2747">
        <v>0</v>
      </c>
      <c r="AH2747">
        <v>8784</v>
      </c>
      <c r="AI2747">
        <v>0.35008826851844788</v>
      </c>
      <c r="AJ2747">
        <v>38.387172698974609</v>
      </c>
      <c r="AK2747">
        <v>-10391.716796875</v>
      </c>
      <c r="AL2747">
        <v>-33.792270660400391</v>
      </c>
      <c r="AM2747">
        <v>22196.4453125</v>
      </c>
      <c r="AN2747">
        <v>72.179443359375</v>
      </c>
      <c r="AO2747" s="92"/>
      <c r="AP2747" s="82" t="s">
        <v>351</v>
      </c>
      <c r="AQ2747" s="82" t="s">
        <v>326</v>
      </c>
      <c r="AR2747" s="82"/>
      <c r="AS2747">
        <v>0</v>
      </c>
      <c r="AT2747">
        <v>0</v>
      </c>
      <c r="AU2747">
        <v>2032</v>
      </c>
      <c r="AY2747">
        <v>0</v>
      </c>
      <c r="AZ2747">
        <v>0</v>
      </c>
      <c r="BA2747" s="82" t="s">
        <v>398</v>
      </c>
      <c r="BB2747">
        <v>11025</v>
      </c>
      <c r="BC2747">
        <v>100</v>
      </c>
      <c r="BD2747" s="92"/>
      <c r="BE2747" s="92"/>
      <c r="BF2747">
        <v>307517.53125</v>
      </c>
      <c r="BG2747">
        <v>0</v>
      </c>
      <c r="BH2747">
        <v>0</v>
      </c>
      <c r="BI2747" s="92"/>
      <c r="BJ2747" s="92"/>
      <c r="BK2747" s="92"/>
      <c r="BL2747">
        <v>0</v>
      </c>
    </row>
    <row r="2748" spans="1:64" x14ac:dyDescent="0.25">
      <c r="A2748" s="82" t="s">
        <v>297</v>
      </c>
      <c r="B2748" s="82" t="s">
        <v>397</v>
      </c>
      <c r="C2748" s="82" t="s">
        <v>106</v>
      </c>
      <c r="D2748" s="82" t="s">
        <v>306</v>
      </c>
      <c r="E2748" s="82" t="s">
        <v>59</v>
      </c>
      <c r="F2748" s="82" t="s">
        <v>389</v>
      </c>
      <c r="G2748" s="82" t="s">
        <v>389</v>
      </c>
      <c r="H2748">
        <v>35.008827209472656</v>
      </c>
      <c r="I2748">
        <v>100</v>
      </c>
      <c r="J2748">
        <v>35.008827209472656</v>
      </c>
      <c r="K2748" s="92"/>
      <c r="L2748">
        <v>0</v>
      </c>
      <c r="M2748" s="92"/>
      <c r="N2748" s="92"/>
      <c r="O2748" s="92"/>
      <c r="P2748">
        <v>18606.87890625</v>
      </c>
      <c r="Q2748" s="92"/>
      <c r="R2748" s="92"/>
      <c r="S2748">
        <v>-1</v>
      </c>
      <c r="T2748">
        <v>0</v>
      </c>
      <c r="U2748" s="82" t="s">
        <v>160</v>
      </c>
      <c r="V2748" s="92"/>
      <c r="W2748">
        <v>307517.53125</v>
      </c>
      <c r="X2748" s="92"/>
      <c r="Y2748">
        <v>0</v>
      </c>
      <c r="Z2748">
        <v>11804.728515625</v>
      </c>
      <c r="AA2748">
        <v>11804.728515625</v>
      </c>
      <c r="AB2748">
        <v>0</v>
      </c>
      <c r="AC2748">
        <v>-1</v>
      </c>
      <c r="AD2748">
        <v>0</v>
      </c>
      <c r="AE2748">
        <v>0</v>
      </c>
      <c r="AF2748">
        <v>0</v>
      </c>
      <c r="AG2748">
        <v>0</v>
      </c>
      <c r="AH2748">
        <v>8784</v>
      </c>
      <c r="AI2748">
        <v>0.35008826851844788</v>
      </c>
      <c r="AJ2748">
        <v>38.387172698974609</v>
      </c>
      <c r="AK2748">
        <v>-10391.716796875</v>
      </c>
      <c r="AL2748">
        <v>-33.792270660400391</v>
      </c>
      <c r="AM2748">
        <v>22196.4453125</v>
      </c>
      <c r="AN2748">
        <v>72.179443359375</v>
      </c>
      <c r="AO2748" s="92"/>
      <c r="AP2748" s="82" t="s">
        <v>351</v>
      </c>
      <c r="AQ2748" s="82" t="s">
        <v>326</v>
      </c>
      <c r="AR2748" s="82"/>
      <c r="AS2748">
        <v>0</v>
      </c>
      <c r="AT2748">
        <v>0</v>
      </c>
      <c r="AU2748">
        <v>2032</v>
      </c>
      <c r="AY2748">
        <v>0</v>
      </c>
      <c r="AZ2748">
        <v>0</v>
      </c>
      <c r="BA2748" s="82" t="s">
        <v>398</v>
      </c>
      <c r="BB2748">
        <v>11026</v>
      </c>
      <c r="BC2748">
        <v>100</v>
      </c>
      <c r="BD2748" s="92"/>
      <c r="BE2748" s="92"/>
      <c r="BF2748">
        <v>307517.53125</v>
      </c>
      <c r="BG2748">
        <v>0</v>
      </c>
      <c r="BH2748">
        <v>0</v>
      </c>
      <c r="BI2748" s="92"/>
      <c r="BJ2748" s="92"/>
      <c r="BK2748" s="92"/>
      <c r="BL2748">
        <v>0</v>
      </c>
    </row>
    <row r="2749" spans="1:64" x14ac:dyDescent="0.25">
      <c r="A2749" s="82" t="s">
        <v>297</v>
      </c>
      <c r="B2749" s="82" t="s">
        <v>397</v>
      </c>
      <c r="C2749" s="82" t="s">
        <v>106</v>
      </c>
      <c r="D2749" s="82" t="s">
        <v>307</v>
      </c>
      <c r="E2749" s="82" t="s">
        <v>60</v>
      </c>
      <c r="F2749" s="82" t="s">
        <v>389</v>
      </c>
      <c r="G2749" s="82" t="s">
        <v>389</v>
      </c>
      <c r="H2749">
        <v>35.008827209472656</v>
      </c>
      <c r="I2749">
        <v>100</v>
      </c>
      <c r="J2749">
        <v>35.008827209472656</v>
      </c>
      <c r="K2749" s="92"/>
      <c r="L2749">
        <v>0</v>
      </c>
      <c r="M2749" s="92"/>
      <c r="N2749" s="92"/>
      <c r="O2749" s="92"/>
      <c r="P2749">
        <v>18606.87890625</v>
      </c>
      <c r="Q2749" s="92"/>
      <c r="R2749" s="92"/>
      <c r="S2749">
        <v>-1</v>
      </c>
      <c r="T2749">
        <v>0</v>
      </c>
      <c r="U2749" s="82" t="s">
        <v>160</v>
      </c>
      <c r="V2749" s="92"/>
      <c r="W2749">
        <v>307517.53125</v>
      </c>
      <c r="X2749" s="92"/>
      <c r="Y2749">
        <v>0</v>
      </c>
      <c r="Z2749">
        <v>11804.728515625</v>
      </c>
      <c r="AA2749">
        <v>11804.728515625</v>
      </c>
      <c r="AB2749">
        <v>0</v>
      </c>
      <c r="AC2749">
        <v>-1</v>
      </c>
      <c r="AD2749">
        <v>0</v>
      </c>
      <c r="AE2749">
        <v>0</v>
      </c>
      <c r="AF2749">
        <v>0</v>
      </c>
      <c r="AG2749">
        <v>0</v>
      </c>
      <c r="AH2749">
        <v>8784</v>
      </c>
      <c r="AI2749">
        <v>0.35008826851844788</v>
      </c>
      <c r="AJ2749">
        <v>38.387172698974609</v>
      </c>
      <c r="AK2749">
        <v>-10391.716796875</v>
      </c>
      <c r="AL2749">
        <v>-33.792270660400391</v>
      </c>
      <c r="AM2749">
        <v>22196.4453125</v>
      </c>
      <c r="AN2749">
        <v>72.179443359375</v>
      </c>
      <c r="AO2749" s="92"/>
      <c r="AP2749" s="82" t="s">
        <v>351</v>
      </c>
      <c r="AQ2749" s="82" t="s">
        <v>326</v>
      </c>
      <c r="AR2749" s="82"/>
      <c r="AS2749">
        <v>0</v>
      </c>
      <c r="AT2749">
        <v>0</v>
      </c>
      <c r="AU2749">
        <v>2032</v>
      </c>
      <c r="AY2749">
        <v>0</v>
      </c>
      <c r="AZ2749">
        <v>0</v>
      </c>
      <c r="BA2749" s="82" t="s">
        <v>398</v>
      </c>
      <c r="BB2749">
        <v>11027</v>
      </c>
      <c r="BC2749">
        <v>100</v>
      </c>
      <c r="BD2749" s="92"/>
      <c r="BE2749" s="92"/>
      <c r="BF2749">
        <v>307517.53125</v>
      </c>
      <c r="BG2749">
        <v>0</v>
      </c>
      <c r="BH2749">
        <v>0</v>
      </c>
      <c r="BI2749" s="92"/>
      <c r="BJ2749" s="92"/>
      <c r="BK2749" s="92"/>
      <c r="BL2749">
        <v>0</v>
      </c>
    </row>
    <row r="2750" spans="1:64" x14ac:dyDescent="0.25">
      <c r="A2750" s="82" t="s">
        <v>297</v>
      </c>
      <c r="B2750" s="82" t="s">
        <v>397</v>
      </c>
      <c r="C2750" s="82" t="s">
        <v>106</v>
      </c>
      <c r="D2750" s="82" t="s">
        <v>308</v>
      </c>
      <c r="E2750" s="82" t="s">
        <v>61</v>
      </c>
      <c r="F2750" s="82" t="s">
        <v>389</v>
      </c>
      <c r="G2750" s="82" t="s">
        <v>389</v>
      </c>
      <c r="H2750">
        <v>35.008827209472656</v>
      </c>
      <c r="I2750">
        <v>100</v>
      </c>
      <c r="J2750">
        <v>35.008827209472656</v>
      </c>
      <c r="K2750" s="92"/>
      <c r="L2750">
        <v>0</v>
      </c>
      <c r="M2750" s="92"/>
      <c r="N2750" s="92"/>
      <c r="O2750" s="92"/>
      <c r="P2750">
        <v>18606.87890625</v>
      </c>
      <c r="Q2750" s="92"/>
      <c r="R2750" s="92"/>
      <c r="S2750">
        <v>-1</v>
      </c>
      <c r="T2750">
        <v>0</v>
      </c>
      <c r="U2750" s="82" t="s">
        <v>160</v>
      </c>
      <c r="V2750" s="92"/>
      <c r="W2750">
        <v>307517.53125</v>
      </c>
      <c r="X2750" s="92"/>
      <c r="Y2750">
        <v>0</v>
      </c>
      <c r="Z2750">
        <v>11804.728515625</v>
      </c>
      <c r="AA2750">
        <v>11804.728515625</v>
      </c>
      <c r="AB2750">
        <v>0</v>
      </c>
      <c r="AC2750">
        <v>-1</v>
      </c>
      <c r="AD2750">
        <v>0</v>
      </c>
      <c r="AE2750">
        <v>0</v>
      </c>
      <c r="AF2750">
        <v>0</v>
      </c>
      <c r="AG2750">
        <v>0</v>
      </c>
      <c r="AH2750">
        <v>8784</v>
      </c>
      <c r="AI2750">
        <v>0.35008826851844788</v>
      </c>
      <c r="AJ2750">
        <v>38.387172698974609</v>
      </c>
      <c r="AK2750">
        <v>-10391.716796875</v>
      </c>
      <c r="AL2750">
        <v>-33.792270660400391</v>
      </c>
      <c r="AM2750">
        <v>22196.4453125</v>
      </c>
      <c r="AN2750">
        <v>72.179443359375</v>
      </c>
      <c r="AO2750" s="92"/>
      <c r="AP2750" s="82" t="s">
        <v>351</v>
      </c>
      <c r="AQ2750" s="82" t="s">
        <v>326</v>
      </c>
      <c r="AR2750" s="82"/>
      <c r="AS2750">
        <v>0</v>
      </c>
      <c r="AT2750">
        <v>0</v>
      </c>
      <c r="AU2750">
        <v>2032</v>
      </c>
      <c r="AY2750">
        <v>0</v>
      </c>
      <c r="AZ2750">
        <v>0</v>
      </c>
      <c r="BA2750" s="82" t="s">
        <v>398</v>
      </c>
      <c r="BB2750">
        <v>11028</v>
      </c>
      <c r="BC2750">
        <v>100</v>
      </c>
      <c r="BD2750" s="92"/>
      <c r="BE2750" s="92"/>
      <c r="BF2750">
        <v>307517.53125</v>
      </c>
      <c r="BG2750">
        <v>0</v>
      </c>
      <c r="BH2750">
        <v>0</v>
      </c>
      <c r="BI2750" s="92"/>
      <c r="BJ2750" s="92"/>
      <c r="BK2750" s="92"/>
      <c r="BL2750">
        <v>0</v>
      </c>
    </row>
    <row r="2751" spans="1:64" x14ac:dyDescent="0.25">
      <c r="A2751" s="82" t="s">
        <v>297</v>
      </c>
      <c r="B2751" s="82" t="s">
        <v>397</v>
      </c>
      <c r="C2751" s="82" t="s">
        <v>106</v>
      </c>
      <c r="D2751" s="82" t="s">
        <v>309</v>
      </c>
      <c r="E2751" s="82" t="s">
        <v>310</v>
      </c>
      <c r="F2751" s="82" t="s">
        <v>389</v>
      </c>
      <c r="G2751" s="82" t="s">
        <v>389</v>
      </c>
      <c r="H2751">
        <v>35.008827209472656</v>
      </c>
      <c r="I2751">
        <v>100</v>
      </c>
      <c r="J2751">
        <v>35.008827209472656</v>
      </c>
      <c r="K2751" s="92"/>
      <c r="L2751">
        <v>0</v>
      </c>
      <c r="M2751" s="92"/>
      <c r="N2751" s="92"/>
      <c r="O2751" s="92"/>
      <c r="P2751">
        <v>18606.87890625</v>
      </c>
      <c r="Q2751" s="92"/>
      <c r="R2751" s="92"/>
      <c r="S2751">
        <v>-1</v>
      </c>
      <c r="T2751">
        <v>0</v>
      </c>
      <c r="U2751" s="82" t="s">
        <v>160</v>
      </c>
      <c r="V2751" s="92"/>
      <c r="W2751">
        <v>307517.53125</v>
      </c>
      <c r="X2751" s="92"/>
      <c r="Y2751">
        <v>0</v>
      </c>
      <c r="Z2751">
        <v>11804.728515625</v>
      </c>
      <c r="AA2751">
        <v>11804.728515625</v>
      </c>
      <c r="AB2751">
        <v>0</v>
      </c>
      <c r="AC2751">
        <v>-1</v>
      </c>
      <c r="AD2751">
        <v>0</v>
      </c>
      <c r="AE2751">
        <v>0</v>
      </c>
      <c r="AF2751">
        <v>0</v>
      </c>
      <c r="AG2751">
        <v>0</v>
      </c>
      <c r="AH2751">
        <v>8784</v>
      </c>
      <c r="AI2751">
        <v>0.35008826851844788</v>
      </c>
      <c r="AJ2751">
        <v>38.387172698974609</v>
      </c>
      <c r="AK2751">
        <v>-10391.716796875</v>
      </c>
      <c r="AL2751">
        <v>-33.792270660400391</v>
      </c>
      <c r="AM2751">
        <v>22196.4453125</v>
      </c>
      <c r="AN2751">
        <v>72.179443359375</v>
      </c>
      <c r="AO2751" s="92"/>
      <c r="AP2751" s="82" t="s">
        <v>351</v>
      </c>
      <c r="AQ2751" s="82" t="s">
        <v>326</v>
      </c>
      <c r="AR2751" s="82"/>
      <c r="AS2751">
        <v>0</v>
      </c>
      <c r="AT2751">
        <v>0</v>
      </c>
      <c r="AU2751">
        <v>2032</v>
      </c>
      <c r="AY2751">
        <v>0</v>
      </c>
      <c r="AZ2751">
        <v>0</v>
      </c>
      <c r="BA2751" s="82" t="s">
        <v>398</v>
      </c>
      <c r="BB2751">
        <v>11029</v>
      </c>
      <c r="BC2751">
        <v>100</v>
      </c>
      <c r="BD2751" s="92"/>
      <c r="BE2751" s="92"/>
      <c r="BF2751">
        <v>307517.53125</v>
      </c>
      <c r="BG2751">
        <v>0</v>
      </c>
      <c r="BH2751">
        <v>0</v>
      </c>
      <c r="BI2751" s="92"/>
      <c r="BJ2751" s="92"/>
      <c r="BK2751" s="92"/>
      <c r="BL2751">
        <v>0</v>
      </c>
    </row>
    <row r="2752" spans="1:64" x14ac:dyDescent="0.25">
      <c r="A2752" s="82" t="s">
        <v>297</v>
      </c>
      <c r="B2752" s="82" t="s">
        <v>397</v>
      </c>
      <c r="C2752" s="82" t="s">
        <v>106</v>
      </c>
      <c r="D2752" s="82" t="s">
        <v>313</v>
      </c>
      <c r="E2752" s="82" t="s">
        <v>314</v>
      </c>
      <c r="F2752" s="82" t="s">
        <v>389</v>
      </c>
      <c r="G2752" s="82" t="s">
        <v>389</v>
      </c>
      <c r="H2752">
        <v>35.008827209472656</v>
      </c>
      <c r="I2752">
        <v>100</v>
      </c>
      <c r="J2752">
        <v>35.008827209472656</v>
      </c>
      <c r="K2752" s="92"/>
      <c r="L2752">
        <v>0</v>
      </c>
      <c r="M2752" s="92"/>
      <c r="N2752" s="92"/>
      <c r="O2752" s="92"/>
      <c r="P2752">
        <v>18606.87890625</v>
      </c>
      <c r="Q2752" s="92"/>
      <c r="R2752" s="92"/>
      <c r="S2752">
        <v>-1</v>
      </c>
      <c r="T2752">
        <v>0</v>
      </c>
      <c r="U2752" s="82" t="s">
        <v>160</v>
      </c>
      <c r="V2752" s="92"/>
      <c r="W2752">
        <v>307517.53125</v>
      </c>
      <c r="X2752" s="92"/>
      <c r="Y2752">
        <v>0</v>
      </c>
      <c r="Z2752">
        <v>11804.728515625</v>
      </c>
      <c r="AA2752">
        <v>11804.728515625</v>
      </c>
      <c r="AB2752">
        <v>0</v>
      </c>
      <c r="AC2752">
        <v>-1</v>
      </c>
      <c r="AD2752">
        <v>0</v>
      </c>
      <c r="AE2752">
        <v>0</v>
      </c>
      <c r="AF2752">
        <v>0</v>
      </c>
      <c r="AG2752">
        <v>0</v>
      </c>
      <c r="AH2752">
        <v>8784</v>
      </c>
      <c r="AI2752">
        <v>0.35008826851844788</v>
      </c>
      <c r="AJ2752">
        <v>38.387172698974609</v>
      </c>
      <c r="AK2752">
        <v>-10391.716796875</v>
      </c>
      <c r="AL2752">
        <v>-33.792270660400391</v>
      </c>
      <c r="AM2752">
        <v>22196.4453125</v>
      </c>
      <c r="AN2752">
        <v>72.179443359375</v>
      </c>
      <c r="AO2752" s="92"/>
      <c r="AP2752" s="82" t="s">
        <v>351</v>
      </c>
      <c r="AQ2752" s="82" t="s">
        <v>326</v>
      </c>
      <c r="AR2752" s="82"/>
      <c r="AS2752">
        <v>0</v>
      </c>
      <c r="AT2752">
        <v>0</v>
      </c>
      <c r="AU2752">
        <v>2032</v>
      </c>
      <c r="AY2752">
        <v>0</v>
      </c>
      <c r="AZ2752">
        <v>0</v>
      </c>
      <c r="BA2752" s="82" t="s">
        <v>398</v>
      </c>
      <c r="BB2752">
        <v>11030</v>
      </c>
      <c r="BC2752">
        <v>100</v>
      </c>
      <c r="BD2752" s="92"/>
      <c r="BE2752" s="92"/>
      <c r="BF2752">
        <v>307517.53125</v>
      </c>
      <c r="BG2752">
        <v>0</v>
      </c>
      <c r="BH2752">
        <v>0</v>
      </c>
      <c r="BI2752" s="92"/>
      <c r="BJ2752" s="92"/>
      <c r="BK2752" s="92"/>
      <c r="BL2752">
        <v>0</v>
      </c>
    </row>
    <row r="2753" spans="1:64" x14ac:dyDescent="0.25">
      <c r="A2753" s="82" t="s">
        <v>297</v>
      </c>
      <c r="B2753" s="82" t="s">
        <v>397</v>
      </c>
      <c r="C2753" s="82" t="s">
        <v>106</v>
      </c>
      <c r="D2753" s="82" t="s">
        <v>298</v>
      </c>
      <c r="E2753" s="82" t="s">
        <v>55</v>
      </c>
      <c r="F2753" s="82" t="s">
        <v>390</v>
      </c>
      <c r="G2753" s="82" t="s">
        <v>390</v>
      </c>
      <c r="H2753">
        <v>35.008827209472656</v>
      </c>
      <c r="I2753">
        <v>100</v>
      </c>
      <c r="J2753">
        <v>35.008827209472656</v>
      </c>
      <c r="K2753" s="92"/>
      <c r="L2753">
        <v>0</v>
      </c>
      <c r="M2753" s="92"/>
      <c r="N2753" s="92"/>
      <c r="O2753" s="92"/>
      <c r="P2753">
        <v>18071.46875</v>
      </c>
      <c r="Q2753" s="92"/>
      <c r="R2753" s="92"/>
      <c r="S2753">
        <v>-1</v>
      </c>
      <c r="T2753">
        <v>0</v>
      </c>
      <c r="U2753" s="82" t="s">
        <v>160</v>
      </c>
      <c r="V2753" s="92"/>
      <c r="W2753">
        <v>307517.53125</v>
      </c>
      <c r="X2753" s="92"/>
      <c r="Y2753">
        <v>0</v>
      </c>
      <c r="Z2753">
        <v>11804.728515625</v>
      </c>
      <c r="AA2753">
        <v>11804.728515625</v>
      </c>
      <c r="AB2753">
        <v>0</v>
      </c>
      <c r="AC2753">
        <v>-1</v>
      </c>
      <c r="AD2753">
        <v>0</v>
      </c>
      <c r="AE2753">
        <v>0</v>
      </c>
      <c r="AF2753">
        <v>0</v>
      </c>
      <c r="AG2753">
        <v>0</v>
      </c>
      <c r="AH2753">
        <v>8784</v>
      </c>
      <c r="AI2753">
        <v>0.35008826851844788</v>
      </c>
      <c r="AJ2753">
        <v>38.387172698974609</v>
      </c>
      <c r="AK2753">
        <v>-10391.716796875</v>
      </c>
      <c r="AL2753">
        <v>-33.792270660400391</v>
      </c>
      <c r="AM2753">
        <v>22196.4453125</v>
      </c>
      <c r="AN2753">
        <v>72.179443359375</v>
      </c>
      <c r="AO2753" s="92"/>
      <c r="AP2753" s="82" t="s">
        <v>347</v>
      </c>
      <c r="AQ2753" s="82" t="s">
        <v>326</v>
      </c>
      <c r="AR2753" s="82"/>
      <c r="AS2753">
        <v>0</v>
      </c>
      <c r="AT2753">
        <v>0</v>
      </c>
      <c r="AU2753">
        <v>2032</v>
      </c>
      <c r="AY2753">
        <v>0</v>
      </c>
      <c r="AZ2753">
        <v>0</v>
      </c>
      <c r="BA2753" s="82" t="s">
        <v>398</v>
      </c>
      <c r="BB2753">
        <v>11031</v>
      </c>
      <c r="BC2753">
        <v>100</v>
      </c>
      <c r="BD2753" s="92"/>
      <c r="BE2753" s="92"/>
      <c r="BF2753">
        <v>307517.53125</v>
      </c>
      <c r="BG2753">
        <v>0</v>
      </c>
      <c r="BH2753">
        <v>0</v>
      </c>
      <c r="BI2753" s="92"/>
      <c r="BJ2753" s="92"/>
      <c r="BK2753" s="92"/>
      <c r="BL2753">
        <v>0</v>
      </c>
    </row>
    <row r="2754" spans="1:64" x14ac:dyDescent="0.25">
      <c r="A2754" s="82" t="s">
        <v>297</v>
      </c>
      <c r="B2754" s="82" t="s">
        <v>397</v>
      </c>
      <c r="C2754" s="82" t="s">
        <v>106</v>
      </c>
      <c r="D2754" s="82" t="s">
        <v>305</v>
      </c>
      <c r="E2754" s="82" t="s">
        <v>58</v>
      </c>
      <c r="F2754" s="82" t="s">
        <v>390</v>
      </c>
      <c r="G2754" s="82" t="s">
        <v>390</v>
      </c>
      <c r="H2754">
        <v>35.008827209472656</v>
      </c>
      <c r="I2754">
        <v>100</v>
      </c>
      <c r="J2754">
        <v>35.008827209472656</v>
      </c>
      <c r="K2754" s="92"/>
      <c r="L2754">
        <v>0</v>
      </c>
      <c r="M2754" s="92"/>
      <c r="N2754" s="92"/>
      <c r="O2754" s="92"/>
      <c r="P2754">
        <v>18071.46875</v>
      </c>
      <c r="Q2754" s="92"/>
      <c r="R2754" s="92"/>
      <c r="S2754">
        <v>-1</v>
      </c>
      <c r="T2754">
        <v>0</v>
      </c>
      <c r="U2754" s="82" t="s">
        <v>160</v>
      </c>
      <c r="V2754" s="92"/>
      <c r="W2754">
        <v>307517.53125</v>
      </c>
      <c r="X2754" s="92"/>
      <c r="Y2754">
        <v>0</v>
      </c>
      <c r="Z2754">
        <v>11804.728515625</v>
      </c>
      <c r="AA2754">
        <v>11804.728515625</v>
      </c>
      <c r="AB2754">
        <v>0</v>
      </c>
      <c r="AC2754">
        <v>-1</v>
      </c>
      <c r="AD2754">
        <v>0</v>
      </c>
      <c r="AE2754">
        <v>0</v>
      </c>
      <c r="AF2754">
        <v>0</v>
      </c>
      <c r="AG2754">
        <v>0</v>
      </c>
      <c r="AH2754">
        <v>8784</v>
      </c>
      <c r="AI2754">
        <v>0.35008826851844788</v>
      </c>
      <c r="AJ2754">
        <v>38.387172698974609</v>
      </c>
      <c r="AK2754">
        <v>-10391.716796875</v>
      </c>
      <c r="AL2754">
        <v>-33.792270660400391</v>
      </c>
      <c r="AM2754">
        <v>22196.4453125</v>
      </c>
      <c r="AN2754">
        <v>72.179443359375</v>
      </c>
      <c r="AO2754" s="92"/>
      <c r="AP2754" s="82" t="s">
        <v>347</v>
      </c>
      <c r="AQ2754" s="82" t="s">
        <v>326</v>
      </c>
      <c r="AR2754" s="82"/>
      <c r="AS2754">
        <v>0</v>
      </c>
      <c r="AT2754">
        <v>0</v>
      </c>
      <c r="AU2754">
        <v>2032</v>
      </c>
      <c r="AY2754">
        <v>0</v>
      </c>
      <c r="AZ2754">
        <v>0</v>
      </c>
      <c r="BA2754" s="82" t="s">
        <v>398</v>
      </c>
      <c r="BB2754">
        <v>11032</v>
      </c>
      <c r="BC2754">
        <v>100</v>
      </c>
      <c r="BD2754" s="92"/>
      <c r="BE2754" s="92"/>
      <c r="BF2754">
        <v>307517.53125</v>
      </c>
      <c r="BG2754">
        <v>0</v>
      </c>
      <c r="BH2754">
        <v>0</v>
      </c>
      <c r="BI2754" s="92"/>
      <c r="BJ2754" s="92"/>
      <c r="BK2754" s="92"/>
      <c r="BL2754">
        <v>0</v>
      </c>
    </row>
    <row r="2755" spans="1:64" x14ac:dyDescent="0.25">
      <c r="A2755" s="82" t="s">
        <v>297</v>
      </c>
      <c r="B2755" s="82" t="s">
        <v>397</v>
      </c>
      <c r="C2755" s="82" t="s">
        <v>106</v>
      </c>
      <c r="D2755" s="82" t="s">
        <v>306</v>
      </c>
      <c r="E2755" s="82" t="s">
        <v>59</v>
      </c>
      <c r="F2755" s="82" t="s">
        <v>390</v>
      </c>
      <c r="G2755" s="82" t="s">
        <v>390</v>
      </c>
      <c r="H2755">
        <v>35.008827209472656</v>
      </c>
      <c r="I2755">
        <v>100</v>
      </c>
      <c r="J2755">
        <v>35.008827209472656</v>
      </c>
      <c r="K2755" s="92"/>
      <c r="L2755">
        <v>0</v>
      </c>
      <c r="M2755" s="92"/>
      <c r="N2755" s="92"/>
      <c r="O2755" s="92"/>
      <c r="P2755">
        <v>18071.46875</v>
      </c>
      <c r="Q2755" s="92"/>
      <c r="R2755" s="92"/>
      <c r="S2755">
        <v>-1</v>
      </c>
      <c r="T2755">
        <v>0</v>
      </c>
      <c r="U2755" s="82" t="s">
        <v>160</v>
      </c>
      <c r="V2755" s="92"/>
      <c r="W2755">
        <v>307517.53125</v>
      </c>
      <c r="X2755" s="92"/>
      <c r="Y2755">
        <v>0</v>
      </c>
      <c r="Z2755">
        <v>11804.728515625</v>
      </c>
      <c r="AA2755">
        <v>11804.728515625</v>
      </c>
      <c r="AB2755">
        <v>0</v>
      </c>
      <c r="AC2755">
        <v>-1</v>
      </c>
      <c r="AD2755">
        <v>0</v>
      </c>
      <c r="AE2755">
        <v>0</v>
      </c>
      <c r="AF2755">
        <v>0</v>
      </c>
      <c r="AG2755">
        <v>0</v>
      </c>
      <c r="AH2755">
        <v>8784</v>
      </c>
      <c r="AI2755">
        <v>0.35008826851844788</v>
      </c>
      <c r="AJ2755">
        <v>38.387172698974609</v>
      </c>
      <c r="AK2755">
        <v>-10391.716796875</v>
      </c>
      <c r="AL2755">
        <v>-33.792270660400391</v>
      </c>
      <c r="AM2755">
        <v>22196.4453125</v>
      </c>
      <c r="AN2755">
        <v>72.179443359375</v>
      </c>
      <c r="AO2755" s="92"/>
      <c r="AP2755" s="82" t="s">
        <v>347</v>
      </c>
      <c r="AQ2755" s="82" t="s">
        <v>326</v>
      </c>
      <c r="AR2755" s="82"/>
      <c r="AS2755">
        <v>0</v>
      </c>
      <c r="AT2755">
        <v>0</v>
      </c>
      <c r="AU2755">
        <v>2032</v>
      </c>
      <c r="AY2755">
        <v>0</v>
      </c>
      <c r="AZ2755">
        <v>0</v>
      </c>
      <c r="BA2755" s="82" t="s">
        <v>398</v>
      </c>
      <c r="BB2755">
        <v>11033</v>
      </c>
      <c r="BC2755">
        <v>100</v>
      </c>
      <c r="BD2755" s="92"/>
      <c r="BE2755" s="92"/>
      <c r="BF2755">
        <v>307517.53125</v>
      </c>
      <c r="BG2755">
        <v>0</v>
      </c>
      <c r="BH2755">
        <v>0</v>
      </c>
      <c r="BI2755" s="92"/>
      <c r="BJ2755" s="92"/>
      <c r="BK2755" s="92"/>
      <c r="BL2755">
        <v>0</v>
      </c>
    </row>
    <row r="2756" spans="1:64" x14ac:dyDescent="0.25">
      <c r="A2756" s="82" t="s">
        <v>297</v>
      </c>
      <c r="B2756" s="82" t="s">
        <v>397</v>
      </c>
      <c r="C2756" s="82" t="s">
        <v>106</v>
      </c>
      <c r="D2756" s="82" t="s">
        <v>309</v>
      </c>
      <c r="E2756" s="82" t="s">
        <v>310</v>
      </c>
      <c r="F2756" s="82" t="s">
        <v>390</v>
      </c>
      <c r="G2756" s="82" t="s">
        <v>390</v>
      </c>
      <c r="H2756">
        <v>35.008827209472656</v>
      </c>
      <c r="I2756">
        <v>100</v>
      </c>
      <c r="J2756">
        <v>35.008827209472656</v>
      </c>
      <c r="K2756" s="92"/>
      <c r="L2756">
        <v>0</v>
      </c>
      <c r="M2756" s="92"/>
      <c r="N2756" s="92"/>
      <c r="O2756" s="92"/>
      <c r="P2756">
        <v>18071.46875</v>
      </c>
      <c r="Q2756" s="92"/>
      <c r="R2756" s="92"/>
      <c r="S2756">
        <v>-1</v>
      </c>
      <c r="T2756">
        <v>0</v>
      </c>
      <c r="U2756" s="82" t="s">
        <v>160</v>
      </c>
      <c r="V2756" s="92"/>
      <c r="W2756">
        <v>307517.53125</v>
      </c>
      <c r="X2756" s="92"/>
      <c r="Y2756">
        <v>0</v>
      </c>
      <c r="Z2756">
        <v>11804.728515625</v>
      </c>
      <c r="AA2756">
        <v>11804.728515625</v>
      </c>
      <c r="AB2756">
        <v>0</v>
      </c>
      <c r="AC2756">
        <v>-1</v>
      </c>
      <c r="AD2756">
        <v>0</v>
      </c>
      <c r="AE2756">
        <v>0</v>
      </c>
      <c r="AF2756">
        <v>0</v>
      </c>
      <c r="AG2756">
        <v>0</v>
      </c>
      <c r="AH2756">
        <v>8784</v>
      </c>
      <c r="AI2756">
        <v>0.35008826851844788</v>
      </c>
      <c r="AJ2756">
        <v>38.387172698974609</v>
      </c>
      <c r="AK2756">
        <v>-10391.716796875</v>
      </c>
      <c r="AL2756">
        <v>-33.792270660400391</v>
      </c>
      <c r="AM2756">
        <v>22196.4453125</v>
      </c>
      <c r="AN2756">
        <v>72.179443359375</v>
      </c>
      <c r="AO2756" s="92"/>
      <c r="AP2756" s="82" t="s">
        <v>347</v>
      </c>
      <c r="AQ2756" s="82" t="s">
        <v>326</v>
      </c>
      <c r="AR2756" s="82"/>
      <c r="AS2756">
        <v>0</v>
      </c>
      <c r="AT2756">
        <v>0</v>
      </c>
      <c r="AU2756">
        <v>2032</v>
      </c>
      <c r="AY2756">
        <v>0</v>
      </c>
      <c r="AZ2756">
        <v>0</v>
      </c>
      <c r="BA2756" s="82" t="s">
        <v>398</v>
      </c>
      <c r="BB2756">
        <v>11034</v>
      </c>
      <c r="BC2756">
        <v>100</v>
      </c>
      <c r="BD2756" s="92"/>
      <c r="BE2756" s="92"/>
      <c r="BF2756">
        <v>307517.53125</v>
      </c>
      <c r="BG2756">
        <v>0</v>
      </c>
      <c r="BH2756">
        <v>0</v>
      </c>
      <c r="BI2756" s="92"/>
      <c r="BJ2756" s="92"/>
      <c r="BK2756" s="92"/>
      <c r="BL2756">
        <v>0</v>
      </c>
    </row>
    <row r="2757" spans="1:64" x14ac:dyDescent="0.25">
      <c r="A2757" s="82" t="s">
        <v>297</v>
      </c>
      <c r="B2757" s="82" t="s">
        <v>397</v>
      </c>
      <c r="C2757" s="82" t="s">
        <v>106</v>
      </c>
      <c r="D2757" s="82" t="s">
        <v>308</v>
      </c>
      <c r="E2757" s="82" t="s">
        <v>61</v>
      </c>
      <c r="F2757" s="82" t="s">
        <v>391</v>
      </c>
      <c r="G2757" s="82" t="s">
        <v>391</v>
      </c>
      <c r="H2757">
        <v>362.11285400390625</v>
      </c>
      <c r="I2757">
        <v>399.13861083984375</v>
      </c>
      <c r="J2757">
        <v>312.27313232421875</v>
      </c>
      <c r="K2757" s="92"/>
      <c r="L2757">
        <v>0</v>
      </c>
      <c r="M2757" s="92"/>
      <c r="N2757" s="92"/>
      <c r="O2757" s="92"/>
      <c r="P2757">
        <v>71708.734375</v>
      </c>
      <c r="Q2757" s="92"/>
      <c r="R2757" s="92"/>
      <c r="S2757">
        <v>-1</v>
      </c>
      <c r="T2757">
        <v>17773582</v>
      </c>
      <c r="U2757" s="82" t="s">
        <v>300</v>
      </c>
      <c r="V2757" s="92"/>
      <c r="W2757">
        <v>2743007.25</v>
      </c>
      <c r="X2757" s="92"/>
      <c r="Y2757">
        <v>108.63385772705078</v>
      </c>
      <c r="Z2757">
        <v>109299.25</v>
      </c>
      <c r="AA2757">
        <v>109299.25</v>
      </c>
      <c r="AB2757">
        <v>0</v>
      </c>
      <c r="AC2757">
        <v>-1</v>
      </c>
      <c r="AD2757">
        <v>0</v>
      </c>
      <c r="AE2757">
        <v>0</v>
      </c>
      <c r="AF2757">
        <v>65.968910217285156</v>
      </c>
      <c r="AG2757">
        <v>6</v>
      </c>
      <c r="AH2757">
        <v>8433</v>
      </c>
      <c r="AI2757">
        <v>0.78236764669418335</v>
      </c>
      <c r="AJ2757">
        <v>39.846504211425781</v>
      </c>
      <c r="AK2757">
        <v>70572.8828125</v>
      </c>
      <c r="AL2757">
        <v>25.728290557861328</v>
      </c>
      <c r="AM2757">
        <v>38726.36328125</v>
      </c>
      <c r="AN2757">
        <v>14.11821460723877</v>
      </c>
      <c r="AO2757" s="92"/>
      <c r="AP2757" s="82" t="s">
        <v>347</v>
      </c>
      <c r="AQ2757" s="82" t="s">
        <v>326</v>
      </c>
      <c r="AR2757" s="82"/>
      <c r="AS2757">
        <v>0</v>
      </c>
      <c r="AT2757">
        <v>0</v>
      </c>
      <c r="AU2757">
        <v>2032</v>
      </c>
      <c r="AY2757">
        <v>0</v>
      </c>
      <c r="AZ2757">
        <v>0</v>
      </c>
      <c r="BA2757" s="82" t="s">
        <v>398</v>
      </c>
      <c r="BB2757">
        <v>11035</v>
      </c>
      <c r="BC2757">
        <v>418</v>
      </c>
      <c r="BD2757" s="92"/>
      <c r="BE2757" s="92"/>
      <c r="BF2757">
        <v>2743007.25</v>
      </c>
      <c r="BG2757">
        <v>0</v>
      </c>
      <c r="BH2757">
        <v>0</v>
      </c>
      <c r="BI2757" s="92"/>
      <c r="BJ2757" s="92"/>
      <c r="BK2757" s="92"/>
      <c r="BL2757">
        <v>0</v>
      </c>
    </row>
    <row r="2758" spans="1:64" x14ac:dyDescent="0.25">
      <c r="A2758" s="82" t="s">
        <v>297</v>
      </c>
      <c r="B2758" s="82" t="s">
        <v>397</v>
      </c>
      <c r="C2758" s="82" t="s">
        <v>106</v>
      </c>
      <c r="D2758" s="82" t="s">
        <v>309</v>
      </c>
      <c r="E2758" s="82" t="s">
        <v>310</v>
      </c>
      <c r="F2758" s="82" t="s">
        <v>315</v>
      </c>
      <c r="G2758" s="82" t="s">
        <v>112</v>
      </c>
      <c r="H2758">
        <v>0</v>
      </c>
      <c r="I2758">
        <v>0</v>
      </c>
      <c r="J2758">
        <v>0</v>
      </c>
      <c r="K2758" s="92"/>
      <c r="L2758">
        <v>0</v>
      </c>
      <c r="M2758" s="92"/>
      <c r="N2758" s="92"/>
      <c r="O2758" s="92"/>
      <c r="P2758">
        <v>0</v>
      </c>
      <c r="Q2758" s="92"/>
      <c r="R2758" s="92"/>
      <c r="S2758">
        <v>-1</v>
      </c>
      <c r="T2758">
        <v>0</v>
      </c>
      <c r="U2758" s="82" t="s">
        <v>316</v>
      </c>
      <c r="V2758" s="92"/>
      <c r="W2758">
        <v>0</v>
      </c>
      <c r="X2758" s="92"/>
      <c r="Y2758">
        <v>0</v>
      </c>
      <c r="Z2758">
        <v>0</v>
      </c>
      <c r="AA2758">
        <v>0</v>
      </c>
      <c r="AB2758">
        <v>0</v>
      </c>
      <c r="AC2758">
        <v>-1</v>
      </c>
      <c r="AD2758">
        <v>0</v>
      </c>
      <c r="AE2758">
        <v>0</v>
      </c>
      <c r="AF2758">
        <v>0</v>
      </c>
      <c r="AG2758">
        <v>0</v>
      </c>
      <c r="AH2758">
        <v>0</v>
      </c>
      <c r="AK2758">
        <v>0</v>
      </c>
      <c r="AM2758">
        <v>0</v>
      </c>
      <c r="AO2758" s="92"/>
      <c r="AP2758" s="82" t="s">
        <v>317</v>
      </c>
      <c r="AQ2758" s="82" t="s">
        <v>318</v>
      </c>
      <c r="AR2758" s="82"/>
      <c r="AS2758">
        <v>0</v>
      </c>
      <c r="AT2758">
        <v>0</v>
      </c>
      <c r="AU2758">
        <v>2032</v>
      </c>
      <c r="AY2758">
        <v>0</v>
      </c>
      <c r="AZ2758">
        <v>0</v>
      </c>
      <c r="BA2758" s="82" t="s">
        <v>398</v>
      </c>
      <c r="BB2758">
        <v>11036</v>
      </c>
      <c r="BC2758">
        <v>0</v>
      </c>
      <c r="BD2758" s="92"/>
      <c r="BE2758" s="92"/>
      <c r="BF2758">
        <v>0</v>
      </c>
      <c r="BG2758">
        <v>0</v>
      </c>
      <c r="BH2758">
        <v>0</v>
      </c>
      <c r="BI2758" s="92"/>
      <c r="BJ2758" s="92"/>
      <c r="BK2758" s="92"/>
      <c r="BL2758">
        <v>0</v>
      </c>
    </row>
    <row r="2759" spans="1:64" x14ac:dyDescent="0.25">
      <c r="A2759" s="82" t="s">
        <v>297</v>
      </c>
      <c r="B2759" s="82" t="s">
        <v>397</v>
      </c>
      <c r="C2759" s="82" t="s">
        <v>106</v>
      </c>
      <c r="D2759" s="82" t="s">
        <v>313</v>
      </c>
      <c r="E2759" s="82" t="s">
        <v>314</v>
      </c>
      <c r="F2759" s="82" t="s">
        <v>315</v>
      </c>
      <c r="G2759" s="82" t="s">
        <v>112</v>
      </c>
      <c r="H2759">
        <v>0</v>
      </c>
      <c r="I2759">
        <v>0</v>
      </c>
      <c r="J2759">
        <v>0</v>
      </c>
      <c r="K2759" s="92"/>
      <c r="L2759">
        <v>0</v>
      </c>
      <c r="M2759" s="92"/>
      <c r="N2759" s="92"/>
      <c r="O2759" s="92"/>
      <c r="P2759">
        <v>0</v>
      </c>
      <c r="Q2759" s="92"/>
      <c r="R2759" s="92"/>
      <c r="S2759">
        <v>-1</v>
      </c>
      <c r="T2759">
        <v>0</v>
      </c>
      <c r="U2759" s="82" t="s">
        <v>316</v>
      </c>
      <c r="V2759" s="92"/>
      <c r="W2759">
        <v>0</v>
      </c>
      <c r="X2759" s="92"/>
      <c r="Y2759">
        <v>0</v>
      </c>
      <c r="Z2759">
        <v>0</v>
      </c>
      <c r="AA2759">
        <v>0</v>
      </c>
      <c r="AB2759">
        <v>0</v>
      </c>
      <c r="AC2759">
        <v>-1</v>
      </c>
      <c r="AD2759">
        <v>0</v>
      </c>
      <c r="AE2759">
        <v>0</v>
      </c>
      <c r="AF2759">
        <v>0</v>
      </c>
      <c r="AG2759">
        <v>0</v>
      </c>
      <c r="AH2759">
        <v>0</v>
      </c>
      <c r="AK2759">
        <v>0</v>
      </c>
      <c r="AM2759">
        <v>0</v>
      </c>
      <c r="AO2759" s="92"/>
      <c r="AP2759" s="82" t="s">
        <v>317</v>
      </c>
      <c r="AQ2759" s="82" t="s">
        <v>318</v>
      </c>
      <c r="AR2759" s="82"/>
      <c r="AS2759">
        <v>0</v>
      </c>
      <c r="AT2759">
        <v>0</v>
      </c>
      <c r="AU2759">
        <v>2032</v>
      </c>
      <c r="AY2759">
        <v>0</v>
      </c>
      <c r="AZ2759">
        <v>0</v>
      </c>
      <c r="BA2759" s="82" t="s">
        <v>398</v>
      </c>
      <c r="BB2759">
        <v>11037</v>
      </c>
      <c r="BC2759">
        <v>0</v>
      </c>
      <c r="BD2759" s="92"/>
      <c r="BE2759" s="92"/>
      <c r="BF2759">
        <v>0</v>
      </c>
      <c r="BG2759">
        <v>0</v>
      </c>
      <c r="BH2759">
        <v>0</v>
      </c>
      <c r="BI2759" s="92"/>
      <c r="BJ2759" s="92"/>
      <c r="BK2759" s="92"/>
      <c r="BL2759">
        <v>0</v>
      </c>
    </row>
    <row r="2760" spans="1:64" x14ac:dyDescent="0.25">
      <c r="A2760" s="82" t="s">
        <v>297</v>
      </c>
      <c r="B2760" s="82" t="s">
        <v>397</v>
      </c>
      <c r="C2760" s="82" t="s">
        <v>106</v>
      </c>
      <c r="D2760" s="82" t="s">
        <v>309</v>
      </c>
      <c r="E2760" s="82" t="s">
        <v>310</v>
      </c>
      <c r="F2760" s="82" t="s">
        <v>319</v>
      </c>
      <c r="G2760" s="82" t="s">
        <v>116</v>
      </c>
      <c r="H2760">
        <v>0</v>
      </c>
      <c r="I2760">
        <v>0</v>
      </c>
      <c r="J2760">
        <v>0</v>
      </c>
      <c r="K2760" s="92"/>
      <c r="L2760">
        <v>0</v>
      </c>
      <c r="M2760" s="92"/>
      <c r="N2760" s="92"/>
      <c r="O2760" s="92"/>
      <c r="P2760">
        <v>0</v>
      </c>
      <c r="Q2760" s="92"/>
      <c r="R2760" s="92"/>
      <c r="S2760">
        <v>-1</v>
      </c>
      <c r="T2760">
        <v>0</v>
      </c>
      <c r="U2760" s="82" t="s">
        <v>320</v>
      </c>
      <c r="V2760" s="92"/>
      <c r="W2760">
        <v>0</v>
      </c>
      <c r="X2760" s="92"/>
      <c r="Y2760">
        <v>0</v>
      </c>
      <c r="Z2760">
        <v>0</v>
      </c>
      <c r="AA2760">
        <v>0</v>
      </c>
      <c r="AB2760">
        <v>0</v>
      </c>
      <c r="AC2760">
        <v>-1</v>
      </c>
      <c r="AD2760">
        <v>0</v>
      </c>
      <c r="AE2760">
        <v>0</v>
      </c>
      <c r="AF2760">
        <v>0</v>
      </c>
      <c r="AG2760">
        <v>0</v>
      </c>
      <c r="AH2760">
        <v>0</v>
      </c>
      <c r="AK2760">
        <v>0</v>
      </c>
      <c r="AM2760">
        <v>0</v>
      </c>
      <c r="AO2760" s="92"/>
      <c r="AP2760" s="82" t="s">
        <v>317</v>
      </c>
      <c r="AQ2760" s="82" t="s">
        <v>318</v>
      </c>
      <c r="AR2760" s="82"/>
      <c r="AS2760">
        <v>0</v>
      </c>
      <c r="AT2760">
        <v>0</v>
      </c>
      <c r="AU2760">
        <v>2032</v>
      </c>
      <c r="AY2760">
        <v>0</v>
      </c>
      <c r="AZ2760">
        <v>0</v>
      </c>
      <c r="BA2760" s="82" t="s">
        <v>398</v>
      </c>
      <c r="BB2760">
        <v>11038</v>
      </c>
      <c r="BC2760">
        <v>0</v>
      </c>
      <c r="BD2760" s="92"/>
      <c r="BE2760" s="92"/>
      <c r="BF2760">
        <v>0</v>
      </c>
      <c r="BG2760">
        <v>0</v>
      </c>
      <c r="BH2760">
        <v>0</v>
      </c>
      <c r="BI2760" s="92"/>
      <c r="BJ2760" s="92"/>
      <c r="BK2760" s="92"/>
      <c r="BL2760">
        <v>0</v>
      </c>
    </row>
    <row r="2761" spans="1:64" x14ac:dyDescent="0.25">
      <c r="A2761" s="82" t="s">
        <v>297</v>
      </c>
      <c r="B2761" s="82" t="s">
        <v>397</v>
      </c>
      <c r="C2761" s="82" t="s">
        <v>106</v>
      </c>
      <c r="D2761" s="82" t="s">
        <v>313</v>
      </c>
      <c r="E2761" s="82" t="s">
        <v>314</v>
      </c>
      <c r="F2761" s="82" t="s">
        <v>319</v>
      </c>
      <c r="G2761" s="82" t="s">
        <v>116</v>
      </c>
      <c r="H2761">
        <v>0</v>
      </c>
      <c r="I2761">
        <v>0</v>
      </c>
      <c r="J2761">
        <v>0</v>
      </c>
      <c r="K2761" s="92"/>
      <c r="L2761">
        <v>0</v>
      </c>
      <c r="M2761" s="92"/>
      <c r="N2761" s="92"/>
      <c r="O2761" s="92"/>
      <c r="P2761">
        <v>0</v>
      </c>
      <c r="Q2761" s="92"/>
      <c r="R2761" s="92"/>
      <c r="S2761">
        <v>-1</v>
      </c>
      <c r="T2761">
        <v>0</v>
      </c>
      <c r="U2761" s="82" t="s">
        <v>320</v>
      </c>
      <c r="V2761" s="92"/>
      <c r="W2761">
        <v>0</v>
      </c>
      <c r="X2761" s="92"/>
      <c r="Y2761">
        <v>0</v>
      </c>
      <c r="Z2761">
        <v>0</v>
      </c>
      <c r="AA2761">
        <v>0</v>
      </c>
      <c r="AB2761">
        <v>0</v>
      </c>
      <c r="AC2761">
        <v>-1</v>
      </c>
      <c r="AD2761">
        <v>0</v>
      </c>
      <c r="AE2761">
        <v>0</v>
      </c>
      <c r="AF2761">
        <v>0</v>
      </c>
      <c r="AG2761">
        <v>0</v>
      </c>
      <c r="AH2761">
        <v>0</v>
      </c>
      <c r="AK2761">
        <v>0</v>
      </c>
      <c r="AM2761">
        <v>0</v>
      </c>
      <c r="AO2761" s="92"/>
      <c r="AP2761" s="82" t="s">
        <v>317</v>
      </c>
      <c r="AQ2761" s="82" t="s">
        <v>318</v>
      </c>
      <c r="AR2761" s="82"/>
      <c r="AS2761">
        <v>0</v>
      </c>
      <c r="AT2761">
        <v>0</v>
      </c>
      <c r="AU2761">
        <v>2032</v>
      </c>
      <c r="AY2761">
        <v>0</v>
      </c>
      <c r="AZ2761">
        <v>0</v>
      </c>
      <c r="BA2761" s="82" t="s">
        <v>398</v>
      </c>
      <c r="BB2761">
        <v>11039</v>
      </c>
      <c r="BC2761">
        <v>0</v>
      </c>
      <c r="BD2761" s="92"/>
      <c r="BE2761" s="92"/>
      <c r="BF2761">
        <v>0</v>
      </c>
      <c r="BG2761">
        <v>0</v>
      </c>
      <c r="BH2761">
        <v>0</v>
      </c>
      <c r="BI2761" s="92"/>
      <c r="BJ2761" s="92"/>
      <c r="BK2761" s="92"/>
      <c r="BL2761">
        <v>0</v>
      </c>
    </row>
    <row r="2762" spans="1:64" x14ac:dyDescent="0.25">
      <c r="A2762" s="82" t="s">
        <v>297</v>
      </c>
      <c r="B2762" s="82" t="s">
        <v>397</v>
      </c>
      <c r="C2762" s="82" t="s">
        <v>107</v>
      </c>
      <c r="D2762" s="82" t="s">
        <v>298</v>
      </c>
      <c r="E2762" s="82" t="s">
        <v>55</v>
      </c>
      <c r="F2762" s="82" t="s">
        <v>299</v>
      </c>
      <c r="G2762" s="82" t="s">
        <v>117</v>
      </c>
      <c r="H2762">
        <v>0</v>
      </c>
      <c r="I2762">
        <v>0</v>
      </c>
      <c r="J2762">
        <v>0</v>
      </c>
      <c r="K2762" s="92"/>
      <c r="L2762">
        <v>0</v>
      </c>
      <c r="M2762" s="92"/>
      <c r="N2762" s="92"/>
      <c r="O2762" s="92"/>
      <c r="P2762">
        <v>0</v>
      </c>
      <c r="Q2762" s="92"/>
      <c r="R2762" s="92"/>
      <c r="S2762">
        <v>-1</v>
      </c>
      <c r="T2762">
        <v>0</v>
      </c>
      <c r="U2762" s="82" t="s">
        <v>300</v>
      </c>
      <c r="V2762" s="92"/>
      <c r="W2762">
        <v>0</v>
      </c>
      <c r="X2762" s="92"/>
      <c r="Y2762">
        <v>0</v>
      </c>
      <c r="Z2762">
        <v>0</v>
      </c>
      <c r="AA2762">
        <v>0</v>
      </c>
      <c r="AB2762">
        <v>0</v>
      </c>
      <c r="AC2762">
        <v>-1</v>
      </c>
      <c r="AD2762">
        <v>0</v>
      </c>
      <c r="AE2762">
        <v>0</v>
      </c>
      <c r="AF2762">
        <v>0</v>
      </c>
      <c r="AG2762">
        <v>0</v>
      </c>
      <c r="AH2762">
        <v>0</v>
      </c>
      <c r="AK2762">
        <v>0</v>
      </c>
      <c r="AM2762">
        <v>0</v>
      </c>
      <c r="AO2762" s="92"/>
      <c r="AP2762" s="82" t="s">
        <v>301</v>
      </c>
      <c r="AQ2762" s="82" t="s">
        <v>302</v>
      </c>
      <c r="AR2762" s="82"/>
      <c r="AS2762">
        <v>0</v>
      </c>
      <c r="AT2762">
        <v>0</v>
      </c>
      <c r="AU2762">
        <v>2033</v>
      </c>
      <c r="AY2762">
        <v>0</v>
      </c>
      <c r="AZ2762">
        <v>0</v>
      </c>
      <c r="BA2762" s="82" t="s">
        <v>398</v>
      </c>
      <c r="BB2762">
        <v>11868</v>
      </c>
      <c r="BC2762">
        <v>0</v>
      </c>
      <c r="BD2762" s="92"/>
      <c r="BE2762" s="92"/>
      <c r="BF2762">
        <v>0</v>
      </c>
      <c r="BG2762">
        <v>0</v>
      </c>
      <c r="BH2762">
        <v>0</v>
      </c>
      <c r="BI2762" s="92"/>
      <c r="BJ2762" s="92"/>
      <c r="BK2762" s="92"/>
      <c r="BL2762">
        <v>0</v>
      </c>
    </row>
    <row r="2763" spans="1:64" x14ac:dyDescent="0.25">
      <c r="A2763" s="82" t="s">
        <v>297</v>
      </c>
      <c r="B2763" s="82" t="s">
        <v>397</v>
      </c>
      <c r="C2763" s="82" t="s">
        <v>107</v>
      </c>
      <c r="D2763" s="82" t="s">
        <v>303</v>
      </c>
      <c r="E2763" s="82" t="s">
        <v>304</v>
      </c>
      <c r="F2763" s="82" t="s">
        <v>299</v>
      </c>
      <c r="G2763" s="82" t="s">
        <v>117</v>
      </c>
      <c r="H2763">
        <v>0</v>
      </c>
      <c r="I2763">
        <v>0</v>
      </c>
      <c r="J2763">
        <v>0</v>
      </c>
      <c r="K2763" s="92"/>
      <c r="L2763">
        <v>0</v>
      </c>
      <c r="M2763" s="92"/>
      <c r="N2763" s="92"/>
      <c r="O2763" s="92"/>
      <c r="P2763">
        <v>0</v>
      </c>
      <c r="Q2763" s="92"/>
      <c r="R2763" s="92"/>
      <c r="S2763">
        <v>-1</v>
      </c>
      <c r="T2763">
        <v>0</v>
      </c>
      <c r="U2763" s="82" t="s">
        <v>300</v>
      </c>
      <c r="V2763" s="92"/>
      <c r="W2763">
        <v>0</v>
      </c>
      <c r="X2763" s="92"/>
      <c r="Y2763">
        <v>0</v>
      </c>
      <c r="Z2763">
        <v>0</v>
      </c>
      <c r="AA2763">
        <v>0</v>
      </c>
      <c r="AB2763">
        <v>0</v>
      </c>
      <c r="AC2763">
        <v>-1</v>
      </c>
      <c r="AD2763">
        <v>0</v>
      </c>
      <c r="AE2763">
        <v>0</v>
      </c>
      <c r="AF2763">
        <v>0</v>
      </c>
      <c r="AG2763">
        <v>0</v>
      </c>
      <c r="AH2763">
        <v>0</v>
      </c>
      <c r="AK2763">
        <v>0</v>
      </c>
      <c r="AM2763">
        <v>0</v>
      </c>
      <c r="AO2763" s="92"/>
      <c r="AP2763" s="82" t="s">
        <v>301</v>
      </c>
      <c r="AQ2763" s="82" t="s">
        <v>302</v>
      </c>
      <c r="AR2763" s="82"/>
      <c r="AS2763">
        <v>0</v>
      </c>
      <c r="AT2763">
        <v>0</v>
      </c>
      <c r="AU2763">
        <v>2033</v>
      </c>
      <c r="AY2763">
        <v>0</v>
      </c>
      <c r="AZ2763">
        <v>0</v>
      </c>
      <c r="BA2763" s="82" t="s">
        <v>398</v>
      </c>
      <c r="BB2763">
        <v>11869</v>
      </c>
      <c r="BC2763">
        <v>0</v>
      </c>
      <c r="BD2763" s="92"/>
      <c r="BE2763" s="92"/>
      <c r="BF2763">
        <v>0</v>
      </c>
      <c r="BG2763">
        <v>0</v>
      </c>
      <c r="BH2763">
        <v>0</v>
      </c>
      <c r="BI2763" s="92"/>
      <c r="BJ2763" s="92"/>
      <c r="BK2763" s="92"/>
      <c r="BL2763">
        <v>0</v>
      </c>
    </row>
    <row r="2764" spans="1:64" x14ac:dyDescent="0.25">
      <c r="A2764" s="82" t="s">
        <v>297</v>
      </c>
      <c r="B2764" s="82" t="s">
        <v>397</v>
      </c>
      <c r="C2764" s="82" t="s">
        <v>107</v>
      </c>
      <c r="D2764" s="82" t="s">
        <v>305</v>
      </c>
      <c r="E2764" s="82" t="s">
        <v>58</v>
      </c>
      <c r="F2764" s="82" t="s">
        <v>299</v>
      </c>
      <c r="G2764" s="82" t="s">
        <v>117</v>
      </c>
      <c r="H2764">
        <v>0</v>
      </c>
      <c r="I2764">
        <v>0</v>
      </c>
      <c r="J2764">
        <v>0</v>
      </c>
      <c r="K2764" s="92"/>
      <c r="L2764">
        <v>0</v>
      </c>
      <c r="M2764" s="92"/>
      <c r="N2764" s="92"/>
      <c r="O2764" s="92"/>
      <c r="P2764">
        <v>0</v>
      </c>
      <c r="Q2764" s="92"/>
      <c r="R2764" s="92"/>
      <c r="S2764">
        <v>-1</v>
      </c>
      <c r="T2764">
        <v>0</v>
      </c>
      <c r="U2764" s="82" t="s">
        <v>300</v>
      </c>
      <c r="V2764" s="92"/>
      <c r="W2764">
        <v>0</v>
      </c>
      <c r="X2764" s="92"/>
      <c r="Y2764">
        <v>0</v>
      </c>
      <c r="Z2764">
        <v>0</v>
      </c>
      <c r="AA2764">
        <v>0</v>
      </c>
      <c r="AB2764">
        <v>0</v>
      </c>
      <c r="AC2764">
        <v>-1</v>
      </c>
      <c r="AD2764">
        <v>0</v>
      </c>
      <c r="AE2764">
        <v>0</v>
      </c>
      <c r="AF2764">
        <v>0</v>
      </c>
      <c r="AG2764">
        <v>0</v>
      </c>
      <c r="AH2764">
        <v>0</v>
      </c>
      <c r="AK2764">
        <v>0</v>
      </c>
      <c r="AM2764">
        <v>0</v>
      </c>
      <c r="AO2764" s="92"/>
      <c r="AP2764" s="82" t="s">
        <v>301</v>
      </c>
      <c r="AQ2764" s="82" t="s">
        <v>302</v>
      </c>
      <c r="AR2764" s="82"/>
      <c r="AS2764">
        <v>0</v>
      </c>
      <c r="AT2764">
        <v>0</v>
      </c>
      <c r="AU2764">
        <v>2033</v>
      </c>
      <c r="AY2764">
        <v>0</v>
      </c>
      <c r="AZ2764">
        <v>0</v>
      </c>
      <c r="BA2764" s="82" t="s">
        <v>398</v>
      </c>
      <c r="BB2764">
        <v>11870</v>
      </c>
      <c r="BC2764">
        <v>0</v>
      </c>
      <c r="BD2764" s="92"/>
      <c r="BE2764" s="92"/>
      <c r="BF2764">
        <v>0</v>
      </c>
      <c r="BG2764">
        <v>0</v>
      </c>
      <c r="BH2764">
        <v>0</v>
      </c>
      <c r="BI2764" s="92"/>
      <c r="BJ2764" s="92"/>
      <c r="BK2764" s="92"/>
      <c r="BL2764">
        <v>0</v>
      </c>
    </row>
    <row r="2765" spans="1:64" x14ac:dyDescent="0.25">
      <c r="A2765" s="82" t="s">
        <v>297</v>
      </c>
      <c r="B2765" s="82" t="s">
        <v>397</v>
      </c>
      <c r="C2765" s="82" t="s">
        <v>107</v>
      </c>
      <c r="D2765" s="82" t="s">
        <v>306</v>
      </c>
      <c r="E2765" s="82" t="s">
        <v>59</v>
      </c>
      <c r="F2765" s="82" t="s">
        <v>299</v>
      </c>
      <c r="G2765" s="82" t="s">
        <v>117</v>
      </c>
      <c r="H2765">
        <v>0</v>
      </c>
      <c r="I2765">
        <v>0</v>
      </c>
      <c r="J2765">
        <v>0</v>
      </c>
      <c r="K2765" s="92"/>
      <c r="L2765">
        <v>0</v>
      </c>
      <c r="M2765" s="92"/>
      <c r="N2765" s="92"/>
      <c r="O2765" s="92"/>
      <c r="P2765">
        <v>0</v>
      </c>
      <c r="Q2765" s="92"/>
      <c r="R2765" s="92"/>
      <c r="S2765">
        <v>-1</v>
      </c>
      <c r="T2765">
        <v>0</v>
      </c>
      <c r="U2765" s="82" t="s">
        <v>300</v>
      </c>
      <c r="V2765" s="92"/>
      <c r="W2765">
        <v>0</v>
      </c>
      <c r="X2765" s="92"/>
      <c r="Y2765">
        <v>0</v>
      </c>
      <c r="Z2765">
        <v>0</v>
      </c>
      <c r="AA2765">
        <v>0</v>
      </c>
      <c r="AB2765">
        <v>0</v>
      </c>
      <c r="AC2765">
        <v>-1</v>
      </c>
      <c r="AD2765">
        <v>0</v>
      </c>
      <c r="AE2765">
        <v>0</v>
      </c>
      <c r="AF2765">
        <v>0</v>
      </c>
      <c r="AG2765">
        <v>0</v>
      </c>
      <c r="AH2765">
        <v>0</v>
      </c>
      <c r="AK2765">
        <v>0</v>
      </c>
      <c r="AM2765">
        <v>0</v>
      </c>
      <c r="AO2765" s="92"/>
      <c r="AP2765" s="82" t="s">
        <v>301</v>
      </c>
      <c r="AQ2765" s="82" t="s">
        <v>302</v>
      </c>
      <c r="AR2765" s="82"/>
      <c r="AS2765">
        <v>0</v>
      </c>
      <c r="AT2765">
        <v>0</v>
      </c>
      <c r="AU2765">
        <v>2033</v>
      </c>
      <c r="AY2765">
        <v>0</v>
      </c>
      <c r="AZ2765">
        <v>0</v>
      </c>
      <c r="BA2765" s="82" t="s">
        <v>398</v>
      </c>
      <c r="BB2765">
        <v>11871</v>
      </c>
      <c r="BC2765">
        <v>0</v>
      </c>
      <c r="BD2765" s="92"/>
      <c r="BE2765" s="92"/>
      <c r="BF2765">
        <v>0</v>
      </c>
      <c r="BG2765">
        <v>0</v>
      </c>
      <c r="BH2765">
        <v>0</v>
      </c>
      <c r="BI2765" s="92"/>
      <c r="BJ2765" s="92"/>
      <c r="BK2765" s="92"/>
      <c r="BL2765">
        <v>0</v>
      </c>
    </row>
    <row r="2766" spans="1:64" x14ac:dyDescent="0.25">
      <c r="A2766" s="82" t="s">
        <v>297</v>
      </c>
      <c r="B2766" s="82" t="s">
        <v>397</v>
      </c>
      <c r="C2766" s="82" t="s">
        <v>107</v>
      </c>
      <c r="D2766" s="82" t="s">
        <v>307</v>
      </c>
      <c r="E2766" s="82" t="s">
        <v>60</v>
      </c>
      <c r="F2766" s="82" t="s">
        <v>299</v>
      </c>
      <c r="G2766" s="82" t="s">
        <v>117</v>
      </c>
      <c r="H2766">
        <v>0</v>
      </c>
      <c r="I2766">
        <v>0</v>
      </c>
      <c r="J2766">
        <v>0</v>
      </c>
      <c r="K2766" s="92"/>
      <c r="L2766">
        <v>0</v>
      </c>
      <c r="M2766" s="92"/>
      <c r="N2766" s="92"/>
      <c r="O2766" s="92"/>
      <c r="P2766">
        <v>0</v>
      </c>
      <c r="Q2766" s="92"/>
      <c r="R2766" s="92"/>
      <c r="S2766">
        <v>-1</v>
      </c>
      <c r="T2766">
        <v>0</v>
      </c>
      <c r="U2766" s="82" t="s">
        <v>300</v>
      </c>
      <c r="V2766" s="92"/>
      <c r="W2766">
        <v>0</v>
      </c>
      <c r="X2766" s="92"/>
      <c r="Y2766">
        <v>0</v>
      </c>
      <c r="Z2766">
        <v>0</v>
      </c>
      <c r="AA2766">
        <v>0</v>
      </c>
      <c r="AB2766">
        <v>0</v>
      </c>
      <c r="AC2766">
        <v>-1</v>
      </c>
      <c r="AD2766">
        <v>0</v>
      </c>
      <c r="AE2766">
        <v>0</v>
      </c>
      <c r="AF2766">
        <v>0</v>
      </c>
      <c r="AG2766">
        <v>0</v>
      </c>
      <c r="AH2766">
        <v>0</v>
      </c>
      <c r="AK2766">
        <v>0</v>
      </c>
      <c r="AM2766">
        <v>0</v>
      </c>
      <c r="AO2766" s="92"/>
      <c r="AP2766" s="82" t="s">
        <v>301</v>
      </c>
      <c r="AQ2766" s="82" t="s">
        <v>302</v>
      </c>
      <c r="AR2766" s="82"/>
      <c r="AS2766">
        <v>0</v>
      </c>
      <c r="AT2766">
        <v>0</v>
      </c>
      <c r="AU2766">
        <v>2033</v>
      </c>
      <c r="AY2766">
        <v>0</v>
      </c>
      <c r="AZ2766">
        <v>0</v>
      </c>
      <c r="BA2766" s="82" t="s">
        <v>398</v>
      </c>
      <c r="BB2766">
        <v>11872</v>
      </c>
      <c r="BC2766">
        <v>0</v>
      </c>
      <c r="BD2766" s="92"/>
      <c r="BE2766" s="92"/>
      <c r="BF2766">
        <v>0</v>
      </c>
      <c r="BG2766">
        <v>0</v>
      </c>
      <c r="BH2766">
        <v>0</v>
      </c>
      <c r="BI2766" s="92"/>
      <c r="BJ2766" s="92"/>
      <c r="BK2766" s="92"/>
      <c r="BL2766">
        <v>0</v>
      </c>
    </row>
    <row r="2767" spans="1:64" x14ac:dyDescent="0.25">
      <c r="A2767" s="82" t="s">
        <v>297</v>
      </c>
      <c r="B2767" s="82" t="s">
        <v>397</v>
      </c>
      <c r="C2767" s="82" t="s">
        <v>107</v>
      </c>
      <c r="D2767" s="82" t="s">
        <v>308</v>
      </c>
      <c r="E2767" s="82" t="s">
        <v>61</v>
      </c>
      <c r="F2767" s="82" t="s">
        <v>299</v>
      </c>
      <c r="G2767" s="82" t="s">
        <v>117</v>
      </c>
      <c r="H2767">
        <v>0</v>
      </c>
      <c r="I2767">
        <v>0</v>
      </c>
      <c r="J2767">
        <v>0</v>
      </c>
      <c r="K2767" s="92"/>
      <c r="L2767">
        <v>0</v>
      </c>
      <c r="M2767" s="92"/>
      <c r="N2767" s="92"/>
      <c r="O2767" s="92"/>
      <c r="P2767">
        <v>0</v>
      </c>
      <c r="Q2767" s="92"/>
      <c r="R2767" s="92"/>
      <c r="S2767">
        <v>-1</v>
      </c>
      <c r="T2767">
        <v>0</v>
      </c>
      <c r="U2767" s="82" t="s">
        <v>300</v>
      </c>
      <c r="V2767" s="92"/>
      <c r="W2767">
        <v>0</v>
      </c>
      <c r="X2767" s="92"/>
      <c r="Y2767">
        <v>0</v>
      </c>
      <c r="Z2767">
        <v>0</v>
      </c>
      <c r="AA2767">
        <v>0</v>
      </c>
      <c r="AB2767">
        <v>0</v>
      </c>
      <c r="AC2767">
        <v>-1</v>
      </c>
      <c r="AD2767">
        <v>0</v>
      </c>
      <c r="AE2767">
        <v>0</v>
      </c>
      <c r="AF2767">
        <v>0</v>
      </c>
      <c r="AG2767">
        <v>0</v>
      </c>
      <c r="AH2767">
        <v>0</v>
      </c>
      <c r="AK2767">
        <v>0</v>
      </c>
      <c r="AM2767">
        <v>0</v>
      </c>
      <c r="AO2767" s="92"/>
      <c r="AP2767" s="82" t="s">
        <v>301</v>
      </c>
      <c r="AQ2767" s="82" t="s">
        <v>302</v>
      </c>
      <c r="AR2767" s="82"/>
      <c r="AS2767">
        <v>0</v>
      </c>
      <c r="AT2767">
        <v>0</v>
      </c>
      <c r="AU2767">
        <v>2033</v>
      </c>
      <c r="AY2767">
        <v>0</v>
      </c>
      <c r="AZ2767">
        <v>0</v>
      </c>
      <c r="BA2767" s="82" t="s">
        <v>398</v>
      </c>
      <c r="BB2767">
        <v>11873</v>
      </c>
      <c r="BC2767">
        <v>0</v>
      </c>
      <c r="BD2767" s="92"/>
      <c r="BE2767" s="92"/>
      <c r="BF2767">
        <v>0</v>
      </c>
      <c r="BG2767">
        <v>0</v>
      </c>
      <c r="BH2767">
        <v>0</v>
      </c>
      <c r="BI2767" s="92"/>
      <c r="BJ2767" s="92"/>
      <c r="BK2767" s="92"/>
      <c r="BL2767">
        <v>0</v>
      </c>
    </row>
    <row r="2768" spans="1:64" x14ac:dyDescent="0.25">
      <c r="A2768" s="82" t="s">
        <v>297</v>
      </c>
      <c r="B2768" s="82" t="s">
        <v>397</v>
      </c>
      <c r="C2768" s="82" t="s">
        <v>107</v>
      </c>
      <c r="D2768" s="82" t="s">
        <v>309</v>
      </c>
      <c r="E2768" s="82" t="s">
        <v>310</v>
      </c>
      <c r="F2768" s="82" t="s">
        <v>299</v>
      </c>
      <c r="G2768" s="82" t="s">
        <v>117</v>
      </c>
      <c r="H2768">
        <v>0</v>
      </c>
      <c r="I2768">
        <v>0</v>
      </c>
      <c r="J2768">
        <v>0</v>
      </c>
      <c r="K2768" s="92"/>
      <c r="L2768">
        <v>0</v>
      </c>
      <c r="M2768" s="92"/>
      <c r="N2768" s="92"/>
      <c r="O2768" s="92"/>
      <c r="P2768">
        <v>0</v>
      </c>
      <c r="Q2768" s="92"/>
      <c r="R2768" s="92"/>
      <c r="S2768">
        <v>-1</v>
      </c>
      <c r="T2768">
        <v>0</v>
      </c>
      <c r="U2768" s="82" t="s">
        <v>300</v>
      </c>
      <c r="V2768" s="92"/>
      <c r="W2768">
        <v>0</v>
      </c>
      <c r="X2768" s="92"/>
      <c r="Y2768">
        <v>0</v>
      </c>
      <c r="Z2768">
        <v>0</v>
      </c>
      <c r="AA2768">
        <v>0</v>
      </c>
      <c r="AB2768">
        <v>0</v>
      </c>
      <c r="AC2768">
        <v>-1</v>
      </c>
      <c r="AD2768">
        <v>0</v>
      </c>
      <c r="AE2768">
        <v>0</v>
      </c>
      <c r="AF2768">
        <v>0</v>
      </c>
      <c r="AG2768">
        <v>0</v>
      </c>
      <c r="AH2768">
        <v>0</v>
      </c>
      <c r="AK2768">
        <v>0</v>
      </c>
      <c r="AM2768">
        <v>0</v>
      </c>
      <c r="AO2768" s="92"/>
      <c r="AP2768" s="82" t="s">
        <v>301</v>
      </c>
      <c r="AQ2768" s="82" t="s">
        <v>302</v>
      </c>
      <c r="AR2768" s="82"/>
      <c r="AS2768">
        <v>0</v>
      </c>
      <c r="AT2768">
        <v>0</v>
      </c>
      <c r="AU2768">
        <v>2033</v>
      </c>
      <c r="AY2768">
        <v>0</v>
      </c>
      <c r="AZ2768">
        <v>0</v>
      </c>
      <c r="BA2768" s="82" t="s">
        <v>398</v>
      </c>
      <c r="BB2768">
        <v>11874</v>
      </c>
      <c r="BC2768">
        <v>0</v>
      </c>
      <c r="BD2768" s="92"/>
      <c r="BE2768" s="92"/>
      <c r="BF2768">
        <v>0</v>
      </c>
      <c r="BG2768">
        <v>0</v>
      </c>
      <c r="BH2768">
        <v>0</v>
      </c>
      <c r="BI2768" s="92"/>
      <c r="BJ2768" s="92"/>
      <c r="BK2768" s="92"/>
      <c r="BL2768">
        <v>0</v>
      </c>
    </row>
    <row r="2769" spans="1:64" x14ac:dyDescent="0.25">
      <c r="A2769" s="82" t="s">
        <v>297</v>
      </c>
      <c r="B2769" s="82" t="s">
        <v>397</v>
      </c>
      <c r="C2769" s="82" t="s">
        <v>107</v>
      </c>
      <c r="D2769" s="82" t="s">
        <v>311</v>
      </c>
      <c r="E2769" s="82" t="s">
        <v>312</v>
      </c>
      <c r="F2769" s="82" t="s">
        <v>299</v>
      </c>
      <c r="G2769" s="82" t="s">
        <v>117</v>
      </c>
      <c r="H2769">
        <v>0</v>
      </c>
      <c r="I2769">
        <v>0</v>
      </c>
      <c r="J2769">
        <v>0</v>
      </c>
      <c r="K2769" s="92"/>
      <c r="L2769">
        <v>0</v>
      </c>
      <c r="M2769" s="92"/>
      <c r="N2769" s="92"/>
      <c r="O2769" s="92"/>
      <c r="P2769">
        <v>0</v>
      </c>
      <c r="Q2769" s="92"/>
      <c r="R2769" s="92"/>
      <c r="S2769">
        <v>-1</v>
      </c>
      <c r="T2769">
        <v>0</v>
      </c>
      <c r="U2769" s="82" t="s">
        <v>300</v>
      </c>
      <c r="V2769" s="92"/>
      <c r="W2769">
        <v>0</v>
      </c>
      <c r="X2769" s="92"/>
      <c r="Y2769">
        <v>0</v>
      </c>
      <c r="Z2769">
        <v>0</v>
      </c>
      <c r="AA2769">
        <v>0</v>
      </c>
      <c r="AB2769">
        <v>0</v>
      </c>
      <c r="AC2769">
        <v>-1</v>
      </c>
      <c r="AD2769">
        <v>0</v>
      </c>
      <c r="AE2769">
        <v>0</v>
      </c>
      <c r="AF2769">
        <v>0</v>
      </c>
      <c r="AG2769">
        <v>0</v>
      </c>
      <c r="AH2769">
        <v>0</v>
      </c>
      <c r="AK2769">
        <v>0</v>
      </c>
      <c r="AM2769">
        <v>0</v>
      </c>
      <c r="AO2769" s="92"/>
      <c r="AP2769" s="82" t="s">
        <v>301</v>
      </c>
      <c r="AQ2769" s="82" t="s">
        <v>302</v>
      </c>
      <c r="AR2769" s="82"/>
      <c r="AS2769">
        <v>0</v>
      </c>
      <c r="AT2769">
        <v>0</v>
      </c>
      <c r="AU2769">
        <v>2033</v>
      </c>
      <c r="AY2769">
        <v>0</v>
      </c>
      <c r="AZ2769">
        <v>0</v>
      </c>
      <c r="BA2769" s="82" t="s">
        <v>398</v>
      </c>
      <c r="BB2769">
        <v>11875</v>
      </c>
      <c r="BC2769">
        <v>0</v>
      </c>
      <c r="BD2769" s="92"/>
      <c r="BE2769" s="92"/>
      <c r="BF2769">
        <v>0</v>
      </c>
      <c r="BG2769">
        <v>0</v>
      </c>
      <c r="BH2769">
        <v>0</v>
      </c>
      <c r="BI2769" s="92"/>
      <c r="BJ2769" s="92"/>
      <c r="BK2769" s="92"/>
      <c r="BL2769">
        <v>0</v>
      </c>
    </row>
    <row r="2770" spans="1:64" x14ac:dyDescent="0.25">
      <c r="A2770" s="82" t="s">
        <v>297</v>
      </c>
      <c r="B2770" s="82" t="s">
        <v>397</v>
      </c>
      <c r="C2770" s="82" t="s">
        <v>107</v>
      </c>
      <c r="D2770" s="82" t="s">
        <v>313</v>
      </c>
      <c r="E2770" s="82" t="s">
        <v>314</v>
      </c>
      <c r="F2770" s="82" t="s">
        <v>299</v>
      </c>
      <c r="G2770" s="82" t="s">
        <v>117</v>
      </c>
      <c r="H2770">
        <v>0</v>
      </c>
      <c r="I2770">
        <v>0</v>
      </c>
      <c r="J2770">
        <v>0</v>
      </c>
      <c r="K2770" s="92"/>
      <c r="L2770">
        <v>0</v>
      </c>
      <c r="M2770" s="92"/>
      <c r="N2770" s="92"/>
      <c r="O2770" s="92"/>
      <c r="P2770">
        <v>0</v>
      </c>
      <c r="Q2770" s="92"/>
      <c r="R2770" s="92"/>
      <c r="S2770">
        <v>-1</v>
      </c>
      <c r="T2770">
        <v>0</v>
      </c>
      <c r="U2770" s="82" t="s">
        <v>300</v>
      </c>
      <c r="V2770" s="92"/>
      <c r="W2770">
        <v>0</v>
      </c>
      <c r="X2770" s="92"/>
      <c r="Y2770">
        <v>0</v>
      </c>
      <c r="Z2770">
        <v>0</v>
      </c>
      <c r="AA2770">
        <v>0</v>
      </c>
      <c r="AB2770">
        <v>0</v>
      </c>
      <c r="AC2770">
        <v>-1</v>
      </c>
      <c r="AD2770">
        <v>0</v>
      </c>
      <c r="AE2770">
        <v>0</v>
      </c>
      <c r="AF2770">
        <v>0</v>
      </c>
      <c r="AG2770">
        <v>0</v>
      </c>
      <c r="AH2770">
        <v>0</v>
      </c>
      <c r="AK2770">
        <v>0</v>
      </c>
      <c r="AM2770">
        <v>0</v>
      </c>
      <c r="AO2770" s="92"/>
      <c r="AP2770" s="82" t="s">
        <v>301</v>
      </c>
      <c r="AQ2770" s="82" t="s">
        <v>302</v>
      </c>
      <c r="AR2770" s="82"/>
      <c r="AS2770">
        <v>0</v>
      </c>
      <c r="AT2770">
        <v>0</v>
      </c>
      <c r="AU2770">
        <v>2033</v>
      </c>
      <c r="AY2770">
        <v>0</v>
      </c>
      <c r="AZ2770">
        <v>0</v>
      </c>
      <c r="BA2770" s="82" t="s">
        <v>398</v>
      </c>
      <c r="BB2770">
        <v>11876</v>
      </c>
      <c r="BC2770">
        <v>0</v>
      </c>
      <c r="BD2770" s="92"/>
      <c r="BE2770" s="92"/>
      <c r="BF2770">
        <v>0</v>
      </c>
      <c r="BG2770">
        <v>0</v>
      </c>
      <c r="BH2770">
        <v>0</v>
      </c>
      <c r="BI2770" s="92"/>
      <c r="BJ2770" s="92"/>
      <c r="BK2770" s="92"/>
      <c r="BL2770">
        <v>0</v>
      </c>
    </row>
    <row r="2771" spans="1:64" x14ac:dyDescent="0.25">
      <c r="A2771" s="82" t="s">
        <v>297</v>
      </c>
      <c r="B2771" s="82" t="s">
        <v>397</v>
      </c>
      <c r="C2771" s="82" t="s">
        <v>107</v>
      </c>
      <c r="D2771" s="82" t="s">
        <v>298</v>
      </c>
      <c r="E2771" s="82" t="s">
        <v>55</v>
      </c>
      <c r="F2771" s="82" t="s">
        <v>315</v>
      </c>
      <c r="G2771" s="82" t="s">
        <v>112</v>
      </c>
      <c r="H2771">
        <v>0</v>
      </c>
      <c r="I2771">
        <v>0</v>
      </c>
      <c r="J2771">
        <v>0</v>
      </c>
      <c r="K2771" s="92"/>
      <c r="L2771">
        <v>0</v>
      </c>
      <c r="M2771" s="92"/>
      <c r="N2771" s="92"/>
      <c r="O2771" s="92"/>
      <c r="P2771">
        <v>0</v>
      </c>
      <c r="Q2771" s="92"/>
      <c r="R2771" s="92"/>
      <c r="S2771">
        <v>-1</v>
      </c>
      <c r="T2771">
        <v>0</v>
      </c>
      <c r="U2771" s="82" t="s">
        <v>316</v>
      </c>
      <c r="V2771" s="92"/>
      <c r="W2771">
        <v>0</v>
      </c>
      <c r="X2771" s="92"/>
      <c r="Y2771">
        <v>0</v>
      </c>
      <c r="Z2771">
        <v>0</v>
      </c>
      <c r="AA2771">
        <v>0</v>
      </c>
      <c r="AB2771">
        <v>0</v>
      </c>
      <c r="AC2771">
        <v>-1</v>
      </c>
      <c r="AD2771">
        <v>0</v>
      </c>
      <c r="AE2771">
        <v>0</v>
      </c>
      <c r="AF2771">
        <v>0</v>
      </c>
      <c r="AG2771">
        <v>0</v>
      </c>
      <c r="AH2771">
        <v>0</v>
      </c>
      <c r="AK2771">
        <v>0</v>
      </c>
      <c r="AM2771">
        <v>0</v>
      </c>
      <c r="AO2771" s="92"/>
      <c r="AP2771" s="82" t="s">
        <v>317</v>
      </c>
      <c r="AQ2771" s="82" t="s">
        <v>318</v>
      </c>
      <c r="AR2771" s="82"/>
      <c r="AS2771">
        <v>0</v>
      </c>
      <c r="AT2771">
        <v>0</v>
      </c>
      <c r="AU2771">
        <v>2033</v>
      </c>
      <c r="AY2771">
        <v>0</v>
      </c>
      <c r="AZ2771">
        <v>0</v>
      </c>
      <c r="BA2771" s="82" t="s">
        <v>398</v>
      </c>
      <c r="BB2771">
        <v>11877</v>
      </c>
      <c r="BC2771">
        <v>0</v>
      </c>
      <c r="BD2771" s="92"/>
      <c r="BE2771" s="92"/>
      <c r="BF2771">
        <v>0</v>
      </c>
      <c r="BG2771">
        <v>0</v>
      </c>
      <c r="BH2771">
        <v>0</v>
      </c>
      <c r="BI2771" s="92"/>
      <c r="BJ2771" s="92"/>
      <c r="BK2771" s="92"/>
      <c r="BL2771">
        <v>0</v>
      </c>
    </row>
    <row r="2772" spans="1:64" x14ac:dyDescent="0.25">
      <c r="A2772" s="82" t="s">
        <v>297</v>
      </c>
      <c r="B2772" s="82" t="s">
        <v>397</v>
      </c>
      <c r="C2772" s="82" t="s">
        <v>107</v>
      </c>
      <c r="D2772" s="82" t="s">
        <v>303</v>
      </c>
      <c r="E2772" s="82" t="s">
        <v>304</v>
      </c>
      <c r="F2772" s="82" t="s">
        <v>315</v>
      </c>
      <c r="G2772" s="82" t="s">
        <v>112</v>
      </c>
      <c r="H2772">
        <v>0</v>
      </c>
      <c r="I2772">
        <v>0</v>
      </c>
      <c r="J2772">
        <v>0</v>
      </c>
      <c r="K2772" s="92"/>
      <c r="L2772">
        <v>0</v>
      </c>
      <c r="M2772" s="92"/>
      <c r="N2772" s="92"/>
      <c r="O2772" s="92"/>
      <c r="P2772">
        <v>0</v>
      </c>
      <c r="Q2772" s="92"/>
      <c r="R2772" s="92"/>
      <c r="S2772">
        <v>-1</v>
      </c>
      <c r="T2772">
        <v>0</v>
      </c>
      <c r="U2772" s="82" t="s">
        <v>316</v>
      </c>
      <c r="V2772" s="92"/>
      <c r="W2772">
        <v>0</v>
      </c>
      <c r="X2772" s="92"/>
      <c r="Y2772">
        <v>0</v>
      </c>
      <c r="Z2772">
        <v>0</v>
      </c>
      <c r="AA2772">
        <v>0</v>
      </c>
      <c r="AB2772">
        <v>0</v>
      </c>
      <c r="AC2772">
        <v>-1</v>
      </c>
      <c r="AD2772">
        <v>0</v>
      </c>
      <c r="AE2772">
        <v>0</v>
      </c>
      <c r="AF2772">
        <v>0</v>
      </c>
      <c r="AG2772">
        <v>0</v>
      </c>
      <c r="AH2772">
        <v>0</v>
      </c>
      <c r="AK2772">
        <v>0</v>
      </c>
      <c r="AM2772">
        <v>0</v>
      </c>
      <c r="AO2772" s="92"/>
      <c r="AP2772" s="82" t="s">
        <v>317</v>
      </c>
      <c r="AQ2772" s="82" t="s">
        <v>318</v>
      </c>
      <c r="AR2772" s="82"/>
      <c r="AS2772">
        <v>0</v>
      </c>
      <c r="AT2772">
        <v>0</v>
      </c>
      <c r="AU2772">
        <v>2033</v>
      </c>
      <c r="AY2772">
        <v>0</v>
      </c>
      <c r="AZ2772">
        <v>0</v>
      </c>
      <c r="BA2772" s="82" t="s">
        <v>398</v>
      </c>
      <c r="BB2772">
        <v>11878</v>
      </c>
      <c r="BC2772">
        <v>0</v>
      </c>
      <c r="BD2772" s="92"/>
      <c r="BE2772" s="92"/>
      <c r="BF2772">
        <v>0</v>
      </c>
      <c r="BG2772">
        <v>0</v>
      </c>
      <c r="BH2772">
        <v>0</v>
      </c>
      <c r="BI2772" s="92"/>
      <c r="BJ2772" s="92"/>
      <c r="BK2772" s="92"/>
      <c r="BL2772">
        <v>0</v>
      </c>
    </row>
    <row r="2773" spans="1:64" x14ac:dyDescent="0.25">
      <c r="A2773" s="82" t="s">
        <v>297</v>
      </c>
      <c r="B2773" s="82" t="s">
        <v>397</v>
      </c>
      <c r="C2773" s="82" t="s">
        <v>107</v>
      </c>
      <c r="D2773" s="82" t="s">
        <v>305</v>
      </c>
      <c r="E2773" s="82" t="s">
        <v>58</v>
      </c>
      <c r="F2773" s="82" t="s">
        <v>315</v>
      </c>
      <c r="G2773" s="82" t="s">
        <v>112</v>
      </c>
      <c r="H2773">
        <v>0</v>
      </c>
      <c r="I2773">
        <v>0</v>
      </c>
      <c r="J2773">
        <v>0</v>
      </c>
      <c r="K2773" s="92"/>
      <c r="L2773">
        <v>0</v>
      </c>
      <c r="M2773" s="92"/>
      <c r="N2773" s="92"/>
      <c r="O2773" s="92"/>
      <c r="P2773">
        <v>0</v>
      </c>
      <c r="Q2773" s="92"/>
      <c r="R2773" s="92"/>
      <c r="S2773">
        <v>-1</v>
      </c>
      <c r="T2773">
        <v>0</v>
      </c>
      <c r="U2773" s="82" t="s">
        <v>316</v>
      </c>
      <c r="V2773" s="92"/>
      <c r="W2773">
        <v>0</v>
      </c>
      <c r="X2773" s="92"/>
      <c r="Y2773">
        <v>0</v>
      </c>
      <c r="Z2773">
        <v>0</v>
      </c>
      <c r="AA2773">
        <v>0</v>
      </c>
      <c r="AB2773">
        <v>0</v>
      </c>
      <c r="AC2773">
        <v>-1</v>
      </c>
      <c r="AD2773">
        <v>0</v>
      </c>
      <c r="AE2773">
        <v>0</v>
      </c>
      <c r="AF2773">
        <v>0</v>
      </c>
      <c r="AG2773">
        <v>0</v>
      </c>
      <c r="AH2773">
        <v>0</v>
      </c>
      <c r="AK2773">
        <v>0</v>
      </c>
      <c r="AM2773">
        <v>0</v>
      </c>
      <c r="AO2773" s="92"/>
      <c r="AP2773" s="82" t="s">
        <v>317</v>
      </c>
      <c r="AQ2773" s="82" t="s">
        <v>318</v>
      </c>
      <c r="AR2773" s="82"/>
      <c r="AS2773">
        <v>0</v>
      </c>
      <c r="AT2773">
        <v>0</v>
      </c>
      <c r="AU2773">
        <v>2033</v>
      </c>
      <c r="AY2773">
        <v>0</v>
      </c>
      <c r="AZ2773">
        <v>0</v>
      </c>
      <c r="BA2773" s="82" t="s">
        <v>398</v>
      </c>
      <c r="BB2773">
        <v>11879</v>
      </c>
      <c r="BC2773">
        <v>0</v>
      </c>
      <c r="BD2773" s="92"/>
      <c r="BE2773" s="92"/>
      <c r="BF2773">
        <v>0</v>
      </c>
      <c r="BG2773">
        <v>0</v>
      </c>
      <c r="BH2773">
        <v>0</v>
      </c>
      <c r="BI2773" s="92"/>
      <c r="BJ2773" s="92"/>
      <c r="BK2773" s="92"/>
      <c r="BL2773">
        <v>0</v>
      </c>
    </row>
    <row r="2774" spans="1:64" x14ac:dyDescent="0.25">
      <c r="A2774" s="82" t="s">
        <v>297</v>
      </c>
      <c r="B2774" s="82" t="s">
        <v>397</v>
      </c>
      <c r="C2774" s="82" t="s">
        <v>107</v>
      </c>
      <c r="D2774" s="82" t="s">
        <v>306</v>
      </c>
      <c r="E2774" s="82" t="s">
        <v>59</v>
      </c>
      <c r="F2774" s="82" t="s">
        <v>315</v>
      </c>
      <c r="G2774" s="82" t="s">
        <v>112</v>
      </c>
      <c r="H2774">
        <v>0</v>
      </c>
      <c r="I2774">
        <v>0</v>
      </c>
      <c r="J2774">
        <v>0</v>
      </c>
      <c r="K2774" s="92"/>
      <c r="L2774">
        <v>0</v>
      </c>
      <c r="M2774" s="92"/>
      <c r="N2774" s="92"/>
      <c r="O2774" s="92"/>
      <c r="P2774">
        <v>0</v>
      </c>
      <c r="Q2774" s="92"/>
      <c r="R2774" s="92"/>
      <c r="S2774">
        <v>-1</v>
      </c>
      <c r="T2774">
        <v>0</v>
      </c>
      <c r="U2774" s="82" t="s">
        <v>316</v>
      </c>
      <c r="V2774" s="92"/>
      <c r="W2774">
        <v>0</v>
      </c>
      <c r="X2774" s="92"/>
      <c r="Y2774">
        <v>0</v>
      </c>
      <c r="Z2774">
        <v>0</v>
      </c>
      <c r="AA2774">
        <v>0</v>
      </c>
      <c r="AB2774">
        <v>0</v>
      </c>
      <c r="AC2774">
        <v>-1</v>
      </c>
      <c r="AD2774">
        <v>0</v>
      </c>
      <c r="AE2774">
        <v>0</v>
      </c>
      <c r="AF2774">
        <v>0</v>
      </c>
      <c r="AG2774">
        <v>0</v>
      </c>
      <c r="AH2774">
        <v>0</v>
      </c>
      <c r="AK2774">
        <v>0</v>
      </c>
      <c r="AM2774">
        <v>0</v>
      </c>
      <c r="AO2774" s="92"/>
      <c r="AP2774" s="82" t="s">
        <v>317</v>
      </c>
      <c r="AQ2774" s="82" t="s">
        <v>318</v>
      </c>
      <c r="AR2774" s="82"/>
      <c r="AS2774">
        <v>0</v>
      </c>
      <c r="AT2774">
        <v>0</v>
      </c>
      <c r="AU2774">
        <v>2033</v>
      </c>
      <c r="AY2774">
        <v>0</v>
      </c>
      <c r="AZ2774">
        <v>0</v>
      </c>
      <c r="BA2774" s="82" t="s">
        <v>398</v>
      </c>
      <c r="BB2774">
        <v>11880</v>
      </c>
      <c r="BC2774">
        <v>0</v>
      </c>
      <c r="BD2774" s="92"/>
      <c r="BE2774" s="92"/>
      <c r="BF2774">
        <v>0</v>
      </c>
      <c r="BG2774">
        <v>0</v>
      </c>
      <c r="BH2774">
        <v>0</v>
      </c>
      <c r="BI2774" s="92"/>
      <c r="BJ2774" s="92"/>
      <c r="BK2774" s="92"/>
      <c r="BL2774">
        <v>0</v>
      </c>
    </row>
    <row r="2775" spans="1:64" x14ac:dyDescent="0.25">
      <c r="A2775" s="82" t="s">
        <v>297</v>
      </c>
      <c r="B2775" s="82" t="s">
        <v>397</v>
      </c>
      <c r="C2775" s="82" t="s">
        <v>107</v>
      </c>
      <c r="D2775" s="82" t="s">
        <v>307</v>
      </c>
      <c r="E2775" s="82" t="s">
        <v>60</v>
      </c>
      <c r="F2775" s="82" t="s">
        <v>315</v>
      </c>
      <c r="G2775" s="82" t="s">
        <v>112</v>
      </c>
      <c r="H2775">
        <v>0</v>
      </c>
      <c r="I2775">
        <v>0</v>
      </c>
      <c r="J2775">
        <v>0</v>
      </c>
      <c r="K2775" s="92"/>
      <c r="L2775">
        <v>0</v>
      </c>
      <c r="M2775" s="92"/>
      <c r="N2775" s="92"/>
      <c r="O2775" s="92"/>
      <c r="P2775">
        <v>0</v>
      </c>
      <c r="Q2775" s="92"/>
      <c r="R2775" s="92"/>
      <c r="S2775">
        <v>-1</v>
      </c>
      <c r="T2775">
        <v>0</v>
      </c>
      <c r="U2775" s="82" t="s">
        <v>316</v>
      </c>
      <c r="V2775" s="92"/>
      <c r="W2775">
        <v>0</v>
      </c>
      <c r="X2775" s="92"/>
      <c r="Y2775">
        <v>0</v>
      </c>
      <c r="Z2775">
        <v>0</v>
      </c>
      <c r="AA2775">
        <v>0</v>
      </c>
      <c r="AB2775">
        <v>0</v>
      </c>
      <c r="AC2775">
        <v>-1</v>
      </c>
      <c r="AD2775">
        <v>0</v>
      </c>
      <c r="AE2775">
        <v>0</v>
      </c>
      <c r="AF2775">
        <v>0</v>
      </c>
      <c r="AG2775">
        <v>0</v>
      </c>
      <c r="AH2775">
        <v>0</v>
      </c>
      <c r="AK2775">
        <v>0</v>
      </c>
      <c r="AM2775">
        <v>0</v>
      </c>
      <c r="AO2775" s="92"/>
      <c r="AP2775" s="82" t="s">
        <v>317</v>
      </c>
      <c r="AQ2775" s="82" t="s">
        <v>318</v>
      </c>
      <c r="AR2775" s="82"/>
      <c r="AS2775">
        <v>0</v>
      </c>
      <c r="AT2775">
        <v>0</v>
      </c>
      <c r="AU2775">
        <v>2033</v>
      </c>
      <c r="AY2775">
        <v>0</v>
      </c>
      <c r="AZ2775">
        <v>0</v>
      </c>
      <c r="BA2775" s="82" t="s">
        <v>398</v>
      </c>
      <c r="BB2775">
        <v>11881</v>
      </c>
      <c r="BC2775">
        <v>0</v>
      </c>
      <c r="BD2775" s="92"/>
      <c r="BE2775" s="92"/>
      <c r="BF2775">
        <v>0</v>
      </c>
      <c r="BG2775">
        <v>0</v>
      </c>
      <c r="BH2775">
        <v>0</v>
      </c>
      <c r="BI2775" s="92"/>
      <c r="BJ2775" s="92"/>
      <c r="BK2775" s="92"/>
      <c r="BL2775">
        <v>0</v>
      </c>
    </row>
    <row r="2776" spans="1:64" x14ac:dyDescent="0.25">
      <c r="A2776" s="82" t="s">
        <v>297</v>
      </c>
      <c r="B2776" s="82" t="s">
        <v>397</v>
      </c>
      <c r="C2776" s="82" t="s">
        <v>107</v>
      </c>
      <c r="D2776" s="82" t="s">
        <v>308</v>
      </c>
      <c r="E2776" s="82" t="s">
        <v>61</v>
      </c>
      <c r="F2776" s="82" t="s">
        <v>315</v>
      </c>
      <c r="G2776" s="82" t="s">
        <v>112</v>
      </c>
      <c r="H2776">
        <v>0</v>
      </c>
      <c r="I2776">
        <v>0</v>
      </c>
      <c r="J2776">
        <v>0</v>
      </c>
      <c r="K2776" s="92"/>
      <c r="L2776">
        <v>0</v>
      </c>
      <c r="M2776" s="92"/>
      <c r="N2776" s="92"/>
      <c r="O2776" s="92"/>
      <c r="P2776">
        <v>0</v>
      </c>
      <c r="Q2776" s="92"/>
      <c r="R2776" s="92"/>
      <c r="S2776">
        <v>-1</v>
      </c>
      <c r="T2776">
        <v>0</v>
      </c>
      <c r="U2776" s="82" t="s">
        <v>316</v>
      </c>
      <c r="V2776" s="92"/>
      <c r="W2776">
        <v>0</v>
      </c>
      <c r="X2776" s="92"/>
      <c r="Y2776">
        <v>0</v>
      </c>
      <c r="Z2776">
        <v>0</v>
      </c>
      <c r="AA2776">
        <v>0</v>
      </c>
      <c r="AB2776">
        <v>0</v>
      </c>
      <c r="AC2776">
        <v>-1</v>
      </c>
      <c r="AD2776">
        <v>0</v>
      </c>
      <c r="AE2776">
        <v>0</v>
      </c>
      <c r="AF2776">
        <v>0</v>
      </c>
      <c r="AG2776">
        <v>0</v>
      </c>
      <c r="AH2776">
        <v>0</v>
      </c>
      <c r="AK2776">
        <v>0</v>
      </c>
      <c r="AM2776">
        <v>0</v>
      </c>
      <c r="AO2776" s="92"/>
      <c r="AP2776" s="82" t="s">
        <v>317</v>
      </c>
      <c r="AQ2776" s="82" t="s">
        <v>318</v>
      </c>
      <c r="AR2776" s="82"/>
      <c r="AS2776">
        <v>0</v>
      </c>
      <c r="AT2776">
        <v>0</v>
      </c>
      <c r="AU2776">
        <v>2033</v>
      </c>
      <c r="AY2776">
        <v>0</v>
      </c>
      <c r="AZ2776">
        <v>0</v>
      </c>
      <c r="BA2776" s="82" t="s">
        <v>398</v>
      </c>
      <c r="BB2776">
        <v>11882</v>
      </c>
      <c r="BC2776">
        <v>0</v>
      </c>
      <c r="BD2776" s="92"/>
      <c r="BE2776" s="92"/>
      <c r="BF2776">
        <v>0</v>
      </c>
      <c r="BG2776">
        <v>0</v>
      </c>
      <c r="BH2776">
        <v>0</v>
      </c>
      <c r="BI2776" s="92"/>
      <c r="BJ2776" s="92"/>
      <c r="BK2776" s="92"/>
      <c r="BL2776">
        <v>0</v>
      </c>
    </row>
    <row r="2777" spans="1:64" x14ac:dyDescent="0.25">
      <c r="A2777" s="82" t="s">
        <v>297</v>
      </c>
      <c r="B2777" s="82" t="s">
        <v>397</v>
      </c>
      <c r="C2777" s="82" t="s">
        <v>107</v>
      </c>
      <c r="D2777" s="82" t="s">
        <v>311</v>
      </c>
      <c r="E2777" s="82" t="s">
        <v>312</v>
      </c>
      <c r="F2777" s="82" t="s">
        <v>315</v>
      </c>
      <c r="G2777" s="82" t="s">
        <v>112</v>
      </c>
      <c r="H2777">
        <v>0</v>
      </c>
      <c r="I2777">
        <v>0</v>
      </c>
      <c r="J2777">
        <v>0</v>
      </c>
      <c r="K2777" s="92"/>
      <c r="L2777">
        <v>0</v>
      </c>
      <c r="M2777" s="92"/>
      <c r="N2777" s="92"/>
      <c r="O2777" s="92"/>
      <c r="P2777">
        <v>0</v>
      </c>
      <c r="Q2777" s="92"/>
      <c r="R2777" s="92"/>
      <c r="S2777">
        <v>-1</v>
      </c>
      <c r="T2777">
        <v>0</v>
      </c>
      <c r="U2777" s="82" t="s">
        <v>316</v>
      </c>
      <c r="V2777" s="92"/>
      <c r="W2777">
        <v>0</v>
      </c>
      <c r="X2777" s="92"/>
      <c r="Y2777">
        <v>0</v>
      </c>
      <c r="Z2777">
        <v>0</v>
      </c>
      <c r="AA2777">
        <v>0</v>
      </c>
      <c r="AB2777">
        <v>0</v>
      </c>
      <c r="AC2777">
        <v>-1</v>
      </c>
      <c r="AD2777">
        <v>0</v>
      </c>
      <c r="AE2777">
        <v>0</v>
      </c>
      <c r="AF2777">
        <v>0</v>
      </c>
      <c r="AG2777">
        <v>0</v>
      </c>
      <c r="AH2777">
        <v>0</v>
      </c>
      <c r="AK2777">
        <v>0</v>
      </c>
      <c r="AM2777">
        <v>0</v>
      </c>
      <c r="AO2777" s="92"/>
      <c r="AP2777" s="82" t="s">
        <v>317</v>
      </c>
      <c r="AQ2777" s="82" t="s">
        <v>318</v>
      </c>
      <c r="AR2777" s="82"/>
      <c r="AS2777">
        <v>0</v>
      </c>
      <c r="AT2777">
        <v>0</v>
      </c>
      <c r="AU2777">
        <v>2033</v>
      </c>
      <c r="AY2777">
        <v>0</v>
      </c>
      <c r="AZ2777">
        <v>0</v>
      </c>
      <c r="BA2777" s="82" t="s">
        <v>398</v>
      </c>
      <c r="BB2777">
        <v>11883</v>
      </c>
      <c r="BC2777">
        <v>0</v>
      </c>
      <c r="BD2777" s="92"/>
      <c r="BE2777" s="92"/>
      <c r="BF2777">
        <v>0</v>
      </c>
      <c r="BG2777">
        <v>0</v>
      </c>
      <c r="BH2777">
        <v>0</v>
      </c>
      <c r="BI2777" s="92"/>
      <c r="BJ2777" s="92"/>
      <c r="BK2777" s="92"/>
      <c r="BL2777">
        <v>0</v>
      </c>
    </row>
    <row r="2778" spans="1:64" x14ac:dyDescent="0.25">
      <c r="A2778" s="82" t="s">
        <v>297</v>
      </c>
      <c r="B2778" s="82" t="s">
        <v>397</v>
      </c>
      <c r="C2778" s="82" t="s">
        <v>107</v>
      </c>
      <c r="D2778" s="82" t="s">
        <v>298</v>
      </c>
      <c r="E2778" s="82" t="s">
        <v>55</v>
      </c>
      <c r="F2778" s="82" t="s">
        <v>319</v>
      </c>
      <c r="G2778" s="82" t="s">
        <v>116</v>
      </c>
      <c r="H2778">
        <v>0</v>
      </c>
      <c r="I2778">
        <v>0</v>
      </c>
      <c r="J2778">
        <v>0</v>
      </c>
      <c r="K2778" s="92"/>
      <c r="L2778">
        <v>0</v>
      </c>
      <c r="M2778" s="92"/>
      <c r="N2778" s="92"/>
      <c r="O2778" s="92"/>
      <c r="P2778">
        <v>0</v>
      </c>
      <c r="Q2778" s="92"/>
      <c r="R2778" s="92"/>
      <c r="S2778">
        <v>-1</v>
      </c>
      <c r="T2778">
        <v>0</v>
      </c>
      <c r="U2778" s="82" t="s">
        <v>320</v>
      </c>
      <c r="V2778" s="92"/>
      <c r="W2778">
        <v>0</v>
      </c>
      <c r="X2778" s="92"/>
      <c r="Y2778">
        <v>0</v>
      </c>
      <c r="Z2778">
        <v>0</v>
      </c>
      <c r="AA2778">
        <v>0</v>
      </c>
      <c r="AB2778">
        <v>0</v>
      </c>
      <c r="AC2778">
        <v>-1</v>
      </c>
      <c r="AD2778">
        <v>0</v>
      </c>
      <c r="AE2778">
        <v>0</v>
      </c>
      <c r="AF2778">
        <v>0</v>
      </c>
      <c r="AG2778">
        <v>0</v>
      </c>
      <c r="AH2778">
        <v>0</v>
      </c>
      <c r="AK2778">
        <v>0</v>
      </c>
      <c r="AM2778">
        <v>0</v>
      </c>
      <c r="AO2778" s="92"/>
      <c r="AP2778" s="82" t="s">
        <v>317</v>
      </c>
      <c r="AQ2778" s="82" t="s">
        <v>318</v>
      </c>
      <c r="AR2778" s="82"/>
      <c r="AS2778">
        <v>0</v>
      </c>
      <c r="AT2778">
        <v>0</v>
      </c>
      <c r="AU2778">
        <v>2033</v>
      </c>
      <c r="AY2778">
        <v>0</v>
      </c>
      <c r="AZ2778">
        <v>0</v>
      </c>
      <c r="BA2778" s="82" t="s">
        <v>398</v>
      </c>
      <c r="BB2778">
        <v>11884</v>
      </c>
      <c r="BC2778">
        <v>0</v>
      </c>
      <c r="BD2778" s="92"/>
      <c r="BE2778" s="92"/>
      <c r="BF2778">
        <v>0</v>
      </c>
      <c r="BG2778">
        <v>0</v>
      </c>
      <c r="BH2778">
        <v>0</v>
      </c>
      <c r="BI2778" s="92"/>
      <c r="BJ2778" s="92"/>
      <c r="BK2778" s="92"/>
      <c r="BL2778">
        <v>0</v>
      </c>
    </row>
    <row r="2779" spans="1:64" x14ac:dyDescent="0.25">
      <c r="A2779" s="82" t="s">
        <v>297</v>
      </c>
      <c r="B2779" s="82" t="s">
        <v>397</v>
      </c>
      <c r="C2779" s="82" t="s">
        <v>107</v>
      </c>
      <c r="D2779" s="82" t="s">
        <v>303</v>
      </c>
      <c r="E2779" s="82" t="s">
        <v>304</v>
      </c>
      <c r="F2779" s="82" t="s">
        <v>319</v>
      </c>
      <c r="G2779" s="82" t="s">
        <v>116</v>
      </c>
      <c r="H2779">
        <v>0</v>
      </c>
      <c r="I2779">
        <v>0</v>
      </c>
      <c r="J2779">
        <v>0</v>
      </c>
      <c r="K2779" s="92"/>
      <c r="L2779">
        <v>0</v>
      </c>
      <c r="M2779" s="92"/>
      <c r="N2779" s="92"/>
      <c r="O2779" s="92"/>
      <c r="P2779">
        <v>0</v>
      </c>
      <c r="Q2779" s="92"/>
      <c r="R2779" s="92"/>
      <c r="S2779">
        <v>-1</v>
      </c>
      <c r="T2779">
        <v>0</v>
      </c>
      <c r="U2779" s="82" t="s">
        <v>320</v>
      </c>
      <c r="V2779" s="92"/>
      <c r="W2779">
        <v>0</v>
      </c>
      <c r="X2779" s="92"/>
      <c r="Y2779">
        <v>0</v>
      </c>
      <c r="Z2779">
        <v>0</v>
      </c>
      <c r="AA2779">
        <v>0</v>
      </c>
      <c r="AB2779">
        <v>0</v>
      </c>
      <c r="AC2779">
        <v>-1</v>
      </c>
      <c r="AD2779">
        <v>0</v>
      </c>
      <c r="AE2779">
        <v>0</v>
      </c>
      <c r="AF2779">
        <v>0</v>
      </c>
      <c r="AG2779">
        <v>0</v>
      </c>
      <c r="AH2779">
        <v>0</v>
      </c>
      <c r="AK2779">
        <v>0</v>
      </c>
      <c r="AM2779">
        <v>0</v>
      </c>
      <c r="AO2779" s="92"/>
      <c r="AP2779" s="82" t="s">
        <v>317</v>
      </c>
      <c r="AQ2779" s="82" t="s">
        <v>318</v>
      </c>
      <c r="AR2779" s="82"/>
      <c r="AS2779">
        <v>0</v>
      </c>
      <c r="AT2779">
        <v>0</v>
      </c>
      <c r="AU2779">
        <v>2033</v>
      </c>
      <c r="AY2779">
        <v>0</v>
      </c>
      <c r="AZ2779">
        <v>0</v>
      </c>
      <c r="BA2779" s="82" t="s">
        <v>398</v>
      </c>
      <c r="BB2779">
        <v>11885</v>
      </c>
      <c r="BC2779">
        <v>0</v>
      </c>
      <c r="BD2779" s="92"/>
      <c r="BE2779" s="92"/>
      <c r="BF2779">
        <v>0</v>
      </c>
      <c r="BG2779">
        <v>0</v>
      </c>
      <c r="BH2779">
        <v>0</v>
      </c>
      <c r="BI2779" s="92"/>
      <c r="BJ2779" s="92"/>
      <c r="BK2779" s="92"/>
      <c r="BL2779">
        <v>0</v>
      </c>
    </row>
    <row r="2780" spans="1:64" x14ac:dyDescent="0.25">
      <c r="A2780" s="82" t="s">
        <v>297</v>
      </c>
      <c r="B2780" s="82" t="s">
        <v>397</v>
      </c>
      <c r="C2780" s="82" t="s">
        <v>107</v>
      </c>
      <c r="D2780" s="82" t="s">
        <v>305</v>
      </c>
      <c r="E2780" s="82" t="s">
        <v>58</v>
      </c>
      <c r="F2780" s="82" t="s">
        <v>319</v>
      </c>
      <c r="G2780" s="82" t="s">
        <v>116</v>
      </c>
      <c r="H2780">
        <v>0</v>
      </c>
      <c r="I2780">
        <v>0</v>
      </c>
      <c r="J2780">
        <v>0</v>
      </c>
      <c r="K2780" s="92"/>
      <c r="L2780">
        <v>0</v>
      </c>
      <c r="M2780" s="92"/>
      <c r="N2780" s="92"/>
      <c r="O2780" s="92"/>
      <c r="P2780">
        <v>0</v>
      </c>
      <c r="Q2780" s="92"/>
      <c r="R2780" s="92"/>
      <c r="S2780">
        <v>-1</v>
      </c>
      <c r="T2780">
        <v>0</v>
      </c>
      <c r="U2780" s="82" t="s">
        <v>320</v>
      </c>
      <c r="V2780" s="92"/>
      <c r="W2780">
        <v>0</v>
      </c>
      <c r="X2780" s="92"/>
      <c r="Y2780">
        <v>0</v>
      </c>
      <c r="Z2780">
        <v>0</v>
      </c>
      <c r="AA2780">
        <v>0</v>
      </c>
      <c r="AB2780">
        <v>0</v>
      </c>
      <c r="AC2780">
        <v>-1</v>
      </c>
      <c r="AD2780">
        <v>0</v>
      </c>
      <c r="AE2780">
        <v>0</v>
      </c>
      <c r="AF2780">
        <v>0</v>
      </c>
      <c r="AG2780">
        <v>0</v>
      </c>
      <c r="AH2780">
        <v>0</v>
      </c>
      <c r="AK2780">
        <v>0</v>
      </c>
      <c r="AM2780">
        <v>0</v>
      </c>
      <c r="AO2780" s="92"/>
      <c r="AP2780" s="82" t="s">
        <v>317</v>
      </c>
      <c r="AQ2780" s="82" t="s">
        <v>318</v>
      </c>
      <c r="AR2780" s="82"/>
      <c r="AS2780">
        <v>0</v>
      </c>
      <c r="AT2780">
        <v>0</v>
      </c>
      <c r="AU2780">
        <v>2033</v>
      </c>
      <c r="AY2780">
        <v>0</v>
      </c>
      <c r="AZ2780">
        <v>0</v>
      </c>
      <c r="BA2780" s="82" t="s">
        <v>398</v>
      </c>
      <c r="BB2780">
        <v>11886</v>
      </c>
      <c r="BC2780">
        <v>0</v>
      </c>
      <c r="BD2780" s="92"/>
      <c r="BE2780" s="92"/>
      <c r="BF2780">
        <v>0</v>
      </c>
      <c r="BG2780">
        <v>0</v>
      </c>
      <c r="BH2780">
        <v>0</v>
      </c>
      <c r="BI2780" s="92"/>
      <c r="BJ2780" s="92"/>
      <c r="BK2780" s="92"/>
      <c r="BL2780">
        <v>0</v>
      </c>
    </row>
    <row r="2781" spans="1:64" x14ac:dyDescent="0.25">
      <c r="A2781" s="82" t="s">
        <v>297</v>
      </c>
      <c r="B2781" s="82" t="s">
        <v>397</v>
      </c>
      <c r="C2781" s="82" t="s">
        <v>107</v>
      </c>
      <c r="D2781" s="82" t="s">
        <v>306</v>
      </c>
      <c r="E2781" s="82" t="s">
        <v>59</v>
      </c>
      <c r="F2781" s="82" t="s">
        <v>319</v>
      </c>
      <c r="G2781" s="82" t="s">
        <v>116</v>
      </c>
      <c r="H2781">
        <v>0</v>
      </c>
      <c r="I2781">
        <v>0</v>
      </c>
      <c r="J2781">
        <v>0</v>
      </c>
      <c r="K2781" s="92"/>
      <c r="L2781">
        <v>0</v>
      </c>
      <c r="M2781" s="92"/>
      <c r="N2781" s="92"/>
      <c r="O2781" s="92"/>
      <c r="P2781">
        <v>0</v>
      </c>
      <c r="Q2781" s="92"/>
      <c r="R2781" s="92"/>
      <c r="S2781">
        <v>-1</v>
      </c>
      <c r="T2781">
        <v>0</v>
      </c>
      <c r="U2781" s="82" t="s">
        <v>320</v>
      </c>
      <c r="V2781" s="92"/>
      <c r="W2781">
        <v>0</v>
      </c>
      <c r="X2781" s="92"/>
      <c r="Y2781">
        <v>0</v>
      </c>
      <c r="Z2781">
        <v>0</v>
      </c>
      <c r="AA2781">
        <v>0</v>
      </c>
      <c r="AB2781">
        <v>0</v>
      </c>
      <c r="AC2781">
        <v>-1</v>
      </c>
      <c r="AD2781">
        <v>0</v>
      </c>
      <c r="AE2781">
        <v>0</v>
      </c>
      <c r="AF2781">
        <v>0</v>
      </c>
      <c r="AG2781">
        <v>0</v>
      </c>
      <c r="AH2781">
        <v>0</v>
      </c>
      <c r="AK2781">
        <v>0</v>
      </c>
      <c r="AM2781">
        <v>0</v>
      </c>
      <c r="AO2781" s="92"/>
      <c r="AP2781" s="82" t="s">
        <v>317</v>
      </c>
      <c r="AQ2781" s="82" t="s">
        <v>318</v>
      </c>
      <c r="AR2781" s="82"/>
      <c r="AS2781">
        <v>0</v>
      </c>
      <c r="AT2781">
        <v>0</v>
      </c>
      <c r="AU2781">
        <v>2033</v>
      </c>
      <c r="AY2781">
        <v>0</v>
      </c>
      <c r="AZ2781">
        <v>0</v>
      </c>
      <c r="BA2781" s="82" t="s">
        <v>398</v>
      </c>
      <c r="BB2781">
        <v>11887</v>
      </c>
      <c r="BC2781">
        <v>0</v>
      </c>
      <c r="BD2781" s="92"/>
      <c r="BE2781" s="92"/>
      <c r="BF2781">
        <v>0</v>
      </c>
      <c r="BG2781">
        <v>0</v>
      </c>
      <c r="BH2781">
        <v>0</v>
      </c>
      <c r="BI2781" s="92"/>
      <c r="BJ2781" s="92"/>
      <c r="BK2781" s="92"/>
      <c r="BL2781">
        <v>0</v>
      </c>
    </row>
    <row r="2782" spans="1:64" x14ac:dyDescent="0.25">
      <c r="A2782" s="82" t="s">
        <v>297</v>
      </c>
      <c r="B2782" s="82" t="s">
        <v>397</v>
      </c>
      <c r="C2782" s="82" t="s">
        <v>107</v>
      </c>
      <c r="D2782" s="82" t="s">
        <v>307</v>
      </c>
      <c r="E2782" s="82" t="s">
        <v>60</v>
      </c>
      <c r="F2782" s="82" t="s">
        <v>319</v>
      </c>
      <c r="G2782" s="82" t="s">
        <v>116</v>
      </c>
      <c r="H2782">
        <v>0</v>
      </c>
      <c r="I2782">
        <v>0</v>
      </c>
      <c r="J2782">
        <v>0</v>
      </c>
      <c r="K2782" s="92"/>
      <c r="L2782">
        <v>0</v>
      </c>
      <c r="M2782" s="92"/>
      <c r="N2782" s="92"/>
      <c r="O2782" s="92"/>
      <c r="P2782">
        <v>0</v>
      </c>
      <c r="Q2782" s="92"/>
      <c r="R2782" s="92"/>
      <c r="S2782">
        <v>-1</v>
      </c>
      <c r="T2782">
        <v>0</v>
      </c>
      <c r="U2782" s="82" t="s">
        <v>320</v>
      </c>
      <c r="V2782" s="92"/>
      <c r="W2782">
        <v>0</v>
      </c>
      <c r="X2782" s="92"/>
      <c r="Y2782">
        <v>0</v>
      </c>
      <c r="Z2782">
        <v>0</v>
      </c>
      <c r="AA2782">
        <v>0</v>
      </c>
      <c r="AB2782">
        <v>0</v>
      </c>
      <c r="AC2782">
        <v>-1</v>
      </c>
      <c r="AD2782">
        <v>0</v>
      </c>
      <c r="AE2782">
        <v>0</v>
      </c>
      <c r="AF2782">
        <v>0</v>
      </c>
      <c r="AG2782">
        <v>0</v>
      </c>
      <c r="AH2782">
        <v>0</v>
      </c>
      <c r="AK2782">
        <v>0</v>
      </c>
      <c r="AM2782">
        <v>0</v>
      </c>
      <c r="AO2782" s="92"/>
      <c r="AP2782" s="82" t="s">
        <v>317</v>
      </c>
      <c r="AQ2782" s="82" t="s">
        <v>318</v>
      </c>
      <c r="AR2782" s="82"/>
      <c r="AS2782">
        <v>0</v>
      </c>
      <c r="AT2782">
        <v>0</v>
      </c>
      <c r="AU2782">
        <v>2033</v>
      </c>
      <c r="AY2782">
        <v>0</v>
      </c>
      <c r="AZ2782">
        <v>0</v>
      </c>
      <c r="BA2782" s="82" t="s">
        <v>398</v>
      </c>
      <c r="BB2782">
        <v>11888</v>
      </c>
      <c r="BC2782">
        <v>0</v>
      </c>
      <c r="BD2782" s="92"/>
      <c r="BE2782" s="92"/>
      <c r="BF2782">
        <v>0</v>
      </c>
      <c r="BG2782">
        <v>0</v>
      </c>
      <c r="BH2782">
        <v>0</v>
      </c>
      <c r="BI2782" s="92"/>
      <c r="BJ2782" s="92"/>
      <c r="BK2782" s="92"/>
      <c r="BL2782">
        <v>0</v>
      </c>
    </row>
    <row r="2783" spans="1:64" x14ac:dyDescent="0.25">
      <c r="A2783" s="82" t="s">
        <v>297</v>
      </c>
      <c r="B2783" s="82" t="s">
        <v>397</v>
      </c>
      <c r="C2783" s="82" t="s">
        <v>107</v>
      </c>
      <c r="D2783" s="82" t="s">
        <v>308</v>
      </c>
      <c r="E2783" s="82" t="s">
        <v>61</v>
      </c>
      <c r="F2783" s="82" t="s">
        <v>319</v>
      </c>
      <c r="G2783" s="82" t="s">
        <v>116</v>
      </c>
      <c r="H2783">
        <v>0</v>
      </c>
      <c r="I2783">
        <v>0</v>
      </c>
      <c r="J2783">
        <v>0</v>
      </c>
      <c r="K2783" s="92"/>
      <c r="L2783">
        <v>0</v>
      </c>
      <c r="M2783" s="92"/>
      <c r="N2783" s="92"/>
      <c r="O2783" s="92"/>
      <c r="P2783">
        <v>0</v>
      </c>
      <c r="Q2783" s="92"/>
      <c r="R2783" s="92"/>
      <c r="S2783">
        <v>-1</v>
      </c>
      <c r="T2783">
        <v>0</v>
      </c>
      <c r="U2783" s="82" t="s">
        <v>320</v>
      </c>
      <c r="V2783" s="92"/>
      <c r="W2783">
        <v>0</v>
      </c>
      <c r="X2783" s="92"/>
      <c r="Y2783">
        <v>0</v>
      </c>
      <c r="Z2783">
        <v>0</v>
      </c>
      <c r="AA2783">
        <v>0</v>
      </c>
      <c r="AB2783">
        <v>0</v>
      </c>
      <c r="AC2783">
        <v>-1</v>
      </c>
      <c r="AD2783">
        <v>0</v>
      </c>
      <c r="AE2783">
        <v>0</v>
      </c>
      <c r="AF2783">
        <v>0</v>
      </c>
      <c r="AG2783">
        <v>0</v>
      </c>
      <c r="AH2783">
        <v>0</v>
      </c>
      <c r="AK2783">
        <v>0</v>
      </c>
      <c r="AM2783">
        <v>0</v>
      </c>
      <c r="AO2783" s="92"/>
      <c r="AP2783" s="82" t="s">
        <v>317</v>
      </c>
      <c r="AQ2783" s="82" t="s">
        <v>318</v>
      </c>
      <c r="AR2783" s="82"/>
      <c r="AS2783">
        <v>0</v>
      </c>
      <c r="AT2783">
        <v>0</v>
      </c>
      <c r="AU2783">
        <v>2033</v>
      </c>
      <c r="AY2783">
        <v>0</v>
      </c>
      <c r="AZ2783">
        <v>0</v>
      </c>
      <c r="BA2783" s="82" t="s">
        <v>398</v>
      </c>
      <c r="BB2783">
        <v>11889</v>
      </c>
      <c r="BC2783">
        <v>0</v>
      </c>
      <c r="BD2783" s="92"/>
      <c r="BE2783" s="92"/>
      <c r="BF2783">
        <v>0</v>
      </c>
      <c r="BG2783">
        <v>0</v>
      </c>
      <c r="BH2783">
        <v>0</v>
      </c>
      <c r="BI2783" s="92"/>
      <c r="BJ2783" s="92"/>
      <c r="BK2783" s="92"/>
      <c r="BL2783">
        <v>0</v>
      </c>
    </row>
    <row r="2784" spans="1:64" x14ac:dyDescent="0.25">
      <c r="A2784" s="82" t="s">
        <v>297</v>
      </c>
      <c r="B2784" s="82" t="s">
        <v>397</v>
      </c>
      <c r="C2784" s="82" t="s">
        <v>107</v>
      </c>
      <c r="D2784" s="82" t="s">
        <v>311</v>
      </c>
      <c r="E2784" s="82" t="s">
        <v>312</v>
      </c>
      <c r="F2784" s="82" t="s">
        <v>319</v>
      </c>
      <c r="G2784" s="82" t="s">
        <v>116</v>
      </c>
      <c r="H2784">
        <v>0</v>
      </c>
      <c r="I2784">
        <v>0</v>
      </c>
      <c r="J2784">
        <v>0</v>
      </c>
      <c r="K2784" s="92"/>
      <c r="L2784">
        <v>0</v>
      </c>
      <c r="M2784" s="92"/>
      <c r="N2784" s="92"/>
      <c r="O2784" s="92"/>
      <c r="P2784">
        <v>0</v>
      </c>
      <c r="Q2784" s="92"/>
      <c r="R2784" s="92"/>
      <c r="S2784">
        <v>-1</v>
      </c>
      <c r="T2784">
        <v>0</v>
      </c>
      <c r="U2784" s="82" t="s">
        <v>320</v>
      </c>
      <c r="V2784" s="92"/>
      <c r="W2784">
        <v>0</v>
      </c>
      <c r="X2784" s="92"/>
      <c r="Y2784">
        <v>0</v>
      </c>
      <c r="Z2784">
        <v>0</v>
      </c>
      <c r="AA2784">
        <v>0</v>
      </c>
      <c r="AB2784">
        <v>0</v>
      </c>
      <c r="AC2784">
        <v>-1</v>
      </c>
      <c r="AD2784">
        <v>0</v>
      </c>
      <c r="AE2784">
        <v>0</v>
      </c>
      <c r="AF2784">
        <v>0</v>
      </c>
      <c r="AG2784">
        <v>0</v>
      </c>
      <c r="AH2784">
        <v>0</v>
      </c>
      <c r="AK2784">
        <v>0</v>
      </c>
      <c r="AM2784">
        <v>0</v>
      </c>
      <c r="AO2784" s="92"/>
      <c r="AP2784" s="82" t="s">
        <v>317</v>
      </c>
      <c r="AQ2784" s="82" t="s">
        <v>318</v>
      </c>
      <c r="AR2784" s="82"/>
      <c r="AS2784">
        <v>0</v>
      </c>
      <c r="AT2784">
        <v>0</v>
      </c>
      <c r="AU2784">
        <v>2033</v>
      </c>
      <c r="AY2784">
        <v>0</v>
      </c>
      <c r="AZ2784">
        <v>0</v>
      </c>
      <c r="BA2784" s="82" t="s">
        <v>398</v>
      </c>
      <c r="BB2784">
        <v>11890</v>
      </c>
      <c r="BC2784">
        <v>0</v>
      </c>
      <c r="BD2784" s="92"/>
      <c r="BE2784" s="92"/>
      <c r="BF2784">
        <v>0</v>
      </c>
      <c r="BG2784">
        <v>0</v>
      </c>
      <c r="BH2784">
        <v>0</v>
      </c>
      <c r="BI2784" s="92"/>
      <c r="BJ2784" s="92"/>
      <c r="BK2784" s="92"/>
      <c r="BL2784">
        <v>0</v>
      </c>
    </row>
    <row r="2785" spans="1:64" x14ac:dyDescent="0.25">
      <c r="A2785" s="82" t="s">
        <v>297</v>
      </c>
      <c r="B2785" s="82" t="s">
        <v>397</v>
      </c>
      <c r="C2785" s="82" t="s">
        <v>107</v>
      </c>
      <c r="D2785" s="82" t="s">
        <v>298</v>
      </c>
      <c r="E2785" s="82" t="s">
        <v>55</v>
      </c>
      <c r="F2785" s="82" t="s">
        <v>118</v>
      </c>
      <c r="G2785" s="82" t="s">
        <v>118</v>
      </c>
      <c r="H2785">
        <v>257.40811157226563</v>
      </c>
      <c r="I2785">
        <v>295</v>
      </c>
      <c r="J2785">
        <v>69.288764953613281</v>
      </c>
      <c r="K2785" s="92"/>
      <c r="L2785">
        <v>0</v>
      </c>
      <c r="M2785" s="92"/>
      <c r="N2785" s="92"/>
      <c r="O2785" s="92"/>
      <c r="P2785">
        <v>2765.498291015625</v>
      </c>
      <c r="Q2785" s="92"/>
      <c r="R2785" s="92"/>
      <c r="S2785">
        <v>-1</v>
      </c>
      <c r="T2785">
        <v>6020833</v>
      </c>
      <c r="U2785" s="82" t="s">
        <v>300</v>
      </c>
      <c r="V2785" s="92"/>
      <c r="W2785">
        <v>606969.625</v>
      </c>
      <c r="X2785" s="92"/>
      <c r="Y2785">
        <v>51.481620788574219</v>
      </c>
      <c r="Z2785">
        <v>30174.05859375</v>
      </c>
      <c r="AA2785">
        <v>30174.05859375</v>
      </c>
      <c r="AB2785">
        <v>0</v>
      </c>
      <c r="AC2785">
        <v>-1</v>
      </c>
      <c r="AD2785">
        <v>0</v>
      </c>
      <c r="AE2785">
        <v>0</v>
      </c>
      <c r="AF2785">
        <v>305.99526977539063</v>
      </c>
      <c r="AG2785">
        <v>14</v>
      </c>
      <c r="AH2785">
        <v>2996</v>
      </c>
      <c r="AI2785">
        <v>0.23487716913223267</v>
      </c>
      <c r="AJ2785">
        <v>49.712638854980469</v>
      </c>
      <c r="AK2785">
        <v>26022.349609375</v>
      </c>
      <c r="AL2785">
        <v>42.872577667236328</v>
      </c>
      <c r="AM2785">
        <v>4151.708984375</v>
      </c>
      <c r="AN2785">
        <v>6.8400607109069824</v>
      </c>
      <c r="AO2785" s="92"/>
      <c r="AP2785" s="82" t="s">
        <v>321</v>
      </c>
      <c r="AQ2785" s="82" t="s">
        <v>322</v>
      </c>
      <c r="AR2785" s="82"/>
      <c r="AS2785">
        <v>0</v>
      </c>
      <c r="AT2785">
        <v>0</v>
      </c>
      <c r="AU2785">
        <v>2033</v>
      </c>
      <c r="AY2785">
        <v>0</v>
      </c>
      <c r="AZ2785">
        <v>0</v>
      </c>
      <c r="BA2785" s="82" t="s">
        <v>398</v>
      </c>
      <c r="BB2785">
        <v>11891</v>
      </c>
      <c r="BC2785">
        <v>295.39999389648438</v>
      </c>
      <c r="BD2785" s="92"/>
      <c r="BE2785" s="92"/>
      <c r="BF2785">
        <v>606969.625</v>
      </c>
      <c r="BG2785">
        <v>0</v>
      </c>
      <c r="BH2785">
        <v>0</v>
      </c>
      <c r="BI2785" s="92"/>
      <c r="BJ2785" s="92"/>
      <c r="BK2785" s="92"/>
      <c r="BL2785">
        <v>0</v>
      </c>
    </row>
    <row r="2786" spans="1:64" x14ac:dyDescent="0.25">
      <c r="A2786" s="82" t="s">
        <v>297</v>
      </c>
      <c r="B2786" s="82" t="s">
        <v>397</v>
      </c>
      <c r="C2786" s="82" t="s">
        <v>107</v>
      </c>
      <c r="D2786" s="82" t="s">
        <v>303</v>
      </c>
      <c r="E2786" s="82" t="s">
        <v>304</v>
      </c>
      <c r="F2786" s="82" t="s">
        <v>118</v>
      </c>
      <c r="G2786" s="82" t="s">
        <v>118</v>
      </c>
      <c r="H2786">
        <v>257.40811157226563</v>
      </c>
      <c r="I2786">
        <v>295</v>
      </c>
      <c r="J2786">
        <v>69.288764953613281</v>
      </c>
      <c r="K2786" s="92"/>
      <c r="L2786">
        <v>0</v>
      </c>
      <c r="M2786" s="92"/>
      <c r="N2786" s="92"/>
      <c r="O2786" s="92"/>
      <c r="P2786">
        <v>2765.498291015625</v>
      </c>
      <c r="Q2786" s="92"/>
      <c r="R2786" s="92"/>
      <c r="S2786">
        <v>-1</v>
      </c>
      <c r="T2786">
        <v>6020833</v>
      </c>
      <c r="U2786" s="82" t="s">
        <v>300</v>
      </c>
      <c r="V2786" s="92"/>
      <c r="W2786">
        <v>606969.625</v>
      </c>
      <c r="X2786" s="92"/>
      <c r="Y2786">
        <v>51.481620788574219</v>
      </c>
      <c r="Z2786">
        <v>30174.05859375</v>
      </c>
      <c r="AA2786">
        <v>30174.05859375</v>
      </c>
      <c r="AB2786">
        <v>0</v>
      </c>
      <c r="AC2786">
        <v>-1</v>
      </c>
      <c r="AD2786">
        <v>0</v>
      </c>
      <c r="AE2786">
        <v>0</v>
      </c>
      <c r="AF2786">
        <v>305.99526977539063</v>
      </c>
      <c r="AG2786">
        <v>14</v>
      </c>
      <c r="AH2786">
        <v>2996</v>
      </c>
      <c r="AI2786">
        <v>0.23487716913223267</v>
      </c>
      <c r="AJ2786">
        <v>49.712638854980469</v>
      </c>
      <c r="AK2786">
        <v>26022.349609375</v>
      </c>
      <c r="AL2786">
        <v>42.872577667236328</v>
      </c>
      <c r="AM2786">
        <v>4151.708984375</v>
      </c>
      <c r="AN2786">
        <v>6.8400607109069824</v>
      </c>
      <c r="AO2786" s="92"/>
      <c r="AP2786" s="82" t="s">
        <v>321</v>
      </c>
      <c r="AQ2786" s="82" t="s">
        <v>322</v>
      </c>
      <c r="AR2786" s="82"/>
      <c r="AS2786">
        <v>0</v>
      </c>
      <c r="AT2786">
        <v>0</v>
      </c>
      <c r="AU2786">
        <v>2033</v>
      </c>
      <c r="AY2786">
        <v>0</v>
      </c>
      <c r="AZ2786">
        <v>0</v>
      </c>
      <c r="BA2786" s="82" t="s">
        <v>398</v>
      </c>
      <c r="BB2786">
        <v>11892</v>
      </c>
      <c r="BC2786">
        <v>295.39999389648438</v>
      </c>
      <c r="BD2786" s="92"/>
      <c r="BE2786" s="92"/>
      <c r="BF2786">
        <v>606969.625</v>
      </c>
      <c r="BG2786">
        <v>0</v>
      </c>
      <c r="BH2786">
        <v>0</v>
      </c>
      <c r="BI2786" s="92"/>
      <c r="BJ2786" s="92"/>
      <c r="BK2786" s="92"/>
      <c r="BL2786">
        <v>0</v>
      </c>
    </row>
    <row r="2787" spans="1:64" x14ac:dyDescent="0.25">
      <c r="A2787" s="82" t="s">
        <v>297</v>
      </c>
      <c r="B2787" s="82" t="s">
        <v>397</v>
      </c>
      <c r="C2787" s="82" t="s">
        <v>107</v>
      </c>
      <c r="D2787" s="82" t="s">
        <v>305</v>
      </c>
      <c r="E2787" s="82" t="s">
        <v>58</v>
      </c>
      <c r="F2787" s="82" t="s">
        <v>118</v>
      </c>
      <c r="G2787" s="82" t="s">
        <v>118</v>
      </c>
      <c r="H2787">
        <v>257.40811157226563</v>
      </c>
      <c r="I2787">
        <v>295</v>
      </c>
      <c r="J2787">
        <v>69.288764953613281</v>
      </c>
      <c r="K2787" s="92"/>
      <c r="L2787">
        <v>0</v>
      </c>
      <c r="M2787" s="92"/>
      <c r="N2787" s="92"/>
      <c r="O2787" s="92"/>
      <c r="P2787">
        <v>2765.498291015625</v>
      </c>
      <c r="Q2787" s="92"/>
      <c r="R2787" s="92"/>
      <c r="S2787">
        <v>-1</v>
      </c>
      <c r="T2787">
        <v>6020833</v>
      </c>
      <c r="U2787" s="82" t="s">
        <v>300</v>
      </c>
      <c r="V2787" s="92"/>
      <c r="W2787">
        <v>606969.625</v>
      </c>
      <c r="X2787" s="92"/>
      <c r="Y2787">
        <v>51.481620788574219</v>
      </c>
      <c r="Z2787">
        <v>30174.05859375</v>
      </c>
      <c r="AA2787">
        <v>30174.05859375</v>
      </c>
      <c r="AB2787">
        <v>0</v>
      </c>
      <c r="AC2787">
        <v>-1</v>
      </c>
      <c r="AD2787">
        <v>0</v>
      </c>
      <c r="AE2787">
        <v>0</v>
      </c>
      <c r="AF2787">
        <v>305.99526977539063</v>
      </c>
      <c r="AG2787">
        <v>14</v>
      </c>
      <c r="AH2787">
        <v>2996</v>
      </c>
      <c r="AI2787">
        <v>0.23487716913223267</v>
      </c>
      <c r="AJ2787">
        <v>49.712638854980469</v>
      </c>
      <c r="AK2787">
        <v>26022.349609375</v>
      </c>
      <c r="AL2787">
        <v>42.872577667236328</v>
      </c>
      <c r="AM2787">
        <v>4151.708984375</v>
      </c>
      <c r="AN2787">
        <v>6.8400607109069824</v>
      </c>
      <c r="AO2787" s="92"/>
      <c r="AP2787" s="82" t="s">
        <v>321</v>
      </c>
      <c r="AQ2787" s="82" t="s">
        <v>322</v>
      </c>
      <c r="AR2787" s="82"/>
      <c r="AS2787">
        <v>0</v>
      </c>
      <c r="AT2787">
        <v>0</v>
      </c>
      <c r="AU2787">
        <v>2033</v>
      </c>
      <c r="AY2787">
        <v>0</v>
      </c>
      <c r="AZ2787">
        <v>0</v>
      </c>
      <c r="BA2787" s="82" t="s">
        <v>398</v>
      </c>
      <c r="BB2787">
        <v>11893</v>
      </c>
      <c r="BC2787">
        <v>295.39999389648438</v>
      </c>
      <c r="BD2787" s="92"/>
      <c r="BE2787" s="92"/>
      <c r="BF2787">
        <v>606969.625</v>
      </c>
      <c r="BG2787">
        <v>0</v>
      </c>
      <c r="BH2787">
        <v>0</v>
      </c>
      <c r="BI2787" s="92"/>
      <c r="BJ2787" s="92"/>
      <c r="BK2787" s="92"/>
      <c r="BL2787">
        <v>0</v>
      </c>
    </row>
    <row r="2788" spans="1:64" x14ac:dyDescent="0.25">
      <c r="A2788" s="82" t="s">
        <v>297</v>
      </c>
      <c r="B2788" s="82" t="s">
        <v>397</v>
      </c>
      <c r="C2788" s="82" t="s">
        <v>107</v>
      </c>
      <c r="D2788" s="82" t="s">
        <v>307</v>
      </c>
      <c r="E2788" s="82" t="s">
        <v>60</v>
      </c>
      <c r="F2788" s="82" t="s">
        <v>118</v>
      </c>
      <c r="G2788" s="82" t="s">
        <v>118</v>
      </c>
      <c r="H2788">
        <v>257.40811157226563</v>
      </c>
      <c r="I2788">
        <v>295</v>
      </c>
      <c r="J2788">
        <v>69.288764953613281</v>
      </c>
      <c r="K2788" s="92"/>
      <c r="L2788">
        <v>0</v>
      </c>
      <c r="M2788" s="92"/>
      <c r="N2788" s="92"/>
      <c r="O2788" s="92"/>
      <c r="P2788">
        <v>2765.498291015625</v>
      </c>
      <c r="Q2788" s="92"/>
      <c r="R2788" s="92"/>
      <c r="S2788">
        <v>-1</v>
      </c>
      <c r="T2788">
        <v>6020833</v>
      </c>
      <c r="U2788" s="82" t="s">
        <v>300</v>
      </c>
      <c r="V2788" s="92"/>
      <c r="W2788">
        <v>606969.625</v>
      </c>
      <c r="X2788" s="92"/>
      <c r="Y2788">
        <v>51.481620788574219</v>
      </c>
      <c r="Z2788">
        <v>30174.05859375</v>
      </c>
      <c r="AA2788">
        <v>30174.05859375</v>
      </c>
      <c r="AB2788">
        <v>0</v>
      </c>
      <c r="AC2788">
        <v>-1</v>
      </c>
      <c r="AD2788">
        <v>0</v>
      </c>
      <c r="AE2788">
        <v>0</v>
      </c>
      <c r="AF2788">
        <v>305.99526977539063</v>
      </c>
      <c r="AG2788">
        <v>14</v>
      </c>
      <c r="AH2788">
        <v>2996</v>
      </c>
      <c r="AI2788">
        <v>0.23487716913223267</v>
      </c>
      <c r="AJ2788">
        <v>49.712638854980469</v>
      </c>
      <c r="AK2788">
        <v>26022.349609375</v>
      </c>
      <c r="AL2788">
        <v>42.872577667236328</v>
      </c>
      <c r="AM2788">
        <v>4151.708984375</v>
      </c>
      <c r="AN2788">
        <v>6.8400607109069824</v>
      </c>
      <c r="AO2788" s="92"/>
      <c r="AP2788" s="82" t="s">
        <v>321</v>
      </c>
      <c r="AQ2788" s="82" t="s">
        <v>322</v>
      </c>
      <c r="AR2788" s="82"/>
      <c r="AS2788">
        <v>0</v>
      </c>
      <c r="AT2788">
        <v>0</v>
      </c>
      <c r="AU2788">
        <v>2033</v>
      </c>
      <c r="AY2788">
        <v>0</v>
      </c>
      <c r="AZ2788">
        <v>0</v>
      </c>
      <c r="BA2788" s="82" t="s">
        <v>398</v>
      </c>
      <c r="BB2788">
        <v>11894</v>
      </c>
      <c r="BC2788">
        <v>295.39999389648438</v>
      </c>
      <c r="BD2788" s="92"/>
      <c r="BE2788" s="92"/>
      <c r="BF2788">
        <v>606969.625</v>
      </c>
      <c r="BG2788">
        <v>0</v>
      </c>
      <c r="BH2788">
        <v>0</v>
      </c>
      <c r="BI2788" s="92"/>
      <c r="BJ2788" s="92"/>
      <c r="BK2788" s="92"/>
      <c r="BL2788">
        <v>0</v>
      </c>
    </row>
    <row r="2789" spans="1:64" x14ac:dyDescent="0.25">
      <c r="A2789" s="82" t="s">
        <v>297</v>
      </c>
      <c r="B2789" s="82" t="s">
        <v>397</v>
      </c>
      <c r="C2789" s="82" t="s">
        <v>107</v>
      </c>
      <c r="D2789" s="82" t="s">
        <v>308</v>
      </c>
      <c r="E2789" s="82" t="s">
        <v>61</v>
      </c>
      <c r="F2789" s="82" t="s">
        <v>118</v>
      </c>
      <c r="G2789" s="82" t="s">
        <v>118</v>
      </c>
      <c r="H2789">
        <v>257.40811157226563</v>
      </c>
      <c r="I2789">
        <v>295</v>
      </c>
      <c r="J2789">
        <v>69.288764953613281</v>
      </c>
      <c r="K2789" s="92"/>
      <c r="L2789">
        <v>0</v>
      </c>
      <c r="M2789" s="92"/>
      <c r="N2789" s="92"/>
      <c r="O2789" s="92"/>
      <c r="P2789">
        <v>2765.498291015625</v>
      </c>
      <c r="Q2789" s="92"/>
      <c r="R2789" s="92"/>
      <c r="S2789">
        <v>-1</v>
      </c>
      <c r="T2789">
        <v>6020833</v>
      </c>
      <c r="U2789" s="82" t="s">
        <v>300</v>
      </c>
      <c r="V2789" s="92"/>
      <c r="W2789">
        <v>606969.625</v>
      </c>
      <c r="X2789" s="92"/>
      <c r="Y2789">
        <v>51.481620788574219</v>
      </c>
      <c r="Z2789">
        <v>30174.05859375</v>
      </c>
      <c r="AA2789">
        <v>30174.05859375</v>
      </c>
      <c r="AB2789">
        <v>0</v>
      </c>
      <c r="AC2789">
        <v>-1</v>
      </c>
      <c r="AD2789">
        <v>0</v>
      </c>
      <c r="AE2789">
        <v>0</v>
      </c>
      <c r="AF2789">
        <v>305.99526977539063</v>
      </c>
      <c r="AG2789">
        <v>14</v>
      </c>
      <c r="AH2789">
        <v>2996</v>
      </c>
      <c r="AI2789">
        <v>0.23487716913223267</v>
      </c>
      <c r="AJ2789">
        <v>49.712638854980469</v>
      </c>
      <c r="AK2789">
        <v>26022.349609375</v>
      </c>
      <c r="AL2789">
        <v>42.872577667236328</v>
      </c>
      <c r="AM2789">
        <v>4151.708984375</v>
      </c>
      <c r="AN2789">
        <v>6.8400607109069824</v>
      </c>
      <c r="AO2789" s="92"/>
      <c r="AP2789" s="82" t="s">
        <v>321</v>
      </c>
      <c r="AQ2789" s="82" t="s">
        <v>322</v>
      </c>
      <c r="AR2789" s="82"/>
      <c r="AS2789">
        <v>0</v>
      </c>
      <c r="AT2789">
        <v>0</v>
      </c>
      <c r="AU2789">
        <v>2033</v>
      </c>
      <c r="AY2789">
        <v>0</v>
      </c>
      <c r="AZ2789">
        <v>0</v>
      </c>
      <c r="BA2789" s="82" t="s">
        <v>398</v>
      </c>
      <c r="BB2789">
        <v>11895</v>
      </c>
      <c r="BC2789">
        <v>295.39999389648438</v>
      </c>
      <c r="BD2789" s="92"/>
      <c r="BE2789" s="92"/>
      <c r="BF2789">
        <v>606969.625</v>
      </c>
      <c r="BG2789">
        <v>0</v>
      </c>
      <c r="BH2789">
        <v>0</v>
      </c>
      <c r="BI2789" s="92"/>
      <c r="BJ2789" s="92"/>
      <c r="BK2789" s="92"/>
      <c r="BL2789">
        <v>0</v>
      </c>
    </row>
    <row r="2790" spans="1:64" x14ac:dyDescent="0.25">
      <c r="A2790" s="82" t="s">
        <v>297</v>
      </c>
      <c r="B2790" s="82" t="s">
        <v>397</v>
      </c>
      <c r="C2790" s="82" t="s">
        <v>107</v>
      </c>
      <c r="D2790" s="82" t="s">
        <v>309</v>
      </c>
      <c r="E2790" s="82" t="s">
        <v>310</v>
      </c>
      <c r="F2790" s="82" t="s">
        <v>118</v>
      </c>
      <c r="G2790" s="82" t="s">
        <v>118</v>
      </c>
      <c r="H2790">
        <v>257.40811157226563</v>
      </c>
      <c r="I2790">
        <v>295</v>
      </c>
      <c r="J2790">
        <v>69.288764953613281</v>
      </c>
      <c r="K2790" s="92"/>
      <c r="L2790">
        <v>0</v>
      </c>
      <c r="M2790" s="92"/>
      <c r="N2790" s="92"/>
      <c r="O2790" s="92"/>
      <c r="P2790">
        <v>2765.498291015625</v>
      </c>
      <c r="Q2790" s="92"/>
      <c r="R2790" s="92"/>
      <c r="S2790">
        <v>-1</v>
      </c>
      <c r="T2790">
        <v>6020833</v>
      </c>
      <c r="U2790" s="82" t="s">
        <v>300</v>
      </c>
      <c r="V2790" s="92"/>
      <c r="W2790">
        <v>606969.625</v>
      </c>
      <c r="X2790" s="92"/>
      <c r="Y2790">
        <v>51.481620788574219</v>
      </c>
      <c r="Z2790">
        <v>30174.05859375</v>
      </c>
      <c r="AA2790">
        <v>30174.05859375</v>
      </c>
      <c r="AB2790">
        <v>0</v>
      </c>
      <c r="AC2790">
        <v>-1</v>
      </c>
      <c r="AD2790">
        <v>0</v>
      </c>
      <c r="AE2790">
        <v>0</v>
      </c>
      <c r="AF2790">
        <v>305.99526977539063</v>
      </c>
      <c r="AG2790">
        <v>14</v>
      </c>
      <c r="AH2790">
        <v>2996</v>
      </c>
      <c r="AI2790">
        <v>0.23487716913223267</v>
      </c>
      <c r="AJ2790">
        <v>49.712638854980469</v>
      </c>
      <c r="AK2790">
        <v>26022.349609375</v>
      </c>
      <c r="AL2790">
        <v>42.872577667236328</v>
      </c>
      <c r="AM2790">
        <v>4151.708984375</v>
      </c>
      <c r="AN2790">
        <v>6.8400607109069824</v>
      </c>
      <c r="AO2790" s="92"/>
      <c r="AP2790" s="82" t="s">
        <v>321</v>
      </c>
      <c r="AQ2790" s="82" t="s">
        <v>322</v>
      </c>
      <c r="AR2790" s="82"/>
      <c r="AS2790">
        <v>0</v>
      </c>
      <c r="AT2790">
        <v>0</v>
      </c>
      <c r="AU2790">
        <v>2033</v>
      </c>
      <c r="AY2790">
        <v>0</v>
      </c>
      <c r="AZ2790">
        <v>0</v>
      </c>
      <c r="BA2790" s="82" t="s">
        <v>398</v>
      </c>
      <c r="BB2790">
        <v>11896</v>
      </c>
      <c r="BC2790">
        <v>295.39999389648438</v>
      </c>
      <c r="BD2790" s="92"/>
      <c r="BE2790" s="92"/>
      <c r="BF2790">
        <v>606969.625</v>
      </c>
      <c r="BG2790">
        <v>0</v>
      </c>
      <c r="BH2790">
        <v>0</v>
      </c>
      <c r="BI2790" s="92"/>
      <c r="BJ2790" s="92"/>
      <c r="BK2790" s="92"/>
      <c r="BL2790">
        <v>0</v>
      </c>
    </row>
    <row r="2791" spans="1:64" x14ac:dyDescent="0.25">
      <c r="A2791" s="82" t="s">
        <v>297</v>
      </c>
      <c r="B2791" s="82" t="s">
        <v>397</v>
      </c>
      <c r="C2791" s="82" t="s">
        <v>107</v>
      </c>
      <c r="D2791" s="82" t="s">
        <v>311</v>
      </c>
      <c r="E2791" s="82" t="s">
        <v>312</v>
      </c>
      <c r="F2791" s="82" t="s">
        <v>118</v>
      </c>
      <c r="G2791" s="82" t="s">
        <v>118</v>
      </c>
      <c r="H2791">
        <v>257.40811157226563</v>
      </c>
      <c r="I2791">
        <v>295</v>
      </c>
      <c r="J2791">
        <v>69.288764953613281</v>
      </c>
      <c r="K2791" s="92"/>
      <c r="L2791">
        <v>0</v>
      </c>
      <c r="M2791" s="92"/>
      <c r="N2791" s="92"/>
      <c r="O2791" s="92"/>
      <c r="P2791">
        <v>2765.498291015625</v>
      </c>
      <c r="Q2791" s="92"/>
      <c r="R2791" s="92"/>
      <c r="S2791">
        <v>-1</v>
      </c>
      <c r="T2791">
        <v>6020833</v>
      </c>
      <c r="U2791" s="82" t="s">
        <v>300</v>
      </c>
      <c r="V2791" s="92"/>
      <c r="W2791">
        <v>606969.625</v>
      </c>
      <c r="X2791" s="92"/>
      <c r="Y2791">
        <v>51.481620788574219</v>
      </c>
      <c r="Z2791">
        <v>30174.05859375</v>
      </c>
      <c r="AA2791">
        <v>30174.05859375</v>
      </c>
      <c r="AB2791">
        <v>0</v>
      </c>
      <c r="AC2791">
        <v>-1</v>
      </c>
      <c r="AD2791">
        <v>0</v>
      </c>
      <c r="AE2791">
        <v>0</v>
      </c>
      <c r="AF2791">
        <v>305.99526977539063</v>
      </c>
      <c r="AG2791">
        <v>14</v>
      </c>
      <c r="AH2791">
        <v>2996</v>
      </c>
      <c r="AI2791">
        <v>0.23487716913223267</v>
      </c>
      <c r="AJ2791">
        <v>49.712638854980469</v>
      </c>
      <c r="AK2791">
        <v>26022.349609375</v>
      </c>
      <c r="AL2791">
        <v>42.872577667236328</v>
      </c>
      <c r="AM2791">
        <v>4151.708984375</v>
      </c>
      <c r="AN2791">
        <v>6.8400607109069824</v>
      </c>
      <c r="AO2791" s="92"/>
      <c r="AP2791" s="82" t="s">
        <v>321</v>
      </c>
      <c r="AQ2791" s="82" t="s">
        <v>322</v>
      </c>
      <c r="AR2791" s="82"/>
      <c r="AS2791">
        <v>0</v>
      </c>
      <c r="AT2791">
        <v>0</v>
      </c>
      <c r="AU2791">
        <v>2033</v>
      </c>
      <c r="AY2791">
        <v>0</v>
      </c>
      <c r="AZ2791">
        <v>0</v>
      </c>
      <c r="BA2791" s="82" t="s">
        <v>398</v>
      </c>
      <c r="BB2791">
        <v>11897</v>
      </c>
      <c r="BC2791">
        <v>295.39999389648438</v>
      </c>
      <c r="BD2791" s="92"/>
      <c r="BE2791" s="92"/>
      <c r="BF2791">
        <v>606969.625</v>
      </c>
      <c r="BG2791">
        <v>0</v>
      </c>
      <c r="BH2791">
        <v>0</v>
      </c>
      <c r="BI2791" s="92"/>
      <c r="BJ2791" s="92"/>
      <c r="BK2791" s="92"/>
      <c r="BL2791">
        <v>0</v>
      </c>
    </row>
    <row r="2792" spans="1:64" x14ac:dyDescent="0.25">
      <c r="A2792" s="82" t="s">
        <v>297</v>
      </c>
      <c r="B2792" s="82" t="s">
        <v>397</v>
      </c>
      <c r="C2792" s="82" t="s">
        <v>107</v>
      </c>
      <c r="D2792" s="82" t="s">
        <v>313</v>
      </c>
      <c r="E2792" s="82" t="s">
        <v>314</v>
      </c>
      <c r="F2792" s="82" t="s">
        <v>118</v>
      </c>
      <c r="G2792" s="82" t="s">
        <v>118</v>
      </c>
      <c r="H2792">
        <v>257.40811157226563</v>
      </c>
      <c r="I2792">
        <v>295</v>
      </c>
      <c r="J2792">
        <v>69.288764953613281</v>
      </c>
      <c r="K2792" s="92"/>
      <c r="L2792">
        <v>0</v>
      </c>
      <c r="M2792" s="92"/>
      <c r="N2792" s="92"/>
      <c r="O2792" s="92"/>
      <c r="P2792">
        <v>2765.498291015625</v>
      </c>
      <c r="Q2792" s="92"/>
      <c r="R2792" s="92"/>
      <c r="S2792">
        <v>-1</v>
      </c>
      <c r="T2792">
        <v>6020833</v>
      </c>
      <c r="U2792" s="82" t="s">
        <v>300</v>
      </c>
      <c r="V2792" s="92"/>
      <c r="W2792">
        <v>606969.625</v>
      </c>
      <c r="X2792" s="92"/>
      <c r="Y2792">
        <v>51.481620788574219</v>
      </c>
      <c r="Z2792">
        <v>30174.05859375</v>
      </c>
      <c r="AA2792">
        <v>30174.05859375</v>
      </c>
      <c r="AB2792">
        <v>0</v>
      </c>
      <c r="AC2792">
        <v>-1</v>
      </c>
      <c r="AD2792">
        <v>0</v>
      </c>
      <c r="AE2792">
        <v>0</v>
      </c>
      <c r="AF2792">
        <v>305.99526977539063</v>
      </c>
      <c r="AG2792">
        <v>14</v>
      </c>
      <c r="AH2792">
        <v>2996</v>
      </c>
      <c r="AI2792">
        <v>0.23487716913223267</v>
      </c>
      <c r="AJ2792">
        <v>49.712638854980469</v>
      </c>
      <c r="AK2792">
        <v>26022.349609375</v>
      </c>
      <c r="AL2792">
        <v>42.872577667236328</v>
      </c>
      <c r="AM2792">
        <v>4151.708984375</v>
      </c>
      <c r="AN2792">
        <v>6.8400607109069824</v>
      </c>
      <c r="AO2792" s="92"/>
      <c r="AP2792" s="82" t="s">
        <v>321</v>
      </c>
      <c r="AQ2792" s="82" t="s">
        <v>322</v>
      </c>
      <c r="AR2792" s="82"/>
      <c r="AS2792">
        <v>0</v>
      </c>
      <c r="AT2792">
        <v>0</v>
      </c>
      <c r="AU2792">
        <v>2033</v>
      </c>
      <c r="AY2792">
        <v>0</v>
      </c>
      <c r="AZ2792">
        <v>0</v>
      </c>
      <c r="BA2792" s="82" t="s">
        <v>398</v>
      </c>
      <c r="BB2792">
        <v>11898</v>
      </c>
      <c r="BC2792">
        <v>295.39999389648438</v>
      </c>
      <c r="BD2792" s="92"/>
      <c r="BE2792" s="92"/>
      <c r="BF2792">
        <v>606969.625</v>
      </c>
      <c r="BG2792">
        <v>0</v>
      </c>
      <c r="BH2792">
        <v>0</v>
      </c>
      <c r="BI2792" s="92"/>
      <c r="BJ2792" s="92"/>
      <c r="BK2792" s="92"/>
      <c r="BL2792">
        <v>0</v>
      </c>
    </row>
    <row r="2793" spans="1:64" x14ac:dyDescent="0.25">
      <c r="A2793" s="82" t="s">
        <v>297</v>
      </c>
      <c r="B2793" s="82" t="s">
        <v>397</v>
      </c>
      <c r="C2793" s="82" t="s">
        <v>107</v>
      </c>
      <c r="D2793" s="82" t="s">
        <v>298</v>
      </c>
      <c r="E2793" s="82" t="s">
        <v>55</v>
      </c>
      <c r="F2793" s="82" t="s">
        <v>323</v>
      </c>
      <c r="G2793" s="82" t="s">
        <v>323</v>
      </c>
      <c r="H2793">
        <v>22.833641052246094</v>
      </c>
      <c r="I2793">
        <v>100</v>
      </c>
      <c r="J2793">
        <v>22.833641052246094</v>
      </c>
      <c r="K2793" s="92"/>
      <c r="L2793">
        <v>0</v>
      </c>
      <c r="M2793" s="92"/>
      <c r="N2793" s="92"/>
      <c r="O2793" s="92"/>
      <c r="P2793">
        <v>14554.1884765625</v>
      </c>
      <c r="Q2793" s="92"/>
      <c r="R2793" s="92"/>
      <c r="S2793">
        <v>-1</v>
      </c>
      <c r="T2793">
        <v>0</v>
      </c>
      <c r="U2793" s="82" t="s">
        <v>324</v>
      </c>
      <c r="V2793" s="92"/>
      <c r="W2793">
        <v>200022.6875</v>
      </c>
      <c r="X2793" s="92"/>
      <c r="Y2793">
        <v>0</v>
      </c>
      <c r="Z2793">
        <v>6678.384765625</v>
      </c>
      <c r="AA2793">
        <v>6678.384765625</v>
      </c>
      <c r="AB2793">
        <v>0</v>
      </c>
      <c r="AC2793">
        <v>-1</v>
      </c>
      <c r="AD2793">
        <v>0</v>
      </c>
      <c r="AE2793">
        <v>0</v>
      </c>
      <c r="AF2793">
        <v>0</v>
      </c>
      <c r="AG2793">
        <v>365</v>
      </c>
      <c r="AH2793">
        <v>4383</v>
      </c>
      <c r="AI2793">
        <v>0.22833640873432159</v>
      </c>
      <c r="AJ2793">
        <v>33.388134002685547</v>
      </c>
      <c r="AK2793">
        <v>-6634.63720703125</v>
      </c>
      <c r="AL2793">
        <v>-33.169422149658203</v>
      </c>
      <c r="AM2793">
        <v>13313.0224609375</v>
      </c>
      <c r="AN2793">
        <v>66.55755615234375</v>
      </c>
      <c r="AO2793" s="92"/>
      <c r="AP2793" s="82" t="s">
        <v>325</v>
      </c>
      <c r="AQ2793" s="82" t="s">
        <v>326</v>
      </c>
      <c r="AR2793" s="82"/>
      <c r="AS2793">
        <v>0</v>
      </c>
      <c r="AT2793">
        <v>0</v>
      </c>
      <c r="AU2793">
        <v>2033</v>
      </c>
      <c r="AY2793">
        <v>0</v>
      </c>
      <c r="AZ2793">
        <v>0</v>
      </c>
      <c r="BA2793" s="82" t="s">
        <v>398</v>
      </c>
      <c r="BB2793">
        <v>11899</v>
      </c>
      <c r="BC2793">
        <v>100</v>
      </c>
      <c r="BD2793" s="92"/>
      <c r="BE2793" s="92"/>
      <c r="BF2793">
        <v>200022.6875</v>
      </c>
      <c r="BG2793">
        <v>0</v>
      </c>
      <c r="BH2793">
        <v>0</v>
      </c>
      <c r="BI2793" s="92"/>
      <c r="BJ2793" s="92"/>
      <c r="BK2793" s="92"/>
      <c r="BL2793">
        <v>0</v>
      </c>
    </row>
    <row r="2794" spans="1:64" x14ac:dyDescent="0.25">
      <c r="A2794" s="82" t="s">
        <v>297</v>
      </c>
      <c r="B2794" s="82" t="s">
        <v>397</v>
      </c>
      <c r="C2794" s="82" t="s">
        <v>107</v>
      </c>
      <c r="D2794" s="82" t="s">
        <v>303</v>
      </c>
      <c r="E2794" s="82" t="s">
        <v>304</v>
      </c>
      <c r="F2794" s="82" t="s">
        <v>323</v>
      </c>
      <c r="G2794" s="82" t="s">
        <v>323</v>
      </c>
      <c r="H2794">
        <v>22.833641052246094</v>
      </c>
      <c r="I2794">
        <v>100</v>
      </c>
      <c r="J2794">
        <v>22.833641052246094</v>
      </c>
      <c r="K2794" s="92"/>
      <c r="L2794">
        <v>0</v>
      </c>
      <c r="M2794" s="92"/>
      <c r="N2794" s="92"/>
      <c r="O2794" s="92"/>
      <c r="P2794">
        <v>14554.1884765625</v>
      </c>
      <c r="Q2794" s="92"/>
      <c r="R2794" s="92"/>
      <c r="S2794">
        <v>-1</v>
      </c>
      <c r="T2794">
        <v>0</v>
      </c>
      <c r="U2794" s="82" t="s">
        <v>324</v>
      </c>
      <c r="V2794" s="92"/>
      <c r="W2794">
        <v>200022.6875</v>
      </c>
      <c r="X2794" s="92"/>
      <c r="Y2794">
        <v>0</v>
      </c>
      <c r="Z2794">
        <v>6678.384765625</v>
      </c>
      <c r="AA2794">
        <v>6678.384765625</v>
      </c>
      <c r="AB2794">
        <v>0</v>
      </c>
      <c r="AC2794">
        <v>-1</v>
      </c>
      <c r="AD2794">
        <v>0</v>
      </c>
      <c r="AE2794">
        <v>0</v>
      </c>
      <c r="AF2794">
        <v>0</v>
      </c>
      <c r="AG2794">
        <v>365</v>
      </c>
      <c r="AH2794">
        <v>4383</v>
      </c>
      <c r="AI2794">
        <v>0.22833640873432159</v>
      </c>
      <c r="AJ2794">
        <v>33.388134002685547</v>
      </c>
      <c r="AK2794">
        <v>-6634.63720703125</v>
      </c>
      <c r="AL2794">
        <v>-33.169422149658203</v>
      </c>
      <c r="AM2794">
        <v>13313.0224609375</v>
      </c>
      <c r="AN2794">
        <v>66.55755615234375</v>
      </c>
      <c r="AO2794" s="92"/>
      <c r="AP2794" s="82" t="s">
        <v>325</v>
      </c>
      <c r="AQ2794" s="82" t="s">
        <v>326</v>
      </c>
      <c r="AR2794" s="82"/>
      <c r="AS2794">
        <v>0</v>
      </c>
      <c r="AT2794">
        <v>0</v>
      </c>
      <c r="AU2794">
        <v>2033</v>
      </c>
      <c r="AY2794">
        <v>0</v>
      </c>
      <c r="AZ2794">
        <v>0</v>
      </c>
      <c r="BA2794" s="82" t="s">
        <v>398</v>
      </c>
      <c r="BB2794">
        <v>11900</v>
      </c>
      <c r="BC2794">
        <v>100</v>
      </c>
      <c r="BD2794" s="92"/>
      <c r="BE2794" s="92"/>
      <c r="BF2794">
        <v>200022.6875</v>
      </c>
      <c r="BG2794">
        <v>0</v>
      </c>
      <c r="BH2794">
        <v>0</v>
      </c>
      <c r="BI2794" s="92"/>
      <c r="BJ2794" s="92"/>
      <c r="BK2794" s="92"/>
      <c r="BL2794">
        <v>0</v>
      </c>
    </row>
    <row r="2795" spans="1:64" x14ac:dyDescent="0.25">
      <c r="A2795" s="82" t="s">
        <v>297</v>
      </c>
      <c r="B2795" s="82" t="s">
        <v>397</v>
      </c>
      <c r="C2795" s="82" t="s">
        <v>107</v>
      </c>
      <c r="D2795" s="82" t="s">
        <v>305</v>
      </c>
      <c r="E2795" s="82" t="s">
        <v>58</v>
      </c>
      <c r="F2795" s="82" t="s">
        <v>323</v>
      </c>
      <c r="G2795" s="82" t="s">
        <v>323</v>
      </c>
      <c r="H2795">
        <v>22.833641052246094</v>
      </c>
      <c r="I2795">
        <v>100</v>
      </c>
      <c r="J2795">
        <v>22.833641052246094</v>
      </c>
      <c r="K2795" s="92"/>
      <c r="L2795">
        <v>0</v>
      </c>
      <c r="M2795" s="92"/>
      <c r="N2795" s="92"/>
      <c r="O2795" s="92"/>
      <c r="P2795">
        <v>14554.1884765625</v>
      </c>
      <c r="Q2795" s="92"/>
      <c r="R2795" s="92"/>
      <c r="S2795">
        <v>-1</v>
      </c>
      <c r="T2795">
        <v>0</v>
      </c>
      <c r="U2795" s="82" t="s">
        <v>324</v>
      </c>
      <c r="V2795" s="92"/>
      <c r="W2795">
        <v>200022.6875</v>
      </c>
      <c r="X2795" s="92"/>
      <c r="Y2795">
        <v>0</v>
      </c>
      <c r="Z2795">
        <v>6678.384765625</v>
      </c>
      <c r="AA2795">
        <v>6678.384765625</v>
      </c>
      <c r="AB2795">
        <v>0</v>
      </c>
      <c r="AC2795">
        <v>-1</v>
      </c>
      <c r="AD2795">
        <v>0</v>
      </c>
      <c r="AE2795">
        <v>0</v>
      </c>
      <c r="AF2795">
        <v>0</v>
      </c>
      <c r="AG2795">
        <v>365</v>
      </c>
      <c r="AH2795">
        <v>4383</v>
      </c>
      <c r="AI2795">
        <v>0.22833640873432159</v>
      </c>
      <c r="AJ2795">
        <v>33.388134002685547</v>
      </c>
      <c r="AK2795">
        <v>-6634.63720703125</v>
      </c>
      <c r="AL2795">
        <v>-33.169422149658203</v>
      </c>
      <c r="AM2795">
        <v>13313.0224609375</v>
      </c>
      <c r="AN2795">
        <v>66.55755615234375</v>
      </c>
      <c r="AO2795" s="92"/>
      <c r="AP2795" s="82" t="s">
        <v>325</v>
      </c>
      <c r="AQ2795" s="82" t="s">
        <v>326</v>
      </c>
      <c r="AR2795" s="82"/>
      <c r="AS2795">
        <v>0</v>
      </c>
      <c r="AT2795">
        <v>0</v>
      </c>
      <c r="AU2795">
        <v>2033</v>
      </c>
      <c r="AY2795">
        <v>0</v>
      </c>
      <c r="AZ2795">
        <v>0</v>
      </c>
      <c r="BA2795" s="82" t="s">
        <v>398</v>
      </c>
      <c r="BB2795">
        <v>11901</v>
      </c>
      <c r="BC2795">
        <v>100</v>
      </c>
      <c r="BD2795" s="92"/>
      <c r="BE2795" s="92"/>
      <c r="BF2795">
        <v>200022.6875</v>
      </c>
      <c r="BG2795">
        <v>0</v>
      </c>
      <c r="BH2795">
        <v>0</v>
      </c>
      <c r="BI2795" s="92"/>
      <c r="BJ2795" s="92"/>
      <c r="BK2795" s="92"/>
      <c r="BL2795">
        <v>0</v>
      </c>
    </row>
    <row r="2796" spans="1:64" x14ac:dyDescent="0.25">
      <c r="A2796" s="82" t="s">
        <v>297</v>
      </c>
      <c r="B2796" s="82" t="s">
        <v>397</v>
      </c>
      <c r="C2796" s="82" t="s">
        <v>107</v>
      </c>
      <c r="D2796" s="82" t="s">
        <v>306</v>
      </c>
      <c r="E2796" s="82" t="s">
        <v>59</v>
      </c>
      <c r="F2796" s="82" t="s">
        <v>323</v>
      </c>
      <c r="G2796" s="82" t="s">
        <v>323</v>
      </c>
      <c r="H2796">
        <v>22.833641052246094</v>
      </c>
      <c r="I2796">
        <v>100</v>
      </c>
      <c r="J2796">
        <v>22.833641052246094</v>
      </c>
      <c r="K2796" s="92"/>
      <c r="L2796">
        <v>0</v>
      </c>
      <c r="M2796" s="92"/>
      <c r="N2796" s="92"/>
      <c r="O2796" s="92"/>
      <c r="P2796">
        <v>14554.1884765625</v>
      </c>
      <c r="Q2796" s="92"/>
      <c r="R2796" s="92"/>
      <c r="S2796">
        <v>-1</v>
      </c>
      <c r="T2796">
        <v>0</v>
      </c>
      <c r="U2796" s="82" t="s">
        <v>324</v>
      </c>
      <c r="V2796" s="92"/>
      <c r="W2796">
        <v>200022.6875</v>
      </c>
      <c r="X2796" s="92"/>
      <c r="Y2796">
        <v>0</v>
      </c>
      <c r="Z2796">
        <v>6678.384765625</v>
      </c>
      <c r="AA2796">
        <v>6678.384765625</v>
      </c>
      <c r="AB2796">
        <v>0</v>
      </c>
      <c r="AC2796">
        <v>-1</v>
      </c>
      <c r="AD2796">
        <v>0</v>
      </c>
      <c r="AE2796">
        <v>0</v>
      </c>
      <c r="AF2796">
        <v>0</v>
      </c>
      <c r="AG2796">
        <v>365</v>
      </c>
      <c r="AH2796">
        <v>4383</v>
      </c>
      <c r="AI2796">
        <v>0.22833640873432159</v>
      </c>
      <c r="AJ2796">
        <v>33.388134002685547</v>
      </c>
      <c r="AK2796">
        <v>-6634.63720703125</v>
      </c>
      <c r="AL2796">
        <v>-33.169422149658203</v>
      </c>
      <c r="AM2796">
        <v>13313.0224609375</v>
      </c>
      <c r="AN2796">
        <v>66.55755615234375</v>
      </c>
      <c r="AO2796" s="92"/>
      <c r="AP2796" s="82" t="s">
        <v>325</v>
      </c>
      <c r="AQ2796" s="82" t="s">
        <v>326</v>
      </c>
      <c r="AR2796" s="82"/>
      <c r="AS2796">
        <v>0</v>
      </c>
      <c r="AT2796">
        <v>0</v>
      </c>
      <c r="AU2796">
        <v>2033</v>
      </c>
      <c r="AY2796">
        <v>0</v>
      </c>
      <c r="AZ2796">
        <v>0</v>
      </c>
      <c r="BA2796" s="82" t="s">
        <v>398</v>
      </c>
      <c r="BB2796">
        <v>11902</v>
      </c>
      <c r="BC2796">
        <v>100</v>
      </c>
      <c r="BD2796" s="92"/>
      <c r="BE2796" s="92"/>
      <c r="BF2796">
        <v>200022.6875</v>
      </c>
      <c r="BG2796">
        <v>0</v>
      </c>
      <c r="BH2796">
        <v>0</v>
      </c>
      <c r="BI2796" s="92"/>
      <c r="BJ2796" s="92"/>
      <c r="BK2796" s="92"/>
      <c r="BL2796">
        <v>0</v>
      </c>
    </row>
    <row r="2797" spans="1:64" x14ac:dyDescent="0.25">
      <c r="A2797" s="82" t="s">
        <v>297</v>
      </c>
      <c r="B2797" s="82" t="s">
        <v>397</v>
      </c>
      <c r="C2797" s="82" t="s">
        <v>107</v>
      </c>
      <c r="D2797" s="82" t="s">
        <v>307</v>
      </c>
      <c r="E2797" s="82" t="s">
        <v>60</v>
      </c>
      <c r="F2797" s="82" t="s">
        <v>323</v>
      </c>
      <c r="G2797" s="82" t="s">
        <v>323</v>
      </c>
      <c r="H2797">
        <v>22.833641052246094</v>
      </c>
      <c r="I2797">
        <v>100</v>
      </c>
      <c r="J2797">
        <v>22.833641052246094</v>
      </c>
      <c r="K2797" s="92"/>
      <c r="L2797">
        <v>0</v>
      </c>
      <c r="M2797" s="92"/>
      <c r="N2797" s="92"/>
      <c r="O2797" s="92"/>
      <c r="P2797">
        <v>14554.1884765625</v>
      </c>
      <c r="Q2797" s="92"/>
      <c r="R2797" s="92"/>
      <c r="S2797">
        <v>-1</v>
      </c>
      <c r="T2797">
        <v>0</v>
      </c>
      <c r="U2797" s="82" t="s">
        <v>324</v>
      </c>
      <c r="V2797" s="92"/>
      <c r="W2797">
        <v>200022.6875</v>
      </c>
      <c r="X2797" s="92"/>
      <c r="Y2797">
        <v>0</v>
      </c>
      <c r="Z2797">
        <v>6678.384765625</v>
      </c>
      <c r="AA2797">
        <v>6678.384765625</v>
      </c>
      <c r="AB2797">
        <v>0</v>
      </c>
      <c r="AC2797">
        <v>-1</v>
      </c>
      <c r="AD2797">
        <v>0</v>
      </c>
      <c r="AE2797">
        <v>0</v>
      </c>
      <c r="AF2797">
        <v>0</v>
      </c>
      <c r="AG2797">
        <v>365</v>
      </c>
      <c r="AH2797">
        <v>4383</v>
      </c>
      <c r="AI2797">
        <v>0.22833640873432159</v>
      </c>
      <c r="AJ2797">
        <v>33.388134002685547</v>
      </c>
      <c r="AK2797">
        <v>-6634.63720703125</v>
      </c>
      <c r="AL2797">
        <v>-33.169422149658203</v>
      </c>
      <c r="AM2797">
        <v>13313.0224609375</v>
      </c>
      <c r="AN2797">
        <v>66.55755615234375</v>
      </c>
      <c r="AO2797" s="92"/>
      <c r="AP2797" s="82" t="s">
        <v>325</v>
      </c>
      <c r="AQ2797" s="82" t="s">
        <v>326</v>
      </c>
      <c r="AR2797" s="82"/>
      <c r="AS2797">
        <v>0</v>
      </c>
      <c r="AT2797">
        <v>0</v>
      </c>
      <c r="AU2797">
        <v>2033</v>
      </c>
      <c r="AY2797">
        <v>0</v>
      </c>
      <c r="AZ2797">
        <v>0</v>
      </c>
      <c r="BA2797" s="82" t="s">
        <v>398</v>
      </c>
      <c r="BB2797">
        <v>11903</v>
      </c>
      <c r="BC2797">
        <v>100</v>
      </c>
      <c r="BD2797" s="92"/>
      <c r="BE2797" s="92"/>
      <c r="BF2797">
        <v>200022.6875</v>
      </c>
      <c r="BG2797">
        <v>0</v>
      </c>
      <c r="BH2797">
        <v>0</v>
      </c>
      <c r="BI2797" s="92"/>
      <c r="BJ2797" s="92"/>
      <c r="BK2797" s="92"/>
      <c r="BL2797">
        <v>0</v>
      </c>
    </row>
    <row r="2798" spans="1:64" x14ac:dyDescent="0.25">
      <c r="A2798" s="82" t="s">
        <v>297</v>
      </c>
      <c r="B2798" s="82" t="s">
        <v>397</v>
      </c>
      <c r="C2798" s="82" t="s">
        <v>107</v>
      </c>
      <c r="D2798" s="82" t="s">
        <v>308</v>
      </c>
      <c r="E2798" s="82" t="s">
        <v>61</v>
      </c>
      <c r="F2798" s="82" t="s">
        <v>323</v>
      </c>
      <c r="G2798" s="82" t="s">
        <v>323</v>
      </c>
      <c r="H2798">
        <v>22.833641052246094</v>
      </c>
      <c r="I2798">
        <v>100</v>
      </c>
      <c r="J2798">
        <v>22.833641052246094</v>
      </c>
      <c r="K2798" s="92"/>
      <c r="L2798">
        <v>0</v>
      </c>
      <c r="M2798" s="92"/>
      <c r="N2798" s="92"/>
      <c r="O2798" s="92"/>
      <c r="P2798">
        <v>14554.1884765625</v>
      </c>
      <c r="Q2798" s="92"/>
      <c r="R2798" s="92"/>
      <c r="S2798">
        <v>-1</v>
      </c>
      <c r="T2798">
        <v>0</v>
      </c>
      <c r="U2798" s="82" t="s">
        <v>324</v>
      </c>
      <c r="V2798" s="92"/>
      <c r="W2798">
        <v>200022.6875</v>
      </c>
      <c r="X2798" s="92"/>
      <c r="Y2798">
        <v>0</v>
      </c>
      <c r="Z2798">
        <v>6678.384765625</v>
      </c>
      <c r="AA2798">
        <v>6678.384765625</v>
      </c>
      <c r="AB2798">
        <v>0</v>
      </c>
      <c r="AC2798">
        <v>-1</v>
      </c>
      <c r="AD2798">
        <v>0</v>
      </c>
      <c r="AE2798">
        <v>0</v>
      </c>
      <c r="AF2798">
        <v>0</v>
      </c>
      <c r="AG2798">
        <v>365</v>
      </c>
      <c r="AH2798">
        <v>4383</v>
      </c>
      <c r="AI2798">
        <v>0.22833640873432159</v>
      </c>
      <c r="AJ2798">
        <v>33.388134002685547</v>
      </c>
      <c r="AK2798">
        <v>-6634.63720703125</v>
      </c>
      <c r="AL2798">
        <v>-33.169422149658203</v>
      </c>
      <c r="AM2798">
        <v>13313.0224609375</v>
      </c>
      <c r="AN2798">
        <v>66.55755615234375</v>
      </c>
      <c r="AO2798" s="92"/>
      <c r="AP2798" s="82" t="s">
        <v>325</v>
      </c>
      <c r="AQ2798" s="82" t="s">
        <v>326</v>
      </c>
      <c r="AR2798" s="82"/>
      <c r="AS2798">
        <v>0</v>
      </c>
      <c r="AT2798">
        <v>0</v>
      </c>
      <c r="AU2798">
        <v>2033</v>
      </c>
      <c r="AY2798">
        <v>0</v>
      </c>
      <c r="AZ2798">
        <v>0</v>
      </c>
      <c r="BA2798" s="82" t="s">
        <v>398</v>
      </c>
      <c r="BB2798">
        <v>11904</v>
      </c>
      <c r="BC2798">
        <v>100</v>
      </c>
      <c r="BD2798" s="92"/>
      <c r="BE2798" s="92"/>
      <c r="BF2798">
        <v>200022.6875</v>
      </c>
      <c r="BG2798">
        <v>0</v>
      </c>
      <c r="BH2798">
        <v>0</v>
      </c>
      <c r="BI2798" s="92"/>
      <c r="BJ2798" s="92"/>
      <c r="BK2798" s="92"/>
      <c r="BL2798">
        <v>0</v>
      </c>
    </row>
    <row r="2799" spans="1:64" x14ac:dyDescent="0.25">
      <c r="A2799" s="82" t="s">
        <v>297</v>
      </c>
      <c r="B2799" s="82" t="s">
        <v>397</v>
      </c>
      <c r="C2799" s="82" t="s">
        <v>107</v>
      </c>
      <c r="D2799" s="82" t="s">
        <v>309</v>
      </c>
      <c r="E2799" s="82" t="s">
        <v>310</v>
      </c>
      <c r="F2799" s="82" t="s">
        <v>323</v>
      </c>
      <c r="G2799" s="82" t="s">
        <v>323</v>
      </c>
      <c r="H2799">
        <v>22.833641052246094</v>
      </c>
      <c r="I2799">
        <v>100</v>
      </c>
      <c r="J2799">
        <v>22.833641052246094</v>
      </c>
      <c r="K2799" s="92"/>
      <c r="L2799">
        <v>0</v>
      </c>
      <c r="M2799" s="92"/>
      <c r="N2799" s="92"/>
      <c r="O2799" s="92"/>
      <c r="P2799">
        <v>14554.1884765625</v>
      </c>
      <c r="Q2799" s="92"/>
      <c r="R2799" s="92"/>
      <c r="S2799">
        <v>-1</v>
      </c>
      <c r="T2799">
        <v>0</v>
      </c>
      <c r="U2799" s="82" t="s">
        <v>324</v>
      </c>
      <c r="V2799" s="92"/>
      <c r="W2799">
        <v>200022.6875</v>
      </c>
      <c r="X2799" s="92"/>
      <c r="Y2799">
        <v>0</v>
      </c>
      <c r="Z2799">
        <v>6678.384765625</v>
      </c>
      <c r="AA2799">
        <v>6678.384765625</v>
      </c>
      <c r="AB2799">
        <v>0</v>
      </c>
      <c r="AC2799">
        <v>-1</v>
      </c>
      <c r="AD2799">
        <v>0</v>
      </c>
      <c r="AE2799">
        <v>0</v>
      </c>
      <c r="AF2799">
        <v>0</v>
      </c>
      <c r="AG2799">
        <v>365</v>
      </c>
      <c r="AH2799">
        <v>4383</v>
      </c>
      <c r="AI2799">
        <v>0.22833640873432159</v>
      </c>
      <c r="AJ2799">
        <v>33.388134002685547</v>
      </c>
      <c r="AK2799">
        <v>-6634.63720703125</v>
      </c>
      <c r="AL2799">
        <v>-33.169422149658203</v>
      </c>
      <c r="AM2799">
        <v>13313.0224609375</v>
      </c>
      <c r="AN2799">
        <v>66.55755615234375</v>
      </c>
      <c r="AO2799" s="92"/>
      <c r="AP2799" s="82" t="s">
        <v>325</v>
      </c>
      <c r="AQ2799" s="82" t="s">
        <v>326</v>
      </c>
      <c r="AR2799" s="82"/>
      <c r="AS2799">
        <v>0</v>
      </c>
      <c r="AT2799">
        <v>0</v>
      </c>
      <c r="AU2799">
        <v>2033</v>
      </c>
      <c r="AY2799">
        <v>0</v>
      </c>
      <c r="AZ2799">
        <v>0</v>
      </c>
      <c r="BA2799" s="82" t="s">
        <v>398</v>
      </c>
      <c r="BB2799">
        <v>11905</v>
      </c>
      <c r="BC2799">
        <v>100</v>
      </c>
      <c r="BD2799" s="92"/>
      <c r="BE2799" s="92"/>
      <c r="BF2799">
        <v>200022.6875</v>
      </c>
      <c r="BG2799">
        <v>0</v>
      </c>
      <c r="BH2799">
        <v>0</v>
      </c>
      <c r="BI2799" s="92"/>
      <c r="BJ2799" s="92"/>
      <c r="BK2799" s="92"/>
      <c r="BL2799">
        <v>0</v>
      </c>
    </row>
    <row r="2800" spans="1:64" x14ac:dyDescent="0.25">
      <c r="A2800" s="82" t="s">
        <v>297</v>
      </c>
      <c r="B2800" s="82" t="s">
        <v>397</v>
      </c>
      <c r="C2800" s="82" t="s">
        <v>107</v>
      </c>
      <c r="D2800" s="82" t="s">
        <v>311</v>
      </c>
      <c r="E2800" s="82" t="s">
        <v>312</v>
      </c>
      <c r="F2800" s="82" t="s">
        <v>323</v>
      </c>
      <c r="G2800" s="82" t="s">
        <v>323</v>
      </c>
      <c r="H2800">
        <v>22.833641052246094</v>
      </c>
      <c r="I2800">
        <v>100</v>
      </c>
      <c r="J2800">
        <v>22.833641052246094</v>
      </c>
      <c r="K2800" s="92"/>
      <c r="L2800">
        <v>0</v>
      </c>
      <c r="M2800" s="92"/>
      <c r="N2800" s="92"/>
      <c r="O2800" s="92"/>
      <c r="P2800">
        <v>14554.1884765625</v>
      </c>
      <c r="Q2800" s="92"/>
      <c r="R2800" s="92"/>
      <c r="S2800">
        <v>-1</v>
      </c>
      <c r="T2800">
        <v>0</v>
      </c>
      <c r="U2800" s="82" t="s">
        <v>324</v>
      </c>
      <c r="V2800" s="92"/>
      <c r="W2800">
        <v>200022.6875</v>
      </c>
      <c r="X2800" s="92"/>
      <c r="Y2800">
        <v>0</v>
      </c>
      <c r="Z2800">
        <v>6678.384765625</v>
      </c>
      <c r="AA2800">
        <v>6678.384765625</v>
      </c>
      <c r="AB2800">
        <v>0</v>
      </c>
      <c r="AC2800">
        <v>-1</v>
      </c>
      <c r="AD2800">
        <v>0</v>
      </c>
      <c r="AE2800">
        <v>0</v>
      </c>
      <c r="AF2800">
        <v>0</v>
      </c>
      <c r="AG2800">
        <v>365</v>
      </c>
      <c r="AH2800">
        <v>4383</v>
      </c>
      <c r="AI2800">
        <v>0.22833640873432159</v>
      </c>
      <c r="AJ2800">
        <v>33.388134002685547</v>
      </c>
      <c r="AK2800">
        <v>-6634.63720703125</v>
      </c>
      <c r="AL2800">
        <v>-33.169422149658203</v>
      </c>
      <c r="AM2800">
        <v>13313.0224609375</v>
      </c>
      <c r="AN2800">
        <v>66.55755615234375</v>
      </c>
      <c r="AO2800" s="92"/>
      <c r="AP2800" s="82" t="s">
        <v>325</v>
      </c>
      <c r="AQ2800" s="82" t="s">
        <v>326</v>
      </c>
      <c r="AR2800" s="82"/>
      <c r="AS2800">
        <v>0</v>
      </c>
      <c r="AT2800">
        <v>0</v>
      </c>
      <c r="AU2800">
        <v>2033</v>
      </c>
      <c r="AY2800">
        <v>0</v>
      </c>
      <c r="AZ2800">
        <v>0</v>
      </c>
      <c r="BA2800" s="82" t="s">
        <v>398</v>
      </c>
      <c r="BB2800">
        <v>11906</v>
      </c>
      <c r="BC2800">
        <v>100</v>
      </c>
      <c r="BD2800" s="92"/>
      <c r="BE2800" s="92"/>
      <c r="BF2800">
        <v>200022.6875</v>
      </c>
      <c r="BG2800">
        <v>0</v>
      </c>
      <c r="BH2800">
        <v>0</v>
      </c>
      <c r="BI2800" s="92"/>
      <c r="BJ2800" s="92"/>
      <c r="BK2800" s="92"/>
      <c r="BL2800">
        <v>0</v>
      </c>
    </row>
    <row r="2801" spans="1:64" x14ac:dyDescent="0.25">
      <c r="A2801" s="82" t="s">
        <v>297</v>
      </c>
      <c r="B2801" s="82" t="s">
        <v>397</v>
      </c>
      <c r="C2801" s="82" t="s">
        <v>107</v>
      </c>
      <c r="D2801" s="82" t="s">
        <v>313</v>
      </c>
      <c r="E2801" s="82" t="s">
        <v>314</v>
      </c>
      <c r="F2801" s="82" t="s">
        <v>323</v>
      </c>
      <c r="G2801" s="82" t="s">
        <v>323</v>
      </c>
      <c r="H2801">
        <v>22.833641052246094</v>
      </c>
      <c r="I2801">
        <v>100</v>
      </c>
      <c r="J2801">
        <v>22.833641052246094</v>
      </c>
      <c r="K2801" s="92"/>
      <c r="L2801">
        <v>0</v>
      </c>
      <c r="M2801" s="92"/>
      <c r="N2801" s="92"/>
      <c r="O2801" s="92"/>
      <c r="P2801">
        <v>14554.1884765625</v>
      </c>
      <c r="Q2801" s="92"/>
      <c r="R2801" s="92"/>
      <c r="S2801">
        <v>-1</v>
      </c>
      <c r="T2801">
        <v>0</v>
      </c>
      <c r="U2801" s="82" t="s">
        <v>324</v>
      </c>
      <c r="V2801" s="92"/>
      <c r="W2801">
        <v>200022.6875</v>
      </c>
      <c r="X2801" s="92"/>
      <c r="Y2801">
        <v>0</v>
      </c>
      <c r="Z2801">
        <v>6678.384765625</v>
      </c>
      <c r="AA2801">
        <v>6678.384765625</v>
      </c>
      <c r="AB2801">
        <v>0</v>
      </c>
      <c r="AC2801">
        <v>-1</v>
      </c>
      <c r="AD2801">
        <v>0</v>
      </c>
      <c r="AE2801">
        <v>0</v>
      </c>
      <c r="AF2801">
        <v>0</v>
      </c>
      <c r="AG2801">
        <v>365</v>
      </c>
      <c r="AH2801">
        <v>4383</v>
      </c>
      <c r="AI2801">
        <v>0.22833640873432159</v>
      </c>
      <c r="AJ2801">
        <v>33.388134002685547</v>
      </c>
      <c r="AK2801">
        <v>-6634.63720703125</v>
      </c>
      <c r="AL2801">
        <v>-33.169422149658203</v>
      </c>
      <c r="AM2801">
        <v>13313.0224609375</v>
      </c>
      <c r="AN2801">
        <v>66.55755615234375</v>
      </c>
      <c r="AO2801" s="92"/>
      <c r="AP2801" s="82" t="s">
        <v>325</v>
      </c>
      <c r="AQ2801" s="82" t="s">
        <v>326</v>
      </c>
      <c r="AR2801" s="82"/>
      <c r="AS2801">
        <v>0</v>
      </c>
      <c r="AT2801">
        <v>0</v>
      </c>
      <c r="AU2801">
        <v>2033</v>
      </c>
      <c r="AY2801">
        <v>0</v>
      </c>
      <c r="AZ2801">
        <v>0</v>
      </c>
      <c r="BA2801" s="82" t="s">
        <v>398</v>
      </c>
      <c r="BB2801">
        <v>11907</v>
      </c>
      <c r="BC2801">
        <v>100</v>
      </c>
      <c r="BD2801" s="92"/>
      <c r="BE2801" s="92"/>
      <c r="BF2801">
        <v>200022.6875</v>
      </c>
      <c r="BG2801">
        <v>0</v>
      </c>
      <c r="BH2801">
        <v>0</v>
      </c>
      <c r="BI2801" s="92"/>
      <c r="BJ2801" s="92"/>
      <c r="BK2801" s="92"/>
      <c r="BL2801">
        <v>0</v>
      </c>
    </row>
    <row r="2802" spans="1:64" x14ac:dyDescent="0.25">
      <c r="A2802" s="82" t="s">
        <v>297</v>
      </c>
      <c r="B2802" s="82" t="s">
        <v>397</v>
      </c>
      <c r="C2802" s="82" t="s">
        <v>107</v>
      </c>
      <c r="D2802" s="82" t="s">
        <v>298</v>
      </c>
      <c r="E2802" s="82" t="s">
        <v>55</v>
      </c>
      <c r="F2802" s="82" t="s">
        <v>327</v>
      </c>
      <c r="G2802" s="82" t="s">
        <v>327</v>
      </c>
      <c r="H2802">
        <v>5.7328768074512482E-2</v>
      </c>
      <c r="I2802">
        <v>5.4000000953674316</v>
      </c>
      <c r="J2802">
        <v>5.7328768074512482E-2</v>
      </c>
      <c r="K2802" s="92"/>
      <c r="L2802">
        <v>0</v>
      </c>
      <c r="M2802" s="92"/>
      <c r="N2802" s="92"/>
      <c r="O2802" s="92"/>
      <c r="P2802">
        <v>0</v>
      </c>
      <c r="Q2802" s="92"/>
      <c r="R2802" s="92"/>
      <c r="S2802">
        <v>-1</v>
      </c>
      <c r="T2802">
        <v>0</v>
      </c>
      <c r="U2802" s="82" t="s">
        <v>328</v>
      </c>
      <c r="V2802" s="92"/>
      <c r="W2802">
        <v>502.20001220703125</v>
      </c>
      <c r="X2802" s="92"/>
      <c r="Y2802">
        <v>0</v>
      </c>
      <c r="Z2802">
        <v>20.588508605957031</v>
      </c>
      <c r="AA2802">
        <v>20.588508605957031</v>
      </c>
      <c r="AB2802">
        <v>0</v>
      </c>
      <c r="AC2802">
        <v>-1</v>
      </c>
      <c r="AD2802">
        <v>0</v>
      </c>
      <c r="AE2802">
        <v>0</v>
      </c>
      <c r="AF2802">
        <v>0</v>
      </c>
      <c r="AG2802">
        <v>92</v>
      </c>
      <c r="AH2802">
        <v>93</v>
      </c>
      <c r="AI2802">
        <v>1.0616438463330269E-2</v>
      </c>
      <c r="AJ2802">
        <v>40.996631622314453</v>
      </c>
      <c r="AK2802">
        <v>0</v>
      </c>
      <c r="AL2802">
        <v>0</v>
      </c>
      <c r="AM2802">
        <v>20.588508605957031</v>
      </c>
      <c r="AN2802">
        <v>40.996631622314453</v>
      </c>
      <c r="AO2802" s="92"/>
      <c r="AP2802" s="82" t="s">
        <v>329</v>
      </c>
      <c r="AQ2802" s="82" t="s">
        <v>326</v>
      </c>
      <c r="AR2802" s="82"/>
      <c r="AS2802">
        <v>0</v>
      </c>
      <c r="AT2802">
        <v>0</v>
      </c>
      <c r="AU2802">
        <v>2033</v>
      </c>
      <c r="AY2802">
        <v>0</v>
      </c>
      <c r="AZ2802">
        <v>0</v>
      </c>
      <c r="BA2802" s="82" t="s">
        <v>398</v>
      </c>
      <c r="BB2802">
        <v>11908</v>
      </c>
      <c r="BC2802">
        <v>5.4000000953674316</v>
      </c>
      <c r="BD2802" s="92"/>
      <c r="BE2802" s="92"/>
      <c r="BF2802">
        <v>502.20001220703125</v>
      </c>
      <c r="BG2802">
        <v>0</v>
      </c>
      <c r="BH2802">
        <v>0</v>
      </c>
      <c r="BI2802" s="92"/>
      <c r="BJ2802" s="92"/>
      <c r="BK2802" s="92"/>
      <c r="BL2802">
        <v>0</v>
      </c>
    </row>
    <row r="2803" spans="1:64" x14ac:dyDescent="0.25">
      <c r="A2803" s="82" t="s">
        <v>297</v>
      </c>
      <c r="B2803" s="82" t="s">
        <v>397</v>
      </c>
      <c r="C2803" s="82" t="s">
        <v>107</v>
      </c>
      <c r="D2803" s="82" t="s">
        <v>303</v>
      </c>
      <c r="E2803" s="82" t="s">
        <v>304</v>
      </c>
      <c r="F2803" s="82" t="s">
        <v>327</v>
      </c>
      <c r="G2803" s="82" t="s">
        <v>327</v>
      </c>
      <c r="H2803">
        <v>5.7328768074512482E-2</v>
      </c>
      <c r="I2803">
        <v>5.4000000953674316</v>
      </c>
      <c r="J2803">
        <v>5.7328768074512482E-2</v>
      </c>
      <c r="K2803" s="92"/>
      <c r="L2803">
        <v>0</v>
      </c>
      <c r="M2803" s="92"/>
      <c r="N2803" s="92"/>
      <c r="O2803" s="92"/>
      <c r="P2803">
        <v>0</v>
      </c>
      <c r="Q2803" s="92"/>
      <c r="R2803" s="92"/>
      <c r="S2803">
        <v>-1</v>
      </c>
      <c r="T2803">
        <v>0</v>
      </c>
      <c r="U2803" s="82" t="s">
        <v>328</v>
      </c>
      <c r="V2803" s="92"/>
      <c r="W2803">
        <v>502.20001220703125</v>
      </c>
      <c r="X2803" s="92"/>
      <c r="Y2803">
        <v>0</v>
      </c>
      <c r="Z2803">
        <v>20.588508605957031</v>
      </c>
      <c r="AA2803">
        <v>20.588508605957031</v>
      </c>
      <c r="AB2803">
        <v>0</v>
      </c>
      <c r="AC2803">
        <v>-1</v>
      </c>
      <c r="AD2803">
        <v>0</v>
      </c>
      <c r="AE2803">
        <v>0</v>
      </c>
      <c r="AF2803">
        <v>0</v>
      </c>
      <c r="AG2803">
        <v>92</v>
      </c>
      <c r="AH2803">
        <v>93</v>
      </c>
      <c r="AI2803">
        <v>1.0616438463330269E-2</v>
      </c>
      <c r="AJ2803">
        <v>40.996631622314453</v>
      </c>
      <c r="AK2803">
        <v>0</v>
      </c>
      <c r="AL2803">
        <v>0</v>
      </c>
      <c r="AM2803">
        <v>20.588508605957031</v>
      </c>
      <c r="AN2803">
        <v>40.996631622314453</v>
      </c>
      <c r="AO2803" s="92"/>
      <c r="AP2803" s="82" t="s">
        <v>329</v>
      </c>
      <c r="AQ2803" s="82" t="s">
        <v>326</v>
      </c>
      <c r="AR2803" s="82"/>
      <c r="AS2803">
        <v>0</v>
      </c>
      <c r="AT2803">
        <v>0</v>
      </c>
      <c r="AU2803">
        <v>2033</v>
      </c>
      <c r="AY2803">
        <v>0</v>
      </c>
      <c r="AZ2803">
        <v>0</v>
      </c>
      <c r="BA2803" s="82" t="s">
        <v>398</v>
      </c>
      <c r="BB2803">
        <v>11909</v>
      </c>
      <c r="BC2803">
        <v>5.4000000953674316</v>
      </c>
      <c r="BD2803" s="92"/>
      <c r="BE2803" s="92"/>
      <c r="BF2803">
        <v>502.20001220703125</v>
      </c>
      <c r="BG2803">
        <v>0</v>
      </c>
      <c r="BH2803">
        <v>0</v>
      </c>
      <c r="BI2803" s="92"/>
      <c r="BJ2803" s="92"/>
      <c r="BK2803" s="92"/>
      <c r="BL2803">
        <v>0</v>
      </c>
    </row>
    <row r="2804" spans="1:64" x14ac:dyDescent="0.25">
      <c r="A2804" s="82" t="s">
        <v>297</v>
      </c>
      <c r="B2804" s="82" t="s">
        <v>397</v>
      </c>
      <c r="C2804" s="82" t="s">
        <v>107</v>
      </c>
      <c r="D2804" s="82" t="s">
        <v>305</v>
      </c>
      <c r="E2804" s="82" t="s">
        <v>58</v>
      </c>
      <c r="F2804" s="82" t="s">
        <v>327</v>
      </c>
      <c r="G2804" s="82" t="s">
        <v>327</v>
      </c>
      <c r="H2804">
        <v>5.7328768074512482E-2</v>
      </c>
      <c r="I2804">
        <v>5.4000000953674316</v>
      </c>
      <c r="J2804">
        <v>5.7328768074512482E-2</v>
      </c>
      <c r="K2804" s="92"/>
      <c r="L2804">
        <v>0</v>
      </c>
      <c r="M2804" s="92"/>
      <c r="N2804" s="92"/>
      <c r="O2804" s="92"/>
      <c r="P2804">
        <v>0</v>
      </c>
      <c r="Q2804" s="92"/>
      <c r="R2804" s="92"/>
      <c r="S2804">
        <v>-1</v>
      </c>
      <c r="T2804">
        <v>0</v>
      </c>
      <c r="U2804" s="82" t="s">
        <v>328</v>
      </c>
      <c r="V2804" s="92"/>
      <c r="W2804">
        <v>502.20001220703125</v>
      </c>
      <c r="X2804" s="92"/>
      <c r="Y2804">
        <v>0</v>
      </c>
      <c r="Z2804">
        <v>20.588508605957031</v>
      </c>
      <c r="AA2804">
        <v>20.588508605957031</v>
      </c>
      <c r="AB2804">
        <v>0</v>
      </c>
      <c r="AC2804">
        <v>-1</v>
      </c>
      <c r="AD2804">
        <v>0</v>
      </c>
      <c r="AE2804">
        <v>0</v>
      </c>
      <c r="AF2804">
        <v>0</v>
      </c>
      <c r="AG2804">
        <v>92</v>
      </c>
      <c r="AH2804">
        <v>93</v>
      </c>
      <c r="AI2804">
        <v>1.0616438463330269E-2</v>
      </c>
      <c r="AJ2804">
        <v>40.996631622314453</v>
      </c>
      <c r="AK2804">
        <v>0</v>
      </c>
      <c r="AL2804">
        <v>0</v>
      </c>
      <c r="AM2804">
        <v>20.588508605957031</v>
      </c>
      <c r="AN2804">
        <v>40.996631622314453</v>
      </c>
      <c r="AO2804" s="92"/>
      <c r="AP2804" s="82" t="s">
        <v>329</v>
      </c>
      <c r="AQ2804" s="82" t="s">
        <v>326</v>
      </c>
      <c r="AR2804" s="82"/>
      <c r="AS2804">
        <v>0</v>
      </c>
      <c r="AT2804">
        <v>0</v>
      </c>
      <c r="AU2804">
        <v>2033</v>
      </c>
      <c r="AY2804">
        <v>0</v>
      </c>
      <c r="AZ2804">
        <v>0</v>
      </c>
      <c r="BA2804" s="82" t="s">
        <v>398</v>
      </c>
      <c r="BB2804">
        <v>11910</v>
      </c>
      <c r="BC2804">
        <v>5.4000000953674316</v>
      </c>
      <c r="BD2804" s="92"/>
      <c r="BE2804" s="92"/>
      <c r="BF2804">
        <v>502.20001220703125</v>
      </c>
      <c r="BG2804">
        <v>0</v>
      </c>
      <c r="BH2804">
        <v>0</v>
      </c>
      <c r="BI2804" s="92"/>
      <c r="BJ2804" s="92"/>
      <c r="BK2804" s="92"/>
      <c r="BL2804">
        <v>0</v>
      </c>
    </row>
    <row r="2805" spans="1:64" x14ac:dyDescent="0.25">
      <c r="A2805" s="82" t="s">
        <v>297</v>
      </c>
      <c r="B2805" s="82" t="s">
        <v>397</v>
      </c>
      <c r="C2805" s="82" t="s">
        <v>107</v>
      </c>
      <c r="D2805" s="82" t="s">
        <v>306</v>
      </c>
      <c r="E2805" s="82" t="s">
        <v>59</v>
      </c>
      <c r="F2805" s="82" t="s">
        <v>327</v>
      </c>
      <c r="G2805" s="82" t="s">
        <v>327</v>
      </c>
      <c r="H2805">
        <v>5.7328768074512482E-2</v>
      </c>
      <c r="I2805">
        <v>5.4000000953674316</v>
      </c>
      <c r="J2805">
        <v>5.7328768074512482E-2</v>
      </c>
      <c r="K2805" s="92"/>
      <c r="L2805">
        <v>0</v>
      </c>
      <c r="M2805" s="92"/>
      <c r="N2805" s="92"/>
      <c r="O2805" s="92"/>
      <c r="P2805">
        <v>0</v>
      </c>
      <c r="Q2805" s="92"/>
      <c r="R2805" s="92"/>
      <c r="S2805">
        <v>-1</v>
      </c>
      <c r="T2805">
        <v>0</v>
      </c>
      <c r="U2805" s="82" t="s">
        <v>328</v>
      </c>
      <c r="V2805" s="92"/>
      <c r="W2805">
        <v>502.20001220703125</v>
      </c>
      <c r="X2805" s="92"/>
      <c r="Y2805">
        <v>0</v>
      </c>
      <c r="Z2805">
        <v>20.588508605957031</v>
      </c>
      <c r="AA2805">
        <v>20.588508605957031</v>
      </c>
      <c r="AB2805">
        <v>0</v>
      </c>
      <c r="AC2805">
        <v>-1</v>
      </c>
      <c r="AD2805">
        <v>0</v>
      </c>
      <c r="AE2805">
        <v>0</v>
      </c>
      <c r="AF2805">
        <v>0</v>
      </c>
      <c r="AG2805">
        <v>92</v>
      </c>
      <c r="AH2805">
        <v>93</v>
      </c>
      <c r="AI2805">
        <v>1.0616438463330269E-2</v>
      </c>
      <c r="AJ2805">
        <v>40.996631622314453</v>
      </c>
      <c r="AK2805">
        <v>0</v>
      </c>
      <c r="AL2805">
        <v>0</v>
      </c>
      <c r="AM2805">
        <v>20.588508605957031</v>
      </c>
      <c r="AN2805">
        <v>40.996631622314453</v>
      </c>
      <c r="AO2805" s="92"/>
      <c r="AP2805" s="82" t="s">
        <v>329</v>
      </c>
      <c r="AQ2805" s="82" t="s">
        <v>326</v>
      </c>
      <c r="AR2805" s="82"/>
      <c r="AS2805">
        <v>0</v>
      </c>
      <c r="AT2805">
        <v>0</v>
      </c>
      <c r="AU2805">
        <v>2033</v>
      </c>
      <c r="AY2805">
        <v>0</v>
      </c>
      <c r="AZ2805">
        <v>0</v>
      </c>
      <c r="BA2805" s="82" t="s">
        <v>398</v>
      </c>
      <c r="BB2805">
        <v>11911</v>
      </c>
      <c r="BC2805">
        <v>5.4000000953674316</v>
      </c>
      <c r="BD2805" s="92"/>
      <c r="BE2805" s="92"/>
      <c r="BF2805">
        <v>502.20001220703125</v>
      </c>
      <c r="BG2805">
        <v>0</v>
      </c>
      <c r="BH2805">
        <v>0</v>
      </c>
      <c r="BI2805" s="92"/>
      <c r="BJ2805" s="92"/>
      <c r="BK2805" s="92"/>
      <c r="BL2805">
        <v>0</v>
      </c>
    </row>
    <row r="2806" spans="1:64" x14ac:dyDescent="0.25">
      <c r="A2806" s="82" t="s">
        <v>297</v>
      </c>
      <c r="B2806" s="82" t="s">
        <v>397</v>
      </c>
      <c r="C2806" s="82" t="s">
        <v>107</v>
      </c>
      <c r="D2806" s="82" t="s">
        <v>307</v>
      </c>
      <c r="E2806" s="82" t="s">
        <v>60</v>
      </c>
      <c r="F2806" s="82" t="s">
        <v>327</v>
      </c>
      <c r="G2806" s="82" t="s">
        <v>327</v>
      </c>
      <c r="H2806">
        <v>5.7328768074512482E-2</v>
      </c>
      <c r="I2806">
        <v>5.4000000953674316</v>
      </c>
      <c r="J2806">
        <v>5.7328768074512482E-2</v>
      </c>
      <c r="K2806" s="92"/>
      <c r="L2806">
        <v>0</v>
      </c>
      <c r="M2806" s="92"/>
      <c r="N2806" s="92"/>
      <c r="O2806" s="92"/>
      <c r="P2806">
        <v>0</v>
      </c>
      <c r="Q2806" s="92"/>
      <c r="R2806" s="92"/>
      <c r="S2806">
        <v>-1</v>
      </c>
      <c r="T2806">
        <v>0</v>
      </c>
      <c r="U2806" s="82" t="s">
        <v>328</v>
      </c>
      <c r="V2806" s="92"/>
      <c r="W2806">
        <v>502.20001220703125</v>
      </c>
      <c r="X2806" s="92"/>
      <c r="Y2806">
        <v>0</v>
      </c>
      <c r="Z2806">
        <v>20.588508605957031</v>
      </c>
      <c r="AA2806">
        <v>20.588508605957031</v>
      </c>
      <c r="AB2806">
        <v>0</v>
      </c>
      <c r="AC2806">
        <v>-1</v>
      </c>
      <c r="AD2806">
        <v>0</v>
      </c>
      <c r="AE2806">
        <v>0</v>
      </c>
      <c r="AF2806">
        <v>0</v>
      </c>
      <c r="AG2806">
        <v>92</v>
      </c>
      <c r="AH2806">
        <v>93</v>
      </c>
      <c r="AI2806">
        <v>1.0616438463330269E-2</v>
      </c>
      <c r="AJ2806">
        <v>40.996631622314453</v>
      </c>
      <c r="AK2806">
        <v>0</v>
      </c>
      <c r="AL2806">
        <v>0</v>
      </c>
      <c r="AM2806">
        <v>20.588508605957031</v>
      </c>
      <c r="AN2806">
        <v>40.996631622314453</v>
      </c>
      <c r="AO2806" s="92"/>
      <c r="AP2806" s="82" t="s">
        <v>329</v>
      </c>
      <c r="AQ2806" s="82" t="s">
        <v>326</v>
      </c>
      <c r="AR2806" s="82"/>
      <c r="AS2806">
        <v>0</v>
      </c>
      <c r="AT2806">
        <v>0</v>
      </c>
      <c r="AU2806">
        <v>2033</v>
      </c>
      <c r="AY2806">
        <v>0</v>
      </c>
      <c r="AZ2806">
        <v>0</v>
      </c>
      <c r="BA2806" s="82" t="s">
        <v>398</v>
      </c>
      <c r="BB2806">
        <v>11912</v>
      </c>
      <c r="BC2806">
        <v>5.4000000953674316</v>
      </c>
      <c r="BD2806" s="92"/>
      <c r="BE2806" s="92"/>
      <c r="BF2806">
        <v>502.20001220703125</v>
      </c>
      <c r="BG2806">
        <v>0</v>
      </c>
      <c r="BH2806">
        <v>0</v>
      </c>
      <c r="BI2806" s="92"/>
      <c r="BJ2806" s="92"/>
      <c r="BK2806" s="92"/>
      <c r="BL2806">
        <v>0</v>
      </c>
    </row>
    <row r="2807" spans="1:64" x14ac:dyDescent="0.25">
      <c r="A2807" s="82" t="s">
        <v>297</v>
      </c>
      <c r="B2807" s="82" t="s">
        <v>397</v>
      </c>
      <c r="C2807" s="82" t="s">
        <v>107</v>
      </c>
      <c r="D2807" s="82" t="s">
        <v>308</v>
      </c>
      <c r="E2807" s="82" t="s">
        <v>61</v>
      </c>
      <c r="F2807" s="82" t="s">
        <v>327</v>
      </c>
      <c r="G2807" s="82" t="s">
        <v>327</v>
      </c>
      <c r="H2807">
        <v>5.7328768074512482E-2</v>
      </c>
      <c r="I2807">
        <v>5.4000000953674316</v>
      </c>
      <c r="J2807">
        <v>5.7328768074512482E-2</v>
      </c>
      <c r="K2807" s="92"/>
      <c r="L2807">
        <v>0</v>
      </c>
      <c r="M2807" s="92"/>
      <c r="N2807" s="92"/>
      <c r="O2807" s="92"/>
      <c r="P2807">
        <v>0</v>
      </c>
      <c r="Q2807" s="92"/>
      <c r="R2807" s="92"/>
      <c r="S2807">
        <v>-1</v>
      </c>
      <c r="T2807">
        <v>0</v>
      </c>
      <c r="U2807" s="82" t="s">
        <v>328</v>
      </c>
      <c r="V2807" s="92"/>
      <c r="W2807">
        <v>502.20001220703125</v>
      </c>
      <c r="X2807" s="92"/>
      <c r="Y2807">
        <v>0</v>
      </c>
      <c r="Z2807">
        <v>20.588508605957031</v>
      </c>
      <c r="AA2807">
        <v>20.588508605957031</v>
      </c>
      <c r="AB2807">
        <v>0</v>
      </c>
      <c r="AC2807">
        <v>-1</v>
      </c>
      <c r="AD2807">
        <v>0</v>
      </c>
      <c r="AE2807">
        <v>0</v>
      </c>
      <c r="AF2807">
        <v>0</v>
      </c>
      <c r="AG2807">
        <v>92</v>
      </c>
      <c r="AH2807">
        <v>93</v>
      </c>
      <c r="AI2807">
        <v>1.0616438463330269E-2</v>
      </c>
      <c r="AJ2807">
        <v>40.996631622314453</v>
      </c>
      <c r="AK2807">
        <v>0</v>
      </c>
      <c r="AL2807">
        <v>0</v>
      </c>
      <c r="AM2807">
        <v>20.588508605957031</v>
      </c>
      <c r="AN2807">
        <v>40.996631622314453</v>
      </c>
      <c r="AO2807" s="92"/>
      <c r="AP2807" s="82" t="s">
        <v>329</v>
      </c>
      <c r="AQ2807" s="82" t="s">
        <v>326</v>
      </c>
      <c r="AR2807" s="82"/>
      <c r="AS2807">
        <v>0</v>
      </c>
      <c r="AT2807">
        <v>0</v>
      </c>
      <c r="AU2807">
        <v>2033</v>
      </c>
      <c r="AY2807">
        <v>0</v>
      </c>
      <c r="AZ2807">
        <v>0</v>
      </c>
      <c r="BA2807" s="82" t="s">
        <v>398</v>
      </c>
      <c r="BB2807">
        <v>11913</v>
      </c>
      <c r="BC2807">
        <v>5.4000000953674316</v>
      </c>
      <c r="BD2807" s="92"/>
      <c r="BE2807" s="92"/>
      <c r="BF2807">
        <v>502.20001220703125</v>
      </c>
      <c r="BG2807">
        <v>0</v>
      </c>
      <c r="BH2807">
        <v>0</v>
      </c>
      <c r="BI2807" s="92"/>
      <c r="BJ2807" s="92"/>
      <c r="BK2807" s="92"/>
      <c r="BL2807">
        <v>0</v>
      </c>
    </row>
    <row r="2808" spans="1:64" x14ac:dyDescent="0.25">
      <c r="A2808" s="82" t="s">
        <v>297</v>
      </c>
      <c r="B2808" s="82" t="s">
        <v>397</v>
      </c>
      <c r="C2808" s="82" t="s">
        <v>107</v>
      </c>
      <c r="D2808" s="82" t="s">
        <v>309</v>
      </c>
      <c r="E2808" s="82" t="s">
        <v>310</v>
      </c>
      <c r="F2808" s="82" t="s">
        <v>327</v>
      </c>
      <c r="G2808" s="82" t="s">
        <v>327</v>
      </c>
      <c r="H2808">
        <v>5.7328768074512482E-2</v>
      </c>
      <c r="I2808">
        <v>5.4000000953674316</v>
      </c>
      <c r="J2808">
        <v>5.7328768074512482E-2</v>
      </c>
      <c r="K2808" s="92"/>
      <c r="L2808">
        <v>0</v>
      </c>
      <c r="M2808" s="92"/>
      <c r="N2808" s="92"/>
      <c r="O2808" s="92"/>
      <c r="P2808">
        <v>0</v>
      </c>
      <c r="Q2808" s="92"/>
      <c r="R2808" s="92"/>
      <c r="S2808">
        <v>-1</v>
      </c>
      <c r="T2808">
        <v>0</v>
      </c>
      <c r="U2808" s="82" t="s">
        <v>328</v>
      </c>
      <c r="V2808" s="92"/>
      <c r="W2808">
        <v>502.20001220703125</v>
      </c>
      <c r="X2808" s="92"/>
      <c r="Y2808">
        <v>0</v>
      </c>
      <c r="Z2808">
        <v>20.588508605957031</v>
      </c>
      <c r="AA2808">
        <v>20.588508605957031</v>
      </c>
      <c r="AB2808">
        <v>0</v>
      </c>
      <c r="AC2808">
        <v>-1</v>
      </c>
      <c r="AD2808">
        <v>0</v>
      </c>
      <c r="AE2808">
        <v>0</v>
      </c>
      <c r="AF2808">
        <v>0</v>
      </c>
      <c r="AG2808">
        <v>92</v>
      </c>
      <c r="AH2808">
        <v>93</v>
      </c>
      <c r="AI2808">
        <v>1.0616438463330269E-2</v>
      </c>
      <c r="AJ2808">
        <v>40.996631622314453</v>
      </c>
      <c r="AK2808">
        <v>0</v>
      </c>
      <c r="AL2808">
        <v>0</v>
      </c>
      <c r="AM2808">
        <v>20.588508605957031</v>
      </c>
      <c r="AN2808">
        <v>40.996631622314453</v>
      </c>
      <c r="AO2808" s="92"/>
      <c r="AP2808" s="82" t="s">
        <v>329</v>
      </c>
      <c r="AQ2808" s="82" t="s">
        <v>326</v>
      </c>
      <c r="AR2808" s="82"/>
      <c r="AS2808">
        <v>0</v>
      </c>
      <c r="AT2808">
        <v>0</v>
      </c>
      <c r="AU2808">
        <v>2033</v>
      </c>
      <c r="AY2808">
        <v>0</v>
      </c>
      <c r="AZ2808">
        <v>0</v>
      </c>
      <c r="BA2808" s="82" t="s">
        <v>398</v>
      </c>
      <c r="BB2808">
        <v>11914</v>
      </c>
      <c r="BC2808">
        <v>5.4000000953674316</v>
      </c>
      <c r="BD2808" s="92"/>
      <c r="BE2808" s="92"/>
      <c r="BF2808">
        <v>502.20001220703125</v>
      </c>
      <c r="BG2808">
        <v>0</v>
      </c>
      <c r="BH2808">
        <v>0</v>
      </c>
      <c r="BI2808" s="92"/>
      <c r="BJ2808" s="92"/>
      <c r="BK2808" s="92"/>
      <c r="BL2808">
        <v>0</v>
      </c>
    </row>
    <row r="2809" spans="1:64" x14ac:dyDescent="0.25">
      <c r="A2809" s="82" t="s">
        <v>297</v>
      </c>
      <c r="B2809" s="82" t="s">
        <v>397</v>
      </c>
      <c r="C2809" s="82" t="s">
        <v>107</v>
      </c>
      <c r="D2809" s="82" t="s">
        <v>311</v>
      </c>
      <c r="E2809" s="82" t="s">
        <v>312</v>
      </c>
      <c r="F2809" s="82" t="s">
        <v>327</v>
      </c>
      <c r="G2809" s="82" t="s">
        <v>327</v>
      </c>
      <c r="H2809">
        <v>5.7328768074512482E-2</v>
      </c>
      <c r="I2809">
        <v>5.4000000953674316</v>
      </c>
      <c r="J2809">
        <v>5.7328768074512482E-2</v>
      </c>
      <c r="K2809" s="92"/>
      <c r="L2809">
        <v>0</v>
      </c>
      <c r="M2809" s="92"/>
      <c r="N2809" s="92"/>
      <c r="O2809" s="92"/>
      <c r="P2809">
        <v>0</v>
      </c>
      <c r="Q2809" s="92"/>
      <c r="R2809" s="92"/>
      <c r="S2809">
        <v>-1</v>
      </c>
      <c r="T2809">
        <v>0</v>
      </c>
      <c r="U2809" s="82" t="s">
        <v>328</v>
      </c>
      <c r="V2809" s="92"/>
      <c r="W2809">
        <v>502.20001220703125</v>
      </c>
      <c r="X2809" s="92"/>
      <c r="Y2809">
        <v>0</v>
      </c>
      <c r="Z2809">
        <v>20.588508605957031</v>
      </c>
      <c r="AA2809">
        <v>20.588508605957031</v>
      </c>
      <c r="AB2809">
        <v>0</v>
      </c>
      <c r="AC2809">
        <v>-1</v>
      </c>
      <c r="AD2809">
        <v>0</v>
      </c>
      <c r="AE2809">
        <v>0</v>
      </c>
      <c r="AF2809">
        <v>0</v>
      </c>
      <c r="AG2809">
        <v>92</v>
      </c>
      <c r="AH2809">
        <v>93</v>
      </c>
      <c r="AI2809">
        <v>1.0616438463330269E-2</v>
      </c>
      <c r="AJ2809">
        <v>40.996631622314453</v>
      </c>
      <c r="AK2809">
        <v>0</v>
      </c>
      <c r="AL2809">
        <v>0</v>
      </c>
      <c r="AM2809">
        <v>20.588508605957031</v>
      </c>
      <c r="AN2809">
        <v>40.996631622314453</v>
      </c>
      <c r="AO2809" s="92"/>
      <c r="AP2809" s="82" t="s">
        <v>329</v>
      </c>
      <c r="AQ2809" s="82" t="s">
        <v>326</v>
      </c>
      <c r="AR2809" s="82"/>
      <c r="AS2809">
        <v>0</v>
      </c>
      <c r="AT2809">
        <v>0</v>
      </c>
      <c r="AU2809">
        <v>2033</v>
      </c>
      <c r="AY2809">
        <v>0</v>
      </c>
      <c r="AZ2809">
        <v>0</v>
      </c>
      <c r="BA2809" s="82" t="s">
        <v>398</v>
      </c>
      <c r="BB2809">
        <v>11915</v>
      </c>
      <c r="BC2809">
        <v>5.4000000953674316</v>
      </c>
      <c r="BD2809" s="92"/>
      <c r="BE2809" s="92"/>
      <c r="BF2809">
        <v>502.20001220703125</v>
      </c>
      <c r="BG2809">
        <v>0</v>
      </c>
      <c r="BH2809">
        <v>0</v>
      </c>
      <c r="BI2809" s="92"/>
      <c r="BJ2809" s="92"/>
      <c r="BK2809" s="92"/>
      <c r="BL2809">
        <v>0</v>
      </c>
    </row>
    <row r="2810" spans="1:64" x14ac:dyDescent="0.25">
      <c r="A2810" s="82" t="s">
        <v>297</v>
      </c>
      <c r="B2810" s="82" t="s">
        <v>397</v>
      </c>
      <c r="C2810" s="82" t="s">
        <v>107</v>
      </c>
      <c r="D2810" s="82" t="s">
        <v>313</v>
      </c>
      <c r="E2810" s="82" t="s">
        <v>314</v>
      </c>
      <c r="F2810" s="82" t="s">
        <v>327</v>
      </c>
      <c r="G2810" s="82" t="s">
        <v>327</v>
      </c>
      <c r="H2810">
        <v>5.7328768074512482E-2</v>
      </c>
      <c r="I2810">
        <v>5.4000000953674316</v>
      </c>
      <c r="J2810">
        <v>5.7328768074512482E-2</v>
      </c>
      <c r="K2810" s="92"/>
      <c r="L2810">
        <v>0</v>
      </c>
      <c r="M2810" s="92"/>
      <c r="N2810" s="92"/>
      <c r="O2810" s="92"/>
      <c r="P2810">
        <v>0</v>
      </c>
      <c r="Q2810" s="92"/>
      <c r="R2810" s="92"/>
      <c r="S2810">
        <v>-1</v>
      </c>
      <c r="T2810">
        <v>0</v>
      </c>
      <c r="U2810" s="82" t="s">
        <v>328</v>
      </c>
      <c r="V2810" s="92"/>
      <c r="W2810">
        <v>502.20001220703125</v>
      </c>
      <c r="X2810" s="92"/>
      <c r="Y2810">
        <v>0</v>
      </c>
      <c r="Z2810">
        <v>20.588508605957031</v>
      </c>
      <c r="AA2810">
        <v>20.588508605957031</v>
      </c>
      <c r="AB2810">
        <v>0</v>
      </c>
      <c r="AC2810">
        <v>-1</v>
      </c>
      <c r="AD2810">
        <v>0</v>
      </c>
      <c r="AE2810">
        <v>0</v>
      </c>
      <c r="AF2810">
        <v>0</v>
      </c>
      <c r="AG2810">
        <v>92</v>
      </c>
      <c r="AH2810">
        <v>93</v>
      </c>
      <c r="AI2810">
        <v>1.0616438463330269E-2</v>
      </c>
      <c r="AJ2810">
        <v>40.996631622314453</v>
      </c>
      <c r="AK2810">
        <v>0</v>
      </c>
      <c r="AL2810">
        <v>0</v>
      </c>
      <c r="AM2810">
        <v>20.588508605957031</v>
      </c>
      <c r="AN2810">
        <v>40.996631622314453</v>
      </c>
      <c r="AO2810" s="92"/>
      <c r="AP2810" s="82" t="s">
        <v>329</v>
      </c>
      <c r="AQ2810" s="82" t="s">
        <v>326</v>
      </c>
      <c r="AR2810" s="82"/>
      <c r="AS2810">
        <v>0</v>
      </c>
      <c r="AT2810">
        <v>0</v>
      </c>
      <c r="AU2810">
        <v>2033</v>
      </c>
      <c r="AY2810">
        <v>0</v>
      </c>
      <c r="AZ2810">
        <v>0</v>
      </c>
      <c r="BA2810" s="82" t="s">
        <v>398</v>
      </c>
      <c r="BB2810">
        <v>11916</v>
      </c>
      <c r="BC2810">
        <v>5.4000000953674316</v>
      </c>
      <c r="BD2810" s="92"/>
      <c r="BE2810" s="92"/>
      <c r="BF2810">
        <v>502.20001220703125</v>
      </c>
      <c r="BG2810">
        <v>0</v>
      </c>
      <c r="BH2810">
        <v>0</v>
      </c>
      <c r="BI2810" s="92"/>
      <c r="BJ2810" s="92"/>
      <c r="BK2810" s="92"/>
      <c r="BL2810">
        <v>0</v>
      </c>
    </row>
    <row r="2811" spans="1:64" x14ac:dyDescent="0.25">
      <c r="A2811" s="82" t="s">
        <v>297</v>
      </c>
      <c r="B2811" s="82" t="s">
        <v>397</v>
      </c>
      <c r="C2811" s="82" t="s">
        <v>107</v>
      </c>
      <c r="D2811" s="82" t="s">
        <v>298</v>
      </c>
      <c r="E2811" s="82" t="s">
        <v>55</v>
      </c>
      <c r="F2811" s="82" t="s">
        <v>330</v>
      </c>
      <c r="G2811" s="82" t="s">
        <v>330</v>
      </c>
      <c r="H2811">
        <v>6.2760956585407257E-2</v>
      </c>
      <c r="I2811">
        <v>549.7860107421875</v>
      </c>
      <c r="J2811">
        <v>6.2760956585407257E-2</v>
      </c>
      <c r="K2811" s="92"/>
      <c r="L2811">
        <v>0</v>
      </c>
      <c r="M2811" s="92"/>
      <c r="N2811" s="92"/>
      <c r="O2811" s="92"/>
      <c r="P2811">
        <v>0</v>
      </c>
      <c r="Q2811" s="92"/>
      <c r="R2811" s="92"/>
      <c r="S2811">
        <v>-1</v>
      </c>
      <c r="T2811">
        <v>0</v>
      </c>
      <c r="U2811" s="82" t="s">
        <v>328</v>
      </c>
      <c r="V2811" s="92"/>
      <c r="W2811">
        <v>549.7860107421875</v>
      </c>
      <c r="X2811" s="92"/>
      <c r="Y2811">
        <v>0</v>
      </c>
      <c r="Z2811">
        <v>21.288410186767578</v>
      </c>
      <c r="AA2811">
        <v>21.288410186767578</v>
      </c>
      <c r="AB2811">
        <v>0</v>
      </c>
      <c r="AC2811">
        <v>-1</v>
      </c>
      <c r="AD2811">
        <v>0</v>
      </c>
      <c r="AE2811">
        <v>0</v>
      </c>
      <c r="AF2811">
        <v>0</v>
      </c>
      <c r="AG2811">
        <v>365</v>
      </c>
      <c r="AH2811">
        <v>8760</v>
      </c>
      <c r="AI2811">
        <v>1.1415524932090193E-4</v>
      </c>
      <c r="AJ2811">
        <v>38.721263885498047</v>
      </c>
      <c r="AK2811">
        <v>0</v>
      </c>
      <c r="AL2811">
        <v>0</v>
      </c>
      <c r="AM2811">
        <v>21.288410186767578</v>
      </c>
      <c r="AN2811">
        <v>38.721263885498047</v>
      </c>
      <c r="AO2811" s="92"/>
      <c r="AP2811" s="82" t="s">
        <v>331</v>
      </c>
      <c r="AQ2811" s="82" t="s">
        <v>326</v>
      </c>
      <c r="AR2811" s="82"/>
      <c r="AS2811">
        <v>0</v>
      </c>
      <c r="AT2811">
        <v>0</v>
      </c>
      <c r="AU2811">
        <v>2033</v>
      </c>
      <c r="AY2811">
        <v>0</v>
      </c>
      <c r="AZ2811">
        <v>0</v>
      </c>
      <c r="BA2811" s="82" t="s">
        <v>398</v>
      </c>
      <c r="BB2811">
        <v>11917</v>
      </c>
      <c r="BC2811">
        <v>549.7860107421875</v>
      </c>
      <c r="BD2811" s="92"/>
      <c r="BE2811" s="92"/>
      <c r="BF2811">
        <v>549.7860107421875</v>
      </c>
      <c r="BG2811">
        <v>0</v>
      </c>
      <c r="BH2811">
        <v>0</v>
      </c>
      <c r="BI2811" s="92"/>
      <c r="BJ2811" s="92"/>
      <c r="BK2811" s="92"/>
      <c r="BL2811">
        <v>0</v>
      </c>
    </row>
    <row r="2812" spans="1:64" x14ac:dyDescent="0.25">
      <c r="A2812" s="82" t="s">
        <v>297</v>
      </c>
      <c r="B2812" s="82" t="s">
        <v>397</v>
      </c>
      <c r="C2812" s="82" t="s">
        <v>107</v>
      </c>
      <c r="D2812" s="82" t="s">
        <v>307</v>
      </c>
      <c r="E2812" s="82" t="s">
        <v>60</v>
      </c>
      <c r="F2812" s="82" t="s">
        <v>330</v>
      </c>
      <c r="G2812" s="82" t="s">
        <v>330</v>
      </c>
      <c r="H2812">
        <v>6.2760956585407257E-2</v>
      </c>
      <c r="I2812">
        <v>549.7860107421875</v>
      </c>
      <c r="J2812">
        <v>6.2760956585407257E-2</v>
      </c>
      <c r="K2812" s="92"/>
      <c r="L2812">
        <v>0</v>
      </c>
      <c r="M2812" s="92"/>
      <c r="N2812" s="92"/>
      <c r="O2812" s="92"/>
      <c r="P2812">
        <v>0</v>
      </c>
      <c r="Q2812" s="92"/>
      <c r="R2812" s="92"/>
      <c r="S2812">
        <v>-1</v>
      </c>
      <c r="T2812">
        <v>0</v>
      </c>
      <c r="U2812" s="82" t="s">
        <v>328</v>
      </c>
      <c r="V2812" s="92"/>
      <c r="W2812">
        <v>549.7860107421875</v>
      </c>
      <c r="X2812" s="92"/>
      <c r="Y2812">
        <v>0</v>
      </c>
      <c r="Z2812">
        <v>21.288410186767578</v>
      </c>
      <c r="AA2812">
        <v>21.288410186767578</v>
      </c>
      <c r="AB2812">
        <v>0</v>
      </c>
      <c r="AC2812">
        <v>-1</v>
      </c>
      <c r="AD2812">
        <v>0</v>
      </c>
      <c r="AE2812">
        <v>0</v>
      </c>
      <c r="AF2812">
        <v>0</v>
      </c>
      <c r="AG2812">
        <v>365</v>
      </c>
      <c r="AH2812">
        <v>8760</v>
      </c>
      <c r="AI2812">
        <v>1.1415524932090193E-4</v>
      </c>
      <c r="AJ2812">
        <v>38.721263885498047</v>
      </c>
      <c r="AK2812">
        <v>0</v>
      </c>
      <c r="AL2812">
        <v>0</v>
      </c>
      <c r="AM2812">
        <v>21.288410186767578</v>
      </c>
      <c r="AN2812">
        <v>38.721263885498047</v>
      </c>
      <c r="AO2812" s="92"/>
      <c r="AP2812" s="82" t="s">
        <v>331</v>
      </c>
      <c r="AQ2812" s="82" t="s">
        <v>326</v>
      </c>
      <c r="AR2812" s="82"/>
      <c r="AS2812">
        <v>0</v>
      </c>
      <c r="AT2812">
        <v>0</v>
      </c>
      <c r="AU2812">
        <v>2033</v>
      </c>
      <c r="AY2812">
        <v>0</v>
      </c>
      <c r="AZ2812">
        <v>0</v>
      </c>
      <c r="BA2812" s="82" t="s">
        <v>398</v>
      </c>
      <c r="BB2812">
        <v>11918</v>
      </c>
      <c r="BC2812">
        <v>549.7860107421875</v>
      </c>
      <c r="BD2812" s="92"/>
      <c r="BE2812" s="92"/>
      <c r="BF2812">
        <v>549.7860107421875</v>
      </c>
      <c r="BG2812">
        <v>0</v>
      </c>
      <c r="BH2812">
        <v>0</v>
      </c>
      <c r="BI2812" s="92"/>
      <c r="BJ2812" s="92"/>
      <c r="BK2812" s="92"/>
      <c r="BL2812">
        <v>0</v>
      </c>
    </row>
    <row r="2813" spans="1:64" x14ac:dyDescent="0.25">
      <c r="A2813" s="82" t="s">
        <v>297</v>
      </c>
      <c r="B2813" s="82" t="s">
        <v>397</v>
      </c>
      <c r="C2813" s="82" t="s">
        <v>107</v>
      </c>
      <c r="D2813" s="82" t="s">
        <v>308</v>
      </c>
      <c r="E2813" s="82" t="s">
        <v>61</v>
      </c>
      <c r="F2813" s="82" t="s">
        <v>330</v>
      </c>
      <c r="G2813" s="82" t="s">
        <v>330</v>
      </c>
      <c r="H2813">
        <v>6.2760956585407257E-2</v>
      </c>
      <c r="I2813">
        <v>549.7860107421875</v>
      </c>
      <c r="J2813">
        <v>6.2760956585407257E-2</v>
      </c>
      <c r="K2813" s="92"/>
      <c r="L2813">
        <v>0</v>
      </c>
      <c r="M2813" s="92"/>
      <c r="N2813" s="92"/>
      <c r="O2813" s="92"/>
      <c r="P2813">
        <v>0</v>
      </c>
      <c r="Q2813" s="92"/>
      <c r="R2813" s="92"/>
      <c r="S2813">
        <v>-1</v>
      </c>
      <c r="T2813">
        <v>0</v>
      </c>
      <c r="U2813" s="82" t="s">
        <v>328</v>
      </c>
      <c r="V2813" s="92"/>
      <c r="W2813">
        <v>549.7860107421875</v>
      </c>
      <c r="X2813" s="92"/>
      <c r="Y2813">
        <v>0</v>
      </c>
      <c r="Z2813">
        <v>21.288410186767578</v>
      </c>
      <c r="AA2813">
        <v>21.288410186767578</v>
      </c>
      <c r="AB2813">
        <v>0</v>
      </c>
      <c r="AC2813">
        <v>-1</v>
      </c>
      <c r="AD2813">
        <v>0</v>
      </c>
      <c r="AE2813">
        <v>0</v>
      </c>
      <c r="AF2813">
        <v>0</v>
      </c>
      <c r="AG2813">
        <v>365</v>
      </c>
      <c r="AH2813">
        <v>8760</v>
      </c>
      <c r="AI2813">
        <v>1.1415524932090193E-4</v>
      </c>
      <c r="AJ2813">
        <v>38.721263885498047</v>
      </c>
      <c r="AK2813">
        <v>0</v>
      </c>
      <c r="AL2813">
        <v>0</v>
      </c>
      <c r="AM2813">
        <v>21.288410186767578</v>
      </c>
      <c r="AN2813">
        <v>38.721263885498047</v>
      </c>
      <c r="AO2813" s="92"/>
      <c r="AP2813" s="82" t="s">
        <v>331</v>
      </c>
      <c r="AQ2813" s="82" t="s">
        <v>326</v>
      </c>
      <c r="AR2813" s="82"/>
      <c r="AS2813">
        <v>0</v>
      </c>
      <c r="AT2813">
        <v>0</v>
      </c>
      <c r="AU2813">
        <v>2033</v>
      </c>
      <c r="AY2813">
        <v>0</v>
      </c>
      <c r="AZ2813">
        <v>0</v>
      </c>
      <c r="BA2813" s="82" t="s">
        <v>398</v>
      </c>
      <c r="BB2813">
        <v>11919</v>
      </c>
      <c r="BC2813">
        <v>549.7860107421875</v>
      </c>
      <c r="BD2813" s="92"/>
      <c r="BE2813" s="92"/>
      <c r="BF2813">
        <v>549.7860107421875</v>
      </c>
      <c r="BG2813">
        <v>0</v>
      </c>
      <c r="BH2813">
        <v>0</v>
      </c>
      <c r="BI2813" s="92"/>
      <c r="BJ2813" s="92"/>
      <c r="BK2813" s="92"/>
      <c r="BL2813">
        <v>0</v>
      </c>
    </row>
    <row r="2814" spans="1:64" x14ac:dyDescent="0.25">
      <c r="A2814" s="82" t="s">
        <v>297</v>
      </c>
      <c r="B2814" s="82" t="s">
        <v>397</v>
      </c>
      <c r="C2814" s="82" t="s">
        <v>107</v>
      </c>
      <c r="D2814" s="82" t="s">
        <v>309</v>
      </c>
      <c r="E2814" s="82" t="s">
        <v>310</v>
      </c>
      <c r="F2814" s="82" t="s">
        <v>330</v>
      </c>
      <c r="G2814" s="82" t="s">
        <v>330</v>
      </c>
      <c r="H2814">
        <v>6.2760956585407257E-2</v>
      </c>
      <c r="I2814">
        <v>549.7860107421875</v>
      </c>
      <c r="J2814">
        <v>6.2760956585407257E-2</v>
      </c>
      <c r="K2814" s="92"/>
      <c r="L2814">
        <v>0</v>
      </c>
      <c r="M2814" s="92"/>
      <c r="N2814" s="92"/>
      <c r="O2814" s="92"/>
      <c r="P2814">
        <v>0</v>
      </c>
      <c r="Q2814" s="92"/>
      <c r="R2814" s="92"/>
      <c r="S2814">
        <v>-1</v>
      </c>
      <c r="T2814">
        <v>0</v>
      </c>
      <c r="U2814" s="82" t="s">
        <v>328</v>
      </c>
      <c r="V2814" s="92"/>
      <c r="W2814">
        <v>549.7860107421875</v>
      </c>
      <c r="X2814" s="92"/>
      <c r="Y2814">
        <v>0</v>
      </c>
      <c r="Z2814">
        <v>21.288410186767578</v>
      </c>
      <c r="AA2814">
        <v>21.288410186767578</v>
      </c>
      <c r="AB2814">
        <v>0</v>
      </c>
      <c r="AC2814">
        <v>-1</v>
      </c>
      <c r="AD2814">
        <v>0</v>
      </c>
      <c r="AE2814">
        <v>0</v>
      </c>
      <c r="AF2814">
        <v>0</v>
      </c>
      <c r="AG2814">
        <v>365</v>
      </c>
      <c r="AH2814">
        <v>8760</v>
      </c>
      <c r="AI2814">
        <v>1.1415524932090193E-4</v>
      </c>
      <c r="AJ2814">
        <v>38.721263885498047</v>
      </c>
      <c r="AK2814">
        <v>0</v>
      </c>
      <c r="AL2814">
        <v>0</v>
      </c>
      <c r="AM2814">
        <v>21.288410186767578</v>
      </c>
      <c r="AN2814">
        <v>38.721263885498047</v>
      </c>
      <c r="AO2814" s="92"/>
      <c r="AP2814" s="82" t="s">
        <v>331</v>
      </c>
      <c r="AQ2814" s="82" t="s">
        <v>326</v>
      </c>
      <c r="AR2814" s="82"/>
      <c r="AS2814">
        <v>0</v>
      </c>
      <c r="AT2814">
        <v>0</v>
      </c>
      <c r="AU2814">
        <v>2033</v>
      </c>
      <c r="AY2814">
        <v>0</v>
      </c>
      <c r="AZ2814">
        <v>0</v>
      </c>
      <c r="BA2814" s="82" t="s">
        <v>398</v>
      </c>
      <c r="BB2814">
        <v>11920</v>
      </c>
      <c r="BC2814">
        <v>549.7860107421875</v>
      </c>
      <c r="BD2814" s="92"/>
      <c r="BE2814" s="92"/>
      <c r="BF2814">
        <v>549.7860107421875</v>
      </c>
      <c r="BG2814">
        <v>0</v>
      </c>
      <c r="BH2814">
        <v>0</v>
      </c>
      <c r="BI2814" s="92"/>
      <c r="BJ2814" s="92"/>
      <c r="BK2814" s="92"/>
      <c r="BL2814">
        <v>0</v>
      </c>
    </row>
    <row r="2815" spans="1:64" x14ac:dyDescent="0.25">
      <c r="A2815" s="82" t="s">
        <v>297</v>
      </c>
      <c r="B2815" s="82" t="s">
        <v>397</v>
      </c>
      <c r="C2815" s="82" t="s">
        <v>107</v>
      </c>
      <c r="D2815" s="82" t="s">
        <v>313</v>
      </c>
      <c r="E2815" s="82" t="s">
        <v>314</v>
      </c>
      <c r="F2815" s="82" t="s">
        <v>330</v>
      </c>
      <c r="G2815" s="82" t="s">
        <v>330</v>
      </c>
      <c r="H2815">
        <v>6.2760956585407257E-2</v>
      </c>
      <c r="I2815">
        <v>549.7860107421875</v>
      </c>
      <c r="J2815">
        <v>6.2760956585407257E-2</v>
      </c>
      <c r="K2815" s="92"/>
      <c r="L2815">
        <v>0</v>
      </c>
      <c r="M2815" s="92"/>
      <c r="N2815" s="92"/>
      <c r="O2815" s="92"/>
      <c r="P2815">
        <v>0</v>
      </c>
      <c r="Q2815" s="92"/>
      <c r="R2815" s="92"/>
      <c r="S2815">
        <v>-1</v>
      </c>
      <c r="T2815">
        <v>0</v>
      </c>
      <c r="U2815" s="82" t="s">
        <v>328</v>
      </c>
      <c r="V2815" s="92"/>
      <c r="W2815">
        <v>549.7860107421875</v>
      </c>
      <c r="X2815" s="92"/>
      <c r="Y2815">
        <v>0</v>
      </c>
      <c r="Z2815">
        <v>21.288410186767578</v>
      </c>
      <c r="AA2815">
        <v>21.288410186767578</v>
      </c>
      <c r="AB2815">
        <v>0</v>
      </c>
      <c r="AC2815">
        <v>-1</v>
      </c>
      <c r="AD2815">
        <v>0</v>
      </c>
      <c r="AE2815">
        <v>0</v>
      </c>
      <c r="AF2815">
        <v>0</v>
      </c>
      <c r="AG2815">
        <v>365</v>
      </c>
      <c r="AH2815">
        <v>8760</v>
      </c>
      <c r="AI2815">
        <v>1.1415524932090193E-4</v>
      </c>
      <c r="AJ2815">
        <v>38.721263885498047</v>
      </c>
      <c r="AK2815">
        <v>0</v>
      </c>
      <c r="AL2815">
        <v>0</v>
      </c>
      <c r="AM2815">
        <v>21.288410186767578</v>
      </c>
      <c r="AN2815">
        <v>38.721263885498047</v>
      </c>
      <c r="AO2815" s="92"/>
      <c r="AP2815" s="82" t="s">
        <v>331</v>
      </c>
      <c r="AQ2815" s="82" t="s">
        <v>326</v>
      </c>
      <c r="AR2815" s="82"/>
      <c r="AS2815">
        <v>0</v>
      </c>
      <c r="AT2815">
        <v>0</v>
      </c>
      <c r="AU2815">
        <v>2033</v>
      </c>
      <c r="AY2815">
        <v>0</v>
      </c>
      <c r="AZ2815">
        <v>0</v>
      </c>
      <c r="BA2815" s="82" t="s">
        <v>398</v>
      </c>
      <c r="BB2815">
        <v>11921</v>
      </c>
      <c r="BC2815">
        <v>549.7860107421875</v>
      </c>
      <c r="BD2815" s="92"/>
      <c r="BE2815" s="92"/>
      <c r="BF2815">
        <v>549.7860107421875</v>
      </c>
      <c r="BG2815">
        <v>0</v>
      </c>
      <c r="BH2815">
        <v>0</v>
      </c>
      <c r="BI2815" s="92"/>
      <c r="BJ2815" s="92"/>
      <c r="BK2815" s="92"/>
      <c r="BL2815">
        <v>0</v>
      </c>
    </row>
    <row r="2816" spans="1:64" x14ac:dyDescent="0.25">
      <c r="A2816" s="82" t="s">
        <v>297</v>
      </c>
      <c r="B2816" s="82" t="s">
        <v>397</v>
      </c>
      <c r="C2816" s="82" t="s">
        <v>107</v>
      </c>
      <c r="D2816" s="82" t="s">
        <v>307</v>
      </c>
      <c r="E2816" s="82" t="s">
        <v>60</v>
      </c>
      <c r="F2816" s="82" t="s">
        <v>332</v>
      </c>
      <c r="G2816" s="82" t="s">
        <v>332</v>
      </c>
      <c r="H2816">
        <v>0.22043538093566895</v>
      </c>
      <c r="I2816">
        <v>1931.0140380859375</v>
      </c>
      <c r="J2816">
        <v>0.22043538093566895</v>
      </c>
      <c r="K2816" s="92"/>
      <c r="L2816">
        <v>0</v>
      </c>
      <c r="M2816" s="92"/>
      <c r="N2816" s="92"/>
      <c r="O2816" s="92"/>
      <c r="P2816">
        <v>0</v>
      </c>
      <c r="Q2816" s="92"/>
      <c r="R2816" s="92"/>
      <c r="S2816">
        <v>-1</v>
      </c>
      <c r="T2816">
        <v>0</v>
      </c>
      <c r="U2816" s="82" t="s">
        <v>328</v>
      </c>
      <c r="V2816" s="92"/>
      <c r="W2816">
        <v>1931.0140380859375</v>
      </c>
      <c r="X2816" s="92"/>
      <c r="Y2816">
        <v>0</v>
      </c>
      <c r="Z2816">
        <v>76.932647705078125</v>
      </c>
      <c r="AA2816">
        <v>76.932647705078125</v>
      </c>
      <c r="AB2816">
        <v>0</v>
      </c>
      <c r="AC2816">
        <v>-1</v>
      </c>
      <c r="AD2816">
        <v>0</v>
      </c>
      <c r="AE2816">
        <v>0</v>
      </c>
      <c r="AF2816">
        <v>0</v>
      </c>
      <c r="AG2816">
        <v>365</v>
      </c>
      <c r="AH2816">
        <v>8760</v>
      </c>
      <c r="AI2816">
        <v>1.1415524932090193E-4</v>
      </c>
      <c r="AJ2816">
        <v>39.840541839599609</v>
      </c>
      <c r="AK2816">
        <v>0</v>
      </c>
      <c r="AL2816">
        <v>0</v>
      </c>
      <c r="AM2816">
        <v>76.932647705078125</v>
      </c>
      <c r="AN2816">
        <v>39.840541839599609</v>
      </c>
      <c r="AO2816" s="92"/>
      <c r="AP2816" s="82" t="s">
        <v>331</v>
      </c>
      <c r="AQ2816" s="82" t="s">
        <v>326</v>
      </c>
      <c r="AR2816" s="82"/>
      <c r="AS2816">
        <v>0</v>
      </c>
      <c r="AT2816">
        <v>0</v>
      </c>
      <c r="AU2816">
        <v>2033</v>
      </c>
      <c r="AY2816">
        <v>0</v>
      </c>
      <c r="AZ2816">
        <v>0</v>
      </c>
      <c r="BA2816" s="82" t="s">
        <v>398</v>
      </c>
      <c r="BB2816">
        <v>11922</v>
      </c>
      <c r="BC2816">
        <v>1931.0140380859375</v>
      </c>
      <c r="BD2816" s="92"/>
      <c r="BE2816" s="92"/>
      <c r="BF2816">
        <v>1931.0140380859375</v>
      </c>
      <c r="BG2816">
        <v>0</v>
      </c>
      <c r="BH2816">
        <v>0</v>
      </c>
      <c r="BI2816" s="92"/>
      <c r="BJ2816" s="92"/>
      <c r="BK2816" s="92"/>
      <c r="BL2816">
        <v>0</v>
      </c>
    </row>
    <row r="2817" spans="1:64" x14ac:dyDescent="0.25">
      <c r="A2817" s="82" t="s">
        <v>297</v>
      </c>
      <c r="B2817" s="82" t="s">
        <v>397</v>
      </c>
      <c r="C2817" s="82" t="s">
        <v>107</v>
      </c>
      <c r="D2817" s="82" t="s">
        <v>298</v>
      </c>
      <c r="E2817" s="82" t="s">
        <v>55</v>
      </c>
      <c r="F2817" s="82" t="s">
        <v>333</v>
      </c>
      <c r="G2817" s="82" t="s">
        <v>333</v>
      </c>
      <c r="H2817">
        <v>1.7462410926818848</v>
      </c>
      <c r="I2817">
        <v>15297.072265625</v>
      </c>
      <c r="J2817">
        <v>1.7462410926818848</v>
      </c>
      <c r="K2817" s="92"/>
      <c r="L2817">
        <v>0</v>
      </c>
      <c r="M2817" s="92"/>
      <c r="N2817" s="92"/>
      <c r="O2817" s="92"/>
      <c r="P2817">
        <v>0</v>
      </c>
      <c r="Q2817" s="92"/>
      <c r="R2817" s="92"/>
      <c r="S2817">
        <v>-1</v>
      </c>
      <c r="T2817">
        <v>0</v>
      </c>
      <c r="U2817" s="82" t="s">
        <v>328</v>
      </c>
      <c r="V2817" s="92"/>
      <c r="W2817">
        <v>15297.072265625</v>
      </c>
      <c r="X2817" s="92"/>
      <c r="Y2817">
        <v>0</v>
      </c>
      <c r="Z2817">
        <v>570.3714599609375</v>
      </c>
      <c r="AA2817">
        <v>570.3714599609375</v>
      </c>
      <c r="AB2817">
        <v>0</v>
      </c>
      <c r="AC2817">
        <v>-1</v>
      </c>
      <c r="AD2817">
        <v>0</v>
      </c>
      <c r="AE2817">
        <v>0</v>
      </c>
      <c r="AF2817">
        <v>0</v>
      </c>
      <c r="AG2817">
        <v>365</v>
      </c>
      <c r="AH2817">
        <v>8760</v>
      </c>
      <c r="AI2817">
        <v>1.1415524932090193E-4</v>
      </c>
      <c r="AJ2817">
        <v>37.28631591796875</v>
      </c>
      <c r="AK2817">
        <v>0</v>
      </c>
      <c r="AL2817">
        <v>0</v>
      </c>
      <c r="AM2817">
        <v>570.3714599609375</v>
      </c>
      <c r="AN2817">
        <v>37.28631591796875</v>
      </c>
      <c r="AO2817" s="92"/>
      <c r="AP2817" s="82" t="s">
        <v>331</v>
      </c>
      <c r="AQ2817" s="82" t="s">
        <v>326</v>
      </c>
      <c r="AR2817" s="82"/>
      <c r="AS2817">
        <v>0</v>
      </c>
      <c r="AT2817">
        <v>0</v>
      </c>
      <c r="AU2817">
        <v>2033</v>
      </c>
      <c r="AY2817">
        <v>0</v>
      </c>
      <c r="AZ2817">
        <v>0</v>
      </c>
      <c r="BA2817" s="82" t="s">
        <v>398</v>
      </c>
      <c r="BB2817">
        <v>11923</v>
      </c>
      <c r="BC2817">
        <v>15297.072265625</v>
      </c>
      <c r="BD2817" s="92"/>
      <c r="BE2817" s="92"/>
      <c r="BF2817">
        <v>15297.072265625</v>
      </c>
      <c r="BG2817">
        <v>0</v>
      </c>
      <c r="BH2817">
        <v>0</v>
      </c>
      <c r="BI2817" s="92"/>
      <c r="BJ2817" s="92"/>
      <c r="BK2817" s="92"/>
      <c r="BL2817">
        <v>0</v>
      </c>
    </row>
    <row r="2818" spans="1:64" x14ac:dyDescent="0.25">
      <c r="A2818" s="82" t="s">
        <v>297</v>
      </c>
      <c r="B2818" s="82" t="s">
        <v>397</v>
      </c>
      <c r="C2818" s="82" t="s">
        <v>107</v>
      </c>
      <c r="D2818" s="82" t="s">
        <v>303</v>
      </c>
      <c r="E2818" s="82" t="s">
        <v>304</v>
      </c>
      <c r="F2818" s="82" t="s">
        <v>333</v>
      </c>
      <c r="G2818" s="82" t="s">
        <v>333</v>
      </c>
      <c r="H2818">
        <v>1.7462410926818848</v>
      </c>
      <c r="I2818">
        <v>15297.072265625</v>
      </c>
      <c r="J2818">
        <v>1.7462410926818848</v>
      </c>
      <c r="K2818" s="92"/>
      <c r="L2818">
        <v>0</v>
      </c>
      <c r="M2818" s="92"/>
      <c r="N2818" s="92"/>
      <c r="O2818" s="92"/>
      <c r="P2818">
        <v>0</v>
      </c>
      <c r="Q2818" s="92"/>
      <c r="R2818" s="92"/>
      <c r="S2818">
        <v>-1</v>
      </c>
      <c r="T2818">
        <v>0</v>
      </c>
      <c r="U2818" s="82" t="s">
        <v>328</v>
      </c>
      <c r="V2818" s="92"/>
      <c r="W2818">
        <v>15297.072265625</v>
      </c>
      <c r="X2818" s="92"/>
      <c r="Y2818">
        <v>0</v>
      </c>
      <c r="Z2818">
        <v>570.3714599609375</v>
      </c>
      <c r="AA2818">
        <v>570.3714599609375</v>
      </c>
      <c r="AB2818">
        <v>0</v>
      </c>
      <c r="AC2818">
        <v>-1</v>
      </c>
      <c r="AD2818">
        <v>0</v>
      </c>
      <c r="AE2818">
        <v>0</v>
      </c>
      <c r="AF2818">
        <v>0</v>
      </c>
      <c r="AG2818">
        <v>365</v>
      </c>
      <c r="AH2818">
        <v>8760</v>
      </c>
      <c r="AI2818">
        <v>1.1415524932090193E-4</v>
      </c>
      <c r="AJ2818">
        <v>37.28631591796875</v>
      </c>
      <c r="AK2818">
        <v>0</v>
      </c>
      <c r="AL2818">
        <v>0</v>
      </c>
      <c r="AM2818">
        <v>570.3714599609375</v>
      </c>
      <c r="AN2818">
        <v>37.28631591796875</v>
      </c>
      <c r="AO2818" s="92"/>
      <c r="AP2818" s="82" t="s">
        <v>331</v>
      </c>
      <c r="AQ2818" s="82" t="s">
        <v>326</v>
      </c>
      <c r="AR2818" s="82"/>
      <c r="AS2818">
        <v>0</v>
      </c>
      <c r="AT2818">
        <v>0</v>
      </c>
      <c r="AU2818">
        <v>2033</v>
      </c>
      <c r="AY2818">
        <v>0</v>
      </c>
      <c r="AZ2818">
        <v>0</v>
      </c>
      <c r="BA2818" s="82" t="s">
        <v>398</v>
      </c>
      <c r="BB2818">
        <v>11924</v>
      </c>
      <c r="BC2818">
        <v>15297.072265625</v>
      </c>
      <c r="BD2818" s="92"/>
      <c r="BE2818" s="92"/>
      <c r="BF2818">
        <v>15297.072265625</v>
      </c>
      <c r="BG2818">
        <v>0</v>
      </c>
      <c r="BH2818">
        <v>0</v>
      </c>
      <c r="BI2818" s="92"/>
      <c r="BJ2818" s="92"/>
      <c r="BK2818" s="92"/>
      <c r="BL2818">
        <v>0</v>
      </c>
    </row>
    <row r="2819" spans="1:64" x14ac:dyDescent="0.25">
      <c r="A2819" s="82" t="s">
        <v>297</v>
      </c>
      <c r="B2819" s="82" t="s">
        <v>397</v>
      </c>
      <c r="C2819" s="82" t="s">
        <v>107</v>
      </c>
      <c r="D2819" s="82" t="s">
        <v>305</v>
      </c>
      <c r="E2819" s="82" t="s">
        <v>58</v>
      </c>
      <c r="F2819" s="82" t="s">
        <v>333</v>
      </c>
      <c r="G2819" s="82" t="s">
        <v>333</v>
      </c>
      <c r="H2819">
        <v>1.7462410926818848</v>
      </c>
      <c r="I2819">
        <v>15297.072265625</v>
      </c>
      <c r="J2819">
        <v>1.7462410926818848</v>
      </c>
      <c r="K2819" s="92"/>
      <c r="L2819">
        <v>0</v>
      </c>
      <c r="M2819" s="92"/>
      <c r="N2819" s="92"/>
      <c r="O2819" s="92"/>
      <c r="P2819">
        <v>0</v>
      </c>
      <c r="Q2819" s="92"/>
      <c r="R2819" s="92"/>
      <c r="S2819">
        <v>-1</v>
      </c>
      <c r="T2819">
        <v>0</v>
      </c>
      <c r="U2819" s="82" t="s">
        <v>328</v>
      </c>
      <c r="V2819" s="92"/>
      <c r="W2819">
        <v>15297.072265625</v>
      </c>
      <c r="X2819" s="92"/>
      <c r="Y2819">
        <v>0</v>
      </c>
      <c r="Z2819">
        <v>570.3714599609375</v>
      </c>
      <c r="AA2819">
        <v>570.3714599609375</v>
      </c>
      <c r="AB2819">
        <v>0</v>
      </c>
      <c r="AC2819">
        <v>-1</v>
      </c>
      <c r="AD2819">
        <v>0</v>
      </c>
      <c r="AE2819">
        <v>0</v>
      </c>
      <c r="AF2819">
        <v>0</v>
      </c>
      <c r="AG2819">
        <v>365</v>
      </c>
      <c r="AH2819">
        <v>8760</v>
      </c>
      <c r="AI2819">
        <v>1.1415524932090193E-4</v>
      </c>
      <c r="AJ2819">
        <v>37.28631591796875</v>
      </c>
      <c r="AK2819">
        <v>0</v>
      </c>
      <c r="AL2819">
        <v>0</v>
      </c>
      <c r="AM2819">
        <v>570.3714599609375</v>
      </c>
      <c r="AN2819">
        <v>37.28631591796875</v>
      </c>
      <c r="AO2819" s="92"/>
      <c r="AP2819" s="82" t="s">
        <v>331</v>
      </c>
      <c r="AQ2819" s="82" t="s">
        <v>326</v>
      </c>
      <c r="AR2819" s="82"/>
      <c r="AS2819">
        <v>0</v>
      </c>
      <c r="AT2819">
        <v>0</v>
      </c>
      <c r="AU2819">
        <v>2033</v>
      </c>
      <c r="AY2819">
        <v>0</v>
      </c>
      <c r="AZ2819">
        <v>0</v>
      </c>
      <c r="BA2819" s="82" t="s">
        <v>398</v>
      </c>
      <c r="BB2819">
        <v>11925</v>
      </c>
      <c r="BC2819">
        <v>15297.072265625</v>
      </c>
      <c r="BD2819" s="92"/>
      <c r="BE2819" s="92"/>
      <c r="BF2819">
        <v>15297.072265625</v>
      </c>
      <c r="BG2819">
        <v>0</v>
      </c>
      <c r="BH2819">
        <v>0</v>
      </c>
      <c r="BI2819" s="92"/>
      <c r="BJ2819" s="92"/>
      <c r="BK2819" s="92"/>
      <c r="BL2819">
        <v>0</v>
      </c>
    </row>
    <row r="2820" spans="1:64" x14ac:dyDescent="0.25">
      <c r="A2820" s="82" t="s">
        <v>297</v>
      </c>
      <c r="B2820" s="82" t="s">
        <v>397</v>
      </c>
      <c r="C2820" s="82" t="s">
        <v>107</v>
      </c>
      <c r="D2820" s="82" t="s">
        <v>307</v>
      </c>
      <c r="E2820" s="82" t="s">
        <v>60</v>
      </c>
      <c r="F2820" s="82" t="s">
        <v>333</v>
      </c>
      <c r="G2820" s="82" t="s">
        <v>333</v>
      </c>
      <c r="H2820">
        <v>1.7462410926818848</v>
      </c>
      <c r="I2820">
        <v>15297.072265625</v>
      </c>
      <c r="J2820">
        <v>1.7462410926818848</v>
      </c>
      <c r="K2820" s="92"/>
      <c r="L2820">
        <v>0</v>
      </c>
      <c r="M2820" s="92"/>
      <c r="N2820" s="92"/>
      <c r="O2820" s="92"/>
      <c r="P2820">
        <v>0</v>
      </c>
      <c r="Q2820" s="92"/>
      <c r="R2820" s="92"/>
      <c r="S2820">
        <v>-1</v>
      </c>
      <c r="T2820">
        <v>0</v>
      </c>
      <c r="U2820" s="82" t="s">
        <v>328</v>
      </c>
      <c r="V2820" s="92"/>
      <c r="W2820">
        <v>15297.072265625</v>
      </c>
      <c r="X2820" s="92"/>
      <c r="Y2820">
        <v>0</v>
      </c>
      <c r="Z2820">
        <v>570.3714599609375</v>
      </c>
      <c r="AA2820">
        <v>570.3714599609375</v>
      </c>
      <c r="AB2820">
        <v>0</v>
      </c>
      <c r="AC2820">
        <v>-1</v>
      </c>
      <c r="AD2820">
        <v>0</v>
      </c>
      <c r="AE2820">
        <v>0</v>
      </c>
      <c r="AF2820">
        <v>0</v>
      </c>
      <c r="AG2820">
        <v>365</v>
      </c>
      <c r="AH2820">
        <v>8760</v>
      </c>
      <c r="AI2820">
        <v>1.1415524932090193E-4</v>
      </c>
      <c r="AJ2820">
        <v>37.28631591796875</v>
      </c>
      <c r="AK2820">
        <v>0</v>
      </c>
      <c r="AL2820">
        <v>0</v>
      </c>
      <c r="AM2820">
        <v>570.3714599609375</v>
      </c>
      <c r="AN2820">
        <v>37.28631591796875</v>
      </c>
      <c r="AO2820" s="92"/>
      <c r="AP2820" s="82" t="s">
        <v>331</v>
      </c>
      <c r="AQ2820" s="82" t="s">
        <v>326</v>
      </c>
      <c r="AR2820" s="82"/>
      <c r="AS2820">
        <v>0</v>
      </c>
      <c r="AT2820">
        <v>0</v>
      </c>
      <c r="AU2820">
        <v>2033</v>
      </c>
      <c r="AY2820">
        <v>0</v>
      </c>
      <c r="AZ2820">
        <v>0</v>
      </c>
      <c r="BA2820" s="82" t="s">
        <v>398</v>
      </c>
      <c r="BB2820">
        <v>11926</v>
      </c>
      <c r="BC2820">
        <v>15297.072265625</v>
      </c>
      <c r="BD2820" s="92"/>
      <c r="BE2820" s="92"/>
      <c r="BF2820">
        <v>15297.072265625</v>
      </c>
      <c r="BG2820">
        <v>0</v>
      </c>
      <c r="BH2820">
        <v>0</v>
      </c>
      <c r="BI2820" s="92"/>
      <c r="BJ2820" s="92"/>
      <c r="BK2820" s="92"/>
      <c r="BL2820">
        <v>0</v>
      </c>
    </row>
    <row r="2821" spans="1:64" x14ac:dyDescent="0.25">
      <c r="A2821" s="82" t="s">
        <v>297</v>
      </c>
      <c r="B2821" s="82" t="s">
        <v>397</v>
      </c>
      <c r="C2821" s="82" t="s">
        <v>107</v>
      </c>
      <c r="D2821" s="82" t="s">
        <v>308</v>
      </c>
      <c r="E2821" s="82" t="s">
        <v>61</v>
      </c>
      <c r="F2821" s="82" t="s">
        <v>333</v>
      </c>
      <c r="G2821" s="82" t="s">
        <v>333</v>
      </c>
      <c r="H2821">
        <v>1.7462410926818848</v>
      </c>
      <c r="I2821">
        <v>15297.072265625</v>
      </c>
      <c r="J2821">
        <v>1.7462410926818848</v>
      </c>
      <c r="K2821" s="92"/>
      <c r="L2821">
        <v>0</v>
      </c>
      <c r="M2821" s="92"/>
      <c r="N2821" s="92"/>
      <c r="O2821" s="92"/>
      <c r="P2821">
        <v>0</v>
      </c>
      <c r="Q2821" s="92"/>
      <c r="R2821" s="92"/>
      <c r="S2821">
        <v>-1</v>
      </c>
      <c r="T2821">
        <v>0</v>
      </c>
      <c r="U2821" s="82" t="s">
        <v>328</v>
      </c>
      <c r="V2821" s="92"/>
      <c r="W2821">
        <v>15297.072265625</v>
      </c>
      <c r="X2821" s="92"/>
      <c r="Y2821">
        <v>0</v>
      </c>
      <c r="Z2821">
        <v>570.3714599609375</v>
      </c>
      <c r="AA2821">
        <v>570.3714599609375</v>
      </c>
      <c r="AB2821">
        <v>0</v>
      </c>
      <c r="AC2821">
        <v>-1</v>
      </c>
      <c r="AD2821">
        <v>0</v>
      </c>
      <c r="AE2821">
        <v>0</v>
      </c>
      <c r="AF2821">
        <v>0</v>
      </c>
      <c r="AG2821">
        <v>365</v>
      </c>
      <c r="AH2821">
        <v>8760</v>
      </c>
      <c r="AI2821">
        <v>1.1415524932090193E-4</v>
      </c>
      <c r="AJ2821">
        <v>37.28631591796875</v>
      </c>
      <c r="AK2821">
        <v>0</v>
      </c>
      <c r="AL2821">
        <v>0</v>
      </c>
      <c r="AM2821">
        <v>570.3714599609375</v>
      </c>
      <c r="AN2821">
        <v>37.28631591796875</v>
      </c>
      <c r="AO2821" s="92"/>
      <c r="AP2821" s="82" t="s">
        <v>331</v>
      </c>
      <c r="AQ2821" s="82" t="s">
        <v>326</v>
      </c>
      <c r="AR2821" s="82"/>
      <c r="AS2821">
        <v>0</v>
      </c>
      <c r="AT2821">
        <v>0</v>
      </c>
      <c r="AU2821">
        <v>2033</v>
      </c>
      <c r="AY2821">
        <v>0</v>
      </c>
      <c r="AZ2821">
        <v>0</v>
      </c>
      <c r="BA2821" s="82" t="s">
        <v>398</v>
      </c>
      <c r="BB2821">
        <v>11927</v>
      </c>
      <c r="BC2821">
        <v>15297.072265625</v>
      </c>
      <c r="BD2821" s="92"/>
      <c r="BE2821" s="92"/>
      <c r="BF2821">
        <v>15297.072265625</v>
      </c>
      <c r="BG2821">
        <v>0</v>
      </c>
      <c r="BH2821">
        <v>0</v>
      </c>
      <c r="BI2821" s="92"/>
      <c r="BJ2821" s="92"/>
      <c r="BK2821" s="92"/>
      <c r="BL2821">
        <v>0</v>
      </c>
    </row>
    <row r="2822" spans="1:64" x14ac:dyDescent="0.25">
      <c r="A2822" s="82" t="s">
        <v>297</v>
      </c>
      <c r="B2822" s="82" t="s">
        <v>397</v>
      </c>
      <c r="C2822" s="82" t="s">
        <v>107</v>
      </c>
      <c r="D2822" s="82" t="s">
        <v>309</v>
      </c>
      <c r="E2822" s="82" t="s">
        <v>310</v>
      </c>
      <c r="F2822" s="82" t="s">
        <v>333</v>
      </c>
      <c r="G2822" s="82" t="s">
        <v>333</v>
      </c>
      <c r="H2822">
        <v>1.7462410926818848</v>
      </c>
      <c r="I2822">
        <v>15297.072265625</v>
      </c>
      <c r="J2822">
        <v>1.7462410926818848</v>
      </c>
      <c r="K2822" s="92"/>
      <c r="L2822">
        <v>0</v>
      </c>
      <c r="M2822" s="92"/>
      <c r="N2822" s="92"/>
      <c r="O2822" s="92"/>
      <c r="P2822">
        <v>0</v>
      </c>
      <c r="Q2822" s="92"/>
      <c r="R2822" s="92"/>
      <c r="S2822">
        <v>-1</v>
      </c>
      <c r="T2822">
        <v>0</v>
      </c>
      <c r="U2822" s="82" t="s">
        <v>328</v>
      </c>
      <c r="V2822" s="92"/>
      <c r="W2822">
        <v>15297.072265625</v>
      </c>
      <c r="X2822" s="92"/>
      <c r="Y2822">
        <v>0</v>
      </c>
      <c r="Z2822">
        <v>570.3714599609375</v>
      </c>
      <c r="AA2822">
        <v>570.3714599609375</v>
      </c>
      <c r="AB2822">
        <v>0</v>
      </c>
      <c r="AC2822">
        <v>-1</v>
      </c>
      <c r="AD2822">
        <v>0</v>
      </c>
      <c r="AE2822">
        <v>0</v>
      </c>
      <c r="AF2822">
        <v>0</v>
      </c>
      <c r="AG2822">
        <v>365</v>
      </c>
      <c r="AH2822">
        <v>8760</v>
      </c>
      <c r="AI2822">
        <v>1.1415524932090193E-4</v>
      </c>
      <c r="AJ2822">
        <v>37.28631591796875</v>
      </c>
      <c r="AK2822">
        <v>0</v>
      </c>
      <c r="AL2822">
        <v>0</v>
      </c>
      <c r="AM2822">
        <v>570.3714599609375</v>
      </c>
      <c r="AN2822">
        <v>37.28631591796875</v>
      </c>
      <c r="AO2822" s="92"/>
      <c r="AP2822" s="82" t="s">
        <v>331</v>
      </c>
      <c r="AQ2822" s="82" t="s">
        <v>326</v>
      </c>
      <c r="AR2822" s="82"/>
      <c r="AS2822">
        <v>0</v>
      </c>
      <c r="AT2822">
        <v>0</v>
      </c>
      <c r="AU2822">
        <v>2033</v>
      </c>
      <c r="AY2822">
        <v>0</v>
      </c>
      <c r="AZ2822">
        <v>0</v>
      </c>
      <c r="BA2822" s="82" t="s">
        <v>398</v>
      </c>
      <c r="BB2822">
        <v>11928</v>
      </c>
      <c r="BC2822">
        <v>15297.072265625</v>
      </c>
      <c r="BD2822" s="92"/>
      <c r="BE2822" s="92"/>
      <c r="BF2822">
        <v>15297.072265625</v>
      </c>
      <c r="BG2822">
        <v>0</v>
      </c>
      <c r="BH2822">
        <v>0</v>
      </c>
      <c r="BI2822" s="92"/>
      <c r="BJ2822" s="92"/>
      <c r="BK2822" s="92"/>
      <c r="BL2822">
        <v>0</v>
      </c>
    </row>
    <row r="2823" spans="1:64" x14ac:dyDescent="0.25">
      <c r="A2823" s="82" t="s">
        <v>297</v>
      </c>
      <c r="B2823" s="82" t="s">
        <v>397</v>
      </c>
      <c r="C2823" s="82" t="s">
        <v>107</v>
      </c>
      <c r="D2823" s="82" t="s">
        <v>313</v>
      </c>
      <c r="E2823" s="82" t="s">
        <v>314</v>
      </c>
      <c r="F2823" s="82" t="s">
        <v>333</v>
      </c>
      <c r="G2823" s="82" t="s">
        <v>333</v>
      </c>
      <c r="H2823">
        <v>1.7462410926818848</v>
      </c>
      <c r="I2823">
        <v>15297.072265625</v>
      </c>
      <c r="J2823">
        <v>1.7462410926818848</v>
      </c>
      <c r="K2823" s="92"/>
      <c r="L2823">
        <v>0</v>
      </c>
      <c r="M2823" s="92"/>
      <c r="N2823" s="92"/>
      <c r="O2823" s="92"/>
      <c r="P2823">
        <v>0</v>
      </c>
      <c r="Q2823" s="92"/>
      <c r="R2823" s="92"/>
      <c r="S2823">
        <v>-1</v>
      </c>
      <c r="T2823">
        <v>0</v>
      </c>
      <c r="U2823" s="82" t="s">
        <v>328</v>
      </c>
      <c r="V2823" s="92"/>
      <c r="W2823">
        <v>15297.072265625</v>
      </c>
      <c r="X2823" s="92"/>
      <c r="Y2823">
        <v>0</v>
      </c>
      <c r="Z2823">
        <v>570.3714599609375</v>
      </c>
      <c r="AA2823">
        <v>570.3714599609375</v>
      </c>
      <c r="AB2823">
        <v>0</v>
      </c>
      <c r="AC2823">
        <v>-1</v>
      </c>
      <c r="AD2823">
        <v>0</v>
      </c>
      <c r="AE2823">
        <v>0</v>
      </c>
      <c r="AF2823">
        <v>0</v>
      </c>
      <c r="AG2823">
        <v>365</v>
      </c>
      <c r="AH2823">
        <v>8760</v>
      </c>
      <c r="AI2823">
        <v>1.1415524932090193E-4</v>
      </c>
      <c r="AJ2823">
        <v>37.28631591796875</v>
      </c>
      <c r="AK2823">
        <v>0</v>
      </c>
      <c r="AL2823">
        <v>0</v>
      </c>
      <c r="AM2823">
        <v>570.3714599609375</v>
      </c>
      <c r="AN2823">
        <v>37.28631591796875</v>
      </c>
      <c r="AO2823" s="92"/>
      <c r="AP2823" s="82" t="s">
        <v>331</v>
      </c>
      <c r="AQ2823" s="82" t="s">
        <v>326</v>
      </c>
      <c r="AR2823" s="82"/>
      <c r="AS2823">
        <v>0</v>
      </c>
      <c r="AT2823">
        <v>0</v>
      </c>
      <c r="AU2823">
        <v>2033</v>
      </c>
      <c r="AY2823">
        <v>0</v>
      </c>
      <c r="AZ2823">
        <v>0</v>
      </c>
      <c r="BA2823" s="82" t="s">
        <v>398</v>
      </c>
      <c r="BB2823">
        <v>11929</v>
      </c>
      <c r="BC2823">
        <v>15297.072265625</v>
      </c>
      <c r="BD2823" s="92"/>
      <c r="BE2823" s="92"/>
      <c r="BF2823">
        <v>15297.072265625</v>
      </c>
      <c r="BG2823">
        <v>0</v>
      </c>
      <c r="BH2823">
        <v>0</v>
      </c>
      <c r="BI2823" s="92"/>
      <c r="BJ2823" s="92"/>
      <c r="BK2823" s="92"/>
      <c r="BL2823">
        <v>0</v>
      </c>
    </row>
    <row r="2824" spans="1:64" x14ac:dyDescent="0.25">
      <c r="A2824" s="82" t="s">
        <v>297</v>
      </c>
      <c r="B2824" s="82" t="s">
        <v>397</v>
      </c>
      <c r="C2824" s="82" t="s">
        <v>107</v>
      </c>
      <c r="D2824" s="82" t="s">
        <v>298</v>
      </c>
      <c r="E2824" s="82" t="s">
        <v>55</v>
      </c>
      <c r="F2824" s="82" t="s">
        <v>334</v>
      </c>
      <c r="G2824" s="82" t="s">
        <v>334</v>
      </c>
      <c r="H2824">
        <v>2.4206506088376045E-2</v>
      </c>
      <c r="I2824">
        <v>212.04899597167969</v>
      </c>
      <c r="J2824">
        <v>2.4206506088376045E-2</v>
      </c>
      <c r="K2824" s="92"/>
      <c r="L2824">
        <v>0</v>
      </c>
      <c r="M2824" s="92"/>
      <c r="N2824" s="92"/>
      <c r="O2824" s="92"/>
      <c r="P2824">
        <v>0</v>
      </c>
      <c r="Q2824" s="92"/>
      <c r="R2824" s="92"/>
      <c r="S2824">
        <v>-1</v>
      </c>
      <c r="T2824">
        <v>0</v>
      </c>
      <c r="U2824" s="82" t="s">
        <v>328</v>
      </c>
      <c r="V2824" s="92"/>
      <c r="W2824">
        <v>212.04899597167969</v>
      </c>
      <c r="X2824" s="92"/>
      <c r="Y2824">
        <v>0</v>
      </c>
      <c r="Z2824">
        <v>8.3642482757568359</v>
      </c>
      <c r="AA2824">
        <v>8.3642482757568359</v>
      </c>
      <c r="AB2824">
        <v>0</v>
      </c>
      <c r="AC2824">
        <v>-1</v>
      </c>
      <c r="AD2824">
        <v>0</v>
      </c>
      <c r="AE2824">
        <v>0</v>
      </c>
      <c r="AF2824">
        <v>0</v>
      </c>
      <c r="AG2824">
        <v>365</v>
      </c>
      <c r="AH2824">
        <v>8760</v>
      </c>
      <c r="AI2824">
        <v>1.1415524932090193E-4</v>
      </c>
      <c r="AJ2824">
        <v>39.44488525390625</v>
      </c>
      <c r="AK2824">
        <v>0</v>
      </c>
      <c r="AL2824">
        <v>0</v>
      </c>
      <c r="AM2824">
        <v>8.3642482757568359</v>
      </c>
      <c r="AN2824">
        <v>39.44488525390625</v>
      </c>
      <c r="AO2824" s="92"/>
      <c r="AP2824" s="82" t="s">
        <v>331</v>
      </c>
      <c r="AQ2824" s="82" t="s">
        <v>326</v>
      </c>
      <c r="AR2824" s="82"/>
      <c r="AS2824">
        <v>0</v>
      </c>
      <c r="AT2824">
        <v>0</v>
      </c>
      <c r="AU2824">
        <v>2033</v>
      </c>
      <c r="AY2824">
        <v>0</v>
      </c>
      <c r="AZ2824">
        <v>0</v>
      </c>
      <c r="BA2824" s="82" t="s">
        <v>398</v>
      </c>
      <c r="BB2824">
        <v>11930</v>
      </c>
      <c r="BC2824">
        <v>212.04899597167969</v>
      </c>
      <c r="BD2824" s="92"/>
      <c r="BE2824" s="92"/>
      <c r="BF2824">
        <v>212.04899597167969</v>
      </c>
      <c r="BG2824">
        <v>0</v>
      </c>
      <c r="BH2824">
        <v>0</v>
      </c>
      <c r="BI2824" s="92"/>
      <c r="BJ2824" s="92"/>
      <c r="BK2824" s="92"/>
      <c r="BL2824">
        <v>0</v>
      </c>
    </row>
    <row r="2825" spans="1:64" x14ac:dyDescent="0.25">
      <c r="A2825" s="82" t="s">
        <v>297</v>
      </c>
      <c r="B2825" s="82" t="s">
        <v>397</v>
      </c>
      <c r="C2825" s="82" t="s">
        <v>107</v>
      </c>
      <c r="D2825" s="82" t="s">
        <v>303</v>
      </c>
      <c r="E2825" s="82" t="s">
        <v>304</v>
      </c>
      <c r="F2825" s="82" t="s">
        <v>334</v>
      </c>
      <c r="G2825" s="82" t="s">
        <v>334</v>
      </c>
      <c r="H2825">
        <v>2.4206506088376045E-2</v>
      </c>
      <c r="I2825">
        <v>212.04899597167969</v>
      </c>
      <c r="J2825">
        <v>2.4206506088376045E-2</v>
      </c>
      <c r="K2825" s="92"/>
      <c r="L2825">
        <v>0</v>
      </c>
      <c r="M2825" s="92"/>
      <c r="N2825" s="92"/>
      <c r="O2825" s="92"/>
      <c r="P2825">
        <v>0</v>
      </c>
      <c r="Q2825" s="92"/>
      <c r="R2825" s="92"/>
      <c r="S2825">
        <v>-1</v>
      </c>
      <c r="T2825">
        <v>0</v>
      </c>
      <c r="U2825" s="82" t="s">
        <v>328</v>
      </c>
      <c r="V2825" s="92"/>
      <c r="W2825">
        <v>212.04899597167969</v>
      </c>
      <c r="X2825" s="92"/>
      <c r="Y2825">
        <v>0</v>
      </c>
      <c r="Z2825">
        <v>8.3642482757568359</v>
      </c>
      <c r="AA2825">
        <v>8.3642482757568359</v>
      </c>
      <c r="AB2825">
        <v>0</v>
      </c>
      <c r="AC2825">
        <v>-1</v>
      </c>
      <c r="AD2825">
        <v>0</v>
      </c>
      <c r="AE2825">
        <v>0</v>
      </c>
      <c r="AF2825">
        <v>0</v>
      </c>
      <c r="AG2825">
        <v>365</v>
      </c>
      <c r="AH2825">
        <v>8760</v>
      </c>
      <c r="AI2825">
        <v>1.1415524932090193E-4</v>
      </c>
      <c r="AJ2825">
        <v>39.44488525390625</v>
      </c>
      <c r="AK2825">
        <v>0</v>
      </c>
      <c r="AL2825">
        <v>0</v>
      </c>
      <c r="AM2825">
        <v>8.3642482757568359</v>
      </c>
      <c r="AN2825">
        <v>39.44488525390625</v>
      </c>
      <c r="AO2825" s="92"/>
      <c r="AP2825" s="82" t="s">
        <v>331</v>
      </c>
      <c r="AQ2825" s="82" t="s">
        <v>326</v>
      </c>
      <c r="AR2825" s="82"/>
      <c r="AS2825">
        <v>0</v>
      </c>
      <c r="AT2825">
        <v>0</v>
      </c>
      <c r="AU2825">
        <v>2033</v>
      </c>
      <c r="AY2825">
        <v>0</v>
      </c>
      <c r="AZ2825">
        <v>0</v>
      </c>
      <c r="BA2825" s="82" t="s">
        <v>398</v>
      </c>
      <c r="BB2825">
        <v>11931</v>
      </c>
      <c r="BC2825">
        <v>212.04899597167969</v>
      </c>
      <c r="BD2825" s="92"/>
      <c r="BE2825" s="92"/>
      <c r="BF2825">
        <v>212.04899597167969</v>
      </c>
      <c r="BG2825">
        <v>0</v>
      </c>
      <c r="BH2825">
        <v>0</v>
      </c>
      <c r="BI2825" s="92"/>
      <c r="BJ2825" s="92"/>
      <c r="BK2825" s="92"/>
      <c r="BL2825">
        <v>0</v>
      </c>
    </row>
    <row r="2826" spans="1:64" x14ac:dyDescent="0.25">
      <c r="A2826" s="82" t="s">
        <v>297</v>
      </c>
      <c r="B2826" s="82" t="s">
        <v>397</v>
      </c>
      <c r="C2826" s="82" t="s">
        <v>107</v>
      </c>
      <c r="D2826" s="82" t="s">
        <v>305</v>
      </c>
      <c r="E2826" s="82" t="s">
        <v>58</v>
      </c>
      <c r="F2826" s="82" t="s">
        <v>334</v>
      </c>
      <c r="G2826" s="82" t="s">
        <v>334</v>
      </c>
      <c r="H2826">
        <v>2.4206506088376045E-2</v>
      </c>
      <c r="I2826">
        <v>212.04899597167969</v>
      </c>
      <c r="J2826">
        <v>2.4206506088376045E-2</v>
      </c>
      <c r="K2826" s="92"/>
      <c r="L2826">
        <v>0</v>
      </c>
      <c r="M2826" s="92"/>
      <c r="N2826" s="92"/>
      <c r="O2826" s="92"/>
      <c r="P2826">
        <v>0</v>
      </c>
      <c r="Q2826" s="92"/>
      <c r="R2826" s="92"/>
      <c r="S2826">
        <v>-1</v>
      </c>
      <c r="T2826">
        <v>0</v>
      </c>
      <c r="U2826" s="82" t="s">
        <v>328</v>
      </c>
      <c r="V2826" s="92"/>
      <c r="W2826">
        <v>212.04899597167969</v>
      </c>
      <c r="X2826" s="92"/>
      <c r="Y2826">
        <v>0</v>
      </c>
      <c r="Z2826">
        <v>8.3642482757568359</v>
      </c>
      <c r="AA2826">
        <v>8.3642482757568359</v>
      </c>
      <c r="AB2826">
        <v>0</v>
      </c>
      <c r="AC2826">
        <v>-1</v>
      </c>
      <c r="AD2826">
        <v>0</v>
      </c>
      <c r="AE2826">
        <v>0</v>
      </c>
      <c r="AF2826">
        <v>0</v>
      </c>
      <c r="AG2826">
        <v>365</v>
      </c>
      <c r="AH2826">
        <v>8760</v>
      </c>
      <c r="AI2826">
        <v>1.1415524932090193E-4</v>
      </c>
      <c r="AJ2826">
        <v>39.44488525390625</v>
      </c>
      <c r="AK2826">
        <v>0</v>
      </c>
      <c r="AL2826">
        <v>0</v>
      </c>
      <c r="AM2826">
        <v>8.3642482757568359</v>
      </c>
      <c r="AN2826">
        <v>39.44488525390625</v>
      </c>
      <c r="AO2826" s="92"/>
      <c r="AP2826" s="82" t="s">
        <v>331</v>
      </c>
      <c r="AQ2826" s="82" t="s">
        <v>326</v>
      </c>
      <c r="AR2826" s="82"/>
      <c r="AS2826">
        <v>0</v>
      </c>
      <c r="AT2826">
        <v>0</v>
      </c>
      <c r="AU2826">
        <v>2033</v>
      </c>
      <c r="AY2826">
        <v>0</v>
      </c>
      <c r="AZ2826">
        <v>0</v>
      </c>
      <c r="BA2826" s="82" t="s">
        <v>398</v>
      </c>
      <c r="BB2826">
        <v>11932</v>
      </c>
      <c r="BC2826">
        <v>212.04899597167969</v>
      </c>
      <c r="BD2826" s="92"/>
      <c r="BE2826" s="92"/>
      <c r="BF2826">
        <v>212.04899597167969</v>
      </c>
      <c r="BG2826">
        <v>0</v>
      </c>
      <c r="BH2826">
        <v>0</v>
      </c>
      <c r="BI2826" s="92"/>
      <c r="BJ2826" s="92"/>
      <c r="BK2826" s="92"/>
      <c r="BL2826">
        <v>0</v>
      </c>
    </row>
    <row r="2827" spans="1:64" x14ac:dyDescent="0.25">
      <c r="A2827" s="82" t="s">
        <v>297</v>
      </c>
      <c r="B2827" s="82" t="s">
        <v>397</v>
      </c>
      <c r="C2827" s="82" t="s">
        <v>107</v>
      </c>
      <c r="D2827" s="82" t="s">
        <v>306</v>
      </c>
      <c r="E2827" s="82" t="s">
        <v>59</v>
      </c>
      <c r="F2827" s="82" t="s">
        <v>334</v>
      </c>
      <c r="G2827" s="82" t="s">
        <v>334</v>
      </c>
      <c r="H2827">
        <v>2.4206506088376045E-2</v>
      </c>
      <c r="I2827">
        <v>212.04899597167969</v>
      </c>
      <c r="J2827">
        <v>2.4206506088376045E-2</v>
      </c>
      <c r="K2827" s="92"/>
      <c r="L2827">
        <v>0</v>
      </c>
      <c r="M2827" s="92"/>
      <c r="N2827" s="92"/>
      <c r="O2827" s="92"/>
      <c r="P2827">
        <v>0</v>
      </c>
      <c r="Q2827" s="92"/>
      <c r="R2827" s="92"/>
      <c r="S2827">
        <v>-1</v>
      </c>
      <c r="T2827">
        <v>0</v>
      </c>
      <c r="U2827" s="82" t="s">
        <v>328</v>
      </c>
      <c r="V2827" s="92"/>
      <c r="W2827">
        <v>212.04899597167969</v>
      </c>
      <c r="X2827" s="92"/>
      <c r="Y2827">
        <v>0</v>
      </c>
      <c r="Z2827">
        <v>8.3642482757568359</v>
      </c>
      <c r="AA2827">
        <v>8.3642482757568359</v>
      </c>
      <c r="AB2827">
        <v>0</v>
      </c>
      <c r="AC2827">
        <v>-1</v>
      </c>
      <c r="AD2827">
        <v>0</v>
      </c>
      <c r="AE2827">
        <v>0</v>
      </c>
      <c r="AF2827">
        <v>0</v>
      </c>
      <c r="AG2827">
        <v>365</v>
      </c>
      <c r="AH2827">
        <v>8760</v>
      </c>
      <c r="AI2827">
        <v>1.1415524932090193E-4</v>
      </c>
      <c r="AJ2827">
        <v>39.44488525390625</v>
      </c>
      <c r="AK2827">
        <v>0</v>
      </c>
      <c r="AL2827">
        <v>0</v>
      </c>
      <c r="AM2827">
        <v>8.3642482757568359</v>
      </c>
      <c r="AN2827">
        <v>39.44488525390625</v>
      </c>
      <c r="AO2827" s="92"/>
      <c r="AP2827" s="82" t="s">
        <v>331</v>
      </c>
      <c r="AQ2827" s="82" t="s">
        <v>326</v>
      </c>
      <c r="AR2827" s="82"/>
      <c r="AS2827">
        <v>0</v>
      </c>
      <c r="AT2827">
        <v>0</v>
      </c>
      <c r="AU2827">
        <v>2033</v>
      </c>
      <c r="AY2827">
        <v>0</v>
      </c>
      <c r="AZ2827">
        <v>0</v>
      </c>
      <c r="BA2827" s="82" t="s">
        <v>398</v>
      </c>
      <c r="BB2827">
        <v>11933</v>
      </c>
      <c r="BC2827">
        <v>212.04899597167969</v>
      </c>
      <c r="BD2827" s="92"/>
      <c r="BE2827" s="92"/>
      <c r="BF2827">
        <v>212.04899597167969</v>
      </c>
      <c r="BG2827">
        <v>0</v>
      </c>
      <c r="BH2827">
        <v>0</v>
      </c>
      <c r="BI2827" s="92"/>
      <c r="BJ2827" s="92"/>
      <c r="BK2827" s="92"/>
      <c r="BL2827">
        <v>0</v>
      </c>
    </row>
    <row r="2828" spans="1:64" x14ac:dyDescent="0.25">
      <c r="A2828" s="82" t="s">
        <v>297</v>
      </c>
      <c r="B2828" s="82" t="s">
        <v>397</v>
      </c>
      <c r="C2828" s="82" t="s">
        <v>107</v>
      </c>
      <c r="D2828" s="82" t="s">
        <v>307</v>
      </c>
      <c r="E2828" s="82" t="s">
        <v>60</v>
      </c>
      <c r="F2828" s="82" t="s">
        <v>334</v>
      </c>
      <c r="G2828" s="82" t="s">
        <v>334</v>
      </c>
      <c r="H2828">
        <v>2.4206506088376045E-2</v>
      </c>
      <c r="I2828">
        <v>212.04899597167969</v>
      </c>
      <c r="J2828">
        <v>2.4206506088376045E-2</v>
      </c>
      <c r="K2828" s="92"/>
      <c r="L2828">
        <v>0</v>
      </c>
      <c r="M2828" s="92"/>
      <c r="N2828" s="92"/>
      <c r="O2828" s="92"/>
      <c r="P2828">
        <v>0</v>
      </c>
      <c r="Q2828" s="92"/>
      <c r="R2828" s="92"/>
      <c r="S2828">
        <v>-1</v>
      </c>
      <c r="T2828">
        <v>0</v>
      </c>
      <c r="U2828" s="82" t="s">
        <v>328</v>
      </c>
      <c r="V2828" s="92"/>
      <c r="W2828">
        <v>212.04899597167969</v>
      </c>
      <c r="X2828" s="92"/>
      <c r="Y2828">
        <v>0</v>
      </c>
      <c r="Z2828">
        <v>8.3642482757568359</v>
      </c>
      <c r="AA2828">
        <v>8.3642482757568359</v>
      </c>
      <c r="AB2828">
        <v>0</v>
      </c>
      <c r="AC2828">
        <v>-1</v>
      </c>
      <c r="AD2828">
        <v>0</v>
      </c>
      <c r="AE2828">
        <v>0</v>
      </c>
      <c r="AF2828">
        <v>0</v>
      </c>
      <c r="AG2828">
        <v>365</v>
      </c>
      <c r="AH2828">
        <v>8760</v>
      </c>
      <c r="AI2828">
        <v>1.1415524932090193E-4</v>
      </c>
      <c r="AJ2828">
        <v>39.44488525390625</v>
      </c>
      <c r="AK2828">
        <v>0</v>
      </c>
      <c r="AL2828">
        <v>0</v>
      </c>
      <c r="AM2828">
        <v>8.3642482757568359</v>
      </c>
      <c r="AN2828">
        <v>39.44488525390625</v>
      </c>
      <c r="AO2828" s="92"/>
      <c r="AP2828" s="82" t="s">
        <v>331</v>
      </c>
      <c r="AQ2828" s="82" t="s">
        <v>326</v>
      </c>
      <c r="AR2828" s="82"/>
      <c r="AS2828">
        <v>0</v>
      </c>
      <c r="AT2828">
        <v>0</v>
      </c>
      <c r="AU2828">
        <v>2033</v>
      </c>
      <c r="AY2828">
        <v>0</v>
      </c>
      <c r="AZ2828">
        <v>0</v>
      </c>
      <c r="BA2828" s="82" t="s">
        <v>398</v>
      </c>
      <c r="BB2828">
        <v>11934</v>
      </c>
      <c r="BC2828">
        <v>212.04899597167969</v>
      </c>
      <c r="BD2828" s="92"/>
      <c r="BE2828" s="92"/>
      <c r="BF2828">
        <v>212.04899597167969</v>
      </c>
      <c r="BG2828">
        <v>0</v>
      </c>
      <c r="BH2828">
        <v>0</v>
      </c>
      <c r="BI2828" s="92"/>
      <c r="BJ2828" s="92"/>
      <c r="BK2828" s="92"/>
      <c r="BL2828">
        <v>0</v>
      </c>
    </row>
    <row r="2829" spans="1:64" x14ac:dyDescent="0.25">
      <c r="A2829" s="82" t="s">
        <v>297</v>
      </c>
      <c r="B2829" s="82" t="s">
        <v>397</v>
      </c>
      <c r="C2829" s="82" t="s">
        <v>107</v>
      </c>
      <c r="D2829" s="82" t="s">
        <v>308</v>
      </c>
      <c r="E2829" s="82" t="s">
        <v>61</v>
      </c>
      <c r="F2829" s="82" t="s">
        <v>334</v>
      </c>
      <c r="G2829" s="82" t="s">
        <v>334</v>
      </c>
      <c r="H2829">
        <v>2.4206506088376045E-2</v>
      </c>
      <c r="I2829">
        <v>212.04899597167969</v>
      </c>
      <c r="J2829">
        <v>2.4206506088376045E-2</v>
      </c>
      <c r="K2829" s="92"/>
      <c r="L2829">
        <v>0</v>
      </c>
      <c r="M2829" s="92"/>
      <c r="N2829" s="92"/>
      <c r="O2829" s="92"/>
      <c r="P2829">
        <v>0</v>
      </c>
      <c r="Q2829" s="92"/>
      <c r="R2829" s="92"/>
      <c r="S2829">
        <v>-1</v>
      </c>
      <c r="T2829">
        <v>0</v>
      </c>
      <c r="U2829" s="82" t="s">
        <v>328</v>
      </c>
      <c r="V2829" s="92"/>
      <c r="W2829">
        <v>212.04899597167969</v>
      </c>
      <c r="X2829" s="92"/>
      <c r="Y2829">
        <v>0</v>
      </c>
      <c r="Z2829">
        <v>8.3642482757568359</v>
      </c>
      <c r="AA2829">
        <v>8.3642482757568359</v>
      </c>
      <c r="AB2829">
        <v>0</v>
      </c>
      <c r="AC2829">
        <v>-1</v>
      </c>
      <c r="AD2829">
        <v>0</v>
      </c>
      <c r="AE2829">
        <v>0</v>
      </c>
      <c r="AF2829">
        <v>0</v>
      </c>
      <c r="AG2829">
        <v>365</v>
      </c>
      <c r="AH2829">
        <v>8760</v>
      </c>
      <c r="AI2829">
        <v>1.1415524932090193E-4</v>
      </c>
      <c r="AJ2829">
        <v>39.44488525390625</v>
      </c>
      <c r="AK2829">
        <v>0</v>
      </c>
      <c r="AL2829">
        <v>0</v>
      </c>
      <c r="AM2829">
        <v>8.3642482757568359</v>
      </c>
      <c r="AN2829">
        <v>39.44488525390625</v>
      </c>
      <c r="AO2829" s="92"/>
      <c r="AP2829" s="82" t="s">
        <v>331</v>
      </c>
      <c r="AQ2829" s="82" t="s">
        <v>326</v>
      </c>
      <c r="AR2829" s="82"/>
      <c r="AS2829">
        <v>0</v>
      </c>
      <c r="AT2829">
        <v>0</v>
      </c>
      <c r="AU2829">
        <v>2033</v>
      </c>
      <c r="AY2829">
        <v>0</v>
      </c>
      <c r="AZ2829">
        <v>0</v>
      </c>
      <c r="BA2829" s="82" t="s">
        <v>398</v>
      </c>
      <c r="BB2829">
        <v>11935</v>
      </c>
      <c r="BC2829">
        <v>212.04899597167969</v>
      </c>
      <c r="BD2829" s="92"/>
      <c r="BE2829" s="92"/>
      <c r="BF2829">
        <v>212.04899597167969</v>
      </c>
      <c r="BG2829">
        <v>0</v>
      </c>
      <c r="BH2829">
        <v>0</v>
      </c>
      <c r="BI2829" s="92"/>
      <c r="BJ2829" s="92"/>
      <c r="BK2829" s="92"/>
      <c r="BL2829">
        <v>0</v>
      </c>
    </row>
    <row r="2830" spans="1:64" x14ac:dyDescent="0.25">
      <c r="A2830" s="82" t="s">
        <v>297</v>
      </c>
      <c r="B2830" s="82" t="s">
        <v>397</v>
      </c>
      <c r="C2830" s="82" t="s">
        <v>107</v>
      </c>
      <c r="D2830" s="82" t="s">
        <v>309</v>
      </c>
      <c r="E2830" s="82" t="s">
        <v>310</v>
      </c>
      <c r="F2830" s="82" t="s">
        <v>334</v>
      </c>
      <c r="G2830" s="82" t="s">
        <v>334</v>
      </c>
      <c r="H2830">
        <v>2.4206506088376045E-2</v>
      </c>
      <c r="I2830">
        <v>212.04899597167969</v>
      </c>
      <c r="J2830">
        <v>2.4206506088376045E-2</v>
      </c>
      <c r="K2830" s="92"/>
      <c r="L2830">
        <v>0</v>
      </c>
      <c r="M2830" s="92"/>
      <c r="N2830" s="92"/>
      <c r="O2830" s="92"/>
      <c r="P2830">
        <v>0</v>
      </c>
      <c r="Q2830" s="92"/>
      <c r="R2830" s="92"/>
      <c r="S2830">
        <v>-1</v>
      </c>
      <c r="T2830">
        <v>0</v>
      </c>
      <c r="U2830" s="82" t="s">
        <v>328</v>
      </c>
      <c r="V2830" s="92"/>
      <c r="W2830">
        <v>212.04899597167969</v>
      </c>
      <c r="X2830" s="92"/>
      <c r="Y2830">
        <v>0</v>
      </c>
      <c r="Z2830">
        <v>8.3642482757568359</v>
      </c>
      <c r="AA2830">
        <v>8.3642482757568359</v>
      </c>
      <c r="AB2830">
        <v>0</v>
      </c>
      <c r="AC2830">
        <v>-1</v>
      </c>
      <c r="AD2830">
        <v>0</v>
      </c>
      <c r="AE2830">
        <v>0</v>
      </c>
      <c r="AF2830">
        <v>0</v>
      </c>
      <c r="AG2830">
        <v>365</v>
      </c>
      <c r="AH2830">
        <v>8760</v>
      </c>
      <c r="AI2830">
        <v>1.1415524932090193E-4</v>
      </c>
      <c r="AJ2830">
        <v>39.44488525390625</v>
      </c>
      <c r="AK2830">
        <v>0</v>
      </c>
      <c r="AL2830">
        <v>0</v>
      </c>
      <c r="AM2830">
        <v>8.3642482757568359</v>
      </c>
      <c r="AN2830">
        <v>39.44488525390625</v>
      </c>
      <c r="AO2830" s="92"/>
      <c r="AP2830" s="82" t="s">
        <v>331</v>
      </c>
      <c r="AQ2830" s="82" t="s">
        <v>326</v>
      </c>
      <c r="AR2830" s="82"/>
      <c r="AS2830">
        <v>0</v>
      </c>
      <c r="AT2830">
        <v>0</v>
      </c>
      <c r="AU2830">
        <v>2033</v>
      </c>
      <c r="AY2830">
        <v>0</v>
      </c>
      <c r="AZ2830">
        <v>0</v>
      </c>
      <c r="BA2830" s="82" t="s">
        <v>398</v>
      </c>
      <c r="BB2830">
        <v>11936</v>
      </c>
      <c r="BC2830">
        <v>212.04899597167969</v>
      </c>
      <c r="BD2830" s="92"/>
      <c r="BE2830" s="92"/>
      <c r="BF2830">
        <v>212.04899597167969</v>
      </c>
      <c r="BG2830">
        <v>0</v>
      </c>
      <c r="BH2830">
        <v>0</v>
      </c>
      <c r="BI2830" s="92"/>
      <c r="BJ2830" s="92"/>
      <c r="BK2830" s="92"/>
      <c r="BL2830">
        <v>0</v>
      </c>
    </row>
    <row r="2831" spans="1:64" x14ac:dyDescent="0.25">
      <c r="A2831" s="82" t="s">
        <v>297</v>
      </c>
      <c r="B2831" s="82" t="s">
        <v>397</v>
      </c>
      <c r="C2831" s="82" t="s">
        <v>107</v>
      </c>
      <c r="D2831" s="82" t="s">
        <v>311</v>
      </c>
      <c r="E2831" s="82" t="s">
        <v>312</v>
      </c>
      <c r="F2831" s="82" t="s">
        <v>334</v>
      </c>
      <c r="G2831" s="82" t="s">
        <v>334</v>
      </c>
      <c r="H2831">
        <v>2.4206506088376045E-2</v>
      </c>
      <c r="I2831">
        <v>212.04899597167969</v>
      </c>
      <c r="J2831">
        <v>2.4206506088376045E-2</v>
      </c>
      <c r="K2831" s="92"/>
      <c r="L2831">
        <v>0</v>
      </c>
      <c r="M2831" s="92"/>
      <c r="N2831" s="92"/>
      <c r="O2831" s="92"/>
      <c r="P2831">
        <v>0</v>
      </c>
      <c r="Q2831" s="92"/>
      <c r="R2831" s="92"/>
      <c r="S2831">
        <v>-1</v>
      </c>
      <c r="T2831">
        <v>0</v>
      </c>
      <c r="U2831" s="82" t="s">
        <v>328</v>
      </c>
      <c r="V2831" s="92"/>
      <c r="W2831">
        <v>212.04899597167969</v>
      </c>
      <c r="X2831" s="92"/>
      <c r="Y2831">
        <v>0</v>
      </c>
      <c r="Z2831">
        <v>8.3642482757568359</v>
      </c>
      <c r="AA2831">
        <v>8.3642482757568359</v>
      </c>
      <c r="AB2831">
        <v>0</v>
      </c>
      <c r="AC2831">
        <v>-1</v>
      </c>
      <c r="AD2831">
        <v>0</v>
      </c>
      <c r="AE2831">
        <v>0</v>
      </c>
      <c r="AF2831">
        <v>0</v>
      </c>
      <c r="AG2831">
        <v>365</v>
      </c>
      <c r="AH2831">
        <v>8760</v>
      </c>
      <c r="AI2831">
        <v>1.1415524932090193E-4</v>
      </c>
      <c r="AJ2831">
        <v>39.44488525390625</v>
      </c>
      <c r="AK2831">
        <v>0</v>
      </c>
      <c r="AL2831">
        <v>0</v>
      </c>
      <c r="AM2831">
        <v>8.3642482757568359</v>
      </c>
      <c r="AN2831">
        <v>39.44488525390625</v>
      </c>
      <c r="AO2831" s="92"/>
      <c r="AP2831" s="82" t="s">
        <v>331</v>
      </c>
      <c r="AQ2831" s="82" t="s">
        <v>326</v>
      </c>
      <c r="AR2831" s="82"/>
      <c r="AS2831">
        <v>0</v>
      </c>
      <c r="AT2831">
        <v>0</v>
      </c>
      <c r="AU2831">
        <v>2033</v>
      </c>
      <c r="AY2831">
        <v>0</v>
      </c>
      <c r="AZ2831">
        <v>0</v>
      </c>
      <c r="BA2831" s="82" t="s">
        <v>398</v>
      </c>
      <c r="BB2831">
        <v>11937</v>
      </c>
      <c r="BC2831">
        <v>212.04899597167969</v>
      </c>
      <c r="BD2831" s="92"/>
      <c r="BE2831" s="92"/>
      <c r="BF2831">
        <v>212.04899597167969</v>
      </c>
      <c r="BG2831">
        <v>0</v>
      </c>
      <c r="BH2831">
        <v>0</v>
      </c>
      <c r="BI2831" s="92"/>
      <c r="BJ2831" s="92"/>
      <c r="BK2831" s="92"/>
      <c r="BL2831">
        <v>0</v>
      </c>
    </row>
    <row r="2832" spans="1:64" x14ac:dyDescent="0.25">
      <c r="A2832" s="82" t="s">
        <v>297</v>
      </c>
      <c r="B2832" s="82" t="s">
        <v>397</v>
      </c>
      <c r="C2832" s="82" t="s">
        <v>107</v>
      </c>
      <c r="D2832" s="82" t="s">
        <v>313</v>
      </c>
      <c r="E2832" s="82" t="s">
        <v>314</v>
      </c>
      <c r="F2832" s="82" t="s">
        <v>334</v>
      </c>
      <c r="G2832" s="82" t="s">
        <v>334</v>
      </c>
      <c r="H2832">
        <v>2.4206506088376045E-2</v>
      </c>
      <c r="I2832">
        <v>212.04899597167969</v>
      </c>
      <c r="J2832">
        <v>2.4206506088376045E-2</v>
      </c>
      <c r="K2832" s="92"/>
      <c r="L2832">
        <v>0</v>
      </c>
      <c r="M2832" s="92"/>
      <c r="N2832" s="92"/>
      <c r="O2832" s="92"/>
      <c r="P2832">
        <v>0</v>
      </c>
      <c r="Q2832" s="92"/>
      <c r="R2832" s="92"/>
      <c r="S2832">
        <v>-1</v>
      </c>
      <c r="T2832">
        <v>0</v>
      </c>
      <c r="U2832" s="82" t="s">
        <v>328</v>
      </c>
      <c r="V2832" s="92"/>
      <c r="W2832">
        <v>212.04899597167969</v>
      </c>
      <c r="X2832" s="92"/>
      <c r="Y2832">
        <v>0</v>
      </c>
      <c r="Z2832">
        <v>8.3642482757568359</v>
      </c>
      <c r="AA2832">
        <v>8.3642482757568359</v>
      </c>
      <c r="AB2832">
        <v>0</v>
      </c>
      <c r="AC2832">
        <v>-1</v>
      </c>
      <c r="AD2832">
        <v>0</v>
      </c>
      <c r="AE2832">
        <v>0</v>
      </c>
      <c r="AF2832">
        <v>0</v>
      </c>
      <c r="AG2832">
        <v>365</v>
      </c>
      <c r="AH2832">
        <v>8760</v>
      </c>
      <c r="AI2832">
        <v>1.1415524932090193E-4</v>
      </c>
      <c r="AJ2832">
        <v>39.44488525390625</v>
      </c>
      <c r="AK2832">
        <v>0</v>
      </c>
      <c r="AL2832">
        <v>0</v>
      </c>
      <c r="AM2832">
        <v>8.3642482757568359</v>
      </c>
      <c r="AN2832">
        <v>39.44488525390625</v>
      </c>
      <c r="AO2832" s="92"/>
      <c r="AP2832" s="82" t="s">
        <v>331</v>
      </c>
      <c r="AQ2832" s="82" t="s">
        <v>326</v>
      </c>
      <c r="AR2832" s="82"/>
      <c r="AS2832">
        <v>0</v>
      </c>
      <c r="AT2832">
        <v>0</v>
      </c>
      <c r="AU2832">
        <v>2033</v>
      </c>
      <c r="AY2832">
        <v>0</v>
      </c>
      <c r="AZ2832">
        <v>0</v>
      </c>
      <c r="BA2832" s="82" t="s">
        <v>398</v>
      </c>
      <c r="BB2832">
        <v>11938</v>
      </c>
      <c r="BC2832">
        <v>212.04899597167969</v>
      </c>
      <c r="BD2832" s="92"/>
      <c r="BE2832" s="92"/>
      <c r="BF2832">
        <v>212.04899597167969</v>
      </c>
      <c r="BG2832">
        <v>0</v>
      </c>
      <c r="BH2832">
        <v>0</v>
      </c>
      <c r="BI2832" s="92"/>
      <c r="BJ2832" s="92"/>
      <c r="BK2832" s="92"/>
      <c r="BL2832">
        <v>0</v>
      </c>
    </row>
    <row r="2833" spans="1:64" x14ac:dyDescent="0.25">
      <c r="A2833" s="82" t="s">
        <v>297</v>
      </c>
      <c r="B2833" s="82" t="s">
        <v>397</v>
      </c>
      <c r="C2833" s="82" t="s">
        <v>107</v>
      </c>
      <c r="D2833" s="82" t="s">
        <v>298</v>
      </c>
      <c r="E2833" s="82" t="s">
        <v>55</v>
      </c>
      <c r="F2833" s="82" t="s">
        <v>335</v>
      </c>
      <c r="G2833" s="82" t="s">
        <v>335</v>
      </c>
      <c r="H2833">
        <v>2.9827420711517334</v>
      </c>
      <c r="I2833">
        <v>26128.8203125</v>
      </c>
      <c r="J2833">
        <v>2.9827420711517334</v>
      </c>
      <c r="K2833" s="92"/>
      <c r="L2833">
        <v>0</v>
      </c>
      <c r="M2833" s="92"/>
      <c r="N2833" s="92"/>
      <c r="O2833" s="92"/>
      <c r="P2833">
        <v>0</v>
      </c>
      <c r="Q2833" s="92"/>
      <c r="R2833" s="92"/>
      <c r="S2833">
        <v>-1</v>
      </c>
      <c r="T2833">
        <v>0</v>
      </c>
      <c r="U2833" s="82" t="s">
        <v>328</v>
      </c>
      <c r="V2833" s="92"/>
      <c r="W2833">
        <v>26128.8203125</v>
      </c>
      <c r="X2833" s="92"/>
      <c r="Y2833">
        <v>0</v>
      </c>
      <c r="Z2833">
        <v>1016.7116088867188</v>
      </c>
      <c r="AA2833">
        <v>1016.7116088867188</v>
      </c>
      <c r="AB2833">
        <v>0</v>
      </c>
      <c r="AC2833">
        <v>-1</v>
      </c>
      <c r="AD2833">
        <v>0</v>
      </c>
      <c r="AE2833">
        <v>0</v>
      </c>
      <c r="AF2833">
        <v>0</v>
      </c>
      <c r="AG2833">
        <v>365</v>
      </c>
      <c r="AH2833">
        <v>8760</v>
      </c>
      <c r="AI2833">
        <v>1.1415524932090193E-4</v>
      </c>
      <c r="AJ2833">
        <v>38.9114990234375</v>
      </c>
      <c r="AK2833">
        <v>0</v>
      </c>
      <c r="AL2833">
        <v>0</v>
      </c>
      <c r="AM2833">
        <v>1016.7116088867188</v>
      </c>
      <c r="AN2833">
        <v>38.9114990234375</v>
      </c>
      <c r="AO2833" s="92"/>
      <c r="AP2833" s="82" t="s">
        <v>336</v>
      </c>
      <c r="AQ2833" s="82" t="s">
        <v>326</v>
      </c>
      <c r="AR2833" s="82"/>
      <c r="AS2833">
        <v>0</v>
      </c>
      <c r="AT2833">
        <v>0</v>
      </c>
      <c r="AU2833">
        <v>2033</v>
      </c>
      <c r="AY2833">
        <v>0</v>
      </c>
      <c r="AZ2833">
        <v>0</v>
      </c>
      <c r="BA2833" s="82" t="s">
        <v>398</v>
      </c>
      <c r="BB2833">
        <v>11939</v>
      </c>
      <c r="BC2833">
        <v>26128.8203125</v>
      </c>
      <c r="BD2833" s="92"/>
      <c r="BE2833" s="92"/>
      <c r="BF2833">
        <v>26128.8203125</v>
      </c>
      <c r="BG2833">
        <v>0</v>
      </c>
      <c r="BH2833">
        <v>0</v>
      </c>
      <c r="BI2833" s="92"/>
      <c r="BJ2833" s="92"/>
      <c r="BK2833" s="92"/>
      <c r="BL2833">
        <v>0</v>
      </c>
    </row>
    <row r="2834" spans="1:64" x14ac:dyDescent="0.25">
      <c r="A2834" s="82" t="s">
        <v>297</v>
      </c>
      <c r="B2834" s="82" t="s">
        <v>397</v>
      </c>
      <c r="C2834" s="82" t="s">
        <v>107</v>
      </c>
      <c r="D2834" s="82" t="s">
        <v>305</v>
      </c>
      <c r="E2834" s="82" t="s">
        <v>58</v>
      </c>
      <c r="F2834" s="82" t="s">
        <v>335</v>
      </c>
      <c r="G2834" s="82" t="s">
        <v>335</v>
      </c>
      <c r="H2834">
        <v>2.9827420711517334</v>
      </c>
      <c r="I2834">
        <v>26128.8203125</v>
      </c>
      <c r="J2834">
        <v>2.9827420711517334</v>
      </c>
      <c r="K2834" s="92"/>
      <c r="L2834">
        <v>0</v>
      </c>
      <c r="M2834" s="92"/>
      <c r="N2834" s="92"/>
      <c r="O2834" s="92"/>
      <c r="P2834">
        <v>0</v>
      </c>
      <c r="Q2834" s="92"/>
      <c r="R2834" s="92"/>
      <c r="S2834">
        <v>-1</v>
      </c>
      <c r="T2834">
        <v>0</v>
      </c>
      <c r="U2834" s="82" t="s">
        <v>328</v>
      </c>
      <c r="V2834" s="92"/>
      <c r="W2834">
        <v>26128.8203125</v>
      </c>
      <c r="X2834" s="92"/>
      <c r="Y2834">
        <v>0</v>
      </c>
      <c r="Z2834">
        <v>1016.7116088867188</v>
      </c>
      <c r="AA2834">
        <v>1016.7116088867188</v>
      </c>
      <c r="AB2834">
        <v>0</v>
      </c>
      <c r="AC2834">
        <v>-1</v>
      </c>
      <c r="AD2834">
        <v>0</v>
      </c>
      <c r="AE2834">
        <v>0</v>
      </c>
      <c r="AF2834">
        <v>0</v>
      </c>
      <c r="AG2834">
        <v>365</v>
      </c>
      <c r="AH2834">
        <v>8760</v>
      </c>
      <c r="AI2834">
        <v>1.1415524932090193E-4</v>
      </c>
      <c r="AJ2834">
        <v>38.9114990234375</v>
      </c>
      <c r="AK2834">
        <v>0</v>
      </c>
      <c r="AL2834">
        <v>0</v>
      </c>
      <c r="AM2834">
        <v>1016.7116088867188</v>
      </c>
      <c r="AN2834">
        <v>38.9114990234375</v>
      </c>
      <c r="AO2834" s="92"/>
      <c r="AP2834" s="82" t="s">
        <v>336</v>
      </c>
      <c r="AQ2834" s="82" t="s">
        <v>326</v>
      </c>
      <c r="AR2834" s="82"/>
      <c r="AS2834">
        <v>0</v>
      </c>
      <c r="AT2834">
        <v>0</v>
      </c>
      <c r="AU2834">
        <v>2033</v>
      </c>
      <c r="AY2834">
        <v>0</v>
      </c>
      <c r="AZ2834">
        <v>0</v>
      </c>
      <c r="BA2834" s="82" t="s">
        <v>398</v>
      </c>
      <c r="BB2834">
        <v>11940</v>
      </c>
      <c r="BC2834">
        <v>26128.8203125</v>
      </c>
      <c r="BD2834" s="92"/>
      <c r="BE2834" s="92"/>
      <c r="BF2834">
        <v>26128.8203125</v>
      </c>
      <c r="BG2834">
        <v>0</v>
      </c>
      <c r="BH2834">
        <v>0</v>
      </c>
      <c r="BI2834" s="92"/>
      <c r="BJ2834" s="92"/>
      <c r="BK2834" s="92"/>
      <c r="BL2834">
        <v>0</v>
      </c>
    </row>
    <row r="2835" spans="1:64" x14ac:dyDescent="0.25">
      <c r="A2835" s="82" t="s">
        <v>297</v>
      </c>
      <c r="B2835" s="82" t="s">
        <v>397</v>
      </c>
      <c r="C2835" s="82" t="s">
        <v>107</v>
      </c>
      <c r="D2835" s="82" t="s">
        <v>307</v>
      </c>
      <c r="E2835" s="82" t="s">
        <v>60</v>
      </c>
      <c r="F2835" s="82" t="s">
        <v>335</v>
      </c>
      <c r="G2835" s="82" t="s">
        <v>335</v>
      </c>
      <c r="H2835">
        <v>2.9827420711517334</v>
      </c>
      <c r="I2835">
        <v>26128.8203125</v>
      </c>
      <c r="J2835">
        <v>2.9827420711517334</v>
      </c>
      <c r="K2835" s="92"/>
      <c r="L2835">
        <v>0</v>
      </c>
      <c r="M2835" s="92"/>
      <c r="N2835" s="92"/>
      <c r="O2835" s="92"/>
      <c r="P2835">
        <v>0</v>
      </c>
      <c r="Q2835" s="92"/>
      <c r="R2835" s="92"/>
      <c r="S2835">
        <v>-1</v>
      </c>
      <c r="T2835">
        <v>0</v>
      </c>
      <c r="U2835" s="82" t="s">
        <v>328</v>
      </c>
      <c r="V2835" s="92"/>
      <c r="W2835">
        <v>26128.8203125</v>
      </c>
      <c r="X2835" s="92"/>
      <c r="Y2835">
        <v>0</v>
      </c>
      <c r="Z2835">
        <v>1016.7116088867188</v>
      </c>
      <c r="AA2835">
        <v>1016.7116088867188</v>
      </c>
      <c r="AB2835">
        <v>0</v>
      </c>
      <c r="AC2835">
        <v>-1</v>
      </c>
      <c r="AD2835">
        <v>0</v>
      </c>
      <c r="AE2835">
        <v>0</v>
      </c>
      <c r="AF2835">
        <v>0</v>
      </c>
      <c r="AG2835">
        <v>365</v>
      </c>
      <c r="AH2835">
        <v>8760</v>
      </c>
      <c r="AI2835">
        <v>1.1415524932090193E-4</v>
      </c>
      <c r="AJ2835">
        <v>38.9114990234375</v>
      </c>
      <c r="AK2835">
        <v>0</v>
      </c>
      <c r="AL2835">
        <v>0</v>
      </c>
      <c r="AM2835">
        <v>1016.7116088867188</v>
      </c>
      <c r="AN2835">
        <v>38.9114990234375</v>
      </c>
      <c r="AO2835" s="92"/>
      <c r="AP2835" s="82" t="s">
        <v>336</v>
      </c>
      <c r="AQ2835" s="82" t="s">
        <v>326</v>
      </c>
      <c r="AR2835" s="82"/>
      <c r="AS2835">
        <v>0</v>
      </c>
      <c r="AT2835">
        <v>0</v>
      </c>
      <c r="AU2835">
        <v>2033</v>
      </c>
      <c r="AY2835">
        <v>0</v>
      </c>
      <c r="AZ2835">
        <v>0</v>
      </c>
      <c r="BA2835" s="82" t="s">
        <v>398</v>
      </c>
      <c r="BB2835">
        <v>11941</v>
      </c>
      <c r="BC2835">
        <v>26128.8203125</v>
      </c>
      <c r="BD2835" s="92"/>
      <c r="BE2835" s="92"/>
      <c r="BF2835">
        <v>26128.8203125</v>
      </c>
      <c r="BG2835">
        <v>0</v>
      </c>
      <c r="BH2835">
        <v>0</v>
      </c>
      <c r="BI2835" s="92"/>
      <c r="BJ2835" s="92"/>
      <c r="BK2835" s="92"/>
      <c r="BL2835">
        <v>0</v>
      </c>
    </row>
    <row r="2836" spans="1:64" x14ac:dyDescent="0.25">
      <c r="A2836" s="82" t="s">
        <v>297</v>
      </c>
      <c r="B2836" s="82" t="s">
        <v>397</v>
      </c>
      <c r="C2836" s="82" t="s">
        <v>107</v>
      </c>
      <c r="D2836" s="82" t="s">
        <v>308</v>
      </c>
      <c r="E2836" s="82" t="s">
        <v>61</v>
      </c>
      <c r="F2836" s="82" t="s">
        <v>335</v>
      </c>
      <c r="G2836" s="82" t="s">
        <v>335</v>
      </c>
      <c r="H2836">
        <v>2.9827420711517334</v>
      </c>
      <c r="I2836">
        <v>26128.8203125</v>
      </c>
      <c r="J2836">
        <v>2.9827420711517334</v>
      </c>
      <c r="K2836" s="92"/>
      <c r="L2836">
        <v>0</v>
      </c>
      <c r="M2836" s="92"/>
      <c r="N2836" s="92"/>
      <c r="O2836" s="92"/>
      <c r="P2836">
        <v>0</v>
      </c>
      <c r="Q2836" s="92"/>
      <c r="R2836" s="92"/>
      <c r="S2836">
        <v>-1</v>
      </c>
      <c r="T2836">
        <v>0</v>
      </c>
      <c r="U2836" s="82" t="s">
        <v>328</v>
      </c>
      <c r="V2836" s="92"/>
      <c r="W2836">
        <v>26128.8203125</v>
      </c>
      <c r="X2836" s="92"/>
      <c r="Y2836">
        <v>0</v>
      </c>
      <c r="Z2836">
        <v>1016.7116088867188</v>
      </c>
      <c r="AA2836">
        <v>1016.7116088867188</v>
      </c>
      <c r="AB2836">
        <v>0</v>
      </c>
      <c r="AC2836">
        <v>-1</v>
      </c>
      <c r="AD2836">
        <v>0</v>
      </c>
      <c r="AE2836">
        <v>0</v>
      </c>
      <c r="AF2836">
        <v>0</v>
      </c>
      <c r="AG2836">
        <v>365</v>
      </c>
      <c r="AH2836">
        <v>8760</v>
      </c>
      <c r="AI2836">
        <v>1.1415524932090193E-4</v>
      </c>
      <c r="AJ2836">
        <v>38.9114990234375</v>
      </c>
      <c r="AK2836">
        <v>0</v>
      </c>
      <c r="AL2836">
        <v>0</v>
      </c>
      <c r="AM2836">
        <v>1016.7116088867188</v>
      </c>
      <c r="AN2836">
        <v>38.9114990234375</v>
      </c>
      <c r="AO2836" s="92"/>
      <c r="AP2836" s="82" t="s">
        <v>336</v>
      </c>
      <c r="AQ2836" s="82" t="s">
        <v>326</v>
      </c>
      <c r="AR2836" s="82"/>
      <c r="AS2836">
        <v>0</v>
      </c>
      <c r="AT2836">
        <v>0</v>
      </c>
      <c r="AU2836">
        <v>2033</v>
      </c>
      <c r="AY2836">
        <v>0</v>
      </c>
      <c r="AZ2836">
        <v>0</v>
      </c>
      <c r="BA2836" s="82" t="s">
        <v>398</v>
      </c>
      <c r="BB2836">
        <v>11942</v>
      </c>
      <c r="BC2836">
        <v>26128.8203125</v>
      </c>
      <c r="BD2836" s="92"/>
      <c r="BE2836" s="92"/>
      <c r="BF2836">
        <v>26128.8203125</v>
      </c>
      <c r="BG2836">
        <v>0</v>
      </c>
      <c r="BH2836">
        <v>0</v>
      </c>
      <c r="BI2836" s="92"/>
      <c r="BJ2836" s="92"/>
      <c r="BK2836" s="92"/>
      <c r="BL2836">
        <v>0</v>
      </c>
    </row>
    <row r="2837" spans="1:64" x14ac:dyDescent="0.25">
      <c r="A2837" s="82" t="s">
        <v>297</v>
      </c>
      <c r="B2837" s="82" t="s">
        <v>397</v>
      </c>
      <c r="C2837" s="82" t="s">
        <v>107</v>
      </c>
      <c r="D2837" s="82" t="s">
        <v>309</v>
      </c>
      <c r="E2837" s="82" t="s">
        <v>310</v>
      </c>
      <c r="F2837" s="82" t="s">
        <v>335</v>
      </c>
      <c r="G2837" s="82" t="s">
        <v>335</v>
      </c>
      <c r="H2837">
        <v>2.9827420711517334</v>
      </c>
      <c r="I2837">
        <v>26128.8203125</v>
      </c>
      <c r="J2837">
        <v>2.9827420711517334</v>
      </c>
      <c r="K2837" s="92"/>
      <c r="L2837">
        <v>0</v>
      </c>
      <c r="M2837" s="92"/>
      <c r="N2837" s="92"/>
      <c r="O2837" s="92"/>
      <c r="P2837">
        <v>0</v>
      </c>
      <c r="Q2837" s="92"/>
      <c r="R2837" s="92"/>
      <c r="S2837">
        <v>-1</v>
      </c>
      <c r="T2837">
        <v>0</v>
      </c>
      <c r="U2837" s="82" t="s">
        <v>328</v>
      </c>
      <c r="V2837" s="92"/>
      <c r="W2837">
        <v>26128.8203125</v>
      </c>
      <c r="X2837" s="92"/>
      <c r="Y2837">
        <v>0</v>
      </c>
      <c r="Z2837">
        <v>1016.7116088867188</v>
      </c>
      <c r="AA2837">
        <v>1016.7116088867188</v>
      </c>
      <c r="AB2837">
        <v>0</v>
      </c>
      <c r="AC2837">
        <v>-1</v>
      </c>
      <c r="AD2837">
        <v>0</v>
      </c>
      <c r="AE2837">
        <v>0</v>
      </c>
      <c r="AF2837">
        <v>0</v>
      </c>
      <c r="AG2837">
        <v>365</v>
      </c>
      <c r="AH2837">
        <v>8760</v>
      </c>
      <c r="AI2837">
        <v>1.1415524932090193E-4</v>
      </c>
      <c r="AJ2837">
        <v>38.9114990234375</v>
      </c>
      <c r="AK2837">
        <v>0</v>
      </c>
      <c r="AL2837">
        <v>0</v>
      </c>
      <c r="AM2837">
        <v>1016.7116088867188</v>
      </c>
      <c r="AN2837">
        <v>38.9114990234375</v>
      </c>
      <c r="AO2837" s="92"/>
      <c r="AP2837" s="82" t="s">
        <v>336</v>
      </c>
      <c r="AQ2837" s="82" t="s">
        <v>326</v>
      </c>
      <c r="AR2837" s="82"/>
      <c r="AS2837">
        <v>0</v>
      </c>
      <c r="AT2837">
        <v>0</v>
      </c>
      <c r="AU2837">
        <v>2033</v>
      </c>
      <c r="AY2837">
        <v>0</v>
      </c>
      <c r="AZ2837">
        <v>0</v>
      </c>
      <c r="BA2837" s="82" t="s">
        <v>398</v>
      </c>
      <c r="BB2837">
        <v>11943</v>
      </c>
      <c r="BC2837">
        <v>26128.8203125</v>
      </c>
      <c r="BD2837" s="92"/>
      <c r="BE2837" s="92"/>
      <c r="BF2837">
        <v>26128.8203125</v>
      </c>
      <c r="BG2837">
        <v>0</v>
      </c>
      <c r="BH2837">
        <v>0</v>
      </c>
      <c r="BI2837" s="92"/>
      <c r="BJ2837" s="92"/>
      <c r="BK2837" s="92"/>
      <c r="BL2837">
        <v>0</v>
      </c>
    </row>
    <row r="2838" spans="1:64" x14ac:dyDescent="0.25">
      <c r="A2838" s="82" t="s">
        <v>297</v>
      </c>
      <c r="B2838" s="82" t="s">
        <v>397</v>
      </c>
      <c r="C2838" s="82" t="s">
        <v>107</v>
      </c>
      <c r="D2838" s="82" t="s">
        <v>313</v>
      </c>
      <c r="E2838" s="82" t="s">
        <v>314</v>
      </c>
      <c r="F2838" s="82" t="s">
        <v>335</v>
      </c>
      <c r="G2838" s="82" t="s">
        <v>335</v>
      </c>
      <c r="H2838">
        <v>2.9827420711517334</v>
      </c>
      <c r="I2838">
        <v>26128.8203125</v>
      </c>
      <c r="J2838">
        <v>2.9827420711517334</v>
      </c>
      <c r="K2838" s="92"/>
      <c r="L2838">
        <v>0</v>
      </c>
      <c r="M2838" s="92"/>
      <c r="N2838" s="92"/>
      <c r="O2838" s="92"/>
      <c r="P2838">
        <v>0</v>
      </c>
      <c r="Q2838" s="92"/>
      <c r="R2838" s="92"/>
      <c r="S2838">
        <v>-1</v>
      </c>
      <c r="T2838">
        <v>0</v>
      </c>
      <c r="U2838" s="82" t="s">
        <v>328</v>
      </c>
      <c r="V2838" s="92"/>
      <c r="W2838">
        <v>26128.8203125</v>
      </c>
      <c r="X2838" s="92"/>
      <c r="Y2838">
        <v>0</v>
      </c>
      <c r="Z2838">
        <v>1016.7116088867188</v>
      </c>
      <c r="AA2838">
        <v>1016.7116088867188</v>
      </c>
      <c r="AB2838">
        <v>0</v>
      </c>
      <c r="AC2838">
        <v>-1</v>
      </c>
      <c r="AD2838">
        <v>0</v>
      </c>
      <c r="AE2838">
        <v>0</v>
      </c>
      <c r="AF2838">
        <v>0</v>
      </c>
      <c r="AG2838">
        <v>365</v>
      </c>
      <c r="AH2838">
        <v>8760</v>
      </c>
      <c r="AI2838">
        <v>1.1415524932090193E-4</v>
      </c>
      <c r="AJ2838">
        <v>38.9114990234375</v>
      </c>
      <c r="AK2838">
        <v>0</v>
      </c>
      <c r="AL2838">
        <v>0</v>
      </c>
      <c r="AM2838">
        <v>1016.7116088867188</v>
      </c>
      <c r="AN2838">
        <v>38.9114990234375</v>
      </c>
      <c r="AO2838" s="92"/>
      <c r="AP2838" s="82" t="s">
        <v>336</v>
      </c>
      <c r="AQ2838" s="82" t="s">
        <v>326</v>
      </c>
      <c r="AR2838" s="82"/>
      <c r="AS2838">
        <v>0</v>
      </c>
      <c r="AT2838">
        <v>0</v>
      </c>
      <c r="AU2838">
        <v>2033</v>
      </c>
      <c r="AY2838">
        <v>0</v>
      </c>
      <c r="AZ2838">
        <v>0</v>
      </c>
      <c r="BA2838" s="82" t="s">
        <v>398</v>
      </c>
      <c r="BB2838">
        <v>11944</v>
      </c>
      <c r="BC2838">
        <v>26128.8203125</v>
      </c>
      <c r="BD2838" s="92"/>
      <c r="BE2838" s="92"/>
      <c r="BF2838">
        <v>26128.8203125</v>
      </c>
      <c r="BG2838">
        <v>0</v>
      </c>
      <c r="BH2838">
        <v>0</v>
      </c>
      <c r="BI2838" s="92"/>
      <c r="BJ2838" s="92"/>
      <c r="BK2838" s="92"/>
      <c r="BL2838">
        <v>0</v>
      </c>
    </row>
    <row r="2839" spans="1:64" x14ac:dyDescent="0.25">
      <c r="A2839" s="82" t="s">
        <v>297</v>
      </c>
      <c r="B2839" s="82" t="s">
        <v>397</v>
      </c>
      <c r="C2839" s="82" t="s">
        <v>107</v>
      </c>
      <c r="D2839" s="82" t="s">
        <v>307</v>
      </c>
      <c r="E2839" s="82" t="s">
        <v>60</v>
      </c>
      <c r="F2839" s="82" t="s">
        <v>337</v>
      </c>
      <c r="G2839" s="82" t="s">
        <v>337</v>
      </c>
      <c r="H2839">
        <v>1.1696683168411255</v>
      </c>
      <c r="I2839">
        <v>10246.2939453125</v>
      </c>
      <c r="J2839">
        <v>1.1696683168411255</v>
      </c>
      <c r="K2839" s="92"/>
      <c r="L2839">
        <v>0</v>
      </c>
      <c r="M2839" s="92"/>
      <c r="N2839" s="92"/>
      <c r="O2839" s="92"/>
      <c r="P2839">
        <v>0</v>
      </c>
      <c r="Q2839" s="92"/>
      <c r="R2839" s="92"/>
      <c r="S2839">
        <v>-1</v>
      </c>
      <c r="T2839">
        <v>0</v>
      </c>
      <c r="U2839" s="82" t="s">
        <v>328</v>
      </c>
      <c r="V2839" s="92"/>
      <c r="W2839">
        <v>10246.2939453125</v>
      </c>
      <c r="X2839" s="92"/>
      <c r="Y2839">
        <v>0</v>
      </c>
      <c r="Z2839">
        <v>410.47747802734375</v>
      </c>
      <c r="AA2839">
        <v>410.47747802734375</v>
      </c>
      <c r="AB2839">
        <v>0</v>
      </c>
      <c r="AC2839">
        <v>-1</v>
      </c>
      <c r="AD2839">
        <v>0</v>
      </c>
      <c r="AE2839">
        <v>0</v>
      </c>
      <c r="AF2839">
        <v>0</v>
      </c>
      <c r="AG2839">
        <v>365</v>
      </c>
      <c r="AH2839">
        <v>8760</v>
      </c>
      <c r="AI2839">
        <v>1.1415524932090193E-4</v>
      </c>
      <c r="AJ2839">
        <v>40.061065673828125</v>
      </c>
      <c r="AK2839">
        <v>0</v>
      </c>
      <c r="AL2839">
        <v>0</v>
      </c>
      <c r="AM2839">
        <v>410.47747802734375</v>
      </c>
      <c r="AN2839">
        <v>40.061065673828125</v>
      </c>
      <c r="AO2839" s="92"/>
      <c r="AP2839" s="82" t="s">
        <v>336</v>
      </c>
      <c r="AQ2839" s="82" t="s">
        <v>326</v>
      </c>
      <c r="AR2839" s="82"/>
      <c r="AS2839">
        <v>0</v>
      </c>
      <c r="AT2839">
        <v>0</v>
      </c>
      <c r="AU2839">
        <v>2033</v>
      </c>
      <c r="AY2839">
        <v>0</v>
      </c>
      <c r="AZ2839">
        <v>0</v>
      </c>
      <c r="BA2839" s="82" t="s">
        <v>398</v>
      </c>
      <c r="BB2839">
        <v>11945</v>
      </c>
      <c r="BC2839">
        <v>10246.2939453125</v>
      </c>
      <c r="BD2839" s="92"/>
      <c r="BE2839" s="92"/>
      <c r="BF2839">
        <v>10246.2939453125</v>
      </c>
      <c r="BG2839">
        <v>0</v>
      </c>
      <c r="BH2839">
        <v>0</v>
      </c>
      <c r="BI2839" s="92"/>
      <c r="BJ2839" s="92"/>
      <c r="BK2839" s="92"/>
      <c r="BL2839">
        <v>0</v>
      </c>
    </row>
    <row r="2840" spans="1:64" x14ac:dyDescent="0.25">
      <c r="A2840" s="82" t="s">
        <v>297</v>
      </c>
      <c r="B2840" s="82" t="s">
        <v>397</v>
      </c>
      <c r="C2840" s="82" t="s">
        <v>107</v>
      </c>
      <c r="D2840" s="82" t="s">
        <v>308</v>
      </c>
      <c r="E2840" s="82" t="s">
        <v>61</v>
      </c>
      <c r="F2840" s="82" t="s">
        <v>337</v>
      </c>
      <c r="G2840" s="82" t="s">
        <v>337</v>
      </c>
      <c r="H2840">
        <v>1.1696683168411255</v>
      </c>
      <c r="I2840">
        <v>10246.2939453125</v>
      </c>
      <c r="J2840">
        <v>1.1696683168411255</v>
      </c>
      <c r="K2840" s="92"/>
      <c r="L2840">
        <v>0</v>
      </c>
      <c r="M2840" s="92"/>
      <c r="N2840" s="92"/>
      <c r="O2840" s="92"/>
      <c r="P2840">
        <v>0</v>
      </c>
      <c r="Q2840" s="92"/>
      <c r="R2840" s="92"/>
      <c r="S2840">
        <v>-1</v>
      </c>
      <c r="T2840">
        <v>0</v>
      </c>
      <c r="U2840" s="82" t="s">
        <v>328</v>
      </c>
      <c r="V2840" s="92"/>
      <c r="W2840">
        <v>10246.2939453125</v>
      </c>
      <c r="X2840" s="92"/>
      <c r="Y2840">
        <v>0</v>
      </c>
      <c r="Z2840">
        <v>410.47747802734375</v>
      </c>
      <c r="AA2840">
        <v>410.47747802734375</v>
      </c>
      <c r="AB2840">
        <v>0</v>
      </c>
      <c r="AC2840">
        <v>-1</v>
      </c>
      <c r="AD2840">
        <v>0</v>
      </c>
      <c r="AE2840">
        <v>0</v>
      </c>
      <c r="AF2840">
        <v>0</v>
      </c>
      <c r="AG2840">
        <v>365</v>
      </c>
      <c r="AH2840">
        <v>8760</v>
      </c>
      <c r="AI2840">
        <v>1.1415524932090193E-4</v>
      </c>
      <c r="AJ2840">
        <v>40.061065673828125</v>
      </c>
      <c r="AK2840">
        <v>0</v>
      </c>
      <c r="AL2840">
        <v>0</v>
      </c>
      <c r="AM2840">
        <v>410.47747802734375</v>
      </c>
      <c r="AN2840">
        <v>40.061065673828125</v>
      </c>
      <c r="AO2840" s="92"/>
      <c r="AP2840" s="82" t="s">
        <v>336</v>
      </c>
      <c r="AQ2840" s="82" t="s">
        <v>326</v>
      </c>
      <c r="AR2840" s="82"/>
      <c r="AS2840">
        <v>0</v>
      </c>
      <c r="AT2840">
        <v>0</v>
      </c>
      <c r="AU2840">
        <v>2033</v>
      </c>
      <c r="AY2840">
        <v>0</v>
      </c>
      <c r="AZ2840">
        <v>0</v>
      </c>
      <c r="BA2840" s="82" t="s">
        <v>398</v>
      </c>
      <c r="BB2840">
        <v>11946</v>
      </c>
      <c r="BC2840">
        <v>10246.2939453125</v>
      </c>
      <c r="BD2840" s="92"/>
      <c r="BE2840" s="92"/>
      <c r="BF2840">
        <v>10246.2939453125</v>
      </c>
      <c r="BG2840">
        <v>0</v>
      </c>
      <c r="BH2840">
        <v>0</v>
      </c>
      <c r="BI2840" s="92"/>
      <c r="BJ2840" s="92"/>
      <c r="BK2840" s="92"/>
      <c r="BL2840">
        <v>0</v>
      </c>
    </row>
    <row r="2841" spans="1:64" x14ac:dyDescent="0.25">
      <c r="A2841" s="82" t="s">
        <v>297</v>
      </c>
      <c r="B2841" s="82" t="s">
        <v>397</v>
      </c>
      <c r="C2841" s="82" t="s">
        <v>107</v>
      </c>
      <c r="D2841" s="82" t="s">
        <v>313</v>
      </c>
      <c r="E2841" s="82" t="s">
        <v>314</v>
      </c>
      <c r="F2841" s="82" t="s">
        <v>337</v>
      </c>
      <c r="G2841" s="82" t="s">
        <v>337</v>
      </c>
      <c r="H2841">
        <v>1.1696683168411255</v>
      </c>
      <c r="I2841">
        <v>10246.2939453125</v>
      </c>
      <c r="J2841">
        <v>1.1696683168411255</v>
      </c>
      <c r="K2841" s="92"/>
      <c r="L2841">
        <v>0</v>
      </c>
      <c r="M2841" s="92"/>
      <c r="N2841" s="92"/>
      <c r="O2841" s="92"/>
      <c r="P2841">
        <v>0</v>
      </c>
      <c r="Q2841" s="92"/>
      <c r="R2841" s="92"/>
      <c r="S2841">
        <v>-1</v>
      </c>
      <c r="T2841">
        <v>0</v>
      </c>
      <c r="U2841" s="82" t="s">
        <v>328</v>
      </c>
      <c r="V2841" s="92"/>
      <c r="W2841">
        <v>10246.2939453125</v>
      </c>
      <c r="X2841" s="92"/>
      <c r="Y2841">
        <v>0</v>
      </c>
      <c r="Z2841">
        <v>410.47747802734375</v>
      </c>
      <c r="AA2841">
        <v>410.47747802734375</v>
      </c>
      <c r="AB2841">
        <v>0</v>
      </c>
      <c r="AC2841">
        <v>-1</v>
      </c>
      <c r="AD2841">
        <v>0</v>
      </c>
      <c r="AE2841">
        <v>0</v>
      </c>
      <c r="AF2841">
        <v>0</v>
      </c>
      <c r="AG2841">
        <v>365</v>
      </c>
      <c r="AH2841">
        <v>8760</v>
      </c>
      <c r="AI2841">
        <v>1.1415524932090193E-4</v>
      </c>
      <c r="AJ2841">
        <v>40.061065673828125</v>
      </c>
      <c r="AK2841">
        <v>0</v>
      </c>
      <c r="AL2841">
        <v>0</v>
      </c>
      <c r="AM2841">
        <v>410.47747802734375</v>
      </c>
      <c r="AN2841">
        <v>40.061065673828125</v>
      </c>
      <c r="AO2841" s="92"/>
      <c r="AP2841" s="82" t="s">
        <v>336</v>
      </c>
      <c r="AQ2841" s="82" t="s">
        <v>326</v>
      </c>
      <c r="AR2841" s="82"/>
      <c r="AS2841">
        <v>0</v>
      </c>
      <c r="AT2841">
        <v>0</v>
      </c>
      <c r="AU2841">
        <v>2033</v>
      </c>
      <c r="AY2841">
        <v>0</v>
      </c>
      <c r="AZ2841">
        <v>0</v>
      </c>
      <c r="BA2841" s="82" t="s">
        <v>398</v>
      </c>
      <c r="BB2841">
        <v>11947</v>
      </c>
      <c r="BC2841">
        <v>10246.2939453125</v>
      </c>
      <c r="BD2841" s="92"/>
      <c r="BE2841" s="92"/>
      <c r="BF2841">
        <v>10246.2939453125</v>
      </c>
      <c r="BG2841">
        <v>0</v>
      </c>
      <c r="BH2841">
        <v>0</v>
      </c>
      <c r="BI2841" s="92"/>
      <c r="BJ2841" s="92"/>
      <c r="BK2841" s="92"/>
      <c r="BL2841">
        <v>0</v>
      </c>
    </row>
    <row r="2842" spans="1:64" x14ac:dyDescent="0.25">
      <c r="A2842" s="82" t="s">
        <v>297</v>
      </c>
      <c r="B2842" s="82" t="s">
        <v>397</v>
      </c>
      <c r="C2842" s="82" t="s">
        <v>107</v>
      </c>
      <c r="D2842" s="82" t="s">
        <v>303</v>
      </c>
      <c r="E2842" s="82" t="s">
        <v>304</v>
      </c>
      <c r="F2842" s="82" t="s">
        <v>338</v>
      </c>
      <c r="G2842" s="82" t="s">
        <v>338</v>
      </c>
      <c r="H2842">
        <v>0</v>
      </c>
      <c r="I2842">
        <v>0</v>
      </c>
      <c r="J2842">
        <v>0</v>
      </c>
      <c r="K2842" s="92"/>
      <c r="L2842">
        <v>0</v>
      </c>
      <c r="M2842" s="92"/>
      <c r="N2842" s="92"/>
      <c r="O2842" s="92"/>
      <c r="P2842">
        <v>0</v>
      </c>
      <c r="Q2842" s="92"/>
      <c r="R2842" s="92"/>
      <c r="S2842">
        <v>-1</v>
      </c>
      <c r="T2842">
        <v>0</v>
      </c>
      <c r="U2842" s="82" t="s">
        <v>328</v>
      </c>
      <c r="V2842" s="92"/>
      <c r="W2842">
        <v>0</v>
      </c>
      <c r="X2842" s="92"/>
      <c r="Y2842">
        <v>0</v>
      </c>
      <c r="Z2842">
        <v>0</v>
      </c>
      <c r="AA2842">
        <v>0</v>
      </c>
      <c r="AB2842">
        <v>0</v>
      </c>
      <c r="AC2842">
        <v>-1</v>
      </c>
      <c r="AD2842">
        <v>0</v>
      </c>
      <c r="AE2842">
        <v>0</v>
      </c>
      <c r="AF2842">
        <v>0</v>
      </c>
      <c r="AG2842">
        <v>0</v>
      </c>
      <c r="AH2842">
        <v>0</v>
      </c>
      <c r="AK2842">
        <v>0</v>
      </c>
      <c r="AM2842">
        <v>0</v>
      </c>
      <c r="AO2842" s="92"/>
      <c r="AP2842" s="82" t="s">
        <v>336</v>
      </c>
      <c r="AQ2842" s="82" t="s">
        <v>326</v>
      </c>
      <c r="AR2842" s="82"/>
      <c r="AS2842">
        <v>0</v>
      </c>
      <c r="AT2842">
        <v>0</v>
      </c>
      <c r="AU2842">
        <v>2033</v>
      </c>
      <c r="AY2842">
        <v>0</v>
      </c>
      <c r="AZ2842">
        <v>0</v>
      </c>
      <c r="BA2842" s="82" t="s">
        <v>398</v>
      </c>
      <c r="BB2842">
        <v>11948</v>
      </c>
      <c r="BC2842">
        <v>0</v>
      </c>
      <c r="BD2842" s="92"/>
      <c r="BE2842" s="92"/>
      <c r="BF2842">
        <v>0</v>
      </c>
      <c r="BG2842">
        <v>0</v>
      </c>
      <c r="BH2842">
        <v>0</v>
      </c>
      <c r="BI2842" s="92"/>
      <c r="BJ2842" s="92"/>
      <c r="BK2842" s="92"/>
      <c r="BL2842">
        <v>0</v>
      </c>
    </row>
    <row r="2843" spans="1:64" x14ac:dyDescent="0.25">
      <c r="A2843" s="82" t="s">
        <v>297</v>
      </c>
      <c r="B2843" s="82" t="s">
        <v>397</v>
      </c>
      <c r="C2843" s="82" t="s">
        <v>107</v>
      </c>
      <c r="D2843" s="82" t="s">
        <v>307</v>
      </c>
      <c r="E2843" s="82" t="s">
        <v>60</v>
      </c>
      <c r="F2843" s="82" t="s">
        <v>338</v>
      </c>
      <c r="G2843" s="82" t="s">
        <v>338</v>
      </c>
      <c r="H2843">
        <v>0</v>
      </c>
      <c r="I2843">
        <v>0</v>
      </c>
      <c r="J2843">
        <v>0</v>
      </c>
      <c r="K2843" s="92"/>
      <c r="L2843">
        <v>0</v>
      </c>
      <c r="M2843" s="92"/>
      <c r="N2843" s="92"/>
      <c r="O2843" s="92"/>
      <c r="P2843">
        <v>0</v>
      </c>
      <c r="Q2843" s="92"/>
      <c r="R2843" s="92"/>
      <c r="S2843">
        <v>-1</v>
      </c>
      <c r="T2843">
        <v>0</v>
      </c>
      <c r="U2843" s="82" t="s">
        <v>328</v>
      </c>
      <c r="V2843" s="92"/>
      <c r="W2843">
        <v>0</v>
      </c>
      <c r="X2843" s="92"/>
      <c r="Y2843">
        <v>0</v>
      </c>
      <c r="Z2843">
        <v>0</v>
      </c>
      <c r="AA2843">
        <v>0</v>
      </c>
      <c r="AB2843">
        <v>0</v>
      </c>
      <c r="AC2843">
        <v>-1</v>
      </c>
      <c r="AD2843">
        <v>0</v>
      </c>
      <c r="AE2843">
        <v>0</v>
      </c>
      <c r="AF2843">
        <v>0</v>
      </c>
      <c r="AG2843">
        <v>0</v>
      </c>
      <c r="AH2843">
        <v>0</v>
      </c>
      <c r="AK2843">
        <v>0</v>
      </c>
      <c r="AM2843">
        <v>0</v>
      </c>
      <c r="AO2843" s="92"/>
      <c r="AP2843" s="82" t="s">
        <v>336</v>
      </c>
      <c r="AQ2843" s="82" t="s">
        <v>326</v>
      </c>
      <c r="AR2843" s="82"/>
      <c r="AS2843">
        <v>0</v>
      </c>
      <c r="AT2843">
        <v>0</v>
      </c>
      <c r="AU2843">
        <v>2033</v>
      </c>
      <c r="AY2843">
        <v>0</v>
      </c>
      <c r="AZ2843">
        <v>0</v>
      </c>
      <c r="BA2843" s="82" t="s">
        <v>398</v>
      </c>
      <c r="BB2843">
        <v>11949</v>
      </c>
      <c r="BC2843">
        <v>0</v>
      </c>
      <c r="BD2843" s="92"/>
      <c r="BE2843" s="92"/>
      <c r="BF2843">
        <v>0</v>
      </c>
      <c r="BG2843">
        <v>0</v>
      </c>
      <c r="BH2843">
        <v>0</v>
      </c>
      <c r="BI2843" s="92"/>
      <c r="BJ2843" s="92"/>
      <c r="BK2843" s="92"/>
      <c r="BL2843">
        <v>0</v>
      </c>
    </row>
    <row r="2844" spans="1:64" x14ac:dyDescent="0.25">
      <c r="A2844" s="82" t="s">
        <v>297</v>
      </c>
      <c r="B2844" s="82" t="s">
        <v>397</v>
      </c>
      <c r="C2844" s="82" t="s">
        <v>107</v>
      </c>
      <c r="D2844" s="82" t="s">
        <v>308</v>
      </c>
      <c r="E2844" s="82" t="s">
        <v>61</v>
      </c>
      <c r="F2844" s="82" t="s">
        <v>338</v>
      </c>
      <c r="G2844" s="82" t="s">
        <v>338</v>
      </c>
      <c r="H2844">
        <v>0</v>
      </c>
      <c r="I2844">
        <v>0</v>
      </c>
      <c r="J2844">
        <v>0</v>
      </c>
      <c r="K2844" s="92"/>
      <c r="L2844">
        <v>0</v>
      </c>
      <c r="M2844" s="92"/>
      <c r="N2844" s="92"/>
      <c r="O2844" s="92"/>
      <c r="P2844">
        <v>0</v>
      </c>
      <c r="Q2844" s="92"/>
      <c r="R2844" s="92"/>
      <c r="S2844">
        <v>-1</v>
      </c>
      <c r="T2844">
        <v>0</v>
      </c>
      <c r="U2844" s="82" t="s">
        <v>328</v>
      </c>
      <c r="V2844" s="92"/>
      <c r="W2844">
        <v>0</v>
      </c>
      <c r="X2844" s="92"/>
      <c r="Y2844">
        <v>0</v>
      </c>
      <c r="Z2844">
        <v>0</v>
      </c>
      <c r="AA2844">
        <v>0</v>
      </c>
      <c r="AB2844">
        <v>0</v>
      </c>
      <c r="AC2844">
        <v>-1</v>
      </c>
      <c r="AD2844">
        <v>0</v>
      </c>
      <c r="AE2844">
        <v>0</v>
      </c>
      <c r="AF2844">
        <v>0</v>
      </c>
      <c r="AG2844">
        <v>0</v>
      </c>
      <c r="AH2844">
        <v>0</v>
      </c>
      <c r="AK2844">
        <v>0</v>
      </c>
      <c r="AM2844">
        <v>0</v>
      </c>
      <c r="AO2844" s="92"/>
      <c r="AP2844" s="82" t="s">
        <v>336</v>
      </c>
      <c r="AQ2844" s="82" t="s">
        <v>326</v>
      </c>
      <c r="AR2844" s="82"/>
      <c r="AS2844">
        <v>0</v>
      </c>
      <c r="AT2844">
        <v>0</v>
      </c>
      <c r="AU2844">
        <v>2033</v>
      </c>
      <c r="AY2844">
        <v>0</v>
      </c>
      <c r="AZ2844">
        <v>0</v>
      </c>
      <c r="BA2844" s="82" t="s">
        <v>398</v>
      </c>
      <c r="BB2844">
        <v>11950</v>
      </c>
      <c r="BC2844">
        <v>0</v>
      </c>
      <c r="BD2844" s="92"/>
      <c r="BE2844" s="92"/>
      <c r="BF2844">
        <v>0</v>
      </c>
      <c r="BG2844">
        <v>0</v>
      </c>
      <c r="BH2844">
        <v>0</v>
      </c>
      <c r="BI2844" s="92"/>
      <c r="BJ2844" s="92"/>
      <c r="BK2844" s="92"/>
      <c r="BL2844">
        <v>0</v>
      </c>
    </row>
    <row r="2845" spans="1:64" x14ac:dyDescent="0.25">
      <c r="A2845" s="82" t="s">
        <v>297</v>
      </c>
      <c r="B2845" s="82" t="s">
        <v>397</v>
      </c>
      <c r="C2845" s="82" t="s">
        <v>107</v>
      </c>
      <c r="D2845" s="82" t="s">
        <v>311</v>
      </c>
      <c r="E2845" s="82" t="s">
        <v>312</v>
      </c>
      <c r="F2845" s="82" t="s">
        <v>338</v>
      </c>
      <c r="G2845" s="82" t="s">
        <v>338</v>
      </c>
      <c r="H2845">
        <v>0</v>
      </c>
      <c r="I2845">
        <v>0</v>
      </c>
      <c r="J2845">
        <v>0</v>
      </c>
      <c r="K2845" s="92"/>
      <c r="L2845">
        <v>0</v>
      </c>
      <c r="M2845" s="92"/>
      <c r="N2845" s="92"/>
      <c r="O2845" s="92"/>
      <c r="P2845">
        <v>0</v>
      </c>
      <c r="Q2845" s="92"/>
      <c r="R2845" s="92"/>
      <c r="S2845">
        <v>-1</v>
      </c>
      <c r="T2845">
        <v>0</v>
      </c>
      <c r="U2845" s="82" t="s">
        <v>328</v>
      </c>
      <c r="V2845" s="92"/>
      <c r="W2845">
        <v>0</v>
      </c>
      <c r="X2845" s="92"/>
      <c r="Y2845">
        <v>0</v>
      </c>
      <c r="Z2845">
        <v>0</v>
      </c>
      <c r="AA2845">
        <v>0</v>
      </c>
      <c r="AB2845">
        <v>0</v>
      </c>
      <c r="AC2845">
        <v>-1</v>
      </c>
      <c r="AD2845">
        <v>0</v>
      </c>
      <c r="AE2845">
        <v>0</v>
      </c>
      <c r="AF2845">
        <v>0</v>
      </c>
      <c r="AG2845">
        <v>0</v>
      </c>
      <c r="AH2845">
        <v>0</v>
      </c>
      <c r="AK2845">
        <v>0</v>
      </c>
      <c r="AM2845">
        <v>0</v>
      </c>
      <c r="AO2845" s="92"/>
      <c r="AP2845" s="82" t="s">
        <v>336</v>
      </c>
      <c r="AQ2845" s="82" t="s">
        <v>326</v>
      </c>
      <c r="AR2845" s="82"/>
      <c r="AS2845">
        <v>0</v>
      </c>
      <c r="AT2845">
        <v>0</v>
      </c>
      <c r="AU2845">
        <v>2033</v>
      </c>
      <c r="AY2845">
        <v>0</v>
      </c>
      <c r="AZ2845">
        <v>0</v>
      </c>
      <c r="BA2845" s="82" t="s">
        <v>398</v>
      </c>
      <c r="BB2845">
        <v>11951</v>
      </c>
      <c r="BC2845">
        <v>0</v>
      </c>
      <c r="BD2845" s="92"/>
      <c r="BE2845" s="92"/>
      <c r="BF2845">
        <v>0</v>
      </c>
      <c r="BG2845">
        <v>0</v>
      </c>
      <c r="BH2845">
        <v>0</v>
      </c>
      <c r="BI2845" s="92"/>
      <c r="BJ2845" s="92"/>
      <c r="BK2845" s="92"/>
      <c r="BL2845">
        <v>0</v>
      </c>
    </row>
    <row r="2846" spans="1:64" x14ac:dyDescent="0.25">
      <c r="A2846" s="82" t="s">
        <v>297</v>
      </c>
      <c r="B2846" s="82" t="s">
        <v>397</v>
      </c>
      <c r="C2846" s="82" t="s">
        <v>107</v>
      </c>
      <c r="D2846" s="82" t="s">
        <v>313</v>
      </c>
      <c r="E2846" s="82" t="s">
        <v>314</v>
      </c>
      <c r="F2846" s="82" t="s">
        <v>338</v>
      </c>
      <c r="G2846" s="82" t="s">
        <v>338</v>
      </c>
      <c r="H2846">
        <v>0</v>
      </c>
      <c r="I2846">
        <v>0</v>
      </c>
      <c r="J2846">
        <v>0</v>
      </c>
      <c r="K2846" s="92"/>
      <c r="L2846">
        <v>0</v>
      </c>
      <c r="M2846" s="92"/>
      <c r="N2846" s="92"/>
      <c r="O2846" s="92"/>
      <c r="P2846">
        <v>0</v>
      </c>
      <c r="Q2846" s="92"/>
      <c r="R2846" s="92"/>
      <c r="S2846">
        <v>-1</v>
      </c>
      <c r="T2846">
        <v>0</v>
      </c>
      <c r="U2846" s="82" t="s">
        <v>328</v>
      </c>
      <c r="V2846" s="92"/>
      <c r="W2846">
        <v>0</v>
      </c>
      <c r="X2846" s="92"/>
      <c r="Y2846">
        <v>0</v>
      </c>
      <c r="Z2846">
        <v>0</v>
      </c>
      <c r="AA2846">
        <v>0</v>
      </c>
      <c r="AB2846">
        <v>0</v>
      </c>
      <c r="AC2846">
        <v>-1</v>
      </c>
      <c r="AD2846">
        <v>0</v>
      </c>
      <c r="AE2846">
        <v>0</v>
      </c>
      <c r="AF2846">
        <v>0</v>
      </c>
      <c r="AG2846">
        <v>0</v>
      </c>
      <c r="AH2846">
        <v>0</v>
      </c>
      <c r="AK2846">
        <v>0</v>
      </c>
      <c r="AM2846">
        <v>0</v>
      </c>
      <c r="AO2846" s="92"/>
      <c r="AP2846" s="82" t="s">
        <v>336</v>
      </c>
      <c r="AQ2846" s="82" t="s">
        <v>326</v>
      </c>
      <c r="AR2846" s="82"/>
      <c r="AS2846">
        <v>0</v>
      </c>
      <c r="AT2846">
        <v>0</v>
      </c>
      <c r="AU2846">
        <v>2033</v>
      </c>
      <c r="AY2846">
        <v>0</v>
      </c>
      <c r="AZ2846">
        <v>0</v>
      </c>
      <c r="BA2846" s="82" t="s">
        <v>398</v>
      </c>
      <c r="BB2846">
        <v>11952</v>
      </c>
      <c r="BC2846">
        <v>0</v>
      </c>
      <c r="BD2846" s="92"/>
      <c r="BE2846" s="92"/>
      <c r="BF2846">
        <v>0</v>
      </c>
      <c r="BG2846">
        <v>0</v>
      </c>
      <c r="BH2846">
        <v>0</v>
      </c>
      <c r="BI2846" s="92"/>
      <c r="BJ2846" s="92"/>
      <c r="BK2846" s="92"/>
      <c r="BL2846">
        <v>0</v>
      </c>
    </row>
    <row r="2847" spans="1:64" x14ac:dyDescent="0.25">
      <c r="A2847" s="82" t="s">
        <v>297</v>
      </c>
      <c r="B2847" s="82" t="s">
        <v>397</v>
      </c>
      <c r="C2847" s="82" t="s">
        <v>107</v>
      </c>
      <c r="D2847" s="82" t="s">
        <v>298</v>
      </c>
      <c r="E2847" s="82" t="s">
        <v>55</v>
      </c>
      <c r="F2847" s="82" t="s">
        <v>339</v>
      </c>
      <c r="G2847" s="82" t="s">
        <v>339</v>
      </c>
      <c r="H2847">
        <v>10.500052452087402</v>
      </c>
      <c r="I2847">
        <v>91980.4609375</v>
      </c>
      <c r="J2847">
        <v>10.500052452087402</v>
      </c>
      <c r="K2847" s="92"/>
      <c r="L2847">
        <v>0</v>
      </c>
      <c r="M2847" s="92"/>
      <c r="N2847" s="92"/>
      <c r="O2847" s="92"/>
      <c r="P2847">
        <v>0</v>
      </c>
      <c r="Q2847" s="92"/>
      <c r="R2847" s="92"/>
      <c r="S2847">
        <v>-1</v>
      </c>
      <c r="T2847">
        <v>0</v>
      </c>
      <c r="U2847" s="82" t="s">
        <v>328</v>
      </c>
      <c r="V2847" s="92"/>
      <c r="W2847">
        <v>91980.4609375</v>
      </c>
      <c r="X2847" s="92"/>
      <c r="Y2847">
        <v>0</v>
      </c>
      <c r="Z2847">
        <v>3451.7314453125</v>
      </c>
      <c r="AA2847">
        <v>3451.7314453125</v>
      </c>
      <c r="AB2847">
        <v>0</v>
      </c>
      <c r="AC2847">
        <v>-1</v>
      </c>
      <c r="AD2847">
        <v>0</v>
      </c>
      <c r="AE2847">
        <v>0</v>
      </c>
      <c r="AF2847">
        <v>0</v>
      </c>
      <c r="AG2847">
        <v>365</v>
      </c>
      <c r="AH2847">
        <v>8760</v>
      </c>
      <c r="AI2847">
        <v>1.1415524932090193E-4</v>
      </c>
      <c r="AJ2847">
        <v>37.526790618896484</v>
      </c>
      <c r="AK2847">
        <v>0</v>
      </c>
      <c r="AL2847">
        <v>0</v>
      </c>
      <c r="AM2847">
        <v>3451.7314453125</v>
      </c>
      <c r="AN2847">
        <v>37.526790618896484</v>
      </c>
      <c r="AO2847" s="92"/>
      <c r="AP2847" s="82" t="s">
        <v>336</v>
      </c>
      <c r="AQ2847" s="82" t="s">
        <v>326</v>
      </c>
      <c r="AR2847" s="82"/>
      <c r="AS2847">
        <v>0</v>
      </c>
      <c r="AT2847">
        <v>0</v>
      </c>
      <c r="AU2847">
        <v>2033</v>
      </c>
      <c r="AY2847">
        <v>0</v>
      </c>
      <c r="AZ2847">
        <v>0</v>
      </c>
      <c r="BA2847" s="82" t="s">
        <v>398</v>
      </c>
      <c r="BB2847">
        <v>11953</v>
      </c>
      <c r="BC2847">
        <v>91980.4609375</v>
      </c>
      <c r="BD2847" s="92"/>
      <c r="BE2847" s="92"/>
      <c r="BF2847">
        <v>91980.4609375</v>
      </c>
      <c r="BG2847">
        <v>0</v>
      </c>
      <c r="BH2847">
        <v>0</v>
      </c>
      <c r="BI2847" s="92"/>
      <c r="BJ2847" s="92"/>
      <c r="BK2847" s="92"/>
      <c r="BL2847">
        <v>0</v>
      </c>
    </row>
    <row r="2848" spans="1:64" x14ac:dyDescent="0.25">
      <c r="A2848" s="82" t="s">
        <v>297</v>
      </c>
      <c r="B2848" s="82" t="s">
        <v>397</v>
      </c>
      <c r="C2848" s="82" t="s">
        <v>107</v>
      </c>
      <c r="D2848" s="82" t="s">
        <v>303</v>
      </c>
      <c r="E2848" s="82" t="s">
        <v>304</v>
      </c>
      <c r="F2848" s="82" t="s">
        <v>339</v>
      </c>
      <c r="G2848" s="82" t="s">
        <v>339</v>
      </c>
      <c r="H2848">
        <v>10.500052452087402</v>
      </c>
      <c r="I2848">
        <v>91980.4609375</v>
      </c>
      <c r="J2848">
        <v>10.500052452087402</v>
      </c>
      <c r="K2848" s="92"/>
      <c r="L2848">
        <v>0</v>
      </c>
      <c r="M2848" s="92"/>
      <c r="N2848" s="92"/>
      <c r="O2848" s="92"/>
      <c r="P2848">
        <v>0</v>
      </c>
      <c r="Q2848" s="92"/>
      <c r="R2848" s="92"/>
      <c r="S2848">
        <v>-1</v>
      </c>
      <c r="T2848">
        <v>0</v>
      </c>
      <c r="U2848" s="82" t="s">
        <v>328</v>
      </c>
      <c r="V2848" s="92"/>
      <c r="W2848">
        <v>91980.4609375</v>
      </c>
      <c r="X2848" s="92"/>
      <c r="Y2848">
        <v>0</v>
      </c>
      <c r="Z2848">
        <v>3451.7314453125</v>
      </c>
      <c r="AA2848">
        <v>3451.7314453125</v>
      </c>
      <c r="AB2848">
        <v>0</v>
      </c>
      <c r="AC2848">
        <v>-1</v>
      </c>
      <c r="AD2848">
        <v>0</v>
      </c>
      <c r="AE2848">
        <v>0</v>
      </c>
      <c r="AF2848">
        <v>0</v>
      </c>
      <c r="AG2848">
        <v>365</v>
      </c>
      <c r="AH2848">
        <v>8760</v>
      </c>
      <c r="AI2848">
        <v>1.1415524932090193E-4</v>
      </c>
      <c r="AJ2848">
        <v>37.526790618896484</v>
      </c>
      <c r="AK2848">
        <v>0</v>
      </c>
      <c r="AL2848">
        <v>0</v>
      </c>
      <c r="AM2848">
        <v>3451.7314453125</v>
      </c>
      <c r="AN2848">
        <v>37.526790618896484</v>
      </c>
      <c r="AO2848" s="92"/>
      <c r="AP2848" s="82" t="s">
        <v>336</v>
      </c>
      <c r="AQ2848" s="82" t="s">
        <v>326</v>
      </c>
      <c r="AR2848" s="82"/>
      <c r="AS2848">
        <v>0</v>
      </c>
      <c r="AT2848">
        <v>0</v>
      </c>
      <c r="AU2848">
        <v>2033</v>
      </c>
      <c r="AY2848">
        <v>0</v>
      </c>
      <c r="AZ2848">
        <v>0</v>
      </c>
      <c r="BA2848" s="82" t="s">
        <v>398</v>
      </c>
      <c r="BB2848">
        <v>11954</v>
      </c>
      <c r="BC2848">
        <v>91980.4609375</v>
      </c>
      <c r="BD2848" s="92"/>
      <c r="BE2848" s="92"/>
      <c r="BF2848">
        <v>91980.4609375</v>
      </c>
      <c r="BG2848">
        <v>0</v>
      </c>
      <c r="BH2848">
        <v>0</v>
      </c>
      <c r="BI2848" s="92"/>
      <c r="BJ2848" s="92"/>
      <c r="BK2848" s="92"/>
      <c r="BL2848">
        <v>0</v>
      </c>
    </row>
    <row r="2849" spans="1:64" x14ac:dyDescent="0.25">
      <c r="A2849" s="82" t="s">
        <v>297</v>
      </c>
      <c r="B2849" s="82" t="s">
        <v>397</v>
      </c>
      <c r="C2849" s="82" t="s">
        <v>107</v>
      </c>
      <c r="D2849" s="82" t="s">
        <v>305</v>
      </c>
      <c r="E2849" s="82" t="s">
        <v>58</v>
      </c>
      <c r="F2849" s="82" t="s">
        <v>339</v>
      </c>
      <c r="G2849" s="82" t="s">
        <v>339</v>
      </c>
      <c r="H2849">
        <v>10.500052452087402</v>
      </c>
      <c r="I2849">
        <v>91980.4609375</v>
      </c>
      <c r="J2849">
        <v>10.500052452087402</v>
      </c>
      <c r="K2849" s="92"/>
      <c r="L2849">
        <v>0</v>
      </c>
      <c r="M2849" s="92"/>
      <c r="N2849" s="92"/>
      <c r="O2849" s="92"/>
      <c r="P2849">
        <v>0</v>
      </c>
      <c r="Q2849" s="92"/>
      <c r="R2849" s="92"/>
      <c r="S2849">
        <v>-1</v>
      </c>
      <c r="T2849">
        <v>0</v>
      </c>
      <c r="U2849" s="82" t="s">
        <v>328</v>
      </c>
      <c r="V2849" s="92"/>
      <c r="W2849">
        <v>91980.4609375</v>
      </c>
      <c r="X2849" s="92"/>
      <c r="Y2849">
        <v>0</v>
      </c>
      <c r="Z2849">
        <v>3451.7314453125</v>
      </c>
      <c r="AA2849">
        <v>3451.7314453125</v>
      </c>
      <c r="AB2849">
        <v>0</v>
      </c>
      <c r="AC2849">
        <v>-1</v>
      </c>
      <c r="AD2849">
        <v>0</v>
      </c>
      <c r="AE2849">
        <v>0</v>
      </c>
      <c r="AF2849">
        <v>0</v>
      </c>
      <c r="AG2849">
        <v>365</v>
      </c>
      <c r="AH2849">
        <v>8760</v>
      </c>
      <c r="AI2849">
        <v>1.1415524932090193E-4</v>
      </c>
      <c r="AJ2849">
        <v>37.526790618896484</v>
      </c>
      <c r="AK2849">
        <v>0</v>
      </c>
      <c r="AL2849">
        <v>0</v>
      </c>
      <c r="AM2849">
        <v>3451.7314453125</v>
      </c>
      <c r="AN2849">
        <v>37.526790618896484</v>
      </c>
      <c r="AO2849" s="92"/>
      <c r="AP2849" s="82" t="s">
        <v>336</v>
      </c>
      <c r="AQ2849" s="82" t="s">
        <v>326</v>
      </c>
      <c r="AR2849" s="82"/>
      <c r="AS2849">
        <v>0</v>
      </c>
      <c r="AT2849">
        <v>0</v>
      </c>
      <c r="AU2849">
        <v>2033</v>
      </c>
      <c r="AY2849">
        <v>0</v>
      </c>
      <c r="AZ2849">
        <v>0</v>
      </c>
      <c r="BA2849" s="82" t="s">
        <v>398</v>
      </c>
      <c r="BB2849">
        <v>11955</v>
      </c>
      <c r="BC2849">
        <v>91980.4609375</v>
      </c>
      <c r="BD2849" s="92"/>
      <c r="BE2849" s="92"/>
      <c r="BF2849">
        <v>91980.4609375</v>
      </c>
      <c r="BG2849">
        <v>0</v>
      </c>
      <c r="BH2849">
        <v>0</v>
      </c>
      <c r="BI2849" s="92"/>
      <c r="BJ2849" s="92"/>
      <c r="BK2849" s="92"/>
      <c r="BL2849">
        <v>0</v>
      </c>
    </row>
    <row r="2850" spans="1:64" x14ac:dyDescent="0.25">
      <c r="A2850" s="82" t="s">
        <v>297</v>
      </c>
      <c r="B2850" s="82" t="s">
        <v>397</v>
      </c>
      <c r="C2850" s="82" t="s">
        <v>107</v>
      </c>
      <c r="D2850" s="82" t="s">
        <v>306</v>
      </c>
      <c r="E2850" s="82" t="s">
        <v>59</v>
      </c>
      <c r="F2850" s="82" t="s">
        <v>339</v>
      </c>
      <c r="G2850" s="82" t="s">
        <v>339</v>
      </c>
      <c r="H2850">
        <v>10.500052452087402</v>
      </c>
      <c r="I2850">
        <v>91980.4609375</v>
      </c>
      <c r="J2850">
        <v>10.500052452087402</v>
      </c>
      <c r="K2850" s="92"/>
      <c r="L2850">
        <v>0</v>
      </c>
      <c r="M2850" s="92"/>
      <c r="N2850" s="92"/>
      <c r="O2850" s="92"/>
      <c r="P2850">
        <v>0</v>
      </c>
      <c r="Q2850" s="92"/>
      <c r="R2850" s="92"/>
      <c r="S2850">
        <v>-1</v>
      </c>
      <c r="T2850">
        <v>0</v>
      </c>
      <c r="U2850" s="82" t="s">
        <v>328</v>
      </c>
      <c r="V2850" s="92"/>
      <c r="W2850">
        <v>91980.4609375</v>
      </c>
      <c r="X2850" s="92"/>
      <c r="Y2850">
        <v>0</v>
      </c>
      <c r="Z2850">
        <v>3451.7314453125</v>
      </c>
      <c r="AA2850">
        <v>3451.7314453125</v>
      </c>
      <c r="AB2850">
        <v>0</v>
      </c>
      <c r="AC2850">
        <v>-1</v>
      </c>
      <c r="AD2850">
        <v>0</v>
      </c>
      <c r="AE2850">
        <v>0</v>
      </c>
      <c r="AF2850">
        <v>0</v>
      </c>
      <c r="AG2850">
        <v>365</v>
      </c>
      <c r="AH2850">
        <v>8760</v>
      </c>
      <c r="AI2850">
        <v>1.1415524932090193E-4</v>
      </c>
      <c r="AJ2850">
        <v>37.526790618896484</v>
      </c>
      <c r="AK2850">
        <v>0</v>
      </c>
      <c r="AL2850">
        <v>0</v>
      </c>
      <c r="AM2850">
        <v>3451.7314453125</v>
      </c>
      <c r="AN2850">
        <v>37.526790618896484</v>
      </c>
      <c r="AO2850" s="92"/>
      <c r="AP2850" s="82" t="s">
        <v>336</v>
      </c>
      <c r="AQ2850" s="82" t="s">
        <v>326</v>
      </c>
      <c r="AR2850" s="82"/>
      <c r="AS2850">
        <v>0</v>
      </c>
      <c r="AT2850">
        <v>0</v>
      </c>
      <c r="AU2850">
        <v>2033</v>
      </c>
      <c r="AY2850">
        <v>0</v>
      </c>
      <c r="AZ2850">
        <v>0</v>
      </c>
      <c r="BA2850" s="82" t="s">
        <v>398</v>
      </c>
      <c r="BB2850">
        <v>11956</v>
      </c>
      <c r="BC2850">
        <v>91980.4609375</v>
      </c>
      <c r="BD2850" s="92"/>
      <c r="BE2850" s="92"/>
      <c r="BF2850">
        <v>91980.4609375</v>
      </c>
      <c r="BG2850">
        <v>0</v>
      </c>
      <c r="BH2850">
        <v>0</v>
      </c>
      <c r="BI2850" s="92"/>
      <c r="BJ2850" s="92"/>
      <c r="BK2850" s="92"/>
      <c r="BL2850">
        <v>0</v>
      </c>
    </row>
    <row r="2851" spans="1:64" x14ac:dyDescent="0.25">
      <c r="A2851" s="82" t="s">
        <v>297</v>
      </c>
      <c r="B2851" s="82" t="s">
        <v>397</v>
      </c>
      <c r="C2851" s="82" t="s">
        <v>107</v>
      </c>
      <c r="D2851" s="82" t="s">
        <v>307</v>
      </c>
      <c r="E2851" s="82" t="s">
        <v>60</v>
      </c>
      <c r="F2851" s="82" t="s">
        <v>339</v>
      </c>
      <c r="G2851" s="82" t="s">
        <v>339</v>
      </c>
      <c r="H2851">
        <v>10.500052452087402</v>
      </c>
      <c r="I2851">
        <v>91980.4609375</v>
      </c>
      <c r="J2851">
        <v>10.500052452087402</v>
      </c>
      <c r="K2851" s="92"/>
      <c r="L2851">
        <v>0</v>
      </c>
      <c r="M2851" s="92"/>
      <c r="N2851" s="92"/>
      <c r="O2851" s="92"/>
      <c r="P2851">
        <v>0</v>
      </c>
      <c r="Q2851" s="92"/>
      <c r="R2851" s="92"/>
      <c r="S2851">
        <v>-1</v>
      </c>
      <c r="T2851">
        <v>0</v>
      </c>
      <c r="U2851" s="82" t="s">
        <v>328</v>
      </c>
      <c r="V2851" s="92"/>
      <c r="W2851">
        <v>91980.4609375</v>
      </c>
      <c r="X2851" s="92"/>
      <c r="Y2851">
        <v>0</v>
      </c>
      <c r="Z2851">
        <v>3451.7314453125</v>
      </c>
      <c r="AA2851">
        <v>3451.7314453125</v>
      </c>
      <c r="AB2851">
        <v>0</v>
      </c>
      <c r="AC2851">
        <v>-1</v>
      </c>
      <c r="AD2851">
        <v>0</v>
      </c>
      <c r="AE2851">
        <v>0</v>
      </c>
      <c r="AF2851">
        <v>0</v>
      </c>
      <c r="AG2851">
        <v>365</v>
      </c>
      <c r="AH2851">
        <v>8760</v>
      </c>
      <c r="AI2851">
        <v>1.1415524932090193E-4</v>
      </c>
      <c r="AJ2851">
        <v>37.526790618896484</v>
      </c>
      <c r="AK2851">
        <v>0</v>
      </c>
      <c r="AL2851">
        <v>0</v>
      </c>
      <c r="AM2851">
        <v>3451.7314453125</v>
      </c>
      <c r="AN2851">
        <v>37.526790618896484</v>
      </c>
      <c r="AO2851" s="92"/>
      <c r="AP2851" s="82" t="s">
        <v>336</v>
      </c>
      <c r="AQ2851" s="82" t="s">
        <v>326</v>
      </c>
      <c r="AR2851" s="82"/>
      <c r="AS2851">
        <v>0</v>
      </c>
      <c r="AT2851">
        <v>0</v>
      </c>
      <c r="AU2851">
        <v>2033</v>
      </c>
      <c r="AY2851">
        <v>0</v>
      </c>
      <c r="AZ2851">
        <v>0</v>
      </c>
      <c r="BA2851" s="82" t="s">
        <v>398</v>
      </c>
      <c r="BB2851">
        <v>11957</v>
      </c>
      <c r="BC2851">
        <v>91980.4609375</v>
      </c>
      <c r="BD2851" s="92"/>
      <c r="BE2851" s="92"/>
      <c r="BF2851">
        <v>91980.4609375</v>
      </c>
      <c r="BG2851">
        <v>0</v>
      </c>
      <c r="BH2851">
        <v>0</v>
      </c>
      <c r="BI2851" s="92"/>
      <c r="BJ2851" s="92"/>
      <c r="BK2851" s="92"/>
      <c r="BL2851">
        <v>0</v>
      </c>
    </row>
    <row r="2852" spans="1:64" x14ac:dyDescent="0.25">
      <c r="A2852" s="82" t="s">
        <v>297</v>
      </c>
      <c r="B2852" s="82" t="s">
        <v>397</v>
      </c>
      <c r="C2852" s="82" t="s">
        <v>107</v>
      </c>
      <c r="D2852" s="82" t="s">
        <v>308</v>
      </c>
      <c r="E2852" s="82" t="s">
        <v>61</v>
      </c>
      <c r="F2852" s="82" t="s">
        <v>339</v>
      </c>
      <c r="G2852" s="82" t="s">
        <v>339</v>
      </c>
      <c r="H2852">
        <v>10.500052452087402</v>
      </c>
      <c r="I2852">
        <v>91980.4609375</v>
      </c>
      <c r="J2852">
        <v>10.500052452087402</v>
      </c>
      <c r="K2852" s="92"/>
      <c r="L2852">
        <v>0</v>
      </c>
      <c r="M2852" s="92"/>
      <c r="N2852" s="92"/>
      <c r="O2852" s="92"/>
      <c r="P2852">
        <v>0</v>
      </c>
      <c r="Q2852" s="92"/>
      <c r="R2852" s="92"/>
      <c r="S2852">
        <v>-1</v>
      </c>
      <c r="T2852">
        <v>0</v>
      </c>
      <c r="U2852" s="82" t="s">
        <v>328</v>
      </c>
      <c r="V2852" s="92"/>
      <c r="W2852">
        <v>91980.4609375</v>
      </c>
      <c r="X2852" s="92"/>
      <c r="Y2852">
        <v>0</v>
      </c>
      <c r="Z2852">
        <v>3451.7314453125</v>
      </c>
      <c r="AA2852">
        <v>3451.7314453125</v>
      </c>
      <c r="AB2852">
        <v>0</v>
      </c>
      <c r="AC2852">
        <v>-1</v>
      </c>
      <c r="AD2852">
        <v>0</v>
      </c>
      <c r="AE2852">
        <v>0</v>
      </c>
      <c r="AF2852">
        <v>0</v>
      </c>
      <c r="AG2852">
        <v>365</v>
      </c>
      <c r="AH2852">
        <v>8760</v>
      </c>
      <c r="AI2852">
        <v>1.1415524932090193E-4</v>
      </c>
      <c r="AJ2852">
        <v>37.526790618896484</v>
      </c>
      <c r="AK2852">
        <v>0</v>
      </c>
      <c r="AL2852">
        <v>0</v>
      </c>
      <c r="AM2852">
        <v>3451.7314453125</v>
      </c>
      <c r="AN2852">
        <v>37.526790618896484</v>
      </c>
      <c r="AO2852" s="92"/>
      <c r="AP2852" s="82" t="s">
        <v>336</v>
      </c>
      <c r="AQ2852" s="82" t="s">
        <v>326</v>
      </c>
      <c r="AR2852" s="82"/>
      <c r="AS2852">
        <v>0</v>
      </c>
      <c r="AT2852">
        <v>0</v>
      </c>
      <c r="AU2852">
        <v>2033</v>
      </c>
      <c r="AY2852">
        <v>0</v>
      </c>
      <c r="AZ2852">
        <v>0</v>
      </c>
      <c r="BA2852" s="82" t="s">
        <v>398</v>
      </c>
      <c r="BB2852">
        <v>11958</v>
      </c>
      <c r="BC2852">
        <v>91980.4609375</v>
      </c>
      <c r="BD2852" s="92"/>
      <c r="BE2852" s="92"/>
      <c r="BF2852">
        <v>91980.4609375</v>
      </c>
      <c r="BG2852">
        <v>0</v>
      </c>
      <c r="BH2852">
        <v>0</v>
      </c>
      <c r="BI2852" s="92"/>
      <c r="BJ2852" s="92"/>
      <c r="BK2852" s="92"/>
      <c r="BL2852">
        <v>0</v>
      </c>
    </row>
    <row r="2853" spans="1:64" x14ac:dyDescent="0.25">
      <c r="A2853" s="82" t="s">
        <v>297</v>
      </c>
      <c r="B2853" s="82" t="s">
        <v>397</v>
      </c>
      <c r="C2853" s="82" t="s">
        <v>107</v>
      </c>
      <c r="D2853" s="82" t="s">
        <v>309</v>
      </c>
      <c r="E2853" s="82" t="s">
        <v>310</v>
      </c>
      <c r="F2853" s="82" t="s">
        <v>339</v>
      </c>
      <c r="G2853" s="82" t="s">
        <v>339</v>
      </c>
      <c r="H2853">
        <v>10.500052452087402</v>
      </c>
      <c r="I2853">
        <v>91980.4609375</v>
      </c>
      <c r="J2853">
        <v>10.500052452087402</v>
      </c>
      <c r="K2853" s="92"/>
      <c r="L2853">
        <v>0</v>
      </c>
      <c r="M2853" s="92"/>
      <c r="N2853" s="92"/>
      <c r="O2853" s="92"/>
      <c r="P2853">
        <v>0</v>
      </c>
      <c r="Q2853" s="92"/>
      <c r="R2853" s="92"/>
      <c r="S2853">
        <v>-1</v>
      </c>
      <c r="T2853">
        <v>0</v>
      </c>
      <c r="U2853" s="82" t="s">
        <v>328</v>
      </c>
      <c r="V2853" s="92"/>
      <c r="W2853">
        <v>91980.4609375</v>
      </c>
      <c r="X2853" s="92"/>
      <c r="Y2853">
        <v>0</v>
      </c>
      <c r="Z2853">
        <v>3451.7314453125</v>
      </c>
      <c r="AA2853">
        <v>3451.7314453125</v>
      </c>
      <c r="AB2853">
        <v>0</v>
      </c>
      <c r="AC2853">
        <v>-1</v>
      </c>
      <c r="AD2853">
        <v>0</v>
      </c>
      <c r="AE2853">
        <v>0</v>
      </c>
      <c r="AF2853">
        <v>0</v>
      </c>
      <c r="AG2853">
        <v>365</v>
      </c>
      <c r="AH2853">
        <v>8760</v>
      </c>
      <c r="AI2853">
        <v>1.1415524932090193E-4</v>
      </c>
      <c r="AJ2853">
        <v>37.526790618896484</v>
      </c>
      <c r="AK2853">
        <v>0</v>
      </c>
      <c r="AL2853">
        <v>0</v>
      </c>
      <c r="AM2853">
        <v>3451.7314453125</v>
      </c>
      <c r="AN2853">
        <v>37.526790618896484</v>
      </c>
      <c r="AO2853" s="92"/>
      <c r="AP2853" s="82" t="s">
        <v>336</v>
      </c>
      <c r="AQ2853" s="82" t="s">
        <v>326</v>
      </c>
      <c r="AR2853" s="82"/>
      <c r="AS2853">
        <v>0</v>
      </c>
      <c r="AT2853">
        <v>0</v>
      </c>
      <c r="AU2853">
        <v>2033</v>
      </c>
      <c r="AY2853">
        <v>0</v>
      </c>
      <c r="AZ2853">
        <v>0</v>
      </c>
      <c r="BA2853" s="82" t="s">
        <v>398</v>
      </c>
      <c r="BB2853">
        <v>11959</v>
      </c>
      <c r="BC2853">
        <v>91980.4609375</v>
      </c>
      <c r="BD2853" s="92"/>
      <c r="BE2853" s="92"/>
      <c r="BF2853">
        <v>91980.4609375</v>
      </c>
      <c r="BG2853">
        <v>0</v>
      </c>
      <c r="BH2853">
        <v>0</v>
      </c>
      <c r="BI2853" s="92"/>
      <c r="BJ2853" s="92"/>
      <c r="BK2853" s="92"/>
      <c r="BL2853">
        <v>0</v>
      </c>
    </row>
    <row r="2854" spans="1:64" x14ac:dyDescent="0.25">
      <c r="A2854" s="82" t="s">
        <v>297</v>
      </c>
      <c r="B2854" s="82" t="s">
        <v>397</v>
      </c>
      <c r="C2854" s="82" t="s">
        <v>107</v>
      </c>
      <c r="D2854" s="82" t="s">
        <v>311</v>
      </c>
      <c r="E2854" s="82" t="s">
        <v>312</v>
      </c>
      <c r="F2854" s="82" t="s">
        <v>339</v>
      </c>
      <c r="G2854" s="82" t="s">
        <v>339</v>
      </c>
      <c r="H2854">
        <v>10.500052452087402</v>
      </c>
      <c r="I2854">
        <v>91980.4609375</v>
      </c>
      <c r="J2854">
        <v>10.500052452087402</v>
      </c>
      <c r="K2854" s="92"/>
      <c r="L2854">
        <v>0</v>
      </c>
      <c r="M2854" s="92"/>
      <c r="N2854" s="92"/>
      <c r="O2854" s="92"/>
      <c r="P2854">
        <v>0</v>
      </c>
      <c r="Q2854" s="92"/>
      <c r="R2854" s="92"/>
      <c r="S2854">
        <v>-1</v>
      </c>
      <c r="T2854">
        <v>0</v>
      </c>
      <c r="U2854" s="82" t="s">
        <v>328</v>
      </c>
      <c r="V2854" s="92"/>
      <c r="W2854">
        <v>91980.4609375</v>
      </c>
      <c r="X2854" s="92"/>
      <c r="Y2854">
        <v>0</v>
      </c>
      <c r="Z2854">
        <v>3451.7314453125</v>
      </c>
      <c r="AA2854">
        <v>3451.7314453125</v>
      </c>
      <c r="AB2854">
        <v>0</v>
      </c>
      <c r="AC2854">
        <v>-1</v>
      </c>
      <c r="AD2854">
        <v>0</v>
      </c>
      <c r="AE2854">
        <v>0</v>
      </c>
      <c r="AF2854">
        <v>0</v>
      </c>
      <c r="AG2854">
        <v>365</v>
      </c>
      <c r="AH2854">
        <v>8760</v>
      </c>
      <c r="AI2854">
        <v>1.1415524932090193E-4</v>
      </c>
      <c r="AJ2854">
        <v>37.526790618896484</v>
      </c>
      <c r="AK2854">
        <v>0</v>
      </c>
      <c r="AL2854">
        <v>0</v>
      </c>
      <c r="AM2854">
        <v>3451.7314453125</v>
      </c>
      <c r="AN2854">
        <v>37.526790618896484</v>
      </c>
      <c r="AO2854" s="92"/>
      <c r="AP2854" s="82" t="s">
        <v>336</v>
      </c>
      <c r="AQ2854" s="82" t="s">
        <v>326</v>
      </c>
      <c r="AR2854" s="82"/>
      <c r="AS2854">
        <v>0</v>
      </c>
      <c r="AT2854">
        <v>0</v>
      </c>
      <c r="AU2854">
        <v>2033</v>
      </c>
      <c r="AY2854">
        <v>0</v>
      </c>
      <c r="AZ2854">
        <v>0</v>
      </c>
      <c r="BA2854" s="82" t="s">
        <v>398</v>
      </c>
      <c r="BB2854">
        <v>11960</v>
      </c>
      <c r="BC2854">
        <v>91980.4609375</v>
      </c>
      <c r="BD2854" s="92"/>
      <c r="BE2854" s="92"/>
      <c r="BF2854">
        <v>91980.4609375</v>
      </c>
      <c r="BG2854">
        <v>0</v>
      </c>
      <c r="BH2854">
        <v>0</v>
      </c>
      <c r="BI2854" s="92"/>
      <c r="BJ2854" s="92"/>
      <c r="BK2854" s="92"/>
      <c r="BL2854">
        <v>0</v>
      </c>
    </row>
    <row r="2855" spans="1:64" x14ac:dyDescent="0.25">
      <c r="A2855" s="82" t="s">
        <v>297</v>
      </c>
      <c r="B2855" s="82" t="s">
        <v>397</v>
      </c>
      <c r="C2855" s="82" t="s">
        <v>107</v>
      </c>
      <c r="D2855" s="82" t="s">
        <v>313</v>
      </c>
      <c r="E2855" s="82" t="s">
        <v>314</v>
      </c>
      <c r="F2855" s="82" t="s">
        <v>339</v>
      </c>
      <c r="G2855" s="82" t="s">
        <v>339</v>
      </c>
      <c r="H2855">
        <v>10.500052452087402</v>
      </c>
      <c r="I2855">
        <v>91980.4609375</v>
      </c>
      <c r="J2855">
        <v>10.500052452087402</v>
      </c>
      <c r="K2855" s="92"/>
      <c r="L2855">
        <v>0</v>
      </c>
      <c r="M2855" s="92"/>
      <c r="N2855" s="92"/>
      <c r="O2855" s="92"/>
      <c r="P2855">
        <v>0</v>
      </c>
      <c r="Q2855" s="92"/>
      <c r="R2855" s="92"/>
      <c r="S2855">
        <v>-1</v>
      </c>
      <c r="T2855">
        <v>0</v>
      </c>
      <c r="U2855" s="82" t="s">
        <v>328</v>
      </c>
      <c r="V2855" s="92"/>
      <c r="W2855">
        <v>91980.4609375</v>
      </c>
      <c r="X2855" s="92"/>
      <c r="Y2855">
        <v>0</v>
      </c>
      <c r="Z2855">
        <v>3451.7314453125</v>
      </c>
      <c r="AA2855">
        <v>3451.7314453125</v>
      </c>
      <c r="AB2855">
        <v>0</v>
      </c>
      <c r="AC2855">
        <v>-1</v>
      </c>
      <c r="AD2855">
        <v>0</v>
      </c>
      <c r="AE2855">
        <v>0</v>
      </c>
      <c r="AF2855">
        <v>0</v>
      </c>
      <c r="AG2855">
        <v>365</v>
      </c>
      <c r="AH2855">
        <v>8760</v>
      </c>
      <c r="AI2855">
        <v>1.1415524932090193E-4</v>
      </c>
      <c r="AJ2855">
        <v>37.526790618896484</v>
      </c>
      <c r="AK2855">
        <v>0</v>
      </c>
      <c r="AL2855">
        <v>0</v>
      </c>
      <c r="AM2855">
        <v>3451.7314453125</v>
      </c>
      <c r="AN2855">
        <v>37.526790618896484</v>
      </c>
      <c r="AO2855" s="92"/>
      <c r="AP2855" s="82" t="s">
        <v>336</v>
      </c>
      <c r="AQ2855" s="82" t="s">
        <v>326</v>
      </c>
      <c r="AR2855" s="82"/>
      <c r="AS2855">
        <v>0</v>
      </c>
      <c r="AT2855">
        <v>0</v>
      </c>
      <c r="AU2855">
        <v>2033</v>
      </c>
      <c r="AY2855">
        <v>0</v>
      </c>
      <c r="AZ2855">
        <v>0</v>
      </c>
      <c r="BA2855" s="82" t="s">
        <v>398</v>
      </c>
      <c r="BB2855">
        <v>11961</v>
      </c>
      <c r="BC2855">
        <v>91980.4609375</v>
      </c>
      <c r="BD2855" s="92"/>
      <c r="BE2855" s="92"/>
      <c r="BF2855">
        <v>91980.4609375</v>
      </c>
      <c r="BG2855">
        <v>0</v>
      </c>
      <c r="BH2855">
        <v>0</v>
      </c>
      <c r="BI2855" s="92"/>
      <c r="BJ2855" s="92"/>
      <c r="BK2855" s="92"/>
      <c r="BL2855">
        <v>0</v>
      </c>
    </row>
    <row r="2856" spans="1:64" x14ac:dyDescent="0.25">
      <c r="A2856" s="82" t="s">
        <v>297</v>
      </c>
      <c r="B2856" s="82" t="s">
        <v>397</v>
      </c>
      <c r="C2856" s="82" t="s">
        <v>107</v>
      </c>
      <c r="D2856" s="82" t="s">
        <v>307</v>
      </c>
      <c r="E2856" s="82" t="s">
        <v>60</v>
      </c>
      <c r="F2856" s="82" t="s">
        <v>340</v>
      </c>
      <c r="G2856" s="82" t="s">
        <v>340</v>
      </c>
      <c r="H2856">
        <v>0</v>
      </c>
      <c r="I2856">
        <v>0</v>
      </c>
      <c r="J2856">
        <v>0</v>
      </c>
      <c r="K2856" s="92"/>
      <c r="L2856">
        <v>0</v>
      </c>
      <c r="M2856" s="92"/>
      <c r="N2856" s="92"/>
      <c r="O2856" s="92"/>
      <c r="P2856">
        <v>0</v>
      </c>
      <c r="Q2856" s="92"/>
      <c r="R2856" s="92"/>
      <c r="S2856">
        <v>-1</v>
      </c>
      <c r="T2856">
        <v>0</v>
      </c>
      <c r="U2856" s="82" t="s">
        <v>328</v>
      </c>
      <c r="V2856" s="92"/>
      <c r="W2856">
        <v>0</v>
      </c>
      <c r="X2856" s="92"/>
      <c r="Y2856">
        <v>0</v>
      </c>
      <c r="Z2856">
        <v>0</v>
      </c>
      <c r="AA2856">
        <v>0</v>
      </c>
      <c r="AB2856">
        <v>0</v>
      </c>
      <c r="AC2856">
        <v>-1</v>
      </c>
      <c r="AD2856">
        <v>0</v>
      </c>
      <c r="AE2856">
        <v>0</v>
      </c>
      <c r="AF2856">
        <v>0</v>
      </c>
      <c r="AG2856">
        <v>0</v>
      </c>
      <c r="AH2856">
        <v>0</v>
      </c>
      <c r="AK2856">
        <v>0</v>
      </c>
      <c r="AM2856">
        <v>0</v>
      </c>
      <c r="AO2856" s="92"/>
      <c r="AP2856" s="82" t="s">
        <v>336</v>
      </c>
      <c r="AQ2856" s="82" t="s">
        <v>326</v>
      </c>
      <c r="AR2856" s="82"/>
      <c r="AS2856">
        <v>0</v>
      </c>
      <c r="AT2856">
        <v>0</v>
      </c>
      <c r="AU2856">
        <v>2033</v>
      </c>
      <c r="AY2856">
        <v>0</v>
      </c>
      <c r="AZ2856">
        <v>0</v>
      </c>
      <c r="BA2856" s="82" t="s">
        <v>398</v>
      </c>
      <c r="BB2856">
        <v>11962</v>
      </c>
      <c r="BC2856">
        <v>0</v>
      </c>
      <c r="BD2856" s="92"/>
      <c r="BE2856" s="92"/>
      <c r="BF2856">
        <v>0</v>
      </c>
      <c r="BG2856">
        <v>0</v>
      </c>
      <c r="BH2856">
        <v>0</v>
      </c>
      <c r="BI2856" s="92"/>
      <c r="BJ2856" s="92"/>
      <c r="BK2856" s="92"/>
      <c r="BL2856">
        <v>0</v>
      </c>
    </row>
    <row r="2857" spans="1:64" x14ac:dyDescent="0.25">
      <c r="A2857" s="82" t="s">
        <v>297</v>
      </c>
      <c r="B2857" s="82" t="s">
        <v>397</v>
      </c>
      <c r="C2857" s="82" t="s">
        <v>107</v>
      </c>
      <c r="D2857" s="82" t="s">
        <v>298</v>
      </c>
      <c r="E2857" s="82" t="s">
        <v>55</v>
      </c>
      <c r="F2857" s="82" t="s">
        <v>341</v>
      </c>
      <c r="G2857" s="82" t="s">
        <v>341</v>
      </c>
      <c r="H2857">
        <v>0.157390296459198</v>
      </c>
      <c r="I2857">
        <v>1378.739013671875</v>
      </c>
      <c r="J2857">
        <v>0.157390296459198</v>
      </c>
      <c r="K2857" s="92"/>
      <c r="L2857">
        <v>0</v>
      </c>
      <c r="M2857" s="92"/>
      <c r="N2857" s="92"/>
      <c r="O2857" s="92"/>
      <c r="P2857">
        <v>0</v>
      </c>
      <c r="Q2857" s="92"/>
      <c r="R2857" s="92"/>
      <c r="S2857">
        <v>-1</v>
      </c>
      <c r="T2857">
        <v>0</v>
      </c>
      <c r="U2857" s="82" t="s">
        <v>328</v>
      </c>
      <c r="V2857" s="92"/>
      <c r="W2857">
        <v>1378.739013671875</v>
      </c>
      <c r="X2857" s="92"/>
      <c r="Y2857">
        <v>0</v>
      </c>
      <c r="Z2857">
        <v>54.845718383789063</v>
      </c>
      <c r="AA2857">
        <v>54.845718383789063</v>
      </c>
      <c r="AB2857">
        <v>0</v>
      </c>
      <c r="AC2857">
        <v>-1</v>
      </c>
      <c r="AD2857">
        <v>0</v>
      </c>
      <c r="AE2857">
        <v>0</v>
      </c>
      <c r="AF2857">
        <v>0</v>
      </c>
      <c r="AG2857">
        <v>365</v>
      </c>
      <c r="AH2857">
        <v>8760</v>
      </c>
      <c r="AI2857">
        <v>1.1415524932090193E-4</v>
      </c>
      <c r="AJ2857">
        <v>39.779624938964844</v>
      </c>
      <c r="AK2857">
        <v>0</v>
      </c>
      <c r="AL2857">
        <v>0</v>
      </c>
      <c r="AM2857">
        <v>54.845718383789063</v>
      </c>
      <c r="AN2857">
        <v>39.779624938964844</v>
      </c>
      <c r="AO2857" s="92"/>
      <c r="AP2857" s="82" t="s">
        <v>336</v>
      </c>
      <c r="AQ2857" s="82" t="s">
        <v>326</v>
      </c>
      <c r="AR2857" s="82"/>
      <c r="AS2857">
        <v>0</v>
      </c>
      <c r="AT2857">
        <v>0</v>
      </c>
      <c r="AU2857">
        <v>2033</v>
      </c>
      <c r="AY2857">
        <v>0</v>
      </c>
      <c r="AZ2857">
        <v>0</v>
      </c>
      <c r="BA2857" s="82" t="s">
        <v>398</v>
      </c>
      <c r="BB2857">
        <v>11963</v>
      </c>
      <c r="BC2857">
        <v>1378.739013671875</v>
      </c>
      <c r="BD2857" s="92"/>
      <c r="BE2857" s="92"/>
      <c r="BF2857">
        <v>1378.739013671875</v>
      </c>
      <c r="BG2857">
        <v>0</v>
      </c>
      <c r="BH2857">
        <v>0</v>
      </c>
      <c r="BI2857" s="92"/>
      <c r="BJ2857" s="92"/>
      <c r="BK2857" s="92"/>
      <c r="BL2857">
        <v>0</v>
      </c>
    </row>
    <row r="2858" spans="1:64" x14ac:dyDescent="0.25">
      <c r="A2858" s="82" t="s">
        <v>297</v>
      </c>
      <c r="B2858" s="82" t="s">
        <v>397</v>
      </c>
      <c r="C2858" s="82" t="s">
        <v>107</v>
      </c>
      <c r="D2858" s="82" t="s">
        <v>303</v>
      </c>
      <c r="E2858" s="82" t="s">
        <v>304</v>
      </c>
      <c r="F2858" s="82" t="s">
        <v>341</v>
      </c>
      <c r="G2858" s="82" t="s">
        <v>341</v>
      </c>
      <c r="H2858">
        <v>0.157390296459198</v>
      </c>
      <c r="I2858">
        <v>1378.739013671875</v>
      </c>
      <c r="J2858">
        <v>0.157390296459198</v>
      </c>
      <c r="K2858" s="92"/>
      <c r="L2858">
        <v>0</v>
      </c>
      <c r="M2858" s="92"/>
      <c r="N2858" s="92"/>
      <c r="O2858" s="92"/>
      <c r="P2858">
        <v>0</v>
      </c>
      <c r="Q2858" s="92"/>
      <c r="R2858" s="92"/>
      <c r="S2858">
        <v>-1</v>
      </c>
      <c r="T2858">
        <v>0</v>
      </c>
      <c r="U2858" s="82" t="s">
        <v>328</v>
      </c>
      <c r="V2858" s="92"/>
      <c r="W2858">
        <v>1378.739013671875</v>
      </c>
      <c r="X2858" s="92"/>
      <c r="Y2858">
        <v>0</v>
      </c>
      <c r="Z2858">
        <v>54.845718383789063</v>
      </c>
      <c r="AA2858">
        <v>54.845718383789063</v>
      </c>
      <c r="AB2858">
        <v>0</v>
      </c>
      <c r="AC2858">
        <v>-1</v>
      </c>
      <c r="AD2858">
        <v>0</v>
      </c>
      <c r="AE2858">
        <v>0</v>
      </c>
      <c r="AF2858">
        <v>0</v>
      </c>
      <c r="AG2858">
        <v>365</v>
      </c>
      <c r="AH2858">
        <v>8760</v>
      </c>
      <c r="AI2858">
        <v>1.1415524932090193E-4</v>
      </c>
      <c r="AJ2858">
        <v>39.779624938964844</v>
      </c>
      <c r="AK2858">
        <v>0</v>
      </c>
      <c r="AL2858">
        <v>0</v>
      </c>
      <c r="AM2858">
        <v>54.845718383789063</v>
      </c>
      <c r="AN2858">
        <v>39.779624938964844</v>
      </c>
      <c r="AO2858" s="92"/>
      <c r="AP2858" s="82" t="s">
        <v>336</v>
      </c>
      <c r="AQ2858" s="82" t="s">
        <v>326</v>
      </c>
      <c r="AR2858" s="82"/>
      <c r="AS2858">
        <v>0</v>
      </c>
      <c r="AT2858">
        <v>0</v>
      </c>
      <c r="AU2858">
        <v>2033</v>
      </c>
      <c r="AY2858">
        <v>0</v>
      </c>
      <c r="AZ2858">
        <v>0</v>
      </c>
      <c r="BA2858" s="82" t="s">
        <v>398</v>
      </c>
      <c r="BB2858">
        <v>11964</v>
      </c>
      <c r="BC2858">
        <v>1378.739013671875</v>
      </c>
      <c r="BD2858" s="92"/>
      <c r="BE2858" s="92"/>
      <c r="BF2858">
        <v>1378.739013671875</v>
      </c>
      <c r="BG2858">
        <v>0</v>
      </c>
      <c r="BH2858">
        <v>0</v>
      </c>
      <c r="BI2858" s="92"/>
      <c r="BJ2858" s="92"/>
      <c r="BK2858" s="92"/>
      <c r="BL2858">
        <v>0</v>
      </c>
    </row>
    <row r="2859" spans="1:64" x14ac:dyDescent="0.25">
      <c r="A2859" s="82" t="s">
        <v>297</v>
      </c>
      <c r="B2859" s="82" t="s">
        <v>397</v>
      </c>
      <c r="C2859" s="82" t="s">
        <v>107</v>
      </c>
      <c r="D2859" s="82" t="s">
        <v>305</v>
      </c>
      <c r="E2859" s="82" t="s">
        <v>58</v>
      </c>
      <c r="F2859" s="82" t="s">
        <v>341</v>
      </c>
      <c r="G2859" s="82" t="s">
        <v>341</v>
      </c>
      <c r="H2859">
        <v>0.157390296459198</v>
      </c>
      <c r="I2859">
        <v>1378.739013671875</v>
      </c>
      <c r="J2859">
        <v>0.157390296459198</v>
      </c>
      <c r="K2859" s="92"/>
      <c r="L2859">
        <v>0</v>
      </c>
      <c r="M2859" s="92"/>
      <c r="N2859" s="92"/>
      <c r="O2859" s="92"/>
      <c r="P2859">
        <v>0</v>
      </c>
      <c r="Q2859" s="92"/>
      <c r="R2859" s="92"/>
      <c r="S2859">
        <v>-1</v>
      </c>
      <c r="T2859">
        <v>0</v>
      </c>
      <c r="U2859" s="82" t="s">
        <v>328</v>
      </c>
      <c r="V2859" s="92"/>
      <c r="W2859">
        <v>1378.739013671875</v>
      </c>
      <c r="X2859" s="92"/>
      <c r="Y2859">
        <v>0</v>
      </c>
      <c r="Z2859">
        <v>54.845718383789063</v>
      </c>
      <c r="AA2859">
        <v>54.845718383789063</v>
      </c>
      <c r="AB2859">
        <v>0</v>
      </c>
      <c r="AC2859">
        <v>-1</v>
      </c>
      <c r="AD2859">
        <v>0</v>
      </c>
      <c r="AE2859">
        <v>0</v>
      </c>
      <c r="AF2859">
        <v>0</v>
      </c>
      <c r="AG2859">
        <v>365</v>
      </c>
      <c r="AH2859">
        <v>8760</v>
      </c>
      <c r="AI2859">
        <v>1.1415524932090193E-4</v>
      </c>
      <c r="AJ2859">
        <v>39.779624938964844</v>
      </c>
      <c r="AK2859">
        <v>0</v>
      </c>
      <c r="AL2859">
        <v>0</v>
      </c>
      <c r="AM2859">
        <v>54.845718383789063</v>
      </c>
      <c r="AN2859">
        <v>39.779624938964844</v>
      </c>
      <c r="AO2859" s="92"/>
      <c r="AP2859" s="82" t="s">
        <v>336</v>
      </c>
      <c r="AQ2859" s="82" t="s">
        <v>326</v>
      </c>
      <c r="AR2859" s="82"/>
      <c r="AS2859">
        <v>0</v>
      </c>
      <c r="AT2859">
        <v>0</v>
      </c>
      <c r="AU2859">
        <v>2033</v>
      </c>
      <c r="AY2859">
        <v>0</v>
      </c>
      <c r="AZ2859">
        <v>0</v>
      </c>
      <c r="BA2859" s="82" t="s">
        <v>398</v>
      </c>
      <c r="BB2859">
        <v>11965</v>
      </c>
      <c r="BC2859">
        <v>1378.739013671875</v>
      </c>
      <c r="BD2859" s="92"/>
      <c r="BE2859" s="92"/>
      <c r="BF2859">
        <v>1378.739013671875</v>
      </c>
      <c r="BG2859">
        <v>0</v>
      </c>
      <c r="BH2859">
        <v>0</v>
      </c>
      <c r="BI2859" s="92"/>
      <c r="BJ2859" s="92"/>
      <c r="BK2859" s="92"/>
      <c r="BL2859">
        <v>0</v>
      </c>
    </row>
    <row r="2860" spans="1:64" x14ac:dyDescent="0.25">
      <c r="A2860" s="82" t="s">
        <v>297</v>
      </c>
      <c r="B2860" s="82" t="s">
        <v>397</v>
      </c>
      <c r="C2860" s="82" t="s">
        <v>107</v>
      </c>
      <c r="D2860" s="82" t="s">
        <v>306</v>
      </c>
      <c r="E2860" s="82" t="s">
        <v>59</v>
      </c>
      <c r="F2860" s="82" t="s">
        <v>341</v>
      </c>
      <c r="G2860" s="82" t="s">
        <v>341</v>
      </c>
      <c r="H2860">
        <v>0.157390296459198</v>
      </c>
      <c r="I2860">
        <v>1378.739013671875</v>
      </c>
      <c r="J2860">
        <v>0.157390296459198</v>
      </c>
      <c r="K2860" s="92"/>
      <c r="L2860">
        <v>0</v>
      </c>
      <c r="M2860" s="92"/>
      <c r="N2860" s="92"/>
      <c r="O2860" s="92"/>
      <c r="P2860">
        <v>0</v>
      </c>
      <c r="Q2860" s="92"/>
      <c r="R2860" s="92"/>
      <c r="S2860">
        <v>-1</v>
      </c>
      <c r="T2860">
        <v>0</v>
      </c>
      <c r="U2860" s="82" t="s">
        <v>328</v>
      </c>
      <c r="V2860" s="92"/>
      <c r="W2860">
        <v>1378.739013671875</v>
      </c>
      <c r="X2860" s="92"/>
      <c r="Y2860">
        <v>0</v>
      </c>
      <c r="Z2860">
        <v>54.845718383789063</v>
      </c>
      <c r="AA2860">
        <v>54.845718383789063</v>
      </c>
      <c r="AB2860">
        <v>0</v>
      </c>
      <c r="AC2860">
        <v>-1</v>
      </c>
      <c r="AD2860">
        <v>0</v>
      </c>
      <c r="AE2860">
        <v>0</v>
      </c>
      <c r="AF2860">
        <v>0</v>
      </c>
      <c r="AG2860">
        <v>365</v>
      </c>
      <c r="AH2860">
        <v>8760</v>
      </c>
      <c r="AI2860">
        <v>1.1415524932090193E-4</v>
      </c>
      <c r="AJ2860">
        <v>39.779624938964844</v>
      </c>
      <c r="AK2860">
        <v>0</v>
      </c>
      <c r="AL2860">
        <v>0</v>
      </c>
      <c r="AM2860">
        <v>54.845718383789063</v>
      </c>
      <c r="AN2860">
        <v>39.779624938964844</v>
      </c>
      <c r="AO2860" s="92"/>
      <c r="AP2860" s="82" t="s">
        <v>336</v>
      </c>
      <c r="AQ2860" s="82" t="s">
        <v>326</v>
      </c>
      <c r="AR2860" s="82"/>
      <c r="AS2860">
        <v>0</v>
      </c>
      <c r="AT2860">
        <v>0</v>
      </c>
      <c r="AU2860">
        <v>2033</v>
      </c>
      <c r="AY2860">
        <v>0</v>
      </c>
      <c r="AZ2860">
        <v>0</v>
      </c>
      <c r="BA2860" s="82" t="s">
        <v>398</v>
      </c>
      <c r="BB2860">
        <v>11966</v>
      </c>
      <c r="BC2860">
        <v>1378.739013671875</v>
      </c>
      <c r="BD2860" s="92"/>
      <c r="BE2860" s="92"/>
      <c r="BF2860">
        <v>1378.739013671875</v>
      </c>
      <c r="BG2860">
        <v>0</v>
      </c>
      <c r="BH2860">
        <v>0</v>
      </c>
      <c r="BI2860" s="92"/>
      <c r="BJ2860" s="92"/>
      <c r="BK2860" s="92"/>
      <c r="BL2860">
        <v>0</v>
      </c>
    </row>
    <row r="2861" spans="1:64" x14ac:dyDescent="0.25">
      <c r="A2861" s="82" t="s">
        <v>297</v>
      </c>
      <c r="B2861" s="82" t="s">
        <v>397</v>
      </c>
      <c r="C2861" s="82" t="s">
        <v>107</v>
      </c>
      <c r="D2861" s="82" t="s">
        <v>307</v>
      </c>
      <c r="E2861" s="82" t="s">
        <v>60</v>
      </c>
      <c r="F2861" s="82" t="s">
        <v>341</v>
      </c>
      <c r="G2861" s="82" t="s">
        <v>341</v>
      </c>
      <c r="H2861">
        <v>0.157390296459198</v>
      </c>
      <c r="I2861">
        <v>1378.739013671875</v>
      </c>
      <c r="J2861">
        <v>0.157390296459198</v>
      </c>
      <c r="K2861" s="92"/>
      <c r="L2861">
        <v>0</v>
      </c>
      <c r="M2861" s="92"/>
      <c r="N2861" s="92"/>
      <c r="O2861" s="92"/>
      <c r="P2861">
        <v>0</v>
      </c>
      <c r="Q2861" s="92"/>
      <c r="R2861" s="92"/>
      <c r="S2861">
        <v>-1</v>
      </c>
      <c r="T2861">
        <v>0</v>
      </c>
      <c r="U2861" s="82" t="s">
        <v>328</v>
      </c>
      <c r="V2861" s="92"/>
      <c r="W2861">
        <v>1378.739013671875</v>
      </c>
      <c r="X2861" s="92"/>
      <c r="Y2861">
        <v>0</v>
      </c>
      <c r="Z2861">
        <v>54.845718383789063</v>
      </c>
      <c r="AA2861">
        <v>54.845718383789063</v>
      </c>
      <c r="AB2861">
        <v>0</v>
      </c>
      <c r="AC2861">
        <v>-1</v>
      </c>
      <c r="AD2861">
        <v>0</v>
      </c>
      <c r="AE2861">
        <v>0</v>
      </c>
      <c r="AF2861">
        <v>0</v>
      </c>
      <c r="AG2861">
        <v>365</v>
      </c>
      <c r="AH2861">
        <v>8760</v>
      </c>
      <c r="AI2861">
        <v>1.1415524932090193E-4</v>
      </c>
      <c r="AJ2861">
        <v>39.779624938964844</v>
      </c>
      <c r="AK2861">
        <v>0</v>
      </c>
      <c r="AL2861">
        <v>0</v>
      </c>
      <c r="AM2861">
        <v>54.845718383789063</v>
      </c>
      <c r="AN2861">
        <v>39.779624938964844</v>
      </c>
      <c r="AO2861" s="92"/>
      <c r="AP2861" s="82" t="s">
        <v>336</v>
      </c>
      <c r="AQ2861" s="82" t="s">
        <v>326</v>
      </c>
      <c r="AR2861" s="82"/>
      <c r="AS2861">
        <v>0</v>
      </c>
      <c r="AT2861">
        <v>0</v>
      </c>
      <c r="AU2861">
        <v>2033</v>
      </c>
      <c r="AY2861">
        <v>0</v>
      </c>
      <c r="AZ2861">
        <v>0</v>
      </c>
      <c r="BA2861" s="82" t="s">
        <v>398</v>
      </c>
      <c r="BB2861">
        <v>11967</v>
      </c>
      <c r="BC2861">
        <v>1378.739013671875</v>
      </c>
      <c r="BD2861" s="92"/>
      <c r="BE2861" s="92"/>
      <c r="BF2861">
        <v>1378.739013671875</v>
      </c>
      <c r="BG2861">
        <v>0</v>
      </c>
      <c r="BH2861">
        <v>0</v>
      </c>
      <c r="BI2861" s="92"/>
      <c r="BJ2861" s="92"/>
      <c r="BK2861" s="92"/>
      <c r="BL2861">
        <v>0</v>
      </c>
    </row>
    <row r="2862" spans="1:64" x14ac:dyDescent="0.25">
      <c r="A2862" s="82" t="s">
        <v>297</v>
      </c>
      <c r="B2862" s="82" t="s">
        <v>397</v>
      </c>
      <c r="C2862" s="82" t="s">
        <v>107</v>
      </c>
      <c r="D2862" s="82" t="s">
        <v>308</v>
      </c>
      <c r="E2862" s="82" t="s">
        <v>61</v>
      </c>
      <c r="F2862" s="82" t="s">
        <v>341</v>
      </c>
      <c r="G2862" s="82" t="s">
        <v>341</v>
      </c>
      <c r="H2862">
        <v>0.157390296459198</v>
      </c>
      <c r="I2862">
        <v>1378.739013671875</v>
      </c>
      <c r="J2862">
        <v>0.157390296459198</v>
      </c>
      <c r="K2862" s="92"/>
      <c r="L2862">
        <v>0</v>
      </c>
      <c r="M2862" s="92"/>
      <c r="N2862" s="92"/>
      <c r="O2862" s="92"/>
      <c r="P2862">
        <v>0</v>
      </c>
      <c r="Q2862" s="92"/>
      <c r="R2862" s="92"/>
      <c r="S2862">
        <v>-1</v>
      </c>
      <c r="T2862">
        <v>0</v>
      </c>
      <c r="U2862" s="82" t="s">
        <v>328</v>
      </c>
      <c r="V2862" s="92"/>
      <c r="W2862">
        <v>1378.739013671875</v>
      </c>
      <c r="X2862" s="92"/>
      <c r="Y2862">
        <v>0</v>
      </c>
      <c r="Z2862">
        <v>54.845718383789063</v>
      </c>
      <c r="AA2862">
        <v>54.845718383789063</v>
      </c>
      <c r="AB2862">
        <v>0</v>
      </c>
      <c r="AC2862">
        <v>-1</v>
      </c>
      <c r="AD2862">
        <v>0</v>
      </c>
      <c r="AE2862">
        <v>0</v>
      </c>
      <c r="AF2862">
        <v>0</v>
      </c>
      <c r="AG2862">
        <v>365</v>
      </c>
      <c r="AH2862">
        <v>8760</v>
      </c>
      <c r="AI2862">
        <v>1.1415524932090193E-4</v>
      </c>
      <c r="AJ2862">
        <v>39.779624938964844</v>
      </c>
      <c r="AK2862">
        <v>0</v>
      </c>
      <c r="AL2862">
        <v>0</v>
      </c>
      <c r="AM2862">
        <v>54.845718383789063</v>
      </c>
      <c r="AN2862">
        <v>39.779624938964844</v>
      </c>
      <c r="AO2862" s="92"/>
      <c r="AP2862" s="82" t="s">
        <v>336</v>
      </c>
      <c r="AQ2862" s="82" t="s">
        <v>326</v>
      </c>
      <c r="AR2862" s="82"/>
      <c r="AS2862">
        <v>0</v>
      </c>
      <c r="AT2862">
        <v>0</v>
      </c>
      <c r="AU2862">
        <v>2033</v>
      </c>
      <c r="AY2862">
        <v>0</v>
      </c>
      <c r="AZ2862">
        <v>0</v>
      </c>
      <c r="BA2862" s="82" t="s">
        <v>398</v>
      </c>
      <c r="BB2862">
        <v>11968</v>
      </c>
      <c r="BC2862">
        <v>1378.739013671875</v>
      </c>
      <c r="BD2862" s="92"/>
      <c r="BE2862" s="92"/>
      <c r="BF2862">
        <v>1378.739013671875</v>
      </c>
      <c r="BG2862">
        <v>0</v>
      </c>
      <c r="BH2862">
        <v>0</v>
      </c>
      <c r="BI2862" s="92"/>
      <c r="BJ2862" s="92"/>
      <c r="BK2862" s="92"/>
      <c r="BL2862">
        <v>0</v>
      </c>
    </row>
    <row r="2863" spans="1:64" x14ac:dyDescent="0.25">
      <c r="A2863" s="82" t="s">
        <v>297</v>
      </c>
      <c r="B2863" s="82" t="s">
        <v>397</v>
      </c>
      <c r="C2863" s="82" t="s">
        <v>107</v>
      </c>
      <c r="D2863" s="82" t="s">
        <v>309</v>
      </c>
      <c r="E2863" s="82" t="s">
        <v>310</v>
      </c>
      <c r="F2863" s="82" t="s">
        <v>341</v>
      </c>
      <c r="G2863" s="82" t="s">
        <v>341</v>
      </c>
      <c r="H2863">
        <v>0.157390296459198</v>
      </c>
      <c r="I2863">
        <v>1378.739013671875</v>
      </c>
      <c r="J2863">
        <v>0.157390296459198</v>
      </c>
      <c r="K2863" s="92"/>
      <c r="L2863">
        <v>0</v>
      </c>
      <c r="M2863" s="92"/>
      <c r="N2863" s="92"/>
      <c r="O2863" s="92"/>
      <c r="P2863">
        <v>0</v>
      </c>
      <c r="Q2863" s="92"/>
      <c r="R2863" s="92"/>
      <c r="S2863">
        <v>-1</v>
      </c>
      <c r="T2863">
        <v>0</v>
      </c>
      <c r="U2863" s="82" t="s">
        <v>328</v>
      </c>
      <c r="V2863" s="92"/>
      <c r="W2863">
        <v>1378.739013671875</v>
      </c>
      <c r="X2863" s="92"/>
      <c r="Y2863">
        <v>0</v>
      </c>
      <c r="Z2863">
        <v>54.845718383789063</v>
      </c>
      <c r="AA2863">
        <v>54.845718383789063</v>
      </c>
      <c r="AB2863">
        <v>0</v>
      </c>
      <c r="AC2863">
        <v>-1</v>
      </c>
      <c r="AD2863">
        <v>0</v>
      </c>
      <c r="AE2863">
        <v>0</v>
      </c>
      <c r="AF2863">
        <v>0</v>
      </c>
      <c r="AG2863">
        <v>365</v>
      </c>
      <c r="AH2863">
        <v>8760</v>
      </c>
      <c r="AI2863">
        <v>1.1415524932090193E-4</v>
      </c>
      <c r="AJ2863">
        <v>39.779624938964844</v>
      </c>
      <c r="AK2863">
        <v>0</v>
      </c>
      <c r="AL2863">
        <v>0</v>
      </c>
      <c r="AM2863">
        <v>54.845718383789063</v>
      </c>
      <c r="AN2863">
        <v>39.779624938964844</v>
      </c>
      <c r="AO2863" s="92"/>
      <c r="AP2863" s="82" t="s">
        <v>336</v>
      </c>
      <c r="AQ2863" s="82" t="s">
        <v>326</v>
      </c>
      <c r="AR2863" s="82"/>
      <c r="AS2863">
        <v>0</v>
      </c>
      <c r="AT2863">
        <v>0</v>
      </c>
      <c r="AU2863">
        <v>2033</v>
      </c>
      <c r="AY2863">
        <v>0</v>
      </c>
      <c r="AZ2863">
        <v>0</v>
      </c>
      <c r="BA2863" s="82" t="s">
        <v>398</v>
      </c>
      <c r="BB2863">
        <v>11969</v>
      </c>
      <c r="BC2863">
        <v>1378.739013671875</v>
      </c>
      <c r="BD2863" s="92"/>
      <c r="BE2863" s="92"/>
      <c r="BF2863">
        <v>1378.739013671875</v>
      </c>
      <c r="BG2863">
        <v>0</v>
      </c>
      <c r="BH2863">
        <v>0</v>
      </c>
      <c r="BI2863" s="92"/>
      <c r="BJ2863" s="92"/>
      <c r="BK2863" s="92"/>
      <c r="BL2863">
        <v>0</v>
      </c>
    </row>
    <row r="2864" spans="1:64" x14ac:dyDescent="0.25">
      <c r="A2864" s="82" t="s">
        <v>297</v>
      </c>
      <c r="B2864" s="82" t="s">
        <v>397</v>
      </c>
      <c r="C2864" s="82" t="s">
        <v>107</v>
      </c>
      <c r="D2864" s="82" t="s">
        <v>311</v>
      </c>
      <c r="E2864" s="82" t="s">
        <v>312</v>
      </c>
      <c r="F2864" s="82" t="s">
        <v>341</v>
      </c>
      <c r="G2864" s="82" t="s">
        <v>341</v>
      </c>
      <c r="H2864">
        <v>0.157390296459198</v>
      </c>
      <c r="I2864">
        <v>1378.739013671875</v>
      </c>
      <c r="J2864">
        <v>0.157390296459198</v>
      </c>
      <c r="K2864" s="92"/>
      <c r="L2864">
        <v>0</v>
      </c>
      <c r="M2864" s="92"/>
      <c r="N2864" s="92"/>
      <c r="O2864" s="92"/>
      <c r="P2864">
        <v>0</v>
      </c>
      <c r="Q2864" s="92"/>
      <c r="R2864" s="92"/>
      <c r="S2864">
        <v>-1</v>
      </c>
      <c r="T2864">
        <v>0</v>
      </c>
      <c r="U2864" s="82" t="s">
        <v>328</v>
      </c>
      <c r="V2864" s="92"/>
      <c r="W2864">
        <v>1378.739013671875</v>
      </c>
      <c r="X2864" s="92"/>
      <c r="Y2864">
        <v>0</v>
      </c>
      <c r="Z2864">
        <v>54.845718383789063</v>
      </c>
      <c r="AA2864">
        <v>54.845718383789063</v>
      </c>
      <c r="AB2864">
        <v>0</v>
      </c>
      <c r="AC2864">
        <v>-1</v>
      </c>
      <c r="AD2864">
        <v>0</v>
      </c>
      <c r="AE2864">
        <v>0</v>
      </c>
      <c r="AF2864">
        <v>0</v>
      </c>
      <c r="AG2864">
        <v>365</v>
      </c>
      <c r="AH2864">
        <v>8760</v>
      </c>
      <c r="AI2864">
        <v>1.1415524932090193E-4</v>
      </c>
      <c r="AJ2864">
        <v>39.779624938964844</v>
      </c>
      <c r="AK2864">
        <v>0</v>
      </c>
      <c r="AL2864">
        <v>0</v>
      </c>
      <c r="AM2864">
        <v>54.845718383789063</v>
      </c>
      <c r="AN2864">
        <v>39.779624938964844</v>
      </c>
      <c r="AO2864" s="92"/>
      <c r="AP2864" s="82" t="s">
        <v>336</v>
      </c>
      <c r="AQ2864" s="82" t="s">
        <v>326</v>
      </c>
      <c r="AR2864" s="82"/>
      <c r="AS2864">
        <v>0</v>
      </c>
      <c r="AT2864">
        <v>0</v>
      </c>
      <c r="AU2864">
        <v>2033</v>
      </c>
      <c r="AY2864">
        <v>0</v>
      </c>
      <c r="AZ2864">
        <v>0</v>
      </c>
      <c r="BA2864" s="82" t="s">
        <v>398</v>
      </c>
      <c r="BB2864">
        <v>11970</v>
      </c>
      <c r="BC2864">
        <v>1378.739013671875</v>
      </c>
      <c r="BD2864" s="92"/>
      <c r="BE2864" s="92"/>
      <c r="BF2864">
        <v>1378.739013671875</v>
      </c>
      <c r="BG2864">
        <v>0</v>
      </c>
      <c r="BH2864">
        <v>0</v>
      </c>
      <c r="BI2864" s="92"/>
      <c r="BJ2864" s="92"/>
      <c r="BK2864" s="92"/>
      <c r="BL2864">
        <v>0</v>
      </c>
    </row>
    <row r="2865" spans="1:64" x14ac:dyDescent="0.25">
      <c r="A2865" s="82" t="s">
        <v>297</v>
      </c>
      <c r="B2865" s="82" t="s">
        <v>397</v>
      </c>
      <c r="C2865" s="82" t="s">
        <v>107</v>
      </c>
      <c r="D2865" s="82" t="s">
        <v>313</v>
      </c>
      <c r="E2865" s="82" t="s">
        <v>314</v>
      </c>
      <c r="F2865" s="82" t="s">
        <v>341</v>
      </c>
      <c r="G2865" s="82" t="s">
        <v>341</v>
      </c>
      <c r="H2865">
        <v>0.157390296459198</v>
      </c>
      <c r="I2865">
        <v>1378.739013671875</v>
      </c>
      <c r="J2865">
        <v>0.157390296459198</v>
      </c>
      <c r="K2865" s="92"/>
      <c r="L2865">
        <v>0</v>
      </c>
      <c r="M2865" s="92"/>
      <c r="N2865" s="92"/>
      <c r="O2865" s="92"/>
      <c r="P2865">
        <v>0</v>
      </c>
      <c r="Q2865" s="92"/>
      <c r="R2865" s="92"/>
      <c r="S2865">
        <v>-1</v>
      </c>
      <c r="T2865">
        <v>0</v>
      </c>
      <c r="U2865" s="82" t="s">
        <v>328</v>
      </c>
      <c r="V2865" s="92"/>
      <c r="W2865">
        <v>1378.739013671875</v>
      </c>
      <c r="X2865" s="92"/>
      <c r="Y2865">
        <v>0</v>
      </c>
      <c r="Z2865">
        <v>54.845718383789063</v>
      </c>
      <c r="AA2865">
        <v>54.845718383789063</v>
      </c>
      <c r="AB2865">
        <v>0</v>
      </c>
      <c r="AC2865">
        <v>-1</v>
      </c>
      <c r="AD2865">
        <v>0</v>
      </c>
      <c r="AE2865">
        <v>0</v>
      </c>
      <c r="AF2865">
        <v>0</v>
      </c>
      <c r="AG2865">
        <v>365</v>
      </c>
      <c r="AH2865">
        <v>8760</v>
      </c>
      <c r="AI2865">
        <v>1.1415524932090193E-4</v>
      </c>
      <c r="AJ2865">
        <v>39.779624938964844</v>
      </c>
      <c r="AK2865">
        <v>0</v>
      </c>
      <c r="AL2865">
        <v>0</v>
      </c>
      <c r="AM2865">
        <v>54.845718383789063</v>
      </c>
      <c r="AN2865">
        <v>39.779624938964844</v>
      </c>
      <c r="AO2865" s="92"/>
      <c r="AP2865" s="82" t="s">
        <v>336</v>
      </c>
      <c r="AQ2865" s="82" t="s">
        <v>326</v>
      </c>
      <c r="AR2865" s="82"/>
      <c r="AS2865">
        <v>0</v>
      </c>
      <c r="AT2865">
        <v>0</v>
      </c>
      <c r="AU2865">
        <v>2033</v>
      </c>
      <c r="AY2865">
        <v>0</v>
      </c>
      <c r="AZ2865">
        <v>0</v>
      </c>
      <c r="BA2865" s="82" t="s">
        <v>398</v>
      </c>
      <c r="BB2865">
        <v>11971</v>
      </c>
      <c r="BC2865">
        <v>1378.739013671875</v>
      </c>
      <c r="BD2865" s="92"/>
      <c r="BE2865" s="92"/>
      <c r="BF2865">
        <v>1378.739013671875</v>
      </c>
      <c r="BG2865">
        <v>0</v>
      </c>
      <c r="BH2865">
        <v>0</v>
      </c>
      <c r="BI2865" s="92"/>
      <c r="BJ2865" s="92"/>
      <c r="BK2865" s="92"/>
      <c r="BL2865">
        <v>0</v>
      </c>
    </row>
    <row r="2866" spans="1:64" x14ac:dyDescent="0.25">
      <c r="A2866" s="82" t="s">
        <v>297</v>
      </c>
      <c r="B2866" s="82" t="s">
        <v>397</v>
      </c>
      <c r="C2866" s="82" t="s">
        <v>107</v>
      </c>
      <c r="D2866" s="82" t="s">
        <v>303</v>
      </c>
      <c r="E2866" s="82" t="s">
        <v>304</v>
      </c>
      <c r="F2866" s="82" t="s">
        <v>342</v>
      </c>
      <c r="G2866" s="82" t="s">
        <v>342</v>
      </c>
      <c r="H2866">
        <v>3.4236583709716797</v>
      </c>
      <c r="I2866">
        <v>29991.24609375</v>
      </c>
      <c r="J2866">
        <v>3.4236583709716797</v>
      </c>
      <c r="K2866" s="92"/>
      <c r="L2866">
        <v>0</v>
      </c>
      <c r="M2866" s="92"/>
      <c r="N2866" s="92"/>
      <c r="O2866" s="92"/>
      <c r="P2866">
        <v>2654.649169921875</v>
      </c>
      <c r="Q2866" s="92"/>
      <c r="R2866" s="92"/>
      <c r="S2866">
        <v>-1</v>
      </c>
      <c r="T2866">
        <v>0</v>
      </c>
      <c r="U2866" s="82" t="s">
        <v>328</v>
      </c>
      <c r="V2866" s="92"/>
      <c r="W2866">
        <v>29991.24609375</v>
      </c>
      <c r="X2866" s="92"/>
      <c r="Y2866">
        <v>0</v>
      </c>
      <c r="Z2866">
        <v>1172.4752197265625</v>
      </c>
      <c r="AA2866">
        <v>1172.4752197265625</v>
      </c>
      <c r="AB2866">
        <v>0</v>
      </c>
      <c r="AC2866">
        <v>-1</v>
      </c>
      <c r="AD2866">
        <v>0</v>
      </c>
      <c r="AE2866">
        <v>0</v>
      </c>
      <c r="AF2866">
        <v>0</v>
      </c>
      <c r="AG2866">
        <v>365</v>
      </c>
      <c r="AH2866">
        <v>8760</v>
      </c>
      <c r="AI2866">
        <v>1.1415524932090193E-4</v>
      </c>
      <c r="AJ2866">
        <v>39.093914031982422</v>
      </c>
      <c r="AK2866">
        <v>0</v>
      </c>
      <c r="AL2866">
        <v>0</v>
      </c>
      <c r="AM2866">
        <v>1172.4752197265625</v>
      </c>
      <c r="AN2866">
        <v>39.093914031982422</v>
      </c>
      <c r="AO2866" s="92"/>
      <c r="AP2866" s="82" t="s">
        <v>343</v>
      </c>
      <c r="AQ2866" s="82" t="s">
        <v>326</v>
      </c>
      <c r="AR2866" s="82"/>
      <c r="AS2866">
        <v>0</v>
      </c>
      <c r="AT2866">
        <v>0</v>
      </c>
      <c r="AU2866">
        <v>2033</v>
      </c>
      <c r="AY2866">
        <v>0</v>
      </c>
      <c r="AZ2866">
        <v>0</v>
      </c>
      <c r="BA2866" s="82" t="s">
        <v>398</v>
      </c>
      <c r="BB2866">
        <v>11972</v>
      </c>
      <c r="BC2866">
        <v>29991.24609375</v>
      </c>
      <c r="BD2866" s="92"/>
      <c r="BE2866" s="92"/>
      <c r="BF2866">
        <v>29991.24609375</v>
      </c>
      <c r="BG2866">
        <v>0</v>
      </c>
      <c r="BH2866">
        <v>0</v>
      </c>
      <c r="BI2866" s="92"/>
      <c r="BJ2866" s="92"/>
      <c r="BK2866" s="92"/>
      <c r="BL2866">
        <v>0</v>
      </c>
    </row>
    <row r="2867" spans="1:64" x14ac:dyDescent="0.25">
      <c r="A2867" s="82" t="s">
        <v>297</v>
      </c>
      <c r="B2867" s="82" t="s">
        <v>397</v>
      </c>
      <c r="C2867" s="82" t="s">
        <v>107</v>
      </c>
      <c r="D2867" s="82" t="s">
        <v>306</v>
      </c>
      <c r="E2867" s="82" t="s">
        <v>59</v>
      </c>
      <c r="F2867" s="82" t="s">
        <v>342</v>
      </c>
      <c r="G2867" s="82" t="s">
        <v>342</v>
      </c>
      <c r="H2867">
        <v>3.4236583709716797</v>
      </c>
      <c r="I2867">
        <v>29991.24609375</v>
      </c>
      <c r="J2867">
        <v>3.4236583709716797</v>
      </c>
      <c r="K2867" s="92"/>
      <c r="L2867">
        <v>0</v>
      </c>
      <c r="M2867" s="92"/>
      <c r="N2867" s="92"/>
      <c r="O2867" s="92"/>
      <c r="P2867">
        <v>2654.649169921875</v>
      </c>
      <c r="Q2867" s="92"/>
      <c r="R2867" s="92"/>
      <c r="S2867">
        <v>-1</v>
      </c>
      <c r="T2867">
        <v>0</v>
      </c>
      <c r="U2867" s="82" t="s">
        <v>328</v>
      </c>
      <c r="V2867" s="92"/>
      <c r="W2867">
        <v>29991.24609375</v>
      </c>
      <c r="X2867" s="92"/>
      <c r="Y2867">
        <v>0</v>
      </c>
      <c r="Z2867">
        <v>1172.4752197265625</v>
      </c>
      <c r="AA2867">
        <v>1172.4752197265625</v>
      </c>
      <c r="AB2867">
        <v>0</v>
      </c>
      <c r="AC2867">
        <v>-1</v>
      </c>
      <c r="AD2867">
        <v>0</v>
      </c>
      <c r="AE2867">
        <v>0</v>
      </c>
      <c r="AF2867">
        <v>0</v>
      </c>
      <c r="AG2867">
        <v>365</v>
      </c>
      <c r="AH2867">
        <v>8760</v>
      </c>
      <c r="AI2867">
        <v>1.1415524932090193E-4</v>
      </c>
      <c r="AJ2867">
        <v>39.093914031982422</v>
      </c>
      <c r="AK2867">
        <v>0</v>
      </c>
      <c r="AL2867">
        <v>0</v>
      </c>
      <c r="AM2867">
        <v>1172.4752197265625</v>
      </c>
      <c r="AN2867">
        <v>39.093914031982422</v>
      </c>
      <c r="AO2867" s="92"/>
      <c r="AP2867" s="82" t="s">
        <v>343</v>
      </c>
      <c r="AQ2867" s="82" t="s">
        <v>326</v>
      </c>
      <c r="AR2867" s="82"/>
      <c r="AS2867">
        <v>0</v>
      </c>
      <c r="AT2867">
        <v>0</v>
      </c>
      <c r="AU2867">
        <v>2033</v>
      </c>
      <c r="AY2867">
        <v>0</v>
      </c>
      <c r="AZ2867">
        <v>0</v>
      </c>
      <c r="BA2867" s="82" t="s">
        <v>398</v>
      </c>
      <c r="BB2867">
        <v>11973</v>
      </c>
      <c r="BC2867">
        <v>29991.24609375</v>
      </c>
      <c r="BD2867" s="92"/>
      <c r="BE2867" s="92"/>
      <c r="BF2867">
        <v>29991.24609375</v>
      </c>
      <c r="BG2867">
        <v>0</v>
      </c>
      <c r="BH2867">
        <v>0</v>
      </c>
      <c r="BI2867" s="92"/>
      <c r="BJ2867" s="92"/>
      <c r="BK2867" s="92"/>
      <c r="BL2867">
        <v>0</v>
      </c>
    </row>
    <row r="2868" spans="1:64" x14ac:dyDescent="0.25">
      <c r="A2868" s="82" t="s">
        <v>297</v>
      </c>
      <c r="B2868" s="82" t="s">
        <v>397</v>
      </c>
      <c r="C2868" s="82" t="s">
        <v>107</v>
      </c>
      <c r="D2868" s="82" t="s">
        <v>308</v>
      </c>
      <c r="E2868" s="82" t="s">
        <v>61</v>
      </c>
      <c r="F2868" s="82" t="s">
        <v>342</v>
      </c>
      <c r="G2868" s="82" t="s">
        <v>342</v>
      </c>
      <c r="H2868">
        <v>3.4236583709716797</v>
      </c>
      <c r="I2868">
        <v>29991.24609375</v>
      </c>
      <c r="J2868">
        <v>3.4236583709716797</v>
      </c>
      <c r="K2868" s="92"/>
      <c r="L2868">
        <v>0</v>
      </c>
      <c r="M2868" s="92"/>
      <c r="N2868" s="92"/>
      <c r="O2868" s="92"/>
      <c r="P2868">
        <v>2654.649169921875</v>
      </c>
      <c r="Q2868" s="92"/>
      <c r="R2868" s="92"/>
      <c r="S2868">
        <v>-1</v>
      </c>
      <c r="T2868">
        <v>0</v>
      </c>
      <c r="U2868" s="82" t="s">
        <v>328</v>
      </c>
      <c r="V2868" s="92"/>
      <c r="W2868">
        <v>29991.24609375</v>
      </c>
      <c r="X2868" s="92"/>
      <c r="Y2868">
        <v>0</v>
      </c>
      <c r="Z2868">
        <v>1172.4752197265625</v>
      </c>
      <c r="AA2868">
        <v>1172.4752197265625</v>
      </c>
      <c r="AB2868">
        <v>0</v>
      </c>
      <c r="AC2868">
        <v>-1</v>
      </c>
      <c r="AD2868">
        <v>0</v>
      </c>
      <c r="AE2868">
        <v>0</v>
      </c>
      <c r="AF2868">
        <v>0</v>
      </c>
      <c r="AG2868">
        <v>365</v>
      </c>
      <c r="AH2868">
        <v>8760</v>
      </c>
      <c r="AI2868">
        <v>1.1415524932090193E-4</v>
      </c>
      <c r="AJ2868">
        <v>39.093914031982422</v>
      </c>
      <c r="AK2868">
        <v>0</v>
      </c>
      <c r="AL2868">
        <v>0</v>
      </c>
      <c r="AM2868">
        <v>1172.4752197265625</v>
      </c>
      <c r="AN2868">
        <v>39.093914031982422</v>
      </c>
      <c r="AO2868" s="92"/>
      <c r="AP2868" s="82" t="s">
        <v>343</v>
      </c>
      <c r="AQ2868" s="82" t="s">
        <v>326</v>
      </c>
      <c r="AR2868" s="82"/>
      <c r="AS2868">
        <v>0</v>
      </c>
      <c r="AT2868">
        <v>0</v>
      </c>
      <c r="AU2868">
        <v>2033</v>
      </c>
      <c r="AY2868">
        <v>0</v>
      </c>
      <c r="AZ2868">
        <v>0</v>
      </c>
      <c r="BA2868" s="82" t="s">
        <v>398</v>
      </c>
      <c r="BB2868">
        <v>11974</v>
      </c>
      <c r="BC2868">
        <v>29991.24609375</v>
      </c>
      <c r="BD2868" s="92"/>
      <c r="BE2868" s="92"/>
      <c r="BF2868">
        <v>29991.24609375</v>
      </c>
      <c r="BG2868">
        <v>0</v>
      </c>
      <c r="BH2868">
        <v>0</v>
      </c>
      <c r="BI2868" s="92"/>
      <c r="BJ2868" s="92"/>
      <c r="BK2868" s="92"/>
      <c r="BL2868">
        <v>0</v>
      </c>
    </row>
    <row r="2869" spans="1:64" x14ac:dyDescent="0.25">
      <c r="A2869" s="82" t="s">
        <v>297</v>
      </c>
      <c r="B2869" s="82" t="s">
        <v>397</v>
      </c>
      <c r="C2869" s="82" t="s">
        <v>107</v>
      </c>
      <c r="D2869" s="82" t="s">
        <v>311</v>
      </c>
      <c r="E2869" s="82" t="s">
        <v>312</v>
      </c>
      <c r="F2869" s="82" t="s">
        <v>342</v>
      </c>
      <c r="G2869" s="82" t="s">
        <v>342</v>
      </c>
      <c r="H2869">
        <v>3.4236583709716797</v>
      </c>
      <c r="I2869">
        <v>29991.24609375</v>
      </c>
      <c r="J2869">
        <v>3.4236583709716797</v>
      </c>
      <c r="K2869" s="92"/>
      <c r="L2869">
        <v>0</v>
      </c>
      <c r="M2869" s="92"/>
      <c r="N2869" s="92"/>
      <c r="O2869" s="92"/>
      <c r="P2869">
        <v>2654.649169921875</v>
      </c>
      <c r="Q2869" s="92"/>
      <c r="R2869" s="92"/>
      <c r="S2869">
        <v>-1</v>
      </c>
      <c r="T2869">
        <v>0</v>
      </c>
      <c r="U2869" s="82" t="s">
        <v>328</v>
      </c>
      <c r="V2869" s="92"/>
      <c r="W2869">
        <v>29991.24609375</v>
      </c>
      <c r="X2869" s="92"/>
      <c r="Y2869">
        <v>0</v>
      </c>
      <c r="Z2869">
        <v>1172.4752197265625</v>
      </c>
      <c r="AA2869">
        <v>1172.4752197265625</v>
      </c>
      <c r="AB2869">
        <v>0</v>
      </c>
      <c r="AC2869">
        <v>-1</v>
      </c>
      <c r="AD2869">
        <v>0</v>
      </c>
      <c r="AE2869">
        <v>0</v>
      </c>
      <c r="AF2869">
        <v>0</v>
      </c>
      <c r="AG2869">
        <v>365</v>
      </c>
      <c r="AH2869">
        <v>8760</v>
      </c>
      <c r="AI2869">
        <v>1.1415524932090193E-4</v>
      </c>
      <c r="AJ2869">
        <v>39.093914031982422</v>
      </c>
      <c r="AK2869">
        <v>0</v>
      </c>
      <c r="AL2869">
        <v>0</v>
      </c>
      <c r="AM2869">
        <v>1172.4752197265625</v>
      </c>
      <c r="AN2869">
        <v>39.093914031982422</v>
      </c>
      <c r="AO2869" s="92"/>
      <c r="AP2869" s="82" t="s">
        <v>343</v>
      </c>
      <c r="AQ2869" s="82" t="s">
        <v>326</v>
      </c>
      <c r="AR2869" s="82"/>
      <c r="AS2869">
        <v>0</v>
      </c>
      <c r="AT2869">
        <v>0</v>
      </c>
      <c r="AU2869">
        <v>2033</v>
      </c>
      <c r="AY2869">
        <v>0</v>
      </c>
      <c r="AZ2869">
        <v>0</v>
      </c>
      <c r="BA2869" s="82" t="s">
        <v>398</v>
      </c>
      <c r="BB2869">
        <v>11975</v>
      </c>
      <c r="BC2869">
        <v>29991.24609375</v>
      </c>
      <c r="BD2869" s="92"/>
      <c r="BE2869" s="92"/>
      <c r="BF2869">
        <v>29991.24609375</v>
      </c>
      <c r="BG2869">
        <v>0</v>
      </c>
      <c r="BH2869">
        <v>0</v>
      </c>
      <c r="BI2869" s="92"/>
      <c r="BJ2869" s="92"/>
      <c r="BK2869" s="92"/>
      <c r="BL2869">
        <v>0</v>
      </c>
    </row>
    <row r="2870" spans="1:64" x14ac:dyDescent="0.25">
      <c r="A2870" s="82" t="s">
        <v>297</v>
      </c>
      <c r="B2870" s="82" t="s">
        <v>397</v>
      </c>
      <c r="C2870" s="82" t="s">
        <v>107</v>
      </c>
      <c r="D2870" s="82" t="s">
        <v>313</v>
      </c>
      <c r="E2870" s="82" t="s">
        <v>314</v>
      </c>
      <c r="F2870" s="82" t="s">
        <v>342</v>
      </c>
      <c r="G2870" s="82" t="s">
        <v>342</v>
      </c>
      <c r="H2870">
        <v>3.4236583709716797</v>
      </c>
      <c r="I2870">
        <v>29991.24609375</v>
      </c>
      <c r="J2870">
        <v>3.4236583709716797</v>
      </c>
      <c r="K2870" s="92"/>
      <c r="L2870">
        <v>0</v>
      </c>
      <c r="M2870" s="92"/>
      <c r="N2870" s="92"/>
      <c r="O2870" s="92"/>
      <c r="P2870">
        <v>2654.649169921875</v>
      </c>
      <c r="Q2870" s="92"/>
      <c r="R2870" s="92"/>
      <c r="S2870">
        <v>-1</v>
      </c>
      <c r="T2870">
        <v>0</v>
      </c>
      <c r="U2870" s="82" t="s">
        <v>328</v>
      </c>
      <c r="V2870" s="92"/>
      <c r="W2870">
        <v>29991.24609375</v>
      </c>
      <c r="X2870" s="92"/>
      <c r="Y2870">
        <v>0</v>
      </c>
      <c r="Z2870">
        <v>1172.4752197265625</v>
      </c>
      <c r="AA2870">
        <v>1172.4752197265625</v>
      </c>
      <c r="AB2870">
        <v>0</v>
      </c>
      <c r="AC2870">
        <v>-1</v>
      </c>
      <c r="AD2870">
        <v>0</v>
      </c>
      <c r="AE2870">
        <v>0</v>
      </c>
      <c r="AF2870">
        <v>0</v>
      </c>
      <c r="AG2870">
        <v>365</v>
      </c>
      <c r="AH2870">
        <v>8760</v>
      </c>
      <c r="AI2870">
        <v>1.1415524932090193E-4</v>
      </c>
      <c r="AJ2870">
        <v>39.093914031982422</v>
      </c>
      <c r="AK2870">
        <v>0</v>
      </c>
      <c r="AL2870">
        <v>0</v>
      </c>
      <c r="AM2870">
        <v>1172.4752197265625</v>
      </c>
      <c r="AN2870">
        <v>39.093914031982422</v>
      </c>
      <c r="AO2870" s="92"/>
      <c r="AP2870" s="82" t="s">
        <v>343</v>
      </c>
      <c r="AQ2870" s="82" t="s">
        <v>326</v>
      </c>
      <c r="AR2870" s="82"/>
      <c r="AS2870">
        <v>0</v>
      </c>
      <c r="AT2870">
        <v>0</v>
      </c>
      <c r="AU2870">
        <v>2033</v>
      </c>
      <c r="AY2870">
        <v>0</v>
      </c>
      <c r="AZ2870">
        <v>0</v>
      </c>
      <c r="BA2870" s="82" t="s">
        <v>398</v>
      </c>
      <c r="BB2870">
        <v>11976</v>
      </c>
      <c r="BC2870">
        <v>29991.24609375</v>
      </c>
      <c r="BD2870" s="92"/>
      <c r="BE2870" s="92"/>
      <c r="BF2870">
        <v>29991.24609375</v>
      </c>
      <c r="BG2870">
        <v>0</v>
      </c>
      <c r="BH2870">
        <v>0</v>
      </c>
      <c r="BI2870" s="92"/>
      <c r="BJ2870" s="92"/>
      <c r="BK2870" s="92"/>
      <c r="BL2870">
        <v>0</v>
      </c>
    </row>
    <row r="2871" spans="1:64" x14ac:dyDescent="0.25">
      <c r="A2871" s="82" t="s">
        <v>297</v>
      </c>
      <c r="B2871" s="82" t="s">
        <v>397</v>
      </c>
      <c r="C2871" s="82" t="s">
        <v>107</v>
      </c>
      <c r="D2871" s="82" t="s">
        <v>298</v>
      </c>
      <c r="E2871" s="82" t="s">
        <v>55</v>
      </c>
      <c r="F2871" s="82" t="s">
        <v>344</v>
      </c>
      <c r="G2871" s="82" t="s">
        <v>344</v>
      </c>
      <c r="H2871">
        <v>9.2855072021484375</v>
      </c>
      <c r="I2871">
        <v>81341.0390625</v>
      </c>
      <c r="J2871">
        <v>9.2855072021484375</v>
      </c>
      <c r="K2871" s="92"/>
      <c r="L2871">
        <v>0</v>
      </c>
      <c r="M2871" s="92"/>
      <c r="N2871" s="92"/>
      <c r="O2871" s="92"/>
      <c r="P2871">
        <v>5171.5205078125</v>
      </c>
      <c r="Q2871" s="92"/>
      <c r="R2871" s="92"/>
      <c r="S2871">
        <v>-1</v>
      </c>
      <c r="T2871">
        <v>0</v>
      </c>
      <c r="U2871" s="82" t="s">
        <v>328</v>
      </c>
      <c r="V2871" s="92"/>
      <c r="W2871">
        <v>81341.0390625</v>
      </c>
      <c r="X2871" s="92"/>
      <c r="Y2871">
        <v>0</v>
      </c>
      <c r="Z2871">
        <v>3053.156982421875</v>
      </c>
      <c r="AA2871">
        <v>3053.156982421875</v>
      </c>
      <c r="AB2871">
        <v>0</v>
      </c>
      <c r="AC2871">
        <v>-1</v>
      </c>
      <c r="AD2871">
        <v>0</v>
      </c>
      <c r="AE2871">
        <v>0</v>
      </c>
      <c r="AF2871">
        <v>0</v>
      </c>
      <c r="AG2871">
        <v>365</v>
      </c>
      <c r="AH2871">
        <v>8760</v>
      </c>
      <c r="AI2871">
        <v>1.1415524932090193E-4</v>
      </c>
      <c r="AJ2871">
        <v>37.535259246826172</v>
      </c>
      <c r="AK2871">
        <v>0</v>
      </c>
      <c r="AL2871">
        <v>0</v>
      </c>
      <c r="AM2871">
        <v>3053.156982421875</v>
      </c>
      <c r="AN2871">
        <v>37.535259246826172</v>
      </c>
      <c r="AO2871" s="92"/>
      <c r="AP2871" s="82" t="s">
        <v>343</v>
      </c>
      <c r="AQ2871" s="82" t="s">
        <v>326</v>
      </c>
      <c r="AR2871" s="82"/>
      <c r="AS2871">
        <v>0</v>
      </c>
      <c r="AT2871">
        <v>0</v>
      </c>
      <c r="AU2871">
        <v>2033</v>
      </c>
      <c r="AY2871">
        <v>0</v>
      </c>
      <c r="AZ2871">
        <v>0</v>
      </c>
      <c r="BA2871" s="82" t="s">
        <v>398</v>
      </c>
      <c r="BB2871">
        <v>11977</v>
      </c>
      <c r="BC2871">
        <v>81341.0390625</v>
      </c>
      <c r="BD2871" s="92"/>
      <c r="BE2871" s="92"/>
      <c r="BF2871">
        <v>81341.0390625</v>
      </c>
      <c r="BG2871">
        <v>0</v>
      </c>
      <c r="BH2871">
        <v>0</v>
      </c>
      <c r="BI2871" s="92"/>
      <c r="BJ2871" s="92"/>
      <c r="BK2871" s="92"/>
      <c r="BL2871">
        <v>0</v>
      </c>
    </row>
    <row r="2872" spans="1:64" x14ac:dyDescent="0.25">
      <c r="A2872" s="82" t="s">
        <v>297</v>
      </c>
      <c r="B2872" s="82" t="s">
        <v>397</v>
      </c>
      <c r="C2872" s="82" t="s">
        <v>107</v>
      </c>
      <c r="D2872" s="82" t="s">
        <v>305</v>
      </c>
      <c r="E2872" s="82" t="s">
        <v>58</v>
      </c>
      <c r="F2872" s="82" t="s">
        <v>344</v>
      </c>
      <c r="G2872" s="82" t="s">
        <v>344</v>
      </c>
      <c r="H2872">
        <v>9.2855072021484375</v>
      </c>
      <c r="I2872">
        <v>81341.0390625</v>
      </c>
      <c r="J2872">
        <v>9.2855072021484375</v>
      </c>
      <c r="K2872" s="92"/>
      <c r="L2872">
        <v>0</v>
      </c>
      <c r="M2872" s="92"/>
      <c r="N2872" s="92"/>
      <c r="O2872" s="92"/>
      <c r="P2872">
        <v>5171.5205078125</v>
      </c>
      <c r="Q2872" s="92"/>
      <c r="R2872" s="92"/>
      <c r="S2872">
        <v>-1</v>
      </c>
      <c r="T2872">
        <v>0</v>
      </c>
      <c r="U2872" s="82" t="s">
        <v>328</v>
      </c>
      <c r="V2872" s="92"/>
      <c r="W2872">
        <v>81341.0390625</v>
      </c>
      <c r="X2872" s="92"/>
      <c r="Y2872">
        <v>0</v>
      </c>
      <c r="Z2872">
        <v>3053.156982421875</v>
      </c>
      <c r="AA2872">
        <v>3053.156982421875</v>
      </c>
      <c r="AB2872">
        <v>0</v>
      </c>
      <c r="AC2872">
        <v>-1</v>
      </c>
      <c r="AD2872">
        <v>0</v>
      </c>
      <c r="AE2872">
        <v>0</v>
      </c>
      <c r="AF2872">
        <v>0</v>
      </c>
      <c r="AG2872">
        <v>365</v>
      </c>
      <c r="AH2872">
        <v>8760</v>
      </c>
      <c r="AI2872">
        <v>1.1415524932090193E-4</v>
      </c>
      <c r="AJ2872">
        <v>37.535259246826172</v>
      </c>
      <c r="AK2872">
        <v>0</v>
      </c>
      <c r="AL2872">
        <v>0</v>
      </c>
      <c r="AM2872">
        <v>3053.156982421875</v>
      </c>
      <c r="AN2872">
        <v>37.535259246826172</v>
      </c>
      <c r="AO2872" s="92"/>
      <c r="AP2872" s="82" t="s">
        <v>343</v>
      </c>
      <c r="AQ2872" s="82" t="s">
        <v>326</v>
      </c>
      <c r="AR2872" s="82"/>
      <c r="AS2872">
        <v>0</v>
      </c>
      <c r="AT2872">
        <v>0</v>
      </c>
      <c r="AU2872">
        <v>2033</v>
      </c>
      <c r="AY2872">
        <v>0</v>
      </c>
      <c r="AZ2872">
        <v>0</v>
      </c>
      <c r="BA2872" s="82" t="s">
        <v>398</v>
      </c>
      <c r="BB2872">
        <v>11978</v>
      </c>
      <c r="BC2872">
        <v>81341.0390625</v>
      </c>
      <c r="BD2872" s="92"/>
      <c r="BE2872" s="92"/>
      <c r="BF2872">
        <v>81341.0390625</v>
      </c>
      <c r="BG2872">
        <v>0</v>
      </c>
      <c r="BH2872">
        <v>0</v>
      </c>
      <c r="BI2872" s="92"/>
      <c r="BJ2872" s="92"/>
      <c r="BK2872" s="92"/>
      <c r="BL2872">
        <v>0</v>
      </c>
    </row>
    <row r="2873" spans="1:64" x14ac:dyDescent="0.25">
      <c r="A2873" s="82" t="s">
        <v>297</v>
      </c>
      <c r="B2873" s="82" t="s">
        <v>397</v>
      </c>
      <c r="C2873" s="82" t="s">
        <v>107</v>
      </c>
      <c r="D2873" s="82" t="s">
        <v>306</v>
      </c>
      <c r="E2873" s="82" t="s">
        <v>59</v>
      </c>
      <c r="F2873" s="82" t="s">
        <v>344</v>
      </c>
      <c r="G2873" s="82" t="s">
        <v>344</v>
      </c>
      <c r="H2873">
        <v>9.2855072021484375</v>
      </c>
      <c r="I2873">
        <v>81341.0390625</v>
      </c>
      <c r="J2873">
        <v>9.2855072021484375</v>
      </c>
      <c r="K2873" s="92"/>
      <c r="L2873">
        <v>0</v>
      </c>
      <c r="M2873" s="92"/>
      <c r="N2873" s="92"/>
      <c r="O2873" s="92"/>
      <c r="P2873">
        <v>5171.5205078125</v>
      </c>
      <c r="Q2873" s="92"/>
      <c r="R2873" s="92"/>
      <c r="S2873">
        <v>-1</v>
      </c>
      <c r="T2873">
        <v>0</v>
      </c>
      <c r="U2873" s="82" t="s">
        <v>328</v>
      </c>
      <c r="V2873" s="92"/>
      <c r="W2873">
        <v>81341.0390625</v>
      </c>
      <c r="X2873" s="92"/>
      <c r="Y2873">
        <v>0</v>
      </c>
      <c r="Z2873">
        <v>3053.156982421875</v>
      </c>
      <c r="AA2873">
        <v>3053.156982421875</v>
      </c>
      <c r="AB2873">
        <v>0</v>
      </c>
      <c r="AC2873">
        <v>-1</v>
      </c>
      <c r="AD2873">
        <v>0</v>
      </c>
      <c r="AE2873">
        <v>0</v>
      </c>
      <c r="AF2873">
        <v>0</v>
      </c>
      <c r="AG2873">
        <v>365</v>
      </c>
      <c r="AH2873">
        <v>8760</v>
      </c>
      <c r="AI2873">
        <v>1.1415524932090193E-4</v>
      </c>
      <c r="AJ2873">
        <v>37.535259246826172</v>
      </c>
      <c r="AK2873">
        <v>0</v>
      </c>
      <c r="AL2873">
        <v>0</v>
      </c>
      <c r="AM2873">
        <v>3053.156982421875</v>
      </c>
      <c r="AN2873">
        <v>37.535259246826172</v>
      </c>
      <c r="AO2873" s="92"/>
      <c r="AP2873" s="82" t="s">
        <v>343</v>
      </c>
      <c r="AQ2873" s="82" t="s">
        <v>326</v>
      </c>
      <c r="AR2873" s="82"/>
      <c r="AS2873">
        <v>0</v>
      </c>
      <c r="AT2873">
        <v>0</v>
      </c>
      <c r="AU2873">
        <v>2033</v>
      </c>
      <c r="AY2873">
        <v>0</v>
      </c>
      <c r="AZ2873">
        <v>0</v>
      </c>
      <c r="BA2873" s="82" t="s">
        <v>398</v>
      </c>
      <c r="BB2873">
        <v>11979</v>
      </c>
      <c r="BC2873">
        <v>81341.0390625</v>
      </c>
      <c r="BD2873" s="92"/>
      <c r="BE2873" s="92"/>
      <c r="BF2873">
        <v>81341.0390625</v>
      </c>
      <c r="BG2873">
        <v>0</v>
      </c>
      <c r="BH2873">
        <v>0</v>
      </c>
      <c r="BI2873" s="92"/>
      <c r="BJ2873" s="92"/>
      <c r="BK2873" s="92"/>
      <c r="BL2873">
        <v>0</v>
      </c>
    </row>
    <row r="2874" spans="1:64" x14ac:dyDescent="0.25">
      <c r="A2874" s="82" t="s">
        <v>297</v>
      </c>
      <c r="B2874" s="82" t="s">
        <v>397</v>
      </c>
      <c r="C2874" s="82" t="s">
        <v>107</v>
      </c>
      <c r="D2874" s="82" t="s">
        <v>308</v>
      </c>
      <c r="E2874" s="82" t="s">
        <v>61</v>
      </c>
      <c r="F2874" s="82" t="s">
        <v>344</v>
      </c>
      <c r="G2874" s="82" t="s">
        <v>344</v>
      </c>
      <c r="H2874">
        <v>9.2855072021484375</v>
      </c>
      <c r="I2874">
        <v>81341.0390625</v>
      </c>
      <c r="J2874">
        <v>9.2855072021484375</v>
      </c>
      <c r="K2874" s="92"/>
      <c r="L2874">
        <v>0</v>
      </c>
      <c r="M2874" s="92"/>
      <c r="N2874" s="92"/>
      <c r="O2874" s="92"/>
      <c r="P2874">
        <v>5171.5205078125</v>
      </c>
      <c r="Q2874" s="92"/>
      <c r="R2874" s="92"/>
      <c r="S2874">
        <v>-1</v>
      </c>
      <c r="T2874">
        <v>0</v>
      </c>
      <c r="U2874" s="82" t="s">
        <v>328</v>
      </c>
      <c r="V2874" s="92"/>
      <c r="W2874">
        <v>81341.0390625</v>
      </c>
      <c r="X2874" s="92"/>
      <c r="Y2874">
        <v>0</v>
      </c>
      <c r="Z2874">
        <v>3053.156982421875</v>
      </c>
      <c r="AA2874">
        <v>3053.156982421875</v>
      </c>
      <c r="AB2874">
        <v>0</v>
      </c>
      <c r="AC2874">
        <v>-1</v>
      </c>
      <c r="AD2874">
        <v>0</v>
      </c>
      <c r="AE2874">
        <v>0</v>
      </c>
      <c r="AF2874">
        <v>0</v>
      </c>
      <c r="AG2874">
        <v>365</v>
      </c>
      <c r="AH2874">
        <v>8760</v>
      </c>
      <c r="AI2874">
        <v>1.1415524932090193E-4</v>
      </c>
      <c r="AJ2874">
        <v>37.535259246826172</v>
      </c>
      <c r="AK2874">
        <v>0</v>
      </c>
      <c r="AL2874">
        <v>0</v>
      </c>
      <c r="AM2874">
        <v>3053.156982421875</v>
      </c>
      <c r="AN2874">
        <v>37.535259246826172</v>
      </c>
      <c r="AO2874" s="92"/>
      <c r="AP2874" s="82" t="s">
        <v>343</v>
      </c>
      <c r="AQ2874" s="82" t="s">
        <v>326</v>
      </c>
      <c r="AR2874" s="82"/>
      <c r="AS2874">
        <v>0</v>
      </c>
      <c r="AT2874">
        <v>0</v>
      </c>
      <c r="AU2874">
        <v>2033</v>
      </c>
      <c r="AY2874">
        <v>0</v>
      </c>
      <c r="AZ2874">
        <v>0</v>
      </c>
      <c r="BA2874" s="82" t="s">
        <v>398</v>
      </c>
      <c r="BB2874">
        <v>11980</v>
      </c>
      <c r="BC2874">
        <v>81341.0390625</v>
      </c>
      <c r="BD2874" s="92"/>
      <c r="BE2874" s="92"/>
      <c r="BF2874">
        <v>81341.0390625</v>
      </c>
      <c r="BG2874">
        <v>0</v>
      </c>
      <c r="BH2874">
        <v>0</v>
      </c>
      <c r="BI2874" s="92"/>
      <c r="BJ2874" s="92"/>
      <c r="BK2874" s="92"/>
      <c r="BL2874">
        <v>0</v>
      </c>
    </row>
    <row r="2875" spans="1:64" x14ac:dyDescent="0.25">
      <c r="A2875" s="82" t="s">
        <v>297</v>
      </c>
      <c r="B2875" s="82" t="s">
        <v>397</v>
      </c>
      <c r="C2875" s="82" t="s">
        <v>107</v>
      </c>
      <c r="D2875" s="82" t="s">
        <v>309</v>
      </c>
      <c r="E2875" s="82" t="s">
        <v>310</v>
      </c>
      <c r="F2875" s="82" t="s">
        <v>344</v>
      </c>
      <c r="G2875" s="82" t="s">
        <v>344</v>
      </c>
      <c r="H2875">
        <v>9.2855072021484375</v>
      </c>
      <c r="I2875">
        <v>81341.0390625</v>
      </c>
      <c r="J2875">
        <v>9.2855072021484375</v>
      </c>
      <c r="K2875" s="92"/>
      <c r="L2875">
        <v>0</v>
      </c>
      <c r="M2875" s="92"/>
      <c r="N2875" s="92"/>
      <c r="O2875" s="92"/>
      <c r="P2875">
        <v>5171.5205078125</v>
      </c>
      <c r="Q2875" s="92"/>
      <c r="R2875" s="92"/>
      <c r="S2875">
        <v>-1</v>
      </c>
      <c r="T2875">
        <v>0</v>
      </c>
      <c r="U2875" s="82" t="s">
        <v>328</v>
      </c>
      <c r="V2875" s="92"/>
      <c r="W2875">
        <v>81341.0390625</v>
      </c>
      <c r="X2875" s="92"/>
      <c r="Y2875">
        <v>0</v>
      </c>
      <c r="Z2875">
        <v>3053.156982421875</v>
      </c>
      <c r="AA2875">
        <v>3053.156982421875</v>
      </c>
      <c r="AB2875">
        <v>0</v>
      </c>
      <c r="AC2875">
        <v>-1</v>
      </c>
      <c r="AD2875">
        <v>0</v>
      </c>
      <c r="AE2875">
        <v>0</v>
      </c>
      <c r="AF2875">
        <v>0</v>
      </c>
      <c r="AG2875">
        <v>365</v>
      </c>
      <c r="AH2875">
        <v>8760</v>
      </c>
      <c r="AI2875">
        <v>1.1415524932090193E-4</v>
      </c>
      <c r="AJ2875">
        <v>37.535259246826172</v>
      </c>
      <c r="AK2875">
        <v>0</v>
      </c>
      <c r="AL2875">
        <v>0</v>
      </c>
      <c r="AM2875">
        <v>3053.156982421875</v>
      </c>
      <c r="AN2875">
        <v>37.535259246826172</v>
      </c>
      <c r="AO2875" s="92"/>
      <c r="AP2875" s="82" t="s">
        <v>343</v>
      </c>
      <c r="AQ2875" s="82" t="s">
        <v>326</v>
      </c>
      <c r="AR2875" s="82"/>
      <c r="AS2875">
        <v>0</v>
      </c>
      <c r="AT2875">
        <v>0</v>
      </c>
      <c r="AU2875">
        <v>2033</v>
      </c>
      <c r="AY2875">
        <v>0</v>
      </c>
      <c r="AZ2875">
        <v>0</v>
      </c>
      <c r="BA2875" s="82" t="s">
        <v>398</v>
      </c>
      <c r="BB2875">
        <v>11981</v>
      </c>
      <c r="BC2875">
        <v>81341.0390625</v>
      </c>
      <c r="BD2875" s="92"/>
      <c r="BE2875" s="92"/>
      <c r="BF2875">
        <v>81341.0390625</v>
      </c>
      <c r="BG2875">
        <v>0</v>
      </c>
      <c r="BH2875">
        <v>0</v>
      </c>
      <c r="BI2875" s="92"/>
      <c r="BJ2875" s="92"/>
      <c r="BK2875" s="92"/>
      <c r="BL2875">
        <v>0</v>
      </c>
    </row>
    <row r="2876" spans="1:64" x14ac:dyDescent="0.25">
      <c r="A2876" s="82" t="s">
        <v>297</v>
      </c>
      <c r="B2876" s="82" t="s">
        <v>397</v>
      </c>
      <c r="C2876" s="82" t="s">
        <v>107</v>
      </c>
      <c r="D2876" s="82" t="s">
        <v>311</v>
      </c>
      <c r="E2876" s="82" t="s">
        <v>312</v>
      </c>
      <c r="F2876" s="82" t="s">
        <v>344</v>
      </c>
      <c r="G2876" s="82" t="s">
        <v>344</v>
      </c>
      <c r="H2876">
        <v>9.2855072021484375</v>
      </c>
      <c r="I2876">
        <v>81341.0390625</v>
      </c>
      <c r="J2876">
        <v>9.2855072021484375</v>
      </c>
      <c r="K2876" s="92"/>
      <c r="L2876">
        <v>0</v>
      </c>
      <c r="M2876" s="92"/>
      <c r="N2876" s="92"/>
      <c r="O2876" s="92"/>
      <c r="P2876">
        <v>5171.5205078125</v>
      </c>
      <c r="Q2876" s="92"/>
      <c r="R2876" s="92"/>
      <c r="S2876">
        <v>-1</v>
      </c>
      <c r="T2876">
        <v>0</v>
      </c>
      <c r="U2876" s="82" t="s">
        <v>328</v>
      </c>
      <c r="V2876" s="92"/>
      <c r="W2876">
        <v>81341.0390625</v>
      </c>
      <c r="X2876" s="92"/>
      <c r="Y2876">
        <v>0</v>
      </c>
      <c r="Z2876">
        <v>3053.156982421875</v>
      </c>
      <c r="AA2876">
        <v>3053.156982421875</v>
      </c>
      <c r="AB2876">
        <v>0</v>
      </c>
      <c r="AC2876">
        <v>-1</v>
      </c>
      <c r="AD2876">
        <v>0</v>
      </c>
      <c r="AE2876">
        <v>0</v>
      </c>
      <c r="AF2876">
        <v>0</v>
      </c>
      <c r="AG2876">
        <v>365</v>
      </c>
      <c r="AH2876">
        <v>8760</v>
      </c>
      <c r="AI2876">
        <v>1.1415524932090193E-4</v>
      </c>
      <c r="AJ2876">
        <v>37.535259246826172</v>
      </c>
      <c r="AK2876">
        <v>0</v>
      </c>
      <c r="AL2876">
        <v>0</v>
      </c>
      <c r="AM2876">
        <v>3053.156982421875</v>
      </c>
      <c r="AN2876">
        <v>37.535259246826172</v>
      </c>
      <c r="AO2876" s="92"/>
      <c r="AP2876" s="82" t="s">
        <v>343</v>
      </c>
      <c r="AQ2876" s="82" t="s">
        <v>326</v>
      </c>
      <c r="AR2876" s="82"/>
      <c r="AS2876">
        <v>0</v>
      </c>
      <c r="AT2876">
        <v>0</v>
      </c>
      <c r="AU2876">
        <v>2033</v>
      </c>
      <c r="AY2876">
        <v>0</v>
      </c>
      <c r="AZ2876">
        <v>0</v>
      </c>
      <c r="BA2876" s="82" t="s">
        <v>398</v>
      </c>
      <c r="BB2876">
        <v>11982</v>
      </c>
      <c r="BC2876">
        <v>81341.0390625</v>
      </c>
      <c r="BD2876" s="92"/>
      <c r="BE2876" s="92"/>
      <c r="BF2876">
        <v>81341.0390625</v>
      </c>
      <c r="BG2876">
        <v>0</v>
      </c>
      <c r="BH2876">
        <v>0</v>
      </c>
      <c r="BI2876" s="92"/>
      <c r="BJ2876" s="92"/>
      <c r="BK2876" s="92"/>
      <c r="BL2876">
        <v>0</v>
      </c>
    </row>
    <row r="2877" spans="1:64" x14ac:dyDescent="0.25">
      <c r="A2877" s="82" t="s">
        <v>297</v>
      </c>
      <c r="B2877" s="82" t="s">
        <v>397</v>
      </c>
      <c r="C2877" s="82" t="s">
        <v>107</v>
      </c>
      <c r="D2877" s="82" t="s">
        <v>313</v>
      </c>
      <c r="E2877" s="82" t="s">
        <v>314</v>
      </c>
      <c r="F2877" s="82" t="s">
        <v>344</v>
      </c>
      <c r="G2877" s="82" t="s">
        <v>344</v>
      </c>
      <c r="H2877">
        <v>9.2855072021484375</v>
      </c>
      <c r="I2877">
        <v>81341.0390625</v>
      </c>
      <c r="J2877">
        <v>9.2855072021484375</v>
      </c>
      <c r="K2877" s="92"/>
      <c r="L2877">
        <v>0</v>
      </c>
      <c r="M2877" s="92"/>
      <c r="N2877" s="92"/>
      <c r="O2877" s="92"/>
      <c r="P2877">
        <v>5171.5205078125</v>
      </c>
      <c r="Q2877" s="92"/>
      <c r="R2877" s="92"/>
      <c r="S2877">
        <v>-1</v>
      </c>
      <c r="T2877">
        <v>0</v>
      </c>
      <c r="U2877" s="82" t="s">
        <v>328</v>
      </c>
      <c r="V2877" s="92"/>
      <c r="W2877">
        <v>81341.0390625</v>
      </c>
      <c r="X2877" s="92"/>
      <c r="Y2877">
        <v>0</v>
      </c>
      <c r="Z2877">
        <v>3053.156982421875</v>
      </c>
      <c r="AA2877">
        <v>3053.156982421875</v>
      </c>
      <c r="AB2877">
        <v>0</v>
      </c>
      <c r="AC2877">
        <v>-1</v>
      </c>
      <c r="AD2877">
        <v>0</v>
      </c>
      <c r="AE2877">
        <v>0</v>
      </c>
      <c r="AF2877">
        <v>0</v>
      </c>
      <c r="AG2877">
        <v>365</v>
      </c>
      <c r="AH2877">
        <v>8760</v>
      </c>
      <c r="AI2877">
        <v>1.1415524932090193E-4</v>
      </c>
      <c r="AJ2877">
        <v>37.535259246826172</v>
      </c>
      <c r="AK2877">
        <v>0</v>
      </c>
      <c r="AL2877">
        <v>0</v>
      </c>
      <c r="AM2877">
        <v>3053.156982421875</v>
      </c>
      <c r="AN2877">
        <v>37.535259246826172</v>
      </c>
      <c r="AO2877" s="92"/>
      <c r="AP2877" s="82" t="s">
        <v>343</v>
      </c>
      <c r="AQ2877" s="82" t="s">
        <v>326</v>
      </c>
      <c r="AR2877" s="82"/>
      <c r="AS2877">
        <v>0</v>
      </c>
      <c r="AT2877">
        <v>0</v>
      </c>
      <c r="AU2877">
        <v>2033</v>
      </c>
      <c r="AY2877">
        <v>0</v>
      </c>
      <c r="AZ2877">
        <v>0</v>
      </c>
      <c r="BA2877" s="82" t="s">
        <v>398</v>
      </c>
      <c r="BB2877">
        <v>11983</v>
      </c>
      <c r="BC2877">
        <v>81341.0390625</v>
      </c>
      <c r="BD2877" s="92"/>
      <c r="BE2877" s="92"/>
      <c r="BF2877">
        <v>81341.0390625</v>
      </c>
      <c r="BG2877">
        <v>0</v>
      </c>
      <c r="BH2877">
        <v>0</v>
      </c>
      <c r="BI2877" s="92"/>
      <c r="BJ2877" s="92"/>
      <c r="BK2877" s="92"/>
      <c r="BL2877">
        <v>0</v>
      </c>
    </row>
    <row r="2878" spans="1:64" x14ac:dyDescent="0.25">
      <c r="A2878" s="82" t="s">
        <v>297</v>
      </c>
      <c r="B2878" s="82" t="s">
        <v>397</v>
      </c>
      <c r="C2878" s="82" t="s">
        <v>107</v>
      </c>
      <c r="D2878" s="82" t="s">
        <v>298</v>
      </c>
      <c r="E2878" s="82" t="s">
        <v>55</v>
      </c>
      <c r="F2878" s="82" t="s">
        <v>345</v>
      </c>
      <c r="G2878" s="82" t="s">
        <v>345</v>
      </c>
      <c r="H2878">
        <v>0.15035206079483032</v>
      </c>
      <c r="I2878">
        <v>1317.083984375</v>
      </c>
      <c r="J2878">
        <v>0.15035206079483032</v>
      </c>
      <c r="K2878" s="92"/>
      <c r="L2878">
        <v>0</v>
      </c>
      <c r="M2878" s="92"/>
      <c r="N2878" s="92"/>
      <c r="O2878" s="92"/>
      <c r="P2878">
        <v>838.46636962890625</v>
      </c>
      <c r="Q2878" s="92"/>
      <c r="R2878" s="92"/>
      <c r="S2878">
        <v>-1</v>
      </c>
      <c r="T2878">
        <v>0</v>
      </c>
      <c r="U2878" s="82" t="s">
        <v>328</v>
      </c>
      <c r="V2878" s="92"/>
      <c r="W2878">
        <v>1317.083984375</v>
      </c>
      <c r="X2878" s="92"/>
      <c r="Y2878">
        <v>0</v>
      </c>
      <c r="Z2878">
        <v>52.375434875488281</v>
      </c>
      <c r="AA2878">
        <v>52.375434875488281</v>
      </c>
      <c r="AB2878">
        <v>0</v>
      </c>
      <c r="AC2878">
        <v>-1</v>
      </c>
      <c r="AD2878">
        <v>0</v>
      </c>
      <c r="AE2878">
        <v>0</v>
      </c>
      <c r="AF2878">
        <v>0</v>
      </c>
      <c r="AG2878">
        <v>365</v>
      </c>
      <c r="AH2878">
        <v>8760</v>
      </c>
      <c r="AI2878">
        <v>1.1415524932090193E-4</v>
      </c>
      <c r="AJ2878">
        <v>39.766204833984375</v>
      </c>
      <c r="AK2878">
        <v>0</v>
      </c>
      <c r="AL2878">
        <v>0</v>
      </c>
      <c r="AM2878">
        <v>52.375434875488281</v>
      </c>
      <c r="AN2878">
        <v>39.766204833984375</v>
      </c>
      <c r="AO2878" s="92"/>
      <c r="AP2878" s="82" t="s">
        <v>343</v>
      </c>
      <c r="AQ2878" s="82" t="s">
        <v>326</v>
      </c>
      <c r="AR2878" s="82"/>
      <c r="AS2878">
        <v>0</v>
      </c>
      <c r="AT2878">
        <v>0</v>
      </c>
      <c r="AU2878">
        <v>2033</v>
      </c>
      <c r="AY2878">
        <v>0</v>
      </c>
      <c r="AZ2878">
        <v>0</v>
      </c>
      <c r="BA2878" s="82" t="s">
        <v>398</v>
      </c>
      <c r="BB2878">
        <v>11984</v>
      </c>
      <c r="BC2878">
        <v>1317.083984375</v>
      </c>
      <c r="BD2878" s="92"/>
      <c r="BE2878" s="92"/>
      <c r="BF2878">
        <v>1317.083984375</v>
      </c>
      <c r="BG2878">
        <v>0</v>
      </c>
      <c r="BH2878">
        <v>0</v>
      </c>
      <c r="BI2878" s="92"/>
      <c r="BJ2878" s="92"/>
      <c r="BK2878" s="92"/>
      <c r="BL2878">
        <v>0</v>
      </c>
    </row>
    <row r="2879" spans="1:64" x14ac:dyDescent="0.25">
      <c r="A2879" s="82" t="s">
        <v>297</v>
      </c>
      <c r="B2879" s="82" t="s">
        <v>397</v>
      </c>
      <c r="C2879" s="82" t="s">
        <v>107</v>
      </c>
      <c r="D2879" s="82" t="s">
        <v>303</v>
      </c>
      <c r="E2879" s="82" t="s">
        <v>304</v>
      </c>
      <c r="F2879" s="82" t="s">
        <v>345</v>
      </c>
      <c r="G2879" s="82" t="s">
        <v>345</v>
      </c>
      <c r="H2879">
        <v>0.15035206079483032</v>
      </c>
      <c r="I2879">
        <v>1317.083984375</v>
      </c>
      <c r="J2879">
        <v>0.15035206079483032</v>
      </c>
      <c r="K2879" s="92"/>
      <c r="L2879">
        <v>0</v>
      </c>
      <c r="M2879" s="92"/>
      <c r="N2879" s="92"/>
      <c r="O2879" s="92"/>
      <c r="P2879">
        <v>838.46636962890625</v>
      </c>
      <c r="Q2879" s="92"/>
      <c r="R2879" s="92"/>
      <c r="S2879">
        <v>-1</v>
      </c>
      <c r="T2879">
        <v>0</v>
      </c>
      <c r="U2879" s="82" t="s">
        <v>328</v>
      </c>
      <c r="V2879" s="92"/>
      <c r="W2879">
        <v>1317.083984375</v>
      </c>
      <c r="X2879" s="92"/>
      <c r="Y2879">
        <v>0</v>
      </c>
      <c r="Z2879">
        <v>52.375434875488281</v>
      </c>
      <c r="AA2879">
        <v>52.375434875488281</v>
      </c>
      <c r="AB2879">
        <v>0</v>
      </c>
      <c r="AC2879">
        <v>-1</v>
      </c>
      <c r="AD2879">
        <v>0</v>
      </c>
      <c r="AE2879">
        <v>0</v>
      </c>
      <c r="AF2879">
        <v>0</v>
      </c>
      <c r="AG2879">
        <v>365</v>
      </c>
      <c r="AH2879">
        <v>8760</v>
      </c>
      <c r="AI2879">
        <v>1.1415524932090193E-4</v>
      </c>
      <c r="AJ2879">
        <v>39.766204833984375</v>
      </c>
      <c r="AK2879">
        <v>0</v>
      </c>
      <c r="AL2879">
        <v>0</v>
      </c>
      <c r="AM2879">
        <v>52.375434875488281</v>
      </c>
      <c r="AN2879">
        <v>39.766204833984375</v>
      </c>
      <c r="AO2879" s="92"/>
      <c r="AP2879" s="82" t="s">
        <v>343</v>
      </c>
      <c r="AQ2879" s="82" t="s">
        <v>326</v>
      </c>
      <c r="AR2879" s="82"/>
      <c r="AS2879">
        <v>0</v>
      </c>
      <c r="AT2879">
        <v>0</v>
      </c>
      <c r="AU2879">
        <v>2033</v>
      </c>
      <c r="AY2879">
        <v>0</v>
      </c>
      <c r="AZ2879">
        <v>0</v>
      </c>
      <c r="BA2879" s="82" t="s">
        <v>398</v>
      </c>
      <c r="BB2879">
        <v>11985</v>
      </c>
      <c r="BC2879">
        <v>1317.083984375</v>
      </c>
      <c r="BD2879" s="92"/>
      <c r="BE2879" s="92"/>
      <c r="BF2879">
        <v>1317.083984375</v>
      </c>
      <c r="BG2879">
        <v>0</v>
      </c>
      <c r="BH2879">
        <v>0</v>
      </c>
      <c r="BI2879" s="92"/>
      <c r="BJ2879" s="92"/>
      <c r="BK2879" s="92"/>
      <c r="BL2879">
        <v>0</v>
      </c>
    </row>
    <row r="2880" spans="1:64" x14ac:dyDescent="0.25">
      <c r="A2880" s="82" t="s">
        <v>297</v>
      </c>
      <c r="B2880" s="82" t="s">
        <v>397</v>
      </c>
      <c r="C2880" s="82" t="s">
        <v>107</v>
      </c>
      <c r="D2880" s="82" t="s">
        <v>305</v>
      </c>
      <c r="E2880" s="82" t="s">
        <v>58</v>
      </c>
      <c r="F2880" s="82" t="s">
        <v>345</v>
      </c>
      <c r="G2880" s="82" t="s">
        <v>345</v>
      </c>
      <c r="H2880">
        <v>0.15035206079483032</v>
      </c>
      <c r="I2880">
        <v>1317.083984375</v>
      </c>
      <c r="J2880">
        <v>0.15035206079483032</v>
      </c>
      <c r="K2880" s="92"/>
      <c r="L2880">
        <v>0</v>
      </c>
      <c r="M2880" s="92"/>
      <c r="N2880" s="92"/>
      <c r="O2880" s="92"/>
      <c r="P2880">
        <v>838.46636962890625</v>
      </c>
      <c r="Q2880" s="92"/>
      <c r="R2880" s="92"/>
      <c r="S2880">
        <v>-1</v>
      </c>
      <c r="T2880">
        <v>0</v>
      </c>
      <c r="U2880" s="82" t="s">
        <v>328</v>
      </c>
      <c r="V2880" s="92"/>
      <c r="W2880">
        <v>1317.083984375</v>
      </c>
      <c r="X2880" s="92"/>
      <c r="Y2880">
        <v>0</v>
      </c>
      <c r="Z2880">
        <v>52.375434875488281</v>
      </c>
      <c r="AA2880">
        <v>52.375434875488281</v>
      </c>
      <c r="AB2880">
        <v>0</v>
      </c>
      <c r="AC2880">
        <v>-1</v>
      </c>
      <c r="AD2880">
        <v>0</v>
      </c>
      <c r="AE2880">
        <v>0</v>
      </c>
      <c r="AF2880">
        <v>0</v>
      </c>
      <c r="AG2880">
        <v>365</v>
      </c>
      <c r="AH2880">
        <v>8760</v>
      </c>
      <c r="AI2880">
        <v>1.1415524932090193E-4</v>
      </c>
      <c r="AJ2880">
        <v>39.766204833984375</v>
      </c>
      <c r="AK2880">
        <v>0</v>
      </c>
      <c r="AL2880">
        <v>0</v>
      </c>
      <c r="AM2880">
        <v>52.375434875488281</v>
      </c>
      <c r="AN2880">
        <v>39.766204833984375</v>
      </c>
      <c r="AO2880" s="92"/>
      <c r="AP2880" s="82" t="s">
        <v>343</v>
      </c>
      <c r="AQ2880" s="82" t="s">
        <v>326</v>
      </c>
      <c r="AR2880" s="82"/>
      <c r="AS2880">
        <v>0</v>
      </c>
      <c r="AT2880">
        <v>0</v>
      </c>
      <c r="AU2880">
        <v>2033</v>
      </c>
      <c r="AY2880">
        <v>0</v>
      </c>
      <c r="AZ2880">
        <v>0</v>
      </c>
      <c r="BA2880" s="82" t="s">
        <v>398</v>
      </c>
      <c r="BB2880">
        <v>11986</v>
      </c>
      <c r="BC2880">
        <v>1317.083984375</v>
      </c>
      <c r="BD2880" s="92"/>
      <c r="BE2880" s="92"/>
      <c r="BF2880">
        <v>1317.083984375</v>
      </c>
      <c r="BG2880">
        <v>0</v>
      </c>
      <c r="BH2880">
        <v>0</v>
      </c>
      <c r="BI2880" s="92"/>
      <c r="BJ2880" s="92"/>
      <c r="BK2880" s="92"/>
      <c r="BL2880">
        <v>0</v>
      </c>
    </row>
    <row r="2881" spans="1:64" x14ac:dyDescent="0.25">
      <c r="A2881" s="82" t="s">
        <v>297</v>
      </c>
      <c r="B2881" s="82" t="s">
        <v>397</v>
      </c>
      <c r="C2881" s="82" t="s">
        <v>107</v>
      </c>
      <c r="D2881" s="82" t="s">
        <v>306</v>
      </c>
      <c r="E2881" s="82" t="s">
        <v>59</v>
      </c>
      <c r="F2881" s="82" t="s">
        <v>345</v>
      </c>
      <c r="G2881" s="82" t="s">
        <v>345</v>
      </c>
      <c r="H2881">
        <v>0.15035206079483032</v>
      </c>
      <c r="I2881">
        <v>1317.083984375</v>
      </c>
      <c r="J2881">
        <v>0.15035206079483032</v>
      </c>
      <c r="K2881" s="92"/>
      <c r="L2881">
        <v>0</v>
      </c>
      <c r="M2881" s="92"/>
      <c r="N2881" s="92"/>
      <c r="O2881" s="92"/>
      <c r="P2881">
        <v>838.46636962890625</v>
      </c>
      <c r="Q2881" s="92"/>
      <c r="R2881" s="92"/>
      <c r="S2881">
        <v>-1</v>
      </c>
      <c r="T2881">
        <v>0</v>
      </c>
      <c r="U2881" s="82" t="s">
        <v>328</v>
      </c>
      <c r="V2881" s="92"/>
      <c r="W2881">
        <v>1317.083984375</v>
      </c>
      <c r="X2881" s="92"/>
      <c r="Y2881">
        <v>0</v>
      </c>
      <c r="Z2881">
        <v>52.375434875488281</v>
      </c>
      <c r="AA2881">
        <v>52.375434875488281</v>
      </c>
      <c r="AB2881">
        <v>0</v>
      </c>
      <c r="AC2881">
        <v>-1</v>
      </c>
      <c r="AD2881">
        <v>0</v>
      </c>
      <c r="AE2881">
        <v>0</v>
      </c>
      <c r="AF2881">
        <v>0</v>
      </c>
      <c r="AG2881">
        <v>365</v>
      </c>
      <c r="AH2881">
        <v>8760</v>
      </c>
      <c r="AI2881">
        <v>1.1415524932090193E-4</v>
      </c>
      <c r="AJ2881">
        <v>39.766204833984375</v>
      </c>
      <c r="AK2881">
        <v>0</v>
      </c>
      <c r="AL2881">
        <v>0</v>
      </c>
      <c r="AM2881">
        <v>52.375434875488281</v>
      </c>
      <c r="AN2881">
        <v>39.766204833984375</v>
      </c>
      <c r="AO2881" s="92"/>
      <c r="AP2881" s="82" t="s">
        <v>343</v>
      </c>
      <c r="AQ2881" s="82" t="s">
        <v>326</v>
      </c>
      <c r="AR2881" s="82"/>
      <c r="AS2881">
        <v>0</v>
      </c>
      <c r="AT2881">
        <v>0</v>
      </c>
      <c r="AU2881">
        <v>2033</v>
      </c>
      <c r="AY2881">
        <v>0</v>
      </c>
      <c r="AZ2881">
        <v>0</v>
      </c>
      <c r="BA2881" s="82" t="s">
        <v>398</v>
      </c>
      <c r="BB2881">
        <v>11987</v>
      </c>
      <c r="BC2881">
        <v>1317.083984375</v>
      </c>
      <c r="BD2881" s="92"/>
      <c r="BE2881" s="92"/>
      <c r="BF2881">
        <v>1317.083984375</v>
      </c>
      <c r="BG2881">
        <v>0</v>
      </c>
      <c r="BH2881">
        <v>0</v>
      </c>
      <c r="BI2881" s="92"/>
      <c r="BJ2881" s="92"/>
      <c r="BK2881" s="92"/>
      <c r="BL2881">
        <v>0</v>
      </c>
    </row>
    <row r="2882" spans="1:64" x14ac:dyDescent="0.25">
      <c r="A2882" s="82" t="s">
        <v>297</v>
      </c>
      <c r="B2882" s="82" t="s">
        <v>397</v>
      </c>
      <c r="C2882" s="82" t="s">
        <v>107</v>
      </c>
      <c r="D2882" s="82" t="s">
        <v>307</v>
      </c>
      <c r="E2882" s="82" t="s">
        <v>60</v>
      </c>
      <c r="F2882" s="82" t="s">
        <v>345</v>
      </c>
      <c r="G2882" s="82" t="s">
        <v>345</v>
      </c>
      <c r="H2882">
        <v>0.15035206079483032</v>
      </c>
      <c r="I2882">
        <v>1317.083984375</v>
      </c>
      <c r="J2882">
        <v>0.15035206079483032</v>
      </c>
      <c r="K2882" s="92"/>
      <c r="L2882">
        <v>0</v>
      </c>
      <c r="M2882" s="92"/>
      <c r="N2882" s="92"/>
      <c r="O2882" s="92"/>
      <c r="P2882">
        <v>838.46636962890625</v>
      </c>
      <c r="Q2882" s="92"/>
      <c r="R2882" s="92"/>
      <c r="S2882">
        <v>-1</v>
      </c>
      <c r="T2882">
        <v>0</v>
      </c>
      <c r="U2882" s="82" t="s">
        <v>328</v>
      </c>
      <c r="V2882" s="92"/>
      <c r="W2882">
        <v>1317.083984375</v>
      </c>
      <c r="X2882" s="92"/>
      <c r="Y2882">
        <v>0</v>
      </c>
      <c r="Z2882">
        <v>52.375434875488281</v>
      </c>
      <c r="AA2882">
        <v>52.375434875488281</v>
      </c>
      <c r="AB2882">
        <v>0</v>
      </c>
      <c r="AC2882">
        <v>-1</v>
      </c>
      <c r="AD2882">
        <v>0</v>
      </c>
      <c r="AE2882">
        <v>0</v>
      </c>
      <c r="AF2882">
        <v>0</v>
      </c>
      <c r="AG2882">
        <v>365</v>
      </c>
      <c r="AH2882">
        <v>8760</v>
      </c>
      <c r="AI2882">
        <v>1.1415524932090193E-4</v>
      </c>
      <c r="AJ2882">
        <v>39.766204833984375</v>
      </c>
      <c r="AK2882">
        <v>0</v>
      </c>
      <c r="AL2882">
        <v>0</v>
      </c>
      <c r="AM2882">
        <v>52.375434875488281</v>
      </c>
      <c r="AN2882">
        <v>39.766204833984375</v>
      </c>
      <c r="AO2882" s="92"/>
      <c r="AP2882" s="82" t="s">
        <v>343</v>
      </c>
      <c r="AQ2882" s="82" t="s">
        <v>326</v>
      </c>
      <c r="AR2882" s="82"/>
      <c r="AS2882">
        <v>0</v>
      </c>
      <c r="AT2882">
        <v>0</v>
      </c>
      <c r="AU2882">
        <v>2033</v>
      </c>
      <c r="AY2882">
        <v>0</v>
      </c>
      <c r="AZ2882">
        <v>0</v>
      </c>
      <c r="BA2882" s="82" t="s">
        <v>398</v>
      </c>
      <c r="BB2882">
        <v>11988</v>
      </c>
      <c r="BC2882">
        <v>1317.083984375</v>
      </c>
      <c r="BD2882" s="92"/>
      <c r="BE2882" s="92"/>
      <c r="BF2882">
        <v>1317.083984375</v>
      </c>
      <c r="BG2882">
        <v>0</v>
      </c>
      <c r="BH2882">
        <v>0</v>
      </c>
      <c r="BI2882" s="92"/>
      <c r="BJ2882" s="92"/>
      <c r="BK2882" s="92"/>
      <c r="BL2882">
        <v>0</v>
      </c>
    </row>
    <row r="2883" spans="1:64" x14ac:dyDescent="0.25">
      <c r="A2883" s="82" t="s">
        <v>297</v>
      </c>
      <c r="B2883" s="82" t="s">
        <v>397</v>
      </c>
      <c r="C2883" s="82" t="s">
        <v>107</v>
      </c>
      <c r="D2883" s="82" t="s">
        <v>308</v>
      </c>
      <c r="E2883" s="82" t="s">
        <v>61</v>
      </c>
      <c r="F2883" s="82" t="s">
        <v>345</v>
      </c>
      <c r="G2883" s="82" t="s">
        <v>345</v>
      </c>
      <c r="H2883">
        <v>0.15035206079483032</v>
      </c>
      <c r="I2883">
        <v>1317.083984375</v>
      </c>
      <c r="J2883">
        <v>0.15035206079483032</v>
      </c>
      <c r="K2883" s="92"/>
      <c r="L2883">
        <v>0</v>
      </c>
      <c r="M2883" s="92"/>
      <c r="N2883" s="92"/>
      <c r="O2883" s="92"/>
      <c r="P2883">
        <v>838.46636962890625</v>
      </c>
      <c r="Q2883" s="92"/>
      <c r="R2883" s="92"/>
      <c r="S2883">
        <v>-1</v>
      </c>
      <c r="T2883">
        <v>0</v>
      </c>
      <c r="U2883" s="82" t="s">
        <v>328</v>
      </c>
      <c r="V2883" s="92"/>
      <c r="W2883">
        <v>1317.083984375</v>
      </c>
      <c r="X2883" s="92"/>
      <c r="Y2883">
        <v>0</v>
      </c>
      <c r="Z2883">
        <v>52.375434875488281</v>
      </c>
      <c r="AA2883">
        <v>52.375434875488281</v>
      </c>
      <c r="AB2883">
        <v>0</v>
      </c>
      <c r="AC2883">
        <v>-1</v>
      </c>
      <c r="AD2883">
        <v>0</v>
      </c>
      <c r="AE2883">
        <v>0</v>
      </c>
      <c r="AF2883">
        <v>0</v>
      </c>
      <c r="AG2883">
        <v>365</v>
      </c>
      <c r="AH2883">
        <v>8760</v>
      </c>
      <c r="AI2883">
        <v>1.1415524932090193E-4</v>
      </c>
      <c r="AJ2883">
        <v>39.766204833984375</v>
      </c>
      <c r="AK2883">
        <v>0</v>
      </c>
      <c r="AL2883">
        <v>0</v>
      </c>
      <c r="AM2883">
        <v>52.375434875488281</v>
      </c>
      <c r="AN2883">
        <v>39.766204833984375</v>
      </c>
      <c r="AO2883" s="92"/>
      <c r="AP2883" s="82" t="s">
        <v>343</v>
      </c>
      <c r="AQ2883" s="82" t="s">
        <v>326</v>
      </c>
      <c r="AR2883" s="82"/>
      <c r="AS2883">
        <v>0</v>
      </c>
      <c r="AT2883">
        <v>0</v>
      </c>
      <c r="AU2883">
        <v>2033</v>
      </c>
      <c r="AY2883">
        <v>0</v>
      </c>
      <c r="AZ2883">
        <v>0</v>
      </c>
      <c r="BA2883" s="82" t="s">
        <v>398</v>
      </c>
      <c r="BB2883">
        <v>11989</v>
      </c>
      <c r="BC2883">
        <v>1317.083984375</v>
      </c>
      <c r="BD2883" s="92"/>
      <c r="BE2883" s="92"/>
      <c r="BF2883">
        <v>1317.083984375</v>
      </c>
      <c r="BG2883">
        <v>0</v>
      </c>
      <c r="BH2883">
        <v>0</v>
      </c>
      <c r="BI2883" s="92"/>
      <c r="BJ2883" s="92"/>
      <c r="BK2883" s="92"/>
      <c r="BL2883">
        <v>0</v>
      </c>
    </row>
    <row r="2884" spans="1:64" x14ac:dyDescent="0.25">
      <c r="A2884" s="82" t="s">
        <v>297</v>
      </c>
      <c r="B2884" s="82" t="s">
        <v>397</v>
      </c>
      <c r="C2884" s="82" t="s">
        <v>107</v>
      </c>
      <c r="D2884" s="82" t="s">
        <v>309</v>
      </c>
      <c r="E2884" s="82" t="s">
        <v>310</v>
      </c>
      <c r="F2884" s="82" t="s">
        <v>345</v>
      </c>
      <c r="G2884" s="82" t="s">
        <v>345</v>
      </c>
      <c r="H2884">
        <v>0.15035206079483032</v>
      </c>
      <c r="I2884">
        <v>1317.083984375</v>
      </c>
      <c r="J2884">
        <v>0.15035206079483032</v>
      </c>
      <c r="K2884" s="92"/>
      <c r="L2884">
        <v>0</v>
      </c>
      <c r="M2884" s="92"/>
      <c r="N2884" s="92"/>
      <c r="O2884" s="92"/>
      <c r="P2884">
        <v>838.46636962890625</v>
      </c>
      <c r="Q2884" s="92"/>
      <c r="R2884" s="92"/>
      <c r="S2884">
        <v>-1</v>
      </c>
      <c r="T2884">
        <v>0</v>
      </c>
      <c r="U2884" s="82" t="s">
        <v>328</v>
      </c>
      <c r="V2884" s="92"/>
      <c r="W2884">
        <v>1317.083984375</v>
      </c>
      <c r="X2884" s="92"/>
      <c r="Y2884">
        <v>0</v>
      </c>
      <c r="Z2884">
        <v>52.375434875488281</v>
      </c>
      <c r="AA2884">
        <v>52.375434875488281</v>
      </c>
      <c r="AB2884">
        <v>0</v>
      </c>
      <c r="AC2884">
        <v>-1</v>
      </c>
      <c r="AD2884">
        <v>0</v>
      </c>
      <c r="AE2884">
        <v>0</v>
      </c>
      <c r="AF2884">
        <v>0</v>
      </c>
      <c r="AG2884">
        <v>365</v>
      </c>
      <c r="AH2884">
        <v>8760</v>
      </c>
      <c r="AI2884">
        <v>1.1415524932090193E-4</v>
      </c>
      <c r="AJ2884">
        <v>39.766204833984375</v>
      </c>
      <c r="AK2884">
        <v>0</v>
      </c>
      <c r="AL2884">
        <v>0</v>
      </c>
      <c r="AM2884">
        <v>52.375434875488281</v>
      </c>
      <c r="AN2884">
        <v>39.766204833984375</v>
      </c>
      <c r="AO2884" s="92"/>
      <c r="AP2884" s="82" t="s">
        <v>343</v>
      </c>
      <c r="AQ2884" s="82" t="s">
        <v>326</v>
      </c>
      <c r="AR2884" s="82"/>
      <c r="AS2884">
        <v>0</v>
      </c>
      <c r="AT2884">
        <v>0</v>
      </c>
      <c r="AU2884">
        <v>2033</v>
      </c>
      <c r="AY2884">
        <v>0</v>
      </c>
      <c r="AZ2884">
        <v>0</v>
      </c>
      <c r="BA2884" s="82" t="s">
        <v>398</v>
      </c>
      <c r="BB2884">
        <v>11990</v>
      </c>
      <c r="BC2884">
        <v>1317.083984375</v>
      </c>
      <c r="BD2884" s="92"/>
      <c r="BE2884" s="92"/>
      <c r="BF2884">
        <v>1317.083984375</v>
      </c>
      <c r="BG2884">
        <v>0</v>
      </c>
      <c r="BH2884">
        <v>0</v>
      </c>
      <c r="BI2884" s="92"/>
      <c r="BJ2884" s="92"/>
      <c r="BK2884" s="92"/>
      <c r="BL2884">
        <v>0</v>
      </c>
    </row>
    <row r="2885" spans="1:64" x14ac:dyDescent="0.25">
      <c r="A2885" s="82" t="s">
        <v>297</v>
      </c>
      <c r="B2885" s="82" t="s">
        <v>397</v>
      </c>
      <c r="C2885" s="82" t="s">
        <v>107</v>
      </c>
      <c r="D2885" s="82" t="s">
        <v>311</v>
      </c>
      <c r="E2885" s="82" t="s">
        <v>312</v>
      </c>
      <c r="F2885" s="82" t="s">
        <v>345</v>
      </c>
      <c r="G2885" s="82" t="s">
        <v>345</v>
      </c>
      <c r="H2885">
        <v>0.15035206079483032</v>
      </c>
      <c r="I2885">
        <v>1317.083984375</v>
      </c>
      <c r="J2885">
        <v>0.15035206079483032</v>
      </c>
      <c r="K2885" s="92"/>
      <c r="L2885">
        <v>0</v>
      </c>
      <c r="M2885" s="92"/>
      <c r="N2885" s="92"/>
      <c r="O2885" s="92"/>
      <c r="P2885">
        <v>838.46636962890625</v>
      </c>
      <c r="Q2885" s="92"/>
      <c r="R2885" s="92"/>
      <c r="S2885">
        <v>-1</v>
      </c>
      <c r="T2885">
        <v>0</v>
      </c>
      <c r="U2885" s="82" t="s">
        <v>328</v>
      </c>
      <c r="V2885" s="92"/>
      <c r="W2885">
        <v>1317.083984375</v>
      </c>
      <c r="X2885" s="92"/>
      <c r="Y2885">
        <v>0</v>
      </c>
      <c r="Z2885">
        <v>52.375434875488281</v>
      </c>
      <c r="AA2885">
        <v>52.375434875488281</v>
      </c>
      <c r="AB2885">
        <v>0</v>
      </c>
      <c r="AC2885">
        <v>-1</v>
      </c>
      <c r="AD2885">
        <v>0</v>
      </c>
      <c r="AE2885">
        <v>0</v>
      </c>
      <c r="AF2885">
        <v>0</v>
      </c>
      <c r="AG2885">
        <v>365</v>
      </c>
      <c r="AH2885">
        <v>8760</v>
      </c>
      <c r="AI2885">
        <v>1.1415524932090193E-4</v>
      </c>
      <c r="AJ2885">
        <v>39.766204833984375</v>
      </c>
      <c r="AK2885">
        <v>0</v>
      </c>
      <c r="AL2885">
        <v>0</v>
      </c>
      <c r="AM2885">
        <v>52.375434875488281</v>
      </c>
      <c r="AN2885">
        <v>39.766204833984375</v>
      </c>
      <c r="AO2885" s="92"/>
      <c r="AP2885" s="82" t="s">
        <v>343</v>
      </c>
      <c r="AQ2885" s="82" t="s">
        <v>326</v>
      </c>
      <c r="AR2885" s="82"/>
      <c r="AS2885">
        <v>0</v>
      </c>
      <c r="AT2885">
        <v>0</v>
      </c>
      <c r="AU2885">
        <v>2033</v>
      </c>
      <c r="AY2885">
        <v>0</v>
      </c>
      <c r="AZ2885">
        <v>0</v>
      </c>
      <c r="BA2885" s="82" t="s">
        <v>398</v>
      </c>
      <c r="BB2885">
        <v>11991</v>
      </c>
      <c r="BC2885">
        <v>1317.083984375</v>
      </c>
      <c r="BD2885" s="92"/>
      <c r="BE2885" s="92"/>
      <c r="BF2885">
        <v>1317.083984375</v>
      </c>
      <c r="BG2885">
        <v>0</v>
      </c>
      <c r="BH2885">
        <v>0</v>
      </c>
      <c r="BI2885" s="92"/>
      <c r="BJ2885" s="92"/>
      <c r="BK2885" s="92"/>
      <c r="BL2885">
        <v>0</v>
      </c>
    </row>
    <row r="2886" spans="1:64" x14ac:dyDescent="0.25">
      <c r="A2886" s="82" t="s">
        <v>297</v>
      </c>
      <c r="B2886" s="82" t="s">
        <v>397</v>
      </c>
      <c r="C2886" s="82" t="s">
        <v>107</v>
      </c>
      <c r="D2886" s="82" t="s">
        <v>313</v>
      </c>
      <c r="E2886" s="82" t="s">
        <v>314</v>
      </c>
      <c r="F2886" s="82" t="s">
        <v>345</v>
      </c>
      <c r="G2886" s="82" t="s">
        <v>345</v>
      </c>
      <c r="H2886">
        <v>0.15035206079483032</v>
      </c>
      <c r="I2886">
        <v>1317.083984375</v>
      </c>
      <c r="J2886">
        <v>0.15035206079483032</v>
      </c>
      <c r="K2886" s="92"/>
      <c r="L2886">
        <v>0</v>
      </c>
      <c r="M2886" s="92"/>
      <c r="N2886" s="92"/>
      <c r="O2886" s="92"/>
      <c r="P2886">
        <v>838.46636962890625</v>
      </c>
      <c r="Q2886" s="92"/>
      <c r="R2886" s="92"/>
      <c r="S2886">
        <v>-1</v>
      </c>
      <c r="T2886">
        <v>0</v>
      </c>
      <c r="U2886" s="82" t="s">
        <v>328</v>
      </c>
      <c r="V2886" s="92"/>
      <c r="W2886">
        <v>1317.083984375</v>
      </c>
      <c r="X2886" s="92"/>
      <c r="Y2886">
        <v>0</v>
      </c>
      <c r="Z2886">
        <v>52.375434875488281</v>
      </c>
      <c r="AA2886">
        <v>52.375434875488281</v>
      </c>
      <c r="AB2886">
        <v>0</v>
      </c>
      <c r="AC2886">
        <v>-1</v>
      </c>
      <c r="AD2886">
        <v>0</v>
      </c>
      <c r="AE2886">
        <v>0</v>
      </c>
      <c r="AF2886">
        <v>0</v>
      </c>
      <c r="AG2886">
        <v>365</v>
      </c>
      <c r="AH2886">
        <v>8760</v>
      </c>
      <c r="AI2886">
        <v>1.1415524932090193E-4</v>
      </c>
      <c r="AJ2886">
        <v>39.766204833984375</v>
      </c>
      <c r="AK2886">
        <v>0</v>
      </c>
      <c r="AL2886">
        <v>0</v>
      </c>
      <c r="AM2886">
        <v>52.375434875488281</v>
      </c>
      <c r="AN2886">
        <v>39.766204833984375</v>
      </c>
      <c r="AO2886" s="92"/>
      <c r="AP2886" s="82" t="s">
        <v>343</v>
      </c>
      <c r="AQ2886" s="82" t="s">
        <v>326</v>
      </c>
      <c r="AR2886" s="82"/>
      <c r="AS2886">
        <v>0</v>
      </c>
      <c r="AT2886">
        <v>0</v>
      </c>
      <c r="AU2886">
        <v>2033</v>
      </c>
      <c r="AY2886">
        <v>0</v>
      </c>
      <c r="AZ2886">
        <v>0</v>
      </c>
      <c r="BA2886" s="82" t="s">
        <v>398</v>
      </c>
      <c r="BB2886">
        <v>11992</v>
      </c>
      <c r="BC2886">
        <v>1317.083984375</v>
      </c>
      <c r="BD2886" s="92"/>
      <c r="BE2886" s="92"/>
      <c r="BF2886">
        <v>1317.083984375</v>
      </c>
      <c r="BG2886">
        <v>0</v>
      </c>
      <c r="BH2886">
        <v>0</v>
      </c>
      <c r="BI2886" s="92"/>
      <c r="BJ2886" s="92"/>
      <c r="BK2886" s="92"/>
      <c r="BL2886">
        <v>0</v>
      </c>
    </row>
    <row r="2887" spans="1:64" x14ac:dyDescent="0.25">
      <c r="A2887" s="82" t="s">
        <v>297</v>
      </c>
      <c r="B2887" s="82" t="s">
        <v>397</v>
      </c>
      <c r="C2887" s="82" t="s">
        <v>107</v>
      </c>
      <c r="D2887" s="82" t="s">
        <v>298</v>
      </c>
      <c r="E2887" s="82" t="s">
        <v>55</v>
      </c>
      <c r="F2887" s="82" t="s">
        <v>346</v>
      </c>
      <c r="G2887" s="82" t="s">
        <v>346</v>
      </c>
      <c r="H2887">
        <v>419.15603637695313</v>
      </c>
      <c r="I2887">
        <v>458.28164672851563</v>
      </c>
      <c r="J2887">
        <v>129.11502075195313</v>
      </c>
      <c r="K2887" s="92"/>
      <c r="L2887">
        <v>0</v>
      </c>
      <c r="M2887" s="92"/>
      <c r="N2887" s="92"/>
      <c r="O2887" s="92"/>
      <c r="P2887">
        <v>48907.359375</v>
      </c>
      <c r="Q2887" s="92"/>
      <c r="R2887" s="92"/>
      <c r="S2887">
        <v>-1</v>
      </c>
      <c r="T2887">
        <v>11345250</v>
      </c>
      <c r="U2887" s="82" t="s">
        <v>300</v>
      </c>
      <c r="V2887" s="92"/>
      <c r="W2887">
        <v>1131047.625</v>
      </c>
      <c r="X2887" s="92"/>
      <c r="Y2887">
        <v>125.74681091308594</v>
      </c>
      <c r="Z2887">
        <v>54738.95703125</v>
      </c>
      <c r="AA2887">
        <v>54738.95703125</v>
      </c>
      <c r="AB2887">
        <v>0</v>
      </c>
      <c r="AC2887">
        <v>-1</v>
      </c>
      <c r="AD2887">
        <v>0</v>
      </c>
      <c r="AE2887">
        <v>0</v>
      </c>
      <c r="AF2887">
        <v>2369.05615234375</v>
      </c>
      <c r="AG2887">
        <v>50</v>
      </c>
      <c r="AH2887">
        <v>3443</v>
      </c>
      <c r="AI2887">
        <v>0.28173726797103882</v>
      </c>
      <c r="AJ2887">
        <v>48.396686553955078</v>
      </c>
      <c r="AK2887">
        <v>44353.89453125</v>
      </c>
      <c r="AL2887">
        <v>39.214878082275391</v>
      </c>
      <c r="AM2887">
        <v>10385.0615234375</v>
      </c>
      <c r="AN2887">
        <v>9.1818075180053711</v>
      </c>
      <c r="AO2887" s="92"/>
      <c r="AP2887" s="82" t="s">
        <v>347</v>
      </c>
      <c r="AQ2887" s="82" t="s">
        <v>326</v>
      </c>
      <c r="AR2887" s="82"/>
      <c r="AS2887">
        <v>0</v>
      </c>
      <c r="AT2887">
        <v>0</v>
      </c>
      <c r="AU2887">
        <v>2033</v>
      </c>
      <c r="AY2887">
        <v>0</v>
      </c>
      <c r="AZ2887">
        <v>0</v>
      </c>
      <c r="BA2887" s="82" t="s">
        <v>398</v>
      </c>
      <c r="BB2887">
        <v>11993</v>
      </c>
      <c r="BC2887">
        <v>480</v>
      </c>
      <c r="BD2887" s="92"/>
      <c r="BE2887" s="92"/>
      <c r="BF2887">
        <v>1131047.625</v>
      </c>
      <c r="BG2887">
        <v>0</v>
      </c>
      <c r="BH2887">
        <v>0</v>
      </c>
      <c r="BI2887" s="92"/>
      <c r="BJ2887" s="92"/>
      <c r="BK2887" s="92"/>
      <c r="BL2887">
        <v>0</v>
      </c>
    </row>
    <row r="2888" spans="1:64" x14ac:dyDescent="0.25">
      <c r="A2888" s="82" t="s">
        <v>297</v>
      </c>
      <c r="B2888" s="82" t="s">
        <v>397</v>
      </c>
      <c r="C2888" s="82" t="s">
        <v>107</v>
      </c>
      <c r="D2888" s="82" t="s">
        <v>303</v>
      </c>
      <c r="E2888" s="82" t="s">
        <v>304</v>
      </c>
      <c r="F2888" s="82" t="s">
        <v>346</v>
      </c>
      <c r="G2888" s="82" t="s">
        <v>346</v>
      </c>
      <c r="H2888">
        <v>419.15603637695313</v>
      </c>
      <c r="I2888">
        <v>458.28164672851563</v>
      </c>
      <c r="J2888">
        <v>129.11502075195313</v>
      </c>
      <c r="K2888" s="92"/>
      <c r="L2888">
        <v>0</v>
      </c>
      <c r="M2888" s="92"/>
      <c r="N2888" s="92"/>
      <c r="O2888" s="92"/>
      <c r="P2888">
        <v>48907.359375</v>
      </c>
      <c r="Q2888" s="92"/>
      <c r="R2888" s="92"/>
      <c r="S2888">
        <v>-1</v>
      </c>
      <c r="T2888">
        <v>11345250</v>
      </c>
      <c r="U2888" s="82" t="s">
        <v>300</v>
      </c>
      <c r="V2888" s="92"/>
      <c r="W2888">
        <v>1131047.625</v>
      </c>
      <c r="X2888" s="92"/>
      <c r="Y2888">
        <v>125.74681091308594</v>
      </c>
      <c r="Z2888">
        <v>54738.95703125</v>
      </c>
      <c r="AA2888">
        <v>54738.95703125</v>
      </c>
      <c r="AB2888">
        <v>0</v>
      </c>
      <c r="AC2888">
        <v>-1</v>
      </c>
      <c r="AD2888">
        <v>0</v>
      </c>
      <c r="AE2888">
        <v>0</v>
      </c>
      <c r="AF2888">
        <v>2369.05615234375</v>
      </c>
      <c r="AG2888">
        <v>50</v>
      </c>
      <c r="AH2888">
        <v>3443</v>
      </c>
      <c r="AI2888">
        <v>0.28173726797103882</v>
      </c>
      <c r="AJ2888">
        <v>48.396686553955078</v>
      </c>
      <c r="AK2888">
        <v>44353.89453125</v>
      </c>
      <c r="AL2888">
        <v>39.214878082275391</v>
      </c>
      <c r="AM2888">
        <v>10385.0615234375</v>
      </c>
      <c r="AN2888">
        <v>9.1818075180053711</v>
      </c>
      <c r="AO2888" s="92"/>
      <c r="AP2888" s="82" t="s">
        <v>347</v>
      </c>
      <c r="AQ2888" s="82" t="s">
        <v>326</v>
      </c>
      <c r="AR2888" s="82"/>
      <c r="AS2888">
        <v>0</v>
      </c>
      <c r="AT2888">
        <v>0</v>
      </c>
      <c r="AU2888">
        <v>2033</v>
      </c>
      <c r="AY2888">
        <v>0</v>
      </c>
      <c r="AZ2888">
        <v>0</v>
      </c>
      <c r="BA2888" s="82" t="s">
        <v>398</v>
      </c>
      <c r="BB2888">
        <v>11994</v>
      </c>
      <c r="BC2888">
        <v>480</v>
      </c>
      <c r="BD2888" s="92"/>
      <c r="BE2888" s="92"/>
      <c r="BF2888">
        <v>1131047.625</v>
      </c>
      <c r="BG2888">
        <v>0</v>
      </c>
      <c r="BH2888">
        <v>0</v>
      </c>
      <c r="BI2888" s="92"/>
      <c r="BJ2888" s="92"/>
      <c r="BK2888" s="92"/>
      <c r="BL2888">
        <v>0</v>
      </c>
    </row>
    <row r="2889" spans="1:64" x14ac:dyDescent="0.25">
      <c r="A2889" s="82" t="s">
        <v>297</v>
      </c>
      <c r="B2889" s="82" t="s">
        <v>397</v>
      </c>
      <c r="C2889" s="82" t="s">
        <v>107</v>
      </c>
      <c r="D2889" s="82" t="s">
        <v>305</v>
      </c>
      <c r="E2889" s="82" t="s">
        <v>58</v>
      </c>
      <c r="F2889" s="82" t="s">
        <v>346</v>
      </c>
      <c r="G2889" s="82" t="s">
        <v>346</v>
      </c>
      <c r="H2889">
        <v>419.15603637695313</v>
      </c>
      <c r="I2889">
        <v>458.28164672851563</v>
      </c>
      <c r="J2889">
        <v>129.11502075195313</v>
      </c>
      <c r="K2889" s="92"/>
      <c r="L2889">
        <v>0</v>
      </c>
      <c r="M2889" s="92"/>
      <c r="N2889" s="92"/>
      <c r="O2889" s="92"/>
      <c r="P2889">
        <v>48907.359375</v>
      </c>
      <c r="Q2889" s="92"/>
      <c r="R2889" s="92"/>
      <c r="S2889">
        <v>-1</v>
      </c>
      <c r="T2889">
        <v>11345250</v>
      </c>
      <c r="U2889" s="82" t="s">
        <v>300</v>
      </c>
      <c r="V2889" s="92"/>
      <c r="W2889">
        <v>1131047.625</v>
      </c>
      <c r="X2889" s="92"/>
      <c r="Y2889">
        <v>125.74681091308594</v>
      </c>
      <c r="Z2889">
        <v>54738.95703125</v>
      </c>
      <c r="AA2889">
        <v>54738.95703125</v>
      </c>
      <c r="AB2889">
        <v>0</v>
      </c>
      <c r="AC2889">
        <v>-1</v>
      </c>
      <c r="AD2889">
        <v>0</v>
      </c>
      <c r="AE2889">
        <v>0</v>
      </c>
      <c r="AF2889">
        <v>2369.05615234375</v>
      </c>
      <c r="AG2889">
        <v>50</v>
      </c>
      <c r="AH2889">
        <v>3443</v>
      </c>
      <c r="AI2889">
        <v>0.28173726797103882</v>
      </c>
      <c r="AJ2889">
        <v>48.396686553955078</v>
      </c>
      <c r="AK2889">
        <v>44353.89453125</v>
      </c>
      <c r="AL2889">
        <v>39.214878082275391</v>
      </c>
      <c r="AM2889">
        <v>10385.0615234375</v>
      </c>
      <c r="AN2889">
        <v>9.1818075180053711</v>
      </c>
      <c r="AO2889" s="92"/>
      <c r="AP2889" s="82" t="s">
        <v>347</v>
      </c>
      <c r="AQ2889" s="82" t="s">
        <v>326</v>
      </c>
      <c r="AR2889" s="82"/>
      <c r="AS2889">
        <v>0</v>
      </c>
      <c r="AT2889">
        <v>0</v>
      </c>
      <c r="AU2889">
        <v>2033</v>
      </c>
      <c r="AY2889">
        <v>0</v>
      </c>
      <c r="AZ2889">
        <v>0</v>
      </c>
      <c r="BA2889" s="82" t="s">
        <v>398</v>
      </c>
      <c r="BB2889">
        <v>11995</v>
      </c>
      <c r="BC2889">
        <v>480</v>
      </c>
      <c r="BD2889" s="92"/>
      <c r="BE2889" s="92"/>
      <c r="BF2889">
        <v>1131047.625</v>
      </c>
      <c r="BG2889">
        <v>0</v>
      </c>
      <c r="BH2889">
        <v>0</v>
      </c>
      <c r="BI2889" s="92"/>
      <c r="BJ2889" s="92"/>
      <c r="BK2889" s="92"/>
      <c r="BL2889">
        <v>0</v>
      </c>
    </row>
    <row r="2890" spans="1:64" x14ac:dyDescent="0.25">
      <c r="A2890" s="82" t="s">
        <v>297</v>
      </c>
      <c r="B2890" s="82" t="s">
        <v>397</v>
      </c>
      <c r="C2890" s="82" t="s">
        <v>107</v>
      </c>
      <c r="D2890" s="82" t="s">
        <v>306</v>
      </c>
      <c r="E2890" s="82" t="s">
        <v>59</v>
      </c>
      <c r="F2890" s="82" t="s">
        <v>346</v>
      </c>
      <c r="G2890" s="82" t="s">
        <v>346</v>
      </c>
      <c r="H2890">
        <v>209.57801818847656</v>
      </c>
      <c r="I2890">
        <v>229.14082336425781</v>
      </c>
      <c r="J2890">
        <v>64.557510375976563</v>
      </c>
      <c r="K2890" s="92"/>
      <c r="L2890">
        <v>0</v>
      </c>
      <c r="M2890" s="92"/>
      <c r="N2890" s="92"/>
      <c r="O2890" s="92"/>
      <c r="P2890">
        <v>24453.6796875</v>
      </c>
      <c r="Q2890" s="92"/>
      <c r="R2890" s="92"/>
      <c r="S2890">
        <v>-1</v>
      </c>
      <c r="T2890">
        <v>5672625</v>
      </c>
      <c r="U2890" s="82" t="s">
        <v>300</v>
      </c>
      <c r="V2890" s="92"/>
      <c r="W2890">
        <v>565523.8125</v>
      </c>
      <c r="X2890" s="92"/>
      <c r="Y2890">
        <v>62.873405456542969</v>
      </c>
      <c r="Z2890">
        <v>27369.478515625</v>
      </c>
      <c r="AA2890">
        <v>27369.478515625</v>
      </c>
      <c r="AB2890">
        <v>0</v>
      </c>
      <c r="AC2890">
        <v>-1</v>
      </c>
      <c r="AD2890">
        <v>0</v>
      </c>
      <c r="AE2890">
        <v>0</v>
      </c>
      <c r="AF2890">
        <v>1184.528076171875</v>
      </c>
      <c r="AG2890">
        <v>50</v>
      </c>
      <c r="AH2890">
        <v>3443</v>
      </c>
      <c r="AI2890">
        <v>0.28173726797103882</v>
      </c>
      <c r="AJ2890">
        <v>48.396686553955078</v>
      </c>
      <c r="AK2890">
        <v>22176.947265625</v>
      </c>
      <c r="AL2890">
        <v>39.214878082275391</v>
      </c>
      <c r="AM2890">
        <v>5192.53076171875</v>
      </c>
      <c r="AN2890">
        <v>9.1818075180053711</v>
      </c>
      <c r="AO2890" s="92"/>
      <c r="AP2890" s="82" t="s">
        <v>347</v>
      </c>
      <c r="AQ2890" s="82" t="s">
        <v>326</v>
      </c>
      <c r="AR2890" s="82"/>
      <c r="AS2890">
        <v>0</v>
      </c>
      <c r="AT2890">
        <v>0</v>
      </c>
      <c r="AU2890">
        <v>2033</v>
      </c>
      <c r="AY2890">
        <v>0</v>
      </c>
      <c r="AZ2890">
        <v>0</v>
      </c>
      <c r="BA2890" s="82" t="s">
        <v>398</v>
      </c>
      <c r="BB2890">
        <v>11996</v>
      </c>
      <c r="BC2890">
        <v>240</v>
      </c>
      <c r="BD2890" s="92"/>
      <c r="BE2890" s="92"/>
      <c r="BF2890">
        <v>565523.8125</v>
      </c>
      <c r="BG2890">
        <v>0</v>
      </c>
      <c r="BH2890">
        <v>0</v>
      </c>
      <c r="BI2890" s="92"/>
      <c r="BJ2890" s="92"/>
      <c r="BK2890" s="92"/>
      <c r="BL2890">
        <v>0</v>
      </c>
    </row>
    <row r="2891" spans="1:64" x14ac:dyDescent="0.25">
      <c r="A2891" s="82" t="s">
        <v>297</v>
      </c>
      <c r="B2891" s="82" t="s">
        <v>397</v>
      </c>
      <c r="C2891" s="82" t="s">
        <v>107</v>
      </c>
      <c r="D2891" s="82" t="s">
        <v>307</v>
      </c>
      <c r="E2891" s="82" t="s">
        <v>60</v>
      </c>
      <c r="F2891" s="82" t="s">
        <v>346</v>
      </c>
      <c r="G2891" s="82" t="s">
        <v>346</v>
      </c>
      <c r="H2891">
        <v>419.15603637695313</v>
      </c>
      <c r="I2891">
        <v>458.28164672851563</v>
      </c>
      <c r="J2891">
        <v>129.11502075195313</v>
      </c>
      <c r="K2891" s="92"/>
      <c r="L2891">
        <v>0</v>
      </c>
      <c r="M2891" s="92"/>
      <c r="N2891" s="92"/>
      <c r="O2891" s="92"/>
      <c r="P2891">
        <v>48907.359375</v>
      </c>
      <c r="Q2891" s="92"/>
      <c r="R2891" s="92"/>
      <c r="S2891">
        <v>-1</v>
      </c>
      <c r="T2891">
        <v>11345250</v>
      </c>
      <c r="U2891" s="82" t="s">
        <v>300</v>
      </c>
      <c r="V2891" s="92"/>
      <c r="W2891">
        <v>1131047.625</v>
      </c>
      <c r="X2891" s="92"/>
      <c r="Y2891">
        <v>125.74681091308594</v>
      </c>
      <c r="Z2891">
        <v>54738.95703125</v>
      </c>
      <c r="AA2891">
        <v>54738.95703125</v>
      </c>
      <c r="AB2891">
        <v>0</v>
      </c>
      <c r="AC2891">
        <v>-1</v>
      </c>
      <c r="AD2891">
        <v>0</v>
      </c>
      <c r="AE2891">
        <v>0</v>
      </c>
      <c r="AF2891">
        <v>2369.05615234375</v>
      </c>
      <c r="AG2891">
        <v>50</v>
      </c>
      <c r="AH2891">
        <v>3443</v>
      </c>
      <c r="AI2891">
        <v>0.28173726797103882</v>
      </c>
      <c r="AJ2891">
        <v>48.396686553955078</v>
      </c>
      <c r="AK2891">
        <v>44353.89453125</v>
      </c>
      <c r="AL2891">
        <v>39.214878082275391</v>
      </c>
      <c r="AM2891">
        <v>10385.0615234375</v>
      </c>
      <c r="AN2891">
        <v>9.1818075180053711</v>
      </c>
      <c r="AO2891" s="92"/>
      <c r="AP2891" s="82" t="s">
        <v>347</v>
      </c>
      <c r="AQ2891" s="82" t="s">
        <v>326</v>
      </c>
      <c r="AR2891" s="82"/>
      <c r="AS2891">
        <v>0</v>
      </c>
      <c r="AT2891">
        <v>0</v>
      </c>
      <c r="AU2891">
        <v>2033</v>
      </c>
      <c r="AY2891">
        <v>0</v>
      </c>
      <c r="AZ2891">
        <v>0</v>
      </c>
      <c r="BA2891" s="82" t="s">
        <v>398</v>
      </c>
      <c r="BB2891">
        <v>11997</v>
      </c>
      <c r="BC2891">
        <v>480</v>
      </c>
      <c r="BD2891" s="92"/>
      <c r="BE2891" s="92"/>
      <c r="BF2891">
        <v>1131047.625</v>
      </c>
      <c r="BG2891">
        <v>0</v>
      </c>
      <c r="BH2891">
        <v>0</v>
      </c>
      <c r="BI2891" s="92"/>
      <c r="BJ2891" s="92"/>
      <c r="BK2891" s="92"/>
      <c r="BL2891">
        <v>0</v>
      </c>
    </row>
    <row r="2892" spans="1:64" x14ac:dyDescent="0.25">
      <c r="A2892" s="82" t="s">
        <v>297</v>
      </c>
      <c r="B2892" s="82" t="s">
        <v>397</v>
      </c>
      <c r="C2892" s="82" t="s">
        <v>107</v>
      </c>
      <c r="D2892" s="82" t="s">
        <v>309</v>
      </c>
      <c r="E2892" s="82" t="s">
        <v>310</v>
      </c>
      <c r="F2892" s="82" t="s">
        <v>346</v>
      </c>
      <c r="G2892" s="82" t="s">
        <v>346</v>
      </c>
      <c r="H2892">
        <v>419.15603637695313</v>
      </c>
      <c r="I2892">
        <v>458.28164672851563</v>
      </c>
      <c r="J2892">
        <v>129.11502075195313</v>
      </c>
      <c r="K2892" s="92"/>
      <c r="L2892">
        <v>0</v>
      </c>
      <c r="M2892" s="92"/>
      <c r="N2892" s="92"/>
      <c r="O2892" s="92"/>
      <c r="P2892">
        <v>48907.359375</v>
      </c>
      <c r="Q2892" s="92"/>
      <c r="R2892" s="92"/>
      <c r="S2892">
        <v>-1</v>
      </c>
      <c r="T2892">
        <v>11345250</v>
      </c>
      <c r="U2892" s="82" t="s">
        <v>300</v>
      </c>
      <c r="V2892" s="92"/>
      <c r="W2892">
        <v>1131047.625</v>
      </c>
      <c r="X2892" s="92"/>
      <c r="Y2892">
        <v>125.74681091308594</v>
      </c>
      <c r="Z2892">
        <v>54738.95703125</v>
      </c>
      <c r="AA2892">
        <v>54738.95703125</v>
      </c>
      <c r="AB2892">
        <v>0</v>
      </c>
      <c r="AC2892">
        <v>-1</v>
      </c>
      <c r="AD2892">
        <v>0</v>
      </c>
      <c r="AE2892">
        <v>0</v>
      </c>
      <c r="AF2892">
        <v>2369.05615234375</v>
      </c>
      <c r="AG2892">
        <v>50</v>
      </c>
      <c r="AH2892">
        <v>3443</v>
      </c>
      <c r="AI2892">
        <v>0.28173726797103882</v>
      </c>
      <c r="AJ2892">
        <v>48.396686553955078</v>
      </c>
      <c r="AK2892">
        <v>44353.89453125</v>
      </c>
      <c r="AL2892">
        <v>39.214878082275391</v>
      </c>
      <c r="AM2892">
        <v>10385.0615234375</v>
      </c>
      <c r="AN2892">
        <v>9.1818075180053711</v>
      </c>
      <c r="AO2892" s="92"/>
      <c r="AP2892" s="82" t="s">
        <v>347</v>
      </c>
      <c r="AQ2892" s="82" t="s">
        <v>326</v>
      </c>
      <c r="AR2892" s="82"/>
      <c r="AS2892">
        <v>0</v>
      </c>
      <c r="AT2892">
        <v>0</v>
      </c>
      <c r="AU2892">
        <v>2033</v>
      </c>
      <c r="AY2892">
        <v>0</v>
      </c>
      <c r="AZ2892">
        <v>0</v>
      </c>
      <c r="BA2892" s="82" t="s">
        <v>398</v>
      </c>
      <c r="BB2892">
        <v>11998</v>
      </c>
      <c r="BC2892">
        <v>480</v>
      </c>
      <c r="BD2892" s="92"/>
      <c r="BE2892" s="92"/>
      <c r="BF2892">
        <v>1131047.625</v>
      </c>
      <c r="BG2892">
        <v>0</v>
      </c>
      <c r="BH2892">
        <v>0</v>
      </c>
      <c r="BI2892" s="92"/>
      <c r="BJ2892" s="92"/>
      <c r="BK2892" s="92"/>
      <c r="BL2892">
        <v>0</v>
      </c>
    </row>
    <row r="2893" spans="1:64" x14ac:dyDescent="0.25">
      <c r="A2893" s="82" t="s">
        <v>297</v>
      </c>
      <c r="B2893" s="82" t="s">
        <v>397</v>
      </c>
      <c r="C2893" s="82" t="s">
        <v>107</v>
      </c>
      <c r="D2893" s="82" t="s">
        <v>311</v>
      </c>
      <c r="E2893" s="82" t="s">
        <v>312</v>
      </c>
      <c r="F2893" s="82" t="s">
        <v>346</v>
      </c>
      <c r="G2893" s="82" t="s">
        <v>346</v>
      </c>
      <c r="H2893">
        <v>209.57801818847656</v>
      </c>
      <c r="I2893">
        <v>229.14082336425781</v>
      </c>
      <c r="J2893">
        <v>64.557510375976563</v>
      </c>
      <c r="K2893" s="92"/>
      <c r="L2893">
        <v>0</v>
      </c>
      <c r="M2893" s="92"/>
      <c r="N2893" s="92"/>
      <c r="O2893" s="92"/>
      <c r="P2893">
        <v>24453.6796875</v>
      </c>
      <c r="Q2893" s="92"/>
      <c r="R2893" s="92"/>
      <c r="S2893">
        <v>-1</v>
      </c>
      <c r="T2893">
        <v>5672625</v>
      </c>
      <c r="U2893" s="82" t="s">
        <v>300</v>
      </c>
      <c r="V2893" s="92"/>
      <c r="W2893">
        <v>565523.8125</v>
      </c>
      <c r="X2893" s="92"/>
      <c r="Y2893">
        <v>62.873405456542969</v>
      </c>
      <c r="Z2893">
        <v>27369.478515625</v>
      </c>
      <c r="AA2893">
        <v>27369.478515625</v>
      </c>
      <c r="AB2893">
        <v>0</v>
      </c>
      <c r="AC2893">
        <v>-1</v>
      </c>
      <c r="AD2893">
        <v>0</v>
      </c>
      <c r="AE2893">
        <v>0</v>
      </c>
      <c r="AF2893">
        <v>1184.528076171875</v>
      </c>
      <c r="AG2893">
        <v>50</v>
      </c>
      <c r="AH2893">
        <v>3443</v>
      </c>
      <c r="AI2893">
        <v>0.28173726797103882</v>
      </c>
      <c r="AJ2893">
        <v>48.396686553955078</v>
      </c>
      <c r="AK2893">
        <v>22176.947265625</v>
      </c>
      <c r="AL2893">
        <v>39.214878082275391</v>
      </c>
      <c r="AM2893">
        <v>5192.53076171875</v>
      </c>
      <c r="AN2893">
        <v>9.1818075180053711</v>
      </c>
      <c r="AO2893" s="92"/>
      <c r="AP2893" s="82" t="s">
        <v>347</v>
      </c>
      <c r="AQ2893" s="82" t="s">
        <v>326</v>
      </c>
      <c r="AR2893" s="82"/>
      <c r="AS2893">
        <v>0</v>
      </c>
      <c r="AT2893">
        <v>0</v>
      </c>
      <c r="AU2893">
        <v>2033</v>
      </c>
      <c r="AY2893">
        <v>0</v>
      </c>
      <c r="AZ2893">
        <v>0</v>
      </c>
      <c r="BA2893" s="82" t="s">
        <v>398</v>
      </c>
      <c r="BB2893">
        <v>11999</v>
      </c>
      <c r="BC2893">
        <v>240</v>
      </c>
      <c r="BD2893" s="92"/>
      <c r="BE2893" s="92"/>
      <c r="BF2893">
        <v>565523.8125</v>
      </c>
      <c r="BG2893">
        <v>0</v>
      </c>
      <c r="BH2893">
        <v>0</v>
      </c>
      <c r="BI2893" s="92"/>
      <c r="BJ2893" s="92"/>
      <c r="BK2893" s="92"/>
      <c r="BL2893">
        <v>0</v>
      </c>
    </row>
    <row r="2894" spans="1:64" x14ac:dyDescent="0.25">
      <c r="A2894" s="82" t="s">
        <v>297</v>
      </c>
      <c r="B2894" s="82" t="s">
        <v>397</v>
      </c>
      <c r="C2894" s="82" t="s">
        <v>107</v>
      </c>
      <c r="D2894" s="82" t="s">
        <v>313</v>
      </c>
      <c r="E2894" s="82" t="s">
        <v>314</v>
      </c>
      <c r="F2894" s="82" t="s">
        <v>346</v>
      </c>
      <c r="G2894" s="82" t="s">
        <v>346</v>
      </c>
      <c r="H2894">
        <v>419.15603637695313</v>
      </c>
      <c r="I2894">
        <v>458.28164672851563</v>
      </c>
      <c r="J2894">
        <v>129.11502075195313</v>
      </c>
      <c r="K2894" s="92"/>
      <c r="L2894">
        <v>0</v>
      </c>
      <c r="M2894" s="92"/>
      <c r="N2894" s="92"/>
      <c r="O2894" s="92"/>
      <c r="P2894">
        <v>48907.359375</v>
      </c>
      <c r="Q2894" s="92"/>
      <c r="R2894" s="92"/>
      <c r="S2894">
        <v>-1</v>
      </c>
      <c r="T2894">
        <v>11345250</v>
      </c>
      <c r="U2894" s="82" t="s">
        <v>300</v>
      </c>
      <c r="V2894" s="92"/>
      <c r="W2894">
        <v>1131047.625</v>
      </c>
      <c r="X2894" s="92"/>
      <c r="Y2894">
        <v>125.74681091308594</v>
      </c>
      <c r="Z2894">
        <v>54738.95703125</v>
      </c>
      <c r="AA2894">
        <v>54738.95703125</v>
      </c>
      <c r="AB2894">
        <v>0</v>
      </c>
      <c r="AC2894">
        <v>-1</v>
      </c>
      <c r="AD2894">
        <v>0</v>
      </c>
      <c r="AE2894">
        <v>0</v>
      </c>
      <c r="AF2894">
        <v>2369.05615234375</v>
      </c>
      <c r="AG2894">
        <v>50</v>
      </c>
      <c r="AH2894">
        <v>3443</v>
      </c>
      <c r="AI2894">
        <v>0.28173726797103882</v>
      </c>
      <c r="AJ2894">
        <v>48.396686553955078</v>
      </c>
      <c r="AK2894">
        <v>44353.89453125</v>
      </c>
      <c r="AL2894">
        <v>39.214878082275391</v>
      </c>
      <c r="AM2894">
        <v>10385.0615234375</v>
      </c>
      <c r="AN2894">
        <v>9.1818075180053711</v>
      </c>
      <c r="AO2894" s="92"/>
      <c r="AP2894" s="82" t="s">
        <v>347</v>
      </c>
      <c r="AQ2894" s="82" t="s">
        <v>326</v>
      </c>
      <c r="AR2894" s="82"/>
      <c r="AS2894">
        <v>0</v>
      </c>
      <c r="AT2894">
        <v>0</v>
      </c>
      <c r="AU2894">
        <v>2033</v>
      </c>
      <c r="AY2894">
        <v>0</v>
      </c>
      <c r="AZ2894">
        <v>0</v>
      </c>
      <c r="BA2894" s="82" t="s">
        <v>398</v>
      </c>
      <c r="BB2894">
        <v>12000</v>
      </c>
      <c r="BC2894">
        <v>480</v>
      </c>
      <c r="BD2894" s="92"/>
      <c r="BE2894" s="92"/>
      <c r="BF2894">
        <v>1131047.625</v>
      </c>
      <c r="BG2894">
        <v>0</v>
      </c>
      <c r="BH2894">
        <v>0</v>
      </c>
      <c r="BI2894" s="92"/>
      <c r="BJ2894" s="92"/>
      <c r="BK2894" s="92"/>
      <c r="BL2894">
        <v>0</v>
      </c>
    </row>
    <row r="2895" spans="1:64" x14ac:dyDescent="0.25">
      <c r="A2895" s="82" t="s">
        <v>297</v>
      </c>
      <c r="B2895" s="82" t="s">
        <v>397</v>
      </c>
      <c r="C2895" s="82" t="s">
        <v>107</v>
      </c>
      <c r="D2895" s="82" t="s">
        <v>311</v>
      </c>
      <c r="E2895" s="82" t="s">
        <v>312</v>
      </c>
      <c r="F2895" s="82" t="s">
        <v>348</v>
      </c>
      <c r="G2895" s="82" t="s">
        <v>348</v>
      </c>
      <c r="H2895">
        <v>22.833641052246094</v>
      </c>
      <c r="I2895">
        <v>100</v>
      </c>
      <c r="J2895">
        <v>22.833641052246094</v>
      </c>
      <c r="K2895" s="92"/>
      <c r="L2895">
        <v>0</v>
      </c>
      <c r="M2895" s="92"/>
      <c r="N2895" s="92"/>
      <c r="O2895" s="92"/>
      <c r="P2895">
        <v>15077.126953125</v>
      </c>
      <c r="Q2895" s="92"/>
      <c r="R2895" s="92"/>
      <c r="S2895">
        <v>-1</v>
      </c>
      <c r="T2895">
        <v>0</v>
      </c>
      <c r="U2895" s="82" t="s">
        <v>324</v>
      </c>
      <c r="V2895" s="92"/>
      <c r="W2895">
        <v>200022.6875</v>
      </c>
      <c r="X2895" s="92"/>
      <c r="Y2895">
        <v>0</v>
      </c>
      <c r="Z2895">
        <v>6678.384765625</v>
      </c>
      <c r="AA2895">
        <v>6678.384765625</v>
      </c>
      <c r="AB2895">
        <v>0</v>
      </c>
      <c r="AC2895">
        <v>-1</v>
      </c>
      <c r="AD2895">
        <v>0</v>
      </c>
      <c r="AE2895">
        <v>0</v>
      </c>
      <c r="AF2895">
        <v>0</v>
      </c>
      <c r="AG2895">
        <v>365</v>
      </c>
      <c r="AH2895">
        <v>4383</v>
      </c>
      <c r="AI2895">
        <v>0.22833640873432159</v>
      </c>
      <c r="AJ2895">
        <v>33.388134002685547</v>
      </c>
      <c r="AK2895">
        <v>-6634.63720703125</v>
      </c>
      <c r="AL2895">
        <v>-33.169422149658203</v>
      </c>
      <c r="AM2895">
        <v>13313.0224609375</v>
      </c>
      <c r="AN2895">
        <v>66.55755615234375</v>
      </c>
      <c r="AO2895" s="92"/>
      <c r="AP2895" s="82" t="s">
        <v>336</v>
      </c>
      <c r="AQ2895" s="82" t="s">
        <v>326</v>
      </c>
      <c r="AR2895" s="82"/>
      <c r="AS2895">
        <v>0</v>
      </c>
      <c r="AT2895">
        <v>0</v>
      </c>
      <c r="AU2895">
        <v>2033</v>
      </c>
      <c r="AY2895">
        <v>0</v>
      </c>
      <c r="AZ2895">
        <v>0</v>
      </c>
      <c r="BA2895" s="82" t="s">
        <v>398</v>
      </c>
      <c r="BB2895">
        <v>12001</v>
      </c>
      <c r="BC2895">
        <v>100</v>
      </c>
      <c r="BD2895" s="92"/>
      <c r="BE2895" s="92"/>
      <c r="BF2895">
        <v>200022.6875</v>
      </c>
      <c r="BG2895">
        <v>0</v>
      </c>
      <c r="BH2895">
        <v>0</v>
      </c>
      <c r="BI2895" s="92"/>
      <c r="BJ2895" s="92"/>
      <c r="BK2895" s="92"/>
      <c r="BL2895">
        <v>0</v>
      </c>
    </row>
    <row r="2896" spans="1:64" x14ac:dyDescent="0.25">
      <c r="A2896" s="82" t="s">
        <v>297</v>
      </c>
      <c r="B2896" s="82" t="s">
        <v>397</v>
      </c>
      <c r="C2896" s="82" t="s">
        <v>107</v>
      </c>
      <c r="D2896" s="82" t="s">
        <v>298</v>
      </c>
      <c r="E2896" s="82" t="s">
        <v>55</v>
      </c>
      <c r="F2896" s="82" t="s">
        <v>349</v>
      </c>
      <c r="G2896" s="82" t="s">
        <v>349</v>
      </c>
      <c r="H2896">
        <v>34.250461578369141</v>
      </c>
      <c r="I2896">
        <v>150</v>
      </c>
      <c r="J2896">
        <v>34.250461578369141</v>
      </c>
      <c r="K2896" s="92"/>
      <c r="L2896">
        <v>0</v>
      </c>
      <c r="M2896" s="92"/>
      <c r="N2896" s="92"/>
      <c r="O2896" s="92"/>
      <c r="P2896">
        <v>21831.283203125</v>
      </c>
      <c r="Q2896" s="92"/>
      <c r="R2896" s="92"/>
      <c r="S2896">
        <v>-1</v>
      </c>
      <c r="T2896">
        <v>0</v>
      </c>
      <c r="U2896" s="82" t="s">
        <v>324</v>
      </c>
      <c r="V2896" s="92"/>
      <c r="W2896">
        <v>300034.03125</v>
      </c>
      <c r="X2896" s="92"/>
      <c r="Y2896">
        <v>0</v>
      </c>
      <c r="Z2896">
        <v>10017.5771484375</v>
      </c>
      <c r="AA2896">
        <v>10017.5771484375</v>
      </c>
      <c r="AB2896">
        <v>0</v>
      </c>
      <c r="AC2896">
        <v>-1</v>
      </c>
      <c r="AD2896">
        <v>0</v>
      </c>
      <c r="AE2896">
        <v>0</v>
      </c>
      <c r="AF2896">
        <v>0</v>
      </c>
      <c r="AG2896">
        <v>365</v>
      </c>
      <c r="AH2896">
        <v>4383</v>
      </c>
      <c r="AI2896">
        <v>0.22833640873432159</v>
      </c>
      <c r="AJ2896">
        <v>33.388134002685547</v>
      </c>
      <c r="AK2896">
        <v>-9951.9560546875</v>
      </c>
      <c r="AL2896">
        <v>-33.169422149658203</v>
      </c>
      <c r="AM2896">
        <v>19969.533203125</v>
      </c>
      <c r="AN2896">
        <v>66.55755615234375</v>
      </c>
      <c r="AO2896" s="92"/>
      <c r="AP2896" s="82" t="s">
        <v>325</v>
      </c>
      <c r="AQ2896" s="82" t="s">
        <v>326</v>
      </c>
      <c r="AR2896" s="82"/>
      <c r="AS2896">
        <v>0</v>
      </c>
      <c r="AT2896">
        <v>0</v>
      </c>
      <c r="AU2896">
        <v>2033</v>
      </c>
      <c r="AY2896">
        <v>0</v>
      </c>
      <c r="AZ2896">
        <v>0</v>
      </c>
      <c r="BA2896" s="82" t="s">
        <v>398</v>
      </c>
      <c r="BB2896">
        <v>12002</v>
      </c>
      <c r="BC2896">
        <v>150</v>
      </c>
      <c r="BD2896" s="92"/>
      <c r="BE2896" s="92"/>
      <c r="BF2896">
        <v>300034.03125</v>
      </c>
      <c r="BG2896">
        <v>0</v>
      </c>
      <c r="BH2896">
        <v>0</v>
      </c>
      <c r="BI2896" s="92"/>
      <c r="BJ2896" s="92"/>
      <c r="BK2896" s="92"/>
      <c r="BL2896">
        <v>0</v>
      </c>
    </row>
    <row r="2897" spans="1:64" x14ac:dyDescent="0.25">
      <c r="A2897" s="82" t="s">
        <v>297</v>
      </c>
      <c r="B2897" s="82" t="s">
        <v>397</v>
      </c>
      <c r="C2897" s="82" t="s">
        <v>107</v>
      </c>
      <c r="D2897" s="82" t="s">
        <v>303</v>
      </c>
      <c r="E2897" s="82" t="s">
        <v>304</v>
      </c>
      <c r="F2897" s="82" t="s">
        <v>349</v>
      </c>
      <c r="G2897" s="82" t="s">
        <v>349</v>
      </c>
      <c r="H2897">
        <v>22.833641052246094</v>
      </c>
      <c r="I2897">
        <v>100</v>
      </c>
      <c r="J2897">
        <v>22.833641052246094</v>
      </c>
      <c r="K2897" s="92"/>
      <c r="L2897">
        <v>0</v>
      </c>
      <c r="M2897" s="92"/>
      <c r="N2897" s="92"/>
      <c r="O2897" s="92"/>
      <c r="P2897">
        <v>14554.1884765625</v>
      </c>
      <c r="Q2897" s="92"/>
      <c r="R2897" s="92"/>
      <c r="S2897">
        <v>-1</v>
      </c>
      <c r="T2897">
        <v>0</v>
      </c>
      <c r="U2897" s="82" t="s">
        <v>324</v>
      </c>
      <c r="V2897" s="92"/>
      <c r="W2897">
        <v>200022.6875</v>
      </c>
      <c r="X2897" s="92"/>
      <c r="Y2897">
        <v>0</v>
      </c>
      <c r="Z2897">
        <v>6678.384765625</v>
      </c>
      <c r="AA2897">
        <v>6678.384765625</v>
      </c>
      <c r="AB2897">
        <v>0</v>
      </c>
      <c r="AC2897">
        <v>-1</v>
      </c>
      <c r="AD2897">
        <v>0</v>
      </c>
      <c r="AE2897">
        <v>0</v>
      </c>
      <c r="AF2897">
        <v>0</v>
      </c>
      <c r="AG2897">
        <v>365</v>
      </c>
      <c r="AH2897">
        <v>4383</v>
      </c>
      <c r="AI2897">
        <v>0.22833640873432159</v>
      </c>
      <c r="AJ2897">
        <v>33.388134002685547</v>
      </c>
      <c r="AK2897">
        <v>-6634.63720703125</v>
      </c>
      <c r="AL2897">
        <v>-33.169422149658203</v>
      </c>
      <c r="AM2897">
        <v>13313.0224609375</v>
      </c>
      <c r="AN2897">
        <v>66.55755615234375</v>
      </c>
      <c r="AO2897" s="92"/>
      <c r="AP2897" s="82" t="s">
        <v>325</v>
      </c>
      <c r="AQ2897" s="82" t="s">
        <v>326</v>
      </c>
      <c r="AR2897" s="82"/>
      <c r="AS2897">
        <v>0</v>
      </c>
      <c r="AT2897">
        <v>0</v>
      </c>
      <c r="AU2897">
        <v>2033</v>
      </c>
      <c r="AY2897">
        <v>0</v>
      </c>
      <c r="AZ2897">
        <v>0</v>
      </c>
      <c r="BA2897" s="82" t="s">
        <v>398</v>
      </c>
      <c r="BB2897">
        <v>12003</v>
      </c>
      <c r="BC2897">
        <v>100</v>
      </c>
      <c r="BD2897" s="92"/>
      <c r="BE2897" s="92"/>
      <c r="BF2897">
        <v>200022.6875</v>
      </c>
      <c r="BG2897">
        <v>0</v>
      </c>
      <c r="BH2897">
        <v>0</v>
      </c>
      <c r="BI2897" s="92"/>
      <c r="BJ2897" s="92"/>
      <c r="BK2897" s="92"/>
      <c r="BL2897">
        <v>0</v>
      </c>
    </row>
    <row r="2898" spans="1:64" x14ac:dyDescent="0.25">
      <c r="A2898" s="82" t="s">
        <v>297</v>
      </c>
      <c r="B2898" s="82" t="s">
        <v>397</v>
      </c>
      <c r="C2898" s="82" t="s">
        <v>107</v>
      </c>
      <c r="D2898" s="82" t="s">
        <v>305</v>
      </c>
      <c r="E2898" s="82" t="s">
        <v>58</v>
      </c>
      <c r="F2898" s="82" t="s">
        <v>349</v>
      </c>
      <c r="G2898" s="82" t="s">
        <v>349</v>
      </c>
      <c r="H2898">
        <v>34.250461578369141</v>
      </c>
      <c r="I2898">
        <v>150</v>
      </c>
      <c r="J2898">
        <v>34.250461578369141</v>
      </c>
      <c r="K2898" s="92"/>
      <c r="L2898">
        <v>0</v>
      </c>
      <c r="M2898" s="92"/>
      <c r="N2898" s="92"/>
      <c r="O2898" s="92"/>
      <c r="P2898">
        <v>21831.283203125</v>
      </c>
      <c r="Q2898" s="92"/>
      <c r="R2898" s="92"/>
      <c r="S2898">
        <v>-1</v>
      </c>
      <c r="T2898">
        <v>0</v>
      </c>
      <c r="U2898" s="82" t="s">
        <v>324</v>
      </c>
      <c r="V2898" s="92"/>
      <c r="W2898">
        <v>300034.03125</v>
      </c>
      <c r="X2898" s="92"/>
      <c r="Y2898">
        <v>0</v>
      </c>
      <c r="Z2898">
        <v>10017.5771484375</v>
      </c>
      <c r="AA2898">
        <v>10017.5771484375</v>
      </c>
      <c r="AB2898">
        <v>0</v>
      </c>
      <c r="AC2898">
        <v>-1</v>
      </c>
      <c r="AD2898">
        <v>0</v>
      </c>
      <c r="AE2898">
        <v>0</v>
      </c>
      <c r="AF2898">
        <v>0</v>
      </c>
      <c r="AG2898">
        <v>365</v>
      </c>
      <c r="AH2898">
        <v>4383</v>
      </c>
      <c r="AI2898">
        <v>0.22833640873432159</v>
      </c>
      <c r="AJ2898">
        <v>33.388134002685547</v>
      </c>
      <c r="AK2898">
        <v>-9951.9560546875</v>
      </c>
      <c r="AL2898">
        <v>-33.169422149658203</v>
      </c>
      <c r="AM2898">
        <v>19969.533203125</v>
      </c>
      <c r="AN2898">
        <v>66.55755615234375</v>
      </c>
      <c r="AO2898" s="92"/>
      <c r="AP2898" s="82" t="s">
        <v>325</v>
      </c>
      <c r="AQ2898" s="82" t="s">
        <v>326</v>
      </c>
      <c r="AR2898" s="82"/>
      <c r="AS2898">
        <v>0</v>
      </c>
      <c r="AT2898">
        <v>0</v>
      </c>
      <c r="AU2898">
        <v>2033</v>
      </c>
      <c r="AY2898">
        <v>0</v>
      </c>
      <c r="AZ2898">
        <v>0</v>
      </c>
      <c r="BA2898" s="82" t="s">
        <v>398</v>
      </c>
      <c r="BB2898">
        <v>12004</v>
      </c>
      <c r="BC2898">
        <v>150</v>
      </c>
      <c r="BD2898" s="92"/>
      <c r="BE2898" s="92"/>
      <c r="BF2898">
        <v>300034.03125</v>
      </c>
      <c r="BG2898">
        <v>0</v>
      </c>
      <c r="BH2898">
        <v>0</v>
      </c>
      <c r="BI2898" s="92"/>
      <c r="BJ2898" s="92"/>
      <c r="BK2898" s="92"/>
      <c r="BL2898">
        <v>0</v>
      </c>
    </row>
    <row r="2899" spans="1:64" x14ac:dyDescent="0.25">
      <c r="A2899" s="82" t="s">
        <v>297</v>
      </c>
      <c r="B2899" s="82" t="s">
        <v>397</v>
      </c>
      <c r="C2899" s="82" t="s">
        <v>107</v>
      </c>
      <c r="D2899" s="82" t="s">
        <v>307</v>
      </c>
      <c r="E2899" s="82" t="s">
        <v>60</v>
      </c>
      <c r="F2899" s="82" t="s">
        <v>349</v>
      </c>
      <c r="G2899" s="82" t="s">
        <v>349</v>
      </c>
      <c r="H2899">
        <v>11.416820526123047</v>
      </c>
      <c r="I2899">
        <v>50</v>
      </c>
      <c r="J2899">
        <v>11.416820526123047</v>
      </c>
      <c r="K2899" s="92"/>
      <c r="L2899">
        <v>0</v>
      </c>
      <c r="M2899" s="92"/>
      <c r="N2899" s="92"/>
      <c r="O2899" s="92"/>
      <c r="P2899">
        <v>7277.09423828125</v>
      </c>
      <c r="Q2899" s="92"/>
      <c r="R2899" s="92"/>
      <c r="S2899">
        <v>-1</v>
      </c>
      <c r="T2899">
        <v>0</v>
      </c>
      <c r="U2899" s="82" t="s">
        <v>324</v>
      </c>
      <c r="V2899" s="92"/>
      <c r="W2899">
        <v>100011.34375</v>
      </c>
      <c r="X2899" s="92"/>
      <c r="Y2899">
        <v>0</v>
      </c>
      <c r="Z2899">
        <v>3339.1923828125</v>
      </c>
      <c r="AA2899">
        <v>3339.1923828125</v>
      </c>
      <c r="AB2899">
        <v>0</v>
      </c>
      <c r="AC2899">
        <v>-1</v>
      </c>
      <c r="AD2899">
        <v>0</v>
      </c>
      <c r="AE2899">
        <v>0</v>
      </c>
      <c r="AF2899">
        <v>0</v>
      </c>
      <c r="AG2899">
        <v>365</v>
      </c>
      <c r="AH2899">
        <v>4383</v>
      </c>
      <c r="AI2899">
        <v>0.22833640873432159</v>
      </c>
      <c r="AJ2899">
        <v>33.388134002685547</v>
      </c>
      <c r="AK2899">
        <v>-3317.318603515625</v>
      </c>
      <c r="AL2899">
        <v>-33.169422149658203</v>
      </c>
      <c r="AM2899">
        <v>6656.51123046875</v>
      </c>
      <c r="AN2899">
        <v>66.55755615234375</v>
      </c>
      <c r="AO2899" s="92"/>
      <c r="AP2899" s="82" t="s">
        <v>325</v>
      </c>
      <c r="AQ2899" s="82" t="s">
        <v>326</v>
      </c>
      <c r="AR2899" s="82"/>
      <c r="AS2899">
        <v>0</v>
      </c>
      <c r="AT2899">
        <v>0</v>
      </c>
      <c r="AU2899">
        <v>2033</v>
      </c>
      <c r="AY2899">
        <v>0</v>
      </c>
      <c r="AZ2899">
        <v>0</v>
      </c>
      <c r="BA2899" s="82" t="s">
        <v>398</v>
      </c>
      <c r="BB2899">
        <v>12005</v>
      </c>
      <c r="BC2899">
        <v>50</v>
      </c>
      <c r="BD2899" s="92"/>
      <c r="BE2899" s="92"/>
      <c r="BF2899">
        <v>100011.34375</v>
      </c>
      <c r="BG2899">
        <v>0</v>
      </c>
      <c r="BH2899">
        <v>0</v>
      </c>
      <c r="BI2899" s="92"/>
      <c r="BJ2899" s="92"/>
      <c r="BK2899" s="92"/>
      <c r="BL2899">
        <v>0</v>
      </c>
    </row>
    <row r="2900" spans="1:64" x14ac:dyDescent="0.25">
      <c r="A2900" s="82" t="s">
        <v>297</v>
      </c>
      <c r="B2900" s="82" t="s">
        <v>397</v>
      </c>
      <c r="C2900" s="82" t="s">
        <v>107</v>
      </c>
      <c r="D2900" s="82" t="s">
        <v>308</v>
      </c>
      <c r="E2900" s="82" t="s">
        <v>61</v>
      </c>
      <c r="F2900" s="82" t="s">
        <v>349</v>
      </c>
      <c r="G2900" s="82" t="s">
        <v>349</v>
      </c>
      <c r="H2900">
        <v>34.250461578369141</v>
      </c>
      <c r="I2900">
        <v>150</v>
      </c>
      <c r="J2900">
        <v>34.250461578369141</v>
      </c>
      <c r="K2900" s="92"/>
      <c r="L2900">
        <v>0</v>
      </c>
      <c r="M2900" s="92"/>
      <c r="N2900" s="92"/>
      <c r="O2900" s="92"/>
      <c r="P2900">
        <v>21831.283203125</v>
      </c>
      <c r="Q2900" s="92"/>
      <c r="R2900" s="92"/>
      <c r="S2900">
        <v>-1</v>
      </c>
      <c r="T2900">
        <v>0</v>
      </c>
      <c r="U2900" s="82" t="s">
        <v>324</v>
      </c>
      <c r="V2900" s="92"/>
      <c r="W2900">
        <v>300034.03125</v>
      </c>
      <c r="X2900" s="92"/>
      <c r="Y2900">
        <v>0</v>
      </c>
      <c r="Z2900">
        <v>10017.5771484375</v>
      </c>
      <c r="AA2900">
        <v>10017.5771484375</v>
      </c>
      <c r="AB2900">
        <v>0</v>
      </c>
      <c r="AC2900">
        <v>-1</v>
      </c>
      <c r="AD2900">
        <v>0</v>
      </c>
      <c r="AE2900">
        <v>0</v>
      </c>
      <c r="AF2900">
        <v>0</v>
      </c>
      <c r="AG2900">
        <v>365</v>
      </c>
      <c r="AH2900">
        <v>4383</v>
      </c>
      <c r="AI2900">
        <v>0.22833640873432159</v>
      </c>
      <c r="AJ2900">
        <v>33.388134002685547</v>
      </c>
      <c r="AK2900">
        <v>-9951.9560546875</v>
      </c>
      <c r="AL2900">
        <v>-33.169422149658203</v>
      </c>
      <c r="AM2900">
        <v>19969.533203125</v>
      </c>
      <c r="AN2900">
        <v>66.55755615234375</v>
      </c>
      <c r="AO2900" s="92"/>
      <c r="AP2900" s="82" t="s">
        <v>325</v>
      </c>
      <c r="AQ2900" s="82" t="s">
        <v>326</v>
      </c>
      <c r="AR2900" s="82"/>
      <c r="AS2900">
        <v>0</v>
      </c>
      <c r="AT2900">
        <v>0</v>
      </c>
      <c r="AU2900">
        <v>2033</v>
      </c>
      <c r="AY2900">
        <v>0</v>
      </c>
      <c r="AZ2900">
        <v>0</v>
      </c>
      <c r="BA2900" s="82" t="s">
        <v>398</v>
      </c>
      <c r="BB2900">
        <v>12006</v>
      </c>
      <c r="BC2900">
        <v>150</v>
      </c>
      <c r="BD2900" s="92"/>
      <c r="BE2900" s="92"/>
      <c r="BF2900">
        <v>300034.03125</v>
      </c>
      <c r="BG2900">
        <v>0</v>
      </c>
      <c r="BH2900">
        <v>0</v>
      </c>
      <c r="BI2900" s="92"/>
      <c r="BJ2900" s="92"/>
      <c r="BK2900" s="92"/>
      <c r="BL2900">
        <v>0</v>
      </c>
    </row>
    <row r="2901" spans="1:64" x14ac:dyDescent="0.25">
      <c r="A2901" s="82" t="s">
        <v>297</v>
      </c>
      <c r="B2901" s="82" t="s">
        <v>397</v>
      </c>
      <c r="C2901" s="82" t="s">
        <v>107</v>
      </c>
      <c r="D2901" s="82" t="s">
        <v>309</v>
      </c>
      <c r="E2901" s="82" t="s">
        <v>310</v>
      </c>
      <c r="F2901" s="82" t="s">
        <v>349</v>
      </c>
      <c r="G2901" s="82" t="s">
        <v>349</v>
      </c>
      <c r="H2901">
        <v>34.250461578369141</v>
      </c>
      <c r="I2901">
        <v>150</v>
      </c>
      <c r="J2901">
        <v>34.250461578369141</v>
      </c>
      <c r="K2901" s="92"/>
      <c r="L2901">
        <v>0</v>
      </c>
      <c r="M2901" s="92"/>
      <c r="N2901" s="92"/>
      <c r="O2901" s="92"/>
      <c r="P2901">
        <v>21831.283203125</v>
      </c>
      <c r="Q2901" s="92"/>
      <c r="R2901" s="92"/>
      <c r="S2901">
        <v>-1</v>
      </c>
      <c r="T2901">
        <v>0</v>
      </c>
      <c r="U2901" s="82" t="s">
        <v>324</v>
      </c>
      <c r="V2901" s="92"/>
      <c r="W2901">
        <v>300034.03125</v>
      </c>
      <c r="X2901" s="92"/>
      <c r="Y2901">
        <v>0</v>
      </c>
      <c r="Z2901">
        <v>10017.5771484375</v>
      </c>
      <c r="AA2901">
        <v>10017.5771484375</v>
      </c>
      <c r="AB2901">
        <v>0</v>
      </c>
      <c r="AC2901">
        <v>-1</v>
      </c>
      <c r="AD2901">
        <v>0</v>
      </c>
      <c r="AE2901">
        <v>0</v>
      </c>
      <c r="AF2901">
        <v>0</v>
      </c>
      <c r="AG2901">
        <v>365</v>
      </c>
      <c r="AH2901">
        <v>4383</v>
      </c>
      <c r="AI2901">
        <v>0.22833640873432159</v>
      </c>
      <c r="AJ2901">
        <v>33.388134002685547</v>
      </c>
      <c r="AK2901">
        <v>-9951.9560546875</v>
      </c>
      <c r="AL2901">
        <v>-33.169422149658203</v>
      </c>
      <c r="AM2901">
        <v>19969.533203125</v>
      </c>
      <c r="AN2901">
        <v>66.55755615234375</v>
      </c>
      <c r="AO2901" s="92"/>
      <c r="AP2901" s="82" t="s">
        <v>325</v>
      </c>
      <c r="AQ2901" s="82" t="s">
        <v>326</v>
      </c>
      <c r="AR2901" s="82"/>
      <c r="AS2901">
        <v>0</v>
      </c>
      <c r="AT2901">
        <v>0</v>
      </c>
      <c r="AU2901">
        <v>2033</v>
      </c>
      <c r="AY2901">
        <v>0</v>
      </c>
      <c r="AZ2901">
        <v>0</v>
      </c>
      <c r="BA2901" s="82" t="s">
        <v>398</v>
      </c>
      <c r="BB2901">
        <v>12007</v>
      </c>
      <c r="BC2901">
        <v>150</v>
      </c>
      <c r="BD2901" s="92"/>
      <c r="BE2901" s="92"/>
      <c r="BF2901">
        <v>300034.03125</v>
      </c>
      <c r="BG2901">
        <v>0</v>
      </c>
      <c r="BH2901">
        <v>0</v>
      </c>
      <c r="BI2901" s="92"/>
      <c r="BJ2901" s="92"/>
      <c r="BK2901" s="92"/>
      <c r="BL2901">
        <v>0</v>
      </c>
    </row>
    <row r="2902" spans="1:64" x14ac:dyDescent="0.25">
      <c r="A2902" s="82" t="s">
        <v>297</v>
      </c>
      <c r="B2902" s="82" t="s">
        <v>397</v>
      </c>
      <c r="C2902" s="82" t="s">
        <v>107</v>
      </c>
      <c r="D2902" s="82" t="s">
        <v>311</v>
      </c>
      <c r="E2902" s="82" t="s">
        <v>312</v>
      </c>
      <c r="F2902" s="82" t="s">
        <v>349</v>
      </c>
      <c r="G2902" s="82" t="s">
        <v>349</v>
      </c>
      <c r="H2902">
        <v>34.250461578369141</v>
      </c>
      <c r="I2902">
        <v>150</v>
      </c>
      <c r="J2902">
        <v>34.250461578369141</v>
      </c>
      <c r="K2902" s="92"/>
      <c r="L2902">
        <v>0</v>
      </c>
      <c r="M2902" s="92"/>
      <c r="N2902" s="92"/>
      <c r="O2902" s="92"/>
      <c r="P2902">
        <v>21831.283203125</v>
      </c>
      <c r="Q2902" s="92"/>
      <c r="R2902" s="92"/>
      <c r="S2902">
        <v>-1</v>
      </c>
      <c r="T2902">
        <v>0</v>
      </c>
      <c r="U2902" s="82" t="s">
        <v>324</v>
      </c>
      <c r="V2902" s="92"/>
      <c r="W2902">
        <v>300034.03125</v>
      </c>
      <c r="X2902" s="92"/>
      <c r="Y2902">
        <v>0</v>
      </c>
      <c r="Z2902">
        <v>10017.5771484375</v>
      </c>
      <c r="AA2902">
        <v>10017.5771484375</v>
      </c>
      <c r="AB2902">
        <v>0</v>
      </c>
      <c r="AC2902">
        <v>-1</v>
      </c>
      <c r="AD2902">
        <v>0</v>
      </c>
      <c r="AE2902">
        <v>0</v>
      </c>
      <c r="AF2902">
        <v>0</v>
      </c>
      <c r="AG2902">
        <v>365</v>
      </c>
      <c r="AH2902">
        <v>4383</v>
      </c>
      <c r="AI2902">
        <v>0.22833640873432159</v>
      </c>
      <c r="AJ2902">
        <v>33.388134002685547</v>
      </c>
      <c r="AK2902">
        <v>-9951.9560546875</v>
      </c>
      <c r="AL2902">
        <v>-33.169422149658203</v>
      </c>
      <c r="AM2902">
        <v>19969.533203125</v>
      </c>
      <c r="AN2902">
        <v>66.55755615234375</v>
      </c>
      <c r="AO2902" s="92"/>
      <c r="AP2902" s="82" t="s">
        <v>325</v>
      </c>
      <c r="AQ2902" s="82" t="s">
        <v>326</v>
      </c>
      <c r="AR2902" s="82"/>
      <c r="AS2902">
        <v>0</v>
      </c>
      <c r="AT2902">
        <v>0</v>
      </c>
      <c r="AU2902">
        <v>2033</v>
      </c>
      <c r="AY2902">
        <v>0</v>
      </c>
      <c r="AZ2902">
        <v>0</v>
      </c>
      <c r="BA2902" s="82" t="s">
        <v>398</v>
      </c>
      <c r="BB2902">
        <v>12008</v>
      </c>
      <c r="BC2902">
        <v>150</v>
      </c>
      <c r="BD2902" s="92"/>
      <c r="BE2902" s="92"/>
      <c r="BF2902">
        <v>300034.03125</v>
      </c>
      <c r="BG2902">
        <v>0</v>
      </c>
      <c r="BH2902">
        <v>0</v>
      </c>
      <c r="BI2902" s="92"/>
      <c r="BJ2902" s="92"/>
      <c r="BK2902" s="92"/>
      <c r="BL2902">
        <v>0</v>
      </c>
    </row>
    <row r="2903" spans="1:64" x14ac:dyDescent="0.25">
      <c r="A2903" s="82" t="s">
        <v>297</v>
      </c>
      <c r="B2903" s="82" t="s">
        <v>397</v>
      </c>
      <c r="C2903" s="82" t="s">
        <v>107</v>
      </c>
      <c r="D2903" s="82" t="s">
        <v>313</v>
      </c>
      <c r="E2903" s="82" t="s">
        <v>314</v>
      </c>
      <c r="F2903" s="82" t="s">
        <v>349</v>
      </c>
      <c r="G2903" s="82" t="s">
        <v>349</v>
      </c>
      <c r="H2903">
        <v>34.250461578369141</v>
      </c>
      <c r="I2903">
        <v>150</v>
      </c>
      <c r="J2903">
        <v>34.250461578369141</v>
      </c>
      <c r="K2903" s="92"/>
      <c r="L2903">
        <v>0</v>
      </c>
      <c r="M2903" s="92"/>
      <c r="N2903" s="92"/>
      <c r="O2903" s="92"/>
      <c r="P2903">
        <v>21831.283203125</v>
      </c>
      <c r="Q2903" s="92"/>
      <c r="R2903" s="92"/>
      <c r="S2903">
        <v>-1</v>
      </c>
      <c r="T2903">
        <v>0</v>
      </c>
      <c r="U2903" s="82" t="s">
        <v>324</v>
      </c>
      <c r="V2903" s="92"/>
      <c r="W2903">
        <v>300034.03125</v>
      </c>
      <c r="X2903" s="92"/>
      <c r="Y2903">
        <v>0</v>
      </c>
      <c r="Z2903">
        <v>10017.5771484375</v>
      </c>
      <c r="AA2903">
        <v>10017.5771484375</v>
      </c>
      <c r="AB2903">
        <v>0</v>
      </c>
      <c r="AC2903">
        <v>-1</v>
      </c>
      <c r="AD2903">
        <v>0</v>
      </c>
      <c r="AE2903">
        <v>0</v>
      </c>
      <c r="AF2903">
        <v>0</v>
      </c>
      <c r="AG2903">
        <v>365</v>
      </c>
      <c r="AH2903">
        <v>4383</v>
      </c>
      <c r="AI2903">
        <v>0.22833640873432159</v>
      </c>
      <c r="AJ2903">
        <v>33.388134002685547</v>
      </c>
      <c r="AK2903">
        <v>-9951.9560546875</v>
      </c>
      <c r="AL2903">
        <v>-33.169422149658203</v>
      </c>
      <c r="AM2903">
        <v>19969.533203125</v>
      </c>
      <c r="AN2903">
        <v>66.55755615234375</v>
      </c>
      <c r="AO2903" s="92"/>
      <c r="AP2903" s="82" t="s">
        <v>325</v>
      </c>
      <c r="AQ2903" s="82" t="s">
        <v>326</v>
      </c>
      <c r="AR2903" s="82"/>
      <c r="AS2903">
        <v>0</v>
      </c>
      <c r="AT2903">
        <v>0</v>
      </c>
      <c r="AU2903">
        <v>2033</v>
      </c>
      <c r="AY2903">
        <v>0</v>
      </c>
      <c r="AZ2903">
        <v>0</v>
      </c>
      <c r="BA2903" s="82" t="s">
        <v>398</v>
      </c>
      <c r="BB2903">
        <v>12009</v>
      </c>
      <c r="BC2903">
        <v>150</v>
      </c>
      <c r="BD2903" s="92"/>
      <c r="BE2903" s="92"/>
      <c r="BF2903">
        <v>300034.03125</v>
      </c>
      <c r="BG2903">
        <v>0</v>
      </c>
      <c r="BH2903">
        <v>0</v>
      </c>
      <c r="BI2903" s="92"/>
      <c r="BJ2903" s="92"/>
      <c r="BK2903" s="92"/>
      <c r="BL2903">
        <v>0</v>
      </c>
    </row>
    <row r="2904" spans="1:64" x14ac:dyDescent="0.25">
      <c r="A2904" s="82" t="s">
        <v>297</v>
      </c>
      <c r="B2904" s="82" t="s">
        <v>397</v>
      </c>
      <c r="C2904" s="82" t="s">
        <v>107</v>
      </c>
      <c r="D2904" s="82" t="s">
        <v>298</v>
      </c>
      <c r="E2904" s="82" t="s">
        <v>55</v>
      </c>
      <c r="F2904" s="82" t="s">
        <v>350</v>
      </c>
      <c r="G2904" s="82" t="s">
        <v>350</v>
      </c>
      <c r="H2904">
        <v>34.250461578369141</v>
      </c>
      <c r="I2904">
        <v>150</v>
      </c>
      <c r="J2904">
        <v>34.250461578369141</v>
      </c>
      <c r="K2904" s="92"/>
      <c r="L2904">
        <v>0</v>
      </c>
      <c r="M2904" s="92"/>
      <c r="N2904" s="92"/>
      <c r="O2904" s="92"/>
      <c r="P2904">
        <v>20972.564453125</v>
      </c>
      <c r="Q2904" s="92"/>
      <c r="R2904" s="92"/>
      <c r="S2904">
        <v>-1</v>
      </c>
      <c r="T2904">
        <v>0</v>
      </c>
      <c r="U2904" s="82" t="s">
        <v>324</v>
      </c>
      <c r="V2904" s="92"/>
      <c r="W2904">
        <v>300034.03125</v>
      </c>
      <c r="X2904" s="92"/>
      <c r="Y2904">
        <v>0</v>
      </c>
      <c r="Z2904">
        <v>10017.5771484375</v>
      </c>
      <c r="AA2904">
        <v>10017.5771484375</v>
      </c>
      <c r="AB2904">
        <v>0</v>
      </c>
      <c r="AC2904">
        <v>-1</v>
      </c>
      <c r="AD2904">
        <v>0</v>
      </c>
      <c r="AE2904">
        <v>0</v>
      </c>
      <c r="AF2904">
        <v>0</v>
      </c>
      <c r="AG2904">
        <v>365</v>
      </c>
      <c r="AH2904">
        <v>4383</v>
      </c>
      <c r="AI2904">
        <v>0.22833640873432159</v>
      </c>
      <c r="AJ2904">
        <v>33.388134002685547</v>
      </c>
      <c r="AK2904">
        <v>-9951.9560546875</v>
      </c>
      <c r="AL2904">
        <v>-33.169422149658203</v>
      </c>
      <c r="AM2904">
        <v>19969.533203125</v>
      </c>
      <c r="AN2904">
        <v>66.55755615234375</v>
      </c>
      <c r="AO2904" s="92"/>
      <c r="AP2904" s="82" t="s">
        <v>351</v>
      </c>
      <c r="AQ2904" s="82" t="s">
        <v>326</v>
      </c>
      <c r="AR2904" s="82"/>
      <c r="AS2904">
        <v>0</v>
      </c>
      <c r="AT2904">
        <v>0</v>
      </c>
      <c r="AU2904">
        <v>2033</v>
      </c>
      <c r="AY2904">
        <v>0</v>
      </c>
      <c r="AZ2904">
        <v>0</v>
      </c>
      <c r="BA2904" s="82" t="s">
        <v>398</v>
      </c>
      <c r="BB2904">
        <v>12010</v>
      </c>
      <c r="BC2904">
        <v>150</v>
      </c>
      <c r="BD2904" s="92"/>
      <c r="BE2904" s="92"/>
      <c r="BF2904">
        <v>300034.03125</v>
      </c>
      <c r="BG2904">
        <v>0</v>
      </c>
      <c r="BH2904">
        <v>0</v>
      </c>
      <c r="BI2904" s="92"/>
      <c r="BJ2904" s="92"/>
      <c r="BK2904" s="92"/>
      <c r="BL2904">
        <v>0</v>
      </c>
    </row>
    <row r="2905" spans="1:64" x14ac:dyDescent="0.25">
      <c r="A2905" s="82" t="s">
        <v>297</v>
      </c>
      <c r="B2905" s="82" t="s">
        <v>397</v>
      </c>
      <c r="C2905" s="82" t="s">
        <v>107</v>
      </c>
      <c r="D2905" s="82" t="s">
        <v>303</v>
      </c>
      <c r="E2905" s="82" t="s">
        <v>304</v>
      </c>
      <c r="F2905" s="82" t="s">
        <v>350</v>
      </c>
      <c r="G2905" s="82" t="s">
        <v>350</v>
      </c>
      <c r="H2905">
        <v>34.250461578369141</v>
      </c>
      <c r="I2905">
        <v>150</v>
      </c>
      <c r="J2905">
        <v>34.250461578369141</v>
      </c>
      <c r="K2905" s="92"/>
      <c r="L2905">
        <v>0</v>
      </c>
      <c r="M2905" s="92"/>
      <c r="N2905" s="92"/>
      <c r="O2905" s="92"/>
      <c r="P2905">
        <v>20972.564453125</v>
      </c>
      <c r="Q2905" s="92"/>
      <c r="R2905" s="92"/>
      <c r="S2905">
        <v>-1</v>
      </c>
      <c r="T2905">
        <v>0</v>
      </c>
      <c r="U2905" s="82" t="s">
        <v>324</v>
      </c>
      <c r="V2905" s="92"/>
      <c r="W2905">
        <v>300034.03125</v>
      </c>
      <c r="X2905" s="92"/>
      <c r="Y2905">
        <v>0</v>
      </c>
      <c r="Z2905">
        <v>10017.5771484375</v>
      </c>
      <c r="AA2905">
        <v>10017.5771484375</v>
      </c>
      <c r="AB2905">
        <v>0</v>
      </c>
      <c r="AC2905">
        <v>-1</v>
      </c>
      <c r="AD2905">
        <v>0</v>
      </c>
      <c r="AE2905">
        <v>0</v>
      </c>
      <c r="AF2905">
        <v>0</v>
      </c>
      <c r="AG2905">
        <v>365</v>
      </c>
      <c r="AH2905">
        <v>4383</v>
      </c>
      <c r="AI2905">
        <v>0.22833640873432159</v>
      </c>
      <c r="AJ2905">
        <v>33.388134002685547</v>
      </c>
      <c r="AK2905">
        <v>-9951.9560546875</v>
      </c>
      <c r="AL2905">
        <v>-33.169422149658203</v>
      </c>
      <c r="AM2905">
        <v>19969.533203125</v>
      </c>
      <c r="AN2905">
        <v>66.55755615234375</v>
      </c>
      <c r="AO2905" s="92"/>
      <c r="AP2905" s="82" t="s">
        <v>351</v>
      </c>
      <c r="AQ2905" s="82" t="s">
        <v>326</v>
      </c>
      <c r="AR2905" s="82"/>
      <c r="AS2905">
        <v>0</v>
      </c>
      <c r="AT2905">
        <v>0</v>
      </c>
      <c r="AU2905">
        <v>2033</v>
      </c>
      <c r="AY2905">
        <v>0</v>
      </c>
      <c r="AZ2905">
        <v>0</v>
      </c>
      <c r="BA2905" s="82" t="s">
        <v>398</v>
      </c>
      <c r="BB2905">
        <v>12011</v>
      </c>
      <c r="BC2905">
        <v>150</v>
      </c>
      <c r="BD2905" s="92"/>
      <c r="BE2905" s="92"/>
      <c r="BF2905">
        <v>300034.03125</v>
      </c>
      <c r="BG2905">
        <v>0</v>
      </c>
      <c r="BH2905">
        <v>0</v>
      </c>
      <c r="BI2905" s="92"/>
      <c r="BJ2905" s="92"/>
      <c r="BK2905" s="92"/>
      <c r="BL2905">
        <v>0</v>
      </c>
    </row>
    <row r="2906" spans="1:64" x14ac:dyDescent="0.25">
      <c r="A2906" s="82" t="s">
        <v>297</v>
      </c>
      <c r="B2906" s="82" t="s">
        <v>397</v>
      </c>
      <c r="C2906" s="82" t="s">
        <v>107</v>
      </c>
      <c r="D2906" s="82" t="s">
        <v>305</v>
      </c>
      <c r="E2906" s="82" t="s">
        <v>58</v>
      </c>
      <c r="F2906" s="82" t="s">
        <v>350</v>
      </c>
      <c r="G2906" s="82" t="s">
        <v>350</v>
      </c>
      <c r="H2906">
        <v>34.250461578369141</v>
      </c>
      <c r="I2906">
        <v>150</v>
      </c>
      <c r="J2906">
        <v>34.250461578369141</v>
      </c>
      <c r="K2906" s="92"/>
      <c r="L2906">
        <v>0</v>
      </c>
      <c r="M2906" s="92"/>
      <c r="N2906" s="92"/>
      <c r="O2906" s="92"/>
      <c r="P2906">
        <v>20972.564453125</v>
      </c>
      <c r="Q2906" s="92"/>
      <c r="R2906" s="92"/>
      <c r="S2906">
        <v>-1</v>
      </c>
      <c r="T2906">
        <v>0</v>
      </c>
      <c r="U2906" s="82" t="s">
        <v>324</v>
      </c>
      <c r="V2906" s="92"/>
      <c r="W2906">
        <v>300034.03125</v>
      </c>
      <c r="X2906" s="92"/>
      <c r="Y2906">
        <v>0</v>
      </c>
      <c r="Z2906">
        <v>10017.5771484375</v>
      </c>
      <c r="AA2906">
        <v>10017.5771484375</v>
      </c>
      <c r="AB2906">
        <v>0</v>
      </c>
      <c r="AC2906">
        <v>-1</v>
      </c>
      <c r="AD2906">
        <v>0</v>
      </c>
      <c r="AE2906">
        <v>0</v>
      </c>
      <c r="AF2906">
        <v>0</v>
      </c>
      <c r="AG2906">
        <v>365</v>
      </c>
      <c r="AH2906">
        <v>4383</v>
      </c>
      <c r="AI2906">
        <v>0.22833640873432159</v>
      </c>
      <c r="AJ2906">
        <v>33.388134002685547</v>
      </c>
      <c r="AK2906">
        <v>-9951.9560546875</v>
      </c>
      <c r="AL2906">
        <v>-33.169422149658203</v>
      </c>
      <c r="AM2906">
        <v>19969.533203125</v>
      </c>
      <c r="AN2906">
        <v>66.55755615234375</v>
      </c>
      <c r="AO2906" s="92"/>
      <c r="AP2906" s="82" t="s">
        <v>351</v>
      </c>
      <c r="AQ2906" s="82" t="s">
        <v>326</v>
      </c>
      <c r="AR2906" s="82"/>
      <c r="AS2906">
        <v>0</v>
      </c>
      <c r="AT2906">
        <v>0</v>
      </c>
      <c r="AU2906">
        <v>2033</v>
      </c>
      <c r="AY2906">
        <v>0</v>
      </c>
      <c r="AZ2906">
        <v>0</v>
      </c>
      <c r="BA2906" s="82" t="s">
        <v>398</v>
      </c>
      <c r="BB2906">
        <v>12012</v>
      </c>
      <c r="BC2906">
        <v>150</v>
      </c>
      <c r="BD2906" s="92"/>
      <c r="BE2906" s="92"/>
      <c r="BF2906">
        <v>300034.03125</v>
      </c>
      <c r="BG2906">
        <v>0</v>
      </c>
      <c r="BH2906">
        <v>0</v>
      </c>
      <c r="BI2906" s="92"/>
      <c r="BJ2906" s="92"/>
      <c r="BK2906" s="92"/>
      <c r="BL2906">
        <v>0</v>
      </c>
    </row>
    <row r="2907" spans="1:64" x14ac:dyDescent="0.25">
      <c r="A2907" s="82" t="s">
        <v>297</v>
      </c>
      <c r="B2907" s="82" t="s">
        <v>397</v>
      </c>
      <c r="C2907" s="82" t="s">
        <v>107</v>
      </c>
      <c r="D2907" s="82" t="s">
        <v>306</v>
      </c>
      <c r="E2907" s="82" t="s">
        <v>59</v>
      </c>
      <c r="F2907" s="82" t="s">
        <v>350</v>
      </c>
      <c r="G2907" s="82" t="s">
        <v>350</v>
      </c>
      <c r="H2907">
        <v>34.250461578369141</v>
      </c>
      <c r="I2907">
        <v>150</v>
      </c>
      <c r="J2907">
        <v>34.250461578369141</v>
      </c>
      <c r="K2907" s="92"/>
      <c r="L2907">
        <v>0</v>
      </c>
      <c r="M2907" s="92"/>
      <c r="N2907" s="92"/>
      <c r="O2907" s="92"/>
      <c r="P2907">
        <v>20972.564453125</v>
      </c>
      <c r="Q2907" s="92"/>
      <c r="R2907" s="92"/>
      <c r="S2907">
        <v>-1</v>
      </c>
      <c r="T2907">
        <v>0</v>
      </c>
      <c r="U2907" s="82" t="s">
        <v>324</v>
      </c>
      <c r="V2907" s="92"/>
      <c r="W2907">
        <v>300034.03125</v>
      </c>
      <c r="X2907" s="92"/>
      <c r="Y2907">
        <v>0</v>
      </c>
      <c r="Z2907">
        <v>10017.5771484375</v>
      </c>
      <c r="AA2907">
        <v>10017.5771484375</v>
      </c>
      <c r="AB2907">
        <v>0</v>
      </c>
      <c r="AC2907">
        <v>-1</v>
      </c>
      <c r="AD2907">
        <v>0</v>
      </c>
      <c r="AE2907">
        <v>0</v>
      </c>
      <c r="AF2907">
        <v>0</v>
      </c>
      <c r="AG2907">
        <v>365</v>
      </c>
      <c r="AH2907">
        <v>4383</v>
      </c>
      <c r="AI2907">
        <v>0.22833640873432159</v>
      </c>
      <c r="AJ2907">
        <v>33.388134002685547</v>
      </c>
      <c r="AK2907">
        <v>-9951.9560546875</v>
      </c>
      <c r="AL2907">
        <v>-33.169422149658203</v>
      </c>
      <c r="AM2907">
        <v>19969.533203125</v>
      </c>
      <c r="AN2907">
        <v>66.55755615234375</v>
      </c>
      <c r="AO2907" s="92"/>
      <c r="AP2907" s="82" t="s">
        <v>351</v>
      </c>
      <c r="AQ2907" s="82" t="s">
        <v>326</v>
      </c>
      <c r="AR2907" s="82"/>
      <c r="AS2907">
        <v>0</v>
      </c>
      <c r="AT2907">
        <v>0</v>
      </c>
      <c r="AU2907">
        <v>2033</v>
      </c>
      <c r="AY2907">
        <v>0</v>
      </c>
      <c r="AZ2907">
        <v>0</v>
      </c>
      <c r="BA2907" s="82" t="s">
        <v>398</v>
      </c>
      <c r="BB2907">
        <v>12013</v>
      </c>
      <c r="BC2907">
        <v>150</v>
      </c>
      <c r="BD2907" s="92"/>
      <c r="BE2907" s="92"/>
      <c r="BF2907">
        <v>300034.03125</v>
      </c>
      <c r="BG2907">
        <v>0</v>
      </c>
      <c r="BH2907">
        <v>0</v>
      </c>
      <c r="BI2907" s="92"/>
      <c r="BJ2907" s="92"/>
      <c r="BK2907" s="92"/>
      <c r="BL2907">
        <v>0</v>
      </c>
    </row>
    <row r="2908" spans="1:64" x14ac:dyDescent="0.25">
      <c r="A2908" s="82" t="s">
        <v>297</v>
      </c>
      <c r="B2908" s="82" t="s">
        <v>397</v>
      </c>
      <c r="C2908" s="82" t="s">
        <v>107</v>
      </c>
      <c r="D2908" s="82" t="s">
        <v>307</v>
      </c>
      <c r="E2908" s="82" t="s">
        <v>60</v>
      </c>
      <c r="F2908" s="82" t="s">
        <v>350</v>
      </c>
      <c r="G2908" s="82" t="s">
        <v>350</v>
      </c>
      <c r="H2908">
        <v>34.250461578369141</v>
      </c>
      <c r="I2908">
        <v>150</v>
      </c>
      <c r="J2908">
        <v>34.250461578369141</v>
      </c>
      <c r="K2908" s="92"/>
      <c r="L2908">
        <v>0</v>
      </c>
      <c r="M2908" s="92"/>
      <c r="N2908" s="92"/>
      <c r="O2908" s="92"/>
      <c r="P2908">
        <v>20972.564453125</v>
      </c>
      <c r="Q2908" s="92"/>
      <c r="R2908" s="92"/>
      <c r="S2908">
        <v>-1</v>
      </c>
      <c r="T2908">
        <v>0</v>
      </c>
      <c r="U2908" s="82" t="s">
        <v>324</v>
      </c>
      <c r="V2908" s="92"/>
      <c r="W2908">
        <v>300034.03125</v>
      </c>
      <c r="X2908" s="92"/>
      <c r="Y2908">
        <v>0</v>
      </c>
      <c r="Z2908">
        <v>10017.5771484375</v>
      </c>
      <c r="AA2908">
        <v>10017.5771484375</v>
      </c>
      <c r="AB2908">
        <v>0</v>
      </c>
      <c r="AC2908">
        <v>-1</v>
      </c>
      <c r="AD2908">
        <v>0</v>
      </c>
      <c r="AE2908">
        <v>0</v>
      </c>
      <c r="AF2908">
        <v>0</v>
      </c>
      <c r="AG2908">
        <v>365</v>
      </c>
      <c r="AH2908">
        <v>4383</v>
      </c>
      <c r="AI2908">
        <v>0.22833640873432159</v>
      </c>
      <c r="AJ2908">
        <v>33.388134002685547</v>
      </c>
      <c r="AK2908">
        <v>-9951.9560546875</v>
      </c>
      <c r="AL2908">
        <v>-33.169422149658203</v>
      </c>
      <c r="AM2908">
        <v>19969.533203125</v>
      </c>
      <c r="AN2908">
        <v>66.55755615234375</v>
      </c>
      <c r="AO2908" s="92"/>
      <c r="AP2908" s="82" t="s">
        <v>351</v>
      </c>
      <c r="AQ2908" s="82" t="s">
        <v>326</v>
      </c>
      <c r="AR2908" s="82"/>
      <c r="AS2908">
        <v>0</v>
      </c>
      <c r="AT2908">
        <v>0</v>
      </c>
      <c r="AU2908">
        <v>2033</v>
      </c>
      <c r="AY2908">
        <v>0</v>
      </c>
      <c r="AZ2908">
        <v>0</v>
      </c>
      <c r="BA2908" s="82" t="s">
        <v>398</v>
      </c>
      <c r="BB2908">
        <v>12014</v>
      </c>
      <c r="BC2908">
        <v>150</v>
      </c>
      <c r="BD2908" s="92"/>
      <c r="BE2908" s="92"/>
      <c r="BF2908">
        <v>300034.03125</v>
      </c>
      <c r="BG2908">
        <v>0</v>
      </c>
      <c r="BH2908">
        <v>0</v>
      </c>
      <c r="BI2908" s="92"/>
      <c r="BJ2908" s="92"/>
      <c r="BK2908" s="92"/>
      <c r="BL2908">
        <v>0</v>
      </c>
    </row>
    <row r="2909" spans="1:64" x14ac:dyDescent="0.25">
      <c r="A2909" s="82" t="s">
        <v>297</v>
      </c>
      <c r="B2909" s="82" t="s">
        <v>397</v>
      </c>
      <c r="C2909" s="82" t="s">
        <v>107</v>
      </c>
      <c r="D2909" s="82" t="s">
        <v>308</v>
      </c>
      <c r="E2909" s="82" t="s">
        <v>61</v>
      </c>
      <c r="F2909" s="82" t="s">
        <v>350</v>
      </c>
      <c r="G2909" s="82" t="s">
        <v>350</v>
      </c>
      <c r="H2909">
        <v>34.250461578369141</v>
      </c>
      <c r="I2909">
        <v>150</v>
      </c>
      <c r="J2909">
        <v>34.250461578369141</v>
      </c>
      <c r="K2909" s="92"/>
      <c r="L2909">
        <v>0</v>
      </c>
      <c r="M2909" s="92"/>
      <c r="N2909" s="92"/>
      <c r="O2909" s="92"/>
      <c r="P2909">
        <v>20972.564453125</v>
      </c>
      <c r="Q2909" s="92"/>
      <c r="R2909" s="92"/>
      <c r="S2909">
        <v>-1</v>
      </c>
      <c r="T2909">
        <v>0</v>
      </c>
      <c r="U2909" s="82" t="s">
        <v>324</v>
      </c>
      <c r="V2909" s="92"/>
      <c r="W2909">
        <v>300034.03125</v>
      </c>
      <c r="X2909" s="92"/>
      <c r="Y2909">
        <v>0</v>
      </c>
      <c r="Z2909">
        <v>10017.5771484375</v>
      </c>
      <c r="AA2909">
        <v>10017.5771484375</v>
      </c>
      <c r="AB2909">
        <v>0</v>
      </c>
      <c r="AC2909">
        <v>-1</v>
      </c>
      <c r="AD2909">
        <v>0</v>
      </c>
      <c r="AE2909">
        <v>0</v>
      </c>
      <c r="AF2909">
        <v>0</v>
      </c>
      <c r="AG2909">
        <v>365</v>
      </c>
      <c r="AH2909">
        <v>4383</v>
      </c>
      <c r="AI2909">
        <v>0.22833640873432159</v>
      </c>
      <c r="AJ2909">
        <v>33.388134002685547</v>
      </c>
      <c r="AK2909">
        <v>-9951.9560546875</v>
      </c>
      <c r="AL2909">
        <v>-33.169422149658203</v>
      </c>
      <c r="AM2909">
        <v>19969.533203125</v>
      </c>
      <c r="AN2909">
        <v>66.55755615234375</v>
      </c>
      <c r="AO2909" s="92"/>
      <c r="AP2909" s="82" t="s">
        <v>351</v>
      </c>
      <c r="AQ2909" s="82" t="s">
        <v>326</v>
      </c>
      <c r="AR2909" s="82"/>
      <c r="AS2909">
        <v>0</v>
      </c>
      <c r="AT2909">
        <v>0</v>
      </c>
      <c r="AU2909">
        <v>2033</v>
      </c>
      <c r="AY2909">
        <v>0</v>
      </c>
      <c r="AZ2909">
        <v>0</v>
      </c>
      <c r="BA2909" s="82" t="s">
        <v>398</v>
      </c>
      <c r="BB2909">
        <v>12015</v>
      </c>
      <c r="BC2909">
        <v>150</v>
      </c>
      <c r="BD2909" s="92"/>
      <c r="BE2909" s="92"/>
      <c r="BF2909">
        <v>300034.03125</v>
      </c>
      <c r="BG2909">
        <v>0</v>
      </c>
      <c r="BH2909">
        <v>0</v>
      </c>
      <c r="BI2909" s="92"/>
      <c r="BJ2909" s="92"/>
      <c r="BK2909" s="92"/>
      <c r="BL2909">
        <v>0</v>
      </c>
    </row>
    <row r="2910" spans="1:64" x14ac:dyDescent="0.25">
      <c r="A2910" s="82" t="s">
        <v>297</v>
      </c>
      <c r="B2910" s="82" t="s">
        <v>397</v>
      </c>
      <c r="C2910" s="82" t="s">
        <v>107</v>
      </c>
      <c r="D2910" s="82" t="s">
        <v>309</v>
      </c>
      <c r="E2910" s="82" t="s">
        <v>310</v>
      </c>
      <c r="F2910" s="82" t="s">
        <v>350</v>
      </c>
      <c r="G2910" s="82" t="s">
        <v>350</v>
      </c>
      <c r="H2910">
        <v>34.250461578369141</v>
      </c>
      <c r="I2910">
        <v>150</v>
      </c>
      <c r="J2910">
        <v>34.250461578369141</v>
      </c>
      <c r="K2910" s="92"/>
      <c r="L2910">
        <v>0</v>
      </c>
      <c r="M2910" s="92"/>
      <c r="N2910" s="92"/>
      <c r="O2910" s="92"/>
      <c r="P2910">
        <v>20972.564453125</v>
      </c>
      <c r="Q2910" s="92"/>
      <c r="R2910" s="92"/>
      <c r="S2910">
        <v>-1</v>
      </c>
      <c r="T2910">
        <v>0</v>
      </c>
      <c r="U2910" s="82" t="s">
        <v>324</v>
      </c>
      <c r="V2910" s="92"/>
      <c r="W2910">
        <v>300034.03125</v>
      </c>
      <c r="X2910" s="92"/>
      <c r="Y2910">
        <v>0</v>
      </c>
      <c r="Z2910">
        <v>10017.5771484375</v>
      </c>
      <c r="AA2910">
        <v>10017.5771484375</v>
      </c>
      <c r="AB2910">
        <v>0</v>
      </c>
      <c r="AC2910">
        <v>-1</v>
      </c>
      <c r="AD2910">
        <v>0</v>
      </c>
      <c r="AE2910">
        <v>0</v>
      </c>
      <c r="AF2910">
        <v>0</v>
      </c>
      <c r="AG2910">
        <v>365</v>
      </c>
      <c r="AH2910">
        <v>4383</v>
      </c>
      <c r="AI2910">
        <v>0.22833640873432159</v>
      </c>
      <c r="AJ2910">
        <v>33.388134002685547</v>
      </c>
      <c r="AK2910">
        <v>-9951.9560546875</v>
      </c>
      <c r="AL2910">
        <v>-33.169422149658203</v>
      </c>
      <c r="AM2910">
        <v>19969.533203125</v>
      </c>
      <c r="AN2910">
        <v>66.55755615234375</v>
      </c>
      <c r="AO2910" s="92"/>
      <c r="AP2910" s="82" t="s">
        <v>351</v>
      </c>
      <c r="AQ2910" s="82" t="s">
        <v>326</v>
      </c>
      <c r="AR2910" s="82"/>
      <c r="AS2910">
        <v>0</v>
      </c>
      <c r="AT2910">
        <v>0</v>
      </c>
      <c r="AU2910">
        <v>2033</v>
      </c>
      <c r="AY2910">
        <v>0</v>
      </c>
      <c r="AZ2910">
        <v>0</v>
      </c>
      <c r="BA2910" s="82" t="s">
        <v>398</v>
      </c>
      <c r="BB2910">
        <v>12016</v>
      </c>
      <c r="BC2910">
        <v>150</v>
      </c>
      <c r="BD2910" s="92"/>
      <c r="BE2910" s="92"/>
      <c r="BF2910">
        <v>300034.03125</v>
      </c>
      <c r="BG2910">
        <v>0</v>
      </c>
      <c r="BH2910">
        <v>0</v>
      </c>
      <c r="BI2910" s="92"/>
      <c r="BJ2910" s="92"/>
      <c r="BK2910" s="92"/>
      <c r="BL2910">
        <v>0</v>
      </c>
    </row>
    <row r="2911" spans="1:64" x14ac:dyDescent="0.25">
      <c r="A2911" s="82" t="s">
        <v>297</v>
      </c>
      <c r="B2911" s="82" t="s">
        <v>397</v>
      </c>
      <c r="C2911" s="82" t="s">
        <v>107</v>
      </c>
      <c r="D2911" s="82" t="s">
        <v>311</v>
      </c>
      <c r="E2911" s="82" t="s">
        <v>312</v>
      </c>
      <c r="F2911" s="82" t="s">
        <v>350</v>
      </c>
      <c r="G2911" s="82" t="s">
        <v>350</v>
      </c>
      <c r="H2911">
        <v>34.250461578369141</v>
      </c>
      <c r="I2911">
        <v>150</v>
      </c>
      <c r="J2911">
        <v>34.250461578369141</v>
      </c>
      <c r="K2911" s="92"/>
      <c r="L2911">
        <v>0</v>
      </c>
      <c r="M2911" s="92"/>
      <c r="N2911" s="92"/>
      <c r="O2911" s="92"/>
      <c r="P2911">
        <v>20972.564453125</v>
      </c>
      <c r="Q2911" s="92"/>
      <c r="R2911" s="92"/>
      <c r="S2911">
        <v>-1</v>
      </c>
      <c r="T2911">
        <v>0</v>
      </c>
      <c r="U2911" s="82" t="s">
        <v>324</v>
      </c>
      <c r="V2911" s="92"/>
      <c r="W2911">
        <v>300034.03125</v>
      </c>
      <c r="X2911" s="92"/>
      <c r="Y2911">
        <v>0</v>
      </c>
      <c r="Z2911">
        <v>10017.5771484375</v>
      </c>
      <c r="AA2911">
        <v>10017.5771484375</v>
      </c>
      <c r="AB2911">
        <v>0</v>
      </c>
      <c r="AC2911">
        <v>-1</v>
      </c>
      <c r="AD2911">
        <v>0</v>
      </c>
      <c r="AE2911">
        <v>0</v>
      </c>
      <c r="AF2911">
        <v>0</v>
      </c>
      <c r="AG2911">
        <v>365</v>
      </c>
      <c r="AH2911">
        <v>4383</v>
      </c>
      <c r="AI2911">
        <v>0.22833640873432159</v>
      </c>
      <c r="AJ2911">
        <v>33.388134002685547</v>
      </c>
      <c r="AK2911">
        <v>-9951.9560546875</v>
      </c>
      <c r="AL2911">
        <v>-33.169422149658203</v>
      </c>
      <c r="AM2911">
        <v>19969.533203125</v>
      </c>
      <c r="AN2911">
        <v>66.55755615234375</v>
      </c>
      <c r="AO2911" s="92"/>
      <c r="AP2911" s="82" t="s">
        <v>351</v>
      </c>
      <c r="AQ2911" s="82" t="s">
        <v>326</v>
      </c>
      <c r="AR2911" s="82"/>
      <c r="AS2911">
        <v>0</v>
      </c>
      <c r="AT2911">
        <v>0</v>
      </c>
      <c r="AU2911">
        <v>2033</v>
      </c>
      <c r="AY2911">
        <v>0</v>
      </c>
      <c r="AZ2911">
        <v>0</v>
      </c>
      <c r="BA2911" s="82" t="s">
        <v>398</v>
      </c>
      <c r="BB2911">
        <v>12017</v>
      </c>
      <c r="BC2911">
        <v>150</v>
      </c>
      <c r="BD2911" s="92"/>
      <c r="BE2911" s="92"/>
      <c r="BF2911">
        <v>300034.03125</v>
      </c>
      <c r="BG2911">
        <v>0</v>
      </c>
      <c r="BH2911">
        <v>0</v>
      </c>
      <c r="BI2911" s="92"/>
      <c r="BJ2911" s="92"/>
      <c r="BK2911" s="92"/>
      <c r="BL2911">
        <v>0</v>
      </c>
    </row>
    <row r="2912" spans="1:64" x14ac:dyDescent="0.25">
      <c r="A2912" s="82" t="s">
        <v>297</v>
      </c>
      <c r="B2912" s="82" t="s">
        <v>397</v>
      </c>
      <c r="C2912" s="82" t="s">
        <v>107</v>
      </c>
      <c r="D2912" s="82" t="s">
        <v>313</v>
      </c>
      <c r="E2912" s="82" t="s">
        <v>314</v>
      </c>
      <c r="F2912" s="82" t="s">
        <v>350</v>
      </c>
      <c r="G2912" s="82" t="s">
        <v>350</v>
      </c>
      <c r="H2912">
        <v>34.250461578369141</v>
      </c>
      <c r="I2912">
        <v>150</v>
      </c>
      <c r="J2912">
        <v>34.250461578369141</v>
      </c>
      <c r="K2912" s="92"/>
      <c r="L2912">
        <v>0</v>
      </c>
      <c r="M2912" s="92"/>
      <c r="N2912" s="92"/>
      <c r="O2912" s="92"/>
      <c r="P2912">
        <v>20972.564453125</v>
      </c>
      <c r="Q2912" s="92"/>
      <c r="R2912" s="92"/>
      <c r="S2912">
        <v>-1</v>
      </c>
      <c r="T2912">
        <v>0</v>
      </c>
      <c r="U2912" s="82" t="s">
        <v>324</v>
      </c>
      <c r="V2912" s="92"/>
      <c r="W2912">
        <v>300034.03125</v>
      </c>
      <c r="X2912" s="92"/>
      <c r="Y2912">
        <v>0</v>
      </c>
      <c r="Z2912">
        <v>10017.5771484375</v>
      </c>
      <c r="AA2912">
        <v>10017.5771484375</v>
      </c>
      <c r="AB2912">
        <v>0</v>
      </c>
      <c r="AC2912">
        <v>-1</v>
      </c>
      <c r="AD2912">
        <v>0</v>
      </c>
      <c r="AE2912">
        <v>0</v>
      </c>
      <c r="AF2912">
        <v>0</v>
      </c>
      <c r="AG2912">
        <v>365</v>
      </c>
      <c r="AH2912">
        <v>4383</v>
      </c>
      <c r="AI2912">
        <v>0.22833640873432159</v>
      </c>
      <c r="AJ2912">
        <v>33.388134002685547</v>
      </c>
      <c r="AK2912">
        <v>-9951.9560546875</v>
      </c>
      <c r="AL2912">
        <v>-33.169422149658203</v>
      </c>
      <c r="AM2912">
        <v>19969.533203125</v>
      </c>
      <c r="AN2912">
        <v>66.55755615234375</v>
      </c>
      <c r="AO2912" s="92"/>
      <c r="AP2912" s="82" t="s">
        <v>351</v>
      </c>
      <c r="AQ2912" s="82" t="s">
        <v>326</v>
      </c>
      <c r="AR2912" s="82"/>
      <c r="AS2912">
        <v>0</v>
      </c>
      <c r="AT2912">
        <v>0</v>
      </c>
      <c r="AU2912">
        <v>2033</v>
      </c>
      <c r="AY2912">
        <v>0</v>
      </c>
      <c r="AZ2912">
        <v>0</v>
      </c>
      <c r="BA2912" s="82" t="s">
        <v>398</v>
      </c>
      <c r="BB2912">
        <v>12018</v>
      </c>
      <c r="BC2912">
        <v>150</v>
      </c>
      <c r="BD2912" s="92"/>
      <c r="BE2912" s="92"/>
      <c r="BF2912">
        <v>300034.03125</v>
      </c>
      <c r="BG2912">
        <v>0</v>
      </c>
      <c r="BH2912">
        <v>0</v>
      </c>
      <c r="BI2912" s="92"/>
      <c r="BJ2912" s="92"/>
      <c r="BK2912" s="92"/>
      <c r="BL2912">
        <v>0</v>
      </c>
    </row>
    <row r="2913" spans="1:64" x14ac:dyDescent="0.25">
      <c r="A2913" s="82" t="s">
        <v>297</v>
      </c>
      <c r="B2913" s="82" t="s">
        <v>397</v>
      </c>
      <c r="C2913" s="82" t="s">
        <v>107</v>
      </c>
      <c r="D2913" s="82" t="s">
        <v>298</v>
      </c>
      <c r="E2913" s="82" t="s">
        <v>55</v>
      </c>
      <c r="F2913" s="82" t="s">
        <v>352</v>
      </c>
      <c r="G2913" s="82" t="s">
        <v>352</v>
      </c>
      <c r="H2913">
        <v>22.833641052246094</v>
      </c>
      <c r="I2913">
        <v>100</v>
      </c>
      <c r="J2913">
        <v>22.833641052246094</v>
      </c>
      <c r="K2913" s="92"/>
      <c r="L2913">
        <v>0</v>
      </c>
      <c r="M2913" s="92"/>
      <c r="N2913" s="92"/>
      <c r="O2913" s="92"/>
      <c r="P2913">
        <v>13453.2666015625</v>
      </c>
      <c r="Q2913" s="92"/>
      <c r="R2913" s="92"/>
      <c r="S2913">
        <v>-1</v>
      </c>
      <c r="T2913">
        <v>0</v>
      </c>
      <c r="U2913" s="82" t="s">
        <v>324</v>
      </c>
      <c r="V2913" s="92"/>
      <c r="W2913">
        <v>200022.6875</v>
      </c>
      <c r="X2913" s="92"/>
      <c r="Y2913">
        <v>0</v>
      </c>
      <c r="Z2913">
        <v>6678.384765625</v>
      </c>
      <c r="AA2913">
        <v>6678.384765625</v>
      </c>
      <c r="AB2913">
        <v>0</v>
      </c>
      <c r="AC2913">
        <v>-1</v>
      </c>
      <c r="AD2913">
        <v>0</v>
      </c>
      <c r="AE2913">
        <v>0</v>
      </c>
      <c r="AF2913">
        <v>0</v>
      </c>
      <c r="AG2913">
        <v>365</v>
      </c>
      <c r="AH2913">
        <v>4383</v>
      </c>
      <c r="AI2913">
        <v>0.22833640873432159</v>
      </c>
      <c r="AJ2913">
        <v>33.388134002685547</v>
      </c>
      <c r="AK2913">
        <v>-6634.63720703125</v>
      </c>
      <c r="AL2913">
        <v>-33.169422149658203</v>
      </c>
      <c r="AM2913">
        <v>13313.0224609375</v>
      </c>
      <c r="AN2913">
        <v>66.55755615234375</v>
      </c>
      <c r="AO2913" s="92"/>
      <c r="AP2913" s="82" t="s">
        <v>347</v>
      </c>
      <c r="AQ2913" s="82" t="s">
        <v>326</v>
      </c>
      <c r="AR2913" s="82"/>
      <c r="AS2913">
        <v>0</v>
      </c>
      <c r="AT2913">
        <v>0</v>
      </c>
      <c r="AU2913">
        <v>2033</v>
      </c>
      <c r="AY2913">
        <v>0</v>
      </c>
      <c r="AZ2913">
        <v>0</v>
      </c>
      <c r="BA2913" s="82" t="s">
        <v>398</v>
      </c>
      <c r="BB2913">
        <v>12019</v>
      </c>
      <c r="BC2913">
        <v>100</v>
      </c>
      <c r="BD2913" s="92"/>
      <c r="BE2913" s="92"/>
      <c r="BF2913">
        <v>200022.6875</v>
      </c>
      <c r="BG2913">
        <v>0</v>
      </c>
      <c r="BH2913">
        <v>0</v>
      </c>
      <c r="BI2913" s="92"/>
      <c r="BJ2913" s="92"/>
      <c r="BK2913" s="92"/>
      <c r="BL2913">
        <v>0</v>
      </c>
    </row>
    <row r="2914" spans="1:64" x14ac:dyDescent="0.25">
      <c r="A2914" s="82" t="s">
        <v>297</v>
      </c>
      <c r="B2914" s="82" t="s">
        <v>397</v>
      </c>
      <c r="C2914" s="82" t="s">
        <v>107</v>
      </c>
      <c r="D2914" s="82" t="s">
        <v>305</v>
      </c>
      <c r="E2914" s="82" t="s">
        <v>58</v>
      </c>
      <c r="F2914" s="82" t="s">
        <v>352</v>
      </c>
      <c r="G2914" s="82" t="s">
        <v>352</v>
      </c>
      <c r="H2914">
        <v>22.833641052246094</v>
      </c>
      <c r="I2914">
        <v>100</v>
      </c>
      <c r="J2914">
        <v>22.833641052246094</v>
      </c>
      <c r="K2914" s="92"/>
      <c r="L2914">
        <v>0</v>
      </c>
      <c r="M2914" s="92"/>
      <c r="N2914" s="92"/>
      <c r="O2914" s="92"/>
      <c r="P2914">
        <v>13453.2666015625</v>
      </c>
      <c r="Q2914" s="92"/>
      <c r="R2914" s="92"/>
      <c r="S2914">
        <v>-1</v>
      </c>
      <c r="T2914">
        <v>0</v>
      </c>
      <c r="U2914" s="82" t="s">
        <v>324</v>
      </c>
      <c r="V2914" s="92"/>
      <c r="W2914">
        <v>200022.6875</v>
      </c>
      <c r="X2914" s="92"/>
      <c r="Y2914">
        <v>0</v>
      </c>
      <c r="Z2914">
        <v>6678.384765625</v>
      </c>
      <c r="AA2914">
        <v>6678.384765625</v>
      </c>
      <c r="AB2914">
        <v>0</v>
      </c>
      <c r="AC2914">
        <v>-1</v>
      </c>
      <c r="AD2914">
        <v>0</v>
      </c>
      <c r="AE2914">
        <v>0</v>
      </c>
      <c r="AF2914">
        <v>0</v>
      </c>
      <c r="AG2914">
        <v>365</v>
      </c>
      <c r="AH2914">
        <v>4383</v>
      </c>
      <c r="AI2914">
        <v>0.22833640873432159</v>
      </c>
      <c r="AJ2914">
        <v>33.388134002685547</v>
      </c>
      <c r="AK2914">
        <v>-6634.63720703125</v>
      </c>
      <c r="AL2914">
        <v>-33.169422149658203</v>
      </c>
      <c r="AM2914">
        <v>13313.0224609375</v>
      </c>
      <c r="AN2914">
        <v>66.55755615234375</v>
      </c>
      <c r="AO2914" s="92"/>
      <c r="AP2914" s="82" t="s">
        <v>347</v>
      </c>
      <c r="AQ2914" s="82" t="s">
        <v>326</v>
      </c>
      <c r="AR2914" s="82"/>
      <c r="AS2914">
        <v>0</v>
      </c>
      <c r="AT2914">
        <v>0</v>
      </c>
      <c r="AU2914">
        <v>2033</v>
      </c>
      <c r="AY2914">
        <v>0</v>
      </c>
      <c r="AZ2914">
        <v>0</v>
      </c>
      <c r="BA2914" s="82" t="s">
        <v>398</v>
      </c>
      <c r="BB2914">
        <v>12020</v>
      </c>
      <c r="BC2914">
        <v>100</v>
      </c>
      <c r="BD2914" s="92"/>
      <c r="BE2914" s="92"/>
      <c r="BF2914">
        <v>200022.6875</v>
      </c>
      <c r="BG2914">
        <v>0</v>
      </c>
      <c r="BH2914">
        <v>0</v>
      </c>
      <c r="BI2914" s="92"/>
      <c r="BJ2914" s="92"/>
      <c r="BK2914" s="92"/>
      <c r="BL2914">
        <v>0</v>
      </c>
    </row>
    <row r="2915" spans="1:64" x14ac:dyDescent="0.25">
      <c r="A2915" s="82" t="s">
        <v>297</v>
      </c>
      <c r="B2915" s="82" t="s">
        <v>397</v>
      </c>
      <c r="C2915" s="82" t="s">
        <v>107</v>
      </c>
      <c r="D2915" s="82" t="s">
        <v>306</v>
      </c>
      <c r="E2915" s="82" t="s">
        <v>59</v>
      </c>
      <c r="F2915" s="82" t="s">
        <v>352</v>
      </c>
      <c r="G2915" s="82" t="s">
        <v>352</v>
      </c>
      <c r="H2915">
        <v>34.250461578369141</v>
      </c>
      <c r="I2915">
        <v>150</v>
      </c>
      <c r="J2915">
        <v>34.250461578369141</v>
      </c>
      <c r="K2915" s="92"/>
      <c r="L2915">
        <v>0</v>
      </c>
      <c r="M2915" s="92"/>
      <c r="N2915" s="92"/>
      <c r="O2915" s="92"/>
      <c r="P2915">
        <v>20179.900390625</v>
      </c>
      <c r="Q2915" s="92"/>
      <c r="R2915" s="92"/>
      <c r="S2915">
        <v>-1</v>
      </c>
      <c r="T2915">
        <v>0</v>
      </c>
      <c r="U2915" s="82" t="s">
        <v>324</v>
      </c>
      <c r="V2915" s="92"/>
      <c r="W2915">
        <v>300034.03125</v>
      </c>
      <c r="X2915" s="92"/>
      <c r="Y2915">
        <v>0</v>
      </c>
      <c r="Z2915">
        <v>10017.5771484375</v>
      </c>
      <c r="AA2915">
        <v>10017.5771484375</v>
      </c>
      <c r="AB2915">
        <v>0</v>
      </c>
      <c r="AC2915">
        <v>-1</v>
      </c>
      <c r="AD2915">
        <v>0</v>
      </c>
      <c r="AE2915">
        <v>0</v>
      </c>
      <c r="AF2915">
        <v>0</v>
      </c>
      <c r="AG2915">
        <v>365</v>
      </c>
      <c r="AH2915">
        <v>4383</v>
      </c>
      <c r="AI2915">
        <v>0.22833640873432159</v>
      </c>
      <c r="AJ2915">
        <v>33.388134002685547</v>
      </c>
      <c r="AK2915">
        <v>-9951.9560546875</v>
      </c>
      <c r="AL2915">
        <v>-33.169422149658203</v>
      </c>
      <c r="AM2915">
        <v>19969.533203125</v>
      </c>
      <c r="AN2915">
        <v>66.55755615234375</v>
      </c>
      <c r="AO2915" s="92"/>
      <c r="AP2915" s="82" t="s">
        <v>347</v>
      </c>
      <c r="AQ2915" s="82" t="s">
        <v>326</v>
      </c>
      <c r="AR2915" s="82"/>
      <c r="AS2915">
        <v>0</v>
      </c>
      <c r="AT2915">
        <v>0</v>
      </c>
      <c r="AU2915">
        <v>2033</v>
      </c>
      <c r="AY2915">
        <v>0</v>
      </c>
      <c r="AZ2915">
        <v>0</v>
      </c>
      <c r="BA2915" s="82" t="s">
        <v>398</v>
      </c>
      <c r="BB2915">
        <v>12021</v>
      </c>
      <c r="BC2915">
        <v>150</v>
      </c>
      <c r="BD2915" s="92"/>
      <c r="BE2915" s="92"/>
      <c r="BF2915">
        <v>300034.03125</v>
      </c>
      <c r="BG2915">
        <v>0</v>
      </c>
      <c r="BH2915">
        <v>0</v>
      </c>
      <c r="BI2915" s="92"/>
      <c r="BJ2915" s="92"/>
      <c r="BK2915" s="92"/>
      <c r="BL2915">
        <v>0</v>
      </c>
    </row>
    <row r="2916" spans="1:64" x14ac:dyDescent="0.25">
      <c r="A2916" s="82" t="s">
        <v>297</v>
      </c>
      <c r="B2916" s="82" t="s">
        <v>397</v>
      </c>
      <c r="C2916" s="82" t="s">
        <v>107</v>
      </c>
      <c r="D2916" s="82" t="s">
        <v>308</v>
      </c>
      <c r="E2916" s="82" t="s">
        <v>61</v>
      </c>
      <c r="F2916" s="82" t="s">
        <v>352</v>
      </c>
      <c r="G2916" s="82" t="s">
        <v>352</v>
      </c>
      <c r="H2916">
        <v>22.833641052246094</v>
      </c>
      <c r="I2916">
        <v>100</v>
      </c>
      <c r="J2916">
        <v>22.833641052246094</v>
      </c>
      <c r="K2916" s="92"/>
      <c r="L2916">
        <v>0</v>
      </c>
      <c r="M2916" s="92"/>
      <c r="N2916" s="92"/>
      <c r="O2916" s="92"/>
      <c r="P2916">
        <v>13453.2666015625</v>
      </c>
      <c r="Q2916" s="92"/>
      <c r="R2916" s="92"/>
      <c r="S2916">
        <v>-1</v>
      </c>
      <c r="T2916">
        <v>0</v>
      </c>
      <c r="U2916" s="82" t="s">
        <v>324</v>
      </c>
      <c r="V2916" s="92"/>
      <c r="W2916">
        <v>200022.6875</v>
      </c>
      <c r="X2916" s="92"/>
      <c r="Y2916">
        <v>0</v>
      </c>
      <c r="Z2916">
        <v>6678.384765625</v>
      </c>
      <c r="AA2916">
        <v>6678.384765625</v>
      </c>
      <c r="AB2916">
        <v>0</v>
      </c>
      <c r="AC2916">
        <v>-1</v>
      </c>
      <c r="AD2916">
        <v>0</v>
      </c>
      <c r="AE2916">
        <v>0</v>
      </c>
      <c r="AF2916">
        <v>0</v>
      </c>
      <c r="AG2916">
        <v>365</v>
      </c>
      <c r="AH2916">
        <v>4383</v>
      </c>
      <c r="AI2916">
        <v>0.22833640873432159</v>
      </c>
      <c r="AJ2916">
        <v>33.388134002685547</v>
      </c>
      <c r="AK2916">
        <v>-6634.63720703125</v>
      </c>
      <c r="AL2916">
        <v>-33.169422149658203</v>
      </c>
      <c r="AM2916">
        <v>13313.0224609375</v>
      </c>
      <c r="AN2916">
        <v>66.55755615234375</v>
      </c>
      <c r="AO2916" s="92"/>
      <c r="AP2916" s="82" t="s">
        <v>347</v>
      </c>
      <c r="AQ2916" s="82" t="s">
        <v>326</v>
      </c>
      <c r="AR2916" s="82"/>
      <c r="AS2916">
        <v>0</v>
      </c>
      <c r="AT2916">
        <v>0</v>
      </c>
      <c r="AU2916">
        <v>2033</v>
      </c>
      <c r="AY2916">
        <v>0</v>
      </c>
      <c r="AZ2916">
        <v>0</v>
      </c>
      <c r="BA2916" s="82" t="s">
        <v>398</v>
      </c>
      <c r="BB2916">
        <v>12022</v>
      </c>
      <c r="BC2916">
        <v>100</v>
      </c>
      <c r="BD2916" s="92"/>
      <c r="BE2916" s="92"/>
      <c r="BF2916">
        <v>200022.6875</v>
      </c>
      <c r="BG2916">
        <v>0</v>
      </c>
      <c r="BH2916">
        <v>0</v>
      </c>
      <c r="BI2916" s="92"/>
      <c r="BJ2916" s="92"/>
      <c r="BK2916" s="92"/>
      <c r="BL2916">
        <v>0</v>
      </c>
    </row>
    <row r="2917" spans="1:64" x14ac:dyDescent="0.25">
      <c r="A2917" s="82" t="s">
        <v>297</v>
      </c>
      <c r="B2917" s="82" t="s">
        <v>397</v>
      </c>
      <c r="C2917" s="82" t="s">
        <v>107</v>
      </c>
      <c r="D2917" s="82" t="s">
        <v>309</v>
      </c>
      <c r="E2917" s="82" t="s">
        <v>310</v>
      </c>
      <c r="F2917" s="82" t="s">
        <v>352</v>
      </c>
      <c r="G2917" s="82" t="s">
        <v>352</v>
      </c>
      <c r="H2917">
        <v>22.833641052246094</v>
      </c>
      <c r="I2917">
        <v>100</v>
      </c>
      <c r="J2917">
        <v>22.833641052246094</v>
      </c>
      <c r="K2917" s="92"/>
      <c r="L2917">
        <v>0</v>
      </c>
      <c r="M2917" s="92"/>
      <c r="N2917" s="92"/>
      <c r="O2917" s="92"/>
      <c r="P2917">
        <v>13453.2666015625</v>
      </c>
      <c r="Q2917" s="92"/>
      <c r="R2917" s="92"/>
      <c r="S2917">
        <v>-1</v>
      </c>
      <c r="T2917">
        <v>0</v>
      </c>
      <c r="U2917" s="82" t="s">
        <v>324</v>
      </c>
      <c r="V2917" s="92"/>
      <c r="W2917">
        <v>200022.6875</v>
      </c>
      <c r="X2917" s="92"/>
      <c r="Y2917">
        <v>0</v>
      </c>
      <c r="Z2917">
        <v>6678.384765625</v>
      </c>
      <c r="AA2917">
        <v>6678.384765625</v>
      </c>
      <c r="AB2917">
        <v>0</v>
      </c>
      <c r="AC2917">
        <v>-1</v>
      </c>
      <c r="AD2917">
        <v>0</v>
      </c>
      <c r="AE2917">
        <v>0</v>
      </c>
      <c r="AF2917">
        <v>0</v>
      </c>
      <c r="AG2917">
        <v>365</v>
      </c>
      <c r="AH2917">
        <v>4383</v>
      </c>
      <c r="AI2917">
        <v>0.22833640873432159</v>
      </c>
      <c r="AJ2917">
        <v>33.388134002685547</v>
      </c>
      <c r="AK2917">
        <v>-6634.63720703125</v>
      </c>
      <c r="AL2917">
        <v>-33.169422149658203</v>
      </c>
      <c r="AM2917">
        <v>13313.0224609375</v>
      </c>
      <c r="AN2917">
        <v>66.55755615234375</v>
      </c>
      <c r="AO2917" s="92"/>
      <c r="AP2917" s="82" t="s">
        <v>347</v>
      </c>
      <c r="AQ2917" s="82" t="s">
        <v>326</v>
      </c>
      <c r="AR2917" s="82"/>
      <c r="AS2917">
        <v>0</v>
      </c>
      <c r="AT2917">
        <v>0</v>
      </c>
      <c r="AU2917">
        <v>2033</v>
      </c>
      <c r="AY2917">
        <v>0</v>
      </c>
      <c r="AZ2917">
        <v>0</v>
      </c>
      <c r="BA2917" s="82" t="s">
        <v>398</v>
      </c>
      <c r="BB2917">
        <v>12023</v>
      </c>
      <c r="BC2917">
        <v>100</v>
      </c>
      <c r="BD2917" s="92"/>
      <c r="BE2917" s="92"/>
      <c r="BF2917">
        <v>200022.6875</v>
      </c>
      <c r="BG2917">
        <v>0</v>
      </c>
      <c r="BH2917">
        <v>0</v>
      </c>
      <c r="BI2917" s="92"/>
      <c r="BJ2917" s="92"/>
      <c r="BK2917" s="92"/>
      <c r="BL2917">
        <v>0</v>
      </c>
    </row>
    <row r="2918" spans="1:64" x14ac:dyDescent="0.25">
      <c r="A2918" s="82" t="s">
        <v>297</v>
      </c>
      <c r="B2918" s="82" t="s">
        <v>397</v>
      </c>
      <c r="C2918" s="82" t="s">
        <v>107</v>
      </c>
      <c r="D2918" s="82" t="s">
        <v>311</v>
      </c>
      <c r="E2918" s="82" t="s">
        <v>312</v>
      </c>
      <c r="F2918" s="82" t="s">
        <v>352</v>
      </c>
      <c r="G2918" s="82" t="s">
        <v>352</v>
      </c>
      <c r="H2918">
        <v>34.250461578369141</v>
      </c>
      <c r="I2918">
        <v>150</v>
      </c>
      <c r="J2918">
        <v>34.250461578369141</v>
      </c>
      <c r="K2918" s="92"/>
      <c r="L2918">
        <v>0</v>
      </c>
      <c r="M2918" s="92"/>
      <c r="N2918" s="92"/>
      <c r="O2918" s="92"/>
      <c r="P2918">
        <v>20179.900390625</v>
      </c>
      <c r="Q2918" s="92"/>
      <c r="R2918" s="92"/>
      <c r="S2918">
        <v>-1</v>
      </c>
      <c r="T2918">
        <v>0</v>
      </c>
      <c r="U2918" s="82" t="s">
        <v>324</v>
      </c>
      <c r="V2918" s="92"/>
      <c r="W2918">
        <v>300034.03125</v>
      </c>
      <c r="X2918" s="92"/>
      <c r="Y2918">
        <v>0</v>
      </c>
      <c r="Z2918">
        <v>10017.5771484375</v>
      </c>
      <c r="AA2918">
        <v>10017.5771484375</v>
      </c>
      <c r="AB2918">
        <v>0</v>
      </c>
      <c r="AC2918">
        <v>-1</v>
      </c>
      <c r="AD2918">
        <v>0</v>
      </c>
      <c r="AE2918">
        <v>0</v>
      </c>
      <c r="AF2918">
        <v>0</v>
      </c>
      <c r="AG2918">
        <v>365</v>
      </c>
      <c r="AH2918">
        <v>4383</v>
      </c>
      <c r="AI2918">
        <v>0.22833640873432159</v>
      </c>
      <c r="AJ2918">
        <v>33.388134002685547</v>
      </c>
      <c r="AK2918">
        <v>-9951.9560546875</v>
      </c>
      <c r="AL2918">
        <v>-33.169422149658203</v>
      </c>
      <c r="AM2918">
        <v>19969.533203125</v>
      </c>
      <c r="AN2918">
        <v>66.55755615234375</v>
      </c>
      <c r="AO2918" s="92"/>
      <c r="AP2918" s="82" t="s">
        <v>347</v>
      </c>
      <c r="AQ2918" s="82" t="s">
        <v>326</v>
      </c>
      <c r="AR2918" s="82"/>
      <c r="AS2918">
        <v>0</v>
      </c>
      <c r="AT2918">
        <v>0</v>
      </c>
      <c r="AU2918">
        <v>2033</v>
      </c>
      <c r="AY2918">
        <v>0</v>
      </c>
      <c r="AZ2918">
        <v>0</v>
      </c>
      <c r="BA2918" s="82" t="s">
        <v>398</v>
      </c>
      <c r="BB2918">
        <v>12024</v>
      </c>
      <c r="BC2918">
        <v>150</v>
      </c>
      <c r="BD2918" s="92"/>
      <c r="BE2918" s="92"/>
      <c r="BF2918">
        <v>300034.03125</v>
      </c>
      <c r="BG2918">
        <v>0</v>
      </c>
      <c r="BH2918">
        <v>0</v>
      </c>
      <c r="BI2918" s="92"/>
      <c r="BJ2918" s="92"/>
      <c r="BK2918" s="92"/>
      <c r="BL2918">
        <v>0</v>
      </c>
    </row>
    <row r="2919" spans="1:64" x14ac:dyDescent="0.25">
      <c r="A2919" s="82" t="s">
        <v>297</v>
      </c>
      <c r="B2919" s="82" t="s">
        <v>397</v>
      </c>
      <c r="C2919" s="82" t="s">
        <v>107</v>
      </c>
      <c r="D2919" s="82" t="s">
        <v>313</v>
      </c>
      <c r="E2919" s="82" t="s">
        <v>314</v>
      </c>
      <c r="F2919" s="82" t="s">
        <v>352</v>
      </c>
      <c r="G2919" s="82" t="s">
        <v>352</v>
      </c>
      <c r="H2919">
        <v>22.833641052246094</v>
      </c>
      <c r="I2919">
        <v>100</v>
      </c>
      <c r="J2919">
        <v>22.833641052246094</v>
      </c>
      <c r="K2919" s="92"/>
      <c r="L2919">
        <v>0</v>
      </c>
      <c r="M2919" s="92"/>
      <c r="N2919" s="92"/>
      <c r="O2919" s="92"/>
      <c r="P2919">
        <v>13453.2666015625</v>
      </c>
      <c r="Q2919" s="92"/>
      <c r="R2919" s="92"/>
      <c r="S2919">
        <v>-1</v>
      </c>
      <c r="T2919">
        <v>0</v>
      </c>
      <c r="U2919" s="82" t="s">
        <v>324</v>
      </c>
      <c r="V2919" s="92"/>
      <c r="W2919">
        <v>200022.6875</v>
      </c>
      <c r="X2919" s="92"/>
      <c r="Y2919">
        <v>0</v>
      </c>
      <c r="Z2919">
        <v>6678.384765625</v>
      </c>
      <c r="AA2919">
        <v>6678.384765625</v>
      </c>
      <c r="AB2919">
        <v>0</v>
      </c>
      <c r="AC2919">
        <v>-1</v>
      </c>
      <c r="AD2919">
        <v>0</v>
      </c>
      <c r="AE2919">
        <v>0</v>
      </c>
      <c r="AF2919">
        <v>0</v>
      </c>
      <c r="AG2919">
        <v>365</v>
      </c>
      <c r="AH2919">
        <v>4383</v>
      </c>
      <c r="AI2919">
        <v>0.22833640873432159</v>
      </c>
      <c r="AJ2919">
        <v>33.388134002685547</v>
      </c>
      <c r="AK2919">
        <v>-6634.63720703125</v>
      </c>
      <c r="AL2919">
        <v>-33.169422149658203</v>
      </c>
      <c r="AM2919">
        <v>13313.0224609375</v>
      </c>
      <c r="AN2919">
        <v>66.55755615234375</v>
      </c>
      <c r="AO2919" s="92"/>
      <c r="AP2919" s="82" t="s">
        <v>347</v>
      </c>
      <c r="AQ2919" s="82" t="s">
        <v>326</v>
      </c>
      <c r="AR2919" s="82"/>
      <c r="AS2919">
        <v>0</v>
      </c>
      <c r="AT2919">
        <v>0</v>
      </c>
      <c r="AU2919">
        <v>2033</v>
      </c>
      <c r="AY2919">
        <v>0</v>
      </c>
      <c r="AZ2919">
        <v>0</v>
      </c>
      <c r="BA2919" s="82" t="s">
        <v>398</v>
      </c>
      <c r="BB2919">
        <v>12025</v>
      </c>
      <c r="BC2919">
        <v>100</v>
      </c>
      <c r="BD2919" s="92"/>
      <c r="BE2919" s="92"/>
      <c r="BF2919">
        <v>200022.6875</v>
      </c>
      <c r="BG2919">
        <v>0</v>
      </c>
      <c r="BH2919">
        <v>0</v>
      </c>
      <c r="BI2919" s="92"/>
      <c r="BJ2919" s="92"/>
      <c r="BK2919" s="92"/>
      <c r="BL2919">
        <v>0</v>
      </c>
    </row>
    <row r="2920" spans="1:64" x14ac:dyDescent="0.25">
      <c r="A2920" s="82" t="s">
        <v>297</v>
      </c>
      <c r="B2920" s="82" t="s">
        <v>397</v>
      </c>
      <c r="C2920" s="82" t="s">
        <v>107</v>
      </c>
      <c r="D2920" s="82" t="s">
        <v>305</v>
      </c>
      <c r="E2920" s="82" t="s">
        <v>58</v>
      </c>
      <c r="F2920" s="82" t="s">
        <v>353</v>
      </c>
      <c r="G2920" s="82" t="s">
        <v>353</v>
      </c>
      <c r="H2920">
        <v>11.416820526123047</v>
      </c>
      <c r="I2920">
        <v>50</v>
      </c>
      <c r="J2920">
        <v>11.416820526123047</v>
      </c>
      <c r="K2920" s="92"/>
      <c r="L2920">
        <v>0</v>
      </c>
      <c r="M2920" s="92"/>
      <c r="N2920" s="92"/>
      <c r="O2920" s="92"/>
      <c r="P2920">
        <v>6451.40283203125</v>
      </c>
      <c r="Q2920" s="92"/>
      <c r="R2920" s="92"/>
      <c r="S2920">
        <v>-1</v>
      </c>
      <c r="T2920">
        <v>0</v>
      </c>
      <c r="U2920" s="82" t="s">
        <v>324</v>
      </c>
      <c r="V2920" s="92"/>
      <c r="W2920">
        <v>100011.34375</v>
      </c>
      <c r="X2920" s="92"/>
      <c r="Y2920">
        <v>0</v>
      </c>
      <c r="Z2920">
        <v>3339.1923828125</v>
      </c>
      <c r="AA2920">
        <v>3339.1923828125</v>
      </c>
      <c r="AB2920">
        <v>0</v>
      </c>
      <c r="AC2920">
        <v>-1</v>
      </c>
      <c r="AD2920">
        <v>0</v>
      </c>
      <c r="AE2920">
        <v>0</v>
      </c>
      <c r="AF2920">
        <v>0</v>
      </c>
      <c r="AG2920">
        <v>365</v>
      </c>
      <c r="AH2920">
        <v>4383</v>
      </c>
      <c r="AI2920">
        <v>0.22833640873432159</v>
      </c>
      <c r="AJ2920">
        <v>33.388134002685547</v>
      </c>
      <c r="AK2920">
        <v>-3317.318603515625</v>
      </c>
      <c r="AL2920">
        <v>-33.169422149658203</v>
      </c>
      <c r="AM2920">
        <v>6656.51123046875</v>
      </c>
      <c r="AN2920">
        <v>66.55755615234375</v>
      </c>
      <c r="AO2920" s="92"/>
      <c r="AP2920" s="82" t="s">
        <v>354</v>
      </c>
      <c r="AQ2920" s="82" t="s">
        <v>326</v>
      </c>
      <c r="AR2920" s="82"/>
      <c r="AS2920">
        <v>0</v>
      </c>
      <c r="AT2920">
        <v>0</v>
      </c>
      <c r="AU2920">
        <v>2033</v>
      </c>
      <c r="AY2920">
        <v>0</v>
      </c>
      <c r="AZ2920">
        <v>0</v>
      </c>
      <c r="BA2920" s="82" t="s">
        <v>398</v>
      </c>
      <c r="BB2920">
        <v>12026</v>
      </c>
      <c r="BC2920">
        <v>50</v>
      </c>
      <c r="BD2920" s="92"/>
      <c r="BE2920" s="92"/>
      <c r="BF2920">
        <v>100011.34375</v>
      </c>
      <c r="BG2920">
        <v>0</v>
      </c>
      <c r="BH2920">
        <v>0</v>
      </c>
      <c r="BI2920" s="92"/>
      <c r="BJ2920" s="92"/>
      <c r="BK2920" s="92"/>
      <c r="BL2920">
        <v>0</v>
      </c>
    </row>
    <row r="2921" spans="1:64" x14ac:dyDescent="0.25">
      <c r="A2921" s="82" t="s">
        <v>297</v>
      </c>
      <c r="B2921" s="82" t="s">
        <v>397</v>
      </c>
      <c r="C2921" s="82" t="s">
        <v>107</v>
      </c>
      <c r="D2921" s="82" t="s">
        <v>311</v>
      </c>
      <c r="E2921" s="82" t="s">
        <v>312</v>
      </c>
      <c r="F2921" s="82" t="s">
        <v>353</v>
      </c>
      <c r="G2921" s="82" t="s">
        <v>353</v>
      </c>
      <c r="H2921">
        <v>11.416820526123047</v>
      </c>
      <c r="I2921">
        <v>50</v>
      </c>
      <c r="J2921">
        <v>11.416820526123047</v>
      </c>
      <c r="K2921" s="92"/>
      <c r="L2921">
        <v>0</v>
      </c>
      <c r="M2921" s="92"/>
      <c r="N2921" s="92"/>
      <c r="O2921" s="92"/>
      <c r="P2921">
        <v>6451.40283203125</v>
      </c>
      <c r="Q2921" s="92"/>
      <c r="R2921" s="92"/>
      <c r="S2921">
        <v>-1</v>
      </c>
      <c r="T2921">
        <v>0</v>
      </c>
      <c r="U2921" s="82" t="s">
        <v>324</v>
      </c>
      <c r="V2921" s="92"/>
      <c r="W2921">
        <v>100011.34375</v>
      </c>
      <c r="X2921" s="92"/>
      <c r="Y2921">
        <v>0</v>
      </c>
      <c r="Z2921">
        <v>3339.1923828125</v>
      </c>
      <c r="AA2921">
        <v>3339.1923828125</v>
      </c>
      <c r="AB2921">
        <v>0</v>
      </c>
      <c r="AC2921">
        <v>-1</v>
      </c>
      <c r="AD2921">
        <v>0</v>
      </c>
      <c r="AE2921">
        <v>0</v>
      </c>
      <c r="AF2921">
        <v>0</v>
      </c>
      <c r="AG2921">
        <v>365</v>
      </c>
      <c r="AH2921">
        <v>4383</v>
      </c>
      <c r="AI2921">
        <v>0.22833640873432159</v>
      </c>
      <c r="AJ2921">
        <v>33.388134002685547</v>
      </c>
      <c r="AK2921">
        <v>-3317.318603515625</v>
      </c>
      <c r="AL2921">
        <v>-33.169422149658203</v>
      </c>
      <c r="AM2921">
        <v>6656.51123046875</v>
      </c>
      <c r="AN2921">
        <v>66.55755615234375</v>
      </c>
      <c r="AO2921" s="92"/>
      <c r="AP2921" s="82" t="s">
        <v>354</v>
      </c>
      <c r="AQ2921" s="82" t="s">
        <v>326</v>
      </c>
      <c r="AR2921" s="82"/>
      <c r="AS2921">
        <v>0</v>
      </c>
      <c r="AT2921">
        <v>0</v>
      </c>
      <c r="AU2921">
        <v>2033</v>
      </c>
      <c r="AY2921">
        <v>0</v>
      </c>
      <c r="AZ2921">
        <v>0</v>
      </c>
      <c r="BA2921" s="82" t="s">
        <v>398</v>
      </c>
      <c r="BB2921">
        <v>12027</v>
      </c>
      <c r="BC2921">
        <v>50</v>
      </c>
      <c r="BD2921" s="92"/>
      <c r="BE2921" s="92"/>
      <c r="BF2921">
        <v>100011.34375</v>
      </c>
      <c r="BG2921">
        <v>0</v>
      </c>
      <c r="BH2921">
        <v>0</v>
      </c>
      <c r="BI2921" s="92"/>
      <c r="BJ2921" s="92"/>
      <c r="BK2921" s="92"/>
      <c r="BL2921">
        <v>0</v>
      </c>
    </row>
    <row r="2922" spans="1:64" x14ac:dyDescent="0.25">
      <c r="A2922" s="82" t="s">
        <v>297</v>
      </c>
      <c r="B2922" s="82" t="s">
        <v>397</v>
      </c>
      <c r="C2922" s="82" t="s">
        <v>107</v>
      </c>
      <c r="D2922" s="82" t="s">
        <v>306</v>
      </c>
      <c r="E2922" s="82" t="s">
        <v>59</v>
      </c>
      <c r="F2922" s="82" t="s">
        <v>355</v>
      </c>
      <c r="G2922" s="82" t="s">
        <v>355</v>
      </c>
      <c r="H2922">
        <v>34.250461578369141</v>
      </c>
      <c r="I2922">
        <v>150</v>
      </c>
      <c r="J2922">
        <v>34.250461578369141</v>
      </c>
      <c r="K2922" s="92"/>
      <c r="L2922">
        <v>0</v>
      </c>
      <c r="M2922" s="92"/>
      <c r="N2922" s="92"/>
      <c r="O2922" s="92"/>
      <c r="P2922">
        <v>19494.576171875</v>
      </c>
      <c r="Q2922" s="92"/>
      <c r="R2922" s="92"/>
      <c r="S2922">
        <v>-1</v>
      </c>
      <c r="T2922">
        <v>0</v>
      </c>
      <c r="U2922" s="82" t="s">
        <v>324</v>
      </c>
      <c r="V2922" s="92"/>
      <c r="W2922">
        <v>300034.03125</v>
      </c>
      <c r="X2922" s="92"/>
      <c r="Y2922">
        <v>0</v>
      </c>
      <c r="Z2922">
        <v>10017.5771484375</v>
      </c>
      <c r="AA2922">
        <v>10017.5771484375</v>
      </c>
      <c r="AB2922">
        <v>0</v>
      </c>
      <c r="AC2922">
        <v>-1</v>
      </c>
      <c r="AD2922">
        <v>0</v>
      </c>
      <c r="AE2922">
        <v>0</v>
      </c>
      <c r="AF2922">
        <v>0</v>
      </c>
      <c r="AG2922">
        <v>365</v>
      </c>
      <c r="AH2922">
        <v>4383</v>
      </c>
      <c r="AI2922">
        <v>0.22833640873432159</v>
      </c>
      <c r="AJ2922">
        <v>33.388134002685547</v>
      </c>
      <c r="AK2922">
        <v>-9951.9560546875</v>
      </c>
      <c r="AL2922">
        <v>-33.169422149658203</v>
      </c>
      <c r="AM2922">
        <v>19969.533203125</v>
      </c>
      <c r="AN2922">
        <v>66.55755615234375</v>
      </c>
      <c r="AO2922" s="92"/>
      <c r="AP2922" s="82" t="s">
        <v>343</v>
      </c>
      <c r="AQ2922" s="82" t="s">
        <v>326</v>
      </c>
      <c r="AR2922" s="82"/>
      <c r="AS2922">
        <v>0</v>
      </c>
      <c r="AT2922">
        <v>0</v>
      </c>
      <c r="AU2922">
        <v>2033</v>
      </c>
      <c r="AY2922">
        <v>0</v>
      </c>
      <c r="AZ2922">
        <v>0</v>
      </c>
      <c r="BA2922" s="82" t="s">
        <v>398</v>
      </c>
      <c r="BB2922">
        <v>12028</v>
      </c>
      <c r="BC2922">
        <v>150</v>
      </c>
      <c r="BD2922" s="92"/>
      <c r="BE2922" s="92"/>
      <c r="BF2922">
        <v>300034.03125</v>
      </c>
      <c r="BG2922">
        <v>0</v>
      </c>
      <c r="BH2922">
        <v>0</v>
      </c>
      <c r="BI2922" s="92"/>
      <c r="BJ2922" s="92"/>
      <c r="BK2922" s="92"/>
      <c r="BL2922">
        <v>0</v>
      </c>
    </row>
    <row r="2923" spans="1:64" x14ac:dyDescent="0.25">
      <c r="A2923" s="82" t="s">
        <v>297</v>
      </c>
      <c r="B2923" s="82" t="s">
        <v>397</v>
      </c>
      <c r="C2923" s="82" t="s">
        <v>107</v>
      </c>
      <c r="D2923" s="82" t="s">
        <v>311</v>
      </c>
      <c r="E2923" s="82" t="s">
        <v>312</v>
      </c>
      <c r="F2923" s="82" t="s">
        <v>355</v>
      </c>
      <c r="G2923" s="82" t="s">
        <v>355</v>
      </c>
      <c r="H2923">
        <v>11.416820526123047</v>
      </c>
      <c r="I2923">
        <v>50</v>
      </c>
      <c r="J2923">
        <v>11.416820526123047</v>
      </c>
      <c r="K2923" s="92"/>
      <c r="L2923">
        <v>0</v>
      </c>
      <c r="M2923" s="92"/>
      <c r="N2923" s="92"/>
      <c r="O2923" s="92"/>
      <c r="P2923">
        <v>6498.19189453125</v>
      </c>
      <c r="Q2923" s="92"/>
      <c r="R2923" s="92"/>
      <c r="S2923">
        <v>-1</v>
      </c>
      <c r="T2923">
        <v>0</v>
      </c>
      <c r="U2923" s="82" t="s">
        <v>324</v>
      </c>
      <c r="V2923" s="92"/>
      <c r="W2923">
        <v>100011.34375</v>
      </c>
      <c r="X2923" s="92"/>
      <c r="Y2923">
        <v>0</v>
      </c>
      <c r="Z2923">
        <v>3339.1923828125</v>
      </c>
      <c r="AA2923">
        <v>3339.1923828125</v>
      </c>
      <c r="AB2923">
        <v>0</v>
      </c>
      <c r="AC2923">
        <v>-1</v>
      </c>
      <c r="AD2923">
        <v>0</v>
      </c>
      <c r="AE2923">
        <v>0</v>
      </c>
      <c r="AF2923">
        <v>0</v>
      </c>
      <c r="AG2923">
        <v>365</v>
      </c>
      <c r="AH2923">
        <v>4383</v>
      </c>
      <c r="AI2923">
        <v>0.22833640873432159</v>
      </c>
      <c r="AJ2923">
        <v>33.388134002685547</v>
      </c>
      <c r="AK2923">
        <v>-3317.318603515625</v>
      </c>
      <c r="AL2923">
        <v>-33.169422149658203</v>
      </c>
      <c r="AM2923">
        <v>6656.51123046875</v>
      </c>
      <c r="AN2923">
        <v>66.55755615234375</v>
      </c>
      <c r="AO2923" s="92"/>
      <c r="AP2923" s="82" t="s">
        <v>343</v>
      </c>
      <c r="AQ2923" s="82" t="s">
        <v>326</v>
      </c>
      <c r="AR2923" s="82"/>
      <c r="AS2923">
        <v>0</v>
      </c>
      <c r="AT2923">
        <v>0</v>
      </c>
      <c r="AU2923">
        <v>2033</v>
      </c>
      <c r="AY2923">
        <v>0</v>
      </c>
      <c r="AZ2923">
        <v>0</v>
      </c>
      <c r="BA2923" s="82" t="s">
        <v>398</v>
      </c>
      <c r="BB2923">
        <v>12029</v>
      </c>
      <c r="BC2923">
        <v>50</v>
      </c>
      <c r="BD2923" s="92"/>
      <c r="BE2923" s="92"/>
      <c r="BF2923">
        <v>100011.34375</v>
      </c>
      <c r="BG2923">
        <v>0</v>
      </c>
      <c r="BH2923">
        <v>0</v>
      </c>
      <c r="BI2923" s="92"/>
      <c r="BJ2923" s="92"/>
      <c r="BK2923" s="92"/>
      <c r="BL2923">
        <v>0</v>
      </c>
    </row>
    <row r="2924" spans="1:64" x14ac:dyDescent="0.25">
      <c r="A2924" s="82" t="s">
        <v>297</v>
      </c>
      <c r="B2924" s="82" t="s">
        <v>397</v>
      </c>
      <c r="C2924" s="82" t="s">
        <v>107</v>
      </c>
      <c r="D2924" s="82" t="s">
        <v>305</v>
      </c>
      <c r="E2924" s="82" t="s">
        <v>58</v>
      </c>
      <c r="F2924" s="82" t="s">
        <v>356</v>
      </c>
      <c r="G2924" s="82" t="s">
        <v>356</v>
      </c>
      <c r="H2924">
        <v>11.416820526123047</v>
      </c>
      <c r="I2924">
        <v>50</v>
      </c>
      <c r="J2924">
        <v>11.416820526123047</v>
      </c>
      <c r="K2924" s="92"/>
      <c r="L2924">
        <v>0</v>
      </c>
      <c r="M2924" s="92"/>
      <c r="N2924" s="92"/>
      <c r="O2924" s="92"/>
      <c r="P2924">
        <v>6528.46728515625</v>
      </c>
      <c r="Q2924" s="92"/>
      <c r="R2924" s="92"/>
      <c r="S2924">
        <v>-1</v>
      </c>
      <c r="T2924">
        <v>0</v>
      </c>
      <c r="U2924" s="82" t="s">
        <v>324</v>
      </c>
      <c r="V2924" s="92"/>
      <c r="W2924">
        <v>100011.34375</v>
      </c>
      <c r="X2924" s="92"/>
      <c r="Y2924">
        <v>0</v>
      </c>
      <c r="Z2924">
        <v>3339.1923828125</v>
      </c>
      <c r="AA2924">
        <v>3339.1923828125</v>
      </c>
      <c r="AB2924">
        <v>0</v>
      </c>
      <c r="AC2924">
        <v>-1</v>
      </c>
      <c r="AD2924">
        <v>0</v>
      </c>
      <c r="AE2924">
        <v>0</v>
      </c>
      <c r="AF2924">
        <v>0</v>
      </c>
      <c r="AG2924">
        <v>365</v>
      </c>
      <c r="AH2924">
        <v>4383</v>
      </c>
      <c r="AI2924">
        <v>0.22833640873432159</v>
      </c>
      <c r="AJ2924">
        <v>33.388134002685547</v>
      </c>
      <c r="AK2924">
        <v>-3317.318603515625</v>
      </c>
      <c r="AL2924">
        <v>-33.169422149658203</v>
      </c>
      <c r="AM2924">
        <v>6656.51123046875</v>
      </c>
      <c r="AN2924">
        <v>66.55755615234375</v>
      </c>
      <c r="AO2924" s="92"/>
      <c r="AP2924" s="82" t="s">
        <v>357</v>
      </c>
      <c r="AQ2924" s="82" t="s">
        <v>326</v>
      </c>
      <c r="AR2924" s="82"/>
      <c r="AS2924">
        <v>0</v>
      </c>
      <c r="AT2924">
        <v>0</v>
      </c>
      <c r="AU2924">
        <v>2033</v>
      </c>
      <c r="AY2924">
        <v>0</v>
      </c>
      <c r="AZ2924">
        <v>0</v>
      </c>
      <c r="BA2924" s="82" t="s">
        <v>398</v>
      </c>
      <c r="BB2924">
        <v>12030</v>
      </c>
      <c r="BC2924">
        <v>50</v>
      </c>
      <c r="BD2924" s="92"/>
      <c r="BE2924" s="92"/>
      <c r="BF2924">
        <v>100011.34375</v>
      </c>
      <c r="BG2924">
        <v>0</v>
      </c>
      <c r="BH2924">
        <v>0</v>
      </c>
      <c r="BI2924" s="92"/>
      <c r="BJ2924" s="92"/>
      <c r="BK2924" s="92"/>
      <c r="BL2924">
        <v>0</v>
      </c>
    </row>
    <row r="2925" spans="1:64" x14ac:dyDescent="0.25">
      <c r="A2925" s="82" t="s">
        <v>297</v>
      </c>
      <c r="B2925" s="82" t="s">
        <v>397</v>
      </c>
      <c r="C2925" s="82" t="s">
        <v>107</v>
      </c>
      <c r="D2925" s="82" t="s">
        <v>306</v>
      </c>
      <c r="E2925" s="82" t="s">
        <v>59</v>
      </c>
      <c r="F2925" s="82" t="s">
        <v>356</v>
      </c>
      <c r="G2925" s="82" t="s">
        <v>356</v>
      </c>
      <c r="H2925">
        <v>34.250461578369141</v>
      </c>
      <c r="I2925">
        <v>150</v>
      </c>
      <c r="J2925">
        <v>34.250461578369141</v>
      </c>
      <c r="K2925" s="92"/>
      <c r="L2925">
        <v>0</v>
      </c>
      <c r="M2925" s="92"/>
      <c r="N2925" s="92"/>
      <c r="O2925" s="92"/>
      <c r="P2925">
        <v>19585.40234375</v>
      </c>
      <c r="Q2925" s="92"/>
      <c r="R2925" s="92"/>
      <c r="S2925">
        <v>-1</v>
      </c>
      <c r="T2925">
        <v>0</v>
      </c>
      <c r="U2925" s="82" t="s">
        <v>324</v>
      </c>
      <c r="V2925" s="92"/>
      <c r="W2925">
        <v>300034.03125</v>
      </c>
      <c r="X2925" s="92"/>
      <c r="Y2925">
        <v>0</v>
      </c>
      <c r="Z2925">
        <v>10017.5771484375</v>
      </c>
      <c r="AA2925">
        <v>10017.5771484375</v>
      </c>
      <c r="AB2925">
        <v>0</v>
      </c>
      <c r="AC2925">
        <v>-1</v>
      </c>
      <c r="AD2925">
        <v>0</v>
      </c>
      <c r="AE2925">
        <v>0</v>
      </c>
      <c r="AF2925">
        <v>0</v>
      </c>
      <c r="AG2925">
        <v>365</v>
      </c>
      <c r="AH2925">
        <v>4383</v>
      </c>
      <c r="AI2925">
        <v>0.22833640873432159</v>
      </c>
      <c r="AJ2925">
        <v>33.388134002685547</v>
      </c>
      <c r="AK2925">
        <v>-9951.9560546875</v>
      </c>
      <c r="AL2925">
        <v>-33.169422149658203</v>
      </c>
      <c r="AM2925">
        <v>19969.533203125</v>
      </c>
      <c r="AN2925">
        <v>66.55755615234375</v>
      </c>
      <c r="AO2925" s="92"/>
      <c r="AP2925" s="82" t="s">
        <v>357</v>
      </c>
      <c r="AQ2925" s="82" t="s">
        <v>326</v>
      </c>
      <c r="AR2925" s="82"/>
      <c r="AS2925">
        <v>0</v>
      </c>
      <c r="AT2925">
        <v>0</v>
      </c>
      <c r="AU2925">
        <v>2033</v>
      </c>
      <c r="AY2925">
        <v>0</v>
      </c>
      <c r="AZ2925">
        <v>0</v>
      </c>
      <c r="BA2925" s="82" t="s">
        <v>398</v>
      </c>
      <c r="BB2925">
        <v>12031</v>
      </c>
      <c r="BC2925">
        <v>150</v>
      </c>
      <c r="BD2925" s="92"/>
      <c r="BE2925" s="92"/>
      <c r="BF2925">
        <v>300034.03125</v>
      </c>
      <c r="BG2925">
        <v>0</v>
      </c>
      <c r="BH2925">
        <v>0</v>
      </c>
      <c r="BI2925" s="92"/>
      <c r="BJ2925" s="92"/>
      <c r="BK2925" s="92"/>
      <c r="BL2925">
        <v>0</v>
      </c>
    </row>
    <row r="2926" spans="1:64" x14ac:dyDescent="0.25">
      <c r="A2926" s="82" t="s">
        <v>297</v>
      </c>
      <c r="B2926" s="82" t="s">
        <v>397</v>
      </c>
      <c r="C2926" s="82" t="s">
        <v>107</v>
      </c>
      <c r="D2926" s="82" t="s">
        <v>311</v>
      </c>
      <c r="E2926" s="82" t="s">
        <v>312</v>
      </c>
      <c r="F2926" s="82" t="s">
        <v>356</v>
      </c>
      <c r="G2926" s="82" t="s">
        <v>356</v>
      </c>
      <c r="H2926">
        <v>11.416820526123047</v>
      </c>
      <c r="I2926">
        <v>50</v>
      </c>
      <c r="J2926">
        <v>11.416820526123047</v>
      </c>
      <c r="K2926" s="92"/>
      <c r="L2926">
        <v>0</v>
      </c>
      <c r="M2926" s="92"/>
      <c r="N2926" s="92"/>
      <c r="O2926" s="92"/>
      <c r="P2926">
        <v>6528.46728515625</v>
      </c>
      <c r="Q2926" s="92"/>
      <c r="R2926" s="92"/>
      <c r="S2926">
        <v>-1</v>
      </c>
      <c r="T2926">
        <v>0</v>
      </c>
      <c r="U2926" s="82" t="s">
        <v>324</v>
      </c>
      <c r="V2926" s="92"/>
      <c r="W2926">
        <v>100011.34375</v>
      </c>
      <c r="X2926" s="92"/>
      <c r="Y2926">
        <v>0</v>
      </c>
      <c r="Z2926">
        <v>3339.1923828125</v>
      </c>
      <c r="AA2926">
        <v>3339.1923828125</v>
      </c>
      <c r="AB2926">
        <v>0</v>
      </c>
      <c r="AC2926">
        <v>-1</v>
      </c>
      <c r="AD2926">
        <v>0</v>
      </c>
      <c r="AE2926">
        <v>0</v>
      </c>
      <c r="AF2926">
        <v>0</v>
      </c>
      <c r="AG2926">
        <v>365</v>
      </c>
      <c r="AH2926">
        <v>4383</v>
      </c>
      <c r="AI2926">
        <v>0.22833640873432159</v>
      </c>
      <c r="AJ2926">
        <v>33.388134002685547</v>
      </c>
      <c r="AK2926">
        <v>-3317.318603515625</v>
      </c>
      <c r="AL2926">
        <v>-33.169422149658203</v>
      </c>
      <c r="AM2926">
        <v>6656.51123046875</v>
      </c>
      <c r="AN2926">
        <v>66.55755615234375</v>
      </c>
      <c r="AO2926" s="92"/>
      <c r="AP2926" s="82" t="s">
        <v>357</v>
      </c>
      <c r="AQ2926" s="82" t="s">
        <v>326</v>
      </c>
      <c r="AR2926" s="82"/>
      <c r="AS2926">
        <v>0</v>
      </c>
      <c r="AT2926">
        <v>0</v>
      </c>
      <c r="AU2926">
        <v>2033</v>
      </c>
      <c r="AY2926">
        <v>0</v>
      </c>
      <c r="AZ2926">
        <v>0</v>
      </c>
      <c r="BA2926" s="82" t="s">
        <v>398</v>
      </c>
      <c r="BB2926">
        <v>12032</v>
      </c>
      <c r="BC2926">
        <v>50</v>
      </c>
      <c r="BD2926" s="92"/>
      <c r="BE2926" s="92"/>
      <c r="BF2926">
        <v>100011.34375</v>
      </c>
      <c r="BG2926">
        <v>0</v>
      </c>
      <c r="BH2926">
        <v>0</v>
      </c>
      <c r="BI2926" s="92"/>
      <c r="BJ2926" s="92"/>
      <c r="BK2926" s="92"/>
      <c r="BL2926">
        <v>0</v>
      </c>
    </row>
    <row r="2927" spans="1:64" x14ac:dyDescent="0.25">
      <c r="A2927" s="82" t="s">
        <v>297</v>
      </c>
      <c r="B2927" s="82" t="s">
        <v>397</v>
      </c>
      <c r="C2927" s="82" t="s">
        <v>107</v>
      </c>
      <c r="D2927" s="82" t="s">
        <v>311</v>
      </c>
      <c r="E2927" s="82" t="s">
        <v>312</v>
      </c>
      <c r="F2927" s="82" t="s">
        <v>358</v>
      </c>
      <c r="G2927" s="82" t="s">
        <v>358</v>
      </c>
      <c r="H2927">
        <v>0</v>
      </c>
      <c r="I2927">
        <v>0</v>
      </c>
      <c r="J2927">
        <v>0</v>
      </c>
      <c r="K2927" s="92"/>
      <c r="L2927">
        <v>0</v>
      </c>
      <c r="M2927" s="92"/>
      <c r="N2927" s="92"/>
      <c r="O2927" s="92"/>
      <c r="P2927">
        <v>0</v>
      </c>
      <c r="Q2927" s="92"/>
      <c r="R2927" s="92"/>
      <c r="S2927">
        <v>-1</v>
      </c>
      <c r="T2927">
        <v>0</v>
      </c>
      <c r="U2927" s="82" t="s">
        <v>324</v>
      </c>
      <c r="V2927" s="92"/>
      <c r="W2927">
        <v>0</v>
      </c>
      <c r="X2927" s="92"/>
      <c r="Y2927">
        <v>0</v>
      </c>
      <c r="Z2927">
        <v>0</v>
      </c>
      <c r="AA2927">
        <v>0</v>
      </c>
      <c r="AB2927">
        <v>0</v>
      </c>
      <c r="AC2927">
        <v>-1</v>
      </c>
      <c r="AD2927">
        <v>0</v>
      </c>
      <c r="AE2927">
        <v>0</v>
      </c>
      <c r="AF2927">
        <v>0</v>
      </c>
      <c r="AG2927">
        <v>0</v>
      </c>
      <c r="AH2927">
        <v>0</v>
      </c>
      <c r="AK2927">
        <v>0</v>
      </c>
      <c r="AM2927">
        <v>0</v>
      </c>
      <c r="AO2927" s="92"/>
      <c r="AP2927" s="82" t="s">
        <v>359</v>
      </c>
      <c r="AQ2927" s="82" t="s">
        <v>326</v>
      </c>
      <c r="AR2927" s="82"/>
      <c r="AS2927">
        <v>0</v>
      </c>
      <c r="AT2927">
        <v>0</v>
      </c>
      <c r="AU2927">
        <v>2033</v>
      </c>
      <c r="AY2927">
        <v>0</v>
      </c>
      <c r="AZ2927">
        <v>0</v>
      </c>
      <c r="BA2927" s="82" t="s">
        <v>398</v>
      </c>
      <c r="BB2927">
        <v>12033</v>
      </c>
      <c r="BC2927">
        <v>0</v>
      </c>
      <c r="BD2927" s="92"/>
      <c r="BE2927" s="92"/>
      <c r="BF2927">
        <v>0</v>
      </c>
      <c r="BG2927">
        <v>0</v>
      </c>
      <c r="BH2927">
        <v>0</v>
      </c>
      <c r="BI2927" s="92"/>
      <c r="BJ2927" s="92"/>
      <c r="BK2927" s="92"/>
      <c r="BL2927">
        <v>0</v>
      </c>
    </row>
    <row r="2928" spans="1:64" x14ac:dyDescent="0.25">
      <c r="A2928" s="82" t="s">
        <v>297</v>
      </c>
      <c r="B2928" s="82" t="s">
        <v>397</v>
      </c>
      <c r="C2928" s="82" t="s">
        <v>107</v>
      </c>
      <c r="D2928" s="82" t="s">
        <v>306</v>
      </c>
      <c r="E2928" s="82" t="s">
        <v>59</v>
      </c>
      <c r="F2928" s="82" t="s">
        <v>360</v>
      </c>
      <c r="G2928" s="82" t="s">
        <v>360</v>
      </c>
      <c r="H2928">
        <v>0</v>
      </c>
      <c r="I2928">
        <v>0</v>
      </c>
      <c r="J2928">
        <v>0</v>
      </c>
      <c r="K2928" s="92"/>
      <c r="L2928">
        <v>0</v>
      </c>
      <c r="M2928" s="92"/>
      <c r="N2928" s="92"/>
      <c r="O2928" s="92"/>
      <c r="P2928">
        <v>0</v>
      </c>
      <c r="Q2928" s="92"/>
      <c r="R2928" s="92"/>
      <c r="S2928">
        <v>-1</v>
      </c>
      <c r="T2928">
        <v>0</v>
      </c>
      <c r="U2928" s="82" t="s">
        <v>324</v>
      </c>
      <c r="V2928" s="92"/>
      <c r="W2928">
        <v>0</v>
      </c>
      <c r="X2928" s="92"/>
      <c r="Y2928">
        <v>0</v>
      </c>
      <c r="Z2928">
        <v>0</v>
      </c>
      <c r="AA2928">
        <v>0</v>
      </c>
      <c r="AB2928">
        <v>0</v>
      </c>
      <c r="AC2928">
        <v>-1</v>
      </c>
      <c r="AD2928">
        <v>0</v>
      </c>
      <c r="AE2928">
        <v>0</v>
      </c>
      <c r="AF2928">
        <v>0</v>
      </c>
      <c r="AG2928">
        <v>0</v>
      </c>
      <c r="AH2928">
        <v>0</v>
      </c>
      <c r="AK2928">
        <v>0</v>
      </c>
      <c r="AM2928">
        <v>0</v>
      </c>
      <c r="AO2928" s="92"/>
      <c r="AP2928" s="82" t="s">
        <v>361</v>
      </c>
      <c r="AQ2928" s="82" t="s">
        <v>326</v>
      </c>
      <c r="AR2928" s="82"/>
      <c r="AS2928">
        <v>0</v>
      </c>
      <c r="AT2928">
        <v>0</v>
      </c>
      <c r="AU2928">
        <v>2033</v>
      </c>
      <c r="AY2928">
        <v>0</v>
      </c>
      <c r="AZ2928">
        <v>0</v>
      </c>
      <c r="BA2928" s="82" t="s">
        <v>398</v>
      </c>
      <c r="BB2928">
        <v>12034</v>
      </c>
      <c r="BC2928">
        <v>0</v>
      </c>
      <c r="BD2928" s="92"/>
      <c r="BE2928" s="92"/>
      <c r="BF2928">
        <v>0</v>
      </c>
      <c r="BG2928">
        <v>0</v>
      </c>
      <c r="BH2928">
        <v>0</v>
      </c>
      <c r="BI2928" s="92"/>
      <c r="BJ2928" s="92"/>
      <c r="BK2928" s="92"/>
      <c r="BL2928">
        <v>0</v>
      </c>
    </row>
    <row r="2929" spans="1:64" x14ac:dyDescent="0.25">
      <c r="A2929" s="82" t="s">
        <v>297</v>
      </c>
      <c r="B2929" s="82" t="s">
        <v>397</v>
      </c>
      <c r="C2929" s="82" t="s">
        <v>107</v>
      </c>
      <c r="D2929" s="82" t="s">
        <v>298</v>
      </c>
      <c r="E2929" s="82" t="s">
        <v>55</v>
      </c>
      <c r="F2929" s="82" t="s">
        <v>362</v>
      </c>
      <c r="G2929" s="82" t="s">
        <v>362</v>
      </c>
      <c r="H2929">
        <v>0</v>
      </c>
      <c r="I2929">
        <v>0</v>
      </c>
      <c r="J2929">
        <v>0</v>
      </c>
      <c r="K2929" s="92"/>
      <c r="L2929">
        <v>0</v>
      </c>
      <c r="M2929" s="92"/>
      <c r="N2929" s="92"/>
      <c r="O2929" s="92"/>
      <c r="P2929">
        <v>0</v>
      </c>
      <c r="Q2929" s="92"/>
      <c r="R2929" s="92"/>
      <c r="S2929">
        <v>-1</v>
      </c>
      <c r="T2929">
        <v>0</v>
      </c>
      <c r="U2929" s="82" t="s">
        <v>324</v>
      </c>
      <c r="V2929" s="92"/>
      <c r="W2929">
        <v>0</v>
      </c>
      <c r="X2929" s="92"/>
      <c r="Y2929">
        <v>0</v>
      </c>
      <c r="Z2929">
        <v>0</v>
      </c>
      <c r="AA2929">
        <v>0</v>
      </c>
      <c r="AB2929">
        <v>0</v>
      </c>
      <c r="AC2929">
        <v>-1</v>
      </c>
      <c r="AD2929">
        <v>0</v>
      </c>
      <c r="AE2929">
        <v>0</v>
      </c>
      <c r="AF2929">
        <v>0</v>
      </c>
      <c r="AG2929">
        <v>0</v>
      </c>
      <c r="AH2929">
        <v>0</v>
      </c>
      <c r="AK2929">
        <v>0</v>
      </c>
      <c r="AM2929">
        <v>0</v>
      </c>
      <c r="AO2929" s="92"/>
      <c r="AP2929" s="82" t="s">
        <v>363</v>
      </c>
      <c r="AQ2929" s="82" t="s">
        <v>326</v>
      </c>
      <c r="AR2929" s="82"/>
      <c r="AS2929">
        <v>0</v>
      </c>
      <c r="AT2929">
        <v>0</v>
      </c>
      <c r="AU2929">
        <v>2033</v>
      </c>
      <c r="AY2929">
        <v>0</v>
      </c>
      <c r="AZ2929">
        <v>0</v>
      </c>
      <c r="BA2929" s="82" t="s">
        <v>398</v>
      </c>
      <c r="BB2929">
        <v>12035</v>
      </c>
      <c r="BC2929">
        <v>0</v>
      </c>
      <c r="BD2929" s="92"/>
      <c r="BE2929" s="92"/>
      <c r="BF2929">
        <v>0</v>
      </c>
      <c r="BG2929">
        <v>0</v>
      </c>
      <c r="BH2929">
        <v>0</v>
      </c>
      <c r="BI2929" s="92"/>
      <c r="BJ2929" s="92"/>
      <c r="BK2929" s="92"/>
      <c r="BL2929">
        <v>0</v>
      </c>
    </row>
    <row r="2930" spans="1:64" x14ac:dyDescent="0.25">
      <c r="A2930" s="82" t="s">
        <v>297</v>
      </c>
      <c r="B2930" s="82" t="s">
        <v>397</v>
      </c>
      <c r="C2930" s="82" t="s">
        <v>107</v>
      </c>
      <c r="D2930" s="82" t="s">
        <v>305</v>
      </c>
      <c r="E2930" s="82" t="s">
        <v>58</v>
      </c>
      <c r="F2930" s="82" t="s">
        <v>362</v>
      </c>
      <c r="G2930" s="82" t="s">
        <v>362</v>
      </c>
      <c r="H2930">
        <v>0</v>
      </c>
      <c r="I2930">
        <v>0</v>
      </c>
      <c r="J2930">
        <v>0</v>
      </c>
      <c r="K2930" s="92"/>
      <c r="L2930">
        <v>0</v>
      </c>
      <c r="M2930" s="92"/>
      <c r="N2930" s="92"/>
      <c r="O2930" s="92"/>
      <c r="P2930">
        <v>0</v>
      </c>
      <c r="Q2930" s="92"/>
      <c r="R2930" s="92"/>
      <c r="S2930">
        <v>-1</v>
      </c>
      <c r="T2930">
        <v>0</v>
      </c>
      <c r="U2930" s="82" t="s">
        <v>324</v>
      </c>
      <c r="V2930" s="92"/>
      <c r="W2930">
        <v>0</v>
      </c>
      <c r="X2930" s="92"/>
      <c r="Y2930">
        <v>0</v>
      </c>
      <c r="Z2930">
        <v>0</v>
      </c>
      <c r="AA2930">
        <v>0</v>
      </c>
      <c r="AB2930">
        <v>0</v>
      </c>
      <c r="AC2930">
        <v>-1</v>
      </c>
      <c r="AD2930">
        <v>0</v>
      </c>
      <c r="AE2930">
        <v>0</v>
      </c>
      <c r="AF2930">
        <v>0</v>
      </c>
      <c r="AG2930">
        <v>0</v>
      </c>
      <c r="AH2930">
        <v>0</v>
      </c>
      <c r="AK2930">
        <v>0</v>
      </c>
      <c r="AM2930">
        <v>0</v>
      </c>
      <c r="AO2930" s="92"/>
      <c r="AP2930" s="82" t="s">
        <v>363</v>
      </c>
      <c r="AQ2930" s="82" t="s">
        <v>326</v>
      </c>
      <c r="AR2930" s="82"/>
      <c r="AS2930">
        <v>0</v>
      </c>
      <c r="AT2930">
        <v>0</v>
      </c>
      <c r="AU2930">
        <v>2033</v>
      </c>
      <c r="AY2930">
        <v>0</v>
      </c>
      <c r="AZ2930">
        <v>0</v>
      </c>
      <c r="BA2930" s="82" t="s">
        <v>398</v>
      </c>
      <c r="BB2930">
        <v>12036</v>
      </c>
      <c r="BC2930">
        <v>0</v>
      </c>
      <c r="BD2930" s="92"/>
      <c r="BE2930" s="92"/>
      <c r="BF2930">
        <v>0</v>
      </c>
      <c r="BG2930">
        <v>0</v>
      </c>
      <c r="BH2930">
        <v>0</v>
      </c>
      <c r="BI2930" s="92"/>
      <c r="BJ2930" s="92"/>
      <c r="BK2930" s="92"/>
      <c r="BL2930">
        <v>0</v>
      </c>
    </row>
    <row r="2931" spans="1:64" x14ac:dyDescent="0.25">
      <c r="A2931" s="82" t="s">
        <v>297</v>
      </c>
      <c r="B2931" s="82" t="s">
        <v>397</v>
      </c>
      <c r="C2931" s="82" t="s">
        <v>107</v>
      </c>
      <c r="D2931" s="82" t="s">
        <v>309</v>
      </c>
      <c r="E2931" s="82" t="s">
        <v>310</v>
      </c>
      <c r="F2931" s="82" t="s">
        <v>362</v>
      </c>
      <c r="G2931" s="82" t="s">
        <v>362</v>
      </c>
      <c r="H2931">
        <v>0</v>
      </c>
      <c r="I2931">
        <v>0</v>
      </c>
      <c r="J2931">
        <v>0</v>
      </c>
      <c r="K2931" s="92"/>
      <c r="L2931">
        <v>0</v>
      </c>
      <c r="M2931" s="92"/>
      <c r="N2931" s="92"/>
      <c r="O2931" s="92"/>
      <c r="P2931">
        <v>0</v>
      </c>
      <c r="Q2931" s="92"/>
      <c r="R2931" s="92"/>
      <c r="S2931">
        <v>-1</v>
      </c>
      <c r="T2931">
        <v>0</v>
      </c>
      <c r="U2931" s="82" t="s">
        <v>324</v>
      </c>
      <c r="V2931" s="92"/>
      <c r="W2931">
        <v>0</v>
      </c>
      <c r="X2931" s="92"/>
      <c r="Y2931">
        <v>0</v>
      </c>
      <c r="Z2931">
        <v>0</v>
      </c>
      <c r="AA2931">
        <v>0</v>
      </c>
      <c r="AB2931">
        <v>0</v>
      </c>
      <c r="AC2931">
        <v>-1</v>
      </c>
      <c r="AD2931">
        <v>0</v>
      </c>
      <c r="AE2931">
        <v>0</v>
      </c>
      <c r="AF2931">
        <v>0</v>
      </c>
      <c r="AG2931">
        <v>0</v>
      </c>
      <c r="AH2931">
        <v>0</v>
      </c>
      <c r="AK2931">
        <v>0</v>
      </c>
      <c r="AM2931">
        <v>0</v>
      </c>
      <c r="AO2931" s="92"/>
      <c r="AP2931" s="82" t="s">
        <v>363</v>
      </c>
      <c r="AQ2931" s="82" t="s">
        <v>326</v>
      </c>
      <c r="AR2931" s="82"/>
      <c r="AS2931">
        <v>0</v>
      </c>
      <c r="AT2931">
        <v>0</v>
      </c>
      <c r="AU2931">
        <v>2033</v>
      </c>
      <c r="AY2931">
        <v>0</v>
      </c>
      <c r="AZ2931">
        <v>0</v>
      </c>
      <c r="BA2931" s="82" t="s">
        <v>398</v>
      </c>
      <c r="BB2931">
        <v>12037</v>
      </c>
      <c r="BC2931">
        <v>0</v>
      </c>
      <c r="BD2931" s="92"/>
      <c r="BE2931" s="92"/>
      <c r="BF2931">
        <v>0</v>
      </c>
      <c r="BG2931">
        <v>0</v>
      </c>
      <c r="BH2931">
        <v>0</v>
      </c>
      <c r="BI2931" s="92"/>
      <c r="BJ2931" s="92"/>
      <c r="BK2931" s="92"/>
      <c r="BL2931">
        <v>0</v>
      </c>
    </row>
    <row r="2932" spans="1:64" x14ac:dyDescent="0.25">
      <c r="A2932" s="82" t="s">
        <v>297</v>
      </c>
      <c r="B2932" s="82" t="s">
        <v>397</v>
      </c>
      <c r="C2932" s="82" t="s">
        <v>107</v>
      </c>
      <c r="D2932" s="82" t="s">
        <v>311</v>
      </c>
      <c r="E2932" s="82" t="s">
        <v>312</v>
      </c>
      <c r="F2932" s="82" t="s">
        <v>362</v>
      </c>
      <c r="G2932" s="82" t="s">
        <v>362</v>
      </c>
      <c r="H2932">
        <v>0</v>
      </c>
      <c r="I2932">
        <v>0</v>
      </c>
      <c r="J2932">
        <v>0</v>
      </c>
      <c r="K2932" s="92"/>
      <c r="L2932">
        <v>0</v>
      </c>
      <c r="M2932" s="92"/>
      <c r="N2932" s="92"/>
      <c r="O2932" s="92"/>
      <c r="P2932">
        <v>0</v>
      </c>
      <c r="Q2932" s="92"/>
      <c r="R2932" s="92"/>
      <c r="S2932">
        <v>-1</v>
      </c>
      <c r="T2932">
        <v>0</v>
      </c>
      <c r="U2932" s="82" t="s">
        <v>324</v>
      </c>
      <c r="V2932" s="92"/>
      <c r="W2932">
        <v>0</v>
      </c>
      <c r="X2932" s="92"/>
      <c r="Y2932">
        <v>0</v>
      </c>
      <c r="Z2932">
        <v>0</v>
      </c>
      <c r="AA2932">
        <v>0</v>
      </c>
      <c r="AB2932">
        <v>0</v>
      </c>
      <c r="AC2932">
        <v>-1</v>
      </c>
      <c r="AD2932">
        <v>0</v>
      </c>
      <c r="AE2932">
        <v>0</v>
      </c>
      <c r="AF2932">
        <v>0</v>
      </c>
      <c r="AG2932">
        <v>0</v>
      </c>
      <c r="AH2932">
        <v>0</v>
      </c>
      <c r="AK2932">
        <v>0</v>
      </c>
      <c r="AM2932">
        <v>0</v>
      </c>
      <c r="AO2932" s="92"/>
      <c r="AP2932" s="82" t="s">
        <v>363</v>
      </c>
      <c r="AQ2932" s="82" t="s">
        <v>326</v>
      </c>
      <c r="AR2932" s="82"/>
      <c r="AS2932">
        <v>0</v>
      </c>
      <c r="AT2932">
        <v>0</v>
      </c>
      <c r="AU2932">
        <v>2033</v>
      </c>
      <c r="AY2932">
        <v>0</v>
      </c>
      <c r="AZ2932">
        <v>0</v>
      </c>
      <c r="BA2932" s="82" t="s">
        <v>398</v>
      </c>
      <c r="BB2932">
        <v>12038</v>
      </c>
      <c r="BC2932">
        <v>0</v>
      </c>
      <c r="BD2932" s="92"/>
      <c r="BE2932" s="92"/>
      <c r="BF2932">
        <v>0</v>
      </c>
      <c r="BG2932">
        <v>0</v>
      </c>
      <c r="BH2932">
        <v>0</v>
      </c>
      <c r="BI2932" s="92"/>
      <c r="BJ2932" s="92"/>
      <c r="BK2932" s="92"/>
      <c r="BL2932">
        <v>0</v>
      </c>
    </row>
    <row r="2933" spans="1:64" x14ac:dyDescent="0.25">
      <c r="A2933" s="82" t="s">
        <v>297</v>
      </c>
      <c r="B2933" s="82" t="s">
        <v>397</v>
      </c>
      <c r="C2933" s="82" t="s">
        <v>107</v>
      </c>
      <c r="D2933" s="82" t="s">
        <v>298</v>
      </c>
      <c r="E2933" s="82" t="s">
        <v>55</v>
      </c>
      <c r="F2933" s="82" t="s">
        <v>364</v>
      </c>
      <c r="G2933" s="82" t="s">
        <v>364</v>
      </c>
      <c r="H2933">
        <v>34.688133239746094</v>
      </c>
      <c r="I2933">
        <v>100</v>
      </c>
      <c r="J2933">
        <v>34.688133239746094</v>
      </c>
      <c r="K2933" s="92"/>
      <c r="L2933">
        <v>0</v>
      </c>
      <c r="M2933" s="92"/>
      <c r="N2933" s="92"/>
      <c r="O2933" s="92"/>
      <c r="P2933">
        <v>18154.203125</v>
      </c>
      <c r="Q2933" s="92"/>
      <c r="R2933" s="92"/>
      <c r="S2933">
        <v>-1</v>
      </c>
      <c r="T2933">
        <v>0</v>
      </c>
      <c r="U2933" s="82" t="s">
        <v>160</v>
      </c>
      <c r="V2933" s="92"/>
      <c r="W2933">
        <v>303868.0625</v>
      </c>
      <c r="X2933" s="92"/>
      <c r="Y2933">
        <v>0</v>
      </c>
      <c r="Z2933">
        <v>11639.1025390625</v>
      </c>
      <c r="AA2933">
        <v>11639.1025390625</v>
      </c>
      <c r="AB2933">
        <v>0</v>
      </c>
      <c r="AC2933">
        <v>-1</v>
      </c>
      <c r="AD2933">
        <v>0</v>
      </c>
      <c r="AE2933">
        <v>0</v>
      </c>
      <c r="AF2933">
        <v>0</v>
      </c>
      <c r="AG2933">
        <v>0</v>
      </c>
      <c r="AH2933">
        <v>8760</v>
      </c>
      <c r="AI2933">
        <v>0.34688135981559753</v>
      </c>
      <c r="AJ2933">
        <v>38.303146362304688</v>
      </c>
      <c r="AK2933">
        <v>-10079.1279296875</v>
      </c>
      <c r="AL2933">
        <v>-33.169422149658203</v>
      </c>
      <c r="AM2933">
        <v>21718.23046875</v>
      </c>
      <c r="AN2933">
        <v>71.472572326660156</v>
      </c>
      <c r="AO2933" s="92"/>
      <c r="AP2933" s="82" t="s">
        <v>336</v>
      </c>
      <c r="AQ2933" s="82" t="s">
        <v>326</v>
      </c>
      <c r="AR2933" s="82"/>
      <c r="AS2933">
        <v>0</v>
      </c>
      <c r="AT2933">
        <v>0</v>
      </c>
      <c r="AU2933">
        <v>2033</v>
      </c>
      <c r="AY2933">
        <v>0</v>
      </c>
      <c r="AZ2933">
        <v>0</v>
      </c>
      <c r="BA2933" s="82" t="s">
        <v>398</v>
      </c>
      <c r="BB2933">
        <v>12039</v>
      </c>
      <c r="BC2933">
        <v>100</v>
      </c>
      <c r="BD2933" s="92"/>
      <c r="BE2933" s="92"/>
      <c r="BF2933">
        <v>303868.0625</v>
      </c>
      <c r="BG2933">
        <v>0</v>
      </c>
      <c r="BH2933">
        <v>0</v>
      </c>
      <c r="BI2933" s="92"/>
      <c r="BJ2933" s="92"/>
      <c r="BK2933" s="92"/>
      <c r="BL2933">
        <v>0</v>
      </c>
    </row>
    <row r="2934" spans="1:64" x14ac:dyDescent="0.25">
      <c r="A2934" s="82" t="s">
        <v>297</v>
      </c>
      <c r="B2934" s="82" t="s">
        <v>397</v>
      </c>
      <c r="C2934" s="82" t="s">
        <v>107</v>
      </c>
      <c r="D2934" s="82" t="s">
        <v>303</v>
      </c>
      <c r="E2934" s="82" t="s">
        <v>304</v>
      </c>
      <c r="F2934" s="82" t="s">
        <v>364</v>
      </c>
      <c r="G2934" s="82" t="s">
        <v>364</v>
      </c>
      <c r="H2934">
        <v>34.688133239746094</v>
      </c>
      <c r="I2934">
        <v>100</v>
      </c>
      <c r="J2934">
        <v>34.688133239746094</v>
      </c>
      <c r="K2934" s="92"/>
      <c r="L2934">
        <v>0</v>
      </c>
      <c r="M2934" s="92"/>
      <c r="N2934" s="92"/>
      <c r="O2934" s="92"/>
      <c r="P2934">
        <v>18154.203125</v>
      </c>
      <c r="Q2934" s="92"/>
      <c r="R2934" s="92"/>
      <c r="S2934">
        <v>-1</v>
      </c>
      <c r="T2934">
        <v>0</v>
      </c>
      <c r="U2934" s="82" t="s">
        <v>160</v>
      </c>
      <c r="V2934" s="92"/>
      <c r="W2934">
        <v>303868.0625</v>
      </c>
      <c r="X2934" s="92"/>
      <c r="Y2934">
        <v>0</v>
      </c>
      <c r="Z2934">
        <v>11639.1025390625</v>
      </c>
      <c r="AA2934">
        <v>11639.1025390625</v>
      </c>
      <c r="AB2934">
        <v>0</v>
      </c>
      <c r="AC2934">
        <v>-1</v>
      </c>
      <c r="AD2934">
        <v>0</v>
      </c>
      <c r="AE2934">
        <v>0</v>
      </c>
      <c r="AF2934">
        <v>0</v>
      </c>
      <c r="AG2934">
        <v>0</v>
      </c>
      <c r="AH2934">
        <v>8760</v>
      </c>
      <c r="AI2934">
        <v>0.34688135981559753</v>
      </c>
      <c r="AJ2934">
        <v>38.303146362304688</v>
      </c>
      <c r="AK2934">
        <v>-10079.1279296875</v>
      </c>
      <c r="AL2934">
        <v>-33.169422149658203</v>
      </c>
      <c r="AM2934">
        <v>21718.23046875</v>
      </c>
      <c r="AN2934">
        <v>71.472572326660156</v>
      </c>
      <c r="AO2934" s="92"/>
      <c r="AP2934" s="82" t="s">
        <v>336</v>
      </c>
      <c r="AQ2934" s="82" t="s">
        <v>326</v>
      </c>
      <c r="AR2934" s="82"/>
      <c r="AS2934">
        <v>0</v>
      </c>
      <c r="AT2934">
        <v>0</v>
      </c>
      <c r="AU2934">
        <v>2033</v>
      </c>
      <c r="AY2934">
        <v>0</v>
      </c>
      <c r="AZ2934">
        <v>0</v>
      </c>
      <c r="BA2934" s="82" t="s">
        <v>398</v>
      </c>
      <c r="BB2934">
        <v>12040</v>
      </c>
      <c r="BC2934">
        <v>100</v>
      </c>
      <c r="BD2934" s="92"/>
      <c r="BE2934" s="92"/>
      <c r="BF2934">
        <v>303868.0625</v>
      </c>
      <c r="BG2934">
        <v>0</v>
      </c>
      <c r="BH2934">
        <v>0</v>
      </c>
      <c r="BI2934" s="92"/>
      <c r="BJ2934" s="92"/>
      <c r="BK2934" s="92"/>
      <c r="BL2934">
        <v>0</v>
      </c>
    </row>
    <row r="2935" spans="1:64" x14ac:dyDescent="0.25">
      <c r="A2935" s="82" t="s">
        <v>297</v>
      </c>
      <c r="B2935" s="82" t="s">
        <v>397</v>
      </c>
      <c r="C2935" s="82" t="s">
        <v>107</v>
      </c>
      <c r="D2935" s="82" t="s">
        <v>305</v>
      </c>
      <c r="E2935" s="82" t="s">
        <v>58</v>
      </c>
      <c r="F2935" s="82" t="s">
        <v>364</v>
      </c>
      <c r="G2935" s="82" t="s">
        <v>364</v>
      </c>
      <c r="H2935">
        <v>34.688133239746094</v>
      </c>
      <c r="I2935">
        <v>100</v>
      </c>
      <c r="J2935">
        <v>34.688133239746094</v>
      </c>
      <c r="K2935" s="92"/>
      <c r="L2935">
        <v>0</v>
      </c>
      <c r="M2935" s="92"/>
      <c r="N2935" s="92"/>
      <c r="O2935" s="92"/>
      <c r="P2935">
        <v>18154.203125</v>
      </c>
      <c r="Q2935" s="92"/>
      <c r="R2935" s="92"/>
      <c r="S2935">
        <v>-1</v>
      </c>
      <c r="T2935">
        <v>0</v>
      </c>
      <c r="U2935" s="82" t="s">
        <v>160</v>
      </c>
      <c r="V2935" s="92"/>
      <c r="W2935">
        <v>303868.0625</v>
      </c>
      <c r="X2935" s="92"/>
      <c r="Y2935">
        <v>0</v>
      </c>
      <c r="Z2935">
        <v>11639.1025390625</v>
      </c>
      <c r="AA2935">
        <v>11639.1025390625</v>
      </c>
      <c r="AB2935">
        <v>0</v>
      </c>
      <c r="AC2935">
        <v>-1</v>
      </c>
      <c r="AD2935">
        <v>0</v>
      </c>
      <c r="AE2935">
        <v>0</v>
      </c>
      <c r="AF2935">
        <v>0</v>
      </c>
      <c r="AG2935">
        <v>0</v>
      </c>
      <c r="AH2935">
        <v>8760</v>
      </c>
      <c r="AI2935">
        <v>0.34688135981559753</v>
      </c>
      <c r="AJ2935">
        <v>38.303146362304688</v>
      </c>
      <c r="AK2935">
        <v>-10079.1279296875</v>
      </c>
      <c r="AL2935">
        <v>-33.169422149658203</v>
      </c>
      <c r="AM2935">
        <v>21718.23046875</v>
      </c>
      <c r="AN2935">
        <v>71.472572326660156</v>
      </c>
      <c r="AO2935" s="92"/>
      <c r="AP2935" s="82" t="s">
        <v>336</v>
      </c>
      <c r="AQ2935" s="82" t="s">
        <v>326</v>
      </c>
      <c r="AR2935" s="82"/>
      <c r="AS2935">
        <v>0</v>
      </c>
      <c r="AT2935">
        <v>0</v>
      </c>
      <c r="AU2935">
        <v>2033</v>
      </c>
      <c r="AY2935">
        <v>0</v>
      </c>
      <c r="AZ2935">
        <v>0</v>
      </c>
      <c r="BA2935" s="82" t="s">
        <v>398</v>
      </c>
      <c r="BB2935">
        <v>12041</v>
      </c>
      <c r="BC2935">
        <v>100</v>
      </c>
      <c r="BD2935" s="92"/>
      <c r="BE2935" s="92"/>
      <c r="BF2935">
        <v>303868.0625</v>
      </c>
      <c r="BG2935">
        <v>0</v>
      </c>
      <c r="BH2935">
        <v>0</v>
      </c>
      <c r="BI2935" s="92"/>
      <c r="BJ2935" s="92"/>
      <c r="BK2935" s="92"/>
      <c r="BL2935">
        <v>0</v>
      </c>
    </row>
    <row r="2936" spans="1:64" x14ac:dyDescent="0.25">
      <c r="A2936" s="82" t="s">
        <v>297</v>
      </c>
      <c r="B2936" s="82" t="s">
        <v>397</v>
      </c>
      <c r="C2936" s="82" t="s">
        <v>107</v>
      </c>
      <c r="D2936" s="82" t="s">
        <v>306</v>
      </c>
      <c r="E2936" s="82" t="s">
        <v>59</v>
      </c>
      <c r="F2936" s="82" t="s">
        <v>364</v>
      </c>
      <c r="G2936" s="82" t="s">
        <v>364</v>
      </c>
      <c r="H2936">
        <v>34.688133239746094</v>
      </c>
      <c r="I2936">
        <v>100</v>
      </c>
      <c r="J2936">
        <v>34.688133239746094</v>
      </c>
      <c r="K2936" s="92"/>
      <c r="L2936">
        <v>0</v>
      </c>
      <c r="M2936" s="92"/>
      <c r="N2936" s="92"/>
      <c r="O2936" s="92"/>
      <c r="P2936">
        <v>18154.203125</v>
      </c>
      <c r="Q2936" s="92"/>
      <c r="R2936" s="92"/>
      <c r="S2936">
        <v>-1</v>
      </c>
      <c r="T2936">
        <v>0</v>
      </c>
      <c r="U2936" s="82" t="s">
        <v>160</v>
      </c>
      <c r="V2936" s="92"/>
      <c r="W2936">
        <v>303868.0625</v>
      </c>
      <c r="X2936" s="92"/>
      <c r="Y2936">
        <v>0</v>
      </c>
      <c r="Z2936">
        <v>11639.1025390625</v>
      </c>
      <c r="AA2936">
        <v>11639.1025390625</v>
      </c>
      <c r="AB2936">
        <v>0</v>
      </c>
      <c r="AC2936">
        <v>-1</v>
      </c>
      <c r="AD2936">
        <v>0</v>
      </c>
      <c r="AE2936">
        <v>0</v>
      </c>
      <c r="AF2936">
        <v>0</v>
      </c>
      <c r="AG2936">
        <v>0</v>
      </c>
      <c r="AH2936">
        <v>8760</v>
      </c>
      <c r="AI2936">
        <v>0.34688135981559753</v>
      </c>
      <c r="AJ2936">
        <v>38.303146362304688</v>
      </c>
      <c r="AK2936">
        <v>-10079.1279296875</v>
      </c>
      <c r="AL2936">
        <v>-33.169422149658203</v>
      </c>
      <c r="AM2936">
        <v>21718.23046875</v>
      </c>
      <c r="AN2936">
        <v>71.472572326660156</v>
      </c>
      <c r="AO2936" s="92"/>
      <c r="AP2936" s="82" t="s">
        <v>336</v>
      </c>
      <c r="AQ2936" s="82" t="s">
        <v>326</v>
      </c>
      <c r="AR2936" s="82"/>
      <c r="AS2936">
        <v>0</v>
      </c>
      <c r="AT2936">
        <v>0</v>
      </c>
      <c r="AU2936">
        <v>2033</v>
      </c>
      <c r="AY2936">
        <v>0</v>
      </c>
      <c r="AZ2936">
        <v>0</v>
      </c>
      <c r="BA2936" s="82" t="s">
        <v>398</v>
      </c>
      <c r="BB2936">
        <v>12042</v>
      </c>
      <c r="BC2936">
        <v>100</v>
      </c>
      <c r="BD2936" s="92"/>
      <c r="BE2936" s="92"/>
      <c r="BF2936">
        <v>303868.0625</v>
      </c>
      <c r="BG2936">
        <v>0</v>
      </c>
      <c r="BH2936">
        <v>0</v>
      </c>
      <c r="BI2936" s="92"/>
      <c r="BJ2936" s="92"/>
      <c r="BK2936" s="92"/>
      <c r="BL2936">
        <v>0</v>
      </c>
    </row>
    <row r="2937" spans="1:64" x14ac:dyDescent="0.25">
      <c r="A2937" s="82" t="s">
        <v>297</v>
      </c>
      <c r="B2937" s="82" t="s">
        <v>397</v>
      </c>
      <c r="C2937" s="82" t="s">
        <v>107</v>
      </c>
      <c r="D2937" s="82" t="s">
        <v>307</v>
      </c>
      <c r="E2937" s="82" t="s">
        <v>60</v>
      </c>
      <c r="F2937" s="82" t="s">
        <v>364</v>
      </c>
      <c r="G2937" s="82" t="s">
        <v>364</v>
      </c>
      <c r="H2937">
        <v>34.688133239746094</v>
      </c>
      <c r="I2937">
        <v>100</v>
      </c>
      <c r="J2937">
        <v>34.688133239746094</v>
      </c>
      <c r="K2937" s="92"/>
      <c r="L2937">
        <v>0</v>
      </c>
      <c r="M2937" s="92"/>
      <c r="N2937" s="92"/>
      <c r="O2937" s="92"/>
      <c r="P2937">
        <v>18154.203125</v>
      </c>
      <c r="Q2937" s="92"/>
      <c r="R2937" s="92"/>
      <c r="S2937">
        <v>-1</v>
      </c>
      <c r="T2937">
        <v>0</v>
      </c>
      <c r="U2937" s="82" t="s">
        <v>160</v>
      </c>
      <c r="V2937" s="92"/>
      <c r="W2937">
        <v>303868.0625</v>
      </c>
      <c r="X2937" s="92"/>
      <c r="Y2937">
        <v>0</v>
      </c>
      <c r="Z2937">
        <v>11639.1025390625</v>
      </c>
      <c r="AA2937">
        <v>11639.1025390625</v>
      </c>
      <c r="AB2937">
        <v>0</v>
      </c>
      <c r="AC2937">
        <v>-1</v>
      </c>
      <c r="AD2937">
        <v>0</v>
      </c>
      <c r="AE2937">
        <v>0</v>
      </c>
      <c r="AF2937">
        <v>0</v>
      </c>
      <c r="AG2937">
        <v>0</v>
      </c>
      <c r="AH2937">
        <v>8760</v>
      </c>
      <c r="AI2937">
        <v>0.34688135981559753</v>
      </c>
      <c r="AJ2937">
        <v>38.303146362304688</v>
      </c>
      <c r="AK2937">
        <v>-10079.1279296875</v>
      </c>
      <c r="AL2937">
        <v>-33.169422149658203</v>
      </c>
      <c r="AM2937">
        <v>21718.23046875</v>
      </c>
      <c r="AN2937">
        <v>71.472572326660156</v>
      </c>
      <c r="AO2937" s="92"/>
      <c r="AP2937" s="82" t="s">
        <v>336</v>
      </c>
      <c r="AQ2937" s="82" t="s">
        <v>326</v>
      </c>
      <c r="AR2937" s="82"/>
      <c r="AS2937">
        <v>0</v>
      </c>
      <c r="AT2937">
        <v>0</v>
      </c>
      <c r="AU2937">
        <v>2033</v>
      </c>
      <c r="AY2937">
        <v>0</v>
      </c>
      <c r="AZ2937">
        <v>0</v>
      </c>
      <c r="BA2937" s="82" t="s">
        <v>398</v>
      </c>
      <c r="BB2937">
        <v>12043</v>
      </c>
      <c r="BC2937">
        <v>100</v>
      </c>
      <c r="BD2937" s="92"/>
      <c r="BE2937" s="92"/>
      <c r="BF2937">
        <v>303868.0625</v>
      </c>
      <c r="BG2937">
        <v>0</v>
      </c>
      <c r="BH2937">
        <v>0</v>
      </c>
      <c r="BI2937" s="92"/>
      <c r="BJ2937" s="92"/>
      <c r="BK2937" s="92"/>
      <c r="BL2937">
        <v>0</v>
      </c>
    </row>
    <row r="2938" spans="1:64" x14ac:dyDescent="0.25">
      <c r="A2938" s="82" t="s">
        <v>297</v>
      </c>
      <c r="B2938" s="82" t="s">
        <v>397</v>
      </c>
      <c r="C2938" s="82" t="s">
        <v>107</v>
      </c>
      <c r="D2938" s="82" t="s">
        <v>308</v>
      </c>
      <c r="E2938" s="82" t="s">
        <v>61</v>
      </c>
      <c r="F2938" s="82" t="s">
        <v>364</v>
      </c>
      <c r="G2938" s="82" t="s">
        <v>364</v>
      </c>
      <c r="H2938">
        <v>34.688133239746094</v>
      </c>
      <c r="I2938">
        <v>100</v>
      </c>
      <c r="J2938">
        <v>34.688133239746094</v>
      </c>
      <c r="K2938" s="92"/>
      <c r="L2938">
        <v>0</v>
      </c>
      <c r="M2938" s="92"/>
      <c r="N2938" s="92"/>
      <c r="O2938" s="92"/>
      <c r="P2938">
        <v>18154.203125</v>
      </c>
      <c r="Q2938" s="92"/>
      <c r="R2938" s="92"/>
      <c r="S2938">
        <v>-1</v>
      </c>
      <c r="T2938">
        <v>0</v>
      </c>
      <c r="U2938" s="82" t="s">
        <v>160</v>
      </c>
      <c r="V2938" s="92"/>
      <c r="W2938">
        <v>303868.0625</v>
      </c>
      <c r="X2938" s="92"/>
      <c r="Y2938">
        <v>0</v>
      </c>
      <c r="Z2938">
        <v>11639.1025390625</v>
      </c>
      <c r="AA2938">
        <v>11639.1025390625</v>
      </c>
      <c r="AB2938">
        <v>0</v>
      </c>
      <c r="AC2938">
        <v>-1</v>
      </c>
      <c r="AD2938">
        <v>0</v>
      </c>
      <c r="AE2938">
        <v>0</v>
      </c>
      <c r="AF2938">
        <v>0</v>
      </c>
      <c r="AG2938">
        <v>0</v>
      </c>
      <c r="AH2938">
        <v>8760</v>
      </c>
      <c r="AI2938">
        <v>0.34688135981559753</v>
      </c>
      <c r="AJ2938">
        <v>38.303146362304688</v>
      </c>
      <c r="AK2938">
        <v>-10079.1279296875</v>
      </c>
      <c r="AL2938">
        <v>-33.169422149658203</v>
      </c>
      <c r="AM2938">
        <v>21718.23046875</v>
      </c>
      <c r="AN2938">
        <v>71.472572326660156</v>
      </c>
      <c r="AO2938" s="92"/>
      <c r="AP2938" s="82" t="s">
        <v>336</v>
      </c>
      <c r="AQ2938" s="82" t="s">
        <v>326</v>
      </c>
      <c r="AR2938" s="82"/>
      <c r="AS2938">
        <v>0</v>
      </c>
      <c r="AT2938">
        <v>0</v>
      </c>
      <c r="AU2938">
        <v>2033</v>
      </c>
      <c r="AY2938">
        <v>0</v>
      </c>
      <c r="AZ2938">
        <v>0</v>
      </c>
      <c r="BA2938" s="82" t="s">
        <v>398</v>
      </c>
      <c r="BB2938">
        <v>12044</v>
      </c>
      <c r="BC2938">
        <v>100</v>
      </c>
      <c r="BD2938" s="92"/>
      <c r="BE2938" s="92"/>
      <c r="BF2938">
        <v>303868.0625</v>
      </c>
      <c r="BG2938">
        <v>0</v>
      </c>
      <c r="BH2938">
        <v>0</v>
      </c>
      <c r="BI2938" s="92"/>
      <c r="BJ2938" s="92"/>
      <c r="BK2938" s="92"/>
      <c r="BL2938">
        <v>0</v>
      </c>
    </row>
    <row r="2939" spans="1:64" x14ac:dyDescent="0.25">
      <c r="A2939" s="82" t="s">
        <v>297</v>
      </c>
      <c r="B2939" s="82" t="s">
        <v>397</v>
      </c>
      <c r="C2939" s="82" t="s">
        <v>107</v>
      </c>
      <c r="D2939" s="82" t="s">
        <v>309</v>
      </c>
      <c r="E2939" s="82" t="s">
        <v>310</v>
      </c>
      <c r="F2939" s="82" t="s">
        <v>364</v>
      </c>
      <c r="G2939" s="82" t="s">
        <v>364</v>
      </c>
      <c r="H2939">
        <v>34.688133239746094</v>
      </c>
      <c r="I2939">
        <v>100</v>
      </c>
      <c r="J2939">
        <v>34.688133239746094</v>
      </c>
      <c r="K2939" s="92"/>
      <c r="L2939">
        <v>0</v>
      </c>
      <c r="M2939" s="92"/>
      <c r="N2939" s="92"/>
      <c r="O2939" s="92"/>
      <c r="P2939">
        <v>18154.203125</v>
      </c>
      <c r="Q2939" s="92"/>
      <c r="R2939" s="92"/>
      <c r="S2939">
        <v>-1</v>
      </c>
      <c r="T2939">
        <v>0</v>
      </c>
      <c r="U2939" s="82" t="s">
        <v>160</v>
      </c>
      <c r="V2939" s="92"/>
      <c r="W2939">
        <v>303868.0625</v>
      </c>
      <c r="X2939" s="92"/>
      <c r="Y2939">
        <v>0</v>
      </c>
      <c r="Z2939">
        <v>11639.1025390625</v>
      </c>
      <c r="AA2939">
        <v>11639.1025390625</v>
      </c>
      <c r="AB2939">
        <v>0</v>
      </c>
      <c r="AC2939">
        <v>-1</v>
      </c>
      <c r="AD2939">
        <v>0</v>
      </c>
      <c r="AE2939">
        <v>0</v>
      </c>
      <c r="AF2939">
        <v>0</v>
      </c>
      <c r="AG2939">
        <v>0</v>
      </c>
      <c r="AH2939">
        <v>8760</v>
      </c>
      <c r="AI2939">
        <v>0.34688135981559753</v>
      </c>
      <c r="AJ2939">
        <v>38.303146362304688</v>
      </c>
      <c r="AK2939">
        <v>-10079.1279296875</v>
      </c>
      <c r="AL2939">
        <v>-33.169422149658203</v>
      </c>
      <c r="AM2939">
        <v>21718.23046875</v>
      </c>
      <c r="AN2939">
        <v>71.472572326660156</v>
      </c>
      <c r="AO2939" s="92"/>
      <c r="AP2939" s="82" t="s">
        <v>336</v>
      </c>
      <c r="AQ2939" s="82" t="s">
        <v>326</v>
      </c>
      <c r="AR2939" s="82"/>
      <c r="AS2939">
        <v>0</v>
      </c>
      <c r="AT2939">
        <v>0</v>
      </c>
      <c r="AU2939">
        <v>2033</v>
      </c>
      <c r="AY2939">
        <v>0</v>
      </c>
      <c r="AZ2939">
        <v>0</v>
      </c>
      <c r="BA2939" s="82" t="s">
        <v>398</v>
      </c>
      <c r="BB2939">
        <v>12045</v>
      </c>
      <c r="BC2939">
        <v>100</v>
      </c>
      <c r="BD2939" s="92"/>
      <c r="BE2939" s="92"/>
      <c r="BF2939">
        <v>303868.0625</v>
      </c>
      <c r="BG2939">
        <v>0</v>
      </c>
      <c r="BH2939">
        <v>0</v>
      </c>
      <c r="BI2939" s="92"/>
      <c r="BJ2939" s="92"/>
      <c r="BK2939" s="92"/>
      <c r="BL2939">
        <v>0</v>
      </c>
    </row>
    <row r="2940" spans="1:64" x14ac:dyDescent="0.25">
      <c r="A2940" s="82" t="s">
        <v>297</v>
      </c>
      <c r="B2940" s="82" t="s">
        <v>397</v>
      </c>
      <c r="C2940" s="82" t="s">
        <v>107</v>
      </c>
      <c r="D2940" s="82" t="s">
        <v>313</v>
      </c>
      <c r="E2940" s="82" t="s">
        <v>314</v>
      </c>
      <c r="F2940" s="82" t="s">
        <v>364</v>
      </c>
      <c r="G2940" s="82" t="s">
        <v>364</v>
      </c>
      <c r="H2940">
        <v>34.688133239746094</v>
      </c>
      <c r="I2940">
        <v>100</v>
      </c>
      <c r="J2940">
        <v>34.688133239746094</v>
      </c>
      <c r="K2940" s="92"/>
      <c r="L2940">
        <v>0</v>
      </c>
      <c r="M2940" s="92"/>
      <c r="N2940" s="92"/>
      <c r="O2940" s="92"/>
      <c r="P2940">
        <v>18154.203125</v>
      </c>
      <c r="Q2940" s="92"/>
      <c r="R2940" s="92"/>
      <c r="S2940">
        <v>-1</v>
      </c>
      <c r="T2940">
        <v>0</v>
      </c>
      <c r="U2940" s="82" t="s">
        <v>160</v>
      </c>
      <c r="V2940" s="92"/>
      <c r="W2940">
        <v>303868.0625</v>
      </c>
      <c r="X2940" s="92"/>
      <c r="Y2940">
        <v>0</v>
      </c>
      <c r="Z2940">
        <v>11639.1025390625</v>
      </c>
      <c r="AA2940">
        <v>11639.1025390625</v>
      </c>
      <c r="AB2940">
        <v>0</v>
      </c>
      <c r="AC2940">
        <v>-1</v>
      </c>
      <c r="AD2940">
        <v>0</v>
      </c>
      <c r="AE2940">
        <v>0</v>
      </c>
      <c r="AF2940">
        <v>0</v>
      </c>
      <c r="AG2940">
        <v>0</v>
      </c>
      <c r="AH2940">
        <v>8760</v>
      </c>
      <c r="AI2940">
        <v>0.34688135981559753</v>
      </c>
      <c r="AJ2940">
        <v>38.303146362304688</v>
      </c>
      <c r="AK2940">
        <v>-10079.1279296875</v>
      </c>
      <c r="AL2940">
        <v>-33.169422149658203</v>
      </c>
      <c r="AM2940">
        <v>21718.23046875</v>
      </c>
      <c r="AN2940">
        <v>71.472572326660156</v>
      </c>
      <c r="AO2940" s="92"/>
      <c r="AP2940" s="82" t="s">
        <v>336</v>
      </c>
      <c r="AQ2940" s="82" t="s">
        <v>326</v>
      </c>
      <c r="AR2940" s="82"/>
      <c r="AS2940">
        <v>0</v>
      </c>
      <c r="AT2940">
        <v>0</v>
      </c>
      <c r="AU2940">
        <v>2033</v>
      </c>
      <c r="AY2940">
        <v>0</v>
      </c>
      <c r="AZ2940">
        <v>0</v>
      </c>
      <c r="BA2940" s="82" t="s">
        <v>398</v>
      </c>
      <c r="BB2940">
        <v>12046</v>
      </c>
      <c r="BC2940">
        <v>100</v>
      </c>
      <c r="BD2940" s="92"/>
      <c r="BE2940" s="92"/>
      <c r="BF2940">
        <v>303868.0625</v>
      </c>
      <c r="BG2940">
        <v>0</v>
      </c>
      <c r="BH2940">
        <v>0</v>
      </c>
      <c r="BI2940" s="92"/>
      <c r="BJ2940" s="92"/>
      <c r="BK2940" s="92"/>
      <c r="BL2940">
        <v>0</v>
      </c>
    </row>
    <row r="2941" spans="1:64" x14ac:dyDescent="0.25">
      <c r="A2941" s="82" t="s">
        <v>297</v>
      </c>
      <c r="B2941" s="82" t="s">
        <v>397</v>
      </c>
      <c r="C2941" s="82" t="s">
        <v>107</v>
      </c>
      <c r="D2941" s="82" t="s">
        <v>298</v>
      </c>
      <c r="E2941" s="82" t="s">
        <v>55</v>
      </c>
      <c r="F2941" s="82" t="s">
        <v>365</v>
      </c>
      <c r="G2941" s="82" t="s">
        <v>365</v>
      </c>
      <c r="H2941">
        <v>34.688133239746094</v>
      </c>
      <c r="I2941">
        <v>100</v>
      </c>
      <c r="J2941">
        <v>34.688133239746094</v>
      </c>
      <c r="K2941" s="92"/>
      <c r="L2941">
        <v>0</v>
      </c>
      <c r="M2941" s="92"/>
      <c r="N2941" s="92"/>
      <c r="O2941" s="92"/>
      <c r="P2941">
        <v>17664.29296875</v>
      </c>
      <c r="Q2941" s="92"/>
      <c r="R2941" s="92"/>
      <c r="S2941">
        <v>-1</v>
      </c>
      <c r="T2941">
        <v>0</v>
      </c>
      <c r="U2941" s="82" t="s">
        <v>160</v>
      </c>
      <c r="V2941" s="92"/>
      <c r="W2941">
        <v>303868.0625</v>
      </c>
      <c r="X2941" s="92"/>
      <c r="Y2941">
        <v>0</v>
      </c>
      <c r="Z2941">
        <v>11639.1025390625</v>
      </c>
      <c r="AA2941">
        <v>11639.1025390625</v>
      </c>
      <c r="AB2941">
        <v>0</v>
      </c>
      <c r="AC2941">
        <v>-1</v>
      </c>
      <c r="AD2941">
        <v>0</v>
      </c>
      <c r="AE2941">
        <v>0</v>
      </c>
      <c r="AF2941">
        <v>0</v>
      </c>
      <c r="AG2941">
        <v>0</v>
      </c>
      <c r="AH2941">
        <v>8760</v>
      </c>
      <c r="AI2941">
        <v>0.34688135981559753</v>
      </c>
      <c r="AJ2941">
        <v>38.303146362304688</v>
      </c>
      <c r="AK2941">
        <v>-10079.1279296875</v>
      </c>
      <c r="AL2941">
        <v>-33.169422149658203</v>
      </c>
      <c r="AM2941">
        <v>21718.23046875</v>
      </c>
      <c r="AN2941">
        <v>71.472572326660156</v>
      </c>
      <c r="AO2941" s="92"/>
      <c r="AP2941" s="82" t="s">
        <v>325</v>
      </c>
      <c r="AQ2941" s="82" t="s">
        <v>326</v>
      </c>
      <c r="AR2941" s="82"/>
      <c r="AS2941">
        <v>0</v>
      </c>
      <c r="AT2941">
        <v>0</v>
      </c>
      <c r="AU2941">
        <v>2033</v>
      </c>
      <c r="AY2941">
        <v>0</v>
      </c>
      <c r="AZ2941">
        <v>0</v>
      </c>
      <c r="BA2941" s="82" t="s">
        <v>398</v>
      </c>
      <c r="BB2941">
        <v>12047</v>
      </c>
      <c r="BC2941">
        <v>100</v>
      </c>
      <c r="BD2941" s="92"/>
      <c r="BE2941" s="92"/>
      <c r="BF2941">
        <v>303868.0625</v>
      </c>
      <c r="BG2941">
        <v>0</v>
      </c>
      <c r="BH2941">
        <v>0</v>
      </c>
      <c r="BI2941" s="92"/>
      <c r="BJ2941" s="92"/>
      <c r="BK2941" s="92"/>
      <c r="BL2941">
        <v>0</v>
      </c>
    </row>
    <row r="2942" spans="1:64" x14ac:dyDescent="0.25">
      <c r="A2942" s="82" t="s">
        <v>297</v>
      </c>
      <c r="B2942" s="82" t="s">
        <v>397</v>
      </c>
      <c r="C2942" s="82" t="s">
        <v>107</v>
      </c>
      <c r="D2942" s="82" t="s">
        <v>303</v>
      </c>
      <c r="E2942" s="82" t="s">
        <v>304</v>
      </c>
      <c r="F2942" s="82" t="s">
        <v>365</v>
      </c>
      <c r="G2942" s="82" t="s">
        <v>365</v>
      </c>
      <c r="H2942">
        <v>34.688133239746094</v>
      </c>
      <c r="I2942">
        <v>100</v>
      </c>
      <c r="J2942">
        <v>34.688133239746094</v>
      </c>
      <c r="K2942" s="92"/>
      <c r="L2942">
        <v>0</v>
      </c>
      <c r="M2942" s="92"/>
      <c r="N2942" s="92"/>
      <c r="O2942" s="92"/>
      <c r="P2942">
        <v>17664.29296875</v>
      </c>
      <c r="Q2942" s="92"/>
      <c r="R2942" s="92"/>
      <c r="S2942">
        <v>-1</v>
      </c>
      <c r="T2942">
        <v>0</v>
      </c>
      <c r="U2942" s="82" t="s">
        <v>160</v>
      </c>
      <c r="V2942" s="92"/>
      <c r="W2942">
        <v>303868.0625</v>
      </c>
      <c r="X2942" s="92"/>
      <c r="Y2942">
        <v>0</v>
      </c>
      <c r="Z2942">
        <v>11639.1025390625</v>
      </c>
      <c r="AA2942">
        <v>11639.1025390625</v>
      </c>
      <c r="AB2942">
        <v>0</v>
      </c>
      <c r="AC2942">
        <v>-1</v>
      </c>
      <c r="AD2942">
        <v>0</v>
      </c>
      <c r="AE2942">
        <v>0</v>
      </c>
      <c r="AF2942">
        <v>0</v>
      </c>
      <c r="AG2942">
        <v>0</v>
      </c>
      <c r="AH2942">
        <v>8760</v>
      </c>
      <c r="AI2942">
        <v>0.34688135981559753</v>
      </c>
      <c r="AJ2942">
        <v>38.303146362304688</v>
      </c>
      <c r="AK2942">
        <v>-10079.1279296875</v>
      </c>
      <c r="AL2942">
        <v>-33.169422149658203</v>
      </c>
      <c r="AM2942">
        <v>21718.23046875</v>
      </c>
      <c r="AN2942">
        <v>71.472572326660156</v>
      </c>
      <c r="AO2942" s="92"/>
      <c r="AP2942" s="82" t="s">
        <v>325</v>
      </c>
      <c r="AQ2942" s="82" t="s">
        <v>326</v>
      </c>
      <c r="AR2942" s="82"/>
      <c r="AS2942">
        <v>0</v>
      </c>
      <c r="AT2942">
        <v>0</v>
      </c>
      <c r="AU2942">
        <v>2033</v>
      </c>
      <c r="AY2942">
        <v>0</v>
      </c>
      <c r="AZ2942">
        <v>0</v>
      </c>
      <c r="BA2942" s="82" t="s">
        <v>398</v>
      </c>
      <c r="BB2942">
        <v>12048</v>
      </c>
      <c r="BC2942">
        <v>100</v>
      </c>
      <c r="BD2942" s="92"/>
      <c r="BE2942" s="92"/>
      <c r="BF2942">
        <v>303868.0625</v>
      </c>
      <c r="BG2942">
        <v>0</v>
      </c>
      <c r="BH2942">
        <v>0</v>
      </c>
      <c r="BI2942" s="92"/>
      <c r="BJ2942" s="92"/>
      <c r="BK2942" s="92"/>
      <c r="BL2942">
        <v>0</v>
      </c>
    </row>
    <row r="2943" spans="1:64" x14ac:dyDescent="0.25">
      <c r="A2943" s="82" t="s">
        <v>297</v>
      </c>
      <c r="B2943" s="82" t="s">
        <v>397</v>
      </c>
      <c r="C2943" s="82" t="s">
        <v>107</v>
      </c>
      <c r="D2943" s="82" t="s">
        <v>305</v>
      </c>
      <c r="E2943" s="82" t="s">
        <v>58</v>
      </c>
      <c r="F2943" s="82" t="s">
        <v>365</v>
      </c>
      <c r="G2943" s="82" t="s">
        <v>365</v>
      </c>
      <c r="H2943">
        <v>34.688133239746094</v>
      </c>
      <c r="I2943">
        <v>100</v>
      </c>
      <c r="J2943">
        <v>34.688133239746094</v>
      </c>
      <c r="K2943" s="92"/>
      <c r="L2943">
        <v>0</v>
      </c>
      <c r="M2943" s="92"/>
      <c r="N2943" s="92"/>
      <c r="O2943" s="92"/>
      <c r="P2943">
        <v>17664.29296875</v>
      </c>
      <c r="Q2943" s="92"/>
      <c r="R2943" s="92"/>
      <c r="S2943">
        <v>-1</v>
      </c>
      <c r="T2943">
        <v>0</v>
      </c>
      <c r="U2943" s="82" t="s">
        <v>160</v>
      </c>
      <c r="V2943" s="92"/>
      <c r="W2943">
        <v>303868.0625</v>
      </c>
      <c r="X2943" s="92"/>
      <c r="Y2943">
        <v>0</v>
      </c>
      <c r="Z2943">
        <v>11639.1025390625</v>
      </c>
      <c r="AA2943">
        <v>11639.1025390625</v>
      </c>
      <c r="AB2943">
        <v>0</v>
      </c>
      <c r="AC2943">
        <v>-1</v>
      </c>
      <c r="AD2943">
        <v>0</v>
      </c>
      <c r="AE2943">
        <v>0</v>
      </c>
      <c r="AF2943">
        <v>0</v>
      </c>
      <c r="AG2943">
        <v>0</v>
      </c>
      <c r="AH2943">
        <v>8760</v>
      </c>
      <c r="AI2943">
        <v>0.34688135981559753</v>
      </c>
      <c r="AJ2943">
        <v>38.303146362304688</v>
      </c>
      <c r="AK2943">
        <v>-10079.1279296875</v>
      </c>
      <c r="AL2943">
        <v>-33.169422149658203</v>
      </c>
      <c r="AM2943">
        <v>21718.23046875</v>
      </c>
      <c r="AN2943">
        <v>71.472572326660156</v>
      </c>
      <c r="AO2943" s="92"/>
      <c r="AP2943" s="82" t="s">
        <v>325</v>
      </c>
      <c r="AQ2943" s="82" t="s">
        <v>326</v>
      </c>
      <c r="AR2943" s="82"/>
      <c r="AS2943">
        <v>0</v>
      </c>
      <c r="AT2943">
        <v>0</v>
      </c>
      <c r="AU2943">
        <v>2033</v>
      </c>
      <c r="AY2943">
        <v>0</v>
      </c>
      <c r="AZ2943">
        <v>0</v>
      </c>
      <c r="BA2943" s="82" t="s">
        <v>398</v>
      </c>
      <c r="BB2943">
        <v>12049</v>
      </c>
      <c r="BC2943">
        <v>100</v>
      </c>
      <c r="BD2943" s="92"/>
      <c r="BE2943" s="92"/>
      <c r="BF2943">
        <v>303868.0625</v>
      </c>
      <c r="BG2943">
        <v>0</v>
      </c>
      <c r="BH2943">
        <v>0</v>
      </c>
      <c r="BI2943" s="92"/>
      <c r="BJ2943" s="92"/>
      <c r="BK2943" s="92"/>
      <c r="BL2943">
        <v>0</v>
      </c>
    </row>
    <row r="2944" spans="1:64" x14ac:dyDescent="0.25">
      <c r="A2944" s="82" t="s">
        <v>297</v>
      </c>
      <c r="B2944" s="82" t="s">
        <v>397</v>
      </c>
      <c r="C2944" s="82" t="s">
        <v>107</v>
      </c>
      <c r="D2944" s="82" t="s">
        <v>306</v>
      </c>
      <c r="E2944" s="82" t="s">
        <v>59</v>
      </c>
      <c r="F2944" s="82" t="s">
        <v>365</v>
      </c>
      <c r="G2944" s="82" t="s">
        <v>365</v>
      </c>
      <c r="H2944">
        <v>34.688133239746094</v>
      </c>
      <c r="I2944">
        <v>100</v>
      </c>
      <c r="J2944">
        <v>34.688133239746094</v>
      </c>
      <c r="K2944" s="92"/>
      <c r="L2944">
        <v>0</v>
      </c>
      <c r="M2944" s="92"/>
      <c r="N2944" s="92"/>
      <c r="O2944" s="92"/>
      <c r="P2944">
        <v>17664.29296875</v>
      </c>
      <c r="Q2944" s="92"/>
      <c r="R2944" s="92"/>
      <c r="S2944">
        <v>-1</v>
      </c>
      <c r="T2944">
        <v>0</v>
      </c>
      <c r="U2944" s="82" t="s">
        <v>160</v>
      </c>
      <c r="V2944" s="92"/>
      <c r="W2944">
        <v>303868.0625</v>
      </c>
      <c r="X2944" s="92"/>
      <c r="Y2944">
        <v>0</v>
      </c>
      <c r="Z2944">
        <v>11639.1025390625</v>
      </c>
      <c r="AA2944">
        <v>11639.1025390625</v>
      </c>
      <c r="AB2944">
        <v>0</v>
      </c>
      <c r="AC2944">
        <v>-1</v>
      </c>
      <c r="AD2944">
        <v>0</v>
      </c>
      <c r="AE2944">
        <v>0</v>
      </c>
      <c r="AF2944">
        <v>0</v>
      </c>
      <c r="AG2944">
        <v>0</v>
      </c>
      <c r="AH2944">
        <v>8760</v>
      </c>
      <c r="AI2944">
        <v>0.34688135981559753</v>
      </c>
      <c r="AJ2944">
        <v>38.303146362304688</v>
      </c>
      <c r="AK2944">
        <v>-10079.1279296875</v>
      </c>
      <c r="AL2944">
        <v>-33.169422149658203</v>
      </c>
      <c r="AM2944">
        <v>21718.23046875</v>
      </c>
      <c r="AN2944">
        <v>71.472572326660156</v>
      </c>
      <c r="AO2944" s="92"/>
      <c r="AP2944" s="82" t="s">
        <v>325</v>
      </c>
      <c r="AQ2944" s="82" t="s">
        <v>326</v>
      </c>
      <c r="AR2944" s="82"/>
      <c r="AS2944">
        <v>0</v>
      </c>
      <c r="AT2944">
        <v>0</v>
      </c>
      <c r="AU2944">
        <v>2033</v>
      </c>
      <c r="AY2944">
        <v>0</v>
      </c>
      <c r="AZ2944">
        <v>0</v>
      </c>
      <c r="BA2944" s="82" t="s">
        <v>398</v>
      </c>
      <c r="BB2944">
        <v>12050</v>
      </c>
      <c r="BC2944">
        <v>100</v>
      </c>
      <c r="BD2944" s="92"/>
      <c r="BE2944" s="92"/>
      <c r="BF2944">
        <v>303868.0625</v>
      </c>
      <c r="BG2944">
        <v>0</v>
      </c>
      <c r="BH2944">
        <v>0</v>
      </c>
      <c r="BI2944" s="92"/>
      <c r="BJ2944" s="92"/>
      <c r="BK2944" s="92"/>
      <c r="BL2944">
        <v>0</v>
      </c>
    </row>
    <row r="2945" spans="1:64" x14ac:dyDescent="0.25">
      <c r="A2945" s="82" t="s">
        <v>297</v>
      </c>
      <c r="B2945" s="82" t="s">
        <v>397</v>
      </c>
      <c r="C2945" s="82" t="s">
        <v>107</v>
      </c>
      <c r="D2945" s="82" t="s">
        <v>307</v>
      </c>
      <c r="E2945" s="82" t="s">
        <v>60</v>
      </c>
      <c r="F2945" s="82" t="s">
        <v>365</v>
      </c>
      <c r="G2945" s="82" t="s">
        <v>365</v>
      </c>
      <c r="H2945">
        <v>34.688133239746094</v>
      </c>
      <c r="I2945">
        <v>100</v>
      </c>
      <c r="J2945">
        <v>34.688133239746094</v>
      </c>
      <c r="K2945" s="92"/>
      <c r="L2945">
        <v>0</v>
      </c>
      <c r="M2945" s="92"/>
      <c r="N2945" s="92"/>
      <c r="O2945" s="92"/>
      <c r="P2945">
        <v>17664.29296875</v>
      </c>
      <c r="Q2945" s="92"/>
      <c r="R2945" s="92"/>
      <c r="S2945">
        <v>-1</v>
      </c>
      <c r="T2945">
        <v>0</v>
      </c>
      <c r="U2945" s="82" t="s">
        <v>160</v>
      </c>
      <c r="V2945" s="92"/>
      <c r="W2945">
        <v>303868.0625</v>
      </c>
      <c r="X2945" s="92"/>
      <c r="Y2945">
        <v>0</v>
      </c>
      <c r="Z2945">
        <v>11639.1025390625</v>
      </c>
      <c r="AA2945">
        <v>11639.1025390625</v>
      </c>
      <c r="AB2945">
        <v>0</v>
      </c>
      <c r="AC2945">
        <v>-1</v>
      </c>
      <c r="AD2945">
        <v>0</v>
      </c>
      <c r="AE2945">
        <v>0</v>
      </c>
      <c r="AF2945">
        <v>0</v>
      </c>
      <c r="AG2945">
        <v>0</v>
      </c>
      <c r="AH2945">
        <v>8760</v>
      </c>
      <c r="AI2945">
        <v>0.34688135981559753</v>
      </c>
      <c r="AJ2945">
        <v>38.303146362304688</v>
      </c>
      <c r="AK2945">
        <v>-10079.1279296875</v>
      </c>
      <c r="AL2945">
        <v>-33.169422149658203</v>
      </c>
      <c r="AM2945">
        <v>21718.23046875</v>
      </c>
      <c r="AN2945">
        <v>71.472572326660156</v>
      </c>
      <c r="AO2945" s="92"/>
      <c r="AP2945" s="82" t="s">
        <v>325</v>
      </c>
      <c r="AQ2945" s="82" t="s">
        <v>326</v>
      </c>
      <c r="AR2945" s="82"/>
      <c r="AS2945">
        <v>0</v>
      </c>
      <c r="AT2945">
        <v>0</v>
      </c>
      <c r="AU2945">
        <v>2033</v>
      </c>
      <c r="AY2945">
        <v>0</v>
      </c>
      <c r="AZ2945">
        <v>0</v>
      </c>
      <c r="BA2945" s="82" t="s">
        <v>398</v>
      </c>
      <c r="BB2945">
        <v>12051</v>
      </c>
      <c r="BC2945">
        <v>100</v>
      </c>
      <c r="BD2945" s="92"/>
      <c r="BE2945" s="92"/>
      <c r="BF2945">
        <v>303868.0625</v>
      </c>
      <c r="BG2945">
        <v>0</v>
      </c>
      <c r="BH2945">
        <v>0</v>
      </c>
      <c r="BI2945" s="92"/>
      <c r="BJ2945" s="92"/>
      <c r="BK2945" s="92"/>
      <c r="BL2945">
        <v>0</v>
      </c>
    </row>
    <row r="2946" spans="1:64" x14ac:dyDescent="0.25">
      <c r="A2946" s="82" t="s">
        <v>297</v>
      </c>
      <c r="B2946" s="82" t="s">
        <v>397</v>
      </c>
      <c r="C2946" s="82" t="s">
        <v>107</v>
      </c>
      <c r="D2946" s="82" t="s">
        <v>308</v>
      </c>
      <c r="E2946" s="82" t="s">
        <v>61</v>
      </c>
      <c r="F2946" s="82" t="s">
        <v>365</v>
      </c>
      <c r="G2946" s="82" t="s">
        <v>365</v>
      </c>
      <c r="H2946">
        <v>34.688133239746094</v>
      </c>
      <c r="I2946">
        <v>100</v>
      </c>
      <c r="J2946">
        <v>34.688133239746094</v>
      </c>
      <c r="K2946" s="92"/>
      <c r="L2946">
        <v>0</v>
      </c>
      <c r="M2946" s="92"/>
      <c r="N2946" s="92"/>
      <c r="O2946" s="92"/>
      <c r="P2946">
        <v>17664.29296875</v>
      </c>
      <c r="Q2946" s="92"/>
      <c r="R2946" s="92"/>
      <c r="S2946">
        <v>-1</v>
      </c>
      <c r="T2946">
        <v>0</v>
      </c>
      <c r="U2946" s="82" t="s">
        <v>160</v>
      </c>
      <c r="V2946" s="92"/>
      <c r="W2946">
        <v>303868.0625</v>
      </c>
      <c r="X2946" s="92"/>
      <c r="Y2946">
        <v>0</v>
      </c>
      <c r="Z2946">
        <v>11639.1025390625</v>
      </c>
      <c r="AA2946">
        <v>11639.1025390625</v>
      </c>
      <c r="AB2946">
        <v>0</v>
      </c>
      <c r="AC2946">
        <v>-1</v>
      </c>
      <c r="AD2946">
        <v>0</v>
      </c>
      <c r="AE2946">
        <v>0</v>
      </c>
      <c r="AF2946">
        <v>0</v>
      </c>
      <c r="AG2946">
        <v>0</v>
      </c>
      <c r="AH2946">
        <v>8760</v>
      </c>
      <c r="AI2946">
        <v>0.34688135981559753</v>
      </c>
      <c r="AJ2946">
        <v>38.303146362304688</v>
      </c>
      <c r="AK2946">
        <v>-10079.1279296875</v>
      </c>
      <c r="AL2946">
        <v>-33.169422149658203</v>
      </c>
      <c r="AM2946">
        <v>21718.23046875</v>
      </c>
      <c r="AN2946">
        <v>71.472572326660156</v>
      </c>
      <c r="AO2946" s="92"/>
      <c r="AP2946" s="82" t="s">
        <v>325</v>
      </c>
      <c r="AQ2946" s="82" t="s">
        <v>326</v>
      </c>
      <c r="AR2946" s="82"/>
      <c r="AS2946">
        <v>0</v>
      </c>
      <c r="AT2946">
        <v>0</v>
      </c>
      <c r="AU2946">
        <v>2033</v>
      </c>
      <c r="AY2946">
        <v>0</v>
      </c>
      <c r="AZ2946">
        <v>0</v>
      </c>
      <c r="BA2946" s="82" t="s">
        <v>398</v>
      </c>
      <c r="BB2946">
        <v>12052</v>
      </c>
      <c r="BC2946">
        <v>100</v>
      </c>
      <c r="BD2946" s="92"/>
      <c r="BE2946" s="92"/>
      <c r="BF2946">
        <v>303868.0625</v>
      </c>
      <c r="BG2946">
        <v>0</v>
      </c>
      <c r="BH2946">
        <v>0</v>
      </c>
      <c r="BI2946" s="92"/>
      <c r="BJ2946" s="92"/>
      <c r="BK2946" s="92"/>
      <c r="BL2946">
        <v>0</v>
      </c>
    </row>
    <row r="2947" spans="1:64" x14ac:dyDescent="0.25">
      <c r="A2947" s="82" t="s">
        <v>297</v>
      </c>
      <c r="B2947" s="82" t="s">
        <v>397</v>
      </c>
      <c r="C2947" s="82" t="s">
        <v>107</v>
      </c>
      <c r="D2947" s="82" t="s">
        <v>309</v>
      </c>
      <c r="E2947" s="82" t="s">
        <v>310</v>
      </c>
      <c r="F2947" s="82" t="s">
        <v>365</v>
      </c>
      <c r="G2947" s="82" t="s">
        <v>365</v>
      </c>
      <c r="H2947">
        <v>34.688133239746094</v>
      </c>
      <c r="I2947">
        <v>100</v>
      </c>
      <c r="J2947">
        <v>34.688133239746094</v>
      </c>
      <c r="K2947" s="92"/>
      <c r="L2947">
        <v>0</v>
      </c>
      <c r="M2947" s="92"/>
      <c r="N2947" s="92"/>
      <c r="O2947" s="92"/>
      <c r="P2947">
        <v>17664.29296875</v>
      </c>
      <c r="Q2947" s="92"/>
      <c r="R2947" s="92"/>
      <c r="S2947">
        <v>-1</v>
      </c>
      <c r="T2947">
        <v>0</v>
      </c>
      <c r="U2947" s="82" t="s">
        <v>160</v>
      </c>
      <c r="V2947" s="92"/>
      <c r="W2947">
        <v>303868.0625</v>
      </c>
      <c r="X2947" s="92"/>
      <c r="Y2947">
        <v>0</v>
      </c>
      <c r="Z2947">
        <v>11639.1025390625</v>
      </c>
      <c r="AA2947">
        <v>11639.1025390625</v>
      </c>
      <c r="AB2947">
        <v>0</v>
      </c>
      <c r="AC2947">
        <v>-1</v>
      </c>
      <c r="AD2947">
        <v>0</v>
      </c>
      <c r="AE2947">
        <v>0</v>
      </c>
      <c r="AF2947">
        <v>0</v>
      </c>
      <c r="AG2947">
        <v>0</v>
      </c>
      <c r="AH2947">
        <v>8760</v>
      </c>
      <c r="AI2947">
        <v>0.34688135981559753</v>
      </c>
      <c r="AJ2947">
        <v>38.303146362304688</v>
      </c>
      <c r="AK2947">
        <v>-10079.1279296875</v>
      </c>
      <c r="AL2947">
        <v>-33.169422149658203</v>
      </c>
      <c r="AM2947">
        <v>21718.23046875</v>
      </c>
      <c r="AN2947">
        <v>71.472572326660156</v>
      </c>
      <c r="AO2947" s="92"/>
      <c r="AP2947" s="82" t="s">
        <v>325</v>
      </c>
      <c r="AQ2947" s="82" t="s">
        <v>326</v>
      </c>
      <c r="AR2947" s="82"/>
      <c r="AS2947">
        <v>0</v>
      </c>
      <c r="AT2947">
        <v>0</v>
      </c>
      <c r="AU2947">
        <v>2033</v>
      </c>
      <c r="AY2947">
        <v>0</v>
      </c>
      <c r="AZ2947">
        <v>0</v>
      </c>
      <c r="BA2947" s="82" t="s">
        <v>398</v>
      </c>
      <c r="BB2947">
        <v>12053</v>
      </c>
      <c r="BC2947">
        <v>100</v>
      </c>
      <c r="BD2947" s="92"/>
      <c r="BE2947" s="92"/>
      <c r="BF2947">
        <v>303868.0625</v>
      </c>
      <c r="BG2947">
        <v>0</v>
      </c>
      <c r="BH2947">
        <v>0</v>
      </c>
      <c r="BI2947" s="92"/>
      <c r="BJ2947" s="92"/>
      <c r="BK2947" s="92"/>
      <c r="BL2947">
        <v>0</v>
      </c>
    </row>
    <row r="2948" spans="1:64" x14ac:dyDescent="0.25">
      <c r="A2948" s="82" t="s">
        <v>297</v>
      </c>
      <c r="B2948" s="82" t="s">
        <v>397</v>
      </c>
      <c r="C2948" s="82" t="s">
        <v>107</v>
      </c>
      <c r="D2948" s="82" t="s">
        <v>313</v>
      </c>
      <c r="E2948" s="82" t="s">
        <v>314</v>
      </c>
      <c r="F2948" s="82" t="s">
        <v>365</v>
      </c>
      <c r="G2948" s="82" t="s">
        <v>365</v>
      </c>
      <c r="H2948">
        <v>34.688133239746094</v>
      </c>
      <c r="I2948">
        <v>100</v>
      </c>
      <c r="J2948">
        <v>34.688133239746094</v>
      </c>
      <c r="K2948" s="92"/>
      <c r="L2948">
        <v>0</v>
      </c>
      <c r="M2948" s="92"/>
      <c r="N2948" s="92"/>
      <c r="O2948" s="92"/>
      <c r="P2948">
        <v>17664.29296875</v>
      </c>
      <c r="Q2948" s="92"/>
      <c r="R2948" s="92"/>
      <c r="S2948">
        <v>-1</v>
      </c>
      <c r="T2948">
        <v>0</v>
      </c>
      <c r="U2948" s="82" t="s">
        <v>160</v>
      </c>
      <c r="V2948" s="92"/>
      <c r="W2948">
        <v>303868.0625</v>
      </c>
      <c r="X2948" s="92"/>
      <c r="Y2948">
        <v>0</v>
      </c>
      <c r="Z2948">
        <v>11639.1025390625</v>
      </c>
      <c r="AA2948">
        <v>11639.1025390625</v>
      </c>
      <c r="AB2948">
        <v>0</v>
      </c>
      <c r="AC2948">
        <v>-1</v>
      </c>
      <c r="AD2948">
        <v>0</v>
      </c>
      <c r="AE2948">
        <v>0</v>
      </c>
      <c r="AF2948">
        <v>0</v>
      </c>
      <c r="AG2948">
        <v>0</v>
      </c>
      <c r="AH2948">
        <v>8760</v>
      </c>
      <c r="AI2948">
        <v>0.34688135981559753</v>
      </c>
      <c r="AJ2948">
        <v>38.303146362304688</v>
      </c>
      <c r="AK2948">
        <v>-10079.1279296875</v>
      </c>
      <c r="AL2948">
        <v>-33.169422149658203</v>
      </c>
      <c r="AM2948">
        <v>21718.23046875</v>
      </c>
      <c r="AN2948">
        <v>71.472572326660156</v>
      </c>
      <c r="AO2948" s="92"/>
      <c r="AP2948" s="82" t="s">
        <v>325</v>
      </c>
      <c r="AQ2948" s="82" t="s">
        <v>326</v>
      </c>
      <c r="AR2948" s="82"/>
      <c r="AS2948">
        <v>0</v>
      </c>
      <c r="AT2948">
        <v>0</v>
      </c>
      <c r="AU2948">
        <v>2033</v>
      </c>
      <c r="AY2948">
        <v>0</v>
      </c>
      <c r="AZ2948">
        <v>0</v>
      </c>
      <c r="BA2948" s="82" t="s">
        <v>398</v>
      </c>
      <c r="BB2948">
        <v>12054</v>
      </c>
      <c r="BC2948">
        <v>100</v>
      </c>
      <c r="BD2948" s="92"/>
      <c r="BE2948" s="92"/>
      <c r="BF2948">
        <v>303868.0625</v>
      </c>
      <c r="BG2948">
        <v>0</v>
      </c>
      <c r="BH2948">
        <v>0</v>
      </c>
      <c r="BI2948" s="92"/>
      <c r="BJ2948" s="92"/>
      <c r="BK2948" s="92"/>
      <c r="BL2948">
        <v>0</v>
      </c>
    </row>
    <row r="2949" spans="1:64" x14ac:dyDescent="0.25">
      <c r="A2949" s="82" t="s">
        <v>297</v>
      </c>
      <c r="B2949" s="82" t="s">
        <v>397</v>
      </c>
      <c r="C2949" s="82" t="s">
        <v>107</v>
      </c>
      <c r="D2949" s="82" t="s">
        <v>298</v>
      </c>
      <c r="E2949" s="82" t="s">
        <v>55</v>
      </c>
      <c r="F2949" s="82" t="s">
        <v>366</v>
      </c>
      <c r="G2949" s="82" t="s">
        <v>366</v>
      </c>
      <c r="H2949">
        <v>34.688133239746094</v>
      </c>
      <c r="I2949">
        <v>100</v>
      </c>
      <c r="J2949">
        <v>34.688133239746094</v>
      </c>
      <c r="K2949" s="92"/>
      <c r="L2949">
        <v>0</v>
      </c>
      <c r="M2949" s="92"/>
      <c r="N2949" s="92"/>
      <c r="O2949" s="92"/>
      <c r="P2949">
        <v>17124.841796875</v>
      </c>
      <c r="Q2949" s="92"/>
      <c r="R2949" s="92"/>
      <c r="S2949">
        <v>-1</v>
      </c>
      <c r="T2949">
        <v>0</v>
      </c>
      <c r="U2949" s="82" t="s">
        <v>160</v>
      </c>
      <c r="V2949" s="92"/>
      <c r="W2949">
        <v>303868.0625</v>
      </c>
      <c r="X2949" s="92"/>
      <c r="Y2949">
        <v>0</v>
      </c>
      <c r="Z2949">
        <v>11639.1025390625</v>
      </c>
      <c r="AA2949">
        <v>11639.1025390625</v>
      </c>
      <c r="AB2949">
        <v>0</v>
      </c>
      <c r="AC2949">
        <v>-1</v>
      </c>
      <c r="AD2949">
        <v>0</v>
      </c>
      <c r="AE2949">
        <v>0</v>
      </c>
      <c r="AF2949">
        <v>0</v>
      </c>
      <c r="AG2949">
        <v>0</v>
      </c>
      <c r="AH2949">
        <v>8760</v>
      </c>
      <c r="AI2949">
        <v>0.34688135981559753</v>
      </c>
      <c r="AJ2949">
        <v>38.303146362304688</v>
      </c>
      <c r="AK2949">
        <v>-10079.1279296875</v>
      </c>
      <c r="AL2949">
        <v>-33.169422149658203</v>
      </c>
      <c r="AM2949">
        <v>21718.23046875</v>
      </c>
      <c r="AN2949">
        <v>71.472572326660156</v>
      </c>
      <c r="AO2949" s="92"/>
      <c r="AP2949" s="82" t="s">
        <v>351</v>
      </c>
      <c r="AQ2949" s="82" t="s">
        <v>326</v>
      </c>
      <c r="AR2949" s="82"/>
      <c r="AS2949">
        <v>0</v>
      </c>
      <c r="AT2949">
        <v>0</v>
      </c>
      <c r="AU2949">
        <v>2033</v>
      </c>
      <c r="AY2949">
        <v>0</v>
      </c>
      <c r="AZ2949">
        <v>0</v>
      </c>
      <c r="BA2949" s="82" t="s">
        <v>398</v>
      </c>
      <c r="BB2949">
        <v>12055</v>
      </c>
      <c r="BC2949">
        <v>100</v>
      </c>
      <c r="BD2949" s="92"/>
      <c r="BE2949" s="92"/>
      <c r="BF2949">
        <v>303868.0625</v>
      </c>
      <c r="BG2949">
        <v>0</v>
      </c>
      <c r="BH2949">
        <v>0</v>
      </c>
      <c r="BI2949" s="92"/>
      <c r="BJ2949" s="92"/>
      <c r="BK2949" s="92"/>
      <c r="BL2949">
        <v>0</v>
      </c>
    </row>
    <row r="2950" spans="1:64" x14ac:dyDescent="0.25">
      <c r="A2950" s="82" t="s">
        <v>297</v>
      </c>
      <c r="B2950" s="82" t="s">
        <v>397</v>
      </c>
      <c r="C2950" s="82" t="s">
        <v>107</v>
      </c>
      <c r="D2950" s="82" t="s">
        <v>303</v>
      </c>
      <c r="E2950" s="82" t="s">
        <v>304</v>
      </c>
      <c r="F2950" s="82" t="s">
        <v>366</v>
      </c>
      <c r="G2950" s="82" t="s">
        <v>366</v>
      </c>
      <c r="H2950">
        <v>34.688133239746094</v>
      </c>
      <c r="I2950">
        <v>100</v>
      </c>
      <c r="J2950">
        <v>34.688133239746094</v>
      </c>
      <c r="K2950" s="92"/>
      <c r="L2950">
        <v>0</v>
      </c>
      <c r="M2950" s="92"/>
      <c r="N2950" s="92"/>
      <c r="O2950" s="92"/>
      <c r="P2950">
        <v>17124.841796875</v>
      </c>
      <c r="Q2950" s="92"/>
      <c r="R2950" s="92"/>
      <c r="S2950">
        <v>-1</v>
      </c>
      <c r="T2950">
        <v>0</v>
      </c>
      <c r="U2950" s="82" t="s">
        <v>160</v>
      </c>
      <c r="V2950" s="92"/>
      <c r="W2950">
        <v>303868.0625</v>
      </c>
      <c r="X2950" s="92"/>
      <c r="Y2950">
        <v>0</v>
      </c>
      <c r="Z2950">
        <v>11639.1025390625</v>
      </c>
      <c r="AA2950">
        <v>11639.1025390625</v>
      </c>
      <c r="AB2950">
        <v>0</v>
      </c>
      <c r="AC2950">
        <v>-1</v>
      </c>
      <c r="AD2950">
        <v>0</v>
      </c>
      <c r="AE2950">
        <v>0</v>
      </c>
      <c r="AF2950">
        <v>0</v>
      </c>
      <c r="AG2950">
        <v>0</v>
      </c>
      <c r="AH2950">
        <v>8760</v>
      </c>
      <c r="AI2950">
        <v>0.34688135981559753</v>
      </c>
      <c r="AJ2950">
        <v>38.303146362304688</v>
      </c>
      <c r="AK2950">
        <v>-10079.1279296875</v>
      </c>
      <c r="AL2950">
        <v>-33.169422149658203</v>
      </c>
      <c r="AM2950">
        <v>21718.23046875</v>
      </c>
      <c r="AN2950">
        <v>71.472572326660156</v>
      </c>
      <c r="AO2950" s="92"/>
      <c r="AP2950" s="82" t="s">
        <v>351</v>
      </c>
      <c r="AQ2950" s="82" t="s">
        <v>326</v>
      </c>
      <c r="AR2950" s="82"/>
      <c r="AS2950">
        <v>0</v>
      </c>
      <c r="AT2950">
        <v>0</v>
      </c>
      <c r="AU2950">
        <v>2033</v>
      </c>
      <c r="AY2950">
        <v>0</v>
      </c>
      <c r="AZ2950">
        <v>0</v>
      </c>
      <c r="BA2950" s="82" t="s">
        <v>398</v>
      </c>
      <c r="BB2950">
        <v>12056</v>
      </c>
      <c r="BC2950">
        <v>100</v>
      </c>
      <c r="BD2950" s="92"/>
      <c r="BE2950" s="92"/>
      <c r="BF2950">
        <v>303868.0625</v>
      </c>
      <c r="BG2950">
        <v>0</v>
      </c>
      <c r="BH2950">
        <v>0</v>
      </c>
      <c r="BI2950" s="92"/>
      <c r="BJ2950" s="92"/>
      <c r="BK2950" s="92"/>
      <c r="BL2950">
        <v>0</v>
      </c>
    </row>
    <row r="2951" spans="1:64" x14ac:dyDescent="0.25">
      <c r="A2951" s="82" t="s">
        <v>297</v>
      </c>
      <c r="B2951" s="82" t="s">
        <v>397</v>
      </c>
      <c r="C2951" s="82" t="s">
        <v>107</v>
      </c>
      <c r="D2951" s="82" t="s">
        <v>305</v>
      </c>
      <c r="E2951" s="82" t="s">
        <v>58</v>
      </c>
      <c r="F2951" s="82" t="s">
        <v>366</v>
      </c>
      <c r="G2951" s="82" t="s">
        <v>366</v>
      </c>
      <c r="H2951">
        <v>34.688133239746094</v>
      </c>
      <c r="I2951">
        <v>100</v>
      </c>
      <c r="J2951">
        <v>34.688133239746094</v>
      </c>
      <c r="K2951" s="92"/>
      <c r="L2951">
        <v>0</v>
      </c>
      <c r="M2951" s="92"/>
      <c r="N2951" s="92"/>
      <c r="O2951" s="92"/>
      <c r="P2951">
        <v>17124.841796875</v>
      </c>
      <c r="Q2951" s="92"/>
      <c r="R2951" s="92"/>
      <c r="S2951">
        <v>-1</v>
      </c>
      <c r="T2951">
        <v>0</v>
      </c>
      <c r="U2951" s="82" t="s">
        <v>160</v>
      </c>
      <c r="V2951" s="92"/>
      <c r="W2951">
        <v>303868.0625</v>
      </c>
      <c r="X2951" s="92"/>
      <c r="Y2951">
        <v>0</v>
      </c>
      <c r="Z2951">
        <v>11639.1025390625</v>
      </c>
      <c r="AA2951">
        <v>11639.1025390625</v>
      </c>
      <c r="AB2951">
        <v>0</v>
      </c>
      <c r="AC2951">
        <v>-1</v>
      </c>
      <c r="AD2951">
        <v>0</v>
      </c>
      <c r="AE2951">
        <v>0</v>
      </c>
      <c r="AF2951">
        <v>0</v>
      </c>
      <c r="AG2951">
        <v>0</v>
      </c>
      <c r="AH2951">
        <v>8760</v>
      </c>
      <c r="AI2951">
        <v>0.34688135981559753</v>
      </c>
      <c r="AJ2951">
        <v>38.303146362304688</v>
      </c>
      <c r="AK2951">
        <v>-10079.1279296875</v>
      </c>
      <c r="AL2951">
        <v>-33.169422149658203</v>
      </c>
      <c r="AM2951">
        <v>21718.23046875</v>
      </c>
      <c r="AN2951">
        <v>71.472572326660156</v>
      </c>
      <c r="AO2951" s="92"/>
      <c r="AP2951" s="82" t="s">
        <v>351</v>
      </c>
      <c r="AQ2951" s="82" t="s">
        <v>326</v>
      </c>
      <c r="AR2951" s="82"/>
      <c r="AS2951">
        <v>0</v>
      </c>
      <c r="AT2951">
        <v>0</v>
      </c>
      <c r="AU2951">
        <v>2033</v>
      </c>
      <c r="AY2951">
        <v>0</v>
      </c>
      <c r="AZ2951">
        <v>0</v>
      </c>
      <c r="BA2951" s="82" t="s">
        <v>398</v>
      </c>
      <c r="BB2951">
        <v>12057</v>
      </c>
      <c r="BC2951">
        <v>100</v>
      </c>
      <c r="BD2951" s="92"/>
      <c r="BE2951" s="92"/>
      <c r="BF2951">
        <v>303868.0625</v>
      </c>
      <c r="BG2951">
        <v>0</v>
      </c>
      <c r="BH2951">
        <v>0</v>
      </c>
      <c r="BI2951" s="92"/>
      <c r="BJ2951" s="92"/>
      <c r="BK2951" s="92"/>
      <c r="BL2951">
        <v>0</v>
      </c>
    </row>
    <row r="2952" spans="1:64" x14ac:dyDescent="0.25">
      <c r="A2952" s="82" t="s">
        <v>297</v>
      </c>
      <c r="B2952" s="82" t="s">
        <v>397</v>
      </c>
      <c r="C2952" s="82" t="s">
        <v>107</v>
      </c>
      <c r="D2952" s="82" t="s">
        <v>306</v>
      </c>
      <c r="E2952" s="82" t="s">
        <v>59</v>
      </c>
      <c r="F2952" s="82" t="s">
        <v>366</v>
      </c>
      <c r="G2952" s="82" t="s">
        <v>366</v>
      </c>
      <c r="H2952">
        <v>34.688133239746094</v>
      </c>
      <c r="I2952">
        <v>100</v>
      </c>
      <c r="J2952">
        <v>34.688133239746094</v>
      </c>
      <c r="K2952" s="92"/>
      <c r="L2952">
        <v>0</v>
      </c>
      <c r="M2952" s="92"/>
      <c r="N2952" s="92"/>
      <c r="O2952" s="92"/>
      <c r="P2952">
        <v>17124.841796875</v>
      </c>
      <c r="Q2952" s="92"/>
      <c r="R2952" s="92"/>
      <c r="S2952">
        <v>-1</v>
      </c>
      <c r="T2952">
        <v>0</v>
      </c>
      <c r="U2952" s="82" t="s">
        <v>160</v>
      </c>
      <c r="V2952" s="92"/>
      <c r="W2952">
        <v>303868.0625</v>
      </c>
      <c r="X2952" s="92"/>
      <c r="Y2952">
        <v>0</v>
      </c>
      <c r="Z2952">
        <v>11639.1025390625</v>
      </c>
      <c r="AA2952">
        <v>11639.1025390625</v>
      </c>
      <c r="AB2952">
        <v>0</v>
      </c>
      <c r="AC2952">
        <v>-1</v>
      </c>
      <c r="AD2952">
        <v>0</v>
      </c>
      <c r="AE2952">
        <v>0</v>
      </c>
      <c r="AF2952">
        <v>0</v>
      </c>
      <c r="AG2952">
        <v>0</v>
      </c>
      <c r="AH2952">
        <v>8760</v>
      </c>
      <c r="AI2952">
        <v>0.34688135981559753</v>
      </c>
      <c r="AJ2952">
        <v>38.303146362304688</v>
      </c>
      <c r="AK2952">
        <v>-10079.1279296875</v>
      </c>
      <c r="AL2952">
        <v>-33.169422149658203</v>
      </c>
      <c r="AM2952">
        <v>21718.23046875</v>
      </c>
      <c r="AN2952">
        <v>71.472572326660156</v>
      </c>
      <c r="AO2952" s="92"/>
      <c r="AP2952" s="82" t="s">
        <v>351</v>
      </c>
      <c r="AQ2952" s="82" t="s">
        <v>326</v>
      </c>
      <c r="AR2952" s="82"/>
      <c r="AS2952">
        <v>0</v>
      </c>
      <c r="AT2952">
        <v>0</v>
      </c>
      <c r="AU2952">
        <v>2033</v>
      </c>
      <c r="AY2952">
        <v>0</v>
      </c>
      <c r="AZ2952">
        <v>0</v>
      </c>
      <c r="BA2952" s="82" t="s">
        <v>398</v>
      </c>
      <c r="BB2952">
        <v>12058</v>
      </c>
      <c r="BC2952">
        <v>100</v>
      </c>
      <c r="BD2952" s="92"/>
      <c r="BE2952" s="92"/>
      <c r="BF2952">
        <v>303868.0625</v>
      </c>
      <c r="BG2952">
        <v>0</v>
      </c>
      <c r="BH2952">
        <v>0</v>
      </c>
      <c r="BI2952" s="92"/>
      <c r="BJ2952" s="92"/>
      <c r="BK2952" s="92"/>
      <c r="BL2952">
        <v>0</v>
      </c>
    </row>
    <row r="2953" spans="1:64" x14ac:dyDescent="0.25">
      <c r="A2953" s="82" t="s">
        <v>297</v>
      </c>
      <c r="B2953" s="82" t="s">
        <v>397</v>
      </c>
      <c r="C2953" s="82" t="s">
        <v>107</v>
      </c>
      <c r="D2953" s="82" t="s">
        <v>307</v>
      </c>
      <c r="E2953" s="82" t="s">
        <v>60</v>
      </c>
      <c r="F2953" s="82" t="s">
        <v>366</v>
      </c>
      <c r="G2953" s="82" t="s">
        <v>366</v>
      </c>
      <c r="H2953">
        <v>34.688133239746094</v>
      </c>
      <c r="I2953">
        <v>100</v>
      </c>
      <c r="J2953">
        <v>34.688133239746094</v>
      </c>
      <c r="K2953" s="92"/>
      <c r="L2953">
        <v>0</v>
      </c>
      <c r="M2953" s="92"/>
      <c r="N2953" s="92"/>
      <c r="O2953" s="92"/>
      <c r="P2953">
        <v>17124.841796875</v>
      </c>
      <c r="Q2953" s="92"/>
      <c r="R2953" s="92"/>
      <c r="S2953">
        <v>-1</v>
      </c>
      <c r="T2953">
        <v>0</v>
      </c>
      <c r="U2953" s="82" t="s">
        <v>160</v>
      </c>
      <c r="V2953" s="92"/>
      <c r="W2953">
        <v>303868.0625</v>
      </c>
      <c r="X2953" s="92"/>
      <c r="Y2953">
        <v>0</v>
      </c>
      <c r="Z2953">
        <v>11639.1025390625</v>
      </c>
      <c r="AA2953">
        <v>11639.1025390625</v>
      </c>
      <c r="AB2953">
        <v>0</v>
      </c>
      <c r="AC2953">
        <v>-1</v>
      </c>
      <c r="AD2953">
        <v>0</v>
      </c>
      <c r="AE2953">
        <v>0</v>
      </c>
      <c r="AF2953">
        <v>0</v>
      </c>
      <c r="AG2953">
        <v>0</v>
      </c>
      <c r="AH2953">
        <v>8760</v>
      </c>
      <c r="AI2953">
        <v>0.34688135981559753</v>
      </c>
      <c r="AJ2953">
        <v>38.303146362304688</v>
      </c>
      <c r="AK2953">
        <v>-10079.1279296875</v>
      </c>
      <c r="AL2953">
        <v>-33.169422149658203</v>
      </c>
      <c r="AM2953">
        <v>21718.23046875</v>
      </c>
      <c r="AN2953">
        <v>71.472572326660156</v>
      </c>
      <c r="AO2953" s="92"/>
      <c r="AP2953" s="82" t="s">
        <v>351</v>
      </c>
      <c r="AQ2953" s="82" t="s">
        <v>326</v>
      </c>
      <c r="AR2953" s="82"/>
      <c r="AS2953">
        <v>0</v>
      </c>
      <c r="AT2953">
        <v>0</v>
      </c>
      <c r="AU2953">
        <v>2033</v>
      </c>
      <c r="AY2953">
        <v>0</v>
      </c>
      <c r="AZ2953">
        <v>0</v>
      </c>
      <c r="BA2953" s="82" t="s">
        <v>398</v>
      </c>
      <c r="BB2953">
        <v>12059</v>
      </c>
      <c r="BC2953">
        <v>100</v>
      </c>
      <c r="BD2953" s="92"/>
      <c r="BE2953" s="92"/>
      <c r="BF2953">
        <v>303868.0625</v>
      </c>
      <c r="BG2953">
        <v>0</v>
      </c>
      <c r="BH2953">
        <v>0</v>
      </c>
      <c r="BI2953" s="92"/>
      <c r="BJ2953" s="92"/>
      <c r="BK2953" s="92"/>
      <c r="BL2953">
        <v>0</v>
      </c>
    </row>
    <row r="2954" spans="1:64" x14ac:dyDescent="0.25">
      <c r="A2954" s="82" t="s">
        <v>297</v>
      </c>
      <c r="B2954" s="82" t="s">
        <v>397</v>
      </c>
      <c r="C2954" s="82" t="s">
        <v>107</v>
      </c>
      <c r="D2954" s="82" t="s">
        <v>308</v>
      </c>
      <c r="E2954" s="82" t="s">
        <v>61</v>
      </c>
      <c r="F2954" s="82" t="s">
        <v>366</v>
      </c>
      <c r="G2954" s="82" t="s">
        <v>366</v>
      </c>
      <c r="H2954">
        <v>34.688133239746094</v>
      </c>
      <c r="I2954">
        <v>100</v>
      </c>
      <c r="J2954">
        <v>34.688133239746094</v>
      </c>
      <c r="K2954" s="92"/>
      <c r="L2954">
        <v>0</v>
      </c>
      <c r="M2954" s="92"/>
      <c r="N2954" s="92"/>
      <c r="O2954" s="92"/>
      <c r="P2954">
        <v>17124.841796875</v>
      </c>
      <c r="Q2954" s="92"/>
      <c r="R2954" s="92"/>
      <c r="S2954">
        <v>-1</v>
      </c>
      <c r="T2954">
        <v>0</v>
      </c>
      <c r="U2954" s="82" t="s">
        <v>160</v>
      </c>
      <c r="V2954" s="92"/>
      <c r="W2954">
        <v>303868.0625</v>
      </c>
      <c r="X2954" s="92"/>
      <c r="Y2954">
        <v>0</v>
      </c>
      <c r="Z2954">
        <v>11639.1025390625</v>
      </c>
      <c r="AA2954">
        <v>11639.1025390625</v>
      </c>
      <c r="AB2954">
        <v>0</v>
      </c>
      <c r="AC2954">
        <v>-1</v>
      </c>
      <c r="AD2954">
        <v>0</v>
      </c>
      <c r="AE2954">
        <v>0</v>
      </c>
      <c r="AF2954">
        <v>0</v>
      </c>
      <c r="AG2954">
        <v>0</v>
      </c>
      <c r="AH2954">
        <v>8760</v>
      </c>
      <c r="AI2954">
        <v>0.34688135981559753</v>
      </c>
      <c r="AJ2954">
        <v>38.303146362304688</v>
      </c>
      <c r="AK2954">
        <v>-10079.1279296875</v>
      </c>
      <c r="AL2954">
        <v>-33.169422149658203</v>
      </c>
      <c r="AM2954">
        <v>21718.23046875</v>
      </c>
      <c r="AN2954">
        <v>71.472572326660156</v>
      </c>
      <c r="AO2954" s="92"/>
      <c r="AP2954" s="82" t="s">
        <v>351</v>
      </c>
      <c r="AQ2954" s="82" t="s">
        <v>326</v>
      </c>
      <c r="AR2954" s="82"/>
      <c r="AS2954">
        <v>0</v>
      </c>
      <c r="AT2954">
        <v>0</v>
      </c>
      <c r="AU2954">
        <v>2033</v>
      </c>
      <c r="AY2954">
        <v>0</v>
      </c>
      <c r="AZ2954">
        <v>0</v>
      </c>
      <c r="BA2954" s="82" t="s">
        <v>398</v>
      </c>
      <c r="BB2954">
        <v>12060</v>
      </c>
      <c r="BC2954">
        <v>100</v>
      </c>
      <c r="BD2954" s="92"/>
      <c r="BE2954" s="92"/>
      <c r="BF2954">
        <v>303868.0625</v>
      </c>
      <c r="BG2954">
        <v>0</v>
      </c>
      <c r="BH2954">
        <v>0</v>
      </c>
      <c r="BI2954" s="92"/>
      <c r="BJ2954" s="92"/>
      <c r="BK2954" s="92"/>
      <c r="BL2954">
        <v>0</v>
      </c>
    </row>
    <row r="2955" spans="1:64" x14ac:dyDescent="0.25">
      <c r="A2955" s="82" t="s">
        <v>297</v>
      </c>
      <c r="B2955" s="82" t="s">
        <v>397</v>
      </c>
      <c r="C2955" s="82" t="s">
        <v>107</v>
      </c>
      <c r="D2955" s="82" t="s">
        <v>309</v>
      </c>
      <c r="E2955" s="82" t="s">
        <v>310</v>
      </c>
      <c r="F2955" s="82" t="s">
        <v>366</v>
      </c>
      <c r="G2955" s="82" t="s">
        <v>366</v>
      </c>
      <c r="H2955">
        <v>34.688133239746094</v>
      </c>
      <c r="I2955">
        <v>100</v>
      </c>
      <c r="J2955">
        <v>34.688133239746094</v>
      </c>
      <c r="K2955" s="92"/>
      <c r="L2955">
        <v>0</v>
      </c>
      <c r="M2955" s="92"/>
      <c r="N2955" s="92"/>
      <c r="O2955" s="92"/>
      <c r="P2955">
        <v>17124.841796875</v>
      </c>
      <c r="Q2955" s="92"/>
      <c r="R2955" s="92"/>
      <c r="S2955">
        <v>-1</v>
      </c>
      <c r="T2955">
        <v>0</v>
      </c>
      <c r="U2955" s="82" t="s">
        <v>160</v>
      </c>
      <c r="V2955" s="92"/>
      <c r="W2955">
        <v>303868.0625</v>
      </c>
      <c r="X2955" s="92"/>
      <c r="Y2955">
        <v>0</v>
      </c>
      <c r="Z2955">
        <v>11639.1025390625</v>
      </c>
      <c r="AA2955">
        <v>11639.1025390625</v>
      </c>
      <c r="AB2955">
        <v>0</v>
      </c>
      <c r="AC2955">
        <v>-1</v>
      </c>
      <c r="AD2955">
        <v>0</v>
      </c>
      <c r="AE2955">
        <v>0</v>
      </c>
      <c r="AF2955">
        <v>0</v>
      </c>
      <c r="AG2955">
        <v>0</v>
      </c>
      <c r="AH2955">
        <v>8760</v>
      </c>
      <c r="AI2955">
        <v>0.34688135981559753</v>
      </c>
      <c r="AJ2955">
        <v>38.303146362304688</v>
      </c>
      <c r="AK2955">
        <v>-10079.1279296875</v>
      </c>
      <c r="AL2955">
        <v>-33.169422149658203</v>
      </c>
      <c r="AM2955">
        <v>21718.23046875</v>
      </c>
      <c r="AN2955">
        <v>71.472572326660156</v>
      </c>
      <c r="AO2955" s="92"/>
      <c r="AP2955" s="82" t="s">
        <v>351</v>
      </c>
      <c r="AQ2955" s="82" t="s">
        <v>326</v>
      </c>
      <c r="AR2955" s="82"/>
      <c r="AS2955">
        <v>0</v>
      </c>
      <c r="AT2955">
        <v>0</v>
      </c>
      <c r="AU2955">
        <v>2033</v>
      </c>
      <c r="AY2955">
        <v>0</v>
      </c>
      <c r="AZ2955">
        <v>0</v>
      </c>
      <c r="BA2955" s="82" t="s">
        <v>398</v>
      </c>
      <c r="BB2955">
        <v>12061</v>
      </c>
      <c r="BC2955">
        <v>100</v>
      </c>
      <c r="BD2955" s="92"/>
      <c r="BE2955" s="92"/>
      <c r="BF2955">
        <v>303868.0625</v>
      </c>
      <c r="BG2955">
        <v>0</v>
      </c>
      <c r="BH2955">
        <v>0</v>
      </c>
      <c r="BI2955" s="92"/>
      <c r="BJ2955" s="92"/>
      <c r="BK2955" s="92"/>
      <c r="BL2955">
        <v>0</v>
      </c>
    </row>
    <row r="2956" spans="1:64" x14ac:dyDescent="0.25">
      <c r="A2956" s="82" t="s">
        <v>297</v>
      </c>
      <c r="B2956" s="82" t="s">
        <v>397</v>
      </c>
      <c r="C2956" s="82" t="s">
        <v>107</v>
      </c>
      <c r="D2956" s="82" t="s">
        <v>313</v>
      </c>
      <c r="E2956" s="82" t="s">
        <v>314</v>
      </c>
      <c r="F2956" s="82" t="s">
        <v>366</v>
      </c>
      <c r="G2956" s="82" t="s">
        <v>366</v>
      </c>
      <c r="H2956">
        <v>34.688133239746094</v>
      </c>
      <c r="I2956">
        <v>100</v>
      </c>
      <c r="J2956">
        <v>34.688133239746094</v>
      </c>
      <c r="K2956" s="92"/>
      <c r="L2956">
        <v>0</v>
      </c>
      <c r="M2956" s="92"/>
      <c r="N2956" s="92"/>
      <c r="O2956" s="92"/>
      <c r="P2956">
        <v>17124.841796875</v>
      </c>
      <c r="Q2956" s="92"/>
      <c r="R2956" s="92"/>
      <c r="S2956">
        <v>-1</v>
      </c>
      <c r="T2956">
        <v>0</v>
      </c>
      <c r="U2956" s="82" t="s">
        <v>160</v>
      </c>
      <c r="V2956" s="92"/>
      <c r="W2956">
        <v>303868.0625</v>
      </c>
      <c r="X2956" s="92"/>
      <c r="Y2956">
        <v>0</v>
      </c>
      <c r="Z2956">
        <v>11639.1025390625</v>
      </c>
      <c r="AA2956">
        <v>11639.1025390625</v>
      </c>
      <c r="AB2956">
        <v>0</v>
      </c>
      <c r="AC2956">
        <v>-1</v>
      </c>
      <c r="AD2956">
        <v>0</v>
      </c>
      <c r="AE2956">
        <v>0</v>
      </c>
      <c r="AF2956">
        <v>0</v>
      </c>
      <c r="AG2956">
        <v>0</v>
      </c>
      <c r="AH2956">
        <v>8760</v>
      </c>
      <c r="AI2956">
        <v>0.34688135981559753</v>
      </c>
      <c r="AJ2956">
        <v>38.303146362304688</v>
      </c>
      <c r="AK2956">
        <v>-10079.1279296875</v>
      </c>
      <c r="AL2956">
        <v>-33.169422149658203</v>
      </c>
      <c r="AM2956">
        <v>21718.23046875</v>
      </c>
      <c r="AN2956">
        <v>71.472572326660156</v>
      </c>
      <c r="AO2956" s="92"/>
      <c r="AP2956" s="82" t="s">
        <v>351</v>
      </c>
      <c r="AQ2956" s="82" t="s">
        <v>326</v>
      </c>
      <c r="AR2956" s="82"/>
      <c r="AS2956">
        <v>0</v>
      </c>
      <c r="AT2956">
        <v>0</v>
      </c>
      <c r="AU2956">
        <v>2033</v>
      </c>
      <c r="AY2956">
        <v>0</v>
      </c>
      <c r="AZ2956">
        <v>0</v>
      </c>
      <c r="BA2956" s="82" t="s">
        <v>398</v>
      </c>
      <c r="BB2956">
        <v>12062</v>
      </c>
      <c r="BC2956">
        <v>100</v>
      </c>
      <c r="BD2956" s="92"/>
      <c r="BE2956" s="92"/>
      <c r="BF2956">
        <v>303868.0625</v>
      </c>
      <c r="BG2956">
        <v>0</v>
      </c>
      <c r="BH2956">
        <v>0</v>
      </c>
      <c r="BI2956" s="92"/>
      <c r="BJ2956" s="92"/>
      <c r="BK2956" s="92"/>
      <c r="BL2956">
        <v>0</v>
      </c>
    </row>
    <row r="2957" spans="1:64" x14ac:dyDescent="0.25">
      <c r="A2957" s="82" t="s">
        <v>297</v>
      </c>
      <c r="B2957" s="82" t="s">
        <v>397</v>
      </c>
      <c r="C2957" s="82" t="s">
        <v>107</v>
      </c>
      <c r="D2957" s="82" t="s">
        <v>298</v>
      </c>
      <c r="E2957" s="82" t="s">
        <v>55</v>
      </c>
      <c r="F2957" s="82" t="s">
        <v>367</v>
      </c>
      <c r="G2957" s="82" t="s">
        <v>367</v>
      </c>
      <c r="H2957">
        <v>34.688133239746094</v>
      </c>
      <c r="I2957">
        <v>100</v>
      </c>
      <c r="J2957">
        <v>34.688133239746094</v>
      </c>
      <c r="K2957" s="92"/>
      <c r="L2957">
        <v>0</v>
      </c>
      <c r="M2957" s="92"/>
      <c r="N2957" s="92"/>
      <c r="O2957" s="92"/>
      <c r="P2957">
        <v>16640.435546875</v>
      </c>
      <c r="Q2957" s="92"/>
      <c r="R2957" s="92"/>
      <c r="S2957">
        <v>-1</v>
      </c>
      <c r="T2957">
        <v>0</v>
      </c>
      <c r="U2957" s="82" t="s">
        <v>160</v>
      </c>
      <c r="V2957" s="92"/>
      <c r="W2957">
        <v>303868.0625</v>
      </c>
      <c r="X2957" s="92"/>
      <c r="Y2957">
        <v>0</v>
      </c>
      <c r="Z2957">
        <v>11639.1025390625</v>
      </c>
      <c r="AA2957">
        <v>11639.1025390625</v>
      </c>
      <c r="AB2957">
        <v>0</v>
      </c>
      <c r="AC2957">
        <v>-1</v>
      </c>
      <c r="AD2957">
        <v>0</v>
      </c>
      <c r="AE2957">
        <v>0</v>
      </c>
      <c r="AF2957">
        <v>0</v>
      </c>
      <c r="AG2957">
        <v>0</v>
      </c>
      <c r="AH2957">
        <v>8760</v>
      </c>
      <c r="AI2957">
        <v>0.34688135981559753</v>
      </c>
      <c r="AJ2957">
        <v>38.303146362304688</v>
      </c>
      <c r="AK2957">
        <v>-10079.1279296875</v>
      </c>
      <c r="AL2957">
        <v>-33.169422149658203</v>
      </c>
      <c r="AM2957">
        <v>21718.23046875</v>
      </c>
      <c r="AN2957">
        <v>71.472572326660156</v>
      </c>
      <c r="AO2957" s="92"/>
      <c r="AP2957" s="82" t="s">
        <v>347</v>
      </c>
      <c r="AQ2957" s="82" t="s">
        <v>326</v>
      </c>
      <c r="AR2957" s="82"/>
      <c r="AS2957">
        <v>0</v>
      </c>
      <c r="AT2957">
        <v>0</v>
      </c>
      <c r="AU2957">
        <v>2033</v>
      </c>
      <c r="AY2957">
        <v>0</v>
      </c>
      <c r="AZ2957">
        <v>0</v>
      </c>
      <c r="BA2957" s="82" t="s">
        <v>398</v>
      </c>
      <c r="BB2957">
        <v>12063</v>
      </c>
      <c r="BC2957">
        <v>100</v>
      </c>
      <c r="BD2957" s="92"/>
      <c r="BE2957" s="92"/>
      <c r="BF2957">
        <v>303868.0625</v>
      </c>
      <c r="BG2957">
        <v>0</v>
      </c>
      <c r="BH2957">
        <v>0</v>
      </c>
      <c r="BI2957" s="92"/>
      <c r="BJ2957" s="92"/>
      <c r="BK2957" s="92"/>
      <c r="BL2957">
        <v>0</v>
      </c>
    </row>
    <row r="2958" spans="1:64" x14ac:dyDescent="0.25">
      <c r="A2958" s="82" t="s">
        <v>297</v>
      </c>
      <c r="B2958" s="82" t="s">
        <v>397</v>
      </c>
      <c r="C2958" s="82" t="s">
        <v>107</v>
      </c>
      <c r="D2958" s="82" t="s">
        <v>303</v>
      </c>
      <c r="E2958" s="82" t="s">
        <v>304</v>
      </c>
      <c r="F2958" s="82" t="s">
        <v>367</v>
      </c>
      <c r="G2958" s="82" t="s">
        <v>367</v>
      </c>
      <c r="H2958">
        <v>34.688133239746094</v>
      </c>
      <c r="I2958">
        <v>100</v>
      </c>
      <c r="J2958">
        <v>34.688133239746094</v>
      </c>
      <c r="K2958" s="92"/>
      <c r="L2958">
        <v>0</v>
      </c>
      <c r="M2958" s="92"/>
      <c r="N2958" s="92"/>
      <c r="O2958" s="92"/>
      <c r="P2958">
        <v>16640.435546875</v>
      </c>
      <c r="Q2958" s="92"/>
      <c r="R2958" s="92"/>
      <c r="S2958">
        <v>-1</v>
      </c>
      <c r="T2958">
        <v>0</v>
      </c>
      <c r="U2958" s="82" t="s">
        <v>160</v>
      </c>
      <c r="V2958" s="92"/>
      <c r="W2958">
        <v>303868.0625</v>
      </c>
      <c r="X2958" s="92"/>
      <c r="Y2958">
        <v>0</v>
      </c>
      <c r="Z2958">
        <v>11639.1025390625</v>
      </c>
      <c r="AA2958">
        <v>11639.1025390625</v>
      </c>
      <c r="AB2958">
        <v>0</v>
      </c>
      <c r="AC2958">
        <v>-1</v>
      </c>
      <c r="AD2958">
        <v>0</v>
      </c>
      <c r="AE2958">
        <v>0</v>
      </c>
      <c r="AF2958">
        <v>0</v>
      </c>
      <c r="AG2958">
        <v>0</v>
      </c>
      <c r="AH2958">
        <v>8760</v>
      </c>
      <c r="AI2958">
        <v>0.34688135981559753</v>
      </c>
      <c r="AJ2958">
        <v>38.303146362304688</v>
      </c>
      <c r="AK2958">
        <v>-10079.1279296875</v>
      </c>
      <c r="AL2958">
        <v>-33.169422149658203</v>
      </c>
      <c r="AM2958">
        <v>21718.23046875</v>
      </c>
      <c r="AN2958">
        <v>71.472572326660156</v>
      </c>
      <c r="AO2958" s="92"/>
      <c r="AP2958" s="82" t="s">
        <v>347</v>
      </c>
      <c r="AQ2958" s="82" t="s">
        <v>326</v>
      </c>
      <c r="AR2958" s="82"/>
      <c r="AS2958">
        <v>0</v>
      </c>
      <c r="AT2958">
        <v>0</v>
      </c>
      <c r="AU2958">
        <v>2033</v>
      </c>
      <c r="AY2958">
        <v>0</v>
      </c>
      <c r="AZ2958">
        <v>0</v>
      </c>
      <c r="BA2958" s="82" t="s">
        <v>398</v>
      </c>
      <c r="BB2958">
        <v>12064</v>
      </c>
      <c r="BC2958">
        <v>100</v>
      </c>
      <c r="BD2958" s="92"/>
      <c r="BE2958" s="92"/>
      <c r="BF2958">
        <v>303868.0625</v>
      </c>
      <c r="BG2958">
        <v>0</v>
      </c>
      <c r="BH2958">
        <v>0</v>
      </c>
      <c r="BI2958" s="92"/>
      <c r="BJ2958" s="92"/>
      <c r="BK2958" s="92"/>
      <c r="BL2958">
        <v>0</v>
      </c>
    </row>
    <row r="2959" spans="1:64" x14ac:dyDescent="0.25">
      <c r="A2959" s="82" t="s">
        <v>297</v>
      </c>
      <c r="B2959" s="82" t="s">
        <v>397</v>
      </c>
      <c r="C2959" s="82" t="s">
        <v>107</v>
      </c>
      <c r="D2959" s="82" t="s">
        <v>305</v>
      </c>
      <c r="E2959" s="82" t="s">
        <v>58</v>
      </c>
      <c r="F2959" s="82" t="s">
        <v>367</v>
      </c>
      <c r="G2959" s="82" t="s">
        <v>367</v>
      </c>
      <c r="H2959">
        <v>34.688133239746094</v>
      </c>
      <c r="I2959">
        <v>100</v>
      </c>
      <c r="J2959">
        <v>34.688133239746094</v>
      </c>
      <c r="K2959" s="92"/>
      <c r="L2959">
        <v>0</v>
      </c>
      <c r="M2959" s="92"/>
      <c r="N2959" s="92"/>
      <c r="O2959" s="92"/>
      <c r="P2959">
        <v>16640.435546875</v>
      </c>
      <c r="Q2959" s="92"/>
      <c r="R2959" s="92"/>
      <c r="S2959">
        <v>-1</v>
      </c>
      <c r="T2959">
        <v>0</v>
      </c>
      <c r="U2959" s="82" t="s">
        <v>160</v>
      </c>
      <c r="V2959" s="92"/>
      <c r="W2959">
        <v>303868.0625</v>
      </c>
      <c r="X2959" s="92"/>
      <c r="Y2959">
        <v>0</v>
      </c>
      <c r="Z2959">
        <v>11639.1025390625</v>
      </c>
      <c r="AA2959">
        <v>11639.1025390625</v>
      </c>
      <c r="AB2959">
        <v>0</v>
      </c>
      <c r="AC2959">
        <v>-1</v>
      </c>
      <c r="AD2959">
        <v>0</v>
      </c>
      <c r="AE2959">
        <v>0</v>
      </c>
      <c r="AF2959">
        <v>0</v>
      </c>
      <c r="AG2959">
        <v>0</v>
      </c>
      <c r="AH2959">
        <v>8760</v>
      </c>
      <c r="AI2959">
        <v>0.34688135981559753</v>
      </c>
      <c r="AJ2959">
        <v>38.303146362304688</v>
      </c>
      <c r="AK2959">
        <v>-10079.1279296875</v>
      </c>
      <c r="AL2959">
        <v>-33.169422149658203</v>
      </c>
      <c r="AM2959">
        <v>21718.23046875</v>
      </c>
      <c r="AN2959">
        <v>71.472572326660156</v>
      </c>
      <c r="AO2959" s="92"/>
      <c r="AP2959" s="82" t="s">
        <v>347</v>
      </c>
      <c r="AQ2959" s="82" t="s">
        <v>326</v>
      </c>
      <c r="AR2959" s="82"/>
      <c r="AS2959">
        <v>0</v>
      </c>
      <c r="AT2959">
        <v>0</v>
      </c>
      <c r="AU2959">
        <v>2033</v>
      </c>
      <c r="AY2959">
        <v>0</v>
      </c>
      <c r="AZ2959">
        <v>0</v>
      </c>
      <c r="BA2959" s="82" t="s">
        <v>398</v>
      </c>
      <c r="BB2959">
        <v>12065</v>
      </c>
      <c r="BC2959">
        <v>100</v>
      </c>
      <c r="BD2959" s="92"/>
      <c r="BE2959" s="92"/>
      <c r="BF2959">
        <v>303868.0625</v>
      </c>
      <c r="BG2959">
        <v>0</v>
      </c>
      <c r="BH2959">
        <v>0</v>
      </c>
      <c r="BI2959" s="92"/>
      <c r="BJ2959" s="92"/>
      <c r="BK2959" s="92"/>
      <c r="BL2959">
        <v>0</v>
      </c>
    </row>
    <row r="2960" spans="1:64" x14ac:dyDescent="0.25">
      <c r="A2960" s="82" t="s">
        <v>297</v>
      </c>
      <c r="B2960" s="82" t="s">
        <v>397</v>
      </c>
      <c r="C2960" s="82" t="s">
        <v>107</v>
      </c>
      <c r="D2960" s="82" t="s">
        <v>306</v>
      </c>
      <c r="E2960" s="82" t="s">
        <v>59</v>
      </c>
      <c r="F2960" s="82" t="s">
        <v>367</v>
      </c>
      <c r="G2960" s="82" t="s">
        <v>367</v>
      </c>
      <c r="H2960">
        <v>34.688133239746094</v>
      </c>
      <c r="I2960">
        <v>100</v>
      </c>
      <c r="J2960">
        <v>34.688133239746094</v>
      </c>
      <c r="K2960" s="92"/>
      <c r="L2960">
        <v>0</v>
      </c>
      <c r="M2960" s="92"/>
      <c r="N2960" s="92"/>
      <c r="O2960" s="92"/>
      <c r="P2960">
        <v>16640.435546875</v>
      </c>
      <c r="Q2960" s="92"/>
      <c r="R2960" s="92"/>
      <c r="S2960">
        <v>-1</v>
      </c>
      <c r="T2960">
        <v>0</v>
      </c>
      <c r="U2960" s="82" t="s">
        <v>160</v>
      </c>
      <c r="V2960" s="92"/>
      <c r="W2960">
        <v>303868.0625</v>
      </c>
      <c r="X2960" s="92"/>
      <c r="Y2960">
        <v>0</v>
      </c>
      <c r="Z2960">
        <v>11639.1025390625</v>
      </c>
      <c r="AA2960">
        <v>11639.1025390625</v>
      </c>
      <c r="AB2960">
        <v>0</v>
      </c>
      <c r="AC2960">
        <v>-1</v>
      </c>
      <c r="AD2960">
        <v>0</v>
      </c>
      <c r="AE2960">
        <v>0</v>
      </c>
      <c r="AF2960">
        <v>0</v>
      </c>
      <c r="AG2960">
        <v>0</v>
      </c>
      <c r="AH2960">
        <v>8760</v>
      </c>
      <c r="AI2960">
        <v>0.34688135981559753</v>
      </c>
      <c r="AJ2960">
        <v>38.303146362304688</v>
      </c>
      <c r="AK2960">
        <v>-10079.1279296875</v>
      </c>
      <c r="AL2960">
        <v>-33.169422149658203</v>
      </c>
      <c r="AM2960">
        <v>21718.23046875</v>
      </c>
      <c r="AN2960">
        <v>71.472572326660156</v>
      </c>
      <c r="AO2960" s="92"/>
      <c r="AP2960" s="82" t="s">
        <v>347</v>
      </c>
      <c r="AQ2960" s="82" t="s">
        <v>326</v>
      </c>
      <c r="AR2960" s="82"/>
      <c r="AS2960">
        <v>0</v>
      </c>
      <c r="AT2960">
        <v>0</v>
      </c>
      <c r="AU2960">
        <v>2033</v>
      </c>
      <c r="AY2960">
        <v>0</v>
      </c>
      <c r="AZ2960">
        <v>0</v>
      </c>
      <c r="BA2960" s="82" t="s">
        <v>398</v>
      </c>
      <c r="BB2960">
        <v>12066</v>
      </c>
      <c r="BC2960">
        <v>100</v>
      </c>
      <c r="BD2960" s="92"/>
      <c r="BE2960" s="92"/>
      <c r="BF2960">
        <v>303868.0625</v>
      </c>
      <c r="BG2960">
        <v>0</v>
      </c>
      <c r="BH2960">
        <v>0</v>
      </c>
      <c r="BI2960" s="92"/>
      <c r="BJ2960" s="92"/>
      <c r="BK2960" s="92"/>
      <c r="BL2960">
        <v>0</v>
      </c>
    </row>
    <row r="2961" spans="1:64" x14ac:dyDescent="0.25">
      <c r="A2961" s="82" t="s">
        <v>297</v>
      </c>
      <c r="B2961" s="82" t="s">
        <v>397</v>
      </c>
      <c r="C2961" s="82" t="s">
        <v>107</v>
      </c>
      <c r="D2961" s="82" t="s">
        <v>309</v>
      </c>
      <c r="E2961" s="82" t="s">
        <v>310</v>
      </c>
      <c r="F2961" s="82" t="s">
        <v>367</v>
      </c>
      <c r="G2961" s="82" t="s">
        <v>367</v>
      </c>
      <c r="H2961">
        <v>34.688133239746094</v>
      </c>
      <c r="I2961">
        <v>100</v>
      </c>
      <c r="J2961">
        <v>34.688133239746094</v>
      </c>
      <c r="K2961" s="92"/>
      <c r="L2961">
        <v>0</v>
      </c>
      <c r="M2961" s="92"/>
      <c r="N2961" s="92"/>
      <c r="O2961" s="92"/>
      <c r="P2961">
        <v>16640.435546875</v>
      </c>
      <c r="Q2961" s="92"/>
      <c r="R2961" s="92"/>
      <c r="S2961">
        <v>-1</v>
      </c>
      <c r="T2961">
        <v>0</v>
      </c>
      <c r="U2961" s="82" t="s">
        <v>160</v>
      </c>
      <c r="V2961" s="92"/>
      <c r="W2961">
        <v>303868.0625</v>
      </c>
      <c r="X2961" s="92"/>
      <c r="Y2961">
        <v>0</v>
      </c>
      <c r="Z2961">
        <v>11639.1025390625</v>
      </c>
      <c r="AA2961">
        <v>11639.1025390625</v>
      </c>
      <c r="AB2961">
        <v>0</v>
      </c>
      <c r="AC2961">
        <v>-1</v>
      </c>
      <c r="AD2961">
        <v>0</v>
      </c>
      <c r="AE2961">
        <v>0</v>
      </c>
      <c r="AF2961">
        <v>0</v>
      </c>
      <c r="AG2961">
        <v>0</v>
      </c>
      <c r="AH2961">
        <v>8760</v>
      </c>
      <c r="AI2961">
        <v>0.34688135981559753</v>
      </c>
      <c r="AJ2961">
        <v>38.303146362304688</v>
      </c>
      <c r="AK2961">
        <v>-10079.1279296875</v>
      </c>
      <c r="AL2961">
        <v>-33.169422149658203</v>
      </c>
      <c r="AM2961">
        <v>21718.23046875</v>
      </c>
      <c r="AN2961">
        <v>71.472572326660156</v>
      </c>
      <c r="AO2961" s="92"/>
      <c r="AP2961" s="82" t="s">
        <v>347</v>
      </c>
      <c r="AQ2961" s="82" t="s">
        <v>326</v>
      </c>
      <c r="AR2961" s="82"/>
      <c r="AS2961">
        <v>0</v>
      </c>
      <c r="AT2961">
        <v>0</v>
      </c>
      <c r="AU2961">
        <v>2033</v>
      </c>
      <c r="AY2961">
        <v>0</v>
      </c>
      <c r="AZ2961">
        <v>0</v>
      </c>
      <c r="BA2961" s="82" t="s">
        <v>398</v>
      </c>
      <c r="BB2961">
        <v>12067</v>
      </c>
      <c r="BC2961">
        <v>100</v>
      </c>
      <c r="BD2961" s="92"/>
      <c r="BE2961" s="92"/>
      <c r="BF2961">
        <v>303868.0625</v>
      </c>
      <c r="BG2961">
        <v>0</v>
      </c>
      <c r="BH2961">
        <v>0</v>
      </c>
      <c r="BI2961" s="92"/>
      <c r="BJ2961" s="92"/>
      <c r="BK2961" s="92"/>
      <c r="BL2961">
        <v>0</v>
      </c>
    </row>
    <row r="2962" spans="1:64" x14ac:dyDescent="0.25">
      <c r="A2962" s="82" t="s">
        <v>297</v>
      </c>
      <c r="B2962" s="82" t="s">
        <v>397</v>
      </c>
      <c r="C2962" s="82" t="s">
        <v>107</v>
      </c>
      <c r="D2962" s="82" t="s">
        <v>298</v>
      </c>
      <c r="E2962" s="82" t="s">
        <v>55</v>
      </c>
      <c r="F2962" s="82" t="s">
        <v>368</v>
      </c>
      <c r="G2962" s="82" t="s">
        <v>368</v>
      </c>
      <c r="H2962">
        <v>34.688133239746094</v>
      </c>
      <c r="I2962">
        <v>100</v>
      </c>
      <c r="J2962">
        <v>34.688133239746094</v>
      </c>
      <c r="K2962" s="92"/>
      <c r="L2962">
        <v>0</v>
      </c>
      <c r="M2962" s="92"/>
      <c r="N2962" s="92"/>
      <c r="O2962" s="92"/>
      <c r="P2962">
        <v>16123.0029296875</v>
      </c>
      <c r="Q2962" s="92"/>
      <c r="R2962" s="92"/>
      <c r="S2962">
        <v>-1</v>
      </c>
      <c r="T2962">
        <v>0</v>
      </c>
      <c r="U2962" s="82" t="s">
        <v>160</v>
      </c>
      <c r="V2962" s="92"/>
      <c r="W2962">
        <v>303868.0625</v>
      </c>
      <c r="X2962" s="92"/>
      <c r="Y2962">
        <v>0</v>
      </c>
      <c r="Z2962">
        <v>11639.1025390625</v>
      </c>
      <c r="AA2962">
        <v>11639.1025390625</v>
      </c>
      <c r="AB2962">
        <v>0</v>
      </c>
      <c r="AC2962">
        <v>-1</v>
      </c>
      <c r="AD2962">
        <v>0</v>
      </c>
      <c r="AE2962">
        <v>0</v>
      </c>
      <c r="AF2962">
        <v>0</v>
      </c>
      <c r="AG2962">
        <v>0</v>
      </c>
      <c r="AH2962">
        <v>8760</v>
      </c>
      <c r="AI2962">
        <v>0.34688135981559753</v>
      </c>
      <c r="AJ2962">
        <v>38.303146362304688</v>
      </c>
      <c r="AK2962">
        <v>-10079.1279296875</v>
      </c>
      <c r="AL2962">
        <v>-33.169422149658203</v>
      </c>
      <c r="AM2962">
        <v>21718.23046875</v>
      </c>
      <c r="AN2962">
        <v>71.472572326660156</v>
      </c>
      <c r="AO2962" s="92"/>
      <c r="AP2962" s="82" t="s">
        <v>354</v>
      </c>
      <c r="AQ2962" s="82" t="s">
        <v>326</v>
      </c>
      <c r="AR2962" s="82"/>
      <c r="AS2962">
        <v>0</v>
      </c>
      <c r="AT2962">
        <v>0</v>
      </c>
      <c r="AU2962">
        <v>2033</v>
      </c>
      <c r="AY2962">
        <v>0</v>
      </c>
      <c r="AZ2962">
        <v>0</v>
      </c>
      <c r="BA2962" s="82" t="s">
        <v>398</v>
      </c>
      <c r="BB2962">
        <v>12068</v>
      </c>
      <c r="BC2962">
        <v>100</v>
      </c>
      <c r="BD2962" s="92"/>
      <c r="BE2962" s="92"/>
      <c r="BF2962">
        <v>303868.0625</v>
      </c>
      <c r="BG2962">
        <v>0</v>
      </c>
      <c r="BH2962">
        <v>0</v>
      </c>
      <c r="BI2962" s="92"/>
      <c r="BJ2962" s="92"/>
      <c r="BK2962" s="92"/>
      <c r="BL2962">
        <v>0</v>
      </c>
    </row>
    <row r="2963" spans="1:64" x14ac:dyDescent="0.25">
      <c r="A2963" s="82" t="s">
        <v>297</v>
      </c>
      <c r="B2963" s="82" t="s">
        <v>397</v>
      </c>
      <c r="C2963" s="82" t="s">
        <v>107</v>
      </c>
      <c r="D2963" s="82" t="s">
        <v>303</v>
      </c>
      <c r="E2963" s="82" t="s">
        <v>304</v>
      </c>
      <c r="F2963" s="82" t="s">
        <v>368</v>
      </c>
      <c r="G2963" s="82" t="s">
        <v>368</v>
      </c>
      <c r="H2963">
        <v>34.688133239746094</v>
      </c>
      <c r="I2963">
        <v>100</v>
      </c>
      <c r="J2963">
        <v>34.688133239746094</v>
      </c>
      <c r="K2963" s="92"/>
      <c r="L2963">
        <v>0</v>
      </c>
      <c r="M2963" s="92"/>
      <c r="N2963" s="92"/>
      <c r="O2963" s="92"/>
      <c r="P2963">
        <v>16123.0029296875</v>
      </c>
      <c r="Q2963" s="92"/>
      <c r="R2963" s="92"/>
      <c r="S2963">
        <v>-1</v>
      </c>
      <c r="T2963">
        <v>0</v>
      </c>
      <c r="U2963" s="82" t="s">
        <v>160</v>
      </c>
      <c r="V2963" s="92"/>
      <c r="W2963">
        <v>303868.0625</v>
      </c>
      <c r="X2963" s="92"/>
      <c r="Y2963">
        <v>0</v>
      </c>
      <c r="Z2963">
        <v>11639.1025390625</v>
      </c>
      <c r="AA2963">
        <v>11639.1025390625</v>
      </c>
      <c r="AB2963">
        <v>0</v>
      </c>
      <c r="AC2963">
        <v>-1</v>
      </c>
      <c r="AD2963">
        <v>0</v>
      </c>
      <c r="AE2963">
        <v>0</v>
      </c>
      <c r="AF2963">
        <v>0</v>
      </c>
      <c r="AG2963">
        <v>0</v>
      </c>
      <c r="AH2963">
        <v>8760</v>
      </c>
      <c r="AI2963">
        <v>0.34688135981559753</v>
      </c>
      <c r="AJ2963">
        <v>38.303146362304688</v>
      </c>
      <c r="AK2963">
        <v>-10079.1279296875</v>
      </c>
      <c r="AL2963">
        <v>-33.169422149658203</v>
      </c>
      <c r="AM2963">
        <v>21718.23046875</v>
      </c>
      <c r="AN2963">
        <v>71.472572326660156</v>
      </c>
      <c r="AO2963" s="92"/>
      <c r="AP2963" s="82" t="s">
        <v>354</v>
      </c>
      <c r="AQ2963" s="82" t="s">
        <v>326</v>
      </c>
      <c r="AR2963" s="82"/>
      <c r="AS2963">
        <v>0</v>
      </c>
      <c r="AT2963">
        <v>0</v>
      </c>
      <c r="AU2963">
        <v>2033</v>
      </c>
      <c r="AY2963">
        <v>0</v>
      </c>
      <c r="AZ2963">
        <v>0</v>
      </c>
      <c r="BA2963" s="82" t="s">
        <v>398</v>
      </c>
      <c r="BB2963">
        <v>12069</v>
      </c>
      <c r="BC2963">
        <v>100</v>
      </c>
      <c r="BD2963" s="92"/>
      <c r="BE2963" s="92"/>
      <c r="BF2963">
        <v>303868.0625</v>
      </c>
      <c r="BG2963">
        <v>0</v>
      </c>
      <c r="BH2963">
        <v>0</v>
      </c>
      <c r="BI2963" s="92"/>
      <c r="BJ2963" s="92"/>
      <c r="BK2963" s="92"/>
      <c r="BL2963">
        <v>0</v>
      </c>
    </row>
    <row r="2964" spans="1:64" x14ac:dyDescent="0.25">
      <c r="A2964" s="82" t="s">
        <v>297</v>
      </c>
      <c r="B2964" s="82" t="s">
        <v>397</v>
      </c>
      <c r="C2964" s="82" t="s">
        <v>107</v>
      </c>
      <c r="D2964" s="82" t="s">
        <v>305</v>
      </c>
      <c r="E2964" s="82" t="s">
        <v>58</v>
      </c>
      <c r="F2964" s="82" t="s">
        <v>368</v>
      </c>
      <c r="G2964" s="82" t="s">
        <v>368</v>
      </c>
      <c r="H2964">
        <v>34.688133239746094</v>
      </c>
      <c r="I2964">
        <v>100</v>
      </c>
      <c r="J2964">
        <v>34.688133239746094</v>
      </c>
      <c r="K2964" s="92"/>
      <c r="L2964">
        <v>0</v>
      </c>
      <c r="M2964" s="92"/>
      <c r="N2964" s="92"/>
      <c r="O2964" s="92"/>
      <c r="P2964">
        <v>16123.0029296875</v>
      </c>
      <c r="Q2964" s="92"/>
      <c r="R2964" s="92"/>
      <c r="S2964">
        <v>-1</v>
      </c>
      <c r="T2964">
        <v>0</v>
      </c>
      <c r="U2964" s="82" t="s">
        <v>160</v>
      </c>
      <c r="V2964" s="92"/>
      <c r="W2964">
        <v>303868.0625</v>
      </c>
      <c r="X2964" s="92"/>
      <c r="Y2964">
        <v>0</v>
      </c>
      <c r="Z2964">
        <v>11639.1025390625</v>
      </c>
      <c r="AA2964">
        <v>11639.1025390625</v>
      </c>
      <c r="AB2964">
        <v>0</v>
      </c>
      <c r="AC2964">
        <v>-1</v>
      </c>
      <c r="AD2964">
        <v>0</v>
      </c>
      <c r="AE2964">
        <v>0</v>
      </c>
      <c r="AF2964">
        <v>0</v>
      </c>
      <c r="AG2964">
        <v>0</v>
      </c>
      <c r="AH2964">
        <v>8760</v>
      </c>
      <c r="AI2964">
        <v>0.34688135981559753</v>
      </c>
      <c r="AJ2964">
        <v>38.303146362304688</v>
      </c>
      <c r="AK2964">
        <v>-10079.1279296875</v>
      </c>
      <c r="AL2964">
        <v>-33.169422149658203</v>
      </c>
      <c r="AM2964">
        <v>21718.23046875</v>
      </c>
      <c r="AN2964">
        <v>71.472572326660156</v>
      </c>
      <c r="AO2964" s="92"/>
      <c r="AP2964" s="82" t="s">
        <v>354</v>
      </c>
      <c r="AQ2964" s="82" t="s">
        <v>326</v>
      </c>
      <c r="AR2964" s="82"/>
      <c r="AS2964">
        <v>0</v>
      </c>
      <c r="AT2964">
        <v>0</v>
      </c>
      <c r="AU2964">
        <v>2033</v>
      </c>
      <c r="AY2964">
        <v>0</v>
      </c>
      <c r="AZ2964">
        <v>0</v>
      </c>
      <c r="BA2964" s="82" t="s">
        <v>398</v>
      </c>
      <c r="BB2964">
        <v>12070</v>
      </c>
      <c r="BC2964">
        <v>100</v>
      </c>
      <c r="BD2964" s="92"/>
      <c r="BE2964" s="92"/>
      <c r="BF2964">
        <v>303868.0625</v>
      </c>
      <c r="BG2964">
        <v>0</v>
      </c>
      <c r="BH2964">
        <v>0</v>
      </c>
      <c r="BI2964" s="92"/>
      <c r="BJ2964" s="92"/>
      <c r="BK2964" s="92"/>
      <c r="BL2964">
        <v>0</v>
      </c>
    </row>
    <row r="2965" spans="1:64" x14ac:dyDescent="0.25">
      <c r="A2965" s="82" t="s">
        <v>297</v>
      </c>
      <c r="B2965" s="82" t="s">
        <v>397</v>
      </c>
      <c r="C2965" s="82" t="s">
        <v>107</v>
      </c>
      <c r="D2965" s="82" t="s">
        <v>306</v>
      </c>
      <c r="E2965" s="82" t="s">
        <v>59</v>
      </c>
      <c r="F2965" s="82" t="s">
        <v>368</v>
      </c>
      <c r="G2965" s="82" t="s">
        <v>368</v>
      </c>
      <c r="H2965">
        <v>34.688133239746094</v>
      </c>
      <c r="I2965">
        <v>100</v>
      </c>
      <c r="J2965">
        <v>34.688133239746094</v>
      </c>
      <c r="K2965" s="92"/>
      <c r="L2965">
        <v>0</v>
      </c>
      <c r="M2965" s="92"/>
      <c r="N2965" s="92"/>
      <c r="O2965" s="92"/>
      <c r="P2965">
        <v>16123.0029296875</v>
      </c>
      <c r="Q2965" s="92"/>
      <c r="R2965" s="92"/>
      <c r="S2965">
        <v>-1</v>
      </c>
      <c r="T2965">
        <v>0</v>
      </c>
      <c r="U2965" s="82" t="s">
        <v>160</v>
      </c>
      <c r="V2965" s="92"/>
      <c r="W2965">
        <v>303868.0625</v>
      </c>
      <c r="X2965" s="92"/>
      <c r="Y2965">
        <v>0</v>
      </c>
      <c r="Z2965">
        <v>11639.1025390625</v>
      </c>
      <c r="AA2965">
        <v>11639.1025390625</v>
      </c>
      <c r="AB2965">
        <v>0</v>
      </c>
      <c r="AC2965">
        <v>-1</v>
      </c>
      <c r="AD2965">
        <v>0</v>
      </c>
      <c r="AE2965">
        <v>0</v>
      </c>
      <c r="AF2965">
        <v>0</v>
      </c>
      <c r="AG2965">
        <v>0</v>
      </c>
      <c r="AH2965">
        <v>8760</v>
      </c>
      <c r="AI2965">
        <v>0.34688135981559753</v>
      </c>
      <c r="AJ2965">
        <v>38.303146362304688</v>
      </c>
      <c r="AK2965">
        <v>-10079.1279296875</v>
      </c>
      <c r="AL2965">
        <v>-33.169422149658203</v>
      </c>
      <c r="AM2965">
        <v>21718.23046875</v>
      </c>
      <c r="AN2965">
        <v>71.472572326660156</v>
      </c>
      <c r="AO2965" s="92"/>
      <c r="AP2965" s="82" t="s">
        <v>354</v>
      </c>
      <c r="AQ2965" s="82" t="s">
        <v>326</v>
      </c>
      <c r="AR2965" s="82"/>
      <c r="AS2965">
        <v>0</v>
      </c>
      <c r="AT2965">
        <v>0</v>
      </c>
      <c r="AU2965">
        <v>2033</v>
      </c>
      <c r="AY2965">
        <v>0</v>
      </c>
      <c r="AZ2965">
        <v>0</v>
      </c>
      <c r="BA2965" s="82" t="s">
        <v>398</v>
      </c>
      <c r="BB2965">
        <v>12071</v>
      </c>
      <c r="BC2965">
        <v>100</v>
      </c>
      <c r="BD2965" s="92"/>
      <c r="BE2965" s="92"/>
      <c r="BF2965">
        <v>303868.0625</v>
      </c>
      <c r="BG2965">
        <v>0</v>
      </c>
      <c r="BH2965">
        <v>0</v>
      </c>
      <c r="BI2965" s="92"/>
      <c r="BJ2965" s="92"/>
      <c r="BK2965" s="92"/>
      <c r="BL2965">
        <v>0</v>
      </c>
    </row>
    <row r="2966" spans="1:64" x14ac:dyDescent="0.25">
      <c r="A2966" s="82" t="s">
        <v>297</v>
      </c>
      <c r="B2966" s="82" t="s">
        <v>397</v>
      </c>
      <c r="C2966" s="82" t="s">
        <v>107</v>
      </c>
      <c r="D2966" s="82" t="s">
        <v>308</v>
      </c>
      <c r="E2966" s="82" t="s">
        <v>61</v>
      </c>
      <c r="F2966" s="82" t="s">
        <v>368</v>
      </c>
      <c r="G2966" s="82" t="s">
        <v>368</v>
      </c>
      <c r="H2966">
        <v>34.688133239746094</v>
      </c>
      <c r="I2966">
        <v>100</v>
      </c>
      <c r="J2966">
        <v>34.688133239746094</v>
      </c>
      <c r="K2966" s="92"/>
      <c r="L2966">
        <v>0</v>
      </c>
      <c r="M2966" s="92"/>
      <c r="N2966" s="92"/>
      <c r="O2966" s="92"/>
      <c r="P2966">
        <v>16123.0029296875</v>
      </c>
      <c r="Q2966" s="92"/>
      <c r="R2966" s="92"/>
      <c r="S2966">
        <v>-1</v>
      </c>
      <c r="T2966">
        <v>0</v>
      </c>
      <c r="U2966" s="82" t="s">
        <v>160</v>
      </c>
      <c r="V2966" s="92"/>
      <c r="W2966">
        <v>303868.0625</v>
      </c>
      <c r="X2966" s="92"/>
      <c r="Y2966">
        <v>0</v>
      </c>
      <c r="Z2966">
        <v>11639.1025390625</v>
      </c>
      <c r="AA2966">
        <v>11639.1025390625</v>
      </c>
      <c r="AB2966">
        <v>0</v>
      </c>
      <c r="AC2966">
        <v>-1</v>
      </c>
      <c r="AD2966">
        <v>0</v>
      </c>
      <c r="AE2966">
        <v>0</v>
      </c>
      <c r="AF2966">
        <v>0</v>
      </c>
      <c r="AG2966">
        <v>0</v>
      </c>
      <c r="AH2966">
        <v>8760</v>
      </c>
      <c r="AI2966">
        <v>0.34688135981559753</v>
      </c>
      <c r="AJ2966">
        <v>38.303146362304688</v>
      </c>
      <c r="AK2966">
        <v>-10079.1279296875</v>
      </c>
      <c r="AL2966">
        <v>-33.169422149658203</v>
      </c>
      <c r="AM2966">
        <v>21718.23046875</v>
      </c>
      <c r="AN2966">
        <v>71.472572326660156</v>
      </c>
      <c r="AO2966" s="92"/>
      <c r="AP2966" s="82" t="s">
        <v>354</v>
      </c>
      <c r="AQ2966" s="82" t="s">
        <v>326</v>
      </c>
      <c r="AR2966" s="82"/>
      <c r="AS2966">
        <v>0</v>
      </c>
      <c r="AT2966">
        <v>0</v>
      </c>
      <c r="AU2966">
        <v>2033</v>
      </c>
      <c r="AY2966">
        <v>0</v>
      </c>
      <c r="AZ2966">
        <v>0</v>
      </c>
      <c r="BA2966" s="82" t="s">
        <v>398</v>
      </c>
      <c r="BB2966">
        <v>12072</v>
      </c>
      <c r="BC2966">
        <v>100</v>
      </c>
      <c r="BD2966" s="92"/>
      <c r="BE2966" s="92"/>
      <c r="BF2966">
        <v>303868.0625</v>
      </c>
      <c r="BG2966">
        <v>0</v>
      </c>
      <c r="BH2966">
        <v>0</v>
      </c>
      <c r="BI2966" s="92"/>
      <c r="BJ2966" s="92"/>
      <c r="BK2966" s="92"/>
      <c r="BL2966">
        <v>0</v>
      </c>
    </row>
    <row r="2967" spans="1:64" x14ac:dyDescent="0.25">
      <c r="A2967" s="82" t="s">
        <v>297</v>
      </c>
      <c r="B2967" s="82" t="s">
        <v>397</v>
      </c>
      <c r="C2967" s="82" t="s">
        <v>107</v>
      </c>
      <c r="D2967" s="82" t="s">
        <v>309</v>
      </c>
      <c r="E2967" s="82" t="s">
        <v>310</v>
      </c>
      <c r="F2967" s="82" t="s">
        <v>368</v>
      </c>
      <c r="G2967" s="82" t="s">
        <v>368</v>
      </c>
      <c r="H2967">
        <v>34.688133239746094</v>
      </c>
      <c r="I2967">
        <v>100</v>
      </c>
      <c r="J2967">
        <v>34.688133239746094</v>
      </c>
      <c r="K2967" s="92"/>
      <c r="L2967">
        <v>0</v>
      </c>
      <c r="M2967" s="92"/>
      <c r="N2967" s="92"/>
      <c r="O2967" s="92"/>
      <c r="P2967">
        <v>16123.0029296875</v>
      </c>
      <c r="Q2967" s="92"/>
      <c r="R2967" s="92"/>
      <c r="S2967">
        <v>-1</v>
      </c>
      <c r="T2967">
        <v>0</v>
      </c>
      <c r="U2967" s="82" t="s">
        <v>160</v>
      </c>
      <c r="V2967" s="92"/>
      <c r="W2967">
        <v>303868.0625</v>
      </c>
      <c r="X2967" s="92"/>
      <c r="Y2967">
        <v>0</v>
      </c>
      <c r="Z2967">
        <v>11639.1025390625</v>
      </c>
      <c r="AA2967">
        <v>11639.1025390625</v>
      </c>
      <c r="AB2967">
        <v>0</v>
      </c>
      <c r="AC2967">
        <v>-1</v>
      </c>
      <c r="AD2967">
        <v>0</v>
      </c>
      <c r="AE2967">
        <v>0</v>
      </c>
      <c r="AF2967">
        <v>0</v>
      </c>
      <c r="AG2967">
        <v>0</v>
      </c>
      <c r="AH2967">
        <v>8760</v>
      </c>
      <c r="AI2967">
        <v>0.34688135981559753</v>
      </c>
      <c r="AJ2967">
        <v>38.303146362304688</v>
      </c>
      <c r="AK2967">
        <v>-10079.1279296875</v>
      </c>
      <c r="AL2967">
        <v>-33.169422149658203</v>
      </c>
      <c r="AM2967">
        <v>21718.23046875</v>
      </c>
      <c r="AN2967">
        <v>71.472572326660156</v>
      </c>
      <c r="AO2967" s="92"/>
      <c r="AP2967" s="82" t="s">
        <v>354</v>
      </c>
      <c r="AQ2967" s="82" t="s">
        <v>326</v>
      </c>
      <c r="AR2967" s="82"/>
      <c r="AS2967">
        <v>0</v>
      </c>
      <c r="AT2967">
        <v>0</v>
      </c>
      <c r="AU2967">
        <v>2033</v>
      </c>
      <c r="AY2967">
        <v>0</v>
      </c>
      <c r="AZ2967">
        <v>0</v>
      </c>
      <c r="BA2967" s="82" t="s">
        <v>398</v>
      </c>
      <c r="BB2967">
        <v>12073</v>
      </c>
      <c r="BC2967">
        <v>100</v>
      </c>
      <c r="BD2967" s="92"/>
      <c r="BE2967" s="92"/>
      <c r="BF2967">
        <v>303868.0625</v>
      </c>
      <c r="BG2967">
        <v>0</v>
      </c>
      <c r="BH2967">
        <v>0</v>
      </c>
      <c r="BI2967" s="92"/>
      <c r="BJ2967" s="92"/>
      <c r="BK2967" s="92"/>
      <c r="BL2967">
        <v>0</v>
      </c>
    </row>
    <row r="2968" spans="1:64" x14ac:dyDescent="0.25">
      <c r="A2968" s="82" t="s">
        <v>297</v>
      </c>
      <c r="B2968" s="82" t="s">
        <v>397</v>
      </c>
      <c r="C2968" s="82" t="s">
        <v>107</v>
      </c>
      <c r="D2968" s="82" t="s">
        <v>313</v>
      </c>
      <c r="E2968" s="82" t="s">
        <v>314</v>
      </c>
      <c r="F2968" s="82" t="s">
        <v>368</v>
      </c>
      <c r="G2968" s="82" t="s">
        <v>368</v>
      </c>
      <c r="H2968">
        <v>34.688133239746094</v>
      </c>
      <c r="I2968">
        <v>100</v>
      </c>
      <c r="J2968">
        <v>34.688133239746094</v>
      </c>
      <c r="K2968" s="92"/>
      <c r="L2968">
        <v>0</v>
      </c>
      <c r="M2968" s="92"/>
      <c r="N2968" s="92"/>
      <c r="O2968" s="92"/>
      <c r="P2968">
        <v>16123.0029296875</v>
      </c>
      <c r="Q2968" s="92"/>
      <c r="R2968" s="92"/>
      <c r="S2968">
        <v>-1</v>
      </c>
      <c r="T2968">
        <v>0</v>
      </c>
      <c r="U2968" s="82" t="s">
        <v>160</v>
      </c>
      <c r="V2968" s="92"/>
      <c r="W2968">
        <v>303868.0625</v>
      </c>
      <c r="X2968" s="92"/>
      <c r="Y2968">
        <v>0</v>
      </c>
      <c r="Z2968">
        <v>11639.1025390625</v>
      </c>
      <c r="AA2968">
        <v>11639.1025390625</v>
      </c>
      <c r="AB2968">
        <v>0</v>
      </c>
      <c r="AC2968">
        <v>-1</v>
      </c>
      <c r="AD2968">
        <v>0</v>
      </c>
      <c r="AE2968">
        <v>0</v>
      </c>
      <c r="AF2968">
        <v>0</v>
      </c>
      <c r="AG2968">
        <v>0</v>
      </c>
      <c r="AH2968">
        <v>8760</v>
      </c>
      <c r="AI2968">
        <v>0.34688135981559753</v>
      </c>
      <c r="AJ2968">
        <v>38.303146362304688</v>
      </c>
      <c r="AK2968">
        <v>-10079.1279296875</v>
      </c>
      <c r="AL2968">
        <v>-33.169422149658203</v>
      </c>
      <c r="AM2968">
        <v>21718.23046875</v>
      </c>
      <c r="AN2968">
        <v>71.472572326660156</v>
      </c>
      <c r="AO2968" s="92"/>
      <c r="AP2968" s="82" t="s">
        <v>354</v>
      </c>
      <c r="AQ2968" s="82" t="s">
        <v>326</v>
      </c>
      <c r="AR2968" s="82"/>
      <c r="AS2968">
        <v>0</v>
      </c>
      <c r="AT2968">
        <v>0</v>
      </c>
      <c r="AU2968">
        <v>2033</v>
      </c>
      <c r="AY2968">
        <v>0</v>
      </c>
      <c r="AZ2968">
        <v>0</v>
      </c>
      <c r="BA2968" s="82" t="s">
        <v>398</v>
      </c>
      <c r="BB2968">
        <v>12074</v>
      </c>
      <c r="BC2968">
        <v>100</v>
      </c>
      <c r="BD2968" s="92"/>
      <c r="BE2968" s="92"/>
      <c r="BF2968">
        <v>303868.0625</v>
      </c>
      <c r="BG2968">
        <v>0</v>
      </c>
      <c r="BH2968">
        <v>0</v>
      </c>
      <c r="BI2968" s="92"/>
      <c r="BJ2968" s="92"/>
      <c r="BK2968" s="92"/>
      <c r="BL2968">
        <v>0</v>
      </c>
    </row>
    <row r="2969" spans="1:64" x14ac:dyDescent="0.25">
      <c r="A2969" s="82" t="s">
        <v>297</v>
      </c>
      <c r="B2969" s="82" t="s">
        <v>397</v>
      </c>
      <c r="C2969" s="82" t="s">
        <v>107</v>
      </c>
      <c r="D2969" s="82" t="s">
        <v>298</v>
      </c>
      <c r="E2969" s="82" t="s">
        <v>55</v>
      </c>
      <c r="F2969" s="82" t="s">
        <v>369</v>
      </c>
      <c r="G2969" s="82" t="s">
        <v>369</v>
      </c>
      <c r="H2969">
        <v>34.688133239746094</v>
      </c>
      <c r="I2969">
        <v>100</v>
      </c>
      <c r="J2969">
        <v>34.688133239746094</v>
      </c>
      <c r="K2969" s="92"/>
      <c r="L2969">
        <v>0</v>
      </c>
      <c r="M2969" s="92"/>
      <c r="N2969" s="92"/>
      <c r="O2969" s="92"/>
      <c r="P2969">
        <v>16200.0673828125</v>
      </c>
      <c r="Q2969" s="92"/>
      <c r="R2969" s="92"/>
      <c r="S2969">
        <v>-1</v>
      </c>
      <c r="T2969">
        <v>0</v>
      </c>
      <c r="U2969" s="82" t="s">
        <v>160</v>
      </c>
      <c r="V2969" s="92"/>
      <c r="W2969">
        <v>303868.0625</v>
      </c>
      <c r="X2969" s="92"/>
      <c r="Y2969">
        <v>0</v>
      </c>
      <c r="Z2969">
        <v>11639.1025390625</v>
      </c>
      <c r="AA2969">
        <v>11639.1025390625</v>
      </c>
      <c r="AB2969">
        <v>0</v>
      </c>
      <c r="AC2969">
        <v>-1</v>
      </c>
      <c r="AD2969">
        <v>0</v>
      </c>
      <c r="AE2969">
        <v>0</v>
      </c>
      <c r="AF2969">
        <v>0</v>
      </c>
      <c r="AG2969">
        <v>0</v>
      </c>
      <c r="AH2969">
        <v>8760</v>
      </c>
      <c r="AI2969">
        <v>0.34688135981559753</v>
      </c>
      <c r="AJ2969">
        <v>38.303146362304688</v>
      </c>
      <c r="AK2969">
        <v>-10079.1279296875</v>
      </c>
      <c r="AL2969">
        <v>-33.169422149658203</v>
      </c>
      <c r="AM2969">
        <v>21718.23046875</v>
      </c>
      <c r="AN2969">
        <v>71.472572326660156</v>
      </c>
      <c r="AO2969" s="92"/>
      <c r="AP2969" s="82" t="s">
        <v>343</v>
      </c>
      <c r="AQ2969" s="82" t="s">
        <v>326</v>
      </c>
      <c r="AR2969" s="82"/>
      <c r="AS2969">
        <v>0</v>
      </c>
      <c r="AT2969">
        <v>0</v>
      </c>
      <c r="AU2969">
        <v>2033</v>
      </c>
      <c r="AY2969">
        <v>0</v>
      </c>
      <c r="AZ2969">
        <v>0</v>
      </c>
      <c r="BA2969" s="82" t="s">
        <v>398</v>
      </c>
      <c r="BB2969">
        <v>12075</v>
      </c>
      <c r="BC2969">
        <v>100</v>
      </c>
      <c r="BD2969" s="92"/>
      <c r="BE2969" s="92"/>
      <c r="BF2969">
        <v>303868.0625</v>
      </c>
      <c r="BG2969">
        <v>0</v>
      </c>
      <c r="BH2969">
        <v>0</v>
      </c>
      <c r="BI2969" s="92"/>
      <c r="BJ2969" s="92"/>
      <c r="BK2969" s="92"/>
      <c r="BL2969">
        <v>0</v>
      </c>
    </row>
    <row r="2970" spans="1:64" x14ac:dyDescent="0.25">
      <c r="A2970" s="82" t="s">
        <v>297</v>
      </c>
      <c r="B2970" s="82" t="s">
        <v>397</v>
      </c>
      <c r="C2970" s="82" t="s">
        <v>107</v>
      </c>
      <c r="D2970" s="82" t="s">
        <v>303</v>
      </c>
      <c r="E2970" s="82" t="s">
        <v>304</v>
      </c>
      <c r="F2970" s="82" t="s">
        <v>369</v>
      </c>
      <c r="G2970" s="82" t="s">
        <v>369</v>
      </c>
      <c r="H2970">
        <v>34.688133239746094</v>
      </c>
      <c r="I2970">
        <v>100</v>
      </c>
      <c r="J2970">
        <v>34.688133239746094</v>
      </c>
      <c r="K2970" s="92"/>
      <c r="L2970">
        <v>0</v>
      </c>
      <c r="M2970" s="92"/>
      <c r="N2970" s="92"/>
      <c r="O2970" s="92"/>
      <c r="P2970">
        <v>16200.0673828125</v>
      </c>
      <c r="Q2970" s="92"/>
      <c r="R2970" s="92"/>
      <c r="S2970">
        <v>-1</v>
      </c>
      <c r="T2970">
        <v>0</v>
      </c>
      <c r="U2970" s="82" t="s">
        <v>160</v>
      </c>
      <c r="V2970" s="92"/>
      <c r="W2970">
        <v>303868.0625</v>
      </c>
      <c r="X2970" s="92"/>
      <c r="Y2970">
        <v>0</v>
      </c>
      <c r="Z2970">
        <v>11639.1025390625</v>
      </c>
      <c r="AA2970">
        <v>11639.1025390625</v>
      </c>
      <c r="AB2970">
        <v>0</v>
      </c>
      <c r="AC2970">
        <v>-1</v>
      </c>
      <c r="AD2970">
        <v>0</v>
      </c>
      <c r="AE2970">
        <v>0</v>
      </c>
      <c r="AF2970">
        <v>0</v>
      </c>
      <c r="AG2970">
        <v>0</v>
      </c>
      <c r="AH2970">
        <v>8760</v>
      </c>
      <c r="AI2970">
        <v>0.34688135981559753</v>
      </c>
      <c r="AJ2970">
        <v>38.303146362304688</v>
      </c>
      <c r="AK2970">
        <v>-10079.1279296875</v>
      </c>
      <c r="AL2970">
        <v>-33.169422149658203</v>
      </c>
      <c r="AM2970">
        <v>21718.23046875</v>
      </c>
      <c r="AN2970">
        <v>71.472572326660156</v>
      </c>
      <c r="AO2970" s="92"/>
      <c r="AP2970" s="82" t="s">
        <v>343</v>
      </c>
      <c r="AQ2970" s="82" t="s">
        <v>326</v>
      </c>
      <c r="AR2970" s="82"/>
      <c r="AS2970">
        <v>0</v>
      </c>
      <c r="AT2970">
        <v>0</v>
      </c>
      <c r="AU2970">
        <v>2033</v>
      </c>
      <c r="AY2970">
        <v>0</v>
      </c>
      <c r="AZ2970">
        <v>0</v>
      </c>
      <c r="BA2970" s="82" t="s">
        <v>398</v>
      </c>
      <c r="BB2970">
        <v>12076</v>
      </c>
      <c r="BC2970">
        <v>100</v>
      </c>
      <c r="BD2970" s="92"/>
      <c r="BE2970" s="92"/>
      <c r="BF2970">
        <v>303868.0625</v>
      </c>
      <c r="BG2970">
        <v>0</v>
      </c>
      <c r="BH2970">
        <v>0</v>
      </c>
      <c r="BI2970" s="92"/>
      <c r="BJ2970" s="92"/>
      <c r="BK2970" s="92"/>
      <c r="BL2970">
        <v>0</v>
      </c>
    </row>
    <row r="2971" spans="1:64" x14ac:dyDescent="0.25">
      <c r="A2971" s="82" t="s">
        <v>297</v>
      </c>
      <c r="B2971" s="82" t="s">
        <v>397</v>
      </c>
      <c r="C2971" s="82" t="s">
        <v>107</v>
      </c>
      <c r="D2971" s="82" t="s">
        <v>305</v>
      </c>
      <c r="E2971" s="82" t="s">
        <v>58</v>
      </c>
      <c r="F2971" s="82" t="s">
        <v>369</v>
      </c>
      <c r="G2971" s="82" t="s">
        <v>369</v>
      </c>
      <c r="H2971">
        <v>34.688133239746094</v>
      </c>
      <c r="I2971">
        <v>100</v>
      </c>
      <c r="J2971">
        <v>34.688133239746094</v>
      </c>
      <c r="K2971" s="92"/>
      <c r="L2971">
        <v>0</v>
      </c>
      <c r="M2971" s="92"/>
      <c r="N2971" s="92"/>
      <c r="O2971" s="92"/>
      <c r="P2971">
        <v>16200.0673828125</v>
      </c>
      <c r="Q2971" s="92"/>
      <c r="R2971" s="92"/>
      <c r="S2971">
        <v>-1</v>
      </c>
      <c r="T2971">
        <v>0</v>
      </c>
      <c r="U2971" s="82" t="s">
        <v>160</v>
      </c>
      <c r="V2971" s="92"/>
      <c r="W2971">
        <v>303868.0625</v>
      </c>
      <c r="X2971" s="92"/>
      <c r="Y2971">
        <v>0</v>
      </c>
      <c r="Z2971">
        <v>11639.1025390625</v>
      </c>
      <c r="AA2971">
        <v>11639.1025390625</v>
      </c>
      <c r="AB2971">
        <v>0</v>
      </c>
      <c r="AC2971">
        <v>-1</v>
      </c>
      <c r="AD2971">
        <v>0</v>
      </c>
      <c r="AE2971">
        <v>0</v>
      </c>
      <c r="AF2971">
        <v>0</v>
      </c>
      <c r="AG2971">
        <v>0</v>
      </c>
      <c r="AH2971">
        <v>8760</v>
      </c>
      <c r="AI2971">
        <v>0.34688135981559753</v>
      </c>
      <c r="AJ2971">
        <v>38.303146362304688</v>
      </c>
      <c r="AK2971">
        <v>-10079.1279296875</v>
      </c>
      <c r="AL2971">
        <v>-33.169422149658203</v>
      </c>
      <c r="AM2971">
        <v>21718.23046875</v>
      </c>
      <c r="AN2971">
        <v>71.472572326660156</v>
      </c>
      <c r="AO2971" s="92"/>
      <c r="AP2971" s="82" t="s">
        <v>343</v>
      </c>
      <c r="AQ2971" s="82" t="s">
        <v>326</v>
      </c>
      <c r="AR2971" s="82"/>
      <c r="AS2971">
        <v>0</v>
      </c>
      <c r="AT2971">
        <v>0</v>
      </c>
      <c r="AU2971">
        <v>2033</v>
      </c>
      <c r="AY2971">
        <v>0</v>
      </c>
      <c r="AZ2971">
        <v>0</v>
      </c>
      <c r="BA2971" s="82" t="s">
        <v>398</v>
      </c>
      <c r="BB2971">
        <v>12077</v>
      </c>
      <c r="BC2971">
        <v>100</v>
      </c>
      <c r="BD2971" s="92"/>
      <c r="BE2971" s="92"/>
      <c r="BF2971">
        <v>303868.0625</v>
      </c>
      <c r="BG2971">
        <v>0</v>
      </c>
      <c r="BH2971">
        <v>0</v>
      </c>
      <c r="BI2971" s="92"/>
      <c r="BJ2971" s="92"/>
      <c r="BK2971" s="92"/>
      <c r="BL2971">
        <v>0</v>
      </c>
    </row>
    <row r="2972" spans="1:64" x14ac:dyDescent="0.25">
      <c r="A2972" s="82" t="s">
        <v>297</v>
      </c>
      <c r="B2972" s="82" t="s">
        <v>397</v>
      </c>
      <c r="C2972" s="82" t="s">
        <v>107</v>
      </c>
      <c r="D2972" s="82" t="s">
        <v>306</v>
      </c>
      <c r="E2972" s="82" t="s">
        <v>59</v>
      </c>
      <c r="F2972" s="82" t="s">
        <v>369</v>
      </c>
      <c r="G2972" s="82" t="s">
        <v>369</v>
      </c>
      <c r="H2972">
        <v>34.688133239746094</v>
      </c>
      <c r="I2972">
        <v>100</v>
      </c>
      <c r="J2972">
        <v>34.688133239746094</v>
      </c>
      <c r="K2972" s="92"/>
      <c r="L2972">
        <v>0</v>
      </c>
      <c r="M2972" s="92"/>
      <c r="N2972" s="92"/>
      <c r="O2972" s="92"/>
      <c r="P2972">
        <v>16200.0673828125</v>
      </c>
      <c r="Q2972" s="92"/>
      <c r="R2972" s="92"/>
      <c r="S2972">
        <v>-1</v>
      </c>
      <c r="T2972">
        <v>0</v>
      </c>
      <c r="U2972" s="82" t="s">
        <v>160</v>
      </c>
      <c r="V2972" s="92"/>
      <c r="W2972">
        <v>303868.0625</v>
      </c>
      <c r="X2972" s="92"/>
      <c r="Y2972">
        <v>0</v>
      </c>
      <c r="Z2972">
        <v>11639.1025390625</v>
      </c>
      <c r="AA2972">
        <v>11639.1025390625</v>
      </c>
      <c r="AB2972">
        <v>0</v>
      </c>
      <c r="AC2972">
        <v>-1</v>
      </c>
      <c r="AD2972">
        <v>0</v>
      </c>
      <c r="AE2972">
        <v>0</v>
      </c>
      <c r="AF2972">
        <v>0</v>
      </c>
      <c r="AG2972">
        <v>0</v>
      </c>
      <c r="AH2972">
        <v>8760</v>
      </c>
      <c r="AI2972">
        <v>0.34688135981559753</v>
      </c>
      <c r="AJ2972">
        <v>38.303146362304688</v>
      </c>
      <c r="AK2972">
        <v>-10079.1279296875</v>
      </c>
      <c r="AL2972">
        <v>-33.169422149658203</v>
      </c>
      <c r="AM2972">
        <v>21718.23046875</v>
      </c>
      <c r="AN2972">
        <v>71.472572326660156</v>
      </c>
      <c r="AO2972" s="92"/>
      <c r="AP2972" s="82" t="s">
        <v>343</v>
      </c>
      <c r="AQ2972" s="82" t="s">
        <v>326</v>
      </c>
      <c r="AR2972" s="82"/>
      <c r="AS2972">
        <v>0</v>
      </c>
      <c r="AT2972">
        <v>0</v>
      </c>
      <c r="AU2972">
        <v>2033</v>
      </c>
      <c r="AY2972">
        <v>0</v>
      </c>
      <c r="AZ2972">
        <v>0</v>
      </c>
      <c r="BA2972" s="82" t="s">
        <v>398</v>
      </c>
      <c r="BB2972">
        <v>12078</v>
      </c>
      <c r="BC2972">
        <v>100</v>
      </c>
      <c r="BD2972" s="92"/>
      <c r="BE2972" s="92"/>
      <c r="BF2972">
        <v>303868.0625</v>
      </c>
      <c r="BG2972">
        <v>0</v>
      </c>
      <c r="BH2972">
        <v>0</v>
      </c>
      <c r="BI2972" s="92"/>
      <c r="BJ2972" s="92"/>
      <c r="BK2972" s="92"/>
      <c r="BL2972">
        <v>0</v>
      </c>
    </row>
    <row r="2973" spans="1:64" x14ac:dyDescent="0.25">
      <c r="A2973" s="82" t="s">
        <v>297</v>
      </c>
      <c r="B2973" s="82" t="s">
        <v>397</v>
      </c>
      <c r="C2973" s="82" t="s">
        <v>107</v>
      </c>
      <c r="D2973" s="82" t="s">
        <v>308</v>
      </c>
      <c r="E2973" s="82" t="s">
        <v>61</v>
      </c>
      <c r="F2973" s="82" t="s">
        <v>369</v>
      </c>
      <c r="G2973" s="82" t="s">
        <v>369</v>
      </c>
      <c r="H2973">
        <v>34.688133239746094</v>
      </c>
      <c r="I2973">
        <v>100</v>
      </c>
      <c r="J2973">
        <v>34.688133239746094</v>
      </c>
      <c r="K2973" s="92"/>
      <c r="L2973">
        <v>0</v>
      </c>
      <c r="M2973" s="92"/>
      <c r="N2973" s="92"/>
      <c r="O2973" s="92"/>
      <c r="P2973">
        <v>16200.0673828125</v>
      </c>
      <c r="Q2973" s="92"/>
      <c r="R2973" s="92"/>
      <c r="S2973">
        <v>-1</v>
      </c>
      <c r="T2973">
        <v>0</v>
      </c>
      <c r="U2973" s="82" t="s">
        <v>160</v>
      </c>
      <c r="V2973" s="92"/>
      <c r="W2973">
        <v>303868.0625</v>
      </c>
      <c r="X2973" s="92"/>
      <c r="Y2973">
        <v>0</v>
      </c>
      <c r="Z2973">
        <v>11639.1025390625</v>
      </c>
      <c r="AA2973">
        <v>11639.1025390625</v>
      </c>
      <c r="AB2973">
        <v>0</v>
      </c>
      <c r="AC2973">
        <v>-1</v>
      </c>
      <c r="AD2973">
        <v>0</v>
      </c>
      <c r="AE2973">
        <v>0</v>
      </c>
      <c r="AF2973">
        <v>0</v>
      </c>
      <c r="AG2973">
        <v>0</v>
      </c>
      <c r="AH2973">
        <v>8760</v>
      </c>
      <c r="AI2973">
        <v>0.34688135981559753</v>
      </c>
      <c r="AJ2973">
        <v>38.303146362304688</v>
      </c>
      <c r="AK2973">
        <v>-10079.1279296875</v>
      </c>
      <c r="AL2973">
        <v>-33.169422149658203</v>
      </c>
      <c r="AM2973">
        <v>21718.23046875</v>
      </c>
      <c r="AN2973">
        <v>71.472572326660156</v>
      </c>
      <c r="AO2973" s="92"/>
      <c r="AP2973" s="82" t="s">
        <v>343</v>
      </c>
      <c r="AQ2973" s="82" t="s">
        <v>326</v>
      </c>
      <c r="AR2973" s="82"/>
      <c r="AS2973">
        <v>0</v>
      </c>
      <c r="AT2973">
        <v>0</v>
      </c>
      <c r="AU2973">
        <v>2033</v>
      </c>
      <c r="AY2973">
        <v>0</v>
      </c>
      <c r="AZ2973">
        <v>0</v>
      </c>
      <c r="BA2973" s="82" t="s">
        <v>398</v>
      </c>
      <c r="BB2973">
        <v>12079</v>
      </c>
      <c r="BC2973">
        <v>100</v>
      </c>
      <c r="BD2973" s="92"/>
      <c r="BE2973" s="92"/>
      <c r="BF2973">
        <v>303868.0625</v>
      </c>
      <c r="BG2973">
        <v>0</v>
      </c>
      <c r="BH2973">
        <v>0</v>
      </c>
      <c r="BI2973" s="92"/>
      <c r="BJ2973" s="92"/>
      <c r="BK2973" s="92"/>
      <c r="BL2973">
        <v>0</v>
      </c>
    </row>
    <row r="2974" spans="1:64" x14ac:dyDescent="0.25">
      <c r="A2974" s="82" t="s">
        <v>297</v>
      </c>
      <c r="B2974" s="82" t="s">
        <v>397</v>
      </c>
      <c r="C2974" s="82" t="s">
        <v>107</v>
      </c>
      <c r="D2974" s="82" t="s">
        <v>309</v>
      </c>
      <c r="E2974" s="82" t="s">
        <v>310</v>
      </c>
      <c r="F2974" s="82" t="s">
        <v>369</v>
      </c>
      <c r="G2974" s="82" t="s">
        <v>369</v>
      </c>
      <c r="H2974">
        <v>34.688133239746094</v>
      </c>
      <c r="I2974">
        <v>100</v>
      </c>
      <c r="J2974">
        <v>34.688133239746094</v>
      </c>
      <c r="K2974" s="92"/>
      <c r="L2974">
        <v>0</v>
      </c>
      <c r="M2974" s="92"/>
      <c r="N2974" s="92"/>
      <c r="O2974" s="92"/>
      <c r="P2974">
        <v>16200.0673828125</v>
      </c>
      <c r="Q2974" s="92"/>
      <c r="R2974" s="92"/>
      <c r="S2974">
        <v>-1</v>
      </c>
      <c r="T2974">
        <v>0</v>
      </c>
      <c r="U2974" s="82" t="s">
        <v>160</v>
      </c>
      <c r="V2974" s="92"/>
      <c r="W2974">
        <v>303868.0625</v>
      </c>
      <c r="X2974" s="92"/>
      <c r="Y2974">
        <v>0</v>
      </c>
      <c r="Z2974">
        <v>11639.1025390625</v>
      </c>
      <c r="AA2974">
        <v>11639.1025390625</v>
      </c>
      <c r="AB2974">
        <v>0</v>
      </c>
      <c r="AC2974">
        <v>-1</v>
      </c>
      <c r="AD2974">
        <v>0</v>
      </c>
      <c r="AE2974">
        <v>0</v>
      </c>
      <c r="AF2974">
        <v>0</v>
      </c>
      <c r="AG2974">
        <v>0</v>
      </c>
      <c r="AH2974">
        <v>8760</v>
      </c>
      <c r="AI2974">
        <v>0.34688135981559753</v>
      </c>
      <c r="AJ2974">
        <v>38.303146362304688</v>
      </c>
      <c r="AK2974">
        <v>-10079.1279296875</v>
      </c>
      <c r="AL2974">
        <v>-33.169422149658203</v>
      </c>
      <c r="AM2974">
        <v>21718.23046875</v>
      </c>
      <c r="AN2974">
        <v>71.472572326660156</v>
      </c>
      <c r="AO2974" s="92"/>
      <c r="AP2974" s="82" t="s">
        <v>343</v>
      </c>
      <c r="AQ2974" s="82" t="s">
        <v>326</v>
      </c>
      <c r="AR2974" s="82"/>
      <c r="AS2974">
        <v>0</v>
      </c>
      <c r="AT2974">
        <v>0</v>
      </c>
      <c r="AU2974">
        <v>2033</v>
      </c>
      <c r="AY2974">
        <v>0</v>
      </c>
      <c r="AZ2974">
        <v>0</v>
      </c>
      <c r="BA2974" s="82" t="s">
        <v>398</v>
      </c>
      <c r="BB2974">
        <v>12080</v>
      </c>
      <c r="BC2974">
        <v>100</v>
      </c>
      <c r="BD2974" s="92"/>
      <c r="BE2974" s="92"/>
      <c r="BF2974">
        <v>303868.0625</v>
      </c>
      <c r="BG2974">
        <v>0</v>
      </c>
      <c r="BH2974">
        <v>0</v>
      </c>
      <c r="BI2974" s="92"/>
      <c r="BJ2974" s="92"/>
      <c r="BK2974" s="92"/>
      <c r="BL2974">
        <v>0</v>
      </c>
    </row>
    <row r="2975" spans="1:64" x14ac:dyDescent="0.25">
      <c r="A2975" s="82" t="s">
        <v>297</v>
      </c>
      <c r="B2975" s="82" t="s">
        <v>397</v>
      </c>
      <c r="C2975" s="82" t="s">
        <v>107</v>
      </c>
      <c r="D2975" s="82" t="s">
        <v>313</v>
      </c>
      <c r="E2975" s="82" t="s">
        <v>314</v>
      </c>
      <c r="F2975" s="82" t="s">
        <v>369</v>
      </c>
      <c r="G2975" s="82" t="s">
        <v>369</v>
      </c>
      <c r="H2975">
        <v>34.688133239746094</v>
      </c>
      <c r="I2975">
        <v>100</v>
      </c>
      <c r="J2975">
        <v>34.688133239746094</v>
      </c>
      <c r="K2975" s="92"/>
      <c r="L2975">
        <v>0</v>
      </c>
      <c r="M2975" s="92"/>
      <c r="N2975" s="92"/>
      <c r="O2975" s="92"/>
      <c r="P2975">
        <v>16200.0673828125</v>
      </c>
      <c r="Q2975" s="92"/>
      <c r="R2975" s="92"/>
      <c r="S2975">
        <v>-1</v>
      </c>
      <c r="T2975">
        <v>0</v>
      </c>
      <c r="U2975" s="82" t="s">
        <v>160</v>
      </c>
      <c r="V2975" s="92"/>
      <c r="W2975">
        <v>303868.0625</v>
      </c>
      <c r="X2975" s="92"/>
      <c r="Y2975">
        <v>0</v>
      </c>
      <c r="Z2975">
        <v>11639.1025390625</v>
      </c>
      <c r="AA2975">
        <v>11639.1025390625</v>
      </c>
      <c r="AB2975">
        <v>0</v>
      </c>
      <c r="AC2975">
        <v>-1</v>
      </c>
      <c r="AD2975">
        <v>0</v>
      </c>
      <c r="AE2975">
        <v>0</v>
      </c>
      <c r="AF2975">
        <v>0</v>
      </c>
      <c r="AG2975">
        <v>0</v>
      </c>
      <c r="AH2975">
        <v>8760</v>
      </c>
      <c r="AI2975">
        <v>0.34688135981559753</v>
      </c>
      <c r="AJ2975">
        <v>38.303146362304688</v>
      </c>
      <c r="AK2975">
        <v>-10079.1279296875</v>
      </c>
      <c r="AL2975">
        <v>-33.169422149658203</v>
      </c>
      <c r="AM2975">
        <v>21718.23046875</v>
      </c>
      <c r="AN2975">
        <v>71.472572326660156</v>
      </c>
      <c r="AO2975" s="92"/>
      <c r="AP2975" s="82" t="s">
        <v>343</v>
      </c>
      <c r="AQ2975" s="82" t="s">
        <v>326</v>
      </c>
      <c r="AR2975" s="82"/>
      <c r="AS2975">
        <v>0</v>
      </c>
      <c r="AT2975">
        <v>0</v>
      </c>
      <c r="AU2975">
        <v>2033</v>
      </c>
      <c r="AY2975">
        <v>0</v>
      </c>
      <c r="AZ2975">
        <v>0</v>
      </c>
      <c r="BA2975" s="82" t="s">
        <v>398</v>
      </c>
      <c r="BB2975">
        <v>12081</v>
      </c>
      <c r="BC2975">
        <v>100</v>
      </c>
      <c r="BD2975" s="92"/>
      <c r="BE2975" s="92"/>
      <c r="BF2975">
        <v>303868.0625</v>
      </c>
      <c r="BG2975">
        <v>0</v>
      </c>
      <c r="BH2975">
        <v>0</v>
      </c>
      <c r="BI2975" s="92"/>
      <c r="BJ2975" s="92"/>
      <c r="BK2975" s="92"/>
      <c r="BL2975">
        <v>0</v>
      </c>
    </row>
    <row r="2976" spans="1:64" x14ac:dyDescent="0.25">
      <c r="A2976" s="82" t="s">
        <v>297</v>
      </c>
      <c r="B2976" s="82" t="s">
        <v>397</v>
      </c>
      <c r="C2976" s="82" t="s">
        <v>107</v>
      </c>
      <c r="D2976" s="82" t="s">
        <v>298</v>
      </c>
      <c r="E2976" s="82" t="s">
        <v>55</v>
      </c>
      <c r="F2976" s="82" t="s">
        <v>370</v>
      </c>
      <c r="G2976" s="82" t="s">
        <v>370</v>
      </c>
      <c r="H2976">
        <v>34.688133239746094</v>
      </c>
      <c r="I2976">
        <v>100</v>
      </c>
      <c r="J2976">
        <v>34.688133239746094</v>
      </c>
      <c r="K2976" s="92"/>
      <c r="L2976">
        <v>0</v>
      </c>
      <c r="M2976" s="92"/>
      <c r="N2976" s="92"/>
      <c r="O2976" s="92"/>
      <c r="P2976">
        <v>16255.11328125</v>
      </c>
      <c r="Q2976" s="92"/>
      <c r="R2976" s="92"/>
      <c r="S2976">
        <v>-1</v>
      </c>
      <c r="T2976">
        <v>0</v>
      </c>
      <c r="U2976" s="82" t="s">
        <v>160</v>
      </c>
      <c r="V2976" s="92"/>
      <c r="W2976">
        <v>303868.0625</v>
      </c>
      <c r="X2976" s="92"/>
      <c r="Y2976">
        <v>0</v>
      </c>
      <c r="Z2976">
        <v>11639.1025390625</v>
      </c>
      <c r="AA2976">
        <v>11639.1025390625</v>
      </c>
      <c r="AB2976">
        <v>0</v>
      </c>
      <c r="AC2976">
        <v>-1</v>
      </c>
      <c r="AD2976">
        <v>0</v>
      </c>
      <c r="AE2976">
        <v>0</v>
      </c>
      <c r="AF2976">
        <v>0</v>
      </c>
      <c r="AG2976">
        <v>0</v>
      </c>
      <c r="AH2976">
        <v>8760</v>
      </c>
      <c r="AI2976">
        <v>0.34688135981559753</v>
      </c>
      <c r="AJ2976">
        <v>38.303146362304688</v>
      </c>
      <c r="AK2976">
        <v>-10079.1279296875</v>
      </c>
      <c r="AL2976">
        <v>-33.169422149658203</v>
      </c>
      <c r="AM2976">
        <v>21718.23046875</v>
      </c>
      <c r="AN2976">
        <v>71.472572326660156</v>
      </c>
      <c r="AO2976" s="92"/>
      <c r="AP2976" s="82" t="s">
        <v>357</v>
      </c>
      <c r="AQ2976" s="82" t="s">
        <v>326</v>
      </c>
      <c r="AR2976" s="82"/>
      <c r="AS2976">
        <v>0</v>
      </c>
      <c r="AT2976">
        <v>0</v>
      </c>
      <c r="AU2976">
        <v>2033</v>
      </c>
      <c r="AY2976">
        <v>0</v>
      </c>
      <c r="AZ2976">
        <v>0</v>
      </c>
      <c r="BA2976" s="82" t="s">
        <v>398</v>
      </c>
      <c r="BB2976">
        <v>12082</v>
      </c>
      <c r="BC2976">
        <v>100</v>
      </c>
      <c r="BD2976" s="92"/>
      <c r="BE2976" s="92"/>
      <c r="BF2976">
        <v>303868.0625</v>
      </c>
      <c r="BG2976">
        <v>0</v>
      </c>
      <c r="BH2976">
        <v>0</v>
      </c>
      <c r="BI2976" s="92"/>
      <c r="BJ2976" s="92"/>
      <c r="BK2976" s="92"/>
      <c r="BL2976">
        <v>0</v>
      </c>
    </row>
    <row r="2977" spans="1:64" x14ac:dyDescent="0.25">
      <c r="A2977" s="82" t="s">
        <v>297</v>
      </c>
      <c r="B2977" s="82" t="s">
        <v>397</v>
      </c>
      <c r="C2977" s="82" t="s">
        <v>107</v>
      </c>
      <c r="D2977" s="82" t="s">
        <v>303</v>
      </c>
      <c r="E2977" s="82" t="s">
        <v>304</v>
      </c>
      <c r="F2977" s="82" t="s">
        <v>370</v>
      </c>
      <c r="G2977" s="82" t="s">
        <v>370</v>
      </c>
      <c r="H2977">
        <v>34.688133239746094</v>
      </c>
      <c r="I2977">
        <v>100</v>
      </c>
      <c r="J2977">
        <v>34.688133239746094</v>
      </c>
      <c r="K2977" s="92"/>
      <c r="L2977">
        <v>0</v>
      </c>
      <c r="M2977" s="92"/>
      <c r="N2977" s="92"/>
      <c r="O2977" s="92"/>
      <c r="P2977">
        <v>16255.11328125</v>
      </c>
      <c r="Q2977" s="92"/>
      <c r="R2977" s="92"/>
      <c r="S2977">
        <v>-1</v>
      </c>
      <c r="T2977">
        <v>0</v>
      </c>
      <c r="U2977" s="82" t="s">
        <v>160</v>
      </c>
      <c r="V2977" s="92"/>
      <c r="W2977">
        <v>303868.0625</v>
      </c>
      <c r="X2977" s="92"/>
      <c r="Y2977">
        <v>0</v>
      </c>
      <c r="Z2977">
        <v>11639.1025390625</v>
      </c>
      <c r="AA2977">
        <v>11639.1025390625</v>
      </c>
      <c r="AB2977">
        <v>0</v>
      </c>
      <c r="AC2977">
        <v>-1</v>
      </c>
      <c r="AD2977">
        <v>0</v>
      </c>
      <c r="AE2977">
        <v>0</v>
      </c>
      <c r="AF2977">
        <v>0</v>
      </c>
      <c r="AG2977">
        <v>0</v>
      </c>
      <c r="AH2977">
        <v>8760</v>
      </c>
      <c r="AI2977">
        <v>0.34688135981559753</v>
      </c>
      <c r="AJ2977">
        <v>38.303146362304688</v>
      </c>
      <c r="AK2977">
        <v>-10079.1279296875</v>
      </c>
      <c r="AL2977">
        <v>-33.169422149658203</v>
      </c>
      <c r="AM2977">
        <v>21718.23046875</v>
      </c>
      <c r="AN2977">
        <v>71.472572326660156</v>
      </c>
      <c r="AO2977" s="92"/>
      <c r="AP2977" s="82" t="s">
        <v>357</v>
      </c>
      <c r="AQ2977" s="82" t="s">
        <v>326</v>
      </c>
      <c r="AR2977" s="82"/>
      <c r="AS2977">
        <v>0</v>
      </c>
      <c r="AT2977">
        <v>0</v>
      </c>
      <c r="AU2977">
        <v>2033</v>
      </c>
      <c r="AY2977">
        <v>0</v>
      </c>
      <c r="AZ2977">
        <v>0</v>
      </c>
      <c r="BA2977" s="82" t="s">
        <v>398</v>
      </c>
      <c r="BB2977">
        <v>12083</v>
      </c>
      <c r="BC2977">
        <v>100</v>
      </c>
      <c r="BD2977" s="92"/>
      <c r="BE2977" s="92"/>
      <c r="BF2977">
        <v>303868.0625</v>
      </c>
      <c r="BG2977">
        <v>0</v>
      </c>
      <c r="BH2977">
        <v>0</v>
      </c>
      <c r="BI2977" s="92"/>
      <c r="BJ2977" s="92"/>
      <c r="BK2977" s="92"/>
      <c r="BL2977">
        <v>0</v>
      </c>
    </row>
    <row r="2978" spans="1:64" x14ac:dyDescent="0.25">
      <c r="A2978" s="82" t="s">
        <v>297</v>
      </c>
      <c r="B2978" s="82" t="s">
        <v>397</v>
      </c>
      <c r="C2978" s="82" t="s">
        <v>107</v>
      </c>
      <c r="D2978" s="82" t="s">
        <v>305</v>
      </c>
      <c r="E2978" s="82" t="s">
        <v>58</v>
      </c>
      <c r="F2978" s="82" t="s">
        <v>370</v>
      </c>
      <c r="G2978" s="82" t="s">
        <v>370</v>
      </c>
      <c r="H2978">
        <v>34.688133239746094</v>
      </c>
      <c r="I2978">
        <v>100</v>
      </c>
      <c r="J2978">
        <v>34.688133239746094</v>
      </c>
      <c r="K2978" s="92"/>
      <c r="L2978">
        <v>0</v>
      </c>
      <c r="M2978" s="92"/>
      <c r="N2978" s="92"/>
      <c r="O2978" s="92"/>
      <c r="P2978">
        <v>16255.11328125</v>
      </c>
      <c r="Q2978" s="92"/>
      <c r="R2978" s="92"/>
      <c r="S2978">
        <v>-1</v>
      </c>
      <c r="T2978">
        <v>0</v>
      </c>
      <c r="U2978" s="82" t="s">
        <v>160</v>
      </c>
      <c r="V2978" s="92"/>
      <c r="W2978">
        <v>303868.0625</v>
      </c>
      <c r="X2978" s="92"/>
      <c r="Y2978">
        <v>0</v>
      </c>
      <c r="Z2978">
        <v>11639.1025390625</v>
      </c>
      <c r="AA2978">
        <v>11639.1025390625</v>
      </c>
      <c r="AB2978">
        <v>0</v>
      </c>
      <c r="AC2978">
        <v>-1</v>
      </c>
      <c r="AD2978">
        <v>0</v>
      </c>
      <c r="AE2978">
        <v>0</v>
      </c>
      <c r="AF2978">
        <v>0</v>
      </c>
      <c r="AG2978">
        <v>0</v>
      </c>
      <c r="AH2978">
        <v>8760</v>
      </c>
      <c r="AI2978">
        <v>0.34688135981559753</v>
      </c>
      <c r="AJ2978">
        <v>38.303146362304688</v>
      </c>
      <c r="AK2978">
        <v>-10079.1279296875</v>
      </c>
      <c r="AL2978">
        <v>-33.169422149658203</v>
      </c>
      <c r="AM2978">
        <v>21718.23046875</v>
      </c>
      <c r="AN2978">
        <v>71.472572326660156</v>
      </c>
      <c r="AO2978" s="92"/>
      <c r="AP2978" s="82" t="s">
        <v>357</v>
      </c>
      <c r="AQ2978" s="82" t="s">
        <v>326</v>
      </c>
      <c r="AR2978" s="82"/>
      <c r="AS2978">
        <v>0</v>
      </c>
      <c r="AT2978">
        <v>0</v>
      </c>
      <c r="AU2978">
        <v>2033</v>
      </c>
      <c r="AY2978">
        <v>0</v>
      </c>
      <c r="AZ2978">
        <v>0</v>
      </c>
      <c r="BA2978" s="82" t="s">
        <v>398</v>
      </c>
      <c r="BB2978">
        <v>12084</v>
      </c>
      <c r="BC2978">
        <v>100</v>
      </c>
      <c r="BD2978" s="92"/>
      <c r="BE2978" s="92"/>
      <c r="BF2978">
        <v>303868.0625</v>
      </c>
      <c r="BG2978">
        <v>0</v>
      </c>
      <c r="BH2978">
        <v>0</v>
      </c>
      <c r="BI2978" s="92"/>
      <c r="BJ2978" s="92"/>
      <c r="BK2978" s="92"/>
      <c r="BL2978">
        <v>0</v>
      </c>
    </row>
    <row r="2979" spans="1:64" x14ac:dyDescent="0.25">
      <c r="A2979" s="82" t="s">
        <v>297</v>
      </c>
      <c r="B2979" s="82" t="s">
        <v>397</v>
      </c>
      <c r="C2979" s="82" t="s">
        <v>107</v>
      </c>
      <c r="D2979" s="82" t="s">
        <v>306</v>
      </c>
      <c r="E2979" s="82" t="s">
        <v>59</v>
      </c>
      <c r="F2979" s="82" t="s">
        <v>370</v>
      </c>
      <c r="G2979" s="82" t="s">
        <v>370</v>
      </c>
      <c r="H2979">
        <v>34.688133239746094</v>
      </c>
      <c r="I2979">
        <v>100</v>
      </c>
      <c r="J2979">
        <v>34.688133239746094</v>
      </c>
      <c r="K2979" s="92"/>
      <c r="L2979">
        <v>0</v>
      </c>
      <c r="M2979" s="92"/>
      <c r="N2979" s="92"/>
      <c r="O2979" s="92"/>
      <c r="P2979">
        <v>16255.11328125</v>
      </c>
      <c r="Q2979" s="92"/>
      <c r="R2979" s="92"/>
      <c r="S2979">
        <v>-1</v>
      </c>
      <c r="T2979">
        <v>0</v>
      </c>
      <c r="U2979" s="82" t="s">
        <v>160</v>
      </c>
      <c r="V2979" s="92"/>
      <c r="W2979">
        <v>303868.0625</v>
      </c>
      <c r="X2979" s="92"/>
      <c r="Y2979">
        <v>0</v>
      </c>
      <c r="Z2979">
        <v>11639.1025390625</v>
      </c>
      <c r="AA2979">
        <v>11639.1025390625</v>
      </c>
      <c r="AB2979">
        <v>0</v>
      </c>
      <c r="AC2979">
        <v>-1</v>
      </c>
      <c r="AD2979">
        <v>0</v>
      </c>
      <c r="AE2979">
        <v>0</v>
      </c>
      <c r="AF2979">
        <v>0</v>
      </c>
      <c r="AG2979">
        <v>0</v>
      </c>
      <c r="AH2979">
        <v>8760</v>
      </c>
      <c r="AI2979">
        <v>0.34688135981559753</v>
      </c>
      <c r="AJ2979">
        <v>38.303146362304688</v>
      </c>
      <c r="AK2979">
        <v>-10079.1279296875</v>
      </c>
      <c r="AL2979">
        <v>-33.169422149658203</v>
      </c>
      <c r="AM2979">
        <v>21718.23046875</v>
      </c>
      <c r="AN2979">
        <v>71.472572326660156</v>
      </c>
      <c r="AO2979" s="92"/>
      <c r="AP2979" s="82" t="s">
        <v>357</v>
      </c>
      <c r="AQ2979" s="82" t="s">
        <v>326</v>
      </c>
      <c r="AR2979" s="82"/>
      <c r="AS2979">
        <v>0</v>
      </c>
      <c r="AT2979">
        <v>0</v>
      </c>
      <c r="AU2979">
        <v>2033</v>
      </c>
      <c r="AY2979">
        <v>0</v>
      </c>
      <c r="AZ2979">
        <v>0</v>
      </c>
      <c r="BA2979" s="82" t="s">
        <v>398</v>
      </c>
      <c r="BB2979">
        <v>12085</v>
      </c>
      <c r="BC2979">
        <v>100</v>
      </c>
      <c r="BD2979" s="92"/>
      <c r="BE2979" s="92"/>
      <c r="BF2979">
        <v>303868.0625</v>
      </c>
      <c r="BG2979">
        <v>0</v>
      </c>
      <c r="BH2979">
        <v>0</v>
      </c>
      <c r="BI2979" s="92"/>
      <c r="BJ2979" s="92"/>
      <c r="BK2979" s="92"/>
      <c r="BL2979">
        <v>0</v>
      </c>
    </row>
    <row r="2980" spans="1:64" x14ac:dyDescent="0.25">
      <c r="A2980" s="82" t="s">
        <v>297</v>
      </c>
      <c r="B2980" s="82" t="s">
        <v>397</v>
      </c>
      <c r="C2980" s="82" t="s">
        <v>107</v>
      </c>
      <c r="D2980" s="82" t="s">
        <v>309</v>
      </c>
      <c r="E2980" s="82" t="s">
        <v>310</v>
      </c>
      <c r="F2980" s="82" t="s">
        <v>370</v>
      </c>
      <c r="G2980" s="82" t="s">
        <v>370</v>
      </c>
      <c r="H2980">
        <v>34.688133239746094</v>
      </c>
      <c r="I2980">
        <v>100</v>
      </c>
      <c r="J2980">
        <v>34.688133239746094</v>
      </c>
      <c r="K2980" s="92"/>
      <c r="L2980">
        <v>0</v>
      </c>
      <c r="M2980" s="92"/>
      <c r="N2980" s="92"/>
      <c r="O2980" s="92"/>
      <c r="P2980">
        <v>16255.11328125</v>
      </c>
      <c r="Q2980" s="92"/>
      <c r="R2980" s="92"/>
      <c r="S2980">
        <v>-1</v>
      </c>
      <c r="T2980">
        <v>0</v>
      </c>
      <c r="U2980" s="82" t="s">
        <v>160</v>
      </c>
      <c r="V2980" s="92"/>
      <c r="W2980">
        <v>303868.0625</v>
      </c>
      <c r="X2980" s="92"/>
      <c r="Y2980">
        <v>0</v>
      </c>
      <c r="Z2980">
        <v>11639.1025390625</v>
      </c>
      <c r="AA2980">
        <v>11639.1025390625</v>
      </c>
      <c r="AB2980">
        <v>0</v>
      </c>
      <c r="AC2980">
        <v>-1</v>
      </c>
      <c r="AD2980">
        <v>0</v>
      </c>
      <c r="AE2980">
        <v>0</v>
      </c>
      <c r="AF2980">
        <v>0</v>
      </c>
      <c r="AG2980">
        <v>0</v>
      </c>
      <c r="AH2980">
        <v>8760</v>
      </c>
      <c r="AI2980">
        <v>0.34688135981559753</v>
      </c>
      <c r="AJ2980">
        <v>38.303146362304688</v>
      </c>
      <c r="AK2980">
        <v>-10079.1279296875</v>
      </c>
      <c r="AL2980">
        <v>-33.169422149658203</v>
      </c>
      <c r="AM2980">
        <v>21718.23046875</v>
      </c>
      <c r="AN2980">
        <v>71.472572326660156</v>
      </c>
      <c r="AO2980" s="92"/>
      <c r="AP2980" s="82" t="s">
        <v>357</v>
      </c>
      <c r="AQ2980" s="82" t="s">
        <v>326</v>
      </c>
      <c r="AR2980" s="82"/>
      <c r="AS2980">
        <v>0</v>
      </c>
      <c r="AT2980">
        <v>0</v>
      </c>
      <c r="AU2980">
        <v>2033</v>
      </c>
      <c r="AY2980">
        <v>0</v>
      </c>
      <c r="AZ2980">
        <v>0</v>
      </c>
      <c r="BA2980" s="82" t="s">
        <v>398</v>
      </c>
      <c r="BB2980">
        <v>12086</v>
      </c>
      <c r="BC2980">
        <v>100</v>
      </c>
      <c r="BD2980" s="92"/>
      <c r="BE2980" s="92"/>
      <c r="BF2980">
        <v>303868.0625</v>
      </c>
      <c r="BG2980">
        <v>0</v>
      </c>
      <c r="BH2980">
        <v>0</v>
      </c>
      <c r="BI2980" s="92"/>
      <c r="BJ2980" s="92"/>
      <c r="BK2980" s="92"/>
      <c r="BL2980">
        <v>0</v>
      </c>
    </row>
    <row r="2981" spans="1:64" x14ac:dyDescent="0.25">
      <c r="A2981" s="82" t="s">
        <v>297</v>
      </c>
      <c r="B2981" s="82" t="s">
        <v>397</v>
      </c>
      <c r="C2981" s="82" t="s">
        <v>107</v>
      </c>
      <c r="D2981" s="82" t="s">
        <v>298</v>
      </c>
      <c r="E2981" s="82" t="s">
        <v>55</v>
      </c>
      <c r="F2981" s="82" t="s">
        <v>371</v>
      </c>
      <c r="G2981" s="82" t="s">
        <v>371</v>
      </c>
      <c r="H2981">
        <v>34.688133239746094</v>
      </c>
      <c r="I2981">
        <v>100</v>
      </c>
      <c r="J2981">
        <v>34.688133239746094</v>
      </c>
      <c r="K2981" s="92"/>
      <c r="L2981">
        <v>0</v>
      </c>
      <c r="M2981" s="92"/>
      <c r="N2981" s="92"/>
      <c r="O2981" s="92"/>
      <c r="P2981">
        <v>16304.654296875</v>
      </c>
      <c r="Q2981" s="92"/>
      <c r="R2981" s="92"/>
      <c r="S2981">
        <v>-1</v>
      </c>
      <c r="T2981">
        <v>0</v>
      </c>
      <c r="U2981" s="82" t="s">
        <v>160</v>
      </c>
      <c r="V2981" s="92"/>
      <c r="W2981">
        <v>303868.0625</v>
      </c>
      <c r="X2981" s="92"/>
      <c r="Y2981">
        <v>0</v>
      </c>
      <c r="Z2981">
        <v>11639.1025390625</v>
      </c>
      <c r="AA2981">
        <v>11639.1025390625</v>
      </c>
      <c r="AB2981">
        <v>0</v>
      </c>
      <c r="AC2981">
        <v>-1</v>
      </c>
      <c r="AD2981">
        <v>0</v>
      </c>
      <c r="AE2981">
        <v>0</v>
      </c>
      <c r="AF2981">
        <v>0</v>
      </c>
      <c r="AG2981">
        <v>1</v>
      </c>
      <c r="AH2981">
        <v>8760</v>
      </c>
      <c r="AI2981">
        <v>0.34688135981559753</v>
      </c>
      <c r="AJ2981">
        <v>38.303146362304688</v>
      </c>
      <c r="AK2981">
        <v>-10079.1279296875</v>
      </c>
      <c r="AL2981">
        <v>-33.169422149658203</v>
      </c>
      <c r="AM2981">
        <v>21718.23046875</v>
      </c>
      <c r="AN2981">
        <v>71.472572326660156</v>
      </c>
      <c r="AO2981" s="92"/>
      <c r="AP2981" s="82" t="s">
        <v>372</v>
      </c>
      <c r="AQ2981" s="82" t="s">
        <v>326</v>
      </c>
      <c r="AR2981" s="82"/>
      <c r="AS2981">
        <v>0</v>
      </c>
      <c r="AT2981">
        <v>0</v>
      </c>
      <c r="AU2981">
        <v>2033</v>
      </c>
      <c r="AY2981">
        <v>0</v>
      </c>
      <c r="AZ2981">
        <v>0</v>
      </c>
      <c r="BA2981" s="82" t="s">
        <v>398</v>
      </c>
      <c r="BB2981">
        <v>12087</v>
      </c>
      <c r="BC2981">
        <v>100</v>
      </c>
      <c r="BD2981" s="92"/>
      <c r="BE2981" s="92"/>
      <c r="BF2981">
        <v>303868.0625</v>
      </c>
      <c r="BG2981">
        <v>0</v>
      </c>
      <c r="BH2981">
        <v>0</v>
      </c>
      <c r="BI2981" s="92"/>
      <c r="BJ2981" s="92"/>
      <c r="BK2981" s="92"/>
      <c r="BL2981">
        <v>0</v>
      </c>
    </row>
    <row r="2982" spans="1:64" x14ac:dyDescent="0.25">
      <c r="A2982" s="82" t="s">
        <v>297</v>
      </c>
      <c r="B2982" s="82" t="s">
        <v>397</v>
      </c>
      <c r="C2982" s="82" t="s">
        <v>107</v>
      </c>
      <c r="D2982" s="82" t="s">
        <v>303</v>
      </c>
      <c r="E2982" s="82" t="s">
        <v>304</v>
      </c>
      <c r="F2982" s="82" t="s">
        <v>371</v>
      </c>
      <c r="G2982" s="82" t="s">
        <v>371</v>
      </c>
      <c r="H2982">
        <v>34.688133239746094</v>
      </c>
      <c r="I2982">
        <v>100</v>
      </c>
      <c r="J2982">
        <v>34.688133239746094</v>
      </c>
      <c r="K2982" s="92"/>
      <c r="L2982">
        <v>0</v>
      </c>
      <c r="M2982" s="92"/>
      <c r="N2982" s="92"/>
      <c r="O2982" s="92"/>
      <c r="P2982">
        <v>16304.654296875</v>
      </c>
      <c r="Q2982" s="92"/>
      <c r="R2982" s="92"/>
      <c r="S2982">
        <v>-1</v>
      </c>
      <c r="T2982">
        <v>0</v>
      </c>
      <c r="U2982" s="82" t="s">
        <v>160</v>
      </c>
      <c r="V2982" s="92"/>
      <c r="W2982">
        <v>303868.0625</v>
      </c>
      <c r="X2982" s="92"/>
      <c r="Y2982">
        <v>0</v>
      </c>
      <c r="Z2982">
        <v>11639.1025390625</v>
      </c>
      <c r="AA2982">
        <v>11639.1025390625</v>
      </c>
      <c r="AB2982">
        <v>0</v>
      </c>
      <c r="AC2982">
        <v>-1</v>
      </c>
      <c r="AD2982">
        <v>0</v>
      </c>
      <c r="AE2982">
        <v>0</v>
      </c>
      <c r="AF2982">
        <v>0</v>
      </c>
      <c r="AG2982">
        <v>1</v>
      </c>
      <c r="AH2982">
        <v>8760</v>
      </c>
      <c r="AI2982">
        <v>0.34688135981559753</v>
      </c>
      <c r="AJ2982">
        <v>38.303146362304688</v>
      </c>
      <c r="AK2982">
        <v>-10079.1279296875</v>
      </c>
      <c r="AL2982">
        <v>-33.169422149658203</v>
      </c>
      <c r="AM2982">
        <v>21718.23046875</v>
      </c>
      <c r="AN2982">
        <v>71.472572326660156</v>
      </c>
      <c r="AO2982" s="92"/>
      <c r="AP2982" s="82" t="s">
        <v>372</v>
      </c>
      <c r="AQ2982" s="82" t="s">
        <v>326</v>
      </c>
      <c r="AR2982" s="82"/>
      <c r="AS2982">
        <v>0</v>
      </c>
      <c r="AT2982">
        <v>0</v>
      </c>
      <c r="AU2982">
        <v>2033</v>
      </c>
      <c r="AY2982">
        <v>0</v>
      </c>
      <c r="AZ2982">
        <v>0</v>
      </c>
      <c r="BA2982" s="82" t="s">
        <v>398</v>
      </c>
      <c r="BB2982">
        <v>12088</v>
      </c>
      <c r="BC2982">
        <v>100</v>
      </c>
      <c r="BD2982" s="92"/>
      <c r="BE2982" s="92"/>
      <c r="BF2982">
        <v>303868.0625</v>
      </c>
      <c r="BG2982">
        <v>0</v>
      </c>
      <c r="BH2982">
        <v>0</v>
      </c>
      <c r="BI2982" s="92"/>
      <c r="BJ2982" s="92"/>
      <c r="BK2982" s="92"/>
      <c r="BL2982">
        <v>0</v>
      </c>
    </row>
    <row r="2983" spans="1:64" x14ac:dyDescent="0.25">
      <c r="A2983" s="82" t="s">
        <v>297</v>
      </c>
      <c r="B2983" s="82" t="s">
        <v>397</v>
      </c>
      <c r="C2983" s="82" t="s">
        <v>107</v>
      </c>
      <c r="D2983" s="82" t="s">
        <v>305</v>
      </c>
      <c r="E2983" s="82" t="s">
        <v>58</v>
      </c>
      <c r="F2983" s="82" t="s">
        <v>371</v>
      </c>
      <c r="G2983" s="82" t="s">
        <v>371</v>
      </c>
      <c r="H2983">
        <v>34.688133239746094</v>
      </c>
      <c r="I2983">
        <v>100</v>
      </c>
      <c r="J2983">
        <v>34.688133239746094</v>
      </c>
      <c r="K2983" s="92"/>
      <c r="L2983">
        <v>0</v>
      </c>
      <c r="M2983" s="92"/>
      <c r="N2983" s="92"/>
      <c r="O2983" s="92"/>
      <c r="P2983">
        <v>16304.654296875</v>
      </c>
      <c r="Q2983" s="92"/>
      <c r="R2983" s="92"/>
      <c r="S2983">
        <v>-1</v>
      </c>
      <c r="T2983">
        <v>0</v>
      </c>
      <c r="U2983" s="82" t="s">
        <v>160</v>
      </c>
      <c r="V2983" s="92"/>
      <c r="W2983">
        <v>303868.0625</v>
      </c>
      <c r="X2983" s="92"/>
      <c r="Y2983">
        <v>0</v>
      </c>
      <c r="Z2983">
        <v>11639.1025390625</v>
      </c>
      <c r="AA2983">
        <v>11639.1025390625</v>
      </c>
      <c r="AB2983">
        <v>0</v>
      </c>
      <c r="AC2983">
        <v>-1</v>
      </c>
      <c r="AD2983">
        <v>0</v>
      </c>
      <c r="AE2983">
        <v>0</v>
      </c>
      <c r="AF2983">
        <v>0</v>
      </c>
      <c r="AG2983">
        <v>1</v>
      </c>
      <c r="AH2983">
        <v>8760</v>
      </c>
      <c r="AI2983">
        <v>0.34688135981559753</v>
      </c>
      <c r="AJ2983">
        <v>38.303146362304688</v>
      </c>
      <c r="AK2983">
        <v>-10079.1279296875</v>
      </c>
      <c r="AL2983">
        <v>-33.169422149658203</v>
      </c>
      <c r="AM2983">
        <v>21718.23046875</v>
      </c>
      <c r="AN2983">
        <v>71.472572326660156</v>
      </c>
      <c r="AO2983" s="92"/>
      <c r="AP2983" s="82" t="s">
        <v>372</v>
      </c>
      <c r="AQ2983" s="82" t="s">
        <v>326</v>
      </c>
      <c r="AR2983" s="82"/>
      <c r="AS2983">
        <v>0</v>
      </c>
      <c r="AT2983">
        <v>0</v>
      </c>
      <c r="AU2983">
        <v>2033</v>
      </c>
      <c r="AY2983">
        <v>0</v>
      </c>
      <c r="AZ2983">
        <v>0</v>
      </c>
      <c r="BA2983" s="82" t="s">
        <v>398</v>
      </c>
      <c r="BB2983">
        <v>12089</v>
      </c>
      <c r="BC2983">
        <v>100</v>
      </c>
      <c r="BD2983" s="92"/>
      <c r="BE2983" s="92"/>
      <c r="BF2983">
        <v>303868.0625</v>
      </c>
      <c r="BG2983">
        <v>0</v>
      </c>
      <c r="BH2983">
        <v>0</v>
      </c>
      <c r="BI2983" s="92"/>
      <c r="BJ2983" s="92"/>
      <c r="BK2983" s="92"/>
      <c r="BL2983">
        <v>0</v>
      </c>
    </row>
    <row r="2984" spans="1:64" x14ac:dyDescent="0.25">
      <c r="A2984" s="82" t="s">
        <v>297</v>
      </c>
      <c r="B2984" s="82" t="s">
        <v>397</v>
      </c>
      <c r="C2984" s="82" t="s">
        <v>107</v>
      </c>
      <c r="D2984" s="82" t="s">
        <v>306</v>
      </c>
      <c r="E2984" s="82" t="s">
        <v>59</v>
      </c>
      <c r="F2984" s="82" t="s">
        <v>371</v>
      </c>
      <c r="G2984" s="82" t="s">
        <v>371</v>
      </c>
      <c r="H2984">
        <v>34.688133239746094</v>
      </c>
      <c r="I2984">
        <v>100</v>
      </c>
      <c r="J2984">
        <v>34.688133239746094</v>
      </c>
      <c r="K2984" s="92"/>
      <c r="L2984">
        <v>0</v>
      </c>
      <c r="M2984" s="92"/>
      <c r="N2984" s="92"/>
      <c r="O2984" s="92"/>
      <c r="P2984">
        <v>16304.654296875</v>
      </c>
      <c r="Q2984" s="92"/>
      <c r="R2984" s="92"/>
      <c r="S2984">
        <v>-1</v>
      </c>
      <c r="T2984">
        <v>0</v>
      </c>
      <c r="U2984" s="82" t="s">
        <v>160</v>
      </c>
      <c r="V2984" s="92"/>
      <c r="W2984">
        <v>303868.0625</v>
      </c>
      <c r="X2984" s="92"/>
      <c r="Y2984">
        <v>0</v>
      </c>
      <c r="Z2984">
        <v>11639.1025390625</v>
      </c>
      <c r="AA2984">
        <v>11639.1025390625</v>
      </c>
      <c r="AB2984">
        <v>0</v>
      </c>
      <c r="AC2984">
        <v>-1</v>
      </c>
      <c r="AD2984">
        <v>0</v>
      </c>
      <c r="AE2984">
        <v>0</v>
      </c>
      <c r="AF2984">
        <v>0</v>
      </c>
      <c r="AG2984">
        <v>1</v>
      </c>
      <c r="AH2984">
        <v>8760</v>
      </c>
      <c r="AI2984">
        <v>0.34688135981559753</v>
      </c>
      <c r="AJ2984">
        <v>38.303146362304688</v>
      </c>
      <c r="AK2984">
        <v>-10079.1279296875</v>
      </c>
      <c r="AL2984">
        <v>-33.169422149658203</v>
      </c>
      <c r="AM2984">
        <v>21718.23046875</v>
      </c>
      <c r="AN2984">
        <v>71.472572326660156</v>
      </c>
      <c r="AO2984" s="92"/>
      <c r="AP2984" s="82" t="s">
        <v>372</v>
      </c>
      <c r="AQ2984" s="82" t="s">
        <v>326</v>
      </c>
      <c r="AR2984" s="82"/>
      <c r="AS2984">
        <v>0</v>
      </c>
      <c r="AT2984">
        <v>0</v>
      </c>
      <c r="AU2984">
        <v>2033</v>
      </c>
      <c r="AY2984">
        <v>0</v>
      </c>
      <c r="AZ2984">
        <v>0</v>
      </c>
      <c r="BA2984" s="82" t="s">
        <v>398</v>
      </c>
      <c r="BB2984">
        <v>12090</v>
      </c>
      <c r="BC2984">
        <v>100</v>
      </c>
      <c r="BD2984" s="92"/>
      <c r="BE2984" s="92"/>
      <c r="BF2984">
        <v>303868.0625</v>
      </c>
      <c r="BG2984">
        <v>0</v>
      </c>
      <c r="BH2984">
        <v>0</v>
      </c>
      <c r="BI2984" s="92"/>
      <c r="BJ2984" s="92"/>
      <c r="BK2984" s="92"/>
      <c r="BL2984">
        <v>0</v>
      </c>
    </row>
    <row r="2985" spans="1:64" x14ac:dyDescent="0.25">
      <c r="A2985" s="82" t="s">
        <v>297</v>
      </c>
      <c r="B2985" s="82" t="s">
        <v>397</v>
      </c>
      <c r="C2985" s="82" t="s">
        <v>107</v>
      </c>
      <c r="D2985" s="82" t="s">
        <v>309</v>
      </c>
      <c r="E2985" s="82" t="s">
        <v>310</v>
      </c>
      <c r="F2985" s="82" t="s">
        <v>371</v>
      </c>
      <c r="G2985" s="82" t="s">
        <v>371</v>
      </c>
      <c r="H2985">
        <v>34.688133239746094</v>
      </c>
      <c r="I2985">
        <v>100</v>
      </c>
      <c r="J2985">
        <v>34.688133239746094</v>
      </c>
      <c r="K2985" s="92"/>
      <c r="L2985">
        <v>0</v>
      </c>
      <c r="M2985" s="92"/>
      <c r="N2985" s="92"/>
      <c r="O2985" s="92"/>
      <c r="P2985">
        <v>16304.654296875</v>
      </c>
      <c r="Q2985" s="92"/>
      <c r="R2985" s="92"/>
      <c r="S2985">
        <v>-1</v>
      </c>
      <c r="T2985">
        <v>0</v>
      </c>
      <c r="U2985" s="82" t="s">
        <v>160</v>
      </c>
      <c r="V2985" s="92"/>
      <c r="W2985">
        <v>303868.0625</v>
      </c>
      <c r="X2985" s="92"/>
      <c r="Y2985">
        <v>0</v>
      </c>
      <c r="Z2985">
        <v>11639.1025390625</v>
      </c>
      <c r="AA2985">
        <v>11639.1025390625</v>
      </c>
      <c r="AB2985">
        <v>0</v>
      </c>
      <c r="AC2985">
        <v>-1</v>
      </c>
      <c r="AD2985">
        <v>0</v>
      </c>
      <c r="AE2985">
        <v>0</v>
      </c>
      <c r="AF2985">
        <v>0</v>
      </c>
      <c r="AG2985">
        <v>1</v>
      </c>
      <c r="AH2985">
        <v>8760</v>
      </c>
      <c r="AI2985">
        <v>0.34688135981559753</v>
      </c>
      <c r="AJ2985">
        <v>38.303146362304688</v>
      </c>
      <c r="AK2985">
        <v>-10079.1279296875</v>
      </c>
      <c r="AL2985">
        <v>-33.169422149658203</v>
      </c>
      <c r="AM2985">
        <v>21718.23046875</v>
      </c>
      <c r="AN2985">
        <v>71.472572326660156</v>
      </c>
      <c r="AO2985" s="92"/>
      <c r="AP2985" s="82" t="s">
        <v>372</v>
      </c>
      <c r="AQ2985" s="82" t="s">
        <v>326</v>
      </c>
      <c r="AR2985" s="82"/>
      <c r="AS2985">
        <v>0</v>
      </c>
      <c r="AT2985">
        <v>0</v>
      </c>
      <c r="AU2985">
        <v>2033</v>
      </c>
      <c r="AY2985">
        <v>0</v>
      </c>
      <c r="AZ2985">
        <v>0</v>
      </c>
      <c r="BA2985" s="82" t="s">
        <v>398</v>
      </c>
      <c r="BB2985">
        <v>12091</v>
      </c>
      <c r="BC2985">
        <v>100</v>
      </c>
      <c r="BD2985" s="92"/>
      <c r="BE2985" s="92"/>
      <c r="BF2985">
        <v>303868.0625</v>
      </c>
      <c r="BG2985">
        <v>0</v>
      </c>
      <c r="BH2985">
        <v>0</v>
      </c>
      <c r="BI2985" s="92"/>
      <c r="BJ2985" s="92"/>
      <c r="BK2985" s="92"/>
      <c r="BL2985">
        <v>0</v>
      </c>
    </row>
    <row r="2986" spans="1:64" x14ac:dyDescent="0.25">
      <c r="A2986" s="82" t="s">
        <v>297</v>
      </c>
      <c r="B2986" s="82" t="s">
        <v>397</v>
      </c>
      <c r="C2986" s="82" t="s">
        <v>107</v>
      </c>
      <c r="D2986" s="82" t="s">
        <v>298</v>
      </c>
      <c r="E2986" s="82" t="s">
        <v>55</v>
      </c>
      <c r="F2986" s="82" t="s">
        <v>373</v>
      </c>
      <c r="G2986" s="82" t="s">
        <v>373</v>
      </c>
      <c r="H2986">
        <v>0</v>
      </c>
      <c r="I2986">
        <v>0</v>
      </c>
      <c r="J2986">
        <v>0</v>
      </c>
      <c r="K2986" s="92"/>
      <c r="L2986">
        <v>0</v>
      </c>
      <c r="M2986" s="92"/>
      <c r="N2986" s="92"/>
      <c r="O2986" s="92"/>
      <c r="P2986">
        <v>0</v>
      </c>
      <c r="Q2986" s="92"/>
      <c r="R2986" s="92"/>
      <c r="S2986">
        <v>-1</v>
      </c>
      <c r="T2986">
        <v>0</v>
      </c>
      <c r="U2986" s="82" t="s">
        <v>160</v>
      </c>
      <c r="V2986" s="92"/>
      <c r="W2986">
        <v>0</v>
      </c>
      <c r="X2986" s="92"/>
      <c r="Y2986">
        <v>0</v>
      </c>
      <c r="Z2986">
        <v>0</v>
      </c>
      <c r="AA2986">
        <v>0</v>
      </c>
      <c r="AB2986">
        <v>0</v>
      </c>
      <c r="AC2986">
        <v>-1</v>
      </c>
      <c r="AD2986">
        <v>0</v>
      </c>
      <c r="AE2986">
        <v>0</v>
      </c>
      <c r="AF2986">
        <v>0</v>
      </c>
      <c r="AG2986">
        <v>0</v>
      </c>
      <c r="AH2986">
        <v>0</v>
      </c>
      <c r="AK2986">
        <v>0</v>
      </c>
      <c r="AM2986">
        <v>0</v>
      </c>
      <c r="AO2986" s="92"/>
      <c r="AP2986" s="82" t="s">
        <v>374</v>
      </c>
      <c r="AQ2986" s="82" t="s">
        <v>326</v>
      </c>
      <c r="AR2986" s="82"/>
      <c r="AS2986">
        <v>0</v>
      </c>
      <c r="AT2986">
        <v>0</v>
      </c>
      <c r="AU2986">
        <v>2033</v>
      </c>
      <c r="AY2986">
        <v>0</v>
      </c>
      <c r="AZ2986">
        <v>0</v>
      </c>
      <c r="BA2986" s="82" t="s">
        <v>398</v>
      </c>
      <c r="BB2986">
        <v>12092</v>
      </c>
      <c r="BC2986">
        <v>0</v>
      </c>
      <c r="BD2986" s="92"/>
      <c r="BE2986" s="92"/>
      <c r="BF2986">
        <v>0</v>
      </c>
      <c r="BG2986">
        <v>0</v>
      </c>
      <c r="BH2986">
        <v>0</v>
      </c>
      <c r="BI2986" s="92"/>
      <c r="BJ2986" s="92"/>
      <c r="BK2986" s="92"/>
      <c r="BL2986">
        <v>0</v>
      </c>
    </row>
    <row r="2987" spans="1:64" x14ac:dyDescent="0.25">
      <c r="A2987" s="82" t="s">
        <v>297</v>
      </c>
      <c r="B2987" s="82" t="s">
        <v>397</v>
      </c>
      <c r="C2987" s="82" t="s">
        <v>107</v>
      </c>
      <c r="D2987" s="82" t="s">
        <v>309</v>
      </c>
      <c r="E2987" s="82" t="s">
        <v>310</v>
      </c>
      <c r="F2987" s="82" t="s">
        <v>373</v>
      </c>
      <c r="G2987" s="82" t="s">
        <v>373</v>
      </c>
      <c r="H2987">
        <v>0</v>
      </c>
      <c r="I2987">
        <v>0</v>
      </c>
      <c r="J2987">
        <v>0</v>
      </c>
      <c r="K2987" s="92"/>
      <c r="L2987">
        <v>0</v>
      </c>
      <c r="M2987" s="92"/>
      <c r="N2987" s="92"/>
      <c r="O2987" s="92"/>
      <c r="P2987">
        <v>0</v>
      </c>
      <c r="Q2987" s="92"/>
      <c r="R2987" s="92"/>
      <c r="S2987">
        <v>-1</v>
      </c>
      <c r="T2987">
        <v>0</v>
      </c>
      <c r="U2987" s="82" t="s">
        <v>160</v>
      </c>
      <c r="V2987" s="92"/>
      <c r="W2987">
        <v>0</v>
      </c>
      <c r="X2987" s="92"/>
      <c r="Y2987">
        <v>0</v>
      </c>
      <c r="Z2987">
        <v>0</v>
      </c>
      <c r="AA2987">
        <v>0</v>
      </c>
      <c r="AB2987">
        <v>0</v>
      </c>
      <c r="AC2987">
        <v>-1</v>
      </c>
      <c r="AD2987">
        <v>0</v>
      </c>
      <c r="AE2987">
        <v>0</v>
      </c>
      <c r="AF2987">
        <v>0</v>
      </c>
      <c r="AG2987">
        <v>0</v>
      </c>
      <c r="AH2987">
        <v>0</v>
      </c>
      <c r="AK2987">
        <v>0</v>
      </c>
      <c r="AM2987">
        <v>0</v>
      </c>
      <c r="AO2987" s="92"/>
      <c r="AP2987" s="82" t="s">
        <v>374</v>
      </c>
      <c r="AQ2987" s="82" t="s">
        <v>326</v>
      </c>
      <c r="AR2987" s="82"/>
      <c r="AS2987">
        <v>0</v>
      </c>
      <c r="AT2987">
        <v>0</v>
      </c>
      <c r="AU2987">
        <v>2033</v>
      </c>
      <c r="AY2987">
        <v>0</v>
      </c>
      <c r="AZ2987">
        <v>0</v>
      </c>
      <c r="BA2987" s="82" t="s">
        <v>398</v>
      </c>
      <c r="BB2987">
        <v>12093</v>
      </c>
      <c r="BC2987">
        <v>0</v>
      </c>
      <c r="BD2987" s="92"/>
      <c r="BE2987" s="92"/>
      <c r="BF2987">
        <v>0</v>
      </c>
      <c r="BG2987">
        <v>0</v>
      </c>
      <c r="BH2987">
        <v>0</v>
      </c>
      <c r="BI2987" s="92"/>
      <c r="BJ2987" s="92"/>
      <c r="BK2987" s="92"/>
      <c r="BL2987">
        <v>0</v>
      </c>
    </row>
    <row r="2988" spans="1:64" x14ac:dyDescent="0.25">
      <c r="A2988" s="82" t="s">
        <v>297</v>
      </c>
      <c r="B2988" s="82" t="s">
        <v>397</v>
      </c>
      <c r="C2988" s="82" t="s">
        <v>107</v>
      </c>
      <c r="D2988" s="82" t="s">
        <v>298</v>
      </c>
      <c r="E2988" s="82" t="s">
        <v>55</v>
      </c>
      <c r="F2988" s="82" t="s">
        <v>375</v>
      </c>
      <c r="G2988" s="82" t="s">
        <v>375</v>
      </c>
      <c r="H2988">
        <v>0</v>
      </c>
      <c r="I2988">
        <v>0</v>
      </c>
      <c r="J2988">
        <v>0</v>
      </c>
      <c r="K2988" s="92"/>
      <c r="L2988">
        <v>0</v>
      </c>
      <c r="M2988" s="92"/>
      <c r="N2988" s="92"/>
      <c r="O2988" s="92"/>
      <c r="P2988">
        <v>0</v>
      </c>
      <c r="Q2988" s="92"/>
      <c r="R2988" s="92"/>
      <c r="S2988">
        <v>-1</v>
      </c>
      <c r="T2988">
        <v>0</v>
      </c>
      <c r="U2988" s="82" t="s">
        <v>160</v>
      </c>
      <c r="V2988" s="92"/>
      <c r="W2988">
        <v>0</v>
      </c>
      <c r="X2988" s="92"/>
      <c r="Y2988">
        <v>0</v>
      </c>
      <c r="Z2988">
        <v>0</v>
      </c>
      <c r="AA2988">
        <v>0</v>
      </c>
      <c r="AB2988">
        <v>0</v>
      </c>
      <c r="AC2988">
        <v>-1</v>
      </c>
      <c r="AD2988">
        <v>0</v>
      </c>
      <c r="AE2988">
        <v>0</v>
      </c>
      <c r="AF2988">
        <v>0</v>
      </c>
      <c r="AG2988">
        <v>0</v>
      </c>
      <c r="AH2988">
        <v>0</v>
      </c>
      <c r="AK2988">
        <v>0</v>
      </c>
      <c r="AM2988">
        <v>0</v>
      </c>
      <c r="AO2988" s="92"/>
      <c r="AP2988" s="82" t="s">
        <v>359</v>
      </c>
      <c r="AQ2988" s="82" t="s">
        <v>326</v>
      </c>
      <c r="AR2988" s="82"/>
      <c r="AS2988">
        <v>0</v>
      </c>
      <c r="AT2988">
        <v>0</v>
      </c>
      <c r="AU2988">
        <v>2033</v>
      </c>
      <c r="AY2988">
        <v>0</v>
      </c>
      <c r="AZ2988">
        <v>0</v>
      </c>
      <c r="BA2988" s="82" t="s">
        <v>398</v>
      </c>
      <c r="BB2988">
        <v>12094</v>
      </c>
      <c r="BC2988">
        <v>0</v>
      </c>
      <c r="BD2988" s="92"/>
      <c r="BE2988" s="92"/>
      <c r="BF2988">
        <v>0</v>
      </c>
      <c r="BG2988">
        <v>0</v>
      </c>
      <c r="BH2988">
        <v>0</v>
      </c>
      <c r="BI2988" s="92"/>
      <c r="BJ2988" s="92"/>
      <c r="BK2988" s="92"/>
      <c r="BL2988">
        <v>0</v>
      </c>
    </row>
    <row r="2989" spans="1:64" x14ac:dyDescent="0.25">
      <c r="A2989" s="82" t="s">
        <v>297</v>
      </c>
      <c r="B2989" s="82" t="s">
        <v>397</v>
      </c>
      <c r="C2989" s="82" t="s">
        <v>107</v>
      </c>
      <c r="D2989" s="82" t="s">
        <v>309</v>
      </c>
      <c r="E2989" s="82" t="s">
        <v>310</v>
      </c>
      <c r="F2989" s="82" t="s">
        <v>375</v>
      </c>
      <c r="G2989" s="82" t="s">
        <v>375</v>
      </c>
      <c r="H2989">
        <v>0</v>
      </c>
      <c r="I2989">
        <v>0</v>
      </c>
      <c r="J2989">
        <v>0</v>
      </c>
      <c r="K2989" s="92"/>
      <c r="L2989">
        <v>0</v>
      </c>
      <c r="M2989" s="92"/>
      <c r="N2989" s="92"/>
      <c r="O2989" s="92"/>
      <c r="P2989">
        <v>0</v>
      </c>
      <c r="Q2989" s="92"/>
      <c r="R2989" s="92"/>
      <c r="S2989">
        <v>-1</v>
      </c>
      <c r="T2989">
        <v>0</v>
      </c>
      <c r="U2989" s="82" t="s">
        <v>160</v>
      </c>
      <c r="V2989" s="92"/>
      <c r="W2989">
        <v>0</v>
      </c>
      <c r="X2989" s="92"/>
      <c r="Y2989">
        <v>0</v>
      </c>
      <c r="Z2989">
        <v>0</v>
      </c>
      <c r="AA2989">
        <v>0</v>
      </c>
      <c r="AB2989">
        <v>0</v>
      </c>
      <c r="AC2989">
        <v>-1</v>
      </c>
      <c r="AD2989">
        <v>0</v>
      </c>
      <c r="AE2989">
        <v>0</v>
      </c>
      <c r="AF2989">
        <v>0</v>
      </c>
      <c r="AG2989">
        <v>0</v>
      </c>
      <c r="AH2989">
        <v>0</v>
      </c>
      <c r="AK2989">
        <v>0</v>
      </c>
      <c r="AM2989">
        <v>0</v>
      </c>
      <c r="AO2989" s="92"/>
      <c r="AP2989" s="82" t="s">
        <v>359</v>
      </c>
      <c r="AQ2989" s="82" t="s">
        <v>326</v>
      </c>
      <c r="AR2989" s="82"/>
      <c r="AS2989">
        <v>0</v>
      </c>
      <c r="AT2989">
        <v>0</v>
      </c>
      <c r="AU2989">
        <v>2033</v>
      </c>
      <c r="AY2989">
        <v>0</v>
      </c>
      <c r="AZ2989">
        <v>0</v>
      </c>
      <c r="BA2989" s="82" t="s">
        <v>398</v>
      </c>
      <c r="BB2989">
        <v>12095</v>
      </c>
      <c r="BC2989">
        <v>0</v>
      </c>
      <c r="BD2989" s="92"/>
      <c r="BE2989" s="92"/>
      <c r="BF2989">
        <v>0</v>
      </c>
      <c r="BG2989">
        <v>0</v>
      </c>
      <c r="BH2989">
        <v>0</v>
      </c>
      <c r="BI2989" s="92"/>
      <c r="BJ2989" s="92"/>
      <c r="BK2989" s="92"/>
      <c r="BL2989">
        <v>0</v>
      </c>
    </row>
    <row r="2990" spans="1:64" x14ac:dyDescent="0.25">
      <c r="A2990" s="82" t="s">
        <v>297</v>
      </c>
      <c r="B2990" s="82" t="s">
        <v>397</v>
      </c>
      <c r="C2990" s="82" t="s">
        <v>107</v>
      </c>
      <c r="D2990" s="82" t="s">
        <v>303</v>
      </c>
      <c r="E2990" s="82" t="s">
        <v>304</v>
      </c>
      <c r="F2990" s="82" t="s">
        <v>376</v>
      </c>
      <c r="G2990" s="82" t="s">
        <v>376</v>
      </c>
      <c r="H2990">
        <v>0</v>
      </c>
      <c r="I2990">
        <v>0</v>
      </c>
      <c r="J2990">
        <v>0</v>
      </c>
      <c r="K2990" s="92"/>
      <c r="L2990">
        <v>0</v>
      </c>
      <c r="M2990" s="92"/>
      <c r="N2990" s="92"/>
      <c r="O2990" s="92"/>
      <c r="P2990">
        <v>0</v>
      </c>
      <c r="Q2990" s="92"/>
      <c r="R2990" s="92"/>
      <c r="S2990">
        <v>-1</v>
      </c>
      <c r="T2990">
        <v>0</v>
      </c>
      <c r="U2990" s="82" t="s">
        <v>160</v>
      </c>
      <c r="V2990" s="92"/>
      <c r="W2990">
        <v>0</v>
      </c>
      <c r="X2990" s="92"/>
      <c r="Y2990">
        <v>0</v>
      </c>
      <c r="Z2990">
        <v>0</v>
      </c>
      <c r="AA2990">
        <v>0</v>
      </c>
      <c r="AB2990">
        <v>0</v>
      </c>
      <c r="AC2990">
        <v>-1</v>
      </c>
      <c r="AD2990">
        <v>0</v>
      </c>
      <c r="AE2990">
        <v>0</v>
      </c>
      <c r="AF2990">
        <v>0</v>
      </c>
      <c r="AG2990">
        <v>0</v>
      </c>
      <c r="AH2990">
        <v>0</v>
      </c>
      <c r="AK2990">
        <v>0</v>
      </c>
      <c r="AM2990">
        <v>0</v>
      </c>
      <c r="AO2990" s="92"/>
      <c r="AP2990" s="82" t="s">
        <v>363</v>
      </c>
      <c r="AQ2990" s="82" t="s">
        <v>326</v>
      </c>
      <c r="AR2990" s="82"/>
      <c r="AS2990">
        <v>0</v>
      </c>
      <c r="AT2990">
        <v>0</v>
      </c>
      <c r="AU2990">
        <v>2033</v>
      </c>
      <c r="AY2990">
        <v>0</v>
      </c>
      <c r="AZ2990">
        <v>0</v>
      </c>
      <c r="BA2990" s="82" t="s">
        <v>398</v>
      </c>
      <c r="BB2990">
        <v>12096</v>
      </c>
      <c r="BC2990">
        <v>0</v>
      </c>
      <c r="BD2990" s="92"/>
      <c r="BE2990" s="92"/>
      <c r="BF2990">
        <v>0</v>
      </c>
      <c r="BG2990">
        <v>0</v>
      </c>
      <c r="BH2990">
        <v>0</v>
      </c>
      <c r="BI2990" s="92"/>
      <c r="BJ2990" s="92"/>
      <c r="BK2990" s="92"/>
      <c r="BL2990">
        <v>0</v>
      </c>
    </row>
    <row r="2991" spans="1:64" x14ac:dyDescent="0.25">
      <c r="A2991" s="82" t="s">
        <v>297</v>
      </c>
      <c r="B2991" s="82" t="s">
        <v>397</v>
      </c>
      <c r="C2991" s="82" t="s">
        <v>107</v>
      </c>
      <c r="D2991" s="82" t="s">
        <v>307</v>
      </c>
      <c r="E2991" s="82" t="s">
        <v>60</v>
      </c>
      <c r="F2991" s="82" t="s">
        <v>377</v>
      </c>
      <c r="G2991" s="82" t="s">
        <v>377</v>
      </c>
      <c r="H2991">
        <v>100</v>
      </c>
      <c r="I2991">
        <v>100</v>
      </c>
      <c r="J2991">
        <v>-1.8778347969055176</v>
      </c>
      <c r="K2991" s="92"/>
      <c r="L2991">
        <v>89.328964233398438</v>
      </c>
      <c r="M2991" s="92"/>
      <c r="N2991" s="92"/>
      <c r="O2991" s="92"/>
      <c r="P2991">
        <v>14873.4560546875</v>
      </c>
      <c r="Q2991" s="92"/>
      <c r="R2991" s="92"/>
      <c r="S2991">
        <v>-1</v>
      </c>
      <c r="T2991">
        <v>0</v>
      </c>
      <c r="U2991" s="82" t="s">
        <v>378</v>
      </c>
      <c r="V2991" s="92"/>
      <c r="W2991">
        <v>-16449.83203125</v>
      </c>
      <c r="X2991" s="92"/>
      <c r="Y2991">
        <v>0</v>
      </c>
      <c r="Z2991">
        <v>4047.138671875</v>
      </c>
      <c r="AA2991">
        <v>4047.138671875</v>
      </c>
      <c r="AB2991">
        <v>0</v>
      </c>
      <c r="AC2991">
        <v>-1</v>
      </c>
      <c r="AD2991">
        <v>0</v>
      </c>
      <c r="AE2991">
        <v>0</v>
      </c>
      <c r="AF2991">
        <v>0</v>
      </c>
      <c r="AG2991">
        <v>752</v>
      </c>
      <c r="AH2991">
        <v>4660</v>
      </c>
      <c r="AI2991">
        <v>-1.8778348341584206E-2</v>
      </c>
      <c r="AK2991">
        <v>0</v>
      </c>
      <c r="AM2991">
        <v>978.7869873046875</v>
      </c>
      <c r="AO2991" s="92"/>
      <c r="AP2991" s="82" t="s">
        <v>347</v>
      </c>
      <c r="AQ2991" s="82" t="s">
        <v>379</v>
      </c>
      <c r="AR2991" s="82"/>
      <c r="AS2991">
        <v>0</v>
      </c>
      <c r="AT2991">
        <v>0</v>
      </c>
      <c r="AU2991">
        <v>2033</v>
      </c>
      <c r="AY2991">
        <v>0</v>
      </c>
      <c r="AZ2991">
        <v>0</v>
      </c>
      <c r="BA2991" s="82" t="s">
        <v>398</v>
      </c>
      <c r="BB2991">
        <v>12097</v>
      </c>
      <c r="BC2991">
        <v>100</v>
      </c>
      <c r="BD2991" s="92"/>
      <c r="BE2991" s="92"/>
      <c r="BF2991">
        <v>82756.765625</v>
      </c>
      <c r="BG2991">
        <v>84325.609375</v>
      </c>
      <c r="BH2991">
        <v>3998.946044921875</v>
      </c>
      <c r="BI2991" s="92"/>
      <c r="BJ2991" s="92"/>
      <c r="BK2991" s="92"/>
      <c r="BL2991">
        <v>0</v>
      </c>
    </row>
    <row r="2992" spans="1:64" x14ac:dyDescent="0.25">
      <c r="A2992" s="82" t="s">
        <v>297</v>
      </c>
      <c r="B2992" s="82" t="s">
        <v>397</v>
      </c>
      <c r="C2992" s="82" t="s">
        <v>107</v>
      </c>
      <c r="D2992" s="82" t="s">
        <v>311</v>
      </c>
      <c r="E2992" s="82" t="s">
        <v>312</v>
      </c>
      <c r="F2992" s="82" t="s">
        <v>377</v>
      </c>
      <c r="G2992" s="82" t="s">
        <v>377</v>
      </c>
      <c r="H2992">
        <v>50</v>
      </c>
      <c r="I2992">
        <v>50</v>
      </c>
      <c r="J2992">
        <v>-0.93891739845275879</v>
      </c>
      <c r="K2992" s="92"/>
      <c r="L2992">
        <v>44.664482116699219</v>
      </c>
      <c r="M2992" s="92"/>
      <c r="N2992" s="92"/>
      <c r="O2992" s="92"/>
      <c r="P2992">
        <v>7436.72802734375</v>
      </c>
      <c r="Q2992" s="92"/>
      <c r="R2992" s="92"/>
      <c r="S2992">
        <v>-1</v>
      </c>
      <c r="T2992">
        <v>0</v>
      </c>
      <c r="U2992" s="82" t="s">
        <v>378</v>
      </c>
      <c r="V2992" s="92"/>
      <c r="W2992">
        <v>-8224.916015625</v>
      </c>
      <c r="X2992" s="92"/>
      <c r="Y2992">
        <v>0</v>
      </c>
      <c r="Z2992">
        <v>2023.5693359375</v>
      </c>
      <c r="AA2992">
        <v>2023.5693359375</v>
      </c>
      <c r="AB2992">
        <v>0</v>
      </c>
      <c r="AC2992">
        <v>-1</v>
      </c>
      <c r="AD2992">
        <v>0</v>
      </c>
      <c r="AE2992">
        <v>0</v>
      </c>
      <c r="AF2992">
        <v>0</v>
      </c>
      <c r="AG2992">
        <v>752</v>
      </c>
      <c r="AH2992">
        <v>4660</v>
      </c>
      <c r="AI2992">
        <v>-1.8778348341584206E-2</v>
      </c>
      <c r="AK2992">
        <v>0</v>
      </c>
      <c r="AM2992">
        <v>489.39349365234375</v>
      </c>
      <c r="AO2992" s="92"/>
      <c r="AP2992" s="82" t="s">
        <v>347</v>
      </c>
      <c r="AQ2992" s="82" t="s">
        <v>379</v>
      </c>
      <c r="AR2992" s="82"/>
      <c r="AS2992">
        <v>0</v>
      </c>
      <c r="AT2992">
        <v>0</v>
      </c>
      <c r="AU2992">
        <v>2033</v>
      </c>
      <c r="AY2992">
        <v>0</v>
      </c>
      <c r="AZ2992">
        <v>0</v>
      </c>
      <c r="BA2992" s="82" t="s">
        <v>398</v>
      </c>
      <c r="BB2992">
        <v>12098</v>
      </c>
      <c r="BC2992">
        <v>50</v>
      </c>
      <c r="BD2992" s="92"/>
      <c r="BE2992" s="92"/>
      <c r="BF2992">
        <v>41378.3828125</v>
      </c>
      <c r="BG2992">
        <v>42162.8046875</v>
      </c>
      <c r="BH2992">
        <v>1999.4730224609375</v>
      </c>
      <c r="BI2992" s="92"/>
      <c r="BJ2992" s="92"/>
      <c r="BK2992" s="92"/>
      <c r="BL2992">
        <v>0</v>
      </c>
    </row>
    <row r="2993" spans="1:64" x14ac:dyDescent="0.25">
      <c r="A2993" s="82" t="s">
        <v>297</v>
      </c>
      <c r="B2993" s="82" t="s">
        <v>397</v>
      </c>
      <c r="C2993" s="82" t="s">
        <v>107</v>
      </c>
      <c r="D2993" s="82" t="s">
        <v>306</v>
      </c>
      <c r="E2993" s="82" t="s">
        <v>59</v>
      </c>
      <c r="F2993" s="82" t="s">
        <v>380</v>
      </c>
      <c r="G2993" s="82" t="s">
        <v>380</v>
      </c>
      <c r="H2993">
        <v>200</v>
      </c>
      <c r="I2993">
        <v>200</v>
      </c>
      <c r="J2993">
        <v>-3.7529723644256592</v>
      </c>
      <c r="K2993" s="92"/>
      <c r="L2993">
        <v>178.49299621582031</v>
      </c>
      <c r="M2993" s="92"/>
      <c r="N2993" s="92"/>
      <c r="O2993" s="92"/>
      <c r="P2993">
        <v>29141.404296875</v>
      </c>
      <c r="Q2993" s="92"/>
      <c r="R2993" s="92"/>
      <c r="S2993">
        <v>-1</v>
      </c>
      <c r="T2993">
        <v>0</v>
      </c>
      <c r="U2993" s="82" t="s">
        <v>378</v>
      </c>
      <c r="V2993" s="92"/>
      <c r="W2993">
        <v>-32876.0390625</v>
      </c>
      <c r="X2993" s="92"/>
      <c r="Y2993">
        <v>0</v>
      </c>
      <c r="Z2993">
        <v>8089.9111328125</v>
      </c>
      <c r="AA2993">
        <v>8089.9111328125</v>
      </c>
      <c r="AB2993">
        <v>0</v>
      </c>
      <c r="AC2993">
        <v>-1</v>
      </c>
      <c r="AD2993">
        <v>0</v>
      </c>
      <c r="AE2993">
        <v>0</v>
      </c>
      <c r="AF2993">
        <v>0</v>
      </c>
      <c r="AG2993">
        <v>753</v>
      </c>
      <c r="AH2993">
        <v>4661</v>
      </c>
      <c r="AI2993">
        <v>-1.8764862790703773E-2</v>
      </c>
      <c r="AK2993">
        <v>0</v>
      </c>
      <c r="AM2993">
        <v>1959.606201171875</v>
      </c>
      <c r="AO2993" s="92"/>
      <c r="AP2993" s="82" t="s">
        <v>357</v>
      </c>
      <c r="AQ2993" s="82" t="s">
        <v>381</v>
      </c>
      <c r="AR2993" s="82"/>
      <c r="AS2993">
        <v>0</v>
      </c>
      <c r="AT2993">
        <v>0</v>
      </c>
      <c r="AU2993">
        <v>2033</v>
      </c>
      <c r="AY2993">
        <v>0</v>
      </c>
      <c r="AZ2993">
        <v>0</v>
      </c>
      <c r="BA2993" s="82" t="s">
        <v>398</v>
      </c>
      <c r="BB2993">
        <v>12099</v>
      </c>
      <c r="BC2993">
        <v>200</v>
      </c>
      <c r="BD2993" s="92"/>
      <c r="BE2993" s="92"/>
      <c r="BF2993">
        <v>165398.90625</v>
      </c>
      <c r="BG2993">
        <v>168533.703125</v>
      </c>
      <c r="BH2993">
        <v>7989.55322265625</v>
      </c>
      <c r="BI2993" s="92"/>
      <c r="BJ2993" s="92"/>
      <c r="BK2993" s="92"/>
      <c r="BL2993">
        <v>0</v>
      </c>
    </row>
    <row r="2994" spans="1:64" x14ac:dyDescent="0.25">
      <c r="A2994" s="82" t="s">
        <v>297</v>
      </c>
      <c r="B2994" s="82" t="s">
        <v>397</v>
      </c>
      <c r="C2994" s="82" t="s">
        <v>107</v>
      </c>
      <c r="D2994" s="82" t="s">
        <v>305</v>
      </c>
      <c r="E2994" s="82" t="s">
        <v>58</v>
      </c>
      <c r="F2994" s="82" t="s">
        <v>382</v>
      </c>
      <c r="G2994" s="82" t="s">
        <v>382</v>
      </c>
      <c r="H2994">
        <v>0</v>
      </c>
      <c r="I2994">
        <v>0</v>
      </c>
      <c r="J2994">
        <v>0</v>
      </c>
      <c r="K2994" s="92"/>
      <c r="L2994">
        <v>1.8372703607383301E-6</v>
      </c>
      <c r="M2994" s="92"/>
      <c r="N2994" s="92"/>
      <c r="O2994" s="92"/>
      <c r="P2994">
        <v>0</v>
      </c>
      <c r="Q2994" s="92"/>
      <c r="R2994" s="92"/>
      <c r="S2994">
        <v>-1</v>
      </c>
      <c r="T2994">
        <v>0</v>
      </c>
      <c r="U2994" s="82" t="s">
        <v>378</v>
      </c>
      <c r="V2994" s="92"/>
      <c r="W2994">
        <v>0</v>
      </c>
      <c r="X2994" s="92"/>
      <c r="Y2994">
        <v>0</v>
      </c>
      <c r="Z2994">
        <v>0</v>
      </c>
      <c r="AA2994">
        <v>0</v>
      </c>
      <c r="AB2994">
        <v>0</v>
      </c>
      <c r="AC2994">
        <v>-1</v>
      </c>
      <c r="AD2994">
        <v>0</v>
      </c>
      <c r="AE2994">
        <v>0</v>
      </c>
      <c r="AF2994">
        <v>0</v>
      </c>
      <c r="AG2994">
        <v>0</v>
      </c>
      <c r="AH2994">
        <v>0</v>
      </c>
      <c r="AK2994">
        <v>0</v>
      </c>
      <c r="AM2994">
        <v>0</v>
      </c>
      <c r="AO2994" s="92"/>
      <c r="AP2994" s="82" t="s">
        <v>359</v>
      </c>
      <c r="AQ2994" s="82" t="s">
        <v>383</v>
      </c>
      <c r="AR2994" s="82"/>
      <c r="AS2994">
        <v>0</v>
      </c>
      <c r="AT2994">
        <v>0</v>
      </c>
      <c r="AU2994">
        <v>2033</v>
      </c>
      <c r="AY2994">
        <v>0</v>
      </c>
      <c r="AZ2994">
        <v>0</v>
      </c>
      <c r="BA2994" s="82" t="s">
        <v>398</v>
      </c>
      <c r="BB2994">
        <v>12100</v>
      </c>
      <c r="BC2994">
        <v>0</v>
      </c>
      <c r="BD2994" s="92"/>
      <c r="BE2994" s="92"/>
      <c r="BF2994">
        <v>0</v>
      </c>
      <c r="BG2994">
        <v>0</v>
      </c>
      <c r="BH2994">
        <v>0</v>
      </c>
      <c r="BI2994" s="92"/>
      <c r="BJ2994" s="92"/>
      <c r="BK2994" s="92"/>
      <c r="BL2994">
        <v>0</v>
      </c>
    </row>
    <row r="2995" spans="1:64" x14ac:dyDescent="0.25">
      <c r="A2995" s="82" t="s">
        <v>297</v>
      </c>
      <c r="B2995" s="82" t="s">
        <v>397</v>
      </c>
      <c r="C2995" s="82" t="s">
        <v>107</v>
      </c>
      <c r="D2995" s="82" t="s">
        <v>307</v>
      </c>
      <c r="E2995" s="82" t="s">
        <v>60</v>
      </c>
      <c r="F2995" s="82" t="s">
        <v>382</v>
      </c>
      <c r="G2995" s="82" t="s">
        <v>382</v>
      </c>
      <c r="H2995">
        <v>0</v>
      </c>
      <c r="I2995">
        <v>0</v>
      </c>
      <c r="J2995">
        <v>0</v>
      </c>
      <c r="K2995" s="92"/>
      <c r="L2995">
        <v>1.8372703607383301E-6</v>
      </c>
      <c r="M2995" s="92"/>
      <c r="N2995" s="92"/>
      <c r="O2995" s="92"/>
      <c r="P2995">
        <v>0</v>
      </c>
      <c r="Q2995" s="92"/>
      <c r="R2995" s="92"/>
      <c r="S2995">
        <v>-1</v>
      </c>
      <c r="T2995">
        <v>0</v>
      </c>
      <c r="U2995" s="82" t="s">
        <v>378</v>
      </c>
      <c r="V2995" s="92"/>
      <c r="W2995">
        <v>0</v>
      </c>
      <c r="X2995" s="92"/>
      <c r="Y2995">
        <v>0</v>
      </c>
      <c r="Z2995">
        <v>0</v>
      </c>
      <c r="AA2995">
        <v>0</v>
      </c>
      <c r="AB2995">
        <v>0</v>
      </c>
      <c r="AC2995">
        <v>-1</v>
      </c>
      <c r="AD2995">
        <v>0</v>
      </c>
      <c r="AE2995">
        <v>0</v>
      </c>
      <c r="AF2995">
        <v>0</v>
      </c>
      <c r="AG2995">
        <v>0</v>
      </c>
      <c r="AH2995">
        <v>0</v>
      </c>
      <c r="AK2995">
        <v>0</v>
      </c>
      <c r="AM2995">
        <v>0</v>
      </c>
      <c r="AO2995" s="92"/>
      <c r="AP2995" s="82" t="s">
        <v>359</v>
      </c>
      <c r="AQ2995" s="82" t="s">
        <v>383</v>
      </c>
      <c r="AR2995" s="82"/>
      <c r="AS2995">
        <v>0</v>
      </c>
      <c r="AT2995">
        <v>0</v>
      </c>
      <c r="AU2995">
        <v>2033</v>
      </c>
      <c r="AY2995">
        <v>0</v>
      </c>
      <c r="AZ2995">
        <v>0</v>
      </c>
      <c r="BA2995" s="82" t="s">
        <v>398</v>
      </c>
      <c r="BB2995">
        <v>12101</v>
      </c>
      <c r="BC2995">
        <v>0</v>
      </c>
      <c r="BD2995" s="92"/>
      <c r="BE2995" s="92"/>
      <c r="BF2995">
        <v>0</v>
      </c>
      <c r="BG2995">
        <v>0</v>
      </c>
      <c r="BH2995">
        <v>0</v>
      </c>
      <c r="BI2995" s="92"/>
      <c r="BJ2995" s="92"/>
      <c r="BK2995" s="92"/>
      <c r="BL2995">
        <v>0</v>
      </c>
    </row>
    <row r="2996" spans="1:64" x14ac:dyDescent="0.25">
      <c r="A2996" s="82" t="s">
        <v>297</v>
      </c>
      <c r="B2996" s="82" t="s">
        <v>397</v>
      </c>
      <c r="C2996" s="82" t="s">
        <v>107</v>
      </c>
      <c r="D2996" s="82" t="s">
        <v>308</v>
      </c>
      <c r="E2996" s="82" t="s">
        <v>61</v>
      </c>
      <c r="F2996" s="82" t="s">
        <v>382</v>
      </c>
      <c r="G2996" s="82" t="s">
        <v>382</v>
      </c>
      <c r="H2996">
        <v>0</v>
      </c>
      <c r="I2996">
        <v>0</v>
      </c>
      <c r="J2996">
        <v>0</v>
      </c>
      <c r="K2996" s="92"/>
      <c r="L2996">
        <v>1.8372703607383301E-6</v>
      </c>
      <c r="M2996" s="92"/>
      <c r="N2996" s="92"/>
      <c r="O2996" s="92"/>
      <c r="P2996">
        <v>0</v>
      </c>
      <c r="Q2996" s="92"/>
      <c r="R2996" s="92"/>
      <c r="S2996">
        <v>-1</v>
      </c>
      <c r="T2996">
        <v>0</v>
      </c>
      <c r="U2996" s="82" t="s">
        <v>378</v>
      </c>
      <c r="V2996" s="92"/>
      <c r="W2996">
        <v>0</v>
      </c>
      <c r="X2996" s="92"/>
      <c r="Y2996">
        <v>0</v>
      </c>
      <c r="Z2996">
        <v>0</v>
      </c>
      <c r="AA2996">
        <v>0</v>
      </c>
      <c r="AB2996">
        <v>0</v>
      </c>
      <c r="AC2996">
        <v>-1</v>
      </c>
      <c r="AD2996">
        <v>0</v>
      </c>
      <c r="AE2996">
        <v>0</v>
      </c>
      <c r="AF2996">
        <v>0</v>
      </c>
      <c r="AG2996">
        <v>0</v>
      </c>
      <c r="AH2996">
        <v>0</v>
      </c>
      <c r="AK2996">
        <v>0</v>
      </c>
      <c r="AM2996">
        <v>0</v>
      </c>
      <c r="AO2996" s="92"/>
      <c r="AP2996" s="82" t="s">
        <v>359</v>
      </c>
      <c r="AQ2996" s="82" t="s">
        <v>383</v>
      </c>
      <c r="AR2996" s="82"/>
      <c r="AS2996">
        <v>0</v>
      </c>
      <c r="AT2996">
        <v>0</v>
      </c>
      <c r="AU2996">
        <v>2033</v>
      </c>
      <c r="AY2996">
        <v>0</v>
      </c>
      <c r="AZ2996">
        <v>0</v>
      </c>
      <c r="BA2996" s="82" t="s">
        <v>398</v>
      </c>
      <c r="BB2996">
        <v>12102</v>
      </c>
      <c r="BC2996">
        <v>0</v>
      </c>
      <c r="BD2996" s="92"/>
      <c r="BE2996" s="92"/>
      <c r="BF2996">
        <v>0</v>
      </c>
      <c r="BG2996">
        <v>0</v>
      </c>
      <c r="BH2996">
        <v>0</v>
      </c>
      <c r="BI2996" s="92"/>
      <c r="BJ2996" s="92"/>
      <c r="BK2996" s="92"/>
      <c r="BL2996">
        <v>0</v>
      </c>
    </row>
    <row r="2997" spans="1:64" x14ac:dyDescent="0.25">
      <c r="A2997" s="82" t="s">
        <v>297</v>
      </c>
      <c r="B2997" s="82" t="s">
        <v>397</v>
      </c>
      <c r="C2997" s="82" t="s">
        <v>107</v>
      </c>
      <c r="D2997" s="82" t="s">
        <v>313</v>
      </c>
      <c r="E2997" s="82" t="s">
        <v>314</v>
      </c>
      <c r="F2997" s="82" t="s">
        <v>382</v>
      </c>
      <c r="G2997" s="82" t="s">
        <v>382</v>
      </c>
      <c r="H2997">
        <v>0</v>
      </c>
      <c r="I2997">
        <v>0</v>
      </c>
      <c r="J2997">
        <v>0</v>
      </c>
      <c r="K2997" s="92"/>
      <c r="L2997">
        <v>1.8372703607383301E-6</v>
      </c>
      <c r="M2997" s="92"/>
      <c r="N2997" s="92"/>
      <c r="O2997" s="92"/>
      <c r="P2997">
        <v>0</v>
      </c>
      <c r="Q2997" s="92"/>
      <c r="R2997" s="92"/>
      <c r="S2997">
        <v>-1</v>
      </c>
      <c r="T2997">
        <v>0</v>
      </c>
      <c r="U2997" s="82" t="s">
        <v>378</v>
      </c>
      <c r="V2997" s="92"/>
      <c r="W2997">
        <v>0</v>
      </c>
      <c r="X2997" s="92"/>
      <c r="Y2997">
        <v>0</v>
      </c>
      <c r="Z2997">
        <v>0</v>
      </c>
      <c r="AA2997">
        <v>0</v>
      </c>
      <c r="AB2997">
        <v>0</v>
      </c>
      <c r="AC2997">
        <v>-1</v>
      </c>
      <c r="AD2997">
        <v>0</v>
      </c>
      <c r="AE2997">
        <v>0</v>
      </c>
      <c r="AF2997">
        <v>0</v>
      </c>
      <c r="AG2997">
        <v>0</v>
      </c>
      <c r="AH2997">
        <v>0</v>
      </c>
      <c r="AK2997">
        <v>0</v>
      </c>
      <c r="AM2997">
        <v>0</v>
      </c>
      <c r="AO2997" s="92"/>
      <c r="AP2997" s="82" t="s">
        <v>359</v>
      </c>
      <c r="AQ2997" s="82" t="s">
        <v>383</v>
      </c>
      <c r="AR2997" s="82"/>
      <c r="AS2997">
        <v>0</v>
      </c>
      <c r="AT2997">
        <v>0</v>
      </c>
      <c r="AU2997">
        <v>2033</v>
      </c>
      <c r="AY2997">
        <v>0</v>
      </c>
      <c r="AZ2997">
        <v>0</v>
      </c>
      <c r="BA2997" s="82" t="s">
        <v>398</v>
      </c>
      <c r="BB2997">
        <v>12103</v>
      </c>
      <c r="BC2997">
        <v>0</v>
      </c>
      <c r="BD2997" s="92"/>
      <c r="BE2997" s="92"/>
      <c r="BF2997">
        <v>0</v>
      </c>
      <c r="BG2997">
        <v>0</v>
      </c>
      <c r="BH2997">
        <v>0</v>
      </c>
      <c r="BI2997" s="92"/>
      <c r="BJ2997" s="92"/>
      <c r="BK2997" s="92"/>
      <c r="BL2997">
        <v>0</v>
      </c>
    </row>
    <row r="2998" spans="1:64" x14ac:dyDescent="0.25">
      <c r="A2998" s="82" t="s">
        <v>297</v>
      </c>
      <c r="B2998" s="82" t="s">
        <v>397</v>
      </c>
      <c r="C2998" s="82" t="s">
        <v>107</v>
      </c>
      <c r="D2998" s="82" t="s">
        <v>306</v>
      </c>
      <c r="E2998" s="82" t="s">
        <v>59</v>
      </c>
      <c r="F2998" s="82" t="s">
        <v>384</v>
      </c>
      <c r="G2998" s="82" t="s">
        <v>384</v>
      </c>
      <c r="H2998">
        <v>32.822059631347656</v>
      </c>
      <c r="I2998">
        <v>32.822059631347656</v>
      </c>
      <c r="J2998">
        <v>32.822059631347656</v>
      </c>
      <c r="K2998" s="92"/>
      <c r="L2998">
        <v>0</v>
      </c>
      <c r="M2998" s="92"/>
      <c r="N2998" s="92"/>
      <c r="O2998" s="92"/>
      <c r="P2998">
        <v>25277.16796875</v>
      </c>
      <c r="Q2998" s="92"/>
      <c r="R2998" s="92"/>
      <c r="S2998">
        <v>-1</v>
      </c>
      <c r="T2998">
        <v>0</v>
      </c>
      <c r="U2998" s="82" t="s">
        <v>324</v>
      </c>
      <c r="V2998" s="92"/>
      <c r="W2998">
        <v>287521.25</v>
      </c>
      <c r="X2998" s="92"/>
      <c r="Y2998">
        <v>0</v>
      </c>
      <c r="Z2998">
        <v>10786.005859375</v>
      </c>
      <c r="AA2998">
        <v>10786.005859375</v>
      </c>
      <c r="AB2998">
        <v>0</v>
      </c>
      <c r="AC2998">
        <v>-1</v>
      </c>
      <c r="AD2998">
        <v>0</v>
      </c>
      <c r="AE2998">
        <v>0</v>
      </c>
      <c r="AF2998">
        <v>0</v>
      </c>
      <c r="AG2998">
        <v>686</v>
      </c>
      <c r="AH2998">
        <v>4527</v>
      </c>
      <c r="AI2998">
        <v>1</v>
      </c>
      <c r="AJ2998">
        <v>37.513771057128906</v>
      </c>
      <c r="AK2998">
        <v>0</v>
      </c>
      <c r="AL2998">
        <v>0</v>
      </c>
      <c r="AM2998">
        <v>10786.005859375</v>
      </c>
      <c r="AN2998">
        <v>37.513771057128906</v>
      </c>
      <c r="AO2998" s="92"/>
      <c r="AP2998" s="82" t="s">
        <v>351</v>
      </c>
      <c r="AQ2998" s="82" t="s">
        <v>326</v>
      </c>
      <c r="AR2998" s="82"/>
      <c r="AS2998">
        <v>0</v>
      </c>
      <c r="AT2998">
        <v>0</v>
      </c>
      <c r="AU2998">
        <v>2033</v>
      </c>
      <c r="AY2998">
        <v>0</v>
      </c>
      <c r="AZ2998">
        <v>0</v>
      </c>
      <c r="BA2998" s="82" t="s">
        <v>398</v>
      </c>
      <c r="BB2998">
        <v>12104</v>
      </c>
      <c r="BC2998">
        <v>200</v>
      </c>
      <c r="BD2998" s="92"/>
      <c r="BE2998" s="92"/>
      <c r="BF2998">
        <v>287521.25</v>
      </c>
      <c r="BG2998">
        <v>0</v>
      </c>
      <c r="BH2998">
        <v>0</v>
      </c>
      <c r="BI2998" s="92"/>
      <c r="BJ2998" s="92"/>
      <c r="BK2998" s="92"/>
      <c r="BL2998">
        <v>0</v>
      </c>
    </row>
    <row r="2999" spans="1:64" x14ac:dyDescent="0.25">
      <c r="A2999" s="82" t="s">
        <v>297</v>
      </c>
      <c r="B2999" s="82" t="s">
        <v>397</v>
      </c>
      <c r="C2999" s="82" t="s">
        <v>107</v>
      </c>
      <c r="D2999" s="82" t="s">
        <v>311</v>
      </c>
      <c r="E2999" s="82" t="s">
        <v>312</v>
      </c>
      <c r="F2999" s="82" t="s">
        <v>384</v>
      </c>
      <c r="G2999" s="82" t="s">
        <v>384</v>
      </c>
      <c r="H2999">
        <v>49.233089447021484</v>
      </c>
      <c r="I2999">
        <v>49.233089447021484</v>
      </c>
      <c r="J2999">
        <v>49.233089447021484</v>
      </c>
      <c r="K2999" s="92"/>
      <c r="L2999">
        <v>0</v>
      </c>
      <c r="M2999" s="92"/>
      <c r="N2999" s="92"/>
      <c r="O2999" s="92"/>
      <c r="P2999">
        <v>37915.75390625</v>
      </c>
      <c r="Q2999" s="92"/>
      <c r="R2999" s="92"/>
      <c r="S2999">
        <v>-1</v>
      </c>
      <c r="T2999">
        <v>0</v>
      </c>
      <c r="U2999" s="82" t="s">
        <v>324</v>
      </c>
      <c r="V2999" s="92"/>
      <c r="W2999">
        <v>431281.875</v>
      </c>
      <c r="X2999" s="92"/>
      <c r="Y2999">
        <v>0</v>
      </c>
      <c r="Z2999">
        <v>16179.0087890625</v>
      </c>
      <c r="AA2999">
        <v>16179.0087890625</v>
      </c>
      <c r="AB2999">
        <v>0</v>
      </c>
      <c r="AC2999">
        <v>-1</v>
      </c>
      <c r="AD2999">
        <v>0</v>
      </c>
      <c r="AE2999">
        <v>0</v>
      </c>
      <c r="AF2999">
        <v>0</v>
      </c>
      <c r="AG2999">
        <v>686</v>
      </c>
      <c r="AH2999">
        <v>4527</v>
      </c>
      <c r="AI2999">
        <v>1</v>
      </c>
      <c r="AJ2999">
        <v>37.513771057128906</v>
      </c>
      <c r="AK2999">
        <v>0</v>
      </c>
      <c r="AL2999">
        <v>0</v>
      </c>
      <c r="AM2999">
        <v>16179.0087890625</v>
      </c>
      <c r="AN2999">
        <v>37.513771057128906</v>
      </c>
      <c r="AO2999" s="92"/>
      <c r="AP2999" s="82" t="s">
        <v>351</v>
      </c>
      <c r="AQ2999" s="82" t="s">
        <v>326</v>
      </c>
      <c r="AR2999" s="82"/>
      <c r="AS2999">
        <v>0</v>
      </c>
      <c r="AT2999">
        <v>0</v>
      </c>
      <c r="AU2999">
        <v>2033</v>
      </c>
      <c r="AY2999">
        <v>0</v>
      </c>
      <c r="AZ2999">
        <v>0</v>
      </c>
      <c r="BA2999" s="82" t="s">
        <v>398</v>
      </c>
      <c r="BB2999">
        <v>12105</v>
      </c>
      <c r="BC2999">
        <v>300</v>
      </c>
      <c r="BD2999" s="92"/>
      <c r="BE2999" s="92"/>
      <c r="BF2999">
        <v>431281.875</v>
      </c>
      <c r="BG2999">
        <v>0</v>
      </c>
      <c r="BH2999">
        <v>0</v>
      </c>
      <c r="BI2999" s="92"/>
      <c r="BJ2999" s="92"/>
      <c r="BK2999" s="92"/>
      <c r="BL2999">
        <v>0</v>
      </c>
    </row>
    <row r="3000" spans="1:64" x14ac:dyDescent="0.25">
      <c r="A3000" s="82" t="s">
        <v>297</v>
      </c>
      <c r="B3000" s="82" t="s">
        <v>397</v>
      </c>
      <c r="C3000" s="82" t="s">
        <v>107</v>
      </c>
      <c r="D3000" s="82" t="s">
        <v>298</v>
      </c>
      <c r="E3000" s="82" t="s">
        <v>55</v>
      </c>
      <c r="F3000" s="82" t="s">
        <v>385</v>
      </c>
      <c r="G3000" s="82" t="s">
        <v>385</v>
      </c>
      <c r="H3000">
        <v>22.833641052246094</v>
      </c>
      <c r="I3000">
        <v>100</v>
      </c>
      <c r="J3000">
        <v>22.833641052246094</v>
      </c>
      <c r="K3000" s="92"/>
      <c r="L3000">
        <v>0</v>
      </c>
      <c r="M3000" s="92"/>
      <c r="N3000" s="92"/>
      <c r="O3000" s="92"/>
      <c r="P3000">
        <v>15236.7607421875</v>
      </c>
      <c r="Q3000" s="92"/>
      <c r="R3000" s="92"/>
      <c r="S3000">
        <v>-1</v>
      </c>
      <c r="T3000">
        <v>0</v>
      </c>
      <c r="U3000" s="82" t="s">
        <v>324</v>
      </c>
      <c r="V3000" s="92"/>
      <c r="W3000">
        <v>200022.6875</v>
      </c>
      <c r="X3000" s="92"/>
      <c r="Y3000">
        <v>0</v>
      </c>
      <c r="Z3000">
        <v>6678.384765625</v>
      </c>
      <c r="AA3000">
        <v>6678.384765625</v>
      </c>
      <c r="AB3000">
        <v>0</v>
      </c>
      <c r="AC3000">
        <v>-1</v>
      </c>
      <c r="AD3000">
        <v>0</v>
      </c>
      <c r="AE3000">
        <v>0</v>
      </c>
      <c r="AF3000">
        <v>0</v>
      </c>
      <c r="AG3000">
        <v>365</v>
      </c>
      <c r="AH3000">
        <v>4383</v>
      </c>
      <c r="AI3000">
        <v>0.22833640873432159</v>
      </c>
      <c r="AJ3000">
        <v>33.388134002685547</v>
      </c>
      <c r="AK3000">
        <v>-6634.63720703125</v>
      </c>
      <c r="AL3000">
        <v>-33.169422149658203</v>
      </c>
      <c r="AM3000">
        <v>13313.0224609375</v>
      </c>
      <c r="AN3000">
        <v>66.55755615234375</v>
      </c>
      <c r="AO3000" s="92"/>
      <c r="AP3000" s="82" t="s">
        <v>351</v>
      </c>
      <c r="AQ3000" s="82" t="s">
        <v>326</v>
      </c>
      <c r="AR3000" s="82"/>
      <c r="AS3000">
        <v>0</v>
      </c>
      <c r="AT3000">
        <v>0</v>
      </c>
      <c r="AU3000">
        <v>2033</v>
      </c>
      <c r="AY3000">
        <v>0</v>
      </c>
      <c r="AZ3000">
        <v>0</v>
      </c>
      <c r="BA3000" s="82" t="s">
        <v>398</v>
      </c>
      <c r="BB3000">
        <v>12106</v>
      </c>
      <c r="BC3000">
        <v>100</v>
      </c>
      <c r="BD3000" s="92"/>
      <c r="BE3000" s="92"/>
      <c r="BF3000">
        <v>200022.6875</v>
      </c>
      <c r="BG3000">
        <v>0</v>
      </c>
      <c r="BH3000">
        <v>0</v>
      </c>
      <c r="BI3000" s="92"/>
      <c r="BJ3000" s="92"/>
      <c r="BK3000" s="92"/>
      <c r="BL3000">
        <v>0</v>
      </c>
    </row>
    <row r="3001" spans="1:64" x14ac:dyDescent="0.25">
      <c r="A3001" s="82" t="s">
        <v>297</v>
      </c>
      <c r="B3001" s="82" t="s">
        <v>397</v>
      </c>
      <c r="C3001" s="82" t="s">
        <v>107</v>
      </c>
      <c r="D3001" s="82" t="s">
        <v>303</v>
      </c>
      <c r="E3001" s="82" t="s">
        <v>304</v>
      </c>
      <c r="F3001" s="82" t="s">
        <v>385</v>
      </c>
      <c r="G3001" s="82" t="s">
        <v>385</v>
      </c>
      <c r="H3001">
        <v>57.084102630615234</v>
      </c>
      <c r="I3001">
        <v>250</v>
      </c>
      <c r="J3001">
        <v>57.084102630615234</v>
      </c>
      <c r="K3001" s="92"/>
      <c r="L3001">
        <v>0</v>
      </c>
      <c r="M3001" s="92"/>
      <c r="N3001" s="92"/>
      <c r="O3001" s="92"/>
      <c r="P3001">
        <v>38091.90234375</v>
      </c>
      <c r="Q3001" s="92"/>
      <c r="R3001" s="92"/>
      <c r="S3001">
        <v>-1</v>
      </c>
      <c r="T3001">
        <v>0</v>
      </c>
      <c r="U3001" s="82" t="s">
        <v>324</v>
      </c>
      <c r="V3001" s="92"/>
      <c r="W3001">
        <v>500056.75</v>
      </c>
      <c r="X3001" s="92"/>
      <c r="Y3001">
        <v>0</v>
      </c>
      <c r="Z3001">
        <v>16695.962890625</v>
      </c>
      <c r="AA3001">
        <v>16695.962890625</v>
      </c>
      <c r="AB3001">
        <v>0</v>
      </c>
      <c r="AC3001">
        <v>-1</v>
      </c>
      <c r="AD3001">
        <v>0</v>
      </c>
      <c r="AE3001">
        <v>0</v>
      </c>
      <c r="AF3001">
        <v>0</v>
      </c>
      <c r="AG3001">
        <v>365</v>
      </c>
      <c r="AH3001">
        <v>4383</v>
      </c>
      <c r="AI3001">
        <v>0.22833640873432159</v>
      </c>
      <c r="AJ3001">
        <v>33.388134002685547</v>
      </c>
      <c r="AK3001">
        <v>-16586.59375</v>
      </c>
      <c r="AL3001">
        <v>-33.169422149658203</v>
      </c>
      <c r="AM3001">
        <v>33282.5546875</v>
      </c>
      <c r="AN3001">
        <v>66.55755615234375</v>
      </c>
      <c r="AO3001" s="92"/>
      <c r="AP3001" s="82" t="s">
        <v>351</v>
      </c>
      <c r="AQ3001" s="82" t="s">
        <v>326</v>
      </c>
      <c r="AR3001" s="82"/>
      <c r="AS3001">
        <v>0</v>
      </c>
      <c r="AT3001">
        <v>0</v>
      </c>
      <c r="AU3001">
        <v>2033</v>
      </c>
      <c r="AY3001">
        <v>0</v>
      </c>
      <c r="AZ3001">
        <v>0</v>
      </c>
      <c r="BA3001" s="82" t="s">
        <v>398</v>
      </c>
      <c r="BB3001">
        <v>12107</v>
      </c>
      <c r="BC3001">
        <v>250</v>
      </c>
      <c r="BD3001" s="92"/>
      <c r="BE3001" s="92"/>
      <c r="BF3001">
        <v>500056.75</v>
      </c>
      <c r="BG3001">
        <v>0</v>
      </c>
      <c r="BH3001">
        <v>0</v>
      </c>
      <c r="BI3001" s="92"/>
      <c r="BJ3001" s="92"/>
      <c r="BK3001" s="92"/>
      <c r="BL3001">
        <v>0</v>
      </c>
    </row>
    <row r="3002" spans="1:64" x14ac:dyDescent="0.25">
      <c r="A3002" s="82" t="s">
        <v>297</v>
      </c>
      <c r="B3002" s="82" t="s">
        <v>397</v>
      </c>
      <c r="C3002" s="82" t="s">
        <v>107</v>
      </c>
      <c r="D3002" s="82" t="s">
        <v>305</v>
      </c>
      <c r="E3002" s="82" t="s">
        <v>58</v>
      </c>
      <c r="F3002" s="82" t="s">
        <v>385</v>
      </c>
      <c r="G3002" s="82" t="s">
        <v>385</v>
      </c>
      <c r="H3002">
        <v>68.500923156738281</v>
      </c>
      <c r="I3002">
        <v>300</v>
      </c>
      <c r="J3002">
        <v>68.500923156738281</v>
      </c>
      <c r="K3002" s="92"/>
      <c r="L3002">
        <v>0</v>
      </c>
      <c r="M3002" s="92"/>
      <c r="N3002" s="92"/>
      <c r="O3002" s="92"/>
      <c r="P3002">
        <v>45710.28125</v>
      </c>
      <c r="Q3002" s="92"/>
      <c r="R3002" s="92"/>
      <c r="S3002">
        <v>-1</v>
      </c>
      <c r="T3002">
        <v>0</v>
      </c>
      <c r="U3002" s="82" t="s">
        <v>324</v>
      </c>
      <c r="V3002" s="92"/>
      <c r="W3002">
        <v>600068.0625</v>
      </c>
      <c r="X3002" s="92"/>
      <c r="Y3002">
        <v>0</v>
      </c>
      <c r="Z3002">
        <v>20035.154296875</v>
      </c>
      <c r="AA3002">
        <v>20035.154296875</v>
      </c>
      <c r="AB3002">
        <v>0</v>
      </c>
      <c r="AC3002">
        <v>-1</v>
      </c>
      <c r="AD3002">
        <v>0</v>
      </c>
      <c r="AE3002">
        <v>0</v>
      </c>
      <c r="AF3002">
        <v>0</v>
      </c>
      <c r="AG3002">
        <v>365</v>
      </c>
      <c r="AH3002">
        <v>4383</v>
      </c>
      <c r="AI3002">
        <v>0.22833640873432159</v>
      </c>
      <c r="AJ3002">
        <v>33.388134002685547</v>
      </c>
      <c r="AK3002">
        <v>-19903.912109375</v>
      </c>
      <c r="AL3002">
        <v>-33.169422149658203</v>
      </c>
      <c r="AM3002">
        <v>39939.06640625</v>
      </c>
      <c r="AN3002">
        <v>66.55755615234375</v>
      </c>
      <c r="AO3002" s="92"/>
      <c r="AP3002" s="82" t="s">
        <v>351</v>
      </c>
      <c r="AQ3002" s="82" t="s">
        <v>326</v>
      </c>
      <c r="AR3002" s="82"/>
      <c r="AS3002">
        <v>0</v>
      </c>
      <c r="AT3002">
        <v>0</v>
      </c>
      <c r="AU3002">
        <v>2033</v>
      </c>
      <c r="AY3002">
        <v>0</v>
      </c>
      <c r="AZ3002">
        <v>0</v>
      </c>
      <c r="BA3002" s="82" t="s">
        <v>398</v>
      </c>
      <c r="BB3002">
        <v>12108</v>
      </c>
      <c r="BC3002">
        <v>300</v>
      </c>
      <c r="BD3002" s="92"/>
      <c r="BE3002" s="92"/>
      <c r="BF3002">
        <v>600068.0625</v>
      </c>
      <c r="BG3002">
        <v>0</v>
      </c>
      <c r="BH3002">
        <v>0</v>
      </c>
      <c r="BI3002" s="92"/>
      <c r="BJ3002" s="92"/>
      <c r="BK3002" s="92"/>
      <c r="BL3002">
        <v>0</v>
      </c>
    </row>
    <row r="3003" spans="1:64" x14ac:dyDescent="0.25">
      <c r="A3003" s="82" t="s">
        <v>297</v>
      </c>
      <c r="B3003" s="82" t="s">
        <v>397</v>
      </c>
      <c r="C3003" s="82" t="s">
        <v>107</v>
      </c>
      <c r="D3003" s="82" t="s">
        <v>306</v>
      </c>
      <c r="E3003" s="82" t="s">
        <v>59</v>
      </c>
      <c r="F3003" s="82" t="s">
        <v>385</v>
      </c>
      <c r="G3003" s="82" t="s">
        <v>385</v>
      </c>
      <c r="H3003">
        <v>68.500923156738281</v>
      </c>
      <c r="I3003">
        <v>300</v>
      </c>
      <c r="J3003">
        <v>68.500923156738281</v>
      </c>
      <c r="K3003" s="92"/>
      <c r="L3003">
        <v>0</v>
      </c>
      <c r="M3003" s="92"/>
      <c r="N3003" s="92"/>
      <c r="O3003" s="92"/>
      <c r="P3003">
        <v>45710.28125</v>
      </c>
      <c r="Q3003" s="92"/>
      <c r="R3003" s="92"/>
      <c r="S3003">
        <v>-1</v>
      </c>
      <c r="T3003">
        <v>0</v>
      </c>
      <c r="U3003" s="82" t="s">
        <v>324</v>
      </c>
      <c r="V3003" s="92"/>
      <c r="W3003">
        <v>600068.0625</v>
      </c>
      <c r="X3003" s="92"/>
      <c r="Y3003">
        <v>0</v>
      </c>
      <c r="Z3003">
        <v>20035.154296875</v>
      </c>
      <c r="AA3003">
        <v>20035.154296875</v>
      </c>
      <c r="AB3003">
        <v>0</v>
      </c>
      <c r="AC3003">
        <v>-1</v>
      </c>
      <c r="AD3003">
        <v>0</v>
      </c>
      <c r="AE3003">
        <v>0</v>
      </c>
      <c r="AF3003">
        <v>0</v>
      </c>
      <c r="AG3003">
        <v>365</v>
      </c>
      <c r="AH3003">
        <v>4383</v>
      </c>
      <c r="AI3003">
        <v>0.22833640873432159</v>
      </c>
      <c r="AJ3003">
        <v>33.388134002685547</v>
      </c>
      <c r="AK3003">
        <v>-19903.912109375</v>
      </c>
      <c r="AL3003">
        <v>-33.169422149658203</v>
      </c>
      <c r="AM3003">
        <v>39939.06640625</v>
      </c>
      <c r="AN3003">
        <v>66.55755615234375</v>
      </c>
      <c r="AO3003" s="92"/>
      <c r="AP3003" s="82" t="s">
        <v>351</v>
      </c>
      <c r="AQ3003" s="82" t="s">
        <v>326</v>
      </c>
      <c r="AR3003" s="82"/>
      <c r="AS3003">
        <v>0</v>
      </c>
      <c r="AT3003">
        <v>0</v>
      </c>
      <c r="AU3003">
        <v>2033</v>
      </c>
      <c r="AY3003">
        <v>0</v>
      </c>
      <c r="AZ3003">
        <v>0</v>
      </c>
      <c r="BA3003" s="82" t="s">
        <v>398</v>
      </c>
      <c r="BB3003">
        <v>12109</v>
      </c>
      <c r="BC3003">
        <v>300</v>
      </c>
      <c r="BD3003" s="92"/>
      <c r="BE3003" s="92"/>
      <c r="BF3003">
        <v>600068.0625</v>
      </c>
      <c r="BG3003">
        <v>0</v>
      </c>
      <c r="BH3003">
        <v>0</v>
      </c>
      <c r="BI3003" s="92"/>
      <c r="BJ3003" s="92"/>
      <c r="BK3003" s="92"/>
      <c r="BL3003">
        <v>0</v>
      </c>
    </row>
    <row r="3004" spans="1:64" x14ac:dyDescent="0.25">
      <c r="A3004" s="82" t="s">
        <v>297</v>
      </c>
      <c r="B3004" s="82" t="s">
        <v>397</v>
      </c>
      <c r="C3004" s="82" t="s">
        <v>107</v>
      </c>
      <c r="D3004" s="82" t="s">
        <v>307</v>
      </c>
      <c r="E3004" s="82" t="s">
        <v>60</v>
      </c>
      <c r="F3004" s="82" t="s">
        <v>385</v>
      </c>
      <c r="G3004" s="82" t="s">
        <v>385</v>
      </c>
      <c r="H3004">
        <v>22.833641052246094</v>
      </c>
      <c r="I3004">
        <v>100</v>
      </c>
      <c r="J3004">
        <v>22.833641052246094</v>
      </c>
      <c r="K3004" s="92"/>
      <c r="L3004">
        <v>0</v>
      </c>
      <c r="M3004" s="92"/>
      <c r="N3004" s="92"/>
      <c r="O3004" s="92"/>
      <c r="P3004">
        <v>15236.7607421875</v>
      </c>
      <c r="Q3004" s="92"/>
      <c r="R3004" s="92"/>
      <c r="S3004">
        <v>-1</v>
      </c>
      <c r="T3004">
        <v>0</v>
      </c>
      <c r="U3004" s="82" t="s">
        <v>324</v>
      </c>
      <c r="V3004" s="92"/>
      <c r="W3004">
        <v>200022.6875</v>
      </c>
      <c r="X3004" s="92"/>
      <c r="Y3004">
        <v>0</v>
      </c>
      <c r="Z3004">
        <v>6678.384765625</v>
      </c>
      <c r="AA3004">
        <v>6678.384765625</v>
      </c>
      <c r="AB3004">
        <v>0</v>
      </c>
      <c r="AC3004">
        <v>-1</v>
      </c>
      <c r="AD3004">
        <v>0</v>
      </c>
      <c r="AE3004">
        <v>0</v>
      </c>
      <c r="AF3004">
        <v>0</v>
      </c>
      <c r="AG3004">
        <v>365</v>
      </c>
      <c r="AH3004">
        <v>4383</v>
      </c>
      <c r="AI3004">
        <v>0.22833640873432159</v>
      </c>
      <c r="AJ3004">
        <v>33.388134002685547</v>
      </c>
      <c r="AK3004">
        <v>-6634.63720703125</v>
      </c>
      <c r="AL3004">
        <v>-33.169422149658203</v>
      </c>
      <c r="AM3004">
        <v>13313.0224609375</v>
      </c>
      <c r="AN3004">
        <v>66.55755615234375</v>
      </c>
      <c r="AO3004" s="92"/>
      <c r="AP3004" s="82" t="s">
        <v>351</v>
      </c>
      <c r="AQ3004" s="82" t="s">
        <v>326</v>
      </c>
      <c r="AR3004" s="82"/>
      <c r="AS3004">
        <v>0</v>
      </c>
      <c r="AT3004">
        <v>0</v>
      </c>
      <c r="AU3004">
        <v>2033</v>
      </c>
      <c r="AY3004">
        <v>0</v>
      </c>
      <c r="AZ3004">
        <v>0</v>
      </c>
      <c r="BA3004" s="82" t="s">
        <v>398</v>
      </c>
      <c r="BB3004">
        <v>12110</v>
      </c>
      <c r="BC3004">
        <v>100</v>
      </c>
      <c r="BD3004" s="92"/>
      <c r="BE3004" s="92"/>
      <c r="BF3004">
        <v>200022.6875</v>
      </c>
      <c r="BG3004">
        <v>0</v>
      </c>
      <c r="BH3004">
        <v>0</v>
      </c>
      <c r="BI3004" s="92"/>
      <c r="BJ3004" s="92"/>
      <c r="BK3004" s="92"/>
      <c r="BL3004">
        <v>0</v>
      </c>
    </row>
    <row r="3005" spans="1:64" x14ac:dyDescent="0.25">
      <c r="A3005" s="82" t="s">
        <v>297</v>
      </c>
      <c r="B3005" s="82" t="s">
        <v>397</v>
      </c>
      <c r="C3005" s="82" t="s">
        <v>107</v>
      </c>
      <c r="D3005" s="82" t="s">
        <v>308</v>
      </c>
      <c r="E3005" s="82" t="s">
        <v>61</v>
      </c>
      <c r="F3005" s="82" t="s">
        <v>385</v>
      </c>
      <c r="G3005" s="82" t="s">
        <v>385</v>
      </c>
      <c r="H3005">
        <v>68.500923156738281</v>
      </c>
      <c r="I3005">
        <v>300</v>
      </c>
      <c r="J3005">
        <v>68.500923156738281</v>
      </c>
      <c r="K3005" s="92"/>
      <c r="L3005">
        <v>0</v>
      </c>
      <c r="M3005" s="92"/>
      <c r="N3005" s="92"/>
      <c r="O3005" s="92"/>
      <c r="P3005">
        <v>45710.28125</v>
      </c>
      <c r="Q3005" s="92"/>
      <c r="R3005" s="92"/>
      <c r="S3005">
        <v>-1</v>
      </c>
      <c r="T3005">
        <v>0</v>
      </c>
      <c r="U3005" s="82" t="s">
        <v>324</v>
      </c>
      <c r="V3005" s="92"/>
      <c r="W3005">
        <v>600068.0625</v>
      </c>
      <c r="X3005" s="92"/>
      <c r="Y3005">
        <v>0</v>
      </c>
      <c r="Z3005">
        <v>20035.154296875</v>
      </c>
      <c r="AA3005">
        <v>20035.154296875</v>
      </c>
      <c r="AB3005">
        <v>0</v>
      </c>
      <c r="AC3005">
        <v>-1</v>
      </c>
      <c r="AD3005">
        <v>0</v>
      </c>
      <c r="AE3005">
        <v>0</v>
      </c>
      <c r="AF3005">
        <v>0</v>
      </c>
      <c r="AG3005">
        <v>365</v>
      </c>
      <c r="AH3005">
        <v>4383</v>
      </c>
      <c r="AI3005">
        <v>0.22833640873432159</v>
      </c>
      <c r="AJ3005">
        <v>33.388134002685547</v>
      </c>
      <c r="AK3005">
        <v>-19903.912109375</v>
      </c>
      <c r="AL3005">
        <v>-33.169422149658203</v>
      </c>
      <c r="AM3005">
        <v>39939.06640625</v>
      </c>
      <c r="AN3005">
        <v>66.55755615234375</v>
      </c>
      <c r="AO3005" s="92"/>
      <c r="AP3005" s="82" t="s">
        <v>351</v>
      </c>
      <c r="AQ3005" s="82" t="s">
        <v>326</v>
      </c>
      <c r="AR3005" s="82"/>
      <c r="AS3005">
        <v>0</v>
      </c>
      <c r="AT3005">
        <v>0</v>
      </c>
      <c r="AU3005">
        <v>2033</v>
      </c>
      <c r="AY3005">
        <v>0</v>
      </c>
      <c r="AZ3005">
        <v>0</v>
      </c>
      <c r="BA3005" s="82" t="s">
        <v>398</v>
      </c>
      <c r="BB3005">
        <v>12111</v>
      </c>
      <c r="BC3005">
        <v>300</v>
      </c>
      <c r="BD3005" s="92"/>
      <c r="BE3005" s="92"/>
      <c r="BF3005">
        <v>600068.0625</v>
      </c>
      <c r="BG3005">
        <v>0</v>
      </c>
      <c r="BH3005">
        <v>0</v>
      </c>
      <c r="BI3005" s="92"/>
      <c r="BJ3005" s="92"/>
      <c r="BK3005" s="92"/>
      <c r="BL3005">
        <v>0</v>
      </c>
    </row>
    <row r="3006" spans="1:64" x14ac:dyDescent="0.25">
      <c r="A3006" s="82" t="s">
        <v>297</v>
      </c>
      <c r="B3006" s="82" t="s">
        <v>397</v>
      </c>
      <c r="C3006" s="82" t="s">
        <v>107</v>
      </c>
      <c r="D3006" s="82" t="s">
        <v>309</v>
      </c>
      <c r="E3006" s="82" t="s">
        <v>310</v>
      </c>
      <c r="F3006" s="82" t="s">
        <v>385</v>
      </c>
      <c r="G3006" s="82" t="s">
        <v>385</v>
      </c>
      <c r="H3006">
        <v>22.833641052246094</v>
      </c>
      <c r="I3006">
        <v>100</v>
      </c>
      <c r="J3006">
        <v>22.833641052246094</v>
      </c>
      <c r="K3006" s="92"/>
      <c r="L3006">
        <v>0</v>
      </c>
      <c r="M3006" s="92"/>
      <c r="N3006" s="92"/>
      <c r="O3006" s="92"/>
      <c r="P3006">
        <v>15236.7607421875</v>
      </c>
      <c r="Q3006" s="92"/>
      <c r="R3006" s="92"/>
      <c r="S3006">
        <v>-1</v>
      </c>
      <c r="T3006">
        <v>0</v>
      </c>
      <c r="U3006" s="82" t="s">
        <v>324</v>
      </c>
      <c r="V3006" s="92"/>
      <c r="W3006">
        <v>200022.6875</v>
      </c>
      <c r="X3006" s="92"/>
      <c r="Y3006">
        <v>0</v>
      </c>
      <c r="Z3006">
        <v>6678.384765625</v>
      </c>
      <c r="AA3006">
        <v>6678.384765625</v>
      </c>
      <c r="AB3006">
        <v>0</v>
      </c>
      <c r="AC3006">
        <v>-1</v>
      </c>
      <c r="AD3006">
        <v>0</v>
      </c>
      <c r="AE3006">
        <v>0</v>
      </c>
      <c r="AF3006">
        <v>0</v>
      </c>
      <c r="AG3006">
        <v>365</v>
      </c>
      <c r="AH3006">
        <v>4383</v>
      </c>
      <c r="AI3006">
        <v>0.22833640873432159</v>
      </c>
      <c r="AJ3006">
        <v>33.388134002685547</v>
      </c>
      <c r="AK3006">
        <v>-6634.63720703125</v>
      </c>
      <c r="AL3006">
        <v>-33.169422149658203</v>
      </c>
      <c r="AM3006">
        <v>13313.0224609375</v>
      </c>
      <c r="AN3006">
        <v>66.55755615234375</v>
      </c>
      <c r="AO3006" s="92"/>
      <c r="AP3006" s="82" t="s">
        <v>351</v>
      </c>
      <c r="AQ3006" s="82" t="s">
        <v>326</v>
      </c>
      <c r="AR3006" s="82"/>
      <c r="AS3006">
        <v>0</v>
      </c>
      <c r="AT3006">
        <v>0</v>
      </c>
      <c r="AU3006">
        <v>2033</v>
      </c>
      <c r="AY3006">
        <v>0</v>
      </c>
      <c r="AZ3006">
        <v>0</v>
      </c>
      <c r="BA3006" s="82" t="s">
        <v>398</v>
      </c>
      <c r="BB3006">
        <v>12112</v>
      </c>
      <c r="BC3006">
        <v>100</v>
      </c>
      <c r="BD3006" s="92"/>
      <c r="BE3006" s="92"/>
      <c r="BF3006">
        <v>200022.6875</v>
      </c>
      <c r="BG3006">
        <v>0</v>
      </c>
      <c r="BH3006">
        <v>0</v>
      </c>
      <c r="BI3006" s="92"/>
      <c r="BJ3006" s="92"/>
      <c r="BK3006" s="92"/>
      <c r="BL3006">
        <v>0</v>
      </c>
    </row>
    <row r="3007" spans="1:64" x14ac:dyDescent="0.25">
      <c r="A3007" s="82" t="s">
        <v>297</v>
      </c>
      <c r="B3007" s="82" t="s">
        <v>397</v>
      </c>
      <c r="C3007" s="82" t="s">
        <v>107</v>
      </c>
      <c r="D3007" s="82" t="s">
        <v>311</v>
      </c>
      <c r="E3007" s="82" t="s">
        <v>312</v>
      </c>
      <c r="F3007" s="82" t="s">
        <v>385</v>
      </c>
      <c r="G3007" s="82" t="s">
        <v>385</v>
      </c>
      <c r="H3007">
        <v>68.500923156738281</v>
      </c>
      <c r="I3007">
        <v>300</v>
      </c>
      <c r="J3007">
        <v>68.500923156738281</v>
      </c>
      <c r="K3007" s="92"/>
      <c r="L3007">
        <v>0</v>
      </c>
      <c r="M3007" s="92"/>
      <c r="N3007" s="92"/>
      <c r="O3007" s="92"/>
      <c r="P3007">
        <v>45710.28125</v>
      </c>
      <c r="Q3007" s="92"/>
      <c r="R3007" s="92"/>
      <c r="S3007">
        <v>-1</v>
      </c>
      <c r="T3007">
        <v>0</v>
      </c>
      <c r="U3007" s="82" t="s">
        <v>324</v>
      </c>
      <c r="V3007" s="92"/>
      <c r="W3007">
        <v>600068.0625</v>
      </c>
      <c r="X3007" s="92"/>
      <c r="Y3007">
        <v>0</v>
      </c>
      <c r="Z3007">
        <v>20035.154296875</v>
      </c>
      <c r="AA3007">
        <v>20035.154296875</v>
      </c>
      <c r="AB3007">
        <v>0</v>
      </c>
      <c r="AC3007">
        <v>-1</v>
      </c>
      <c r="AD3007">
        <v>0</v>
      </c>
      <c r="AE3007">
        <v>0</v>
      </c>
      <c r="AF3007">
        <v>0</v>
      </c>
      <c r="AG3007">
        <v>365</v>
      </c>
      <c r="AH3007">
        <v>4383</v>
      </c>
      <c r="AI3007">
        <v>0.22833640873432159</v>
      </c>
      <c r="AJ3007">
        <v>33.388134002685547</v>
      </c>
      <c r="AK3007">
        <v>-19903.912109375</v>
      </c>
      <c r="AL3007">
        <v>-33.169422149658203</v>
      </c>
      <c r="AM3007">
        <v>39939.06640625</v>
      </c>
      <c r="AN3007">
        <v>66.55755615234375</v>
      </c>
      <c r="AO3007" s="92"/>
      <c r="AP3007" s="82" t="s">
        <v>351</v>
      </c>
      <c r="AQ3007" s="82" t="s">
        <v>326</v>
      </c>
      <c r="AR3007" s="82"/>
      <c r="AS3007">
        <v>0</v>
      </c>
      <c r="AT3007">
        <v>0</v>
      </c>
      <c r="AU3007">
        <v>2033</v>
      </c>
      <c r="AY3007">
        <v>0</v>
      </c>
      <c r="AZ3007">
        <v>0</v>
      </c>
      <c r="BA3007" s="82" t="s">
        <v>398</v>
      </c>
      <c r="BB3007">
        <v>12113</v>
      </c>
      <c r="BC3007">
        <v>300</v>
      </c>
      <c r="BD3007" s="92"/>
      <c r="BE3007" s="92"/>
      <c r="BF3007">
        <v>600068.0625</v>
      </c>
      <c r="BG3007">
        <v>0</v>
      </c>
      <c r="BH3007">
        <v>0</v>
      </c>
      <c r="BI3007" s="92"/>
      <c r="BJ3007" s="92"/>
      <c r="BK3007" s="92"/>
      <c r="BL3007">
        <v>0</v>
      </c>
    </row>
    <row r="3008" spans="1:64" x14ac:dyDescent="0.25">
      <c r="A3008" s="82" t="s">
        <v>297</v>
      </c>
      <c r="B3008" s="82" t="s">
        <v>397</v>
      </c>
      <c r="C3008" s="82" t="s">
        <v>107</v>
      </c>
      <c r="D3008" s="82" t="s">
        <v>313</v>
      </c>
      <c r="E3008" s="82" t="s">
        <v>314</v>
      </c>
      <c r="F3008" s="82" t="s">
        <v>385</v>
      </c>
      <c r="G3008" s="82" t="s">
        <v>385</v>
      </c>
      <c r="H3008">
        <v>68.500923156738281</v>
      </c>
      <c r="I3008">
        <v>300</v>
      </c>
      <c r="J3008">
        <v>68.500923156738281</v>
      </c>
      <c r="K3008" s="92"/>
      <c r="L3008">
        <v>0</v>
      </c>
      <c r="M3008" s="92"/>
      <c r="N3008" s="92"/>
      <c r="O3008" s="92"/>
      <c r="P3008">
        <v>45710.28125</v>
      </c>
      <c r="Q3008" s="92"/>
      <c r="R3008" s="92"/>
      <c r="S3008">
        <v>-1</v>
      </c>
      <c r="T3008">
        <v>0</v>
      </c>
      <c r="U3008" s="82" t="s">
        <v>324</v>
      </c>
      <c r="V3008" s="92"/>
      <c r="W3008">
        <v>600068.0625</v>
      </c>
      <c r="X3008" s="92"/>
      <c r="Y3008">
        <v>0</v>
      </c>
      <c r="Z3008">
        <v>20035.154296875</v>
      </c>
      <c r="AA3008">
        <v>20035.154296875</v>
      </c>
      <c r="AB3008">
        <v>0</v>
      </c>
      <c r="AC3008">
        <v>-1</v>
      </c>
      <c r="AD3008">
        <v>0</v>
      </c>
      <c r="AE3008">
        <v>0</v>
      </c>
      <c r="AF3008">
        <v>0</v>
      </c>
      <c r="AG3008">
        <v>365</v>
      </c>
      <c r="AH3008">
        <v>4383</v>
      </c>
      <c r="AI3008">
        <v>0.22833640873432159</v>
      </c>
      <c r="AJ3008">
        <v>33.388134002685547</v>
      </c>
      <c r="AK3008">
        <v>-19903.912109375</v>
      </c>
      <c r="AL3008">
        <v>-33.169422149658203</v>
      </c>
      <c r="AM3008">
        <v>39939.06640625</v>
      </c>
      <c r="AN3008">
        <v>66.55755615234375</v>
      </c>
      <c r="AO3008" s="92"/>
      <c r="AP3008" s="82" t="s">
        <v>351</v>
      </c>
      <c r="AQ3008" s="82" t="s">
        <v>326</v>
      </c>
      <c r="AR3008" s="82"/>
      <c r="AS3008">
        <v>0</v>
      </c>
      <c r="AT3008">
        <v>0</v>
      </c>
      <c r="AU3008">
        <v>2033</v>
      </c>
      <c r="AY3008">
        <v>0</v>
      </c>
      <c r="AZ3008">
        <v>0</v>
      </c>
      <c r="BA3008" s="82" t="s">
        <v>398</v>
      </c>
      <c r="BB3008">
        <v>12114</v>
      </c>
      <c r="BC3008">
        <v>300</v>
      </c>
      <c r="BD3008" s="92"/>
      <c r="BE3008" s="92"/>
      <c r="BF3008">
        <v>600068.0625</v>
      </c>
      <c r="BG3008">
        <v>0</v>
      </c>
      <c r="BH3008">
        <v>0</v>
      </c>
      <c r="BI3008" s="92"/>
      <c r="BJ3008" s="92"/>
      <c r="BK3008" s="92"/>
      <c r="BL3008">
        <v>0</v>
      </c>
    </row>
    <row r="3009" spans="1:64" x14ac:dyDescent="0.25">
      <c r="A3009" s="82" t="s">
        <v>297</v>
      </c>
      <c r="B3009" s="82" t="s">
        <v>397</v>
      </c>
      <c r="C3009" s="82" t="s">
        <v>107</v>
      </c>
      <c r="D3009" s="82" t="s">
        <v>306</v>
      </c>
      <c r="E3009" s="82" t="s">
        <v>59</v>
      </c>
      <c r="F3009" s="82" t="s">
        <v>386</v>
      </c>
      <c r="G3009" s="82" t="s">
        <v>386</v>
      </c>
      <c r="H3009">
        <v>34.250461578369141</v>
      </c>
      <c r="I3009">
        <v>150</v>
      </c>
      <c r="J3009">
        <v>34.250461578369141</v>
      </c>
      <c r="K3009" s="92"/>
      <c r="L3009">
        <v>0</v>
      </c>
      <c r="M3009" s="92"/>
      <c r="N3009" s="92"/>
      <c r="O3009" s="92"/>
      <c r="P3009">
        <v>21988.1640625</v>
      </c>
      <c r="Q3009" s="92"/>
      <c r="R3009" s="92"/>
      <c r="S3009">
        <v>-1</v>
      </c>
      <c r="T3009">
        <v>0</v>
      </c>
      <c r="U3009" s="82" t="s">
        <v>324</v>
      </c>
      <c r="V3009" s="92"/>
      <c r="W3009">
        <v>300034.03125</v>
      </c>
      <c r="X3009" s="92"/>
      <c r="Y3009">
        <v>0</v>
      </c>
      <c r="Z3009">
        <v>10017.5771484375</v>
      </c>
      <c r="AA3009">
        <v>10017.5771484375</v>
      </c>
      <c r="AB3009">
        <v>0</v>
      </c>
      <c r="AC3009">
        <v>-1</v>
      </c>
      <c r="AD3009">
        <v>0</v>
      </c>
      <c r="AE3009">
        <v>0</v>
      </c>
      <c r="AF3009">
        <v>0</v>
      </c>
      <c r="AG3009">
        <v>365</v>
      </c>
      <c r="AH3009">
        <v>4383</v>
      </c>
      <c r="AI3009">
        <v>0.22833640873432159</v>
      </c>
      <c r="AJ3009">
        <v>33.388134002685547</v>
      </c>
      <c r="AK3009">
        <v>-9951.9560546875</v>
      </c>
      <c r="AL3009">
        <v>-33.169422149658203</v>
      </c>
      <c r="AM3009">
        <v>19969.533203125</v>
      </c>
      <c r="AN3009">
        <v>66.55755615234375</v>
      </c>
      <c r="AO3009" s="92"/>
      <c r="AP3009" s="82" t="s">
        <v>347</v>
      </c>
      <c r="AQ3009" s="82" t="s">
        <v>326</v>
      </c>
      <c r="AR3009" s="82"/>
      <c r="AS3009">
        <v>0</v>
      </c>
      <c r="AT3009">
        <v>0</v>
      </c>
      <c r="AU3009">
        <v>2033</v>
      </c>
      <c r="AY3009">
        <v>0</v>
      </c>
      <c r="AZ3009">
        <v>0</v>
      </c>
      <c r="BA3009" s="82" t="s">
        <v>398</v>
      </c>
      <c r="BB3009">
        <v>12115</v>
      </c>
      <c r="BC3009">
        <v>150</v>
      </c>
      <c r="BD3009" s="92"/>
      <c r="BE3009" s="92"/>
      <c r="BF3009">
        <v>300034.03125</v>
      </c>
      <c r="BG3009">
        <v>0</v>
      </c>
      <c r="BH3009">
        <v>0</v>
      </c>
      <c r="BI3009" s="92"/>
      <c r="BJ3009" s="92"/>
      <c r="BK3009" s="92"/>
      <c r="BL3009">
        <v>0</v>
      </c>
    </row>
    <row r="3010" spans="1:64" x14ac:dyDescent="0.25">
      <c r="A3010" s="82" t="s">
        <v>297</v>
      </c>
      <c r="B3010" s="82" t="s">
        <v>397</v>
      </c>
      <c r="C3010" s="82" t="s">
        <v>107</v>
      </c>
      <c r="D3010" s="82" t="s">
        <v>311</v>
      </c>
      <c r="E3010" s="82" t="s">
        <v>312</v>
      </c>
      <c r="F3010" s="82" t="s">
        <v>386</v>
      </c>
      <c r="G3010" s="82" t="s">
        <v>386</v>
      </c>
      <c r="H3010">
        <v>22.833641052246094</v>
      </c>
      <c r="I3010">
        <v>100</v>
      </c>
      <c r="J3010">
        <v>22.833641052246094</v>
      </c>
      <c r="K3010" s="92"/>
      <c r="L3010">
        <v>0</v>
      </c>
      <c r="M3010" s="92"/>
      <c r="N3010" s="92"/>
      <c r="O3010" s="92"/>
      <c r="P3010">
        <v>14658.7763671875</v>
      </c>
      <c r="Q3010" s="92"/>
      <c r="R3010" s="92"/>
      <c r="S3010">
        <v>-1</v>
      </c>
      <c r="T3010">
        <v>0</v>
      </c>
      <c r="U3010" s="82" t="s">
        <v>324</v>
      </c>
      <c r="V3010" s="92"/>
      <c r="W3010">
        <v>200022.6875</v>
      </c>
      <c r="X3010" s="92"/>
      <c r="Y3010">
        <v>0</v>
      </c>
      <c r="Z3010">
        <v>6678.384765625</v>
      </c>
      <c r="AA3010">
        <v>6678.384765625</v>
      </c>
      <c r="AB3010">
        <v>0</v>
      </c>
      <c r="AC3010">
        <v>-1</v>
      </c>
      <c r="AD3010">
        <v>0</v>
      </c>
      <c r="AE3010">
        <v>0</v>
      </c>
      <c r="AF3010">
        <v>0</v>
      </c>
      <c r="AG3010">
        <v>365</v>
      </c>
      <c r="AH3010">
        <v>4383</v>
      </c>
      <c r="AI3010">
        <v>0.22833640873432159</v>
      </c>
      <c r="AJ3010">
        <v>33.388134002685547</v>
      </c>
      <c r="AK3010">
        <v>-6634.63720703125</v>
      </c>
      <c r="AL3010">
        <v>-33.169422149658203</v>
      </c>
      <c r="AM3010">
        <v>13313.0224609375</v>
      </c>
      <c r="AN3010">
        <v>66.55755615234375</v>
      </c>
      <c r="AO3010" s="92"/>
      <c r="AP3010" s="82" t="s">
        <v>347</v>
      </c>
      <c r="AQ3010" s="82" t="s">
        <v>326</v>
      </c>
      <c r="AR3010" s="82"/>
      <c r="AS3010">
        <v>0</v>
      </c>
      <c r="AT3010">
        <v>0</v>
      </c>
      <c r="AU3010">
        <v>2033</v>
      </c>
      <c r="AY3010">
        <v>0</v>
      </c>
      <c r="AZ3010">
        <v>0</v>
      </c>
      <c r="BA3010" s="82" t="s">
        <v>398</v>
      </c>
      <c r="BB3010">
        <v>12116</v>
      </c>
      <c r="BC3010">
        <v>100</v>
      </c>
      <c r="BD3010" s="92"/>
      <c r="BE3010" s="92"/>
      <c r="BF3010">
        <v>200022.6875</v>
      </c>
      <c r="BG3010">
        <v>0</v>
      </c>
      <c r="BH3010">
        <v>0</v>
      </c>
      <c r="BI3010" s="92"/>
      <c r="BJ3010" s="92"/>
      <c r="BK3010" s="92"/>
      <c r="BL3010">
        <v>0</v>
      </c>
    </row>
    <row r="3011" spans="1:64" x14ac:dyDescent="0.25">
      <c r="A3011" s="82" t="s">
        <v>297</v>
      </c>
      <c r="B3011" s="82" t="s">
        <v>397</v>
      </c>
      <c r="C3011" s="82" t="s">
        <v>107</v>
      </c>
      <c r="D3011" s="82" t="s">
        <v>303</v>
      </c>
      <c r="E3011" s="82" t="s">
        <v>304</v>
      </c>
      <c r="F3011" s="82" t="s">
        <v>387</v>
      </c>
      <c r="G3011" s="82" t="s">
        <v>387</v>
      </c>
      <c r="H3011">
        <v>34.688133239746094</v>
      </c>
      <c r="I3011">
        <v>100</v>
      </c>
      <c r="J3011">
        <v>34.688133239746094</v>
      </c>
      <c r="K3011" s="92"/>
      <c r="L3011">
        <v>0</v>
      </c>
      <c r="M3011" s="92"/>
      <c r="N3011" s="92"/>
      <c r="O3011" s="92"/>
      <c r="P3011">
        <v>19684.484375</v>
      </c>
      <c r="Q3011" s="92"/>
      <c r="R3011" s="92"/>
      <c r="S3011">
        <v>-1</v>
      </c>
      <c r="T3011">
        <v>0</v>
      </c>
      <c r="U3011" s="82" t="s">
        <v>160</v>
      </c>
      <c r="V3011" s="92"/>
      <c r="W3011">
        <v>303868.0625</v>
      </c>
      <c r="X3011" s="92"/>
      <c r="Y3011">
        <v>0</v>
      </c>
      <c r="Z3011">
        <v>11639.1025390625</v>
      </c>
      <c r="AA3011">
        <v>11639.1025390625</v>
      </c>
      <c r="AB3011">
        <v>0</v>
      </c>
      <c r="AC3011">
        <v>-1</v>
      </c>
      <c r="AD3011">
        <v>0</v>
      </c>
      <c r="AE3011">
        <v>0</v>
      </c>
      <c r="AF3011">
        <v>0</v>
      </c>
      <c r="AG3011">
        <v>0</v>
      </c>
      <c r="AH3011">
        <v>8760</v>
      </c>
      <c r="AI3011">
        <v>0.34688135981559753</v>
      </c>
      <c r="AJ3011">
        <v>38.303146362304688</v>
      </c>
      <c r="AK3011">
        <v>-10079.1279296875</v>
      </c>
      <c r="AL3011">
        <v>-33.169422149658203</v>
      </c>
      <c r="AM3011">
        <v>21718.23046875</v>
      </c>
      <c r="AN3011">
        <v>71.472572326660156</v>
      </c>
      <c r="AO3011" s="92"/>
      <c r="AP3011" s="82" t="s">
        <v>336</v>
      </c>
      <c r="AQ3011" s="82" t="s">
        <v>326</v>
      </c>
      <c r="AR3011" s="82"/>
      <c r="AS3011">
        <v>0</v>
      </c>
      <c r="AT3011">
        <v>0</v>
      </c>
      <c r="AU3011">
        <v>2033</v>
      </c>
      <c r="AY3011">
        <v>0</v>
      </c>
      <c r="AZ3011">
        <v>0</v>
      </c>
      <c r="BA3011" s="82" t="s">
        <v>398</v>
      </c>
      <c r="BB3011">
        <v>12117</v>
      </c>
      <c r="BC3011">
        <v>100</v>
      </c>
      <c r="BD3011" s="92"/>
      <c r="BE3011" s="92"/>
      <c r="BF3011">
        <v>303868.0625</v>
      </c>
      <c r="BG3011">
        <v>0</v>
      </c>
      <c r="BH3011">
        <v>0</v>
      </c>
      <c r="BI3011" s="92"/>
      <c r="BJ3011" s="92"/>
      <c r="BK3011" s="92"/>
      <c r="BL3011">
        <v>0</v>
      </c>
    </row>
    <row r="3012" spans="1:64" x14ac:dyDescent="0.25">
      <c r="A3012" s="82" t="s">
        <v>297</v>
      </c>
      <c r="B3012" s="82" t="s">
        <v>397</v>
      </c>
      <c r="C3012" s="82" t="s">
        <v>107</v>
      </c>
      <c r="D3012" s="82" t="s">
        <v>305</v>
      </c>
      <c r="E3012" s="82" t="s">
        <v>58</v>
      </c>
      <c r="F3012" s="82" t="s">
        <v>387</v>
      </c>
      <c r="G3012" s="82" t="s">
        <v>387</v>
      </c>
      <c r="H3012">
        <v>34.688133239746094</v>
      </c>
      <c r="I3012">
        <v>100</v>
      </c>
      <c r="J3012">
        <v>34.688133239746094</v>
      </c>
      <c r="K3012" s="92"/>
      <c r="L3012">
        <v>0</v>
      </c>
      <c r="M3012" s="92"/>
      <c r="N3012" s="92"/>
      <c r="O3012" s="92"/>
      <c r="P3012">
        <v>19684.484375</v>
      </c>
      <c r="Q3012" s="92"/>
      <c r="R3012" s="92"/>
      <c r="S3012">
        <v>-1</v>
      </c>
      <c r="T3012">
        <v>0</v>
      </c>
      <c r="U3012" s="82" t="s">
        <v>160</v>
      </c>
      <c r="V3012" s="92"/>
      <c r="W3012">
        <v>303868.0625</v>
      </c>
      <c r="X3012" s="92"/>
      <c r="Y3012">
        <v>0</v>
      </c>
      <c r="Z3012">
        <v>11639.1025390625</v>
      </c>
      <c r="AA3012">
        <v>11639.1025390625</v>
      </c>
      <c r="AB3012">
        <v>0</v>
      </c>
      <c r="AC3012">
        <v>-1</v>
      </c>
      <c r="AD3012">
        <v>0</v>
      </c>
      <c r="AE3012">
        <v>0</v>
      </c>
      <c r="AF3012">
        <v>0</v>
      </c>
      <c r="AG3012">
        <v>0</v>
      </c>
      <c r="AH3012">
        <v>8760</v>
      </c>
      <c r="AI3012">
        <v>0.34688135981559753</v>
      </c>
      <c r="AJ3012">
        <v>38.303146362304688</v>
      </c>
      <c r="AK3012">
        <v>-10079.1279296875</v>
      </c>
      <c r="AL3012">
        <v>-33.169422149658203</v>
      </c>
      <c r="AM3012">
        <v>21718.23046875</v>
      </c>
      <c r="AN3012">
        <v>71.472572326660156</v>
      </c>
      <c r="AO3012" s="92"/>
      <c r="AP3012" s="82" t="s">
        <v>336</v>
      </c>
      <c r="AQ3012" s="82" t="s">
        <v>326</v>
      </c>
      <c r="AR3012" s="82"/>
      <c r="AS3012">
        <v>0</v>
      </c>
      <c r="AT3012">
        <v>0</v>
      </c>
      <c r="AU3012">
        <v>2033</v>
      </c>
      <c r="AY3012">
        <v>0</v>
      </c>
      <c r="AZ3012">
        <v>0</v>
      </c>
      <c r="BA3012" s="82" t="s">
        <v>398</v>
      </c>
      <c r="BB3012">
        <v>12118</v>
      </c>
      <c r="BC3012">
        <v>100</v>
      </c>
      <c r="BD3012" s="92"/>
      <c r="BE3012" s="92"/>
      <c r="BF3012">
        <v>303868.0625</v>
      </c>
      <c r="BG3012">
        <v>0</v>
      </c>
      <c r="BH3012">
        <v>0</v>
      </c>
      <c r="BI3012" s="92"/>
      <c r="BJ3012" s="92"/>
      <c r="BK3012" s="92"/>
      <c r="BL3012">
        <v>0</v>
      </c>
    </row>
    <row r="3013" spans="1:64" x14ac:dyDescent="0.25">
      <c r="A3013" s="82" t="s">
        <v>297</v>
      </c>
      <c r="B3013" s="82" t="s">
        <v>397</v>
      </c>
      <c r="C3013" s="82" t="s">
        <v>107</v>
      </c>
      <c r="D3013" s="82" t="s">
        <v>306</v>
      </c>
      <c r="E3013" s="82" t="s">
        <v>59</v>
      </c>
      <c r="F3013" s="82" t="s">
        <v>387</v>
      </c>
      <c r="G3013" s="82" t="s">
        <v>387</v>
      </c>
      <c r="H3013">
        <v>34.688133239746094</v>
      </c>
      <c r="I3013">
        <v>100</v>
      </c>
      <c r="J3013">
        <v>34.688133239746094</v>
      </c>
      <c r="K3013" s="92"/>
      <c r="L3013">
        <v>0</v>
      </c>
      <c r="M3013" s="92"/>
      <c r="N3013" s="92"/>
      <c r="O3013" s="92"/>
      <c r="P3013">
        <v>19684.484375</v>
      </c>
      <c r="Q3013" s="92"/>
      <c r="R3013" s="92"/>
      <c r="S3013">
        <v>-1</v>
      </c>
      <c r="T3013">
        <v>0</v>
      </c>
      <c r="U3013" s="82" t="s">
        <v>160</v>
      </c>
      <c r="V3013" s="92"/>
      <c r="W3013">
        <v>303868.0625</v>
      </c>
      <c r="X3013" s="92"/>
      <c r="Y3013">
        <v>0</v>
      </c>
      <c r="Z3013">
        <v>11639.1025390625</v>
      </c>
      <c r="AA3013">
        <v>11639.1025390625</v>
      </c>
      <c r="AB3013">
        <v>0</v>
      </c>
      <c r="AC3013">
        <v>-1</v>
      </c>
      <c r="AD3013">
        <v>0</v>
      </c>
      <c r="AE3013">
        <v>0</v>
      </c>
      <c r="AF3013">
        <v>0</v>
      </c>
      <c r="AG3013">
        <v>0</v>
      </c>
      <c r="AH3013">
        <v>8760</v>
      </c>
      <c r="AI3013">
        <v>0.34688135981559753</v>
      </c>
      <c r="AJ3013">
        <v>38.303146362304688</v>
      </c>
      <c r="AK3013">
        <v>-10079.1279296875</v>
      </c>
      <c r="AL3013">
        <v>-33.169422149658203</v>
      </c>
      <c r="AM3013">
        <v>21718.23046875</v>
      </c>
      <c r="AN3013">
        <v>71.472572326660156</v>
      </c>
      <c r="AO3013" s="92"/>
      <c r="AP3013" s="82" t="s">
        <v>336</v>
      </c>
      <c r="AQ3013" s="82" t="s">
        <v>326</v>
      </c>
      <c r="AR3013" s="82"/>
      <c r="AS3013">
        <v>0</v>
      </c>
      <c r="AT3013">
        <v>0</v>
      </c>
      <c r="AU3013">
        <v>2033</v>
      </c>
      <c r="AY3013">
        <v>0</v>
      </c>
      <c r="AZ3013">
        <v>0</v>
      </c>
      <c r="BA3013" s="82" t="s">
        <v>398</v>
      </c>
      <c r="BB3013">
        <v>12119</v>
      </c>
      <c r="BC3013">
        <v>100</v>
      </c>
      <c r="BD3013" s="92"/>
      <c r="BE3013" s="92"/>
      <c r="BF3013">
        <v>303868.0625</v>
      </c>
      <c r="BG3013">
        <v>0</v>
      </c>
      <c r="BH3013">
        <v>0</v>
      </c>
      <c r="BI3013" s="92"/>
      <c r="BJ3013" s="92"/>
      <c r="BK3013" s="92"/>
      <c r="BL3013">
        <v>0</v>
      </c>
    </row>
    <row r="3014" spans="1:64" x14ac:dyDescent="0.25">
      <c r="A3014" s="82" t="s">
        <v>297</v>
      </c>
      <c r="B3014" s="82" t="s">
        <v>397</v>
      </c>
      <c r="C3014" s="82" t="s">
        <v>107</v>
      </c>
      <c r="D3014" s="82" t="s">
        <v>307</v>
      </c>
      <c r="E3014" s="82" t="s">
        <v>60</v>
      </c>
      <c r="F3014" s="82" t="s">
        <v>387</v>
      </c>
      <c r="G3014" s="82" t="s">
        <v>387</v>
      </c>
      <c r="H3014">
        <v>34.688133239746094</v>
      </c>
      <c r="I3014">
        <v>100</v>
      </c>
      <c r="J3014">
        <v>34.688133239746094</v>
      </c>
      <c r="K3014" s="92"/>
      <c r="L3014">
        <v>0</v>
      </c>
      <c r="M3014" s="92"/>
      <c r="N3014" s="92"/>
      <c r="O3014" s="92"/>
      <c r="P3014">
        <v>19684.484375</v>
      </c>
      <c r="Q3014" s="92"/>
      <c r="R3014" s="92"/>
      <c r="S3014">
        <v>-1</v>
      </c>
      <c r="T3014">
        <v>0</v>
      </c>
      <c r="U3014" s="82" t="s">
        <v>160</v>
      </c>
      <c r="V3014" s="92"/>
      <c r="W3014">
        <v>303868.0625</v>
      </c>
      <c r="X3014" s="92"/>
      <c r="Y3014">
        <v>0</v>
      </c>
      <c r="Z3014">
        <v>11639.1025390625</v>
      </c>
      <c r="AA3014">
        <v>11639.1025390625</v>
      </c>
      <c r="AB3014">
        <v>0</v>
      </c>
      <c r="AC3014">
        <v>-1</v>
      </c>
      <c r="AD3014">
        <v>0</v>
      </c>
      <c r="AE3014">
        <v>0</v>
      </c>
      <c r="AF3014">
        <v>0</v>
      </c>
      <c r="AG3014">
        <v>0</v>
      </c>
      <c r="AH3014">
        <v>8760</v>
      </c>
      <c r="AI3014">
        <v>0.34688135981559753</v>
      </c>
      <c r="AJ3014">
        <v>38.303146362304688</v>
      </c>
      <c r="AK3014">
        <v>-10079.1279296875</v>
      </c>
      <c r="AL3014">
        <v>-33.169422149658203</v>
      </c>
      <c r="AM3014">
        <v>21718.23046875</v>
      </c>
      <c r="AN3014">
        <v>71.472572326660156</v>
      </c>
      <c r="AO3014" s="92"/>
      <c r="AP3014" s="82" t="s">
        <v>336</v>
      </c>
      <c r="AQ3014" s="82" t="s">
        <v>326</v>
      </c>
      <c r="AR3014" s="82"/>
      <c r="AS3014">
        <v>0</v>
      </c>
      <c r="AT3014">
        <v>0</v>
      </c>
      <c r="AU3014">
        <v>2033</v>
      </c>
      <c r="AY3014">
        <v>0</v>
      </c>
      <c r="AZ3014">
        <v>0</v>
      </c>
      <c r="BA3014" s="82" t="s">
        <v>398</v>
      </c>
      <c r="BB3014">
        <v>12120</v>
      </c>
      <c r="BC3014">
        <v>100</v>
      </c>
      <c r="BD3014" s="92"/>
      <c r="BE3014" s="92"/>
      <c r="BF3014">
        <v>303868.0625</v>
      </c>
      <c r="BG3014">
        <v>0</v>
      </c>
      <c r="BH3014">
        <v>0</v>
      </c>
      <c r="BI3014" s="92"/>
      <c r="BJ3014" s="92"/>
      <c r="BK3014" s="92"/>
      <c r="BL3014">
        <v>0</v>
      </c>
    </row>
    <row r="3015" spans="1:64" x14ac:dyDescent="0.25">
      <c r="A3015" s="82" t="s">
        <v>297</v>
      </c>
      <c r="B3015" s="82" t="s">
        <v>397</v>
      </c>
      <c r="C3015" s="82" t="s">
        <v>107</v>
      </c>
      <c r="D3015" s="82" t="s">
        <v>303</v>
      </c>
      <c r="E3015" s="82" t="s">
        <v>304</v>
      </c>
      <c r="F3015" s="82" t="s">
        <v>388</v>
      </c>
      <c r="G3015" s="82" t="s">
        <v>388</v>
      </c>
      <c r="H3015">
        <v>34.688133239746094</v>
      </c>
      <c r="I3015">
        <v>100</v>
      </c>
      <c r="J3015">
        <v>34.688133239746094</v>
      </c>
      <c r="K3015" s="92"/>
      <c r="L3015">
        <v>0</v>
      </c>
      <c r="M3015" s="92"/>
      <c r="N3015" s="92"/>
      <c r="O3015" s="92"/>
      <c r="P3015">
        <v>19145.033203125</v>
      </c>
      <c r="Q3015" s="92"/>
      <c r="R3015" s="92"/>
      <c r="S3015">
        <v>-1</v>
      </c>
      <c r="T3015">
        <v>0</v>
      </c>
      <c r="U3015" s="82" t="s">
        <v>160</v>
      </c>
      <c r="V3015" s="92"/>
      <c r="W3015">
        <v>303868.0625</v>
      </c>
      <c r="X3015" s="92"/>
      <c r="Y3015">
        <v>0</v>
      </c>
      <c r="Z3015">
        <v>11639.1025390625</v>
      </c>
      <c r="AA3015">
        <v>11639.1025390625</v>
      </c>
      <c r="AB3015">
        <v>0</v>
      </c>
      <c r="AC3015">
        <v>-1</v>
      </c>
      <c r="AD3015">
        <v>0</v>
      </c>
      <c r="AE3015">
        <v>0</v>
      </c>
      <c r="AF3015">
        <v>0</v>
      </c>
      <c r="AG3015">
        <v>0</v>
      </c>
      <c r="AH3015">
        <v>8760</v>
      </c>
      <c r="AI3015">
        <v>0.34688135981559753</v>
      </c>
      <c r="AJ3015">
        <v>38.303146362304688</v>
      </c>
      <c r="AK3015">
        <v>-10079.1279296875</v>
      </c>
      <c r="AL3015">
        <v>-33.169422149658203</v>
      </c>
      <c r="AM3015">
        <v>21718.23046875</v>
      </c>
      <c r="AN3015">
        <v>71.472572326660156</v>
      </c>
      <c r="AO3015" s="92"/>
      <c r="AP3015" s="82" t="s">
        <v>325</v>
      </c>
      <c r="AQ3015" s="82" t="s">
        <v>326</v>
      </c>
      <c r="AR3015" s="82"/>
      <c r="AS3015">
        <v>0</v>
      </c>
      <c r="AT3015">
        <v>0</v>
      </c>
      <c r="AU3015">
        <v>2033</v>
      </c>
      <c r="AY3015">
        <v>0</v>
      </c>
      <c r="AZ3015">
        <v>0</v>
      </c>
      <c r="BA3015" s="82" t="s">
        <v>398</v>
      </c>
      <c r="BB3015">
        <v>12121</v>
      </c>
      <c r="BC3015">
        <v>100</v>
      </c>
      <c r="BD3015" s="92"/>
      <c r="BE3015" s="92"/>
      <c r="BF3015">
        <v>303868.0625</v>
      </c>
      <c r="BG3015">
        <v>0</v>
      </c>
      <c r="BH3015">
        <v>0</v>
      </c>
      <c r="BI3015" s="92"/>
      <c r="BJ3015" s="92"/>
      <c r="BK3015" s="92"/>
      <c r="BL3015">
        <v>0</v>
      </c>
    </row>
    <row r="3016" spans="1:64" x14ac:dyDescent="0.25">
      <c r="A3016" s="82" t="s">
        <v>297</v>
      </c>
      <c r="B3016" s="82" t="s">
        <v>397</v>
      </c>
      <c r="C3016" s="82" t="s">
        <v>107</v>
      </c>
      <c r="D3016" s="82" t="s">
        <v>305</v>
      </c>
      <c r="E3016" s="82" t="s">
        <v>58</v>
      </c>
      <c r="F3016" s="82" t="s">
        <v>388</v>
      </c>
      <c r="G3016" s="82" t="s">
        <v>388</v>
      </c>
      <c r="H3016">
        <v>34.688133239746094</v>
      </c>
      <c r="I3016">
        <v>100</v>
      </c>
      <c r="J3016">
        <v>34.688133239746094</v>
      </c>
      <c r="K3016" s="92"/>
      <c r="L3016">
        <v>0</v>
      </c>
      <c r="M3016" s="92"/>
      <c r="N3016" s="92"/>
      <c r="O3016" s="92"/>
      <c r="P3016">
        <v>19145.033203125</v>
      </c>
      <c r="Q3016" s="92"/>
      <c r="R3016" s="92"/>
      <c r="S3016">
        <v>-1</v>
      </c>
      <c r="T3016">
        <v>0</v>
      </c>
      <c r="U3016" s="82" t="s">
        <v>160</v>
      </c>
      <c r="V3016" s="92"/>
      <c r="W3016">
        <v>303868.0625</v>
      </c>
      <c r="X3016" s="92"/>
      <c r="Y3016">
        <v>0</v>
      </c>
      <c r="Z3016">
        <v>11639.1025390625</v>
      </c>
      <c r="AA3016">
        <v>11639.1025390625</v>
      </c>
      <c r="AB3016">
        <v>0</v>
      </c>
      <c r="AC3016">
        <v>-1</v>
      </c>
      <c r="AD3016">
        <v>0</v>
      </c>
      <c r="AE3016">
        <v>0</v>
      </c>
      <c r="AF3016">
        <v>0</v>
      </c>
      <c r="AG3016">
        <v>0</v>
      </c>
      <c r="AH3016">
        <v>8760</v>
      </c>
      <c r="AI3016">
        <v>0.34688135981559753</v>
      </c>
      <c r="AJ3016">
        <v>38.303146362304688</v>
      </c>
      <c r="AK3016">
        <v>-10079.1279296875</v>
      </c>
      <c r="AL3016">
        <v>-33.169422149658203</v>
      </c>
      <c r="AM3016">
        <v>21718.23046875</v>
      </c>
      <c r="AN3016">
        <v>71.472572326660156</v>
      </c>
      <c r="AO3016" s="92"/>
      <c r="AP3016" s="82" t="s">
        <v>325</v>
      </c>
      <c r="AQ3016" s="82" t="s">
        <v>326</v>
      </c>
      <c r="AR3016" s="82"/>
      <c r="AS3016">
        <v>0</v>
      </c>
      <c r="AT3016">
        <v>0</v>
      </c>
      <c r="AU3016">
        <v>2033</v>
      </c>
      <c r="AY3016">
        <v>0</v>
      </c>
      <c r="AZ3016">
        <v>0</v>
      </c>
      <c r="BA3016" s="82" t="s">
        <v>398</v>
      </c>
      <c r="BB3016">
        <v>12122</v>
      </c>
      <c r="BC3016">
        <v>100</v>
      </c>
      <c r="BD3016" s="92"/>
      <c r="BE3016" s="92"/>
      <c r="BF3016">
        <v>303868.0625</v>
      </c>
      <c r="BG3016">
        <v>0</v>
      </c>
      <c r="BH3016">
        <v>0</v>
      </c>
      <c r="BI3016" s="92"/>
      <c r="BJ3016" s="92"/>
      <c r="BK3016" s="92"/>
      <c r="BL3016">
        <v>0</v>
      </c>
    </row>
    <row r="3017" spans="1:64" x14ac:dyDescent="0.25">
      <c r="A3017" s="82" t="s">
        <v>297</v>
      </c>
      <c r="B3017" s="82" t="s">
        <v>397</v>
      </c>
      <c r="C3017" s="82" t="s">
        <v>107</v>
      </c>
      <c r="D3017" s="82" t="s">
        <v>306</v>
      </c>
      <c r="E3017" s="82" t="s">
        <v>59</v>
      </c>
      <c r="F3017" s="82" t="s">
        <v>388</v>
      </c>
      <c r="G3017" s="82" t="s">
        <v>388</v>
      </c>
      <c r="H3017">
        <v>34.688133239746094</v>
      </c>
      <c r="I3017">
        <v>100</v>
      </c>
      <c r="J3017">
        <v>34.688133239746094</v>
      </c>
      <c r="K3017" s="92"/>
      <c r="L3017">
        <v>0</v>
      </c>
      <c r="M3017" s="92"/>
      <c r="N3017" s="92"/>
      <c r="O3017" s="92"/>
      <c r="P3017">
        <v>19145.033203125</v>
      </c>
      <c r="Q3017" s="92"/>
      <c r="R3017" s="92"/>
      <c r="S3017">
        <v>-1</v>
      </c>
      <c r="T3017">
        <v>0</v>
      </c>
      <c r="U3017" s="82" t="s">
        <v>160</v>
      </c>
      <c r="V3017" s="92"/>
      <c r="W3017">
        <v>303868.0625</v>
      </c>
      <c r="X3017" s="92"/>
      <c r="Y3017">
        <v>0</v>
      </c>
      <c r="Z3017">
        <v>11639.1025390625</v>
      </c>
      <c r="AA3017">
        <v>11639.1025390625</v>
      </c>
      <c r="AB3017">
        <v>0</v>
      </c>
      <c r="AC3017">
        <v>-1</v>
      </c>
      <c r="AD3017">
        <v>0</v>
      </c>
      <c r="AE3017">
        <v>0</v>
      </c>
      <c r="AF3017">
        <v>0</v>
      </c>
      <c r="AG3017">
        <v>0</v>
      </c>
      <c r="AH3017">
        <v>8760</v>
      </c>
      <c r="AI3017">
        <v>0.34688135981559753</v>
      </c>
      <c r="AJ3017">
        <v>38.303146362304688</v>
      </c>
      <c r="AK3017">
        <v>-10079.1279296875</v>
      </c>
      <c r="AL3017">
        <v>-33.169422149658203</v>
      </c>
      <c r="AM3017">
        <v>21718.23046875</v>
      </c>
      <c r="AN3017">
        <v>71.472572326660156</v>
      </c>
      <c r="AO3017" s="92"/>
      <c r="AP3017" s="82" t="s">
        <v>325</v>
      </c>
      <c r="AQ3017" s="82" t="s">
        <v>326</v>
      </c>
      <c r="AR3017" s="82"/>
      <c r="AS3017">
        <v>0</v>
      </c>
      <c r="AT3017">
        <v>0</v>
      </c>
      <c r="AU3017">
        <v>2033</v>
      </c>
      <c r="AY3017">
        <v>0</v>
      </c>
      <c r="AZ3017">
        <v>0</v>
      </c>
      <c r="BA3017" s="82" t="s">
        <v>398</v>
      </c>
      <c r="BB3017">
        <v>12123</v>
      </c>
      <c r="BC3017">
        <v>100</v>
      </c>
      <c r="BD3017" s="92"/>
      <c r="BE3017" s="92"/>
      <c r="BF3017">
        <v>303868.0625</v>
      </c>
      <c r="BG3017">
        <v>0</v>
      </c>
      <c r="BH3017">
        <v>0</v>
      </c>
      <c r="BI3017" s="92"/>
      <c r="BJ3017" s="92"/>
      <c r="BK3017" s="92"/>
      <c r="BL3017">
        <v>0</v>
      </c>
    </row>
    <row r="3018" spans="1:64" x14ac:dyDescent="0.25">
      <c r="A3018" s="82" t="s">
        <v>297</v>
      </c>
      <c r="B3018" s="82" t="s">
        <v>397</v>
      </c>
      <c r="C3018" s="82" t="s">
        <v>107</v>
      </c>
      <c r="D3018" s="82" t="s">
        <v>307</v>
      </c>
      <c r="E3018" s="82" t="s">
        <v>60</v>
      </c>
      <c r="F3018" s="82" t="s">
        <v>388</v>
      </c>
      <c r="G3018" s="82" t="s">
        <v>388</v>
      </c>
      <c r="H3018">
        <v>34.688133239746094</v>
      </c>
      <c r="I3018">
        <v>100</v>
      </c>
      <c r="J3018">
        <v>34.688133239746094</v>
      </c>
      <c r="K3018" s="92"/>
      <c r="L3018">
        <v>0</v>
      </c>
      <c r="M3018" s="92"/>
      <c r="N3018" s="92"/>
      <c r="O3018" s="92"/>
      <c r="P3018">
        <v>19145.033203125</v>
      </c>
      <c r="Q3018" s="92"/>
      <c r="R3018" s="92"/>
      <c r="S3018">
        <v>-1</v>
      </c>
      <c r="T3018">
        <v>0</v>
      </c>
      <c r="U3018" s="82" t="s">
        <v>160</v>
      </c>
      <c r="V3018" s="92"/>
      <c r="W3018">
        <v>303868.0625</v>
      </c>
      <c r="X3018" s="92"/>
      <c r="Y3018">
        <v>0</v>
      </c>
      <c r="Z3018">
        <v>11639.1025390625</v>
      </c>
      <c r="AA3018">
        <v>11639.1025390625</v>
      </c>
      <c r="AB3018">
        <v>0</v>
      </c>
      <c r="AC3018">
        <v>-1</v>
      </c>
      <c r="AD3018">
        <v>0</v>
      </c>
      <c r="AE3018">
        <v>0</v>
      </c>
      <c r="AF3018">
        <v>0</v>
      </c>
      <c r="AG3018">
        <v>0</v>
      </c>
      <c r="AH3018">
        <v>8760</v>
      </c>
      <c r="AI3018">
        <v>0.34688135981559753</v>
      </c>
      <c r="AJ3018">
        <v>38.303146362304688</v>
      </c>
      <c r="AK3018">
        <v>-10079.1279296875</v>
      </c>
      <c r="AL3018">
        <v>-33.169422149658203</v>
      </c>
      <c r="AM3018">
        <v>21718.23046875</v>
      </c>
      <c r="AN3018">
        <v>71.472572326660156</v>
      </c>
      <c r="AO3018" s="92"/>
      <c r="AP3018" s="82" t="s">
        <v>325</v>
      </c>
      <c r="AQ3018" s="82" t="s">
        <v>326</v>
      </c>
      <c r="AR3018" s="82"/>
      <c r="AS3018">
        <v>0</v>
      </c>
      <c r="AT3018">
        <v>0</v>
      </c>
      <c r="AU3018">
        <v>2033</v>
      </c>
      <c r="AY3018">
        <v>0</v>
      </c>
      <c r="AZ3018">
        <v>0</v>
      </c>
      <c r="BA3018" s="82" t="s">
        <v>398</v>
      </c>
      <c r="BB3018">
        <v>12124</v>
      </c>
      <c r="BC3018">
        <v>100</v>
      </c>
      <c r="BD3018" s="92"/>
      <c r="BE3018" s="92"/>
      <c r="BF3018">
        <v>303868.0625</v>
      </c>
      <c r="BG3018">
        <v>0</v>
      </c>
      <c r="BH3018">
        <v>0</v>
      </c>
      <c r="BI3018" s="92"/>
      <c r="BJ3018" s="92"/>
      <c r="BK3018" s="92"/>
      <c r="BL3018">
        <v>0</v>
      </c>
    </row>
    <row r="3019" spans="1:64" x14ac:dyDescent="0.25">
      <c r="A3019" s="82" t="s">
        <v>297</v>
      </c>
      <c r="B3019" s="82" t="s">
        <v>397</v>
      </c>
      <c r="C3019" s="82" t="s">
        <v>107</v>
      </c>
      <c r="D3019" s="82" t="s">
        <v>308</v>
      </c>
      <c r="E3019" s="82" t="s">
        <v>61</v>
      </c>
      <c r="F3019" s="82" t="s">
        <v>388</v>
      </c>
      <c r="G3019" s="82" t="s">
        <v>388</v>
      </c>
      <c r="H3019">
        <v>34.688133239746094</v>
      </c>
      <c r="I3019">
        <v>100</v>
      </c>
      <c r="J3019">
        <v>34.688133239746094</v>
      </c>
      <c r="K3019" s="92"/>
      <c r="L3019">
        <v>0</v>
      </c>
      <c r="M3019" s="92"/>
      <c r="N3019" s="92"/>
      <c r="O3019" s="92"/>
      <c r="P3019">
        <v>19145.033203125</v>
      </c>
      <c r="Q3019" s="92"/>
      <c r="R3019" s="92"/>
      <c r="S3019">
        <v>-1</v>
      </c>
      <c r="T3019">
        <v>0</v>
      </c>
      <c r="U3019" s="82" t="s">
        <v>160</v>
      </c>
      <c r="V3019" s="92"/>
      <c r="W3019">
        <v>303868.0625</v>
      </c>
      <c r="X3019" s="92"/>
      <c r="Y3019">
        <v>0</v>
      </c>
      <c r="Z3019">
        <v>11639.1025390625</v>
      </c>
      <c r="AA3019">
        <v>11639.1025390625</v>
      </c>
      <c r="AB3019">
        <v>0</v>
      </c>
      <c r="AC3019">
        <v>-1</v>
      </c>
      <c r="AD3019">
        <v>0</v>
      </c>
      <c r="AE3019">
        <v>0</v>
      </c>
      <c r="AF3019">
        <v>0</v>
      </c>
      <c r="AG3019">
        <v>0</v>
      </c>
      <c r="AH3019">
        <v>8760</v>
      </c>
      <c r="AI3019">
        <v>0.34688135981559753</v>
      </c>
      <c r="AJ3019">
        <v>38.303146362304688</v>
      </c>
      <c r="AK3019">
        <v>-10079.1279296875</v>
      </c>
      <c r="AL3019">
        <v>-33.169422149658203</v>
      </c>
      <c r="AM3019">
        <v>21718.23046875</v>
      </c>
      <c r="AN3019">
        <v>71.472572326660156</v>
      </c>
      <c r="AO3019" s="92"/>
      <c r="AP3019" s="82" t="s">
        <v>325</v>
      </c>
      <c r="AQ3019" s="82" t="s">
        <v>326</v>
      </c>
      <c r="AR3019" s="82"/>
      <c r="AS3019">
        <v>0</v>
      </c>
      <c r="AT3019">
        <v>0</v>
      </c>
      <c r="AU3019">
        <v>2033</v>
      </c>
      <c r="AY3019">
        <v>0</v>
      </c>
      <c r="AZ3019">
        <v>0</v>
      </c>
      <c r="BA3019" s="82" t="s">
        <v>398</v>
      </c>
      <c r="BB3019">
        <v>12125</v>
      </c>
      <c r="BC3019">
        <v>100</v>
      </c>
      <c r="BD3019" s="92"/>
      <c r="BE3019" s="92"/>
      <c r="BF3019">
        <v>303868.0625</v>
      </c>
      <c r="BG3019">
        <v>0</v>
      </c>
      <c r="BH3019">
        <v>0</v>
      </c>
      <c r="BI3019" s="92"/>
      <c r="BJ3019" s="92"/>
      <c r="BK3019" s="92"/>
      <c r="BL3019">
        <v>0</v>
      </c>
    </row>
    <row r="3020" spans="1:64" x14ac:dyDescent="0.25">
      <c r="A3020" s="82" t="s">
        <v>297</v>
      </c>
      <c r="B3020" s="82" t="s">
        <v>397</v>
      </c>
      <c r="C3020" s="82" t="s">
        <v>107</v>
      </c>
      <c r="D3020" s="82" t="s">
        <v>313</v>
      </c>
      <c r="E3020" s="82" t="s">
        <v>314</v>
      </c>
      <c r="F3020" s="82" t="s">
        <v>388</v>
      </c>
      <c r="G3020" s="82" t="s">
        <v>388</v>
      </c>
      <c r="H3020">
        <v>34.688133239746094</v>
      </c>
      <c r="I3020">
        <v>100</v>
      </c>
      <c r="J3020">
        <v>34.688133239746094</v>
      </c>
      <c r="K3020" s="92"/>
      <c r="L3020">
        <v>0</v>
      </c>
      <c r="M3020" s="92"/>
      <c r="N3020" s="92"/>
      <c r="O3020" s="92"/>
      <c r="P3020">
        <v>19145.033203125</v>
      </c>
      <c r="Q3020" s="92"/>
      <c r="R3020" s="92"/>
      <c r="S3020">
        <v>-1</v>
      </c>
      <c r="T3020">
        <v>0</v>
      </c>
      <c r="U3020" s="82" t="s">
        <v>160</v>
      </c>
      <c r="V3020" s="92"/>
      <c r="W3020">
        <v>303868.0625</v>
      </c>
      <c r="X3020" s="92"/>
      <c r="Y3020">
        <v>0</v>
      </c>
      <c r="Z3020">
        <v>11639.1025390625</v>
      </c>
      <c r="AA3020">
        <v>11639.1025390625</v>
      </c>
      <c r="AB3020">
        <v>0</v>
      </c>
      <c r="AC3020">
        <v>-1</v>
      </c>
      <c r="AD3020">
        <v>0</v>
      </c>
      <c r="AE3020">
        <v>0</v>
      </c>
      <c r="AF3020">
        <v>0</v>
      </c>
      <c r="AG3020">
        <v>0</v>
      </c>
      <c r="AH3020">
        <v>8760</v>
      </c>
      <c r="AI3020">
        <v>0.34688135981559753</v>
      </c>
      <c r="AJ3020">
        <v>38.303146362304688</v>
      </c>
      <c r="AK3020">
        <v>-10079.1279296875</v>
      </c>
      <c r="AL3020">
        <v>-33.169422149658203</v>
      </c>
      <c r="AM3020">
        <v>21718.23046875</v>
      </c>
      <c r="AN3020">
        <v>71.472572326660156</v>
      </c>
      <c r="AO3020" s="92"/>
      <c r="AP3020" s="82" t="s">
        <v>325</v>
      </c>
      <c r="AQ3020" s="82" t="s">
        <v>326</v>
      </c>
      <c r="AR3020" s="82"/>
      <c r="AS3020">
        <v>0</v>
      </c>
      <c r="AT3020">
        <v>0</v>
      </c>
      <c r="AU3020">
        <v>2033</v>
      </c>
      <c r="AY3020">
        <v>0</v>
      </c>
      <c r="AZ3020">
        <v>0</v>
      </c>
      <c r="BA3020" s="82" t="s">
        <v>398</v>
      </c>
      <c r="BB3020">
        <v>12126</v>
      </c>
      <c r="BC3020">
        <v>100</v>
      </c>
      <c r="BD3020" s="92"/>
      <c r="BE3020" s="92"/>
      <c r="BF3020">
        <v>303868.0625</v>
      </c>
      <c r="BG3020">
        <v>0</v>
      </c>
      <c r="BH3020">
        <v>0</v>
      </c>
      <c r="BI3020" s="92"/>
      <c r="BJ3020" s="92"/>
      <c r="BK3020" s="92"/>
      <c r="BL3020">
        <v>0</v>
      </c>
    </row>
    <row r="3021" spans="1:64" x14ac:dyDescent="0.25">
      <c r="A3021" s="82" t="s">
        <v>297</v>
      </c>
      <c r="B3021" s="82" t="s">
        <v>397</v>
      </c>
      <c r="C3021" s="82" t="s">
        <v>107</v>
      </c>
      <c r="D3021" s="82" t="s">
        <v>298</v>
      </c>
      <c r="E3021" s="82" t="s">
        <v>55</v>
      </c>
      <c r="F3021" s="82" t="s">
        <v>389</v>
      </c>
      <c r="G3021" s="82" t="s">
        <v>389</v>
      </c>
      <c r="H3021">
        <v>34.688133239746094</v>
      </c>
      <c r="I3021">
        <v>100</v>
      </c>
      <c r="J3021">
        <v>34.688133239746094</v>
      </c>
      <c r="K3021" s="92"/>
      <c r="L3021">
        <v>0</v>
      </c>
      <c r="M3021" s="92"/>
      <c r="N3021" s="92"/>
      <c r="O3021" s="92"/>
      <c r="P3021">
        <v>18556.041015625</v>
      </c>
      <c r="Q3021" s="92"/>
      <c r="R3021" s="92"/>
      <c r="S3021">
        <v>-1</v>
      </c>
      <c r="T3021">
        <v>0</v>
      </c>
      <c r="U3021" s="82" t="s">
        <v>160</v>
      </c>
      <c r="V3021" s="92"/>
      <c r="W3021">
        <v>303868.0625</v>
      </c>
      <c r="X3021" s="92"/>
      <c r="Y3021">
        <v>0</v>
      </c>
      <c r="Z3021">
        <v>11639.1025390625</v>
      </c>
      <c r="AA3021">
        <v>11639.1025390625</v>
      </c>
      <c r="AB3021">
        <v>0</v>
      </c>
      <c r="AC3021">
        <v>-1</v>
      </c>
      <c r="AD3021">
        <v>0</v>
      </c>
      <c r="AE3021">
        <v>0</v>
      </c>
      <c r="AF3021">
        <v>0</v>
      </c>
      <c r="AG3021">
        <v>0</v>
      </c>
      <c r="AH3021">
        <v>8760</v>
      </c>
      <c r="AI3021">
        <v>0.34688135981559753</v>
      </c>
      <c r="AJ3021">
        <v>38.303146362304688</v>
      </c>
      <c r="AK3021">
        <v>-10079.1279296875</v>
      </c>
      <c r="AL3021">
        <v>-33.169422149658203</v>
      </c>
      <c r="AM3021">
        <v>21718.23046875</v>
      </c>
      <c r="AN3021">
        <v>71.472572326660156</v>
      </c>
      <c r="AO3021" s="92"/>
      <c r="AP3021" s="82" t="s">
        <v>351</v>
      </c>
      <c r="AQ3021" s="82" t="s">
        <v>326</v>
      </c>
      <c r="AR3021" s="82"/>
      <c r="AS3021">
        <v>0</v>
      </c>
      <c r="AT3021">
        <v>0</v>
      </c>
      <c r="AU3021">
        <v>2033</v>
      </c>
      <c r="AY3021">
        <v>0</v>
      </c>
      <c r="AZ3021">
        <v>0</v>
      </c>
      <c r="BA3021" s="82" t="s">
        <v>398</v>
      </c>
      <c r="BB3021">
        <v>12127</v>
      </c>
      <c r="BC3021">
        <v>100</v>
      </c>
      <c r="BD3021" s="92"/>
      <c r="BE3021" s="92"/>
      <c r="BF3021">
        <v>303868.0625</v>
      </c>
      <c r="BG3021">
        <v>0</v>
      </c>
      <c r="BH3021">
        <v>0</v>
      </c>
      <c r="BI3021" s="92"/>
      <c r="BJ3021" s="92"/>
      <c r="BK3021" s="92"/>
      <c r="BL3021">
        <v>0</v>
      </c>
    </row>
    <row r="3022" spans="1:64" x14ac:dyDescent="0.25">
      <c r="A3022" s="82" t="s">
        <v>297</v>
      </c>
      <c r="B3022" s="82" t="s">
        <v>397</v>
      </c>
      <c r="C3022" s="82" t="s">
        <v>107</v>
      </c>
      <c r="D3022" s="82" t="s">
        <v>303</v>
      </c>
      <c r="E3022" s="82" t="s">
        <v>304</v>
      </c>
      <c r="F3022" s="82" t="s">
        <v>389</v>
      </c>
      <c r="G3022" s="82" t="s">
        <v>389</v>
      </c>
      <c r="H3022">
        <v>34.688133239746094</v>
      </c>
      <c r="I3022">
        <v>100</v>
      </c>
      <c r="J3022">
        <v>34.688133239746094</v>
      </c>
      <c r="K3022" s="92"/>
      <c r="L3022">
        <v>0</v>
      </c>
      <c r="M3022" s="92"/>
      <c r="N3022" s="92"/>
      <c r="O3022" s="92"/>
      <c r="P3022">
        <v>18556.041015625</v>
      </c>
      <c r="Q3022" s="92"/>
      <c r="R3022" s="92"/>
      <c r="S3022">
        <v>-1</v>
      </c>
      <c r="T3022">
        <v>0</v>
      </c>
      <c r="U3022" s="82" t="s">
        <v>160</v>
      </c>
      <c r="V3022" s="92"/>
      <c r="W3022">
        <v>303868.0625</v>
      </c>
      <c r="X3022" s="92"/>
      <c r="Y3022">
        <v>0</v>
      </c>
      <c r="Z3022">
        <v>11639.1025390625</v>
      </c>
      <c r="AA3022">
        <v>11639.1025390625</v>
      </c>
      <c r="AB3022">
        <v>0</v>
      </c>
      <c r="AC3022">
        <v>-1</v>
      </c>
      <c r="AD3022">
        <v>0</v>
      </c>
      <c r="AE3022">
        <v>0</v>
      </c>
      <c r="AF3022">
        <v>0</v>
      </c>
      <c r="AG3022">
        <v>0</v>
      </c>
      <c r="AH3022">
        <v>8760</v>
      </c>
      <c r="AI3022">
        <v>0.34688135981559753</v>
      </c>
      <c r="AJ3022">
        <v>38.303146362304688</v>
      </c>
      <c r="AK3022">
        <v>-10079.1279296875</v>
      </c>
      <c r="AL3022">
        <v>-33.169422149658203</v>
      </c>
      <c r="AM3022">
        <v>21718.23046875</v>
      </c>
      <c r="AN3022">
        <v>71.472572326660156</v>
      </c>
      <c r="AO3022" s="92"/>
      <c r="AP3022" s="82" t="s">
        <v>351</v>
      </c>
      <c r="AQ3022" s="82" t="s">
        <v>326</v>
      </c>
      <c r="AR3022" s="82"/>
      <c r="AS3022">
        <v>0</v>
      </c>
      <c r="AT3022">
        <v>0</v>
      </c>
      <c r="AU3022">
        <v>2033</v>
      </c>
      <c r="AY3022">
        <v>0</v>
      </c>
      <c r="AZ3022">
        <v>0</v>
      </c>
      <c r="BA3022" s="82" t="s">
        <v>398</v>
      </c>
      <c r="BB3022">
        <v>12128</v>
      </c>
      <c r="BC3022">
        <v>100</v>
      </c>
      <c r="BD3022" s="92"/>
      <c r="BE3022" s="92"/>
      <c r="BF3022">
        <v>303868.0625</v>
      </c>
      <c r="BG3022">
        <v>0</v>
      </c>
      <c r="BH3022">
        <v>0</v>
      </c>
      <c r="BI3022" s="92"/>
      <c r="BJ3022" s="92"/>
      <c r="BK3022" s="92"/>
      <c r="BL3022">
        <v>0</v>
      </c>
    </row>
    <row r="3023" spans="1:64" x14ac:dyDescent="0.25">
      <c r="A3023" s="82" t="s">
        <v>297</v>
      </c>
      <c r="B3023" s="82" t="s">
        <v>397</v>
      </c>
      <c r="C3023" s="82" t="s">
        <v>107</v>
      </c>
      <c r="D3023" s="82" t="s">
        <v>305</v>
      </c>
      <c r="E3023" s="82" t="s">
        <v>58</v>
      </c>
      <c r="F3023" s="82" t="s">
        <v>389</v>
      </c>
      <c r="G3023" s="82" t="s">
        <v>389</v>
      </c>
      <c r="H3023">
        <v>34.688133239746094</v>
      </c>
      <c r="I3023">
        <v>100</v>
      </c>
      <c r="J3023">
        <v>34.688133239746094</v>
      </c>
      <c r="K3023" s="92"/>
      <c r="L3023">
        <v>0</v>
      </c>
      <c r="M3023" s="92"/>
      <c r="N3023" s="92"/>
      <c r="O3023" s="92"/>
      <c r="P3023">
        <v>18556.041015625</v>
      </c>
      <c r="Q3023" s="92"/>
      <c r="R3023" s="92"/>
      <c r="S3023">
        <v>-1</v>
      </c>
      <c r="T3023">
        <v>0</v>
      </c>
      <c r="U3023" s="82" t="s">
        <v>160</v>
      </c>
      <c r="V3023" s="92"/>
      <c r="W3023">
        <v>303868.0625</v>
      </c>
      <c r="X3023" s="92"/>
      <c r="Y3023">
        <v>0</v>
      </c>
      <c r="Z3023">
        <v>11639.1025390625</v>
      </c>
      <c r="AA3023">
        <v>11639.1025390625</v>
      </c>
      <c r="AB3023">
        <v>0</v>
      </c>
      <c r="AC3023">
        <v>-1</v>
      </c>
      <c r="AD3023">
        <v>0</v>
      </c>
      <c r="AE3023">
        <v>0</v>
      </c>
      <c r="AF3023">
        <v>0</v>
      </c>
      <c r="AG3023">
        <v>0</v>
      </c>
      <c r="AH3023">
        <v>8760</v>
      </c>
      <c r="AI3023">
        <v>0.34688135981559753</v>
      </c>
      <c r="AJ3023">
        <v>38.303146362304688</v>
      </c>
      <c r="AK3023">
        <v>-10079.1279296875</v>
      </c>
      <c r="AL3023">
        <v>-33.169422149658203</v>
      </c>
      <c r="AM3023">
        <v>21718.23046875</v>
      </c>
      <c r="AN3023">
        <v>71.472572326660156</v>
      </c>
      <c r="AO3023" s="92"/>
      <c r="AP3023" s="82" t="s">
        <v>351</v>
      </c>
      <c r="AQ3023" s="82" t="s">
        <v>326</v>
      </c>
      <c r="AR3023" s="82"/>
      <c r="AS3023">
        <v>0</v>
      </c>
      <c r="AT3023">
        <v>0</v>
      </c>
      <c r="AU3023">
        <v>2033</v>
      </c>
      <c r="AY3023">
        <v>0</v>
      </c>
      <c r="AZ3023">
        <v>0</v>
      </c>
      <c r="BA3023" s="82" t="s">
        <v>398</v>
      </c>
      <c r="BB3023">
        <v>12129</v>
      </c>
      <c r="BC3023">
        <v>100</v>
      </c>
      <c r="BD3023" s="92"/>
      <c r="BE3023" s="92"/>
      <c r="BF3023">
        <v>303868.0625</v>
      </c>
      <c r="BG3023">
        <v>0</v>
      </c>
      <c r="BH3023">
        <v>0</v>
      </c>
      <c r="BI3023" s="92"/>
      <c r="BJ3023" s="92"/>
      <c r="BK3023" s="92"/>
      <c r="BL3023">
        <v>0</v>
      </c>
    </row>
    <row r="3024" spans="1:64" x14ac:dyDescent="0.25">
      <c r="A3024" s="82" t="s">
        <v>297</v>
      </c>
      <c r="B3024" s="82" t="s">
        <v>397</v>
      </c>
      <c r="C3024" s="82" t="s">
        <v>107</v>
      </c>
      <c r="D3024" s="82" t="s">
        <v>306</v>
      </c>
      <c r="E3024" s="82" t="s">
        <v>59</v>
      </c>
      <c r="F3024" s="82" t="s">
        <v>389</v>
      </c>
      <c r="G3024" s="82" t="s">
        <v>389</v>
      </c>
      <c r="H3024">
        <v>34.688133239746094</v>
      </c>
      <c r="I3024">
        <v>100</v>
      </c>
      <c r="J3024">
        <v>34.688133239746094</v>
      </c>
      <c r="K3024" s="92"/>
      <c r="L3024">
        <v>0</v>
      </c>
      <c r="M3024" s="92"/>
      <c r="N3024" s="92"/>
      <c r="O3024" s="92"/>
      <c r="P3024">
        <v>18556.041015625</v>
      </c>
      <c r="Q3024" s="92"/>
      <c r="R3024" s="92"/>
      <c r="S3024">
        <v>-1</v>
      </c>
      <c r="T3024">
        <v>0</v>
      </c>
      <c r="U3024" s="82" t="s">
        <v>160</v>
      </c>
      <c r="V3024" s="92"/>
      <c r="W3024">
        <v>303868.0625</v>
      </c>
      <c r="X3024" s="92"/>
      <c r="Y3024">
        <v>0</v>
      </c>
      <c r="Z3024">
        <v>11639.1025390625</v>
      </c>
      <c r="AA3024">
        <v>11639.1025390625</v>
      </c>
      <c r="AB3024">
        <v>0</v>
      </c>
      <c r="AC3024">
        <v>-1</v>
      </c>
      <c r="AD3024">
        <v>0</v>
      </c>
      <c r="AE3024">
        <v>0</v>
      </c>
      <c r="AF3024">
        <v>0</v>
      </c>
      <c r="AG3024">
        <v>0</v>
      </c>
      <c r="AH3024">
        <v>8760</v>
      </c>
      <c r="AI3024">
        <v>0.34688135981559753</v>
      </c>
      <c r="AJ3024">
        <v>38.303146362304688</v>
      </c>
      <c r="AK3024">
        <v>-10079.1279296875</v>
      </c>
      <c r="AL3024">
        <v>-33.169422149658203</v>
      </c>
      <c r="AM3024">
        <v>21718.23046875</v>
      </c>
      <c r="AN3024">
        <v>71.472572326660156</v>
      </c>
      <c r="AO3024" s="92"/>
      <c r="AP3024" s="82" t="s">
        <v>351</v>
      </c>
      <c r="AQ3024" s="82" t="s">
        <v>326</v>
      </c>
      <c r="AR3024" s="82"/>
      <c r="AS3024">
        <v>0</v>
      </c>
      <c r="AT3024">
        <v>0</v>
      </c>
      <c r="AU3024">
        <v>2033</v>
      </c>
      <c r="AY3024">
        <v>0</v>
      </c>
      <c r="AZ3024">
        <v>0</v>
      </c>
      <c r="BA3024" s="82" t="s">
        <v>398</v>
      </c>
      <c r="BB3024">
        <v>12130</v>
      </c>
      <c r="BC3024">
        <v>100</v>
      </c>
      <c r="BD3024" s="92"/>
      <c r="BE3024" s="92"/>
      <c r="BF3024">
        <v>303868.0625</v>
      </c>
      <c r="BG3024">
        <v>0</v>
      </c>
      <c r="BH3024">
        <v>0</v>
      </c>
      <c r="BI3024" s="92"/>
      <c r="BJ3024" s="92"/>
      <c r="BK3024" s="92"/>
      <c r="BL3024">
        <v>0</v>
      </c>
    </row>
    <row r="3025" spans="1:64" x14ac:dyDescent="0.25">
      <c r="A3025" s="82" t="s">
        <v>297</v>
      </c>
      <c r="B3025" s="82" t="s">
        <v>397</v>
      </c>
      <c r="C3025" s="82" t="s">
        <v>107</v>
      </c>
      <c r="D3025" s="82" t="s">
        <v>307</v>
      </c>
      <c r="E3025" s="82" t="s">
        <v>60</v>
      </c>
      <c r="F3025" s="82" t="s">
        <v>389</v>
      </c>
      <c r="G3025" s="82" t="s">
        <v>389</v>
      </c>
      <c r="H3025">
        <v>34.688133239746094</v>
      </c>
      <c r="I3025">
        <v>100</v>
      </c>
      <c r="J3025">
        <v>34.688133239746094</v>
      </c>
      <c r="K3025" s="92"/>
      <c r="L3025">
        <v>0</v>
      </c>
      <c r="M3025" s="92"/>
      <c r="N3025" s="92"/>
      <c r="O3025" s="92"/>
      <c r="P3025">
        <v>18556.041015625</v>
      </c>
      <c r="Q3025" s="92"/>
      <c r="R3025" s="92"/>
      <c r="S3025">
        <v>-1</v>
      </c>
      <c r="T3025">
        <v>0</v>
      </c>
      <c r="U3025" s="82" t="s">
        <v>160</v>
      </c>
      <c r="V3025" s="92"/>
      <c r="W3025">
        <v>303868.0625</v>
      </c>
      <c r="X3025" s="92"/>
      <c r="Y3025">
        <v>0</v>
      </c>
      <c r="Z3025">
        <v>11639.1025390625</v>
      </c>
      <c r="AA3025">
        <v>11639.1025390625</v>
      </c>
      <c r="AB3025">
        <v>0</v>
      </c>
      <c r="AC3025">
        <v>-1</v>
      </c>
      <c r="AD3025">
        <v>0</v>
      </c>
      <c r="AE3025">
        <v>0</v>
      </c>
      <c r="AF3025">
        <v>0</v>
      </c>
      <c r="AG3025">
        <v>0</v>
      </c>
      <c r="AH3025">
        <v>8760</v>
      </c>
      <c r="AI3025">
        <v>0.34688135981559753</v>
      </c>
      <c r="AJ3025">
        <v>38.303146362304688</v>
      </c>
      <c r="AK3025">
        <v>-10079.1279296875</v>
      </c>
      <c r="AL3025">
        <v>-33.169422149658203</v>
      </c>
      <c r="AM3025">
        <v>21718.23046875</v>
      </c>
      <c r="AN3025">
        <v>71.472572326660156</v>
      </c>
      <c r="AO3025" s="92"/>
      <c r="AP3025" s="82" t="s">
        <v>351</v>
      </c>
      <c r="AQ3025" s="82" t="s">
        <v>326</v>
      </c>
      <c r="AR3025" s="82"/>
      <c r="AS3025">
        <v>0</v>
      </c>
      <c r="AT3025">
        <v>0</v>
      </c>
      <c r="AU3025">
        <v>2033</v>
      </c>
      <c r="AY3025">
        <v>0</v>
      </c>
      <c r="AZ3025">
        <v>0</v>
      </c>
      <c r="BA3025" s="82" t="s">
        <v>398</v>
      </c>
      <c r="BB3025">
        <v>12131</v>
      </c>
      <c r="BC3025">
        <v>100</v>
      </c>
      <c r="BD3025" s="92"/>
      <c r="BE3025" s="92"/>
      <c r="BF3025">
        <v>303868.0625</v>
      </c>
      <c r="BG3025">
        <v>0</v>
      </c>
      <c r="BH3025">
        <v>0</v>
      </c>
      <c r="BI3025" s="92"/>
      <c r="BJ3025" s="92"/>
      <c r="BK3025" s="92"/>
      <c r="BL3025">
        <v>0</v>
      </c>
    </row>
    <row r="3026" spans="1:64" x14ac:dyDescent="0.25">
      <c r="A3026" s="82" t="s">
        <v>297</v>
      </c>
      <c r="B3026" s="82" t="s">
        <v>397</v>
      </c>
      <c r="C3026" s="82" t="s">
        <v>107</v>
      </c>
      <c r="D3026" s="82" t="s">
        <v>308</v>
      </c>
      <c r="E3026" s="82" t="s">
        <v>61</v>
      </c>
      <c r="F3026" s="82" t="s">
        <v>389</v>
      </c>
      <c r="G3026" s="82" t="s">
        <v>389</v>
      </c>
      <c r="H3026">
        <v>34.688133239746094</v>
      </c>
      <c r="I3026">
        <v>100</v>
      </c>
      <c r="J3026">
        <v>34.688133239746094</v>
      </c>
      <c r="K3026" s="92"/>
      <c r="L3026">
        <v>0</v>
      </c>
      <c r="M3026" s="92"/>
      <c r="N3026" s="92"/>
      <c r="O3026" s="92"/>
      <c r="P3026">
        <v>18556.041015625</v>
      </c>
      <c r="Q3026" s="92"/>
      <c r="R3026" s="92"/>
      <c r="S3026">
        <v>-1</v>
      </c>
      <c r="T3026">
        <v>0</v>
      </c>
      <c r="U3026" s="82" t="s">
        <v>160</v>
      </c>
      <c r="V3026" s="92"/>
      <c r="W3026">
        <v>303868.0625</v>
      </c>
      <c r="X3026" s="92"/>
      <c r="Y3026">
        <v>0</v>
      </c>
      <c r="Z3026">
        <v>11639.1025390625</v>
      </c>
      <c r="AA3026">
        <v>11639.1025390625</v>
      </c>
      <c r="AB3026">
        <v>0</v>
      </c>
      <c r="AC3026">
        <v>-1</v>
      </c>
      <c r="AD3026">
        <v>0</v>
      </c>
      <c r="AE3026">
        <v>0</v>
      </c>
      <c r="AF3026">
        <v>0</v>
      </c>
      <c r="AG3026">
        <v>0</v>
      </c>
      <c r="AH3026">
        <v>8760</v>
      </c>
      <c r="AI3026">
        <v>0.34688135981559753</v>
      </c>
      <c r="AJ3026">
        <v>38.303146362304688</v>
      </c>
      <c r="AK3026">
        <v>-10079.1279296875</v>
      </c>
      <c r="AL3026">
        <v>-33.169422149658203</v>
      </c>
      <c r="AM3026">
        <v>21718.23046875</v>
      </c>
      <c r="AN3026">
        <v>71.472572326660156</v>
      </c>
      <c r="AO3026" s="92"/>
      <c r="AP3026" s="82" t="s">
        <v>351</v>
      </c>
      <c r="AQ3026" s="82" t="s">
        <v>326</v>
      </c>
      <c r="AR3026" s="82"/>
      <c r="AS3026">
        <v>0</v>
      </c>
      <c r="AT3026">
        <v>0</v>
      </c>
      <c r="AU3026">
        <v>2033</v>
      </c>
      <c r="AY3026">
        <v>0</v>
      </c>
      <c r="AZ3026">
        <v>0</v>
      </c>
      <c r="BA3026" s="82" t="s">
        <v>398</v>
      </c>
      <c r="BB3026">
        <v>12132</v>
      </c>
      <c r="BC3026">
        <v>100</v>
      </c>
      <c r="BD3026" s="92"/>
      <c r="BE3026" s="92"/>
      <c r="BF3026">
        <v>303868.0625</v>
      </c>
      <c r="BG3026">
        <v>0</v>
      </c>
      <c r="BH3026">
        <v>0</v>
      </c>
      <c r="BI3026" s="92"/>
      <c r="BJ3026" s="92"/>
      <c r="BK3026" s="92"/>
      <c r="BL3026">
        <v>0</v>
      </c>
    </row>
    <row r="3027" spans="1:64" x14ac:dyDescent="0.25">
      <c r="A3027" s="82" t="s">
        <v>297</v>
      </c>
      <c r="B3027" s="82" t="s">
        <v>397</v>
      </c>
      <c r="C3027" s="82" t="s">
        <v>107</v>
      </c>
      <c r="D3027" s="82" t="s">
        <v>309</v>
      </c>
      <c r="E3027" s="82" t="s">
        <v>310</v>
      </c>
      <c r="F3027" s="82" t="s">
        <v>389</v>
      </c>
      <c r="G3027" s="82" t="s">
        <v>389</v>
      </c>
      <c r="H3027">
        <v>34.688133239746094</v>
      </c>
      <c r="I3027">
        <v>100</v>
      </c>
      <c r="J3027">
        <v>34.688133239746094</v>
      </c>
      <c r="K3027" s="92"/>
      <c r="L3027">
        <v>0</v>
      </c>
      <c r="M3027" s="92"/>
      <c r="N3027" s="92"/>
      <c r="O3027" s="92"/>
      <c r="P3027">
        <v>18556.041015625</v>
      </c>
      <c r="Q3027" s="92"/>
      <c r="R3027" s="92"/>
      <c r="S3027">
        <v>-1</v>
      </c>
      <c r="T3027">
        <v>0</v>
      </c>
      <c r="U3027" s="82" t="s">
        <v>160</v>
      </c>
      <c r="V3027" s="92"/>
      <c r="W3027">
        <v>303868.0625</v>
      </c>
      <c r="X3027" s="92"/>
      <c r="Y3027">
        <v>0</v>
      </c>
      <c r="Z3027">
        <v>11639.1025390625</v>
      </c>
      <c r="AA3027">
        <v>11639.1025390625</v>
      </c>
      <c r="AB3027">
        <v>0</v>
      </c>
      <c r="AC3027">
        <v>-1</v>
      </c>
      <c r="AD3027">
        <v>0</v>
      </c>
      <c r="AE3027">
        <v>0</v>
      </c>
      <c r="AF3027">
        <v>0</v>
      </c>
      <c r="AG3027">
        <v>0</v>
      </c>
      <c r="AH3027">
        <v>8760</v>
      </c>
      <c r="AI3027">
        <v>0.34688135981559753</v>
      </c>
      <c r="AJ3027">
        <v>38.303146362304688</v>
      </c>
      <c r="AK3027">
        <v>-10079.1279296875</v>
      </c>
      <c r="AL3027">
        <v>-33.169422149658203</v>
      </c>
      <c r="AM3027">
        <v>21718.23046875</v>
      </c>
      <c r="AN3027">
        <v>71.472572326660156</v>
      </c>
      <c r="AO3027" s="92"/>
      <c r="AP3027" s="82" t="s">
        <v>351</v>
      </c>
      <c r="AQ3027" s="82" t="s">
        <v>326</v>
      </c>
      <c r="AR3027" s="82"/>
      <c r="AS3027">
        <v>0</v>
      </c>
      <c r="AT3027">
        <v>0</v>
      </c>
      <c r="AU3027">
        <v>2033</v>
      </c>
      <c r="AY3027">
        <v>0</v>
      </c>
      <c r="AZ3027">
        <v>0</v>
      </c>
      <c r="BA3027" s="82" t="s">
        <v>398</v>
      </c>
      <c r="BB3027">
        <v>12133</v>
      </c>
      <c r="BC3027">
        <v>100</v>
      </c>
      <c r="BD3027" s="92"/>
      <c r="BE3027" s="92"/>
      <c r="BF3027">
        <v>303868.0625</v>
      </c>
      <c r="BG3027">
        <v>0</v>
      </c>
      <c r="BH3027">
        <v>0</v>
      </c>
      <c r="BI3027" s="92"/>
      <c r="BJ3027" s="92"/>
      <c r="BK3027" s="92"/>
      <c r="BL3027">
        <v>0</v>
      </c>
    </row>
    <row r="3028" spans="1:64" x14ac:dyDescent="0.25">
      <c r="A3028" s="82" t="s">
        <v>297</v>
      </c>
      <c r="B3028" s="82" t="s">
        <v>397</v>
      </c>
      <c r="C3028" s="82" t="s">
        <v>107</v>
      </c>
      <c r="D3028" s="82" t="s">
        <v>313</v>
      </c>
      <c r="E3028" s="82" t="s">
        <v>314</v>
      </c>
      <c r="F3028" s="82" t="s">
        <v>389</v>
      </c>
      <c r="G3028" s="82" t="s">
        <v>389</v>
      </c>
      <c r="H3028">
        <v>34.688133239746094</v>
      </c>
      <c r="I3028">
        <v>100</v>
      </c>
      <c r="J3028">
        <v>34.688133239746094</v>
      </c>
      <c r="K3028" s="92"/>
      <c r="L3028">
        <v>0</v>
      </c>
      <c r="M3028" s="92"/>
      <c r="N3028" s="92"/>
      <c r="O3028" s="92"/>
      <c r="P3028">
        <v>18556.041015625</v>
      </c>
      <c r="Q3028" s="92"/>
      <c r="R3028" s="92"/>
      <c r="S3028">
        <v>-1</v>
      </c>
      <c r="T3028">
        <v>0</v>
      </c>
      <c r="U3028" s="82" t="s">
        <v>160</v>
      </c>
      <c r="V3028" s="92"/>
      <c r="W3028">
        <v>303868.0625</v>
      </c>
      <c r="X3028" s="92"/>
      <c r="Y3028">
        <v>0</v>
      </c>
      <c r="Z3028">
        <v>11639.1025390625</v>
      </c>
      <c r="AA3028">
        <v>11639.1025390625</v>
      </c>
      <c r="AB3028">
        <v>0</v>
      </c>
      <c r="AC3028">
        <v>-1</v>
      </c>
      <c r="AD3028">
        <v>0</v>
      </c>
      <c r="AE3028">
        <v>0</v>
      </c>
      <c r="AF3028">
        <v>0</v>
      </c>
      <c r="AG3028">
        <v>0</v>
      </c>
      <c r="AH3028">
        <v>8760</v>
      </c>
      <c r="AI3028">
        <v>0.34688135981559753</v>
      </c>
      <c r="AJ3028">
        <v>38.303146362304688</v>
      </c>
      <c r="AK3028">
        <v>-10079.1279296875</v>
      </c>
      <c r="AL3028">
        <v>-33.169422149658203</v>
      </c>
      <c r="AM3028">
        <v>21718.23046875</v>
      </c>
      <c r="AN3028">
        <v>71.472572326660156</v>
      </c>
      <c r="AO3028" s="92"/>
      <c r="AP3028" s="82" t="s">
        <v>351</v>
      </c>
      <c r="AQ3028" s="82" t="s">
        <v>326</v>
      </c>
      <c r="AR3028" s="82"/>
      <c r="AS3028">
        <v>0</v>
      </c>
      <c r="AT3028">
        <v>0</v>
      </c>
      <c r="AU3028">
        <v>2033</v>
      </c>
      <c r="AY3028">
        <v>0</v>
      </c>
      <c r="AZ3028">
        <v>0</v>
      </c>
      <c r="BA3028" s="82" t="s">
        <v>398</v>
      </c>
      <c r="BB3028">
        <v>12134</v>
      </c>
      <c r="BC3028">
        <v>100</v>
      </c>
      <c r="BD3028" s="92"/>
      <c r="BE3028" s="92"/>
      <c r="BF3028">
        <v>303868.0625</v>
      </c>
      <c r="BG3028">
        <v>0</v>
      </c>
      <c r="BH3028">
        <v>0</v>
      </c>
      <c r="BI3028" s="92"/>
      <c r="BJ3028" s="92"/>
      <c r="BK3028" s="92"/>
      <c r="BL3028">
        <v>0</v>
      </c>
    </row>
    <row r="3029" spans="1:64" x14ac:dyDescent="0.25">
      <c r="A3029" s="82" t="s">
        <v>297</v>
      </c>
      <c r="B3029" s="82" t="s">
        <v>397</v>
      </c>
      <c r="C3029" s="82" t="s">
        <v>107</v>
      </c>
      <c r="D3029" s="82" t="s">
        <v>298</v>
      </c>
      <c r="E3029" s="82" t="s">
        <v>55</v>
      </c>
      <c r="F3029" s="82" t="s">
        <v>390</v>
      </c>
      <c r="G3029" s="82" t="s">
        <v>390</v>
      </c>
      <c r="H3029">
        <v>34.688133239746094</v>
      </c>
      <c r="I3029">
        <v>100</v>
      </c>
      <c r="J3029">
        <v>34.688133239746094</v>
      </c>
      <c r="K3029" s="92"/>
      <c r="L3029">
        <v>0</v>
      </c>
      <c r="M3029" s="92"/>
      <c r="N3029" s="92"/>
      <c r="O3029" s="92"/>
      <c r="P3029">
        <v>18022.09375</v>
      </c>
      <c r="Q3029" s="92"/>
      <c r="R3029" s="92"/>
      <c r="S3029">
        <v>-1</v>
      </c>
      <c r="T3029">
        <v>0</v>
      </c>
      <c r="U3029" s="82" t="s">
        <v>160</v>
      </c>
      <c r="V3029" s="92"/>
      <c r="W3029">
        <v>303868.0625</v>
      </c>
      <c r="X3029" s="92"/>
      <c r="Y3029">
        <v>0</v>
      </c>
      <c r="Z3029">
        <v>11639.1025390625</v>
      </c>
      <c r="AA3029">
        <v>11639.1025390625</v>
      </c>
      <c r="AB3029">
        <v>0</v>
      </c>
      <c r="AC3029">
        <v>-1</v>
      </c>
      <c r="AD3029">
        <v>0</v>
      </c>
      <c r="AE3029">
        <v>0</v>
      </c>
      <c r="AF3029">
        <v>0</v>
      </c>
      <c r="AG3029">
        <v>0</v>
      </c>
      <c r="AH3029">
        <v>8760</v>
      </c>
      <c r="AI3029">
        <v>0.34688135981559753</v>
      </c>
      <c r="AJ3029">
        <v>38.303146362304688</v>
      </c>
      <c r="AK3029">
        <v>-10079.1279296875</v>
      </c>
      <c r="AL3029">
        <v>-33.169422149658203</v>
      </c>
      <c r="AM3029">
        <v>21718.23046875</v>
      </c>
      <c r="AN3029">
        <v>71.472572326660156</v>
      </c>
      <c r="AO3029" s="92"/>
      <c r="AP3029" s="82" t="s">
        <v>347</v>
      </c>
      <c r="AQ3029" s="82" t="s">
        <v>326</v>
      </c>
      <c r="AR3029" s="82"/>
      <c r="AS3029">
        <v>0</v>
      </c>
      <c r="AT3029">
        <v>0</v>
      </c>
      <c r="AU3029">
        <v>2033</v>
      </c>
      <c r="AY3029">
        <v>0</v>
      </c>
      <c r="AZ3029">
        <v>0</v>
      </c>
      <c r="BA3029" s="82" t="s">
        <v>398</v>
      </c>
      <c r="BB3029">
        <v>12135</v>
      </c>
      <c r="BC3029">
        <v>100</v>
      </c>
      <c r="BD3029" s="92"/>
      <c r="BE3029" s="92"/>
      <c r="BF3029">
        <v>303868.0625</v>
      </c>
      <c r="BG3029">
        <v>0</v>
      </c>
      <c r="BH3029">
        <v>0</v>
      </c>
      <c r="BI3029" s="92"/>
      <c r="BJ3029" s="92"/>
      <c r="BK3029" s="92"/>
      <c r="BL3029">
        <v>0</v>
      </c>
    </row>
    <row r="3030" spans="1:64" x14ac:dyDescent="0.25">
      <c r="A3030" s="82" t="s">
        <v>297</v>
      </c>
      <c r="B3030" s="82" t="s">
        <v>397</v>
      </c>
      <c r="C3030" s="82" t="s">
        <v>107</v>
      </c>
      <c r="D3030" s="82" t="s">
        <v>305</v>
      </c>
      <c r="E3030" s="82" t="s">
        <v>58</v>
      </c>
      <c r="F3030" s="82" t="s">
        <v>390</v>
      </c>
      <c r="G3030" s="82" t="s">
        <v>390</v>
      </c>
      <c r="H3030">
        <v>34.688133239746094</v>
      </c>
      <c r="I3030">
        <v>100</v>
      </c>
      <c r="J3030">
        <v>34.688133239746094</v>
      </c>
      <c r="K3030" s="92"/>
      <c r="L3030">
        <v>0</v>
      </c>
      <c r="M3030" s="92"/>
      <c r="N3030" s="92"/>
      <c r="O3030" s="92"/>
      <c r="P3030">
        <v>18022.09375</v>
      </c>
      <c r="Q3030" s="92"/>
      <c r="R3030" s="92"/>
      <c r="S3030">
        <v>-1</v>
      </c>
      <c r="T3030">
        <v>0</v>
      </c>
      <c r="U3030" s="82" t="s">
        <v>160</v>
      </c>
      <c r="V3030" s="92"/>
      <c r="W3030">
        <v>303868.0625</v>
      </c>
      <c r="X3030" s="92"/>
      <c r="Y3030">
        <v>0</v>
      </c>
      <c r="Z3030">
        <v>11639.1025390625</v>
      </c>
      <c r="AA3030">
        <v>11639.1025390625</v>
      </c>
      <c r="AB3030">
        <v>0</v>
      </c>
      <c r="AC3030">
        <v>-1</v>
      </c>
      <c r="AD3030">
        <v>0</v>
      </c>
      <c r="AE3030">
        <v>0</v>
      </c>
      <c r="AF3030">
        <v>0</v>
      </c>
      <c r="AG3030">
        <v>0</v>
      </c>
      <c r="AH3030">
        <v>8760</v>
      </c>
      <c r="AI3030">
        <v>0.34688135981559753</v>
      </c>
      <c r="AJ3030">
        <v>38.303146362304688</v>
      </c>
      <c r="AK3030">
        <v>-10079.1279296875</v>
      </c>
      <c r="AL3030">
        <v>-33.169422149658203</v>
      </c>
      <c r="AM3030">
        <v>21718.23046875</v>
      </c>
      <c r="AN3030">
        <v>71.472572326660156</v>
      </c>
      <c r="AO3030" s="92"/>
      <c r="AP3030" s="82" t="s">
        <v>347</v>
      </c>
      <c r="AQ3030" s="82" t="s">
        <v>326</v>
      </c>
      <c r="AR3030" s="82"/>
      <c r="AS3030">
        <v>0</v>
      </c>
      <c r="AT3030">
        <v>0</v>
      </c>
      <c r="AU3030">
        <v>2033</v>
      </c>
      <c r="AY3030">
        <v>0</v>
      </c>
      <c r="AZ3030">
        <v>0</v>
      </c>
      <c r="BA3030" s="82" t="s">
        <v>398</v>
      </c>
      <c r="BB3030">
        <v>12136</v>
      </c>
      <c r="BC3030">
        <v>100</v>
      </c>
      <c r="BD3030" s="92"/>
      <c r="BE3030" s="92"/>
      <c r="BF3030">
        <v>303868.0625</v>
      </c>
      <c r="BG3030">
        <v>0</v>
      </c>
      <c r="BH3030">
        <v>0</v>
      </c>
      <c r="BI3030" s="92"/>
      <c r="BJ3030" s="92"/>
      <c r="BK3030" s="92"/>
      <c r="BL3030">
        <v>0</v>
      </c>
    </row>
    <row r="3031" spans="1:64" x14ac:dyDescent="0.25">
      <c r="A3031" s="82" t="s">
        <v>297</v>
      </c>
      <c r="B3031" s="82" t="s">
        <v>397</v>
      </c>
      <c r="C3031" s="82" t="s">
        <v>107</v>
      </c>
      <c r="D3031" s="82" t="s">
        <v>306</v>
      </c>
      <c r="E3031" s="82" t="s">
        <v>59</v>
      </c>
      <c r="F3031" s="82" t="s">
        <v>390</v>
      </c>
      <c r="G3031" s="82" t="s">
        <v>390</v>
      </c>
      <c r="H3031">
        <v>34.688133239746094</v>
      </c>
      <c r="I3031">
        <v>100</v>
      </c>
      <c r="J3031">
        <v>34.688133239746094</v>
      </c>
      <c r="K3031" s="92"/>
      <c r="L3031">
        <v>0</v>
      </c>
      <c r="M3031" s="92"/>
      <c r="N3031" s="92"/>
      <c r="O3031" s="92"/>
      <c r="P3031">
        <v>18022.09375</v>
      </c>
      <c r="Q3031" s="92"/>
      <c r="R3031" s="92"/>
      <c r="S3031">
        <v>-1</v>
      </c>
      <c r="T3031">
        <v>0</v>
      </c>
      <c r="U3031" s="82" t="s">
        <v>160</v>
      </c>
      <c r="V3031" s="92"/>
      <c r="W3031">
        <v>303868.0625</v>
      </c>
      <c r="X3031" s="92"/>
      <c r="Y3031">
        <v>0</v>
      </c>
      <c r="Z3031">
        <v>11639.1025390625</v>
      </c>
      <c r="AA3031">
        <v>11639.1025390625</v>
      </c>
      <c r="AB3031">
        <v>0</v>
      </c>
      <c r="AC3031">
        <v>-1</v>
      </c>
      <c r="AD3031">
        <v>0</v>
      </c>
      <c r="AE3031">
        <v>0</v>
      </c>
      <c r="AF3031">
        <v>0</v>
      </c>
      <c r="AG3031">
        <v>0</v>
      </c>
      <c r="AH3031">
        <v>8760</v>
      </c>
      <c r="AI3031">
        <v>0.34688135981559753</v>
      </c>
      <c r="AJ3031">
        <v>38.303146362304688</v>
      </c>
      <c r="AK3031">
        <v>-10079.1279296875</v>
      </c>
      <c r="AL3031">
        <v>-33.169422149658203</v>
      </c>
      <c r="AM3031">
        <v>21718.23046875</v>
      </c>
      <c r="AN3031">
        <v>71.472572326660156</v>
      </c>
      <c r="AO3031" s="92"/>
      <c r="AP3031" s="82" t="s">
        <v>347</v>
      </c>
      <c r="AQ3031" s="82" t="s">
        <v>326</v>
      </c>
      <c r="AR3031" s="82"/>
      <c r="AS3031">
        <v>0</v>
      </c>
      <c r="AT3031">
        <v>0</v>
      </c>
      <c r="AU3031">
        <v>2033</v>
      </c>
      <c r="AY3031">
        <v>0</v>
      </c>
      <c r="AZ3031">
        <v>0</v>
      </c>
      <c r="BA3031" s="82" t="s">
        <v>398</v>
      </c>
      <c r="BB3031">
        <v>12137</v>
      </c>
      <c r="BC3031">
        <v>100</v>
      </c>
      <c r="BD3031" s="92"/>
      <c r="BE3031" s="92"/>
      <c r="BF3031">
        <v>303868.0625</v>
      </c>
      <c r="BG3031">
        <v>0</v>
      </c>
      <c r="BH3031">
        <v>0</v>
      </c>
      <c r="BI3031" s="92"/>
      <c r="BJ3031" s="92"/>
      <c r="BK3031" s="92"/>
      <c r="BL3031">
        <v>0</v>
      </c>
    </row>
    <row r="3032" spans="1:64" x14ac:dyDescent="0.25">
      <c r="A3032" s="82" t="s">
        <v>297</v>
      </c>
      <c r="B3032" s="82" t="s">
        <v>397</v>
      </c>
      <c r="C3032" s="82" t="s">
        <v>107</v>
      </c>
      <c r="D3032" s="82" t="s">
        <v>309</v>
      </c>
      <c r="E3032" s="82" t="s">
        <v>310</v>
      </c>
      <c r="F3032" s="82" t="s">
        <v>390</v>
      </c>
      <c r="G3032" s="82" t="s">
        <v>390</v>
      </c>
      <c r="H3032">
        <v>34.688133239746094</v>
      </c>
      <c r="I3032">
        <v>100</v>
      </c>
      <c r="J3032">
        <v>34.688133239746094</v>
      </c>
      <c r="K3032" s="92"/>
      <c r="L3032">
        <v>0</v>
      </c>
      <c r="M3032" s="92"/>
      <c r="N3032" s="92"/>
      <c r="O3032" s="92"/>
      <c r="P3032">
        <v>18022.09375</v>
      </c>
      <c r="Q3032" s="92"/>
      <c r="R3032" s="92"/>
      <c r="S3032">
        <v>-1</v>
      </c>
      <c r="T3032">
        <v>0</v>
      </c>
      <c r="U3032" s="82" t="s">
        <v>160</v>
      </c>
      <c r="V3032" s="92"/>
      <c r="W3032">
        <v>303868.0625</v>
      </c>
      <c r="X3032" s="92"/>
      <c r="Y3032">
        <v>0</v>
      </c>
      <c r="Z3032">
        <v>11639.1025390625</v>
      </c>
      <c r="AA3032">
        <v>11639.1025390625</v>
      </c>
      <c r="AB3032">
        <v>0</v>
      </c>
      <c r="AC3032">
        <v>-1</v>
      </c>
      <c r="AD3032">
        <v>0</v>
      </c>
      <c r="AE3032">
        <v>0</v>
      </c>
      <c r="AF3032">
        <v>0</v>
      </c>
      <c r="AG3032">
        <v>0</v>
      </c>
      <c r="AH3032">
        <v>8760</v>
      </c>
      <c r="AI3032">
        <v>0.34688135981559753</v>
      </c>
      <c r="AJ3032">
        <v>38.303146362304688</v>
      </c>
      <c r="AK3032">
        <v>-10079.1279296875</v>
      </c>
      <c r="AL3032">
        <v>-33.169422149658203</v>
      </c>
      <c r="AM3032">
        <v>21718.23046875</v>
      </c>
      <c r="AN3032">
        <v>71.472572326660156</v>
      </c>
      <c r="AO3032" s="92"/>
      <c r="AP3032" s="82" t="s">
        <v>347</v>
      </c>
      <c r="AQ3032" s="82" t="s">
        <v>326</v>
      </c>
      <c r="AR3032" s="82"/>
      <c r="AS3032">
        <v>0</v>
      </c>
      <c r="AT3032">
        <v>0</v>
      </c>
      <c r="AU3032">
        <v>2033</v>
      </c>
      <c r="AY3032">
        <v>0</v>
      </c>
      <c r="AZ3032">
        <v>0</v>
      </c>
      <c r="BA3032" s="82" t="s">
        <v>398</v>
      </c>
      <c r="BB3032">
        <v>12138</v>
      </c>
      <c r="BC3032">
        <v>100</v>
      </c>
      <c r="BD3032" s="92"/>
      <c r="BE3032" s="92"/>
      <c r="BF3032">
        <v>303868.0625</v>
      </c>
      <c r="BG3032">
        <v>0</v>
      </c>
      <c r="BH3032">
        <v>0</v>
      </c>
      <c r="BI3032" s="92"/>
      <c r="BJ3032" s="92"/>
      <c r="BK3032" s="92"/>
      <c r="BL3032">
        <v>0</v>
      </c>
    </row>
    <row r="3033" spans="1:64" x14ac:dyDescent="0.25">
      <c r="A3033" s="82" t="s">
        <v>297</v>
      </c>
      <c r="B3033" s="82" t="s">
        <v>397</v>
      </c>
      <c r="C3033" s="82" t="s">
        <v>107</v>
      </c>
      <c r="D3033" s="82" t="s">
        <v>308</v>
      </c>
      <c r="E3033" s="82" t="s">
        <v>61</v>
      </c>
      <c r="F3033" s="82" t="s">
        <v>391</v>
      </c>
      <c r="G3033" s="82" t="s">
        <v>391</v>
      </c>
      <c r="H3033">
        <v>362.0284423828125</v>
      </c>
      <c r="I3033">
        <v>399.08694458007813</v>
      </c>
      <c r="J3033">
        <v>302.83145141601563</v>
      </c>
      <c r="K3033" s="92"/>
      <c r="L3033">
        <v>0</v>
      </c>
      <c r="M3033" s="92"/>
      <c r="N3033" s="92"/>
      <c r="O3033" s="92"/>
      <c r="P3033">
        <v>71512.8125</v>
      </c>
      <c r="Q3033" s="92"/>
      <c r="R3033" s="92"/>
      <c r="S3033">
        <v>-1</v>
      </c>
      <c r="T3033">
        <v>17214422</v>
      </c>
      <c r="U3033" s="82" t="s">
        <v>300</v>
      </c>
      <c r="V3033" s="92"/>
      <c r="W3033">
        <v>2652803.5</v>
      </c>
      <c r="X3033" s="92"/>
      <c r="Y3033">
        <v>108.60853576660156</v>
      </c>
      <c r="Z3033">
        <v>106375.0859375</v>
      </c>
      <c r="AA3033">
        <v>106375.0859375</v>
      </c>
      <c r="AB3033">
        <v>0</v>
      </c>
      <c r="AC3033">
        <v>-1</v>
      </c>
      <c r="AD3033">
        <v>0</v>
      </c>
      <c r="AE3033">
        <v>0</v>
      </c>
      <c r="AF3033">
        <v>110.88056945800781</v>
      </c>
      <c r="AG3033">
        <v>10</v>
      </c>
      <c r="AH3033">
        <v>8321</v>
      </c>
      <c r="AI3033">
        <v>0.75881069898605347</v>
      </c>
      <c r="AJ3033">
        <v>40.09912109375</v>
      </c>
      <c r="AK3033">
        <v>70368.390625</v>
      </c>
      <c r="AL3033">
        <v>26.526046752929688</v>
      </c>
      <c r="AM3033">
        <v>36006.6953125</v>
      </c>
      <c r="AN3033">
        <v>13.573074340820313</v>
      </c>
      <c r="AO3033" s="92"/>
      <c r="AP3033" s="82" t="s">
        <v>347</v>
      </c>
      <c r="AQ3033" s="82" t="s">
        <v>326</v>
      </c>
      <c r="AR3033" s="82"/>
      <c r="AS3033">
        <v>0</v>
      </c>
      <c r="AT3033">
        <v>0</v>
      </c>
      <c r="AU3033">
        <v>2033</v>
      </c>
      <c r="AY3033">
        <v>0</v>
      </c>
      <c r="AZ3033">
        <v>0</v>
      </c>
      <c r="BA3033" s="82" t="s">
        <v>398</v>
      </c>
      <c r="BB3033">
        <v>12139</v>
      </c>
      <c r="BC3033">
        <v>418</v>
      </c>
      <c r="BD3033" s="92"/>
      <c r="BE3033" s="92"/>
      <c r="BF3033">
        <v>2652803.5</v>
      </c>
      <c r="BG3033">
        <v>0</v>
      </c>
      <c r="BH3033">
        <v>0</v>
      </c>
      <c r="BI3033" s="92"/>
      <c r="BJ3033" s="92"/>
      <c r="BK3033" s="92"/>
      <c r="BL3033">
        <v>0</v>
      </c>
    </row>
    <row r="3034" spans="1:64" x14ac:dyDescent="0.25">
      <c r="A3034" s="82" t="s">
        <v>297</v>
      </c>
      <c r="B3034" s="82" t="s">
        <v>397</v>
      </c>
      <c r="C3034" s="82" t="s">
        <v>107</v>
      </c>
      <c r="D3034" s="82" t="s">
        <v>309</v>
      </c>
      <c r="E3034" s="82" t="s">
        <v>310</v>
      </c>
      <c r="F3034" s="82" t="s">
        <v>315</v>
      </c>
      <c r="G3034" s="82" t="s">
        <v>112</v>
      </c>
      <c r="H3034">
        <v>0</v>
      </c>
      <c r="I3034">
        <v>0</v>
      </c>
      <c r="J3034">
        <v>0</v>
      </c>
      <c r="K3034" s="92"/>
      <c r="L3034">
        <v>0</v>
      </c>
      <c r="M3034" s="92"/>
      <c r="N3034" s="92"/>
      <c r="O3034" s="92"/>
      <c r="P3034">
        <v>0</v>
      </c>
      <c r="Q3034" s="92"/>
      <c r="R3034" s="92"/>
      <c r="S3034">
        <v>-1</v>
      </c>
      <c r="T3034">
        <v>0</v>
      </c>
      <c r="U3034" s="82" t="s">
        <v>316</v>
      </c>
      <c r="V3034" s="92"/>
      <c r="W3034">
        <v>0</v>
      </c>
      <c r="X3034" s="92"/>
      <c r="Y3034">
        <v>0</v>
      </c>
      <c r="Z3034">
        <v>0</v>
      </c>
      <c r="AA3034">
        <v>0</v>
      </c>
      <c r="AB3034">
        <v>0</v>
      </c>
      <c r="AC3034">
        <v>-1</v>
      </c>
      <c r="AD3034">
        <v>0</v>
      </c>
      <c r="AE3034">
        <v>0</v>
      </c>
      <c r="AF3034">
        <v>0</v>
      </c>
      <c r="AG3034">
        <v>0</v>
      </c>
      <c r="AH3034">
        <v>0</v>
      </c>
      <c r="AK3034">
        <v>0</v>
      </c>
      <c r="AM3034">
        <v>0</v>
      </c>
      <c r="AO3034" s="92"/>
      <c r="AP3034" s="82" t="s">
        <v>317</v>
      </c>
      <c r="AQ3034" s="82" t="s">
        <v>318</v>
      </c>
      <c r="AR3034" s="82"/>
      <c r="AS3034">
        <v>0</v>
      </c>
      <c r="AT3034">
        <v>0</v>
      </c>
      <c r="AU3034">
        <v>2033</v>
      </c>
      <c r="AY3034">
        <v>0</v>
      </c>
      <c r="AZ3034">
        <v>0</v>
      </c>
      <c r="BA3034" s="82" t="s">
        <v>398</v>
      </c>
      <c r="BB3034">
        <v>12140</v>
      </c>
      <c r="BC3034">
        <v>0</v>
      </c>
      <c r="BD3034" s="92"/>
      <c r="BE3034" s="92"/>
      <c r="BF3034">
        <v>0</v>
      </c>
      <c r="BG3034">
        <v>0</v>
      </c>
      <c r="BH3034">
        <v>0</v>
      </c>
      <c r="BI3034" s="92"/>
      <c r="BJ3034" s="92"/>
      <c r="BK3034" s="92"/>
      <c r="BL3034">
        <v>0</v>
      </c>
    </row>
    <row r="3035" spans="1:64" x14ac:dyDescent="0.25">
      <c r="A3035" s="82" t="s">
        <v>297</v>
      </c>
      <c r="B3035" s="82" t="s">
        <v>397</v>
      </c>
      <c r="C3035" s="82" t="s">
        <v>107</v>
      </c>
      <c r="D3035" s="82" t="s">
        <v>313</v>
      </c>
      <c r="E3035" s="82" t="s">
        <v>314</v>
      </c>
      <c r="F3035" s="82" t="s">
        <v>315</v>
      </c>
      <c r="G3035" s="82" t="s">
        <v>112</v>
      </c>
      <c r="H3035">
        <v>0</v>
      </c>
      <c r="I3035">
        <v>0</v>
      </c>
      <c r="J3035">
        <v>0</v>
      </c>
      <c r="K3035" s="92"/>
      <c r="L3035">
        <v>0</v>
      </c>
      <c r="M3035" s="92"/>
      <c r="N3035" s="92"/>
      <c r="O3035" s="92"/>
      <c r="P3035">
        <v>0</v>
      </c>
      <c r="Q3035" s="92"/>
      <c r="R3035" s="92"/>
      <c r="S3035">
        <v>-1</v>
      </c>
      <c r="T3035">
        <v>0</v>
      </c>
      <c r="U3035" s="82" t="s">
        <v>316</v>
      </c>
      <c r="V3035" s="92"/>
      <c r="W3035">
        <v>0</v>
      </c>
      <c r="X3035" s="92"/>
      <c r="Y3035">
        <v>0</v>
      </c>
      <c r="Z3035">
        <v>0</v>
      </c>
      <c r="AA3035">
        <v>0</v>
      </c>
      <c r="AB3035">
        <v>0</v>
      </c>
      <c r="AC3035">
        <v>-1</v>
      </c>
      <c r="AD3035">
        <v>0</v>
      </c>
      <c r="AE3035">
        <v>0</v>
      </c>
      <c r="AF3035">
        <v>0</v>
      </c>
      <c r="AG3035">
        <v>0</v>
      </c>
      <c r="AH3035">
        <v>0</v>
      </c>
      <c r="AK3035">
        <v>0</v>
      </c>
      <c r="AM3035">
        <v>0</v>
      </c>
      <c r="AO3035" s="92"/>
      <c r="AP3035" s="82" t="s">
        <v>317</v>
      </c>
      <c r="AQ3035" s="82" t="s">
        <v>318</v>
      </c>
      <c r="AR3035" s="82"/>
      <c r="AS3035">
        <v>0</v>
      </c>
      <c r="AT3035">
        <v>0</v>
      </c>
      <c r="AU3035">
        <v>2033</v>
      </c>
      <c r="AY3035">
        <v>0</v>
      </c>
      <c r="AZ3035">
        <v>0</v>
      </c>
      <c r="BA3035" s="82" t="s">
        <v>398</v>
      </c>
      <c r="BB3035">
        <v>12141</v>
      </c>
      <c r="BC3035">
        <v>0</v>
      </c>
      <c r="BD3035" s="92"/>
      <c r="BE3035" s="92"/>
      <c r="BF3035">
        <v>0</v>
      </c>
      <c r="BG3035">
        <v>0</v>
      </c>
      <c r="BH3035">
        <v>0</v>
      </c>
      <c r="BI3035" s="92"/>
      <c r="BJ3035" s="92"/>
      <c r="BK3035" s="92"/>
      <c r="BL3035">
        <v>0</v>
      </c>
    </row>
    <row r="3036" spans="1:64" x14ac:dyDescent="0.25">
      <c r="A3036" s="82" t="s">
        <v>297</v>
      </c>
      <c r="B3036" s="82" t="s">
        <v>397</v>
      </c>
      <c r="C3036" s="82" t="s">
        <v>107</v>
      </c>
      <c r="D3036" s="82" t="s">
        <v>309</v>
      </c>
      <c r="E3036" s="82" t="s">
        <v>310</v>
      </c>
      <c r="F3036" s="82" t="s">
        <v>319</v>
      </c>
      <c r="G3036" s="82" t="s">
        <v>116</v>
      </c>
      <c r="H3036">
        <v>0</v>
      </c>
      <c r="I3036">
        <v>0</v>
      </c>
      <c r="J3036">
        <v>0</v>
      </c>
      <c r="K3036" s="92"/>
      <c r="L3036">
        <v>0</v>
      </c>
      <c r="M3036" s="92"/>
      <c r="N3036" s="92"/>
      <c r="O3036" s="92"/>
      <c r="P3036">
        <v>0</v>
      </c>
      <c r="Q3036" s="92"/>
      <c r="R3036" s="92"/>
      <c r="S3036">
        <v>-1</v>
      </c>
      <c r="T3036">
        <v>0</v>
      </c>
      <c r="U3036" s="82" t="s">
        <v>320</v>
      </c>
      <c r="V3036" s="92"/>
      <c r="W3036">
        <v>0</v>
      </c>
      <c r="X3036" s="92"/>
      <c r="Y3036">
        <v>0</v>
      </c>
      <c r="Z3036">
        <v>0</v>
      </c>
      <c r="AA3036">
        <v>0</v>
      </c>
      <c r="AB3036">
        <v>0</v>
      </c>
      <c r="AC3036">
        <v>-1</v>
      </c>
      <c r="AD3036">
        <v>0</v>
      </c>
      <c r="AE3036">
        <v>0</v>
      </c>
      <c r="AF3036">
        <v>0</v>
      </c>
      <c r="AG3036">
        <v>0</v>
      </c>
      <c r="AH3036">
        <v>0</v>
      </c>
      <c r="AK3036">
        <v>0</v>
      </c>
      <c r="AM3036">
        <v>0</v>
      </c>
      <c r="AO3036" s="92"/>
      <c r="AP3036" s="82" t="s">
        <v>317</v>
      </c>
      <c r="AQ3036" s="82" t="s">
        <v>318</v>
      </c>
      <c r="AR3036" s="82"/>
      <c r="AS3036">
        <v>0</v>
      </c>
      <c r="AT3036">
        <v>0</v>
      </c>
      <c r="AU3036">
        <v>2033</v>
      </c>
      <c r="AY3036">
        <v>0</v>
      </c>
      <c r="AZ3036">
        <v>0</v>
      </c>
      <c r="BA3036" s="82" t="s">
        <v>398</v>
      </c>
      <c r="BB3036">
        <v>12142</v>
      </c>
      <c r="BC3036">
        <v>0</v>
      </c>
      <c r="BD3036" s="92"/>
      <c r="BE3036" s="92"/>
      <c r="BF3036">
        <v>0</v>
      </c>
      <c r="BG3036">
        <v>0</v>
      </c>
      <c r="BH3036">
        <v>0</v>
      </c>
      <c r="BI3036" s="92"/>
      <c r="BJ3036" s="92"/>
      <c r="BK3036" s="92"/>
      <c r="BL3036">
        <v>0</v>
      </c>
    </row>
    <row r="3037" spans="1:64" x14ac:dyDescent="0.25">
      <c r="A3037" s="82" t="s">
        <v>297</v>
      </c>
      <c r="B3037" s="82" t="s">
        <v>397</v>
      </c>
      <c r="C3037" s="82" t="s">
        <v>107</v>
      </c>
      <c r="D3037" s="82" t="s">
        <v>313</v>
      </c>
      <c r="E3037" s="82" t="s">
        <v>314</v>
      </c>
      <c r="F3037" s="82" t="s">
        <v>319</v>
      </c>
      <c r="G3037" s="82" t="s">
        <v>116</v>
      </c>
      <c r="H3037">
        <v>0</v>
      </c>
      <c r="I3037">
        <v>0</v>
      </c>
      <c r="J3037">
        <v>0</v>
      </c>
      <c r="K3037" s="92"/>
      <c r="L3037">
        <v>0</v>
      </c>
      <c r="M3037" s="92"/>
      <c r="N3037" s="92"/>
      <c r="O3037" s="92"/>
      <c r="P3037">
        <v>0</v>
      </c>
      <c r="Q3037" s="92"/>
      <c r="R3037" s="92"/>
      <c r="S3037">
        <v>-1</v>
      </c>
      <c r="T3037">
        <v>0</v>
      </c>
      <c r="U3037" s="82" t="s">
        <v>320</v>
      </c>
      <c r="V3037" s="92"/>
      <c r="W3037">
        <v>0</v>
      </c>
      <c r="X3037" s="92"/>
      <c r="Y3037">
        <v>0</v>
      </c>
      <c r="Z3037">
        <v>0</v>
      </c>
      <c r="AA3037">
        <v>0</v>
      </c>
      <c r="AB3037">
        <v>0</v>
      </c>
      <c r="AC3037">
        <v>-1</v>
      </c>
      <c r="AD3037">
        <v>0</v>
      </c>
      <c r="AE3037">
        <v>0</v>
      </c>
      <c r="AF3037">
        <v>0</v>
      </c>
      <c r="AG3037">
        <v>0</v>
      </c>
      <c r="AH3037">
        <v>0</v>
      </c>
      <c r="AK3037">
        <v>0</v>
      </c>
      <c r="AM3037">
        <v>0</v>
      </c>
      <c r="AO3037" s="92"/>
      <c r="AP3037" s="82" t="s">
        <v>317</v>
      </c>
      <c r="AQ3037" s="82" t="s">
        <v>318</v>
      </c>
      <c r="AR3037" s="82"/>
      <c r="AS3037">
        <v>0</v>
      </c>
      <c r="AT3037">
        <v>0</v>
      </c>
      <c r="AU3037">
        <v>2033</v>
      </c>
      <c r="AY3037">
        <v>0</v>
      </c>
      <c r="AZ3037">
        <v>0</v>
      </c>
      <c r="BA3037" s="82" t="s">
        <v>398</v>
      </c>
      <c r="BB3037">
        <v>12143</v>
      </c>
      <c r="BC3037">
        <v>0</v>
      </c>
      <c r="BD3037" s="92"/>
      <c r="BE3037" s="92"/>
      <c r="BF3037">
        <v>0</v>
      </c>
      <c r="BG3037">
        <v>0</v>
      </c>
      <c r="BH3037">
        <v>0</v>
      </c>
      <c r="BI3037" s="92"/>
      <c r="BJ3037" s="92"/>
      <c r="BK3037" s="92"/>
      <c r="BL3037">
        <v>0</v>
      </c>
    </row>
    <row r="3038" spans="1:64" x14ac:dyDescent="0.25">
      <c r="A3038" s="82" t="s">
        <v>297</v>
      </c>
      <c r="B3038" s="82" t="s">
        <v>397</v>
      </c>
      <c r="C3038" s="82" t="s">
        <v>108</v>
      </c>
      <c r="D3038" s="82" t="s">
        <v>298</v>
      </c>
      <c r="E3038" s="82" t="s">
        <v>55</v>
      </c>
      <c r="F3038" s="82" t="s">
        <v>299</v>
      </c>
      <c r="G3038" s="82" t="s">
        <v>117</v>
      </c>
      <c r="H3038">
        <v>0</v>
      </c>
      <c r="I3038">
        <v>0</v>
      </c>
      <c r="J3038">
        <v>0</v>
      </c>
      <c r="K3038" s="92"/>
      <c r="L3038">
        <v>0</v>
      </c>
      <c r="M3038" s="92"/>
      <c r="N3038" s="92"/>
      <c r="O3038" s="92"/>
      <c r="P3038">
        <v>0</v>
      </c>
      <c r="Q3038" s="92"/>
      <c r="R3038" s="92"/>
      <c r="S3038">
        <v>-1</v>
      </c>
      <c r="T3038">
        <v>0</v>
      </c>
      <c r="U3038" s="82" t="s">
        <v>300</v>
      </c>
      <c r="V3038" s="92"/>
      <c r="W3038">
        <v>0</v>
      </c>
      <c r="X3038" s="92"/>
      <c r="Y3038">
        <v>0</v>
      </c>
      <c r="Z3038">
        <v>0</v>
      </c>
      <c r="AA3038">
        <v>0</v>
      </c>
      <c r="AB3038">
        <v>0</v>
      </c>
      <c r="AC3038">
        <v>-1</v>
      </c>
      <c r="AD3038">
        <v>0</v>
      </c>
      <c r="AE3038">
        <v>0</v>
      </c>
      <c r="AF3038">
        <v>0</v>
      </c>
      <c r="AG3038">
        <v>0</v>
      </c>
      <c r="AH3038">
        <v>0</v>
      </c>
      <c r="AK3038">
        <v>0</v>
      </c>
      <c r="AM3038">
        <v>0</v>
      </c>
      <c r="AO3038" s="92"/>
      <c r="AP3038" s="82" t="s">
        <v>301</v>
      </c>
      <c r="AQ3038" s="82" t="s">
        <v>302</v>
      </c>
      <c r="AR3038" s="82"/>
      <c r="AS3038">
        <v>0</v>
      </c>
      <c r="AT3038">
        <v>0</v>
      </c>
      <c r="AU3038">
        <v>2034</v>
      </c>
      <c r="AY3038">
        <v>0</v>
      </c>
      <c r="AZ3038">
        <v>0</v>
      </c>
      <c r="BA3038" s="82" t="s">
        <v>398</v>
      </c>
      <c r="BB3038">
        <v>12972</v>
      </c>
      <c r="BC3038">
        <v>0</v>
      </c>
      <c r="BD3038" s="92"/>
      <c r="BE3038" s="92"/>
      <c r="BF3038">
        <v>0</v>
      </c>
      <c r="BG3038">
        <v>0</v>
      </c>
      <c r="BH3038">
        <v>0</v>
      </c>
      <c r="BI3038" s="92"/>
      <c r="BJ3038" s="92"/>
      <c r="BK3038" s="92"/>
      <c r="BL3038">
        <v>0</v>
      </c>
    </row>
    <row r="3039" spans="1:64" x14ac:dyDescent="0.25">
      <c r="A3039" s="82" t="s">
        <v>297</v>
      </c>
      <c r="B3039" s="82" t="s">
        <v>397</v>
      </c>
      <c r="C3039" s="82" t="s">
        <v>108</v>
      </c>
      <c r="D3039" s="82" t="s">
        <v>303</v>
      </c>
      <c r="E3039" s="82" t="s">
        <v>304</v>
      </c>
      <c r="F3039" s="82" t="s">
        <v>299</v>
      </c>
      <c r="G3039" s="82" t="s">
        <v>117</v>
      </c>
      <c r="H3039">
        <v>0</v>
      </c>
      <c r="I3039">
        <v>0</v>
      </c>
      <c r="J3039">
        <v>0</v>
      </c>
      <c r="K3039" s="92"/>
      <c r="L3039">
        <v>0</v>
      </c>
      <c r="M3039" s="92"/>
      <c r="N3039" s="92"/>
      <c r="O3039" s="92"/>
      <c r="P3039">
        <v>0</v>
      </c>
      <c r="Q3039" s="92"/>
      <c r="R3039" s="92"/>
      <c r="S3039">
        <v>-1</v>
      </c>
      <c r="T3039">
        <v>0</v>
      </c>
      <c r="U3039" s="82" t="s">
        <v>300</v>
      </c>
      <c r="V3039" s="92"/>
      <c r="W3039">
        <v>0</v>
      </c>
      <c r="X3039" s="92"/>
      <c r="Y3039">
        <v>0</v>
      </c>
      <c r="Z3039">
        <v>0</v>
      </c>
      <c r="AA3039">
        <v>0</v>
      </c>
      <c r="AB3039">
        <v>0</v>
      </c>
      <c r="AC3039">
        <v>-1</v>
      </c>
      <c r="AD3039">
        <v>0</v>
      </c>
      <c r="AE3039">
        <v>0</v>
      </c>
      <c r="AF3039">
        <v>0</v>
      </c>
      <c r="AG3039">
        <v>0</v>
      </c>
      <c r="AH3039">
        <v>0</v>
      </c>
      <c r="AK3039">
        <v>0</v>
      </c>
      <c r="AM3039">
        <v>0</v>
      </c>
      <c r="AO3039" s="92"/>
      <c r="AP3039" s="82" t="s">
        <v>301</v>
      </c>
      <c r="AQ3039" s="82" t="s">
        <v>302</v>
      </c>
      <c r="AR3039" s="82"/>
      <c r="AS3039">
        <v>0</v>
      </c>
      <c r="AT3039">
        <v>0</v>
      </c>
      <c r="AU3039">
        <v>2034</v>
      </c>
      <c r="AY3039">
        <v>0</v>
      </c>
      <c r="AZ3039">
        <v>0</v>
      </c>
      <c r="BA3039" s="82" t="s">
        <v>398</v>
      </c>
      <c r="BB3039">
        <v>12973</v>
      </c>
      <c r="BC3039">
        <v>0</v>
      </c>
      <c r="BD3039" s="92"/>
      <c r="BE3039" s="92"/>
      <c r="BF3039">
        <v>0</v>
      </c>
      <c r="BG3039">
        <v>0</v>
      </c>
      <c r="BH3039">
        <v>0</v>
      </c>
      <c r="BI3039" s="92"/>
      <c r="BJ3039" s="92"/>
      <c r="BK3039" s="92"/>
      <c r="BL3039">
        <v>0</v>
      </c>
    </row>
    <row r="3040" spans="1:64" x14ac:dyDescent="0.25">
      <c r="A3040" s="82" t="s">
        <v>297</v>
      </c>
      <c r="B3040" s="82" t="s">
        <v>397</v>
      </c>
      <c r="C3040" s="82" t="s">
        <v>108</v>
      </c>
      <c r="D3040" s="82" t="s">
        <v>305</v>
      </c>
      <c r="E3040" s="82" t="s">
        <v>58</v>
      </c>
      <c r="F3040" s="82" t="s">
        <v>299</v>
      </c>
      <c r="G3040" s="82" t="s">
        <v>117</v>
      </c>
      <c r="H3040">
        <v>0</v>
      </c>
      <c r="I3040">
        <v>0</v>
      </c>
      <c r="J3040">
        <v>0</v>
      </c>
      <c r="K3040" s="92"/>
      <c r="L3040">
        <v>0</v>
      </c>
      <c r="M3040" s="92"/>
      <c r="N3040" s="92"/>
      <c r="O3040" s="92"/>
      <c r="P3040">
        <v>0</v>
      </c>
      <c r="Q3040" s="92"/>
      <c r="R3040" s="92"/>
      <c r="S3040">
        <v>-1</v>
      </c>
      <c r="T3040">
        <v>0</v>
      </c>
      <c r="U3040" s="82" t="s">
        <v>300</v>
      </c>
      <c r="V3040" s="92"/>
      <c r="W3040">
        <v>0</v>
      </c>
      <c r="X3040" s="92"/>
      <c r="Y3040">
        <v>0</v>
      </c>
      <c r="Z3040">
        <v>0</v>
      </c>
      <c r="AA3040">
        <v>0</v>
      </c>
      <c r="AB3040">
        <v>0</v>
      </c>
      <c r="AC3040">
        <v>-1</v>
      </c>
      <c r="AD3040">
        <v>0</v>
      </c>
      <c r="AE3040">
        <v>0</v>
      </c>
      <c r="AF3040">
        <v>0</v>
      </c>
      <c r="AG3040">
        <v>0</v>
      </c>
      <c r="AH3040">
        <v>0</v>
      </c>
      <c r="AK3040">
        <v>0</v>
      </c>
      <c r="AM3040">
        <v>0</v>
      </c>
      <c r="AO3040" s="92"/>
      <c r="AP3040" s="82" t="s">
        <v>301</v>
      </c>
      <c r="AQ3040" s="82" t="s">
        <v>302</v>
      </c>
      <c r="AR3040" s="82"/>
      <c r="AS3040">
        <v>0</v>
      </c>
      <c r="AT3040">
        <v>0</v>
      </c>
      <c r="AU3040">
        <v>2034</v>
      </c>
      <c r="AY3040">
        <v>0</v>
      </c>
      <c r="AZ3040">
        <v>0</v>
      </c>
      <c r="BA3040" s="82" t="s">
        <v>398</v>
      </c>
      <c r="BB3040">
        <v>12974</v>
      </c>
      <c r="BC3040">
        <v>0</v>
      </c>
      <c r="BD3040" s="92"/>
      <c r="BE3040" s="92"/>
      <c r="BF3040">
        <v>0</v>
      </c>
      <c r="BG3040">
        <v>0</v>
      </c>
      <c r="BH3040">
        <v>0</v>
      </c>
      <c r="BI3040" s="92"/>
      <c r="BJ3040" s="92"/>
      <c r="BK3040" s="92"/>
      <c r="BL3040">
        <v>0</v>
      </c>
    </row>
    <row r="3041" spans="1:64" x14ac:dyDescent="0.25">
      <c r="A3041" s="82" t="s">
        <v>297</v>
      </c>
      <c r="B3041" s="82" t="s">
        <v>397</v>
      </c>
      <c r="C3041" s="82" t="s">
        <v>108</v>
      </c>
      <c r="D3041" s="82" t="s">
        <v>306</v>
      </c>
      <c r="E3041" s="82" t="s">
        <v>59</v>
      </c>
      <c r="F3041" s="82" t="s">
        <v>299</v>
      </c>
      <c r="G3041" s="82" t="s">
        <v>117</v>
      </c>
      <c r="H3041">
        <v>0</v>
      </c>
      <c r="I3041">
        <v>0</v>
      </c>
      <c r="J3041">
        <v>0</v>
      </c>
      <c r="K3041" s="92"/>
      <c r="L3041">
        <v>0</v>
      </c>
      <c r="M3041" s="92"/>
      <c r="N3041" s="92"/>
      <c r="O3041" s="92"/>
      <c r="P3041">
        <v>0</v>
      </c>
      <c r="Q3041" s="92"/>
      <c r="R3041" s="92"/>
      <c r="S3041">
        <v>-1</v>
      </c>
      <c r="T3041">
        <v>0</v>
      </c>
      <c r="U3041" s="82" t="s">
        <v>300</v>
      </c>
      <c r="V3041" s="92"/>
      <c r="W3041">
        <v>0</v>
      </c>
      <c r="X3041" s="92"/>
      <c r="Y3041">
        <v>0</v>
      </c>
      <c r="Z3041">
        <v>0</v>
      </c>
      <c r="AA3041">
        <v>0</v>
      </c>
      <c r="AB3041">
        <v>0</v>
      </c>
      <c r="AC3041">
        <v>-1</v>
      </c>
      <c r="AD3041">
        <v>0</v>
      </c>
      <c r="AE3041">
        <v>0</v>
      </c>
      <c r="AF3041">
        <v>0</v>
      </c>
      <c r="AG3041">
        <v>0</v>
      </c>
      <c r="AH3041">
        <v>0</v>
      </c>
      <c r="AK3041">
        <v>0</v>
      </c>
      <c r="AM3041">
        <v>0</v>
      </c>
      <c r="AO3041" s="92"/>
      <c r="AP3041" s="82" t="s">
        <v>301</v>
      </c>
      <c r="AQ3041" s="82" t="s">
        <v>302</v>
      </c>
      <c r="AR3041" s="82"/>
      <c r="AS3041">
        <v>0</v>
      </c>
      <c r="AT3041">
        <v>0</v>
      </c>
      <c r="AU3041">
        <v>2034</v>
      </c>
      <c r="AY3041">
        <v>0</v>
      </c>
      <c r="AZ3041">
        <v>0</v>
      </c>
      <c r="BA3041" s="82" t="s">
        <v>398</v>
      </c>
      <c r="BB3041">
        <v>12975</v>
      </c>
      <c r="BC3041">
        <v>0</v>
      </c>
      <c r="BD3041" s="92"/>
      <c r="BE3041" s="92"/>
      <c r="BF3041">
        <v>0</v>
      </c>
      <c r="BG3041">
        <v>0</v>
      </c>
      <c r="BH3041">
        <v>0</v>
      </c>
      <c r="BI3041" s="92"/>
      <c r="BJ3041" s="92"/>
      <c r="BK3041" s="92"/>
      <c r="BL3041">
        <v>0</v>
      </c>
    </row>
    <row r="3042" spans="1:64" x14ac:dyDescent="0.25">
      <c r="A3042" s="82" t="s">
        <v>297</v>
      </c>
      <c r="B3042" s="82" t="s">
        <v>397</v>
      </c>
      <c r="C3042" s="82" t="s">
        <v>108</v>
      </c>
      <c r="D3042" s="82" t="s">
        <v>307</v>
      </c>
      <c r="E3042" s="82" t="s">
        <v>60</v>
      </c>
      <c r="F3042" s="82" t="s">
        <v>299</v>
      </c>
      <c r="G3042" s="82" t="s">
        <v>117</v>
      </c>
      <c r="H3042">
        <v>0</v>
      </c>
      <c r="I3042">
        <v>0</v>
      </c>
      <c r="J3042">
        <v>0</v>
      </c>
      <c r="K3042" s="92"/>
      <c r="L3042">
        <v>0</v>
      </c>
      <c r="M3042" s="92"/>
      <c r="N3042" s="92"/>
      <c r="O3042" s="92"/>
      <c r="P3042">
        <v>0</v>
      </c>
      <c r="Q3042" s="92"/>
      <c r="R3042" s="92"/>
      <c r="S3042">
        <v>-1</v>
      </c>
      <c r="T3042">
        <v>0</v>
      </c>
      <c r="U3042" s="82" t="s">
        <v>300</v>
      </c>
      <c r="V3042" s="92"/>
      <c r="W3042">
        <v>0</v>
      </c>
      <c r="X3042" s="92"/>
      <c r="Y3042">
        <v>0</v>
      </c>
      <c r="Z3042">
        <v>0</v>
      </c>
      <c r="AA3042">
        <v>0</v>
      </c>
      <c r="AB3042">
        <v>0</v>
      </c>
      <c r="AC3042">
        <v>-1</v>
      </c>
      <c r="AD3042">
        <v>0</v>
      </c>
      <c r="AE3042">
        <v>0</v>
      </c>
      <c r="AF3042">
        <v>0</v>
      </c>
      <c r="AG3042">
        <v>0</v>
      </c>
      <c r="AH3042">
        <v>0</v>
      </c>
      <c r="AK3042">
        <v>0</v>
      </c>
      <c r="AM3042">
        <v>0</v>
      </c>
      <c r="AO3042" s="92"/>
      <c r="AP3042" s="82" t="s">
        <v>301</v>
      </c>
      <c r="AQ3042" s="82" t="s">
        <v>302</v>
      </c>
      <c r="AR3042" s="82"/>
      <c r="AS3042">
        <v>0</v>
      </c>
      <c r="AT3042">
        <v>0</v>
      </c>
      <c r="AU3042">
        <v>2034</v>
      </c>
      <c r="AY3042">
        <v>0</v>
      </c>
      <c r="AZ3042">
        <v>0</v>
      </c>
      <c r="BA3042" s="82" t="s">
        <v>398</v>
      </c>
      <c r="BB3042">
        <v>12976</v>
      </c>
      <c r="BC3042">
        <v>0</v>
      </c>
      <c r="BD3042" s="92"/>
      <c r="BE3042" s="92"/>
      <c r="BF3042">
        <v>0</v>
      </c>
      <c r="BG3042">
        <v>0</v>
      </c>
      <c r="BH3042">
        <v>0</v>
      </c>
      <c r="BI3042" s="92"/>
      <c r="BJ3042" s="92"/>
      <c r="BK3042" s="92"/>
      <c r="BL3042">
        <v>0</v>
      </c>
    </row>
    <row r="3043" spans="1:64" x14ac:dyDescent="0.25">
      <c r="A3043" s="82" t="s">
        <v>297</v>
      </c>
      <c r="B3043" s="82" t="s">
        <v>397</v>
      </c>
      <c r="C3043" s="82" t="s">
        <v>108</v>
      </c>
      <c r="D3043" s="82" t="s">
        <v>308</v>
      </c>
      <c r="E3043" s="82" t="s">
        <v>61</v>
      </c>
      <c r="F3043" s="82" t="s">
        <v>299</v>
      </c>
      <c r="G3043" s="82" t="s">
        <v>117</v>
      </c>
      <c r="H3043">
        <v>0</v>
      </c>
      <c r="I3043">
        <v>0</v>
      </c>
      <c r="J3043">
        <v>0</v>
      </c>
      <c r="K3043" s="92"/>
      <c r="L3043">
        <v>0</v>
      </c>
      <c r="M3043" s="92"/>
      <c r="N3043" s="92"/>
      <c r="O3043" s="92"/>
      <c r="P3043">
        <v>0</v>
      </c>
      <c r="Q3043" s="92"/>
      <c r="R3043" s="92"/>
      <c r="S3043">
        <v>-1</v>
      </c>
      <c r="T3043">
        <v>0</v>
      </c>
      <c r="U3043" s="82" t="s">
        <v>300</v>
      </c>
      <c r="V3043" s="92"/>
      <c r="W3043">
        <v>0</v>
      </c>
      <c r="X3043" s="92"/>
      <c r="Y3043">
        <v>0</v>
      </c>
      <c r="Z3043">
        <v>0</v>
      </c>
      <c r="AA3043">
        <v>0</v>
      </c>
      <c r="AB3043">
        <v>0</v>
      </c>
      <c r="AC3043">
        <v>-1</v>
      </c>
      <c r="AD3043">
        <v>0</v>
      </c>
      <c r="AE3043">
        <v>0</v>
      </c>
      <c r="AF3043">
        <v>0</v>
      </c>
      <c r="AG3043">
        <v>0</v>
      </c>
      <c r="AH3043">
        <v>0</v>
      </c>
      <c r="AK3043">
        <v>0</v>
      </c>
      <c r="AM3043">
        <v>0</v>
      </c>
      <c r="AO3043" s="92"/>
      <c r="AP3043" s="82" t="s">
        <v>301</v>
      </c>
      <c r="AQ3043" s="82" t="s">
        <v>302</v>
      </c>
      <c r="AR3043" s="82"/>
      <c r="AS3043">
        <v>0</v>
      </c>
      <c r="AT3043">
        <v>0</v>
      </c>
      <c r="AU3043">
        <v>2034</v>
      </c>
      <c r="AY3043">
        <v>0</v>
      </c>
      <c r="AZ3043">
        <v>0</v>
      </c>
      <c r="BA3043" s="82" t="s">
        <v>398</v>
      </c>
      <c r="BB3043">
        <v>12977</v>
      </c>
      <c r="BC3043">
        <v>0</v>
      </c>
      <c r="BD3043" s="92"/>
      <c r="BE3043" s="92"/>
      <c r="BF3043">
        <v>0</v>
      </c>
      <c r="BG3043">
        <v>0</v>
      </c>
      <c r="BH3043">
        <v>0</v>
      </c>
      <c r="BI3043" s="92"/>
      <c r="BJ3043" s="92"/>
      <c r="BK3043" s="92"/>
      <c r="BL3043">
        <v>0</v>
      </c>
    </row>
    <row r="3044" spans="1:64" x14ac:dyDescent="0.25">
      <c r="A3044" s="82" t="s">
        <v>297</v>
      </c>
      <c r="B3044" s="82" t="s">
        <v>397</v>
      </c>
      <c r="C3044" s="82" t="s">
        <v>108</v>
      </c>
      <c r="D3044" s="82" t="s">
        <v>309</v>
      </c>
      <c r="E3044" s="82" t="s">
        <v>310</v>
      </c>
      <c r="F3044" s="82" t="s">
        <v>299</v>
      </c>
      <c r="G3044" s="82" t="s">
        <v>117</v>
      </c>
      <c r="H3044">
        <v>0</v>
      </c>
      <c r="I3044">
        <v>0</v>
      </c>
      <c r="J3044">
        <v>0</v>
      </c>
      <c r="K3044" s="92"/>
      <c r="L3044">
        <v>0</v>
      </c>
      <c r="M3044" s="92"/>
      <c r="N3044" s="92"/>
      <c r="O3044" s="92"/>
      <c r="P3044">
        <v>0</v>
      </c>
      <c r="Q3044" s="92"/>
      <c r="R3044" s="92"/>
      <c r="S3044">
        <v>-1</v>
      </c>
      <c r="T3044">
        <v>0</v>
      </c>
      <c r="U3044" s="82" t="s">
        <v>300</v>
      </c>
      <c r="V3044" s="92"/>
      <c r="W3044">
        <v>0</v>
      </c>
      <c r="X3044" s="92"/>
      <c r="Y3044">
        <v>0</v>
      </c>
      <c r="Z3044">
        <v>0</v>
      </c>
      <c r="AA3044">
        <v>0</v>
      </c>
      <c r="AB3044">
        <v>0</v>
      </c>
      <c r="AC3044">
        <v>-1</v>
      </c>
      <c r="AD3044">
        <v>0</v>
      </c>
      <c r="AE3044">
        <v>0</v>
      </c>
      <c r="AF3044">
        <v>0</v>
      </c>
      <c r="AG3044">
        <v>0</v>
      </c>
      <c r="AH3044">
        <v>0</v>
      </c>
      <c r="AK3044">
        <v>0</v>
      </c>
      <c r="AM3044">
        <v>0</v>
      </c>
      <c r="AO3044" s="92"/>
      <c r="AP3044" s="82" t="s">
        <v>301</v>
      </c>
      <c r="AQ3044" s="82" t="s">
        <v>302</v>
      </c>
      <c r="AR3044" s="82"/>
      <c r="AS3044">
        <v>0</v>
      </c>
      <c r="AT3044">
        <v>0</v>
      </c>
      <c r="AU3044">
        <v>2034</v>
      </c>
      <c r="AY3044">
        <v>0</v>
      </c>
      <c r="AZ3044">
        <v>0</v>
      </c>
      <c r="BA3044" s="82" t="s">
        <v>398</v>
      </c>
      <c r="BB3044">
        <v>12978</v>
      </c>
      <c r="BC3044">
        <v>0</v>
      </c>
      <c r="BD3044" s="92"/>
      <c r="BE3044" s="92"/>
      <c r="BF3044">
        <v>0</v>
      </c>
      <c r="BG3044">
        <v>0</v>
      </c>
      <c r="BH3044">
        <v>0</v>
      </c>
      <c r="BI3044" s="92"/>
      <c r="BJ3044" s="92"/>
      <c r="BK3044" s="92"/>
      <c r="BL3044">
        <v>0</v>
      </c>
    </row>
    <row r="3045" spans="1:64" x14ac:dyDescent="0.25">
      <c r="A3045" s="82" t="s">
        <v>297</v>
      </c>
      <c r="B3045" s="82" t="s">
        <v>397</v>
      </c>
      <c r="C3045" s="82" t="s">
        <v>108</v>
      </c>
      <c r="D3045" s="82" t="s">
        <v>311</v>
      </c>
      <c r="E3045" s="82" t="s">
        <v>312</v>
      </c>
      <c r="F3045" s="82" t="s">
        <v>299</v>
      </c>
      <c r="G3045" s="82" t="s">
        <v>117</v>
      </c>
      <c r="H3045">
        <v>0</v>
      </c>
      <c r="I3045">
        <v>0</v>
      </c>
      <c r="J3045">
        <v>0</v>
      </c>
      <c r="K3045" s="92"/>
      <c r="L3045">
        <v>0</v>
      </c>
      <c r="M3045" s="92"/>
      <c r="N3045" s="92"/>
      <c r="O3045" s="92"/>
      <c r="P3045">
        <v>0</v>
      </c>
      <c r="Q3045" s="92"/>
      <c r="R3045" s="92"/>
      <c r="S3045">
        <v>-1</v>
      </c>
      <c r="T3045">
        <v>0</v>
      </c>
      <c r="U3045" s="82" t="s">
        <v>300</v>
      </c>
      <c r="V3045" s="92"/>
      <c r="W3045">
        <v>0</v>
      </c>
      <c r="X3045" s="92"/>
      <c r="Y3045">
        <v>0</v>
      </c>
      <c r="Z3045">
        <v>0</v>
      </c>
      <c r="AA3045">
        <v>0</v>
      </c>
      <c r="AB3045">
        <v>0</v>
      </c>
      <c r="AC3045">
        <v>-1</v>
      </c>
      <c r="AD3045">
        <v>0</v>
      </c>
      <c r="AE3045">
        <v>0</v>
      </c>
      <c r="AF3045">
        <v>0</v>
      </c>
      <c r="AG3045">
        <v>0</v>
      </c>
      <c r="AH3045">
        <v>0</v>
      </c>
      <c r="AK3045">
        <v>0</v>
      </c>
      <c r="AM3045">
        <v>0</v>
      </c>
      <c r="AO3045" s="92"/>
      <c r="AP3045" s="82" t="s">
        <v>301</v>
      </c>
      <c r="AQ3045" s="82" t="s">
        <v>302</v>
      </c>
      <c r="AR3045" s="82"/>
      <c r="AS3045">
        <v>0</v>
      </c>
      <c r="AT3045">
        <v>0</v>
      </c>
      <c r="AU3045">
        <v>2034</v>
      </c>
      <c r="AY3045">
        <v>0</v>
      </c>
      <c r="AZ3045">
        <v>0</v>
      </c>
      <c r="BA3045" s="82" t="s">
        <v>398</v>
      </c>
      <c r="BB3045">
        <v>12979</v>
      </c>
      <c r="BC3045">
        <v>0</v>
      </c>
      <c r="BD3045" s="92"/>
      <c r="BE3045" s="92"/>
      <c r="BF3045">
        <v>0</v>
      </c>
      <c r="BG3045">
        <v>0</v>
      </c>
      <c r="BH3045">
        <v>0</v>
      </c>
      <c r="BI3045" s="92"/>
      <c r="BJ3045" s="92"/>
      <c r="BK3045" s="92"/>
      <c r="BL3045">
        <v>0</v>
      </c>
    </row>
    <row r="3046" spans="1:64" x14ac:dyDescent="0.25">
      <c r="A3046" s="82" t="s">
        <v>297</v>
      </c>
      <c r="B3046" s="82" t="s">
        <v>397</v>
      </c>
      <c r="C3046" s="82" t="s">
        <v>108</v>
      </c>
      <c r="D3046" s="82" t="s">
        <v>313</v>
      </c>
      <c r="E3046" s="82" t="s">
        <v>314</v>
      </c>
      <c r="F3046" s="82" t="s">
        <v>299</v>
      </c>
      <c r="G3046" s="82" t="s">
        <v>117</v>
      </c>
      <c r="H3046">
        <v>0</v>
      </c>
      <c r="I3046">
        <v>0</v>
      </c>
      <c r="J3046">
        <v>0</v>
      </c>
      <c r="K3046" s="92"/>
      <c r="L3046">
        <v>0</v>
      </c>
      <c r="M3046" s="92"/>
      <c r="N3046" s="92"/>
      <c r="O3046" s="92"/>
      <c r="P3046">
        <v>0</v>
      </c>
      <c r="Q3046" s="92"/>
      <c r="R3046" s="92"/>
      <c r="S3046">
        <v>-1</v>
      </c>
      <c r="T3046">
        <v>0</v>
      </c>
      <c r="U3046" s="82" t="s">
        <v>300</v>
      </c>
      <c r="V3046" s="92"/>
      <c r="W3046">
        <v>0</v>
      </c>
      <c r="X3046" s="92"/>
      <c r="Y3046">
        <v>0</v>
      </c>
      <c r="Z3046">
        <v>0</v>
      </c>
      <c r="AA3046">
        <v>0</v>
      </c>
      <c r="AB3046">
        <v>0</v>
      </c>
      <c r="AC3046">
        <v>-1</v>
      </c>
      <c r="AD3046">
        <v>0</v>
      </c>
      <c r="AE3046">
        <v>0</v>
      </c>
      <c r="AF3046">
        <v>0</v>
      </c>
      <c r="AG3046">
        <v>0</v>
      </c>
      <c r="AH3046">
        <v>0</v>
      </c>
      <c r="AK3046">
        <v>0</v>
      </c>
      <c r="AM3046">
        <v>0</v>
      </c>
      <c r="AO3046" s="92"/>
      <c r="AP3046" s="82" t="s">
        <v>301</v>
      </c>
      <c r="AQ3046" s="82" t="s">
        <v>302</v>
      </c>
      <c r="AR3046" s="82"/>
      <c r="AS3046">
        <v>0</v>
      </c>
      <c r="AT3046">
        <v>0</v>
      </c>
      <c r="AU3046">
        <v>2034</v>
      </c>
      <c r="AY3046">
        <v>0</v>
      </c>
      <c r="AZ3046">
        <v>0</v>
      </c>
      <c r="BA3046" s="82" t="s">
        <v>398</v>
      </c>
      <c r="BB3046">
        <v>12980</v>
      </c>
      <c r="BC3046">
        <v>0</v>
      </c>
      <c r="BD3046" s="92"/>
      <c r="BE3046" s="92"/>
      <c r="BF3046">
        <v>0</v>
      </c>
      <c r="BG3046">
        <v>0</v>
      </c>
      <c r="BH3046">
        <v>0</v>
      </c>
      <c r="BI3046" s="92"/>
      <c r="BJ3046" s="92"/>
      <c r="BK3046" s="92"/>
      <c r="BL3046">
        <v>0</v>
      </c>
    </row>
    <row r="3047" spans="1:64" x14ac:dyDescent="0.25">
      <c r="A3047" s="82" t="s">
        <v>297</v>
      </c>
      <c r="B3047" s="82" t="s">
        <v>397</v>
      </c>
      <c r="C3047" s="82" t="s">
        <v>108</v>
      </c>
      <c r="D3047" s="82" t="s">
        <v>298</v>
      </c>
      <c r="E3047" s="82" t="s">
        <v>55</v>
      </c>
      <c r="F3047" s="82" t="s">
        <v>315</v>
      </c>
      <c r="G3047" s="82" t="s">
        <v>112</v>
      </c>
      <c r="H3047">
        <v>0</v>
      </c>
      <c r="I3047">
        <v>0</v>
      </c>
      <c r="J3047">
        <v>0</v>
      </c>
      <c r="K3047" s="92"/>
      <c r="L3047">
        <v>0</v>
      </c>
      <c r="M3047" s="92"/>
      <c r="N3047" s="92"/>
      <c r="O3047" s="92"/>
      <c r="P3047">
        <v>0</v>
      </c>
      <c r="Q3047" s="92"/>
      <c r="R3047" s="92"/>
      <c r="S3047">
        <v>-1</v>
      </c>
      <c r="T3047">
        <v>0</v>
      </c>
      <c r="U3047" s="82" t="s">
        <v>316</v>
      </c>
      <c r="V3047" s="92"/>
      <c r="W3047">
        <v>0</v>
      </c>
      <c r="X3047" s="92"/>
      <c r="Y3047">
        <v>0</v>
      </c>
      <c r="Z3047">
        <v>0</v>
      </c>
      <c r="AA3047">
        <v>0</v>
      </c>
      <c r="AB3047">
        <v>0</v>
      </c>
      <c r="AC3047">
        <v>-1</v>
      </c>
      <c r="AD3047">
        <v>0</v>
      </c>
      <c r="AE3047">
        <v>0</v>
      </c>
      <c r="AF3047">
        <v>0</v>
      </c>
      <c r="AG3047">
        <v>0</v>
      </c>
      <c r="AH3047">
        <v>0</v>
      </c>
      <c r="AK3047">
        <v>0</v>
      </c>
      <c r="AM3047">
        <v>0</v>
      </c>
      <c r="AO3047" s="92"/>
      <c r="AP3047" s="82" t="s">
        <v>317</v>
      </c>
      <c r="AQ3047" s="82" t="s">
        <v>318</v>
      </c>
      <c r="AR3047" s="82"/>
      <c r="AS3047">
        <v>0</v>
      </c>
      <c r="AT3047">
        <v>0</v>
      </c>
      <c r="AU3047">
        <v>2034</v>
      </c>
      <c r="AY3047">
        <v>0</v>
      </c>
      <c r="AZ3047">
        <v>0</v>
      </c>
      <c r="BA3047" s="82" t="s">
        <v>398</v>
      </c>
      <c r="BB3047">
        <v>12981</v>
      </c>
      <c r="BC3047">
        <v>0</v>
      </c>
      <c r="BD3047" s="92"/>
      <c r="BE3047" s="92"/>
      <c r="BF3047">
        <v>0</v>
      </c>
      <c r="BG3047">
        <v>0</v>
      </c>
      <c r="BH3047">
        <v>0</v>
      </c>
      <c r="BI3047" s="92"/>
      <c r="BJ3047" s="92"/>
      <c r="BK3047" s="92"/>
      <c r="BL3047">
        <v>0</v>
      </c>
    </row>
    <row r="3048" spans="1:64" x14ac:dyDescent="0.25">
      <c r="A3048" s="82" t="s">
        <v>297</v>
      </c>
      <c r="B3048" s="82" t="s">
        <v>397</v>
      </c>
      <c r="C3048" s="82" t="s">
        <v>108</v>
      </c>
      <c r="D3048" s="82" t="s">
        <v>303</v>
      </c>
      <c r="E3048" s="82" t="s">
        <v>304</v>
      </c>
      <c r="F3048" s="82" t="s">
        <v>315</v>
      </c>
      <c r="G3048" s="82" t="s">
        <v>112</v>
      </c>
      <c r="H3048">
        <v>0</v>
      </c>
      <c r="I3048">
        <v>0</v>
      </c>
      <c r="J3048">
        <v>0</v>
      </c>
      <c r="K3048" s="92"/>
      <c r="L3048">
        <v>0</v>
      </c>
      <c r="M3048" s="92"/>
      <c r="N3048" s="92"/>
      <c r="O3048" s="92"/>
      <c r="P3048">
        <v>0</v>
      </c>
      <c r="Q3048" s="92"/>
      <c r="R3048" s="92"/>
      <c r="S3048">
        <v>-1</v>
      </c>
      <c r="T3048">
        <v>0</v>
      </c>
      <c r="U3048" s="82" t="s">
        <v>316</v>
      </c>
      <c r="V3048" s="92"/>
      <c r="W3048">
        <v>0</v>
      </c>
      <c r="X3048" s="92"/>
      <c r="Y3048">
        <v>0</v>
      </c>
      <c r="Z3048">
        <v>0</v>
      </c>
      <c r="AA3048">
        <v>0</v>
      </c>
      <c r="AB3048">
        <v>0</v>
      </c>
      <c r="AC3048">
        <v>-1</v>
      </c>
      <c r="AD3048">
        <v>0</v>
      </c>
      <c r="AE3048">
        <v>0</v>
      </c>
      <c r="AF3048">
        <v>0</v>
      </c>
      <c r="AG3048">
        <v>0</v>
      </c>
      <c r="AH3048">
        <v>0</v>
      </c>
      <c r="AK3048">
        <v>0</v>
      </c>
      <c r="AM3048">
        <v>0</v>
      </c>
      <c r="AO3048" s="92"/>
      <c r="AP3048" s="82" t="s">
        <v>317</v>
      </c>
      <c r="AQ3048" s="82" t="s">
        <v>318</v>
      </c>
      <c r="AR3048" s="82"/>
      <c r="AS3048">
        <v>0</v>
      </c>
      <c r="AT3048">
        <v>0</v>
      </c>
      <c r="AU3048">
        <v>2034</v>
      </c>
      <c r="AY3048">
        <v>0</v>
      </c>
      <c r="AZ3048">
        <v>0</v>
      </c>
      <c r="BA3048" s="82" t="s">
        <v>398</v>
      </c>
      <c r="BB3048">
        <v>12982</v>
      </c>
      <c r="BC3048">
        <v>0</v>
      </c>
      <c r="BD3048" s="92"/>
      <c r="BE3048" s="92"/>
      <c r="BF3048">
        <v>0</v>
      </c>
      <c r="BG3048">
        <v>0</v>
      </c>
      <c r="BH3048">
        <v>0</v>
      </c>
      <c r="BI3048" s="92"/>
      <c r="BJ3048" s="92"/>
      <c r="BK3048" s="92"/>
      <c r="BL3048">
        <v>0</v>
      </c>
    </row>
    <row r="3049" spans="1:64" x14ac:dyDescent="0.25">
      <c r="A3049" s="82" t="s">
        <v>297</v>
      </c>
      <c r="B3049" s="82" t="s">
        <v>397</v>
      </c>
      <c r="C3049" s="82" t="s">
        <v>108</v>
      </c>
      <c r="D3049" s="82" t="s">
        <v>305</v>
      </c>
      <c r="E3049" s="82" t="s">
        <v>58</v>
      </c>
      <c r="F3049" s="82" t="s">
        <v>315</v>
      </c>
      <c r="G3049" s="82" t="s">
        <v>112</v>
      </c>
      <c r="H3049">
        <v>0</v>
      </c>
      <c r="I3049">
        <v>0</v>
      </c>
      <c r="J3049">
        <v>0</v>
      </c>
      <c r="K3049" s="92"/>
      <c r="L3049">
        <v>0</v>
      </c>
      <c r="M3049" s="92"/>
      <c r="N3049" s="92"/>
      <c r="O3049" s="92"/>
      <c r="P3049">
        <v>0</v>
      </c>
      <c r="Q3049" s="92"/>
      <c r="R3049" s="92"/>
      <c r="S3049">
        <v>-1</v>
      </c>
      <c r="T3049">
        <v>0</v>
      </c>
      <c r="U3049" s="82" t="s">
        <v>316</v>
      </c>
      <c r="V3049" s="92"/>
      <c r="W3049">
        <v>0</v>
      </c>
      <c r="X3049" s="92"/>
      <c r="Y3049">
        <v>0</v>
      </c>
      <c r="Z3049">
        <v>0</v>
      </c>
      <c r="AA3049">
        <v>0</v>
      </c>
      <c r="AB3049">
        <v>0</v>
      </c>
      <c r="AC3049">
        <v>-1</v>
      </c>
      <c r="AD3049">
        <v>0</v>
      </c>
      <c r="AE3049">
        <v>0</v>
      </c>
      <c r="AF3049">
        <v>0</v>
      </c>
      <c r="AG3049">
        <v>0</v>
      </c>
      <c r="AH3049">
        <v>0</v>
      </c>
      <c r="AK3049">
        <v>0</v>
      </c>
      <c r="AM3049">
        <v>0</v>
      </c>
      <c r="AO3049" s="92"/>
      <c r="AP3049" s="82" t="s">
        <v>317</v>
      </c>
      <c r="AQ3049" s="82" t="s">
        <v>318</v>
      </c>
      <c r="AR3049" s="82"/>
      <c r="AS3049">
        <v>0</v>
      </c>
      <c r="AT3049">
        <v>0</v>
      </c>
      <c r="AU3049">
        <v>2034</v>
      </c>
      <c r="AY3049">
        <v>0</v>
      </c>
      <c r="AZ3049">
        <v>0</v>
      </c>
      <c r="BA3049" s="82" t="s">
        <v>398</v>
      </c>
      <c r="BB3049">
        <v>12983</v>
      </c>
      <c r="BC3049">
        <v>0</v>
      </c>
      <c r="BD3049" s="92"/>
      <c r="BE3049" s="92"/>
      <c r="BF3049">
        <v>0</v>
      </c>
      <c r="BG3049">
        <v>0</v>
      </c>
      <c r="BH3049">
        <v>0</v>
      </c>
      <c r="BI3049" s="92"/>
      <c r="BJ3049" s="92"/>
      <c r="BK3049" s="92"/>
      <c r="BL3049">
        <v>0</v>
      </c>
    </row>
    <row r="3050" spans="1:64" x14ac:dyDescent="0.25">
      <c r="A3050" s="82" t="s">
        <v>297</v>
      </c>
      <c r="B3050" s="82" t="s">
        <v>397</v>
      </c>
      <c r="C3050" s="82" t="s">
        <v>108</v>
      </c>
      <c r="D3050" s="82" t="s">
        <v>306</v>
      </c>
      <c r="E3050" s="82" t="s">
        <v>59</v>
      </c>
      <c r="F3050" s="82" t="s">
        <v>315</v>
      </c>
      <c r="G3050" s="82" t="s">
        <v>112</v>
      </c>
      <c r="H3050">
        <v>0</v>
      </c>
      <c r="I3050">
        <v>0</v>
      </c>
      <c r="J3050">
        <v>0</v>
      </c>
      <c r="K3050" s="92"/>
      <c r="L3050">
        <v>0</v>
      </c>
      <c r="M3050" s="92"/>
      <c r="N3050" s="92"/>
      <c r="O3050" s="92"/>
      <c r="P3050">
        <v>0</v>
      </c>
      <c r="Q3050" s="92"/>
      <c r="R3050" s="92"/>
      <c r="S3050">
        <v>-1</v>
      </c>
      <c r="T3050">
        <v>0</v>
      </c>
      <c r="U3050" s="82" t="s">
        <v>316</v>
      </c>
      <c r="V3050" s="92"/>
      <c r="W3050">
        <v>0</v>
      </c>
      <c r="X3050" s="92"/>
      <c r="Y3050">
        <v>0</v>
      </c>
      <c r="Z3050">
        <v>0</v>
      </c>
      <c r="AA3050">
        <v>0</v>
      </c>
      <c r="AB3050">
        <v>0</v>
      </c>
      <c r="AC3050">
        <v>-1</v>
      </c>
      <c r="AD3050">
        <v>0</v>
      </c>
      <c r="AE3050">
        <v>0</v>
      </c>
      <c r="AF3050">
        <v>0</v>
      </c>
      <c r="AG3050">
        <v>0</v>
      </c>
      <c r="AH3050">
        <v>0</v>
      </c>
      <c r="AK3050">
        <v>0</v>
      </c>
      <c r="AM3050">
        <v>0</v>
      </c>
      <c r="AO3050" s="92"/>
      <c r="AP3050" s="82" t="s">
        <v>317</v>
      </c>
      <c r="AQ3050" s="82" t="s">
        <v>318</v>
      </c>
      <c r="AR3050" s="82"/>
      <c r="AS3050">
        <v>0</v>
      </c>
      <c r="AT3050">
        <v>0</v>
      </c>
      <c r="AU3050">
        <v>2034</v>
      </c>
      <c r="AY3050">
        <v>0</v>
      </c>
      <c r="AZ3050">
        <v>0</v>
      </c>
      <c r="BA3050" s="82" t="s">
        <v>398</v>
      </c>
      <c r="BB3050">
        <v>12984</v>
      </c>
      <c r="BC3050">
        <v>0</v>
      </c>
      <c r="BD3050" s="92"/>
      <c r="BE3050" s="92"/>
      <c r="BF3050">
        <v>0</v>
      </c>
      <c r="BG3050">
        <v>0</v>
      </c>
      <c r="BH3050">
        <v>0</v>
      </c>
      <c r="BI3050" s="92"/>
      <c r="BJ3050" s="92"/>
      <c r="BK3050" s="92"/>
      <c r="BL3050">
        <v>0</v>
      </c>
    </row>
    <row r="3051" spans="1:64" x14ac:dyDescent="0.25">
      <c r="A3051" s="82" t="s">
        <v>297</v>
      </c>
      <c r="B3051" s="82" t="s">
        <v>397</v>
      </c>
      <c r="C3051" s="82" t="s">
        <v>108</v>
      </c>
      <c r="D3051" s="82" t="s">
        <v>307</v>
      </c>
      <c r="E3051" s="82" t="s">
        <v>60</v>
      </c>
      <c r="F3051" s="82" t="s">
        <v>315</v>
      </c>
      <c r="G3051" s="82" t="s">
        <v>112</v>
      </c>
      <c r="H3051">
        <v>0</v>
      </c>
      <c r="I3051">
        <v>0</v>
      </c>
      <c r="J3051">
        <v>0</v>
      </c>
      <c r="K3051" s="92"/>
      <c r="L3051">
        <v>0</v>
      </c>
      <c r="M3051" s="92"/>
      <c r="N3051" s="92"/>
      <c r="O3051" s="92"/>
      <c r="P3051">
        <v>0</v>
      </c>
      <c r="Q3051" s="92"/>
      <c r="R3051" s="92"/>
      <c r="S3051">
        <v>-1</v>
      </c>
      <c r="T3051">
        <v>0</v>
      </c>
      <c r="U3051" s="82" t="s">
        <v>316</v>
      </c>
      <c r="V3051" s="92"/>
      <c r="W3051">
        <v>0</v>
      </c>
      <c r="X3051" s="92"/>
      <c r="Y3051">
        <v>0</v>
      </c>
      <c r="Z3051">
        <v>0</v>
      </c>
      <c r="AA3051">
        <v>0</v>
      </c>
      <c r="AB3051">
        <v>0</v>
      </c>
      <c r="AC3051">
        <v>-1</v>
      </c>
      <c r="AD3051">
        <v>0</v>
      </c>
      <c r="AE3051">
        <v>0</v>
      </c>
      <c r="AF3051">
        <v>0</v>
      </c>
      <c r="AG3051">
        <v>0</v>
      </c>
      <c r="AH3051">
        <v>0</v>
      </c>
      <c r="AK3051">
        <v>0</v>
      </c>
      <c r="AM3051">
        <v>0</v>
      </c>
      <c r="AO3051" s="92"/>
      <c r="AP3051" s="82" t="s">
        <v>317</v>
      </c>
      <c r="AQ3051" s="82" t="s">
        <v>318</v>
      </c>
      <c r="AR3051" s="82"/>
      <c r="AS3051">
        <v>0</v>
      </c>
      <c r="AT3051">
        <v>0</v>
      </c>
      <c r="AU3051">
        <v>2034</v>
      </c>
      <c r="AY3051">
        <v>0</v>
      </c>
      <c r="AZ3051">
        <v>0</v>
      </c>
      <c r="BA3051" s="82" t="s">
        <v>398</v>
      </c>
      <c r="BB3051">
        <v>12985</v>
      </c>
      <c r="BC3051">
        <v>0</v>
      </c>
      <c r="BD3051" s="92"/>
      <c r="BE3051" s="92"/>
      <c r="BF3051">
        <v>0</v>
      </c>
      <c r="BG3051">
        <v>0</v>
      </c>
      <c r="BH3051">
        <v>0</v>
      </c>
      <c r="BI3051" s="92"/>
      <c r="BJ3051" s="92"/>
      <c r="BK3051" s="92"/>
      <c r="BL3051">
        <v>0</v>
      </c>
    </row>
    <row r="3052" spans="1:64" x14ac:dyDescent="0.25">
      <c r="A3052" s="82" t="s">
        <v>297</v>
      </c>
      <c r="B3052" s="82" t="s">
        <v>397</v>
      </c>
      <c r="C3052" s="82" t="s">
        <v>108</v>
      </c>
      <c r="D3052" s="82" t="s">
        <v>308</v>
      </c>
      <c r="E3052" s="82" t="s">
        <v>61</v>
      </c>
      <c r="F3052" s="82" t="s">
        <v>315</v>
      </c>
      <c r="G3052" s="82" t="s">
        <v>112</v>
      </c>
      <c r="H3052">
        <v>0</v>
      </c>
      <c r="I3052">
        <v>0</v>
      </c>
      <c r="J3052">
        <v>0</v>
      </c>
      <c r="K3052" s="92"/>
      <c r="L3052">
        <v>0</v>
      </c>
      <c r="M3052" s="92"/>
      <c r="N3052" s="92"/>
      <c r="O3052" s="92"/>
      <c r="P3052">
        <v>0</v>
      </c>
      <c r="Q3052" s="92"/>
      <c r="R3052" s="92"/>
      <c r="S3052">
        <v>-1</v>
      </c>
      <c r="T3052">
        <v>0</v>
      </c>
      <c r="U3052" s="82" t="s">
        <v>316</v>
      </c>
      <c r="V3052" s="92"/>
      <c r="W3052">
        <v>0</v>
      </c>
      <c r="X3052" s="92"/>
      <c r="Y3052">
        <v>0</v>
      </c>
      <c r="Z3052">
        <v>0</v>
      </c>
      <c r="AA3052">
        <v>0</v>
      </c>
      <c r="AB3052">
        <v>0</v>
      </c>
      <c r="AC3052">
        <v>-1</v>
      </c>
      <c r="AD3052">
        <v>0</v>
      </c>
      <c r="AE3052">
        <v>0</v>
      </c>
      <c r="AF3052">
        <v>0</v>
      </c>
      <c r="AG3052">
        <v>0</v>
      </c>
      <c r="AH3052">
        <v>0</v>
      </c>
      <c r="AK3052">
        <v>0</v>
      </c>
      <c r="AM3052">
        <v>0</v>
      </c>
      <c r="AO3052" s="92"/>
      <c r="AP3052" s="82" t="s">
        <v>317</v>
      </c>
      <c r="AQ3052" s="82" t="s">
        <v>318</v>
      </c>
      <c r="AR3052" s="82"/>
      <c r="AS3052">
        <v>0</v>
      </c>
      <c r="AT3052">
        <v>0</v>
      </c>
      <c r="AU3052">
        <v>2034</v>
      </c>
      <c r="AY3052">
        <v>0</v>
      </c>
      <c r="AZ3052">
        <v>0</v>
      </c>
      <c r="BA3052" s="82" t="s">
        <v>398</v>
      </c>
      <c r="BB3052">
        <v>12986</v>
      </c>
      <c r="BC3052">
        <v>0</v>
      </c>
      <c r="BD3052" s="92"/>
      <c r="BE3052" s="92"/>
      <c r="BF3052">
        <v>0</v>
      </c>
      <c r="BG3052">
        <v>0</v>
      </c>
      <c r="BH3052">
        <v>0</v>
      </c>
      <c r="BI3052" s="92"/>
      <c r="BJ3052" s="92"/>
      <c r="BK3052" s="92"/>
      <c r="BL3052">
        <v>0</v>
      </c>
    </row>
    <row r="3053" spans="1:64" x14ac:dyDescent="0.25">
      <c r="A3053" s="82" t="s">
        <v>297</v>
      </c>
      <c r="B3053" s="82" t="s">
        <v>397</v>
      </c>
      <c r="C3053" s="82" t="s">
        <v>108</v>
      </c>
      <c r="D3053" s="82" t="s">
        <v>311</v>
      </c>
      <c r="E3053" s="82" t="s">
        <v>312</v>
      </c>
      <c r="F3053" s="82" t="s">
        <v>315</v>
      </c>
      <c r="G3053" s="82" t="s">
        <v>112</v>
      </c>
      <c r="H3053">
        <v>0</v>
      </c>
      <c r="I3053">
        <v>0</v>
      </c>
      <c r="J3053">
        <v>0</v>
      </c>
      <c r="K3053" s="92"/>
      <c r="L3053">
        <v>0</v>
      </c>
      <c r="M3053" s="92"/>
      <c r="N3053" s="92"/>
      <c r="O3053" s="92"/>
      <c r="P3053">
        <v>0</v>
      </c>
      <c r="Q3053" s="92"/>
      <c r="R3053" s="92"/>
      <c r="S3053">
        <v>-1</v>
      </c>
      <c r="T3053">
        <v>0</v>
      </c>
      <c r="U3053" s="82" t="s">
        <v>316</v>
      </c>
      <c r="V3053" s="92"/>
      <c r="W3053">
        <v>0</v>
      </c>
      <c r="X3053" s="92"/>
      <c r="Y3053">
        <v>0</v>
      </c>
      <c r="Z3053">
        <v>0</v>
      </c>
      <c r="AA3053">
        <v>0</v>
      </c>
      <c r="AB3053">
        <v>0</v>
      </c>
      <c r="AC3053">
        <v>-1</v>
      </c>
      <c r="AD3053">
        <v>0</v>
      </c>
      <c r="AE3053">
        <v>0</v>
      </c>
      <c r="AF3053">
        <v>0</v>
      </c>
      <c r="AG3053">
        <v>0</v>
      </c>
      <c r="AH3053">
        <v>0</v>
      </c>
      <c r="AK3053">
        <v>0</v>
      </c>
      <c r="AM3053">
        <v>0</v>
      </c>
      <c r="AO3053" s="92"/>
      <c r="AP3053" s="82" t="s">
        <v>317</v>
      </c>
      <c r="AQ3053" s="82" t="s">
        <v>318</v>
      </c>
      <c r="AR3053" s="82"/>
      <c r="AS3053">
        <v>0</v>
      </c>
      <c r="AT3053">
        <v>0</v>
      </c>
      <c r="AU3053">
        <v>2034</v>
      </c>
      <c r="AY3053">
        <v>0</v>
      </c>
      <c r="AZ3053">
        <v>0</v>
      </c>
      <c r="BA3053" s="82" t="s">
        <v>398</v>
      </c>
      <c r="BB3053">
        <v>12987</v>
      </c>
      <c r="BC3053">
        <v>0</v>
      </c>
      <c r="BD3053" s="92"/>
      <c r="BE3053" s="92"/>
      <c r="BF3053">
        <v>0</v>
      </c>
      <c r="BG3053">
        <v>0</v>
      </c>
      <c r="BH3053">
        <v>0</v>
      </c>
      <c r="BI3053" s="92"/>
      <c r="BJ3053" s="92"/>
      <c r="BK3053" s="92"/>
      <c r="BL3053">
        <v>0</v>
      </c>
    </row>
    <row r="3054" spans="1:64" x14ac:dyDescent="0.25">
      <c r="A3054" s="82" t="s">
        <v>297</v>
      </c>
      <c r="B3054" s="82" t="s">
        <v>397</v>
      </c>
      <c r="C3054" s="82" t="s">
        <v>108</v>
      </c>
      <c r="D3054" s="82" t="s">
        <v>298</v>
      </c>
      <c r="E3054" s="82" t="s">
        <v>55</v>
      </c>
      <c r="F3054" s="82" t="s">
        <v>319</v>
      </c>
      <c r="G3054" s="82" t="s">
        <v>116</v>
      </c>
      <c r="H3054">
        <v>0</v>
      </c>
      <c r="I3054">
        <v>0</v>
      </c>
      <c r="J3054">
        <v>0</v>
      </c>
      <c r="K3054" s="92"/>
      <c r="L3054">
        <v>0</v>
      </c>
      <c r="M3054" s="92"/>
      <c r="N3054" s="92"/>
      <c r="O3054" s="92"/>
      <c r="P3054">
        <v>0</v>
      </c>
      <c r="Q3054" s="92"/>
      <c r="R3054" s="92"/>
      <c r="S3054">
        <v>-1</v>
      </c>
      <c r="T3054">
        <v>0</v>
      </c>
      <c r="U3054" s="82" t="s">
        <v>320</v>
      </c>
      <c r="V3054" s="92"/>
      <c r="W3054">
        <v>0</v>
      </c>
      <c r="X3054" s="92"/>
      <c r="Y3054">
        <v>0</v>
      </c>
      <c r="Z3054">
        <v>0</v>
      </c>
      <c r="AA3054">
        <v>0</v>
      </c>
      <c r="AB3054">
        <v>0</v>
      </c>
      <c r="AC3054">
        <v>-1</v>
      </c>
      <c r="AD3054">
        <v>0</v>
      </c>
      <c r="AE3054">
        <v>0</v>
      </c>
      <c r="AF3054">
        <v>0</v>
      </c>
      <c r="AG3054">
        <v>0</v>
      </c>
      <c r="AH3054">
        <v>0</v>
      </c>
      <c r="AK3054">
        <v>0</v>
      </c>
      <c r="AM3054">
        <v>0</v>
      </c>
      <c r="AO3054" s="92"/>
      <c r="AP3054" s="82" t="s">
        <v>317</v>
      </c>
      <c r="AQ3054" s="82" t="s">
        <v>318</v>
      </c>
      <c r="AR3054" s="82"/>
      <c r="AS3054">
        <v>0</v>
      </c>
      <c r="AT3054">
        <v>0</v>
      </c>
      <c r="AU3054">
        <v>2034</v>
      </c>
      <c r="AY3054">
        <v>0</v>
      </c>
      <c r="AZ3054">
        <v>0</v>
      </c>
      <c r="BA3054" s="82" t="s">
        <v>398</v>
      </c>
      <c r="BB3054">
        <v>12988</v>
      </c>
      <c r="BC3054">
        <v>0</v>
      </c>
      <c r="BD3054" s="92"/>
      <c r="BE3054" s="92"/>
      <c r="BF3054">
        <v>0</v>
      </c>
      <c r="BG3054">
        <v>0</v>
      </c>
      <c r="BH3054">
        <v>0</v>
      </c>
      <c r="BI3054" s="92"/>
      <c r="BJ3054" s="92"/>
      <c r="BK3054" s="92"/>
      <c r="BL3054">
        <v>0</v>
      </c>
    </row>
    <row r="3055" spans="1:64" x14ac:dyDescent="0.25">
      <c r="A3055" s="82" t="s">
        <v>297</v>
      </c>
      <c r="B3055" s="82" t="s">
        <v>397</v>
      </c>
      <c r="C3055" s="82" t="s">
        <v>108</v>
      </c>
      <c r="D3055" s="82" t="s">
        <v>303</v>
      </c>
      <c r="E3055" s="82" t="s">
        <v>304</v>
      </c>
      <c r="F3055" s="82" t="s">
        <v>319</v>
      </c>
      <c r="G3055" s="82" t="s">
        <v>116</v>
      </c>
      <c r="H3055">
        <v>0</v>
      </c>
      <c r="I3055">
        <v>0</v>
      </c>
      <c r="J3055">
        <v>0</v>
      </c>
      <c r="K3055" s="92"/>
      <c r="L3055">
        <v>0</v>
      </c>
      <c r="M3055" s="92"/>
      <c r="N3055" s="92"/>
      <c r="O3055" s="92"/>
      <c r="P3055">
        <v>0</v>
      </c>
      <c r="Q3055" s="92"/>
      <c r="R3055" s="92"/>
      <c r="S3055">
        <v>-1</v>
      </c>
      <c r="T3055">
        <v>0</v>
      </c>
      <c r="U3055" s="82" t="s">
        <v>320</v>
      </c>
      <c r="V3055" s="92"/>
      <c r="W3055">
        <v>0</v>
      </c>
      <c r="X3055" s="92"/>
      <c r="Y3055">
        <v>0</v>
      </c>
      <c r="Z3055">
        <v>0</v>
      </c>
      <c r="AA3055">
        <v>0</v>
      </c>
      <c r="AB3055">
        <v>0</v>
      </c>
      <c r="AC3055">
        <v>-1</v>
      </c>
      <c r="AD3055">
        <v>0</v>
      </c>
      <c r="AE3055">
        <v>0</v>
      </c>
      <c r="AF3055">
        <v>0</v>
      </c>
      <c r="AG3055">
        <v>0</v>
      </c>
      <c r="AH3055">
        <v>0</v>
      </c>
      <c r="AK3055">
        <v>0</v>
      </c>
      <c r="AM3055">
        <v>0</v>
      </c>
      <c r="AO3055" s="92"/>
      <c r="AP3055" s="82" t="s">
        <v>317</v>
      </c>
      <c r="AQ3055" s="82" t="s">
        <v>318</v>
      </c>
      <c r="AR3055" s="82"/>
      <c r="AS3055">
        <v>0</v>
      </c>
      <c r="AT3055">
        <v>0</v>
      </c>
      <c r="AU3055">
        <v>2034</v>
      </c>
      <c r="AY3055">
        <v>0</v>
      </c>
      <c r="AZ3055">
        <v>0</v>
      </c>
      <c r="BA3055" s="82" t="s">
        <v>398</v>
      </c>
      <c r="BB3055">
        <v>12989</v>
      </c>
      <c r="BC3055">
        <v>0</v>
      </c>
      <c r="BD3055" s="92"/>
      <c r="BE3055" s="92"/>
      <c r="BF3055">
        <v>0</v>
      </c>
      <c r="BG3055">
        <v>0</v>
      </c>
      <c r="BH3055">
        <v>0</v>
      </c>
      <c r="BI3055" s="92"/>
      <c r="BJ3055" s="92"/>
      <c r="BK3055" s="92"/>
      <c r="BL3055">
        <v>0</v>
      </c>
    </row>
    <row r="3056" spans="1:64" x14ac:dyDescent="0.25">
      <c r="A3056" s="82" t="s">
        <v>297</v>
      </c>
      <c r="B3056" s="82" t="s">
        <v>397</v>
      </c>
      <c r="C3056" s="82" t="s">
        <v>108</v>
      </c>
      <c r="D3056" s="82" t="s">
        <v>305</v>
      </c>
      <c r="E3056" s="82" t="s">
        <v>58</v>
      </c>
      <c r="F3056" s="82" t="s">
        <v>319</v>
      </c>
      <c r="G3056" s="82" t="s">
        <v>116</v>
      </c>
      <c r="H3056">
        <v>0</v>
      </c>
      <c r="I3056">
        <v>0</v>
      </c>
      <c r="J3056">
        <v>0</v>
      </c>
      <c r="K3056" s="92"/>
      <c r="L3056">
        <v>0</v>
      </c>
      <c r="M3056" s="92"/>
      <c r="N3056" s="92"/>
      <c r="O3056" s="92"/>
      <c r="P3056">
        <v>0</v>
      </c>
      <c r="Q3056" s="92"/>
      <c r="R3056" s="92"/>
      <c r="S3056">
        <v>-1</v>
      </c>
      <c r="T3056">
        <v>0</v>
      </c>
      <c r="U3056" s="82" t="s">
        <v>320</v>
      </c>
      <c r="V3056" s="92"/>
      <c r="W3056">
        <v>0</v>
      </c>
      <c r="X3056" s="92"/>
      <c r="Y3056">
        <v>0</v>
      </c>
      <c r="Z3056">
        <v>0</v>
      </c>
      <c r="AA3056">
        <v>0</v>
      </c>
      <c r="AB3056">
        <v>0</v>
      </c>
      <c r="AC3056">
        <v>-1</v>
      </c>
      <c r="AD3056">
        <v>0</v>
      </c>
      <c r="AE3056">
        <v>0</v>
      </c>
      <c r="AF3056">
        <v>0</v>
      </c>
      <c r="AG3056">
        <v>0</v>
      </c>
      <c r="AH3056">
        <v>0</v>
      </c>
      <c r="AK3056">
        <v>0</v>
      </c>
      <c r="AM3056">
        <v>0</v>
      </c>
      <c r="AO3056" s="92"/>
      <c r="AP3056" s="82" t="s">
        <v>317</v>
      </c>
      <c r="AQ3056" s="82" t="s">
        <v>318</v>
      </c>
      <c r="AR3056" s="82"/>
      <c r="AS3056">
        <v>0</v>
      </c>
      <c r="AT3056">
        <v>0</v>
      </c>
      <c r="AU3056">
        <v>2034</v>
      </c>
      <c r="AY3056">
        <v>0</v>
      </c>
      <c r="AZ3056">
        <v>0</v>
      </c>
      <c r="BA3056" s="82" t="s">
        <v>398</v>
      </c>
      <c r="BB3056">
        <v>12990</v>
      </c>
      <c r="BC3056">
        <v>0</v>
      </c>
      <c r="BD3056" s="92"/>
      <c r="BE3056" s="92"/>
      <c r="BF3056">
        <v>0</v>
      </c>
      <c r="BG3056">
        <v>0</v>
      </c>
      <c r="BH3056">
        <v>0</v>
      </c>
      <c r="BI3056" s="92"/>
      <c r="BJ3056" s="92"/>
      <c r="BK3056" s="92"/>
      <c r="BL3056">
        <v>0</v>
      </c>
    </row>
    <row r="3057" spans="1:64" x14ac:dyDescent="0.25">
      <c r="A3057" s="82" t="s">
        <v>297</v>
      </c>
      <c r="B3057" s="82" t="s">
        <v>397</v>
      </c>
      <c r="C3057" s="82" t="s">
        <v>108</v>
      </c>
      <c r="D3057" s="82" t="s">
        <v>306</v>
      </c>
      <c r="E3057" s="82" t="s">
        <v>59</v>
      </c>
      <c r="F3057" s="82" t="s">
        <v>319</v>
      </c>
      <c r="G3057" s="82" t="s">
        <v>116</v>
      </c>
      <c r="H3057">
        <v>0</v>
      </c>
      <c r="I3057">
        <v>0</v>
      </c>
      <c r="J3057">
        <v>0</v>
      </c>
      <c r="K3057" s="92"/>
      <c r="L3057">
        <v>0</v>
      </c>
      <c r="M3057" s="92"/>
      <c r="N3057" s="92"/>
      <c r="O3057" s="92"/>
      <c r="P3057">
        <v>0</v>
      </c>
      <c r="Q3057" s="92"/>
      <c r="R3057" s="92"/>
      <c r="S3057">
        <v>-1</v>
      </c>
      <c r="T3057">
        <v>0</v>
      </c>
      <c r="U3057" s="82" t="s">
        <v>320</v>
      </c>
      <c r="V3057" s="92"/>
      <c r="W3057">
        <v>0</v>
      </c>
      <c r="X3057" s="92"/>
      <c r="Y3057">
        <v>0</v>
      </c>
      <c r="Z3057">
        <v>0</v>
      </c>
      <c r="AA3057">
        <v>0</v>
      </c>
      <c r="AB3057">
        <v>0</v>
      </c>
      <c r="AC3057">
        <v>-1</v>
      </c>
      <c r="AD3057">
        <v>0</v>
      </c>
      <c r="AE3057">
        <v>0</v>
      </c>
      <c r="AF3057">
        <v>0</v>
      </c>
      <c r="AG3057">
        <v>0</v>
      </c>
      <c r="AH3057">
        <v>0</v>
      </c>
      <c r="AK3057">
        <v>0</v>
      </c>
      <c r="AM3057">
        <v>0</v>
      </c>
      <c r="AO3057" s="92"/>
      <c r="AP3057" s="82" t="s">
        <v>317</v>
      </c>
      <c r="AQ3057" s="82" t="s">
        <v>318</v>
      </c>
      <c r="AR3057" s="82"/>
      <c r="AS3057">
        <v>0</v>
      </c>
      <c r="AT3057">
        <v>0</v>
      </c>
      <c r="AU3057">
        <v>2034</v>
      </c>
      <c r="AY3057">
        <v>0</v>
      </c>
      <c r="AZ3057">
        <v>0</v>
      </c>
      <c r="BA3057" s="82" t="s">
        <v>398</v>
      </c>
      <c r="BB3057">
        <v>12991</v>
      </c>
      <c r="BC3057">
        <v>0</v>
      </c>
      <c r="BD3057" s="92"/>
      <c r="BE3057" s="92"/>
      <c r="BF3057">
        <v>0</v>
      </c>
      <c r="BG3057">
        <v>0</v>
      </c>
      <c r="BH3057">
        <v>0</v>
      </c>
      <c r="BI3057" s="92"/>
      <c r="BJ3057" s="92"/>
      <c r="BK3057" s="92"/>
      <c r="BL3057">
        <v>0</v>
      </c>
    </row>
    <row r="3058" spans="1:64" x14ac:dyDescent="0.25">
      <c r="A3058" s="82" t="s">
        <v>297</v>
      </c>
      <c r="B3058" s="82" t="s">
        <v>397</v>
      </c>
      <c r="C3058" s="82" t="s">
        <v>108</v>
      </c>
      <c r="D3058" s="82" t="s">
        <v>307</v>
      </c>
      <c r="E3058" s="82" t="s">
        <v>60</v>
      </c>
      <c r="F3058" s="82" t="s">
        <v>319</v>
      </c>
      <c r="G3058" s="82" t="s">
        <v>116</v>
      </c>
      <c r="H3058">
        <v>0</v>
      </c>
      <c r="I3058">
        <v>0</v>
      </c>
      <c r="J3058">
        <v>0</v>
      </c>
      <c r="K3058" s="92"/>
      <c r="L3058">
        <v>0</v>
      </c>
      <c r="M3058" s="92"/>
      <c r="N3058" s="92"/>
      <c r="O3058" s="92"/>
      <c r="P3058">
        <v>0</v>
      </c>
      <c r="Q3058" s="92"/>
      <c r="R3058" s="92"/>
      <c r="S3058">
        <v>-1</v>
      </c>
      <c r="T3058">
        <v>0</v>
      </c>
      <c r="U3058" s="82" t="s">
        <v>320</v>
      </c>
      <c r="V3058" s="92"/>
      <c r="W3058">
        <v>0</v>
      </c>
      <c r="X3058" s="92"/>
      <c r="Y3058">
        <v>0</v>
      </c>
      <c r="Z3058">
        <v>0</v>
      </c>
      <c r="AA3058">
        <v>0</v>
      </c>
      <c r="AB3058">
        <v>0</v>
      </c>
      <c r="AC3058">
        <v>-1</v>
      </c>
      <c r="AD3058">
        <v>0</v>
      </c>
      <c r="AE3058">
        <v>0</v>
      </c>
      <c r="AF3058">
        <v>0</v>
      </c>
      <c r="AG3058">
        <v>0</v>
      </c>
      <c r="AH3058">
        <v>0</v>
      </c>
      <c r="AK3058">
        <v>0</v>
      </c>
      <c r="AM3058">
        <v>0</v>
      </c>
      <c r="AO3058" s="92"/>
      <c r="AP3058" s="82" t="s">
        <v>317</v>
      </c>
      <c r="AQ3058" s="82" t="s">
        <v>318</v>
      </c>
      <c r="AR3058" s="82"/>
      <c r="AS3058">
        <v>0</v>
      </c>
      <c r="AT3058">
        <v>0</v>
      </c>
      <c r="AU3058">
        <v>2034</v>
      </c>
      <c r="AY3058">
        <v>0</v>
      </c>
      <c r="AZ3058">
        <v>0</v>
      </c>
      <c r="BA3058" s="82" t="s">
        <v>398</v>
      </c>
      <c r="BB3058">
        <v>12992</v>
      </c>
      <c r="BC3058">
        <v>0</v>
      </c>
      <c r="BD3058" s="92"/>
      <c r="BE3058" s="92"/>
      <c r="BF3058">
        <v>0</v>
      </c>
      <c r="BG3058">
        <v>0</v>
      </c>
      <c r="BH3058">
        <v>0</v>
      </c>
      <c r="BI3058" s="92"/>
      <c r="BJ3058" s="92"/>
      <c r="BK3058" s="92"/>
      <c r="BL3058">
        <v>0</v>
      </c>
    </row>
    <row r="3059" spans="1:64" x14ac:dyDescent="0.25">
      <c r="A3059" s="82" t="s">
        <v>297</v>
      </c>
      <c r="B3059" s="82" t="s">
        <v>397</v>
      </c>
      <c r="C3059" s="82" t="s">
        <v>108</v>
      </c>
      <c r="D3059" s="82" t="s">
        <v>308</v>
      </c>
      <c r="E3059" s="82" t="s">
        <v>61</v>
      </c>
      <c r="F3059" s="82" t="s">
        <v>319</v>
      </c>
      <c r="G3059" s="82" t="s">
        <v>116</v>
      </c>
      <c r="H3059">
        <v>0</v>
      </c>
      <c r="I3059">
        <v>0</v>
      </c>
      <c r="J3059">
        <v>0</v>
      </c>
      <c r="K3059" s="92"/>
      <c r="L3059">
        <v>0</v>
      </c>
      <c r="M3059" s="92"/>
      <c r="N3059" s="92"/>
      <c r="O3059" s="92"/>
      <c r="P3059">
        <v>0</v>
      </c>
      <c r="Q3059" s="92"/>
      <c r="R3059" s="92"/>
      <c r="S3059">
        <v>-1</v>
      </c>
      <c r="T3059">
        <v>0</v>
      </c>
      <c r="U3059" s="82" t="s">
        <v>320</v>
      </c>
      <c r="V3059" s="92"/>
      <c r="W3059">
        <v>0</v>
      </c>
      <c r="X3059" s="92"/>
      <c r="Y3059">
        <v>0</v>
      </c>
      <c r="Z3059">
        <v>0</v>
      </c>
      <c r="AA3059">
        <v>0</v>
      </c>
      <c r="AB3059">
        <v>0</v>
      </c>
      <c r="AC3059">
        <v>-1</v>
      </c>
      <c r="AD3059">
        <v>0</v>
      </c>
      <c r="AE3059">
        <v>0</v>
      </c>
      <c r="AF3059">
        <v>0</v>
      </c>
      <c r="AG3059">
        <v>0</v>
      </c>
      <c r="AH3059">
        <v>0</v>
      </c>
      <c r="AK3059">
        <v>0</v>
      </c>
      <c r="AM3059">
        <v>0</v>
      </c>
      <c r="AO3059" s="92"/>
      <c r="AP3059" s="82" t="s">
        <v>317</v>
      </c>
      <c r="AQ3059" s="82" t="s">
        <v>318</v>
      </c>
      <c r="AR3059" s="82"/>
      <c r="AS3059">
        <v>0</v>
      </c>
      <c r="AT3059">
        <v>0</v>
      </c>
      <c r="AU3059">
        <v>2034</v>
      </c>
      <c r="AY3059">
        <v>0</v>
      </c>
      <c r="AZ3059">
        <v>0</v>
      </c>
      <c r="BA3059" s="82" t="s">
        <v>398</v>
      </c>
      <c r="BB3059">
        <v>12993</v>
      </c>
      <c r="BC3059">
        <v>0</v>
      </c>
      <c r="BD3059" s="92"/>
      <c r="BE3059" s="92"/>
      <c r="BF3059">
        <v>0</v>
      </c>
      <c r="BG3059">
        <v>0</v>
      </c>
      <c r="BH3059">
        <v>0</v>
      </c>
      <c r="BI3059" s="92"/>
      <c r="BJ3059" s="92"/>
      <c r="BK3059" s="92"/>
      <c r="BL3059">
        <v>0</v>
      </c>
    </row>
    <row r="3060" spans="1:64" x14ac:dyDescent="0.25">
      <c r="A3060" s="82" t="s">
        <v>297</v>
      </c>
      <c r="B3060" s="82" t="s">
        <v>397</v>
      </c>
      <c r="C3060" s="82" t="s">
        <v>108</v>
      </c>
      <c r="D3060" s="82" t="s">
        <v>311</v>
      </c>
      <c r="E3060" s="82" t="s">
        <v>312</v>
      </c>
      <c r="F3060" s="82" t="s">
        <v>319</v>
      </c>
      <c r="G3060" s="82" t="s">
        <v>116</v>
      </c>
      <c r="H3060">
        <v>0</v>
      </c>
      <c r="I3060">
        <v>0</v>
      </c>
      <c r="J3060">
        <v>0</v>
      </c>
      <c r="K3060" s="92"/>
      <c r="L3060">
        <v>0</v>
      </c>
      <c r="M3060" s="92"/>
      <c r="N3060" s="92"/>
      <c r="O3060" s="92"/>
      <c r="P3060">
        <v>0</v>
      </c>
      <c r="Q3060" s="92"/>
      <c r="R3060" s="92"/>
      <c r="S3060">
        <v>-1</v>
      </c>
      <c r="T3060">
        <v>0</v>
      </c>
      <c r="U3060" s="82" t="s">
        <v>320</v>
      </c>
      <c r="V3060" s="92"/>
      <c r="W3060">
        <v>0</v>
      </c>
      <c r="X3060" s="92"/>
      <c r="Y3060">
        <v>0</v>
      </c>
      <c r="Z3060">
        <v>0</v>
      </c>
      <c r="AA3060">
        <v>0</v>
      </c>
      <c r="AB3060">
        <v>0</v>
      </c>
      <c r="AC3060">
        <v>-1</v>
      </c>
      <c r="AD3060">
        <v>0</v>
      </c>
      <c r="AE3060">
        <v>0</v>
      </c>
      <c r="AF3060">
        <v>0</v>
      </c>
      <c r="AG3060">
        <v>0</v>
      </c>
      <c r="AH3060">
        <v>0</v>
      </c>
      <c r="AK3060">
        <v>0</v>
      </c>
      <c r="AM3060">
        <v>0</v>
      </c>
      <c r="AO3060" s="92"/>
      <c r="AP3060" s="82" t="s">
        <v>317</v>
      </c>
      <c r="AQ3060" s="82" t="s">
        <v>318</v>
      </c>
      <c r="AR3060" s="82"/>
      <c r="AS3060">
        <v>0</v>
      </c>
      <c r="AT3060">
        <v>0</v>
      </c>
      <c r="AU3060">
        <v>2034</v>
      </c>
      <c r="AY3060">
        <v>0</v>
      </c>
      <c r="AZ3060">
        <v>0</v>
      </c>
      <c r="BA3060" s="82" t="s">
        <v>398</v>
      </c>
      <c r="BB3060">
        <v>12994</v>
      </c>
      <c r="BC3060">
        <v>0</v>
      </c>
      <c r="BD3060" s="92"/>
      <c r="BE3060" s="92"/>
      <c r="BF3060">
        <v>0</v>
      </c>
      <c r="BG3060">
        <v>0</v>
      </c>
      <c r="BH3060">
        <v>0</v>
      </c>
      <c r="BI3060" s="92"/>
      <c r="BJ3060" s="92"/>
      <c r="BK3060" s="92"/>
      <c r="BL3060">
        <v>0</v>
      </c>
    </row>
    <row r="3061" spans="1:64" x14ac:dyDescent="0.25">
      <c r="A3061" s="82" t="s">
        <v>297</v>
      </c>
      <c r="B3061" s="82" t="s">
        <v>397</v>
      </c>
      <c r="C3061" s="82" t="s">
        <v>108</v>
      </c>
      <c r="D3061" s="82" t="s">
        <v>298</v>
      </c>
      <c r="E3061" s="82" t="s">
        <v>55</v>
      </c>
      <c r="F3061" s="82" t="s">
        <v>118</v>
      </c>
      <c r="G3061" s="82" t="s">
        <v>118</v>
      </c>
      <c r="H3061">
        <v>241.71249389648438</v>
      </c>
      <c r="I3061">
        <v>295</v>
      </c>
      <c r="J3061">
        <v>53.578971862792969</v>
      </c>
      <c r="K3061" s="92"/>
      <c r="L3061">
        <v>0</v>
      </c>
      <c r="M3061" s="92"/>
      <c r="N3061" s="92"/>
      <c r="O3061" s="92"/>
      <c r="P3061">
        <v>2765.498291015625</v>
      </c>
      <c r="Q3061" s="92"/>
      <c r="R3061" s="92"/>
      <c r="S3061">
        <v>-1</v>
      </c>
      <c r="T3061">
        <v>4654669</v>
      </c>
      <c r="U3061" s="82" t="s">
        <v>300</v>
      </c>
      <c r="V3061" s="92"/>
      <c r="W3061">
        <v>469351.78125</v>
      </c>
      <c r="X3061" s="92"/>
      <c r="Y3061">
        <v>48.342498779296875</v>
      </c>
      <c r="Z3061">
        <v>23850.99609375</v>
      </c>
      <c r="AA3061">
        <v>23850.99609375</v>
      </c>
      <c r="AB3061">
        <v>0</v>
      </c>
      <c r="AC3061">
        <v>-1</v>
      </c>
      <c r="AD3061">
        <v>0</v>
      </c>
      <c r="AE3061">
        <v>0</v>
      </c>
      <c r="AF3061">
        <v>311.72235107421875</v>
      </c>
      <c r="AG3061">
        <v>14</v>
      </c>
      <c r="AH3061">
        <v>2316</v>
      </c>
      <c r="AI3061">
        <v>0.18162362277507782</v>
      </c>
      <c r="AJ3061">
        <v>50.816886901855469</v>
      </c>
      <c r="AK3061">
        <v>20551.2265625</v>
      </c>
      <c r="AL3061">
        <v>43.786403656005859</v>
      </c>
      <c r="AM3061">
        <v>3299.76953125</v>
      </c>
      <c r="AN3061">
        <v>7.030482292175293</v>
      </c>
      <c r="AO3061" s="92"/>
      <c r="AP3061" s="82" t="s">
        <v>321</v>
      </c>
      <c r="AQ3061" s="82" t="s">
        <v>322</v>
      </c>
      <c r="AR3061" s="82"/>
      <c r="AS3061">
        <v>0</v>
      </c>
      <c r="AT3061">
        <v>0</v>
      </c>
      <c r="AU3061">
        <v>2034</v>
      </c>
      <c r="AY3061">
        <v>0</v>
      </c>
      <c r="AZ3061">
        <v>0</v>
      </c>
      <c r="BA3061" s="82" t="s">
        <v>398</v>
      </c>
      <c r="BB3061">
        <v>12995</v>
      </c>
      <c r="BC3061">
        <v>295.39999389648438</v>
      </c>
      <c r="BD3061" s="92"/>
      <c r="BE3061" s="92"/>
      <c r="BF3061">
        <v>469351.78125</v>
      </c>
      <c r="BG3061">
        <v>0</v>
      </c>
      <c r="BH3061">
        <v>0</v>
      </c>
      <c r="BI3061" s="92"/>
      <c r="BJ3061" s="92"/>
      <c r="BK3061" s="92"/>
      <c r="BL3061">
        <v>0</v>
      </c>
    </row>
    <row r="3062" spans="1:64" x14ac:dyDescent="0.25">
      <c r="A3062" s="82" t="s">
        <v>297</v>
      </c>
      <c r="B3062" s="82" t="s">
        <v>397</v>
      </c>
      <c r="C3062" s="82" t="s">
        <v>108</v>
      </c>
      <c r="D3062" s="82" t="s">
        <v>303</v>
      </c>
      <c r="E3062" s="82" t="s">
        <v>304</v>
      </c>
      <c r="F3062" s="82" t="s">
        <v>118</v>
      </c>
      <c r="G3062" s="82" t="s">
        <v>118</v>
      </c>
      <c r="H3062">
        <v>241.71249389648438</v>
      </c>
      <c r="I3062">
        <v>295</v>
      </c>
      <c r="J3062">
        <v>53.578971862792969</v>
      </c>
      <c r="K3062" s="92"/>
      <c r="L3062">
        <v>0</v>
      </c>
      <c r="M3062" s="92"/>
      <c r="N3062" s="92"/>
      <c r="O3062" s="92"/>
      <c r="P3062">
        <v>2765.498291015625</v>
      </c>
      <c r="Q3062" s="92"/>
      <c r="R3062" s="92"/>
      <c r="S3062">
        <v>-1</v>
      </c>
      <c r="T3062">
        <v>4654669</v>
      </c>
      <c r="U3062" s="82" t="s">
        <v>300</v>
      </c>
      <c r="V3062" s="92"/>
      <c r="W3062">
        <v>469351.78125</v>
      </c>
      <c r="X3062" s="92"/>
      <c r="Y3062">
        <v>48.342498779296875</v>
      </c>
      <c r="Z3062">
        <v>23850.99609375</v>
      </c>
      <c r="AA3062">
        <v>23850.99609375</v>
      </c>
      <c r="AB3062">
        <v>0</v>
      </c>
      <c r="AC3062">
        <v>-1</v>
      </c>
      <c r="AD3062">
        <v>0</v>
      </c>
      <c r="AE3062">
        <v>0</v>
      </c>
      <c r="AF3062">
        <v>311.72235107421875</v>
      </c>
      <c r="AG3062">
        <v>14</v>
      </c>
      <c r="AH3062">
        <v>2316</v>
      </c>
      <c r="AI3062">
        <v>0.18162362277507782</v>
      </c>
      <c r="AJ3062">
        <v>50.816886901855469</v>
      </c>
      <c r="AK3062">
        <v>20551.2265625</v>
      </c>
      <c r="AL3062">
        <v>43.786403656005859</v>
      </c>
      <c r="AM3062">
        <v>3299.76953125</v>
      </c>
      <c r="AN3062">
        <v>7.030482292175293</v>
      </c>
      <c r="AO3062" s="92"/>
      <c r="AP3062" s="82" t="s">
        <v>321</v>
      </c>
      <c r="AQ3062" s="82" t="s">
        <v>322</v>
      </c>
      <c r="AR3062" s="82"/>
      <c r="AS3062">
        <v>0</v>
      </c>
      <c r="AT3062">
        <v>0</v>
      </c>
      <c r="AU3062">
        <v>2034</v>
      </c>
      <c r="AY3062">
        <v>0</v>
      </c>
      <c r="AZ3062">
        <v>0</v>
      </c>
      <c r="BA3062" s="82" t="s">
        <v>398</v>
      </c>
      <c r="BB3062">
        <v>12996</v>
      </c>
      <c r="BC3062">
        <v>295.39999389648438</v>
      </c>
      <c r="BD3062" s="92"/>
      <c r="BE3062" s="92"/>
      <c r="BF3062">
        <v>469351.78125</v>
      </c>
      <c r="BG3062">
        <v>0</v>
      </c>
      <c r="BH3062">
        <v>0</v>
      </c>
      <c r="BI3062" s="92"/>
      <c r="BJ3062" s="92"/>
      <c r="BK3062" s="92"/>
      <c r="BL3062">
        <v>0</v>
      </c>
    </row>
    <row r="3063" spans="1:64" x14ac:dyDescent="0.25">
      <c r="A3063" s="82" t="s">
        <v>297</v>
      </c>
      <c r="B3063" s="82" t="s">
        <v>397</v>
      </c>
      <c r="C3063" s="82" t="s">
        <v>108</v>
      </c>
      <c r="D3063" s="82" t="s">
        <v>305</v>
      </c>
      <c r="E3063" s="82" t="s">
        <v>58</v>
      </c>
      <c r="F3063" s="82" t="s">
        <v>118</v>
      </c>
      <c r="G3063" s="82" t="s">
        <v>118</v>
      </c>
      <c r="H3063">
        <v>241.71249389648438</v>
      </c>
      <c r="I3063">
        <v>295</v>
      </c>
      <c r="J3063">
        <v>53.578971862792969</v>
      </c>
      <c r="K3063" s="92"/>
      <c r="L3063">
        <v>0</v>
      </c>
      <c r="M3063" s="92"/>
      <c r="N3063" s="92"/>
      <c r="O3063" s="92"/>
      <c r="P3063">
        <v>2765.498291015625</v>
      </c>
      <c r="Q3063" s="92"/>
      <c r="R3063" s="92"/>
      <c r="S3063">
        <v>-1</v>
      </c>
      <c r="T3063">
        <v>4654669</v>
      </c>
      <c r="U3063" s="82" t="s">
        <v>300</v>
      </c>
      <c r="V3063" s="92"/>
      <c r="W3063">
        <v>469351.78125</v>
      </c>
      <c r="X3063" s="92"/>
      <c r="Y3063">
        <v>48.342498779296875</v>
      </c>
      <c r="Z3063">
        <v>23850.99609375</v>
      </c>
      <c r="AA3063">
        <v>23850.99609375</v>
      </c>
      <c r="AB3063">
        <v>0</v>
      </c>
      <c r="AC3063">
        <v>-1</v>
      </c>
      <c r="AD3063">
        <v>0</v>
      </c>
      <c r="AE3063">
        <v>0</v>
      </c>
      <c r="AF3063">
        <v>311.72235107421875</v>
      </c>
      <c r="AG3063">
        <v>14</v>
      </c>
      <c r="AH3063">
        <v>2316</v>
      </c>
      <c r="AI3063">
        <v>0.18162362277507782</v>
      </c>
      <c r="AJ3063">
        <v>50.816886901855469</v>
      </c>
      <c r="AK3063">
        <v>20551.2265625</v>
      </c>
      <c r="AL3063">
        <v>43.786403656005859</v>
      </c>
      <c r="AM3063">
        <v>3299.76953125</v>
      </c>
      <c r="AN3063">
        <v>7.030482292175293</v>
      </c>
      <c r="AO3063" s="92"/>
      <c r="AP3063" s="82" t="s">
        <v>321</v>
      </c>
      <c r="AQ3063" s="82" t="s">
        <v>322</v>
      </c>
      <c r="AR3063" s="82"/>
      <c r="AS3063">
        <v>0</v>
      </c>
      <c r="AT3063">
        <v>0</v>
      </c>
      <c r="AU3063">
        <v>2034</v>
      </c>
      <c r="AY3063">
        <v>0</v>
      </c>
      <c r="AZ3063">
        <v>0</v>
      </c>
      <c r="BA3063" s="82" t="s">
        <v>398</v>
      </c>
      <c r="BB3063">
        <v>12997</v>
      </c>
      <c r="BC3063">
        <v>295.39999389648438</v>
      </c>
      <c r="BD3063" s="92"/>
      <c r="BE3063" s="92"/>
      <c r="BF3063">
        <v>469351.78125</v>
      </c>
      <c r="BG3063">
        <v>0</v>
      </c>
      <c r="BH3063">
        <v>0</v>
      </c>
      <c r="BI3063" s="92"/>
      <c r="BJ3063" s="92"/>
      <c r="BK3063" s="92"/>
      <c r="BL3063">
        <v>0</v>
      </c>
    </row>
    <row r="3064" spans="1:64" x14ac:dyDescent="0.25">
      <c r="A3064" s="82" t="s">
        <v>297</v>
      </c>
      <c r="B3064" s="82" t="s">
        <v>397</v>
      </c>
      <c r="C3064" s="82" t="s">
        <v>108</v>
      </c>
      <c r="D3064" s="82" t="s">
        <v>307</v>
      </c>
      <c r="E3064" s="82" t="s">
        <v>60</v>
      </c>
      <c r="F3064" s="82" t="s">
        <v>118</v>
      </c>
      <c r="G3064" s="82" t="s">
        <v>118</v>
      </c>
      <c r="H3064">
        <v>241.71249389648438</v>
      </c>
      <c r="I3064">
        <v>295</v>
      </c>
      <c r="J3064">
        <v>53.578971862792969</v>
      </c>
      <c r="K3064" s="92"/>
      <c r="L3064">
        <v>0</v>
      </c>
      <c r="M3064" s="92"/>
      <c r="N3064" s="92"/>
      <c r="O3064" s="92"/>
      <c r="P3064">
        <v>2765.498291015625</v>
      </c>
      <c r="Q3064" s="92"/>
      <c r="R3064" s="92"/>
      <c r="S3064">
        <v>-1</v>
      </c>
      <c r="T3064">
        <v>4654669</v>
      </c>
      <c r="U3064" s="82" t="s">
        <v>300</v>
      </c>
      <c r="V3064" s="92"/>
      <c r="W3064">
        <v>469351.78125</v>
      </c>
      <c r="X3064" s="92"/>
      <c r="Y3064">
        <v>48.342498779296875</v>
      </c>
      <c r="Z3064">
        <v>23850.99609375</v>
      </c>
      <c r="AA3064">
        <v>23850.99609375</v>
      </c>
      <c r="AB3064">
        <v>0</v>
      </c>
      <c r="AC3064">
        <v>-1</v>
      </c>
      <c r="AD3064">
        <v>0</v>
      </c>
      <c r="AE3064">
        <v>0</v>
      </c>
      <c r="AF3064">
        <v>311.72235107421875</v>
      </c>
      <c r="AG3064">
        <v>14</v>
      </c>
      <c r="AH3064">
        <v>2316</v>
      </c>
      <c r="AI3064">
        <v>0.18162362277507782</v>
      </c>
      <c r="AJ3064">
        <v>50.816886901855469</v>
      </c>
      <c r="AK3064">
        <v>20551.2265625</v>
      </c>
      <c r="AL3064">
        <v>43.786403656005859</v>
      </c>
      <c r="AM3064">
        <v>3299.76953125</v>
      </c>
      <c r="AN3064">
        <v>7.030482292175293</v>
      </c>
      <c r="AO3064" s="92"/>
      <c r="AP3064" s="82" t="s">
        <v>321</v>
      </c>
      <c r="AQ3064" s="82" t="s">
        <v>322</v>
      </c>
      <c r="AR3064" s="82"/>
      <c r="AS3064">
        <v>0</v>
      </c>
      <c r="AT3064">
        <v>0</v>
      </c>
      <c r="AU3064">
        <v>2034</v>
      </c>
      <c r="AY3064">
        <v>0</v>
      </c>
      <c r="AZ3064">
        <v>0</v>
      </c>
      <c r="BA3064" s="82" t="s">
        <v>398</v>
      </c>
      <c r="BB3064">
        <v>12998</v>
      </c>
      <c r="BC3064">
        <v>295.39999389648438</v>
      </c>
      <c r="BD3064" s="92"/>
      <c r="BE3064" s="92"/>
      <c r="BF3064">
        <v>469351.78125</v>
      </c>
      <c r="BG3064">
        <v>0</v>
      </c>
      <c r="BH3064">
        <v>0</v>
      </c>
      <c r="BI3064" s="92"/>
      <c r="BJ3064" s="92"/>
      <c r="BK3064" s="92"/>
      <c r="BL3064">
        <v>0</v>
      </c>
    </row>
    <row r="3065" spans="1:64" x14ac:dyDescent="0.25">
      <c r="A3065" s="82" t="s">
        <v>297</v>
      </c>
      <c r="B3065" s="82" t="s">
        <v>397</v>
      </c>
      <c r="C3065" s="82" t="s">
        <v>108</v>
      </c>
      <c r="D3065" s="82" t="s">
        <v>308</v>
      </c>
      <c r="E3065" s="82" t="s">
        <v>61</v>
      </c>
      <c r="F3065" s="82" t="s">
        <v>118</v>
      </c>
      <c r="G3065" s="82" t="s">
        <v>118</v>
      </c>
      <c r="H3065">
        <v>241.71249389648438</v>
      </c>
      <c r="I3065">
        <v>295</v>
      </c>
      <c r="J3065">
        <v>53.578971862792969</v>
      </c>
      <c r="K3065" s="92"/>
      <c r="L3065">
        <v>0</v>
      </c>
      <c r="M3065" s="92"/>
      <c r="N3065" s="92"/>
      <c r="O3065" s="92"/>
      <c r="P3065">
        <v>2765.498291015625</v>
      </c>
      <c r="Q3065" s="92"/>
      <c r="R3065" s="92"/>
      <c r="S3065">
        <v>-1</v>
      </c>
      <c r="T3065">
        <v>4654669</v>
      </c>
      <c r="U3065" s="82" t="s">
        <v>300</v>
      </c>
      <c r="V3065" s="92"/>
      <c r="W3065">
        <v>469351.78125</v>
      </c>
      <c r="X3065" s="92"/>
      <c r="Y3065">
        <v>48.342498779296875</v>
      </c>
      <c r="Z3065">
        <v>23850.99609375</v>
      </c>
      <c r="AA3065">
        <v>23850.99609375</v>
      </c>
      <c r="AB3065">
        <v>0</v>
      </c>
      <c r="AC3065">
        <v>-1</v>
      </c>
      <c r="AD3065">
        <v>0</v>
      </c>
      <c r="AE3065">
        <v>0</v>
      </c>
      <c r="AF3065">
        <v>311.72235107421875</v>
      </c>
      <c r="AG3065">
        <v>14</v>
      </c>
      <c r="AH3065">
        <v>2316</v>
      </c>
      <c r="AI3065">
        <v>0.18162362277507782</v>
      </c>
      <c r="AJ3065">
        <v>50.816886901855469</v>
      </c>
      <c r="AK3065">
        <v>20551.2265625</v>
      </c>
      <c r="AL3065">
        <v>43.786403656005859</v>
      </c>
      <c r="AM3065">
        <v>3299.76953125</v>
      </c>
      <c r="AN3065">
        <v>7.030482292175293</v>
      </c>
      <c r="AO3065" s="92"/>
      <c r="AP3065" s="82" t="s">
        <v>321</v>
      </c>
      <c r="AQ3065" s="82" t="s">
        <v>322</v>
      </c>
      <c r="AR3065" s="82"/>
      <c r="AS3065">
        <v>0</v>
      </c>
      <c r="AT3065">
        <v>0</v>
      </c>
      <c r="AU3065">
        <v>2034</v>
      </c>
      <c r="AY3065">
        <v>0</v>
      </c>
      <c r="AZ3065">
        <v>0</v>
      </c>
      <c r="BA3065" s="82" t="s">
        <v>398</v>
      </c>
      <c r="BB3065">
        <v>12999</v>
      </c>
      <c r="BC3065">
        <v>295.39999389648438</v>
      </c>
      <c r="BD3065" s="92"/>
      <c r="BE3065" s="92"/>
      <c r="BF3065">
        <v>469351.78125</v>
      </c>
      <c r="BG3065">
        <v>0</v>
      </c>
      <c r="BH3065">
        <v>0</v>
      </c>
      <c r="BI3065" s="92"/>
      <c r="BJ3065" s="92"/>
      <c r="BK3065" s="92"/>
      <c r="BL3065">
        <v>0</v>
      </c>
    </row>
    <row r="3066" spans="1:64" x14ac:dyDescent="0.25">
      <c r="A3066" s="82" t="s">
        <v>297</v>
      </c>
      <c r="B3066" s="82" t="s">
        <v>397</v>
      </c>
      <c r="C3066" s="82" t="s">
        <v>108</v>
      </c>
      <c r="D3066" s="82" t="s">
        <v>309</v>
      </c>
      <c r="E3066" s="82" t="s">
        <v>310</v>
      </c>
      <c r="F3066" s="82" t="s">
        <v>118</v>
      </c>
      <c r="G3066" s="82" t="s">
        <v>118</v>
      </c>
      <c r="H3066">
        <v>241.71249389648438</v>
      </c>
      <c r="I3066">
        <v>295</v>
      </c>
      <c r="J3066">
        <v>53.578971862792969</v>
      </c>
      <c r="K3066" s="92"/>
      <c r="L3066">
        <v>0</v>
      </c>
      <c r="M3066" s="92"/>
      <c r="N3066" s="92"/>
      <c r="O3066" s="92"/>
      <c r="P3066">
        <v>2765.498291015625</v>
      </c>
      <c r="Q3066" s="92"/>
      <c r="R3066" s="92"/>
      <c r="S3066">
        <v>-1</v>
      </c>
      <c r="T3066">
        <v>4654669</v>
      </c>
      <c r="U3066" s="82" t="s">
        <v>300</v>
      </c>
      <c r="V3066" s="92"/>
      <c r="W3066">
        <v>469351.78125</v>
      </c>
      <c r="X3066" s="92"/>
      <c r="Y3066">
        <v>48.342498779296875</v>
      </c>
      <c r="Z3066">
        <v>23850.99609375</v>
      </c>
      <c r="AA3066">
        <v>23850.99609375</v>
      </c>
      <c r="AB3066">
        <v>0</v>
      </c>
      <c r="AC3066">
        <v>-1</v>
      </c>
      <c r="AD3066">
        <v>0</v>
      </c>
      <c r="AE3066">
        <v>0</v>
      </c>
      <c r="AF3066">
        <v>311.72235107421875</v>
      </c>
      <c r="AG3066">
        <v>14</v>
      </c>
      <c r="AH3066">
        <v>2316</v>
      </c>
      <c r="AI3066">
        <v>0.18162362277507782</v>
      </c>
      <c r="AJ3066">
        <v>50.816886901855469</v>
      </c>
      <c r="AK3066">
        <v>20551.2265625</v>
      </c>
      <c r="AL3066">
        <v>43.786403656005859</v>
      </c>
      <c r="AM3066">
        <v>3299.76953125</v>
      </c>
      <c r="AN3066">
        <v>7.030482292175293</v>
      </c>
      <c r="AO3066" s="92"/>
      <c r="AP3066" s="82" t="s">
        <v>321</v>
      </c>
      <c r="AQ3066" s="82" t="s">
        <v>322</v>
      </c>
      <c r="AR3066" s="82"/>
      <c r="AS3066">
        <v>0</v>
      </c>
      <c r="AT3066">
        <v>0</v>
      </c>
      <c r="AU3066">
        <v>2034</v>
      </c>
      <c r="AY3066">
        <v>0</v>
      </c>
      <c r="AZ3066">
        <v>0</v>
      </c>
      <c r="BA3066" s="82" t="s">
        <v>398</v>
      </c>
      <c r="BB3066">
        <v>13000</v>
      </c>
      <c r="BC3066">
        <v>295.39999389648438</v>
      </c>
      <c r="BD3066" s="92"/>
      <c r="BE3066" s="92"/>
      <c r="BF3066">
        <v>469351.78125</v>
      </c>
      <c r="BG3066">
        <v>0</v>
      </c>
      <c r="BH3066">
        <v>0</v>
      </c>
      <c r="BI3066" s="92"/>
      <c r="BJ3066" s="92"/>
      <c r="BK3066" s="92"/>
      <c r="BL3066">
        <v>0</v>
      </c>
    </row>
    <row r="3067" spans="1:64" x14ac:dyDescent="0.25">
      <c r="A3067" s="82" t="s">
        <v>297</v>
      </c>
      <c r="B3067" s="82" t="s">
        <v>397</v>
      </c>
      <c r="C3067" s="82" t="s">
        <v>108</v>
      </c>
      <c r="D3067" s="82" t="s">
        <v>311</v>
      </c>
      <c r="E3067" s="82" t="s">
        <v>312</v>
      </c>
      <c r="F3067" s="82" t="s">
        <v>118</v>
      </c>
      <c r="G3067" s="82" t="s">
        <v>118</v>
      </c>
      <c r="H3067">
        <v>241.71249389648438</v>
      </c>
      <c r="I3067">
        <v>295</v>
      </c>
      <c r="J3067">
        <v>53.578971862792969</v>
      </c>
      <c r="K3067" s="92"/>
      <c r="L3067">
        <v>0</v>
      </c>
      <c r="M3067" s="92"/>
      <c r="N3067" s="92"/>
      <c r="O3067" s="92"/>
      <c r="P3067">
        <v>2765.498291015625</v>
      </c>
      <c r="Q3067" s="92"/>
      <c r="R3067" s="92"/>
      <c r="S3067">
        <v>-1</v>
      </c>
      <c r="T3067">
        <v>4654669</v>
      </c>
      <c r="U3067" s="82" t="s">
        <v>300</v>
      </c>
      <c r="V3067" s="92"/>
      <c r="W3067">
        <v>469351.78125</v>
      </c>
      <c r="X3067" s="92"/>
      <c r="Y3067">
        <v>48.342498779296875</v>
      </c>
      <c r="Z3067">
        <v>23850.99609375</v>
      </c>
      <c r="AA3067">
        <v>23850.99609375</v>
      </c>
      <c r="AB3067">
        <v>0</v>
      </c>
      <c r="AC3067">
        <v>-1</v>
      </c>
      <c r="AD3067">
        <v>0</v>
      </c>
      <c r="AE3067">
        <v>0</v>
      </c>
      <c r="AF3067">
        <v>311.72235107421875</v>
      </c>
      <c r="AG3067">
        <v>14</v>
      </c>
      <c r="AH3067">
        <v>2316</v>
      </c>
      <c r="AI3067">
        <v>0.18162362277507782</v>
      </c>
      <c r="AJ3067">
        <v>50.816886901855469</v>
      </c>
      <c r="AK3067">
        <v>20551.2265625</v>
      </c>
      <c r="AL3067">
        <v>43.786403656005859</v>
      </c>
      <c r="AM3067">
        <v>3299.76953125</v>
      </c>
      <c r="AN3067">
        <v>7.030482292175293</v>
      </c>
      <c r="AO3067" s="92"/>
      <c r="AP3067" s="82" t="s">
        <v>321</v>
      </c>
      <c r="AQ3067" s="82" t="s">
        <v>322</v>
      </c>
      <c r="AR3067" s="82"/>
      <c r="AS3067">
        <v>0</v>
      </c>
      <c r="AT3067">
        <v>0</v>
      </c>
      <c r="AU3067">
        <v>2034</v>
      </c>
      <c r="AY3067">
        <v>0</v>
      </c>
      <c r="AZ3067">
        <v>0</v>
      </c>
      <c r="BA3067" s="82" t="s">
        <v>398</v>
      </c>
      <c r="BB3067">
        <v>13001</v>
      </c>
      <c r="BC3067">
        <v>295.39999389648438</v>
      </c>
      <c r="BD3067" s="92"/>
      <c r="BE3067" s="92"/>
      <c r="BF3067">
        <v>469351.78125</v>
      </c>
      <c r="BG3067">
        <v>0</v>
      </c>
      <c r="BH3067">
        <v>0</v>
      </c>
      <c r="BI3067" s="92"/>
      <c r="BJ3067" s="92"/>
      <c r="BK3067" s="92"/>
      <c r="BL3067">
        <v>0</v>
      </c>
    </row>
    <row r="3068" spans="1:64" x14ac:dyDescent="0.25">
      <c r="A3068" s="82" t="s">
        <v>297</v>
      </c>
      <c r="B3068" s="82" t="s">
        <v>397</v>
      </c>
      <c r="C3068" s="82" t="s">
        <v>108</v>
      </c>
      <c r="D3068" s="82" t="s">
        <v>313</v>
      </c>
      <c r="E3068" s="82" t="s">
        <v>314</v>
      </c>
      <c r="F3068" s="82" t="s">
        <v>118</v>
      </c>
      <c r="G3068" s="82" t="s">
        <v>118</v>
      </c>
      <c r="H3068">
        <v>241.71249389648438</v>
      </c>
      <c r="I3068">
        <v>295</v>
      </c>
      <c r="J3068">
        <v>53.578971862792969</v>
      </c>
      <c r="K3068" s="92"/>
      <c r="L3068">
        <v>0</v>
      </c>
      <c r="M3068" s="92"/>
      <c r="N3068" s="92"/>
      <c r="O3068" s="92"/>
      <c r="P3068">
        <v>2765.498291015625</v>
      </c>
      <c r="Q3068" s="92"/>
      <c r="R3068" s="92"/>
      <c r="S3068">
        <v>-1</v>
      </c>
      <c r="T3068">
        <v>4654669</v>
      </c>
      <c r="U3068" s="82" t="s">
        <v>300</v>
      </c>
      <c r="V3068" s="92"/>
      <c r="W3068">
        <v>469351.78125</v>
      </c>
      <c r="X3068" s="92"/>
      <c r="Y3068">
        <v>48.342498779296875</v>
      </c>
      <c r="Z3068">
        <v>23850.99609375</v>
      </c>
      <c r="AA3068">
        <v>23850.99609375</v>
      </c>
      <c r="AB3068">
        <v>0</v>
      </c>
      <c r="AC3068">
        <v>-1</v>
      </c>
      <c r="AD3068">
        <v>0</v>
      </c>
      <c r="AE3068">
        <v>0</v>
      </c>
      <c r="AF3068">
        <v>311.72235107421875</v>
      </c>
      <c r="AG3068">
        <v>14</v>
      </c>
      <c r="AH3068">
        <v>2316</v>
      </c>
      <c r="AI3068">
        <v>0.18162362277507782</v>
      </c>
      <c r="AJ3068">
        <v>50.816886901855469</v>
      </c>
      <c r="AK3068">
        <v>20551.2265625</v>
      </c>
      <c r="AL3068">
        <v>43.786403656005859</v>
      </c>
      <c r="AM3068">
        <v>3299.76953125</v>
      </c>
      <c r="AN3068">
        <v>7.030482292175293</v>
      </c>
      <c r="AO3068" s="92"/>
      <c r="AP3068" s="82" t="s">
        <v>321</v>
      </c>
      <c r="AQ3068" s="82" t="s">
        <v>322</v>
      </c>
      <c r="AR3068" s="82"/>
      <c r="AS3068">
        <v>0</v>
      </c>
      <c r="AT3068">
        <v>0</v>
      </c>
      <c r="AU3068">
        <v>2034</v>
      </c>
      <c r="AY3068">
        <v>0</v>
      </c>
      <c r="AZ3068">
        <v>0</v>
      </c>
      <c r="BA3068" s="82" t="s">
        <v>398</v>
      </c>
      <c r="BB3068">
        <v>13002</v>
      </c>
      <c r="BC3068">
        <v>295.39999389648438</v>
      </c>
      <c r="BD3068" s="92"/>
      <c r="BE3068" s="92"/>
      <c r="BF3068">
        <v>469351.78125</v>
      </c>
      <c r="BG3068">
        <v>0</v>
      </c>
      <c r="BH3068">
        <v>0</v>
      </c>
      <c r="BI3068" s="92"/>
      <c r="BJ3068" s="92"/>
      <c r="BK3068" s="92"/>
      <c r="BL3068">
        <v>0</v>
      </c>
    </row>
    <row r="3069" spans="1:64" x14ac:dyDescent="0.25">
      <c r="A3069" s="82" t="s">
        <v>297</v>
      </c>
      <c r="B3069" s="82" t="s">
        <v>397</v>
      </c>
      <c r="C3069" s="82" t="s">
        <v>108</v>
      </c>
      <c r="D3069" s="82" t="s">
        <v>298</v>
      </c>
      <c r="E3069" s="82" t="s">
        <v>55</v>
      </c>
      <c r="F3069" s="82" t="s">
        <v>323</v>
      </c>
      <c r="G3069" s="82" t="s">
        <v>323</v>
      </c>
      <c r="H3069">
        <v>22.833641052246094</v>
      </c>
      <c r="I3069">
        <v>100</v>
      </c>
      <c r="J3069">
        <v>22.833641052246094</v>
      </c>
      <c r="K3069" s="92"/>
      <c r="L3069">
        <v>0</v>
      </c>
      <c r="M3069" s="92"/>
      <c r="N3069" s="92"/>
      <c r="O3069" s="92"/>
      <c r="P3069">
        <v>14554.1884765625</v>
      </c>
      <c r="Q3069" s="92"/>
      <c r="R3069" s="92"/>
      <c r="S3069">
        <v>-1</v>
      </c>
      <c r="T3069">
        <v>0</v>
      </c>
      <c r="U3069" s="82" t="s">
        <v>324</v>
      </c>
      <c r="V3069" s="92"/>
      <c r="W3069">
        <v>200022.6875</v>
      </c>
      <c r="X3069" s="92"/>
      <c r="Y3069">
        <v>0</v>
      </c>
      <c r="Z3069">
        <v>6591.291015625</v>
      </c>
      <c r="AA3069">
        <v>6591.291015625</v>
      </c>
      <c r="AB3069">
        <v>0</v>
      </c>
      <c r="AC3069">
        <v>-1</v>
      </c>
      <c r="AD3069">
        <v>0</v>
      </c>
      <c r="AE3069">
        <v>0</v>
      </c>
      <c r="AF3069">
        <v>0</v>
      </c>
      <c r="AG3069">
        <v>365</v>
      </c>
      <c r="AH3069">
        <v>4383</v>
      </c>
      <c r="AI3069">
        <v>0.22833640873432159</v>
      </c>
      <c r="AJ3069">
        <v>32.952716827392578</v>
      </c>
      <c r="AK3069">
        <v>-6512.16455078125</v>
      </c>
      <c r="AL3069">
        <v>-32.55712890625</v>
      </c>
      <c r="AM3069">
        <v>13103.4560546875</v>
      </c>
      <c r="AN3069">
        <v>65.509841918945313</v>
      </c>
      <c r="AO3069" s="92"/>
      <c r="AP3069" s="82" t="s">
        <v>325</v>
      </c>
      <c r="AQ3069" s="82" t="s">
        <v>326</v>
      </c>
      <c r="AR3069" s="82"/>
      <c r="AS3069">
        <v>0</v>
      </c>
      <c r="AT3069">
        <v>0</v>
      </c>
      <c r="AU3069">
        <v>2034</v>
      </c>
      <c r="AY3069">
        <v>0</v>
      </c>
      <c r="AZ3069">
        <v>0</v>
      </c>
      <c r="BA3069" s="82" t="s">
        <v>398</v>
      </c>
      <c r="BB3069">
        <v>13003</v>
      </c>
      <c r="BC3069">
        <v>100</v>
      </c>
      <c r="BD3069" s="92"/>
      <c r="BE3069" s="92"/>
      <c r="BF3069">
        <v>200022.6875</v>
      </c>
      <c r="BG3069">
        <v>0</v>
      </c>
      <c r="BH3069">
        <v>0</v>
      </c>
      <c r="BI3069" s="92"/>
      <c r="BJ3069" s="92"/>
      <c r="BK3069" s="92"/>
      <c r="BL3069">
        <v>0</v>
      </c>
    </row>
    <row r="3070" spans="1:64" x14ac:dyDescent="0.25">
      <c r="A3070" s="82" t="s">
        <v>297</v>
      </c>
      <c r="B3070" s="82" t="s">
        <v>397</v>
      </c>
      <c r="C3070" s="82" t="s">
        <v>108</v>
      </c>
      <c r="D3070" s="82" t="s">
        <v>303</v>
      </c>
      <c r="E3070" s="82" t="s">
        <v>304</v>
      </c>
      <c r="F3070" s="82" t="s">
        <v>323</v>
      </c>
      <c r="G3070" s="82" t="s">
        <v>323</v>
      </c>
      <c r="H3070">
        <v>22.833641052246094</v>
      </c>
      <c r="I3070">
        <v>100</v>
      </c>
      <c r="J3070">
        <v>22.833641052246094</v>
      </c>
      <c r="K3070" s="92"/>
      <c r="L3070">
        <v>0</v>
      </c>
      <c r="M3070" s="92"/>
      <c r="N3070" s="92"/>
      <c r="O3070" s="92"/>
      <c r="P3070">
        <v>14554.1884765625</v>
      </c>
      <c r="Q3070" s="92"/>
      <c r="R3070" s="92"/>
      <c r="S3070">
        <v>-1</v>
      </c>
      <c r="T3070">
        <v>0</v>
      </c>
      <c r="U3070" s="82" t="s">
        <v>324</v>
      </c>
      <c r="V3070" s="92"/>
      <c r="W3070">
        <v>200022.6875</v>
      </c>
      <c r="X3070" s="92"/>
      <c r="Y3070">
        <v>0</v>
      </c>
      <c r="Z3070">
        <v>6591.291015625</v>
      </c>
      <c r="AA3070">
        <v>6591.291015625</v>
      </c>
      <c r="AB3070">
        <v>0</v>
      </c>
      <c r="AC3070">
        <v>-1</v>
      </c>
      <c r="AD3070">
        <v>0</v>
      </c>
      <c r="AE3070">
        <v>0</v>
      </c>
      <c r="AF3070">
        <v>0</v>
      </c>
      <c r="AG3070">
        <v>365</v>
      </c>
      <c r="AH3070">
        <v>4383</v>
      </c>
      <c r="AI3070">
        <v>0.22833640873432159</v>
      </c>
      <c r="AJ3070">
        <v>32.952716827392578</v>
      </c>
      <c r="AK3070">
        <v>-6512.16455078125</v>
      </c>
      <c r="AL3070">
        <v>-32.55712890625</v>
      </c>
      <c r="AM3070">
        <v>13103.4560546875</v>
      </c>
      <c r="AN3070">
        <v>65.509841918945313</v>
      </c>
      <c r="AO3070" s="92"/>
      <c r="AP3070" s="82" t="s">
        <v>325</v>
      </c>
      <c r="AQ3070" s="82" t="s">
        <v>326</v>
      </c>
      <c r="AR3070" s="82"/>
      <c r="AS3070">
        <v>0</v>
      </c>
      <c r="AT3070">
        <v>0</v>
      </c>
      <c r="AU3070">
        <v>2034</v>
      </c>
      <c r="AY3070">
        <v>0</v>
      </c>
      <c r="AZ3070">
        <v>0</v>
      </c>
      <c r="BA3070" s="82" t="s">
        <v>398</v>
      </c>
      <c r="BB3070">
        <v>13004</v>
      </c>
      <c r="BC3070">
        <v>100</v>
      </c>
      <c r="BD3070" s="92"/>
      <c r="BE3070" s="92"/>
      <c r="BF3070">
        <v>200022.6875</v>
      </c>
      <c r="BG3070">
        <v>0</v>
      </c>
      <c r="BH3070">
        <v>0</v>
      </c>
      <c r="BI3070" s="92"/>
      <c r="BJ3070" s="92"/>
      <c r="BK3070" s="92"/>
      <c r="BL3070">
        <v>0</v>
      </c>
    </row>
    <row r="3071" spans="1:64" x14ac:dyDescent="0.25">
      <c r="A3071" s="82" t="s">
        <v>297</v>
      </c>
      <c r="B3071" s="82" t="s">
        <v>397</v>
      </c>
      <c r="C3071" s="82" t="s">
        <v>108</v>
      </c>
      <c r="D3071" s="82" t="s">
        <v>305</v>
      </c>
      <c r="E3071" s="82" t="s">
        <v>58</v>
      </c>
      <c r="F3071" s="82" t="s">
        <v>323</v>
      </c>
      <c r="G3071" s="82" t="s">
        <v>323</v>
      </c>
      <c r="H3071">
        <v>22.833641052246094</v>
      </c>
      <c r="I3071">
        <v>100</v>
      </c>
      <c r="J3071">
        <v>22.833641052246094</v>
      </c>
      <c r="K3071" s="92"/>
      <c r="L3071">
        <v>0</v>
      </c>
      <c r="M3071" s="92"/>
      <c r="N3071" s="92"/>
      <c r="O3071" s="92"/>
      <c r="P3071">
        <v>14554.1884765625</v>
      </c>
      <c r="Q3071" s="92"/>
      <c r="R3071" s="92"/>
      <c r="S3071">
        <v>-1</v>
      </c>
      <c r="T3071">
        <v>0</v>
      </c>
      <c r="U3071" s="82" t="s">
        <v>324</v>
      </c>
      <c r="V3071" s="92"/>
      <c r="W3071">
        <v>200022.6875</v>
      </c>
      <c r="X3071" s="92"/>
      <c r="Y3071">
        <v>0</v>
      </c>
      <c r="Z3071">
        <v>6591.291015625</v>
      </c>
      <c r="AA3071">
        <v>6591.291015625</v>
      </c>
      <c r="AB3071">
        <v>0</v>
      </c>
      <c r="AC3071">
        <v>-1</v>
      </c>
      <c r="AD3071">
        <v>0</v>
      </c>
      <c r="AE3071">
        <v>0</v>
      </c>
      <c r="AF3071">
        <v>0</v>
      </c>
      <c r="AG3071">
        <v>365</v>
      </c>
      <c r="AH3071">
        <v>4383</v>
      </c>
      <c r="AI3071">
        <v>0.22833640873432159</v>
      </c>
      <c r="AJ3071">
        <v>32.952716827392578</v>
      </c>
      <c r="AK3071">
        <v>-6512.16455078125</v>
      </c>
      <c r="AL3071">
        <v>-32.55712890625</v>
      </c>
      <c r="AM3071">
        <v>13103.4560546875</v>
      </c>
      <c r="AN3071">
        <v>65.509841918945313</v>
      </c>
      <c r="AO3071" s="92"/>
      <c r="AP3071" s="82" t="s">
        <v>325</v>
      </c>
      <c r="AQ3071" s="82" t="s">
        <v>326</v>
      </c>
      <c r="AR3071" s="82"/>
      <c r="AS3071">
        <v>0</v>
      </c>
      <c r="AT3071">
        <v>0</v>
      </c>
      <c r="AU3071">
        <v>2034</v>
      </c>
      <c r="AY3071">
        <v>0</v>
      </c>
      <c r="AZ3071">
        <v>0</v>
      </c>
      <c r="BA3071" s="82" t="s">
        <v>398</v>
      </c>
      <c r="BB3071">
        <v>13005</v>
      </c>
      <c r="BC3071">
        <v>100</v>
      </c>
      <c r="BD3071" s="92"/>
      <c r="BE3071" s="92"/>
      <c r="BF3071">
        <v>200022.6875</v>
      </c>
      <c r="BG3071">
        <v>0</v>
      </c>
      <c r="BH3071">
        <v>0</v>
      </c>
      <c r="BI3071" s="92"/>
      <c r="BJ3071" s="92"/>
      <c r="BK3071" s="92"/>
      <c r="BL3071">
        <v>0</v>
      </c>
    </row>
    <row r="3072" spans="1:64" x14ac:dyDescent="0.25">
      <c r="A3072" s="82" t="s">
        <v>297</v>
      </c>
      <c r="B3072" s="82" t="s">
        <v>397</v>
      </c>
      <c r="C3072" s="82" t="s">
        <v>108</v>
      </c>
      <c r="D3072" s="82" t="s">
        <v>306</v>
      </c>
      <c r="E3072" s="82" t="s">
        <v>59</v>
      </c>
      <c r="F3072" s="82" t="s">
        <v>323</v>
      </c>
      <c r="G3072" s="82" t="s">
        <v>323</v>
      </c>
      <c r="H3072">
        <v>22.833641052246094</v>
      </c>
      <c r="I3072">
        <v>100</v>
      </c>
      <c r="J3072">
        <v>22.833641052246094</v>
      </c>
      <c r="K3072" s="92"/>
      <c r="L3072">
        <v>0</v>
      </c>
      <c r="M3072" s="92"/>
      <c r="N3072" s="92"/>
      <c r="O3072" s="92"/>
      <c r="P3072">
        <v>14554.1884765625</v>
      </c>
      <c r="Q3072" s="92"/>
      <c r="R3072" s="92"/>
      <c r="S3072">
        <v>-1</v>
      </c>
      <c r="T3072">
        <v>0</v>
      </c>
      <c r="U3072" s="82" t="s">
        <v>324</v>
      </c>
      <c r="V3072" s="92"/>
      <c r="W3072">
        <v>200022.6875</v>
      </c>
      <c r="X3072" s="92"/>
      <c r="Y3072">
        <v>0</v>
      </c>
      <c r="Z3072">
        <v>6591.291015625</v>
      </c>
      <c r="AA3072">
        <v>6591.291015625</v>
      </c>
      <c r="AB3072">
        <v>0</v>
      </c>
      <c r="AC3072">
        <v>-1</v>
      </c>
      <c r="AD3072">
        <v>0</v>
      </c>
      <c r="AE3072">
        <v>0</v>
      </c>
      <c r="AF3072">
        <v>0</v>
      </c>
      <c r="AG3072">
        <v>365</v>
      </c>
      <c r="AH3072">
        <v>4383</v>
      </c>
      <c r="AI3072">
        <v>0.22833640873432159</v>
      </c>
      <c r="AJ3072">
        <v>32.952716827392578</v>
      </c>
      <c r="AK3072">
        <v>-6512.16455078125</v>
      </c>
      <c r="AL3072">
        <v>-32.55712890625</v>
      </c>
      <c r="AM3072">
        <v>13103.4560546875</v>
      </c>
      <c r="AN3072">
        <v>65.509841918945313</v>
      </c>
      <c r="AO3072" s="92"/>
      <c r="AP3072" s="82" t="s">
        <v>325</v>
      </c>
      <c r="AQ3072" s="82" t="s">
        <v>326</v>
      </c>
      <c r="AR3072" s="82"/>
      <c r="AS3072">
        <v>0</v>
      </c>
      <c r="AT3072">
        <v>0</v>
      </c>
      <c r="AU3072">
        <v>2034</v>
      </c>
      <c r="AY3072">
        <v>0</v>
      </c>
      <c r="AZ3072">
        <v>0</v>
      </c>
      <c r="BA3072" s="82" t="s">
        <v>398</v>
      </c>
      <c r="BB3072">
        <v>13006</v>
      </c>
      <c r="BC3072">
        <v>100</v>
      </c>
      <c r="BD3072" s="92"/>
      <c r="BE3072" s="92"/>
      <c r="BF3072">
        <v>200022.6875</v>
      </c>
      <c r="BG3072">
        <v>0</v>
      </c>
      <c r="BH3072">
        <v>0</v>
      </c>
      <c r="BI3072" s="92"/>
      <c r="BJ3072" s="92"/>
      <c r="BK3072" s="92"/>
      <c r="BL3072">
        <v>0</v>
      </c>
    </row>
    <row r="3073" spans="1:64" x14ac:dyDescent="0.25">
      <c r="A3073" s="82" t="s">
        <v>297</v>
      </c>
      <c r="B3073" s="82" t="s">
        <v>397</v>
      </c>
      <c r="C3073" s="82" t="s">
        <v>108</v>
      </c>
      <c r="D3073" s="82" t="s">
        <v>307</v>
      </c>
      <c r="E3073" s="82" t="s">
        <v>60</v>
      </c>
      <c r="F3073" s="82" t="s">
        <v>323</v>
      </c>
      <c r="G3073" s="82" t="s">
        <v>323</v>
      </c>
      <c r="H3073">
        <v>22.833641052246094</v>
      </c>
      <c r="I3073">
        <v>100</v>
      </c>
      <c r="J3073">
        <v>22.833641052246094</v>
      </c>
      <c r="K3073" s="92"/>
      <c r="L3073">
        <v>0</v>
      </c>
      <c r="M3073" s="92"/>
      <c r="N3073" s="92"/>
      <c r="O3073" s="92"/>
      <c r="P3073">
        <v>14554.1884765625</v>
      </c>
      <c r="Q3073" s="92"/>
      <c r="R3073" s="92"/>
      <c r="S3073">
        <v>-1</v>
      </c>
      <c r="T3073">
        <v>0</v>
      </c>
      <c r="U3073" s="82" t="s">
        <v>324</v>
      </c>
      <c r="V3073" s="92"/>
      <c r="W3073">
        <v>200022.6875</v>
      </c>
      <c r="X3073" s="92"/>
      <c r="Y3073">
        <v>0</v>
      </c>
      <c r="Z3073">
        <v>6591.291015625</v>
      </c>
      <c r="AA3073">
        <v>6591.291015625</v>
      </c>
      <c r="AB3073">
        <v>0</v>
      </c>
      <c r="AC3073">
        <v>-1</v>
      </c>
      <c r="AD3073">
        <v>0</v>
      </c>
      <c r="AE3073">
        <v>0</v>
      </c>
      <c r="AF3073">
        <v>0</v>
      </c>
      <c r="AG3073">
        <v>365</v>
      </c>
      <c r="AH3073">
        <v>4383</v>
      </c>
      <c r="AI3073">
        <v>0.22833640873432159</v>
      </c>
      <c r="AJ3073">
        <v>32.952716827392578</v>
      </c>
      <c r="AK3073">
        <v>-6512.16455078125</v>
      </c>
      <c r="AL3073">
        <v>-32.55712890625</v>
      </c>
      <c r="AM3073">
        <v>13103.4560546875</v>
      </c>
      <c r="AN3073">
        <v>65.509841918945313</v>
      </c>
      <c r="AO3073" s="92"/>
      <c r="AP3073" s="82" t="s">
        <v>325</v>
      </c>
      <c r="AQ3073" s="82" t="s">
        <v>326</v>
      </c>
      <c r="AR3073" s="82"/>
      <c r="AS3073">
        <v>0</v>
      </c>
      <c r="AT3073">
        <v>0</v>
      </c>
      <c r="AU3073">
        <v>2034</v>
      </c>
      <c r="AY3073">
        <v>0</v>
      </c>
      <c r="AZ3073">
        <v>0</v>
      </c>
      <c r="BA3073" s="82" t="s">
        <v>398</v>
      </c>
      <c r="BB3073">
        <v>13007</v>
      </c>
      <c r="BC3073">
        <v>100</v>
      </c>
      <c r="BD3073" s="92"/>
      <c r="BE3073" s="92"/>
      <c r="BF3073">
        <v>200022.6875</v>
      </c>
      <c r="BG3073">
        <v>0</v>
      </c>
      <c r="BH3073">
        <v>0</v>
      </c>
      <c r="BI3073" s="92"/>
      <c r="BJ3073" s="92"/>
      <c r="BK3073" s="92"/>
      <c r="BL3073">
        <v>0</v>
      </c>
    </row>
    <row r="3074" spans="1:64" x14ac:dyDescent="0.25">
      <c r="A3074" s="82" t="s">
        <v>297</v>
      </c>
      <c r="B3074" s="82" t="s">
        <v>397</v>
      </c>
      <c r="C3074" s="82" t="s">
        <v>108</v>
      </c>
      <c r="D3074" s="82" t="s">
        <v>308</v>
      </c>
      <c r="E3074" s="82" t="s">
        <v>61</v>
      </c>
      <c r="F3074" s="82" t="s">
        <v>323</v>
      </c>
      <c r="G3074" s="82" t="s">
        <v>323</v>
      </c>
      <c r="H3074">
        <v>22.833641052246094</v>
      </c>
      <c r="I3074">
        <v>100</v>
      </c>
      <c r="J3074">
        <v>22.833641052246094</v>
      </c>
      <c r="K3074" s="92"/>
      <c r="L3074">
        <v>0</v>
      </c>
      <c r="M3074" s="92"/>
      <c r="N3074" s="92"/>
      <c r="O3074" s="92"/>
      <c r="P3074">
        <v>14554.1884765625</v>
      </c>
      <c r="Q3074" s="92"/>
      <c r="R3074" s="92"/>
      <c r="S3074">
        <v>-1</v>
      </c>
      <c r="T3074">
        <v>0</v>
      </c>
      <c r="U3074" s="82" t="s">
        <v>324</v>
      </c>
      <c r="V3074" s="92"/>
      <c r="W3074">
        <v>200022.6875</v>
      </c>
      <c r="X3074" s="92"/>
      <c r="Y3074">
        <v>0</v>
      </c>
      <c r="Z3074">
        <v>6591.291015625</v>
      </c>
      <c r="AA3074">
        <v>6591.291015625</v>
      </c>
      <c r="AB3074">
        <v>0</v>
      </c>
      <c r="AC3074">
        <v>-1</v>
      </c>
      <c r="AD3074">
        <v>0</v>
      </c>
      <c r="AE3074">
        <v>0</v>
      </c>
      <c r="AF3074">
        <v>0</v>
      </c>
      <c r="AG3074">
        <v>365</v>
      </c>
      <c r="AH3074">
        <v>4383</v>
      </c>
      <c r="AI3074">
        <v>0.22833640873432159</v>
      </c>
      <c r="AJ3074">
        <v>32.952716827392578</v>
      </c>
      <c r="AK3074">
        <v>-6512.16455078125</v>
      </c>
      <c r="AL3074">
        <v>-32.55712890625</v>
      </c>
      <c r="AM3074">
        <v>13103.4560546875</v>
      </c>
      <c r="AN3074">
        <v>65.509841918945313</v>
      </c>
      <c r="AO3074" s="92"/>
      <c r="AP3074" s="82" t="s">
        <v>325</v>
      </c>
      <c r="AQ3074" s="82" t="s">
        <v>326</v>
      </c>
      <c r="AR3074" s="82"/>
      <c r="AS3074">
        <v>0</v>
      </c>
      <c r="AT3074">
        <v>0</v>
      </c>
      <c r="AU3074">
        <v>2034</v>
      </c>
      <c r="AY3074">
        <v>0</v>
      </c>
      <c r="AZ3074">
        <v>0</v>
      </c>
      <c r="BA3074" s="82" t="s">
        <v>398</v>
      </c>
      <c r="BB3074">
        <v>13008</v>
      </c>
      <c r="BC3074">
        <v>100</v>
      </c>
      <c r="BD3074" s="92"/>
      <c r="BE3074" s="92"/>
      <c r="BF3074">
        <v>200022.6875</v>
      </c>
      <c r="BG3074">
        <v>0</v>
      </c>
      <c r="BH3074">
        <v>0</v>
      </c>
      <c r="BI3074" s="92"/>
      <c r="BJ3074" s="92"/>
      <c r="BK3074" s="92"/>
      <c r="BL3074">
        <v>0</v>
      </c>
    </row>
    <row r="3075" spans="1:64" x14ac:dyDescent="0.25">
      <c r="A3075" s="82" t="s">
        <v>297</v>
      </c>
      <c r="B3075" s="82" t="s">
        <v>397</v>
      </c>
      <c r="C3075" s="82" t="s">
        <v>108</v>
      </c>
      <c r="D3075" s="82" t="s">
        <v>309</v>
      </c>
      <c r="E3075" s="82" t="s">
        <v>310</v>
      </c>
      <c r="F3075" s="82" t="s">
        <v>323</v>
      </c>
      <c r="G3075" s="82" t="s">
        <v>323</v>
      </c>
      <c r="H3075">
        <v>22.833641052246094</v>
      </c>
      <c r="I3075">
        <v>100</v>
      </c>
      <c r="J3075">
        <v>22.833641052246094</v>
      </c>
      <c r="K3075" s="92"/>
      <c r="L3075">
        <v>0</v>
      </c>
      <c r="M3075" s="92"/>
      <c r="N3075" s="92"/>
      <c r="O3075" s="92"/>
      <c r="P3075">
        <v>14554.1884765625</v>
      </c>
      <c r="Q3075" s="92"/>
      <c r="R3075" s="92"/>
      <c r="S3075">
        <v>-1</v>
      </c>
      <c r="T3075">
        <v>0</v>
      </c>
      <c r="U3075" s="82" t="s">
        <v>324</v>
      </c>
      <c r="V3075" s="92"/>
      <c r="W3075">
        <v>200022.6875</v>
      </c>
      <c r="X3075" s="92"/>
      <c r="Y3075">
        <v>0</v>
      </c>
      <c r="Z3075">
        <v>6591.291015625</v>
      </c>
      <c r="AA3075">
        <v>6591.291015625</v>
      </c>
      <c r="AB3075">
        <v>0</v>
      </c>
      <c r="AC3075">
        <v>-1</v>
      </c>
      <c r="AD3075">
        <v>0</v>
      </c>
      <c r="AE3075">
        <v>0</v>
      </c>
      <c r="AF3075">
        <v>0</v>
      </c>
      <c r="AG3075">
        <v>365</v>
      </c>
      <c r="AH3075">
        <v>4383</v>
      </c>
      <c r="AI3075">
        <v>0.22833640873432159</v>
      </c>
      <c r="AJ3075">
        <v>32.952716827392578</v>
      </c>
      <c r="AK3075">
        <v>-6512.16455078125</v>
      </c>
      <c r="AL3075">
        <v>-32.55712890625</v>
      </c>
      <c r="AM3075">
        <v>13103.4560546875</v>
      </c>
      <c r="AN3075">
        <v>65.509841918945313</v>
      </c>
      <c r="AO3075" s="92"/>
      <c r="AP3075" s="82" t="s">
        <v>325</v>
      </c>
      <c r="AQ3075" s="82" t="s">
        <v>326</v>
      </c>
      <c r="AR3075" s="82"/>
      <c r="AS3075">
        <v>0</v>
      </c>
      <c r="AT3075">
        <v>0</v>
      </c>
      <c r="AU3075">
        <v>2034</v>
      </c>
      <c r="AY3075">
        <v>0</v>
      </c>
      <c r="AZ3075">
        <v>0</v>
      </c>
      <c r="BA3075" s="82" t="s">
        <v>398</v>
      </c>
      <c r="BB3075">
        <v>13009</v>
      </c>
      <c r="BC3075">
        <v>100</v>
      </c>
      <c r="BD3075" s="92"/>
      <c r="BE3075" s="92"/>
      <c r="BF3075">
        <v>200022.6875</v>
      </c>
      <c r="BG3075">
        <v>0</v>
      </c>
      <c r="BH3075">
        <v>0</v>
      </c>
      <c r="BI3075" s="92"/>
      <c r="BJ3075" s="92"/>
      <c r="BK3075" s="92"/>
      <c r="BL3075">
        <v>0</v>
      </c>
    </row>
    <row r="3076" spans="1:64" x14ac:dyDescent="0.25">
      <c r="A3076" s="82" t="s">
        <v>297</v>
      </c>
      <c r="B3076" s="82" t="s">
        <v>397</v>
      </c>
      <c r="C3076" s="82" t="s">
        <v>108</v>
      </c>
      <c r="D3076" s="82" t="s">
        <v>311</v>
      </c>
      <c r="E3076" s="82" t="s">
        <v>312</v>
      </c>
      <c r="F3076" s="82" t="s">
        <v>323</v>
      </c>
      <c r="G3076" s="82" t="s">
        <v>323</v>
      </c>
      <c r="H3076">
        <v>22.833641052246094</v>
      </c>
      <c r="I3076">
        <v>100</v>
      </c>
      <c r="J3076">
        <v>22.833641052246094</v>
      </c>
      <c r="K3076" s="92"/>
      <c r="L3076">
        <v>0</v>
      </c>
      <c r="M3076" s="92"/>
      <c r="N3076" s="92"/>
      <c r="O3076" s="92"/>
      <c r="P3076">
        <v>14554.1884765625</v>
      </c>
      <c r="Q3076" s="92"/>
      <c r="R3076" s="92"/>
      <c r="S3076">
        <v>-1</v>
      </c>
      <c r="T3076">
        <v>0</v>
      </c>
      <c r="U3076" s="82" t="s">
        <v>324</v>
      </c>
      <c r="V3076" s="92"/>
      <c r="W3076">
        <v>200022.6875</v>
      </c>
      <c r="X3076" s="92"/>
      <c r="Y3076">
        <v>0</v>
      </c>
      <c r="Z3076">
        <v>6591.291015625</v>
      </c>
      <c r="AA3076">
        <v>6591.291015625</v>
      </c>
      <c r="AB3076">
        <v>0</v>
      </c>
      <c r="AC3076">
        <v>-1</v>
      </c>
      <c r="AD3076">
        <v>0</v>
      </c>
      <c r="AE3076">
        <v>0</v>
      </c>
      <c r="AF3076">
        <v>0</v>
      </c>
      <c r="AG3076">
        <v>365</v>
      </c>
      <c r="AH3076">
        <v>4383</v>
      </c>
      <c r="AI3076">
        <v>0.22833640873432159</v>
      </c>
      <c r="AJ3076">
        <v>32.952716827392578</v>
      </c>
      <c r="AK3076">
        <v>-6512.16455078125</v>
      </c>
      <c r="AL3076">
        <v>-32.55712890625</v>
      </c>
      <c r="AM3076">
        <v>13103.4560546875</v>
      </c>
      <c r="AN3076">
        <v>65.509841918945313</v>
      </c>
      <c r="AO3076" s="92"/>
      <c r="AP3076" s="82" t="s">
        <v>325</v>
      </c>
      <c r="AQ3076" s="82" t="s">
        <v>326</v>
      </c>
      <c r="AR3076" s="82"/>
      <c r="AS3076">
        <v>0</v>
      </c>
      <c r="AT3076">
        <v>0</v>
      </c>
      <c r="AU3076">
        <v>2034</v>
      </c>
      <c r="AY3076">
        <v>0</v>
      </c>
      <c r="AZ3076">
        <v>0</v>
      </c>
      <c r="BA3076" s="82" t="s">
        <v>398</v>
      </c>
      <c r="BB3076">
        <v>13010</v>
      </c>
      <c r="BC3076">
        <v>100</v>
      </c>
      <c r="BD3076" s="92"/>
      <c r="BE3076" s="92"/>
      <c r="BF3076">
        <v>200022.6875</v>
      </c>
      <c r="BG3076">
        <v>0</v>
      </c>
      <c r="BH3076">
        <v>0</v>
      </c>
      <c r="BI3076" s="92"/>
      <c r="BJ3076" s="92"/>
      <c r="BK3076" s="92"/>
      <c r="BL3076">
        <v>0</v>
      </c>
    </row>
    <row r="3077" spans="1:64" x14ac:dyDescent="0.25">
      <c r="A3077" s="82" t="s">
        <v>297</v>
      </c>
      <c r="B3077" s="82" t="s">
        <v>397</v>
      </c>
      <c r="C3077" s="82" t="s">
        <v>108</v>
      </c>
      <c r="D3077" s="82" t="s">
        <v>313</v>
      </c>
      <c r="E3077" s="82" t="s">
        <v>314</v>
      </c>
      <c r="F3077" s="82" t="s">
        <v>323</v>
      </c>
      <c r="G3077" s="82" t="s">
        <v>323</v>
      </c>
      <c r="H3077">
        <v>22.833641052246094</v>
      </c>
      <c r="I3077">
        <v>100</v>
      </c>
      <c r="J3077">
        <v>22.833641052246094</v>
      </c>
      <c r="K3077" s="92"/>
      <c r="L3077">
        <v>0</v>
      </c>
      <c r="M3077" s="92"/>
      <c r="N3077" s="92"/>
      <c r="O3077" s="92"/>
      <c r="P3077">
        <v>14554.1884765625</v>
      </c>
      <c r="Q3077" s="92"/>
      <c r="R3077" s="92"/>
      <c r="S3077">
        <v>-1</v>
      </c>
      <c r="T3077">
        <v>0</v>
      </c>
      <c r="U3077" s="82" t="s">
        <v>324</v>
      </c>
      <c r="V3077" s="92"/>
      <c r="W3077">
        <v>200022.6875</v>
      </c>
      <c r="X3077" s="92"/>
      <c r="Y3077">
        <v>0</v>
      </c>
      <c r="Z3077">
        <v>6591.291015625</v>
      </c>
      <c r="AA3077">
        <v>6591.291015625</v>
      </c>
      <c r="AB3077">
        <v>0</v>
      </c>
      <c r="AC3077">
        <v>-1</v>
      </c>
      <c r="AD3077">
        <v>0</v>
      </c>
      <c r="AE3077">
        <v>0</v>
      </c>
      <c r="AF3077">
        <v>0</v>
      </c>
      <c r="AG3077">
        <v>365</v>
      </c>
      <c r="AH3077">
        <v>4383</v>
      </c>
      <c r="AI3077">
        <v>0.22833640873432159</v>
      </c>
      <c r="AJ3077">
        <v>32.952716827392578</v>
      </c>
      <c r="AK3077">
        <v>-6512.16455078125</v>
      </c>
      <c r="AL3077">
        <v>-32.55712890625</v>
      </c>
      <c r="AM3077">
        <v>13103.4560546875</v>
      </c>
      <c r="AN3077">
        <v>65.509841918945313</v>
      </c>
      <c r="AO3077" s="92"/>
      <c r="AP3077" s="82" t="s">
        <v>325</v>
      </c>
      <c r="AQ3077" s="82" t="s">
        <v>326</v>
      </c>
      <c r="AR3077" s="82"/>
      <c r="AS3077">
        <v>0</v>
      </c>
      <c r="AT3077">
        <v>0</v>
      </c>
      <c r="AU3077">
        <v>2034</v>
      </c>
      <c r="AY3077">
        <v>0</v>
      </c>
      <c r="AZ3077">
        <v>0</v>
      </c>
      <c r="BA3077" s="82" t="s">
        <v>398</v>
      </c>
      <c r="BB3077">
        <v>13011</v>
      </c>
      <c r="BC3077">
        <v>100</v>
      </c>
      <c r="BD3077" s="92"/>
      <c r="BE3077" s="92"/>
      <c r="BF3077">
        <v>200022.6875</v>
      </c>
      <c r="BG3077">
        <v>0</v>
      </c>
      <c r="BH3077">
        <v>0</v>
      </c>
      <c r="BI3077" s="92"/>
      <c r="BJ3077" s="92"/>
      <c r="BK3077" s="92"/>
      <c r="BL3077">
        <v>0</v>
      </c>
    </row>
    <row r="3078" spans="1:64" x14ac:dyDescent="0.25">
      <c r="A3078" s="82" t="s">
        <v>297</v>
      </c>
      <c r="B3078" s="82" t="s">
        <v>397</v>
      </c>
      <c r="C3078" s="82" t="s">
        <v>108</v>
      </c>
      <c r="D3078" s="82" t="s">
        <v>298</v>
      </c>
      <c r="E3078" s="82" t="s">
        <v>55</v>
      </c>
      <c r="F3078" s="82" t="s">
        <v>327</v>
      </c>
      <c r="G3078" s="82" t="s">
        <v>327</v>
      </c>
      <c r="H3078">
        <v>5.7328768074512482E-2</v>
      </c>
      <c r="I3078">
        <v>5.4000000953674316</v>
      </c>
      <c r="J3078">
        <v>5.7328768074512482E-2</v>
      </c>
      <c r="K3078" s="92"/>
      <c r="L3078">
        <v>0</v>
      </c>
      <c r="M3078" s="92"/>
      <c r="N3078" s="92"/>
      <c r="O3078" s="92"/>
      <c r="P3078">
        <v>0</v>
      </c>
      <c r="Q3078" s="92"/>
      <c r="R3078" s="92"/>
      <c r="S3078">
        <v>-1</v>
      </c>
      <c r="T3078">
        <v>0</v>
      </c>
      <c r="U3078" s="82" t="s">
        <v>328</v>
      </c>
      <c r="V3078" s="92"/>
      <c r="W3078">
        <v>502.20001220703125</v>
      </c>
      <c r="X3078" s="92"/>
      <c r="Y3078">
        <v>0</v>
      </c>
      <c r="Z3078">
        <v>20.151575088500977</v>
      </c>
      <c r="AA3078">
        <v>20.151575088500977</v>
      </c>
      <c r="AB3078">
        <v>0</v>
      </c>
      <c r="AC3078">
        <v>-1</v>
      </c>
      <c r="AD3078">
        <v>0</v>
      </c>
      <c r="AE3078">
        <v>0</v>
      </c>
      <c r="AF3078">
        <v>0</v>
      </c>
      <c r="AG3078">
        <v>92</v>
      </c>
      <c r="AH3078">
        <v>93</v>
      </c>
      <c r="AI3078">
        <v>1.0616438463330269E-2</v>
      </c>
      <c r="AJ3078">
        <v>40.126590728759766</v>
      </c>
      <c r="AK3078">
        <v>0</v>
      </c>
      <c r="AL3078">
        <v>0</v>
      </c>
      <c r="AM3078">
        <v>20.151575088500977</v>
      </c>
      <c r="AN3078">
        <v>40.126590728759766</v>
      </c>
      <c r="AO3078" s="92"/>
      <c r="AP3078" s="82" t="s">
        <v>329</v>
      </c>
      <c r="AQ3078" s="82" t="s">
        <v>326</v>
      </c>
      <c r="AR3078" s="82"/>
      <c r="AS3078">
        <v>0</v>
      </c>
      <c r="AT3078">
        <v>0</v>
      </c>
      <c r="AU3078">
        <v>2034</v>
      </c>
      <c r="AY3078">
        <v>0</v>
      </c>
      <c r="AZ3078">
        <v>0</v>
      </c>
      <c r="BA3078" s="82" t="s">
        <v>398</v>
      </c>
      <c r="BB3078">
        <v>13012</v>
      </c>
      <c r="BC3078">
        <v>5.4000000953674316</v>
      </c>
      <c r="BD3078" s="92"/>
      <c r="BE3078" s="92"/>
      <c r="BF3078">
        <v>502.20001220703125</v>
      </c>
      <c r="BG3078">
        <v>0</v>
      </c>
      <c r="BH3078">
        <v>0</v>
      </c>
      <c r="BI3078" s="92"/>
      <c r="BJ3078" s="92"/>
      <c r="BK3078" s="92"/>
      <c r="BL3078">
        <v>0</v>
      </c>
    </row>
    <row r="3079" spans="1:64" x14ac:dyDescent="0.25">
      <c r="A3079" s="82" t="s">
        <v>297</v>
      </c>
      <c r="B3079" s="82" t="s">
        <v>397</v>
      </c>
      <c r="C3079" s="82" t="s">
        <v>108</v>
      </c>
      <c r="D3079" s="82" t="s">
        <v>303</v>
      </c>
      <c r="E3079" s="82" t="s">
        <v>304</v>
      </c>
      <c r="F3079" s="82" t="s">
        <v>327</v>
      </c>
      <c r="G3079" s="82" t="s">
        <v>327</v>
      </c>
      <c r="H3079">
        <v>5.7328768074512482E-2</v>
      </c>
      <c r="I3079">
        <v>5.4000000953674316</v>
      </c>
      <c r="J3079">
        <v>5.7328768074512482E-2</v>
      </c>
      <c r="K3079" s="92"/>
      <c r="L3079">
        <v>0</v>
      </c>
      <c r="M3079" s="92"/>
      <c r="N3079" s="92"/>
      <c r="O3079" s="92"/>
      <c r="P3079">
        <v>0</v>
      </c>
      <c r="Q3079" s="92"/>
      <c r="R3079" s="92"/>
      <c r="S3079">
        <v>-1</v>
      </c>
      <c r="T3079">
        <v>0</v>
      </c>
      <c r="U3079" s="82" t="s">
        <v>328</v>
      </c>
      <c r="V3079" s="92"/>
      <c r="W3079">
        <v>502.20001220703125</v>
      </c>
      <c r="X3079" s="92"/>
      <c r="Y3079">
        <v>0</v>
      </c>
      <c r="Z3079">
        <v>20.151575088500977</v>
      </c>
      <c r="AA3079">
        <v>20.151575088500977</v>
      </c>
      <c r="AB3079">
        <v>0</v>
      </c>
      <c r="AC3079">
        <v>-1</v>
      </c>
      <c r="AD3079">
        <v>0</v>
      </c>
      <c r="AE3079">
        <v>0</v>
      </c>
      <c r="AF3079">
        <v>0</v>
      </c>
      <c r="AG3079">
        <v>92</v>
      </c>
      <c r="AH3079">
        <v>93</v>
      </c>
      <c r="AI3079">
        <v>1.0616438463330269E-2</v>
      </c>
      <c r="AJ3079">
        <v>40.126590728759766</v>
      </c>
      <c r="AK3079">
        <v>0</v>
      </c>
      <c r="AL3079">
        <v>0</v>
      </c>
      <c r="AM3079">
        <v>20.151575088500977</v>
      </c>
      <c r="AN3079">
        <v>40.126590728759766</v>
      </c>
      <c r="AO3079" s="92"/>
      <c r="AP3079" s="82" t="s">
        <v>329</v>
      </c>
      <c r="AQ3079" s="82" t="s">
        <v>326</v>
      </c>
      <c r="AR3079" s="82"/>
      <c r="AS3079">
        <v>0</v>
      </c>
      <c r="AT3079">
        <v>0</v>
      </c>
      <c r="AU3079">
        <v>2034</v>
      </c>
      <c r="AY3079">
        <v>0</v>
      </c>
      <c r="AZ3079">
        <v>0</v>
      </c>
      <c r="BA3079" s="82" t="s">
        <v>398</v>
      </c>
      <c r="BB3079">
        <v>13013</v>
      </c>
      <c r="BC3079">
        <v>5.4000000953674316</v>
      </c>
      <c r="BD3079" s="92"/>
      <c r="BE3079" s="92"/>
      <c r="BF3079">
        <v>502.20001220703125</v>
      </c>
      <c r="BG3079">
        <v>0</v>
      </c>
      <c r="BH3079">
        <v>0</v>
      </c>
      <c r="BI3079" s="92"/>
      <c r="BJ3079" s="92"/>
      <c r="BK3079" s="92"/>
      <c r="BL3079">
        <v>0</v>
      </c>
    </row>
    <row r="3080" spans="1:64" x14ac:dyDescent="0.25">
      <c r="A3080" s="82" t="s">
        <v>297</v>
      </c>
      <c r="B3080" s="82" t="s">
        <v>397</v>
      </c>
      <c r="C3080" s="82" t="s">
        <v>108</v>
      </c>
      <c r="D3080" s="82" t="s">
        <v>305</v>
      </c>
      <c r="E3080" s="82" t="s">
        <v>58</v>
      </c>
      <c r="F3080" s="82" t="s">
        <v>327</v>
      </c>
      <c r="G3080" s="82" t="s">
        <v>327</v>
      </c>
      <c r="H3080">
        <v>5.7328768074512482E-2</v>
      </c>
      <c r="I3080">
        <v>5.4000000953674316</v>
      </c>
      <c r="J3080">
        <v>5.7328768074512482E-2</v>
      </c>
      <c r="K3080" s="92"/>
      <c r="L3080">
        <v>0</v>
      </c>
      <c r="M3080" s="92"/>
      <c r="N3080" s="92"/>
      <c r="O3080" s="92"/>
      <c r="P3080">
        <v>0</v>
      </c>
      <c r="Q3080" s="92"/>
      <c r="R3080" s="92"/>
      <c r="S3080">
        <v>-1</v>
      </c>
      <c r="T3080">
        <v>0</v>
      </c>
      <c r="U3080" s="82" t="s">
        <v>328</v>
      </c>
      <c r="V3080" s="92"/>
      <c r="W3080">
        <v>502.20001220703125</v>
      </c>
      <c r="X3080" s="92"/>
      <c r="Y3080">
        <v>0</v>
      </c>
      <c r="Z3080">
        <v>20.151575088500977</v>
      </c>
      <c r="AA3080">
        <v>20.151575088500977</v>
      </c>
      <c r="AB3080">
        <v>0</v>
      </c>
      <c r="AC3080">
        <v>-1</v>
      </c>
      <c r="AD3080">
        <v>0</v>
      </c>
      <c r="AE3080">
        <v>0</v>
      </c>
      <c r="AF3080">
        <v>0</v>
      </c>
      <c r="AG3080">
        <v>92</v>
      </c>
      <c r="AH3080">
        <v>93</v>
      </c>
      <c r="AI3080">
        <v>1.0616438463330269E-2</v>
      </c>
      <c r="AJ3080">
        <v>40.126590728759766</v>
      </c>
      <c r="AK3080">
        <v>0</v>
      </c>
      <c r="AL3080">
        <v>0</v>
      </c>
      <c r="AM3080">
        <v>20.151575088500977</v>
      </c>
      <c r="AN3080">
        <v>40.126590728759766</v>
      </c>
      <c r="AO3080" s="92"/>
      <c r="AP3080" s="82" t="s">
        <v>329</v>
      </c>
      <c r="AQ3080" s="82" t="s">
        <v>326</v>
      </c>
      <c r="AR3080" s="82"/>
      <c r="AS3080">
        <v>0</v>
      </c>
      <c r="AT3080">
        <v>0</v>
      </c>
      <c r="AU3080">
        <v>2034</v>
      </c>
      <c r="AY3080">
        <v>0</v>
      </c>
      <c r="AZ3080">
        <v>0</v>
      </c>
      <c r="BA3080" s="82" t="s">
        <v>398</v>
      </c>
      <c r="BB3080">
        <v>13014</v>
      </c>
      <c r="BC3080">
        <v>5.4000000953674316</v>
      </c>
      <c r="BD3080" s="92"/>
      <c r="BE3080" s="92"/>
      <c r="BF3080">
        <v>502.20001220703125</v>
      </c>
      <c r="BG3080">
        <v>0</v>
      </c>
      <c r="BH3080">
        <v>0</v>
      </c>
      <c r="BI3080" s="92"/>
      <c r="BJ3080" s="92"/>
      <c r="BK3080" s="92"/>
      <c r="BL3080">
        <v>0</v>
      </c>
    </row>
    <row r="3081" spans="1:64" x14ac:dyDescent="0.25">
      <c r="A3081" s="82" t="s">
        <v>297</v>
      </c>
      <c r="B3081" s="82" t="s">
        <v>397</v>
      </c>
      <c r="C3081" s="82" t="s">
        <v>108</v>
      </c>
      <c r="D3081" s="82" t="s">
        <v>306</v>
      </c>
      <c r="E3081" s="82" t="s">
        <v>59</v>
      </c>
      <c r="F3081" s="82" t="s">
        <v>327</v>
      </c>
      <c r="G3081" s="82" t="s">
        <v>327</v>
      </c>
      <c r="H3081">
        <v>5.7328768074512482E-2</v>
      </c>
      <c r="I3081">
        <v>5.4000000953674316</v>
      </c>
      <c r="J3081">
        <v>5.7328768074512482E-2</v>
      </c>
      <c r="K3081" s="92"/>
      <c r="L3081">
        <v>0</v>
      </c>
      <c r="M3081" s="92"/>
      <c r="N3081" s="92"/>
      <c r="O3081" s="92"/>
      <c r="P3081">
        <v>0</v>
      </c>
      <c r="Q3081" s="92"/>
      <c r="R3081" s="92"/>
      <c r="S3081">
        <v>-1</v>
      </c>
      <c r="T3081">
        <v>0</v>
      </c>
      <c r="U3081" s="82" t="s">
        <v>328</v>
      </c>
      <c r="V3081" s="92"/>
      <c r="W3081">
        <v>502.20001220703125</v>
      </c>
      <c r="X3081" s="92"/>
      <c r="Y3081">
        <v>0</v>
      </c>
      <c r="Z3081">
        <v>20.151575088500977</v>
      </c>
      <c r="AA3081">
        <v>20.151575088500977</v>
      </c>
      <c r="AB3081">
        <v>0</v>
      </c>
      <c r="AC3081">
        <v>-1</v>
      </c>
      <c r="AD3081">
        <v>0</v>
      </c>
      <c r="AE3081">
        <v>0</v>
      </c>
      <c r="AF3081">
        <v>0</v>
      </c>
      <c r="AG3081">
        <v>92</v>
      </c>
      <c r="AH3081">
        <v>93</v>
      </c>
      <c r="AI3081">
        <v>1.0616438463330269E-2</v>
      </c>
      <c r="AJ3081">
        <v>40.126590728759766</v>
      </c>
      <c r="AK3081">
        <v>0</v>
      </c>
      <c r="AL3081">
        <v>0</v>
      </c>
      <c r="AM3081">
        <v>20.151575088500977</v>
      </c>
      <c r="AN3081">
        <v>40.126590728759766</v>
      </c>
      <c r="AO3081" s="92"/>
      <c r="AP3081" s="82" t="s">
        <v>329</v>
      </c>
      <c r="AQ3081" s="82" t="s">
        <v>326</v>
      </c>
      <c r="AR3081" s="82"/>
      <c r="AS3081">
        <v>0</v>
      </c>
      <c r="AT3081">
        <v>0</v>
      </c>
      <c r="AU3081">
        <v>2034</v>
      </c>
      <c r="AY3081">
        <v>0</v>
      </c>
      <c r="AZ3081">
        <v>0</v>
      </c>
      <c r="BA3081" s="82" t="s">
        <v>398</v>
      </c>
      <c r="BB3081">
        <v>13015</v>
      </c>
      <c r="BC3081">
        <v>5.4000000953674316</v>
      </c>
      <c r="BD3081" s="92"/>
      <c r="BE3081" s="92"/>
      <c r="BF3081">
        <v>502.20001220703125</v>
      </c>
      <c r="BG3081">
        <v>0</v>
      </c>
      <c r="BH3081">
        <v>0</v>
      </c>
      <c r="BI3081" s="92"/>
      <c r="BJ3081" s="92"/>
      <c r="BK3081" s="92"/>
      <c r="BL3081">
        <v>0</v>
      </c>
    </row>
    <row r="3082" spans="1:64" x14ac:dyDescent="0.25">
      <c r="A3082" s="82" t="s">
        <v>297</v>
      </c>
      <c r="B3082" s="82" t="s">
        <v>397</v>
      </c>
      <c r="C3082" s="82" t="s">
        <v>108</v>
      </c>
      <c r="D3082" s="82" t="s">
        <v>307</v>
      </c>
      <c r="E3082" s="82" t="s">
        <v>60</v>
      </c>
      <c r="F3082" s="82" t="s">
        <v>327</v>
      </c>
      <c r="G3082" s="82" t="s">
        <v>327</v>
      </c>
      <c r="H3082">
        <v>5.7328768074512482E-2</v>
      </c>
      <c r="I3082">
        <v>5.4000000953674316</v>
      </c>
      <c r="J3082">
        <v>5.7328768074512482E-2</v>
      </c>
      <c r="K3082" s="92"/>
      <c r="L3082">
        <v>0</v>
      </c>
      <c r="M3082" s="92"/>
      <c r="N3082" s="92"/>
      <c r="O3082" s="92"/>
      <c r="P3082">
        <v>0</v>
      </c>
      <c r="Q3082" s="92"/>
      <c r="R3082" s="92"/>
      <c r="S3082">
        <v>-1</v>
      </c>
      <c r="T3082">
        <v>0</v>
      </c>
      <c r="U3082" s="82" t="s">
        <v>328</v>
      </c>
      <c r="V3082" s="92"/>
      <c r="W3082">
        <v>502.20001220703125</v>
      </c>
      <c r="X3082" s="92"/>
      <c r="Y3082">
        <v>0</v>
      </c>
      <c r="Z3082">
        <v>20.151575088500977</v>
      </c>
      <c r="AA3082">
        <v>20.151575088500977</v>
      </c>
      <c r="AB3082">
        <v>0</v>
      </c>
      <c r="AC3082">
        <v>-1</v>
      </c>
      <c r="AD3082">
        <v>0</v>
      </c>
      <c r="AE3082">
        <v>0</v>
      </c>
      <c r="AF3082">
        <v>0</v>
      </c>
      <c r="AG3082">
        <v>92</v>
      </c>
      <c r="AH3082">
        <v>93</v>
      </c>
      <c r="AI3082">
        <v>1.0616438463330269E-2</v>
      </c>
      <c r="AJ3082">
        <v>40.126590728759766</v>
      </c>
      <c r="AK3082">
        <v>0</v>
      </c>
      <c r="AL3082">
        <v>0</v>
      </c>
      <c r="AM3082">
        <v>20.151575088500977</v>
      </c>
      <c r="AN3082">
        <v>40.126590728759766</v>
      </c>
      <c r="AO3082" s="92"/>
      <c r="AP3082" s="82" t="s">
        <v>329</v>
      </c>
      <c r="AQ3082" s="82" t="s">
        <v>326</v>
      </c>
      <c r="AR3082" s="82"/>
      <c r="AS3082">
        <v>0</v>
      </c>
      <c r="AT3082">
        <v>0</v>
      </c>
      <c r="AU3082">
        <v>2034</v>
      </c>
      <c r="AY3082">
        <v>0</v>
      </c>
      <c r="AZ3082">
        <v>0</v>
      </c>
      <c r="BA3082" s="82" t="s">
        <v>398</v>
      </c>
      <c r="BB3082">
        <v>13016</v>
      </c>
      <c r="BC3082">
        <v>5.4000000953674316</v>
      </c>
      <c r="BD3082" s="92"/>
      <c r="BE3082" s="92"/>
      <c r="BF3082">
        <v>502.20001220703125</v>
      </c>
      <c r="BG3082">
        <v>0</v>
      </c>
      <c r="BH3082">
        <v>0</v>
      </c>
      <c r="BI3082" s="92"/>
      <c r="BJ3082" s="92"/>
      <c r="BK3082" s="92"/>
      <c r="BL3082">
        <v>0</v>
      </c>
    </row>
    <row r="3083" spans="1:64" x14ac:dyDescent="0.25">
      <c r="A3083" s="82" t="s">
        <v>297</v>
      </c>
      <c r="B3083" s="82" t="s">
        <v>397</v>
      </c>
      <c r="C3083" s="82" t="s">
        <v>108</v>
      </c>
      <c r="D3083" s="82" t="s">
        <v>308</v>
      </c>
      <c r="E3083" s="82" t="s">
        <v>61</v>
      </c>
      <c r="F3083" s="82" t="s">
        <v>327</v>
      </c>
      <c r="G3083" s="82" t="s">
        <v>327</v>
      </c>
      <c r="H3083">
        <v>5.7328768074512482E-2</v>
      </c>
      <c r="I3083">
        <v>5.4000000953674316</v>
      </c>
      <c r="J3083">
        <v>5.7328768074512482E-2</v>
      </c>
      <c r="K3083" s="92"/>
      <c r="L3083">
        <v>0</v>
      </c>
      <c r="M3083" s="92"/>
      <c r="N3083" s="92"/>
      <c r="O3083" s="92"/>
      <c r="P3083">
        <v>0</v>
      </c>
      <c r="Q3083" s="92"/>
      <c r="R3083" s="92"/>
      <c r="S3083">
        <v>-1</v>
      </c>
      <c r="T3083">
        <v>0</v>
      </c>
      <c r="U3083" s="82" t="s">
        <v>328</v>
      </c>
      <c r="V3083" s="92"/>
      <c r="W3083">
        <v>502.20001220703125</v>
      </c>
      <c r="X3083" s="92"/>
      <c r="Y3083">
        <v>0</v>
      </c>
      <c r="Z3083">
        <v>20.151575088500977</v>
      </c>
      <c r="AA3083">
        <v>20.151575088500977</v>
      </c>
      <c r="AB3083">
        <v>0</v>
      </c>
      <c r="AC3083">
        <v>-1</v>
      </c>
      <c r="AD3083">
        <v>0</v>
      </c>
      <c r="AE3083">
        <v>0</v>
      </c>
      <c r="AF3083">
        <v>0</v>
      </c>
      <c r="AG3083">
        <v>92</v>
      </c>
      <c r="AH3083">
        <v>93</v>
      </c>
      <c r="AI3083">
        <v>1.0616438463330269E-2</v>
      </c>
      <c r="AJ3083">
        <v>40.126590728759766</v>
      </c>
      <c r="AK3083">
        <v>0</v>
      </c>
      <c r="AL3083">
        <v>0</v>
      </c>
      <c r="AM3083">
        <v>20.151575088500977</v>
      </c>
      <c r="AN3083">
        <v>40.126590728759766</v>
      </c>
      <c r="AO3083" s="92"/>
      <c r="AP3083" s="82" t="s">
        <v>329</v>
      </c>
      <c r="AQ3083" s="82" t="s">
        <v>326</v>
      </c>
      <c r="AR3083" s="82"/>
      <c r="AS3083">
        <v>0</v>
      </c>
      <c r="AT3083">
        <v>0</v>
      </c>
      <c r="AU3083">
        <v>2034</v>
      </c>
      <c r="AY3083">
        <v>0</v>
      </c>
      <c r="AZ3083">
        <v>0</v>
      </c>
      <c r="BA3083" s="82" t="s">
        <v>398</v>
      </c>
      <c r="BB3083">
        <v>13017</v>
      </c>
      <c r="BC3083">
        <v>5.4000000953674316</v>
      </c>
      <c r="BD3083" s="92"/>
      <c r="BE3083" s="92"/>
      <c r="BF3083">
        <v>502.20001220703125</v>
      </c>
      <c r="BG3083">
        <v>0</v>
      </c>
      <c r="BH3083">
        <v>0</v>
      </c>
      <c r="BI3083" s="92"/>
      <c r="BJ3083" s="92"/>
      <c r="BK3083" s="92"/>
      <c r="BL3083">
        <v>0</v>
      </c>
    </row>
    <row r="3084" spans="1:64" x14ac:dyDescent="0.25">
      <c r="A3084" s="82" t="s">
        <v>297</v>
      </c>
      <c r="B3084" s="82" t="s">
        <v>397</v>
      </c>
      <c r="C3084" s="82" t="s">
        <v>108</v>
      </c>
      <c r="D3084" s="82" t="s">
        <v>309</v>
      </c>
      <c r="E3084" s="82" t="s">
        <v>310</v>
      </c>
      <c r="F3084" s="82" t="s">
        <v>327</v>
      </c>
      <c r="G3084" s="82" t="s">
        <v>327</v>
      </c>
      <c r="H3084">
        <v>5.7328768074512482E-2</v>
      </c>
      <c r="I3084">
        <v>5.4000000953674316</v>
      </c>
      <c r="J3084">
        <v>5.7328768074512482E-2</v>
      </c>
      <c r="K3084" s="92"/>
      <c r="L3084">
        <v>0</v>
      </c>
      <c r="M3084" s="92"/>
      <c r="N3084" s="92"/>
      <c r="O3084" s="92"/>
      <c r="P3084">
        <v>0</v>
      </c>
      <c r="Q3084" s="92"/>
      <c r="R3084" s="92"/>
      <c r="S3084">
        <v>-1</v>
      </c>
      <c r="T3084">
        <v>0</v>
      </c>
      <c r="U3084" s="82" t="s">
        <v>328</v>
      </c>
      <c r="V3084" s="92"/>
      <c r="W3084">
        <v>502.20001220703125</v>
      </c>
      <c r="X3084" s="92"/>
      <c r="Y3084">
        <v>0</v>
      </c>
      <c r="Z3084">
        <v>20.151575088500977</v>
      </c>
      <c r="AA3084">
        <v>20.151575088500977</v>
      </c>
      <c r="AB3084">
        <v>0</v>
      </c>
      <c r="AC3084">
        <v>-1</v>
      </c>
      <c r="AD3084">
        <v>0</v>
      </c>
      <c r="AE3084">
        <v>0</v>
      </c>
      <c r="AF3084">
        <v>0</v>
      </c>
      <c r="AG3084">
        <v>92</v>
      </c>
      <c r="AH3084">
        <v>93</v>
      </c>
      <c r="AI3084">
        <v>1.0616438463330269E-2</v>
      </c>
      <c r="AJ3084">
        <v>40.126590728759766</v>
      </c>
      <c r="AK3084">
        <v>0</v>
      </c>
      <c r="AL3084">
        <v>0</v>
      </c>
      <c r="AM3084">
        <v>20.151575088500977</v>
      </c>
      <c r="AN3084">
        <v>40.126590728759766</v>
      </c>
      <c r="AO3084" s="92"/>
      <c r="AP3084" s="82" t="s">
        <v>329</v>
      </c>
      <c r="AQ3084" s="82" t="s">
        <v>326</v>
      </c>
      <c r="AR3084" s="82"/>
      <c r="AS3084">
        <v>0</v>
      </c>
      <c r="AT3084">
        <v>0</v>
      </c>
      <c r="AU3084">
        <v>2034</v>
      </c>
      <c r="AY3084">
        <v>0</v>
      </c>
      <c r="AZ3084">
        <v>0</v>
      </c>
      <c r="BA3084" s="82" t="s">
        <v>398</v>
      </c>
      <c r="BB3084">
        <v>13018</v>
      </c>
      <c r="BC3084">
        <v>5.4000000953674316</v>
      </c>
      <c r="BD3084" s="92"/>
      <c r="BE3084" s="92"/>
      <c r="BF3084">
        <v>502.20001220703125</v>
      </c>
      <c r="BG3084">
        <v>0</v>
      </c>
      <c r="BH3084">
        <v>0</v>
      </c>
      <c r="BI3084" s="92"/>
      <c r="BJ3084" s="92"/>
      <c r="BK3084" s="92"/>
      <c r="BL3084">
        <v>0</v>
      </c>
    </row>
    <row r="3085" spans="1:64" x14ac:dyDescent="0.25">
      <c r="A3085" s="82" t="s">
        <v>297</v>
      </c>
      <c r="B3085" s="82" t="s">
        <v>397</v>
      </c>
      <c r="C3085" s="82" t="s">
        <v>108</v>
      </c>
      <c r="D3085" s="82" t="s">
        <v>311</v>
      </c>
      <c r="E3085" s="82" t="s">
        <v>312</v>
      </c>
      <c r="F3085" s="82" t="s">
        <v>327</v>
      </c>
      <c r="G3085" s="82" t="s">
        <v>327</v>
      </c>
      <c r="H3085">
        <v>5.7328768074512482E-2</v>
      </c>
      <c r="I3085">
        <v>5.4000000953674316</v>
      </c>
      <c r="J3085">
        <v>5.7328768074512482E-2</v>
      </c>
      <c r="K3085" s="92"/>
      <c r="L3085">
        <v>0</v>
      </c>
      <c r="M3085" s="92"/>
      <c r="N3085" s="92"/>
      <c r="O3085" s="92"/>
      <c r="P3085">
        <v>0</v>
      </c>
      <c r="Q3085" s="92"/>
      <c r="R3085" s="92"/>
      <c r="S3085">
        <v>-1</v>
      </c>
      <c r="T3085">
        <v>0</v>
      </c>
      <c r="U3085" s="82" t="s">
        <v>328</v>
      </c>
      <c r="V3085" s="92"/>
      <c r="W3085">
        <v>502.20001220703125</v>
      </c>
      <c r="X3085" s="92"/>
      <c r="Y3085">
        <v>0</v>
      </c>
      <c r="Z3085">
        <v>20.151575088500977</v>
      </c>
      <c r="AA3085">
        <v>20.151575088500977</v>
      </c>
      <c r="AB3085">
        <v>0</v>
      </c>
      <c r="AC3085">
        <v>-1</v>
      </c>
      <c r="AD3085">
        <v>0</v>
      </c>
      <c r="AE3085">
        <v>0</v>
      </c>
      <c r="AF3085">
        <v>0</v>
      </c>
      <c r="AG3085">
        <v>92</v>
      </c>
      <c r="AH3085">
        <v>93</v>
      </c>
      <c r="AI3085">
        <v>1.0616438463330269E-2</v>
      </c>
      <c r="AJ3085">
        <v>40.126590728759766</v>
      </c>
      <c r="AK3085">
        <v>0</v>
      </c>
      <c r="AL3085">
        <v>0</v>
      </c>
      <c r="AM3085">
        <v>20.151575088500977</v>
      </c>
      <c r="AN3085">
        <v>40.126590728759766</v>
      </c>
      <c r="AO3085" s="92"/>
      <c r="AP3085" s="82" t="s">
        <v>329</v>
      </c>
      <c r="AQ3085" s="82" t="s">
        <v>326</v>
      </c>
      <c r="AR3085" s="82"/>
      <c r="AS3085">
        <v>0</v>
      </c>
      <c r="AT3085">
        <v>0</v>
      </c>
      <c r="AU3085">
        <v>2034</v>
      </c>
      <c r="AY3085">
        <v>0</v>
      </c>
      <c r="AZ3085">
        <v>0</v>
      </c>
      <c r="BA3085" s="82" t="s">
        <v>398</v>
      </c>
      <c r="BB3085">
        <v>13019</v>
      </c>
      <c r="BC3085">
        <v>5.4000000953674316</v>
      </c>
      <c r="BD3085" s="92"/>
      <c r="BE3085" s="92"/>
      <c r="BF3085">
        <v>502.20001220703125</v>
      </c>
      <c r="BG3085">
        <v>0</v>
      </c>
      <c r="BH3085">
        <v>0</v>
      </c>
      <c r="BI3085" s="92"/>
      <c r="BJ3085" s="92"/>
      <c r="BK3085" s="92"/>
      <c r="BL3085">
        <v>0</v>
      </c>
    </row>
    <row r="3086" spans="1:64" x14ac:dyDescent="0.25">
      <c r="A3086" s="82" t="s">
        <v>297</v>
      </c>
      <c r="B3086" s="82" t="s">
        <v>397</v>
      </c>
      <c r="C3086" s="82" t="s">
        <v>108</v>
      </c>
      <c r="D3086" s="82" t="s">
        <v>313</v>
      </c>
      <c r="E3086" s="82" t="s">
        <v>314</v>
      </c>
      <c r="F3086" s="82" t="s">
        <v>327</v>
      </c>
      <c r="G3086" s="82" t="s">
        <v>327</v>
      </c>
      <c r="H3086">
        <v>5.7328768074512482E-2</v>
      </c>
      <c r="I3086">
        <v>5.4000000953674316</v>
      </c>
      <c r="J3086">
        <v>5.7328768074512482E-2</v>
      </c>
      <c r="K3086" s="92"/>
      <c r="L3086">
        <v>0</v>
      </c>
      <c r="M3086" s="92"/>
      <c r="N3086" s="92"/>
      <c r="O3086" s="92"/>
      <c r="P3086">
        <v>0</v>
      </c>
      <c r="Q3086" s="92"/>
      <c r="R3086" s="92"/>
      <c r="S3086">
        <v>-1</v>
      </c>
      <c r="T3086">
        <v>0</v>
      </c>
      <c r="U3086" s="82" t="s">
        <v>328</v>
      </c>
      <c r="V3086" s="92"/>
      <c r="W3086">
        <v>502.20001220703125</v>
      </c>
      <c r="X3086" s="92"/>
      <c r="Y3086">
        <v>0</v>
      </c>
      <c r="Z3086">
        <v>20.151575088500977</v>
      </c>
      <c r="AA3086">
        <v>20.151575088500977</v>
      </c>
      <c r="AB3086">
        <v>0</v>
      </c>
      <c r="AC3086">
        <v>-1</v>
      </c>
      <c r="AD3086">
        <v>0</v>
      </c>
      <c r="AE3086">
        <v>0</v>
      </c>
      <c r="AF3086">
        <v>0</v>
      </c>
      <c r="AG3086">
        <v>92</v>
      </c>
      <c r="AH3086">
        <v>93</v>
      </c>
      <c r="AI3086">
        <v>1.0616438463330269E-2</v>
      </c>
      <c r="AJ3086">
        <v>40.126590728759766</v>
      </c>
      <c r="AK3086">
        <v>0</v>
      </c>
      <c r="AL3086">
        <v>0</v>
      </c>
      <c r="AM3086">
        <v>20.151575088500977</v>
      </c>
      <c r="AN3086">
        <v>40.126590728759766</v>
      </c>
      <c r="AO3086" s="92"/>
      <c r="AP3086" s="82" t="s">
        <v>329</v>
      </c>
      <c r="AQ3086" s="82" t="s">
        <v>326</v>
      </c>
      <c r="AR3086" s="82"/>
      <c r="AS3086">
        <v>0</v>
      </c>
      <c r="AT3086">
        <v>0</v>
      </c>
      <c r="AU3086">
        <v>2034</v>
      </c>
      <c r="AY3086">
        <v>0</v>
      </c>
      <c r="AZ3086">
        <v>0</v>
      </c>
      <c r="BA3086" s="82" t="s">
        <v>398</v>
      </c>
      <c r="BB3086">
        <v>13020</v>
      </c>
      <c r="BC3086">
        <v>5.4000000953674316</v>
      </c>
      <c r="BD3086" s="92"/>
      <c r="BE3086" s="92"/>
      <c r="BF3086">
        <v>502.20001220703125</v>
      </c>
      <c r="BG3086">
        <v>0</v>
      </c>
      <c r="BH3086">
        <v>0</v>
      </c>
      <c r="BI3086" s="92"/>
      <c r="BJ3086" s="92"/>
      <c r="BK3086" s="92"/>
      <c r="BL3086">
        <v>0</v>
      </c>
    </row>
    <row r="3087" spans="1:64" x14ac:dyDescent="0.25">
      <c r="A3087" s="82" t="s">
        <v>297</v>
      </c>
      <c r="B3087" s="82" t="s">
        <v>397</v>
      </c>
      <c r="C3087" s="82" t="s">
        <v>108</v>
      </c>
      <c r="D3087" s="82" t="s">
        <v>298</v>
      </c>
      <c r="E3087" s="82" t="s">
        <v>55</v>
      </c>
      <c r="F3087" s="82" t="s">
        <v>330</v>
      </c>
      <c r="G3087" s="82" t="s">
        <v>330</v>
      </c>
      <c r="H3087">
        <v>6.8934932351112366E-3</v>
      </c>
      <c r="I3087">
        <v>60.387001037597656</v>
      </c>
      <c r="J3087">
        <v>6.8934932351112366E-3</v>
      </c>
      <c r="K3087" s="92"/>
      <c r="L3087">
        <v>0</v>
      </c>
      <c r="M3087" s="92"/>
      <c r="N3087" s="92"/>
      <c r="O3087" s="92"/>
      <c r="P3087">
        <v>0</v>
      </c>
      <c r="Q3087" s="92"/>
      <c r="R3087" s="92"/>
      <c r="S3087">
        <v>-1</v>
      </c>
      <c r="T3087">
        <v>0</v>
      </c>
      <c r="U3087" s="82" t="s">
        <v>328</v>
      </c>
      <c r="V3087" s="92"/>
      <c r="W3087">
        <v>60.387001037597656</v>
      </c>
      <c r="X3087" s="92"/>
      <c r="Y3087">
        <v>0</v>
      </c>
      <c r="Z3087">
        <v>2.3206644058227539</v>
      </c>
      <c r="AA3087">
        <v>2.3206644058227539</v>
      </c>
      <c r="AB3087">
        <v>0</v>
      </c>
      <c r="AC3087">
        <v>-1</v>
      </c>
      <c r="AD3087">
        <v>0</v>
      </c>
      <c r="AE3087">
        <v>0</v>
      </c>
      <c r="AF3087">
        <v>0</v>
      </c>
      <c r="AG3087">
        <v>365</v>
      </c>
      <c r="AH3087">
        <v>8760</v>
      </c>
      <c r="AI3087">
        <v>1.1415524932090193E-4</v>
      </c>
      <c r="AJ3087">
        <v>38.429866790771484</v>
      </c>
      <c r="AK3087">
        <v>0</v>
      </c>
      <c r="AL3087">
        <v>0</v>
      </c>
      <c r="AM3087">
        <v>2.3206644058227539</v>
      </c>
      <c r="AN3087">
        <v>38.429866790771484</v>
      </c>
      <c r="AO3087" s="92"/>
      <c r="AP3087" s="82" t="s">
        <v>331</v>
      </c>
      <c r="AQ3087" s="82" t="s">
        <v>326</v>
      </c>
      <c r="AR3087" s="82"/>
      <c r="AS3087">
        <v>0</v>
      </c>
      <c r="AT3087">
        <v>0</v>
      </c>
      <c r="AU3087">
        <v>2034</v>
      </c>
      <c r="AY3087">
        <v>0</v>
      </c>
      <c r="AZ3087">
        <v>0</v>
      </c>
      <c r="BA3087" s="82" t="s">
        <v>398</v>
      </c>
      <c r="BB3087">
        <v>13021</v>
      </c>
      <c r="BC3087">
        <v>60.387001037597656</v>
      </c>
      <c r="BD3087" s="92"/>
      <c r="BE3087" s="92"/>
      <c r="BF3087">
        <v>60.387001037597656</v>
      </c>
      <c r="BG3087">
        <v>0</v>
      </c>
      <c r="BH3087">
        <v>0</v>
      </c>
      <c r="BI3087" s="92"/>
      <c r="BJ3087" s="92"/>
      <c r="BK3087" s="92"/>
      <c r="BL3087">
        <v>0</v>
      </c>
    </row>
    <row r="3088" spans="1:64" x14ac:dyDescent="0.25">
      <c r="A3088" s="82" t="s">
        <v>297</v>
      </c>
      <c r="B3088" s="82" t="s">
        <v>397</v>
      </c>
      <c r="C3088" s="82" t="s">
        <v>108</v>
      </c>
      <c r="D3088" s="82" t="s">
        <v>307</v>
      </c>
      <c r="E3088" s="82" t="s">
        <v>60</v>
      </c>
      <c r="F3088" s="82" t="s">
        <v>330</v>
      </c>
      <c r="G3088" s="82" t="s">
        <v>330</v>
      </c>
      <c r="H3088">
        <v>6.8934932351112366E-3</v>
      </c>
      <c r="I3088">
        <v>60.387001037597656</v>
      </c>
      <c r="J3088">
        <v>6.8934932351112366E-3</v>
      </c>
      <c r="K3088" s="92"/>
      <c r="L3088">
        <v>0</v>
      </c>
      <c r="M3088" s="92"/>
      <c r="N3088" s="92"/>
      <c r="O3088" s="92"/>
      <c r="P3088">
        <v>0</v>
      </c>
      <c r="Q3088" s="92"/>
      <c r="R3088" s="92"/>
      <c r="S3088">
        <v>-1</v>
      </c>
      <c r="T3088">
        <v>0</v>
      </c>
      <c r="U3088" s="82" t="s">
        <v>328</v>
      </c>
      <c r="V3088" s="92"/>
      <c r="W3088">
        <v>60.387001037597656</v>
      </c>
      <c r="X3088" s="92"/>
      <c r="Y3088">
        <v>0</v>
      </c>
      <c r="Z3088">
        <v>2.3206644058227539</v>
      </c>
      <c r="AA3088">
        <v>2.3206644058227539</v>
      </c>
      <c r="AB3088">
        <v>0</v>
      </c>
      <c r="AC3088">
        <v>-1</v>
      </c>
      <c r="AD3088">
        <v>0</v>
      </c>
      <c r="AE3088">
        <v>0</v>
      </c>
      <c r="AF3088">
        <v>0</v>
      </c>
      <c r="AG3088">
        <v>365</v>
      </c>
      <c r="AH3088">
        <v>8760</v>
      </c>
      <c r="AI3088">
        <v>1.1415524932090193E-4</v>
      </c>
      <c r="AJ3088">
        <v>38.429866790771484</v>
      </c>
      <c r="AK3088">
        <v>0</v>
      </c>
      <c r="AL3088">
        <v>0</v>
      </c>
      <c r="AM3088">
        <v>2.3206644058227539</v>
      </c>
      <c r="AN3088">
        <v>38.429866790771484</v>
      </c>
      <c r="AO3088" s="92"/>
      <c r="AP3088" s="82" t="s">
        <v>331</v>
      </c>
      <c r="AQ3088" s="82" t="s">
        <v>326</v>
      </c>
      <c r="AR3088" s="82"/>
      <c r="AS3088">
        <v>0</v>
      </c>
      <c r="AT3088">
        <v>0</v>
      </c>
      <c r="AU3088">
        <v>2034</v>
      </c>
      <c r="AY3088">
        <v>0</v>
      </c>
      <c r="AZ3088">
        <v>0</v>
      </c>
      <c r="BA3088" s="82" t="s">
        <v>398</v>
      </c>
      <c r="BB3088">
        <v>13022</v>
      </c>
      <c r="BC3088">
        <v>60.387001037597656</v>
      </c>
      <c r="BD3088" s="92"/>
      <c r="BE3088" s="92"/>
      <c r="BF3088">
        <v>60.387001037597656</v>
      </c>
      <c r="BG3088">
        <v>0</v>
      </c>
      <c r="BH3088">
        <v>0</v>
      </c>
      <c r="BI3088" s="92"/>
      <c r="BJ3088" s="92"/>
      <c r="BK3088" s="92"/>
      <c r="BL3088">
        <v>0</v>
      </c>
    </row>
    <row r="3089" spans="1:64" x14ac:dyDescent="0.25">
      <c r="A3089" s="82" t="s">
        <v>297</v>
      </c>
      <c r="B3089" s="82" t="s">
        <v>397</v>
      </c>
      <c r="C3089" s="82" t="s">
        <v>108</v>
      </c>
      <c r="D3089" s="82" t="s">
        <v>308</v>
      </c>
      <c r="E3089" s="82" t="s">
        <v>61</v>
      </c>
      <c r="F3089" s="82" t="s">
        <v>330</v>
      </c>
      <c r="G3089" s="82" t="s">
        <v>330</v>
      </c>
      <c r="H3089">
        <v>6.8934932351112366E-3</v>
      </c>
      <c r="I3089">
        <v>60.387001037597656</v>
      </c>
      <c r="J3089">
        <v>6.8934932351112366E-3</v>
      </c>
      <c r="K3089" s="92"/>
      <c r="L3089">
        <v>0</v>
      </c>
      <c r="M3089" s="92"/>
      <c r="N3089" s="92"/>
      <c r="O3089" s="92"/>
      <c r="P3089">
        <v>0</v>
      </c>
      <c r="Q3089" s="92"/>
      <c r="R3089" s="92"/>
      <c r="S3089">
        <v>-1</v>
      </c>
      <c r="T3089">
        <v>0</v>
      </c>
      <c r="U3089" s="82" t="s">
        <v>328</v>
      </c>
      <c r="V3089" s="92"/>
      <c r="W3089">
        <v>60.387001037597656</v>
      </c>
      <c r="X3089" s="92"/>
      <c r="Y3089">
        <v>0</v>
      </c>
      <c r="Z3089">
        <v>2.3206644058227539</v>
      </c>
      <c r="AA3089">
        <v>2.3206644058227539</v>
      </c>
      <c r="AB3089">
        <v>0</v>
      </c>
      <c r="AC3089">
        <v>-1</v>
      </c>
      <c r="AD3089">
        <v>0</v>
      </c>
      <c r="AE3089">
        <v>0</v>
      </c>
      <c r="AF3089">
        <v>0</v>
      </c>
      <c r="AG3089">
        <v>365</v>
      </c>
      <c r="AH3089">
        <v>8760</v>
      </c>
      <c r="AI3089">
        <v>1.1415524932090193E-4</v>
      </c>
      <c r="AJ3089">
        <v>38.429866790771484</v>
      </c>
      <c r="AK3089">
        <v>0</v>
      </c>
      <c r="AL3089">
        <v>0</v>
      </c>
      <c r="AM3089">
        <v>2.3206644058227539</v>
      </c>
      <c r="AN3089">
        <v>38.429866790771484</v>
      </c>
      <c r="AO3089" s="92"/>
      <c r="AP3089" s="82" t="s">
        <v>331</v>
      </c>
      <c r="AQ3089" s="82" t="s">
        <v>326</v>
      </c>
      <c r="AR3089" s="82"/>
      <c r="AS3089">
        <v>0</v>
      </c>
      <c r="AT3089">
        <v>0</v>
      </c>
      <c r="AU3089">
        <v>2034</v>
      </c>
      <c r="AY3089">
        <v>0</v>
      </c>
      <c r="AZ3089">
        <v>0</v>
      </c>
      <c r="BA3089" s="82" t="s">
        <v>398</v>
      </c>
      <c r="BB3089">
        <v>13023</v>
      </c>
      <c r="BC3089">
        <v>60.387001037597656</v>
      </c>
      <c r="BD3089" s="92"/>
      <c r="BE3089" s="92"/>
      <c r="BF3089">
        <v>60.387001037597656</v>
      </c>
      <c r="BG3089">
        <v>0</v>
      </c>
      <c r="BH3089">
        <v>0</v>
      </c>
      <c r="BI3089" s="92"/>
      <c r="BJ3089" s="92"/>
      <c r="BK3089" s="92"/>
      <c r="BL3089">
        <v>0</v>
      </c>
    </row>
    <row r="3090" spans="1:64" x14ac:dyDescent="0.25">
      <c r="A3090" s="82" t="s">
        <v>297</v>
      </c>
      <c r="B3090" s="82" t="s">
        <v>397</v>
      </c>
      <c r="C3090" s="82" t="s">
        <v>108</v>
      </c>
      <c r="D3090" s="82" t="s">
        <v>309</v>
      </c>
      <c r="E3090" s="82" t="s">
        <v>310</v>
      </c>
      <c r="F3090" s="82" t="s">
        <v>330</v>
      </c>
      <c r="G3090" s="82" t="s">
        <v>330</v>
      </c>
      <c r="H3090">
        <v>6.8934932351112366E-3</v>
      </c>
      <c r="I3090">
        <v>60.387001037597656</v>
      </c>
      <c r="J3090">
        <v>6.8934932351112366E-3</v>
      </c>
      <c r="K3090" s="92"/>
      <c r="L3090">
        <v>0</v>
      </c>
      <c r="M3090" s="92"/>
      <c r="N3090" s="92"/>
      <c r="O3090" s="92"/>
      <c r="P3090">
        <v>0</v>
      </c>
      <c r="Q3090" s="92"/>
      <c r="R3090" s="92"/>
      <c r="S3090">
        <v>-1</v>
      </c>
      <c r="T3090">
        <v>0</v>
      </c>
      <c r="U3090" s="82" t="s">
        <v>328</v>
      </c>
      <c r="V3090" s="92"/>
      <c r="W3090">
        <v>60.387001037597656</v>
      </c>
      <c r="X3090" s="92"/>
      <c r="Y3090">
        <v>0</v>
      </c>
      <c r="Z3090">
        <v>2.3206644058227539</v>
      </c>
      <c r="AA3090">
        <v>2.3206644058227539</v>
      </c>
      <c r="AB3090">
        <v>0</v>
      </c>
      <c r="AC3090">
        <v>-1</v>
      </c>
      <c r="AD3090">
        <v>0</v>
      </c>
      <c r="AE3090">
        <v>0</v>
      </c>
      <c r="AF3090">
        <v>0</v>
      </c>
      <c r="AG3090">
        <v>365</v>
      </c>
      <c r="AH3090">
        <v>8760</v>
      </c>
      <c r="AI3090">
        <v>1.1415524932090193E-4</v>
      </c>
      <c r="AJ3090">
        <v>38.429866790771484</v>
      </c>
      <c r="AK3090">
        <v>0</v>
      </c>
      <c r="AL3090">
        <v>0</v>
      </c>
      <c r="AM3090">
        <v>2.3206644058227539</v>
      </c>
      <c r="AN3090">
        <v>38.429866790771484</v>
      </c>
      <c r="AO3090" s="92"/>
      <c r="AP3090" s="82" t="s">
        <v>331</v>
      </c>
      <c r="AQ3090" s="82" t="s">
        <v>326</v>
      </c>
      <c r="AR3090" s="82"/>
      <c r="AS3090">
        <v>0</v>
      </c>
      <c r="AT3090">
        <v>0</v>
      </c>
      <c r="AU3090">
        <v>2034</v>
      </c>
      <c r="AY3090">
        <v>0</v>
      </c>
      <c r="AZ3090">
        <v>0</v>
      </c>
      <c r="BA3090" s="82" t="s">
        <v>398</v>
      </c>
      <c r="BB3090">
        <v>13024</v>
      </c>
      <c r="BC3090">
        <v>60.387001037597656</v>
      </c>
      <c r="BD3090" s="92"/>
      <c r="BE3090" s="92"/>
      <c r="BF3090">
        <v>60.387001037597656</v>
      </c>
      <c r="BG3090">
        <v>0</v>
      </c>
      <c r="BH3090">
        <v>0</v>
      </c>
      <c r="BI3090" s="92"/>
      <c r="BJ3090" s="92"/>
      <c r="BK3090" s="92"/>
      <c r="BL3090">
        <v>0</v>
      </c>
    </row>
    <row r="3091" spans="1:64" x14ac:dyDescent="0.25">
      <c r="A3091" s="82" t="s">
        <v>297</v>
      </c>
      <c r="B3091" s="82" t="s">
        <v>397</v>
      </c>
      <c r="C3091" s="82" t="s">
        <v>108</v>
      </c>
      <c r="D3091" s="82" t="s">
        <v>313</v>
      </c>
      <c r="E3091" s="82" t="s">
        <v>314</v>
      </c>
      <c r="F3091" s="82" t="s">
        <v>330</v>
      </c>
      <c r="G3091" s="82" t="s">
        <v>330</v>
      </c>
      <c r="H3091">
        <v>6.8934932351112366E-3</v>
      </c>
      <c r="I3091">
        <v>60.387001037597656</v>
      </c>
      <c r="J3091">
        <v>6.8934932351112366E-3</v>
      </c>
      <c r="K3091" s="92"/>
      <c r="L3091">
        <v>0</v>
      </c>
      <c r="M3091" s="92"/>
      <c r="N3091" s="92"/>
      <c r="O3091" s="92"/>
      <c r="P3091">
        <v>0</v>
      </c>
      <c r="Q3091" s="92"/>
      <c r="R3091" s="92"/>
      <c r="S3091">
        <v>-1</v>
      </c>
      <c r="T3091">
        <v>0</v>
      </c>
      <c r="U3091" s="82" t="s">
        <v>328</v>
      </c>
      <c r="V3091" s="92"/>
      <c r="W3091">
        <v>60.387001037597656</v>
      </c>
      <c r="X3091" s="92"/>
      <c r="Y3091">
        <v>0</v>
      </c>
      <c r="Z3091">
        <v>2.3206644058227539</v>
      </c>
      <c r="AA3091">
        <v>2.3206644058227539</v>
      </c>
      <c r="AB3091">
        <v>0</v>
      </c>
      <c r="AC3091">
        <v>-1</v>
      </c>
      <c r="AD3091">
        <v>0</v>
      </c>
      <c r="AE3091">
        <v>0</v>
      </c>
      <c r="AF3091">
        <v>0</v>
      </c>
      <c r="AG3091">
        <v>365</v>
      </c>
      <c r="AH3091">
        <v>8760</v>
      </c>
      <c r="AI3091">
        <v>1.1415524932090193E-4</v>
      </c>
      <c r="AJ3091">
        <v>38.429866790771484</v>
      </c>
      <c r="AK3091">
        <v>0</v>
      </c>
      <c r="AL3091">
        <v>0</v>
      </c>
      <c r="AM3091">
        <v>2.3206644058227539</v>
      </c>
      <c r="AN3091">
        <v>38.429866790771484</v>
      </c>
      <c r="AO3091" s="92"/>
      <c r="AP3091" s="82" t="s">
        <v>331</v>
      </c>
      <c r="AQ3091" s="82" t="s">
        <v>326</v>
      </c>
      <c r="AR3091" s="82"/>
      <c r="AS3091">
        <v>0</v>
      </c>
      <c r="AT3091">
        <v>0</v>
      </c>
      <c r="AU3091">
        <v>2034</v>
      </c>
      <c r="AY3091">
        <v>0</v>
      </c>
      <c r="AZ3091">
        <v>0</v>
      </c>
      <c r="BA3091" s="82" t="s">
        <v>398</v>
      </c>
      <c r="BB3091">
        <v>13025</v>
      </c>
      <c r="BC3091">
        <v>60.387001037597656</v>
      </c>
      <c r="BD3091" s="92"/>
      <c r="BE3091" s="92"/>
      <c r="BF3091">
        <v>60.387001037597656</v>
      </c>
      <c r="BG3091">
        <v>0</v>
      </c>
      <c r="BH3091">
        <v>0</v>
      </c>
      <c r="BI3091" s="92"/>
      <c r="BJ3091" s="92"/>
      <c r="BK3091" s="92"/>
      <c r="BL3091">
        <v>0</v>
      </c>
    </row>
    <row r="3092" spans="1:64" x14ac:dyDescent="0.25">
      <c r="A3092" s="82" t="s">
        <v>297</v>
      </c>
      <c r="B3092" s="82" t="s">
        <v>397</v>
      </c>
      <c r="C3092" s="82" t="s">
        <v>108</v>
      </c>
      <c r="D3092" s="82" t="s">
        <v>307</v>
      </c>
      <c r="E3092" s="82" t="s">
        <v>60</v>
      </c>
      <c r="F3092" s="82" t="s">
        <v>332</v>
      </c>
      <c r="G3092" s="82" t="s">
        <v>332</v>
      </c>
      <c r="H3092">
        <v>0.13839635252952576</v>
      </c>
      <c r="I3092">
        <v>1212.35205078125</v>
      </c>
      <c r="J3092">
        <v>0.13839635252952576</v>
      </c>
      <c r="K3092" s="92"/>
      <c r="L3092">
        <v>0</v>
      </c>
      <c r="M3092" s="92"/>
      <c r="N3092" s="92"/>
      <c r="O3092" s="92"/>
      <c r="P3092">
        <v>0</v>
      </c>
      <c r="Q3092" s="92"/>
      <c r="R3092" s="92"/>
      <c r="S3092">
        <v>-1</v>
      </c>
      <c r="T3092">
        <v>0</v>
      </c>
      <c r="U3092" s="82" t="s">
        <v>328</v>
      </c>
      <c r="V3092" s="92"/>
      <c r="W3092">
        <v>1212.35205078125</v>
      </c>
      <c r="X3092" s="92"/>
      <c r="Y3092">
        <v>0</v>
      </c>
      <c r="Z3092">
        <v>47.959754943847656</v>
      </c>
      <c r="AA3092">
        <v>47.959754943847656</v>
      </c>
      <c r="AB3092">
        <v>0</v>
      </c>
      <c r="AC3092">
        <v>-1</v>
      </c>
      <c r="AD3092">
        <v>0</v>
      </c>
      <c r="AE3092">
        <v>0</v>
      </c>
      <c r="AF3092">
        <v>0</v>
      </c>
      <c r="AG3092">
        <v>365</v>
      </c>
      <c r="AH3092">
        <v>8760</v>
      </c>
      <c r="AI3092">
        <v>1.1415524932090193E-4</v>
      </c>
      <c r="AJ3092">
        <v>39.55926513671875</v>
      </c>
      <c r="AK3092">
        <v>0</v>
      </c>
      <c r="AL3092">
        <v>0</v>
      </c>
      <c r="AM3092">
        <v>47.959754943847656</v>
      </c>
      <c r="AN3092">
        <v>39.55926513671875</v>
      </c>
      <c r="AO3092" s="92"/>
      <c r="AP3092" s="82" t="s">
        <v>331</v>
      </c>
      <c r="AQ3092" s="82" t="s">
        <v>326</v>
      </c>
      <c r="AR3092" s="82"/>
      <c r="AS3092">
        <v>0</v>
      </c>
      <c r="AT3092">
        <v>0</v>
      </c>
      <c r="AU3092">
        <v>2034</v>
      </c>
      <c r="AY3092">
        <v>0</v>
      </c>
      <c r="AZ3092">
        <v>0</v>
      </c>
      <c r="BA3092" s="82" t="s">
        <v>398</v>
      </c>
      <c r="BB3092">
        <v>13026</v>
      </c>
      <c r="BC3092">
        <v>1212.35205078125</v>
      </c>
      <c r="BD3092" s="92"/>
      <c r="BE3092" s="92"/>
      <c r="BF3092">
        <v>1212.35205078125</v>
      </c>
      <c r="BG3092">
        <v>0</v>
      </c>
      <c r="BH3092">
        <v>0</v>
      </c>
      <c r="BI3092" s="92"/>
      <c r="BJ3092" s="92"/>
      <c r="BK3092" s="92"/>
      <c r="BL3092">
        <v>0</v>
      </c>
    </row>
    <row r="3093" spans="1:64" x14ac:dyDescent="0.25">
      <c r="A3093" s="82" t="s">
        <v>297</v>
      </c>
      <c r="B3093" s="82" t="s">
        <v>397</v>
      </c>
      <c r="C3093" s="82" t="s">
        <v>108</v>
      </c>
      <c r="D3093" s="82" t="s">
        <v>298</v>
      </c>
      <c r="E3093" s="82" t="s">
        <v>55</v>
      </c>
      <c r="F3093" s="82" t="s">
        <v>333</v>
      </c>
      <c r="G3093" s="82" t="s">
        <v>333</v>
      </c>
      <c r="H3093">
        <v>1.2459908723831177</v>
      </c>
      <c r="I3093">
        <v>10914.8798828125</v>
      </c>
      <c r="J3093">
        <v>1.2459908723831177</v>
      </c>
      <c r="K3093" s="92"/>
      <c r="L3093">
        <v>0</v>
      </c>
      <c r="M3093" s="92"/>
      <c r="N3093" s="92"/>
      <c r="O3093" s="92"/>
      <c r="P3093">
        <v>0</v>
      </c>
      <c r="Q3093" s="92"/>
      <c r="R3093" s="92"/>
      <c r="S3093">
        <v>-1</v>
      </c>
      <c r="T3093">
        <v>0</v>
      </c>
      <c r="U3093" s="82" t="s">
        <v>328</v>
      </c>
      <c r="V3093" s="92"/>
      <c r="W3093">
        <v>10914.8798828125</v>
      </c>
      <c r="X3093" s="92"/>
      <c r="Y3093">
        <v>0</v>
      </c>
      <c r="Z3093">
        <v>404.40567016601563</v>
      </c>
      <c r="AA3093">
        <v>404.40567016601563</v>
      </c>
      <c r="AB3093">
        <v>0</v>
      </c>
      <c r="AC3093">
        <v>-1</v>
      </c>
      <c r="AD3093">
        <v>0</v>
      </c>
      <c r="AE3093">
        <v>0</v>
      </c>
      <c r="AF3093">
        <v>0</v>
      </c>
      <c r="AG3093">
        <v>365</v>
      </c>
      <c r="AH3093">
        <v>8760</v>
      </c>
      <c r="AI3093">
        <v>1.1415524932090193E-4</v>
      </c>
      <c r="AJ3093">
        <v>37.050857543945313</v>
      </c>
      <c r="AK3093">
        <v>0</v>
      </c>
      <c r="AL3093">
        <v>0</v>
      </c>
      <c r="AM3093">
        <v>404.40567016601563</v>
      </c>
      <c r="AN3093">
        <v>37.050857543945313</v>
      </c>
      <c r="AO3093" s="92"/>
      <c r="AP3093" s="82" t="s">
        <v>331</v>
      </c>
      <c r="AQ3093" s="82" t="s">
        <v>326</v>
      </c>
      <c r="AR3093" s="82"/>
      <c r="AS3093">
        <v>0</v>
      </c>
      <c r="AT3093">
        <v>0</v>
      </c>
      <c r="AU3093">
        <v>2034</v>
      </c>
      <c r="AY3093">
        <v>0</v>
      </c>
      <c r="AZ3093">
        <v>0</v>
      </c>
      <c r="BA3093" s="82" t="s">
        <v>398</v>
      </c>
      <c r="BB3093">
        <v>13027</v>
      </c>
      <c r="BC3093">
        <v>10914.8798828125</v>
      </c>
      <c r="BD3093" s="92"/>
      <c r="BE3093" s="92"/>
      <c r="BF3093">
        <v>10914.8798828125</v>
      </c>
      <c r="BG3093">
        <v>0</v>
      </c>
      <c r="BH3093">
        <v>0</v>
      </c>
      <c r="BI3093" s="92"/>
      <c r="BJ3093" s="92"/>
      <c r="BK3093" s="92"/>
      <c r="BL3093">
        <v>0</v>
      </c>
    </row>
    <row r="3094" spans="1:64" x14ac:dyDescent="0.25">
      <c r="A3094" s="82" t="s">
        <v>297</v>
      </c>
      <c r="B3094" s="82" t="s">
        <v>397</v>
      </c>
      <c r="C3094" s="82" t="s">
        <v>108</v>
      </c>
      <c r="D3094" s="82" t="s">
        <v>303</v>
      </c>
      <c r="E3094" s="82" t="s">
        <v>304</v>
      </c>
      <c r="F3094" s="82" t="s">
        <v>333</v>
      </c>
      <c r="G3094" s="82" t="s">
        <v>333</v>
      </c>
      <c r="H3094">
        <v>1.2459908723831177</v>
      </c>
      <c r="I3094">
        <v>10914.8798828125</v>
      </c>
      <c r="J3094">
        <v>1.2459908723831177</v>
      </c>
      <c r="K3094" s="92"/>
      <c r="L3094">
        <v>0</v>
      </c>
      <c r="M3094" s="92"/>
      <c r="N3094" s="92"/>
      <c r="O3094" s="92"/>
      <c r="P3094">
        <v>0</v>
      </c>
      <c r="Q3094" s="92"/>
      <c r="R3094" s="92"/>
      <c r="S3094">
        <v>-1</v>
      </c>
      <c r="T3094">
        <v>0</v>
      </c>
      <c r="U3094" s="82" t="s">
        <v>328</v>
      </c>
      <c r="V3094" s="92"/>
      <c r="W3094">
        <v>10914.8798828125</v>
      </c>
      <c r="X3094" s="92"/>
      <c r="Y3094">
        <v>0</v>
      </c>
      <c r="Z3094">
        <v>404.40567016601563</v>
      </c>
      <c r="AA3094">
        <v>404.40567016601563</v>
      </c>
      <c r="AB3094">
        <v>0</v>
      </c>
      <c r="AC3094">
        <v>-1</v>
      </c>
      <c r="AD3094">
        <v>0</v>
      </c>
      <c r="AE3094">
        <v>0</v>
      </c>
      <c r="AF3094">
        <v>0</v>
      </c>
      <c r="AG3094">
        <v>365</v>
      </c>
      <c r="AH3094">
        <v>8760</v>
      </c>
      <c r="AI3094">
        <v>1.1415524932090193E-4</v>
      </c>
      <c r="AJ3094">
        <v>37.050857543945313</v>
      </c>
      <c r="AK3094">
        <v>0</v>
      </c>
      <c r="AL3094">
        <v>0</v>
      </c>
      <c r="AM3094">
        <v>404.40567016601563</v>
      </c>
      <c r="AN3094">
        <v>37.050857543945313</v>
      </c>
      <c r="AO3094" s="92"/>
      <c r="AP3094" s="82" t="s">
        <v>331</v>
      </c>
      <c r="AQ3094" s="82" t="s">
        <v>326</v>
      </c>
      <c r="AR3094" s="82"/>
      <c r="AS3094">
        <v>0</v>
      </c>
      <c r="AT3094">
        <v>0</v>
      </c>
      <c r="AU3094">
        <v>2034</v>
      </c>
      <c r="AY3094">
        <v>0</v>
      </c>
      <c r="AZ3094">
        <v>0</v>
      </c>
      <c r="BA3094" s="82" t="s">
        <v>398</v>
      </c>
      <c r="BB3094">
        <v>13028</v>
      </c>
      <c r="BC3094">
        <v>10914.8798828125</v>
      </c>
      <c r="BD3094" s="92"/>
      <c r="BE3094" s="92"/>
      <c r="BF3094">
        <v>10914.8798828125</v>
      </c>
      <c r="BG3094">
        <v>0</v>
      </c>
      <c r="BH3094">
        <v>0</v>
      </c>
      <c r="BI3094" s="92"/>
      <c r="BJ3094" s="92"/>
      <c r="BK3094" s="92"/>
      <c r="BL3094">
        <v>0</v>
      </c>
    </row>
    <row r="3095" spans="1:64" x14ac:dyDescent="0.25">
      <c r="A3095" s="82" t="s">
        <v>297</v>
      </c>
      <c r="B3095" s="82" t="s">
        <v>397</v>
      </c>
      <c r="C3095" s="82" t="s">
        <v>108</v>
      </c>
      <c r="D3095" s="82" t="s">
        <v>305</v>
      </c>
      <c r="E3095" s="82" t="s">
        <v>58</v>
      </c>
      <c r="F3095" s="82" t="s">
        <v>333</v>
      </c>
      <c r="G3095" s="82" t="s">
        <v>333</v>
      </c>
      <c r="H3095">
        <v>1.2459908723831177</v>
      </c>
      <c r="I3095">
        <v>10914.8798828125</v>
      </c>
      <c r="J3095">
        <v>1.2459908723831177</v>
      </c>
      <c r="K3095" s="92"/>
      <c r="L3095">
        <v>0</v>
      </c>
      <c r="M3095" s="92"/>
      <c r="N3095" s="92"/>
      <c r="O3095" s="92"/>
      <c r="P3095">
        <v>0</v>
      </c>
      <c r="Q3095" s="92"/>
      <c r="R3095" s="92"/>
      <c r="S3095">
        <v>-1</v>
      </c>
      <c r="T3095">
        <v>0</v>
      </c>
      <c r="U3095" s="82" t="s">
        <v>328</v>
      </c>
      <c r="V3095" s="92"/>
      <c r="W3095">
        <v>10914.8798828125</v>
      </c>
      <c r="X3095" s="92"/>
      <c r="Y3095">
        <v>0</v>
      </c>
      <c r="Z3095">
        <v>404.40567016601563</v>
      </c>
      <c r="AA3095">
        <v>404.40567016601563</v>
      </c>
      <c r="AB3095">
        <v>0</v>
      </c>
      <c r="AC3095">
        <v>-1</v>
      </c>
      <c r="AD3095">
        <v>0</v>
      </c>
      <c r="AE3095">
        <v>0</v>
      </c>
      <c r="AF3095">
        <v>0</v>
      </c>
      <c r="AG3095">
        <v>365</v>
      </c>
      <c r="AH3095">
        <v>8760</v>
      </c>
      <c r="AI3095">
        <v>1.1415524932090193E-4</v>
      </c>
      <c r="AJ3095">
        <v>37.050857543945313</v>
      </c>
      <c r="AK3095">
        <v>0</v>
      </c>
      <c r="AL3095">
        <v>0</v>
      </c>
      <c r="AM3095">
        <v>404.40567016601563</v>
      </c>
      <c r="AN3095">
        <v>37.050857543945313</v>
      </c>
      <c r="AO3095" s="92"/>
      <c r="AP3095" s="82" t="s">
        <v>331</v>
      </c>
      <c r="AQ3095" s="82" t="s">
        <v>326</v>
      </c>
      <c r="AR3095" s="82"/>
      <c r="AS3095">
        <v>0</v>
      </c>
      <c r="AT3095">
        <v>0</v>
      </c>
      <c r="AU3095">
        <v>2034</v>
      </c>
      <c r="AY3095">
        <v>0</v>
      </c>
      <c r="AZ3095">
        <v>0</v>
      </c>
      <c r="BA3095" s="82" t="s">
        <v>398</v>
      </c>
      <c r="BB3095">
        <v>13029</v>
      </c>
      <c r="BC3095">
        <v>10914.8798828125</v>
      </c>
      <c r="BD3095" s="92"/>
      <c r="BE3095" s="92"/>
      <c r="BF3095">
        <v>10914.8798828125</v>
      </c>
      <c r="BG3095">
        <v>0</v>
      </c>
      <c r="BH3095">
        <v>0</v>
      </c>
      <c r="BI3095" s="92"/>
      <c r="BJ3095" s="92"/>
      <c r="BK3095" s="92"/>
      <c r="BL3095">
        <v>0</v>
      </c>
    </row>
    <row r="3096" spans="1:64" x14ac:dyDescent="0.25">
      <c r="A3096" s="82" t="s">
        <v>297</v>
      </c>
      <c r="B3096" s="82" t="s">
        <v>397</v>
      </c>
      <c r="C3096" s="82" t="s">
        <v>108</v>
      </c>
      <c r="D3096" s="82" t="s">
        <v>307</v>
      </c>
      <c r="E3096" s="82" t="s">
        <v>60</v>
      </c>
      <c r="F3096" s="82" t="s">
        <v>333</v>
      </c>
      <c r="G3096" s="82" t="s">
        <v>333</v>
      </c>
      <c r="H3096">
        <v>1.2459908723831177</v>
      </c>
      <c r="I3096">
        <v>10914.8798828125</v>
      </c>
      <c r="J3096">
        <v>1.2459908723831177</v>
      </c>
      <c r="K3096" s="92"/>
      <c r="L3096">
        <v>0</v>
      </c>
      <c r="M3096" s="92"/>
      <c r="N3096" s="92"/>
      <c r="O3096" s="92"/>
      <c r="P3096">
        <v>0</v>
      </c>
      <c r="Q3096" s="92"/>
      <c r="R3096" s="92"/>
      <c r="S3096">
        <v>-1</v>
      </c>
      <c r="T3096">
        <v>0</v>
      </c>
      <c r="U3096" s="82" t="s">
        <v>328</v>
      </c>
      <c r="V3096" s="92"/>
      <c r="W3096">
        <v>10914.8798828125</v>
      </c>
      <c r="X3096" s="92"/>
      <c r="Y3096">
        <v>0</v>
      </c>
      <c r="Z3096">
        <v>404.40567016601563</v>
      </c>
      <c r="AA3096">
        <v>404.40567016601563</v>
      </c>
      <c r="AB3096">
        <v>0</v>
      </c>
      <c r="AC3096">
        <v>-1</v>
      </c>
      <c r="AD3096">
        <v>0</v>
      </c>
      <c r="AE3096">
        <v>0</v>
      </c>
      <c r="AF3096">
        <v>0</v>
      </c>
      <c r="AG3096">
        <v>365</v>
      </c>
      <c r="AH3096">
        <v>8760</v>
      </c>
      <c r="AI3096">
        <v>1.1415524932090193E-4</v>
      </c>
      <c r="AJ3096">
        <v>37.050857543945313</v>
      </c>
      <c r="AK3096">
        <v>0</v>
      </c>
      <c r="AL3096">
        <v>0</v>
      </c>
      <c r="AM3096">
        <v>404.40567016601563</v>
      </c>
      <c r="AN3096">
        <v>37.050857543945313</v>
      </c>
      <c r="AO3096" s="92"/>
      <c r="AP3096" s="82" t="s">
        <v>331</v>
      </c>
      <c r="AQ3096" s="82" t="s">
        <v>326</v>
      </c>
      <c r="AR3096" s="82"/>
      <c r="AS3096">
        <v>0</v>
      </c>
      <c r="AT3096">
        <v>0</v>
      </c>
      <c r="AU3096">
        <v>2034</v>
      </c>
      <c r="AY3096">
        <v>0</v>
      </c>
      <c r="AZ3096">
        <v>0</v>
      </c>
      <c r="BA3096" s="82" t="s">
        <v>398</v>
      </c>
      <c r="BB3096">
        <v>13030</v>
      </c>
      <c r="BC3096">
        <v>10914.8798828125</v>
      </c>
      <c r="BD3096" s="92"/>
      <c r="BE3096" s="92"/>
      <c r="BF3096">
        <v>10914.8798828125</v>
      </c>
      <c r="BG3096">
        <v>0</v>
      </c>
      <c r="BH3096">
        <v>0</v>
      </c>
      <c r="BI3096" s="92"/>
      <c r="BJ3096" s="92"/>
      <c r="BK3096" s="92"/>
      <c r="BL3096">
        <v>0</v>
      </c>
    </row>
    <row r="3097" spans="1:64" x14ac:dyDescent="0.25">
      <c r="A3097" s="82" t="s">
        <v>297</v>
      </c>
      <c r="B3097" s="82" t="s">
        <v>397</v>
      </c>
      <c r="C3097" s="82" t="s">
        <v>108</v>
      </c>
      <c r="D3097" s="82" t="s">
        <v>308</v>
      </c>
      <c r="E3097" s="82" t="s">
        <v>61</v>
      </c>
      <c r="F3097" s="82" t="s">
        <v>333</v>
      </c>
      <c r="G3097" s="82" t="s">
        <v>333</v>
      </c>
      <c r="H3097">
        <v>1.2459908723831177</v>
      </c>
      <c r="I3097">
        <v>10914.8798828125</v>
      </c>
      <c r="J3097">
        <v>1.2459908723831177</v>
      </c>
      <c r="K3097" s="92"/>
      <c r="L3097">
        <v>0</v>
      </c>
      <c r="M3097" s="92"/>
      <c r="N3097" s="92"/>
      <c r="O3097" s="92"/>
      <c r="P3097">
        <v>0</v>
      </c>
      <c r="Q3097" s="92"/>
      <c r="R3097" s="92"/>
      <c r="S3097">
        <v>-1</v>
      </c>
      <c r="T3097">
        <v>0</v>
      </c>
      <c r="U3097" s="82" t="s">
        <v>328</v>
      </c>
      <c r="V3097" s="92"/>
      <c r="W3097">
        <v>10914.8798828125</v>
      </c>
      <c r="X3097" s="92"/>
      <c r="Y3097">
        <v>0</v>
      </c>
      <c r="Z3097">
        <v>404.40567016601563</v>
      </c>
      <c r="AA3097">
        <v>404.40567016601563</v>
      </c>
      <c r="AB3097">
        <v>0</v>
      </c>
      <c r="AC3097">
        <v>-1</v>
      </c>
      <c r="AD3097">
        <v>0</v>
      </c>
      <c r="AE3097">
        <v>0</v>
      </c>
      <c r="AF3097">
        <v>0</v>
      </c>
      <c r="AG3097">
        <v>365</v>
      </c>
      <c r="AH3097">
        <v>8760</v>
      </c>
      <c r="AI3097">
        <v>1.1415524932090193E-4</v>
      </c>
      <c r="AJ3097">
        <v>37.050857543945313</v>
      </c>
      <c r="AK3097">
        <v>0</v>
      </c>
      <c r="AL3097">
        <v>0</v>
      </c>
      <c r="AM3097">
        <v>404.40567016601563</v>
      </c>
      <c r="AN3097">
        <v>37.050857543945313</v>
      </c>
      <c r="AO3097" s="92"/>
      <c r="AP3097" s="82" t="s">
        <v>331</v>
      </c>
      <c r="AQ3097" s="82" t="s">
        <v>326</v>
      </c>
      <c r="AR3097" s="82"/>
      <c r="AS3097">
        <v>0</v>
      </c>
      <c r="AT3097">
        <v>0</v>
      </c>
      <c r="AU3097">
        <v>2034</v>
      </c>
      <c r="AY3097">
        <v>0</v>
      </c>
      <c r="AZ3097">
        <v>0</v>
      </c>
      <c r="BA3097" s="82" t="s">
        <v>398</v>
      </c>
      <c r="BB3097">
        <v>13031</v>
      </c>
      <c r="BC3097">
        <v>10914.8798828125</v>
      </c>
      <c r="BD3097" s="92"/>
      <c r="BE3097" s="92"/>
      <c r="BF3097">
        <v>10914.8798828125</v>
      </c>
      <c r="BG3097">
        <v>0</v>
      </c>
      <c r="BH3097">
        <v>0</v>
      </c>
      <c r="BI3097" s="92"/>
      <c r="BJ3097" s="92"/>
      <c r="BK3097" s="92"/>
      <c r="BL3097">
        <v>0</v>
      </c>
    </row>
    <row r="3098" spans="1:64" x14ac:dyDescent="0.25">
      <c r="A3098" s="82" t="s">
        <v>297</v>
      </c>
      <c r="B3098" s="82" t="s">
        <v>397</v>
      </c>
      <c r="C3098" s="82" t="s">
        <v>108</v>
      </c>
      <c r="D3098" s="82" t="s">
        <v>309</v>
      </c>
      <c r="E3098" s="82" t="s">
        <v>310</v>
      </c>
      <c r="F3098" s="82" t="s">
        <v>333</v>
      </c>
      <c r="G3098" s="82" t="s">
        <v>333</v>
      </c>
      <c r="H3098">
        <v>1.2459908723831177</v>
      </c>
      <c r="I3098">
        <v>10914.8798828125</v>
      </c>
      <c r="J3098">
        <v>1.2459908723831177</v>
      </c>
      <c r="K3098" s="92"/>
      <c r="L3098">
        <v>0</v>
      </c>
      <c r="M3098" s="92"/>
      <c r="N3098" s="92"/>
      <c r="O3098" s="92"/>
      <c r="P3098">
        <v>0</v>
      </c>
      <c r="Q3098" s="92"/>
      <c r="R3098" s="92"/>
      <c r="S3098">
        <v>-1</v>
      </c>
      <c r="T3098">
        <v>0</v>
      </c>
      <c r="U3098" s="82" t="s">
        <v>328</v>
      </c>
      <c r="V3098" s="92"/>
      <c r="W3098">
        <v>10914.8798828125</v>
      </c>
      <c r="X3098" s="92"/>
      <c r="Y3098">
        <v>0</v>
      </c>
      <c r="Z3098">
        <v>404.40567016601563</v>
      </c>
      <c r="AA3098">
        <v>404.40567016601563</v>
      </c>
      <c r="AB3098">
        <v>0</v>
      </c>
      <c r="AC3098">
        <v>-1</v>
      </c>
      <c r="AD3098">
        <v>0</v>
      </c>
      <c r="AE3098">
        <v>0</v>
      </c>
      <c r="AF3098">
        <v>0</v>
      </c>
      <c r="AG3098">
        <v>365</v>
      </c>
      <c r="AH3098">
        <v>8760</v>
      </c>
      <c r="AI3098">
        <v>1.1415524932090193E-4</v>
      </c>
      <c r="AJ3098">
        <v>37.050857543945313</v>
      </c>
      <c r="AK3098">
        <v>0</v>
      </c>
      <c r="AL3098">
        <v>0</v>
      </c>
      <c r="AM3098">
        <v>404.40567016601563</v>
      </c>
      <c r="AN3098">
        <v>37.050857543945313</v>
      </c>
      <c r="AO3098" s="92"/>
      <c r="AP3098" s="82" t="s">
        <v>331</v>
      </c>
      <c r="AQ3098" s="82" t="s">
        <v>326</v>
      </c>
      <c r="AR3098" s="82"/>
      <c r="AS3098">
        <v>0</v>
      </c>
      <c r="AT3098">
        <v>0</v>
      </c>
      <c r="AU3098">
        <v>2034</v>
      </c>
      <c r="AY3098">
        <v>0</v>
      </c>
      <c r="AZ3098">
        <v>0</v>
      </c>
      <c r="BA3098" s="82" t="s">
        <v>398</v>
      </c>
      <c r="BB3098">
        <v>13032</v>
      </c>
      <c r="BC3098">
        <v>10914.8798828125</v>
      </c>
      <c r="BD3098" s="92"/>
      <c r="BE3098" s="92"/>
      <c r="BF3098">
        <v>10914.8798828125</v>
      </c>
      <c r="BG3098">
        <v>0</v>
      </c>
      <c r="BH3098">
        <v>0</v>
      </c>
      <c r="BI3098" s="92"/>
      <c r="BJ3098" s="92"/>
      <c r="BK3098" s="92"/>
      <c r="BL3098">
        <v>0</v>
      </c>
    </row>
    <row r="3099" spans="1:64" x14ac:dyDescent="0.25">
      <c r="A3099" s="82" t="s">
        <v>297</v>
      </c>
      <c r="B3099" s="82" t="s">
        <v>397</v>
      </c>
      <c r="C3099" s="82" t="s">
        <v>108</v>
      </c>
      <c r="D3099" s="82" t="s">
        <v>313</v>
      </c>
      <c r="E3099" s="82" t="s">
        <v>314</v>
      </c>
      <c r="F3099" s="82" t="s">
        <v>333</v>
      </c>
      <c r="G3099" s="82" t="s">
        <v>333</v>
      </c>
      <c r="H3099">
        <v>1.2459908723831177</v>
      </c>
      <c r="I3099">
        <v>10914.8798828125</v>
      </c>
      <c r="J3099">
        <v>1.2459908723831177</v>
      </c>
      <c r="K3099" s="92"/>
      <c r="L3099">
        <v>0</v>
      </c>
      <c r="M3099" s="92"/>
      <c r="N3099" s="92"/>
      <c r="O3099" s="92"/>
      <c r="P3099">
        <v>0</v>
      </c>
      <c r="Q3099" s="92"/>
      <c r="R3099" s="92"/>
      <c r="S3099">
        <v>-1</v>
      </c>
      <c r="T3099">
        <v>0</v>
      </c>
      <c r="U3099" s="82" t="s">
        <v>328</v>
      </c>
      <c r="V3099" s="92"/>
      <c r="W3099">
        <v>10914.8798828125</v>
      </c>
      <c r="X3099" s="92"/>
      <c r="Y3099">
        <v>0</v>
      </c>
      <c r="Z3099">
        <v>404.40567016601563</v>
      </c>
      <c r="AA3099">
        <v>404.40567016601563</v>
      </c>
      <c r="AB3099">
        <v>0</v>
      </c>
      <c r="AC3099">
        <v>-1</v>
      </c>
      <c r="AD3099">
        <v>0</v>
      </c>
      <c r="AE3099">
        <v>0</v>
      </c>
      <c r="AF3099">
        <v>0</v>
      </c>
      <c r="AG3099">
        <v>365</v>
      </c>
      <c r="AH3099">
        <v>8760</v>
      </c>
      <c r="AI3099">
        <v>1.1415524932090193E-4</v>
      </c>
      <c r="AJ3099">
        <v>37.050857543945313</v>
      </c>
      <c r="AK3099">
        <v>0</v>
      </c>
      <c r="AL3099">
        <v>0</v>
      </c>
      <c r="AM3099">
        <v>404.40567016601563</v>
      </c>
      <c r="AN3099">
        <v>37.050857543945313</v>
      </c>
      <c r="AO3099" s="92"/>
      <c r="AP3099" s="82" t="s">
        <v>331</v>
      </c>
      <c r="AQ3099" s="82" t="s">
        <v>326</v>
      </c>
      <c r="AR3099" s="82"/>
      <c r="AS3099">
        <v>0</v>
      </c>
      <c r="AT3099">
        <v>0</v>
      </c>
      <c r="AU3099">
        <v>2034</v>
      </c>
      <c r="AY3099">
        <v>0</v>
      </c>
      <c r="AZ3099">
        <v>0</v>
      </c>
      <c r="BA3099" s="82" t="s">
        <v>398</v>
      </c>
      <c r="BB3099">
        <v>13033</v>
      </c>
      <c r="BC3099">
        <v>10914.8798828125</v>
      </c>
      <c r="BD3099" s="92"/>
      <c r="BE3099" s="92"/>
      <c r="BF3099">
        <v>10914.8798828125</v>
      </c>
      <c r="BG3099">
        <v>0</v>
      </c>
      <c r="BH3099">
        <v>0</v>
      </c>
      <c r="BI3099" s="92"/>
      <c r="BJ3099" s="92"/>
      <c r="BK3099" s="92"/>
      <c r="BL3099">
        <v>0</v>
      </c>
    </row>
    <row r="3100" spans="1:64" x14ac:dyDescent="0.25">
      <c r="A3100" s="82" t="s">
        <v>297</v>
      </c>
      <c r="B3100" s="82" t="s">
        <v>397</v>
      </c>
      <c r="C3100" s="82" t="s">
        <v>108</v>
      </c>
      <c r="D3100" s="82" t="s">
        <v>298</v>
      </c>
      <c r="E3100" s="82" t="s">
        <v>55</v>
      </c>
      <c r="F3100" s="82" t="s">
        <v>334</v>
      </c>
      <c r="G3100" s="82" t="s">
        <v>334</v>
      </c>
      <c r="H3100">
        <v>1.722271740436554E-2</v>
      </c>
      <c r="I3100">
        <v>150.87100219726563</v>
      </c>
      <c r="J3100">
        <v>1.722271740436554E-2</v>
      </c>
      <c r="K3100" s="92"/>
      <c r="L3100">
        <v>0</v>
      </c>
      <c r="M3100" s="92"/>
      <c r="N3100" s="92"/>
      <c r="O3100" s="92"/>
      <c r="P3100">
        <v>0</v>
      </c>
      <c r="Q3100" s="92"/>
      <c r="R3100" s="92"/>
      <c r="S3100">
        <v>-1</v>
      </c>
      <c r="T3100">
        <v>0</v>
      </c>
      <c r="U3100" s="82" t="s">
        <v>328</v>
      </c>
      <c r="V3100" s="92"/>
      <c r="W3100">
        <v>150.87100219726563</v>
      </c>
      <c r="X3100" s="92"/>
      <c r="Y3100">
        <v>0</v>
      </c>
      <c r="Z3100">
        <v>5.9217705726623535</v>
      </c>
      <c r="AA3100">
        <v>5.9217705726623535</v>
      </c>
      <c r="AB3100">
        <v>0</v>
      </c>
      <c r="AC3100">
        <v>-1</v>
      </c>
      <c r="AD3100">
        <v>0</v>
      </c>
      <c r="AE3100">
        <v>0</v>
      </c>
      <c r="AF3100">
        <v>0</v>
      </c>
      <c r="AG3100">
        <v>365</v>
      </c>
      <c r="AH3100">
        <v>8760</v>
      </c>
      <c r="AI3100">
        <v>1.1415524932090193E-4</v>
      </c>
      <c r="AJ3100">
        <v>39.250556945800781</v>
      </c>
      <c r="AK3100">
        <v>0</v>
      </c>
      <c r="AL3100">
        <v>0</v>
      </c>
      <c r="AM3100">
        <v>5.9217705726623535</v>
      </c>
      <c r="AN3100">
        <v>39.250556945800781</v>
      </c>
      <c r="AO3100" s="92"/>
      <c r="AP3100" s="82" t="s">
        <v>331</v>
      </c>
      <c r="AQ3100" s="82" t="s">
        <v>326</v>
      </c>
      <c r="AR3100" s="82"/>
      <c r="AS3100">
        <v>0</v>
      </c>
      <c r="AT3100">
        <v>0</v>
      </c>
      <c r="AU3100">
        <v>2034</v>
      </c>
      <c r="AY3100">
        <v>0</v>
      </c>
      <c r="AZ3100">
        <v>0</v>
      </c>
      <c r="BA3100" s="82" t="s">
        <v>398</v>
      </c>
      <c r="BB3100">
        <v>13034</v>
      </c>
      <c r="BC3100">
        <v>150.87100219726563</v>
      </c>
      <c r="BD3100" s="92"/>
      <c r="BE3100" s="92"/>
      <c r="BF3100">
        <v>150.87100219726563</v>
      </c>
      <c r="BG3100">
        <v>0</v>
      </c>
      <c r="BH3100">
        <v>0</v>
      </c>
      <c r="BI3100" s="92"/>
      <c r="BJ3100" s="92"/>
      <c r="BK3100" s="92"/>
      <c r="BL3100">
        <v>0</v>
      </c>
    </row>
    <row r="3101" spans="1:64" x14ac:dyDescent="0.25">
      <c r="A3101" s="82" t="s">
        <v>297</v>
      </c>
      <c r="B3101" s="82" t="s">
        <v>397</v>
      </c>
      <c r="C3101" s="82" t="s">
        <v>108</v>
      </c>
      <c r="D3101" s="82" t="s">
        <v>303</v>
      </c>
      <c r="E3101" s="82" t="s">
        <v>304</v>
      </c>
      <c r="F3101" s="82" t="s">
        <v>334</v>
      </c>
      <c r="G3101" s="82" t="s">
        <v>334</v>
      </c>
      <c r="H3101">
        <v>1.722271740436554E-2</v>
      </c>
      <c r="I3101">
        <v>150.87100219726563</v>
      </c>
      <c r="J3101">
        <v>1.722271740436554E-2</v>
      </c>
      <c r="K3101" s="92"/>
      <c r="L3101">
        <v>0</v>
      </c>
      <c r="M3101" s="92"/>
      <c r="N3101" s="92"/>
      <c r="O3101" s="92"/>
      <c r="P3101">
        <v>0</v>
      </c>
      <c r="Q3101" s="92"/>
      <c r="R3101" s="92"/>
      <c r="S3101">
        <v>-1</v>
      </c>
      <c r="T3101">
        <v>0</v>
      </c>
      <c r="U3101" s="82" t="s">
        <v>328</v>
      </c>
      <c r="V3101" s="92"/>
      <c r="W3101">
        <v>150.87100219726563</v>
      </c>
      <c r="X3101" s="92"/>
      <c r="Y3101">
        <v>0</v>
      </c>
      <c r="Z3101">
        <v>5.9217705726623535</v>
      </c>
      <c r="AA3101">
        <v>5.9217705726623535</v>
      </c>
      <c r="AB3101">
        <v>0</v>
      </c>
      <c r="AC3101">
        <v>-1</v>
      </c>
      <c r="AD3101">
        <v>0</v>
      </c>
      <c r="AE3101">
        <v>0</v>
      </c>
      <c r="AF3101">
        <v>0</v>
      </c>
      <c r="AG3101">
        <v>365</v>
      </c>
      <c r="AH3101">
        <v>8760</v>
      </c>
      <c r="AI3101">
        <v>1.1415524932090193E-4</v>
      </c>
      <c r="AJ3101">
        <v>39.250556945800781</v>
      </c>
      <c r="AK3101">
        <v>0</v>
      </c>
      <c r="AL3101">
        <v>0</v>
      </c>
      <c r="AM3101">
        <v>5.9217705726623535</v>
      </c>
      <c r="AN3101">
        <v>39.250556945800781</v>
      </c>
      <c r="AO3101" s="92"/>
      <c r="AP3101" s="82" t="s">
        <v>331</v>
      </c>
      <c r="AQ3101" s="82" t="s">
        <v>326</v>
      </c>
      <c r="AR3101" s="82"/>
      <c r="AS3101">
        <v>0</v>
      </c>
      <c r="AT3101">
        <v>0</v>
      </c>
      <c r="AU3101">
        <v>2034</v>
      </c>
      <c r="AY3101">
        <v>0</v>
      </c>
      <c r="AZ3101">
        <v>0</v>
      </c>
      <c r="BA3101" s="82" t="s">
        <v>398</v>
      </c>
      <c r="BB3101">
        <v>13035</v>
      </c>
      <c r="BC3101">
        <v>150.87100219726563</v>
      </c>
      <c r="BD3101" s="92"/>
      <c r="BE3101" s="92"/>
      <c r="BF3101">
        <v>150.87100219726563</v>
      </c>
      <c r="BG3101">
        <v>0</v>
      </c>
      <c r="BH3101">
        <v>0</v>
      </c>
      <c r="BI3101" s="92"/>
      <c r="BJ3101" s="92"/>
      <c r="BK3101" s="92"/>
      <c r="BL3101">
        <v>0</v>
      </c>
    </row>
    <row r="3102" spans="1:64" x14ac:dyDescent="0.25">
      <c r="A3102" s="82" t="s">
        <v>297</v>
      </c>
      <c r="B3102" s="82" t="s">
        <v>397</v>
      </c>
      <c r="C3102" s="82" t="s">
        <v>108</v>
      </c>
      <c r="D3102" s="82" t="s">
        <v>305</v>
      </c>
      <c r="E3102" s="82" t="s">
        <v>58</v>
      </c>
      <c r="F3102" s="82" t="s">
        <v>334</v>
      </c>
      <c r="G3102" s="82" t="s">
        <v>334</v>
      </c>
      <c r="H3102">
        <v>1.722271740436554E-2</v>
      </c>
      <c r="I3102">
        <v>150.87100219726563</v>
      </c>
      <c r="J3102">
        <v>1.722271740436554E-2</v>
      </c>
      <c r="K3102" s="92"/>
      <c r="L3102">
        <v>0</v>
      </c>
      <c r="M3102" s="92"/>
      <c r="N3102" s="92"/>
      <c r="O3102" s="92"/>
      <c r="P3102">
        <v>0</v>
      </c>
      <c r="Q3102" s="92"/>
      <c r="R3102" s="92"/>
      <c r="S3102">
        <v>-1</v>
      </c>
      <c r="T3102">
        <v>0</v>
      </c>
      <c r="U3102" s="82" t="s">
        <v>328</v>
      </c>
      <c r="V3102" s="92"/>
      <c r="W3102">
        <v>150.87100219726563</v>
      </c>
      <c r="X3102" s="92"/>
      <c r="Y3102">
        <v>0</v>
      </c>
      <c r="Z3102">
        <v>5.9217705726623535</v>
      </c>
      <c r="AA3102">
        <v>5.9217705726623535</v>
      </c>
      <c r="AB3102">
        <v>0</v>
      </c>
      <c r="AC3102">
        <v>-1</v>
      </c>
      <c r="AD3102">
        <v>0</v>
      </c>
      <c r="AE3102">
        <v>0</v>
      </c>
      <c r="AF3102">
        <v>0</v>
      </c>
      <c r="AG3102">
        <v>365</v>
      </c>
      <c r="AH3102">
        <v>8760</v>
      </c>
      <c r="AI3102">
        <v>1.1415524932090193E-4</v>
      </c>
      <c r="AJ3102">
        <v>39.250556945800781</v>
      </c>
      <c r="AK3102">
        <v>0</v>
      </c>
      <c r="AL3102">
        <v>0</v>
      </c>
      <c r="AM3102">
        <v>5.9217705726623535</v>
      </c>
      <c r="AN3102">
        <v>39.250556945800781</v>
      </c>
      <c r="AO3102" s="92"/>
      <c r="AP3102" s="82" t="s">
        <v>331</v>
      </c>
      <c r="AQ3102" s="82" t="s">
        <v>326</v>
      </c>
      <c r="AR3102" s="82"/>
      <c r="AS3102">
        <v>0</v>
      </c>
      <c r="AT3102">
        <v>0</v>
      </c>
      <c r="AU3102">
        <v>2034</v>
      </c>
      <c r="AY3102">
        <v>0</v>
      </c>
      <c r="AZ3102">
        <v>0</v>
      </c>
      <c r="BA3102" s="82" t="s">
        <v>398</v>
      </c>
      <c r="BB3102">
        <v>13036</v>
      </c>
      <c r="BC3102">
        <v>150.87100219726563</v>
      </c>
      <c r="BD3102" s="92"/>
      <c r="BE3102" s="92"/>
      <c r="BF3102">
        <v>150.87100219726563</v>
      </c>
      <c r="BG3102">
        <v>0</v>
      </c>
      <c r="BH3102">
        <v>0</v>
      </c>
      <c r="BI3102" s="92"/>
      <c r="BJ3102" s="92"/>
      <c r="BK3102" s="92"/>
      <c r="BL3102">
        <v>0</v>
      </c>
    </row>
    <row r="3103" spans="1:64" x14ac:dyDescent="0.25">
      <c r="A3103" s="82" t="s">
        <v>297</v>
      </c>
      <c r="B3103" s="82" t="s">
        <v>397</v>
      </c>
      <c r="C3103" s="82" t="s">
        <v>108</v>
      </c>
      <c r="D3103" s="82" t="s">
        <v>306</v>
      </c>
      <c r="E3103" s="82" t="s">
        <v>59</v>
      </c>
      <c r="F3103" s="82" t="s">
        <v>334</v>
      </c>
      <c r="G3103" s="82" t="s">
        <v>334</v>
      </c>
      <c r="H3103">
        <v>1.722271740436554E-2</v>
      </c>
      <c r="I3103">
        <v>150.87100219726563</v>
      </c>
      <c r="J3103">
        <v>1.722271740436554E-2</v>
      </c>
      <c r="K3103" s="92"/>
      <c r="L3103">
        <v>0</v>
      </c>
      <c r="M3103" s="92"/>
      <c r="N3103" s="92"/>
      <c r="O3103" s="92"/>
      <c r="P3103">
        <v>0</v>
      </c>
      <c r="Q3103" s="92"/>
      <c r="R3103" s="92"/>
      <c r="S3103">
        <v>-1</v>
      </c>
      <c r="T3103">
        <v>0</v>
      </c>
      <c r="U3103" s="82" t="s">
        <v>328</v>
      </c>
      <c r="V3103" s="92"/>
      <c r="W3103">
        <v>150.87100219726563</v>
      </c>
      <c r="X3103" s="92"/>
      <c r="Y3103">
        <v>0</v>
      </c>
      <c r="Z3103">
        <v>5.9217705726623535</v>
      </c>
      <c r="AA3103">
        <v>5.9217705726623535</v>
      </c>
      <c r="AB3103">
        <v>0</v>
      </c>
      <c r="AC3103">
        <v>-1</v>
      </c>
      <c r="AD3103">
        <v>0</v>
      </c>
      <c r="AE3103">
        <v>0</v>
      </c>
      <c r="AF3103">
        <v>0</v>
      </c>
      <c r="AG3103">
        <v>365</v>
      </c>
      <c r="AH3103">
        <v>8760</v>
      </c>
      <c r="AI3103">
        <v>1.1415524932090193E-4</v>
      </c>
      <c r="AJ3103">
        <v>39.250556945800781</v>
      </c>
      <c r="AK3103">
        <v>0</v>
      </c>
      <c r="AL3103">
        <v>0</v>
      </c>
      <c r="AM3103">
        <v>5.9217705726623535</v>
      </c>
      <c r="AN3103">
        <v>39.250556945800781</v>
      </c>
      <c r="AO3103" s="92"/>
      <c r="AP3103" s="82" t="s">
        <v>331</v>
      </c>
      <c r="AQ3103" s="82" t="s">
        <v>326</v>
      </c>
      <c r="AR3103" s="82"/>
      <c r="AS3103">
        <v>0</v>
      </c>
      <c r="AT3103">
        <v>0</v>
      </c>
      <c r="AU3103">
        <v>2034</v>
      </c>
      <c r="AY3103">
        <v>0</v>
      </c>
      <c r="AZ3103">
        <v>0</v>
      </c>
      <c r="BA3103" s="82" t="s">
        <v>398</v>
      </c>
      <c r="BB3103">
        <v>13037</v>
      </c>
      <c r="BC3103">
        <v>150.87100219726563</v>
      </c>
      <c r="BD3103" s="92"/>
      <c r="BE3103" s="92"/>
      <c r="BF3103">
        <v>150.87100219726563</v>
      </c>
      <c r="BG3103">
        <v>0</v>
      </c>
      <c r="BH3103">
        <v>0</v>
      </c>
      <c r="BI3103" s="92"/>
      <c r="BJ3103" s="92"/>
      <c r="BK3103" s="92"/>
      <c r="BL3103">
        <v>0</v>
      </c>
    </row>
    <row r="3104" spans="1:64" x14ac:dyDescent="0.25">
      <c r="A3104" s="82" t="s">
        <v>297</v>
      </c>
      <c r="B3104" s="82" t="s">
        <v>397</v>
      </c>
      <c r="C3104" s="82" t="s">
        <v>108</v>
      </c>
      <c r="D3104" s="82" t="s">
        <v>307</v>
      </c>
      <c r="E3104" s="82" t="s">
        <v>60</v>
      </c>
      <c r="F3104" s="82" t="s">
        <v>334</v>
      </c>
      <c r="G3104" s="82" t="s">
        <v>334</v>
      </c>
      <c r="H3104">
        <v>1.722271740436554E-2</v>
      </c>
      <c r="I3104">
        <v>150.87100219726563</v>
      </c>
      <c r="J3104">
        <v>1.722271740436554E-2</v>
      </c>
      <c r="K3104" s="92"/>
      <c r="L3104">
        <v>0</v>
      </c>
      <c r="M3104" s="92"/>
      <c r="N3104" s="92"/>
      <c r="O3104" s="92"/>
      <c r="P3104">
        <v>0</v>
      </c>
      <c r="Q3104" s="92"/>
      <c r="R3104" s="92"/>
      <c r="S3104">
        <v>-1</v>
      </c>
      <c r="T3104">
        <v>0</v>
      </c>
      <c r="U3104" s="82" t="s">
        <v>328</v>
      </c>
      <c r="V3104" s="92"/>
      <c r="W3104">
        <v>150.87100219726563</v>
      </c>
      <c r="X3104" s="92"/>
      <c r="Y3104">
        <v>0</v>
      </c>
      <c r="Z3104">
        <v>5.9217705726623535</v>
      </c>
      <c r="AA3104">
        <v>5.9217705726623535</v>
      </c>
      <c r="AB3104">
        <v>0</v>
      </c>
      <c r="AC3104">
        <v>-1</v>
      </c>
      <c r="AD3104">
        <v>0</v>
      </c>
      <c r="AE3104">
        <v>0</v>
      </c>
      <c r="AF3104">
        <v>0</v>
      </c>
      <c r="AG3104">
        <v>365</v>
      </c>
      <c r="AH3104">
        <v>8760</v>
      </c>
      <c r="AI3104">
        <v>1.1415524932090193E-4</v>
      </c>
      <c r="AJ3104">
        <v>39.250556945800781</v>
      </c>
      <c r="AK3104">
        <v>0</v>
      </c>
      <c r="AL3104">
        <v>0</v>
      </c>
      <c r="AM3104">
        <v>5.9217705726623535</v>
      </c>
      <c r="AN3104">
        <v>39.250556945800781</v>
      </c>
      <c r="AO3104" s="92"/>
      <c r="AP3104" s="82" t="s">
        <v>331</v>
      </c>
      <c r="AQ3104" s="82" t="s">
        <v>326</v>
      </c>
      <c r="AR3104" s="82"/>
      <c r="AS3104">
        <v>0</v>
      </c>
      <c r="AT3104">
        <v>0</v>
      </c>
      <c r="AU3104">
        <v>2034</v>
      </c>
      <c r="AY3104">
        <v>0</v>
      </c>
      <c r="AZ3104">
        <v>0</v>
      </c>
      <c r="BA3104" s="82" t="s">
        <v>398</v>
      </c>
      <c r="BB3104">
        <v>13038</v>
      </c>
      <c r="BC3104">
        <v>150.87100219726563</v>
      </c>
      <c r="BD3104" s="92"/>
      <c r="BE3104" s="92"/>
      <c r="BF3104">
        <v>150.87100219726563</v>
      </c>
      <c r="BG3104">
        <v>0</v>
      </c>
      <c r="BH3104">
        <v>0</v>
      </c>
      <c r="BI3104" s="92"/>
      <c r="BJ3104" s="92"/>
      <c r="BK3104" s="92"/>
      <c r="BL3104">
        <v>0</v>
      </c>
    </row>
    <row r="3105" spans="1:64" x14ac:dyDescent="0.25">
      <c r="A3105" s="82" t="s">
        <v>297</v>
      </c>
      <c r="B3105" s="82" t="s">
        <v>397</v>
      </c>
      <c r="C3105" s="82" t="s">
        <v>108</v>
      </c>
      <c r="D3105" s="82" t="s">
        <v>308</v>
      </c>
      <c r="E3105" s="82" t="s">
        <v>61</v>
      </c>
      <c r="F3105" s="82" t="s">
        <v>334</v>
      </c>
      <c r="G3105" s="82" t="s">
        <v>334</v>
      </c>
      <c r="H3105">
        <v>1.722271740436554E-2</v>
      </c>
      <c r="I3105">
        <v>150.87100219726563</v>
      </c>
      <c r="J3105">
        <v>1.722271740436554E-2</v>
      </c>
      <c r="K3105" s="92"/>
      <c r="L3105">
        <v>0</v>
      </c>
      <c r="M3105" s="92"/>
      <c r="N3105" s="92"/>
      <c r="O3105" s="92"/>
      <c r="P3105">
        <v>0</v>
      </c>
      <c r="Q3105" s="92"/>
      <c r="R3105" s="92"/>
      <c r="S3105">
        <v>-1</v>
      </c>
      <c r="T3105">
        <v>0</v>
      </c>
      <c r="U3105" s="82" t="s">
        <v>328</v>
      </c>
      <c r="V3105" s="92"/>
      <c r="W3105">
        <v>150.87100219726563</v>
      </c>
      <c r="X3105" s="92"/>
      <c r="Y3105">
        <v>0</v>
      </c>
      <c r="Z3105">
        <v>5.9217705726623535</v>
      </c>
      <c r="AA3105">
        <v>5.9217705726623535</v>
      </c>
      <c r="AB3105">
        <v>0</v>
      </c>
      <c r="AC3105">
        <v>-1</v>
      </c>
      <c r="AD3105">
        <v>0</v>
      </c>
      <c r="AE3105">
        <v>0</v>
      </c>
      <c r="AF3105">
        <v>0</v>
      </c>
      <c r="AG3105">
        <v>365</v>
      </c>
      <c r="AH3105">
        <v>8760</v>
      </c>
      <c r="AI3105">
        <v>1.1415524932090193E-4</v>
      </c>
      <c r="AJ3105">
        <v>39.250556945800781</v>
      </c>
      <c r="AK3105">
        <v>0</v>
      </c>
      <c r="AL3105">
        <v>0</v>
      </c>
      <c r="AM3105">
        <v>5.9217705726623535</v>
      </c>
      <c r="AN3105">
        <v>39.250556945800781</v>
      </c>
      <c r="AO3105" s="92"/>
      <c r="AP3105" s="82" t="s">
        <v>331</v>
      </c>
      <c r="AQ3105" s="82" t="s">
        <v>326</v>
      </c>
      <c r="AR3105" s="82"/>
      <c r="AS3105">
        <v>0</v>
      </c>
      <c r="AT3105">
        <v>0</v>
      </c>
      <c r="AU3105">
        <v>2034</v>
      </c>
      <c r="AY3105">
        <v>0</v>
      </c>
      <c r="AZ3105">
        <v>0</v>
      </c>
      <c r="BA3105" s="82" t="s">
        <v>398</v>
      </c>
      <c r="BB3105">
        <v>13039</v>
      </c>
      <c r="BC3105">
        <v>150.87100219726563</v>
      </c>
      <c r="BD3105" s="92"/>
      <c r="BE3105" s="92"/>
      <c r="BF3105">
        <v>150.87100219726563</v>
      </c>
      <c r="BG3105">
        <v>0</v>
      </c>
      <c r="BH3105">
        <v>0</v>
      </c>
      <c r="BI3105" s="92"/>
      <c r="BJ3105" s="92"/>
      <c r="BK3105" s="92"/>
      <c r="BL3105">
        <v>0</v>
      </c>
    </row>
    <row r="3106" spans="1:64" x14ac:dyDescent="0.25">
      <c r="A3106" s="82" t="s">
        <v>297</v>
      </c>
      <c r="B3106" s="82" t="s">
        <v>397</v>
      </c>
      <c r="C3106" s="82" t="s">
        <v>108</v>
      </c>
      <c r="D3106" s="82" t="s">
        <v>309</v>
      </c>
      <c r="E3106" s="82" t="s">
        <v>310</v>
      </c>
      <c r="F3106" s="82" t="s">
        <v>334</v>
      </c>
      <c r="G3106" s="82" t="s">
        <v>334</v>
      </c>
      <c r="H3106">
        <v>1.722271740436554E-2</v>
      </c>
      <c r="I3106">
        <v>150.87100219726563</v>
      </c>
      <c r="J3106">
        <v>1.722271740436554E-2</v>
      </c>
      <c r="K3106" s="92"/>
      <c r="L3106">
        <v>0</v>
      </c>
      <c r="M3106" s="92"/>
      <c r="N3106" s="92"/>
      <c r="O3106" s="92"/>
      <c r="P3106">
        <v>0</v>
      </c>
      <c r="Q3106" s="92"/>
      <c r="R3106" s="92"/>
      <c r="S3106">
        <v>-1</v>
      </c>
      <c r="T3106">
        <v>0</v>
      </c>
      <c r="U3106" s="82" t="s">
        <v>328</v>
      </c>
      <c r="V3106" s="92"/>
      <c r="W3106">
        <v>150.87100219726563</v>
      </c>
      <c r="X3106" s="92"/>
      <c r="Y3106">
        <v>0</v>
      </c>
      <c r="Z3106">
        <v>5.9217705726623535</v>
      </c>
      <c r="AA3106">
        <v>5.9217705726623535</v>
      </c>
      <c r="AB3106">
        <v>0</v>
      </c>
      <c r="AC3106">
        <v>-1</v>
      </c>
      <c r="AD3106">
        <v>0</v>
      </c>
      <c r="AE3106">
        <v>0</v>
      </c>
      <c r="AF3106">
        <v>0</v>
      </c>
      <c r="AG3106">
        <v>365</v>
      </c>
      <c r="AH3106">
        <v>8760</v>
      </c>
      <c r="AI3106">
        <v>1.1415524932090193E-4</v>
      </c>
      <c r="AJ3106">
        <v>39.250556945800781</v>
      </c>
      <c r="AK3106">
        <v>0</v>
      </c>
      <c r="AL3106">
        <v>0</v>
      </c>
      <c r="AM3106">
        <v>5.9217705726623535</v>
      </c>
      <c r="AN3106">
        <v>39.250556945800781</v>
      </c>
      <c r="AO3106" s="92"/>
      <c r="AP3106" s="82" t="s">
        <v>331</v>
      </c>
      <c r="AQ3106" s="82" t="s">
        <v>326</v>
      </c>
      <c r="AR3106" s="82"/>
      <c r="AS3106">
        <v>0</v>
      </c>
      <c r="AT3106">
        <v>0</v>
      </c>
      <c r="AU3106">
        <v>2034</v>
      </c>
      <c r="AY3106">
        <v>0</v>
      </c>
      <c r="AZ3106">
        <v>0</v>
      </c>
      <c r="BA3106" s="82" t="s">
        <v>398</v>
      </c>
      <c r="BB3106">
        <v>13040</v>
      </c>
      <c r="BC3106">
        <v>150.87100219726563</v>
      </c>
      <c r="BD3106" s="92"/>
      <c r="BE3106" s="92"/>
      <c r="BF3106">
        <v>150.87100219726563</v>
      </c>
      <c r="BG3106">
        <v>0</v>
      </c>
      <c r="BH3106">
        <v>0</v>
      </c>
      <c r="BI3106" s="92"/>
      <c r="BJ3106" s="92"/>
      <c r="BK3106" s="92"/>
      <c r="BL3106">
        <v>0</v>
      </c>
    </row>
    <row r="3107" spans="1:64" x14ac:dyDescent="0.25">
      <c r="A3107" s="82" t="s">
        <v>297</v>
      </c>
      <c r="B3107" s="82" t="s">
        <v>397</v>
      </c>
      <c r="C3107" s="82" t="s">
        <v>108</v>
      </c>
      <c r="D3107" s="82" t="s">
        <v>311</v>
      </c>
      <c r="E3107" s="82" t="s">
        <v>312</v>
      </c>
      <c r="F3107" s="82" t="s">
        <v>334</v>
      </c>
      <c r="G3107" s="82" t="s">
        <v>334</v>
      </c>
      <c r="H3107">
        <v>1.722271740436554E-2</v>
      </c>
      <c r="I3107">
        <v>150.87100219726563</v>
      </c>
      <c r="J3107">
        <v>1.722271740436554E-2</v>
      </c>
      <c r="K3107" s="92"/>
      <c r="L3107">
        <v>0</v>
      </c>
      <c r="M3107" s="92"/>
      <c r="N3107" s="92"/>
      <c r="O3107" s="92"/>
      <c r="P3107">
        <v>0</v>
      </c>
      <c r="Q3107" s="92"/>
      <c r="R3107" s="92"/>
      <c r="S3107">
        <v>-1</v>
      </c>
      <c r="T3107">
        <v>0</v>
      </c>
      <c r="U3107" s="82" t="s">
        <v>328</v>
      </c>
      <c r="V3107" s="92"/>
      <c r="W3107">
        <v>150.87100219726563</v>
      </c>
      <c r="X3107" s="92"/>
      <c r="Y3107">
        <v>0</v>
      </c>
      <c r="Z3107">
        <v>5.9217705726623535</v>
      </c>
      <c r="AA3107">
        <v>5.9217705726623535</v>
      </c>
      <c r="AB3107">
        <v>0</v>
      </c>
      <c r="AC3107">
        <v>-1</v>
      </c>
      <c r="AD3107">
        <v>0</v>
      </c>
      <c r="AE3107">
        <v>0</v>
      </c>
      <c r="AF3107">
        <v>0</v>
      </c>
      <c r="AG3107">
        <v>365</v>
      </c>
      <c r="AH3107">
        <v>8760</v>
      </c>
      <c r="AI3107">
        <v>1.1415524932090193E-4</v>
      </c>
      <c r="AJ3107">
        <v>39.250556945800781</v>
      </c>
      <c r="AK3107">
        <v>0</v>
      </c>
      <c r="AL3107">
        <v>0</v>
      </c>
      <c r="AM3107">
        <v>5.9217705726623535</v>
      </c>
      <c r="AN3107">
        <v>39.250556945800781</v>
      </c>
      <c r="AO3107" s="92"/>
      <c r="AP3107" s="82" t="s">
        <v>331</v>
      </c>
      <c r="AQ3107" s="82" t="s">
        <v>326</v>
      </c>
      <c r="AR3107" s="82"/>
      <c r="AS3107">
        <v>0</v>
      </c>
      <c r="AT3107">
        <v>0</v>
      </c>
      <c r="AU3107">
        <v>2034</v>
      </c>
      <c r="AY3107">
        <v>0</v>
      </c>
      <c r="AZ3107">
        <v>0</v>
      </c>
      <c r="BA3107" s="82" t="s">
        <v>398</v>
      </c>
      <c r="BB3107">
        <v>13041</v>
      </c>
      <c r="BC3107">
        <v>150.87100219726563</v>
      </c>
      <c r="BD3107" s="92"/>
      <c r="BE3107" s="92"/>
      <c r="BF3107">
        <v>150.87100219726563</v>
      </c>
      <c r="BG3107">
        <v>0</v>
      </c>
      <c r="BH3107">
        <v>0</v>
      </c>
      <c r="BI3107" s="92"/>
      <c r="BJ3107" s="92"/>
      <c r="BK3107" s="92"/>
      <c r="BL3107">
        <v>0</v>
      </c>
    </row>
    <row r="3108" spans="1:64" x14ac:dyDescent="0.25">
      <c r="A3108" s="82" t="s">
        <v>297</v>
      </c>
      <c r="B3108" s="82" t="s">
        <v>397</v>
      </c>
      <c r="C3108" s="82" t="s">
        <v>108</v>
      </c>
      <c r="D3108" s="82" t="s">
        <v>313</v>
      </c>
      <c r="E3108" s="82" t="s">
        <v>314</v>
      </c>
      <c r="F3108" s="82" t="s">
        <v>334</v>
      </c>
      <c r="G3108" s="82" t="s">
        <v>334</v>
      </c>
      <c r="H3108">
        <v>1.722271740436554E-2</v>
      </c>
      <c r="I3108">
        <v>150.87100219726563</v>
      </c>
      <c r="J3108">
        <v>1.722271740436554E-2</v>
      </c>
      <c r="K3108" s="92"/>
      <c r="L3108">
        <v>0</v>
      </c>
      <c r="M3108" s="92"/>
      <c r="N3108" s="92"/>
      <c r="O3108" s="92"/>
      <c r="P3108">
        <v>0</v>
      </c>
      <c r="Q3108" s="92"/>
      <c r="R3108" s="92"/>
      <c r="S3108">
        <v>-1</v>
      </c>
      <c r="T3108">
        <v>0</v>
      </c>
      <c r="U3108" s="82" t="s">
        <v>328</v>
      </c>
      <c r="V3108" s="92"/>
      <c r="W3108">
        <v>150.87100219726563</v>
      </c>
      <c r="X3108" s="92"/>
      <c r="Y3108">
        <v>0</v>
      </c>
      <c r="Z3108">
        <v>5.9217705726623535</v>
      </c>
      <c r="AA3108">
        <v>5.9217705726623535</v>
      </c>
      <c r="AB3108">
        <v>0</v>
      </c>
      <c r="AC3108">
        <v>-1</v>
      </c>
      <c r="AD3108">
        <v>0</v>
      </c>
      <c r="AE3108">
        <v>0</v>
      </c>
      <c r="AF3108">
        <v>0</v>
      </c>
      <c r="AG3108">
        <v>365</v>
      </c>
      <c r="AH3108">
        <v>8760</v>
      </c>
      <c r="AI3108">
        <v>1.1415524932090193E-4</v>
      </c>
      <c r="AJ3108">
        <v>39.250556945800781</v>
      </c>
      <c r="AK3108">
        <v>0</v>
      </c>
      <c r="AL3108">
        <v>0</v>
      </c>
      <c r="AM3108">
        <v>5.9217705726623535</v>
      </c>
      <c r="AN3108">
        <v>39.250556945800781</v>
      </c>
      <c r="AO3108" s="92"/>
      <c r="AP3108" s="82" t="s">
        <v>331</v>
      </c>
      <c r="AQ3108" s="82" t="s">
        <v>326</v>
      </c>
      <c r="AR3108" s="82"/>
      <c r="AS3108">
        <v>0</v>
      </c>
      <c r="AT3108">
        <v>0</v>
      </c>
      <c r="AU3108">
        <v>2034</v>
      </c>
      <c r="AY3108">
        <v>0</v>
      </c>
      <c r="AZ3108">
        <v>0</v>
      </c>
      <c r="BA3108" s="82" t="s">
        <v>398</v>
      </c>
      <c r="BB3108">
        <v>13042</v>
      </c>
      <c r="BC3108">
        <v>150.87100219726563</v>
      </c>
      <c r="BD3108" s="92"/>
      <c r="BE3108" s="92"/>
      <c r="BF3108">
        <v>150.87100219726563</v>
      </c>
      <c r="BG3108">
        <v>0</v>
      </c>
      <c r="BH3108">
        <v>0</v>
      </c>
      <c r="BI3108" s="92"/>
      <c r="BJ3108" s="92"/>
      <c r="BK3108" s="92"/>
      <c r="BL3108">
        <v>0</v>
      </c>
    </row>
    <row r="3109" spans="1:64" x14ac:dyDescent="0.25">
      <c r="A3109" s="82" t="s">
        <v>297</v>
      </c>
      <c r="B3109" s="82" t="s">
        <v>397</v>
      </c>
      <c r="C3109" s="82" t="s">
        <v>108</v>
      </c>
      <c r="D3109" s="82" t="s">
        <v>298</v>
      </c>
      <c r="E3109" s="82" t="s">
        <v>55</v>
      </c>
      <c r="F3109" s="82" t="s">
        <v>335</v>
      </c>
      <c r="G3109" s="82" t="s">
        <v>335</v>
      </c>
      <c r="H3109">
        <v>2.4109408855438232</v>
      </c>
      <c r="I3109">
        <v>21119.841796875</v>
      </c>
      <c r="J3109">
        <v>2.4109408855438232</v>
      </c>
      <c r="K3109" s="92"/>
      <c r="L3109">
        <v>0</v>
      </c>
      <c r="M3109" s="92"/>
      <c r="N3109" s="92"/>
      <c r="O3109" s="92"/>
      <c r="P3109">
        <v>0</v>
      </c>
      <c r="Q3109" s="92"/>
      <c r="R3109" s="92"/>
      <c r="S3109">
        <v>-1</v>
      </c>
      <c r="T3109">
        <v>0</v>
      </c>
      <c r="U3109" s="82" t="s">
        <v>328</v>
      </c>
      <c r="V3109" s="92"/>
      <c r="W3109">
        <v>21119.841796875</v>
      </c>
      <c r="X3109" s="92"/>
      <c r="Y3109">
        <v>0</v>
      </c>
      <c r="Z3109">
        <v>815.0478515625</v>
      </c>
      <c r="AA3109">
        <v>815.0478515625</v>
      </c>
      <c r="AB3109">
        <v>0</v>
      </c>
      <c r="AC3109">
        <v>-1</v>
      </c>
      <c r="AD3109">
        <v>0</v>
      </c>
      <c r="AE3109">
        <v>0</v>
      </c>
      <c r="AF3109">
        <v>0</v>
      </c>
      <c r="AG3109">
        <v>365</v>
      </c>
      <c r="AH3109">
        <v>8760</v>
      </c>
      <c r="AI3109">
        <v>1.1415524932090193E-4</v>
      </c>
      <c r="AJ3109">
        <v>38.591567993164063</v>
      </c>
      <c r="AK3109">
        <v>0</v>
      </c>
      <c r="AL3109">
        <v>0</v>
      </c>
      <c r="AM3109">
        <v>815.0478515625</v>
      </c>
      <c r="AN3109">
        <v>38.591567993164063</v>
      </c>
      <c r="AO3109" s="92"/>
      <c r="AP3109" s="82" t="s">
        <v>336</v>
      </c>
      <c r="AQ3109" s="82" t="s">
        <v>326</v>
      </c>
      <c r="AR3109" s="82"/>
      <c r="AS3109">
        <v>0</v>
      </c>
      <c r="AT3109">
        <v>0</v>
      </c>
      <c r="AU3109">
        <v>2034</v>
      </c>
      <c r="AY3109">
        <v>0</v>
      </c>
      <c r="AZ3109">
        <v>0</v>
      </c>
      <c r="BA3109" s="82" t="s">
        <v>398</v>
      </c>
      <c r="BB3109">
        <v>13043</v>
      </c>
      <c r="BC3109">
        <v>21119.841796875</v>
      </c>
      <c r="BD3109" s="92"/>
      <c r="BE3109" s="92"/>
      <c r="BF3109">
        <v>21119.841796875</v>
      </c>
      <c r="BG3109">
        <v>0</v>
      </c>
      <c r="BH3109">
        <v>0</v>
      </c>
      <c r="BI3109" s="92"/>
      <c r="BJ3109" s="92"/>
      <c r="BK3109" s="92"/>
      <c r="BL3109">
        <v>0</v>
      </c>
    </row>
    <row r="3110" spans="1:64" x14ac:dyDescent="0.25">
      <c r="A3110" s="82" t="s">
        <v>297</v>
      </c>
      <c r="B3110" s="82" t="s">
        <v>397</v>
      </c>
      <c r="C3110" s="82" t="s">
        <v>108</v>
      </c>
      <c r="D3110" s="82" t="s">
        <v>305</v>
      </c>
      <c r="E3110" s="82" t="s">
        <v>58</v>
      </c>
      <c r="F3110" s="82" t="s">
        <v>335</v>
      </c>
      <c r="G3110" s="82" t="s">
        <v>335</v>
      </c>
      <c r="H3110">
        <v>2.4109408855438232</v>
      </c>
      <c r="I3110">
        <v>21119.841796875</v>
      </c>
      <c r="J3110">
        <v>2.4109408855438232</v>
      </c>
      <c r="K3110" s="92"/>
      <c r="L3110">
        <v>0</v>
      </c>
      <c r="M3110" s="92"/>
      <c r="N3110" s="92"/>
      <c r="O3110" s="92"/>
      <c r="P3110">
        <v>0</v>
      </c>
      <c r="Q3110" s="92"/>
      <c r="R3110" s="92"/>
      <c r="S3110">
        <v>-1</v>
      </c>
      <c r="T3110">
        <v>0</v>
      </c>
      <c r="U3110" s="82" t="s">
        <v>328</v>
      </c>
      <c r="V3110" s="92"/>
      <c r="W3110">
        <v>21119.841796875</v>
      </c>
      <c r="X3110" s="92"/>
      <c r="Y3110">
        <v>0</v>
      </c>
      <c r="Z3110">
        <v>815.0478515625</v>
      </c>
      <c r="AA3110">
        <v>815.0478515625</v>
      </c>
      <c r="AB3110">
        <v>0</v>
      </c>
      <c r="AC3110">
        <v>-1</v>
      </c>
      <c r="AD3110">
        <v>0</v>
      </c>
      <c r="AE3110">
        <v>0</v>
      </c>
      <c r="AF3110">
        <v>0</v>
      </c>
      <c r="AG3110">
        <v>365</v>
      </c>
      <c r="AH3110">
        <v>8760</v>
      </c>
      <c r="AI3110">
        <v>1.1415524932090193E-4</v>
      </c>
      <c r="AJ3110">
        <v>38.591567993164063</v>
      </c>
      <c r="AK3110">
        <v>0</v>
      </c>
      <c r="AL3110">
        <v>0</v>
      </c>
      <c r="AM3110">
        <v>815.0478515625</v>
      </c>
      <c r="AN3110">
        <v>38.591567993164063</v>
      </c>
      <c r="AO3110" s="92"/>
      <c r="AP3110" s="82" t="s">
        <v>336</v>
      </c>
      <c r="AQ3110" s="82" t="s">
        <v>326</v>
      </c>
      <c r="AR3110" s="82"/>
      <c r="AS3110">
        <v>0</v>
      </c>
      <c r="AT3110">
        <v>0</v>
      </c>
      <c r="AU3110">
        <v>2034</v>
      </c>
      <c r="AY3110">
        <v>0</v>
      </c>
      <c r="AZ3110">
        <v>0</v>
      </c>
      <c r="BA3110" s="82" t="s">
        <v>398</v>
      </c>
      <c r="BB3110">
        <v>13044</v>
      </c>
      <c r="BC3110">
        <v>21119.841796875</v>
      </c>
      <c r="BD3110" s="92"/>
      <c r="BE3110" s="92"/>
      <c r="BF3110">
        <v>21119.841796875</v>
      </c>
      <c r="BG3110">
        <v>0</v>
      </c>
      <c r="BH3110">
        <v>0</v>
      </c>
      <c r="BI3110" s="92"/>
      <c r="BJ3110" s="92"/>
      <c r="BK3110" s="92"/>
      <c r="BL3110">
        <v>0</v>
      </c>
    </row>
    <row r="3111" spans="1:64" x14ac:dyDescent="0.25">
      <c r="A3111" s="82" t="s">
        <v>297</v>
      </c>
      <c r="B3111" s="82" t="s">
        <v>397</v>
      </c>
      <c r="C3111" s="82" t="s">
        <v>108</v>
      </c>
      <c r="D3111" s="82" t="s">
        <v>307</v>
      </c>
      <c r="E3111" s="82" t="s">
        <v>60</v>
      </c>
      <c r="F3111" s="82" t="s">
        <v>335</v>
      </c>
      <c r="G3111" s="82" t="s">
        <v>335</v>
      </c>
      <c r="H3111">
        <v>2.4109408855438232</v>
      </c>
      <c r="I3111">
        <v>21119.841796875</v>
      </c>
      <c r="J3111">
        <v>2.4109408855438232</v>
      </c>
      <c r="K3111" s="92"/>
      <c r="L3111">
        <v>0</v>
      </c>
      <c r="M3111" s="92"/>
      <c r="N3111" s="92"/>
      <c r="O3111" s="92"/>
      <c r="P3111">
        <v>0</v>
      </c>
      <c r="Q3111" s="92"/>
      <c r="R3111" s="92"/>
      <c r="S3111">
        <v>-1</v>
      </c>
      <c r="T3111">
        <v>0</v>
      </c>
      <c r="U3111" s="82" t="s">
        <v>328</v>
      </c>
      <c r="V3111" s="92"/>
      <c r="W3111">
        <v>21119.841796875</v>
      </c>
      <c r="X3111" s="92"/>
      <c r="Y3111">
        <v>0</v>
      </c>
      <c r="Z3111">
        <v>815.0478515625</v>
      </c>
      <c r="AA3111">
        <v>815.0478515625</v>
      </c>
      <c r="AB3111">
        <v>0</v>
      </c>
      <c r="AC3111">
        <v>-1</v>
      </c>
      <c r="AD3111">
        <v>0</v>
      </c>
      <c r="AE3111">
        <v>0</v>
      </c>
      <c r="AF3111">
        <v>0</v>
      </c>
      <c r="AG3111">
        <v>365</v>
      </c>
      <c r="AH3111">
        <v>8760</v>
      </c>
      <c r="AI3111">
        <v>1.1415524932090193E-4</v>
      </c>
      <c r="AJ3111">
        <v>38.591567993164063</v>
      </c>
      <c r="AK3111">
        <v>0</v>
      </c>
      <c r="AL3111">
        <v>0</v>
      </c>
      <c r="AM3111">
        <v>815.0478515625</v>
      </c>
      <c r="AN3111">
        <v>38.591567993164063</v>
      </c>
      <c r="AO3111" s="92"/>
      <c r="AP3111" s="82" t="s">
        <v>336</v>
      </c>
      <c r="AQ3111" s="82" t="s">
        <v>326</v>
      </c>
      <c r="AR3111" s="82"/>
      <c r="AS3111">
        <v>0</v>
      </c>
      <c r="AT3111">
        <v>0</v>
      </c>
      <c r="AU3111">
        <v>2034</v>
      </c>
      <c r="AY3111">
        <v>0</v>
      </c>
      <c r="AZ3111">
        <v>0</v>
      </c>
      <c r="BA3111" s="82" t="s">
        <v>398</v>
      </c>
      <c r="BB3111">
        <v>13045</v>
      </c>
      <c r="BC3111">
        <v>21119.841796875</v>
      </c>
      <c r="BD3111" s="92"/>
      <c r="BE3111" s="92"/>
      <c r="BF3111">
        <v>21119.841796875</v>
      </c>
      <c r="BG3111">
        <v>0</v>
      </c>
      <c r="BH3111">
        <v>0</v>
      </c>
      <c r="BI3111" s="92"/>
      <c r="BJ3111" s="92"/>
      <c r="BK3111" s="92"/>
      <c r="BL3111">
        <v>0</v>
      </c>
    </row>
    <row r="3112" spans="1:64" x14ac:dyDescent="0.25">
      <c r="A3112" s="82" t="s">
        <v>297</v>
      </c>
      <c r="B3112" s="82" t="s">
        <v>397</v>
      </c>
      <c r="C3112" s="82" t="s">
        <v>108</v>
      </c>
      <c r="D3112" s="82" t="s">
        <v>308</v>
      </c>
      <c r="E3112" s="82" t="s">
        <v>61</v>
      </c>
      <c r="F3112" s="82" t="s">
        <v>335</v>
      </c>
      <c r="G3112" s="82" t="s">
        <v>335</v>
      </c>
      <c r="H3112">
        <v>2.4109408855438232</v>
      </c>
      <c r="I3112">
        <v>21119.841796875</v>
      </c>
      <c r="J3112">
        <v>2.4109408855438232</v>
      </c>
      <c r="K3112" s="92"/>
      <c r="L3112">
        <v>0</v>
      </c>
      <c r="M3112" s="92"/>
      <c r="N3112" s="92"/>
      <c r="O3112" s="92"/>
      <c r="P3112">
        <v>0</v>
      </c>
      <c r="Q3112" s="92"/>
      <c r="R3112" s="92"/>
      <c r="S3112">
        <v>-1</v>
      </c>
      <c r="T3112">
        <v>0</v>
      </c>
      <c r="U3112" s="82" t="s">
        <v>328</v>
      </c>
      <c r="V3112" s="92"/>
      <c r="W3112">
        <v>21119.841796875</v>
      </c>
      <c r="X3112" s="92"/>
      <c r="Y3112">
        <v>0</v>
      </c>
      <c r="Z3112">
        <v>815.0478515625</v>
      </c>
      <c r="AA3112">
        <v>815.0478515625</v>
      </c>
      <c r="AB3112">
        <v>0</v>
      </c>
      <c r="AC3112">
        <v>-1</v>
      </c>
      <c r="AD3112">
        <v>0</v>
      </c>
      <c r="AE3112">
        <v>0</v>
      </c>
      <c r="AF3112">
        <v>0</v>
      </c>
      <c r="AG3112">
        <v>365</v>
      </c>
      <c r="AH3112">
        <v>8760</v>
      </c>
      <c r="AI3112">
        <v>1.1415524932090193E-4</v>
      </c>
      <c r="AJ3112">
        <v>38.591567993164063</v>
      </c>
      <c r="AK3112">
        <v>0</v>
      </c>
      <c r="AL3112">
        <v>0</v>
      </c>
      <c r="AM3112">
        <v>815.0478515625</v>
      </c>
      <c r="AN3112">
        <v>38.591567993164063</v>
      </c>
      <c r="AO3112" s="92"/>
      <c r="AP3112" s="82" t="s">
        <v>336</v>
      </c>
      <c r="AQ3112" s="82" t="s">
        <v>326</v>
      </c>
      <c r="AR3112" s="82"/>
      <c r="AS3112">
        <v>0</v>
      </c>
      <c r="AT3112">
        <v>0</v>
      </c>
      <c r="AU3112">
        <v>2034</v>
      </c>
      <c r="AY3112">
        <v>0</v>
      </c>
      <c r="AZ3112">
        <v>0</v>
      </c>
      <c r="BA3112" s="82" t="s">
        <v>398</v>
      </c>
      <c r="BB3112">
        <v>13046</v>
      </c>
      <c r="BC3112">
        <v>21119.841796875</v>
      </c>
      <c r="BD3112" s="92"/>
      <c r="BE3112" s="92"/>
      <c r="BF3112">
        <v>21119.841796875</v>
      </c>
      <c r="BG3112">
        <v>0</v>
      </c>
      <c r="BH3112">
        <v>0</v>
      </c>
      <c r="BI3112" s="92"/>
      <c r="BJ3112" s="92"/>
      <c r="BK3112" s="92"/>
      <c r="BL3112">
        <v>0</v>
      </c>
    </row>
    <row r="3113" spans="1:64" x14ac:dyDescent="0.25">
      <c r="A3113" s="82" t="s">
        <v>297</v>
      </c>
      <c r="B3113" s="82" t="s">
        <v>397</v>
      </c>
      <c r="C3113" s="82" t="s">
        <v>108</v>
      </c>
      <c r="D3113" s="82" t="s">
        <v>309</v>
      </c>
      <c r="E3113" s="82" t="s">
        <v>310</v>
      </c>
      <c r="F3113" s="82" t="s">
        <v>335</v>
      </c>
      <c r="G3113" s="82" t="s">
        <v>335</v>
      </c>
      <c r="H3113">
        <v>2.4109408855438232</v>
      </c>
      <c r="I3113">
        <v>21119.841796875</v>
      </c>
      <c r="J3113">
        <v>2.4109408855438232</v>
      </c>
      <c r="K3113" s="92"/>
      <c r="L3113">
        <v>0</v>
      </c>
      <c r="M3113" s="92"/>
      <c r="N3113" s="92"/>
      <c r="O3113" s="92"/>
      <c r="P3113">
        <v>0</v>
      </c>
      <c r="Q3113" s="92"/>
      <c r="R3113" s="92"/>
      <c r="S3113">
        <v>-1</v>
      </c>
      <c r="T3113">
        <v>0</v>
      </c>
      <c r="U3113" s="82" t="s">
        <v>328</v>
      </c>
      <c r="V3113" s="92"/>
      <c r="W3113">
        <v>21119.841796875</v>
      </c>
      <c r="X3113" s="92"/>
      <c r="Y3113">
        <v>0</v>
      </c>
      <c r="Z3113">
        <v>815.0478515625</v>
      </c>
      <c r="AA3113">
        <v>815.0478515625</v>
      </c>
      <c r="AB3113">
        <v>0</v>
      </c>
      <c r="AC3113">
        <v>-1</v>
      </c>
      <c r="AD3113">
        <v>0</v>
      </c>
      <c r="AE3113">
        <v>0</v>
      </c>
      <c r="AF3113">
        <v>0</v>
      </c>
      <c r="AG3113">
        <v>365</v>
      </c>
      <c r="AH3113">
        <v>8760</v>
      </c>
      <c r="AI3113">
        <v>1.1415524932090193E-4</v>
      </c>
      <c r="AJ3113">
        <v>38.591567993164063</v>
      </c>
      <c r="AK3113">
        <v>0</v>
      </c>
      <c r="AL3113">
        <v>0</v>
      </c>
      <c r="AM3113">
        <v>815.0478515625</v>
      </c>
      <c r="AN3113">
        <v>38.591567993164063</v>
      </c>
      <c r="AO3113" s="92"/>
      <c r="AP3113" s="82" t="s">
        <v>336</v>
      </c>
      <c r="AQ3113" s="82" t="s">
        <v>326</v>
      </c>
      <c r="AR3113" s="82"/>
      <c r="AS3113">
        <v>0</v>
      </c>
      <c r="AT3113">
        <v>0</v>
      </c>
      <c r="AU3113">
        <v>2034</v>
      </c>
      <c r="AY3113">
        <v>0</v>
      </c>
      <c r="AZ3113">
        <v>0</v>
      </c>
      <c r="BA3113" s="82" t="s">
        <v>398</v>
      </c>
      <c r="BB3113">
        <v>13047</v>
      </c>
      <c r="BC3113">
        <v>21119.841796875</v>
      </c>
      <c r="BD3113" s="92"/>
      <c r="BE3113" s="92"/>
      <c r="BF3113">
        <v>21119.841796875</v>
      </c>
      <c r="BG3113">
        <v>0</v>
      </c>
      <c r="BH3113">
        <v>0</v>
      </c>
      <c r="BI3113" s="92"/>
      <c r="BJ3113" s="92"/>
      <c r="BK3113" s="92"/>
      <c r="BL3113">
        <v>0</v>
      </c>
    </row>
    <row r="3114" spans="1:64" x14ac:dyDescent="0.25">
      <c r="A3114" s="82" t="s">
        <v>297</v>
      </c>
      <c r="B3114" s="82" t="s">
        <v>397</v>
      </c>
      <c r="C3114" s="82" t="s">
        <v>108</v>
      </c>
      <c r="D3114" s="82" t="s">
        <v>313</v>
      </c>
      <c r="E3114" s="82" t="s">
        <v>314</v>
      </c>
      <c r="F3114" s="82" t="s">
        <v>335</v>
      </c>
      <c r="G3114" s="82" t="s">
        <v>335</v>
      </c>
      <c r="H3114">
        <v>2.4109408855438232</v>
      </c>
      <c r="I3114">
        <v>21119.841796875</v>
      </c>
      <c r="J3114">
        <v>2.4109408855438232</v>
      </c>
      <c r="K3114" s="92"/>
      <c r="L3114">
        <v>0</v>
      </c>
      <c r="M3114" s="92"/>
      <c r="N3114" s="92"/>
      <c r="O3114" s="92"/>
      <c r="P3114">
        <v>0</v>
      </c>
      <c r="Q3114" s="92"/>
      <c r="R3114" s="92"/>
      <c r="S3114">
        <v>-1</v>
      </c>
      <c r="T3114">
        <v>0</v>
      </c>
      <c r="U3114" s="82" t="s">
        <v>328</v>
      </c>
      <c r="V3114" s="92"/>
      <c r="W3114">
        <v>21119.841796875</v>
      </c>
      <c r="X3114" s="92"/>
      <c r="Y3114">
        <v>0</v>
      </c>
      <c r="Z3114">
        <v>815.0478515625</v>
      </c>
      <c r="AA3114">
        <v>815.0478515625</v>
      </c>
      <c r="AB3114">
        <v>0</v>
      </c>
      <c r="AC3114">
        <v>-1</v>
      </c>
      <c r="AD3114">
        <v>0</v>
      </c>
      <c r="AE3114">
        <v>0</v>
      </c>
      <c r="AF3114">
        <v>0</v>
      </c>
      <c r="AG3114">
        <v>365</v>
      </c>
      <c r="AH3114">
        <v>8760</v>
      </c>
      <c r="AI3114">
        <v>1.1415524932090193E-4</v>
      </c>
      <c r="AJ3114">
        <v>38.591567993164063</v>
      </c>
      <c r="AK3114">
        <v>0</v>
      </c>
      <c r="AL3114">
        <v>0</v>
      </c>
      <c r="AM3114">
        <v>815.0478515625</v>
      </c>
      <c r="AN3114">
        <v>38.591567993164063</v>
      </c>
      <c r="AO3114" s="92"/>
      <c r="AP3114" s="82" t="s">
        <v>336</v>
      </c>
      <c r="AQ3114" s="82" t="s">
        <v>326</v>
      </c>
      <c r="AR3114" s="82"/>
      <c r="AS3114">
        <v>0</v>
      </c>
      <c r="AT3114">
        <v>0</v>
      </c>
      <c r="AU3114">
        <v>2034</v>
      </c>
      <c r="AY3114">
        <v>0</v>
      </c>
      <c r="AZ3114">
        <v>0</v>
      </c>
      <c r="BA3114" s="82" t="s">
        <v>398</v>
      </c>
      <c r="BB3114">
        <v>13048</v>
      </c>
      <c r="BC3114">
        <v>21119.841796875</v>
      </c>
      <c r="BD3114" s="92"/>
      <c r="BE3114" s="92"/>
      <c r="BF3114">
        <v>21119.841796875</v>
      </c>
      <c r="BG3114">
        <v>0</v>
      </c>
      <c r="BH3114">
        <v>0</v>
      </c>
      <c r="BI3114" s="92"/>
      <c r="BJ3114" s="92"/>
      <c r="BK3114" s="92"/>
      <c r="BL3114">
        <v>0</v>
      </c>
    </row>
    <row r="3115" spans="1:64" x14ac:dyDescent="0.25">
      <c r="A3115" s="82" t="s">
        <v>297</v>
      </c>
      <c r="B3115" s="82" t="s">
        <v>397</v>
      </c>
      <c r="C3115" s="82" t="s">
        <v>108</v>
      </c>
      <c r="D3115" s="82" t="s">
        <v>307</v>
      </c>
      <c r="E3115" s="82" t="s">
        <v>60</v>
      </c>
      <c r="F3115" s="82" t="s">
        <v>337</v>
      </c>
      <c r="G3115" s="82" t="s">
        <v>337</v>
      </c>
      <c r="H3115">
        <v>0.98491805791854858</v>
      </c>
      <c r="I3115">
        <v>8627.8818359375</v>
      </c>
      <c r="J3115">
        <v>0.98491805791854858</v>
      </c>
      <c r="K3115" s="92"/>
      <c r="L3115">
        <v>0</v>
      </c>
      <c r="M3115" s="92"/>
      <c r="N3115" s="92"/>
      <c r="O3115" s="92"/>
      <c r="P3115">
        <v>0</v>
      </c>
      <c r="Q3115" s="92"/>
      <c r="R3115" s="92"/>
      <c r="S3115">
        <v>-1</v>
      </c>
      <c r="T3115">
        <v>0</v>
      </c>
      <c r="U3115" s="82" t="s">
        <v>328</v>
      </c>
      <c r="V3115" s="92"/>
      <c r="W3115">
        <v>8627.8818359375</v>
      </c>
      <c r="X3115" s="92"/>
      <c r="Y3115">
        <v>0</v>
      </c>
      <c r="Z3115">
        <v>342.53994750976563</v>
      </c>
      <c r="AA3115">
        <v>342.53994750976563</v>
      </c>
      <c r="AB3115">
        <v>0</v>
      </c>
      <c r="AC3115">
        <v>-1</v>
      </c>
      <c r="AD3115">
        <v>0</v>
      </c>
      <c r="AE3115">
        <v>0</v>
      </c>
      <c r="AF3115">
        <v>0</v>
      </c>
      <c r="AG3115">
        <v>365</v>
      </c>
      <c r="AH3115">
        <v>8760</v>
      </c>
      <c r="AI3115">
        <v>1.1415524932090193E-4</v>
      </c>
      <c r="AJ3115">
        <v>39.701511383056641</v>
      </c>
      <c r="AK3115">
        <v>0</v>
      </c>
      <c r="AL3115">
        <v>0</v>
      </c>
      <c r="AM3115">
        <v>342.53994750976563</v>
      </c>
      <c r="AN3115">
        <v>39.701511383056641</v>
      </c>
      <c r="AO3115" s="92"/>
      <c r="AP3115" s="82" t="s">
        <v>336</v>
      </c>
      <c r="AQ3115" s="82" t="s">
        <v>326</v>
      </c>
      <c r="AR3115" s="82"/>
      <c r="AS3115">
        <v>0</v>
      </c>
      <c r="AT3115">
        <v>0</v>
      </c>
      <c r="AU3115">
        <v>2034</v>
      </c>
      <c r="AY3115">
        <v>0</v>
      </c>
      <c r="AZ3115">
        <v>0</v>
      </c>
      <c r="BA3115" s="82" t="s">
        <v>398</v>
      </c>
      <c r="BB3115">
        <v>13049</v>
      </c>
      <c r="BC3115">
        <v>8627.8818359375</v>
      </c>
      <c r="BD3115" s="92"/>
      <c r="BE3115" s="92"/>
      <c r="BF3115">
        <v>8627.8818359375</v>
      </c>
      <c r="BG3115">
        <v>0</v>
      </c>
      <c r="BH3115">
        <v>0</v>
      </c>
      <c r="BI3115" s="92"/>
      <c r="BJ3115" s="92"/>
      <c r="BK3115" s="92"/>
      <c r="BL3115">
        <v>0</v>
      </c>
    </row>
    <row r="3116" spans="1:64" x14ac:dyDescent="0.25">
      <c r="A3116" s="82" t="s">
        <v>297</v>
      </c>
      <c r="B3116" s="82" t="s">
        <v>397</v>
      </c>
      <c r="C3116" s="82" t="s">
        <v>108</v>
      </c>
      <c r="D3116" s="82" t="s">
        <v>308</v>
      </c>
      <c r="E3116" s="82" t="s">
        <v>61</v>
      </c>
      <c r="F3116" s="82" t="s">
        <v>337</v>
      </c>
      <c r="G3116" s="82" t="s">
        <v>337</v>
      </c>
      <c r="H3116">
        <v>0.98491805791854858</v>
      </c>
      <c r="I3116">
        <v>8627.8818359375</v>
      </c>
      <c r="J3116">
        <v>0.98491805791854858</v>
      </c>
      <c r="K3116" s="92"/>
      <c r="L3116">
        <v>0</v>
      </c>
      <c r="M3116" s="92"/>
      <c r="N3116" s="92"/>
      <c r="O3116" s="92"/>
      <c r="P3116">
        <v>0</v>
      </c>
      <c r="Q3116" s="92"/>
      <c r="R3116" s="92"/>
      <c r="S3116">
        <v>-1</v>
      </c>
      <c r="T3116">
        <v>0</v>
      </c>
      <c r="U3116" s="82" t="s">
        <v>328</v>
      </c>
      <c r="V3116" s="92"/>
      <c r="W3116">
        <v>8627.8818359375</v>
      </c>
      <c r="X3116" s="92"/>
      <c r="Y3116">
        <v>0</v>
      </c>
      <c r="Z3116">
        <v>342.53994750976563</v>
      </c>
      <c r="AA3116">
        <v>342.53994750976563</v>
      </c>
      <c r="AB3116">
        <v>0</v>
      </c>
      <c r="AC3116">
        <v>-1</v>
      </c>
      <c r="AD3116">
        <v>0</v>
      </c>
      <c r="AE3116">
        <v>0</v>
      </c>
      <c r="AF3116">
        <v>0</v>
      </c>
      <c r="AG3116">
        <v>365</v>
      </c>
      <c r="AH3116">
        <v>8760</v>
      </c>
      <c r="AI3116">
        <v>1.1415524932090193E-4</v>
      </c>
      <c r="AJ3116">
        <v>39.701511383056641</v>
      </c>
      <c r="AK3116">
        <v>0</v>
      </c>
      <c r="AL3116">
        <v>0</v>
      </c>
      <c r="AM3116">
        <v>342.53994750976563</v>
      </c>
      <c r="AN3116">
        <v>39.701511383056641</v>
      </c>
      <c r="AO3116" s="92"/>
      <c r="AP3116" s="82" t="s">
        <v>336</v>
      </c>
      <c r="AQ3116" s="82" t="s">
        <v>326</v>
      </c>
      <c r="AR3116" s="82"/>
      <c r="AS3116">
        <v>0</v>
      </c>
      <c r="AT3116">
        <v>0</v>
      </c>
      <c r="AU3116">
        <v>2034</v>
      </c>
      <c r="AY3116">
        <v>0</v>
      </c>
      <c r="AZ3116">
        <v>0</v>
      </c>
      <c r="BA3116" s="82" t="s">
        <v>398</v>
      </c>
      <c r="BB3116">
        <v>13050</v>
      </c>
      <c r="BC3116">
        <v>8627.8818359375</v>
      </c>
      <c r="BD3116" s="92"/>
      <c r="BE3116" s="92"/>
      <c r="BF3116">
        <v>8627.8818359375</v>
      </c>
      <c r="BG3116">
        <v>0</v>
      </c>
      <c r="BH3116">
        <v>0</v>
      </c>
      <c r="BI3116" s="92"/>
      <c r="BJ3116" s="92"/>
      <c r="BK3116" s="92"/>
      <c r="BL3116">
        <v>0</v>
      </c>
    </row>
    <row r="3117" spans="1:64" x14ac:dyDescent="0.25">
      <c r="A3117" s="82" t="s">
        <v>297</v>
      </c>
      <c r="B3117" s="82" t="s">
        <v>397</v>
      </c>
      <c r="C3117" s="82" t="s">
        <v>108</v>
      </c>
      <c r="D3117" s="82" t="s">
        <v>313</v>
      </c>
      <c r="E3117" s="82" t="s">
        <v>314</v>
      </c>
      <c r="F3117" s="82" t="s">
        <v>337</v>
      </c>
      <c r="G3117" s="82" t="s">
        <v>337</v>
      </c>
      <c r="H3117">
        <v>0.98491805791854858</v>
      </c>
      <c r="I3117">
        <v>8627.8818359375</v>
      </c>
      <c r="J3117">
        <v>0.98491805791854858</v>
      </c>
      <c r="K3117" s="92"/>
      <c r="L3117">
        <v>0</v>
      </c>
      <c r="M3117" s="92"/>
      <c r="N3117" s="92"/>
      <c r="O3117" s="92"/>
      <c r="P3117">
        <v>0</v>
      </c>
      <c r="Q3117" s="92"/>
      <c r="R3117" s="92"/>
      <c r="S3117">
        <v>-1</v>
      </c>
      <c r="T3117">
        <v>0</v>
      </c>
      <c r="U3117" s="82" t="s">
        <v>328</v>
      </c>
      <c r="V3117" s="92"/>
      <c r="W3117">
        <v>8627.8818359375</v>
      </c>
      <c r="X3117" s="92"/>
      <c r="Y3117">
        <v>0</v>
      </c>
      <c r="Z3117">
        <v>342.53994750976563</v>
      </c>
      <c r="AA3117">
        <v>342.53994750976563</v>
      </c>
      <c r="AB3117">
        <v>0</v>
      </c>
      <c r="AC3117">
        <v>-1</v>
      </c>
      <c r="AD3117">
        <v>0</v>
      </c>
      <c r="AE3117">
        <v>0</v>
      </c>
      <c r="AF3117">
        <v>0</v>
      </c>
      <c r="AG3117">
        <v>365</v>
      </c>
      <c r="AH3117">
        <v>8760</v>
      </c>
      <c r="AI3117">
        <v>1.1415524932090193E-4</v>
      </c>
      <c r="AJ3117">
        <v>39.701511383056641</v>
      </c>
      <c r="AK3117">
        <v>0</v>
      </c>
      <c r="AL3117">
        <v>0</v>
      </c>
      <c r="AM3117">
        <v>342.53994750976563</v>
      </c>
      <c r="AN3117">
        <v>39.701511383056641</v>
      </c>
      <c r="AO3117" s="92"/>
      <c r="AP3117" s="82" t="s">
        <v>336</v>
      </c>
      <c r="AQ3117" s="82" t="s">
        <v>326</v>
      </c>
      <c r="AR3117" s="82"/>
      <c r="AS3117">
        <v>0</v>
      </c>
      <c r="AT3117">
        <v>0</v>
      </c>
      <c r="AU3117">
        <v>2034</v>
      </c>
      <c r="AY3117">
        <v>0</v>
      </c>
      <c r="AZ3117">
        <v>0</v>
      </c>
      <c r="BA3117" s="82" t="s">
        <v>398</v>
      </c>
      <c r="BB3117">
        <v>13051</v>
      </c>
      <c r="BC3117">
        <v>8627.8818359375</v>
      </c>
      <c r="BD3117" s="92"/>
      <c r="BE3117" s="92"/>
      <c r="BF3117">
        <v>8627.8818359375</v>
      </c>
      <c r="BG3117">
        <v>0</v>
      </c>
      <c r="BH3117">
        <v>0</v>
      </c>
      <c r="BI3117" s="92"/>
      <c r="BJ3117" s="92"/>
      <c r="BK3117" s="92"/>
      <c r="BL3117">
        <v>0</v>
      </c>
    </row>
    <row r="3118" spans="1:64" x14ac:dyDescent="0.25">
      <c r="A3118" s="82" t="s">
        <v>297</v>
      </c>
      <c r="B3118" s="82" t="s">
        <v>397</v>
      </c>
      <c r="C3118" s="82" t="s">
        <v>108</v>
      </c>
      <c r="D3118" s="82" t="s">
        <v>303</v>
      </c>
      <c r="E3118" s="82" t="s">
        <v>304</v>
      </c>
      <c r="F3118" s="82" t="s">
        <v>338</v>
      </c>
      <c r="G3118" s="82" t="s">
        <v>338</v>
      </c>
      <c r="H3118">
        <v>0</v>
      </c>
      <c r="I3118">
        <v>0</v>
      </c>
      <c r="J3118">
        <v>0</v>
      </c>
      <c r="K3118" s="92"/>
      <c r="L3118">
        <v>0</v>
      </c>
      <c r="M3118" s="92"/>
      <c r="N3118" s="92"/>
      <c r="O3118" s="92"/>
      <c r="P3118">
        <v>0</v>
      </c>
      <c r="Q3118" s="92"/>
      <c r="R3118" s="92"/>
      <c r="S3118">
        <v>-1</v>
      </c>
      <c r="T3118">
        <v>0</v>
      </c>
      <c r="U3118" s="82" t="s">
        <v>328</v>
      </c>
      <c r="V3118" s="92"/>
      <c r="W3118">
        <v>0</v>
      </c>
      <c r="X3118" s="92"/>
      <c r="Y3118">
        <v>0</v>
      </c>
      <c r="Z3118">
        <v>0</v>
      </c>
      <c r="AA3118">
        <v>0</v>
      </c>
      <c r="AB3118">
        <v>0</v>
      </c>
      <c r="AC3118">
        <v>-1</v>
      </c>
      <c r="AD3118">
        <v>0</v>
      </c>
      <c r="AE3118">
        <v>0</v>
      </c>
      <c r="AF3118">
        <v>0</v>
      </c>
      <c r="AG3118">
        <v>0</v>
      </c>
      <c r="AH3118">
        <v>0</v>
      </c>
      <c r="AK3118">
        <v>0</v>
      </c>
      <c r="AM3118">
        <v>0</v>
      </c>
      <c r="AO3118" s="92"/>
      <c r="AP3118" s="82" t="s">
        <v>336</v>
      </c>
      <c r="AQ3118" s="82" t="s">
        <v>326</v>
      </c>
      <c r="AR3118" s="82"/>
      <c r="AS3118">
        <v>0</v>
      </c>
      <c r="AT3118">
        <v>0</v>
      </c>
      <c r="AU3118">
        <v>2034</v>
      </c>
      <c r="AY3118">
        <v>0</v>
      </c>
      <c r="AZ3118">
        <v>0</v>
      </c>
      <c r="BA3118" s="82" t="s">
        <v>398</v>
      </c>
      <c r="BB3118">
        <v>13052</v>
      </c>
      <c r="BC3118">
        <v>0</v>
      </c>
      <c r="BD3118" s="92"/>
      <c r="BE3118" s="92"/>
      <c r="BF3118">
        <v>0</v>
      </c>
      <c r="BG3118">
        <v>0</v>
      </c>
      <c r="BH3118">
        <v>0</v>
      </c>
      <c r="BI3118" s="92"/>
      <c r="BJ3118" s="92"/>
      <c r="BK3118" s="92"/>
      <c r="BL3118">
        <v>0</v>
      </c>
    </row>
    <row r="3119" spans="1:64" x14ac:dyDescent="0.25">
      <c r="A3119" s="82" t="s">
        <v>297</v>
      </c>
      <c r="B3119" s="82" t="s">
        <v>397</v>
      </c>
      <c r="C3119" s="82" t="s">
        <v>108</v>
      </c>
      <c r="D3119" s="82" t="s">
        <v>307</v>
      </c>
      <c r="E3119" s="82" t="s">
        <v>60</v>
      </c>
      <c r="F3119" s="82" t="s">
        <v>338</v>
      </c>
      <c r="G3119" s="82" t="s">
        <v>338</v>
      </c>
      <c r="H3119">
        <v>0</v>
      </c>
      <c r="I3119">
        <v>0</v>
      </c>
      <c r="J3119">
        <v>0</v>
      </c>
      <c r="K3119" s="92"/>
      <c r="L3119">
        <v>0</v>
      </c>
      <c r="M3119" s="92"/>
      <c r="N3119" s="92"/>
      <c r="O3119" s="92"/>
      <c r="P3119">
        <v>0</v>
      </c>
      <c r="Q3119" s="92"/>
      <c r="R3119" s="92"/>
      <c r="S3119">
        <v>-1</v>
      </c>
      <c r="T3119">
        <v>0</v>
      </c>
      <c r="U3119" s="82" t="s">
        <v>328</v>
      </c>
      <c r="V3119" s="92"/>
      <c r="W3119">
        <v>0</v>
      </c>
      <c r="X3119" s="92"/>
      <c r="Y3119">
        <v>0</v>
      </c>
      <c r="Z3119">
        <v>0</v>
      </c>
      <c r="AA3119">
        <v>0</v>
      </c>
      <c r="AB3119">
        <v>0</v>
      </c>
      <c r="AC3119">
        <v>-1</v>
      </c>
      <c r="AD3119">
        <v>0</v>
      </c>
      <c r="AE3119">
        <v>0</v>
      </c>
      <c r="AF3119">
        <v>0</v>
      </c>
      <c r="AG3119">
        <v>0</v>
      </c>
      <c r="AH3119">
        <v>0</v>
      </c>
      <c r="AK3119">
        <v>0</v>
      </c>
      <c r="AM3119">
        <v>0</v>
      </c>
      <c r="AO3119" s="92"/>
      <c r="AP3119" s="82" t="s">
        <v>336</v>
      </c>
      <c r="AQ3119" s="82" t="s">
        <v>326</v>
      </c>
      <c r="AR3119" s="82"/>
      <c r="AS3119">
        <v>0</v>
      </c>
      <c r="AT3119">
        <v>0</v>
      </c>
      <c r="AU3119">
        <v>2034</v>
      </c>
      <c r="AY3119">
        <v>0</v>
      </c>
      <c r="AZ3119">
        <v>0</v>
      </c>
      <c r="BA3119" s="82" t="s">
        <v>398</v>
      </c>
      <c r="BB3119">
        <v>13053</v>
      </c>
      <c r="BC3119">
        <v>0</v>
      </c>
      <c r="BD3119" s="92"/>
      <c r="BE3119" s="92"/>
      <c r="BF3119">
        <v>0</v>
      </c>
      <c r="BG3119">
        <v>0</v>
      </c>
      <c r="BH3119">
        <v>0</v>
      </c>
      <c r="BI3119" s="92"/>
      <c r="BJ3119" s="92"/>
      <c r="BK3119" s="92"/>
      <c r="BL3119">
        <v>0</v>
      </c>
    </row>
    <row r="3120" spans="1:64" x14ac:dyDescent="0.25">
      <c r="A3120" s="82" t="s">
        <v>297</v>
      </c>
      <c r="B3120" s="82" t="s">
        <v>397</v>
      </c>
      <c r="C3120" s="82" t="s">
        <v>108</v>
      </c>
      <c r="D3120" s="82" t="s">
        <v>308</v>
      </c>
      <c r="E3120" s="82" t="s">
        <v>61</v>
      </c>
      <c r="F3120" s="82" t="s">
        <v>338</v>
      </c>
      <c r="G3120" s="82" t="s">
        <v>338</v>
      </c>
      <c r="H3120">
        <v>0</v>
      </c>
      <c r="I3120">
        <v>0</v>
      </c>
      <c r="J3120">
        <v>0</v>
      </c>
      <c r="K3120" s="92"/>
      <c r="L3120">
        <v>0</v>
      </c>
      <c r="M3120" s="92"/>
      <c r="N3120" s="92"/>
      <c r="O3120" s="92"/>
      <c r="P3120">
        <v>0</v>
      </c>
      <c r="Q3120" s="92"/>
      <c r="R3120" s="92"/>
      <c r="S3120">
        <v>-1</v>
      </c>
      <c r="T3120">
        <v>0</v>
      </c>
      <c r="U3120" s="82" t="s">
        <v>328</v>
      </c>
      <c r="V3120" s="92"/>
      <c r="W3120">
        <v>0</v>
      </c>
      <c r="X3120" s="92"/>
      <c r="Y3120">
        <v>0</v>
      </c>
      <c r="Z3120">
        <v>0</v>
      </c>
      <c r="AA3120">
        <v>0</v>
      </c>
      <c r="AB3120">
        <v>0</v>
      </c>
      <c r="AC3120">
        <v>-1</v>
      </c>
      <c r="AD3120">
        <v>0</v>
      </c>
      <c r="AE3120">
        <v>0</v>
      </c>
      <c r="AF3120">
        <v>0</v>
      </c>
      <c r="AG3120">
        <v>0</v>
      </c>
      <c r="AH3120">
        <v>0</v>
      </c>
      <c r="AK3120">
        <v>0</v>
      </c>
      <c r="AM3120">
        <v>0</v>
      </c>
      <c r="AO3120" s="92"/>
      <c r="AP3120" s="82" t="s">
        <v>336</v>
      </c>
      <c r="AQ3120" s="82" t="s">
        <v>326</v>
      </c>
      <c r="AR3120" s="82"/>
      <c r="AS3120">
        <v>0</v>
      </c>
      <c r="AT3120">
        <v>0</v>
      </c>
      <c r="AU3120">
        <v>2034</v>
      </c>
      <c r="AY3120">
        <v>0</v>
      </c>
      <c r="AZ3120">
        <v>0</v>
      </c>
      <c r="BA3120" s="82" t="s">
        <v>398</v>
      </c>
      <c r="BB3120">
        <v>13054</v>
      </c>
      <c r="BC3120">
        <v>0</v>
      </c>
      <c r="BD3120" s="92"/>
      <c r="BE3120" s="92"/>
      <c r="BF3120">
        <v>0</v>
      </c>
      <c r="BG3120">
        <v>0</v>
      </c>
      <c r="BH3120">
        <v>0</v>
      </c>
      <c r="BI3120" s="92"/>
      <c r="BJ3120" s="92"/>
      <c r="BK3120" s="92"/>
      <c r="BL3120">
        <v>0</v>
      </c>
    </row>
    <row r="3121" spans="1:64" x14ac:dyDescent="0.25">
      <c r="A3121" s="82" t="s">
        <v>297</v>
      </c>
      <c r="B3121" s="82" t="s">
        <v>397</v>
      </c>
      <c r="C3121" s="82" t="s">
        <v>108</v>
      </c>
      <c r="D3121" s="82" t="s">
        <v>311</v>
      </c>
      <c r="E3121" s="82" t="s">
        <v>312</v>
      </c>
      <c r="F3121" s="82" t="s">
        <v>338</v>
      </c>
      <c r="G3121" s="82" t="s">
        <v>338</v>
      </c>
      <c r="H3121">
        <v>0</v>
      </c>
      <c r="I3121">
        <v>0</v>
      </c>
      <c r="J3121">
        <v>0</v>
      </c>
      <c r="K3121" s="92"/>
      <c r="L3121">
        <v>0</v>
      </c>
      <c r="M3121" s="92"/>
      <c r="N3121" s="92"/>
      <c r="O3121" s="92"/>
      <c r="P3121">
        <v>0</v>
      </c>
      <c r="Q3121" s="92"/>
      <c r="R3121" s="92"/>
      <c r="S3121">
        <v>-1</v>
      </c>
      <c r="T3121">
        <v>0</v>
      </c>
      <c r="U3121" s="82" t="s">
        <v>328</v>
      </c>
      <c r="V3121" s="92"/>
      <c r="W3121">
        <v>0</v>
      </c>
      <c r="X3121" s="92"/>
      <c r="Y3121">
        <v>0</v>
      </c>
      <c r="Z3121">
        <v>0</v>
      </c>
      <c r="AA3121">
        <v>0</v>
      </c>
      <c r="AB3121">
        <v>0</v>
      </c>
      <c r="AC3121">
        <v>-1</v>
      </c>
      <c r="AD3121">
        <v>0</v>
      </c>
      <c r="AE3121">
        <v>0</v>
      </c>
      <c r="AF3121">
        <v>0</v>
      </c>
      <c r="AG3121">
        <v>0</v>
      </c>
      <c r="AH3121">
        <v>0</v>
      </c>
      <c r="AK3121">
        <v>0</v>
      </c>
      <c r="AM3121">
        <v>0</v>
      </c>
      <c r="AO3121" s="92"/>
      <c r="AP3121" s="82" t="s">
        <v>336</v>
      </c>
      <c r="AQ3121" s="82" t="s">
        <v>326</v>
      </c>
      <c r="AR3121" s="82"/>
      <c r="AS3121">
        <v>0</v>
      </c>
      <c r="AT3121">
        <v>0</v>
      </c>
      <c r="AU3121">
        <v>2034</v>
      </c>
      <c r="AY3121">
        <v>0</v>
      </c>
      <c r="AZ3121">
        <v>0</v>
      </c>
      <c r="BA3121" s="82" t="s">
        <v>398</v>
      </c>
      <c r="BB3121">
        <v>13055</v>
      </c>
      <c r="BC3121">
        <v>0</v>
      </c>
      <c r="BD3121" s="92"/>
      <c r="BE3121" s="92"/>
      <c r="BF3121">
        <v>0</v>
      </c>
      <c r="BG3121">
        <v>0</v>
      </c>
      <c r="BH3121">
        <v>0</v>
      </c>
      <c r="BI3121" s="92"/>
      <c r="BJ3121" s="92"/>
      <c r="BK3121" s="92"/>
      <c r="BL3121">
        <v>0</v>
      </c>
    </row>
    <row r="3122" spans="1:64" x14ac:dyDescent="0.25">
      <c r="A3122" s="82" t="s">
        <v>297</v>
      </c>
      <c r="B3122" s="82" t="s">
        <v>397</v>
      </c>
      <c r="C3122" s="82" t="s">
        <v>108</v>
      </c>
      <c r="D3122" s="82" t="s">
        <v>313</v>
      </c>
      <c r="E3122" s="82" t="s">
        <v>314</v>
      </c>
      <c r="F3122" s="82" t="s">
        <v>338</v>
      </c>
      <c r="G3122" s="82" t="s">
        <v>338</v>
      </c>
      <c r="H3122">
        <v>0</v>
      </c>
      <c r="I3122">
        <v>0</v>
      </c>
      <c r="J3122">
        <v>0</v>
      </c>
      <c r="K3122" s="92"/>
      <c r="L3122">
        <v>0</v>
      </c>
      <c r="M3122" s="92"/>
      <c r="N3122" s="92"/>
      <c r="O3122" s="92"/>
      <c r="P3122">
        <v>0</v>
      </c>
      <c r="Q3122" s="92"/>
      <c r="R3122" s="92"/>
      <c r="S3122">
        <v>-1</v>
      </c>
      <c r="T3122">
        <v>0</v>
      </c>
      <c r="U3122" s="82" t="s">
        <v>328</v>
      </c>
      <c r="V3122" s="92"/>
      <c r="W3122">
        <v>0</v>
      </c>
      <c r="X3122" s="92"/>
      <c r="Y3122">
        <v>0</v>
      </c>
      <c r="Z3122">
        <v>0</v>
      </c>
      <c r="AA3122">
        <v>0</v>
      </c>
      <c r="AB3122">
        <v>0</v>
      </c>
      <c r="AC3122">
        <v>-1</v>
      </c>
      <c r="AD3122">
        <v>0</v>
      </c>
      <c r="AE3122">
        <v>0</v>
      </c>
      <c r="AF3122">
        <v>0</v>
      </c>
      <c r="AG3122">
        <v>0</v>
      </c>
      <c r="AH3122">
        <v>0</v>
      </c>
      <c r="AK3122">
        <v>0</v>
      </c>
      <c r="AM3122">
        <v>0</v>
      </c>
      <c r="AO3122" s="92"/>
      <c r="AP3122" s="82" t="s">
        <v>336</v>
      </c>
      <c r="AQ3122" s="82" t="s">
        <v>326</v>
      </c>
      <c r="AR3122" s="82"/>
      <c r="AS3122">
        <v>0</v>
      </c>
      <c r="AT3122">
        <v>0</v>
      </c>
      <c r="AU3122">
        <v>2034</v>
      </c>
      <c r="AY3122">
        <v>0</v>
      </c>
      <c r="AZ3122">
        <v>0</v>
      </c>
      <c r="BA3122" s="82" t="s">
        <v>398</v>
      </c>
      <c r="BB3122">
        <v>13056</v>
      </c>
      <c r="BC3122">
        <v>0</v>
      </c>
      <c r="BD3122" s="92"/>
      <c r="BE3122" s="92"/>
      <c r="BF3122">
        <v>0</v>
      </c>
      <c r="BG3122">
        <v>0</v>
      </c>
      <c r="BH3122">
        <v>0</v>
      </c>
      <c r="BI3122" s="92"/>
      <c r="BJ3122" s="92"/>
      <c r="BK3122" s="92"/>
      <c r="BL3122">
        <v>0</v>
      </c>
    </row>
    <row r="3123" spans="1:64" x14ac:dyDescent="0.25">
      <c r="A3123" s="82" t="s">
        <v>297</v>
      </c>
      <c r="B3123" s="82" t="s">
        <v>397</v>
      </c>
      <c r="C3123" s="82" t="s">
        <v>108</v>
      </c>
      <c r="D3123" s="82" t="s">
        <v>298</v>
      </c>
      <c r="E3123" s="82" t="s">
        <v>55</v>
      </c>
      <c r="F3123" s="82" t="s">
        <v>339</v>
      </c>
      <c r="G3123" s="82" t="s">
        <v>339</v>
      </c>
      <c r="H3123">
        <v>8.8438529968261719</v>
      </c>
      <c r="I3123">
        <v>77472.15625</v>
      </c>
      <c r="J3123">
        <v>8.8438529968261719</v>
      </c>
      <c r="K3123" s="92"/>
      <c r="L3123">
        <v>0</v>
      </c>
      <c r="M3123" s="92"/>
      <c r="N3123" s="92"/>
      <c r="O3123" s="92"/>
      <c r="P3123">
        <v>0</v>
      </c>
      <c r="Q3123" s="92"/>
      <c r="R3123" s="92"/>
      <c r="S3123">
        <v>-1</v>
      </c>
      <c r="T3123">
        <v>0</v>
      </c>
      <c r="U3123" s="82" t="s">
        <v>328</v>
      </c>
      <c r="V3123" s="92"/>
      <c r="W3123">
        <v>77472.15625</v>
      </c>
      <c r="X3123" s="92"/>
      <c r="Y3123">
        <v>0</v>
      </c>
      <c r="Z3123">
        <v>2883.189697265625</v>
      </c>
      <c r="AA3123">
        <v>2883.189697265625</v>
      </c>
      <c r="AB3123">
        <v>0</v>
      </c>
      <c r="AC3123">
        <v>-1</v>
      </c>
      <c r="AD3123">
        <v>0</v>
      </c>
      <c r="AE3123">
        <v>0</v>
      </c>
      <c r="AF3123">
        <v>0</v>
      </c>
      <c r="AG3123">
        <v>365</v>
      </c>
      <c r="AH3123">
        <v>8760</v>
      </c>
      <c r="AI3123">
        <v>1.1415524932090193E-4</v>
      </c>
      <c r="AJ3123">
        <v>37.2158203125</v>
      </c>
      <c r="AK3123">
        <v>0</v>
      </c>
      <c r="AL3123">
        <v>0</v>
      </c>
      <c r="AM3123">
        <v>2883.189697265625</v>
      </c>
      <c r="AN3123">
        <v>37.2158203125</v>
      </c>
      <c r="AO3123" s="92"/>
      <c r="AP3123" s="82" t="s">
        <v>336</v>
      </c>
      <c r="AQ3123" s="82" t="s">
        <v>326</v>
      </c>
      <c r="AR3123" s="82"/>
      <c r="AS3123">
        <v>0</v>
      </c>
      <c r="AT3123">
        <v>0</v>
      </c>
      <c r="AU3123">
        <v>2034</v>
      </c>
      <c r="AY3123">
        <v>0</v>
      </c>
      <c r="AZ3123">
        <v>0</v>
      </c>
      <c r="BA3123" s="82" t="s">
        <v>398</v>
      </c>
      <c r="BB3123">
        <v>13057</v>
      </c>
      <c r="BC3123">
        <v>77472.15625</v>
      </c>
      <c r="BD3123" s="92"/>
      <c r="BE3123" s="92"/>
      <c r="BF3123">
        <v>77472.15625</v>
      </c>
      <c r="BG3123">
        <v>0</v>
      </c>
      <c r="BH3123">
        <v>0</v>
      </c>
      <c r="BI3123" s="92"/>
      <c r="BJ3123" s="92"/>
      <c r="BK3123" s="92"/>
      <c r="BL3123">
        <v>0</v>
      </c>
    </row>
    <row r="3124" spans="1:64" x14ac:dyDescent="0.25">
      <c r="A3124" s="82" t="s">
        <v>297</v>
      </c>
      <c r="B3124" s="82" t="s">
        <v>397</v>
      </c>
      <c r="C3124" s="82" t="s">
        <v>108</v>
      </c>
      <c r="D3124" s="82" t="s">
        <v>303</v>
      </c>
      <c r="E3124" s="82" t="s">
        <v>304</v>
      </c>
      <c r="F3124" s="82" t="s">
        <v>339</v>
      </c>
      <c r="G3124" s="82" t="s">
        <v>339</v>
      </c>
      <c r="H3124">
        <v>8.8438529968261719</v>
      </c>
      <c r="I3124">
        <v>77472.15625</v>
      </c>
      <c r="J3124">
        <v>8.8438529968261719</v>
      </c>
      <c r="K3124" s="92"/>
      <c r="L3124">
        <v>0</v>
      </c>
      <c r="M3124" s="92"/>
      <c r="N3124" s="92"/>
      <c r="O3124" s="92"/>
      <c r="P3124">
        <v>0</v>
      </c>
      <c r="Q3124" s="92"/>
      <c r="R3124" s="92"/>
      <c r="S3124">
        <v>-1</v>
      </c>
      <c r="T3124">
        <v>0</v>
      </c>
      <c r="U3124" s="82" t="s">
        <v>328</v>
      </c>
      <c r="V3124" s="92"/>
      <c r="W3124">
        <v>77472.15625</v>
      </c>
      <c r="X3124" s="92"/>
      <c r="Y3124">
        <v>0</v>
      </c>
      <c r="Z3124">
        <v>2883.189697265625</v>
      </c>
      <c r="AA3124">
        <v>2883.189697265625</v>
      </c>
      <c r="AB3124">
        <v>0</v>
      </c>
      <c r="AC3124">
        <v>-1</v>
      </c>
      <c r="AD3124">
        <v>0</v>
      </c>
      <c r="AE3124">
        <v>0</v>
      </c>
      <c r="AF3124">
        <v>0</v>
      </c>
      <c r="AG3124">
        <v>365</v>
      </c>
      <c r="AH3124">
        <v>8760</v>
      </c>
      <c r="AI3124">
        <v>1.1415524932090193E-4</v>
      </c>
      <c r="AJ3124">
        <v>37.2158203125</v>
      </c>
      <c r="AK3124">
        <v>0</v>
      </c>
      <c r="AL3124">
        <v>0</v>
      </c>
      <c r="AM3124">
        <v>2883.189697265625</v>
      </c>
      <c r="AN3124">
        <v>37.2158203125</v>
      </c>
      <c r="AO3124" s="92"/>
      <c r="AP3124" s="82" t="s">
        <v>336</v>
      </c>
      <c r="AQ3124" s="82" t="s">
        <v>326</v>
      </c>
      <c r="AR3124" s="82"/>
      <c r="AS3124">
        <v>0</v>
      </c>
      <c r="AT3124">
        <v>0</v>
      </c>
      <c r="AU3124">
        <v>2034</v>
      </c>
      <c r="AY3124">
        <v>0</v>
      </c>
      <c r="AZ3124">
        <v>0</v>
      </c>
      <c r="BA3124" s="82" t="s">
        <v>398</v>
      </c>
      <c r="BB3124">
        <v>13058</v>
      </c>
      <c r="BC3124">
        <v>77472.15625</v>
      </c>
      <c r="BD3124" s="92"/>
      <c r="BE3124" s="92"/>
      <c r="BF3124">
        <v>77472.15625</v>
      </c>
      <c r="BG3124">
        <v>0</v>
      </c>
      <c r="BH3124">
        <v>0</v>
      </c>
      <c r="BI3124" s="92"/>
      <c r="BJ3124" s="92"/>
      <c r="BK3124" s="92"/>
      <c r="BL3124">
        <v>0</v>
      </c>
    </row>
    <row r="3125" spans="1:64" x14ac:dyDescent="0.25">
      <c r="A3125" s="82" t="s">
        <v>297</v>
      </c>
      <c r="B3125" s="82" t="s">
        <v>397</v>
      </c>
      <c r="C3125" s="82" t="s">
        <v>108</v>
      </c>
      <c r="D3125" s="82" t="s">
        <v>305</v>
      </c>
      <c r="E3125" s="82" t="s">
        <v>58</v>
      </c>
      <c r="F3125" s="82" t="s">
        <v>339</v>
      </c>
      <c r="G3125" s="82" t="s">
        <v>339</v>
      </c>
      <c r="H3125">
        <v>8.8438529968261719</v>
      </c>
      <c r="I3125">
        <v>77472.15625</v>
      </c>
      <c r="J3125">
        <v>8.8438529968261719</v>
      </c>
      <c r="K3125" s="92"/>
      <c r="L3125">
        <v>0</v>
      </c>
      <c r="M3125" s="92"/>
      <c r="N3125" s="92"/>
      <c r="O3125" s="92"/>
      <c r="P3125">
        <v>0</v>
      </c>
      <c r="Q3125" s="92"/>
      <c r="R3125" s="92"/>
      <c r="S3125">
        <v>-1</v>
      </c>
      <c r="T3125">
        <v>0</v>
      </c>
      <c r="U3125" s="82" t="s">
        <v>328</v>
      </c>
      <c r="V3125" s="92"/>
      <c r="W3125">
        <v>77472.15625</v>
      </c>
      <c r="X3125" s="92"/>
      <c r="Y3125">
        <v>0</v>
      </c>
      <c r="Z3125">
        <v>2883.189697265625</v>
      </c>
      <c r="AA3125">
        <v>2883.189697265625</v>
      </c>
      <c r="AB3125">
        <v>0</v>
      </c>
      <c r="AC3125">
        <v>-1</v>
      </c>
      <c r="AD3125">
        <v>0</v>
      </c>
      <c r="AE3125">
        <v>0</v>
      </c>
      <c r="AF3125">
        <v>0</v>
      </c>
      <c r="AG3125">
        <v>365</v>
      </c>
      <c r="AH3125">
        <v>8760</v>
      </c>
      <c r="AI3125">
        <v>1.1415524932090193E-4</v>
      </c>
      <c r="AJ3125">
        <v>37.2158203125</v>
      </c>
      <c r="AK3125">
        <v>0</v>
      </c>
      <c r="AL3125">
        <v>0</v>
      </c>
      <c r="AM3125">
        <v>2883.189697265625</v>
      </c>
      <c r="AN3125">
        <v>37.2158203125</v>
      </c>
      <c r="AO3125" s="92"/>
      <c r="AP3125" s="82" t="s">
        <v>336</v>
      </c>
      <c r="AQ3125" s="82" t="s">
        <v>326</v>
      </c>
      <c r="AR3125" s="82"/>
      <c r="AS3125">
        <v>0</v>
      </c>
      <c r="AT3125">
        <v>0</v>
      </c>
      <c r="AU3125">
        <v>2034</v>
      </c>
      <c r="AY3125">
        <v>0</v>
      </c>
      <c r="AZ3125">
        <v>0</v>
      </c>
      <c r="BA3125" s="82" t="s">
        <v>398</v>
      </c>
      <c r="BB3125">
        <v>13059</v>
      </c>
      <c r="BC3125">
        <v>77472.15625</v>
      </c>
      <c r="BD3125" s="92"/>
      <c r="BE3125" s="92"/>
      <c r="BF3125">
        <v>77472.15625</v>
      </c>
      <c r="BG3125">
        <v>0</v>
      </c>
      <c r="BH3125">
        <v>0</v>
      </c>
      <c r="BI3125" s="92"/>
      <c r="BJ3125" s="92"/>
      <c r="BK3125" s="92"/>
      <c r="BL3125">
        <v>0</v>
      </c>
    </row>
    <row r="3126" spans="1:64" x14ac:dyDescent="0.25">
      <c r="A3126" s="82" t="s">
        <v>297</v>
      </c>
      <c r="B3126" s="82" t="s">
        <v>397</v>
      </c>
      <c r="C3126" s="82" t="s">
        <v>108</v>
      </c>
      <c r="D3126" s="82" t="s">
        <v>306</v>
      </c>
      <c r="E3126" s="82" t="s">
        <v>59</v>
      </c>
      <c r="F3126" s="82" t="s">
        <v>339</v>
      </c>
      <c r="G3126" s="82" t="s">
        <v>339</v>
      </c>
      <c r="H3126">
        <v>8.8438529968261719</v>
      </c>
      <c r="I3126">
        <v>77472.15625</v>
      </c>
      <c r="J3126">
        <v>8.8438529968261719</v>
      </c>
      <c r="K3126" s="92"/>
      <c r="L3126">
        <v>0</v>
      </c>
      <c r="M3126" s="92"/>
      <c r="N3126" s="92"/>
      <c r="O3126" s="92"/>
      <c r="P3126">
        <v>0</v>
      </c>
      <c r="Q3126" s="92"/>
      <c r="R3126" s="92"/>
      <c r="S3126">
        <v>-1</v>
      </c>
      <c r="T3126">
        <v>0</v>
      </c>
      <c r="U3126" s="82" t="s">
        <v>328</v>
      </c>
      <c r="V3126" s="92"/>
      <c r="W3126">
        <v>77472.15625</v>
      </c>
      <c r="X3126" s="92"/>
      <c r="Y3126">
        <v>0</v>
      </c>
      <c r="Z3126">
        <v>2883.189697265625</v>
      </c>
      <c r="AA3126">
        <v>2883.189697265625</v>
      </c>
      <c r="AB3126">
        <v>0</v>
      </c>
      <c r="AC3126">
        <v>-1</v>
      </c>
      <c r="AD3126">
        <v>0</v>
      </c>
      <c r="AE3126">
        <v>0</v>
      </c>
      <c r="AF3126">
        <v>0</v>
      </c>
      <c r="AG3126">
        <v>365</v>
      </c>
      <c r="AH3126">
        <v>8760</v>
      </c>
      <c r="AI3126">
        <v>1.1415524932090193E-4</v>
      </c>
      <c r="AJ3126">
        <v>37.2158203125</v>
      </c>
      <c r="AK3126">
        <v>0</v>
      </c>
      <c r="AL3126">
        <v>0</v>
      </c>
      <c r="AM3126">
        <v>2883.189697265625</v>
      </c>
      <c r="AN3126">
        <v>37.2158203125</v>
      </c>
      <c r="AO3126" s="92"/>
      <c r="AP3126" s="82" t="s">
        <v>336</v>
      </c>
      <c r="AQ3126" s="82" t="s">
        <v>326</v>
      </c>
      <c r="AR3126" s="82"/>
      <c r="AS3126">
        <v>0</v>
      </c>
      <c r="AT3126">
        <v>0</v>
      </c>
      <c r="AU3126">
        <v>2034</v>
      </c>
      <c r="AY3126">
        <v>0</v>
      </c>
      <c r="AZ3126">
        <v>0</v>
      </c>
      <c r="BA3126" s="82" t="s">
        <v>398</v>
      </c>
      <c r="BB3126">
        <v>13060</v>
      </c>
      <c r="BC3126">
        <v>77472.15625</v>
      </c>
      <c r="BD3126" s="92"/>
      <c r="BE3126" s="92"/>
      <c r="BF3126">
        <v>77472.15625</v>
      </c>
      <c r="BG3126">
        <v>0</v>
      </c>
      <c r="BH3126">
        <v>0</v>
      </c>
      <c r="BI3126" s="92"/>
      <c r="BJ3126" s="92"/>
      <c r="BK3126" s="92"/>
      <c r="BL3126">
        <v>0</v>
      </c>
    </row>
    <row r="3127" spans="1:64" x14ac:dyDescent="0.25">
      <c r="A3127" s="82" t="s">
        <v>297</v>
      </c>
      <c r="B3127" s="82" t="s">
        <v>397</v>
      </c>
      <c r="C3127" s="82" t="s">
        <v>108</v>
      </c>
      <c r="D3127" s="82" t="s">
        <v>307</v>
      </c>
      <c r="E3127" s="82" t="s">
        <v>60</v>
      </c>
      <c r="F3127" s="82" t="s">
        <v>339</v>
      </c>
      <c r="G3127" s="82" t="s">
        <v>339</v>
      </c>
      <c r="H3127">
        <v>8.8438529968261719</v>
      </c>
      <c r="I3127">
        <v>77472.15625</v>
      </c>
      <c r="J3127">
        <v>8.8438529968261719</v>
      </c>
      <c r="K3127" s="92"/>
      <c r="L3127">
        <v>0</v>
      </c>
      <c r="M3127" s="92"/>
      <c r="N3127" s="92"/>
      <c r="O3127" s="92"/>
      <c r="P3127">
        <v>0</v>
      </c>
      <c r="Q3127" s="92"/>
      <c r="R3127" s="92"/>
      <c r="S3127">
        <v>-1</v>
      </c>
      <c r="T3127">
        <v>0</v>
      </c>
      <c r="U3127" s="82" t="s">
        <v>328</v>
      </c>
      <c r="V3127" s="92"/>
      <c r="W3127">
        <v>77472.15625</v>
      </c>
      <c r="X3127" s="92"/>
      <c r="Y3127">
        <v>0</v>
      </c>
      <c r="Z3127">
        <v>2883.189697265625</v>
      </c>
      <c r="AA3127">
        <v>2883.189697265625</v>
      </c>
      <c r="AB3127">
        <v>0</v>
      </c>
      <c r="AC3127">
        <v>-1</v>
      </c>
      <c r="AD3127">
        <v>0</v>
      </c>
      <c r="AE3127">
        <v>0</v>
      </c>
      <c r="AF3127">
        <v>0</v>
      </c>
      <c r="AG3127">
        <v>365</v>
      </c>
      <c r="AH3127">
        <v>8760</v>
      </c>
      <c r="AI3127">
        <v>1.1415524932090193E-4</v>
      </c>
      <c r="AJ3127">
        <v>37.2158203125</v>
      </c>
      <c r="AK3127">
        <v>0</v>
      </c>
      <c r="AL3127">
        <v>0</v>
      </c>
      <c r="AM3127">
        <v>2883.189697265625</v>
      </c>
      <c r="AN3127">
        <v>37.2158203125</v>
      </c>
      <c r="AO3127" s="92"/>
      <c r="AP3127" s="82" t="s">
        <v>336</v>
      </c>
      <c r="AQ3127" s="82" t="s">
        <v>326</v>
      </c>
      <c r="AR3127" s="82"/>
      <c r="AS3127">
        <v>0</v>
      </c>
      <c r="AT3127">
        <v>0</v>
      </c>
      <c r="AU3127">
        <v>2034</v>
      </c>
      <c r="AY3127">
        <v>0</v>
      </c>
      <c r="AZ3127">
        <v>0</v>
      </c>
      <c r="BA3127" s="82" t="s">
        <v>398</v>
      </c>
      <c r="BB3127">
        <v>13061</v>
      </c>
      <c r="BC3127">
        <v>77472.15625</v>
      </c>
      <c r="BD3127" s="92"/>
      <c r="BE3127" s="92"/>
      <c r="BF3127">
        <v>77472.15625</v>
      </c>
      <c r="BG3127">
        <v>0</v>
      </c>
      <c r="BH3127">
        <v>0</v>
      </c>
      <c r="BI3127" s="92"/>
      <c r="BJ3127" s="92"/>
      <c r="BK3127" s="92"/>
      <c r="BL3127">
        <v>0</v>
      </c>
    </row>
    <row r="3128" spans="1:64" x14ac:dyDescent="0.25">
      <c r="A3128" s="82" t="s">
        <v>297</v>
      </c>
      <c r="B3128" s="82" t="s">
        <v>397</v>
      </c>
      <c r="C3128" s="82" t="s">
        <v>108</v>
      </c>
      <c r="D3128" s="82" t="s">
        <v>308</v>
      </c>
      <c r="E3128" s="82" t="s">
        <v>61</v>
      </c>
      <c r="F3128" s="82" t="s">
        <v>339</v>
      </c>
      <c r="G3128" s="82" t="s">
        <v>339</v>
      </c>
      <c r="H3128">
        <v>8.8438529968261719</v>
      </c>
      <c r="I3128">
        <v>77472.15625</v>
      </c>
      <c r="J3128">
        <v>8.8438529968261719</v>
      </c>
      <c r="K3128" s="92"/>
      <c r="L3128">
        <v>0</v>
      </c>
      <c r="M3128" s="92"/>
      <c r="N3128" s="92"/>
      <c r="O3128" s="92"/>
      <c r="P3128">
        <v>0</v>
      </c>
      <c r="Q3128" s="92"/>
      <c r="R3128" s="92"/>
      <c r="S3128">
        <v>-1</v>
      </c>
      <c r="T3128">
        <v>0</v>
      </c>
      <c r="U3128" s="82" t="s">
        <v>328</v>
      </c>
      <c r="V3128" s="92"/>
      <c r="W3128">
        <v>77472.15625</v>
      </c>
      <c r="X3128" s="92"/>
      <c r="Y3128">
        <v>0</v>
      </c>
      <c r="Z3128">
        <v>2883.189697265625</v>
      </c>
      <c r="AA3128">
        <v>2883.189697265625</v>
      </c>
      <c r="AB3128">
        <v>0</v>
      </c>
      <c r="AC3128">
        <v>-1</v>
      </c>
      <c r="AD3128">
        <v>0</v>
      </c>
      <c r="AE3128">
        <v>0</v>
      </c>
      <c r="AF3128">
        <v>0</v>
      </c>
      <c r="AG3128">
        <v>365</v>
      </c>
      <c r="AH3128">
        <v>8760</v>
      </c>
      <c r="AI3128">
        <v>1.1415524932090193E-4</v>
      </c>
      <c r="AJ3128">
        <v>37.2158203125</v>
      </c>
      <c r="AK3128">
        <v>0</v>
      </c>
      <c r="AL3128">
        <v>0</v>
      </c>
      <c r="AM3128">
        <v>2883.189697265625</v>
      </c>
      <c r="AN3128">
        <v>37.2158203125</v>
      </c>
      <c r="AO3128" s="92"/>
      <c r="AP3128" s="82" t="s">
        <v>336</v>
      </c>
      <c r="AQ3128" s="82" t="s">
        <v>326</v>
      </c>
      <c r="AR3128" s="82"/>
      <c r="AS3128">
        <v>0</v>
      </c>
      <c r="AT3128">
        <v>0</v>
      </c>
      <c r="AU3128">
        <v>2034</v>
      </c>
      <c r="AY3128">
        <v>0</v>
      </c>
      <c r="AZ3128">
        <v>0</v>
      </c>
      <c r="BA3128" s="82" t="s">
        <v>398</v>
      </c>
      <c r="BB3128">
        <v>13062</v>
      </c>
      <c r="BC3128">
        <v>77472.15625</v>
      </c>
      <c r="BD3128" s="92"/>
      <c r="BE3128" s="92"/>
      <c r="BF3128">
        <v>77472.15625</v>
      </c>
      <c r="BG3128">
        <v>0</v>
      </c>
      <c r="BH3128">
        <v>0</v>
      </c>
      <c r="BI3128" s="92"/>
      <c r="BJ3128" s="92"/>
      <c r="BK3128" s="92"/>
      <c r="BL3128">
        <v>0</v>
      </c>
    </row>
    <row r="3129" spans="1:64" x14ac:dyDescent="0.25">
      <c r="A3129" s="82" t="s">
        <v>297</v>
      </c>
      <c r="B3129" s="82" t="s">
        <v>397</v>
      </c>
      <c r="C3129" s="82" t="s">
        <v>108</v>
      </c>
      <c r="D3129" s="82" t="s">
        <v>309</v>
      </c>
      <c r="E3129" s="82" t="s">
        <v>310</v>
      </c>
      <c r="F3129" s="82" t="s">
        <v>339</v>
      </c>
      <c r="G3129" s="82" t="s">
        <v>339</v>
      </c>
      <c r="H3129">
        <v>8.8438529968261719</v>
      </c>
      <c r="I3129">
        <v>77472.15625</v>
      </c>
      <c r="J3129">
        <v>8.8438529968261719</v>
      </c>
      <c r="K3129" s="92"/>
      <c r="L3129">
        <v>0</v>
      </c>
      <c r="M3129" s="92"/>
      <c r="N3129" s="92"/>
      <c r="O3129" s="92"/>
      <c r="P3129">
        <v>0</v>
      </c>
      <c r="Q3129" s="92"/>
      <c r="R3129" s="92"/>
      <c r="S3129">
        <v>-1</v>
      </c>
      <c r="T3129">
        <v>0</v>
      </c>
      <c r="U3129" s="82" t="s">
        <v>328</v>
      </c>
      <c r="V3129" s="92"/>
      <c r="W3129">
        <v>77472.15625</v>
      </c>
      <c r="X3129" s="92"/>
      <c r="Y3129">
        <v>0</v>
      </c>
      <c r="Z3129">
        <v>2883.189697265625</v>
      </c>
      <c r="AA3129">
        <v>2883.189697265625</v>
      </c>
      <c r="AB3129">
        <v>0</v>
      </c>
      <c r="AC3129">
        <v>-1</v>
      </c>
      <c r="AD3129">
        <v>0</v>
      </c>
      <c r="AE3129">
        <v>0</v>
      </c>
      <c r="AF3129">
        <v>0</v>
      </c>
      <c r="AG3129">
        <v>365</v>
      </c>
      <c r="AH3129">
        <v>8760</v>
      </c>
      <c r="AI3129">
        <v>1.1415524932090193E-4</v>
      </c>
      <c r="AJ3129">
        <v>37.2158203125</v>
      </c>
      <c r="AK3129">
        <v>0</v>
      </c>
      <c r="AL3129">
        <v>0</v>
      </c>
      <c r="AM3129">
        <v>2883.189697265625</v>
      </c>
      <c r="AN3129">
        <v>37.2158203125</v>
      </c>
      <c r="AO3129" s="92"/>
      <c r="AP3129" s="82" t="s">
        <v>336</v>
      </c>
      <c r="AQ3129" s="82" t="s">
        <v>326</v>
      </c>
      <c r="AR3129" s="82"/>
      <c r="AS3129">
        <v>0</v>
      </c>
      <c r="AT3129">
        <v>0</v>
      </c>
      <c r="AU3129">
        <v>2034</v>
      </c>
      <c r="AY3129">
        <v>0</v>
      </c>
      <c r="AZ3129">
        <v>0</v>
      </c>
      <c r="BA3129" s="82" t="s">
        <v>398</v>
      </c>
      <c r="BB3129">
        <v>13063</v>
      </c>
      <c r="BC3129">
        <v>77472.15625</v>
      </c>
      <c r="BD3129" s="92"/>
      <c r="BE3129" s="92"/>
      <c r="BF3129">
        <v>77472.15625</v>
      </c>
      <c r="BG3129">
        <v>0</v>
      </c>
      <c r="BH3129">
        <v>0</v>
      </c>
      <c r="BI3129" s="92"/>
      <c r="BJ3129" s="92"/>
      <c r="BK3129" s="92"/>
      <c r="BL3129">
        <v>0</v>
      </c>
    </row>
    <row r="3130" spans="1:64" x14ac:dyDescent="0.25">
      <c r="A3130" s="82" t="s">
        <v>297</v>
      </c>
      <c r="B3130" s="82" t="s">
        <v>397</v>
      </c>
      <c r="C3130" s="82" t="s">
        <v>108</v>
      </c>
      <c r="D3130" s="82" t="s">
        <v>311</v>
      </c>
      <c r="E3130" s="82" t="s">
        <v>312</v>
      </c>
      <c r="F3130" s="82" t="s">
        <v>339</v>
      </c>
      <c r="G3130" s="82" t="s">
        <v>339</v>
      </c>
      <c r="H3130">
        <v>8.8438529968261719</v>
      </c>
      <c r="I3130">
        <v>77472.15625</v>
      </c>
      <c r="J3130">
        <v>8.8438529968261719</v>
      </c>
      <c r="K3130" s="92"/>
      <c r="L3130">
        <v>0</v>
      </c>
      <c r="M3130" s="92"/>
      <c r="N3130" s="92"/>
      <c r="O3130" s="92"/>
      <c r="P3130">
        <v>0</v>
      </c>
      <c r="Q3130" s="92"/>
      <c r="R3130" s="92"/>
      <c r="S3130">
        <v>-1</v>
      </c>
      <c r="T3130">
        <v>0</v>
      </c>
      <c r="U3130" s="82" t="s">
        <v>328</v>
      </c>
      <c r="V3130" s="92"/>
      <c r="W3130">
        <v>77472.15625</v>
      </c>
      <c r="X3130" s="92"/>
      <c r="Y3130">
        <v>0</v>
      </c>
      <c r="Z3130">
        <v>2883.189697265625</v>
      </c>
      <c r="AA3130">
        <v>2883.189697265625</v>
      </c>
      <c r="AB3130">
        <v>0</v>
      </c>
      <c r="AC3130">
        <v>-1</v>
      </c>
      <c r="AD3130">
        <v>0</v>
      </c>
      <c r="AE3130">
        <v>0</v>
      </c>
      <c r="AF3130">
        <v>0</v>
      </c>
      <c r="AG3130">
        <v>365</v>
      </c>
      <c r="AH3130">
        <v>8760</v>
      </c>
      <c r="AI3130">
        <v>1.1415524932090193E-4</v>
      </c>
      <c r="AJ3130">
        <v>37.2158203125</v>
      </c>
      <c r="AK3130">
        <v>0</v>
      </c>
      <c r="AL3130">
        <v>0</v>
      </c>
      <c r="AM3130">
        <v>2883.189697265625</v>
      </c>
      <c r="AN3130">
        <v>37.2158203125</v>
      </c>
      <c r="AO3130" s="92"/>
      <c r="AP3130" s="82" t="s">
        <v>336</v>
      </c>
      <c r="AQ3130" s="82" t="s">
        <v>326</v>
      </c>
      <c r="AR3130" s="82"/>
      <c r="AS3130">
        <v>0</v>
      </c>
      <c r="AT3130">
        <v>0</v>
      </c>
      <c r="AU3130">
        <v>2034</v>
      </c>
      <c r="AY3130">
        <v>0</v>
      </c>
      <c r="AZ3130">
        <v>0</v>
      </c>
      <c r="BA3130" s="82" t="s">
        <v>398</v>
      </c>
      <c r="BB3130">
        <v>13064</v>
      </c>
      <c r="BC3130">
        <v>77472.15625</v>
      </c>
      <c r="BD3130" s="92"/>
      <c r="BE3130" s="92"/>
      <c r="BF3130">
        <v>77472.15625</v>
      </c>
      <c r="BG3130">
        <v>0</v>
      </c>
      <c r="BH3130">
        <v>0</v>
      </c>
      <c r="BI3130" s="92"/>
      <c r="BJ3130" s="92"/>
      <c r="BK3130" s="92"/>
      <c r="BL3130">
        <v>0</v>
      </c>
    </row>
    <row r="3131" spans="1:64" x14ac:dyDescent="0.25">
      <c r="A3131" s="82" t="s">
        <v>297</v>
      </c>
      <c r="B3131" s="82" t="s">
        <v>397</v>
      </c>
      <c r="C3131" s="82" t="s">
        <v>108</v>
      </c>
      <c r="D3131" s="82" t="s">
        <v>313</v>
      </c>
      <c r="E3131" s="82" t="s">
        <v>314</v>
      </c>
      <c r="F3131" s="82" t="s">
        <v>339</v>
      </c>
      <c r="G3131" s="82" t="s">
        <v>339</v>
      </c>
      <c r="H3131">
        <v>8.8438529968261719</v>
      </c>
      <c r="I3131">
        <v>77472.15625</v>
      </c>
      <c r="J3131">
        <v>8.8438529968261719</v>
      </c>
      <c r="K3131" s="92"/>
      <c r="L3131">
        <v>0</v>
      </c>
      <c r="M3131" s="92"/>
      <c r="N3131" s="92"/>
      <c r="O3131" s="92"/>
      <c r="P3131">
        <v>0</v>
      </c>
      <c r="Q3131" s="92"/>
      <c r="R3131" s="92"/>
      <c r="S3131">
        <v>-1</v>
      </c>
      <c r="T3131">
        <v>0</v>
      </c>
      <c r="U3131" s="82" t="s">
        <v>328</v>
      </c>
      <c r="V3131" s="92"/>
      <c r="W3131">
        <v>77472.15625</v>
      </c>
      <c r="X3131" s="92"/>
      <c r="Y3131">
        <v>0</v>
      </c>
      <c r="Z3131">
        <v>2883.189697265625</v>
      </c>
      <c r="AA3131">
        <v>2883.189697265625</v>
      </c>
      <c r="AB3131">
        <v>0</v>
      </c>
      <c r="AC3131">
        <v>-1</v>
      </c>
      <c r="AD3131">
        <v>0</v>
      </c>
      <c r="AE3131">
        <v>0</v>
      </c>
      <c r="AF3131">
        <v>0</v>
      </c>
      <c r="AG3131">
        <v>365</v>
      </c>
      <c r="AH3131">
        <v>8760</v>
      </c>
      <c r="AI3131">
        <v>1.1415524932090193E-4</v>
      </c>
      <c r="AJ3131">
        <v>37.2158203125</v>
      </c>
      <c r="AK3131">
        <v>0</v>
      </c>
      <c r="AL3131">
        <v>0</v>
      </c>
      <c r="AM3131">
        <v>2883.189697265625</v>
      </c>
      <c r="AN3131">
        <v>37.2158203125</v>
      </c>
      <c r="AO3131" s="92"/>
      <c r="AP3131" s="82" t="s">
        <v>336</v>
      </c>
      <c r="AQ3131" s="82" t="s">
        <v>326</v>
      </c>
      <c r="AR3131" s="82"/>
      <c r="AS3131">
        <v>0</v>
      </c>
      <c r="AT3131">
        <v>0</v>
      </c>
      <c r="AU3131">
        <v>2034</v>
      </c>
      <c r="AY3131">
        <v>0</v>
      </c>
      <c r="AZ3131">
        <v>0</v>
      </c>
      <c r="BA3131" s="82" t="s">
        <v>398</v>
      </c>
      <c r="BB3131">
        <v>13065</v>
      </c>
      <c r="BC3131">
        <v>77472.15625</v>
      </c>
      <c r="BD3131" s="92"/>
      <c r="BE3131" s="92"/>
      <c r="BF3131">
        <v>77472.15625</v>
      </c>
      <c r="BG3131">
        <v>0</v>
      </c>
      <c r="BH3131">
        <v>0</v>
      </c>
      <c r="BI3131" s="92"/>
      <c r="BJ3131" s="92"/>
      <c r="BK3131" s="92"/>
      <c r="BL3131">
        <v>0</v>
      </c>
    </row>
    <row r="3132" spans="1:64" x14ac:dyDescent="0.25">
      <c r="A3132" s="82" t="s">
        <v>297</v>
      </c>
      <c r="B3132" s="82" t="s">
        <v>397</v>
      </c>
      <c r="C3132" s="82" t="s">
        <v>108</v>
      </c>
      <c r="D3132" s="82" t="s">
        <v>307</v>
      </c>
      <c r="E3132" s="82" t="s">
        <v>60</v>
      </c>
      <c r="F3132" s="82" t="s">
        <v>340</v>
      </c>
      <c r="G3132" s="82" t="s">
        <v>340</v>
      </c>
      <c r="H3132">
        <v>0</v>
      </c>
      <c r="I3132">
        <v>0</v>
      </c>
      <c r="J3132">
        <v>0</v>
      </c>
      <c r="K3132" s="92"/>
      <c r="L3132">
        <v>0</v>
      </c>
      <c r="M3132" s="92"/>
      <c r="N3132" s="92"/>
      <c r="O3132" s="92"/>
      <c r="P3132">
        <v>0</v>
      </c>
      <c r="Q3132" s="92"/>
      <c r="R3132" s="92"/>
      <c r="S3132">
        <v>-1</v>
      </c>
      <c r="T3132">
        <v>0</v>
      </c>
      <c r="U3132" s="82" t="s">
        <v>328</v>
      </c>
      <c r="V3132" s="92"/>
      <c r="W3132">
        <v>0</v>
      </c>
      <c r="X3132" s="92"/>
      <c r="Y3132">
        <v>0</v>
      </c>
      <c r="Z3132">
        <v>0</v>
      </c>
      <c r="AA3132">
        <v>0</v>
      </c>
      <c r="AB3132">
        <v>0</v>
      </c>
      <c r="AC3132">
        <v>-1</v>
      </c>
      <c r="AD3132">
        <v>0</v>
      </c>
      <c r="AE3132">
        <v>0</v>
      </c>
      <c r="AF3132">
        <v>0</v>
      </c>
      <c r="AG3132">
        <v>0</v>
      </c>
      <c r="AH3132">
        <v>0</v>
      </c>
      <c r="AK3132">
        <v>0</v>
      </c>
      <c r="AM3132">
        <v>0</v>
      </c>
      <c r="AO3132" s="92"/>
      <c r="AP3132" s="82" t="s">
        <v>336</v>
      </c>
      <c r="AQ3132" s="82" t="s">
        <v>326</v>
      </c>
      <c r="AR3132" s="82"/>
      <c r="AS3132">
        <v>0</v>
      </c>
      <c r="AT3132">
        <v>0</v>
      </c>
      <c r="AU3132">
        <v>2034</v>
      </c>
      <c r="AY3132">
        <v>0</v>
      </c>
      <c r="AZ3132">
        <v>0</v>
      </c>
      <c r="BA3132" s="82" t="s">
        <v>398</v>
      </c>
      <c r="BB3132">
        <v>13066</v>
      </c>
      <c r="BC3132">
        <v>0</v>
      </c>
      <c r="BD3132" s="92"/>
      <c r="BE3132" s="92"/>
      <c r="BF3132">
        <v>0</v>
      </c>
      <c r="BG3132">
        <v>0</v>
      </c>
      <c r="BH3132">
        <v>0</v>
      </c>
      <c r="BI3132" s="92"/>
      <c r="BJ3132" s="92"/>
      <c r="BK3132" s="92"/>
      <c r="BL3132">
        <v>0</v>
      </c>
    </row>
    <row r="3133" spans="1:64" x14ac:dyDescent="0.25">
      <c r="A3133" s="82" t="s">
        <v>297</v>
      </c>
      <c r="B3133" s="82" t="s">
        <v>397</v>
      </c>
      <c r="C3133" s="82" t="s">
        <v>108</v>
      </c>
      <c r="D3133" s="82" t="s">
        <v>298</v>
      </c>
      <c r="E3133" s="82" t="s">
        <v>55</v>
      </c>
      <c r="F3133" s="82" t="s">
        <v>341</v>
      </c>
      <c r="G3133" s="82" t="s">
        <v>341</v>
      </c>
      <c r="H3133">
        <v>0.13281518220901489</v>
      </c>
      <c r="I3133">
        <v>1163.4610595703125</v>
      </c>
      <c r="J3133">
        <v>0.13281518220901489</v>
      </c>
      <c r="K3133" s="92"/>
      <c r="L3133">
        <v>0</v>
      </c>
      <c r="M3133" s="92"/>
      <c r="N3133" s="92"/>
      <c r="O3133" s="92"/>
      <c r="P3133">
        <v>0</v>
      </c>
      <c r="Q3133" s="92"/>
      <c r="R3133" s="92"/>
      <c r="S3133">
        <v>-1</v>
      </c>
      <c r="T3133">
        <v>0</v>
      </c>
      <c r="U3133" s="82" t="s">
        <v>328</v>
      </c>
      <c r="V3133" s="92"/>
      <c r="W3133">
        <v>1163.4610595703125</v>
      </c>
      <c r="X3133" s="92"/>
      <c r="Y3133">
        <v>0</v>
      </c>
      <c r="Z3133">
        <v>45.857479095458984</v>
      </c>
      <c r="AA3133">
        <v>45.857479095458984</v>
      </c>
      <c r="AB3133">
        <v>0</v>
      </c>
      <c r="AC3133">
        <v>-1</v>
      </c>
      <c r="AD3133">
        <v>0</v>
      </c>
      <c r="AE3133">
        <v>0</v>
      </c>
      <c r="AF3133">
        <v>0</v>
      </c>
      <c r="AG3133">
        <v>365</v>
      </c>
      <c r="AH3133">
        <v>8760</v>
      </c>
      <c r="AI3133">
        <v>1.1415524932090193E-4</v>
      </c>
      <c r="AJ3133">
        <v>39.414710998535156</v>
      </c>
      <c r="AK3133">
        <v>0</v>
      </c>
      <c r="AL3133">
        <v>0</v>
      </c>
      <c r="AM3133">
        <v>45.857479095458984</v>
      </c>
      <c r="AN3133">
        <v>39.414710998535156</v>
      </c>
      <c r="AO3133" s="92"/>
      <c r="AP3133" s="82" t="s">
        <v>336</v>
      </c>
      <c r="AQ3133" s="82" t="s">
        <v>326</v>
      </c>
      <c r="AR3133" s="82"/>
      <c r="AS3133">
        <v>0</v>
      </c>
      <c r="AT3133">
        <v>0</v>
      </c>
      <c r="AU3133">
        <v>2034</v>
      </c>
      <c r="AY3133">
        <v>0</v>
      </c>
      <c r="AZ3133">
        <v>0</v>
      </c>
      <c r="BA3133" s="82" t="s">
        <v>398</v>
      </c>
      <c r="BB3133">
        <v>13067</v>
      </c>
      <c r="BC3133">
        <v>1163.4610595703125</v>
      </c>
      <c r="BD3133" s="92"/>
      <c r="BE3133" s="92"/>
      <c r="BF3133">
        <v>1163.4610595703125</v>
      </c>
      <c r="BG3133">
        <v>0</v>
      </c>
      <c r="BH3133">
        <v>0</v>
      </c>
      <c r="BI3133" s="92"/>
      <c r="BJ3133" s="92"/>
      <c r="BK3133" s="92"/>
      <c r="BL3133">
        <v>0</v>
      </c>
    </row>
    <row r="3134" spans="1:64" x14ac:dyDescent="0.25">
      <c r="A3134" s="82" t="s">
        <v>297</v>
      </c>
      <c r="B3134" s="82" t="s">
        <v>397</v>
      </c>
      <c r="C3134" s="82" t="s">
        <v>108</v>
      </c>
      <c r="D3134" s="82" t="s">
        <v>303</v>
      </c>
      <c r="E3134" s="82" t="s">
        <v>304</v>
      </c>
      <c r="F3134" s="82" t="s">
        <v>341</v>
      </c>
      <c r="G3134" s="82" t="s">
        <v>341</v>
      </c>
      <c r="H3134">
        <v>0.13281518220901489</v>
      </c>
      <c r="I3134">
        <v>1163.4610595703125</v>
      </c>
      <c r="J3134">
        <v>0.13281518220901489</v>
      </c>
      <c r="K3134" s="92"/>
      <c r="L3134">
        <v>0</v>
      </c>
      <c r="M3134" s="92"/>
      <c r="N3134" s="92"/>
      <c r="O3134" s="92"/>
      <c r="P3134">
        <v>0</v>
      </c>
      <c r="Q3134" s="92"/>
      <c r="R3134" s="92"/>
      <c r="S3134">
        <v>-1</v>
      </c>
      <c r="T3134">
        <v>0</v>
      </c>
      <c r="U3134" s="82" t="s">
        <v>328</v>
      </c>
      <c r="V3134" s="92"/>
      <c r="W3134">
        <v>1163.4610595703125</v>
      </c>
      <c r="X3134" s="92"/>
      <c r="Y3134">
        <v>0</v>
      </c>
      <c r="Z3134">
        <v>45.857479095458984</v>
      </c>
      <c r="AA3134">
        <v>45.857479095458984</v>
      </c>
      <c r="AB3134">
        <v>0</v>
      </c>
      <c r="AC3134">
        <v>-1</v>
      </c>
      <c r="AD3134">
        <v>0</v>
      </c>
      <c r="AE3134">
        <v>0</v>
      </c>
      <c r="AF3134">
        <v>0</v>
      </c>
      <c r="AG3134">
        <v>365</v>
      </c>
      <c r="AH3134">
        <v>8760</v>
      </c>
      <c r="AI3134">
        <v>1.1415524932090193E-4</v>
      </c>
      <c r="AJ3134">
        <v>39.414710998535156</v>
      </c>
      <c r="AK3134">
        <v>0</v>
      </c>
      <c r="AL3134">
        <v>0</v>
      </c>
      <c r="AM3134">
        <v>45.857479095458984</v>
      </c>
      <c r="AN3134">
        <v>39.414710998535156</v>
      </c>
      <c r="AO3134" s="92"/>
      <c r="AP3134" s="82" t="s">
        <v>336</v>
      </c>
      <c r="AQ3134" s="82" t="s">
        <v>326</v>
      </c>
      <c r="AR3134" s="82"/>
      <c r="AS3134">
        <v>0</v>
      </c>
      <c r="AT3134">
        <v>0</v>
      </c>
      <c r="AU3134">
        <v>2034</v>
      </c>
      <c r="AY3134">
        <v>0</v>
      </c>
      <c r="AZ3134">
        <v>0</v>
      </c>
      <c r="BA3134" s="82" t="s">
        <v>398</v>
      </c>
      <c r="BB3134">
        <v>13068</v>
      </c>
      <c r="BC3134">
        <v>1163.4610595703125</v>
      </c>
      <c r="BD3134" s="92"/>
      <c r="BE3134" s="92"/>
      <c r="BF3134">
        <v>1163.4610595703125</v>
      </c>
      <c r="BG3134">
        <v>0</v>
      </c>
      <c r="BH3134">
        <v>0</v>
      </c>
      <c r="BI3134" s="92"/>
      <c r="BJ3134" s="92"/>
      <c r="BK3134" s="92"/>
      <c r="BL3134">
        <v>0</v>
      </c>
    </row>
    <row r="3135" spans="1:64" x14ac:dyDescent="0.25">
      <c r="A3135" s="82" t="s">
        <v>297</v>
      </c>
      <c r="B3135" s="82" t="s">
        <v>397</v>
      </c>
      <c r="C3135" s="82" t="s">
        <v>108</v>
      </c>
      <c r="D3135" s="82" t="s">
        <v>305</v>
      </c>
      <c r="E3135" s="82" t="s">
        <v>58</v>
      </c>
      <c r="F3135" s="82" t="s">
        <v>341</v>
      </c>
      <c r="G3135" s="82" t="s">
        <v>341</v>
      </c>
      <c r="H3135">
        <v>0.13281518220901489</v>
      </c>
      <c r="I3135">
        <v>1163.4610595703125</v>
      </c>
      <c r="J3135">
        <v>0.13281518220901489</v>
      </c>
      <c r="K3135" s="92"/>
      <c r="L3135">
        <v>0</v>
      </c>
      <c r="M3135" s="92"/>
      <c r="N3135" s="92"/>
      <c r="O3135" s="92"/>
      <c r="P3135">
        <v>0</v>
      </c>
      <c r="Q3135" s="92"/>
      <c r="R3135" s="92"/>
      <c r="S3135">
        <v>-1</v>
      </c>
      <c r="T3135">
        <v>0</v>
      </c>
      <c r="U3135" s="82" t="s">
        <v>328</v>
      </c>
      <c r="V3135" s="92"/>
      <c r="W3135">
        <v>1163.4610595703125</v>
      </c>
      <c r="X3135" s="92"/>
      <c r="Y3135">
        <v>0</v>
      </c>
      <c r="Z3135">
        <v>45.857479095458984</v>
      </c>
      <c r="AA3135">
        <v>45.857479095458984</v>
      </c>
      <c r="AB3135">
        <v>0</v>
      </c>
      <c r="AC3135">
        <v>-1</v>
      </c>
      <c r="AD3135">
        <v>0</v>
      </c>
      <c r="AE3135">
        <v>0</v>
      </c>
      <c r="AF3135">
        <v>0</v>
      </c>
      <c r="AG3135">
        <v>365</v>
      </c>
      <c r="AH3135">
        <v>8760</v>
      </c>
      <c r="AI3135">
        <v>1.1415524932090193E-4</v>
      </c>
      <c r="AJ3135">
        <v>39.414710998535156</v>
      </c>
      <c r="AK3135">
        <v>0</v>
      </c>
      <c r="AL3135">
        <v>0</v>
      </c>
      <c r="AM3135">
        <v>45.857479095458984</v>
      </c>
      <c r="AN3135">
        <v>39.414710998535156</v>
      </c>
      <c r="AO3135" s="92"/>
      <c r="AP3135" s="82" t="s">
        <v>336</v>
      </c>
      <c r="AQ3135" s="82" t="s">
        <v>326</v>
      </c>
      <c r="AR3135" s="82"/>
      <c r="AS3135">
        <v>0</v>
      </c>
      <c r="AT3135">
        <v>0</v>
      </c>
      <c r="AU3135">
        <v>2034</v>
      </c>
      <c r="AY3135">
        <v>0</v>
      </c>
      <c r="AZ3135">
        <v>0</v>
      </c>
      <c r="BA3135" s="82" t="s">
        <v>398</v>
      </c>
      <c r="BB3135">
        <v>13069</v>
      </c>
      <c r="BC3135">
        <v>1163.4610595703125</v>
      </c>
      <c r="BD3135" s="92"/>
      <c r="BE3135" s="92"/>
      <c r="BF3135">
        <v>1163.4610595703125</v>
      </c>
      <c r="BG3135">
        <v>0</v>
      </c>
      <c r="BH3135">
        <v>0</v>
      </c>
      <c r="BI3135" s="92"/>
      <c r="BJ3135" s="92"/>
      <c r="BK3135" s="92"/>
      <c r="BL3135">
        <v>0</v>
      </c>
    </row>
    <row r="3136" spans="1:64" x14ac:dyDescent="0.25">
      <c r="A3136" s="82" t="s">
        <v>297</v>
      </c>
      <c r="B3136" s="82" t="s">
        <v>397</v>
      </c>
      <c r="C3136" s="82" t="s">
        <v>108</v>
      </c>
      <c r="D3136" s="82" t="s">
        <v>306</v>
      </c>
      <c r="E3136" s="82" t="s">
        <v>59</v>
      </c>
      <c r="F3136" s="82" t="s">
        <v>341</v>
      </c>
      <c r="G3136" s="82" t="s">
        <v>341</v>
      </c>
      <c r="H3136">
        <v>0.13281518220901489</v>
      </c>
      <c r="I3136">
        <v>1163.4610595703125</v>
      </c>
      <c r="J3136">
        <v>0.13281518220901489</v>
      </c>
      <c r="K3136" s="92"/>
      <c r="L3136">
        <v>0</v>
      </c>
      <c r="M3136" s="92"/>
      <c r="N3136" s="92"/>
      <c r="O3136" s="92"/>
      <c r="P3136">
        <v>0</v>
      </c>
      <c r="Q3136" s="92"/>
      <c r="R3136" s="92"/>
      <c r="S3136">
        <v>-1</v>
      </c>
      <c r="T3136">
        <v>0</v>
      </c>
      <c r="U3136" s="82" t="s">
        <v>328</v>
      </c>
      <c r="V3136" s="92"/>
      <c r="W3136">
        <v>1163.4610595703125</v>
      </c>
      <c r="X3136" s="92"/>
      <c r="Y3136">
        <v>0</v>
      </c>
      <c r="Z3136">
        <v>45.857479095458984</v>
      </c>
      <c r="AA3136">
        <v>45.857479095458984</v>
      </c>
      <c r="AB3136">
        <v>0</v>
      </c>
      <c r="AC3136">
        <v>-1</v>
      </c>
      <c r="AD3136">
        <v>0</v>
      </c>
      <c r="AE3136">
        <v>0</v>
      </c>
      <c r="AF3136">
        <v>0</v>
      </c>
      <c r="AG3136">
        <v>365</v>
      </c>
      <c r="AH3136">
        <v>8760</v>
      </c>
      <c r="AI3136">
        <v>1.1415524932090193E-4</v>
      </c>
      <c r="AJ3136">
        <v>39.414710998535156</v>
      </c>
      <c r="AK3136">
        <v>0</v>
      </c>
      <c r="AL3136">
        <v>0</v>
      </c>
      <c r="AM3136">
        <v>45.857479095458984</v>
      </c>
      <c r="AN3136">
        <v>39.414710998535156</v>
      </c>
      <c r="AO3136" s="92"/>
      <c r="AP3136" s="82" t="s">
        <v>336</v>
      </c>
      <c r="AQ3136" s="82" t="s">
        <v>326</v>
      </c>
      <c r="AR3136" s="82"/>
      <c r="AS3136">
        <v>0</v>
      </c>
      <c r="AT3136">
        <v>0</v>
      </c>
      <c r="AU3136">
        <v>2034</v>
      </c>
      <c r="AY3136">
        <v>0</v>
      </c>
      <c r="AZ3136">
        <v>0</v>
      </c>
      <c r="BA3136" s="82" t="s">
        <v>398</v>
      </c>
      <c r="BB3136">
        <v>13070</v>
      </c>
      <c r="BC3136">
        <v>1163.4610595703125</v>
      </c>
      <c r="BD3136" s="92"/>
      <c r="BE3136" s="92"/>
      <c r="BF3136">
        <v>1163.4610595703125</v>
      </c>
      <c r="BG3136">
        <v>0</v>
      </c>
      <c r="BH3136">
        <v>0</v>
      </c>
      <c r="BI3136" s="92"/>
      <c r="BJ3136" s="92"/>
      <c r="BK3136" s="92"/>
      <c r="BL3136">
        <v>0</v>
      </c>
    </row>
    <row r="3137" spans="1:64" x14ac:dyDescent="0.25">
      <c r="A3137" s="82" t="s">
        <v>297</v>
      </c>
      <c r="B3137" s="82" t="s">
        <v>397</v>
      </c>
      <c r="C3137" s="82" t="s">
        <v>108</v>
      </c>
      <c r="D3137" s="82" t="s">
        <v>307</v>
      </c>
      <c r="E3137" s="82" t="s">
        <v>60</v>
      </c>
      <c r="F3137" s="82" t="s">
        <v>341</v>
      </c>
      <c r="G3137" s="82" t="s">
        <v>341</v>
      </c>
      <c r="H3137">
        <v>0.13281518220901489</v>
      </c>
      <c r="I3137">
        <v>1163.4610595703125</v>
      </c>
      <c r="J3137">
        <v>0.13281518220901489</v>
      </c>
      <c r="K3137" s="92"/>
      <c r="L3137">
        <v>0</v>
      </c>
      <c r="M3137" s="92"/>
      <c r="N3137" s="92"/>
      <c r="O3137" s="92"/>
      <c r="P3137">
        <v>0</v>
      </c>
      <c r="Q3137" s="92"/>
      <c r="R3137" s="92"/>
      <c r="S3137">
        <v>-1</v>
      </c>
      <c r="T3137">
        <v>0</v>
      </c>
      <c r="U3137" s="82" t="s">
        <v>328</v>
      </c>
      <c r="V3137" s="92"/>
      <c r="W3137">
        <v>1163.4610595703125</v>
      </c>
      <c r="X3137" s="92"/>
      <c r="Y3137">
        <v>0</v>
      </c>
      <c r="Z3137">
        <v>45.857479095458984</v>
      </c>
      <c r="AA3137">
        <v>45.857479095458984</v>
      </c>
      <c r="AB3137">
        <v>0</v>
      </c>
      <c r="AC3137">
        <v>-1</v>
      </c>
      <c r="AD3137">
        <v>0</v>
      </c>
      <c r="AE3137">
        <v>0</v>
      </c>
      <c r="AF3137">
        <v>0</v>
      </c>
      <c r="AG3137">
        <v>365</v>
      </c>
      <c r="AH3137">
        <v>8760</v>
      </c>
      <c r="AI3137">
        <v>1.1415524932090193E-4</v>
      </c>
      <c r="AJ3137">
        <v>39.414710998535156</v>
      </c>
      <c r="AK3137">
        <v>0</v>
      </c>
      <c r="AL3137">
        <v>0</v>
      </c>
      <c r="AM3137">
        <v>45.857479095458984</v>
      </c>
      <c r="AN3137">
        <v>39.414710998535156</v>
      </c>
      <c r="AO3137" s="92"/>
      <c r="AP3137" s="82" t="s">
        <v>336</v>
      </c>
      <c r="AQ3137" s="82" t="s">
        <v>326</v>
      </c>
      <c r="AR3137" s="82"/>
      <c r="AS3137">
        <v>0</v>
      </c>
      <c r="AT3137">
        <v>0</v>
      </c>
      <c r="AU3137">
        <v>2034</v>
      </c>
      <c r="AY3137">
        <v>0</v>
      </c>
      <c r="AZ3137">
        <v>0</v>
      </c>
      <c r="BA3137" s="82" t="s">
        <v>398</v>
      </c>
      <c r="BB3137">
        <v>13071</v>
      </c>
      <c r="BC3137">
        <v>1163.4610595703125</v>
      </c>
      <c r="BD3137" s="92"/>
      <c r="BE3137" s="92"/>
      <c r="BF3137">
        <v>1163.4610595703125</v>
      </c>
      <c r="BG3137">
        <v>0</v>
      </c>
      <c r="BH3137">
        <v>0</v>
      </c>
      <c r="BI3137" s="92"/>
      <c r="BJ3137" s="92"/>
      <c r="BK3137" s="92"/>
      <c r="BL3137">
        <v>0</v>
      </c>
    </row>
    <row r="3138" spans="1:64" x14ac:dyDescent="0.25">
      <c r="A3138" s="82" t="s">
        <v>297</v>
      </c>
      <c r="B3138" s="82" t="s">
        <v>397</v>
      </c>
      <c r="C3138" s="82" t="s">
        <v>108</v>
      </c>
      <c r="D3138" s="82" t="s">
        <v>308</v>
      </c>
      <c r="E3138" s="82" t="s">
        <v>61</v>
      </c>
      <c r="F3138" s="82" t="s">
        <v>341</v>
      </c>
      <c r="G3138" s="82" t="s">
        <v>341</v>
      </c>
      <c r="H3138">
        <v>0.13281518220901489</v>
      </c>
      <c r="I3138">
        <v>1163.4610595703125</v>
      </c>
      <c r="J3138">
        <v>0.13281518220901489</v>
      </c>
      <c r="K3138" s="92"/>
      <c r="L3138">
        <v>0</v>
      </c>
      <c r="M3138" s="92"/>
      <c r="N3138" s="92"/>
      <c r="O3138" s="92"/>
      <c r="P3138">
        <v>0</v>
      </c>
      <c r="Q3138" s="92"/>
      <c r="R3138" s="92"/>
      <c r="S3138">
        <v>-1</v>
      </c>
      <c r="T3138">
        <v>0</v>
      </c>
      <c r="U3138" s="82" t="s">
        <v>328</v>
      </c>
      <c r="V3138" s="92"/>
      <c r="W3138">
        <v>1163.4610595703125</v>
      </c>
      <c r="X3138" s="92"/>
      <c r="Y3138">
        <v>0</v>
      </c>
      <c r="Z3138">
        <v>45.857479095458984</v>
      </c>
      <c r="AA3138">
        <v>45.857479095458984</v>
      </c>
      <c r="AB3138">
        <v>0</v>
      </c>
      <c r="AC3138">
        <v>-1</v>
      </c>
      <c r="AD3138">
        <v>0</v>
      </c>
      <c r="AE3138">
        <v>0</v>
      </c>
      <c r="AF3138">
        <v>0</v>
      </c>
      <c r="AG3138">
        <v>365</v>
      </c>
      <c r="AH3138">
        <v>8760</v>
      </c>
      <c r="AI3138">
        <v>1.1415524932090193E-4</v>
      </c>
      <c r="AJ3138">
        <v>39.414710998535156</v>
      </c>
      <c r="AK3138">
        <v>0</v>
      </c>
      <c r="AL3138">
        <v>0</v>
      </c>
      <c r="AM3138">
        <v>45.857479095458984</v>
      </c>
      <c r="AN3138">
        <v>39.414710998535156</v>
      </c>
      <c r="AO3138" s="92"/>
      <c r="AP3138" s="82" t="s">
        <v>336</v>
      </c>
      <c r="AQ3138" s="82" t="s">
        <v>326</v>
      </c>
      <c r="AR3138" s="82"/>
      <c r="AS3138">
        <v>0</v>
      </c>
      <c r="AT3138">
        <v>0</v>
      </c>
      <c r="AU3138">
        <v>2034</v>
      </c>
      <c r="AY3138">
        <v>0</v>
      </c>
      <c r="AZ3138">
        <v>0</v>
      </c>
      <c r="BA3138" s="82" t="s">
        <v>398</v>
      </c>
      <c r="BB3138">
        <v>13072</v>
      </c>
      <c r="BC3138">
        <v>1163.4610595703125</v>
      </c>
      <c r="BD3138" s="92"/>
      <c r="BE3138" s="92"/>
      <c r="BF3138">
        <v>1163.4610595703125</v>
      </c>
      <c r="BG3138">
        <v>0</v>
      </c>
      <c r="BH3138">
        <v>0</v>
      </c>
      <c r="BI3138" s="92"/>
      <c r="BJ3138" s="92"/>
      <c r="BK3138" s="92"/>
      <c r="BL3138">
        <v>0</v>
      </c>
    </row>
    <row r="3139" spans="1:64" x14ac:dyDescent="0.25">
      <c r="A3139" s="82" t="s">
        <v>297</v>
      </c>
      <c r="B3139" s="82" t="s">
        <v>397</v>
      </c>
      <c r="C3139" s="82" t="s">
        <v>108</v>
      </c>
      <c r="D3139" s="82" t="s">
        <v>309</v>
      </c>
      <c r="E3139" s="82" t="s">
        <v>310</v>
      </c>
      <c r="F3139" s="82" t="s">
        <v>341</v>
      </c>
      <c r="G3139" s="82" t="s">
        <v>341</v>
      </c>
      <c r="H3139">
        <v>0.13281518220901489</v>
      </c>
      <c r="I3139">
        <v>1163.4610595703125</v>
      </c>
      <c r="J3139">
        <v>0.13281518220901489</v>
      </c>
      <c r="K3139" s="92"/>
      <c r="L3139">
        <v>0</v>
      </c>
      <c r="M3139" s="92"/>
      <c r="N3139" s="92"/>
      <c r="O3139" s="92"/>
      <c r="P3139">
        <v>0</v>
      </c>
      <c r="Q3139" s="92"/>
      <c r="R3139" s="92"/>
      <c r="S3139">
        <v>-1</v>
      </c>
      <c r="T3139">
        <v>0</v>
      </c>
      <c r="U3139" s="82" t="s">
        <v>328</v>
      </c>
      <c r="V3139" s="92"/>
      <c r="W3139">
        <v>1163.4610595703125</v>
      </c>
      <c r="X3139" s="92"/>
      <c r="Y3139">
        <v>0</v>
      </c>
      <c r="Z3139">
        <v>45.857479095458984</v>
      </c>
      <c r="AA3139">
        <v>45.857479095458984</v>
      </c>
      <c r="AB3139">
        <v>0</v>
      </c>
      <c r="AC3139">
        <v>-1</v>
      </c>
      <c r="AD3139">
        <v>0</v>
      </c>
      <c r="AE3139">
        <v>0</v>
      </c>
      <c r="AF3139">
        <v>0</v>
      </c>
      <c r="AG3139">
        <v>365</v>
      </c>
      <c r="AH3139">
        <v>8760</v>
      </c>
      <c r="AI3139">
        <v>1.1415524932090193E-4</v>
      </c>
      <c r="AJ3139">
        <v>39.414710998535156</v>
      </c>
      <c r="AK3139">
        <v>0</v>
      </c>
      <c r="AL3139">
        <v>0</v>
      </c>
      <c r="AM3139">
        <v>45.857479095458984</v>
      </c>
      <c r="AN3139">
        <v>39.414710998535156</v>
      </c>
      <c r="AO3139" s="92"/>
      <c r="AP3139" s="82" t="s">
        <v>336</v>
      </c>
      <c r="AQ3139" s="82" t="s">
        <v>326</v>
      </c>
      <c r="AR3139" s="82"/>
      <c r="AS3139">
        <v>0</v>
      </c>
      <c r="AT3139">
        <v>0</v>
      </c>
      <c r="AU3139">
        <v>2034</v>
      </c>
      <c r="AY3139">
        <v>0</v>
      </c>
      <c r="AZ3139">
        <v>0</v>
      </c>
      <c r="BA3139" s="82" t="s">
        <v>398</v>
      </c>
      <c r="BB3139">
        <v>13073</v>
      </c>
      <c r="BC3139">
        <v>1163.4610595703125</v>
      </c>
      <c r="BD3139" s="92"/>
      <c r="BE3139" s="92"/>
      <c r="BF3139">
        <v>1163.4610595703125</v>
      </c>
      <c r="BG3139">
        <v>0</v>
      </c>
      <c r="BH3139">
        <v>0</v>
      </c>
      <c r="BI3139" s="92"/>
      <c r="BJ3139" s="92"/>
      <c r="BK3139" s="92"/>
      <c r="BL3139">
        <v>0</v>
      </c>
    </row>
    <row r="3140" spans="1:64" x14ac:dyDescent="0.25">
      <c r="A3140" s="82" t="s">
        <v>297</v>
      </c>
      <c r="B3140" s="82" t="s">
        <v>397</v>
      </c>
      <c r="C3140" s="82" t="s">
        <v>108</v>
      </c>
      <c r="D3140" s="82" t="s">
        <v>311</v>
      </c>
      <c r="E3140" s="82" t="s">
        <v>312</v>
      </c>
      <c r="F3140" s="82" t="s">
        <v>341</v>
      </c>
      <c r="G3140" s="82" t="s">
        <v>341</v>
      </c>
      <c r="H3140">
        <v>0.13281518220901489</v>
      </c>
      <c r="I3140">
        <v>1163.4610595703125</v>
      </c>
      <c r="J3140">
        <v>0.13281518220901489</v>
      </c>
      <c r="K3140" s="92"/>
      <c r="L3140">
        <v>0</v>
      </c>
      <c r="M3140" s="92"/>
      <c r="N3140" s="92"/>
      <c r="O3140" s="92"/>
      <c r="P3140">
        <v>0</v>
      </c>
      <c r="Q3140" s="92"/>
      <c r="R3140" s="92"/>
      <c r="S3140">
        <v>-1</v>
      </c>
      <c r="T3140">
        <v>0</v>
      </c>
      <c r="U3140" s="82" t="s">
        <v>328</v>
      </c>
      <c r="V3140" s="92"/>
      <c r="W3140">
        <v>1163.4610595703125</v>
      </c>
      <c r="X3140" s="92"/>
      <c r="Y3140">
        <v>0</v>
      </c>
      <c r="Z3140">
        <v>45.857479095458984</v>
      </c>
      <c r="AA3140">
        <v>45.857479095458984</v>
      </c>
      <c r="AB3140">
        <v>0</v>
      </c>
      <c r="AC3140">
        <v>-1</v>
      </c>
      <c r="AD3140">
        <v>0</v>
      </c>
      <c r="AE3140">
        <v>0</v>
      </c>
      <c r="AF3140">
        <v>0</v>
      </c>
      <c r="AG3140">
        <v>365</v>
      </c>
      <c r="AH3140">
        <v>8760</v>
      </c>
      <c r="AI3140">
        <v>1.1415524932090193E-4</v>
      </c>
      <c r="AJ3140">
        <v>39.414710998535156</v>
      </c>
      <c r="AK3140">
        <v>0</v>
      </c>
      <c r="AL3140">
        <v>0</v>
      </c>
      <c r="AM3140">
        <v>45.857479095458984</v>
      </c>
      <c r="AN3140">
        <v>39.414710998535156</v>
      </c>
      <c r="AO3140" s="92"/>
      <c r="AP3140" s="82" t="s">
        <v>336</v>
      </c>
      <c r="AQ3140" s="82" t="s">
        <v>326</v>
      </c>
      <c r="AR3140" s="82"/>
      <c r="AS3140">
        <v>0</v>
      </c>
      <c r="AT3140">
        <v>0</v>
      </c>
      <c r="AU3140">
        <v>2034</v>
      </c>
      <c r="AY3140">
        <v>0</v>
      </c>
      <c r="AZ3140">
        <v>0</v>
      </c>
      <c r="BA3140" s="82" t="s">
        <v>398</v>
      </c>
      <c r="BB3140">
        <v>13074</v>
      </c>
      <c r="BC3140">
        <v>1163.4610595703125</v>
      </c>
      <c r="BD3140" s="92"/>
      <c r="BE3140" s="92"/>
      <c r="BF3140">
        <v>1163.4610595703125</v>
      </c>
      <c r="BG3140">
        <v>0</v>
      </c>
      <c r="BH3140">
        <v>0</v>
      </c>
      <c r="BI3140" s="92"/>
      <c r="BJ3140" s="92"/>
      <c r="BK3140" s="92"/>
      <c r="BL3140">
        <v>0</v>
      </c>
    </row>
    <row r="3141" spans="1:64" x14ac:dyDescent="0.25">
      <c r="A3141" s="82" t="s">
        <v>297</v>
      </c>
      <c r="B3141" s="82" t="s">
        <v>397</v>
      </c>
      <c r="C3141" s="82" t="s">
        <v>108</v>
      </c>
      <c r="D3141" s="82" t="s">
        <v>313</v>
      </c>
      <c r="E3141" s="82" t="s">
        <v>314</v>
      </c>
      <c r="F3141" s="82" t="s">
        <v>341</v>
      </c>
      <c r="G3141" s="82" t="s">
        <v>341</v>
      </c>
      <c r="H3141">
        <v>0.13281518220901489</v>
      </c>
      <c r="I3141">
        <v>1163.4610595703125</v>
      </c>
      <c r="J3141">
        <v>0.13281518220901489</v>
      </c>
      <c r="K3141" s="92"/>
      <c r="L3141">
        <v>0</v>
      </c>
      <c r="M3141" s="92"/>
      <c r="N3141" s="92"/>
      <c r="O3141" s="92"/>
      <c r="P3141">
        <v>0</v>
      </c>
      <c r="Q3141" s="92"/>
      <c r="R3141" s="92"/>
      <c r="S3141">
        <v>-1</v>
      </c>
      <c r="T3141">
        <v>0</v>
      </c>
      <c r="U3141" s="82" t="s">
        <v>328</v>
      </c>
      <c r="V3141" s="92"/>
      <c r="W3141">
        <v>1163.4610595703125</v>
      </c>
      <c r="X3141" s="92"/>
      <c r="Y3141">
        <v>0</v>
      </c>
      <c r="Z3141">
        <v>45.857479095458984</v>
      </c>
      <c r="AA3141">
        <v>45.857479095458984</v>
      </c>
      <c r="AB3141">
        <v>0</v>
      </c>
      <c r="AC3141">
        <v>-1</v>
      </c>
      <c r="AD3141">
        <v>0</v>
      </c>
      <c r="AE3141">
        <v>0</v>
      </c>
      <c r="AF3141">
        <v>0</v>
      </c>
      <c r="AG3141">
        <v>365</v>
      </c>
      <c r="AH3141">
        <v>8760</v>
      </c>
      <c r="AI3141">
        <v>1.1415524932090193E-4</v>
      </c>
      <c r="AJ3141">
        <v>39.414710998535156</v>
      </c>
      <c r="AK3141">
        <v>0</v>
      </c>
      <c r="AL3141">
        <v>0</v>
      </c>
      <c r="AM3141">
        <v>45.857479095458984</v>
      </c>
      <c r="AN3141">
        <v>39.414710998535156</v>
      </c>
      <c r="AO3141" s="92"/>
      <c r="AP3141" s="82" t="s">
        <v>336</v>
      </c>
      <c r="AQ3141" s="82" t="s">
        <v>326</v>
      </c>
      <c r="AR3141" s="82"/>
      <c r="AS3141">
        <v>0</v>
      </c>
      <c r="AT3141">
        <v>0</v>
      </c>
      <c r="AU3141">
        <v>2034</v>
      </c>
      <c r="AY3141">
        <v>0</v>
      </c>
      <c r="AZ3141">
        <v>0</v>
      </c>
      <c r="BA3141" s="82" t="s">
        <v>398</v>
      </c>
      <c r="BB3141">
        <v>13075</v>
      </c>
      <c r="BC3141">
        <v>1163.4610595703125</v>
      </c>
      <c r="BD3141" s="92"/>
      <c r="BE3141" s="92"/>
      <c r="BF3141">
        <v>1163.4610595703125</v>
      </c>
      <c r="BG3141">
        <v>0</v>
      </c>
      <c r="BH3141">
        <v>0</v>
      </c>
      <c r="BI3141" s="92"/>
      <c r="BJ3141" s="92"/>
      <c r="BK3141" s="92"/>
      <c r="BL3141">
        <v>0</v>
      </c>
    </row>
    <row r="3142" spans="1:64" x14ac:dyDescent="0.25">
      <c r="A3142" s="82" t="s">
        <v>297</v>
      </c>
      <c r="B3142" s="82" t="s">
        <v>397</v>
      </c>
      <c r="C3142" s="82" t="s">
        <v>108</v>
      </c>
      <c r="D3142" s="82" t="s">
        <v>303</v>
      </c>
      <c r="E3142" s="82" t="s">
        <v>304</v>
      </c>
      <c r="F3142" s="82" t="s">
        <v>342</v>
      </c>
      <c r="G3142" s="82" t="s">
        <v>342</v>
      </c>
      <c r="H3142">
        <v>4.3818478584289551</v>
      </c>
      <c r="I3142">
        <v>38384.984375</v>
      </c>
      <c r="J3142">
        <v>4.3818478584289551</v>
      </c>
      <c r="K3142" s="92"/>
      <c r="L3142">
        <v>0</v>
      </c>
      <c r="M3142" s="92"/>
      <c r="N3142" s="92"/>
      <c r="O3142" s="92"/>
      <c r="P3142">
        <v>2708.7939453125</v>
      </c>
      <c r="Q3142" s="92"/>
      <c r="R3142" s="92"/>
      <c r="S3142">
        <v>-1</v>
      </c>
      <c r="T3142">
        <v>0</v>
      </c>
      <c r="U3142" s="82" t="s">
        <v>328</v>
      </c>
      <c r="V3142" s="92"/>
      <c r="W3142">
        <v>38384.984375</v>
      </c>
      <c r="X3142" s="92"/>
      <c r="Y3142">
        <v>0</v>
      </c>
      <c r="Z3142">
        <v>1487.0244140625</v>
      </c>
      <c r="AA3142">
        <v>1487.0244140625</v>
      </c>
      <c r="AB3142">
        <v>0</v>
      </c>
      <c r="AC3142">
        <v>-1</v>
      </c>
      <c r="AD3142">
        <v>0</v>
      </c>
      <c r="AE3142">
        <v>0</v>
      </c>
      <c r="AF3142">
        <v>0</v>
      </c>
      <c r="AG3142">
        <v>365</v>
      </c>
      <c r="AH3142">
        <v>8760</v>
      </c>
      <c r="AI3142">
        <v>1.1415524932090193E-4</v>
      </c>
      <c r="AJ3142">
        <v>38.739742279052734</v>
      </c>
      <c r="AK3142">
        <v>0</v>
      </c>
      <c r="AL3142">
        <v>0</v>
      </c>
      <c r="AM3142">
        <v>1487.0244140625</v>
      </c>
      <c r="AN3142">
        <v>38.739742279052734</v>
      </c>
      <c r="AO3142" s="92"/>
      <c r="AP3142" s="82" t="s">
        <v>343</v>
      </c>
      <c r="AQ3142" s="82" t="s">
        <v>326</v>
      </c>
      <c r="AR3142" s="82"/>
      <c r="AS3142">
        <v>0</v>
      </c>
      <c r="AT3142">
        <v>0</v>
      </c>
      <c r="AU3142">
        <v>2034</v>
      </c>
      <c r="AY3142">
        <v>0</v>
      </c>
      <c r="AZ3142">
        <v>0</v>
      </c>
      <c r="BA3142" s="82" t="s">
        <v>398</v>
      </c>
      <c r="BB3142">
        <v>13076</v>
      </c>
      <c r="BC3142">
        <v>38384.984375</v>
      </c>
      <c r="BD3142" s="92"/>
      <c r="BE3142" s="92"/>
      <c r="BF3142">
        <v>38384.984375</v>
      </c>
      <c r="BG3142">
        <v>0</v>
      </c>
      <c r="BH3142">
        <v>0</v>
      </c>
      <c r="BI3142" s="92"/>
      <c r="BJ3142" s="92"/>
      <c r="BK3142" s="92"/>
      <c r="BL3142">
        <v>0</v>
      </c>
    </row>
    <row r="3143" spans="1:64" x14ac:dyDescent="0.25">
      <c r="A3143" s="82" t="s">
        <v>297</v>
      </c>
      <c r="B3143" s="82" t="s">
        <v>397</v>
      </c>
      <c r="C3143" s="82" t="s">
        <v>108</v>
      </c>
      <c r="D3143" s="82" t="s">
        <v>306</v>
      </c>
      <c r="E3143" s="82" t="s">
        <v>59</v>
      </c>
      <c r="F3143" s="82" t="s">
        <v>342</v>
      </c>
      <c r="G3143" s="82" t="s">
        <v>342</v>
      </c>
      <c r="H3143">
        <v>4.3818478584289551</v>
      </c>
      <c r="I3143">
        <v>38384.984375</v>
      </c>
      <c r="J3143">
        <v>4.3818478584289551</v>
      </c>
      <c r="K3143" s="92"/>
      <c r="L3143">
        <v>0</v>
      </c>
      <c r="M3143" s="92"/>
      <c r="N3143" s="92"/>
      <c r="O3143" s="92"/>
      <c r="P3143">
        <v>2708.7939453125</v>
      </c>
      <c r="Q3143" s="92"/>
      <c r="R3143" s="92"/>
      <c r="S3143">
        <v>-1</v>
      </c>
      <c r="T3143">
        <v>0</v>
      </c>
      <c r="U3143" s="82" t="s">
        <v>328</v>
      </c>
      <c r="V3143" s="92"/>
      <c r="W3143">
        <v>38384.984375</v>
      </c>
      <c r="X3143" s="92"/>
      <c r="Y3143">
        <v>0</v>
      </c>
      <c r="Z3143">
        <v>1487.0244140625</v>
      </c>
      <c r="AA3143">
        <v>1487.0244140625</v>
      </c>
      <c r="AB3143">
        <v>0</v>
      </c>
      <c r="AC3143">
        <v>-1</v>
      </c>
      <c r="AD3143">
        <v>0</v>
      </c>
      <c r="AE3143">
        <v>0</v>
      </c>
      <c r="AF3143">
        <v>0</v>
      </c>
      <c r="AG3143">
        <v>365</v>
      </c>
      <c r="AH3143">
        <v>8760</v>
      </c>
      <c r="AI3143">
        <v>1.1415524932090193E-4</v>
      </c>
      <c r="AJ3143">
        <v>38.739742279052734</v>
      </c>
      <c r="AK3143">
        <v>0</v>
      </c>
      <c r="AL3143">
        <v>0</v>
      </c>
      <c r="AM3143">
        <v>1487.0244140625</v>
      </c>
      <c r="AN3143">
        <v>38.739742279052734</v>
      </c>
      <c r="AO3143" s="92"/>
      <c r="AP3143" s="82" t="s">
        <v>343</v>
      </c>
      <c r="AQ3143" s="82" t="s">
        <v>326</v>
      </c>
      <c r="AR3143" s="82"/>
      <c r="AS3143">
        <v>0</v>
      </c>
      <c r="AT3143">
        <v>0</v>
      </c>
      <c r="AU3143">
        <v>2034</v>
      </c>
      <c r="AY3143">
        <v>0</v>
      </c>
      <c r="AZ3143">
        <v>0</v>
      </c>
      <c r="BA3143" s="82" t="s">
        <v>398</v>
      </c>
      <c r="BB3143">
        <v>13077</v>
      </c>
      <c r="BC3143">
        <v>38384.984375</v>
      </c>
      <c r="BD3143" s="92"/>
      <c r="BE3143" s="92"/>
      <c r="BF3143">
        <v>38384.984375</v>
      </c>
      <c r="BG3143">
        <v>0</v>
      </c>
      <c r="BH3143">
        <v>0</v>
      </c>
      <c r="BI3143" s="92"/>
      <c r="BJ3143" s="92"/>
      <c r="BK3143" s="92"/>
      <c r="BL3143">
        <v>0</v>
      </c>
    </row>
    <row r="3144" spans="1:64" x14ac:dyDescent="0.25">
      <c r="A3144" s="82" t="s">
        <v>297</v>
      </c>
      <c r="B3144" s="82" t="s">
        <v>397</v>
      </c>
      <c r="C3144" s="82" t="s">
        <v>108</v>
      </c>
      <c r="D3144" s="82" t="s">
        <v>308</v>
      </c>
      <c r="E3144" s="82" t="s">
        <v>61</v>
      </c>
      <c r="F3144" s="82" t="s">
        <v>342</v>
      </c>
      <c r="G3144" s="82" t="s">
        <v>342</v>
      </c>
      <c r="H3144">
        <v>4.3818478584289551</v>
      </c>
      <c r="I3144">
        <v>38384.984375</v>
      </c>
      <c r="J3144">
        <v>4.3818478584289551</v>
      </c>
      <c r="K3144" s="92"/>
      <c r="L3144">
        <v>0</v>
      </c>
      <c r="M3144" s="92"/>
      <c r="N3144" s="92"/>
      <c r="O3144" s="92"/>
      <c r="P3144">
        <v>2708.7939453125</v>
      </c>
      <c r="Q3144" s="92"/>
      <c r="R3144" s="92"/>
      <c r="S3144">
        <v>-1</v>
      </c>
      <c r="T3144">
        <v>0</v>
      </c>
      <c r="U3144" s="82" t="s">
        <v>328</v>
      </c>
      <c r="V3144" s="92"/>
      <c r="W3144">
        <v>38384.984375</v>
      </c>
      <c r="X3144" s="92"/>
      <c r="Y3144">
        <v>0</v>
      </c>
      <c r="Z3144">
        <v>1487.0244140625</v>
      </c>
      <c r="AA3144">
        <v>1487.0244140625</v>
      </c>
      <c r="AB3144">
        <v>0</v>
      </c>
      <c r="AC3144">
        <v>-1</v>
      </c>
      <c r="AD3144">
        <v>0</v>
      </c>
      <c r="AE3144">
        <v>0</v>
      </c>
      <c r="AF3144">
        <v>0</v>
      </c>
      <c r="AG3144">
        <v>365</v>
      </c>
      <c r="AH3144">
        <v>8760</v>
      </c>
      <c r="AI3144">
        <v>1.1415524932090193E-4</v>
      </c>
      <c r="AJ3144">
        <v>38.739742279052734</v>
      </c>
      <c r="AK3144">
        <v>0</v>
      </c>
      <c r="AL3144">
        <v>0</v>
      </c>
      <c r="AM3144">
        <v>1487.0244140625</v>
      </c>
      <c r="AN3144">
        <v>38.739742279052734</v>
      </c>
      <c r="AO3144" s="92"/>
      <c r="AP3144" s="82" t="s">
        <v>343</v>
      </c>
      <c r="AQ3144" s="82" t="s">
        <v>326</v>
      </c>
      <c r="AR3144" s="82"/>
      <c r="AS3144">
        <v>0</v>
      </c>
      <c r="AT3144">
        <v>0</v>
      </c>
      <c r="AU3144">
        <v>2034</v>
      </c>
      <c r="AY3144">
        <v>0</v>
      </c>
      <c r="AZ3144">
        <v>0</v>
      </c>
      <c r="BA3144" s="82" t="s">
        <v>398</v>
      </c>
      <c r="BB3144">
        <v>13078</v>
      </c>
      <c r="BC3144">
        <v>38384.984375</v>
      </c>
      <c r="BD3144" s="92"/>
      <c r="BE3144" s="92"/>
      <c r="BF3144">
        <v>38384.984375</v>
      </c>
      <c r="BG3144">
        <v>0</v>
      </c>
      <c r="BH3144">
        <v>0</v>
      </c>
      <c r="BI3144" s="92"/>
      <c r="BJ3144" s="92"/>
      <c r="BK3144" s="92"/>
      <c r="BL3144">
        <v>0</v>
      </c>
    </row>
    <row r="3145" spans="1:64" x14ac:dyDescent="0.25">
      <c r="A3145" s="82" t="s">
        <v>297</v>
      </c>
      <c r="B3145" s="82" t="s">
        <v>397</v>
      </c>
      <c r="C3145" s="82" t="s">
        <v>108</v>
      </c>
      <c r="D3145" s="82" t="s">
        <v>311</v>
      </c>
      <c r="E3145" s="82" t="s">
        <v>312</v>
      </c>
      <c r="F3145" s="82" t="s">
        <v>342</v>
      </c>
      <c r="G3145" s="82" t="s">
        <v>342</v>
      </c>
      <c r="H3145">
        <v>4.3818478584289551</v>
      </c>
      <c r="I3145">
        <v>38384.984375</v>
      </c>
      <c r="J3145">
        <v>4.3818478584289551</v>
      </c>
      <c r="K3145" s="92"/>
      <c r="L3145">
        <v>0</v>
      </c>
      <c r="M3145" s="92"/>
      <c r="N3145" s="92"/>
      <c r="O3145" s="92"/>
      <c r="P3145">
        <v>2708.7939453125</v>
      </c>
      <c r="Q3145" s="92"/>
      <c r="R3145" s="92"/>
      <c r="S3145">
        <v>-1</v>
      </c>
      <c r="T3145">
        <v>0</v>
      </c>
      <c r="U3145" s="82" t="s">
        <v>328</v>
      </c>
      <c r="V3145" s="92"/>
      <c r="W3145">
        <v>38384.984375</v>
      </c>
      <c r="X3145" s="92"/>
      <c r="Y3145">
        <v>0</v>
      </c>
      <c r="Z3145">
        <v>1487.0244140625</v>
      </c>
      <c r="AA3145">
        <v>1487.0244140625</v>
      </c>
      <c r="AB3145">
        <v>0</v>
      </c>
      <c r="AC3145">
        <v>-1</v>
      </c>
      <c r="AD3145">
        <v>0</v>
      </c>
      <c r="AE3145">
        <v>0</v>
      </c>
      <c r="AF3145">
        <v>0</v>
      </c>
      <c r="AG3145">
        <v>365</v>
      </c>
      <c r="AH3145">
        <v>8760</v>
      </c>
      <c r="AI3145">
        <v>1.1415524932090193E-4</v>
      </c>
      <c r="AJ3145">
        <v>38.739742279052734</v>
      </c>
      <c r="AK3145">
        <v>0</v>
      </c>
      <c r="AL3145">
        <v>0</v>
      </c>
      <c r="AM3145">
        <v>1487.0244140625</v>
      </c>
      <c r="AN3145">
        <v>38.739742279052734</v>
      </c>
      <c r="AO3145" s="92"/>
      <c r="AP3145" s="82" t="s">
        <v>343</v>
      </c>
      <c r="AQ3145" s="82" t="s">
        <v>326</v>
      </c>
      <c r="AR3145" s="82"/>
      <c r="AS3145">
        <v>0</v>
      </c>
      <c r="AT3145">
        <v>0</v>
      </c>
      <c r="AU3145">
        <v>2034</v>
      </c>
      <c r="AY3145">
        <v>0</v>
      </c>
      <c r="AZ3145">
        <v>0</v>
      </c>
      <c r="BA3145" s="82" t="s">
        <v>398</v>
      </c>
      <c r="BB3145">
        <v>13079</v>
      </c>
      <c r="BC3145">
        <v>38384.984375</v>
      </c>
      <c r="BD3145" s="92"/>
      <c r="BE3145" s="92"/>
      <c r="BF3145">
        <v>38384.984375</v>
      </c>
      <c r="BG3145">
        <v>0</v>
      </c>
      <c r="BH3145">
        <v>0</v>
      </c>
      <c r="BI3145" s="92"/>
      <c r="BJ3145" s="92"/>
      <c r="BK3145" s="92"/>
      <c r="BL3145">
        <v>0</v>
      </c>
    </row>
    <row r="3146" spans="1:64" x14ac:dyDescent="0.25">
      <c r="A3146" s="82" t="s">
        <v>297</v>
      </c>
      <c r="B3146" s="82" t="s">
        <v>397</v>
      </c>
      <c r="C3146" s="82" t="s">
        <v>108</v>
      </c>
      <c r="D3146" s="82" t="s">
        <v>313</v>
      </c>
      <c r="E3146" s="82" t="s">
        <v>314</v>
      </c>
      <c r="F3146" s="82" t="s">
        <v>342</v>
      </c>
      <c r="G3146" s="82" t="s">
        <v>342</v>
      </c>
      <c r="H3146">
        <v>4.3818478584289551</v>
      </c>
      <c r="I3146">
        <v>38384.984375</v>
      </c>
      <c r="J3146">
        <v>4.3818478584289551</v>
      </c>
      <c r="K3146" s="92"/>
      <c r="L3146">
        <v>0</v>
      </c>
      <c r="M3146" s="92"/>
      <c r="N3146" s="92"/>
      <c r="O3146" s="92"/>
      <c r="P3146">
        <v>2708.7939453125</v>
      </c>
      <c r="Q3146" s="92"/>
      <c r="R3146" s="92"/>
      <c r="S3146">
        <v>-1</v>
      </c>
      <c r="T3146">
        <v>0</v>
      </c>
      <c r="U3146" s="82" t="s">
        <v>328</v>
      </c>
      <c r="V3146" s="92"/>
      <c r="W3146">
        <v>38384.984375</v>
      </c>
      <c r="X3146" s="92"/>
      <c r="Y3146">
        <v>0</v>
      </c>
      <c r="Z3146">
        <v>1487.0244140625</v>
      </c>
      <c r="AA3146">
        <v>1487.0244140625</v>
      </c>
      <c r="AB3146">
        <v>0</v>
      </c>
      <c r="AC3146">
        <v>-1</v>
      </c>
      <c r="AD3146">
        <v>0</v>
      </c>
      <c r="AE3146">
        <v>0</v>
      </c>
      <c r="AF3146">
        <v>0</v>
      </c>
      <c r="AG3146">
        <v>365</v>
      </c>
      <c r="AH3146">
        <v>8760</v>
      </c>
      <c r="AI3146">
        <v>1.1415524932090193E-4</v>
      </c>
      <c r="AJ3146">
        <v>38.739742279052734</v>
      </c>
      <c r="AK3146">
        <v>0</v>
      </c>
      <c r="AL3146">
        <v>0</v>
      </c>
      <c r="AM3146">
        <v>1487.0244140625</v>
      </c>
      <c r="AN3146">
        <v>38.739742279052734</v>
      </c>
      <c r="AO3146" s="92"/>
      <c r="AP3146" s="82" t="s">
        <v>343</v>
      </c>
      <c r="AQ3146" s="82" t="s">
        <v>326</v>
      </c>
      <c r="AR3146" s="82"/>
      <c r="AS3146">
        <v>0</v>
      </c>
      <c r="AT3146">
        <v>0</v>
      </c>
      <c r="AU3146">
        <v>2034</v>
      </c>
      <c r="AY3146">
        <v>0</v>
      </c>
      <c r="AZ3146">
        <v>0</v>
      </c>
      <c r="BA3146" s="82" t="s">
        <v>398</v>
      </c>
      <c r="BB3146">
        <v>13080</v>
      </c>
      <c r="BC3146">
        <v>38384.984375</v>
      </c>
      <c r="BD3146" s="92"/>
      <c r="BE3146" s="92"/>
      <c r="BF3146">
        <v>38384.984375</v>
      </c>
      <c r="BG3146">
        <v>0</v>
      </c>
      <c r="BH3146">
        <v>0</v>
      </c>
      <c r="BI3146" s="92"/>
      <c r="BJ3146" s="92"/>
      <c r="BK3146" s="92"/>
      <c r="BL3146">
        <v>0</v>
      </c>
    </row>
    <row r="3147" spans="1:64" x14ac:dyDescent="0.25">
      <c r="A3147" s="82" t="s">
        <v>297</v>
      </c>
      <c r="B3147" s="82" t="s">
        <v>397</v>
      </c>
      <c r="C3147" s="82" t="s">
        <v>108</v>
      </c>
      <c r="D3147" s="82" t="s">
        <v>298</v>
      </c>
      <c r="E3147" s="82" t="s">
        <v>55</v>
      </c>
      <c r="F3147" s="82" t="s">
        <v>344</v>
      </c>
      <c r="G3147" s="82" t="s">
        <v>344</v>
      </c>
      <c r="H3147">
        <v>11.748599052429199</v>
      </c>
      <c r="I3147">
        <v>102917.7265625</v>
      </c>
      <c r="J3147">
        <v>11.748599052429199</v>
      </c>
      <c r="K3147" s="92"/>
      <c r="L3147">
        <v>0</v>
      </c>
      <c r="M3147" s="92"/>
      <c r="N3147" s="92"/>
      <c r="O3147" s="92"/>
      <c r="P3147">
        <v>5036.3798828125</v>
      </c>
      <c r="Q3147" s="92"/>
      <c r="R3147" s="92"/>
      <c r="S3147">
        <v>-1</v>
      </c>
      <c r="T3147">
        <v>0</v>
      </c>
      <c r="U3147" s="82" t="s">
        <v>328</v>
      </c>
      <c r="V3147" s="92"/>
      <c r="W3147">
        <v>102917.7265625</v>
      </c>
      <c r="X3147" s="92"/>
      <c r="Y3147">
        <v>0</v>
      </c>
      <c r="Z3147">
        <v>3826.45263671875</v>
      </c>
      <c r="AA3147">
        <v>3826.45263671875</v>
      </c>
      <c r="AB3147">
        <v>0</v>
      </c>
      <c r="AC3147">
        <v>-1</v>
      </c>
      <c r="AD3147">
        <v>0</v>
      </c>
      <c r="AE3147">
        <v>0</v>
      </c>
      <c r="AF3147">
        <v>0</v>
      </c>
      <c r="AG3147">
        <v>365</v>
      </c>
      <c r="AH3147">
        <v>8760</v>
      </c>
      <c r="AI3147">
        <v>1.1415524932090193E-4</v>
      </c>
      <c r="AJ3147">
        <v>37.179721832275391</v>
      </c>
      <c r="AK3147">
        <v>0</v>
      </c>
      <c r="AL3147">
        <v>0</v>
      </c>
      <c r="AM3147">
        <v>3826.45263671875</v>
      </c>
      <c r="AN3147">
        <v>37.179721832275391</v>
      </c>
      <c r="AO3147" s="92"/>
      <c r="AP3147" s="82" t="s">
        <v>343</v>
      </c>
      <c r="AQ3147" s="82" t="s">
        <v>326</v>
      </c>
      <c r="AR3147" s="82"/>
      <c r="AS3147">
        <v>0</v>
      </c>
      <c r="AT3147">
        <v>0</v>
      </c>
      <c r="AU3147">
        <v>2034</v>
      </c>
      <c r="AY3147">
        <v>0</v>
      </c>
      <c r="AZ3147">
        <v>0</v>
      </c>
      <c r="BA3147" s="82" t="s">
        <v>398</v>
      </c>
      <c r="BB3147">
        <v>13081</v>
      </c>
      <c r="BC3147">
        <v>102917.7265625</v>
      </c>
      <c r="BD3147" s="92"/>
      <c r="BE3147" s="92"/>
      <c r="BF3147">
        <v>102917.7265625</v>
      </c>
      <c r="BG3147">
        <v>0</v>
      </c>
      <c r="BH3147">
        <v>0</v>
      </c>
      <c r="BI3147" s="92"/>
      <c r="BJ3147" s="92"/>
      <c r="BK3147" s="92"/>
      <c r="BL3147">
        <v>0</v>
      </c>
    </row>
    <row r="3148" spans="1:64" x14ac:dyDescent="0.25">
      <c r="A3148" s="82" t="s">
        <v>297</v>
      </c>
      <c r="B3148" s="82" t="s">
        <v>397</v>
      </c>
      <c r="C3148" s="82" t="s">
        <v>108</v>
      </c>
      <c r="D3148" s="82" t="s">
        <v>305</v>
      </c>
      <c r="E3148" s="82" t="s">
        <v>58</v>
      </c>
      <c r="F3148" s="82" t="s">
        <v>344</v>
      </c>
      <c r="G3148" s="82" t="s">
        <v>344</v>
      </c>
      <c r="H3148">
        <v>11.748599052429199</v>
      </c>
      <c r="I3148">
        <v>102917.7265625</v>
      </c>
      <c r="J3148">
        <v>11.748599052429199</v>
      </c>
      <c r="K3148" s="92"/>
      <c r="L3148">
        <v>0</v>
      </c>
      <c r="M3148" s="92"/>
      <c r="N3148" s="92"/>
      <c r="O3148" s="92"/>
      <c r="P3148">
        <v>5036.3798828125</v>
      </c>
      <c r="Q3148" s="92"/>
      <c r="R3148" s="92"/>
      <c r="S3148">
        <v>-1</v>
      </c>
      <c r="T3148">
        <v>0</v>
      </c>
      <c r="U3148" s="82" t="s">
        <v>328</v>
      </c>
      <c r="V3148" s="92"/>
      <c r="W3148">
        <v>102917.7265625</v>
      </c>
      <c r="X3148" s="92"/>
      <c r="Y3148">
        <v>0</v>
      </c>
      <c r="Z3148">
        <v>3826.45263671875</v>
      </c>
      <c r="AA3148">
        <v>3826.45263671875</v>
      </c>
      <c r="AB3148">
        <v>0</v>
      </c>
      <c r="AC3148">
        <v>-1</v>
      </c>
      <c r="AD3148">
        <v>0</v>
      </c>
      <c r="AE3148">
        <v>0</v>
      </c>
      <c r="AF3148">
        <v>0</v>
      </c>
      <c r="AG3148">
        <v>365</v>
      </c>
      <c r="AH3148">
        <v>8760</v>
      </c>
      <c r="AI3148">
        <v>1.1415524932090193E-4</v>
      </c>
      <c r="AJ3148">
        <v>37.179721832275391</v>
      </c>
      <c r="AK3148">
        <v>0</v>
      </c>
      <c r="AL3148">
        <v>0</v>
      </c>
      <c r="AM3148">
        <v>3826.45263671875</v>
      </c>
      <c r="AN3148">
        <v>37.179721832275391</v>
      </c>
      <c r="AO3148" s="92"/>
      <c r="AP3148" s="82" t="s">
        <v>343</v>
      </c>
      <c r="AQ3148" s="82" t="s">
        <v>326</v>
      </c>
      <c r="AR3148" s="82"/>
      <c r="AS3148">
        <v>0</v>
      </c>
      <c r="AT3148">
        <v>0</v>
      </c>
      <c r="AU3148">
        <v>2034</v>
      </c>
      <c r="AY3148">
        <v>0</v>
      </c>
      <c r="AZ3148">
        <v>0</v>
      </c>
      <c r="BA3148" s="82" t="s">
        <v>398</v>
      </c>
      <c r="BB3148">
        <v>13082</v>
      </c>
      <c r="BC3148">
        <v>102917.7265625</v>
      </c>
      <c r="BD3148" s="92"/>
      <c r="BE3148" s="92"/>
      <c r="BF3148">
        <v>102917.7265625</v>
      </c>
      <c r="BG3148">
        <v>0</v>
      </c>
      <c r="BH3148">
        <v>0</v>
      </c>
      <c r="BI3148" s="92"/>
      <c r="BJ3148" s="92"/>
      <c r="BK3148" s="92"/>
      <c r="BL3148">
        <v>0</v>
      </c>
    </row>
    <row r="3149" spans="1:64" x14ac:dyDescent="0.25">
      <c r="A3149" s="82" t="s">
        <v>297</v>
      </c>
      <c r="B3149" s="82" t="s">
        <v>397</v>
      </c>
      <c r="C3149" s="82" t="s">
        <v>108</v>
      </c>
      <c r="D3149" s="82" t="s">
        <v>306</v>
      </c>
      <c r="E3149" s="82" t="s">
        <v>59</v>
      </c>
      <c r="F3149" s="82" t="s">
        <v>344</v>
      </c>
      <c r="G3149" s="82" t="s">
        <v>344</v>
      </c>
      <c r="H3149">
        <v>11.748599052429199</v>
      </c>
      <c r="I3149">
        <v>102917.7265625</v>
      </c>
      <c r="J3149">
        <v>11.748599052429199</v>
      </c>
      <c r="K3149" s="92"/>
      <c r="L3149">
        <v>0</v>
      </c>
      <c r="M3149" s="92"/>
      <c r="N3149" s="92"/>
      <c r="O3149" s="92"/>
      <c r="P3149">
        <v>5036.3798828125</v>
      </c>
      <c r="Q3149" s="92"/>
      <c r="R3149" s="92"/>
      <c r="S3149">
        <v>-1</v>
      </c>
      <c r="T3149">
        <v>0</v>
      </c>
      <c r="U3149" s="82" t="s">
        <v>328</v>
      </c>
      <c r="V3149" s="92"/>
      <c r="W3149">
        <v>102917.7265625</v>
      </c>
      <c r="X3149" s="92"/>
      <c r="Y3149">
        <v>0</v>
      </c>
      <c r="Z3149">
        <v>3826.45263671875</v>
      </c>
      <c r="AA3149">
        <v>3826.45263671875</v>
      </c>
      <c r="AB3149">
        <v>0</v>
      </c>
      <c r="AC3149">
        <v>-1</v>
      </c>
      <c r="AD3149">
        <v>0</v>
      </c>
      <c r="AE3149">
        <v>0</v>
      </c>
      <c r="AF3149">
        <v>0</v>
      </c>
      <c r="AG3149">
        <v>365</v>
      </c>
      <c r="AH3149">
        <v>8760</v>
      </c>
      <c r="AI3149">
        <v>1.1415524932090193E-4</v>
      </c>
      <c r="AJ3149">
        <v>37.179721832275391</v>
      </c>
      <c r="AK3149">
        <v>0</v>
      </c>
      <c r="AL3149">
        <v>0</v>
      </c>
      <c r="AM3149">
        <v>3826.45263671875</v>
      </c>
      <c r="AN3149">
        <v>37.179721832275391</v>
      </c>
      <c r="AO3149" s="92"/>
      <c r="AP3149" s="82" t="s">
        <v>343</v>
      </c>
      <c r="AQ3149" s="82" t="s">
        <v>326</v>
      </c>
      <c r="AR3149" s="82"/>
      <c r="AS3149">
        <v>0</v>
      </c>
      <c r="AT3149">
        <v>0</v>
      </c>
      <c r="AU3149">
        <v>2034</v>
      </c>
      <c r="AY3149">
        <v>0</v>
      </c>
      <c r="AZ3149">
        <v>0</v>
      </c>
      <c r="BA3149" s="82" t="s">
        <v>398</v>
      </c>
      <c r="BB3149">
        <v>13083</v>
      </c>
      <c r="BC3149">
        <v>102917.7265625</v>
      </c>
      <c r="BD3149" s="92"/>
      <c r="BE3149" s="92"/>
      <c r="BF3149">
        <v>102917.7265625</v>
      </c>
      <c r="BG3149">
        <v>0</v>
      </c>
      <c r="BH3149">
        <v>0</v>
      </c>
      <c r="BI3149" s="92"/>
      <c r="BJ3149" s="92"/>
      <c r="BK3149" s="92"/>
      <c r="BL3149">
        <v>0</v>
      </c>
    </row>
    <row r="3150" spans="1:64" x14ac:dyDescent="0.25">
      <c r="A3150" s="82" t="s">
        <v>297</v>
      </c>
      <c r="B3150" s="82" t="s">
        <v>397</v>
      </c>
      <c r="C3150" s="82" t="s">
        <v>108</v>
      </c>
      <c r="D3150" s="82" t="s">
        <v>308</v>
      </c>
      <c r="E3150" s="82" t="s">
        <v>61</v>
      </c>
      <c r="F3150" s="82" t="s">
        <v>344</v>
      </c>
      <c r="G3150" s="82" t="s">
        <v>344</v>
      </c>
      <c r="H3150">
        <v>11.748599052429199</v>
      </c>
      <c r="I3150">
        <v>102917.7265625</v>
      </c>
      <c r="J3150">
        <v>11.748599052429199</v>
      </c>
      <c r="K3150" s="92"/>
      <c r="L3150">
        <v>0</v>
      </c>
      <c r="M3150" s="92"/>
      <c r="N3150" s="92"/>
      <c r="O3150" s="92"/>
      <c r="P3150">
        <v>5036.3798828125</v>
      </c>
      <c r="Q3150" s="92"/>
      <c r="R3150" s="92"/>
      <c r="S3150">
        <v>-1</v>
      </c>
      <c r="T3150">
        <v>0</v>
      </c>
      <c r="U3150" s="82" t="s">
        <v>328</v>
      </c>
      <c r="V3150" s="92"/>
      <c r="W3150">
        <v>102917.7265625</v>
      </c>
      <c r="X3150" s="92"/>
      <c r="Y3150">
        <v>0</v>
      </c>
      <c r="Z3150">
        <v>3826.45263671875</v>
      </c>
      <c r="AA3150">
        <v>3826.45263671875</v>
      </c>
      <c r="AB3150">
        <v>0</v>
      </c>
      <c r="AC3150">
        <v>-1</v>
      </c>
      <c r="AD3150">
        <v>0</v>
      </c>
      <c r="AE3150">
        <v>0</v>
      </c>
      <c r="AF3150">
        <v>0</v>
      </c>
      <c r="AG3150">
        <v>365</v>
      </c>
      <c r="AH3150">
        <v>8760</v>
      </c>
      <c r="AI3150">
        <v>1.1415524932090193E-4</v>
      </c>
      <c r="AJ3150">
        <v>37.179721832275391</v>
      </c>
      <c r="AK3150">
        <v>0</v>
      </c>
      <c r="AL3150">
        <v>0</v>
      </c>
      <c r="AM3150">
        <v>3826.45263671875</v>
      </c>
      <c r="AN3150">
        <v>37.179721832275391</v>
      </c>
      <c r="AO3150" s="92"/>
      <c r="AP3150" s="82" t="s">
        <v>343</v>
      </c>
      <c r="AQ3150" s="82" t="s">
        <v>326</v>
      </c>
      <c r="AR3150" s="82"/>
      <c r="AS3150">
        <v>0</v>
      </c>
      <c r="AT3150">
        <v>0</v>
      </c>
      <c r="AU3150">
        <v>2034</v>
      </c>
      <c r="AY3150">
        <v>0</v>
      </c>
      <c r="AZ3150">
        <v>0</v>
      </c>
      <c r="BA3150" s="82" t="s">
        <v>398</v>
      </c>
      <c r="BB3150">
        <v>13084</v>
      </c>
      <c r="BC3150">
        <v>102917.7265625</v>
      </c>
      <c r="BD3150" s="92"/>
      <c r="BE3150" s="92"/>
      <c r="BF3150">
        <v>102917.7265625</v>
      </c>
      <c r="BG3150">
        <v>0</v>
      </c>
      <c r="BH3150">
        <v>0</v>
      </c>
      <c r="BI3150" s="92"/>
      <c r="BJ3150" s="92"/>
      <c r="BK3150" s="92"/>
      <c r="BL3150">
        <v>0</v>
      </c>
    </row>
    <row r="3151" spans="1:64" x14ac:dyDescent="0.25">
      <c r="A3151" s="82" t="s">
        <v>297</v>
      </c>
      <c r="B3151" s="82" t="s">
        <v>397</v>
      </c>
      <c r="C3151" s="82" t="s">
        <v>108</v>
      </c>
      <c r="D3151" s="82" t="s">
        <v>309</v>
      </c>
      <c r="E3151" s="82" t="s">
        <v>310</v>
      </c>
      <c r="F3151" s="82" t="s">
        <v>344</v>
      </c>
      <c r="G3151" s="82" t="s">
        <v>344</v>
      </c>
      <c r="H3151">
        <v>11.748599052429199</v>
      </c>
      <c r="I3151">
        <v>102917.7265625</v>
      </c>
      <c r="J3151">
        <v>11.748599052429199</v>
      </c>
      <c r="K3151" s="92"/>
      <c r="L3151">
        <v>0</v>
      </c>
      <c r="M3151" s="92"/>
      <c r="N3151" s="92"/>
      <c r="O3151" s="92"/>
      <c r="P3151">
        <v>5036.3798828125</v>
      </c>
      <c r="Q3151" s="92"/>
      <c r="R3151" s="92"/>
      <c r="S3151">
        <v>-1</v>
      </c>
      <c r="T3151">
        <v>0</v>
      </c>
      <c r="U3151" s="82" t="s">
        <v>328</v>
      </c>
      <c r="V3151" s="92"/>
      <c r="W3151">
        <v>102917.7265625</v>
      </c>
      <c r="X3151" s="92"/>
      <c r="Y3151">
        <v>0</v>
      </c>
      <c r="Z3151">
        <v>3826.45263671875</v>
      </c>
      <c r="AA3151">
        <v>3826.45263671875</v>
      </c>
      <c r="AB3151">
        <v>0</v>
      </c>
      <c r="AC3151">
        <v>-1</v>
      </c>
      <c r="AD3151">
        <v>0</v>
      </c>
      <c r="AE3151">
        <v>0</v>
      </c>
      <c r="AF3151">
        <v>0</v>
      </c>
      <c r="AG3151">
        <v>365</v>
      </c>
      <c r="AH3151">
        <v>8760</v>
      </c>
      <c r="AI3151">
        <v>1.1415524932090193E-4</v>
      </c>
      <c r="AJ3151">
        <v>37.179721832275391</v>
      </c>
      <c r="AK3151">
        <v>0</v>
      </c>
      <c r="AL3151">
        <v>0</v>
      </c>
      <c r="AM3151">
        <v>3826.45263671875</v>
      </c>
      <c r="AN3151">
        <v>37.179721832275391</v>
      </c>
      <c r="AO3151" s="92"/>
      <c r="AP3151" s="82" t="s">
        <v>343</v>
      </c>
      <c r="AQ3151" s="82" t="s">
        <v>326</v>
      </c>
      <c r="AR3151" s="82"/>
      <c r="AS3151">
        <v>0</v>
      </c>
      <c r="AT3151">
        <v>0</v>
      </c>
      <c r="AU3151">
        <v>2034</v>
      </c>
      <c r="AY3151">
        <v>0</v>
      </c>
      <c r="AZ3151">
        <v>0</v>
      </c>
      <c r="BA3151" s="82" t="s">
        <v>398</v>
      </c>
      <c r="BB3151">
        <v>13085</v>
      </c>
      <c r="BC3151">
        <v>102917.7265625</v>
      </c>
      <c r="BD3151" s="92"/>
      <c r="BE3151" s="92"/>
      <c r="BF3151">
        <v>102917.7265625</v>
      </c>
      <c r="BG3151">
        <v>0</v>
      </c>
      <c r="BH3151">
        <v>0</v>
      </c>
      <c r="BI3151" s="92"/>
      <c r="BJ3151" s="92"/>
      <c r="BK3151" s="92"/>
      <c r="BL3151">
        <v>0</v>
      </c>
    </row>
    <row r="3152" spans="1:64" x14ac:dyDescent="0.25">
      <c r="A3152" s="82" t="s">
        <v>297</v>
      </c>
      <c r="B3152" s="82" t="s">
        <v>397</v>
      </c>
      <c r="C3152" s="82" t="s">
        <v>108</v>
      </c>
      <c r="D3152" s="82" t="s">
        <v>311</v>
      </c>
      <c r="E3152" s="82" t="s">
        <v>312</v>
      </c>
      <c r="F3152" s="82" t="s">
        <v>344</v>
      </c>
      <c r="G3152" s="82" t="s">
        <v>344</v>
      </c>
      <c r="H3152">
        <v>11.748599052429199</v>
      </c>
      <c r="I3152">
        <v>102917.7265625</v>
      </c>
      <c r="J3152">
        <v>11.748599052429199</v>
      </c>
      <c r="K3152" s="92"/>
      <c r="L3152">
        <v>0</v>
      </c>
      <c r="M3152" s="92"/>
      <c r="N3152" s="92"/>
      <c r="O3152" s="92"/>
      <c r="P3152">
        <v>5036.3798828125</v>
      </c>
      <c r="Q3152" s="92"/>
      <c r="R3152" s="92"/>
      <c r="S3152">
        <v>-1</v>
      </c>
      <c r="T3152">
        <v>0</v>
      </c>
      <c r="U3152" s="82" t="s">
        <v>328</v>
      </c>
      <c r="V3152" s="92"/>
      <c r="W3152">
        <v>102917.7265625</v>
      </c>
      <c r="X3152" s="92"/>
      <c r="Y3152">
        <v>0</v>
      </c>
      <c r="Z3152">
        <v>3826.45263671875</v>
      </c>
      <c r="AA3152">
        <v>3826.45263671875</v>
      </c>
      <c r="AB3152">
        <v>0</v>
      </c>
      <c r="AC3152">
        <v>-1</v>
      </c>
      <c r="AD3152">
        <v>0</v>
      </c>
      <c r="AE3152">
        <v>0</v>
      </c>
      <c r="AF3152">
        <v>0</v>
      </c>
      <c r="AG3152">
        <v>365</v>
      </c>
      <c r="AH3152">
        <v>8760</v>
      </c>
      <c r="AI3152">
        <v>1.1415524932090193E-4</v>
      </c>
      <c r="AJ3152">
        <v>37.179721832275391</v>
      </c>
      <c r="AK3152">
        <v>0</v>
      </c>
      <c r="AL3152">
        <v>0</v>
      </c>
      <c r="AM3152">
        <v>3826.45263671875</v>
      </c>
      <c r="AN3152">
        <v>37.179721832275391</v>
      </c>
      <c r="AO3152" s="92"/>
      <c r="AP3152" s="82" t="s">
        <v>343</v>
      </c>
      <c r="AQ3152" s="82" t="s">
        <v>326</v>
      </c>
      <c r="AR3152" s="82"/>
      <c r="AS3152">
        <v>0</v>
      </c>
      <c r="AT3152">
        <v>0</v>
      </c>
      <c r="AU3152">
        <v>2034</v>
      </c>
      <c r="AY3152">
        <v>0</v>
      </c>
      <c r="AZ3152">
        <v>0</v>
      </c>
      <c r="BA3152" s="82" t="s">
        <v>398</v>
      </c>
      <c r="BB3152">
        <v>13086</v>
      </c>
      <c r="BC3152">
        <v>102917.7265625</v>
      </c>
      <c r="BD3152" s="92"/>
      <c r="BE3152" s="92"/>
      <c r="BF3152">
        <v>102917.7265625</v>
      </c>
      <c r="BG3152">
        <v>0</v>
      </c>
      <c r="BH3152">
        <v>0</v>
      </c>
      <c r="BI3152" s="92"/>
      <c r="BJ3152" s="92"/>
      <c r="BK3152" s="92"/>
      <c r="BL3152">
        <v>0</v>
      </c>
    </row>
    <row r="3153" spans="1:64" x14ac:dyDescent="0.25">
      <c r="A3153" s="82" t="s">
        <v>297</v>
      </c>
      <c r="B3153" s="82" t="s">
        <v>397</v>
      </c>
      <c r="C3153" s="82" t="s">
        <v>108</v>
      </c>
      <c r="D3153" s="82" t="s">
        <v>313</v>
      </c>
      <c r="E3153" s="82" t="s">
        <v>314</v>
      </c>
      <c r="F3153" s="82" t="s">
        <v>344</v>
      </c>
      <c r="G3153" s="82" t="s">
        <v>344</v>
      </c>
      <c r="H3153">
        <v>11.748599052429199</v>
      </c>
      <c r="I3153">
        <v>102917.7265625</v>
      </c>
      <c r="J3153">
        <v>11.748599052429199</v>
      </c>
      <c r="K3153" s="92"/>
      <c r="L3153">
        <v>0</v>
      </c>
      <c r="M3153" s="92"/>
      <c r="N3153" s="92"/>
      <c r="O3153" s="92"/>
      <c r="P3153">
        <v>5036.3798828125</v>
      </c>
      <c r="Q3153" s="92"/>
      <c r="R3153" s="92"/>
      <c r="S3153">
        <v>-1</v>
      </c>
      <c r="T3153">
        <v>0</v>
      </c>
      <c r="U3153" s="82" t="s">
        <v>328</v>
      </c>
      <c r="V3153" s="92"/>
      <c r="W3153">
        <v>102917.7265625</v>
      </c>
      <c r="X3153" s="92"/>
      <c r="Y3153">
        <v>0</v>
      </c>
      <c r="Z3153">
        <v>3826.45263671875</v>
      </c>
      <c r="AA3153">
        <v>3826.45263671875</v>
      </c>
      <c r="AB3153">
        <v>0</v>
      </c>
      <c r="AC3153">
        <v>-1</v>
      </c>
      <c r="AD3153">
        <v>0</v>
      </c>
      <c r="AE3153">
        <v>0</v>
      </c>
      <c r="AF3153">
        <v>0</v>
      </c>
      <c r="AG3153">
        <v>365</v>
      </c>
      <c r="AH3153">
        <v>8760</v>
      </c>
      <c r="AI3153">
        <v>1.1415524932090193E-4</v>
      </c>
      <c r="AJ3153">
        <v>37.179721832275391</v>
      </c>
      <c r="AK3153">
        <v>0</v>
      </c>
      <c r="AL3153">
        <v>0</v>
      </c>
      <c r="AM3153">
        <v>3826.45263671875</v>
      </c>
      <c r="AN3153">
        <v>37.179721832275391</v>
      </c>
      <c r="AO3153" s="92"/>
      <c r="AP3153" s="82" t="s">
        <v>343</v>
      </c>
      <c r="AQ3153" s="82" t="s">
        <v>326</v>
      </c>
      <c r="AR3153" s="82"/>
      <c r="AS3153">
        <v>0</v>
      </c>
      <c r="AT3153">
        <v>0</v>
      </c>
      <c r="AU3153">
        <v>2034</v>
      </c>
      <c r="AY3153">
        <v>0</v>
      </c>
      <c r="AZ3153">
        <v>0</v>
      </c>
      <c r="BA3153" s="82" t="s">
        <v>398</v>
      </c>
      <c r="BB3153">
        <v>13087</v>
      </c>
      <c r="BC3153">
        <v>102917.7265625</v>
      </c>
      <c r="BD3153" s="92"/>
      <c r="BE3153" s="92"/>
      <c r="BF3153">
        <v>102917.7265625</v>
      </c>
      <c r="BG3153">
        <v>0</v>
      </c>
      <c r="BH3153">
        <v>0</v>
      </c>
      <c r="BI3153" s="92"/>
      <c r="BJ3153" s="92"/>
      <c r="BK3153" s="92"/>
      <c r="BL3153">
        <v>0</v>
      </c>
    </row>
    <row r="3154" spans="1:64" x14ac:dyDescent="0.25">
      <c r="A3154" s="82" t="s">
        <v>297</v>
      </c>
      <c r="B3154" s="82" t="s">
        <v>397</v>
      </c>
      <c r="C3154" s="82" t="s">
        <v>108</v>
      </c>
      <c r="D3154" s="82" t="s">
        <v>298</v>
      </c>
      <c r="E3154" s="82" t="s">
        <v>55</v>
      </c>
      <c r="F3154" s="82" t="s">
        <v>345</v>
      </c>
      <c r="G3154" s="82" t="s">
        <v>345</v>
      </c>
      <c r="H3154">
        <v>0.19174018502235413</v>
      </c>
      <c r="I3154">
        <v>1679.64404296875</v>
      </c>
      <c r="J3154">
        <v>0.19174018502235413</v>
      </c>
      <c r="K3154" s="92"/>
      <c r="L3154">
        <v>0</v>
      </c>
      <c r="M3154" s="92"/>
      <c r="N3154" s="92"/>
      <c r="O3154" s="92"/>
      <c r="P3154">
        <v>855.32757568359375</v>
      </c>
      <c r="Q3154" s="92"/>
      <c r="R3154" s="92"/>
      <c r="S3154">
        <v>-1</v>
      </c>
      <c r="T3154">
        <v>0</v>
      </c>
      <c r="U3154" s="82" t="s">
        <v>328</v>
      </c>
      <c r="V3154" s="92"/>
      <c r="W3154">
        <v>1679.64404296875</v>
      </c>
      <c r="X3154" s="92"/>
      <c r="Y3154">
        <v>0</v>
      </c>
      <c r="Z3154">
        <v>66.112777709960938</v>
      </c>
      <c r="AA3154">
        <v>66.112777709960938</v>
      </c>
      <c r="AB3154">
        <v>0</v>
      </c>
      <c r="AC3154">
        <v>-1</v>
      </c>
      <c r="AD3154">
        <v>0</v>
      </c>
      <c r="AE3154">
        <v>0</v>
      </c>
      <c r="AF3154">
        <v>0</v>
      </c>
      <c r="AG3154">
        <v>365</v>
      </c>
      <c r="AH3154">
        <v>8760</v>
      </c>
      <c r="AI3154">
        <v>1.1415524932090193E-4</v>
      </c>
      <c r="AJ3154">
        <v>39.361183166503906</v>
      </c>
      <c r="AK3154">
        <v>0</v>
      </c>
      <c r="AL3154">
        <v>0</v>
      </c>
      <c r="AM3154">
        <v>66.112777709960938</v>
      </c>
      <c r="AN3154">
        <v>39.361183166503906</v>
      </c>
      <c r="AO3154" s="92"/>
      <c r="AP3154" s="82" t="s">
        <v>343</v>
      </c>
      <c r="AQ3154" s="82" t="s">
        <v>326</v>
      </c>
      <c r="AR3154" s="82"/>
      <c r="AS3154">
        <v>0</v>
      </c>
      <c r="AT3154">
        <v>0</v>
      </c>
      <c r="AU3154">
        <v>2034</v>
      </c>
      <c r="AY3154">
        <v>0</v>
      </c>
      <c r="AZ3154">
        <v>0</v>
      </c>
      <c r="BA3154" s="82" t="s">
        <v>398</v>
      </c>
      <c r="BB3154">
        <v>13088</v>
      </c>
      <c r="BC3154">
        <v>1679.64404296875</v>
      </c>
      <c r="BD3154" s="92"/>
      <c r="BE3154" s="92"/>
      <c r="BF3154">
        <v>1679.64404296875</v>
      </c>
      <c r="BG3154">
        <v>0</v>
      </c>
      <c r="BH3154">
        <v>0</v>
      </c>
      <c r="BI3154" s="92"/>
      <c r="BJ3154" s="92"/>
      <c r="BK3154" s="92"/>
      <c r="BL3154">
        <v>0</v>
      </c>
    </row>
    <row r="3155" spans="1:64" x14ac:dyDescent="0.25">
      <c r="A3155" s="82" t="s">
        <v>297</v>
      </c>
      <c r="B3155" s="82" t="s">
        <v>397</v>
      </c>
      <c r="C3155" s="82" t="s">
        <v>108</v>
      </c>
      <c r="D3155" s="82" t="s">
        <v>303</v>
      </c>
      <c r="E3155" s="82" t="s">
        <v>304</v>
      </c>
      <c r="F3155" s="82" t="s">
        <v>345</v>
      </c>
      <c r="G3155" s="82" t="s">
        <v>345</v>
      </c>
      <c r="H3155">
        <v>0.19174018502235413</v>
      </c>
      <c r="I3155">
        <v>1679.64404296875</v>
      </c>
      <c r="J3155">
        <v>0.19174018502235413</v>
      </c>
      <c r="K3155" s="92"/>
      <c r="L3155">
        <v>0</v>
      </c>
      <c r="M3155" s="92"/>
      <c r="N3155" s="92"/>
      <c r="O3155" s="92"/>
      <c r="P3155">
        <v>855.32757568359375</v>
      </c>
      <c r="Q3155" s="92"/>
      <c r="R3155" s="92"/>
      <c r="S3155">
        <v>-1</v>
      </c>
      <c r="T3155">
        <v>0</v>
      </c>
      <c r="U3155" s="82" t="s">
        <v>328</v>
      </c>
      <c r="V3155" s="92"/>
      <c r="W3155">
        <v>1679.64404296875</v>
      </c>
      <c r="X3155" s="92"/>
      <c r="Y3155">
        <v>0</v>
      </c>
      <c r="Z3155">
        <v>66.112777709960938</v>
      </c>
      <c r="AA3155">
        <v>66.112777709960938</v>
      </c>
      <c r="AB3155">
        <v>0</v>
      </c>
      <c r="AC3155">
        <v>-1</v>
      </c>
      <c r="AD3155">
        <v>0</v>
      </c>
      <c r="AE3155">
        <v>0</v>
      </c>
      <c r="AF3155">
        <v>0</v>
      </c>
      <c r="AG3155">
        <v>365</v>
      </c>
      <c r="AH3155">
        <v>8760</v>
      </c>
      <c r="AI3155">
        <v>1.1415524932090193E-4</v>
      </c>
      <c r="AJ3155">
        <v>39.361183166503906</v>
      </c>
      <c r="AK3155">
        <v>0</v>
      </c>
      <c r="AL3155">
        <v>0</v>
      </c>
      <c r="AM3155">
        <v>66.112777709960938</v>
      </c>
      <c r="AN3155">
        <v>39.361183166503906</v>
      </c>
      <c r="AO3155" s="92"/>
      <c r="AP3155" s="82" t="s">
        <v>343</v>
      </c>
      <c r="AQ3155" s="82" t="s">
        <v>326</v>
      </c>
      <c r="AR3155" s="82"/>
      <c r="AS3155">
        <v>0</v>
      </c>
      <c r="AT3155">
        <v>0</v>
      </c>
      <c r="AU3155">
        <v>2034</v>
      </c>
      <c r="AY3155">
        <v>0</v>
      </c>
      <c r="AZ3155">
        <v>0</v>
      </c>
      <c r="BA3155" s="82" t="s">
        <v>398</v>
      </c>
      <c r="BB3155">
        <v>13089</v>
      </c>
      <c r="BC3155">
        <v>1679.64404296875</v>
      </c>
      <c r="BD3155" s="92"/>
      <c r="BE3155" s="92"/>
      <c r="BF3155">
        <v>1679.64404296875</v>
      </c>
      <c r="BG3155">
        <v>0</v>
      </c>
      <c r="BH3155">
        <v>0</v>
      </c>
      <c r="BI3155" s="92"/>
      <c r="BJ3155" s="92"/>
      <c r="BK3155" s="92"/>
      <c r="BL3155">
        <v>0</v>
      </c>
    </row>
    <row r="3156" spans="1:64" x14ac:dyDescent="0.25">
      <c r="A3156" s="82" t="s">
        <v>297</v>
      </c>
      <c r="B3156" s="82" t="s">
        <v>397</v>
      </c>
      <c r="C3156" s="82" t="s">
        <v>108</v>
      </c>
      <c r="D3156" s="82" t="s">
        <v>305</v>
      </c>
      <c r="E3156" s="82" t="s">
        <v>58</v>
      </c>
      <c r="F3156" s="82" t="s">
        <v>345</v>
      </c>
      <c r="G3156" s="82" t="s">
        <v>345</v>
      </c>
      <c r="H3156">
        <v>0.19174018502235413</v>
      </c>
      <c r="I3156">
        <v>1679.64404296875</v>
      </c>
      <c r="J3156">
        <v>0.19174018502235413</v>
      </c>
      <c r="K3156" s="92"/>
      <c r="L3156">
        <v>0</v>
      </c>
      <c r="M3156" s="92"/>
      <c r="N3156" s="92"/>
      <c r="O3156" s="92"/>
      <c r="P3156">
        <v>855.32757568359375</v>
      </c>
      <c r="Q3156" s="92"/>
      <c r="R3156" s="92"/>
      <c r="S3156">
        <v>-1</v>
      </c>
      <c r="T3156">
        <v>0</v>
      </c>
      <c r="U3156" s="82" t="s">
        <v>328</v>
      </c>
      <c r="V3156" s="92"/>
      <c r="W3156">
        <v>1679.64404296875</v>
      </c>
      <c r="X3156" s="92"/>
      <c r="Y3156">
        <v>0</v>
      </c>
      <c r="Z3156">
        <v>66.112777709960938</v>
      </c>
      <c r="AA3156">
        <v>66.112777709960938</v>
      </c>
      <c r="AB3156">
        <v>0</v>
      </c>
      <c r="AC3156">
        <v>-1</v>
      </c>
      <c r="AD3156">
        <v>0</v>
      </c>
      <c r="AE3156">
        <v>0</v>
      </c>
      <c r="AF3156">
        <v>0</v>
      </c>
      <c r="AG3156">
        <v>365</v>
      </c>
      <c r="AH3156">
        <v>8760</v>
      </c>
      <c r="AI3156">
        <v>1.1415524932090193E-4</v>
      </c>
      <c r="AJ3156">
        <v>39.361183166503906</v>
      </c>
      <c r="AK3156">
        <v>0</v>
      </c>
      <c r="AL3156">
        <v>0</v>
      </c>
      <c r="AM3156">
        <v>66.112777709960938</v>
      </c>
      <c r="AN3156">
        <v>39.361183166503906</v>
      </c>
      <c r="AO3156" s="92"/>
      <c r="AP3156" s="82" t="s">
        <v>343</v>
      </c>
      <c r="AQ3156" s="82" t="s">
        <v>326</v>
      </c>
      <c r="AR3156" s="82"/>
      <c r="AS3156">
        <v>0</v>
      </c>
      <c r="AT3156">
        <v>0</v>
      </c>
      <c r="AU3156">
        <v>2034</v>
      </c>
      <c r="AY3156">
        <v>0</v>
      </c>
      <c r="AZ3156">
        <v>0</v>
      </c>
      <c r="BA3156" s="82" t="s">
        <v>398</v>
      </c>
      <c r="BB3156">
        <v>13090</v>
      </c>
      <c r="BC3156">
        <v>1679.64404296875</v>
      </c>
      <c r="BD3156" s="92"/>
      <c r="BE3156" s="92"/>
      <c r="BF3156">
        <v>1679.64404296875</v>
      </c>
      <c r="BG3156">
        <v>0</v>
      </c>
      <c r="BH3156">
        <v>0</v>
      </c>
      <c r="BI3156" s="92"/>
      <c r="BJ3156" s="92"/>
      <c r="BK3156" s="92"/>
      <c r="BL3156">
        <v>0</v>
      </c>
    </row>
    <row r="3157" spans="1:64" x14ac:dyDescent="0.25">
      <c r="A3157" s="82" t="s">
        <v>297</v>
      </c>
      <c r="B3157" s="82" t="s">
        <v>397</v>
      </c>
      <c r="C3157" s="82" t="s">
        <v>108</v>
      </c>
      <c r="D3157" s="82" t="s">
        <v>306</v>
      </c>
      <c r="E3157" s="82" t="s">
        <v>59</v>
      </c>
      <c r="F3157" s="82" t="s">
        <v>345</v>
      </c>
      <c r="G3157" s="82" t="s">
        <v>345</v>
      </c>
      <c r="H3157">
        <v>0.19174018502235413</v>
      </c>
      <c r="I3157">
        <v>1679.64404296875</v>
      </c>
      <c r="J3157">
        <v>0.19174018502235413</v>
      </c>
      <c r="K3157" s="92"/>
      <c r="L3157">
        <v>0</v>
      </c>
      <c r="M3157" s="92"/>
      <c r="N3157" s="92"/>
      <c r="O3157" s="92"/>
      <c r="P3157">
        <v>855.32757568359375</v>
      </c>
      <c r="Q3157" s="92"/>
      <c r="R3157" s="92"/>
      <c r="S3157">
        <v>-1</v>
      </c>
      <c r="T3157">
        <v>0</v>
      </c>
      <c r="U3157" s="82" t="s">
        <v>328</v>
      </c>
      <c r="V3157" s="92"/>
      <c r="W3157">
        <v>1679.64404296875</v>
      </c>
      <c r="X3157" s="92"/>
      <c r="Y3157">
        <v>0</v>
      </c>
      <c r="Z3157">
        <v>66.112777709960938</v>
      </c>
      <c r="AA3157">
        <v>66.112777709960938</v>
      </c>
      <c r="AB3157">
        <v>0</v>
      </c>
      <c r="AC3157">
        <v>-1</v>
      </c>
      <c r="AD3157">
        <v>0</v>
      </c>
      <c r="AE3157">
        <v>0</v>
      </c>
      <c r="AF3157">
        <v>0</v>
      </c>
      <c r="AG3157">
        <v>365</v>
      </c>
      <c r="AH3157">
        <v>8760</v>
      </c>
      <c r="AI3157">
        <v>1.1415524932090193E-4</v>
      </c>
      <c r="AJ3157">
        <v>39.361183166503906</v>
      </c>
      <c r="AK3157">
        <v>0</v>
      </c>
      <c r="AL3157">
        <v>0</v>
      </c>
      <c r="AM3157">
        <v>66.112777709960938</v>
      </c>
      <c r="AN3157">
        <v>39.361183166503906</v>
      </c>
      <c r="AO3157" s="92"/>
      <c r="AP3157" s="82" t="s">
        <v>343</v>
      </c>
      <c r="AQ3157" s="82" t="s">
        <v>326</v>
      </c>
      <c r="AR3157" s="82"/>
      <c r="AS3157">
        <v>0</v>
      </c>
      <c r="AT3157">
        <v>0</v>
      </c>
      <c r="AU3157">
        <v>2034</v>
      </c>
      <c r="AY3157">
        <v>0</v>
      </c>
      <c r="AZ3157">
        <v>0</v>
      </c>
      <c r="BA3157" s="82" t="s">
        <v>398</v>
      </c>
      <c r="BB3157">
        <v>13091</v>
      </c>
      <c r="BC3157">
        <v>1679.64404296875</v>
      </c>
      <c r="BD3157" s="92"/>
      <c r="BE3157" s="92"/>
      <c r="BF3157">
        <v>1679.64404296875</v>
      </c>
      <c r="BG3157">
        <v>0</v>
      </c>
      <c r="BH3157">
        <v>0</v>
      </c>
      <c r="BI3157" s="92"/>
      <c r="BJ3157" s="92"/>
      <c r="BK3157" s="92"/>
      <c r="BL3157">
        <v>0</v>
      </c>
    </row>
    <row r="3158" spans="1:64" x14ac:dyDescent="0.25">
      <c r="A3158" s="82" t="s">
        <v>297</v>
      </c>
      <c r="B3158" s="82" t="s">
        <v>397</v>
      </c>
      <c r="C3158" s="82" t="s">
        <v>108</v>
      </c>
      <c r="D3158" s="82" t="s">
        <v>307</v>
      </c>
      <c r="E3158" s="82" t="s">
        <v>60</v>
      </c>
      <c r="F3158" s="82" t="s">
        <v>345</v>
      </c>
      <c r="G3158" s="82" t="s">
        <v>345</v>
      </c>
      <c r="H3158">
        <v>0.19174018502235413</v>
      </c>
      <c r="I3158">
        <v>1679.64404296875</v>
      </c>
      <c r="J3158">
        <v>0.19174018502235413</v>
      </c>
      <c r="K3158" s="92"/>
      <c r="L3158">
        <v>0</v>
      </c>
      <c r="M3158" s="92"/>
      <c r="N3158" s="92"/>
      <c r="O3158" s="92"/>
      <c r="P3158">
        <v>855.32757568359375</v>
      </c>
      <c r="Q3158" s="92"/>
      <c r="R3158" s="92"/>
      <c r="S3158">
        <v>-1</v>
      </c>
      <c r="T3158">
        <v>0</v>
      </c>
      <c r="U3158" s="82" t="s">
        <v>328</v>
      </c>
      <c r="V3158" s="92"/>
      <c r="W3158">
        <v>1679.64404296875</v>
      </c>
      <c r="X3158" s="92"/>
      <c r="Y3158">
        <v>0</v>
      </c>
      <c r="Z3158">
        <v>66.112777709960938</v>
      </c>
      <c r="AA3158">
        <v>66.112777709960938</v>
      </c>
      <c r="AB3158">
        <v>0</v>
      </c>
      <c r="AC3158">
        <v>-1</v>
      </c>
      <c r="AD3158">
        <v>0</v>
      </c>
      <c r="AE3158">
        <v>0</v>
      </c>
      <c r="AF3158">
        <v>0</v>
      </c>
      <c r="AG3158">
        <v>365</v>
      </c>
      <c r="AH3158">
        <v>8760</v>
      </c>
      <c r="AI3158">
        <v>1.1415524932090193E-4</v>
      </c>
      <c r="AJ3158">
        <v>39.361183166503906</v>
      </c>
      <c r="AK3158">
        <v>0</v>
      </c>
      <c r="AL3158">
        <v>0</v>
      </c>
      <c r="AM3158">
        <v>66.112777709960938</v>
      </c>
      <c r="AN3158">
        <v>39.361183166503906</v>
      </c>
      <c r="AO3158" s="92"/>
      <c r="AP3158" s="82" t="s">
        <v>343</v>
      </c>
      <c r="AQ3158" s="82" t="s">
        <v>326</v>
      </c>
      <c r="AR3158" s="82"/>
      <c r="AS3158">
        <v>0</v>
      </c>
      <c r="AT3158">
        <v>0</v>
      </c>
      <c r="AU3158">
        <v>2034</v>
      </c>
      <c r="AY3158">
        <v>0</v>
      </c>
      <c r="AZ3158">
        <v>0</v>
      </c>
      <c r="BA3158" s="82" t="s">
        <v>398</v>
      </c>
      <c r="BB3158">
        <v>13092</v>
      </c>
      <c r="BC3158">
        <v>1679.64404296875</v>
      </c>
      <c r="BD3158" s="92"/>
      <c r="BE3158" s="92"/>
      <c r="BF3158">
        <v>1679.64404296875</v>
      </c>
      <c r="BG3158">
        <v>0</v>
      </c>
      <c r="BH3158">
        <v>0</v>
      </c>
      <c r="BI3158" s="92"/>
      <c r="BJ3158" s="92"/>
      <c r="BK3158" s="92"/>
      <c r="BL3158">
        <v>0</v>
      </c>
    </row>
    <row r="3159" spans="1:64" x14ac:dyDescent="0.25">
      <c r="A3159" s="82" t="s">
        <v>297</v>
      </c>
      <c r="B3159" s="82" t="s">
        <v>397</v>
      </c>
      <c r="C3159" s="82" t="s">
        <v>108</v>
      </c>
      <c r="D3159" s="82" t="s">
        <v>308</v>
      </c>
      <c r="E3159" s="82" t="s">
        <v>61</v>
      </c>
      <c r="F3159" s="82" t="s">
        <v>345</v>
      </c>
      <c r="G3159" s="82" t="s">
        <v>345</v>
      </c>
      <c r="H3159">
        <v>0.19174018502235413</v>
      </c>
      <c r="I3159">
        <v>1679.64404296875</v>
      </c>
      <c r="J3159">
        <v>0.19174018502235413</v>
      </c>
      <c r="K3159" s="92"/>
      <c r="L3159">
        <v>0</v>
      </c>
      <c r="M3159" s="92"/>
      <c r="N3159" s="92"/>
      <c r="O3159" s="92"/>
      <c r="P3159">
        <v>855.32757568359375</v>
      </c>
      <c r="Q3159" s="92"/>
      <c r="R3159" s="92"/>
      <c r="S3159">
        <v>-1</v>
      </c>
      <c r="T3159">
        <v>0</v>
      </c>
      <c r="U3159" s="82" t="s">
        <v>328</v>
      </c>
      <c r="V3159" s="92"/>
      <c r="W3159">
        <v>1679.64404296875</v>
      </c>
      <c r="X3159" s="92"/>
      <c r="Y3159">
        <v>0</v>
      </c>
      <c r="Z3159">
        <v>66.112777709960938</v>
      </c>
      <c r="AA3159">
        <v>66.112777709960938</v>
      </c>
      <c r="AB3159">
        <v>0</v>
      </c>
      <c r="AC3159">
        <v>-1</v>
      </c>
      <c r="AD3159">
        <v>0</v>
      </c>
      <c r="AE3159">
        <v>0</v>
      </c>
      <c r="AF3159">
        <v>0</v>
      </c>
      <c r="AG3159">
        <v>365</v>
      </c>
      <c r="AH3159">
        <v>8760</v>
      </c>
      <c r="AI3159">
        <v>1.1415524932090193E-4</v>
      </c>
      <c r="AJ3159">
        <v>39.361183166503906</v>
      </c>
      <c r="AK3159">
        <v>0</v>
      </c>
      <c r="AL3159">
        <v>0</v>
      </c>
      <c r="AM3159">
        <v>66.112777709960938</v>
      </c>
      <c r="AN3159">
        <v>39.361183166503906</v>
      </c>
      <c r="AO3159" s="92"/>
      <c r="AP3159" s="82" t="s">
        <v>343</v>
      </c>
      <c r="AQ3159" s="82" t="s">
        <v>326</v>
      </c>
      <c r="AR3159" s="82"/>
      <c r="AS3159">
        <v>0</v>
      </c>
      <c r="AT3159">
        <v>0</v>
      </c>
      <c r="AU3159">
        <v>2034</v>
      </c>
      <c r="AY3159">
        <v>0</v>
      </c>
      <c r="AZ3159">
        <v>0</v>
      </c>
      <c r="BA3159" s="82" t="s">
        <v>398</v>
      </c>
      <c r="BB3159">
        <v>13093</v>
      </c>
      <c r="BC3159">
        <v>1679.64404296875</v>
      </c>
      <c r="BD3159" s="92"/>
      <c r="BE3159" s="92"/>
      <c r="BF3159">
        <v>1679.64404296875</v>
      </c>
      <c r="BG3159">
        <v>0</v>
      </c>
      <c r="BH3159">
        <v>0</v>
      </c>
      <c r="BI3159" s="92"/>
      <c r="BJ3159" s="92"/>
      <c r="BK3159" s="92"/>
      <c r="BL3159">
        <v>0</v>
      </c>
    </row>
    <row r="3160" spans="1:64" x14ac:dyDescent="0.25">
      <c r="A3160" s="82" t="s">
        <v>297</v>
      </c>
      <c r="B3160" s="82" t="s">
        <v>397</v>
      </c>
      <c r="C3160" s="82" t="s">
        <v>108</v>
      </c>
      <c r="D3160" s="82" t="s">
        <v>309</v>
      </c>
      <c r="E3160" s="82" t="s">
        <v>310</v>
      </c>
      <c r="F3160" s="82" t="s">
        <v>345</v>
      </c>
      <c r="G3160" s="82" t="s">
        <v>345</v>
      </c>
      <c r="H3160">
        <v>0.19174018502235413</v>
      </c>
      <c r="I3160">
        <v>1679.64404296875</v>
      </c>
      <c r="J3160">
        <v>0.19174018502235413</v>
      </c>
      <c r="K3160" s="92"/>
      <c r="L3160">
        <v>0</v>
      </c>
      <c r="M3160" s="92"/>
      <c r="N3160" s="92"/>
      <c r="O3160" s="92"/>
      <c r="P3160">
        <v>855.32757568359375</v>
      </c>
      <c r="Q3160" s="92"/>
      <c r="R3160" s="92"/>
      <c r="S3160">
        <v>-1</v>
      </c>
      <c r="T3160">
        <v>0</v>
      </c>
      <c r="U3160" s="82" t="s">
        <v>328</v>
      </c>
      <c r="V3160" s="92"/>
      <c r="W3160">
        <v>1679.64404296875</v>
      </c>
      <c r="X3160" s="92"/>
      <c r="Y3160">
        <v>0</v>
      </c>
      <c r="Z3160">
        <v>66.112777709960938</v>
      </c>
      <c r="AA3160">
        <v>66.112777709960938</v>
      </c>
      <c r="AB3160">
        <v>0</v>
      </c>
      <c r="AC3160">
        <v>-1</v>
      </c>
      <c r="AD3160">
        <v>0</v>
      </c>
      <c r="AE3160">
        <v>0</v>
      </c>
      <c r="AF3160">
        <v>0</v>
      </c>
      <c r="AG3160">
        <v>365</v>
      </c>
      <c r="AH3160">
        <v>8760</v>
      </c>
      <c r="AI3160">
        <v>1.1415524932090193E-4</v>
      </c>
      <c r="AJ3160">
        <v>39.361183166503906</v>
      </c>
      <c r="AK3160">
        <v>0</v>
      </c>
      <c r="AL3160">
        <v>0</v>
      </c>
      <c r="AM3160">
        <v>66.112777709960938</v>
      </c>
      <c r="AN3160">
        <v>39.361183166503906</v>
      </c>
      <c r="AO3160" s="92"/>
      <c r="AP3160" s="82" t="s">
        <v>343</v>
      </c>
      <c r="AQ3160" s="82" t="s">
        <v>326</v>
      </c>
      <c r="AR3160" s="82"/>
      <c r="AS3160">
        <v>0</v>
      </c>
      <c r="AT3160">
        <v>0</v>
      </c>
      <c r="AU3160">
        <v>2034</v>
      </c>
      <c r="AY3160">
        <v>0</v>
      </c>
      <c r="AZ3160">
        <v>0</v>
      </c>
      <c r="BA3160" s="82" t="s">
        <v>398</v>
      </c>
      <c r="BB3160">
        <v>13094</v>
      </c>
      <c r="BC3160">
        <v>1679.64404296875</v>
      </c>
      <c r="BD3160" s="92"/>
      <c r="BE3160" s="92"/>
      <c r="BF3160">
        <v>1679.64404296875</v>
      </c>
      <c r="BG3160">
        <v>0</v>
      </c>
      <c r="BH3160">
        <v>0</v>
      </c>
      <c r="BI3160" s="92"/>
      <c r="BJ3160" s="92"/>
      <c r="BK3160" s="92"/>
      <c r="BL3160">
        <v>0</v>
      </c>
    </row>
    <row r="3161" spans="1:64" x14ac:dyDescent="0.25">
      <c r="A3161" s="82" t="s">
        <v>297</v>
      </c>
      <c r="B3161" s="82" t="s">
        <v>397</v>
      </c>
      <c r="C3161" s="82" t="s">
        <v>108</v>
      </c>
      <c r="D3161" s="82" t="s">
        <v>311</v>
      </c>
      <c r="E3161" s="82" t="s">
        <v>312</v>
      </c>
      <c r="F3161" s="82" t="s">
        <v>345</v>
      </c>
      <c r="G3161" s="82" t="s">
        <v>345</v>
      </c>
      <c r="H3161">
        <v>0.19174018502235413</v>
      </c>
      <c r="I3161">
        <v>1679.64404296875</v>
      </c>
      <c r="J3161">
        <v>0.19174018502235413</v>
      </c>
      <c r="K3161" s="92"/>
      <c r="L3161">
        <v>0</v>
      </c>
      <c r="M3161" s="92"/>
      <c r="N3161" s="92"/>
      <c r="O3161" s="92"/>
      <c r="P3161">
        <v>855.32757568359375</v>
      </c>
      <c r="Q3161" s="92"/>
      <c r="R3161" s="92"/>
      <c r="S3161">
        <v>-1</v>
      </c>
      <c r="T3161">
        <v>0</v>
      </c>
      <c r="U3161" s="82" t="s">
        <v>328</v>
      </c>
      <c r="V3161" s="92"/>
      <c r="W3161">
        <v>1679.64404296875</v>
      </c>
      <c r="X3161" s="92"/>
      <c r="Y3161">
        <v>0</v>
      </c>
      <c r="Z3161">
        <v>66.112777709960938</v>
      </c>
      <c r="AA3161">
        <v>66.112777709960938</v>
      </c>
      <c r="AB3161">
        <v>0</v>
      </c>
      <c r="AC3161">
        <v>-1</v>
      </c>
      <c r="AD3161">
        <v>0</v>
      </c>
      <c r="AE3161">
        <v>0</v>
      </c>
      <c r="AF3161">
        <v>0</v>
      </c>
      <c r="AG3161">
        <v>365</v>
      </c>
      <c r="AH3161">
        <v>8760</v>
      </c>
      <c r="AI3161">
        <v>1.1415524932090193E-4</v>
      </c>
      <c r="AJ3161">
        <v>39.361183166503906</v>
      </c>
      <c r="AK3161">
        <v>0</v>
      </c>
      <c r="AL3161">
        <v>0</v>
      </c>
      <c r="AM3161">
        <v>66.112777709960938</v>
      </c>
      <c r="AN3161">
        <v>39.361183166503906</v>
      </c>
      <c r="AO3161" s="92"/>
      <c r="AP3161" s="82" t="s">
        <v>343</v>
      </c>
      <c r="AQ3161" s="82" t="s">
        <v>326</v>
      </c>
      <c r="AR3161" s="82"/>
      <c r="AS3161">
        <v>0</v>
      </c>
      <c r="AT3161">
        <v>0</v>
      </c>
      <c r="AU3161">
        <v>2034</v>
      </c>
      <c r="AY3161">
        <v>0</v>
      </c>
      <c r="AZ3161">
        <v>0</v>
      </c>
      <c r="BA3161" s="82" t="s">
        <v>398</v>
      </c>
      <c r="BB3161">
        <v>13095</v>
      </c>
      <c r="BC3161">
        <v>1679.64404296875</v>
      </c>
      <c r="BD3161" s="92"/>
      <c r="BE3161" s="92"/>
      <c r="BF3161">
        <v>1679.64404296875</v>
      </c>
      <c r="BG3161">
        <v>0</v>
      </c>
      <c r="BH3161">
        <v>0</v>
      </c>
      <c r="BI3161" s="92"/>
      <c r="BJ3161" s="92"/>
      <c r="BK3161" s="92"/>
      <c r="BL3161">
        <v>0</v>
      </c>
    </row>
    <row r="3162" spans="1:64" x14ac:dyDescent="0.25">
      <c r="A3162" s="82" t="s">
        <v>297</v>
      </c>
      <c r="B3162" s="82" t="s">
        <v>397</v>
      </c>
      <c r="C3162" s="82" t="s">
        <v>108</v>
      </c>
      <c r="D3162" s="82" t="s">
        <v>313</v>
      </c>
      <c r="E3162" s="82" t="s">
        <v>314</v>
      </c>
      <c r="F3162" s="82" t="s">
        <v>345</v>
      </c>
      <c r="G3162" s="82" t="s">
        <v>345</v>
      </c>
      <c r="H3162">
        <v>0.19174018502235413</v>
      </c>
      <c r="I3162">
        <v>1679.64404296875</v>
      </c>
      <c r="J3162">
        <v>0.19174018502235413</v>
      </c>
      <c r="K3162" s="92"/>
      <c r="L3162">
        <v>0</v>
      </c>
      <c r="M3162" s="92"/>
      <c r="N3162" s="92"/>
      <c r="O3162" s="92"/>
      <c r="P3162">
        <v>855.32757568359375</v>
      </c>
      <c r="Q3162" s="92"/>
      <c r="R3162" s="92"/>
      <c r="S3162">
        <v>-1</v>
      </c>
      <c r="T3162">
        <v>0</v>
      </c>
      <c r="U3162" s="82" t="s">
        <v>328</v>
      </c>
      <c r="V3162" s="92"/>
      <c r="W3162">
        <v>1679.64404296875</v>
      </c>
      <c r="X3162" s="92"/>
      <c r="Y3162">
        <v>0</v>
      </c>
      <c r="Z3162">
        <v>66.112777709960938</v>
      </c>
      <c r="AA3162">
        <v>66.112777709960938</v>
      </c>
      <c r="AB3162">
        <v>0</v>
      </c>
      <c r="AC3162">
        <v>-1</v>
      </c>
      <c r="AD3162">
        <v>0</v>
      </c>
      <c r="AE3162">
        <v>0</v>
      </c>
      <c r="AF3162">
        <v>0</v>
      </c>
      <c r="AG3162">
        <v>365</v>
      </c>
      <c r="AH3162">
        <v>8760</v>
      </c>
      <c r="AI3162">
        <v>1.1415524932090193E-4</v>
      </c>
      <c r="AJ3162">
        <v>39.361183166503906</v>
      </c>
      <c r="AK3162">
        <v>0</v>
      </c>
      <c r="AL3162">
        <v>0</v>
      </c>
      <c r="AM3162">
        <v>66.112777709960938</v>
      </c>
      <c r="AN3162">
        <v>39.361183166503906</v>
      </c>
      <c r="AO3162" s="92"/>
      <c r="AP3162" s="82" t="s">
        <v>343</v>
      </c>
      <c r="AQ3162" s="82" t="s">
        <v>326</v>
      </c>
      <c r="AR3162" s="82"/>
      <c r="AS3162">
        <v>0</v>
      </c>
      <c r="AT3162">
        <v>0</v>
      </c>
      <c r="AU3162">
        <v>2034</v>
      </c>
      <c r="AY3162">
        <v>0</v>
      </c>
      <c r="AZ3162">
        <v>0</v>
      </c>
      <c r="BA3162" s="82" t="s">
        <v>398</v>
      </c>
      <c r="BB3162">
        <v>13096</v>
      </c>
      <c r="BC3162">
        <v>1679.64404296875</v>
      </c>
      <c r="BD3162" s="92"/>
      <c r="BE3162" s="92"/>
      <c r="BF3162">
        <v>1679.64404296875</v>
      </c>
      <c r="BG3162">
        <v>0</v>
      </c>
      <c r="BH3162">
        <v>0</v>
      </c>
      <c r="BI3162" s="92"/>
      <c r="BJ3162" s="92"/>
      <c r="BK3162" s="92"/>
      <c r="BL3162">
        <v>0</v>
      </c>
    </row>
    <row r="3163" spans="1:64" x14ac:dyDescent="0.25">
      <c r="A3163" s="82" t="s">
        <v>297</v>
      </c>
      <c r="B3163" s="82" t="s">
        <v>397</v>
      </c>
      <c r="C3163" s="82" t="s">
        <v>108</v>
      </c>
      <c r="D3163" s="82" t="s">
        <v>298</v>
      </c>
      <c r="E3163" s="82" t="s">
        <v>55</v>
      </c>
      <c r="F3163" s="82" t="s">
        <v>346</v>
      </c>
      <c r="G3163" s="82" t="s">
        <v>346</v>
      </c>
      <c r="H3163">
        <v>419.15603637695313</v>
      </c>
      <c r="I3163">
        <v>458.28164672851563</v>
      </c>
      <c r="J3163">
        <v>118.74261474609375</v>
      </c>
      <c r="K3163" s="92"/>
      <c r="L3163">
        <v>0</v>
      </c>
      <c r="M3163" s="92"/>
      <c r="N3163" s="92"/>
      <c r="O3163" s="92"/>
      <c r="P3163">
        <v>48907.359375</v>
      </c>
      <c r="Q3163" s="92"/>
      <c r="R3163" s="92"/>
      <c r="S3163">
        <v>-1</v>
      </c>
      <c r="T3163">
        <v>10427692</v>
      </c>
      <c r="U3163" s="82" t="s">
        <v>300</v>
      </c>
      <c r="V3163" s="92"/>
      <c r="W3163">
        <v>1040185.3125</v>
      </c>
      <c r="X3163" s="92"/>
      <c r="Y3163">
        <v>125.74681091308594</v>
      </c>
      <c r="Z3163">
        <v>50657.3515625</v>
      </c>
      <c r="AA3163">
        <v>50657.3515625</v>
      </c>
      <c r="AB3163">
        <v>0</v>
      </c>
      <c r="AC3163">
        <v>-1</v>
      </c>
      <c r="AD3163">
        <v>0</v>
      </c>
      <c r="AE3163">
        <v>0</v>
      </c>
      <c r="AF3163">
        <v>2373.55615234375</v>
      </c>
      <c r="AG3163">
        <v>50</v>
      </c>
      <c r="AH3163">
        <v>3137</v>
      </c>
      <c r="AI3163">
        <v>0.25910401344299316</v>
      </c>
      <c r="AJ3163">
        <v>48.7003173828125</v>
      </c>
      <c r="AK3163">
        <v>41196.0390625</v>
      </c>
      <c r="AL3163">
        <v>39.604518890380859</v>
      </c>
      <c r="AM3163">
        <v>9461.3134765625</v>
      </c>
      <c r="AN3163">
        <v>9.0957956314086914</v>
      </c>
      <c r="AO3163" s="92"/>
      <c r="AP3163" s="82" t="s">
        <v>347</v>
      </c>
      <c r="AQ3163" s="82" t="s">
        <v>326</v>
      </c>
      <c r="AR3163" s="82"/>
      <c r="AS3163">
        <v>0</v>
      </c>
      <c r="AT3163">
        <v>0</v>
      </c>
      <c r="AU3163">
        <v>2034</v>
      </c>
      <c r="AY3163">
        <v>0</v>
      </c>
      <c r="AZ3163">
        <v>0</v>
      </c>
      <c r="BA3163" s="82" t="s">
        <v>398</v>
      </c>
      <c r="BB3163">
        <v>13097</v>
      </c>
      <c r="BC3163">
        <v>480</v>
      </c>
      <c r="BD3163" s="92"/>
      <c r="BE3163" s="92"/>
      <c r="BF3163">
        <v>1040185.3125</v>
      </c>
      <c r="BG3163">
        <v>0</v>
      </c>
      <c r="BH3163">
        <v>0</v>
      </c>
      <c r="BI3163" s="92"/>
      <c r="BJ3163" s="92"/>
      <c r="BK3163" s="92"/>
      <c r="BL3163">
        <v>0</v>
      </c>
    </row>
    <row r="3164" spans="1:64" x14ac:dyDescent="0.25">
      <c r="A3164" s="82" t="s">
        <v>297</v>
      </c>
      <c r="B3164" s="82" t="s">
        <v>397</v>
      </c>
      <c r="C3164" s="82" t="s">
        <v>108</v>
      </c>
      <c r="D3164" s="82" t="s">
        <v>303</v>
      </c>
      <c r="E3164" s="82" t="s">
        <v>304</v>
      </c>
      <c r="F3164" s="82" t="s">
        <v>346</v>
      </c>
      <c r="G3164" s="82" t="s">
        <v>346</v>
      </c>
      <c r="H3164">
        <v>419.15603637695313</v>
      </c>
      <c r="I3164">
        <v>458.28164672851563</v>
      </c>
      <c r="J3164">
        <v>118.74261474609375</v>
      </c>
      <c r="K3164" s="92"/>
      <c r="L3164">
        <v>0</v>
      </c>
      <c r="M3164" s="92"/>
      <c r="N3164" s="92"/>
      <c r="O3164" s="92"/>
      <c r="P3164">
        <v>48907.359375</v>
      </c>
      <c r="Q3164" s="92"/>
      <c r="R3164" s="92"/>
      <c r="S3164">
        <v>-1</v>
      </c>
      <c r="T3164">
        <v>10427692</v>
      </c>
      <c r="U3164" s="82" t="s">
        <v>300</v>
      </c>
      <c r="V3164" s="92"/>
      <c r="W3164">
        <v>1040185.3125</v>
      </c>
      <c r="X3164" s="92"/>
      <c r="Y3164">
        <v>125.74681091308594</v>
      </c>
      <c r="Z3164">
        <v>50657.3515625</v>
      </c>
      <c r="AA3164">
        <v>50657.3515625</v>
      </c>
      <c r="AB3164">
        <v>0</v>
      </c>
      <c r="AC3164">
        <v>-1</v>
      </c>
      <c r="AD3164">
        <v>0</v>
      </c>
      <c r="AE3164">
        <v>0</v>
      </c>
      <c r="AF3164">
        <v>2373.55615234375</v>
      </c>
      <c r="AG3164">
        <v>50</v>
      </c>
      <c r="AH3164">
        <v>3137</v>
      </c>
      <c r="AI3164">
        <v>0.25910401344299316</v>
      </c>
      <c r="AJ3164">
        <v>48.7003173828125</v>
      </c>
      <c r="AK3164">
        <v>41196.0390625</v>
      </c>
      <c r="AL3164">
        <v>39.604518890380859</v>
      </c>
      <c r="AM3164">
        <v>9461.3134765625</v>
      </c>
      <c r="AN3164">
        <v>9.0957956314086914</v>
      </c>
      <c r="AO3164" s="92"/>
      <c r="AP3164" s="82" t="s">
        <v>347</v>
      </c>
      <c r="AQ3164" s="82" t="s">
        <v>326</v>
      </c>
      <c r="AR3164" s="82"/>
      <c r="AS3164">
        <v>0</v>
      </c>
      <c r="AT3164">
        <v>0</v>
      </c>
      <c r="AU3164">
        <v>2034</v>
      </c>
      <c r="AY3164">
        <v>0</v>
      </c>
      <c r="AZ3164">
        <v>0</v>
      </c>
      <c r="BA3164" s="82" t="s">
        <v>398</v>
      </c>
      <c r="BB3164">
        <v>13098</v>
      </c>
      <c r="BC3164">
        <v>480</v>
      </c>
      <c r="BD3164" s="92"/>
      <c r="BE3164" s="92"/>
      <c r="BF3164">
        <v>1040185.3125</v>
      </c>
      <c r="BG3164">
        <v>0</v>
      </c>
      <c r="BH3164">
        <v>0</v>
      </c>
      <c r="BI3164" s="92"/>
      <c r="BJ3164" s="92"/>
      <c r="BK3164" s="92"/>
      <c r="BL3164">
        <v>0</v>
      </c>
    </row>
    <row r="3165" spans="1:64" x14ac:dyDescent="0.25">
      <c r="A3165" s="82" t="s">
        <v>297</v>
      </c>
      <c r="B3165" s="82" t="s">
        <v>397</v>
      </c>
      <c r="C3165" s="82" t="s">
        <v>108</v>
      </c>
      <c r="D3165" s="82" t="s">
        <v>305</v>
      </c>
      <c r="E3165" s="82" t="s">
        <v>58</v>
      </c>
      <c r="F3165" s="82" t="s">
        <v>346</v>
      </c>
      <c r="G3165" s="82" t="s">
        <v>346</v>
      </c>
      <c r="H3165">
        <v>419.15603637695313</v>
      </c>
      <c r="I3165">
        <v>458.28164672851563</v>
      </c>
      <c r="J3165">
        <v>118.74261474609375</v>
      </c>
      <c r="K3165" s="92"/>
      <c r="L3165">
        <v>0</v>
      </c>
      <c r="M3165" s="92"/>
      <c r="N3165" s="92"/>
      <c r="O3165" s="92"/>
      <c r="P3165">
        <v>48907.359375</v>
      </c>
      <c r="Q3165" s="92"/>
      <c r="R3165" s="92"/>
      <c r="S3165">
        <v>-1</v>
      </c>
      <c r="T3165">
        <v>10427692</v>
      </c>
      <c r="U3165" s="82" t="s">
        <v>300</v>
      </c>
      <c r="V3165" s="92"/>
      <c r="W3165">
        <v>1040185.3125</v>
      </c>
      <c r="X3165" s="92"/>
      <c r="Y3165">
        <v>125.74681091308594</v>
      </c>
      <c r="Z3165">
        <v>50657.3515625</v>
      </c>
      <c r="AA3165">
        <v>50657.3515625</v>
      </c>
      <c r="AB3165">
        <v>0</v>
      </c>
      <c r="AC3165">
        <v>-1</v>
      </c>
      <c r="AD3165">
        <v>0</v>
      </c>
      <c r="AE3165">
        <v>0</v>
      </c>
      <c r="AF3165">
        <v>2373.55615234375</v>
      </c>
      <c r="AG3165">
        <v>50</v>
      </c>
      <c r="AH3165">
        <v>3137</v>
      </c>
      <c r="AI3165">
        <v>0.25910401344299316</v>
      </c>
      <c r="AJ3165">
        <v>48.7003173828125</v>
      </c>
      <c r="AK3165">
        <v>41196.0390625</v>
      </c>
      <c r="AL3165">
        <v>39.604518890380859</v>
      </c>
      <c r="AM3165">
        <v>9461.3134765625</v>
      </c>
      <c r="AN3165">
        <v>9.0957956314086914</v>
      </c>
      <c r="AO3165" s="92"/>
      <c r="AP3165" s="82" t="s">
        <v>347</v>
      </c>
      <c r="AQ3165" s="82" t="s">
        <v>326</v>
      </c>
      <c r="AR3165" s="82"/>
      <c r="AS3165">
        <v>0</v>
      </c>
      <c r="AT3165">
        <v>0</v>
      </c>
      <c r="AU3165">
        <v>2034</v>
      </c>
      <c r="AY3165">
        <v>0</v>
      </c>
      <c r="AZ3165">
        <v>0</v>
      </c>
      <c r="BA3165" s="82" t="s">
        <v>398</v>
      </c>
      <c r="BB3165">
        <v>13099</v>
      </c>
      <c r="BC3165">
        <v>480</v>
      </c>
      <c r="BD3165" s="92"/>
      <c r="BE3165" s="92"/>
      <c r="BF3165">
        <v>1040185.3125</v>
      </c>
      <c r="BG3165">
        <v>0</v>
      </c>
      <c r="BH3165">
        <v>0</v>
      </c>
      <c r="BI3165" s="92"/>
      <c r="BJ3165" s="92"/>
      <c r="BK3165" s="92"/>
      <c r="BL3165">
        <v>0</v>
      </c>
    </row>
    <row r="3166" spans="1:64" x14ac:dyDescent="0.25">
      <c r="A3166" s="82" t="s">
        <v>297</v>
      </c>
      <c r="B3166" s="82" t="s">
        <v>397</v>
      </c>
      <c r="C3166" s="82" t="s">
        <v>108</v>
      </c>
      <c r="D3166" s="82" t="s">
        <v>306</v>
      </c>
      <c r="E3166" s="82" t="s">
        <v>59</v>
      </c>
      <c r="F3166" s="82" t="s">
        <v>346</v>
      </c>
      <c r="G3166" s="82" t="s">
        <v>346</v>
      </c>
      <c r="H3166">
        <v>209.57801818847656</v>
      </c>
      <c r="I3166">
        <v>229.14082336425781</v>
      </c>
      <c r="J3166">
        <v>59.371307373046875</v>
      </c>
      <c r="K3166" s="92"/>
      <c r="L3166">
        <v>0</v>
      </c>
      <c r="M3166" s="92"/>
      <c r="N3166" s="92"/>
      <c r="O3166" s="92"/>
      <c r="P3166">
        <v>24453.6796875</v>
      </c>
      <c r="Q3166" s="92"/>
      <c r="R3166" s="92"/>
      <c r="S3166">
        <v>-1</v>
      </c>
      <c r="T3166">
        <v>5213846</v>
      </c>
      <c r="U3166" s="82" t="s">
        <v>300</v>
      </c>
      <c r="V3166" s="92"/>
      <c r="W3166">
        <v>520092.65625</v>
      </c>
      <c r="X3166" s="92"/>
      <c r="Y3166">
        <v>62.873405456542969</v>
      </c>
      <c r="Z3166">
        <v>25328.67578125</v>
      </c>
      <c r="AA3166">
        <v>25328.67578125</v>
      </c>
      <c r="AB3166">
        <v>0</v>
      </c>
      <c r="AC3166">
        <v>-1</v>
      </c>
      <c r="AD3166">
        <v>0</v>
      </c>
      <c r="AE3166">
        <v>0</v>
      </c>
      <c r="AF3166">
        <v>1186.778076171875</v>
      </c>
      <c r="AG3166">
        <v>50</v>
      </c>
      <c r="AH3166">
        <v>3137</v>
      </c>
      <c r="AI3166">
        <v>0.25910401344299316</v>
      </c>
      <c r="AJ3166">
        <v>48.7003173828125</v>
      </c>
      <c r="AK3166">
        <v>20598.01953125</v>
      </c>
      <c r="AL3166">
        <v>39.604518890380859</v>
      </c>
      <c r="AM3166">
        <v>4730.65673828125</v>
      </c>
      <c r="AN3166">
        <v>9.0957956314086914</v>
      </c>
      <c r="AO3166" s="92"/>
      <c r="AP3166" s="82" t="s">
        <v>347</v>
      </c>
      <c r="AQ3166" s="82" t="s">
        <v>326</v>
      </c>
      <c r="AR3166" s="82"/>
      <c r="AS3166">
        <v>0</v>
      </c>
      <c r="AT3166">
        <v>0</v>
      </c>
      <c r="AU3166">
        <v>2034</v>
      </c>
      <c r="AY3166">
        <v>0</v>
      </c>
      <c r="AZ3166">
        <v>0</v>
      </c>
      <c r="BA3166" s="82" t="s">
        <v>398</v>
      </c>
      <c r="BB3166">
        <v>13100</v>
      </c>
      <c r="BC3166">
        <v>240</v>
      </c>
      <c r="BD3166" s="92"/>
      <c r="BE3166" s="92"/>
      <c r="BF3166">
        <v>520092.65625</v>
      </c>
      <c r="BG3166">
        <v>0</v>
      </c>
      <c r="BH3166">
        <v>0</v>
      </c>
      <c r="BI3166" s="92"/>
      <c r="BJ3166" s="92"/>
      <c r="BK3166" s="92"/>
      <c r="BL3166">
        <v>0</v>
      </c>
    </row>
    <row r="3167" spans="1:64" x14ac:dyDescent="0.25">
      <c r="A3167" s="82" t="s">
        <v>297</v>
      </c>
      <c r="B3167" s="82" t="s">
        <v>397</v>
      </c>
      <c r="C3167" s="82" t="s">
        <v>108</v>
      </c>
      <c r="D3167" s="82" t="s">
        <v>307</v>
      </c>
      <c r="E3167" s="82" t="s">
        <v>60</v>
      </c>
      <c r="F3167" s="82" t="s">
        <v>346</v>
      </c>
      <c r="G3167" s="82" t="s">
        <v>346</v>
      </c>
      <c r="H3167">
        <v>419.15603637695313</v>
      </c>
      <c r="I3167">
        <v>458.28164672851563</v>
      </c>
      <c r="J3167">
        <v>118.74261474609375</v>
      </c>
      <c r="K3167" s="92"/>
      <c r="L3167">
        <v>0</v>
      </c>
      <c r="M3167" s="92"/>
      <c r="N3167" s="92"/>
      <c r="O3167" s="92"/>
      <c r="P3167">
        <v>48907.359375</v>
      </c>
      <c r="Q3167" s="92"/>
      <c r="R3167" s="92"/>
      <c r="S3167">
        <v>-1</v>
      </c>
      <c r="T3167">
        <v>10427692</v>
      </c>
      <c r="U3167" s="82" t="s">
        <v>300</v>
      </c>
      <c r="V3167" s="92"/>
      <c r="W3167">
        <v>1040185.3125</v>
      </c>
      <c r="X3167" s="92"/>
      <c r="Y3167">
        <v>125.74681091308594</v>
      </c>
      <c r="Z3167">
        <v>50657.3515625</v>
      </c>
      <c r="AA3167">
        <v>50657.3515625</v>
      </c>
      <c r="AB3167">
        <v>0</v>
      </c>
      <c r="AC3167">
        <v>-1</v>
      </c>
      <c r="AD3167">
        <v>0</v>
      </c>
      <c r="AE3167">
        <v>0</v>
      </c>
      <c r="AF3167">
        <v>2373.55615234375</v>
      </c>
      <c r="AG3167">
        <v>50</v>
      </c>
      <c r="AH3167">
        <v>3137</v>
      </c>
      <c r="AI3167">
        <v>0.25910401344299316</v>
      </c>
      <c r="AJ3167">
        <v>48.7003173828125</v>
      </c>
      <c r="AK3167">
        <v>41196.0390625</v>
      </c>
      <c r="AL3167">
        <v>39.604518890380859</v>
      </c>
      <c r="AM3167">
        <v>9461.3134765625</v>
      </c>
      <c r="AN3167">
        <v>9.0957956314086914</v>
      </c>
      <c r="AO3167" s="92"/>
      <c r="AP3167" s="82" t="s">
        <v>347</v>
      </c>
      <c r="AQ3167" s="82" t="s">
        <v>326</v>
      </c>
      <c r="AR3167" s="82"/>
      <c r="AS3167">
        <v>0</v>
      </c>
      <c r="AT3167">
        <v>0</v>
      </c>
      <c r="AU3167">
        <v>2034</v>
      </c>
      <c r="AY3167">
        <v>0</v>
      </c>
      <c r="AZ3167">
        <v>0</v>
      </c>
      <c r="BA3167" s="82" t="s">
        <v>398</v>
      </c>
      <c r="BB3167">
        <v>13101</v>
      </c>
      <c r="BC3167">
        <v>480</v>
      </c>
      <c r="BD3167" s="92"/>
      <c r="BE3167" s="92"/>
      <c r="BF3167">
        <v>1040185.3125</v>
      </c>
      <c r="BG3167">
        <v>0</v>
      </c>
      <c r="BH3167">
        <v>0</v>
      </c>
      <c r="BI3167" s="92"/>
      <c r="BJ3167" s="92"/>
      <c r="BK3167" s="92"/>
      <c r="BL3167">
        <v>0</v>
      </c>
    </row>
    <row r="3168" spans="1:64" x14ac:dyDescent="0.25">
      <c r="A3168" s="82" t="s">
        <v>297</v>
      </c>
      <c r="B3168" s="82" t="s">
        <v>397</v>
      </c>
      <c r="C3168" s="82" t="s">
        <v>108</v>
      </c>
      <c r="D3168" s="82" t="s">
        <v>309</v>
      </c>
      <c r="E3168" s="82" t="s">
        <v>310</v>
      </c>
      <c r="F3168" s="82" t="s">
        <v>346</v>
      </c>
      <c r="G3168" s="82" t="s">
        <v>346</v>
      </c>
      <c r="H3168">
        <v>419.15603637695313</v>
      </c>
      <c r="I3168">
        <v>458.28164672851563</v>
      </c>
      <c r="J3168">
        <v>118.74261474609375</v>
      </c>
      <c r="K3168" s="92"/>
      <c r="L3168">
        <v>0</v>
      </c>
      <c r="M3168" s="92"/>
      <c r="N3168" s="92"/>
      <c r="O3168" s="92"/>
      <c r="P3168">
        <v>48907.359375</v>
      </c>
      <c r="Q3168" s="92"/>
      <c r="R3168" s="92"/>
      <c r="S3168">
        <v>-1</v>
      </c>
      <c r="T3168">
        <v>10427692</v>
      </c>
      <c r="U3168" s="82" t="s">
        <v>300</v>
      </c>
      <c r="V3168" s="92"/>
      <c r="W3168">
        <v>1040185.3125</v>
      </c>
      <c r="X3168" s="92"/>
      <c r="Y3168">
        <v>125.74681091308594</v>
      </c>
      <c r="Z3168">
        <v>50657.3515625</v>
      </c>
      <c r="AA3168">
        <v>50657.3515625</v>
      </c>
      <c r="AB3168">
        <v>0</v>
      </c>
      <c r="AC3168">
        <v>-1</v>
      </c>
      <c r="AD3168">
        <v>0</v>
      </c>
      <c r="AE3168">
        <v>0</v>
      </c>
      <c r="AF3168">
        <v>2373.55615234375</v>
      </c>
      <c r="AG3168">
        <v>50</v>
      </c>
      <c r="AH3168">
        <v>3137</v>
      </c>
      <c r="AI3168">
        <v>0.25910401344299316</v>
      </c>
      <c r="AJ3168">
        <v>48.7003173828125</v>
      </c>
      <c r="AK3168">
        <v>41196.0390625</v>
      </c>
      <c r="AL3168">
        <v>39.604518890380859</v>
      </c>
      <c r="AM3168">
        <v>9461.3134765625</v>
      </c>
      <c r="AN3168">
        <v>9.0957956314086914</v>
      </c>
      <c r="AO3168" s="92"/>
      <c r="AP3168" s="82" t="s">
        <v>347</v>
      </c>
      <c r="AQ3168" s="82" t="s">
        <v>326</v>
      </c>
      <c r="AR3168" s="82"/>
      <c r="AS3168">
        <v>0</v>
      </c>
      <c r="AT3168">
        <v>0</v>
      </c>
      <c r="AU3168">
        <v>2034</v>
      </c>
      <c r="AY3168">
        <v>0</v>
      </c>
      <c r="AZ3168">
        <v>0</v>
      </c>
      <c r="BA3168" s="82" t="s">
        <v>398</v>
      </c>
      <c r="BB3168">
        <v>13102</v>
      </c>
      <c r="BC3168">
        <v>480</v>
      </c>
      <c r="BD3168" s="92"/>
      <c r="BE3168" s="92"/>
      <c r="BF3168">
        <v>1040185.3125</v>
      </c>
      <c r="BG3168">
        <v>0</v>
      </c>
      <c r="BH3168">
        <v>0</v>
      </c>
      <c r="BI3168" s="92"/>
      <c r="BJ3168" s="92"/>
      <c r="BK3168" s="92"/>
      <c r="BL3168">
        <v>0</v>
      </c>
    </row>
    <row r="3169" spans="1:64" x14ac:dyDescent="0.25">
      <c r="A3169" s="82" t="s">
        <v>297</v>
      </c>
      <c r="B3169" s="82" t="s">
        <v>397</v>
      </c>
      <c r="C3169" s="82" t="s">
        <v>108</v>
      </c>
      <c r="D3169" s="82" t="s">
        <v>311</v>
      </c>
      <c r="E3169" s="82" t="s">
        <v>312</v>
      </c>
      <c r="F3169" s="82" t="s">
        <v>346</v>
      </c>
      <c r="G3169" s="82" t="s">
        <v>346</v>
      </c>
      <c r="H3169">
        <v>209.57801818847656</v>
      </c>
      <c r="I3169">
        <v>229.14082336425781</v>
      </c>
      <c r="J3169">
        <v>59.371307373046875</v>
      </c>
      <c r="K3169" s="92"/>
      <c r="L3169">
        <v>0</v>
      </c>
      <c r="M3169" s="92"/>
      <c r="N3169" s="92"/>
      <c r="O3169" s="92"/>
      <c r="P3169">
        <v>24453.6796875</v>
      </c>
      <c r="Q3169" s="92"/>
      <c r="R3169" s="92"/>
      <c r="S3169">
        <v>-1</v>
      </c>
      <c r="T3169">
        <v>5213846</v>
      </c>
      <c r="U3169" s="82" t="s">
        <v>300</v>
      </c>
      <c r="V3169" s="92"/>
      <c r="W3169">
        <v>520092.65625</v>
      </c>
      <c r="X3169" s="92"/>
      <c r="Y3169">
        <v>62.873405456542969</v>
      </c>
      <c r="Z3169">
        <v>25328.67578125</v>
      </c>
      <c r="AA3169">
        <v>25328.67578125</v>
      </c>
      <c r="AB3169">
        <v>0</v>
      </c>
      <c r="AC3169">
        <v>-1</v>
      </c>
      <c r="AD3169">
        <v>0</v>
      </c>
      <c r="AE3169">
        <v>0</v>
      </c>
      <c r="AF3169">
        <v>1186.778076171875</v>
      </c>
      <c r="AG3169">
        <v>50</v>
      </c>
      <c r="AH3169">
        <v>3137</v>
      </c>
      <c r="AI3169">
        <v>0.25910401344299316</v>
      </c>
      <c r="AJ3169">
        <v>48.7003173828125</v>
      </c>
      <c r="AK3169">
        <v>20598.01953125</v>
      </c>
      <c r="AL3169">
        <v>39.604518890380859</v>
      </c>
      <c r="AM3169">
        <v>4730.65673828125</v>
      </c>
      <c r="AN3169">
        <v>9.0957956314086914</v>
      </c>
      <c r="AO3169" s="92"/>
      <c r="AP3169" s="82" t="s">
        <v>347</v>
      </c>
      <c r="AQ3169" s="82" t="s">
        <v>326</v>
      </c>
      <c r="AR3169" s="82"/>
      <c r="AS3169">
        <v>0</v>
      </c>
      <c r="AT3169">
        <v>0</v>
      </c>
      <c r="AU3169">
        <v>2034</v>
      </c>
      <c r="AY3169">
        <v>0</v>
      </c>
      <c r="AZ3169">
        <v>0</v>
      </c>
      <c r="BA3169" s="82" t="s">
        <v>398</v>
      </c>
      <c r="BB3169">
        <v>13103</v>
      </c>
      <c r="BC3169">
        <v>240</v>
      </c>
      <c r="BD3169" s="92"/>
      <c r="BE3169" s="92"/>
      <c r="BF3169">
        <v>520092.65625</v>
      </c>
      <c r="BG3169">
        <v>0</v>
      </c>
      <c r="BH3169">
        <v>0</v>
      </c>
      <c r="BI3169" s="92"/>
      <c r="BJ3169" s="92"/>
      <c r="BK3169" s="92"/>
      <c r="BL3169">
        <v>0</v>
      </c>
    </row>
    <row r="3170" spans="1:64" x14ac:dyDescent="0.25">
      <c r="A3170" s="82" t="s">
        <v>297</v>
      </c>
      <c r="B3170" s="82" t="s">
        <v>397</v>
      </c>
      <c r="C3170" s="82" t="s">
        <v>108</v>
      </c>
      <c r="D3170" s="82" t="s">
        <v>313</v>
      </c>
      <c r="E3170" s="82" t="s">
        <v>314</v>
      </c>
      <c r="F3170" s="82" t="s">
        <v>346</v>
      </c>
      <c r="G3170" s="82" t="s">
        <v>346</v>
      </c>
      <c r="H3170">
        <v>419.15603637695313</v>
      </c>
      <c r="I3170">
        <v>458.28164672851563</v>
      </c>
      <c r="J3170">
        <v>118.74261474609375</v>
      </c>
      <c r="K3170" s="92"/>
      <c r="L3170">
        <v>0</v>
      </c>
      <c r="M3170" s="92"/>
      <c r="N3170" s="92"/>
      <c r="O3170" s="92"/>
      <c r="P3170">
        <v>48907.359375</v>
      </c>
      <c r="Q3170" s="92"/>
      <c r="R3170" s="92"/>
      <c r="S3170">
        <v>-1</v>
      </c>
      <c r="T3170">
        <v>10427692</v>
      </c>
      <c r="U3170" s="82" t="s">
        <v>300</v>
      </c>
      <c r="V3170" s="92"/>
      <c r="W3170">
        <v>1040185.3125</v>
      </c>
      <c r="X3170" s="92"/>
      <c r="Y3170">
        <v>125.74681091308594</v>
      </c>
      <c r="Z3170">
        <v>50657.3515625</v>
      </c>
      <c r="AA3170">
        <v>50657.3515625</v>
      </c>
      <c r="AB3170">
        <v>0</v>
      </c>
      <c r="AC3170">
        <v>-1</v>
      </c>
      <c r="AD3170">
        <v>0</v>
      </c>
      <c r="AE3170">
        <v>0</v>
      </c>
      <c r="AF3170">
        <v>2373.55615234375</v>
      </c>
      <c r="AG3170">
        <v>50</v>
      </c>
      <c r="AH3170">
        <v>3137</v>
      </c>
      <c r="AI3170">
        <v>0.25910401344299316</v>
      </c>
      <c r="AJ3170">
        <v>48.7003173828125</v>
      </c>
      <c r="AK3170">
        <v>41196.0390625</v>
      </c>
      <c r="AL3170">
        <v>39.604518890380859</v>
      </c>
      <c r="AM3170">
        <v>9461.3134765625</v>
      </c>
      <c r="AN3170">
        <v>9.0957956314086914</v>
      </c>
      <c r="AO3170" s="92"/>
      <c r="AP3170" s="82" t="s">
        <v>347</v>
      </c>
      <c r="AQ3170" s="82" t="s">
        <v>326</v>
      </c>
      <c r="AR3170" s="82"/>
      <c r="AS3170">
        <v>0</v>
      </c>
      <c r="AT3170">
        <v>0</v>
      </c>
      <c r="AU3170">
        <v>2034</v>
      </c>
      <c r="AY3170">
        <v>0</v>
      </c>
      <c r="AZ3170">
        <v>0</v>
      </c>
      <c r="BA3170" s="82" t="s">
        <v>398</v>
      </c>
      <c r="BB3170">
        <v>13104</v>
      </c>
      <c r="BC3170">
        <v>480</v>
      </c>
      <c r="BD3170" s="92"/>
      <c r="BE3170" s="92"/>
      <c r="BF3170">
        <v>1040185.3125</v>
      </c>
      <c r="BG3170">
        <v>0</v>
      </c>
      <c r="BH3170">
        <v>0</v>
      </c>
      <c r="BI3170" s="92"/>
      <c r="BJ3170" s="92"/>
      <c r="BK3170" s="92"/>
      <c r="BL3170">
        <v>0</v>
      </c>
    </row>
    <row r="3171" spans="1:64" x14ac:dyDescent="0.25">
      <c r="A3171" s="82" t="s">
        <v>297</v>
      </c>
      <c r="B3171" s="82" t="s">
        <v>397</v>
      </c>
      <c r="C3171" s="82" t="s">
        <v>108</v>
      </c>
      <c r="D3171" s="82" t="s">
        <v>311</v>
      </c>
      <c r="E3171" s="82" t="s">
        <v>312</v>
      </c>
      <c r="F3171" s="82" t="s">
        <v>348</v>
      </c>
      <c r="G3171" s="82" t="s">
        <v>348</v>
      </c>
      <c r="H3171">
        <v>22.833641052246094</v>
      </c>
      <c r="I3171">
        <v>100</v>
      </c>
      <c r="J3171">
        <v>22.833641052246094</v>
      </c>
      <c r="K3171" s="92"/>
      <c r="L3171">
        <v>0</v>
      </c>
      <c r="M3171" s="92"/>
      <c r="N3171" s="92"/>
      <c r="O3171" s="92"/>
      <c r="P3171">
        <v>15077.126953125</v>
      </c>
      <c r="Q3171" s="92"/>
      <c r="R3171" s="92"/>
      <c r="S3171">
        <v>-1</v>
      </c>
      <c r="T3171">
        <v>0</v>
      </c>
      <c r="U3171" s="82" t="s">
        <v>324</v>
      </c>
      <c r="V3171" s="92"/>
      <c r="W3171">
        <v>200022.6875</v>
      </c>
      <c r="X3171" s="92"/>
      <c r="Y3171">
        <v>0</v>
      </c>
      <c r="Z3171">
        <v>6591.291015625</v>
      </c>
      <c r="AA3171">
        <v>6591.291015625</v>
      </c>
      <c r="AB3171">
        <v>0</v>
      </c>
      <c r="AC3171">
        <v>-1</v>
      </c>
      <c r="AD3171">
        <v>0</v>
      </c>
      <c r="AE3171">
        <v>0</v>
      </c>
      <c r="AF3171">
        <v>0</v>
      </c>
      <c r="AG3171">
        <v>365</v>
      </c>
      <c r="AH3171">
        <v>4383</v>
      </c>
      <c r="AI3171">
        <v>0.22833640873432159</v>
      </c>
      <c r="AJ3171">
        <v>32.952716827392578</v>
      </c>
      <c r="AK3171">
        <v>-6512.16455078125</v>
      </c>
      <c r="AL3171">
        <v>-32.55712890625</v>
      </c>
      <c r="AM3171">
        <v>13103.4560546875</v>
      </c>
      <c r="AN3171">
        <v>65.509841918945313</v>
      </c>
      <c r="AO3171" s="92"/>
      <c r="AP3171" s="82" t="s">
        <v>336</v>
      </c>
      <c r="AQ3171" s="82" t="s">
        <v>326</v>
      </c>
      <c r="AR3171" s="82"/>
      <c r="AS3171">
        <v>0</v>
      </c>
      <c r="AT3171">
        <v>0</v>
      </c>
      <c r="AU3171">
        <v>2034</v>
      </c>
      <c r="AY3171">
        <v>0</v>
      </c>
      <c r="AZ3171">
        <v>0</v>
      </c>
      <c r="BA3171" s="82" t="s">
        <v>398</v>
      </c>
      <c r="BB3171">
        <v>13105</v>
      </c>
      <c r="BC3171">
        <v>100</v>
      </c>
      <c r="BD3171" s="92"/>
      <c r="BE3171" s="92"/>
      <c r="BF3171">
        <v>200022.6875</v>
      </c>
      <c r="BG3171">
        <v>0</v>
      </c>
      <c r="BH3171">
        <v>0</v>
      </c>
      <c r="BI3171" s="92"/>
      <c r="BJ3171" s="92"/>
      <c r="BK3171" s="92"/>
      <c r="BL3171">
        <v>0</v>
      </c>
    </row>
    <row r="3172" spans="1:64" x14ac:dyDescent="0.25">
      <c r="A3172" s="82" t="s">
        <v>297</v>
      </c>
      <c r="B3172" s="82" t="s">
        <v>397</v>
      </c>
      <c r="C3172" s="82" t="s">
        <v>108</v>
      </c>
      <c r="D3172" s="82" t="s">
        <v>298</v>
      </c>
      <c r="E3172" s="82" t="s">
        <v>55</v>
      </c>
      <c r="F3172" s="82" t="s">
        <v>349</v>
      </c>
      <c r="G3172" s="82" t="s">
        <v>349</v>
      </c>
      <c r="H3172">
        <v>34.250461578369141</v>
      </c>
      <c r="I3172">
        <v>150</v>
      </c>
      <c r="J3172">
        <v>34.250461578369141</v>
      </c>
      <c r="K3172" s="92"/>
      <c r="L3172">
        <v>0</v>
      </c>
      <c r="M3172" s="92"/>
      <c r="N3172" s="92"/>
      <c r="O3172" s="92"/>
      <c r="P3172">
        <v>21831.283203125</v>
      </c>
      <c r="Q3172" s="92"/>
      <c r="R3172" s="92"/>
      <c r="S3172">
        <v>-1</v>
      </c>
      <c r="T3172">
        <v>0</v>
      </c>
      <c r="U3172" s="82" t="s">
        <v>324</v>
      </c>
      <c r="V3172" s="92"/>
      <c r="W3172">
        <v>300034.03125</v>
      </c>
      <c r="X3172" s="92"/>
      <c r="Y3172">
        <v>0</v>
      </c>
      <c r="Z3172">
        <v>9886.9365234375</v>
      </c>
      <c r="AA3172">
        <v>9886.9365234375</v>
      </c>
      <c r="AB3172">
        <v>0</v>
      </c>
      <c r="AC3172">
        <v>-1</v>
      </c>
      <c r="AD3172">
        <v>0</v>
      </c>
      <c r="AE3172">
        <v>0</v>
      </c>
      <c r="AF3172">
        <v>0</v>
      </c>
      <c r="AG3172">
        <v>365</v>
      </c>
      <c r="AH3172">
        <v>4383</v>
      </c>
      <c r="AI3172">
        <v>0.22833640873432159</v>
      </c>
      <c r="AJ3172">
        <v>32.952716827392578</v>
      </c>
      <c r="AK3172">
        <v>-9768.2470703125</v>
      </c>
      <c r="AL3172">
        <v>-32.55712890625</v>
      </c>
      <c r="AM3172">
        <v>19655.18359375</v>
      </c>
      <c r="AN3172">
        <v>65.509841918945313</v>
      </c>
      <c r="AO3172" s="92"/>
      <c r="AP3172" s="82" t="s">
        <v>325</v>
      </c>
      <c r="AQ3172" s="82" t="s">
        <v>326</v>
      </c>
      <c r="AR3172" s="82"/>
      <c r="AS3172">
        <v>0</v>
      </c>
      <c r="AT3172">
        <v>0</v>
      </c>
      <c r="AU3172">
        <v>2034</v>
      </c>
      <c r="AY3172">
        <v>0</v>
      </c>
      <c r="AZ3172">
        <v>0</v>
      </c>
      <c r="BA3172" s="82" t="s">
        <v>398</v>
      </c>
      <c r="BB3172">
        <v>13106</v>
      </c>
      <c r="BC3172">
        <v>150</v>
      </c>
      <c r="BD3172" s="92"/>
      <c r="BE3172" s="92"/>
      <c r="BF3172">
        <v>300034.03125</v>
      </c>
      <c r="BG3172">
        <v>0</v>
      </c>
      <c r="BH3172">
        <v>0</v>
      </c>
      <c r="BI3172" s="92"/>
      <c r="BJ3172" s="92"/>
      <c r="BK3172" s="92"/>
      <c r="BL3172">
        <v>0</v>
      </c>
    </row>
    <row r="3173" spans="1:64" x14ac:dyDescent="0.25">
      <c r="A3173" s="82" t="s">
        <v>297</v>
      </c>
      <c r="B3173" s="82" t="s">
        <v>397</v>
      </c>
      <c r="C3173" s="82" t="s">
        <v>108</v>
      </c>
      <c r="D3173" s="82" t="s">
        <v>303</v>
      </c>
      <c r="E3173" s="82" t="s">
        <v>304</v>
      </c>
      <c r="F3173" s="82" t="s">
        <v>349</v>
      </c>
      <c r="G3173" s="82" t="s">
        <v>349</v>
      </c>
      <c r="H3173">
        <v>22.833641052246094</v>
      </c>
      <c r="I3173">
        <v>100</v>
      </c>
      <c r="J3173">
        <v>22.833641052246094</v>
      </c>
      <c r="K3173" s="92"/>
      <c r="L3173">
        <v>0</v>
      </c>
      <c r="M3173" s="92"/>
      <c r="N3173" s="92"/>
      <c r="O3173" s="92"/>
      <c r="P3173">
        <v>14554.1884765625</v>
      </c>
      <c r="Q3173" s="92"/>
      <c r="R3173" s="92"/>
      <c r="S3173">
        <v>-1</v>
      </c>
      <c r="T3173">
        <v>0</v>
      </c>
      <c r="U3173" s="82" t="s">
        <v>324</v>
      </c>
      <c r="V3173" s="92"/>
      <c r="W3173">
        <v>200022.6875</v>
      </c>
      <c r="X3173" s="92"/>
      <c r="Y3173">
        <v>0</v>
      </c>
      <c r="Z3173">
        <v>6591.291015625</v>
      </c>
      <c r="AA3173">
        <v>6591.291015625</v>
      </c>
      <c r="AB3173">
        <v>0</v>
      </c>
      <c r="AC3173">
        <v>-1</v>
      </c>
      <c r="AD3173">
        <v>0</v>
      </c>
      <c r="AE3173">
        <v>0</v>
      </c>
      <c r="AF3173">
        <v>0</v>
      </c>
      <c r="AG3173">
        <v>365</v>
      </c>
      <c r="AH3173">
        <v>4383</v>
      </c>
      <c r="AI3173">
        <v>0.22833640873432159</v>
      </c>
      <c r="AJ3173">
        <v>32.952716827392578</v>
      </c>
      <c r="AK3173">
        <v>-6512.16455078125</v>
      </c>
      <c r="AL3173">
        <v>-32.55712890625</v>
      </c>
      <c r="AM3173">
        <v>13103.4560546875</v>
      </c>
      <c r="AN3173">
        <v>65.509841918945313</v>
      </c>
      <c r="AO3173" s="92"/>
      <c r="AP3173" s="82" t="s">
        <v>325</v>
      </c>
      <c r="AQ3173" s="82" t="s">
        <v>326</v>
      </c>
      <c r="AR3173" s="82"/>
      <c r="AS3173">
        <v>0</v>
      </c>
      <c r="AT3173">
        <v>0</v>
      </c>
      <c r="AU3173">
        <v>2034</v>
      </c>
      <c r="AY3173">
        <v>0</v>
      </c>
      <c r="AZ3173">
        <v>0</v>
      </c>
      <c r="BA3173" s="82" t="s">
        <v>398</v>
      </c>
      <c r="BB3173">
        <v>13107</v>
      </c>
      <c r="BC3173">
        <v>100</v>
      </c>
      <c r="BD3173" s="92"/>
      <c r="BE3173" s="92"/>
      <c r="BF3173">
        <v>200022.6875</v>
      </c>
      <c r="BG3173">
        <v>0</v>
      </c>
      <c r="BH3173">
        <v>0</v>
      </c>
      <c r="BI3173" s="92"/>
      <c r="BJ3173" s="92"/>
      <c r="BK3173" s="92"/>
      <c r="BL3173">
        <v>0</v>
      </c>
    </row>
    <row r="3174" spans="1:64" x14ac:dyDescent="0.25">
      <c r="A3174" s="82" t="s">
        <v>297</v>
      </c>
      <c r="B3174" s="82" t="s">
        <v>397</v>
      </c>
      <c r="C3174" s="82" t="s">
        <v>108</v>
      </c>
      <c r="D3174" s="82" t="s">
        <v>305</v>
      </c>
      <c r="E3174" s="82" t="s">
        <v>58</v>
      </c>
      <c r="F3174" s="82" t="s">
        <v>349</v>
      </c>
      <c r="G3174" s="82" t="s">
        <v>349</v>
      </c>
      <c r="H3174">
        <v>34.250461578369141</v>
      </c>
      <c r="I3174">
        <v>150</v>
      </c>
      <c r="J3174">
        <v>34.250461578369141</v>
      </c>
      <c r="K3174" s="92"/>
      <c r="L3174">
        <v>0</v>
      </c>
      <c r="M3174" s="92"/>
      <c r="N3174" s="92"/>
      <c r="O3174" s="92"/>
      <c r="P3174">
        <v>21831.283203125</v>
      </c>
      <c r="Q3174" s="92"/>
      <c r="R3174" s="92"/>
      <c r="S3174">
        <v>-1</v>
      </c>
      <c r="T3174">
        <v>0</v>
      </c>
      <c r="U3174" s="82" t="s">
        <v>324</v>
      </c>
      <c r="V3174" s="92"/>
      <c r="W3174">
        <v>300034.03125</v>
      </c>
      <c r="X3174" s="92"/>
      <c r="Y3174">
        <v>0</v>
      </c>
      <c r="Z3174">
        <v>9886.9365234375</v>
      </c>
      <c r="AA3174">
        <v>9886.9365234375</v>
      </c>
      <c r="AB3174">
        <v>0</v>
      </c>
      <c r="AC3174">
        <v>-1</v>
      </c>
      <c r="AD3174">
        <v>0</v>
      </c>
      <c r="AE3174">
        <v>0</v>
      </c>
      <c r="AF3174">
        <v>0</v>
      </c>
      <c r="AG3174">
        <v>365</v>
      </c>
      <c r="AH3174">
        <v>4383</v>
      </c>
      <c r="AI3174">
        <v>0.22833640873432159</v>
      </c>
      <c r="AJ3174">
        <v>32.952716827392578</v>
      </c>
      <c r="AK3174">
        <v>-9768.2470703125</v>
      </c>
      <c r="AL3174">
        <v>-32.55712890625</v>
      </c>
      <c r="AM3174">
        <v>19655.18359375</v>
      </c>
      <c r="AN3174">
        <v>65.509841918945313</v>
      </c>
      <c r="AO3174" s="92"/>
      <c r="AP3174" s="82" t="s">
        <v>325</v>
      </c>
      <c r="AQ3174" s="82" t="s">
        <v>326</v>
      </c>
      <c r="AR3174" s="82"/>
      <c r="AS3174">
        <v>0</v>
      </c>
      <c r="AT3174">
        <v>0</v>
      </c>
      <c r="AU3174">
        <v>2034</v>
      </c>
      <c r="AY3174">
        <v>0</v>
      </c>
      <c r="AZ3174">
        <v>0</v>
      </c>
      <c r="BA3174" s="82" t="s">
        <v>398</v>
      </c>
      <c r="BB3174">
        <v>13108</v>
      </c>
      <c r="BC3174">
        <v>150</v>
      </c>
      <c r="BD3174" s="92"/>
      <c r="BE3174" s="92"/>
      <c r="BF3174">
        <v>300034.03125</v>
      </c>
      <c r="BG3174">
        <v>0</v>
      </c>
      <c r="BH3174">
        <v>0</v>
      </c>
      <c r="BI3174" s="92"/>
      <c r="BJ3174" s="92"/>
      <c r="BK3174" s="92"/>
      <c r="BL3174">
        <v>0</v>
      </c>
    </row>
    <row r="3175" spans="1:64" x14ac:dyDescent="0.25">
      <c r="A3175" s="82" t="s">
        <v>297</v>
      </c>
      <c r="B3175" s="82" t="s">
        <v>397</v>
      </c>
      <c r="C3175" s="82" t="s">
        <v>108</v>
      </c>
      <c r="D3175" s="82" t="s">
        <v>307</v>
      </c>
      <c r="E3175" s="82" t="s">
        <v>60</v>
      </c>
      <c r="F3175" s="82" t="s">
        <v>349</v>
      </c>
      <c r="G3175" s="82" t="s">
        <v>349</v>
      </c>
      <c r="H3175">
        <v>11.416820526123047</v>
      </c>
      <c r="I3175">
        <v>50</v>
      </c>
      <c r="J3175">
        <v>11.416820526123047</v>
      </c>
      <c r="K3175" s="92"/>
      <c r="L3175">
        <v>0</v>
      </c>
      <c r="M3175" s="92"/>
      <c r="N3175" s="92"/>
      <c r="O3175" s="92"/>
      <c r="P3175">
        <v>7277.09423828125</v>
      </c>
      <c r="Q3175" s="92"/>
      <c r="R3175" s="92"/>
      <c r="S3175">
        <v>-1</v>
      </c>
      <c r="T3175">
        <v>0</v>
      </c>
      <c r="U3175" s="82" t="s">
        <v>324</v>
      </c>
      <c r="V3175" s="92"/>
      <c r="W3175">
        <v>100011.34375</v>
      </c>
      <c r="X3175" s="92"/>
      <c r="Y3175">
        <v>0</v>
      </c>
      <c r="Z3175">
        <v>3295.6455078125</v>
      </c>
      <c r="AA3175">
        <v>3295.6455078125</v>
      </c>
      <c r="AB3175">
        <v>0</v>
      </c>
      <c r="AC3175">
        <v>-1</v>
      </c>
      <c r="AD3175">
        <v>0</v>
      </c>
      <c r="AE3175">
        <v>0</v>
      </c>
      <c r="AF3175">
        <v>0</v>
      </c>
      <c r="AG3175">
        <v>365</v>
      </c>
      <c r="AH3175">
        <v>4383</v>
      </c>
      <c r="AI3175">
        <v>0.22833640873432159</v>
      </c>
      <c r="AJ3175">
        <v>32.952716827392578</v>
      </c>
      <c r="AK3175">
        <v>-3256.082275390625</v>
      </c>
      <c r="AL3175">
        <v>-32.55712890625</v>
      </c>
      <c r="AM3175">
        <v>6551.72802734375</v>
      </c>
      <c r="AN3175">
        <v>65.509841918945313</v>
      </c>
      <c r="AO3175" s="92"/>
      <c r="AP3175" s="82" t="s">
        <v>325</v>
      </c>
      <c r="AQ3175" s="82" t="s">
        <v>326</v>
      </c>
      <c r="AR3175" s="82"/>
      <c r="AS3175">
        <v>0</v>
      </c>
      <c r="AT3175">
        <v>0</v>
      </c>
      <c r="AU3175">
        <v>2034</v>
      </c>
      <c r="AY3175">
        <v>0</v>
      </c>
      <c r="AZ3175">
        <v>0</v>
      </c>
      <c r="BA3175" s="82" t="s">
        <v>398</v>
      </c>
      <c r="BB3175">
        <v>13109</v>
      </c>
      <c r="BC3175">
        <v>50</v>
      </c>
      <c r="BD3175" s="92"/>
      <c r="BE3175" s="92"/>
      <c r="BF3175">
        <v>100011.34375</v>
      </c>
      <c r="BG3175">
        <v>0</v>
      </c>
      <c r="BH3175">
        <v>0</v>
      </c>
      <c r="BI3175" s="92"/>
      <c r="BJ3175" s="92"/>
      <c r="BK3175" s="92"/>
      <c r="BL3175">
        <v>0</v>
      </c>
    </row>
    <row r="3176" spans="1:64" x14ac:dyDescent="0.25">
      <c r="A3176" s="82" t="s">
        <v>297</v>
      </c>
      <c r="B3176" s="82" t="s">
        <v>397</v>
      </c>
      <c r="C3176" s="82" t="s">
        <v>108</v>
      </c>
      <c r="D3176" s="82" t="s">
        <v>308</v>
      </c>
      <c r="E3176" s="82" t="s">
        <v>61</v>
      </c>
      <c r="F3176" s="82" t="s">
        <v>349</v>
      </c>
      <c r="G3176" s="82" t="s">
        <v>349</v>
      </c>
      <c r="H3176">
        <v>34.250461578369141</v>
      </c>
      <c r="I3176">
        <v>150</v>
      </c>
      <c r="J3176">
        <v>34.250461578369141</v>
      </c>
      <c r="K3176" s="92"/>
      <c r="L3176">
        <v>0</v>
      </c>
      <c r="M3176" s="92"/>
      <c r="N3176" s="92"/>
      <c r="O3176" s="92"/>
      <c r="P3176">
        <v>21831.283203125</v>
      </c>
      <c r="Q3176" s="92"/>
      <c r="R3176" s="92"/>
      <c r="S3176">
        <v>-1</v>
      </c>
      <c r="T3176">
        <v>0</v>
      </c>
      <c r="U3176" s="82" t="s">
        <v>324</v>
      </c>
      <c r="V3176" s="92"/>
      <c r="W3176">
        <v>300034.03125</v>
      </c>
      <c r="X3176" s="92"/>
      <c r="Y3176">
        <v>0</v>
      </c>
      <c r="Z3176">
        <v>9886.9365234375</v>
      </c>
      <c r="AA3176">
        <v>9886.9365234375</v>
      </c>
      <c r="AB3176">
        <v>0</v>
      </c>
      <c r="AC3176">
        <v>-1</v>
      </c>
      <c r="AD3176">
        <v>0</v>
      </c>
      <c r="AE3176">
        <v>0</v>
      </c>
      <c r="AF3176">
        <v>0</v>
      </c>
      <c r="AG3176">
        <v>365</v>
      </c>
      <c r="AH3176">
        <v>4383</v>
      </c>
      <c r="AI3176">
        <v>0.22833640873432159</v>
      </c>
      <c r="AJ3176">
        <v>32.952716827392578</v>
      </c>
      <c r="AK3176">
        <v>-9768.2470703125</v>
      </c>
      <c r="AL3176">
        <v>-32.55712890625</v>
      </c>
      <c r="AM3176">
        <v>19655.18359375</v>
      </c>
      <c r="AN3176">
        <v>65.509841918945313</v>
      </c>
      <c r="AO3176" s="92"/>
      <c r="AP3176" s="82" t="s">
        <v>325</v>
      </c>
      <c r="AQ3176" s="82" t="s">
        <v>326</v>
      </c>
      <c r="AR3176" s="82"/>
      <c r="AS3176">
        <v>0</v>
      </c>
      <c r="AT3176">
        <v>0</v>
      </c>
      <c r="AU3176">
        <v>2034</v>
      </c>
      <c r="AY3176">
        <v>0</v>
      </c>
      <c r="AZ3176">
        <v>0</v>
      </c>
      <c r="BA3176" s="82" t="s">
        <v>398</v>
      </c>
      <c r="BB3176">
        <v>13110</v>
      </c>
      <c r="BC3176">
        <v>150</v>
      </c>
      <c r="BD3176" s="92"/>
      <c r="BE3176" s="92"/>
      <c r="BF3176">
        <v>300034.03125</v>
      </c>
      <c r="BG3176">
        <v>0</v>
      </c>
      <c r="BH3176">
        <v>0</v>
      </c>
      <c r="BI3176" s="92"/>
      <c r="BJ3176" s="92"/>
      <c r="BK3176" s="92"/>
      <c r="BL3176">
        <v>0</v>
      </c>
    </row>
    <row r="3177" spans="1:64" x14ac:dyDescent="0.25">
      <c r="A3177" s="82" t="s">
        <v>297</v>
      </c>
      <c r="B3177" s="82" t="s">
        <v>397</v>
      </c>
      <c r="C3177" s="82" t="s">
        <v>108</v>
      </c>
      <c r="D3177" s="82" t="s">
        <v>309</v>
      </c>
      <c r="E3177" s="82" t="s">
        <v>310</v>
      </c>
      <c r="F3177" s="82" t="s">
        <v>349</v>
      </c>
      <c r="G3177" s="82" t="s">
        <v>349</v>
      </c>
      <c r="H3177">
        <v>34.250461578369141</v>
      </c>
      <c r="I3177">
        <v>150</v>
      </c>
      <c r="J3177">
        <v>34.250461578369141</v>
      </c>
      <c r="K3177" s="92"/>
      <c r="L3177">
        <v>0</v>
      </c>
      <c r="M3177" s="92"/>
      <c r="N3177" s="92"/>
      <c r="O3177" s="92"/>
      <c r="P3177">
        <v>21831.283203125</v>
      </c>
      <c r="Q3177" s="92"/>
      <c r="R3177" s="92"/>
      <c r="S3177">
        <v>-1</v>
      </c>
      <c r="T3177">
        <v>0</v>
      </c>
      <c r="U3177" s="82" t="s">
        <v>324</v>
      </c>
      <c r="V3177" s="92"/>
      <c r="W3177">
        <v>300034.03125</v>
      </c>
      <c r="X3177" s="92"/>
      <c r="Y3177">
        <v>0</v>
      </c>
      <c r="Z3177">
        <v>9886.9365234375</v>
      </c>
      <c r="AA3177">
        <v>9886.9365234375</v>
      </c>
      <c r="AB3177">
        <v>0</v>
      </c>
      <c r="AC3177">
        <v>-1</v>
      </c>
      <c r="AD3177">
        <v>0</v>
      </c>
      <c r="AE3177">
        <v>0</v>
      </c>
      <c r="AF3177">
        <v>0</v>
      </c>
      <c r="AG3177">
        <v>365</v>
      </c>
      <c r="AH3177">
        <v>4383</v>
      </c>
      <c r="AI3177">
        <v>0.22833640873432159</v>
      </c>
      <c r="AJ3177">
        <v>32.952716827392578</v>
      </c>
      <c r="AK3177">
        <v>-9768.2470703125</v>
      </c>
      <c r="AL3177">
        <v>-32.55712890625</v>
      </c>
      <c r="AM3177">
        <v>19655.18359375</v>
      </c>
      <c r="AN3177">
        <v>65.509841918945313</v>
      </c>
      <c r="AO3177" s="92"/>
      <c r="AP3177" s="82" t="s">
        <v>325</v>
      </c>
      <c r="AQ3177" s="82" t="s">
        <v>326</v>
      </c>
      <c r="AR3177" s="82"/>
      <c r="AS3177">
        <v>0</v>
      </c>
      <c r="AT3177">
        <v>0</v>
      </c>
      <c r="AU3177">
        <v>2034</v>
      </c>
      <c r="AY3177">
        <v>0</v>
      </c>
      <c r="AZ3177">
        <v>0</v>
      </c>
      <c r="BA3177" s="82" t="s">
        <v>398</v>
      </c>
      <c r="BB3177">
        <v>13111</v>
      </c>
      <c r="BC3177">
        <v>150</v>
      </c>
      <c r="BD3177" s="92"/>
      <c r="BE3177" s="92"/>
      <c r="BF3177">
        <v>300034.03125</v>
      </c>
      <c r="BG3177">
        <v>0</v>
      </c>
      <c r="BH3177">
        <v>0</v>
      </c>
      <c r="BI3177" s="92"/>
      <c r="BJ3177" s="92"/>
      <c r="BK3177" s="92"/>
      <c r="BL3177">
        <v>0</v>
      </c>
    </row>
    <row r="3178" spans="1:64" x14ac:dyDescent="0.25">
      <c r="A3178" s="82" t="s">
        <v>297</v>
      </c>
      <c r="B3178" s="82" t="s">
        <v>397</v>
      </c>
      <c r="C3178" s="82" t="s">
        <v>108</v>
      </c>
      <c r="D3178" s="82" t="s">
        <v>311</v>
      </c>
      <c r="E3178" s="82" t="s">
        <v>312</v>
      </c>
      <c r="F3178" s="82" t="s">
        <v>349</v>
      </c>
      <c r="G3178" s="82" t="s">
        <v>349</v>
      </c>
      <c r="H3178">
        <v>34.250461578369141</v>
      </c>
      <c r="I3178">
        <v>150</v>
      </c>
      <c r="J3178">
        <v>34.250461578369141</v>
      </c>
      <c r="K3178" s="92"/>
      <c r="L3178">
        <v>0</v>
      </c>
      <c r="M3178" s="92"/>
      <c r="N3178" s="92"/>
      <c r="O3178" s="92"/>
      <c r="P3178">
        <v>21831.283203125</v>
      </c>
      <c r="Q3178" s="92"/>
      <c r="R3178" s="92"/>
      <c r="S3178">
        <v>-1</v>
      </c>
      <c r="T3178">
        <v>0</v>
      </c>
      <c r="U3178" s="82" t="s">
        <v>324</v>
      </c>
      <c r="V3178" s="92"/>
      <c r="W3178">
        <v>300034.03125</v>
      </c>
      <c r="X3178" s="92"/>
      <c r="Y3178">
        <v>0</v>
      </c>
      <c r="Z3178">
        <v>9886.9365234375</v>
      </c>
      <c r="AA3178">
        <v>9886.9365234375</v>
      </c>
      <c r="AB3178">
        <v>0</v>
      </c>
      <c r="AC3178">
        <v>-1</v>
      </c>
      <c r="AD3178">
        <v>0</v>
      </c>
      <c r="AE3178">
        <v>0</v>
      </c>
      <c r="AF3178">
        <v>0</v>
      </c>
      <c r="AG3178">
        <v>365</v>
      </c>
      <c r="AH3178">
        <v>4383</v>
      </c>
      <c r="AI3178">
        <v>0.22833640873432159</v>
      </c>
      <c r="AJ3178">
        <v>32.952716827392578</v>
      </c>
      <c r="AK3178">
        <v>-9768.2470703125</v>
      </c>
      <c r="AL3178">
        <v>-32.55712890625</v>
      </c>
      <c r="AM3178">
        <v>19655.18359375</v>
      </c>
      <c r="AN3178">
        <v>65.509841918945313</v>
      </c>
      <c r="AO3178" s="92"/>
      <c r="AP3178" s="82" t="s">
        <v>325</v>
      </c>
      <c r="AQ3178" s="82" t="s">
        <v>326</v>
      </c>
      <c r="AR3178" s="82"/>
      <c r="AS3178">
        <v>0</v>
      </c>
      <c r="AT3178">
        <v>0</v>
      </c>
      <c r="AU3178">
        <v>2034</v>
      </c>
      <c r="AY3178">
        <v>0</v>
      </c>
      <c r="AZ3178">
        <v>0</v>
      </c>
      <c r="BA3178" s="82" t="s">
        <v>398</v>
      </c>
      <c r="BB3178">
        <v>13112</v>
      </c>
      <c r="BC3178">
        <v>150</v>
      </c>
      <c r="BD3178" s="92"/>
      <c r="BE3178" s="92"/>
      <c r="BF3178">
        <v>300034.03125</v>
      </c>
      <c r="BG3178">
        <v>0</v>
      </c>
      <c r="BH3178">
        <v>0</v>
      </c>
      <c r="BI3178" s="92"/>
      <c r="BJ3178" s="92"/>
      <c r="BK3178" s="92"/>
      <c r="BL3178">
        <v>0</v>
      </c>
    </row>
    <row r="3179" spans="1:64" x14ac:dyDescent="0.25">
      <c r="A3179" s="82" t="s">
        <v>297</v>
      </c>
      <c r="B3179" s="82" t="s">
        <v>397</v>
      </c>
      <c r="C3179" s="82" t="s">
        <v>108</v>
      </c>
      <c r="D3179" s="82" t="s">
        <v>313</v>
      </c>
      <c r="E3179" s="82" t="s">
        <v>314</v>
      </c>
      <c r="F3179" s="82" t="s">
        <v>349</v>
      </c>
      <c r="G3179" s="82" t="s">
        <v>349</v>
      </c>
      <c r="H3179">
        <v>34.250461578369141</v>
      </c>
      <c r="I3179">
        <v>150</v>
      </c>
      <c r="J3179">
        <v>34.250461578369141</v>
      </c>
      <c r="K3179" s="92"/>
      <c r="L3179">
        <v>0</v>
      </c>
      <c r="M3179" s="92"/>
      <c r="N3179" s="92"/>
      <c r="O3179" s="92"/>
      <c r="P3179">
        <v>21831.283203125</v>
      </c>
      <c r="Q3179" s="92"/>
      <c r="R3179" s="92"/>
      <c r="S3179">
        <v>-1</v>
      </c>
      <c r="T3179">
        <v>0</v>
      </c>
      <c r="U3179" s="82" t="s">
        <v>324</v>
      </c>
      <c r="V3179" s="92"/>
      <c r="W3179">
        <v>300034.03125</v>
      </c>
      <c r="X3179" s="92"/>
      <c r="Y3179">
        <v>0</v>
      </c>
      <c r="Z3179">
        <v>9886.9365234375</v>
      </c>
      <c r="AA3179">
        <v>9886.9365234375</v>
      </c>
      <c r="AB3179">
        <v>0</v>
      </c>
      <c r="AC3179">
        <v>-1</v>
      </c>
      <c r="AD3179">
        <v>0</v>
      </c>
      <c r="AE3179">
        <v>0</v>
      </c>
      <c r="AF3179">
        <v>0</v>
      </c>
      <c r="AG3179">
        <v>365</v>
      </c>
      <c r="AH3179">
        <v>4383</v>
      </c>
      <c r="AI3179">
        <v>0.22833640873432159</v>
      </c>
      <c r="AJ3179">
        <v>32.952716827392578</v>
      </c>
      <c r="AK3179">
        <v>-9768.2470703125</v>
      </c>
      <c r="AL3179">
        <v>-32.55712890625</v>
      </c>
      <c r="AM3179">
        <v>19655.18359375</v>
      </c>
      <c r="AN3179">
        <v>65.509841918945313</v>
      </c>
      <c r="AO3179" s="92"/>
      <c r="AP3179" s="82" t="s">
        <v>325</v>
      </c>
      <c r="AQ3179" s="82" t="s">
        <v>326</v>
      </c>
      <c r="AR3179" s="82"/>
      <c r="AS3179">
        <v>0</v>
      </c>
      <c r="AT3179">
        <v>0</v>
      </c>
      <c r="AU3179">
        <v>2034</v>
      </c>
      <c r="AY3179">
        <v>0</v>
      </c>
      <c r="AZ3179">
        <v>0</v>
      </c>
      <c r="BA3179" s="82" t="s">
        <v>398</v>
      </c>
      <c r="BB3179">
        <v>13113</v>
      </c>
      <c r="BC3179">
        <v>150</v>
      </c>
      <c r="BD3179" s="92"/>
      <c r="BE3179" s="92"/>
      <c r="BF3179">
        <v>300034.03125</v>
      </c>
      <c r="BG3179">
        <v>0</v>
      </c>
      <c r="BH3179">
        <v>0</v>
      </c>
      <c r="BI3179" s="92"/>
      <c r="BJ3179" s="92"/>
      <c r="BK3179" s="92"/>
      <c r="BL3179">
        <v>0</v>
      </c>
    </row>
    <row r="3180" spans="1:64" x14ac:dyDescent="0.25">
      <c r="A3180" s="82" t="s">
        <v>297</v>
      </c>
      <c r="B3180" s="82" t="s">
        <v>397</v>
      </c>
      <c r="C3180" s="82" t="s">
        <v>108</v>
      </c>
      <c r="D3180" s="82" t="s">
        <v>298</v>
      </c>
      <c r="E3180" s="82" t="s">
        <v>55</v>
      </c>
      <c r="F3180" s="82" t="s">
        <v>350</v>
      </c>
      <c r="G3180" s="82" t="s">
        <v>350</v>
      </c>
      <c r="H3180">
        <v>34.250461578369141</v>
      </c>
      <c r="I3180">
        <v>150</v>
      </c>
      <c r="J3180">
        <v>34.250461578369141</v>
      </c>
      <c r="K3180" s="92"/>
      <c r="L3180">
        <v>0</v>
      </c>
      <c r="M3180" s="92"/>
      <c r="N3180" s="92"/>
      <c r="O3180" s="92"/>
      <c r="P3180">
        <v>20972.564453125</v>
      </c>
      <c r="Q3180" s="92"/>
      <c r="R3180" s="92"/>
      <c r="S3180">
        <v>-1</v>
      </c>
      <c r="T3180">
        <v>0</v>
      </c>
      <c r="U3180" s="82" t="s">
        <v>324</v>
      </c>
      <c r="V3180" s="92"/>
      <c r="W3180">
        <v>300034.03125</v>
      </c>
      <c r="X3180" s="92"/>
      <c r="Y3180">
        <v>0</v>
      </c>
      <c r="Z3180">
        <v>9886.9365234375</v>
      </c>
      <c r="AA3180">
        <v>9886.9365234375</v>
      </c>
      <c r="AB3180">
        <v>0</v>
      </c>
      <c r="AC3180">
        <v>-1</v>
      </c>
      <c r="AD3180">
        <v>0</v>
      </c>
      <c r="AE3180">
        <v>0</v>
      </c>
      <c r="AF3180">
        <v>0</v>
      </c>
      <c r="AG3180">
        <v>365</v>
      </c>
      <c r="AH3180">
        <v>4383</v>
      </c>
      <c r="AI3180">
        <v>0.22833640873432159</v>
      </c>
      <c r="AJ3180">
        <v>32.952716827392578</v>
      </c>
      <c r="AK3180">
        <v>-9768.2470703125</v>
      </c>
      <c r="AL3180">
        <v>-32.55712890625</v>
      </c>
      <c r="AM3180">
        <v>19655.18359375</v>
      </c>
      <c r="AN3180">
        <v>65.509841918945313</v>
      </c>
      <c r="AO3180" s="92"/>
      <c r="AP3180" s="82" t="s">
        <v>351</v>
      </c>
      <c r="AQ3180" s="82" t="s">
        <v>326</v>
      </c>
      <c r="AR3180" s="82"/>
      <c r="AS3180">
        <v>0</v>
      </c>
      <c r="AT3180">
        <v>0</v>
      </c>
      <c r="AU3180">
        <v>2034</v>
      </c>
      <c r="AY3180">
        <v>0</v>
      </c>
      <c r="AZ3180">
        <v>0</v>
      </c>
      <c r="BA3180" s="82" t="s">
        <v>398</v>
      </c>
      <c r="BB3180">
        <v>13114</v>
      </c>
      <c r="BC3180">
        <v>150</v>
      </c>
      <c r="BD3180" s="92"/>
      <c r="BE3180" s="92"/>
      <c r="BF3180">
        <v>300034.03125</v>
      </c>
      <c r="BG3180">
        <v>0</v>
      </c>
      <c r="BH3180">
        <v>0</v>
      </c>
      <c r="BI3180" s="92"/>
      <c r="BJ3180" s="92"/>
      <c r="BK3180" s="92"/>
      <c r="BL3180">
        <v>0</v>
      </c>
    </row>
    <row r="3181" spans="1:64" x14ac:dyDescent="0.25">
      <c r="A3181" s="82" t="s">
        <v>297</v>
      </c>
      <c r="B3181" s="82" t="s">
        <v>397</v>
      </c>
      <c r="C3181" s="82" t="s">
        <v>108</v>
      </c>
      <c r="D3181" s="82" t="s">
        <v>303</v>
      </c>
      <c r="E3181" s="82" t="s">
        <v>304</v>
      </c>
      <c r="F3181" s="82" t="s">
        <v>350</v>
      </c>
      <c r="G3181" s="82" t="s">
        <v>350</v>
      </c>
      <c r="H3181">
        <v>34.250461578369141</v>
      </c>
      <c r="I3181">
        <v>150</v>
      </c>
      <c r="J3181">
        <v>34.250461578369141</v>
      </c>
      <c r="K3181" s="92"/>
      <c r="L3181">
        <v>0</v>
      </c>
      <c r="M3181" s="92"/>
      <c r="N3181" s="92"/>
      <c r="O3181" s="92"/>
      <c r="P3181">
        <v>20972.564453125</v>
      </c>
      <c r="Q3181" s="92"/>
      <c r="R3181" s="92"/>
      <c r="S3181">
        <v>-1</v>
      </c>
      <c r="T3181">
        <v>0</v>
      </c>
      <c r="U3181" s="82" t="s">
        <v>324</v>
      </c>
      <c r="V3181" s="92"/>
      <c r="W3181">
        <v>300034.03125</v>
      </c>
      <c r="X3181" s="92"/>
      <c r="Y3181">
        <v>0</v>
      </c>
      <c r="Z3181">
        <v>9886.9365234375</v>
      </c>
      <c r="AA3181">
        <v>9886.9365234375</v>
      </c>
      <c r="AB3181">
        <v>0</v>
      </c>
      <c r="AC3181">
        <v>-1</v>
      </c>
      <c r="AD3181">
        <v>0</v>
      </c>
      <c r="AE3181">
        <v>0</v>
      </c>
      <c r="AF3181">
        <v>0</v>
      </c>
      <c r="AG3181">
        <v>365</v>
      </c>
      <c r="AH3181">
        <v>4383</v>
      </c>
      <c r="AI3181">
        <v>0.22833640873432159</v>
      </c>
      <c r="AJ3181">
        <v>32.952716827392578</v>
      </c>
      <c r="AK3181">
        <v>-9768.2470703125</v>
      </c>
      <c r="AL3181">
        <v>-32.55712890625</v>
      </c>
      <c r="AM3181">
        <v>19655.18359375</v>
      </c>
      <c r="AN3181">
        <v>65.509841918945313</v>
      </c>
      <c r="AO3181" s="92"/>
      <c r="AP3181" s="82" t="s">
        <v>351</v>
      </c>
      <c r="AQ3181" s="82" t="s">
        <v>326</v>
      </c>
      <c r="AR3181" s="82"/>
      <c r="AS3181">
        <v>0</v>
      </c>
      <c r="AT3181">
        <v>0</v>
      </c>
      <c r="AU3181">
        <v>2034</v>
      </c>
      <c r="AY3181">
        <v>0</v>
      </c>
      <c r="AZ3181">
        <v>0</v>
      </c>
      <c r="BA3181" s="82" t="s">
        <v>398</v>
      </c>
      <c r="BB3181">
        <v>13115</v>
      </c>
      <c r="BC3181">
        <v>150</v>
      </c>
      <c r="BD3181" s="92"/>
      <c r="BE3181" s="92"/>
      <c r="BF3181">
        <v>300034.03125</v>
      </c>
      <c r="BG3181">
        <v>0</v>
      </c>
      <c r="BH3181">
        <v>0</v>
      </c>
      <c r="BI3181" s="92"/>
      <c r="BJ3181" s="92"/>
      <c r="BK3181" s="92"/>
      <c r="BL3181">
        <v>0</v>
      </c>
    </row>
    <row r="3182" spans="1:64" x14ac:dyDescent="0.25">
      <c r="A3182" s="82" t="s">
        <v>297</v>
      </c>
      <c r="B3182" s="82" t="s">
        <v>397</v>
      </c>
      <c r="C3182" s="82" t="s">
        <v>108</v>
      </c>
      <c r="D3182" s="82" t="s">
        <v>305</v>
      </c>
      <c r="E3182" s="82" t="s">
        <v>58</v>
      </c>
      <c r="F3182" s="82" t="s">
        <v>350</v>
      </c>
      <c r="G3182" s="82" t="s">
        <v>350</v>
      </c>
      <c r="H3182">
        <v>34.250461578369141</v>
      </c>
      <c r="I3182">
        <v>150</v>
      </c>
      <c r="J3182">
        <v>34.250461578369141</v>
      </c>
      <c r="K3182" s="92"/>
      <c r="L3182">
        <v>0</v>
      </c>
      <c r="M3182" s="92"/>
      <c r="N3182" s="92"/>
      <c r="O3182" s="92"/>
      <c r="P3182">
        <v>20972.564453125</v>
      </c>
      <c r="Q3182" s="92"/>
      <c r="R3182" s="92"/>
      <c r="S3182">
        <v>-1</v>
      </c>
      <c r="T3182">
        <v>0</v>
      </c>
      <c r="U3182" s="82" t="s">
        <v>324</v>
      </c>
      <c r="V3182" s="92"/>
      <c r="W3182">
        <v>300034.03125</v>
      </c>
      <c r="X3182" s="92"/>
      <c r="Y3182">
        <v>0</v>
      </c>
      <c r="Z3182">
        <v>9886.9365234375</v>
      </c>
      <c r="AA3182">
        <v>9886.9365234375</v>
      </c>
      <c r="AB3182">
        <v>0</v>
      </c>
      <c r="AC3182">
        <v>-1</v>
      </c>
      <c r="AD3182">
        <v>0</v>
      </c>
      <c r="AE3182">
        <v>0</v>
      </c>
      <c r="AF3182">
        <v>0</v>
      </c>
      <c r="AG3182">
        <v>365</v>
      </c>
      <c r="AH3182">
        <v>4383</v>
      </c>
      <c r="AI3182">
        <v>0.22833640873432159</v>
      </c>
      <c r="AJ3182">
        <v>32.952716827392578</v>
      </c>
      <c r="AK3182">
        <v>-9768.2470703125</v>
      </c>
      <c r="AL3182">
        <v>-32.55712890625</v>
      </c>
      <c r="AM3182">
        <v>19655.18359375</v>
      </c>
      <c r="AN3182">
        <v>65.509841918945313</v>
      </c>
      <c r="AO3182" s="92"/>
      <c r="AP3182" s="82" t="s">
        <v>351</v>
      </c>
      <c r="AQ3182" s="82" t="s">
        <v>326</v>
      </c>
      <c r="AR3182" s="82"/>
      <c r="AS3182">
        <v>0</v>
      </c>
      <c r="AT3182">
        <v>0</v>
      </c>
      <c r="AU3182">
        <v>2034</v>
      </c>
      <c r="AY3182">
        <v>0</v>
      </c>
      <c r="AZ3182">
        <v>0</v>
      </c>
      <c r="BA3182" s="82" t="s">
        <v>398</v>
      </c>
      <c r="BB3182">
        <v>13116</v>
      </c>
      <c r="BC3182">
        <v>150</v>
      </c>
      <c r="BD3182" s="92"/>
      <c r="BE3182" s="92"/>
      <c r="BF3182">
        <v>300034.03125</v>
      </c>
      <c r="BG3182">
        <v>0</v>
      </c>
      <c r="BH3182">
        <v>0</v>
      </c>
      <c r="BI3182" s="92"/>
      <c r="BJ3182" s="92"/>
      <c r="BK3182" s="92"/>
      <c r="BL3182">
        <v>0</v>
      </c>
    </row>
    <row r="3183" spans="1:64" x14ac:dyDescent="0.25">
      <c r="A3183" s="82" t="s">
        <v>297</v>
      </c>
      <c r="B3183" s="82" t="s">
        <v>397</v>
      </c>
      <c r="C3183" s="82" t="s">
        <v>108</v>
      </c>
      <c r="D3183" s="82" t="s">
        <v>306</v>
      </c>
      <c r="E3183" s="82" t="s">
        <v>59</v>
      </c>
      <c r="F3183" s="82" t="s">
        <v>350</v>
      </c>
      <c r="G3183" s="82" t="s">
        <v>350</v>
      </c>
      <c r="H3183">
        <v>34.250461578369141</v>
      </c>
      <c r="I3183">
        <v>150</v>
      </c>
      <c r="J3183">
        <v>34.250461578369141</v>
      </c>
      <c r="K3183" s="92"/>
      <c r="L3183">
        <v>0</v>
      </c>
      <c r="M3183" s="92"/>
      <c r="N3183" s="92"/>
      <c r="O3183" s="92"/>
      <c r="P3183">
        <v>20972.564453125</v>
      </c>
      <c r="Q3183" s="92"/>
      <c r="R3183" s="92"/>
      <c r="S3183">
        <v>-1</v>
      </c>
      <c r="T3183">
        <v>0</v>
      </c>
      <c r="U3183" s="82" t="s">
        <v>324</v>
      </c>
      <c r="V3183" s="92"/>
      <c r="W3183">
        <v>300034.03125</v>
      </c>
      <c r="X3183" s="92"/>
      <c r="Y3183">
        <v>0</v>
      </c>
      <c r="Z3183">
        <v>9886.9365234375</v>
      </c>
      <c r="AA3183">
        <v>9886.9365234375</v>
      </c>
      <c r="AB3183">
        <v>0</v>
      </c>
      <c r="AC3183">
        <v>-1</v>
      </c>
      <c r="AD3183">
        <v>0</v>
      </c>
      <c r="AE3183">
        <v>0</v>
      </c>
      <c r="AF3183">
        <v>0</v>
      </c>
      <c r="AG3183">
        <v>365</v>
      </c>
      <c r="AH3183">
        <v>4383</v>
      </c>
      <c r="AI3183">
        <v>0.22833640873432159</v>
      </c>
      <c r="AJ3183">
        <v>32.952716827392578</v>
      </c>
      <c r="AK3183">
        <v>-9768.2470703125</v>
      </c>
      <c r="AL3183">
        <v>-32.55712890625</v>
      </c>
      <c r="AM3183">
        <v>19655.18359375</v>
      </c>
      <c r="AN3183">
        <v>65.509841918945313</v>
      </c>
      <c r="AO3183" s="92"/>
      <c r="AP3183" s="82" t="s">
        <v>351</v>
      </c>
      <c r="AQ3183" s="82" t="s">
        <v>326</v>
      </c>
      <c r="AR3183" s="82"/>
      <c r="AS3183">
        <v>0</v>
      </c>
      <c r="AT3183">
        <v>0</v>
      </c>
      <c r="AU3183">
        <v>2034</v>
      </c>
      <c r="AY3183">
        <v>0</v>
      </c>
      <c r="AZ3183">
        <v>0</v>
      </c>
      <c r="BA3183" s="82" t="s">
        <v>398</v>
      </c>
      <c r="BB3183">
        <v>13117</v>
      </c>
      <c r="BC3183">
        <v>150</v>
      </c>
      <c r="BD3183" s="92"/>
      <c r="BE3183" s="92"/>
      <c r="BF3183">
        <v>300034.03125</v>
      </c>
      <c r="BG3183">
        <v>0</v>
      </c>
      <c r="BH3183">
        <v>0</v>
      </c>
      <c r="BI3183" s="92"/>
      <c r="BJ3183" s="92"/>
      <c r="BK3183" s="92"/>
      <c r="BL3183">
        <v>0</v>
      </c>
    </row>
    <row r="3184" spans="1:64" x14ac:dyDescent="0.25">
      <c r="A3184" s="82" t="s">
        <v>297</v>
      </c>
      <c r="B3184" s="82" t="s">
        <v>397</v>
      </c>
      <c r="C3184" s="82" t="s">
        <v>108</v>
      </c>
      <c r="D3184" s="82" t="s">
        <v>307</v>
      </c>
      <c r="E3184" s="82" t="s">
        <v>60</v>
      </c>
      <c r="F3184" s="82" t="s">
        <v>350</v>
      </c>
      <c r="G3184" s="82" t="s">
        <v>350</v>
      </c>
      <c r="H3184">
        <v>34.250461578369141</v>
      </c>
      <c r="I3184">
        <v>150</v>
      </c>
      <c r="J3184">
        <v>34.250461578369141</v>
      </c>
      <c r="K3184" s="92"/>
      <c r="L3184">
        <v>0</v>
      </c>
      <c r="M3184" s="92"/>
      <c r="N3184" s="92"/>
      <c r="O3184" s="92"/>
      <c r="P3184">
        <v>20972.564453125</v>
      </c>
      <c r="Q3184" s="92"/>
      <c r="R3184" s="92"/>
      <c r="S3184">
        <v>-1</v>
      </c>
      <c r="T3184">
        <v>0</v>
      </c>
      <c r="U3184" s="82" t="s">
        <v>324</v>
      </c>
      <c r="V3184" s="92"/>
      <c r="W3184">
        <v>300034.03125</v>
      </c>
      <c r="X3184" s="92"/>
      <c r="Y3184">
        <v>0</v>
      </c>
      <c r="Z3184">
        <v>9886.9365234375</v>
      </c>
      <c r="AA3184">
        <v>9886.9365234375</v>
      </c>
      <c r="AB3184">
        <v>0</v>
      </c>
      <c r="AC3184">
        <v>-1</v>
      </c>
      <c r="AD3184">
        <v>0</v>
      </c>
      <c r="AE3184">
        <v>0</v>
      </c>
      <c r="AF3184">
        <v>0</v>
      </c>
      <c r="AG3184">
        <v>365</v>
      </c>
      <c r="AH3184">
        <v>4383</v>
      </c>
      <c r="AI3184">
        <v>0.22833640873432159</v>
      </c>
      <c r="AJ3184">
        <v>32.952716827392578</v>
      </c>
      <c r="AK3184">
        <v>-9768.2470703125</v>
      </c>
      <c r="AL3184">
        <v>-32.55712890625</v>
      </c>
      <c r="AM3184">
        <v>19655.18359375</v>
      </c>
      <c r="AN3184">
        <v>65.509841918945313</v>
      </c>
      <c r="AO3184" s="92"/>
      <c r="AP3184" s="82" t="s">
        <v>351</v>
      </c>
      <c r="AQ3184" s="82" t="s">
        <v>326</v>
      </c>
      <c r="AR3184" s="82"/>
      <c r="AS3184">
        <v>0</v>
      </c>
      <c r="AT3184">
        <v>0</v>
      </c>
      <c r="AU3184">
        <v>2034</v>
      </c>
      <c r="AY3184">
        <v>0</v>
      </c>
      <c r="AZ3184">
        <v>0</v>
      </c>
      <c r="BA3184" s="82" t="s">
        <v>398</v>
      </c>
      <c r="BB3184">
        <v>13118</v>
      </c>
      <c r="BC3184">
        <v>150</v>
      </c>
      <c r="BD3184" s="92"/>
      <c r="BE3184" s="92"/>
      <c r="BF3184">
        <v>300034.03125</v>
      </c>
      <c r="BG3184">
        <v>0</v>
      </c>
      <c r="BH3184">
        <v>0</v>
      </c>
      <c r="BI3184" s="92"/>
      <c r="BJ3184" s="92"/>
      <c r="BK3184" s="92"/>
      <c r="BL3184">
        <v>0</v>
      </c>
    </row>
    <row r="3185" spans="1:64" x14ac:dyDescent="0.25">
      <c r="A3185" s="82" t="s">
        <v>297</v>
      </c>
      <c r="B3185" s="82" t="s">
        <v>397</v>
      </c>
      <c r="C3185" s="82" t="s">
        <v>108</v>
      </c>
      <c r="D3185" s="82" t="s">
        <v>308</v>
      </c>
      <c r="E3185" s="82" t="s">
        <v>61</v>
      </c>
      <c r="F3185" s="82" t="s">
        <v>350</v>
      </c>
      <c r="G3185" s="82" t="s">
        <v>350</v>
      </c>
      <c r="H3185">
        <v>34.250461578369141</v>
      </c>
      <c r="I3185">
        <v>150</v>
      </c>
      <c r="J3185">
        <v>34.250461578369141</v>
      </c>
      <c r="K3185" s="92"/>
      <c r="L3185">
        <v>0</v>
      </c>
      <c r="M3185" s="92"/>
      <c r="N3185" s="92"/>
      <c r="O3185" s="92"/>
      <c r="P3185">
        <v>20972.564453125</v>
      </c>
      <c r="Q3185" s="92"/>
      <c r="R3185" s="92"/>
      <c r="S3185">
        <v>-1</v>
      </c>
      <c r="T3185">
        <v>0</v>
      </c>
      <c r="U3185" s="82" t="s">
        <v>324</v>
      </c>
      <c r="V3185" s="92"/>
      <c r="W3185">
        <v>300034.03125</v>
      </c>
      <c r="X3185" s="92"/>
      <c r="Y3185">
        <v>0</v>
      </c>
      <c r="Z3185">
        <v>9886.9365234375</v>
      </c>
      <c r="AA3185">
        <v>9886.9365234375</v>
      </c>
      <c r="AB3185">
        <v>0</v>
      </c>
      <c r="AC3185">
        <v>-1</v>
      </c>
      <c r="AD3185">
        <v>0</v>
      </c>
      <c r="AE3185">
        <v>0</v>
      </c>
      <c r="AF3185">
        <v>0</v>
      </c>
      <c r="AG3185">
        <v>365</v>
      </c>
      <c r="AH3185">
        <v>4383</v>
      </c>
      <c r="AI3185">
        <v>0.22833640873432159</v>
      </c>
      <c r="AJ3185">
        <v>32.952716827392578</v>
      </c>
      <c r="AK3185">
        <v>-9768.2470703125</v>
      </c>
      <c r="AL3185">
        <v>-32.55712890625</v>
      </c>
      <c r="AM3185">
        <v>19655.18359375</v>
      </c>
      <c r="AN3185">
        <v>65.509841918945313</v>
      </c>
      <c r="AO3185" s="92"/>
      <c r="AP3185" s="82" t="s">
        <v>351</v>
      </c>
      <c r="AQ3185" s="82" t="s">
        <v>326</v>
      </c>
      <c r="AR3185" s="82"/>
      <c r="AS3185">
        <v>0</v>
      </c>
      <c r="AT3185">
        <v>0</v>
      </c>
      <c r="AU3185">
        <v>2034</v>
      </c>
      <c r="AY3185">
        <v>0</v>
      </c>
      <c r="AZ3185">
        <v>0</v>
      </c>
      <c r="BA3185" s="82" t="s">
        <v>398</v>
      </c>
      <c r="BB3185">
        <v>13119</v>
      </c>
      <c r="BC3185">
        <v>150</v>
      </c>
      <c r="BD3185" s="92"/>
      <c r="BE3185" s="92"/>
      <c r="BF3185">
        <v>300034.03125</v>
      </c>
      <c r="BG3185">
        <v>0</v>
      </c>
      <c r="BH3185">
        <v>0</v>
      </c>
      <c r="BI3185" s="92"/>
      <c r="BJ3185" s="92"/>
      <c r="BK3185" s="92"/>
      <c r="BL3185">
        <v>0</v>
      </c>
    </row>
    <row r="3186" spans="1:64" x14ac:dyDescent="0.25">
      <c r="A3186" s="82" t="s">
        <v>297</v>
      </c>
      <c r="B3186" s="82" t="s">
        <v>397</v>
      </c>
      <c r="C3186" s="82" t="s">
        <v>108</v>
      </c>
      <c r="D3186" s="82" t="s">
        <v>309</v>
      </c>
      <c r="E3186" s="82" t="s">
        <v>310</v>
      </c>
      <c r="F3186" s="82" t="s">
        <v>350</v>
      </c>
      <c r="G3186" s="82" t="s">
        <v>350</v>
      </c>
      <c r="H3186">
        <v>34.250461578369141</v>
      </c>
      <c r="I3186">
        <v>150</v>
      </c>
      <c r="J3186">
        <v>34.250461578369141</v>
      </c>
      <c r="K3186" s="92"/>
      <c r="L3186">
        <v>0</v>
      </c>
      <c r="M3186" s="92"/>
      <c r="N3186" s="92"/>
      <c r="O3186" s="92"/>
      <c r="P3186">
        <v>20972.564453125</v>
      </c>
      <c r="Q3186" s="92"/>
      <c r="R3186" s="92"/>
      <c r="S3186">
        <v>-1</v>
      </c>
      <c r="T3186">
        <v>0</v>
      </c>
      <c r="U3186" s="82" t="s">
        <v>324</v>
      </c>
      <c r="V3186" s="92"/>
      <c r="W3186">
        <v>300034.03125</v>
      </c>
      <c r="X3186" s="92"/>
      <c r="Y3186">
        <v>0</v>
      </c>
      <c r="Z3186">
        <v>9886.9365234375</v>
      </c>
      <c r="AA3186">
        <v>9886.9365234375</v>
      </c>
      <c r="AB3186">
        <v>0</v>
      </c>
      <c r="AC3186">
        <v>-1</v>
      </c>
      <c r="AD3186">
        <v>0</v>
      </c>
      <c r="AE3186">
        <v>0</v>
      </c>
      <c r="AF3186">
        <v>0</v>
      </c>
      <c r="AG3186">
        <v>365</v>
      </c>
      <c r="AH3186">
        <v>4383</v>
      </c>
      <c r="AI3186">
        <v>0.22833640873432159</v>
      </c>
      <c r="AJ3186">
        <v>32.952716827392578</v>
      </c>
      <c r="AK3186">
        <v>-9768.2470703125</v>
      </c>
      <c r="AL3186">
        <v>-32.55712890625</v>
      </c>
      <c r="AM3186">
        <v>19655.18359375</v>
      </c>
      <c r="AN3186">
        <v>65.509841918945313</v>
      </c>
      <c r="AO3186" s="92"/>
      <c r="AP3186" s="82" t="s">
        <v>351</v>
      </c>
      <c r="AQ3186" s="82" t="s">
        <v>326</v>
      </c>
      <c r="AR3186" s="82"/>
      <c r="AS3186">
        <v>0</v>
      </c>
      <c r="AT3186">
        <v>0</v>
      </c>
      <c r="AU3186">
        <v>2034</v>
      </c>
      <c r="AY3186">
        <v>0</v>
      </c>
      <c r="AZ3186">
        <v>0</v>
      </c>
      <c r="BA3186" s="82" t="s">
        <v>398</v>
      </c>
      <c r="BB3186">
        <v>13120</v>
      </c>
      <c r="BC3186">
        <v>150</v>
      </c>
      <c r="BD3186" s="92"/>
      <c r="BE3186" s="92"/>
      <c r="BF3186">
        <v>300034.03125</v>
      </c>
      <c r="BG3186">
        <v>0</v>
      </c>
      <c r="BH3186">
        <v>0</v>
      </c>
      <c r="BI3186" s="92"/>
      <c r="BJ3186" s="92"/>
      <c r="BK3186" s="92"/>
      <c r="BL3186">
        <v>0</v>
      </c>
    </row>
    <row r="3187" spans="1:64" x14ac:dyDescent="0.25">
      <c r="A3187" s="82" t="s">
        <v>297</v>
      </c>
      <c r="B3187" s="82" t="s">
        <v>397</v>
      </c>
      <c r="C3187" s="82" t="s">
        <v>108</v>
      </c>
      <c r="D3187" s="82" t="s">
        <v>311</v>
      </c>
      <c r="E3187" s="82" t="s">
        <v>312</v>
      </c>
      <c r="F3187" s="82" t="s">
        <v>350</v>
      </c>
      <c r="G3187" s="82" t="s">
        <v>350</v>
      </c>
      <c r="H3187">
        <v>34.250461578369141</v>
      </c>
      <c r="I3187">
        <v>150</v>
      </c>
      <c r="J3187">
        <v>34.250461578369141</v>
      </c>
      <c r="K3187" s="92"/>
      <c r="L3187">
        <v>0</v>
      </c>
      <c r="M3187" s="92"/>
      <c r="N3187" s="92"/>
      <c r="O3187" s="92"/>
      <c r="P3187">
        <v>20972.564453125</v>
      </c>
      <c r="Q3187" s="92"/>
      <c r="R3187" s="92"/>
      <c r="S3187">
        <v>-1</v>
      </c>
      <c r="T3187">
        <v>0</v>
      </c>
      <c r="U3187" s="82" t="s">
        <v>324</v>
      </c>
      <c r="V3187" s="92"/>
      <c r="W3187">
        <v>300034.03125</v>
      </c>
      <c r="X3187" s="92"/>
      <c r="Y3187">
        <v>0</v>
      </c>
      <c r="Z3187">
        <v>9886.9365234375</v>
      </c>
      <c r="AA3187">
        <v>9886.9365234375</v>
      </c>
      <c r="AB3187">
        <v>0</v>
      </c>
      <c r="AC3187">
        <v>-1</v>
      </c>
      <c r="AD3187">
        <v>0</v>
      </c>
      <c r="AE3187">
        <v>0</v>
      </c>
      <c r="AF3187">
        <v>0</v>
      </c>
      <c r="AG3187">
        <v>365</v>
      </c>
      <c r="AH3187">
        <v>4383</v>
      </c>
      <c r="AI3187">
        <v>0.22833640873432159</v>
      </c>
      <c r="AJ3187">
        <v>32.952716827392578</v>
      </c>
      <c r="AK3187">
        <v>-9768.2470703125</v>
      </c>
      <c r="AL3187">
        <v>-32.55712890625</v>
      </c>
      <c r="AM3187">
        <v>19655.18359375</v>
      </c>
      <c r="AN3187">
        <v>65.509841918945313</v>
      </c>
      <c r="AO3187" s="92"/>
      <c r="AP3187" s="82" t="s">
        <v>351</v>
      </c>
      <c r="AQ3187" s="82" t="s">
        <v>326</v>
      </c>
      <c r="AR3187" s="82"/>
      <c r="AS3187">
        <v>0</v>
      </c>
      <c r="AT3187">
        <v>0</v>
      </c>
      <c r="AU3187">
        <v>2034</v>
      </c>
      <c r="AY3187">
        <v>0</v>
      </c>
      <c r="AZ3187">
        <v>0</v>
      </c>
      <c r="BA3187" s="82" t="s">
        <v>398</v>
      </c>
      <c r="BB3187">
        <v>13121</v>
      </c>
      <c r="BC3187">
        <v>150</v>
      </c>
      <c r="BD3187" s="92"/>
      <c r="BE3187" s="92"/>
      <c r="BF3187">
        <v>300034.03125</v>
      </c>
      <c r="BG3187">
        <v>0</v>
      </c>
      <c r="BH3187">
        <v>0</v>
      </c>
      <c r="BI3187" s="92"/>
      <c r="BJ3187" s="92"/>
      <c r="BK3187" s="92"/>
      <c r="BL3187">
        <v>0</v>
      </c>
    </row>
    <row r="3188" spans="1:64" x14ac:dyDescent="0.25">
      <c r="A3188" s="82" t="s">
        <v>297</v>
      </c>
      <c r="B3188" s="82" t="s">
        <v>397</v>
      </c>
      <c r="C3188" s="82" t="s">
        <v>108</v>
      </c>
      <c r="D3188" s="82" t="s">
        <v>313</v>
      </c>
      <c r="E3188" s="82" t="s">
        <v>314</v>
      </c>
      <c r="F3188" s="82" t="s">
        <v>350</v>
      </c>
      <c r="G3188" s="82" t="s">
        <v>350</v>
      </c>
      <c r="H3188">
        <v>34.250461578369141</v>
      </c>
      <c r="I3188">
        <v>150</v>
      </c>
      <c r="J3188">
        <v>34.250461578369141</v>
      </c>
      <c r="K3188" s="92"/>
      <c r="L3188">
        <v>0</v>
      </c>
      <c r="M3188" s="92"/>
      <c r="N3188" s="92"/>
      <c r="O3188" s="92"/>
      <c r="P3188">
        <v>20972.564453125</v>
      </c>
      <c r="Q3188" s="92"/>
      <c r="R3188" s="92"/>
      <c r="S3188">
        <v>-1</v>
      </c>
      <c r="T3188">
        <v>0</v>
      </c>
      <c r="U3188" s="82" t="s">
        <v>324</v>
      </c>
      <c r="V3188" s="92"/>
      <c r="W3188">
        <v>300034.03125</v>
      </c>
      <c r="X3188" s="92"/>
      <c r="Y3188">
        <v>0</v>
      </c>
      <c r="Z3188">
        <v>9886.9365234375</v>
      </c>
      <c r="AA3188">
        <v>9886.9365234375</v>
      </c>
      <c r="AB3188">
        <v>0</v>
      </c>
      <c r="AC3188">
        <v>-1</v>
      </c>
      <c r="AD3188">
        <v>0</v>
      </c>
      <c r="AE3188">
        <v>0</v>
      </c>
      <c r="AF3188">
        <v>0</v>
      </c>
      <c r="AG3188">
        <v>365</v>
      </c>
      <c r="AH3188">
        <v>4383</v>
      </c>
      <c r="AI3188">
        <v>0.22833640873432159</v>
      </c>
      <c r="AJ3188">
        <v>32.952716827392578</v>
      </c>
      <c r="AK3188">
        <v>-9768.2470703125</v>
      </c>
      <c r="AL3188">
        <v>-32.55712890625</v>
      </c>
      <c r="AM3188">
        <v>19655.18359375</v>
      </c>
      <c r="AN3188">
        <v>65.509841918945313</v>
      </c>
      <c r="AO3188" s="92"/>
      <c r="AP3188" s="82" t="s">
        <v>351</v>
      </c>
      <c r="AQ3188" s="82" t="s">
        <v>326</v>
      </c>
      <c r="AR3188" s="82"/>
      <c r="AS3188">
        <v>0</v>
      </c>
      <c r="AT3188">
        <v>0</v>
      </c>
      <c r="AU3188">
        <v>2034</v>
      </c>
      <c r="AY3188">
        <v>0</v>
      </c>
      <c r="AZ3188">
        <v>0</v>
      </c>
      <c r="BA3188" s="82" t="s">
        <v>398</v>
      </c>
      <c r="BB3188">
        <v>13122</v>
      </c>
      <c r="BC3188">
        <v>150</v>
      </c>
      <c r="BD3188" s="92"/>
      <c r="BE3188" s="92"/>
      <c r="BF3188">
        <v>300034.03125</v>
      </c>
      <c r="BG3188">
        <v>0</v>
      </c>
      <c r="BH3188">
        <v>0</v>
      </c>
      <c r="BI3188" s="92"/>
      <c r="BJ3188" s="92"/>
      <c r="BK3188" s="92"/>
      <c r="BL3188">
        <v>0</v>
      </c>
    </row>
    <row r="3189" spans="1:64" x14ac:dyDescent="0.25">
      <c r="A3189" s="82" t="s">
        <v>297</v>
      </c>
      <c r="B3189" s="82" t="s">
        <v>397</v>
      </c>
      <c r="C3189" s="82" t="s">
        <v>108</v>
      </c>
      <c r="D3189" s="82" t="s">
        <v>298</v>
      </c>
      <c r="E3189" s="82" t="s">
        <v>55</v>
      </c>
      <c r="F3189" s="82" t="s">
        <v>352</v>
      </c>
      <c r="G3189" s="82" t="s">
        <v>352</v>
      </c>
      <c r="H3189">
        <v>22.833641052246094</v>
      </c>
      <c r="I3189">
        <v>100</v>
      </c>
      <c r="J3189">
        <v>22.833641052246094</v>
      </c>
      <c r="K3189" s="92"/>
      <c r="L3189">
        <v>0</v>
      </c>
      <c r="M3189" s="92"/>
      <c r="N3189" s="92"/>
      <c r="O3189" s="92"/>
      <c r="P3189">
        <v>13453.2666015625</v>
      </c>
      <c r="Q3189" s="92"/>
      <c r="R3189" s="92"/>
      <c r="S3189">
        <v>-1</v>
      </c>
      <c r="T3189">
        <v>0</v>
      </c>
      <c r="U3189" s="82" t="s">
        <v>324</v>
      </c>
      <c r="V3189" s="92"/>
      <c r="W3189">
        <v>200022.6875</v>
      </c>
      <c r="X3189" s="92"/>
      <c r="Y3189">
        <v>0</v>
      </c>
      <c r="Z3189">
        <v>6591.291015625</v>
      </c>
      <c r="AA3189">
        <v>6591.291015625</v>
      </c>
      <c r="AB3189">
        <v>0</v>
      </c>
      <c r="AC3189">
        <v>-1</v>
      </c>
      <c r="AD3189">
        <v>0</v>
      </c>
      <c r="AE3189">
        <v>0</v>
      </c>
      <c r="AF3189">
        <v>0</v>
      </c>
      <c r="AG3189">
        <v>365</v>
      </c>
      <c r="AH3189">
        <v>4383</v>
      </c>
      <c r="AI3189">
        <v>0.22833640873432159</v>
      </c>
      <c r="AJ3189">
        <v>32.952716827392578</v>
      </c>
      <c r="AK3189">
        <v>-6512.16455078125</v>
      </c>
      <c r="AL3189">
        <v>-32.55712890625</v>
      </c>
      <c r="AM3189">
        <v>13103.4560546875</v>
      </c>
      <c r="AN3189">
        <v>65.509841918945313</v>
      </c>
      <c r="AO3189" s="92"/>
      <c r="AP3189" s="82" t="s">
        <v>347</v>
      </c>
      <c r="AQ3189" s="82" t="s">
        <v>326</v>
      </c>
      <c r="AR3189" s="82"/>
      <c r="AS3189">
        <v>0</v>
      </c>
      <c r="AT3189">
        <v>0</v>
      </c>
      <c r="AU3189">
        <v>2034</v>
      </c>
      <c r="AY3189">
        <v>0</v>
      </c>
      <c r="AZ3189">
        <v>0</v>
      </c>
      <c r="BA3189" s="82" t="s">
        <v>398</v>
      </c>
      <c r="BB3189">
        <v>13123</v>
      </c>
      <c r="BC3189">
        <v>100</v>
      </c>
      <c r="BD3189" s="92"/>
      <c r="BE3189" s="92"/>
      <c r="BF3189">
        <v>200022.6875</v>
      </c>
      <c r="BG3189">
        <v>0</v>
      </c>
      <c r="BH3189">
        <v>0</v>
      </c>
      <c r="BI3189" s="92"/>
      <c r="BJ3189" s="92"/>
      <c r="BK3189" s="92"/>
      <c r="BL3189">
        <v>0</v>
      </c>
    </row>
    <row r="3190" spans="1:64" x14ac:dyDescent="0.25">
      <c r="A3190" s="82" t="s">
        <v>297</v>
      </c>
      <c r="B3190" s="82" t="s">
        <v>397</v>
      </c>
      <c r="C3190" s="82" t="s">
        <v>108</v>
      </c>
      <c r="D3190" s="82" t="s">
        <v>305</v>
      </c>
      <c r="E3190" s="82" t="s">
        <v>58</v>
      </c>
      <c r="F3190" s="82" t="s">
        <v>352</v>
      </c>
      <c r="G3190" s="82" t="s">
        <v>352</v>
      </c>
      <c r="H3190">
        <v>22.833641052246094</v>
      </c>
      <c r="I3190">
        <v>100</v>
      </c>
      <c r="J3190">
        <v>22.833641052246094</v>
      </c>
      <c r="K3190" s="92"/>
      <c r="L3190">
        <v>0</v>
      </c>
      <c r="M3190" s="92"/>
      <c r="N3190" s="92"/>
      <c r="O3190" s="92"/>
      <c r="P3190">
        <v>13453.2666015625</v>
      </c>
      <c r="Q3190" s="92"/>
      <c r="R3190" s="92"/>
      <c r="S3190">
        <v>-1</v>
      </c>
      <c r="T3190">
        <v>0</v>
      </c>
      <c r="U3190" s="82" t="s">
        <v>324</v>
      </c>
      <c r="V3190" s="92"/>
      <c r="W3190">
        <v>200022.6875</v>
      </c>
      <c r="X3190" s="92"/>
      <c r="Y3190">
        <v>0</v>
      </c>
      <c r="Z3190">
        <v>6591.291015625</v>
      </c>
      <c r="AA3190">
        <v>6591.291015625</v>
      </c>
      <c r="AB3190">
        <v>0</v>
      </c>
      <c r="AC3190">
        <v>-1</v>
      </c>
      <c r="AD3190">
        <v>0</v>
      </c>
      <c r="AE3190">
        <v>0</v>
      </c>
      <c r="AF3190">
        <v>0</v>
      </c>
      <c r="AG3190">
        <v>365</v>
      </c>
      <c r="AH3190">
        <v>4383</v>
      </c>
      <c r="AI3190">
        <v>0.22833640873432159</v>
      </c>
      <c r="AJ3190">
        <v>32.952716827392578</v>
      </c>
      <c r="AK3190">
        <v>-6512.16455078125</v>
      </c>
      <c r="AL3190">
        <v>-32.55712890625</v>
      </c>
      <c r="AM3190">
        <v>13103.4560546875</v>
      </c>
      <c r="AN3190">
        <v>65.509841918945313</v>
      </c>
      <c r="AO3190" s="92"/>
      <c r="AP3190" s="82" t="s">
        <v>347</v>
      </c>
      <c r="AQ3190" s="82" t="s">
        <v>326</v>
      </c>
      <c r="AR3190" s="82"/>
      <c r="AS3190">
        <v>0</v>
      </c>
      <c r="AT3190">
        <v>0</v>
      </c>
      <c r="AU3190">
        <v>2034</v>
      </c>
      <c r="AY3190">
        <v>0</v>
      </c>
      <c r="AZ3190">
        <v>0</v>
      </c>
      <c r="BA3190" s="82" t="s">
        <v>398</v>
      </c>
      <c r="BB3190">
        <v>13124</v>
      </c>
      <c r="BC3190">
        <v>100</v>
      </c>
      <c r="BD3190" s="92"/>
      <c r="BE3190" s="92"/>
      <c r="BF3190">
        <v>200022.6875</v>
      </c>
      <c r="BG3190">
        <v>0</v>
      </c>
      <c r="BH3190">
        <v>0</v>
      </c>
      <c r="BI3190" s="92"/>
      <c r="BJ3190" s="92"/>
      <c r="BK3190" s="92"/>
      <c r="BL3190">
        <v>0</v>
      </c>
    </row>
    <row r="3191" spans="1:64" x14ac:dyDescent="0.25">
      <c r="A3191" s="82" t="s">
        <v>297</v>
      </c>
      <c r="B3191" s="82" t="s">
        <v>397</v>
      </c>
      <c r="C3191" s="82" t="s">
        <v>108</v>
      </c>
      <c r="D3191" s="82" t="s">
        <v>306</v>
      </c>
      <c r="E3191" s="82" t="s">
        <v>59</v>
      </c>
      <c r="F3191" s="82" t="s">
        <v>352</v>
      </c>
      <c r="G3191" s="82" t="s">
        <v>352</v>
      </c>
      <c r="H3191">
        <v>34.250461578369141</v>
      </c>
      <c r="I3191">
        <v>150</v>
      </c>
      <c r="J3191">
        <v>34.250461578369141</v>
      </c>
      <c r="K3191" s="92"/>
      <c r="L3191">
        <v>0</v>
      </c>
      <c r="M3191" s="92"/>
      <c r="N3191" s="92"/>
      <c r="O3191" s="92"/>
      <c r="P3191">
        <v>20179.900390625</v>
      </c>
      <c r="Q3191" s="92"/>
      <c r="R3191" s="92"/>
      <c r="S3191">
        <v>-1</v>
      </c>
      <c r="T3191">
        <v>0</v>
      </c>
      <c r="U3191" s="82" t="s">
        <v>324</v>
      </c>
      <c r="V3191" s="92"/>
      <c r="W3191">
        <v>300034.03125</v>
      </c>
      <c r="X3191" s="92"/>
      <c r="Y3191">
        <v>0</v>
      </c>
      <c r="Z3191">
        <v>9886.9365234375</v>
      </c>
      <c r="AA3191">
        <v>9886.9365234375</v>
      </c>
      <c r="AB3191">
        <v>0</v>
      </c>
      <c r="AC3191">
        <v>-1</v>
      </c>
      <c r="AD3191">
        <v>0</v>
      </c>
      <c r="AE3191">
        <v>0</v>
      </c>
      <c r="AF3191">
        <v>0</v>
      </c>
      <c r="AG3191">
        <v>365</v>
      </c>
      <c r="AH3191">
        <v>4383</v>
      </c>
      <c r="AI3191">
        <v>0.22833640873432159</v>
      </c>
      <c r="AJ3191">
        <v>32.952716827392578</v>
      </c>
      <c r="AK3191">
        <v>-9768.2470703125</v>
      </c>
      <c r="AL3191">
        <v>-32.55712890625</v>
      </c>
      <c r="AM3191">
        <v>19655.18359375</v>
      </c>
      <c r="AN3191">
        <v>65.509841918945313</v>
      </c>
      <c r="AO3191" s="92"/>
      <c r="AP3191" s="82" t="s">
        <v>347</v>
      </c>
      <c r="AQ3191" s="82" t="s">
        <v>326</v>
      </c>
      <c r="AR3191" s="82"/>
      <c r="AS3191">
        <v>0</v>
      </c>
      <c r="AT3191">
        <v>0</v>
      </c>
      <c r="AU3191">
        <v>2034</v>
      </c>
      <c r="AY3191">
        <v>0</v>
      </c>
      <c r="AZ3191">
        <v>0</v>
      </c>
      <c r="BA3191" s="82" t="s">
        <v>398</v>
      </c>
      <c r="BB3191">
        <v>13125</v>
      </c>
      <c r="BC3191">
        <v>150</v>
      </c>
      <c r="BD3191" s="92"/>
      <c r="BE3191" s="92"/>
      <c r="BF3191">
        <v>300034.03125</v>
      </c>
      <c r="BG3191">
        <v>0</v>
      </c>
      <c r="BH3191">
        <v>0</v>
      </c>
      <c r="BI3191" s="92"/>
      <c r="BJ3191" s="92"/>
      <c r="BK3191" s="92"/>
      <c r="BL3191">
        <v>0</v>
      </c>
    </row>
    <row r="3192" spans="1:64" x14ac:dyDescent="0.25">
      <c r="A3192" s="82" t="s">
        <v>297</v>
      </c>
      <c r="B3192" s="82" t="s">
        <v>397</v>
      </c>
      <c r="C3192" s="82" t="s">
        <v>108</v>
      </c>
      <c r="D3192" s="82" t="s">
        <v>308</v>
      </c>
      <c r="E3192" s="82" t="s">
        <v>61</v>
      </c>
      <c r="F3192" s="82" t="s">
        <v>352</v>
      </c>
      <c r="G3192" s="82" t="s">
        <v>352</v>
      </c>
      <c r="H3192">
        <v>22.833641052246094</v>
      </c>
      <c r="I3192">
        <v>100</v>
      </c>
      <c r="J3192">
        <v>22.833641052246094</v>
      </c>
      <c r="K3192" s="92"/>
      <c r="L3192">
        <v>0</v>
      </c>
      <c r="M3192" s="92"/>
      <c r="N3192" s="92"/>
      <c r="O3192" s="92"/>
      <c r="P3192">
        <v>13453.2666015625</v>
      </c>
      <c r="Q3192" s="92"/>
      <c r="R3192" s="92"/>
      <c r="S3192">
        <v>-1</v>
      </c>
      <c r="T3192">
        <v>0</v>
      </c>
      <c r="U3192" s="82" t="s">
        <v>324</v>
      </c>
      <c r="V3192" s="92"/>
      <c r="W3192">
        <v>200022.6875</v>
      </c>
      <c r="X3192" s="92"/>
      <c r="Y3192">
        <v>0</v>
      </c>
      <c r="Z3192">
        <v>6591.291015625</v>
      </c>
      <c r="AA3192">
        <v>6591.291015625</v>
      </c>
      <c r="AB3192">
        <v>0</v>
      </c>
      <c r="AC3192">
        <v>-1</v>
      </c>
      <c r="AD3192">
        <v>0</v>
      </c>
      <c r="AE3192">
        <v>0</v>
      </c>
      <c r="AF3192">
        <v>0</v>
      </c>
      <c r="AG3192">
        <v>365</v>
      </c>
      <c r="AH3192">
        <v>4383</v>
      </c>
      <c r="AI3192">
        <v>0.22833640873432159</v>
      </c>
      <c r="AJ3192">
        <v>32.952716827392578</v>
      </c>
      <c r="AK3192">
        <v>-6512.16455078125</v>
      </c>
      <c r="AL3192">
        <v>-32.55712890625</v>
      </c>
      <c r="AM3192">
        <v>13103.4560546875</v>
      </c>
      <c r="AN3192">
        <v>65.509841918945313</v>
      </c>
      <c r="AO3192" s="92"/>
      <c r="AP3192" s="82" t="s">
        <v>347</v>
      </c>
      <c r="AQ3192" s="82" t="s">
        <v>326</v>
      </c>
      <c r="AR3192" s="82"/>
      <c r="AS3192">
        <v>0</v>
      </c>
      <c r="AT3192">
        <v>0</v>
      </c>
      <c r="AU3192">
        <v>2034</v>
      </c>
      <c r="AY3192">
        <v>0</v>
      </c>
      <c r="AZ3192">
        <v>0</v>
      </c>
      <c r="BA3192" s="82" t="s">
        <v>398</v>
      </c>
      <c r="BB3192">
        <v>13126</v>
      </c>
      <c r="BC3192">
        <v>100</v>
      </c>
      <c r="BD3192" s="92"/>
      <c r="BE3192" s="92"/>
      <c r="BF3192">
        <v>200022.6875</v>
      </c>
      <c r="BG3192">
        <v>0</v>
      </c>
      <c r="BH3192">
        <v>0</v>
      </c>
      <c r="BI3192" s="92"/>
      <c r="BJ3192" s="92"/>
      <c r="BK3192" s="92"/>
      <c r="BL3192">
        <v>0</v>
      </c>
    </row>
    <row r="3193" spans="1:64" x14ac:dyDescent="0.25">
      <c r="A3193" s="82" t="s">
        <v>297</v>
      </c>
      <c r="B3193" s="82" t="s">
        <v>397</v>
      </c>
      <c r="C3193" s="82" t="s">
        <v>108</v>
      </c>
      <c r="D3193" s="82" t="s">
        <v>309</v>
      </c>
      <c r="E3193" s="82" t="s">
        <v>310</v>
      </c>
      <c r="F3193" s="82" t="s">
        <v>352</v>
      </c>
      <c r="G3193" s="82" t="s">
        <v>352</v>
      </c>
      <c r="H3193">
        <v>22.833641052246094</v>
      </c>
      <c r="I3193">
        <v>100</v>
      </c>
      <c r="J3193">
        <v>22.833641052246094</v>
      </c>
      <c r="K3193" s="92"/>
      <c r="L3193">
        <v>0</v>
      </c>
      <c r="M3193" s="92"/>
      <c r="N3193" s="92"/>
      <c r="O3193" s="92"/>
      <c r="P3193">
        <v>13453.2666015625</v>
      </c>
      <c r="Q3193" s="92"/>
      <c r="R3193" s="92"/>
      <c r="S3193">
        <v>-1</v>
      </c>
      <c r="T3193">
        <v>0</v>
      </c>
      <c r="U3193" s="82" t="s">
        <v>324</v>
      </c>
      <c r="V3193" s="92"/>
      <c r="W3193">
        <v>200022.6875</v>
      </c>
      <c r="X3193" s="92"/>
      <c r="Y3193">
        <v>0</v>
      </c>
      <c r="Z3193">
        <v>6591.291015625</v>
      </c>
      <c r="AA3193">
        <v>6591.291015625</v>
      </c>
      <c r="AB3193">
        <v>0</v>
      </c>
      <c r="AC3193">
        <v>-1</v>
      </c>
      <c r="AD3193">
        <v>0</v>
      </c>
      <c r="AE3193">
        <v>0</v>
      </c>
      <c r="AF3193">
        <v>0</v>
      </c>
      <c r="AG3193">
        <v>365</v>
      </c>
      <c r="AH3193">
        <v>4383</v>
      </c>
      <c r="AI3193">
        <v>0.22833640873432159</v>
      </c>
      <c r="AJ3193">
        <v>32.952716827392578</v>
      </c>
      <c r="AK3193">
        <v>-6512.16455078125</v>
      </c>
      <c r="AL3193">
        <v>-32.55712890625</v>
      </c>
      <c r="AM3193">
        <v>13103.4560546875</v>
      </c>
      <c r="AN3193">
        <v>65.509841918945313</v>
      </c>
      <c r="AO3193" s="92"/>
      <c r="AP3193" s="82" t="s">
        <v>347</v>
      </c>
      <c r="AQ3193" s="82" t="s">
        <v>326</v>
      </c>
      <c r="AR3193" s="82"/>
      <c r="AS3193">
        <v>0</v>
      </c>
      <c r="AT3193">
        <v>0</v>
      </c>
      <c r="AU3193">
        <v>2034</v>
      </c>
      <c r="AY3193">
        <v>0</v>
      </c>
      <c r="AZ3193">
        <v>0</v>
      </c>
      <c r="BA3193" s="82" t="s">
        <v>398</v>
      </c>
      <c r="BB3193">
        <v>13127</v>
      </c>
      <c r="BC3193">
        <v>100</v>
      </c>
      <c r="BD3193" s="92"/>
      <c r="BE3193" s="92"/>
      <c r="BF3193">
        <v>200022.6875</v>
      </c>
      <c r="BG3193">
        <v>0</v>
      </c>
      <c r="BH3193">
        <v>0</v>
      </c>
      <c r="BI3193" s="92"/>
      <c r="BJ3193" s="92"/>
      <c r="BK3193" s="92"/>
      <c r="BL3193">
        <v>0</v>
      </c>
    </row>
    <row r="3194" spans="1:64" x14ac:dyDescent="0.25">
      <c r="A3194" s="82" t="s">
        <v>297</v>
      </c>
      <c r="B3194" s="82" t="s">
        <v>397</v>
      </c>
      <c r="C3194" s="82" t="s">
        <v>108</v>
      </c>
      <c r="D3194" s="82" t="s">
        <v>311</v>
      </c>
      <c r="E3194" s="82" t="s">
        <v>312</v>
      </c>
      <c r="F3194" s="82" t="s">
        <v>352</v>
      </c>
      <c r="G3194" s="82" t="s">
        <v>352</v>
      </c>
      <c r="H3194">
        <v>34.250461578369141</v>
      </c>
      <c r="I3194">
        <v>150</v>
      </c>
      <c r="J3194">
        <v>34.250461578369141</v>
      </c>
      <c r="K3194" s="92"/>
      <c r="L3194">
        <v>0</v>
      </c>
      <c r="M3194" s="92"/>
      <c r="N3194" s="92"/>
      <c r="O3194" s="92"/>
      <c r="P3194">
        <v>20179.900390625</v>
      </c>
      <c r="Q3194" s="92"/>
      <c r="R3194" s="92"/>
      <c r="S3194">
        <v>-1</v>
      </c>
      <c r="T3194">
        <v>0</v>
      </c>
      <c r="U3194" s="82" t="s">
        <v>324</v>
      </c>
      <c r="V3194" s="92"/>
      <c r="W3194">
        <v>300034.03125</v>
      </c>
      <c r="X3194" s="92"/>
      <c r="Y3194">
        <v>0</v>
      </c>
      <c r="Z3194">
        <v>9886.9365234375</v>
      </c>
      <c r="AA3194">
        <v>9886.9365234375</v>
      </c>
      <c r="AB3194">
        <v>0</v>
      </c>
      <c r="AC3194">
        <v>-1</v>
      </c>
      <c r="AD3194">
        <v>0</v>
      </c>
      <c r="AE3194">
        <v>0</v>
      </c>
      <c r="AF3194">
        <v>0</v>
      </c>
      <c r="AG3194">
        <v>365</v>
      </c>
      <c r="AH3194">
        <v>4383</v>
      </c>
      <c r="AI3194">
        <v>0.22833640873432159</v>
      </c>
      <c r="AJ3194">
        <v>32.952716827392578</v>
      </c>
      <c r="AK3194">
        <v>-9768.2470703125</v>
      </c>
      <c r="AL3194">
        <v>-32.55712890625</v>
      </c>
      <c r="AM3194">
        <v>19655.18359375</v>
      </c>
      <c r="AN3194">
        <v>65.509841918945313</v>
      </c>
      <c r="AO3194" s="92"/>
      <c r="AP3194" s="82" t="s">
        <v>347</v>
      </c>
      <c r="AQ3194" s="82" t="s">
        <v>326</v>
      </c>
      <c r="AR3194" s="82"/>
      <c r="AS3194">
        <v>0</v>
      </c>
      <c r="AT3194">
        <v>0</v>
      </c>
      <c r="AU3194">
        <v>2034</v>
      </c>
      <c r="AY3194">
        <v>0</v>
      </c>
      <c r="AZ3194">
        <v>0</v>
      </c>
      <c r="BA3194" s="82" t="s">
        <v>398</v>
      </c>
      <c r="BB3194">
        <v>13128</v>
      </c>
      <c r="BC3194">
        <v>150</v>
      </c>
      <c r="BD3194" s="92"/>
      <c r="BE3194" s="92"/>
      <c r="BF3194">
        <v>300034.03125</v>
      </c>
      <c r="BG3194">
        <v>0</v>
      </c>
      <c r="BH3194">
        <v>0</v>
      </c>
      <c r="BI3194" s="92"/>
      <c r="BJ3194" s="92"/>
      <c r="BK3194" s="92"/>
      <c r="BL3194">
        <v>0</v>
      </c>
    </row>
    <row r="3195" spans="1:64" x14ac:dyDescent="0.25">
      <c r="A3195" s="82" t="s">
        <v>297</v>
      </c>
      <c r="B3195" s="82" t="s">
        <v>397</v>
      </c>
      <c r="C3195" s="82" t="s">
        <v>108</v>
      </c>
      <c r="D3195" s="82" t="s">
        <v>313</v>
      </c>
      <c r="E3195" s="82" t="s">
        <v>314</v>
      </c>
      <c r="F3195" s="82" t="s">
        <v>352</v>
      </c>
      <c r="G3195" s="82" t="s">
        <v>352</v>
      </c>
      <c r="H3195">
        <v>22.833641052246094</v>
      </c>
      <c r="I3195">
        <v>100</v>
      </c>
      <c r="J3195">
        <v>22.833641052246094</v>
      </c>
      <c r="K3195" s="92"/>
      <c r="L3195">
        <v>0</v>
      </c>
      <c r="M3195" s="92"/>
      <c r="N3195" s="92"/>
      <c r="O3195" s="92"/>
      <c r="P3195">
        <v>13453.2666015625</v>
      </c>
      <c r="Q3195" s="92"/>
      <c r="R3195" s="92"/>
      <c r="S3195">
        <v>-1</v>
      </c>
      <c r="T3195">
        <v>0</v>
      </c>
      <c r="U3195" s="82" t="s">
        <v>324</v>
      </c>
      <c r="V3195" s="92"/>
      <c r="W3195">
        <v>200022.6875</v>
      </c>
      <c r="X3195" s="92"/>
      <c r="Y3195">
        <v>0</v>
      </c>
      <c r="Z3195">
        <v>6591.291015625</v>
      </c>
      <c r="AA3195">
        <v>6591.291015625</v>
      </c>
      <c r="AB3195">
        <v>0</v>
      </c>
      <c r="AC3195">
        <v>-1</v>
      </c>
      <c r="AD3195">
        <v>0</v>
      </c>
      <c r="AE3195">
        <v>0</v>
      </c>
      <c r="AF3195">
        <v>0</v>
      </c>
      <c r="AG3195">
        <v>365</v>
      </c>
      <c r="AH3195">
        <v>4383</v>
      </c>
      <c r="AI3195">
        <v>0.22833640873432159</v>
      </c>
      <c r="AJ3195">
        <v>32.952716827392578</v>
      </c>
      <c r="AK3195">
        <v>-6512.16455078125</v>
      </c>
      <c r="AL3195">
        <v>-32.55712890625</v>
      </c>
      <c r="AM3195">
        <v>13103.4560546875</v>
      </c>
      <c r="AN3195">
        <v>65.509841918945313</v>
      </c>
      <c r="AO3195" s="92"/>
      <c r="AP3195" s="82" t="s">
        <v>347</v>
      </c>
      <c r="AQ3195" s="82" t="s">
        <v>326</v>
      </c>
      <c r="AR3195" s="82"/>
      <c r="AS3195">
        <v>0</v>
      </c>
      <c r="AT3195">
        <v>0</v>
      </c>
      <c r="AU3195">
        <v>2034</v>
      </c>
      <c r="AY3195">
        <v>0</v>
      </c>
      <c r="AZ3195">
        <v>0</v>
      </c>
      <c r="BA3195" s="82" t="s">
        <v>398</v>
      </c>
      <c r="BB3195">
        <v>13129</v>
      </c>
      <c r="BC3195">
        <v>100</v>
      </c>
      <c r="BD3195" s="92"/>
      <c r="BE3195" s="92"/>
      <c r="BF3195">
        <v>200022.6875</v>
      </c>
      <c r="BG3195">
        <v>0</v>
      </c>
      <c r="BH3195">
        <v>0</v>
      </c>
      <c r="BI3195" s="92"/>
      <c r="BJ3195" s="92"/>
      <c r="BK3195" s="92"/>
      <c r="BL3195">
        <v>0</v>
      </c>
    </row>
    <row r="3196" spans="1:64" x14ac:dyDescent="0.25">
      <c r="A3196" s="82" t="s">
        <v>297</v>
      </c>
      <c r="B3196" s="82" t="s">
        <v>397</v>
      </c>
      <c r="C3196" s="82" t="s">
        <v>108</v>
      </c>
      <c r="D3196" s="82" t="s">
        <v>305</v>
      </c>
      <c r="E3196" s="82" t="s">
        <v>58</v>
      </c>
      <c r="F3196" s="82" t="s">
        <v>353</v>
      </c>
      <c r="G3196" s="82" t="s">
        <v>353</v>
      </c>
      <c r="H3196">
        <v>11.416820526123047</v>
      </c>
      <c r="I3196">
        <v>50</v>
      </c>
      <c r="J3196">
        <v>11.416820526123047</v>
      </c>
      <c r="K3196" s="92"/>
      <c r="L3196">
        <v>0</v>
      </c>
      <c r="M3196" s="92"/>
      <c r="N3196" s="92"/>
      <c r="O3196" s="92"/>
      <c r="P3196">
        <v>6451.40283203125</v>
      </c>
      <c r="Q3196" s="92"/>
      <c r="R3196" s="92"/>
      <c r="S3196">
        <v>-1</v>
      </c>
      <c r="T3196">
        <v>0</v>
      </c>
      <c r="U3196" s="82" t="s">
        <v>324</v>
      </c>
      <c r="V3196" s="92"/>
      <c r="W3196">
        <v>100011.34375</v>
      </c>
      <c r="X3196" s="92"/>
      <c r="Y3196">
        <v>0</v>
      </c>
      <c r="Z3196">
        <v>3295.6455078125</v>
      </c>
      <c r="AA3196">
        <v>3295.6455078125</v>
      </c>
      <c r="AB3196">
        <v>0</v>
      </c>
      <c r="AC3196">
        <v>-1</v>
      </c>
      <c r="AD3196">
        <v>0</v>
      </c>
      <c r="AE3196">
        <v>0</v>
      </c>
      <c r="AF3196">
        <v>0</v>
      </c>
      <c r="AG3196">
        <v>365</v>
      </c>
      <c r="AH3196">
        <v>4383</v>
      </c>
      <c r="AI3196">
        <v>0.22833640873432159</v>
      </c>
      <c r="AJ3196">
        <v>32.952716827392578</v>
      </c>
      <c r="AK3196">
        <v>-3256.082275390625</v>
      </c>
      <c r="AL3196">
        <v>-32.55712890625</v>
      </c>
      <c r="AM3196">
        <v>6551.72802734375</v>
      </c>
      <c r="AN3196">
        <v>65.509841918945313</v>
      </c>
      <c r="AO3196" s="92"/>
      <c r="AP3196" s="82" t="s">
        <v>354</v>
      </c>
      <c r="AQ3196" s="82" t="s">
        <v>326</v>
      </c>
      <c r="AR3196" s="82"/>
      <c r="AS3196">
        <v>0</v>
      </c>
      <c r="AT3196">
        <v>0</v>
      </c>
      <c r="AU3196">
        <v>2034</v>
      </c>
      <c r="AY3196">
        <v>0</v>
      </c>
      <c r="AZ3196">
        <v>0</v>
      </c>
      <c r="BA3196" s="82" t="s">
        <v>398</v>
      </c>
      <c r="BB3196">
        <v>13130</v>
      </c>
      <c r="BC3196">
        <v>50</v>
      </c>
      <c r="BD3196" s="92"/>
      <c r="BE3196" s="92"/>
      <c r="BF3196">
        <v>100011.34375</v>
      </c>
      <c r="BG3196">
        <v>0</v>
      </c>
      <c r="BH3196">
        <v>0</v>
      </c>
      <c r="BI3196" s="92"/>
      <c r="BJ3196" s="92"/>
      <c r="BK3196" s="92"/>
      <c r="BL3196">
        <v>0</v>
      </c>
    </row>
    <row r="3197" spans="1:64" x14ac:dyDescent="0.25">
      <c r="A3197" s="82" t="s">
        <v>297</v>
      </c>
      <c r="B3197" s="82" t="s">
        <v>397</v>
      </c>
      <c r="C3197" s="82" t="s">
        <v>108</v>
      </c>
      <c r="D3197" s="82" t="s">
        <v>311</v>
      </c>
      <c r="E3197" s="82" t="s">
        <v>312</v>
      </c>
      <c r="F3197" s="82" t="s">
        <v>353</v>
      </c>
      <c r="G3197" s="82" t="s">
        <v>353</v>
      </c>
      <c r="H3197">
        <v>11.416820526123047</v>
      </c>
      <c r="I3197">
        <v>50</v>
      </c>
      <c r="J3197">
        <v>11.416820526123047</v>
      </c>
      <c r="K3197" s="92"/>
      <c r="L3197">
        <v>0</v>
      </c>
      <c r="M3197" s="92"/>
      <c r="N3197" s="92"/>
      <c r="O3197" s="92"/>
      <c r="P3197">
        <v>6451.40283203125</v>
      </c>
      <c r="Q3197" s="92"/>
      <c r="R3197" s="92"/>
      <c r="S3197">
        <v>-1</v>
      </c>
      <c r="T3197">
        <v>0</v>
      </c>
      <c r="U3197" s="82" t="s">
        <v>324</v>
      </c>
      <c r="V3197" s="92"/>
      <c r="W3197">
        <v>100011.34375</v>
      </c>
      <c r="X3197" s="92"/>
      <c r="Y3197">
        <v>0</v>
      </c>
      <c r="Z3197">
        <v>3295.6455078125</v>
      </c>
      <c r="AA3197">
        <v>3295.6455078125</v>
      </c>
      <c r="AB3197">
        <v>0</v>
      </c>
      <c r="AC3197">
        <v>-1</v>
      </c>
      <c r="AD3197">
        <v>0</v>
      </c>
      <c r="AE3197">
        <v>0</v>
      </c>
      <c r="AF3197">
        <v>0</v>
      </c>
      <c r="AG3197">
        <v>365</v>
      </c>
      <c r="AH3197">
        <v>4383</v>
      </c>
      <c r="AI3197">
        <v>0.22833640873432159</v>
      </c>
      <c r="AJ3197">
        <v>32.952716827392578</v>
      </c>
      <c r="AK3197">
        <v>-3256.082275390625</v>
      </c>
      <c r="AL3197">
        <v>-32.55712890625</v>
      </c>
      <c r="AM3197">
        <v>6551.72802734375</v>
      </c>
      <c r="AN3197">
        <v>65.509841918945313</v>
      </c>
      <c r="AO3197" s="92"/>
      <c r="AP3197" s="82" t="s">
        <v>354</v>
      </c>
      <c r="AQ3197" s="82" t="s">
        <v>326</v>
      </c>
      <c r="AR3197" s="82"/>
      <c r="AS3197">
        <v>0</v>
      </c>
      <c r="AT3197">
        <v>0</v>
      </c>
      <c r="AU3197">
        <v>2034</v>
      </c>
      <c r="AY3197">
        <v>0</v>
      </c>
      <c r="AZ3197">
        <v>0</v>
      </c>
      <c r="BA3197" s="82" t="s">
        <v>398</v>
      </c>
      <c r="BB3197">
        <v>13131</v>
      </c>
      <c r="BC3197">
        <v>50</v>
      </c>
      <c r="BD3197" s="92"/>
      <c r="BE3197" s="92"/>
      <c r="BF3197">
        <v>100011.34375</v>
      </c>
      <c r="BG3197">
        <v>0</v>
      </c>
      <c r="BH3197">
        <v>0</v>
      </c>
      <c r="BI3197" s="92"/>
      <c r="BJ3197" s="92"/>
      <c r="BK3197" s="92"/>
      <c r="BL3197">
        <v>0</v>
      </c>
    </row>
    <row r="3198" spans="1:64" x14ac:dyDescent="0.25">
      <c r="A3198" s="82" t="s">
        <v>297</v>
      </c>
      <c r="B3198" s="82" t="s">
        <v>397</v>
      </c>
      <c r="C3198" s="82" t="s">
        <v>108</v>
      </c>
      <c r="D3198" s="82" t="s">
        <v>306</v>
      </c>
      <c r="E3198" s="82" t="s">
        <v>59</v>
      </c>
      <c r="F3198" s="82" t="s">
        <v>355</v>
      </c>
      <c r="G3198" s="82" t="s">
        <v>355</v>
      </c>
      <c r="H3198">
        <v>34.250461578369141</v>
      </c>
      <c r="I3198">
        <v>150</v>
      </c>
      <c r="J3198">
        <v>34.250461578369141</v>
      </c>
      <c r="K3198" s="92"/>
      <c r="L3198">
        <v>0</v>
      </c>
      <c r="M3198" s="92"/>
      <c r="N3198" s="92"/>
      <c r="O3198" s="92"/>
      <c r="P3198">
        <v>19494.576171875</v>
      </c>
      <c r="Q3198" s="92"/>
      <c r="R3198" s="92"/>
      <c r="S3198">
        <v>-1</v>
      </c>
      <c r="T3198">
        <v>0</v>
      </c>
      <c r="U3198" s="82" t="s">
        <v>324</v>
      </c>
      <c r="V3198" s="92"/>
      <c r="W3198">
        <v>300034.03125</v>
      </c>
      <c r="X3198" s="92"/>
      <c r="Y3198">
        <v>0</v>
      </c>
      <c r="Z3198">
        <v>9886.9365234375</v>
      </c>
      <c r="AA3198">
        <v>9886.9365234375</v>
      </c>
      <c r="AB3198">
        <v>0</v>
      </c>
      <c r="AC3198">
        <v>-1</v>
      </c>
      <c r="AD3198">
        <v>0</v>
      </c>
      <c r="AE3198">
        <v>0</v>
      </c>
      <c r="AF3198">
        <v>0</v>
      </c>
      <c r="AG3198">
        <v>365</v>
      </c>
      <c r="AH3198">
        <v>4383</v>
      </c>
      <c r="AI3198">
        <v>0.22833640873432159</v>
      </c>
      <c r="AJ3198">
        <v>32.952716827392578</v>
      </c>
      <c r="AK3198">
        <v>-9768.2470703125</v>
      </c>
      <c r="AL3198">
        <v>-32.55712890625</v>
      </c>
      <c r="AM3198">
        <v>19655.18359375</v>
      </c>
      <c r="AN3198">
        <v>65.509841918945313</v>
      </c>
      <c r="AO3198" s="92"/>
      <c r="AP3198" s="82" t="s">
        <v>343</v>
      </c>
      <c r="AQ3198" s="82" t="s">
        <v>326</v>
      </c>
      <c r="AR3198" s="82"/>
      <c r="AS3198">
        <v>0</v>
      </c>
      <c r="AT3198">
        <v>0</v>
      </c>
      <c r="AU3198">
        <v>2034</v>
      </c>
      <c r="AY3198">
        <v>0</v>
      </c>
      <c r="AZ3198">
        <v>0</v>
      </c>
      <c r="BA3198" s="82" t="s">
        <v>398</v>
      </c>
      <c r="BB3198">
        <v>13132</v>
      </c>
      <c r="BC3198">
        <v>150</v>
      </c>
      <c r="BD3198" s="92"/>
      <c r="BE3198" s="92"/>
      <c r="BF3198">
        <v>300034.03125</v>
      </c>
      <c r="BG3198">
        <v>0</v>
      </c>
      <c r="BH3198">
        <v>0</v>
      </c>
      <c r="BI3198" s="92"/>
      <c r="BJ3198" s="92"/>
      <c r="BK3198" s="92"/>
      <c r="BL3198">
        <v>0</v>
      </c>
    </row>
    <row r="3199" spans="1:64" x14ac:dyDescent="0.25">
      <c r="A3199" s="82" t="s">
        <v>297</v>
      </c>
      <c r="B3199" s="82" t="s">
        <v>397</v>
      </c>
      <c r="C3199" s="82" t="s">
        <v>108</v>
      </c>
      <c r="D3199" s="82" t="s">
        <v>311</v>
      </c>
      <c r="E3199" s="82" t="s">
        <v>312</v>
      </c>
      <c r="F3199" s="82" t="s">
        <v>355</v>
      </c>
      <c r="G3199" s="82" t="s">
        <v>355</v>
      </c>
      <c r="H3199">
        <v>11.416820526123047</v>
      </c>
      <c r="I3199">
        <v>50</v>
      </c>
      <c r="J3199">
        <v>11.416820526123047</v>
      </c>
      <c r="K3199" s="92"/>
      <c r="L3199">
        <v>0</v>
      </c>
      <c r="M3199" s="92"/>
      <c r="N3199" s="92"/>
      <c r="O3199" s="92"/>
      <c r="P3199">
        <v>6498.19189453125</v>
      </c>
      <c r="Q3199" s="92"/>
      <c r="R3199" s="92"/>
      <c r="S3199">
        <v>-1</v>
      </c>
      <c r="T3199">
        <v>0</v>
      </c>
      <c r="U3199" s="82" t="s">
        <v>324</v>
      </c>
      <c r="V3199" s="92"/>
      <c r="W3199">
        <v>100011.34375</v>
      </c>
      <c r="X3199" s="92"/>
      <c r="Y3199">
        <v>0</v>
      </c>
      <c r="Z3199">
        <v>3295.6455078125</v>
      </c>
      <c r="AA3199">
        <v>3295.6455078125</v>
      </c>
      <c r="AB3199">
        <v>0</v>
      </c>
      <c r="AC3199">
        <v>-1</v>
      </c>
      <c r="AD3199">
        <v>0</v>
      </c>
      <c r="AE3199">
        <v>0</v>
      </c>
      <c r="AF3199">
        <v>0</v>
      </c>
      <c r="AG3199">
        <v>365</v>
      </c>
      <c r="AH3199">
        <v>4383</v>
      </c>
      <c r="AI3199">
        <v>0.22833640873432159</v>
      </c>
      <c r="AJ3199">
        <v>32.952716827392578</v>
      </c>
      <c r="AK3199">
        <v>-3256.082275390625</v>
      </c>
      <c r="AL3199">
        <v>-32.55712890625</v>
      </c>
      <c r="AM3199">
        <v>6551.72802734375</v>
      </c>
      <c r="AN3199">
        <v>65.509841918945313</v>
      </c>
      <c r="AO3199" s="92"/>
      <c r="AP3199" s="82" t="s">
        <v>343</v>
      </c>
      <c r="AQ3199" s="82" t="s">
        <v>326</v>
      </c>
      <c r="AR3199" s="82"/>
      <c r="AS3199">
        <v>0</v>
      </c>
      <c r="AT3199">
        <v>0</v>
      </c>
      <c r="AU3199">
        <v>2034</v>
      </c>
      <c r="AY3199">
        <v>0</v>
      </c>
      <c r="AZ3199">
        <v>0</v>
      </c>
      <c r="BA3199" s="82" t="s">
        <v>398</v>
      </c>
      <c r="BB3199">
        <v>13133</v>
      </c>
      <c r="BC3199">
        <v>50</v>
      </c>
      <c r="BD3199" s="92"/>
      <c r="BE3199" s="92"/>
      <c r="BF3199">
        <v>100011.34375</v>
      </c>
      <c r="BG3199">
        <v>0</v>
      </c>
      <c r="BH3199">
        <v>0</v>
      </c>
      <c r="BI3199" s="92"/>
      <c r="BJ3199" s="92"/>
      <c r="BK3199" s="92"/>
      <c r="BL3199">
        <v>0</v>
      </c>
    </row>
    <row r="3200" spans="1:64" x14ac:dyDescent="0.25">
      <c r="A3200" s="82" t="s">
        <v>297</v>
      </c>
      <c r="B3200" s="82" t="s">
        <v>397</v>
      </c>
      <c r="C3200" s="82" t="s">
        <v>108</v>
      </c>
      <c r="D3200" s="82" t="s">
        <v>305</v>
      </c>
      <c r="E3200" s="82" t="s">
        <v>58</v>
      </c>
      <c r="F3200" s="82" t="s">
        <v>356</v>
      </c>
      <c r="G3200" s="82" t="s">
        <v>356</v>
      </c>
      <c r="H3200">
        <v>11.416820526123047</v>
      </c>
      <c r="I3200">
        <v>50</v>
      </c>
      <c r="J3200">
        <v>11.416820526123047</v>
      </c>
      <c r="K3200" s="92"/>
      <c r="L3200">
        <v>0</v>
      </c>
      <c r="M3200" s="92"/>
      <c r="N3200" s="92"/>
      <c r="O3200" s="92"/>
      <c r="P3200">
        <v>6528.46728515625</v>
      </c>
      <c r="Q3200" s="92"/>
      <c r="R3200" s="92"/>
      <c r="S3200">
        <v>-1</v>
      </c>
      <c r="T3200">
        <v>0</v>
      </c>
      <c r="U3200" s="82" t="s">
        <v>324</v>
      </c>
      <c r="V3200" s="92"/>
      <c r="W3200">
        <v>100011.34375</v>
      </c>
      <c r="X3200" s="92"/>
      <c r="Y3200">
        <v>0</v>
      </c>
      <c r="Z3200">
        <v>3295.6455078125</v>
      </c>
      <c r="AA3200">
        <v>3295.6455078125</v>
      </c>
      <c r="AB3200">
        <v>0</v>
      </c>
      <c r="AC3200">
        <v>-1</v>
      </c>
      <c r="AD3200">
        <v>0</v>
      </c>
      <c r="AE3200">
        <v>0</v>
      </c>
      <c r="AF3200">
        <v>0</v>
      </c>
      <c r="AG3200">
        <v>365</v>
      </c>
      <c r="AH3200">
        <v>4383</v>
      </c>
      <c r="AI3200">
        <v>0.22833640873432159</v>
      </c>
      <c r="AJ3200">
        <v>32.952716827392578</v>
      </c>
      <c r="AK3200">
        <v>-3256.082275390625</v>
      </c>
      <c r="AL3200">
        <v>-32.55712890625</v>
      </c>
      <c r="AM3200">
        <v>6551.72802734375</v>
      </c>
      <c r="AN3200">
        <v>65.509841918945313</v>
      </c>
      <c r="AO3200" s="92"/>
      <c r="AP3200" s="82" t="s">
        <v>357</v>
      </c>
      <c r="AQ3200" s="82" t="s">
        <v>326</v>
      </c>
      <c r="AR3200" s="82"/>
      <c r="AS3200">
        <v>0</v>
      </c>
      <c r="AT3200">
        <v>0</v>
      </c>
      <c r="AU3200">
        <v>2034</v>
      </c>
      <c r="AY3200">
        <v>0</v>
      </c>
      <c r="AZ3200">
        <v>0</v>
      </c>
      <c r="BA3200" s="82" t="s">
        <v>398</v>
      </c>
      <c r="BB3200">
        <v>13134</v>
      </c>
      <c r="BC3200">
        <v>50</v>
      </c>
      <c r="BD3200" s="92"/>
      <c r="BE3200" s="92"/>
      <c r="BF3200">
        <v>100011.34375</v>
      </c>
      <c r="BG3200">
        <v>0</v>
      </c>
      <c r="BH3200">
        <v>0</v>
      </c>
      <c r="BI3200" s="92"/>
      <c r="BJ3200" s="92"/>
      <c r="BK3200" s="92"/>
      <c r="BL3200">
        <v>0</v>
      </c>
    </row>
    <row r="3201" spans="1:64" x14ac:dyDescent="0.25">
      <c r="A3201" s="82" t="s">
        <v>297</v>
      </c>
      <c r="B3201" s="82" t="s">
        <v>397</v>
      </c>
      <c r="C3201" s="82" t="s">
        <v>108</v>
      </c>
      <c r="D3201" s="82" t="s">
        <v>306</v>
      </c>
      <c r="E3201" s="82" t="s">
        <v>59</v>
      </c>
      <c r="F3201" s="82" t="s">
        <v>356</v>
      </c>
      <c r="G3201" s="82" t="s">
        <v>356</v>
      </c>
      <c r="H3201">
        <v>34.250461578369141</v>
      </c>
      <c r="I3201">
        <v>150</v>
      </c>
      <c r="J3201">
        <v>34.250461578369141</v>
      </c>
      <c r="K3201" s="92"/>
      <c r="L3201">
        <v>0</v>
      </c>
      <c r="M3201" s="92"/>
      <c r="N3201" s="92"/>
      <c r="O3201" s="92"/>
      <c r="P3201">
        <v>19585.40234375</v>
      </c>
      <c r="Q3201" s="92"/>
      <c r="R3201" s="92"/>
      <c r="S3201">
        <v>-1</v>
      </c>
      <c r="T3201">
        <v>0</v>
      </c>
      <c r="U3201" s="82" t="s">
        <v>324</v>
      </c>
      <c r="V3201" s="92"/>
      <c r="W3201">
        <v>300034.03125</v>
      </c>
      <c r="X3201" s="92"/>
      <c r="Y3201">
        <v>0</v>
      </c>
      <c r="Z3201">
        <v>9886.9365234375</v>
      </c>
      <c r="AA3201">
        <v>9886.9365234375</v>
      </c>
      <c r="AB3201">
        <v>0</v>
      </c>
      <c r="AC3201">
        <v>-1</v>
      </c>
      <c r="AD3201">
        <v>0</v>
      </c>
      <c r="AE3201">
        <v>0</v>
      </c>
      <c r="AF3201">
        <v>0</v>
      </c>
      <c r="AG3201">
        <v>365</v>
      </c>
      <c r="AH3201">
        <v>4383</v>
      </c>
      <c r="AI3201">
        <v>0.22833640873432159</v>
      </c>
      <c r="AJ3201">
        <v>32.952716827392578</v>
      </c>
      <c r="AK3201">
        <v>-9768.2470703125</v>
      </c>
      <c r="AL3201">
        <v>-32.55712890625</v>
      </c>
      <c r="AM3201">
        <v>19655.18359375</v>
      </c>
      <c r="AN3201">
        <v>65.509841918945313</v>
      </c>
      <c r="AO3201" s="92"/>
      <c r="AP3201" s="82" t="s">
        <v>357</v>
      </c>
      <c r="AQ3201" s="82" t="s">
        <v>326</v>
      </c>
      <c r="AR3201" s="82"/>
      <c r="AS3201">
        <v>0</v>
      </c>
      <c r="AT3201">
        <v>0</v>
      </c>
      <c r="AU3201">
        <v>2034</v>
      </c>
      <c r="AY3201">
        <v>0</v>
      </c>
      <c r="AZ3201">
        <v>0</v>
      </c>
      <c r="BA3201" s="82" t="s">
        <v>398</v>
      </c>
      <c r="BB3201">
        <v>13135</v>
      </c>
      <c r="BC3201">
        <v>150</v>
      </c>
      <c r="BD3201" s="92"/>
      <c r="BE3201" s="92"/>
      <c r="BF3201">
        <v>300034.03125</v>
      </c>
      <c r="BG3201">
        <v>0</v>
      </c>
      <c r="BH3201">
        <v>0</v>
      </c>
      <c r="BI3201" s="92"/>
      <c r="BJ3201" s="92"/>
      <c r="BK3201" s="92"/>
      <c r="BL3201">
        <v>0</v>
      </c>
    </row>
    <row r="3202" spans="1:64" x14ac:dyDescent="0.25">
      <c r="A3202" s="82" t="s">
        <v>297</v>
      </c>
      <c r="B3202" s="82" t="s">
        <v>397</v>
      </c>
      <c r="C3202" s="82" t="s">
        <v>108</v>
      </c>
      <c r="D3202" s="82" t="s">
        <v>311</v>
      </c>
      <c r="E3202" s="82" t="s">
        <v>312</v>
      </c>
      <c r="F3202" s="82" t="s">
        <v>356</v>
      </c>
      <c r="G3202" s="82" t="s">
        <v>356</v>
      </c>
      <c r="H3202">
        <v>11.416820526123047</v>
      </c>
      <c r="I3202">
        <v>50</v>
      </c>
      <c r="J3202">
        <v>11.416820526123047</v>
      </c>
      <c r="K3202" s="92"/>
      <c r="L3202">
        <v>0</v>
      </c>
      <c r="M3202" s="92"/>
      <c r="N3202" s="92"/>
      <c r="O3202" s="92"/>
      <c r="P3202">
        <v>6528.46728515625</v>
      </c>
      <c r="Q3202" s="92"/>
      <c r="R3202" s="92"/>
      <c r="S3202">
        <v>-1</v>
      </c>
      <c r="T3202">
        <v>0</v>
      </c>
      <c r="U3202" s="82" t="s">
        <v>324</v>
      </c>
      <c r="V3202" s="92"/>
      <c r="W3202">
        <v>100011.34375</v>
      </c>
      <c r="X3202" s="92"/>
      <c r="Y3202">
        <v>0</v>
      </c>
      <c r="Z3202">
        <v>3295.6455078125</v>
      </c>
      <c r="AA3202">
        <v>3295.6455078125</v>
      </c>
      <c r="AB3202">
        <v>0</v>
      </c>
      <c r="AC3202">
        <v>-1</v>
      </c>
      <c r="AD3202">
        <v>0</v>
      </c>
      <c r="AE3202">
        <v>0</v>
      </c>
      <c r="AF3202">
        <v>0</v>
      </c>
      <c r="AG3202">
        <v>365</v>
      </c>
      <c r="AH3202">
        <v>4383</v>
      </c>
      <c r="AI3202">
        <v>0.22833640873432159</v>
      </c>
      <c r="AJ3202">
        <v>32.952716827392578</v>
      </c>
      <c r="AK3202">
        <v>-3256.082275390625</v>
      </c>
      <c r="AL3202">
        <v>-32.55712890625</v>
      </c>
      <c r="AM3202">
        <v>6551.72802734375</v>
      </c>
      <c r="AN3202">
        <v>65.509841918945313</v>
      </c>
      <c r="AO3202" s="92"/>
      <c r="AP3202" s="82" t="s">
        <v>357</v>
      </c>
      <c r="AQ3202" s="82" t="s">
        <v>326</v>
      </c>
      <c r="AR3202" s="82"/>
      <c r="AS3202">
        <v>0</v>
      </c>
      <c r="AT3202">
        <v>0</v>
      </c>
      <c r="AU3202">
        <v>2034</v>
      </c>
      <c r="AY3202">
        <v>0</v>
      </c>
      <c r="AZ3202">
        <v>0</v>
      </c>
      <c r="BA3202" s="82" t="s">
        <v>398</v>
      </c>
      <c r="BB3202">
        <v>13136</v>
      </c>
      <c r="BC3202">
        <v>50</v>
      </c>
      <c r="BD3202" s="92"/>
      <c r="BE3202" s="92"/>
      <c r="BF3202">
        <v>100011.34375</v>
      </c>
      <c r="BG3202">
        <v>0</v>
      </c>
      <c r="BH3202">
        <v>0</v>
      </c>
      <c r="BI3202" s="92"/>
      <c r="BJ3202" s="92"/>
      <c r="BK3202" s="92"/>
      <c r="BL3202">
        <v>0</v>
      </c>
    </row>
    <row r="3203" spans="1:64" x14ac:dyDescent="0.25">
      <c r="A3203" s="82" t="s">
        <v>297</v>
      </c>
      <c r="B3203" s="82" t="s">
        <v>397</v>
      </c>
      <c r="C3203" s="82" t="s">
        <v>108</v>
      </c>
      <c r="D3203" s="82" t="s">
        <v>311</v>
      </c>
      <c r="E3203" s="82" t="s">
        <v>312</v>
      </c>
      <c r="F3203" s="82" t="s">
        <v>358</v>
      </c>
      <c r="G3203" s="82" t="s">
        <v>358</v>
      </c>
      <c r="H3203">
        <v>0</v>
      </c>
      <c r="I3203">
        <v>0</v>
      </c>
      <c r="J3203">
        <v>0</v>
      </c>
      <c r="K3203" s="92"/>
      <c r="L3203">
        <v>0</v>
      </c>
      <c r="M3203" s="92"/>
      <c r="N3203" s="92"/>
      <c r="O3203" s="92"/>
      <c r="P3203">
        <v>0</v>
      </c>
      <c r="Q3203" s="92"/>
      <c r="R3203" s="92"/>
      <c r="S3203">
        <v>-1</v>
      </c>
      <c r="T3203">
        <v>0</v>
      </c>
      <c r="U3203" s="82" t="s">
        <v>324</v>
      </c>
      <c r="V3203" s="92"/>
      <c r="W3203">
        <v>0</v>
      </c>
      <c r="X3203" s="92"/>
      <c r="Y3203">
        <v>0</v>
      </c>
      <c r="Z3203">
        <v>0</v>
      </c>
      <c r="AA3203">
        <v>0</v>
      </c>
      <c r="AB3203">
        <v>0</v>
      </c>
      <c r="AC3203">
        <v>-1</v>
      </c>
      <c r="AD3203">
        <v>0</v>
      </c>
      <c r="AE3203">
        <v>0</v>
      </c>
      <c r="AF3203">
        <v>0</v>
      </c>
      <c r="AG3203">
        <v>0</v>
      </c>
      <c r="AH3203">
        <v>0</v>
      </c>
      <c r="AK3203">
        <v>0</v>
      </c>
      <c r="AM3203">
        <v>0</v>
      </c>
      <c r="AO3203" s="92"/>
      <c r="AP3203" s="82" t="s">
        <v>359</v>
      </c>
      <c r="AQ3203" s="82" t="s">
        <v>326</v>
      </c>
      <c r="AR3203" s="82"/>
      <c r="AS3203">
        <v>0</v>
      </c>
      <c r="AT3203">
        <v>0</v>
      </c>
      <c r="AU3203">
        <v>2034</v>
      </c>
      <c r="AY3203">
        <v>0</v>
      </c>
      <c r="AZ3203">
        <v>0</v>
      </c>
      <c r="BA3203" s="82" t="s">
        <v>398</v>
      </c>
      <c r="BB3203">
        <v>13137</v>
      </c>
      <c r="BC3203">
        <v>0</v>
      </c>
      <c r="BD3203" s="92"/>
      <c r="BE3203" s="92"/>
      <c r="BF3203">
        <v>0</v>
      </c>
      <c r="BG3203">
        <v>0</v>
      </c>
      <c r="BH3203">
        <v>0</v>
      </c>
      <c r="BI3203" s="92"/>
      <c r="BJ3203" s="92"/>
      <c r="BK3203" s="92"/>
      <c r="BL3203">
        <v>0</v>
      </c>
    </row>
    <row r="3204" spans="1:64" x14ac:dyDescent="0.25">
      <c r="A3204" s="82" t="s">
        <v>297</v>
      </c>
      <c r="B3204" s="82" t="s">
        <v>397</v>
      </c>
      <c r="C3204" s="82" t="s">
        <v>108</v>
      </c>
      <c r="D3204" s="82" t="s">
        <v>306</v>
      </c>
      <c r="E3204" s="82" t="s">
        <v>59</v>
      </c>
      <c r="F3204" s="82" t="s">
        <v>360</v>
      </c>
      <c r="G3204" s="82" t="s">
        <v>360</v>
      </c>
      <c r="H3204">
        <v>0</v>
      </c>
      <c r="I3204">
        <v>0</v>
      </c>
      <c r="J3204">
        <v>0</v>
      </c>
      <c r="K3204" s="92"/>
      <c r="L3204">
        <v>0</v>
      </c>
      <c r="M3204" s="92"/>
      <c r="N3204" s="92"/>
      <c r="O3204" s="92"/>
      <c r="P3204">
        <v>0</v>
      </c>
      <c r="Q3204" s="92"/>
      <c r="R3204" s="92"/>
      <c r="S3204">
        <v>-1</v>
      </c>
      <c r="T3204">
        <v>0</v>
      </c>
      <c r="U3204" s="82" t="s">
        <v>324</v>
      </c>
      <c r="V3204" s="92"/>
      <c r="W3204">
        <v>0</v>
      </c>
      <c r="X3204" s="92"/>
      <c r="Y3204">
        <v>0</v>
      </c>
      <c r="Z3204">
        <v>0</v>
      </c>
      <c r="AA3204">
        <v>0</v>
      </c>
      <c r="AB3204">
        <v>0</v>
      </c>
      <c r="AC3204">
        <v>-1</v>
      </c>
      <c r="AD3204">
        <v>0</v>
      </c>
      <c r="AE3204">
        <v>0</v>
      </c>
      <c r="AF3204">
        <v>0</v>
      </c>
      <c r="AG3204">
        <v>0</v>
      </c>
      <c r="AH3204">
        <v>0</v>
      </c>
      <c r="AK3204">
        <v>0</v>
      </c>
      <c r="AM3204">
        <v>0</v>
      </c>
      <c r="AO3204" s="92"/>
      <c r="AP3204" s="82" t="s">
        <v>361</v>
      </c>
      <c r="AQ3204" s="82" t="s">
        <v>326</v>
      </c>
      <c r="AR3204" s="82"/>
      <c r="AS3204">
        <v>0</v>
      </c>
      <c r="AT3204">
        <v>0</v>
      </c>
      <c r="AU3204">
        <v>2034</v>
      </c>
      <c r="AY3204">
        <v>0</v>
      </c>
      <c r="AZ3204">
        <v>0</v>
      </c>
      <c r="BA3204" s="82" t="s">
        <v>398</v>
      </c>
      <c r="BB3204">
        <v>13138</v>
      </c>
      <c r="BC3204">
        <v>0</v>
      </c>
      <c r="BD3204" s="92"/>
      <c r="BE3204" s="92"/>
      <c r="BF3204">
        <v>0</v>
      </c>
      <c r="BG3204">
        <v>0</v>
      </c>
      <c r="BH3204">
        <v>0</v>
      </c>
      <c r="BI3204" s="92"/>
      <c r="BJ3204" s="92"/>
      <c r="BK3204" s="92"/>
      <c r="BL3204">
        <v>0</v>
      </c>
    </row>
    <row r="3205" spans="1:64" x14ac:dyDescent="0.25">
      <c r="A3205" s="82" t="s">
        <v>297</v>
      </c>
      <c r="B3205" s="82" t="s">
        <v>397</v>
      </c>
      <c r="C3205" s="82" t="s">
        <v>108</v>
      </c>
      <c r="D3205" s="82" t="s">
        <v>298</v>
      </c>
      <c r="E3205" s="82" t="s">
        <v>55</v>
      </c>
      <c r="F3205" s="82" t="s">
        <v>362</v>
      </c>
      <c r="G3205" s="82" t="s">
        <v>362</v>
      </c>
      <c r="H3205">
        <v>0</v>
      </c>
      <c r="I3205">
        <v>0</v>
      </c>
      <c r="J3205">
        <v>0</v>
      </c>
      <c r="K3205" s="92"/>
      <c r="L3205">
        <v>0</v>
      </c>
      <c r="M3205" s="92"/>
      <c r="N3205" s="92"/>
      <c r="O3205" s="92"/>
      <c r="P3205">
        <v>0</v>
      </c>
      <c r="Q3205" s="92"/>
      <c r="R3205" s="92"/>
      <c r="S3205">
        <v>-1</v>
      </c>
      <c r="T3205">
        <v>0</v>
      </c>
      <c r="U3205" s="82" t="s">
        <v>324</v>
      </c>
      <c r="V3205" s="92"/>
      <c r="W3205">
        <v>0</v>
      </c>
      <c r="X3205" s="92"/>
      <c r="Y3205">
        <v>0</v>
      </c>
      <c r="Z3205">
        <v>0</v>
      </c>
      <c r="AA3205">
        <v>0</v>
      </c>
      <c r="AB3205">
        <v>0</v>
      </c>
      <c r="AC3205">
        <v>-1</v>
      </c>
      <c r="AD3205">
        <v>0</v>
      </c>
      <c r="AE3205">
        <v>0</v>
      </c>
      <c r="AF3205">
        <v>0</v>
      </c>
      <c r="AG3205">
        <v>0</v>
      </c>
      <c r="AH3205">
        <v>0</v>
      </c>
      <c r="AK3205">
        <v>0</v>
      </c>
      <c r="AM3205">
        <v>0</v>
      </c>
      <c r="AO3205" s="92"/>
      <c r="AP3205" s="82" t="s">
        <v>363</v>
      </c>
      <c r="AQ3205" s="82" t="s">
        <v>326</v>
      </c>
      <c r="AR3205" s="82"/>
      <c r="AS3205">
        <v>0</v>
      </c>
      <c r="AT3205">
        <v>0</v>
      </c>
      <c r="AU3205">
        <v>2034</v>
      </c>
      <c r="AY3205">
        <v>0</v>
      </c>
      <c r="AZ3205">
        <v>0</v>
      </c>
      <c r="BA3205" s="82" t="s">
        <v>398</v>
      </c>
      <c r="BB3205">
        <v>13139</v>
      </c>
      <c r="BC3205">
        <v>0</v>
      </c>
      <c r="BD3205" s="92"/>
      <c r="BE3205" s="92"/>
      <c r="BF3205">
        <v>0</v>
      </c>
      <c r="BG3205">
        <v>0</v>
      </c>
      <c r="BH3205">
        <v>0</v>
      </c>
      <c r="BI3205" s="92"/>
      <c r="BJ3205" s="92"/>
      <c r="BK3205" s="92"/>
      <c r="BL3205">
        <v>0</v>
      </c>
    </row>
    <row r="3206" spans="1:64" x14ac:dyDescent="0.25">
      <c r="A3206" s="82" t="s">
        <v>297</v>
      </c>
      <c r="B3206" s="82" t="s">
        <v>397</v>
      </c>
      <c r="C3206" s="82" t="s">
        <v>108</v>
      </c>
      <c r="D3206" s="82" t="s">
        <v>305</v>
      </c>
      <c r="E3206" s="82" t="s">
        <v>58</v>
      </c>
      <c r="F3206" s="82" t="s">
        <v>362</v>
      </c>
      <c r="G3206" s="82" t="s">
        <v>362</v>
      </c>
      <c r="H3206">
        <v>0</v>
      </c>
      <c r="I3206">
        <v>0</v>
      </c>
      <c r="J3206">
        <v>0</v>
      </c>
      <c r="K3206" s="92"/>
      <c r="L3206">
        <v>0</v>
      </c>
      <c r="M3206" s="92"/>
      <c r="N3206" s="92"/>
      <c r="O3206" s="92"/>
      <c r="P3206">
        <v>0</v>
      </c>
      <c r="Q3206" s="92"/>
      <c r="R3206" s="92"/>
      <c r="S3206">
        <v>-1</v>
      </c>
      <c r="T3206">
        <v>0</v>
      </c>
      <c r="U3206" s="82" t="s">
        <v>324</v>
      </c>
      <c r="V3206" s="92"/>
      <c r="W3206">
        <v>0</v>
      </c>
      <c r="X3206" s="92"/>
      <c r="Y3206">
        <v>0</v>
      </c>
      <c r="Z3206">
        <v>0</v>
      </c>
      <c r="AA3206">
        <v>0</v>
      </c>
      <c r="AB3206">
        <v>0</v>
      </c>
      <c r="AC3206">
        <v>-1</v>
      </c>
      <c r="AD3206">
        <v>0</v>
      </c>
      <c r="AE3206">
        <v>0</v>
      </c>
      <c r="AF3206">
        <v>0</v>
      </c>
      <c r="AG3206">
        <v>0</v>
      </c>
      <c r="AH3206">
        <v>0</v>
      </c>
      <c r="AK3206">
        <v>0</v>
      </c>
      <c r="AM3206">
        <v>0</v>
      </c>
      <c r="AO3206" s="92"/>
      <c r="AP3206" s="82" t="s">
        <v>363</v>
      </c>
      <c r="AQ3206" s="82" t="s">
        <v>326</v>
      </c>
      <c r="AR3206" s="82"/>
      <c r="AS3206">
        <v>0</v>
      </c>
      <c r="AT3206">
        <v>0</v>
      </c>
      <c r="AU3206">
        <v>2034</v>
      </c>
      <c r="AY3206">
        <v>0</v>
      </c>
      <c r="AZ3206">
        <v>0</v>
      </c>
      <c r="BA3206" s="82" t="s">
        <v>398</v>
      </c>
      <c r="BB3206">
        <v>13140</v>
      </c>
      <c r="BC3206">
        <v>0</v>
      </c>
      <c r="BD3206" s="92"/>
      <c r="BE3206" s="92"/>
      <c r="BF3206">
        <v>0</v>
      </c>
      <c r="BG3206">
        <v>0</v>
      </c>
      <c r="BH3206">
        <v>0</v>
      </c>
      <c r="BI3206" s="92"/>
      <c r="BJ3206" s="92"/>
      <c r="BK3206" s="92"/>
      <c r="BL3206">
        <v>0</v>
      </c>
    </row>
    <row r="3207" spans="1:64" x14ac:dyDescent="0.25">
      <c r="A3207" s="82" t="s">
        <v>297</v>
      </c>
      <c r="B3207" s="82" t="s">
        <v>397</v>
      </c>
      <c r="C3207" s="82" t="s">
        <v>108</v>
      </c>
      <c r="D3207" s="82" t="s">
        <v>309</v>
      </c>
      <c r="E3207" s="82" t="s">
        <v>310</v>
      </c>
      <c r="F3207" s="82" t="s">
        <v>362</v>
      </c>
      <c r="G3207" s="82" t="s">
        <v>362</v>
      </c>
      <c r="H3207">
        <v>0</v>
      </c>
      <c r="I3207">
        <v>0</v>
      </c>
      <c r="J3207">
        <v>0</v>
      </c>
      <c r="K3207" s="92"/>
      <c r="L3207">
        <v>0</v>
      </c>
      <c r="M3207" s="92"/>
      <c r="N3207" s="92"/>
      <c r="O3207" s="92"/>
      <c r="P3207">
        <v>0</v>
      </c>
      <c r="Q3207" s="92"/>
      <c r="R3207" s="92"/>
      <c r="S3207">
        <v>-1</v>
      </c>
      <c r="T3207">
        <v>0</v>
      </c>
      <c r="U3207" s="82" t="s">
        <v>324</v>
      </c>
      <c r="V3207" s="92"/>
      <c r="W3207">
        <v>0</v>
      </c>
      <c r="X3207" s="92"/>
      <c r="Y3207">
        <v>0</v>
      </c>
      <c r="Z3207">
        <v>0</v>
      </c>
      <c r="AA3207">
        <v>0</v>
      </c>
      <c r="AB3207">
        <v>0</v>
      </c>
      <c r="AC3207">
        <v>-1</v>
      </c>
      <c r="AD3207">
        <v>0</v>
      </c>
      <c r="AE3207">
        <v>0</v>
      </c>
      <c r="AF3207">
        <v>0</v>
      </c>
      <c r="AG3207">
        <v>0</v>
      </c>
      <c r="AH3207">
        <v>0</v>
      </c>
      <c r="AK3207">
        <v>0</v>
      </c>
      <c r="AM3207">
        <v>0</v>
      </c>
      <c r="AO3207" s="92"/>
      <c r="AP3207" s="82" t="s">
        <v>363</v>
      </c>
      <c r="AQ3207" s="82" t="s">
        <v>326</v>
      </c>
      <c r="AR3207" s="82"/>
      <c r="AS3207">
        <v>0</v>
      </c>
      <c r="AT3207">
        <v>0</v>
      </c>
      <c r="AU3207">
        <v>2034</v>
      </c>
      <c r="AY3207">
        <v>0</v>
      </c>
      <c r="AZ3207">
        <v>0</v>
      </c>
      <c r="BA3207" s="82" t="s">
        <v>398</v>
      </c>
      <c r="BB3207">
        <v>13141</v>
      </c>
      <c r="BC3207">
        <v>0</v>
      </c>
      <c r="BD3207" s="92"/>
      <c r="BE3207" s="92"/>
      <c r="BF3207">
        <v>0</v>
      </c>
      <c r="BG3207">
        <v>0</v>
      </c>
      <c r="BH3207">
        <v>0</v>
      </c>
      <c r="BI3207" s="92"/>
      <c r="BJ3207" s="92"/>
      <c r="BK3207" s="92"/>
      <c r="BL3207">
        <v>0</v>
      </c>
    </row>
    <row r="3208" spans="1:64" x14ac:dyDescent="0.25">
      <c r="A3208" s="82" t="s">
        <v>297</v>
      </c>
      <c r="B3208" s="82" t="s">
        <v>397</v>
      </c>
      <c r="C3208" s="82" t="s">
        <v>108</v>
      </c>
      <c r="D3208" s="82" t="s">
        <v>311</v>
      </c>
      <c r="E3208" s="82" t="s">
        <v>312</v>
      </c>
      <c r="F3208" s="82" t="s">
        <v>362</v>
      </c>
      <c r="G3208" s="82" t="s">
        <v>362</v>
      </c>
      <c r="H3208">
        <v>0</v>
      </c>
      <c r="I3208">
        <v>0</v>
      </c>
      <c r="J3208">
        <v>0</v>
      </c>
      <c r="K3208" s="92"/>
      <c r="L3208">
        <v>0</v>
      </c>
      <c r="M3208" s="92"/>
      <c r="N3208" s="92"/>
      <c r="O3208" s="92"/>
      <c r="P3208">
        <v>0</v>
      </c>
      <c r="Q3208" s="92"/>
      <c r="R3208" s="92"/>
      <c r="S3208">
        <v>-1</v>
      </c>
      <c r="T3208">
        <v>0</v>
      </c>
      <c r="U3208" s="82" t="s">
        <v>324</v>
      </c>
      <c r="V3208" s="92"/>
      <c r="W3208">
        <v>0</v>
      </c>
      <c r="X3208" s="92"/>
      <c r="Y3208">
        <v>0</v>
      </c>
      <c r="Z3208">
        <v>0</v>
      </c>
      <c r="AA3208">
        <v>0</v>
      </c>
      <c r="AB3208">
        <v>0</v>
      </c>
      <c r="AC3208">
        <v>-1</v>
      </c>
      <c r="AD3208">
        <v>0</v>
      </c>
      <c r="AE3208">
        <v>0</v>
      </c>
      <c r="AF3208">
        <v>0</v>
      </c>
      <c r="AG3208">
        <v>0</v>
      </c>
      <c r="AH3208">
        <v>0</v>
      </c>
      <c r="AK3208">
        <v>0</v>
      </c>
      <c r="AM3208">
        <v>0</v>
      </c>
      <c r="AO3208" s="92"/>
      <c r="AP3208" s="82" t="s">
        <v>363</v>
      </c>
      <c r="AQ3208" s="82" t="s">
        <v>326</v>
      </c>
      <c r="AR3208" s="82"/>
      <c r="AS3208">
        <v>0</v>
      </c>
      <c r="AT3208">
        <v>0</v>
      </c>
      <c r="AU3208">
        <v>2034</v>
      </c>
      <c r="AY3208">
        <v>0</v>
      </c>
      <c r="AZ3208">
        <v>0</v>
      </c>
      <c r="BA3208" s="82" t="s">
        <v>398</v>
      </c>
      <c r="BB3208">
        <v>13142</v>
      </c>
      <c r="BC3208">
        <v>0</v>
      </c>
      <c r="BD3208" s="92"/>
      <c r="BE3208" s="92"/>
      <c r="BF3208">
        <v>0</v>
      </c>
      <c r="BG3208">
        <v>0</v>
      </c>
      <c r="BH3208">
        <v>0</v>
      </c>
      <c r="BI3208" s="92"/>
      <c r="BJ3208" s="92"/>
      <c r="BK3208" s="92"/>
      <c r="BL3208">
        <v>0</v>
      </c>
    </row>
    <row r="3209" spans="1:64" x14ac:dyDescent="0.25">
      <c r="A3209" s="82" t="s">
        <v>297</v>
      </c>
      <c r="B3209" s="82" t="s">
        <v>397</v>
      </c>
      <c r="C3209" s="82" t="s">
        <v>108</v>
      </c>
      <c r="D3209" s="82" t="s">
        <v>298</v>
      </c>
      <c r="E3209" s="82" t="s">
        <v>55</v>
      </c>
      <c r="F3209" s="82" t="s">
        <v>364</v>
      </c>
      <c r="G3209" s="82" t="s">
        <v>364</v>
      </c>
      <c r="H3209">
        <v>34.604072570800781</v>
      </c>
      <c r="I3209">
        <v>100</v>
      </c>
      <c r="J3209">
        <v>34.604072570800781</v>
      </c>
      <c r="K3209" s="92"/>
      <c r="L3209">
        <v>0</v>
      </c>
      <c r="M3209" s="92"/>
      <c r="N3209" s="92"/>
      <c r="O3209" s="92"/>
      <c r="P3209">
        <v>18154.203125</v>
      </c>
      <c r="Q3209" s="92"/>
      <c r="R3209" s="92"/>
      <c r="S3209">
        <v>-1</v>
      </c>
      <c r="T3209">
        <v>0</v>
      </c>
      <c r="U3209" s="82" t="s">
        <v>160</v>
      </c>
      <c r="V3209" s="92"/>
      <c r="W3209">
        <v>303131.6875</v>
      </c>
      <c r="X3209" s="92"/>
      <c r="Y3209">
        <v>0</v>
      </c>
      <c r="Z3209">
        <v>11523.0302734375</v>
      </c>
      <c r="AA3209">
        <v>11523.0302734375</v>
      </c>
      <c r="AB3209">
        <v>0</v>
      </c>
      <c r="AC3209">
        <v>-1</v>
      </c>
      <c r="AD3209">
        <v>0</v>
      </c>
      <c r="AE3209">
        <v>0</v>
      </c>
      <c r="AF3209">
        <v>0</v>
      </c>
      <c r="AG3209">
        <v>0</v>
      </c>
      <c r="AH3209">
        <v>8760</v>
      </c>
      <c r="AI3209">
        <v>0.34604072570800781</v>
      </c>
      <c r="AJ3209">
        <v>38.013282775878906</v>
      </c>
      <c r="AK3209">
        <v>-9869.0966796875</v>
      </c>
      <c r="AL3209">
        <v>-32.55712890625</v>
      </c>
      <c r="AM3209">
        <v>21392.126953125</v>
      </c>
      <c r="AN3209">
        <v>70.570411682128906</v>
      </c>
      <c r="AO3209" s="92"/>
      <c r="AP3209" s="82" t="s">
        <v>336</v>
      </c>
      <c r="AQ3209" s="82" t="s">
        <v>326</v>
      </c>
      <c r="AR3209" s="82"/>
      <c r="AS3209">
        <v>0</v>
      </c>
      <c r="AT3209">
        <v>0</v>
      </c>
      <c r="AU3209">
        <v>2034</v>
      </c>
      <c r="AY3209">
        <v>0</v>
      </c>
      <c r="AZ3209">
        <v>0</v>
      </c>
      <c r="BA3209" s="82" t="s">
        <v>398</v>
      </c>
      <c r="BB3209">
        <v>13143</v>
      </c>
      <c r="BC3209">
        <v>100</v>
      </c>
      <c r="BD3209" s="92"/>
      <c r="BE3209" s="92"/>
      <c r="BF3209">
        <v>303131.6875</v>
      </c>
      <c r="BG3209">
        <v>0</v>
      </c>
      <c r="BH3209">
        <v>0</v>
      </c>
      <c r="BI3209" s="92"/>
      <c r="BJ3209" s="92"/>
      <c r="BK3209" s="92"/>
      <c r="BL3209">
        <v>0</v>
      </c>
    </row>
    <row r="3210" spans="1:64" x14ac:dyDescent="0.25">
      <c r="A3210" s="82" t="s">
        <v>297</v>
      </c>
      <c r="B3210" s="82" t="s">
        <v>397</v>
      </c>
      <c r="C3210" s="82" t="s">
        <v>108</v>
      </c>
      <c r="D3210" s="82" t="s">
        <v>303</v>
      </c>
      <c r="E3210" s="82" t="s">
        <v>304</v>
      </c>
      <c r="F3210" s="82" t="s">
        <v>364</v>
      </c>
      <c r="G3210" s="82" t="s">
        <v>364</v>
      </c>
      <c r="H3210">
        <v>34.604072570800781</v>
      </c>
      <c r="I3210">
        <v>100</v>
      </c>
      <c r="J3210">
        <v>34.604072570800781</v>
      </c>
      <c r="K3210" s="92"/>
      <c r="L3210">
        <v>0</v>
      </c>
      <c r="M3210" s="92"/>
      <c r="N3210" s="92"/>
      <c r="O3210" s="92"/>
      <c r="P3210">
        <v>18154.203125</v>
      </c>
      <c r="Q3210" s="92"/>
      <c r="R3210" s="92"/>
      <c r="S3210">
        <v>-1</v>
      </c>
      <c r="T3210">
        <v>0</v>
      </c>
      <c r="U3210" s="82" t="s">
        <v>160</v>
      </c>
      <c r="V3210" s="92"/>
      <c r="W3210">
        <v>303131.6875</v>
      </c>
      <c r="X3210" s="92"/>
      <c r="Y3210">
        <v>0</v>
      </c>
      <c r="Z3210">
        <v>11523.0302734375</v>
      </c>
      <c r="AA3210">
        <v>11523.0302734375</v>
      </c>
      <c r="AB3210">
        <v>0</v>
      </c>
      <c r="AC3210">
        <v>-1</v>
      </c>
      <c r="AD3210">
        <v>0</v>
      </c>
      <c r="AE3210">
        <v>0</v>
      </c>
      <c r="AF3210">
        <v>0</v>
      </c>
      <c r="AG3210">
        <v>0</v>
      </c>
      <c r="AH3210">
        <v>8760</v>
      </c>
      <c r="AI3210">
        <v>0.34604072570800781</v>
      </c>
      <c r="AJ3210">
        <v>38.013282775878906</v>
      </c>
      <c r="AK3210">
        <v>-9869.0966796875</v>
      </c>
      <c r="AL3210">
        <v>-32.55712890625</v>
      </c>
      <c r="AM3210">
        <v>21392.126953125</v>
      </c>
      <c r="AN3210">
        <v>70.570411682128906</v>
      </c>
      <c r="AO3210" s="92"/>
      <c r="AP3210" s="82" t="s">
        <v>336</v>
      </c>
      <c r="AQ3210" s="82" t="s">
        <v>326</v>
      </c>
      <c r="AR3210" s="82"/>
      <c r="AS3210">
        <v>0</v>
      </c>
      <c r="AT3210">
        <v>0</v>
      </c>
      <c r="AU3210">
        <v>2034</v>
      </c>
      <c r="AY3210">
        <v>0</v>
      </c>
      <c r="AZ3210">
        <v>0</v>
      </c>
      <c r="BA3210" s="82" t="s">
        <v>398</v>
      </c>
      <c r="BB3210">
        <v>13144</v>
      </c>
      <c r="BC3210">
        <v>100</v>
      </c>
      <c r="BD3210" s="92"/>
      <c r="BE3210" s="92"/>
      <c r="BF3210">
        <v>303131.6875</v>
      </c>
      <c r="BG3210">
        <v>0</v>
      </c>
      <c r="BH3210">
        <v>0</v>
      </c>
      <c r="BI3210" s="92"/>
      <c r="BJ3210" s="92"/>
      <c r="BK3210" s="92"/>
      <c r="BL3210">
        <v>0</v>
      </c>
    </row>
    <row r="3211" spans="1:64" x14ac:dyDescent="0.25">
      <c r="A3211" s="82" t="s">
        <v>297</v>
      </c>
      <c r="B3211" s="82" t="s">
        <v>397</v>
      </c>
      <c r="C3211" s="82" t="s">
        <v>108</v>
      </c>
      <c r="D3211" s="82" t="s">
        <v>305</v>
      </c>
      <c r="E3211" s="82" t="s">
        <v>58</v>
      </c>
      <c r="F3211" s="82" t="s">
        <v>364</v>
      </c>
      <c r="G3211" s="82" t="s">
        <v>364</v>
      </c>
      <c r="H3211">
        <v>34.604072570800781</v>
      </c>
      <c r="I3211">
        <v>100</v>
      </c>
      <c r="J3211">
        <v>34.604072570800781</v>
      </c>
      <c r="K3211" s="92"/>
      <c r="L3211">
        <v>0</v>
      </c>
      <c r="M3211" s="92"/>
      <c r="N3211" s="92"/>
      <c r="O3211" s="92"/>
      <c r="P3211">
        <v>18154.203125</v>
      </c>
      <c r="Q3211" s="92"/>
      <c r="R3211" s="92"/>
      <c r="S3211">
        <v>-1</v>
      </c>
      <c r="T3211">
        <v>0</v>
      </c>
      <c r="U3211" s="82" t="s">
        <v>160</v>
      </c>
      <c r="V3211" s="92"/>
      <c r="W3211">
        <v>303131.6875</v>
      </c>
      <c r="X3211" s="92"/>
      <c r="Y3211">
        <v>0</v>
      </c>
      <c r="Z3211">
        <v>11523.0302734375</v>
      </c>
      <c r="AA3211">
        <v>11523.0302734375</v>
      </c>
      <c r="AB3211">
        <v>0</v>
      </c>
      <c r="AC3211">
        <v>-1</v>
      </c>
      <c r="AD3211">
        <v>0</v>
      </c>
      <c r="AE3211">
        <v>0</v>
      </c>
      <c r="AF3211">
        <v>0</v>
      </c>
      <c r="AG3211">
        <v>0</v>
      </c>
      <c r="AH3211">
        <v>8760</v>
      </c>
      <c r="AI3211">
        <v>0.34604072570800781</v>
      </c>
      <c r="AJ3211">
        <v>38.013282775878906</v>
      </c>
      <c r="AK3211">
        <v>-9869.0966796875</v>
      </c>
      <c r="AL3211">
        <v>-32.55712890625</v>
      </c>
      <c r="AM3211">
        <v>21392.126953125</v>
      </c>
      <c r="AN3211">
        <v>70.570411682128906</v>
      </c>
      <c r="AO3211" s="92"/>
      <c r="AP3211" s="82" t="s">
        <v>336</v>
      </c>
      <c r="AQ3211" s="82" t="s">
        <v>326</v>
      </c>
      <c r="AR3211" s="82"/>
      <c r="AS3211">
        <v>0</v>
      </c>
      <c r="AT3211">
        <v>0</v>
      </c>
      <c r="AU3211">
        <v>2034</v>
      </c>
      <c r="AY3211">
        <v>0</v>
      </c>
      <c r="AZ3211">
        <v>0</v>
      </c>
      <c r="BA3211" s="82" t="s">
        <v>398</v>
      </c>
      <c r="BB3211">
        <v>13145</v>
      </c>
      <c r="BC3211">
        <v>100</v>
      </c>
      <c r="BD3211" s="92"/>
      <c r="BE3211" s="92"/>
      <c r="BF3211">
        <v>303131.6875</v>
      </c>
      <c r="BG3211">
        <v>0</v>
      </c>
      <c r="BH3211">
        <v>0</v>
      </c>
      <c r="BI3211" s="92"/>
      <c r="BJ3211" s="92"/>
      <c r="BK3211" s="92"/>
      <c r="BL3211">
        <v>0</v>
      </c>
    </row>
    <row r="3212" spans="1:64" x14ac:dyDescent="0.25">
      <c r="A3212" s="82" t="s">
        <v>297</v>
      </c>
      <c r="B3212" s="82" t="s">
        <v>397</v>
      </c>
      <c r="C3212" s="82" t="s">
        <v>108</v>
      </c>
      <c r="D3212" s="82" t="s">
        <v>306</v>
      </c>
      <c r="E3212" s="82" t="s">
        <v>59</v>
      </c>
      <c r="F3212" s="82" t="s">
        <v>364</v>
      </c>
      <c r="G3212" s="82" t="s">
        <v>364</v>
      </c>
      <c r="H3212">
        <v>34.604072570800781</v>
      </c>
      <c r="I3212">
        <v>100</v>
      </c>
      <c r="J3212">
        <v>34.604072570800781</v>
      </c>
      <c r="K3212" s="92"/>
      <c r="L3212">
        <v>0</v>
      </c>
      <c r="M3212" s="92"/>
      <c r="N3212" s="92"/>
      <c r="O3212" s="92"/>
      <c r="P3212">
        <v>18154.203125</v>
      </c>
      <c r="Q3212" s="92"/>
      <c r="R3212" s="92"/>
      <c r="S3212">
        <v>-1</v>
      </c>
      <c r="T3212">
        <v>0</v>
      </c>
      <c r="U3212" s="82" t="s">
        <v>160</v>
      </c>
      <c r="V3212" s="92"/>
      <c r="W3212">
        <v>303131.6875</v>
      </c>
      <c r="X3212" s="92"/>
      <c r="Y3212">
        <v>0</v>
      </c>
      <c r="Z3212">
        <v>11523.0302734375</v>
      </c>
      <c r="AA3212">
        <v>11523.0302734375</v>
      </c>
      <c r="AB3212">
        <v>0</v>
      </c>
      <c r="AC3212">
        <v>-1</v>
      </c>
      <c r="AD3212">
        <v>0</v>
      </c>
      <c r="AE3212">
        <v>0</v>
      </c>
      <c r="AF3212">
        <v>0</v>
      </c>
      <c r="AG3212">
        <v>0</v>
      </c>
      <c r="AH3212">
        <v>8760</v>
      </c>
      <c r="AI3212">
        <v>0.34604072570800781</v>
      </c>
      <c r="AJ3212">
        <v>38.013282775878906</v>
      </c>
      <c r="AK3212">
        <v>-9869.0966796875</v>
      </c>
      <c r="AL3212">
        <v>-32.55712890625</v>
      </c>
      <c r="AM3212">
        <v>21392.126953125</v>
      </c>
      <c r="AN3212">
        <v>70.570411682128906</v>
      </c>
      <c r="AO3212" s="92"/>
      <c r="AP3212" s="82" t="s">
        <v>336</v>
      </c>
      <c r="AQ3212" s="82" t="s">
        <v>326</v>
      </c>
      <c r="AR3212" s="82"/>
      <c r="AS3212">
        <v>0</v>
      </c>
      <c r="AT3212">
        <v>0</v>
      </c>
      <c r="AU3212">
        <v>2034</v>
      </c>
      <c r="AY3212">
        <v>0</v>
      </c>
      <c r="AZ3212">
        <v>0</v>
      </c>
      <c r="BA3212" s="82" t="s">
        <v>398</v>
      </c>
      <c r="BB3212">
        <v>13146</v>
      </c>
      <c r="BC3212">
        <v>100</v>
      </c>
      <c r="BD3212" s="92"/>
      <c r="BE3212" s="92"/>
      <c r="BF3212">
        <v>303131.6875</v>
      </c>
      <c r="BG3212">
        <v>0</v>
      </c>
      <c r="BH3212">
        <v>0</v>
      </c>
      <c r="BI3212" s="92"/>
      <c r="BJ3212" s="92"/>
      <c r="BK3212" s="92"/>
      <c r="BL3212">
        <v>0</v>
      </c>
    </row>
    <row r="3213" spans="1:64" x14ac:dyDescent="0.25">
      <c r="A3213" s="82" t="s">
        <v>297</v>
      </c>
      <c r="B3213" s="82" t="s">
        <v>397</v>
      </c>
      <c r="C3213" s="82" t="s">
        <v>108</v>
      </c>
      <c r="D3213" s="82" t="s">
        <v>307</v>
      </c>
      <c r="E3213" s="82" t="s">
        <v>60</v>
      </c>
      <c r="F3213" s="82" t="s">
        <v>364</v>
      </c>
      <c r="G3213" s="82" t="s">
        <v>364</v>
      </c>
      <c r="H3213">
        <v>34.604072570800781</v>
      </c>
      <c r="I3213">
        <v>100</v>
      </c>
      <c r="J3213">
        <v>34.604072570800781</v>
      </c>
      <c r="K3213" s="92"/>
      <c r="L3213">
        <v>0</v>
      </c>
      <c r="M3213" s="92"/>
      <c r="N3213" s="92"/>
      <c r="O3213" s="92"/>
      <c r="P3213">
        <v>18154.203125</v>
      </c>
      <c r="Q3213" s="92"/>
      <c r="R3213" s="92"/>
      <c r="S3213">
        <v>-1</v>
      </c>
      <c r="T3213">
        <v>0</v>
      </c>
      <c r="U3213" s="82" t="s">
        <v>160</v>
      </c>
      <c r="V3213" s="92"/>
      <c r="W3213">
        <v>303131.6875</v>
      </c>
      <c r="X3213" s="92"/>
      <c r="Y3213">
        <v>0</v>
      </c>
      <c r="Z3213">
        <v>11523.0302734375</v>
      </c>
      <c r="AA3213">
        <v>11523.0302734375</v>
      </c>
      <c r="AB3213">
        <v>0</v>
      </c>
      <c r="AC3213">
        <v>-1</v>
      </c>
      <c r="AD3213">
        <v>0</v>
      </c>
      <c r="AE3213">
        <v>0</v>
      </c>
      <c r="AF3213">
        <v>0</v>
      </c>
      <c r="AG3213">
        <v>0</v>
      </c>
      <c r="AH3213">
        <v>8760</v>
      </c>
      <c r="AI3213">
        <v>0.34604072570800781</v>
      </c>
      <c r="AJ3213">
        <v>38.013282775878906</v>
      </c>
      <c r="AK3213">
        <v>-9869.0966796875</v>
      </c>
      <c r="AL3213">
        <v>-32.55712890625</v>
      </c>
      <c r="AM3213">
        <v>21392.126953125</v>
      </c>
      <c r="AN3213">
        <v>70.570411682128906</v>
      </c>
      <c r="AO3213" s="92"/>
      <c r="AP3213" s="82" t="s">
        <v>336</v>
      </c>
      <c r="AQ3213" s="82" t="s">
        <v>326</v>
      </c>
      <c r="AR3213" s="82"/>
      <c r="AS3213">
        <v>0</v>
      </c>
      <c r="AT3213">
        <v>0</v>
      </c>
      <c r="AU3213">
        <v>2034</v>
      </c>
      <c r="AY3213">
        <v>0</v>
      </c>
      <c r="AZ3213">
        <v>0</v>
      </c>
      <c r="BA3213" s="82" t="s">
        <v>398</v>
      </c>
      <c r="BB3213">
        <v>13147</v>
      </c>
      <c r="BC3213">
        <v>100</v>
      </c>
      <c r="BD3213" s="92"/>
      <c r="BE3213" s="92"/>
      <c r="BF3213">
        <v>303131.6875</v>
      </c>
      <c r="BG3213">
        <v>0</v>
      </c>
      <c r="BH3213">
        <v>0</v>
      </c>
      <c r="BI3213" s="92"/>
      <c r="BJ3213" s="92"/>
      <c r="BK3213" s="92"/>
      <c r="BL3213">
        <v>0</v>
      </c>
    </row>
    <row r="3214" spans="1:64" x14ac:dyDescent="0.25">
      <c r="A3214" s="82" t="s">
        <v>297</v>
      </c>
      <c r="B3214" s="82" t="s">
        <v>397</v>
      </c>
      <c r="C3214" s="82" t="s">
        <v>108</v>
      </c>
      <c r="D3214" s="82" t="s">
        <v>308</v>
      </c>
      <c r="E3214" s="82" t="s">
        <v>61</v>
      </c>
      <c r="F3214" s="82" t="s">
        <v>364</v>
      </c>
      <c r="G3214" s="82" t="s">
        <v>364</v>
      </c>
      <c r="H3214">
        <v>34.604072570800781</v>
      </c>
      <c r="I3214">
        <v>100</v>
      </c>
      <c r="J3214">
        <v>34.604072570800781</v>
      </c>
      <c r="K3214" s="92"/>
      <c r="L3214">
        <v>0</v>
      </c>
      <c r="M3214" s="92"/>
      <c r="N3214" s="92"/>
      <c r="O3214" s="92"/>
      <c r="P3214">
        <v>18154.203125</v>
      </c>
      <c r="Q3214" s="92"/>
      <c r="R3214" s="92"/>
      <c r="S3214">
        <v>-1</v>
      </c>
      <c r="T3214">
        <v>0</v>
      </c>
      <c r="U3214" s="82" t="s">
        <v>160</v>
      </c>
      <c r="V3214" s="92"/>
      <c r="W3214">
        <v>303131.6875</v>
      </c>
      <c r="X3214" s="92"/>
      <c r="Y3214">
        <v>0</v>
      </c>
      <c r="Z3214">
        <v>11523.0302734375</v>
      </c>
      <c r="AA3214">
        <v>11523.0302734375</v>
      </c>
      <c r="AB3214">
        <v>0</v>
      </c>
      <c r="AC3214">
        <v>-1</v>
      </c>
      <c r="AD3214">
        <v>0</v>
      </c>
      <c r="AE3214">
        <v>0</v>
      </c>
      <c r="AF3214">
        <v>0</v>
      </c>
      <c r="AG3214">
        <v>0</v>
      </c>
      <c r="AH3214">
        <v>8760</v>
      </c>
      <c r="AI3214">
        <v>0.34604072570800781</v>
      </c>
      <c r="AJ3214">
        <v>38.013282775878906</v>
      </c>
      <c r="AK3214">
        <v>-9869.0966796875</v>
      </c>
      <c r="AL3214">
        <v>-32.55712890625</v>
      </c>
      <c r="AM3214">
        <v>21392.126953125</v>
      </c>
      <c r="AN3214">
        <v>70.570411682128906</v>
      </c>
      <c r="AO3214" s="92"/>
      <c r="AP3214" s="82" t="s">
        <v>336</v>
      </c>
      <c r="AQ3214" s="82" t="s">
        <v>326</v>
      </c>
      <c r="AR3214" s="82"/>
      <c r="AS3214">
        <v>0</v>
      </c>
      <c r="AT3214">
        <v>0</v>
      </c>
      <c r="AU3214">
        <v>2034</v>
      </c>
      <c r="AY3214">
        <v>0</v>
      </c>
      <c r="AZ3214">
        <v>0</v>
      </c>
      <c r="BA3214" s="82" t="s">
        <v>398</v>
      </c>
      <c r="BB3214">
        <v>13148</v>
      </c>
      <c r="BC3214">
        <v>100</v>
      </c>
      <c r="BD3214" s="92"/>
      <c r="BE3214" s="92"/>
      <c r="BF3214">
        <v>303131.6875</v>
      </c>
      <c r="BG3214">
        <v>0</v>
      </c>
      <c r="BH3214">
        <v>0</v>
      </c>
      <c r="BI3214" s="92"/>
      <c r="BJ3214" s="92"/>
      <c r="BK3214" s="92"/>
      <c r="BL3214">
        <v>0</v>
      </c>
    </row>
    <row r="3215" spans="1:64" x14ac:dyDescent="0.25">
      <c r="A3215" s="82" t="s">
        <v>297</v>
      </c>
      <c r="B3215" s="82" t="s">
        <v>397</v>
      </c>
      <c r="C3215" s="82" t="s">
        <v>108</v>
      </c>
      <c r="D3215" s="82" t="s">
        <v>309</v>
      </c>
      <c r="E3215" s="82" t="s">
        <v>310</v>
      </c>
      <c r="F3215" s="82" t="s">
        <v>364</v>
      </c>
      <c r="G3215" s="82" t="s">
        <v>364</v>
      </c>
      <c r="H3215">
        <v>34.604072570800781</v>
      </c>
      <c r="I3215">
        <v>100</v>
      </c>
      <c r="J3215">
        <v>34.604072570800781</v>
      </c>
      <c r="K3215" s="92"/>
      <c r="L3215">
        <v>0</v>
      </c>
      <c r="M3215" s="92"/>
      <c r="N3215" s="92"/>
      <c r="O3215" s="92"/>
      <c r="P3215">
        <v>18154.203125</v>
      </c>
      <c r="Q3215" s="92"/>
      <c r="R3215" s="92"/>
      <c r="S3215">
        <v>-1</v>
      </c>
      <c r="T3215">
        <v>0</v>
      </c>
      <c r="U3215" s="82" t="s">
        <v>160</v>
      </c>
      <c r="V3215" s="92"/>
      <c r="W3215">
        <v>303131.6875</v>
      </c>
      <c r="X3215" s="92"/>
      <c r="Y3215">
        <v>0</v>
      </c>
      <c r="Z3215">
        <v>11523.0302734375</v>
      </c>
      <c r="AA3215">
        <v>11523.0302734375</v>
      </c>
      <c r="AB3215">
        <v>0</v>
      </c>
      <c r="AC3215">
        <v>-1</v>
      </c>
      <c r="AD3215">
        <v>0</v>
      </c>
      <c r="AE3215">
        <v>0</v>
      </c>
      <c r="AF3215">
        <v>0</v>
      </c>
      <c r="AG3215">
        <v>0</v>
      </c>
      <c r="AH3215">
        <v>8760</v>
      </c>
      <c r="AI3215">
        <v>0.34604072570800781</v>
      </c>
      <c r="AJ3215">
        <v>38.013282775878906</v>
      </c>
      <c r="AK3215">
        <v>-9869.0966796875</v>
      </c>
      <c r="AL3215">
        <v>-32.55712890625</v>
      </c>
      <c r="AM3215">
        <v>21392.126953125</v>
      </c>
      <c r="AN3215">
        <v>70.570411682128906</v>
      </c>
      <c r="AO3215" s="92"/>
      <c r="AP3215" s="82" t="s">
        <v>336</v>
      </c>
      <c r="AQ3215" s="82" t="s">
        <v>326</v>
      </c>
      <c r="AR3215" s="82"/>
      <c r="AS3215">
        <v>0</v>
      </c>
      <c r="AT3215">
        <v>0</v>
      </c>
      <c r="AU3215">
        <v>2034</v>
      </c>
      <c r="AY3215">
        <v>0</v>
      </c>
      <c r="AZ3215">
        <v>0</v>
      </c>
      <c r="BA3215" s="82" t="s">
        <v>398</v>
      </c>
      <c r="BB3215">
        <v>13149</v>
      </c>
      <c r="BC3215">
        <v>100</v>
      </c>
      <c r="BD3215" s="92"/>
      <c r="BE3215" s="92"/>
      <c r="BF3215">
        <v>303131.6875</v>
      </c>
      <c r="BG3215">
        <v>0</v>
      </c>
      <c r="BH3215">
        <v>0</v>
      </c>
      <c r="BI3215" s="92"/>
      <c r="BJ3215" s="92"/>
      <c r="BK3215" s="92"/>
      <c r="BL3215">
        <v>0</v>
      </c>
    </row>
    <row r="3216" spans="1:64" x14ac:dyDescent="0.25">
      <c r="A3216" s="82" t="s">
        <v>297</v>
      </c>
      <c r="B3216" s="82" t="s">
        <v>397</v>
      </c>
      <c r="C3216" s="82" t="s">
        <v>108</v>
      </c>
      <c r="D3216" s="82" t="s">
        <v>313</v>
      </c>
      <c r="E3216" s="82" t="s">
        <v>314</v>
      </c>
      <c r="F3216" s="82" t="s">
        <v>364</v>
      </c>
      <c r="G3216" s="82" t="s">
        <v>364</v>
      </c>
      <c r="H3216">
        <v>34.604072570800781</v>
      </c>
      <c r="I3216">
        <v>100</v>
      </c>
      <c r="J3216">
        <v>34.604072570800781</v>
      </c>
      <c r="K3216" s="92"/>
      <c r="L3216">
        <v>0</v>
      </c>
      <c r="M3216" s="92"/>
      <c r="N3216" s="92"/>
      <c r="O3216" s="92"/>
      <c r="P3216">
        <v>18154.203125</v>
      </c>
      <c r="Q3216" s="92"/>
      <c r="R3216" s="92"/>
      <c r="S3216">
        <v>-1</v>
      </c>
      <c r="T3216">
        <v>0</v>
      </c>
      <c r="U3216" s="82" t="s">
        <v>160</v>
      </c>
      <c r="V3216" s="92"/>
      <c r="W3216">
        <v>303131.6875</v>
      </c>
      <c r="X3216" s="92"/>
      <c r="Y3216">
        <v>0</v>
      </c>
      <c r="Z3216">
        <v>11523.0302734375</v>
      </c>
      <c r="AA3216">
        <v>11523.0302734375</v>
      </c>
      <c r="AB3216">
        <v>0</v>
      </c>
      <c r="AC3216">
        <v>-1</v>
      </c>
      <c r="AD3216">
        <v>0</v>
      </c>
      <c r="AE3216">
        <v>0</v>
      </c>
      <c r="AF3216">
        <v>0</v>
      </c>
      <c r="AG3216">
        <v>0</v>
      </c>
      <c r="AH3216">
        <v>8760</v>
      </c>
      <c r="AI3216">
        <v>0.34604072570800781</v>
      </c>
      <c r="AJ3216">
        <v>38.013282775878906</v>
      </c>
      <c r="AK3216">
        <v>-9869.0966796875</v>
      </c>
      <c r="AL3216">
        <v>-32.55712890625</v>
      </c>
      <c r="AM3216">
        <v>21392.126953125</v>
      </c>
      <c r="AN3216">
        <v>70.570411682128906</v>
      </c>
      <c r="AO3216" s="92"/>
      <c r="AP3216" s="82" t="s">
        <v>336</v>
      </c>
      <c r="AQ3216" s="82" t="s">
        <v>326</v>
      </c>
      <c r="AR3216" s="82"/>
      <c r="AS3216">
        <v>0</v>
      </c>
      <c r="AT3216">
        <v>0</v>
      </c>
      <c r="AU3216">
        <v>2034</v>
      </c>
      <c r="AY3216">
        <v>0</v>
      </c>
      <c r="AZ3216">
        <v>0</v>
      </c>
      <c r="BA3216" s="82" t="s">
        <v>398</v>
      </c>
      <c r="BB3216">
        <v>13150</v>
      </c>
      <c r="BC3216">
        <v>100</v>
      </c>
      <c r="BD3216" s="92"/>
      <c r="BE3216" s="92"/>
      <c r="BF3216">
        <v>303131.6875</v>
      </c>
      <c r="BG3216">
        <v>0</v>
      </c>
      <c r="BH3216">
        <v>0</v>
      </c>
      <c r="BI3216" s="92"/>
      <c r="BJ3216" s="92"/>
      <c r="BK3216" s="92"/>
      <c r="BL3216">
        <v>0</v>
      </c>
    </row>
    <row r="3217" spans="1:64" x14ac:dyDescent="0.25">
      <c r="A3217" s="82" t="s">
        <v>297</v>
      </c>
      <c r="B3217" s="82" t="s">
        <v>397</v>
      </c>
      <c r="C3217" s="82" t="s">
        <v>108</v>
      </c>
      <c r="D3217" s="82" t="s">
        <v>298</v>
      </c>
      <c r="E3217" s="82" t="s">
        <v>55</v>
      </c>
      <c r="F3217" s="82" t="s">
        <v>365</v>
      </c>
      <c r="G3217" s="82" t="s">
        <v>365</v>
      </c>
      <c r="H3217">
        <v>34.604072570800781</v>
      </c>
      <c r="I3217">
        <v>100</v>
      </c>
      <c r="J3217">
        <v>34.604072570800781</v>
      </c>
      <c r="K3217" s="92"/>
      <c r="L3217">
        <v>0</v>
      </c>
      <c r="M3217" s="92"/>
      <c r="N3217" s="92"/>
      <c r="O3217" s="92"/>
      <c r="P3217">
        <v>17664.29296875</v>
      </c>
      <c r="Q3217" s="92"/>
      <c r="R3217" s="92"/>
      <c r="S3217">
        <v>-1</v>
      </c>
      <c r="T3217">
        <v>0</v>
      </c>
      <c r="U3217" s="82" t="s">
        <v>160</v>
      </c>
      <c r="V3217" s="92"/>
      <c r="W3217">
        <v>303131.6875</v>
      </c>
      <c r="X3217" s="92"/>
      <c r="Y3217">
        <v>0</v>
      </c>
      <c r="Z3217">
        <v>11523.0302734375</v>
      </c>
      <c r="AA3217">
        <v>11523.0302734375</v>
      </c>
      <c r="AB3217">
        <v>0</v>
      </c>
      <c r="AC3217">
        <v>-1</v>
      </c>
      <c r="AD3217">
        <v>0</v>
      </c>
      <c r="AE3217">
        <v>0</v>
      </c>
      <c r="AF3217">
        <v>0</v>
      </c>
      <c r="AG3217">
        <v>0</v>
      </c>
      <c r="AH3217">
        <v>8760</v>
      </c>
      <c r="AI3217">
        <v>0.34604072570800781</v>
      </c>
      <c r="AJ3217">
        <v>38.013282775878906</v>
      </c>
      <c r="AK3217">
        <v>-9869.0966796875</v>
      </c>
      <c r="AL3217">
        <v>-32.55712890625</v>
      </c>
      <c r="AM3217">
        <v>21392.126953125</v>
      </c>
      <c r="AN3217">
        <v>70.570411682128906</v>
      </c>
      <c r="AO3217" s="92"/>
      <c r="AP3217" s="82" t="s">
        <v>325</v>
      </c>
      <c r="AQ3217" s="82" t="s">
        <v>326</v>
      </c>
      <c r="AR3217" s="82"/>
      <c r="AS3217">
        <v>0</v>
      </c>
      <c r="AT3217">
        <v>0</v>
      </c>
      <c r="AU3217">
        <v>2034</v>
      </c>
      <c r="AY3217">
        <v>0</v>
      </c>
      <c r="AZ3217">
        <v>0</v>
      </c>
      <c r="BA3217" s="82" t="s">
        <v>398</v>
      </c>
      <c r="BB3217">
        <v>13151</v>
      </c>
      <c r="BC3217">
        <v>100</v>
      </c>
      <c r="BD3217" s="92"/>
      <c r="BE3217" s="92"/>
      <c r="BF3217">
        <v>303131.6875</v>
      </c>
      <c r="BG3217">
        <v>0</v>
      </c>
      <c r="BH3217">
        <v>0</v>
      </c>
      <c r="BI3217" s="92"/>
      <c r="BJ3217" s="92"/>
      <c r="BK3217" s="92"/>
      <c r="BL3217">
        <v>0</v>
      </c>
    </row>
    <row r="3218" spans="1:64" x14ac:dyDescent="0.25">
      <c r="A3218" s="82" t="s">
        <v>297</v>
      </c>
      <c r="B3218" s="82" t="s">
        <v>397</v>
      </c>
      <c r="C3218" s="82" t="s">
        <v>108</v>
      </c>
      <c r="D3218" s="82" t="s">
        <v>303</v>
      </c>
      <c r="E3218" s="82" t="s">
        <v>304</v>
      </c>
      <c r="F3218" s="82" t="s">
        <v>365</v>
      </c>
      <c r="G3218" s="82" t="s">
        <v>365</v>
      </c>
      <c r="H3218">
        <v>34.604072570800781</v>
      </c>
      <c r="I3218">
        <v>100</v>
      </c>
      <c r="J3218">
        <v>34.604072570800781</v>
      </c>
      <c r="K3218" s="92"/>
      <c r="L3218">
        <v>0</v>
      </c>
      <c r="M3218" s="92"/>
      <c r="N3218" s="92"/>
      <c r="O3218" s="92"/>
      <c r="P3218">
        <v>17664.29296875</v>
      </c>
      <c r="Q3218" s="92"/>
      <c r="R3218" s="92"/>
      <c r="S3218">
        <v>-1</v>
      </c>
      <c r="T3218">
        <v>0</v>
      </c>
      <c r="U3218" s="82" t="s">
        <v>160</v>
      </c>
      <c r="V3218" s="92"/>
      <c r="W3218">
        <v>303131.6875</v>
      </c>
      <c r="X3218" s="92"/>
      <c r="Y3218">
        <v>0</v>
      </c>
      <c r="Z3218">
        <v>11523.0302734375</v>
      </c>
      <c r="AA3218">
        <v>11523.0302734375</v>
      </c>
      <c r="AB3218">
        <v>0</v>
      </c>
      <c r="AC3218">
        <v>-1</v>
      </c>
      <c r="AD3218">
        <v>0</v>
      </c>
      <c r="AE3218">
        <v>0</v>
      </c>
      <c r="AF3218">
        <v>0</v>
      </c>
      <c r="AG3218">
        <v>0</v>
      </c>
      <c r="AH3218">
        <v>8760</v>
      </c>
      <c r="AI3218">
        <v>0.34604072570800781</v>
      </c>
      <c r="AJ3218">
        <v>38.013282775878906</v>
      </c>
      <c r="AK3218">
        <v>-9869.0966796875</v>
      </c>
      <c r="AL3218">
        <v>-32.55712890625</v>
      </c>
      <c r="AM3218">
        <v>21392.126953125</v>
      </c>
      <c r="AN3218">
        <v>70.570411682128906</v>
      </c>
      <c r="AO3218" s="92"/>
      <c r="AP3218" s="82" t="s">
        <v>325</v>
      </c>
      <c r="AQ3218" s="82" t="s">
        <v>326</v>
      </c>
      <c r="AR3218" s="82"/>
      <c r="AS3218">
        <v>0</v>
      </c>
      <c r="AT3218">
        <v>0</v>
      </c>
      <c r="AU3218">
        <v>2034</v>
      </c>
      <c r="AY3218">
        <v>0</v>
      </c>
      <c r="AZ3218">
        <v>0</v>
      </c>
      <c r="BA3218" s="82" t="s">
        <v>398</v>
      </c>
      <c r="BB3218">
        <v>13152</v>
      </c>
      <c r="BC3218">
        <v>100</v>
      </c>
      <c r="BD3218" s="92"/>
      <c r="BE3218" s="92"/>
      <c r="BF3218">
        <v>303131.6875</v>
      </c>
      <c r="BG3218">
        <v>0</v>
      </c>
      <c r="BH3218">
        <v>0</v>
      </c>
      <c r="BI3218" s="92"/>
      <c r="BJ3218" s="92"/>
      <c r="BK3218" s="92"/>
      <c r="BL3218">
        <v>0</v>
      </c>
    </row>
    <row r="3219" spans="1:64" x14ac:dyDescent="0.25">
      <c r="A3219" s="82" t="s">
        <v>297</v>
      </c>
      <c r="B3219" s="82" t="s">
        <v>397</v>
      </c>
      <c r="C3219" s="82" t="s">
        <v>108</v>
      </c>
      <c r="D3219" s="82" t="s">
        <v>305</v>
      </c>
      <c r="E3219" s="82" t="s">
        <v>58</v>
      </c>
      <c r="F3219" s="82" t="s">
        <v>365</v>
      </c>
      <c r="G3219" s="82" t="s">
        <v>365</v>
      </c>
      <c r="H3219">
        <v>34.604072570800781</v>
      </c>
      <c r="I3219">
        <v>100</v>
      </c>
      <c r="J3219">
        <v>34.604072570800781</v>
      </c>
      <c r="K3219" s="92"/>
      <c r="L3219">
        <v>0</v>
      </c>
      <c r="M3219" s="92"/>
      <c r="N3219" s="92"/>
      <c r="O3219" s="92"/>
      <c r="P3219">
        <v>17664.29296875</v>
      </c>
      <c r="Q3219" s="92"/>
      <c r="R3219" s="92"/>
      <c r="S3219">
        <v>-1</v>
      </c>
      <c r="T3219">
        <v>0</v>
      </c>
      <c r="U3219" s="82" t="s">
        <v>160</v>
      </c>
      <c r="V3219" s="92"/>
      <c r="W3219">
        <v>303131.6875</v>
      </c>
      <c r="X3219" s="92"/>
      <c r="Y3219">
        <v>0</v>
      </c>
      <c r="Z3219">
        <v>11523.0302734375</v>
      </c>
      <c r="AA3219">
        <v>11523.0302734375</v>
      </c>
      <c r="AB3219">
        <v>0</v>
      </c>
      <c r="AC3219">
        <v>-1</v>
      </c>
      <c r="AD3219">
        <v>0</v>
      </c>
      <c r="AE3219">
        <v>0</v>
      </c>
      <c r="AF3219">
        <v>0</v>
      </c>
      <c r="AG3219">
        <v>0</v>
      </c>
      <c r="AH3219">
        <v>8760</v>
      </c>
      <c r="AI3219">
        <v>0.34604072570800781</v>
      </c>
      <c r="AJ3219">
        <v>38.013282775878906</v>
      </c>
      <c r="AK3219">
        <v>-9869.0966796875</v>
      </c>
      <c r="AL3219">
        <v>-32.55712890625</v>
      </c>
      <c r="AM3219">
        <v>21392.126953125</v>
      </c>
      <c r="AN3219">
        <v>70.570411682128906</v>
      </c>
      <c r="AO3219" s="92"/>
      <c r="AP3219" s="82" t="s">
        <v>325</v>
      </c>
      <c r="AQ3219" s="82" t="s">
        <v>326</v>
      </c>
      <c r="AR3219" s="82"/>
      <c r="AS3219">
        <v>0</v>
      </c>
      <c r="AT3219">
        <v>0</v>
      </c>
      <c r="AU3219">
        <v>2034</v>
      </c>
      <c r="AY3219">
        <v>0</v>
      </c>
      <c r="AZ3219">
        <v>0</v>
      </c>
      <c r="BA3219" s="82" t="s">
        <v>398</v>
      </c>
      <c r="BB3219">
        <v>13153</v>
      </c>
      <c r="BC3219">
        <v>100</v>
      </c>
      <c r="BD3219" s="92"/>
      <c r="BE3219" s="92"/>
      <c r="BF3219">
        <v>303131.6875</v>
      </c>
      <c r="BG3219">
        <v>0</v>
      </c>
      <c r="BH3219">
        <v>0</v>
      </c>
      <c r="BI3219" s="92"/>
      <c r="BJ3219" s="92"/>
      <c r="BK3219" s="92"/>
      <c r="BL3219">
        <v>0</v>
      </c>
    </row>
    <row r="3220" spans="1:64" x14ac:dyDescent="0.25">
      <c r="A3220" s="82" t="s">
        <v>297</v>
      </c>
      <c r="B3220" s="82" t="s">
        <v>397</v>
      </c>
      <c r="C3220" s="82" t="s">
        <v>108</v>
      </c>
      <c r="D3220" s="82" t="s">
        <v>306</v>
      </c>
      <c r="E3220" s="82" t="s">
        <v>59</v>
      </c>
      <c r="F3220" s="82" t="s">
        <v>365</v>
      </c>
      <c r="G3220" s="82" t="s">
        <v>365</v>
      </c>
      <c r="H3220">
        <v>34.604072570800781</v>
      </c>
      <c r="I3220">
        <v>100</v>
      </c>
      <c r="J3220">
        <v>34.604072570800781</v>
      </c>
      <c r="K3220" s="92"/>
      <c r="L3220">
        <v>0</v>
      </c>
      <c r="M3220" s="92"/>
      <c r="N3220" s="92"/>
      <c r="O3220" s="92"/>
      <c r="P3220">
        <v>17664.29296875</v>
      </c>
      <c r="Q3220" s="92"/>
      <c r="R3220" s="92"/>
      <c r="S3220">
        <v>-1</v>
      </c>
      <c r="T3220">
        <v>0</v>
      </c>
      <c r="U3220" s="82" t="s">
        <v>160</v>
      </c>
      <c r="V3220" s="92"/>
      <c r="W3220">
        <v>303131.6875</v>
      </c>
      <c r="X3220" s="92"/>
      <c r="Y3220">
        <v>0</v>
      </c>
      <c r="Z3220">
        <v>11523.0302734375</v>
      </c>
      <c r="AA3220">
        <v>11523.0302734375</v>
      </c>
      <c r="AB3220">
        <v>0</v>
      </c>
      <c r="AC3220">
        <v>-1</v>
      </c>
      <c r="AD3220">
        <v>0</v>
      </c>
      <c r="AE3220">
        <v>0</v>
      </c>
      <c r="AF3220">
        <v>0</v>
      </c>
      <c r="AG3220">
        <v>0</v>
      </c>
      <c r="AH3220">
        <v>8760</v>
      </c>
      <c r="AI3220">
        <v>0.34604072570800781</v>
      </c>
      <c r="AJ3220">
        <v>38.013282775878906</v>
      </c>
      <c r="AK3220">
        <v>-9869.0966796875</v>
      </c>
      <c r="AL3220">
        <v>-32.55712890625</v>
      </c>
      <c r="AM3220">
        <v>21392.126953125</v>
      </c>
      <c r="AN3220">
        <v>70.570411682128906</v>
      </c>
      <c r="AO3220" s="92"/>
      <c r="AP3220" s="82" t="s">
        <v>325</v>
      </c>
      <c r="AQ3220" s="82" t="s">
        <v>326</v>
      </c>
      <c r="AR3220" s="82"/>
      <c r="AS3220">
        <v>0</v>
      </c>
      <c r="AT3220">
        <v>0</v>
      </c>
      <c r="AU3220">
        <v>2034</v>
      </c>
      <c r="AY3220">
        <v>0</v>
      </c>
      <c r="AZ3220">
        <v>0</v>
      </c>
      <c r="BA3220" s="82" t="s">
        <v>398</v>
      </c>
      <c r="BB3220">
        <v>13154</v>
      </c>
      <c r="BC3220">
        <v>100</v>
      </c>
      <c r="BD3220" s="92"/>
      <c r="BE3220" s="92"/>
      <c r="BF3220">
        <v>303131.6875</v>
      </c>
      <c r="BG3220">
        <v>0</v>
      </c>
      <c r="BH3220">
        <v>0</v>
      </c>
      <c r="BI3220" s="92"/>
      <c r="BJ3220" s="92"/>
      <c r="BK3220" s="92"/>
      <c r="BL3220">
        <v>0</v>
      </c>
    </row>
    <row r="3221" spans="1:64" x14ac:dyDescent="0.25">
      <c r="A3221" s="82" t="s">
        <v>297</v>
      </c>
      <c r="B3221" s="82" t="s">
        <v>397</v>
      </c>
      <c r="C3221" s="82" t="s">
        <v>108</v>
      </c>
      <c r="D3221" s="82" t="s">
        <v>307</v>
      </c>
      <c r="E3221" s="82" t="s">
        <v>60</v>
      </c>
      <c r="F3221" s="82" t="s">
        <v>365</v>
      </c>
      <c r="G3221" s="82" t="s">
        <v>365</v>
      </c>
      <c r="H3221">
        <v>34.604072570800781</v>
      </c>
      <c r="I3221">
        <v>100</v>
      </c>
      <c r="J3221">
        <v>34.604072570800781</v>
      </c>
      <c r="K3221" s="92"/>
      <c r="L3221">
        <v>0</v>
      </c>
      <c r="M3221" s="92"/>
      <c r="N3221" s="92"/>
      <c r="O3221" s="92"/>
      <c r="P3221">
        <v>17664.29296875</v>
      </c>
      <c r="Q3221" s="92"/>
      <c r="R3221" s="92"/>
      <c r="S3221">
        <v>-1</v>
      </c>
      <c r="T3221">
        <v>0</v>
      </c>
      <c r="U3221" s="82" t="s">
        <v>160</v>
      </c>
      <c r="V3221" s="92"/>
      <c r="W3221">
        <v>303131.6875</v>
      </c>
      <c r="X3221" s="92"/>
      <c r="Y3221">
        <v>0</v>
      </c>
      <c r="Z3221">
        <v>11523.0302734375</v>
      </c>
      <c r="AA3221">
        <v>11523.0302734375</v>
      </c>
      <c r="AB3221">
        <v>0</v>
      </c>
      <c r="AC3221">
        <v>-1</v>
      </c>
      <c r="AD3221">
        <v>0</v>
      </c>
      <c r="AE3221">
        <v>0</v>
      </c>
      <c r="AF3221">
        <v>0</v>
      </c>
      <c r="AG3221">
        <v>0</v>
      </c>
      <c r="AH3221">
        <v>8760</v>
      </c>
      <c r="AI3221">
        <v>0.34604072570800781</v>
      </c>
      <c r="AJ3221">
        <v>38.013282775878906</v>
      </c>
      <c r="AK3221">
        <v>-9869.0966796875</v>
      </c>
      <c r="AL3221">
        <v>-32.55712890625</v>
      </c>
      <c r="AM3221">
        <v>21392.126953125</v>
      </c>
      <c r="AN3221">
        <v>70.570411682128906</v>
      </c>
      <c r="AO3221" s="92"/>
      <c r="AP3221" s="82" t="s">
        <v>325</v>
      </c>
      <c r="AQ3221" s="82" t="s">
        <v>326</v>
      </c>
      <c r="AR3221" s="82"/>
      <c r="AS3221">
        <v>0</v>
      </c>
      <c r="AT3221">
        <v>0</v>
      </c>
      <c r="AU3221">
        <v>2034</v>
      </c>
      <c r="AY3221">
        <v>0</v>
      </c>
      <c r="AZ3221">
        <v>0</v>
      </c>
      <c r="BA3221" s="82" t="s">
        <v>398</v>
      </c>
      <c r="BB3221">
        <v>13155</v>
      </c>
      <c r="BC3221">
        <v>100</v>
      </c>
      <c r="BD3221" s="92"/>
      <c r="BE3221" s="92"/>
      <c r="BF3221">
        <v>303131.6875</v>
      </c>
      <c r="BG3221">
        <v>0</v>
      </c>
      <c r="BH3221">
        <v>0</v>
      </c>
      <c r="BI3221" s="92"/>
      <c r="BJ3221" s="92"/>
      <c r="BK3221" s="92"/>
      <c r="BL3221">
        <v>0</v>
      </c>
    </row>
    <row r="3222" spans="1:64" x14ac:dyDescent="0.25">
      <c r="A3222" s="82" t="s">
        <v>297</v>
      </c>
      <c r="B3222" s="82" t="s">
        <v>397</v>
      </c>
      <c r="C3222" s="82" t="s">
        <v>108</v>
      </c>
      <c r="D3222" s="82" t="s">
        <v>308</v>
      </c>
      <c r="E3222" s="82" t="s">
        <v>61</v>
      </c>
      <c r="F3222" s="82" t="s">
        <v>365</v>
      </c>
      <c r="G3222" s="82" t="s">
        <v>365</v>
      </c>
      <c r="H3222">
        <v>34.604072570800781</v>
      </c>
      <c r="I3222">
        <v>100</v>
      </c>
      <c r="J3222">
        <v>34.604072570800781</v>
      </c>
      <c r="K3222" s="92"/>
      <c r="L3222">
        <v>0</v>
      </c>
      <c r="M3222" s="92"/>
      <c r="N3222" s="92"/>
      <c r="O3222" s="92"/>
      <c r="P3222">
        <v>17664.29296875</v>
      </c>
      <c r="Q3222" s="92"/>
      <c r="R3222" s="92"/>
      <c r="S3222">
        <v>-1</v>
      </c>
      <c r="T3222">
        <v>0</v>
      </c>
      <c r="U3222" s="82" t="s">
        <v>160</v>
      </c>
      <c r="V3222" s="92"/>
      <c r="W3222">
        <v>303131.6875</v>
      </c>
      <c r="X3222" s="92"/>
      <c r="Y3222">
        <v>0</v>
      </c>
      <c r="Z3222">
        <v>11523.0302734375</v>
      </c>
      <c r="AA3222">
        <v>11523.0302734375</v>
      </c>
      <c r="AB3222">
        <v>0</v>
      </c>
      <c r="AC3222">
        <v>-1</v>
      </c>
      <c r="AD3222">
        <v>0</v>
      </c>
      <c r="AE3222">
        <v>0</v>
      </c>
      <c r="AF3222">
        <v>0</v>
      </c>
      <c r="AG3222">
        <v>0</v>
      </c>
      <c r="AH3222">
        <v>8760</v>
      </c>
      <c r="AI3222">
        <v>0.34604072570800781</v>
      </c>
      <c r="AJ3222">
        <v>38.013282775878906</v>
      </c>
      <c r="AK3222">
        <v>-9869.0966796875</v>
      </c>
      <c r="AL3222">
        <v>-32.55712890625</v>
      </c>
      <c r="AM3222">
        <v>21392.126953125</v>
      </c>
      <c r="AN3222">
        <v>70.570411682128906</v>
      </c>
      <c r="AO3222" s="92"/>
      <c r="AP3222" s="82" t="s">
        <v>325</v>
      </c>
      <c r="AQ3222" s="82" t="s">
        <v>326</v>
      </c>
      <c r="AR3222" s="82"/>
      <c r="AS3222">
        <v>0</v>
      </c>
      <c r="AT3222">
        <v>0</v>
      </c>
      <c r="AU3222">
        <v>2034</v>
      </c>
      <c r="AY3222">
        <v>0</v>
      </c>
      <c r="AZ3222">
        <v>0</v>
      </c>
      <c r="BA3222" s="82" t="s">
        <v>398</v>
      </c>
      <c r="BB3222">
        <v>13156</v>
      </c>
      <c r="BC3222">
        <v>100</v>
      </c>
      <c r="BD3222" s="92"/>
      <c r="BE3222" s="92"/>
      <c r="BF3222">
        <v>303131.6875</v>
      </c>
      <c r="BG3222">
        <v>0</v>
      </c>
      <c r="BH3222">
        <v>0</v>
      </c>
      <c r="BI3222" s="92"/>
      <c r="BJ3222" s="92"/>
      <c r="BK3222" s="92"/>
      <c r="BL3222">
        <v>0</v>
      </c>
    </row>
    <row r="3223" spans="1:64" x14ac:dyDescent="0.25">
      <c r="A3223" s="82" t="s">
        <v>297</v>
      </c>
      <c r="B3223" s="82" t="s">
        <v>397</v>
      </c>
      <c r="C3223" s="82" t="s">
        <v>108</v>
      </c>
      <c r="D3223" s="82" t="s">
        <v>309</v>
      </c>
      <c r="E3223" s="82" t="s">
        <v>310</v>
      </c>
      <c r="F3223" s="82" t="s">
        <v>365</v>
      </c>
      <c r="G3223" s="82" t="s">
        <v>365</v>
      </c>
      <c r="H3223">
        <v>34.604072570800781</v>
      </c>
      <c r="I3223">
        <v>100</v>
      </c>
      <c r="J3223">
        <v>34.604072570800781</v>
      </c>
      <c r="K3223" s="92"/>
      <c r="L3223">
        <v>0</v>
      </c>
      <c r="M3223" s="92"/>
      <c r="N3223" s="92"/>
      <c r="O3223" s="92"/>
      <c r="P3223">
        <v>17664.29296875</v>
      </c>
      <c r="Q3223" s="92"/>
      <c r="R3223" s="92"/>
      <c r="S3223">
        <v>-1</v>
      </c>
      <c r="T3223">
        <v>0</v>
      </c>
      <c r="U3223" s="82" t="s">
        <v>160</v>
      </c>
      <c r="V3223" s="92"/>
      <c r="W3223">
        <v>303131.6875</v>
      </c>
      <c r="X3223" s="92"/>
      <c r="Y3223">
        <v>0</v>
      </c>
      <c r="Z3223">
        <v>11523.0302734375</v>
      </c>
      <c r="AA3223">
        <v>11523.0302734375</v>
      </c>
      <c r="AB3223">
        <v>0</v>
      </c>
      <c r="AC3223">
        <v>-1</v>
      </c>
      <c r="AD3223">
        <v>0</v>
      </c>
      <c r="AE3223">
        <v>0</v>
      </c>
      <c r="AF3223">
        <v>0</v>
      </c>
      <c r="AG3223">
        <v>0</v>
      </c>
      <c r="AH3223">
        <v>8760</v>
      </c>
      <c r="AI3223">
        <v>0.34604072570800781</v>
      </c>
      <c r="AJ3223">
        <v>38.013282775878906</v>
      </c>
      <c r="AK3223">
        <v>-9869.0966796875</v>
      </c>
      <c r="AL3223">
        <v>-32.55712890625</v>
      </c>
      <c r="AM3223">
        <v>21392.126953125</v>
      </c>
      <c r="AN3223">
        <v>70.570411682128906</v>
      </c>
      <c r="AO3223" s="92"/>
      <c r="AP3223" s="82" t="s">
        <v>325</v>
      </c>
      <c r="AQ3223" s="82" t="s">
        <v>326</v>
      </c>
      <c r="AR3223" s="82"/>
      <c r="AS3223">
        <v>0</v>
      </c>
      <c r="AT3223">
        <v>0</v>
      </c>
      <c r="AU3223">
        <v>2034</v>
      </c>
      <c r="AY3223">
        <v>0</v>
      </c>
      <c r="AZ3223">
        <v>0</v>
      </c>
      <c r="BA3223" s="82" t="s">
        <v>398</v>
      </c>
      <c r="BB3223">
        <v>13157</v>
      </c>
      <c r="BC3223">
        <v>100</v>
      </c>
      <c r="BD3223" s="92"/>
      <c r="BE3223" s="92"/>
      <c r="BF3223">
        <v>303131.6875</v>
      </c>
      <c r="BG3223">
        <v>0</v>
      </c>
      <c r="BH3223">
        <v>0</v>
      </c>
      <c r="BI3223" s="92"/>
      <c r="BJ3223" s="92"/>
      <c r="BK3223" s="92"/>
      <c r="BL3223">
        <v>0</v>
      </c>
    </row>
    <row r="3224" spans="1:64" x14ac:dyDescent="0.25">
      <c r="A3224" s="82" t="s">
        <v>297</v>
      </c>
      <c r="B3224" s="82" t="s">
        <v>397</v>
      </c>
      <c r="C3224" s="82" t="s">
        <v>108</v>
      </c>
      <c r="D3224" s="82" t="s">
        <v>313</v>
      </c>
      <c r="E3224" s="82" t="s">
        <v>314</v>
      </c>
      <c r="F3224" s="82" t="s">
        <v>365</v>
      </c>
      <c r="G3224" s="82" t="s">
        <v>365</v>
      </c>
      <c r="H3224">
        <v>34.604072570800781</v>
      </c>
      <c r="I3224">
        <v>100</v>
      </c>
      <c r="J3224">
        <v>34.604072570800781</v>
      </c>
      <c r="K3224" s="92"/>
      <c r="L3224">
        <v>0</v>
      </c>
      <c r="M3224" s="92"/>
      <c r="N3224" s="92"/>
      <c r="O3224" s="92"/>
      <c r="P3224">
        <v>17664.29296875</v>
      </c>
      <c r="Q3224" s="92"/>
      <c r="R3224" s="92"/>
      <c r="S3224">
        <v>-1</v>
      </c>
      <c r="T3224">
        <v>0</v>
      </c>
      <c r="U3224" s="82" t="s">
        <v>160</v>
      </c>
      <c r="V3224" s="92"/>
      <c r="W3224">
        <v>303131.6875</v>
      </c>
      <c r="X3224" s="92"/>
      <c r="Y3224">
        <v>0</v>
      </c>
      <c r="Z3224">
        <v>11523.0302734375</v>
      </c>
      <c r="AA3224">
        <v>11523.0302734375</v>
      </c>
      <c r="AB3224">
        <v>0</v>
      </c>
      <c r="AC3224">
        <v>-1</v>
      </c>
      <c r="AD3224">
        <v>0</v>
      </c>
      <c r="AE3224">
        <v>0</v>
      </c>
      <c r="AF3224">
        <v>0</v>
      </c>
      <c r="AG3224">
        <v>0</v>
      </c>
      <c r="AH3224">
        <v>8760</v>
      </c>
      <c r="AI3224">
        <v>0.34604072570800781</v>
      </c>
      <c r="AJ3224">
        <v>38.013282775878906</v>
      </c>
      <c r="AK3224">
        <v>-9869.0966796875</v>
      </c>
      <c r="AL3224">
        <v>-32.55712890625</v>
      </c>
      <c r="AM3224">
        <v>21392.126953125</v>
      </c>
      <c r="AN3224">
        <v>70.570411682128906</v>
      </c>
      <c r="AO3224" s="92"/>
      <c r="AP3224" s="82" t="s">
        <v>325</v>
      </c>
      <c r="AQ3224" s="82" t="s">
        <v>326</v>
      </c>
      <c r="AR3224" s="82"/>
      <c r="AS3224">
        <v>0</v>
      </c>
      <c r="AT3224">
        <v>0</v>
      </c>
      <c r="AU3224">
        <v>2034</v>
      </c>
      <c r="AY3224">
        <v>0</v>
      </c>
      <c r="AZ3224">
        <v>0</v>
      </c>
      <c r="BA3224" s="82" t="s">
        <v>398</v>
      </c>
      <c r="BB3224">
        <v>13158</v>
      </c>
      <c r="BC3224">
        <v>100</v>
      </c>
      <c r="BD3224" s="92"/>
      <c r="BE3224" s="92"/>
      <c r="BF3224">
        <v>303131.6875</v>
      </c>
      <c r="BG3224">
        <v>0</v>
      </c>
      <c r="BH3224">
        <v>0</v>
      </c>
      <c r="BI3224" s="92"/>
      <c r="BJ3224" s="92"/>
      <c r="BK3224" s="92"/>
      <c r="BL3224">
        <v>0</v>
      </c>
    </row>
    <row r="3225" spans="1:64" x14ac:dyDescent="0.25">
      <c r="A3225" s="82" t="s">
        <v>297</v>
      </c>
      <c r="B3225" s="82" t="s">
        <v>397</v>
      </c>
      <c r="C3225" s="82" t="s">
        <v>108</v>
      </c>
      <c r="D3225" s="82" t="s">
        <v>298</v>
      </c>
      <c r="E3225" s="82" t="s">
        <v>55</v>
      </c>
      <c r="F3225" s="82" t="s">
        <v>366</v>
      </c>
      <c r="G3225" s="82" t="s">
        <v>366</v>
      </c>
      <c r="H3225">
        <v>34.604072570800781</v>
      </c>
      <c r="I3225">
        <v>100</v>
      </c>
      <c r="J3225">
        <v>34.604072570800781</v>
      </c>
      <c r="K3225" s="92"/>
      <c r="L3225">
        <v>0</v>
      </c>
      <c r="M3225" s="92"/>
      <c r="N3225" s="92"/>
      <c r="O3225" s="92"/>
      <c r="P3225">
        <v>17124.841796875</v>
      </c>
      <c r="Q3225" s="92"/>
      <c r="R3225" s="92"/>
      <c r="S3225">
        <v>-1</v>
      </c>
      <c r="T3225">
        <v>0</v>
      </c>
      <c r="U3225" s="82" t="s">
        <v>160</v>
      </c>
      <c r="V3225" s="92"/>
      <c r="W3225">
        <v>303131.6875</v>
      </c>
      <c r="X3225" s="92"/>
      <c r="Y3225">
        <v>0</v>
      </c>
      <c r="Z3225">
        <v>11523.0302734375</v>
      </c>
      <c r="AA3225">
        <v>11523.0302734375</v>
      </c>
      <c r="AB3225">
        <v>0</v>
      </c>
      <c r="AC3225">
        <v>-1</v>
      </c>
      <c r="AD3225">
        <v>0</v>
      </c>
      <c r="AE3225">
        <v>0</v>
      </c>
      <c r="AF3225">
        <v>0</v>
      </c>
      <c r="AG3225">
        <v>0</v>
      </c>
      <c r="AH3225">
        <v>8760</v>
      </c>
      <c r="AI3225">
        <v>0.34604072570800781</v>
      </c>
      <c r="AJ3225">
        <v>38.013282775878906</v>
      </c>
      <c r="AK3225">
        <v>-9869.0966796875</v>
      </c>
      <c r="AL3225">
        <v>-32.55712890625</v>
      </c>
      <c r="AM3225">
        <v>21392.126953125</v>
      </c>
      <c r="AN3225">
        <v>70.570411682128906</v>
      </c>
      <c r="AO3225" s="92"/>
      <c r="AP3225" s="82" t="s">
        <v>351</v>
      </c>
      <c r="AQ3225" s="82" t="s">
        <v>326</v>
      </c>
      <c r="AR3225" s="82"/>
      <c r="AS3225">
        <v>0</v>
      </c>
      <c r="AT3225">
        <v>0</v>
      </c>
      <c r="AU3225">
        <v>2034</v>
      </c>
      <c r="AY3225">
        <v>0</v>
      </c>
      <c r="AZ3225">
        <v>0</v>
      </c>
      <c r="BA3225" s="82" t="s">
        <v>398</v>
      </c>
      <c r="BB3225">
        <v>13159</v>
      </c>
      <c r="BC3225">
        <v>100</v>
      </c>
      <c r="BD3225" s="92"/>
      <c r="BE3225" s="92"/>
      <c r="BF3225">
        <v>303131.6875</v>
      </c>
      <c r="BG3225">
        <v>0</v>
      </c>
      <c r="BH3225">
        <v>0</v>
      </c>
      <c r="BI3225" s="92"/>
      <c r="BJ3225" s="92"/>
      <c r="BK3225" s="92"/>
      <c r="BL3225">
        <v>0</v>
      </c>
    </row>
    <row r="3226" spans="1:64" x14ac:dyDescent="0.25">
      <c r="A3226" s="82" t="s">
        <v>297</v>
      </c>
      <c r="B3226" s="82" t="s">
        <v>397</v>
      </c>
      <c r="C3226" s="82" t="s">
        <v>108</v>
      </c>
      <c r="D3226" s="82" t="s">
        <v>303</v>
      </c>
      <c r="E3226" s="82" t="s">
        <v>304</v>
      </c>
      <c r="F3226" s="82" t="s">
        <v>366</v>
      </c>
      <c r="G3226" s="82" t="s">
        <v>366</v>
      </c>
      <c r="H3226">
        <v>34.604072570800781</v>
      </c>
      <c r="I3226">
        <v>100</v>
      </c>
      <c r="J3226">
        <v>34.604072570800781</v>
      </c>
      <c r="K3226" s="92"/>
      <c r="L3226">
        <v>0</v>
      </c>
      <c r="M3226" s="92"/>
      <c r="N3226" s="92"/>
      <c r="O3226" s="92"/>
      <c r="P3226">
        <v>17124.841796875</v>
      </c>
      <c r="Q3226" s="92"/>
      <c r="R3226" s="92"/>
      <c r="S3226">
        <v>-1</v>
      </c>
      <c r="T3226">
        <v>0</v>
      </c>
      <c r="U3226" s="82" t="s">
        <v>160</v>
      </c>
      <c r="V3226" s="92"/>
      <c r="W3226">
        <v>303131.6875</v>
      </c>
      <c r="X3226" s="92"/>
      <c r="Y3226">
        <v>0</v>
      </c>
      <c r="Z3226">
        <v>11523.0302734375</v>
      </c>
      <c r="AA3226">
        <v>11523.0302734375</v>
      </c>
      <c r="AB3226">
        <v>0</v>
      </c>
      <c r="AC3226">
        <v>-1</v>
      </c>
      <c r="AD3226">
        <v>0</v>
      </c>
      <c r="AE3226">
        <v>0</v>
      </c>
      <c r="AF3226">
        <v>0</v>
      </c>
      <c r="AG3226">
        <v>0</v>
      </c>
      <c r="AH3226">
        <v>8760</v>
      </c>
      <c r="AI3226">
        <v>0.34604072570800781</v>
      </c>
      <c r="AJ3226">
        <v>38.013282775878906</v>
      </c>
      <c r="AK3226">
        <v>-9869.0966796875</v>
      </c>
      <c r="AL3226">
        <v>-32.55712890625</v>
      </c>
      <c r="AM3226">
        <v>21392.126953125</v>
      </c>
      <c r="AN3226">
        <v>70.570411682128906</v>
      </c>
      <c r="AO3226" s="92"/>
      <c r="AP3226" s="82" t="s">
        <v>351</v>
      </c>
      <c r="AQ3226" s="82" t="s">
        <v>326</v>
      </c>
      <c r="AR3226" s="82"/>
      <c r="AS3226">
        <v>0</v>
      </c>
      <c r="AT3226">
        <v>0</v>
      </c>
      <c r="AU3226">
        <v>2034</v>
      </c>
      <c r="AY3226">
        <v>0</v>
      </c>
      <c r="AZ3226">
        <v>0</v>
      </c>
      <c r="BA3226" s="82" t="s">
        <v>398</v>
      </c>
      <c r="BB3226">
        <v>13160</v>
      </c>
      <c r="BC3226">
        <v>100</v>
      </c>
      <c r="BD3226" s="92"/>
      <c r="BE3226" s="92"/>
      <c r="BF3226">
        <v>303131.6875</v>
      </c>
      <c r="BG3226">
        <v>0</v>
      </c>
      <c r="BH3226">
        <v>0</v>
      </c>
      <c r="BI3226" s="92"/>
      <c r="BJ3226" s="92"/>
      <c r="BK3226" s="92"/>
      <c r="BL3226">
        <v>0</v>
      </c>
    </row>
    <row r="3227" spans="1:64" x14ac:dyDescent="0.25">
      <c r="A3227" s="82" t="s">
        <v>297</v>
      </c>
      <c r="B3227" s="82" t="s">
        <v>397</v>
      </c>
      <c r="C3227" s="82" t="s">
        <v>108</v>
      </c>
      <c r="D3227" s="82" t="s">
        <v>305</v>
      </c>
      <c r="E3227" s="82" t="s">
        <v>58</v>
      </c>
      <c r="F3227" s="82" t="s">
        <v>366</v>
      </c>
      <c r="G3227" s="82" t="s">
        <v>366</v>
      </c>
      <c r="H3227">
        <v>34.604072570800781</v>
      </c>
      <c r="I3227">
        <v>100</v>
      </c>
      <c r="J3227">
        <v>34.604072570800781</v>
      </c>
      <c r="K3227" s="92"/>
      <c r="L3227">
        <v>0</v>
      </c>
      <c r="M3227" s="92"/>
      <c r="N3227" s="92"/>
      <c r="O3227" s="92"/>
      <c r="P3227">
        <v>17124.841796875</v>
      </c>
      <c r="Q3227" s="92"/>
      <c r="R3227" s="92"/>
      <c r="S3227">
        <v>-1</v>
      </c>
      <c r="T3227">
        <v>0</v>
      </c>
      <c r="U3227" s="82" t="s">
        <v>160</v>
      </c>
      <c r="V3227" s="92"/>
      <c r="W3227">
        <v>303131.6875</v>
      </c>
      <c r="X3227" s="92"/>
      <c r="Y3227">
        <v>0</v>
      </c>
      <c r="Z3227">
        <v>11523.0302734375</v>
      </c>
      <c r="AA3227">
        <v>11523.0302734375</v>
      </c>
      <c r="AB3227">
        <v>0</v>
      </c>
      <c r="AC3227">
        <v>-1</v>
      </c>
      <c r="AD3227">
        <v>0</v>
      </c>
      <c r="AE3227">
        <v>0</v>
      </c>
      <c r="AF3227">
        <v>0</v>
      </c>
      <c r="AG3227">
        <v>0</v>
      </c>
      <c r="AH3227">
        <v>8760</v>
      </c>
      <c r="AI3227">
        <v>0.34604072570800781</v>
      </c>
      <c r="AJ3227">
        <v>38.013282775878906</v>
      </c>
      <c r="AK3227">
        <v>-9869.0966796875</v>
      </c>
      <c r="AL3227">
        <v>-32.55712890625</v>
      </c>
      <c r="AM3227">
        <v>21392.126953125</v>
      </c>
      <c r="AN3227">
        <v>70.570411682128906</v>
      </c>
      <c r="AO3227" s="92"/>
      <c r="AP3227" s="82" t="s">
        <v>351</v>
      </c>
      <c r="AQ3227" s="82" t="s">
        <v>326</v>
      </c>
      <c r="AR3227" s="82"/>
      <c r="AS3227">
        <v>0</v>
      </c>
      <c r="AT3227">
        <v>0</v>
      </c>
      <c r="AU3227">
        <v>2034</v>
      </c>
      <c r="AY3227">
        <v>0</v>
      </c>
      <c r="AZ3227">
        <v>0</v>
      </c>
      <c r="BA3227" s="82" t="s">
        <v>398</v>
      </c>
      <c r="BB3227">
        <v>13161</v>
      </c>
      <c r="BC3227">
        <v>100</v>
      </c>
      <c r="BD3227" s="92"/>
      <c r="BE3227" s="92"/>
      <c r="BF3227">
        <v>303131.6875</v>
      </c>
      <c r="BG3227">
        <v>0</v>
      </c>
      <c r="BH3227">
        <v>0</v>
      </c>
      <c r="BI3227" s="92"/>
      <c r="BJ3227" s="92"/>
      <c r="BK3227" s="92"/>
      <c r="BL3227">
        <v>0</v>
      </c>
    </row>
    <row r="3228" spans="1:64" x14ac:dyDescent="0.25">
      <c r="A3228" s="82" t="s">
        <v>297</v>
      </c>
      <c r="B3228" s="82" t="s">
        <v>397</v>
      </c>
      <c r="C3228" s="82" t="s">
        <v>108</v>
      </c>
      <c r="D3228" s="82" t="s">
        <v>306</v>
      </c>
      <c r="E3228" s="82" t="s">
        <v>59</v>
      </c>
      <c r="F3228" s="82" t="s">
        <v>366</v>
      </c>
      <c r="G3228" s="82" t="s">
        <v>366</v>
      </c>
      <c r="H3228">
        <v>34.604072570800781</v>
      </c>
      <c r="I3228">
        <v>100</v>
      </c>
      <c r="J3228">
        <v>34.604072570800781</v>
      </c>
      <c r="K3228" s="92"/>
      <c r="L3228">
        <v>0</v>
      </c>
      <c r="M3228" s="92"/>
      <c r="N3228" s="92"/>
      <c r="O3228" s="92"/>
      <c r="P3228">
        <v>17124.841796875</v>
      </c>
      <c r="Q3228" s="92"/>
      <c r="R3228" s="92"/>
      <c r="S3228">
        <v>-1</v>
      </c>
      <c r="T3228">
        <v>0</v>
      </c>
      <c r="U3228" s="82" t="s">
        <v>160</v>
      </c>
      <c r="V3228" s="92"/>
      <c r="W3228">
        <v>303131.6875</v>
      </c>
      <c r="X3228" s="92"/>
      <c r="Y3228">
        <v>0</v>
      </c>
      <c r="Z3228">
        <v>11523.0302734375</v>
      </c>
      <c r="AA3228">
        <v>11523.0302734375</v>
      </c>
      <c r="AB3228">
        <v>0</v>
      </c>
      <c r="AC3228">
        <v>-1</v>
      </c>
      <c r="AD3228">
        <v>0</v>
      </c>
      <c r="AE3228">
        <v>0</v>
      </c>
      <c r="AF3228">
        <v>0</v>
      </c>
      <c r="AG3228">
        <v>0</v>
      </c>
      <c r="AH3228">
        <v>8760</v>
      </c>
      <c r="AI3228">
        <v>0.34604072570800781</v>
      </c>
      <c r="AJ3228">
        <v>38.013282775878906</v>
      </c>
      <c r="AK3228">
        <v>-9869.0966796875</v>
      </c>
      <c r="AL3228">
        <v>-32.55712890625</v>
      </c>
      <c r="AM3228">
        <v>21392.126953125</v>
      </c>
      <c r="AN3228">
        <v>70.570411682128906</v>
      </c>
      <c r="AO3228" s="92"/>
      <c r="AP3228" s="82" t="s">
        <v>351</v>
      </c>
      <c r="AQ3228" s="82" t="s">
        <v>326</v>
      </c>
      <c r="AR3228" s="82"/>
      <c r="AS3228">
        <v>0</v>
      </c>
      <c r="AT3228">
        <v>0</v>
      </c>
      <c r="AU3228">
        <v>2034</v>
      </c>
      <c r="AY3228">
        <v>0</v>
      </c>
      <c r="AZ3228">
        <v>0</v>
      </c>
      <c r="BA3228" s="82" t="s">
        <v>398</v>
      </c>
      <c r="BB3228">
        <v>13162</v>
      </c>
      <c r="BC3228">
        <v>100</v>
      </c>
      <c r="BD3228" s="92"/>
      <c r="BE3228" s="92"/>
      <c r="BF3228">
        <v>303131.6875</v>
      </c>
      <c r="BG3228">
        <v>0</v>
      </c>
      <c r="BH3228">
        <v>0</v>
      </c>
      <c r="BI3228" s="92"/>
      <c r="BJ3228" s="92"/>
      <c r="BK3228" s="92"/>
      <c r="BL3228">
        <v>0</v>
      </c>
    </row>
    <row r="3229" spans="1:64" x14ac:dyDescent="0.25">
      <c r="A3229" s="82" t="s">
        <v>297</v>
      </c>
      <c r="B3229" s="82" t="s">
        <v>397</v>
      </c>
      <c r="C3229" s="82" t="s">
        <v>108</v>
      </c>
      <c r="D3229" s="82" t="s">
        <v>307</v>
      </c>
      <c r="E3229" s="82" t="s">
        <v>60</v>
      </c>
      <c r="F3229" s="82" t="s">
        <v>366</v>
      </c>
      <c r="G3229" s="82" t="s">
        <v>366</v>
      </c>
      <c r="H3229">
        <v>34.604072570800781</v>
      </c>
      <c r="I3229">
        <v>100</v>
      </c>
      <c r="J3229">
        <v>34.604072570800781</v>
      </c>
      <c r="K3229" s="92"/>
      <c r="L3229">
        <v>0</v>
      </c>
      <c r="M3229" s="92"/>
      <c r="N3229" s="92"/>
      <c r="O3229" s="92"/>
      <c r="P3229">
        <v>17124.841796875</v>
      </c>
      <c r="Q3229" s="92"/>
      <c r="R3229" s="92"/>
      <c r="S3229">
        <v>-1</v>
      </c>
      <c r="T3229">
        <v>0</v>
      </c>
      <c r="U3229" s="82" t="s">
        <v>160</v>
      </c>
      <c r="V3229" s="92"/>
      <c r="W3229">
        <v>303131.6875</v>
      </c>
      <c r="X3229" s="92"/>
      <c r="Y3229">
        <v>0</v>
      </c>
      <c r="Z3229">
        <v>11523.0302734375</v>
      </c>
      <c r="AA3229">
        <v>11523.0302734375</v>
      </c>
      <c r="AB3229">
        <v>0</v>
      </c>
      <c r="AC3229">
        <v>-1</v>
      </c>
      <c r="AD3229">
        <v>0</v>
      </c>
      <c r="AE3229">
        <v>0</v>
      </c>
      <c r="AF3229">
        <v>0</v>
      </c>
      <c r="AG3229">
        <v>0</v>
      </c>
      <c r="AH3229">
        <v>8760</v>
      </c>
      <c r="AI3229">
        <v>0.34604072570800781</v>
      </c>
      <c r="AJ3229">
        <v>38.013282775878906</v>
      </c>
      <c r="AK3229">
        <v>-9869.0966796875</v>
      </c>
      <c r="AL3229">
        <v>-32.55712890625</v>
      </c>
      <c r="AM3229">
        <v>21392.126953125</v>
      </c>
      <c r="AN3229">
        <v>70.570411682128906</v>
      </c>
      <c r="AO3229" s="92"/>
      <c r="AP3229" s="82" t="s">
        <v>351</v>
      </c>
      <c r="AQ3229" s="82" t="s">
        <v>326</v>
      </c>
      <c r="AR3229" s="82"/>
      <c r="AS3229">
        <v>0</v>
      </c>
      <c r="AT3229">
        <v>0</v>
      </c>
      <c r="AU3229">
        <v>2034</v>
      </c>
      <c r="AY3229">
        <v>0</v>
      </c>
      <c r="AZ3229">
        <v>0</v>
      </c>
      <c r="BA3229" s="82" t="s">
        <v>398</v>
      </c>
      <c r="BB3229">
        <v>13163</v>
      </c>
      <c r="BC3229">
        <v>100</v>
      </c>
      <c r="BD3229" s="92"/>
      <c r="BE3229" s="92"/>
      <c r="BF3229">
        <v>303131.6875</v>
      </c>
      <c r="BG3229">
        <v>0</v>
      </c>
      <c r="BH3229">
        <v>0</v>
      </c>
      <c r="BI3229" s="92"/>
      <c r="BJ3229" s="92"/>
      <c r="BK3229" s="92"/>
      <c r="BL3229">
        <v>0</v>
      </c>
    </row>
    <row r="3230" spans="1:64" x14ac:dyDescent="0.25">
      <c r="A3230" s="82" t="s">
        <v>297</v>
      </c>
      <c r="B3230" s="82" t="s">
        <v>397</v>
      </c>
      <c r="C3230" s="82" t="s">
        <v>108</v>
      </c>
      <c r="D3230" s="82" t="s">
        <v>308</v>
      </c>
      <c r="E3230" s="82" t="s">
        <v>61</v>
      </c>
      <c r="F3230" s="82" t="s">
        <v>366</v>
      </c>
      <c r="G3230" s="82" t="s">
        <v>366</v>
      </c>
      <c r="H3230">
        <v>34.604072570800781</v>
      </c>
      <c r="I3230">
        <v>100</v>
      </c>
      <c r="J3230">
        <v>34.604072570800781</v>
      </c>
      <c r="K3230" s="92"/>
      <c r="L3230">
        <v>0</v>
      </c>
      <c r="M3230" s="92"/>
      <c r="N3230" s="92"/>
      <c r="O3230" s="92"/>
      <c r="P3230">
        <v>17124.841796875</v>
      </c>
      <c r="Q3230" s="92"/>
      <c r="R3230" s="92"/>
      <c r="S3230">
        <v>-1</v>
      </c>
      <c r="T3230">
        <v>0</v>
      </c>
      <c r="U3230" s="82" t="s">
        <v>160</v>
      </c>
      <c r="V3230" s="92"/>
      <c r="W3230">
        <v>303131.6875</v>
      </c>
      <c r="X3230" s="92"/>
      <c r="Y3230">
        <v>0</v>
      </c>
      <c r="Z3230">
        <v>11523.0302734375</v>
      </c>
      <c r="AA3230">
        <v>11523.0302734375</v>
      </c>
      <c r="AB3230">
        <v>0</v>
      </c>
      <c r="AC3230">
        <v>-1</v>
      </c>
      <c r="AD3230">
        <v>0</v>
      </c>
      <c r="AE3230">
        <v>0</v>
      </c>
      <c r="AF3230">
        <v>0</v>
      </c>
      <c r="AG3230">
        <v>0</v>
      </c>
      <c r="AH3230">
        <v>8760</v>
      </c>
      <c r="AI3230">
        <v>0.34604072570800781</v>
      </c>
      <c r="AJ3230">
        <v>38.013282775878906</v>
      </c>
      <c r="AK3230">
        <v>-9869.0966796875</v>
      </c>
      <c r="AL3230">
        <v>-32.55712890625</v>
      </c>
      <c r="AM3230">
        <v>21392.126953125</v>
      </c>
      <c r="AN3230">
        <v>70.570411682128906</v>
      </c>
      <c r="AO3230" s="92"/>
      <c r="AP3230" s="82" t="s">
        <v>351</v>
      </c>
      <c r="AQ3230" s="82" t="s">
        <v>326</v>
      </c>
      <c r="AR3230" s="82"/>
      <c r="AS3230">
        <v>0</v>
      </c>
      <c r="AT3230">
        <v>0</v>
      </c>
      <c r="AU3230">
        <v>2034</v>
      </c>
      <c r="AY3230">
        <v>0</v>
      </c>
      <c r="AZ3230">
        <v>0</v>
      </c>
      <c r="BA3230" s="82" t="s">
        <v>398</v>
      </c>
      <c r="BB3230">
        <v>13164</v>
      </c>
      <c r="BC3230">
        <v>100</v>
      </c>
      <c r="BD3230" s="92"/>
      <c r="BE3230" s="92"/>
      <c r="BF3230">
        <v>303131.6875</v>
      </c>
      <c r="BG3230">
        <v>0</v>
      </c>
      <c r="BH3230">
        <v>0</v>
      </c>
      <c r="BI3230" s="92"/>
      <c r="BJ3230" s="92"/>
      <c r="BK3230" s="92"/>
      <c r="BL3230">
        <v>0</v>
      </c>
    </row>
    <row r="3231" spans="1:64" x14ac:dyDescent="0.25">
      <c r="A3231" s="82" t="s">
        <v>297</v>
      </c>
      <c r="B3231" s="82" t="s">
        <v>397</v>
      </c>
      <c r="C3231" s="82" t="s">
        <v>108</v>
      </c>
      <c r="D3231" s="82" t="s">
        <v>309</v>
      </c>
      <c r="E3231" s="82" t="s">
        <v>310</v>
      </c>
      <c r="F3231" s="82" t="s">
        <v>366</v>
      </c>
      <c r="G3231" s="82" t="s">
        <v>366</v>
      </c>
      <c r="H3231">
        <v>34.604072570800781</v>
      </c>
      <c r="I3231">
        <v>100</v>
      </c>
      <c r="J3231">
        <v>34.604072570800781</v>
      </c>
      <c r="K3231" s="92"/>
      <c r="L3231">
        <v>0</v>
      </c>
      <c r="M3231" s="92"/>
      <c r="N3231" s="92"/>
      <c r="O3231" s="92"/>
      <c r="P3231">
        <v>17124.841796875</v>
      </c>
      <c r="Q3231" s="92"/>
      <c r="R3231" s="92"/>
      <c r="S3231">
        <v>-1</v>
      </c>
      <c r="T3231">
        <v>0</v>
      </c>
      <c r="U3231" s="82" t="s">
        <v>160</v>
      </c>
      <c r="V3231" s="92"/>
      <c r="W3231">
        <v>303131.6875</v>
      </c>
      <c r="X3231" s="92"/>
      <c r="Y3231">
        <v>0</v>
      </c>
      <c r="Z3231">
        <v>11523.0302734375</v>
      </c>
      <c r="AA3231">
        <v>11523.0302734375</v>
      </c>
      <c r="AB3231">
        <v>0</v>
      </c>
      <c r="AC3231">
        <v>-1</v>
      </c>
      <c r="AD3231">
        <v>0</v>
      </c>
      <c r="AE3231">
        <v>0</v>
      </c>
      <c r="AF3231">
        <v>0</v>
      </c>
      <c r="AG3231">
        <v>0</v>
      </c>
      <c r="AH3231">
        <v>8760</v>
      </c>
      <c r="AI3231">
        <v>0.34604072570800781</v>
      </c>
      <c r="AJ3231">
        <v>38.013282775878906</v>
      </c>
      <c r="AK3231">
        <v>-9869.0966796875</v>
      </c>
      <c r="AL3231">
        <v>-32.55712890625</v>
      </c>
      <c r="AM3231">
        <v>21392.126953125</v>
      </c>
      <c r="AN3231">
        <v>70.570411682128906</v>
      </c>
      <c r="AO3231" s="92"/>
      <c r="AP3231" s="82" t="s">
        <v>351</v>
      </c>
      <c r="AQ3231" s="82" t="s">
        <v>326</v>
      </c>
      <c r="AR3231" s="82"/>
      <c r="AS3231">
        <v>0</v>
      </c>
      <c r="AT3231">
        <v>0</v>
      </c>
      <c r="AU3231">
        <v>2034</v>
      </c>
      <c r="AY3231">
        <v>0</v>
      </c>
      <c r="AZ3231">
        <v>0</v>
      </c>
      <c r="BA3231" s="82" t="s">
        <v>398</v>
      </c>
      <c r="BB3231">
        <v>13165</v>
      </c>
      <c r="BC3231">
        <v>100</v>
      </c>
      <c r="BD3231" s="92"/>
      <c r="BE3231" s="92"/>
      <c r="BF3231">
        <v>303131.6875</v>
      </c>
      <c r="BG3231">
        <v>0</v>
      </c>
      <c r="BH3231">
        <v>0</v>
      </c>
      <c r="BI3231" s="92"/>
      <c r="BJ3231" s="92"/>
      <c r="BK3231" s="92"/>
      <c r="BL3231">
        <v>0</v>
      </c>
    </row>
    <row r="3232" spans="1:64" x14ac:dyDescent="0.25">
      <c r="A3232" s="82" t="s">
        <v>297</v>
      </c>
      <c r="B3232" s="82" t="s">
        <v>397</v>
      </c>
      <c r="C3232" s="82" t="s">
        <v>108</v>
      </c>
      <c r="D3232" s="82" t="s">
        <v>313</v>
      </c>
      <c r="E3232" s="82" t="s">
        <v>314</v>
      </c>
      <c r="F3232" s="82" t="s">
        <v>366</v>
      </c>
      <c r="G3232" s="82" t="s">
        <v>366</v>
      </c>
      <c r="H3232">
        <v>34.604072570800781</v>
      </c>
      <c r="I3232">
        <v>100</v>
      </c>
      <c r="J3232">
        <v>34.604072570800781</v>
      </c>
      <c r="K3232" s="92"/>
      <c r="L3232">
        <v>0</v>
      </c>
      <c r="M3232" s="92"/>
      <c r="N3232" s="92"/>
      <c r="O3232" s="92"/>
      <c r="P3232">
        <v>17124.841796875</v>
      </c>
      <c r="Q3232" s="92"/>
      <c r="R3232" s="92"/>
      <c r="S3232">
        <v>-1</v>
      </c>
      <c r="T3232">
        <v>0</v>
      </c>
      <c r="U3232" s="82" t="s">
        <v>160</v>
      </c>
      <c r="V3232" s="92"/>
      <c r="W3232">
        <v>303131.6875</v>
      </c>
      <c r="X3232" s="92"/>
      <c r="Y3232">
        <v>0</v>
      </c>
      <c r="Z3232">
        <v>11523.0302734375</v>
      </c>
      <c r="AA3232">
        <v>11523.0302734375</v>
      </c>
      <c r="AB3232">
        <v>0</v>
      </c>
      <c r="AC3232">
        <v>-1</v>
      </c>
      <c r="AD3232">
        <v>0</v>
      </c>
      <c r="AE3232">
        <v>0</v>
      </c>
      <c r="AF3232">
        <v>0</v>
      </c>
      <c r="AG3232">
        <v>0</v>
      </c>
      <c r="AH3232">
        <v>8760</v>
      </c>
      <c r="AI3232">
        <v>0.34604072570800781</v>
      </c>
      <c r="AJ3232">
        <v>38.013282775878906</v>
      </c>
      <c r="AK3232">
        <v>-9869.0966796875</v>
      </c>
      <c r="AL3232">
        <v>-32.55712890625</v>
      </c>
      <c r="AM3232">
        <v>21392.126953125</v>
      </c>
      <c r="AN3232">
        <v>70.570411682128906</v>
      </c>
      <c r="AO3232" s="92"/>
      <c r="AP3232" s="82" t="s">
        <v>351</v>
      </c>
      <c r="AQ3232" s="82" t="s">
        <v>326</v>
      </c>
      <c r="AR3232" s="82"/>
      <c r="AS3232">
        <v>0</v>
      </c>
      <c r="AT3232">
        <v>0</v>
      </c>
      <c r="AU3232">
        <v>2034</v>
      </c>
      <c r="AY3232">
        <v>0</v>
      </c>
      <c r="AZ3232">
        <v>0</v>
      </c>
      <c r="BA3232" s="82" t="s">
        <v>398</v>
      </c>
      <c r="BB3232">
        <v>13166</v>
      </c>
      <c r="BC3232">
        <v>100</v>
      </c>
      <c r="BD3232" s="92"/>
      <c r="BE3232" s="92"/>
      <c r="BF3232">
        <v>303131.6875</v>
      </c>
      <c r="BG3232">
        <v>0</v>
      </c>
      <c r="BH3232">
        <v>0</v>
      </c>
      <c r="BI3232" s="92"/>
      <c r="BJ3232" s="92"/>
      <c r="BK3232" s="92"/>
      <c r="BL3232">
        <v>0</v>
      </c>
    </row>
    <row r="3233" spans="1:64" x14ac:dyDescent="0.25">
      <c r="A3233" s="82" t="s">
        <v>297</v>
      </c>
      <c r="B3233" s="82" t="s">
        <v>397</v>
      </c>
      <c r="C3233" s="82" t="s">
        <v>108</v>
      </c>
      <c r="D3233" s="82" t="s">
        <v>298</v>
      </c>
      <c r="E3233" s="82" t="s">
        <v>55</v>
      </c>
      <c r="F3233" s="82" t="s">
        <v>367</v>
      </c>
      <c r="G3233" s="82" t="s">
        <v>367</v>
      </c>
      <c r="H3233">
        <v>34.604072570800781</v>
      </c>
      <c r="I3233">
        <v>100</v>
      </c>
      <c r="J3233">
        <v>34.604072570800781</v>
      </c>
      <c r="K3233" s="92"/>
      <c r="L3233">
        <v>0</v>
      </c>
      <c r="M3233" s="92"/>
      <c r="N3233" s="92"/>
      <c r="O3233" s="92"/>
      <c r="P3233">
        <v>16640.435546875</v>
      </c>
      <c r="Q3233" s="92"/>
      <c r="R3233" s="92"/>
      <c r="S3233">
        <v>-1</v>
      </c>
      <c r="T3233">
        <v>0</v>
      </c>
      <c r="U3233" s="82" t="s">
        <v>160</v>
      </c>
      <c r="V3233" s="92"/>
      <c r="W3233">
        <v>303131.6875</v>
      </c>
      <c r="X3233" s="92"/>
      <c r="Y3233">
        <v>0</v>
      </c>
      <c r="Z3233">
        <v>11523.0302734375</v>
      </c>
      <c r="AA3233">
        <v>11523.0302734375</v>
      </c>
      <c r="AB3233">
        <v>0</v>
      </c>
      <c r="AC3233">
        <v>-1</v>
      </c>
      <c r="AD3233">
        <v>0</v>
      </c>
      <c r="AE3233">
        <v>0</v>
      </c>
      <c r="AF3233">
        <v>0</v>
      </c>
      <c r="AG3233">
        <v>0</v>
      </c>
      <c r="AH3233">
        <v>8760</v>
      </c>
      <c r="AI3233">
        <v>0.34604072570800781</v>
      </c>
      <c r="AJ3233">
        <v>38.013282775878906</v>
      </c>
      <c r="AK3233">
        <v>-9869.0966796875</v>
      </c>
      <c r="AL3233">
        <v>-32.55712890625</v>
      </c>
      <c r="AM3233">
        <v>21392.126953125</v>
      </c>
      <c r="AN3233">
        <v>70.570411682128906</v>
      </c>
      <c r="AO3233" s="92"/>
      <c r="AP3233" s="82" t="s">
        <v>347</v>
      </c>
      <c r="AQ3233" s="82" t="s">
        <v>326</v>
      </c>
      <c r="AR3233" s="82"/>
      <c r="AS3233">
        <v>0</v>
      </c>
      <c r="AT3233">
        <v>0</v>
      </c>
      <c r="AU3233">
        <v>2034</v>
      </c>
      <c r="AY3233">
        <v>0</v>
      </c>
      <c r="AZ3233">
        <v>0</v>
      </c>
      <c r="BA3233" s="82" t="s">
        <v>398</v>
      </c>
      <c r="BB3233">
        <v>13167</v>
      </c>
      <c r="BC3233">
        <v>100</v>
      </c>
      <c r="BD3233" s="92"/>
      <c r="BE3233" s="92"/>
      <c r="BF3233">
        <v>303131.6875</v>
      </c>
      <c r="BG3233">
        <v>0</v>
      </c>
      <c r="BH3233">
        <v>0</v>
      </c>
      <c r="BI3233" s="92"/>
      <c r="BJ3233" s="92"/>
      <c r="BK3233" s="92"/>
      <c r="BL3233">
        <v>0</v>
      </c>
    </row>
    <row r="3234" spans="1:64" x14ac:dyDescent="0.25">
      <c r="A3234" s="82" t="s">
        <v>297</v>
      </c>
      <c r="B3234" s="82" t="s">
        <v>397</v>
      </c>
      <c r="C3234" s="82" t="s">
        <v>108</v>
      </c>
      <c r="D3234" s="82" t="s">
        <v>303</v>
      </c>
      <c r="E3234" s="82" t="s">
        <v>304</v>
      </c>
      <c r="F3234" s="82" t="s">
        <v>367</v>
      </c>
      <c r="G3234" s="82" t="s">
        <v>367</v>
      </c>
      <c r="H3234">
        <v>34.604072570800781</v>
      </c>
      <c r="I3234">
        <v>100</v>
      </c>
      <c r="J3234">
        <v>34.604072570800781</v>
      </c>
      <c r="K3234" s="92"/>
      <c r="L3234">
        <v>0</v>
      </c>
      <c r="M3234" s="92"/>
      <c r="N3234" s="92"/>
      <c r="O3234" s="92"/>
      <c r="P3234">
        <v>16640.435546875</v>
      </c>
      <c r="Q3234" s="92"/>
      <c r="R3234" s="92"/>
      <c r="S3234">
        <v>-1</v>
      </c>
      <c r="T3234">
        <v>0</v>
      </c>
      <c r="U3234" s="82" t="s">
        <v>160</v>
      </c>
      <c r="V3234" s="92"/>
      <c r="W3234">
        <v>303131.6875</v>
      </c>
      <c r="X3234" s="92"/>
      <c r="Y3234">
        <v>0</v>
      </c>
      <c r="Z3234">
        <v>11523.0302734375</v>
      </c>
      <c r="AA3234">
        <v>11523.0302734375</v>
      </c>
      <c r="AB3234">
        <v>0</v>
      </c>
      <c r="AC3234">
        <v>-1</v>
      </c>
      <c r="AD3234">
        <v>0</v>
      </c>
      <c r="AE3234">
        <v>0</v>
      </c>
      <c r="AF3234">
        <v>0</v>
      </c>
      <c r="AG3234">
        <v>0</v>
      </c>
      <c r="AH3234">
        <v>8760</v>
      </c>
      <c r="AI3234">
        <v>0.34604072570800781</v>
      </c>
      <c r="AJ3234">
        <v>38.013282775878906</v>
      </c>
      <c r="AK3234">
        <v>-9869.0966796875</v>
      </c>
      <c r="AL3234">
        <v>-32.55712890625</v>
      </c>
      <c r="AM3234">
        <v>21392.126953125</v>
      </c>
      <c r="AN3234">
        <v>70.570411682128906</v>
      </c>
      <c r="AO3234" s="92"/>
      <c r="AP3234" s="82" t="s">
        <v>347</v>
      </c>
      <c r="AQ3234" s="82" t="s">
        <v>326</v>
      </c>
      <c r="AR3234" s="82"/>
      <c r="AS3234">
        <v>0</v>
      </c>
      <c r="AT3234">
        <v>0</v>
      </c>
      <c r="AU3234">
        <v>2034</v>
      </c>
      <c r="AY3234">
        <v>0</v>
      </c>
      <c r="AZ3234">
        <v>0</v>
      </c>
      <c r="BA3234" s="82" t="s">
        <v>398</v>
      </c>
      <c r="BB3234">
        <v>13168</v>
      </c>
      <c r="BC3234">
        <v>100</v>
      </c>
      <c r="BD3234" s="92"/>
      <c r="BE3234" s="92"/>
      <c r="BF3234">
        <v>303131.6875</v>
      </c>
      <c r="BG3234">
        <v>0</v>
      </c>
      <c r="BH3234">
        <v>0</v>
      </c>
      <c r="BI3234" s="92"/>
      <c r="BJ3234" s="92"/>
      <c r="BK3234" s="92"/>
      <c r="BL3234">
        <v>0</v>
      </c>
    </row>
    <row r="3235" spans="1:64" x14ac:dyDescent="0.25">
      <c r="A3235" s="82" t="s">
        <v>297</v>
      </c>
      <c r="B3235" s="82" t="s">
        <v>397</v>
      </c>
      <c r="C3235" s="82" t="s">
        <v>108</v>
      </c>
      <c r="D3235" s="82" t="s">
        <v>305</v>
      </c>
      <c r="E3235" s="82" t="s">
        <v>58</v>
      </c>
      <c r="F3235" s="82" t="s">
        <v>367</v>
      </c>
      <c r="G3235" s="82" t="s">
        <v>367</v>
      </c>
      <c r="H3235">
        <v>34.604072570800781</v>
      </c>
      <c r="I3235">
        <v>100</v>
      </c>
      <c r="J3235">
        <v>34.604072570800781</v>
      </c>
      <c r="K3235" s="92"/>
      <c r="L3235">
        <v>0</v>
      </c>
      <c r="M3235" s="92"/>
      <c r="N3235" s="92"/>
      <c r="O3235" s="92"/>
      <c r="P3235">
        <v>16640.435546875</v>
      </c>
      <c r="Q3235" s="92"/>
      <c r="R3235" s="92"/>
      <c r="S3235">
        <v>-1</v>
      </c>
      <c r="T3235">
        <v>0</v>
      </c>
      <c r="U3235" s="82" t="s">
        <v>160</v>
      </c>
      <c r="V3235" s="92"/>
      <c r="W3235">
        <v>303131.6875</v>
      </c>
      <c r="X3235" s="92"/>
      <c r="Y3235">
        <v>0</v>
      </c>
      <c r="Z3235">
        <v>11523.0302734375</v>
      </c>
      <c r="AA3235">
        <v>11523.0302734375</v>
      </c>
      <c r="AB3235">
        <v>0</v>
      </c>
      <c r="AC3235">
        <v>-1</v>
      </c>
      <c r="AD3235">
        <v>0</v>
      </c>
      <c r="AE3235">
        <v>0</v>
      </c>
      <c r="AF3235">
        <v>0</v>
      </c>
      <c r="AG3235">
        <v>0</v>
      </c>
      <c r="AH3235">
        <v>8760</v>
      </c>
      <c r="AI3235">
        <v>0.34604072570800781</v>
      </c>
      <c r="AJ3235">
        <v>38.013282775878906</v>
      </c>
      <c r="AK3235">
        <v>-9869.0966796875</v>
      </c>
      <c r="AL3235">
        <v>-32.55712890625</v>
      </c>
      <c r="AM3235">
        <v>21392.126953125</v>
      </c>
      <c r="AN3235">
        <v>70.570411682128906</v>
      </c>
      <c r="AO3235" s="92"/>
      <c r="AP3235" s="82" t="s">
        <v>347</v>
      </c>
      <c r="AQ3235" s="82" t="s">
        <v>326</v>
      </c>
      <c r="AR3235" s="82"/>
      <c r="AS3235">
        <v>0</v>
      </c>
      <c r="AT3235">
        <v>0</v>
      </c>
      <c r="AU3235">
        <v>2034</v>
      </c>
      <c r="AY3235">
        <v>0</v>
      </c>
      <c r="AZ3235">
        <v>0</v>
      </c>
      <c r="BA3235" s="82" t="s">
        <v>398</v>
      </c>
      <c r="BB3235">
        <v>13169</v>
      </c>
      <c r="BC3235">
        <v>100</v>
      </c>
      <c r="BD3235" s="92"/>
      <c r="BE3235" s="92"/>
      <c r="BF3235">
        <v>303131.6875</v>
      </c>
      <c r="BG3235">
        <v>0</v>
      </c>
      <c r="BH3235">
        <v>0</v>
      </c>
      <c r="BI3235" s="92"/>
      <c r="BJ3235" s="92"/>
      <c r="BK3235" s="92"/>
      <c r="BL3235">
        <v>0</v>
      </c>
    </row>
    <row r="3236" spans="1:64" x14ac:dyDescent="0.25">
      <c r="A3236" s="82" t="s">
        <v>297</v>
      </c>
      <c r="B3236" s="82" t="s">
        <v>397</v>
      </c>
      <c r="C3236" s="82" t="s">
        <v>108</v>
      </c>
      <c r="D3236" s="82" t="s">
        <v>306</v>
      </c>
      <c r="E3236" s="82" t="s">
        <v>59</v>
      </c>
      <c r="F3236" s="82" t="s">
        <v>367</v>
      </c>
      <c r="G3236" s="82" t="s">
        <v>367</v>
      </c>
      <c r="H3236">
        <v>34.604072570800781</v>
      </c>
      <c r="I3236">
        <v>100</v>
      </c>
      <c r="J3236">
        <v>34.604072570800781</v>
      </c>
      <c r="K3236" s="92"/>
      <c r="L3236">
        <v>0</v>
      </c>
      <c r="M3236" s="92"/>
      <c r="N3236" s="92"/>
      <c r="O3236" s="92"/>
      <c r="P3236">
        <v>16640.435546875</v>
      </c>
      <c r="Q3236" s="92"/>
      <c r="R3236" s="92"/>
      <c r="S3236">
        <v>-1</v>
      </c>
      <c r="T3236">
        <v>0</v>
      </c>
      <c r="U3236" s="82" t="s">
        <v>160</v>
      </c>
      <c r="V3236" s="92"/>
      <c r="W3236">
        <v>303131.6875</v>
      </c>
      <c r="X3236" s="92"/>
      <c r="Y3236">
        <v>0</v>
      </c>
      <c r="Z3236">
        <v>11523.0302734375</v>
      </c>
      <c r="AA3236">
        <v>11523.0302734375</v>
      </c>
      <c r="AB3236">
        <v>0</v>
      </c>
      <c r="AC3236">
        <v>-1</v>
      </c>
      <c r="AD3236">
        <v>0</v>
      </c>
      <c r="AE3236">
        <v>0</v>
      </c>
      <c r="AF3236">
        <v>0</v>
      </c>
      <c r="AG3236">
        <v>0</v>
      </c>
      <c r="AH3236">
        <v>8760</v>
      </c>
      <c r="AI3236">
        <v>0.34604072570800781</v>
      </c>
      <c r="AJ3236">
        <v>38.013282775878906</v>
      </c>
      <c r="AK3236">
        <v>-9869.0966796875</v>
      </c>
      <c r="AL3236">
        <v>-32.55712890625</v>
      </c>
      <c r="AM3236">
        <v>21392.126953125</v>
      </c>
      <c r="AN3236">
        <v>70.570411682128906</v>
      </c>
      <c r="AO3236" s="92"/>
      <c r="AP3236" s="82" t="s">
        <v>347</v>
      </c>
      <c r="AQ3236" s="82" t="s">
        <v>326</v>
      </c>
      <c r="AR3236" s="82"/>
      <c r="AS3236">
        <v>0</v>
      </c>
      <c r="AT3236">
        <v>0</v>
      </c>
      <c r="AU3236">
        <v>2034</v>
      </c>
      <c r="AY3236">
        <v>0</v>
      </c>
      <c r="AZ3236">
        <v>0</v>
      </c>
      <c r="BA3236" s="82" t="s">
        <v>398</v>
      </c>
      <c r="BB3236">
        <v>13170</v>
      </c>
      <c r="BC3236">
        <v>100</v>
      </c>
      <c r="BD3236" s="92"/>
      <c r="BE3236" s="92"/>
      <c r="BF3236">
        <v>303131.6875</v>
      </c>
      <c r="BG3236">
        <v>0</v>
      </c>
      <c r="BH3236">
        <v>0</v>
      </c>
      <c r="BI3236" s="92"/>
      <c r="BJ3236" s="92"/>
      <c r="BK3236" s="92"/>
      <c r="BL3236">
        <v>0</v>
      </c>
    </row>
    <row r="3237" spans="1:64" x14ac:dyDescent="0.25">
      <c r="A3237" s="82" t="s">
        <v>297</v>
      </c>
      <c r="B3237" s="82" t="s">
        <v>397</v>
      </c>
      <c r="C3237" s="82" t="s">
        <v>108</v>
      </c>
      <c r="D3237" s="82" t="s">
        <v>309</v>
      </c>
      <c r="E3237" s="82" t="s">
        <v>310</v>
      </c>
      <c r="F3237" s="82" t="s">
        <v>367</v>
      </c>
      <c r="G3237" s="82" t="s">
        <v>367</v>
      </c>
      <c r="H3237">
        <v>34.604072570800781</v>
      </c>
      <c r="I3237">
        <v>100</v>
      </c>
      <c r="J3237">
        <v>34.604072570800781</v>
      </c>
      <c r="K3237" s="92"/>
      <c r="L3237">
        <v>0</v>
      </c>
      <c r="M3237" s="92"/>
      <c r="N3237" s="92"/>
      <c r="O3237" s="92"/>
      <c r="P3237">
        <v>16640.435546875</v>
      </c>
      <c r="Q3237" s="92"/>
      <c r="R3237" s="92"/>
      <c r="S3237">
        <v>-1</v>
      </c>
      <c r="T3237">
        <v>0</v>
      </c>
      <c r="U3237" s="82" t="s">
        <v>160</v>
      </c>
      <c r="V3237" s="92"/>
      <c r="W3237">
        <v>303131.6875</v>
      </c>
      <c r="X3237" s="92"/>
      <c r="Y3237">
        <v>0</v>
      </c>
      <c r="Z3237">
        <v>11523.0302734375</v>
      </c>
      <c r="AA3237">
        <v>11523.0302734375</v>
      </c>
      <c r="AB3237">
        <v>0</v>
      </c>
      <c r="AC3237">
        <v>-1</v>
      </c>
      <c r="AD3237">
        <v>0</v>
      </c>
      <c r="AE3237">
        <v>0</v>
      </c>
      <c r="AF3237">
        <v>0</v>
      </c>
      <c r="AG3237">
        <v>0</v>
      </c>
      <c r="AH3237">
        <v>8760</v>
      </c>
      <c r="AI3237">
        <v>0.34604072570800781</v>
      </c>
      <c r="AJ3237">
        <v>38.013282775878906</v>
      </c>
      <c r="AK3237">
        <v>-9869.0966796875</v>
      </c>
      <c r="AL3237">
        <v>-32.55712890625</v>
      </c>
      <c r="AM3237">
        <v>21392.126953125</v>
      </c>
      <c r="AN3237">
        <v>70.570411682128906</v>
      </c>
      <c r="AO3237" s="92"/>
      <c r="AP3237" s="82" t="s">
        <v>347</v>
      </c>
      <c r="AQ3237" s="82" t="s">
        <v>326</v>
      </c>
      <c r="AR3237" s="82"/>
      <c r="AS3237">
        <v>0</v>
      </c>
      <c r="AT3237">
        <v>0</v>
      </c>
      <c r="AU3237">
        <v>2034</v>
      </c>
      <c r="AY3237">
        <v>0</v>
      </c>
      <c r="AZ3237">
        <v>0</v>
      </c>
      <c r="BA3237" s="82" t="s">
        <v>398</v>
      </c>
      <c r="BB3237">
        <v>13171</v>
      </c>
      <c r="BC3237">
        <v>100</v>
      </c>
      <c r="BD3237" s="92"/>
      <c r="BE3237" s="92"/>
      <c r="BF3237">
        <v>303131.6875</v>
      </c>
      <c r="BG3237">
        <v>0</v>
      </c>
      <c r="BH3237">
        <v>0</v>
      </c>
      <c r="BI3237" s="92"/>
      <c r="BJ3237" s="92"/>
      <c r="BK3237" s="92"/>
      <c r="BL3237">
        <v>0</v>
      </c>
    </row>
    <row r="3238" spans="1:64" x14ac:dyDescent="0.25">
      <c r="A3238" s="82" t="s">
        <v>297</v>
      </c>
      <c r="B3238" s="82" t="s">
        <v>397</v>
      </c>
      <c r="C3238" s="82" t="s">
        <v>108</v>
      </c>
      <c r="D3238" s="82" t="s">
        <v>298</v>
      </c>
      <c r="E3238" s="82" t="s">
        <v>55</v>
      </c>
      <c r="F3238" s="82" t="s">
        <v>368</v>
      </c>
      <c r="G3238" s="82" t="s">
        <v>368</v>
      </c>
      <c r="H3238">
        <v>34.604072570800781</v>
      </c>
      <c r="I3238">
        <v>100</v>
      </c>
      <c r="J3238">
        <v>34.604072570800781</v>
      </c>
      <c r="K3238" s="92"/>
      <c r="L3238">
        <v>0</v>
      </c>
      <c r="M3238" s="92"/>
      <c r="N3238" s="92"/>
      <c r="O3238" s="92"/>
      <c r="P3238">
        <v>16123.0029296875</v>
      </c>
      <c r="Q3238" s="92"/>
      <c r="R3238" s="92"/>
      <c r="S3238">
        <v>-1</v>
      </c>
      <c r="T3238">
        <v>0</v>
      </c>
      <c r="U3238" s="82" t="s">
        <v>160</v>
      </c>
      <c r="V3238" s="92"/>
      <c r="W3238">
        <v>303131.6875</v>
      </c>
      <c r="X3238" s="92"/>
      <c r="Y3238">
        <v>0</v>
      </c>
      <c r="Z3238">
        <v>11523.0302734375</v>
      </c>
      <c r="AA3238">
        <v>11523.0302734375</v>
      </c>
      <c r="AB3238">
        <v>0</v>
      </c>
      <c r="AC3238">
        <v>-1</v>
      </c>
      <c r="AD3238">
        <v>0</v>
      </c>
      <c r="AE3238">
        <v>0</v>
      </c>
      <c r="AF3238">
        <v>0</v>
      </c>
      <c r="AG3238">
        <v>0</v>
      </c>
      <c r="AH3238">
        <v>8760</v>
      </c>
      <c r="AI3238">
        <v>0.34604072570800781</v>
      </c>
      <c r="AJ3238">
        <v>38.013282775878906</v>
      </c>
      <c r="AK3238">
        <v>-9869.0966796875</v>
      </c>
      <c r="AL3238">
        <v>-32.55712890625</v>
      </c>
      <c r="AM3238">
        <v>21392.126953125</v>
      </c>
      <c r="AN3238">
        <v>70.570411682128906</v>
      </c>
      <c r="AO3238" s="92"/>
      <c r="AP3238" s="82" t="s">
        <v>354</v>
      </c>
      <c r="AQ3238" s="82" t="s">
        <v>326</v>
      </c>
      <c r="AR3238" s="82"/>
      <c r="AS3238">
        <v>0</v>
      </c>
      <c r="AT3238">
        <v>0</v>
      </c>
      <c r="AU3238">
        <v>2034</v>
      </c>
      <c r="AY3238">
        <v>0</v>
      </c>
      <c r="AZ3238">
        <v>0</v>
      </c>
      <c r="BA3238" s="82" t="s">
        <v>398</v>
      </c>
      <c r="BB3238">
        <v>13172</v>
      </c>
      <c r="BC3238">
        <v>100</v>
      </c>
      <c r="BD3238" s="92"/>
      <c r="BE3238" s="92"/>
      <c r="BF3238">
        <v>303131.6875</v>
      </c>
      <c r="BG3238">
        <v>0</v>
      </c>
      <c r="BH3238">
        <v>0</v>
      </c>
      <c r="BI3238" s="92"/>
      <c r="BJ3238" s="92"/>
      <c r="BK3238" s="92"/>
      <c r="BL3238">
        <v>0</v>
      </c>
    </row>
    <row r="3239" spans="1:64" x14ac:dyDescent="0.25">
      <c r="A3239" s="82" t="s">
        <v>297</v>
      </c>
      <c r="B3239" s="82" t="s">
        <v>397</v>
      </c>
      <c r="C3239" s="82" t="s">
        <v>108</v>
      </c>
      <c r="D3239" s="82" t="s">
        <v>303</v>
      </c>
      <c r="E3239" s="82" t="s">
        <v>304</v>
      </c>
      <c r="F3239" s="82" t="s">
        <v>368</v>
      </c>
      <c r="G3239" s="82" t="s">
        <v>368</v>
      </c>
      <c r="H3239">
        <v>34.604072570800781</v>
      </c>
      <c r="I3239">
        <v>100</v>
      </c>
      <c r="J3239">
        <v>34.604072570800781</v>
      </c>
      <c r="K3239" s="92"/>
      <c r="L3239">
        <v>0</v>
      </c>
      <c r="M3239" s="92"/>
      <c r="N3239" s="92"/>
      <c r="O3239" s="92"/>
      <c r="P3239">
        <v>16123.0029296875</v>
      </c>
      <c r="Q3239" s="92"/>
      <c r="R3239" s="92"/>
      <c r="S3239">
        <v>-1</v>
      </c>
      <c r="T3239">
        <v>0</v>
      </c>
      <c r="U3239" s="82" t="s">
        <v>160</v>
      </c>
      <c r="V3239" s="92"/>
      <c r="W3239">
        <v>303131.6875</v>
      </c>
      <c r="X3239" s="92"/>
      <c r="Y3239">
        <v>0</v>
      </c>
      <c r="Z3239">
        <v>11523.0302734375</v>
      </c>
      <c r="AA3239">
        <v>11523.0302734375</v>
      </c>
      <c r="AB3239">
        <v>0</v>
      </c>
      <c r="AC3239">
        <v>-1</v>
      </c>
      <c r="AD3239">
        <v>0</v>
      </c>
      <c r="AE3239">
        <v>0</v>
      </c>
      <c r="AF3239">
        <v>0</v>
      </c>
      <c r="AG3239">
        <v>0</v>
      </c>
      <c r="AH3239">
        <v>8760</v>
      </c>
      <c r="AI3239">
        <v>0.34604072570800781</v>
      </c>
      <c r="AJ3239">
        <v>38.013282775878906</v>
      </c>
      <c r="AK3239">
        <v>-9869.0966796875</v>
      </c>
      <c r="AL3239">
        <v>-32.55712890625</v>
      </c>
      <c r="AM3239">
        <v>21392.126953125</v>
      </c>
      <c r="AN3239">
        <v>70.570411682128906</v>
      </c>
      <c r="AO3239" s="92"/>
      <c r="AP3239" s="82" t="s">
        <v>354</v>
      </c>
      <c r="AQ3239" s="82" t="s">
        <v>326</v>
      </c>
      <c r="AR3239" s="82"/>
      <c r="AS3239">
        <v>0</v>
      </c>
      <c r="AT3239">
        <v>0</v>
      </c>
      <c r="AU3239">
        <v>2034</v>
      </c>
      <c r="AY3239">
        <v>0</v>
      </c>
      <c r="AZ3239">
        <v>0</v>
      </c>
      <c r="BA3239" s="82" t="s">
        <v>398</v>
      </c>
      <c r="BB3239">
        <v>13173</v>
      </c>
      <c r="BC3239">
        <v>100</v>
      </c>
      <c r="BD3239" s="92"/>
      <c r="BE3239" s="92"/>
      <c r="BF3239">
        <v>303131.6875</v>
      </c>
      <c r="BG3239">
        <v>0</v>
      </c>
      <c r="BH3239">
        <v>0</v>
      </c>
      <c r="BI3239" s="92"/>
      <c r="BJ3239" s="92"/>
      <c r="BK3239" s="92"/>
      <c r="BL3239">
        <v>0</v>
      </c>
    </row>
    <row r="3240" spans="1:64" x14ac:dyDescent="0.25">
      <c r="A3240" s="82" t="s">
        <v>297</v>
      </c>
      <c r="B3240" s="82" t="s">
        <v>397</v>
      </c>
      <c r="C3240" s="82" t="s">
        <v>108</v>
      </c>
      <c r="D3240" s="82" t="s">
        <v>305</v>
      </c>
      <c r="E3240" s="82" t="s">
        <v>58</v>
      </c>
      <c r="F3240" s="82" t="s">
        <v>368</v>
      </c>
      <c r="G3240" s="82" t="s">
        <v>368</v>
      </c>
      <c r="H3240">
        <v>34.604072570800781</v>
      </c>
      <c r="I3240">
        <v>100</v>
      </c>
      <c r="J3240">
        <v>34.604072570800781</v>
      </c>
      <c r="K3240" s="92"/>
      <c r="L3240">
        <v>0</v>
      </c>
      <c r="M3240" s="92"/>
      <c r="N3240" s="92"/>
      <c r="O3240" s="92"/>
      <c r="P3240">
        <v>16123.0029296875</v>
      </c>
      <c r="Q3240" s="92"/>
      <c r="R3240" s="92"/>
      <c r="S3240">
        <v>-1</v>
      </c>
      <c r="T3240">
        <v>0</v>
      </c>
      <c r="U3240" s="82" t="s">
        <v>160</v>
      </c>
      <c r="V3240" s="92"/>
      <c r="W3240">
        <v>303131.6875</v>
      </c>
      <c r="X3240" s="92"/>
      <c r="Y3240">
        <v>0</v>
      </c>
      <c r="Z3240">
        <v>11523.0302734375</v>
      </c>
      <c r="AA3240">
        <v>11523.0302734375</v>
      </c>
      <c r="AB3240">
        <v>0</v>
      </c>
      <c r="AC3240">
        <v>-1</v>
      </c>
      <c r="AD3240">
        <v>0</v>
      </c>
      <c r="AE3240">
        <v>0</v>
      </c>
      <c r="AF3240">
        <v>0</v>
      </c>
      <c r="AG3240">
        <v>0</v>
      </c>
      <c r="AH3240">
        <v>8760</v>
      </c>
      <c r="AI3240">
        <v>0.34604072570800781</v>
      </c>
      <c r="AJ3240">
        <v>38.013282775878906</v>
      </c>
      <c r="AK3240">
        <v>-9869.0966796875</v>
      </c>
      <c r="AL3240">
        <v>-32.55712890625</v>
      </c>
      <c r="AM3240">
        <v>21392.126953125</v>
      </c>
      <c r="AN3240">
        <v>70.570411682128906</v>
      </c>
      <c r="AO3240" s="92"/>
      <c r="AP3240" s="82" t="s">
        <v>354</v>
      </c>
      <c r="AQ3240" s="82" t="s">
        <v>326</v>
      </c>
      <c r="AR3240" s="82"/>
      <c r="AS3240">
        <v>0</v>
      </c>
      <c r="AT3240">
        <v>0</v>
      </c>
      <c r="AU3240">
        <v>2034</v>
      </c>
      <c r="AY3240">
        <v>0</v>
      </c>
      <c r="AZ3240">
        <v>0</v>
      </c>
      <c r="BA3240" s="82" t="s">
        <v>398</v>
      </c>
      <c r="BB3240">
        <v>13174</v>
      </c>
      <c r="BC3240">
        <v>100</v>
      </c>
      <c r="BD3240" s="92"/>
      <c r="BE3240" s="92"/>
      <c r="BF3240">
        <v>303131.6875</v>
      </c>
      <c r="BG3240">
        <v>0</v>
      </c>
      <c r="BH3240">
        <v>0</v>
      </c>
      <c r="BI3240" s="92"/>
      <c r="BJ3240" s="92"/>
      <c r="BK3240" s="92"/>
      <c r="BL3240">
        <v>0</v>
      </c>
    </row>
    <row r="3241" spans="1:64" x14ac:dyDescent="0.25">
      <c r="A3241" s="82" t="s">
        <v>297</v>
      </c>
      <c r="B3241" s="82" t="s">
        <v>397</v>
      </c>
      <c r="C3241" s="82" t="s">
        <v>108</v>
      </c>
      <c r="D3241" s="82" t="s">
        <v>306</v>
      </c>
      <c r="E3241" s="82" t="s">
        <v>59</v>
      </c>
      <c r="F3241" s="82" t="s">
        <v>368</v>
      </c>
      <c r="G3241" s="82" t="s">
        <v>368</v>
      </c>
      <c r="H3241">
        <v>34.604072570800781</v>
      </c>
      <c r="I3241">
        <v>100</v>
      </c>
      <c r="J3241">
        <v>34.604072570800781</v>
      </c>
      <c r="K3241" s="92"/>
      <c r="L3241">
        <v>0</v>
      </c>
      <c r="M3241" s="92"/>
      <c r="N3241" s="92"/>
      <c r="O3241" s="92"/>
      <c r="P3241">
        <v>16123.0029296875</v>
      </c>
      <c r="Q3241" s="92"/>
      <c r="R3241" s="92"/>
      <c r="S3241">
        <v>-1</v>
      </c>
      <c r="T3241">
        <v>0</v>
      </c>
      <c r="U3241" s="82" t="s">
        <v>160</v>
      </c>
      <c r="V3241" s="92"/>
      <c r="W3241">
        <v>303131.6875</v>
      </c>
      <c r="X3241" s="92"/>
      <c r="Y3241">
        <v>0</v>
      </c>
      <c r="Z3241">
        <v>11523.0302734375</v>
      </c>
      <c r="AA3241">
        <v>11523.0302734375</v>
      </c>
      <c r="AB3241">
        <v>0</v>
      </c>
      <c r="AC3241">
        <v>-1</v>
      </c>
      <c r="AD3241">
        <v>0</v>
      </c>
      <c r="AE3241">
        <v>0</v>
      </c>
      <c r="AF3241">
        <v>0</v>
      </c>
      <c r="AG3241">
        <v>0</v>
      </c>
      <c r="AH3241">
        <v>8760</v>
      </c>
      <c r="AI3241">
        <v>0.34604072570800781</v>
      </c>
      <c r="AJ3241">
        <v>38.013282775878906</v>
      </c>
      <c r="AK3241">
        <v>-9869.0966796875</v>
      </c>
      <c r="AL3241">
        <v>-32.55712890625</v>
      </c>
      <c r="AM3241">
        <v>21392.126953125</v>
      </c>
      <c r="AN3241">
        <v>70.570411682128906</v>
      </c>
      <c r="AO3241" s="92"/>
      <c r="AP3241" s="82" t="s">
        <v>354</v>
      </c>
      <c r="AQ3241" s="82" t="s">
        <v>326</v>
      </c>
      <c r="AR3241" s="82"/>
      <c r="AS3241">
        <v>0</v>
      </c>
      <c r="AT3241">
        <v>0</v>
      </c>
      <c r="AU3241">
        <v>2034</v>
      </c>
      <c r="AY3241">
        <v>0</v>
      </c>
      <c r="AZ3241">
        <v>0</v>
      </c>
      <c r="BA3241" s="82" t="s">
        <v>398</v>
      </c>
      <c r="BB3241">
        <v>13175</v>
      </c>
      <c r="BC3241">
        <v>100</v>
      </c>
      <c r="BD3241" s="92"/>
      <c r="BE3241" s="92"/>
      <c r="BF3241">
        <v>303131.6875</v>
      </c>
      <c r="BG3241">
        <v>0</v>
      </c>
      <c r="BH3241">
        <v>0</v>
      </c>
      <c r="BI3241" s="92"/>
      <c r="BJ3241" s="92"/>
      <c r="BK3241" s="92"/>
      <c r="BL3241">
        <v>0</v>
      </c>
    </row>
    <row r="3242" spans="1:64" x14ac:dyDescent="0.25">
      <c r="A3242" s="82" t="s">
        <v>297</v>
      </c>
      <c r="B3242" s="82" t="s">
        <v>397</v>
      </c>
      <c r="C3242" s="82" t="s">
        <v>108</v>
      </c>
      <c r="D3242" s="82" t="s">
        <v>308</v>
      </c>
      <c r="E3242" s="82" t="s">
        <v>61</v>
      </c>
      <c r="F3242" s="82" t="s">
        <v>368</v>
      </c>
      <c r="G3242" s="82" t="s">
        <v>368</v>
      </c>
      <c r="H3242">
        <v>34.604072570800781</v>
      </c>
      <c r="I3242">
        <v>100</v>
      </c>
      <c r="J3242">
        <v>34.604072570800781</v>
      </c>
      <c r="K3242" s="92"/>
      <c r="L3242">
        <v>0</v>
      </c>
      <c r="M3242" s="92"/>
      <c r="N3242" s="92"/>
      <c r="O3242" s="92"/>
      <c r="P3242">
        <v>16123.0029296875</v>
      </c>
      <c r="Q3242" s="92"/>
      <c r="R3242" s="92"/>
      <c r="S3242">
        <v>-1</v>
      </c>
      <c r="T3242">
        <v>0</v>
      </c>
      <c r="U3242" s="82" t="s">
        <v>160</v>
      </c>
      <c r="V3242" s="92"/>
      <c r="W3242">
        <v>303131.6875</v>
      </c>
      <c r="X3242" s="92"/>
      <c r="Y3242">
        <v>0</v>
      </c>
      <c r="Z3242">
        <v>11523.0302734375</v>
      </c>
      <c r="AA3242">
        <v>11523.0302734375</v>
      </c>
      <c r="AB3242">
        <v>0</v>
      </c>
      <c r="AC3242">
        <v>-1</v>
      </c>
      <c r="AD3242">
        <v>0</v>
      </c>
      <c r="AE3242">
        <v>0</v>
      </c>
      <c r="AF3242">
        <v>0</v>
      </c>
      <c r="AG3242">
        <v>0</v>
      </c>
      <c r="AH3242">
        <v>8760</v>
      </c>
      <c r="AI3242">
        <v>0.34604072570800781</v>
      </c>
      <c r="AJ3242">
        <v>38.013282775878906</v>
      </c>
      <c r="AK3242">
        <v>-9869.0966796875</v>
      </c>
      <c r="AL3242">
        <v>-32.55712890625</v>
      </c>
      <c r="AM3242">
        <v>21392.126953125</v>
      </c>
      <c r="AN3242">
        <v>70.570411682128906</v>
      </c>
      <c r="AO3242" s="92"/>
      <c r="AP3242" s="82" t="s">
        <v>354</v>
      </c>
      <c r="AQ3242" s="82" t="s">
        <v>326</v>
      </c>
      <c r="AR3242" s="82"/>
      <c r="AS3242">
        <v>0</v>
      </c>
      <c r="AT3242">
        <v>0</v>
      </c>
      <c r="AU3242">
        <v>2034</v>
      </c>
      <c r="AY3242">
        <v>0</v>
      </c>
      <c r="AZ3242">
        <v>0</v>
      </c>
      <c r="BA3242" s="82" t="s">
        <v>398</v>
      </c>
      <c r="BB3242">
        <v>13176</v>
      </c>
      <c r="BC3242">
        <v>100</v>
      </c>
      <c r="BD3242" s="92"/>
      <c r="BE3242" s="92"/>
      <c r="BF3242">
        <v>303131.6875</v>
      </c>
      <c r="BG3242">
        <v>0</v>
      </c>
      <c r="BH3242">
        <v>0</v>
      </c>
      <c r="BI3242" s="92"/>
      <c r="BJ3242" s="92"/>
      <c r="BK3242" s="92"/>
      <c r="BL3242">
        <v>0</v>
      </c>
    </row>
    <row r="3243" spans="1:64" x14ac:dyDescent="0.25">
      <c r="A3243" s="82" t="s">
        <v>297</v>
      </c>
      <c r="B3243" s="82" t="s">
        <v>397</v>
      </c>
      <c r="C3243" s="82" t="s">
        <v>108</v>
      </c>
      <c r="D3243" s="82" t="s">
        <v>309</v>
      </c>
      <c r="E3243" s="82" t="s">
        <v>310</v>
      </c>
      <c r="F3243" s="82" t="s">
        <v>368</v>
      </c>
      <c r="G3243" s="82" t="s">
        <v>368</v>
      </c>
      <c r="H3243">
        <v>34.604072570800781</v>
      </c>
      <c r="I3243">
        <v>100</v>
      </c>
      <c r="J3243">
        <v>34.604072570800781</v>
      </c>
      <c r="K3243" s="92"/>
      <c r="L3243">
        <v>0</v>
      </c>
      <c r="M3243" s="92"/>
      <c r="N3243" s="92"/>
      <c r="O3243" s="92"/>
      <c r="P3243">
        <v>16123.0029296875</v>
      </c>
      <c r="Q3243" s="92"/>
      <c r="R3243" s="92"/>
      <c r="S3243">
        <v>-1</v>
      </c>
      <c r="T3243">
        <v>0</v>
      </c>
      <c r="U3243" s="82" t="s">
        <v>160</v>
      </c>
      <c r="V3243" s="92"/>
      <c r="W3243">
        <v>303131.6875</v>
      </c>
      <c r="X3243" s="92"/>
      <c r="Y3243">
        <v>0</v>
      </c>
      <c r="Z3243">
        <v>11523.0302734375</v>
      </c>
      <c r="AA3243">
        <v>11523.0302734375</v>
      </c>
      <c r="AB3243">
        <v>0</v>
      </c>
      <c r="AC3243">
        <v>-1</v>
      </c>
      <c r="AD3243">
        <v>0</v>
      </c>
      <c r="AE3243">
        <v>0</v>
      </c>
      <c r="AF3243">
        <v>0</v>
      </c>
      <c r="AG3243">
        <v>0</v>
      </c>
      <c r="AH3243">
        <v>8760</v>
      </c>
      <c r="AI3243">
        <v>0.34604072570800781</v>
      </c>
      <c r="AJ3243">
        <v>38.013282775878906</v>
      </c>
      <c r="AK3243">
        <v>-9869.0966796875</v>
      </c>
      <c r="AL3243">
        <v>-32.55712890625</v>
      </c>
      <c r="AM3243">
        <v>21392.126953125</v>
      </c>
      <c r="AN3243">
        <v>70.570411682128906</v>
      </c>
      <c r="AO3243" s="92"/>
      <c r="AP3243" s="82" t="s">
        <v>354</v>
      </c>
      <c r="AQ3243" s="82" t="s">
        <v>326</v>
      </c>
      <c r="AR3243" s="82"/>
      <c r="AS3243">
        <v>0</v>
      </c>
      <c r="AT3243">
        <v>0</v>
      </c>
      <c r="AU3243">
        <v>2034</v>
      </c>
      <c r="AY3243">
        <v>0</v>
      </c>
      <c r="AZ3243">
        <v>0</v>
      </c>
      <c r="BA3243" s="82" t="s">
        <v>398</v>
      </c>
      <c r="BB3243">
        <v>13177</v>
      </c>
      <c r="BC3243">
        <v>100</v>
      </c>
      <c r="BD3243" s="92"/>
      <c r="BE3243" s="92"/>
      <c r="BF3243">
        <v>303131.6875</v>
      </c>
      <c r="BG3243">
        <v>0</v>
      </c>
      <c r="BH3243">
        <v>0</v>
      </c>
      <c r="BI3243" s="92"/>
      <c r="BJ3243" s="92"/>
      <c r="BK3243" s="92"/>
      <c r="BL3243">
        <v>0</v>
      </c>
    </row>
    <row r="3244" spans="1:64" x14ac:dyDescent="0.25">
      <c r="A3244" s="82" t="s">
        <v>297</v>
      </c>
      <c r="B3244" s="82" t="s">
        <v>397</v>
      </c>
      <c r="C3244" s="82" t="s">
        <v>108</v>
      </c>
      <c r="D3244" s="82" t="s">
        <v>313</v>
      </c>
      <c r="E3244" s="82" t="s">
        <v>314</v>
      </c>
      <c r="F3244" s="82" t="s">
        <v>368</v>
      </c>
      <c r="G3244" s="82" t="s">
        <v>368</v>
      </c>
      <c r="H3244">
        <v>34.604072570800781</v>
      </c>
      <c r="I3244">
        <v>100</v>
      </c>
      <c r="J3244">
        <v>34.604072570800781</v>
      </c>
      <c r="K3244" s="92"/>
      <c r="L3244">
        <v>0</v>
      </c>
      <c r="M3244" s="92"/>
      <c r="N3244" s="92"/>
      <c r="O3244" s="92"/>
      <c r="P3244">
        <v>16123.0029296875</v>
      </c>
      <c r="Q3244" s="92"/>
      <c r="R3244" s="92"/>
      <c r="S3244">
        <v>-1</v>
      </c>
      <c r="T3244">
        <v>0</v>
      </c>
      <c r="U3244" s="82" t="s">
        <v>160</v>
      </c>
      <c r="V3244" s="92"/>
      <c r="W3244">
        <v>303131.6875</v>
      </c>
      <c r="X3244" s="92"/>
      <c r="Y3244">
        <v>0</v>
      </c>
      <c r="Z3244">
        <v>11523.0302734375</v>
      </c>
      <c r="AA3244">
        <v>11523.0302734375</v>
      </c>
      <c r="AB3244">
        <v>0</v>
      </c>
      <c r="AC3244">
        <v>-1</v>
      </c>
      <c r="AD3244">
        <v>0</v>
      </c>
      <c r="AE3244">
        <v>0</v>
      </c>
      <c r="AF3244">
        <v>0</v>
      </c>
      <c r="AG3244">
        <v>0</v>
      </c>
      <c r="AH3244">
        <v>8760</v>
      </c>
      <c r="AI3244">
        <v>0.34604072570800781</v>
      </c>
      <c r="AJ3244">
        <v>38.013282775878906</v>
      </c>
      <c r="AK3244">
        <v>-9869.0966796875</v>
      </c>
      <c r="AL3244">
        <v>-32.55712890625</v>
      </c>
      <c r="AM3244">
        <v>21392.126953125</v>
      </c>
      <c r="AN3244">
        <v>70.570411682128906</v>
      </c>
      <c r="AO3244" s="92"/>
      <c r="AP3244" s="82" t="s">
        <v>354</v>
      </c>
      <c r="AQ3244" s="82" t="s">
        <v>326</v>
      </c>
      <c r="AR3244" s="82"/>
      <c r="AS3244">
        <v>0</v>
      </c>
      <c r="AT3244">
        <v>0</v>
      </c>
      <c r="AU3244">
        <v>2034</v>
      </c>
      <c r="AY3244">
        <v>0</v>
      </c>
      <c r="AZ3244">
        <v>0</v>
      </c>
      <c r="BA3244" s="82" t="s">
        <v>398</v>
      </c>
      <c r="BB3244">
        <v>13178</v>
      </c>
      <c r="BC3244">
        <v>100</v>
      </c>
      <c r="BD3244" s="92"/>
      <c r="BE3244" s="92"/>
      <c r="BF3244">
        <v>303131.6875</v>
      </c>
      <c r="BG3244">
        <v>0</v>
      </c>
      <c r="BH3244">
        <v>0</v>
      </c>
      <c r="BI3244" s="92"/>
      <c r="BJ3244" s="92"/>
      <c r="BK3244" s="92"/>
      <c r="BL3244">
        <v>0</v>
      </c>
    </row>
    <row r="3245" spans="1:64" x14ac:dyDescent="0.25">
      <c r="A3245" s="82" t="s">
        <v>297</v>
      </c>
      <c r="B3245" s="82" t="s">
        <v>397</v>
      </c>
      <c r="C3245" s="82" t="s">
        <v>108</v>
      </c>
      <c r="D3245" s="82" t="s">
        <v>298</v>
      </c>
      <c r="E3245" s="82" t="s">
        <v>55</v>
      </c>
      <c r="F3245" s="82" t="s">
        <v>369</v>
      </c>
      <c r="G3245" s="82" t="s">
        <v>369</v>
      </c>
      <c r="H3245">
        <v>34.604072570800781</v>
      </c>
      <c r="I3245">
        <v>100</v>
      </c>
      <c r="J3245">
        <v>34.604072570800781</v>
      </c>
      <c r="K3245" s="92"/>
      <c r="L3245">
        <v>0</v>
      </c>
      <c r="M3245" s="92"/>
      <c r="N3245" s="92"/>
      <c r="O3245" s="92"/>
      <c r="P3245">
        <v>16200.0673828125</v>
      </c>
      <c r="Q3245" s="92"/>
      <c r="R3245" s="92"/>
      <c r="S3245">
        <v>-1</v>
      </c>
      <c r="T3245">
        <v>0</v>
      </c>
      <c r="U3245" s="82" t="s">
        <v>160</v>
      </c>
      <c r="V3245" s="92"/>
      <c r="W3245">
        <v>303131.6875</v>
      </c>
      <c r="X3245" s="92"/>
      <c r="Y3245">
        <v>0</v>
      </c>
      <c r="Z3245">
        <v>11523.0302734375</v>
      </c>
      <c r="AA3245">
        <v>11523.0302734375</v>
      </c>
      <c r="AB3245">
        <v>0</v>
      </c>
      <c r="AC3245">
        <v>-1</v>
      </c>
      <c r="AD3245">
        <v>0</v>
      </c>
      <c r="AE3245">
        <v>0</v>
      </c>
      <c r="AF3245">
        <v>0</v>
      </c>
      <c r="AG3245">
        <v>0</v>
      </c>
      <c r="AH3245">
        <v>8760</v>
      </c>
      <c r="AI3245">
        <v>0.34604072570800781</v>
      </c>
      <c r="AJ3245">
        <v>38.013282775878906</v>
      </c>
      <c r="AK3245">
        <v>-9869.0966796875</v>
      </c>
      <c r="AL3245">
        <v>-32.55712890625</v>
      </c>
      <c r="AM3245">
        <v>21392.126953125</v>
      </c>
      <c r="AN3245">
        <v>70.570411682128906</v>
      </c>
      <c r="AO3245" s="92"/>
      <c r="AP3245" s="82" t="s">
        <v>343</v>
      </c>
      <c r="AQ3245" s="82" t="s">
        <v>326</v>
      </c>
      <c r="AR3245" s="82"/>
      <c r="AS3245">
        <v>0</v>
      </c>
      <c r="AT3245">
        <v>0</v>
      </c>
      <c r="AU3245">
        <v>2034</v>
      </c>
      <c r="AY3245">
        <v>0</v>
      </c>
      <c r="AZ3245">
        <v>0</v>
      </c>
      <c r="BA3245" s="82" t="s">
        <v>398</v>
      </c>
      <c r="BB3245">
        <v>13179</v>
      </c>
      <c r="BC3245">
        <v>100</v>
      </c>
      <c r="BD3245" s="92"/>
      <c r="BE3245" s="92"/>
      <c r="BF3245">
        <v>303131.6875</v>
      </c>
      <c r="BG3245">
        <v>0</v>
      </c>
      <c r="BH3245">
        <v>0</v>
      </c>
      <c r="BI3245" s="92"/>
      <c r="BJ3245" s="92"/>
      <c r="BK3245" s="92"/>
      <c r="BL3245">
        <v>0</v>
      </c>
    </row>
    <row r="3246" spans="1:64" x14ac:dyDescent="0.25">
      <c r="A3246" s="82" t="s">
        <v>297</v>
      </c>
      <c r="B3246" s="82" t="s">
        <v>397</v>
      </c>
      <c r="C3246" s="82" t="s">
        <v>108</v>
      </c>
      <c r="D3246" s="82" t="s">
        <v>303</v>
      </c>
      <c r="E3246" s="82" t="s">
        <v>304</v>
      </c>
      <c r="F3246" s="82" t="s">
        <v>369</v>
      </c>
      <c r="G3246" s="82" t="s">
        <v>369</v>
      </c>
      <c r="H3246">
        <v>34.604072570800781</v>
      </c>
      <c r="I3246">
        <v>100</v>
      </c>
      <c r="J3246">
        <v>34.604072570800781</v>
      </c>
      <c r="K3246" s="92"/>
      <c r="L3246">
        <v>0</v>
      </c>
      <c r="M3246" s="92"/>
      <c r="N3246" s="92"/>
      <c r="O3246" s="92"/>
      <c r="P3246">
        <v>16200.0673828125</v>
      </c>
      <c r="Q3246" s="92"/>
      <c r="R3246" s="92"/>
      <c r="S3246">
        <v>-1</v>
      </c>
      <c r="T3246">
        <v>0</v>
      </c>
      <c r="U3246" s="82" t="s">
        <v>160</v>
      </c>
      <c r="V3246" s="92"/>
      <c r="W3246">
        <v>303131.6875</v>
      </c>
      <c r="X3246" s="92"/>
      <c r="Y3246">
        <v>0</v>
      </c>
      <c r="Z3246">
        <v>11523.0302734375</v>
      </c>
      <c r="AA3246">
        <v>11523.0302734375</v>
      </c>
      <c r="AB3246">
        <v>0</v>
      </c>
      <c r="AC3246">
        <v>-1</v>
      </c>
      <c r="AD3246">
        <v>0</v>
      </c>
      <c r="AE3246">
        <v>0</v>
      </c>
      <c r="AF3246">
        <v>0</v>
      </c>
      <c r="AG3246">
        <v>0</v>
      </c>
      <c r="AH3246">
        <v>8760</v>
      </c>
      <c r="AI3246">
        <v>0.34604072570800781</v>
      </c>
      <c r="AJ3246">
        <v>38.013282775878906</v>
      </c>
      <c r="AK3246">
        <v>-9869.0966796875</v>
      </c>
      <c r="AL3246">
        <v>-32.55712890625</v>
      </c>
      <c r="AM3246">
        <v>21392.126953125</v>
      </c>
      <c r="AN3246">
        <v>70.570411682128906</v>
      </c>
      <c r="AO3246" s="92"/>
      <c r="AP3246" s="82" t="s">
        <v>343</v>
      </c>
      <c r="AQ3246" s="82" t="s">
        <v>326</v>
      </c>
      <c r="AR3246" s="82"/>
      <c r="AS3246">
        <v>0</v>
      </c>
      <c r="AT3246">
        <v>0</v>
      </c>
      <c r="AU3246">
        <v>2034</v>
      </c>
      <c r="AY3246">
        <v>0</v>
      </c>
      <c r="AZ3246">
        <v>0</v>
      </c>
      <c r="BA3246" s="82" t="s">
        <v>398</v>
      </c>
      <c r="BB3246">
        <v>13180</v>
      </c>
      <c r="BC3246">
        <v>100</v>
      </c>
      <c r="BD3246" s="92"/>
      <c r="BE3246" s="92"/>
      <c r="BF3246">
        <v>303131.6875</v>
      </c>
      <c r="BG3246">
        <v>0</v>
      </c>
      <c r="BH3246">
        <v>0</v>
      </c>
      <c r="BI3246" s="92"/>
      <c r="BJ3246" s="92"/>
      <c r="BK3246" s="92"/>
      <c r="BL3246">
        <v>0</v>
      </c>
    </row>
    <row r="3247" spans="1:64" x14ac:dyDescent="0.25">
      <c r="A3247" s="82" t="s">
        <v>297</v>
      </c>
      <c r="B3247" s="82" t="s">
        <v>397</v>
      </c>
      <c r="C3247" s="82" t="s">
        <v>108</v>
      </c>
      <c r="D3247" s="82" t="s">
        <v>305</v>
      </c>
      <c r="E3247" s="82" t="s">
        <v>58</v>
      </c>
      <c r="F3247" s="82" t="s">
        <v>369</v>
      </c>
      <c r="G3247" s="82" t="s">
        <v>369</v>
      </c>
      <c r="H3247">
        <v>34.604072570800781</v>
      </c>
      <c r="I3247">
        <v>100</v>
      </c>
      <c r="J3247">
        <v>34.604072570800781</v>
      </c>
      <c r="K3247" s="92"/>
      <c r="L3247">
        <v>0</v>
      </c>
      <c r="M3247" s="92"/>
      <c r="N3247" s="92"/>
      <c r="O3247" s="92"/>
      <c r="P3247">
        <v>16200.0673828125</v>
      </c>
      <c r="Q3247" s="92"/>
      <c r="R3247" s="92"/>
      <c r="S3247">
        <v>-1</v>
      </c>
      <c r="T3247">
        <v>0</v>
      </c>
      <c r="U3247" s="82" t="s">
        <v>160</v>
      </c>
      <c r="V3247" s="92"/>
      <c r="W3247">
        <v>303131.6875</v>
      </c>
      <c r="X3247" s="92"/>
      <c r="Y3247">
        <v>0</v>
      </c>
      <c r="Z3247">
        <v>11523.0302734375</v>
      </c>
      <c r="AA3247">
        <v>11523.0302734375</v>
      </c>
      <c r="AB3247">
        <v>0</v>
      </c>
      <c r="AC3247">
        <v>-1</v>
      </c>
      <c r="AD3247">
        <v>0</v>
      </c>
      <c r="AE3247">
        <v>0</v>
      </c>
      <c r="AF3247">
        <v>0</v>
      </c>
      <c r="AG3247">
        <v>0</v>
      </c>
      <c r="AH3247">
        <v>8760</v>
      </c>
      <c r="AI3247">
        <v>0.34604072570800781</v>
      </c>
      <c r="AJ3247">
        <v>38.013282775878906</v>
      </c>
      <c r="AK3247">
        <v>-9869.0966796875</v>
      </c>
      <c r="AL3247">
        <v>-32.55712890625</v>
      </c>
      <c r="AM3247">
        <v>21392.126953125</v>
      </c>
      <c r="AN3247">
        <v>70.570411682128906</v>
      </c>
      <c r="AO3247" s="92"/>
      <c r="AP3247" s="82" t="s">
        <v>343</v>
      </c>
      <c r="AQ3247" s="82" t="s">
        <v>326</v>
      </c>
      <c r="AR3247" s="82"/>
      <c r="AS3247">
        <v>0</v>
      </c>
      <c r="AT3247">
        <v>0</v>
      </c>
      <c r="AU3247">
        <v>2034</v>
      </c>
      <c r="AY3247">
        <v>0</v>
      </c>
      <c r="AZ3247">
        <v>0</v>
      </c>
      <c r="BA3247" s="82" t="s">
        <v>398</v>
      </c>
      <c r="BB3247">
        <v>13181</v>
      </c>
      <c r="BC3247">
        <v>100</v>
      </c>
      <c r="BD3247" s="92"/>
      <c r="BE3247" s="92"/>
      <c r="BF3247">
        <v>303131.6875</v>
      </c>
      <c r="BG3247">
        <v>0</v>
      </c>
      <c r="BH3247">
        <v>0</v>
      </c>
      <c r="BI3247" s="92"/>
      <c r="BJ3247" s="92"/>
      <c r="BK3247" s="92"/>
      <c r="BL3247">
        <v>0</v>
      </c>
    </row>
    <row r="3248" spans="1:64" x14ac:dyDescent="0.25">
      <c r="A3248" s="82" t="s">
        <v>297</v>
      </c>
      <c r="B3248" s="82" t="s">
        <v>397</v>
      </c>
      <c r="C3248" s="82" t="s">
        <v>108</v>
      </c>
      <c r="D3248" s="82" t="s">
        <v>306</v>
      </c>
      <c r="E3248" s="82" t="s">
        <v>59</v>
      </c>
      <c r="F3248" s="82" t="s">
        <v>369</v>
      </c>
      <c r="G3248" s="82" t="s">
        <v>369</v>
      </c>
      <c r="H3248">
        <v>34.604072570800781</v>
      </c>
      <c r="I3248">
        <v>100</v>
      </c>
      <c r="J3248">
        <v>34.604072570800781</v>
      </c>
      <c r="K3248" s="92"/>
      <c r="L3248">
        <v>0</v>
      </c>
      <c r="M3248" s="92"/>
      <c r="N3248" s="92"/>
      <c r="O3248" s="92"/>
      <c r="P3248">
        <v>16200.0673828125</v>
      </c>
      <c r="Q3248" s="92"/>
      <c r="R3248" s="92"/>
      <c r="S3248">
        <v>-1</v>
      </c>
      <c r="T3248">
        <v>0</v>
      </c>
      <c r="U3248" s="82" t="s">
        <v>160</v>
      </c>
      <c r="V3248" s="92"/>
      <c r="W3248">
        <v>303131.6875</v>
      </c>
      <c r="X3248" s="92"/>
      <c r="Y3248">
        <v>0</v>
      </c>
      <c r="Z3248">
        <v>11523.0302734375</v>
      </c>
      <c r="AA3248">
        <v>11523.0302734375</v>
      </c>
      <c r="AB3248">
        <v>0</v>
      </c>
      <c r="AC3248">
        <v>-1</v>
      </c>
      <c r="AD3248">
        <v>0</v>
      </c>
      <c r="AE3248">
        <v>0</v>
      </c>
      <c r="AF3248">
        <v>0</v>
      </c>
      <c r="AG3248">
        <v>0</v>
      </c>
      <c r="AH3248">
        <v>8760</v>
      </c>
      <c r="AI3248">
        <v>0.34604072570800781</v>
      </c>
      <c r="AJ3248">
        <v>38.013282775878906</v>
      </c>
      <c r="AK3248">
        <v>-9869.0966796875</v>
      </c>
      <c r="AL3248">
        <v>-32.55712890625</v>
      </c>
      <c r="AM3248">
        <v>21392.126953125</v>
      </c>
      <c r="AN3248">
        <v>70.570411682128906</v>
      </c>
      <c r="AO3248" s="92"/>
      <c r="AP3248" s="82" t="s">
        <v>343</v>
      </c>
      <c r="AQ3248" s="82" t="s">
        <v>326</v>
      </c>
      <c r="AR3248" s="82"/>
      <c r="AS3248">
        <v>0</v>
      </c>
      <c r="AT3248">
        <v>0</v>
      </c>
      <c r="AU3248">
        <v>2034</v>
      </c>
      <c r="AY3248">
        <v>0</v>
      </c>
      <c r="AZ3248">
        <v>0</v>
      </c>
      <c r="BA3248" s="82" t="s">
        <v>398</v>
      </c>
      <c r="BB3248">
        <v>13182</v>
      </c>
      <c r="BC3248">
        <v>100</v>
      </c>
      <c r="BD3248" s="92"/>
      <c r="BE3248" s="92"/>
      <c r="BF3248">
        <v>303131.6875</v>
      </c>
      <c r="BG3248">
        <v>0</v>
      </c>
      <c r="BH3248">
        <v>0</v>
      </c>
      <c r="BI3248" s="92"/>
      <c r="BJ3248" s="92"/>
      <c r="BK3248" s="92"/>
      <c r="BL3248">
        <v>0</v>
      </c>
    </row>
    <row r="3249" spans="1:64" x14ac:dyDescent="0.25">
      <c r="A3249" s="82" t="s">
        <v>297</v>
      </c>
      <c r="B3249" s="82" t="s">
        <v>397</v>
      </c>
      <c r="C3249" s="82" t="s">
        <v>108</v>
      </c>
      <c r="D3249" s="82" t="s">
        <v>308</v>
      </c>
      <c r="E3249" s="82" t="s">
        <v>61</v>
      </c>
      <c r="F3249" s="82" t="s">
        <v>369</v>
      </c>
      <c r="G3249" s="82" t="s">
        <v>369</v>
      </c>
      <c r="H3249">
        <v>34.604072570800781</v>
      </c>
      <c r="I3249">
        <v>100</v>
      </c>
      <c r="J3249">
        <v>34.604072570800781</v>
      </c>
      <c r="K3249" s="92"/>
      <c r="L3249">
        <v>0</v>
      </c>
      <c r="M3249" s="92"/>
      <c r="N3249" s="92"/>
      <c r="O3249" s="92"/>
      <c r="P3249">
        <v>16200.0673828125</v>
      </c>
      <c r="Q3249" s="92"/>
      <c r="R3249" s="92"/>
      <c r="S3249">
        <v>-1</v>
      </c>
      <c r="T3249">
        <v>0</v>
      </c>
      <c r="U3249" s="82" t="s">
        <v>160</v>
      </c>
      <c r="V3249" s="92"/>
      <c r="W3249">
        <v>303131.6875</v>
      </c>
      <c r="X3249" s="92"/>
      <c r="Y3249">
        <v>0</v>
      </c>
      <c r="Z3249">
        <v>11523.0302734375</v>
      </c>
      <c r="AA3249">
        <v>11523.0302734375</v>
      </c>
      <c r="AB3249">
        <v>0</v>
      </c>
      <c r="AC3249">
        <v>-1</v>
      </c>
      <c r="AD3249">
        <v>0</v>
      </c>
      <c r="AE3249">
        <v>0</v>
      </c>
      <c r="AF3249">
        <v>0</v>
      </c>
      <c r="AG3249">
        <v>0</v>
      </c>
      <c r="AH3249">
        <v>8760</v>
      </c>
      <c r="AI3249">
        <v>0.34604072570800781</v>
      </c>
      <c r="AJ3249">
        <v>38.013282775878906</v>
      </c>
      <c r="AK3249">
        <v>-9869.0966796875</v>
      </c>
      <c r="AL3249">
        <v>-32.55712890625</v>
      </c>
      <c r="AM3249">
        <v>21392.126953125</v>
      </c>
      <c r="AN3249">
        <v>70.570411682128906</v>
      </c>
      <c r="AO3249" s="92"/>
      <c r="AP3249" s="82" t="s">
        <v>343</v>
      </c>
      <c r="AQ3249" s="82" t="s">
        <v>326</v>
      </c>
      <c r="AR3249" s="82"/>
      <c r="AS3249">
        <v>0</v>
      </c>
      <c r="AT3249">
        <v>0</v>
      </c>
      <c r="AU3249">
        <v>2034</v>
      </c>
      <c r="AY3249">
        <v>0</v>
      </c>
      <c r="AZ3249">
        <v>0</v>
      </c>
      <c r="BA3249" s="82" t="s">
        <v>398</v>
      </c>
      <c r="BB3249">
        <v>13183</v>
      </c>
      <c r="BC3249">
        <v>100</v>
      </c>
      <c r="BD3249" s="92"/>
      <c r="BE3249" s="92"/>
      <c r="BF3249">
        <v>303131.6875</v>
      </c>
      <c r="BG3249">
        <v>0</v>
      </c>
      <c r="BH3249">
        <v>0</v>
      </c>
      <c r="BI3249" s="92"/>
      <c r="BJ3249" s="92"/>
      <c r="BK3249" s="92"/>
      <c r="BL3249">
        <v>0</v>
      </c>
    </row>
    <row r="3250" spans="1:64" x14ac:dyDescent="0.25">
      <c r="A3250" s="82" t="s">
        <v>297</v>
      </c>
      <c r="B3250" s="82" t="s">
        <v>397</v>
      </c>
      <c r="C3250" s="82" t="s">
        <v>108</v>
      </c>
      <c r="D3250" s="82" t="s">
        <v>309</v>
      </c>
      <c r="E3250" s="82" t="s">
        <v>310</v>
      </c>
      <c r="F3250" s="82" t="s">
        <v>369</v>
      </c>
      <c r="G3250" s="82" t="s">
        <v>369</v>
      </c>
      <c r="H3250">
        <v>34.604072570800781</v>
      </c>
      <c r="I3250">
        <v>100</v>
      </c>
      <c r="J3250">
        <v>34.604072570800781</v>
      </c>
      <c r="K3250" s="92"/>
      <c r="L3250">
        <v>0</v>
      </c>
      <c r="M3250" s="92"/>
      <c r="N3250" s="92"/>
      <c r="O3250" s="92"/>
      <c r="P3250">
        <v>16200.0673828125</v>
      </c>
      <c r="Q3250" s="92"/>
      <c r="R3250" s="92"/>
      <c r="S3250">
        <v>-1</v>
      </c>
      <c r="T3250">
        <v>0</v>
      </c>
      <c r="U3250" s="82" t="s">
        <v>160</v>
      </c>
      <c r="V3250" s="92"/>
      <c r="W3250">
        <v>303131.6875</v>
      </c>
      <c r="X3250" s="92"/>
      <c r="Y3250">
        <v>0</v>
      </c>
      <c r="Z3250">
        <v>11523.0302734375</v>
      </c>
      <c r="AA3250">
        <v>11523.0302734375</v>
      </c>
      <c r="AB3250">
        <v>0</v>
      </c>
      <c r="AC3250">
        <v>-1</v>
      </c>
      <c r="AD3250">
        <v>0</v>
      </c>
      <c r="AE3250">
        <v>0</v>
      </c>
      <c r="AF3250">
        <v>0</v>
      </c>
      <c r="AG3250">
        <v>0</v>
      </c>
      <c r="AH3250">
        <v>8760</v>
      </c>
      <c r="AI3250">
        <v>0.34604072570800781</v>
      </c>
      <c r="AJ3250">
        <v>38.013282775878906</v>
      </c>
      <c r="AK3250">
        <v>-9869.0966796875</v>
      </c>
      <c r="AL3250">
        <v>-32.55712890625</v>
      </c>
      <c r="AM3250">
        <v>21392.126953125</v>
      </c>
      <c r="AN3250">
        <v>70.570411682128906</v>
      </c>
      <c r="AO3250" s="92"/>
      <c r="AP3250" s="82" t="s">
        <v>343</v>
      </c>
      <c r="AQ3250" s="82" t="s">
        <v>326</v>
      </c>
      <c r="AR3250" s="82"/>
      <c r="AS3250">
        <v>0</v>
      </c>
      <c r="AT3250">
        <v>0</v>
      </c>
      <c r="AU3250">
        <v>2034</v>
      </c>
      <c r="AY3250">
        <v>0</v>
      </c>
      <c r="AZ3250">
        <v>0</v>
      </c>
      <c r="BA3250" s="82" t="s">
        <v>398</v>
      </c>
      <c r="BB3250">
        <v>13184</v>
      </c>
      <c r="BC3250">
        <v>100</v>
      </c>
      <c r="BD3250" s="92"/>
      <c r="BE3250" s="92"/>
      <c r="BF3250">
        <v>303131.6875</v>
      </c>
      <c r="BG3250">
        <v>0</v>
      </c>
      <c r="BH3250">
        <v>0</v>
      </c>
      <c r="BI3250" s="92"/>
      <c r="BJ3250" s="92"/>
      <c r="BK3250" s="92"/>
      <c r="BL3250">
        <v>0</v>
      </c>
    </row>
    <row r="3251" spans="1:64" x14ac:dyDescent="0.25">
      <c r="A3251" s="82" t="s">
        <v>297</v>
      </c>
      <c r="B3251" s="82" t="s">
        <v>397</v>
      </c>
      <c r="C3251" s="82" t="s">
        <v>108</v>
      </c>
      <c r="D3251" s="82" t="s">
        <v>313</v>
      </c>
      <c r="E3251" s="82" t="s">
        <v>314</v>
      </c>
      <c r="F3251" s="82" t="s">
        <v>369</v>
      </c>
      <c r="G3251" s="82" t="s">
        <v>369</v>
      </c>
      <c r="H3251">
        <v>34.604072570800781</v>
      </c>
      <c r="I3251">
        <v>100</v>
      </c>
      <c r="J3251">
        <v>34.604072570800781</v>
      </c>
      <c r="K3251" s="92"/>
      <c r="L3251">
        <v>0</v>
      </c>
      <c r="M3251" s="92"/>
      <c r="N3251" s="92"/>
      <c r="O3251" s="92"/>
      <c r="P3251">
        <v>16200.0673828125</v>
      </c>
      <c r="Q3251" s="92"/>
      <c r="R3251" s="92"/>
      <c r="S3251">
        <v>-1</v>
      </c>
      <c r="T3251">
        <v>0</v>
      </c>
      <c r="U3251" s="82" t="s">
        <v>160</v>
      </c>
      <c r="V3251" s="92"/>
      <c r="W3251">
        <v>303131.6875</v>
      </c>
      <c r="X3251" s="92"/>
      <c r="Y3251">
        <v>0</v>
      </c>
      <c r="Z3251">
        <v>11523.0302734375</v>
      </c>
      <c r="AA3251">
        <v>11523.0302734375</v>
      </c>
      <c r="AB3251">
        <v>0</v>
      </c>
      <c r="AC3251">
        <v>-1</v>
      </c>
      <c r="AD3251">
        <v>0</v>
      </c>
      <c r="AE3251">
        <v>0</v>
      </c>
      <c r="AF3251">
        <v>0</v>
      </c>
      <c r="AG3251">
        <v>0</v>
      </c>
      <c r="AH3251">
        <v>8760</v>
      </c>
      <c r="AI3251">
        <v>0.34604072570800781</v>
      </c>
      <c r="AJ3251">
        <v>38.013282775878906</v>
      </c>
      <c r="AK3251">
        <v>-9869.0966796875</v>
      </c>
      <c r="AL3251">
        <v>-32.55712890625</v>
      </c>
      <c r="AM3251">
        <v>21392.126953125</v>
      </c>
      <c r="AN3251">
        <v>70.570411682128906</v>
      </c>
      <c r="AO3251" s="92"/>
      <c r="AP3251" s="82" t="s">
        <v>343</v>
      </c>
      <c r="AQ3251" s="82" t="s">
        <v>326</v>
      </c>
      <c r="AR3251" s="82"/>
      <c r="AS3251">
        <v>0</v>
      </c>
      <c r="AT3251">
        <v>0</v>
      </c>
      <c r="AU3251">
        <v>2034</v>
      </c>
      <c r="AY3251">
        <v>0</v>
      </c>
      <c r="AZ3251">
        <v>0</v>
      </c>
      <c r="BA3251" s="82" t="s">
        <v>398</v>
      </c>
      <c r="BB3251">
        <v>13185</v>
      </c>
      <c r="BC3251">
        <v>100</v>
      </c>
      <c r="BD3251" s="92"/>
      <c r="BE3251" s="92"/>
      <c r="BF3251">
        <v>303131.6875</v>
      </c>
      <c r="BG3251">
        <v>0</v>
      </c>
      <c r="BH3251">
        <v>0</v>
      </c>
      <c r="BI3251" s="92"/>
      <c r="BJ3251" s="92"/>
      <c r="BK3251" s="92"/>
      <c r="BL3251">
        <v>0</v>
      </c>
    </row>
    <row r="3252" spans="1:64" x14ac:dyDescent="0.25">
      <c r="A3252" s="82" t="s">
        <v>297</v>
      </c>
      <c r="B3252" s="82" t="s">
        <v>397</v>
      </c>
      <c r="C3252" s="82" t="s">
        <v>108</v>
      </c>
      <c r="D3252" s="82" t="s">
        <v>298</v>
      </c>
      <c r="E3252" s="82" t="s">
        <v>55</v>
      </c>
      <c r="F3252" s="82" t="s">
        <v>370</v>
      </c>
      <c r="G3252" s="82" t="s">
        <v>370</v>
      </c>
      <c r="H3252">
        <v>34.604072570800781</v>
      </c>
      <c r="I3252">
        <v>100</v>
      </c>
      <c r="J3252">
        <v>34.604072570800781</v>
      </c>
      <c r="K3252" s="92"/>
      <c r="L3252">
        <v>0</v>
      </c>
      <c r="M3252" s="92"/>
      <c r="N3252" s="92"/>
      <c r="O3252" s="92"/>
      <c r="P3252">
        <v>16255.11328125</v>
      </c>
      <c r="Q3252" s="92"/>
      <c r="R3252" s="92"/>
      <c r="S3252">
        <v>-1</v>
      </c>
      <c r="T3252">
        <v>0</v>
      </c>
      <c r="U3252" s="82" t="s">
        <v>160</v>
      </c>
      <c r="V3252" s="92"/>
      <c r="W3252">
        <v>303131.6875</v>
      </c>
      <c r="X3252" s="92"/>
      <c r="Y3252">
        <v>0</v>
      </c>
      <c r="Z3252">
        <v>11523.0302734375</v>
      </c>
      <c r="AA3252">
        <v>11523.0302734375</v>
      </c>
      <c r="AB3252">
        <v>0</v>
      </c>
      <c r="AC3252">
        <v>-1</v>
      </c>
      <c r="AD3252">
        <v>0</v>
      </c>
      <c r="AE3252">
        <v>0</v>
      </c>
      <c r="AF3252">
        <v>0</v>
      </c>
      <c r="AG3252">
        <v>0</v>
      </c>
      <c r="AH3252">
        <v>8760</v>
      </c>
      <c r="AI3252">
        <v>0.34604072570800781</v>
      </c>
      <c r="AJ3252">
        <v>38.013282775878906</v>
      </c>
      <c r="AK3252">
        <v>-9869.0966796875</v>
      </c>
      <c r="AL3252">
        <v>-32.55712890625</v>
      </c>
      <c r="AM3252">
        <v>21392.126953125</v>
      </c>
      <c r="AN3252">
        <v>70.570411682128906</v>
      </c>
      <c r="AO3252" s="92"/>
      <c r="AP3252" s="82" t="s">
        <v>357</v>
      </c>
      <c r="AQ3252" s="82" t="s">
        <v>326</v>
      </c>
      <c r="AR3252" s="82"/>
      <c r="AS3252">
        <v>0</v>
      </c>
      <c r="AT3252">
        <v>0</v>
      </c>
      <c r="AU3252">
        <v>2034</v>
      </c>
      <c r="AY3252">
        <v>0</v>
      </c>
      <c r="AZ3252">
        <v>0</v>
      </c>
      <c r="BA3252" s="82" t="s">
        <v>398</v>
      </c>
      <c r="BB3252">
        <v>13186</v>
      </c>
      <c r="BC3252">
        <v>100</v>
      </c>
      <c r="BD3252" s="92"/>
      <c r="BE3252" s="92"/>
      <c r="BF3252">
        <v>303131.6875</v>
      </c>
      <c r="BG3252">
        <v>0</v>
      </c>
      <c r="BH3252">
        <v>0</v>
      </c>
      <c r="BI3252" s="92"/>
      <c r="BJ3252" s="92"/>
      <c r="BK3252" s="92"/>
      <c r="BL3252">
        <v>0</v>
      </c>
    </row>
    <row r="3253" spans="1:64" x14ac:dyDescent="0.25">
      <c r="A3253" s="82" t="s">
        <v>297</v>
      </c>
      <c r="B3253" s="82" t="s">
        <v>397</v>
      </c>
      <c r="C3253" s="82" t="s">
        <v>108</v>
      </c>
      <c r="D3253" s="82" t="s">
        <v>303</v>
      </c>
      <c r="E3253" s="82" t="s">
        <v>304</v>
      </c>
      <c r="F3253" s="82" t="s">
        <v>370</v>
      </c>
      <c r="G3253" s="82" t="s">
        <v>370</v>
      </c>
      <c r="H3253">
        <v>34.604072570800781</v>
      </c>
      <c r="I3253">
        <v>100</v>
      </c>
      <c r="J3253">
        <v>34.604072570800781</v>
      </c>
      <c r="K3253" s="92"/>
      <c r="L3253">
        <v>0</v>
      </c>
      <c r="M3253" s="92"/>
      <c r="N3253" s="92"/>
      <c r="O3253" s="92"/>
      <c r="P3253">
        <v>16255.11328125</v>
      </c>
      <c r="Q3253" s="92"/>
      <c r="R3253" s="92"/>
      <c r="S3253">
        <v>-1</v>
      </c>
      <c r="T3253">
        <v>0</v>
      </c>
      <c r="U3253" s="82" t="s">
        <v>160</v>
      </c>
      <c r="V3253" s="92"/>
      <c r="W3253">
        <v>303131.6875</v>
      </c>
      <c r="X3253" s="92"/>
      <c r="Y3253">
        <v>0</v>
      </c>
      <c r="Z3253">
        <v>11523.0302734375</v>
      </c>
      <c r="AA3253">
        <v>11523.0302734375</v>
      </c>
      <c r="AB3253">
        <v>0</v>
      </c>
      <c r="AC3253">
        <v>-1</v>
      </c>
      <c r="AD3253">
        <v>0</v>
      </c>
      <c r="AE3253">
        <v>0</v>
      </c>
      <c r="AF3253">
        <v>0</v>
      </c>
      <c r="AG3253">
        <v>0</v>
      </c>
      <c r="AH3253">
        <v>8760</v>
      </c>
      <c r="AI3253">
        <v>0.34604072570800781</v>
      </c>
      <c r="AJ3253">
        <v>38.013282775878906</v>
      </c>
      <c r="AK3253">
        <v>-9869.0966796875</v>
      </c>
      <c r="AL3253">
        <v>-32.55712890625</v>
      </c>
      <c r="AM3253">
        <v>21392.126953125</v>
      </c>
      <c r="AN3253">
        <v>70.570411682128906</v>
      </c>
      <c r="AO3253" s="92"/>
      <c r="AP3253" s="82" t="s">
        <v>357</v>
      </c>
      <c r="AQ3253" s="82" t="s">
        <v>326</v>
      </c>
      <c r="AR3253" s="82"/>
      <c r="AS3253">
        <v>0</v>
      </c>
      <c r="AT3253">
        <v>0</v>
      </c>
      <c r="AU3253">
        <v>2034</v>
      </c>
      <c r="AY3253">
        <v>0</v>
      </c>
      <c r="AZ3253">
        <v>0</v>
      </c>
      <c r="BA3253" s="82" t="s">
        <v>398</v>
      </c>
      <c r="BB3253">
        <v>13187</v>
      </c>
      <c r="BC3253">
        <v>100</v>
      </c>
      <c r="BD3253" s="92"/>
      <c r="BE3253" s="92"/>
      <c r="BF3253">
        <v>303131.6875</v>
      </c>
      <c r="BG3253">
        <v>0</v>
      </c>
      <c r="BH3253">
        <v>0</v>
      </c>
      <c r="BI3253" s="92"/>
      <c r="BJ3253" s="92"/>
      <c r="BK3253" s="92"/>
      <c r="BL3253">
        <v>0</v>
      </c>
    </row>
    <row r="3254" spans="1:64" x14ac:dyDescent="0.25">
      <c r="A3254" s="82" t="s">
        <v>297</v>
      </c>
      <c r="B3254" s="82" t="s">
        <v>397</v>
      </c>
      <c r="C3254" s="82" t="s">
        <v>108</v>
      </c>
      <c r="D3254" s="82" t="s">
        <v>305</v>
      </c>
      <c r="E3254" s="82" t="s">
        <v>58</v>
      </c>
      <c r="F3254" s="82" t="s">
        <v>370</v>
      </c>
      <c r="G3254" s="82" t="s">
        <v>370</v>
      </c>
      <c r="H3254">
        <v>34.604072570800781</v>
      </c>
      <c r="I3254">
        <v>100</v>
      </c>
      <c r="J3254">
        <v>34.604072570800781</v>
      </c>
      <c r="K3254" s="92"/>
      <c r="L3254">
        <v>0</v>
      </c>
      <c r="M3254" s="92"/>
      <c r="N3254" s="92"/>
      <c r="O3254" s="92"/>
      <c r="P3254">
        <v>16255.11328125</v>
      </c>
      <c r="Q3254" s="92"/>
      <c r="R3254" s="92"/>
      <c r="S3254">
        <v>-1</v>
      </c>
      <c r="T3254">
        <v>0</v>
      </c>
      <c r="U3254" s="82" t="s">
        <v>160</v>
      </c>
      <c r="V3254" s="92"/>
      <c r="W3254">
        <v>303131.6875</v>
      </c>
      <c r="X3254" s="92"/>
      <c r="Y3254">
        <v>0</v>
      </c>
      <c r="Z3254">
        <v>11523.0302734375</v>
      </c>
      <c r="AA3254">
        <v>11523.0302734375</v>
      </c>
      <c r="AB3254">
        <v>0</v>
      </c>
      <c r="AC3254">
        <v>-1</v>
      </c>
      <c r="AD3254">
        <v>0</v>
      </c>
      <c r="AE3254">
        <v>0</v>
      </c>
      <c r="AF3254">
        <v>0</v>
      </c>
      <c r="AG3254">
        <v>0</v>
      </c>
      <c r="AH3254">
        <v>8760</v>
      </c>
      <c r="AI3254">
        <v>0.34604072570800781</v>
      </c>
      <c r="AJ3254">
        <v>38.013282775878906</v>
      </c>
      <c r="AK3254">
        <v>-9869.0966796875</v>
      </c>
      <c r="AL3254">
        <v>-32.55712890625</v>
      </c>
      <c r="AM3254">
        <v>21392.126953125</v>
      </c>
      <c r="AN3254">
        <v>70.570411682128906</v>
      </c>
      <c r="AO3254" s="92"/>
      <c r="AP3254" s="82" t="s">
        <v>357</v>
      </c>
      <c r="AQ3254" s="82" t="s">
        <v>326</v>
      </c>
      <c r="AR3254" s="82"/>
      <c r="AS3254">
        <v>0</v>
      </c>
      <c r="AT3254">
        <v>0</v>
      </c>
      <c r="AU3254">
        <v>2034</v>
      </c>
      <c r="AY3254">
        <v>0</v>
      </c>
      <c r="AZ3254">
        <v>0</v>
      </c>
      <c r="BA3254" s="82" t="s">
        <v>398</v>
      </c>
      <c r="BB3254">
        <v>13188</v>
      </c>
      <c r="BC3254">
        <v>100</v>
      </c>
      <c r="BD3254" s="92"/>
      <c r="BE3254" s="92"/>
      <c r="BF3254">
        <v>303131.6875</v>
      </c>
      <c r="BG3254">
        <v>0</v>
      </c>
      <c r="BH3254">
        <v>0</v>
      </c>
      <c r="BI3254" s="92"/>
      <c r="BJ3254" s="92"/>
      <c r="BK3254" s="92"/>
      <c r="BL3254">
        <v>0</v>
      </c>
    </row>
    <row r="3255" spans="1:64" x14ac:dyDescent="0.25">
      <c r="A3255" s="82" t="s">
        <v>297</v>
      </c>
      <c r="B3255" s="82" t="s">
        <v>397</v>
      </c>
      <c r="C3255" s="82" t="s">
        <v>108</v>
      </c>
      <c r="D3255" s="82" t="s">
        <v>306</v>
      </c>
      <c r="E3255" s="82" t="s">
        <v>59</v>
      </c>
      <c r="F3255" s="82" t="s">
        <v>370</v>
      </c>
      <c r="G3255" s="82" t="s">
        <v>370</v>
      </c>
      <c r="H3255">
        <v>34.604072570800781</v>
      </c>
      <c r="I3255">
        <v>100</v>
      </c>
      <c r="J3255">
        <v>34.604072570800781</v>
      </c>
      <c r="K3255" s="92"/>
      <c r="L3255">
        <v>0</v>
      </c>
      <c r="M3255" s="92"/>
      <c r="N3255" s="92"/>
      <c r="O3255" s="92"/>
      <c r="P3255">
        <v>16255.11328125</v>
      </c>
      <c r="Q3255" s="92"/>
      <c r="R3255" s="92"/>
      <c r="S3255">
        <v>-1</v>
      </c>
      <c r="T3255">
        <v>0</v>
      </c>
      <c r="U3255" s="82" t="s">
        <v>160</v>
      </c>
      <c r="V3255" s="92"/>
      <c r="W3255">
        <v>303131.6875</v>
      </c>
      <c r="X3255" s="92"/>
      <c r="Y3255">
        <v>0</v>
      </c>
      <c r="Z3255">
        <v>11523.0302734375</v>
      </c>
      <c r="AA3255">
        <v>11523.0302734375</v>
      </c>
      <c r="AB3255">
        <v>0</v>
      </c>
      <c r="AC3255">
        <v>-1</v>
      </c>
      <c r="AD3255">
        <v>0</v>
      </c>
      <c r="AE3255">
        <v>0</v>
      </c>
      <c r="AF3255">
        <v>0</v>
      </c>
      <c r="AG3255">
        <v>0</v>
      </c>
      <c r="AH3255">
        <v>8760</v>
      </c>
      <c r="AI3255">
        <v>0.34604072570800781</v>
      </c>
      <c r="AJ3255">
        <v>38.013282775878906</v>
      </c>
      <c r="AK3255">
        <v>-9869.0966796875</v>
      </c>
      <c r="AL3255">
        <v>-32.55712890625</v>
      </c>
      <c r="AM3255">
        <v>21392.126953125</v>
      </c>
      <c r="AN3255">
        <v>70.570411682128906</v>
      </c>
      <c r="AO3255" s="92"/>
      <c r="AP3255" s="82" t="s">
        <v>357</v>
      </c>
      <c r="AQ3255" s="82" t="s">
        <v>326</v>
      </c>
      <c r="AR3255" s="82"/>
      <c r="AS3255">
        <v>0</v>
      </c>
      <c r="AT3255">
        <v>0</v>
      </c>
      <c r="AU3255">
        <v>2034</v>
      </c>
      <c r="AY3255">
        <v>0</v>
      </c>
      <c r="AZ3255">
        <v>0</v>
      </c>
      <c r="BA3255" s="82" t="s">
        <v>398</v>
      </c>
      <c r="BB3255">
        <v>13189</v>
      </c>
      <c r="BC3255">
        <v>100</v>
      </c>
      <c r="BD3255" s="92"/>
      <c r="BE3255" s="92"/>
      <c r="BF3255">
        <v>303131.6875</v>
      </c>
      <c r="BG3255">
        <v>0</v>
      </c>
      <c r="BH3255">
        <v>0</v>
      </c>
      <c r="BI3255" s="92"/>
      <c r="BJ3255" s="92"/>
      <c r="BK3255" s="92"/>
      <c r="BL3255">
        <v>0</v>
      </c>
    </row>
    <row r="3256" spans="1:64" x14ac:dyDescent="0.25">
      <c r="A3256" s="82" t="s">
        <v>297</v>
      </c>
      <c r="B3256" s="82" t="s">
        <v>397</v>
      </c>
      <c r="C3256" s="82" t="s">
        <v>108</v>
      </c>
      <c r="D3256" s="82" t="s">
        <v>309</v>
      </c>
      <c r="E3256" s="82" t="s">
        <v>310</v>
      </c>
      <c r="F3256" s="82" t="s">
        <v>370</v>
      </c>
      <c r="G3256" s="82" t="s">
        <v>370</v>
      </c>
      <c r="H3256">
        <v>34.604072570800781</v>
      </c>
      <c r="I3256">
        <v>100</v>
      </c>
      <c r="J3256">
        <v>34.604072570800781</v>
      </c>
      <c r="K3256" s="92"/>
      <c r="L3256">
        <v>0</v>
      </c>
      <c r="M3256" s="92"/>
      <c r="N3256" s="92"/>
      <c r="O3256" s="92"/>
      <c r="P3256">
        <v>16255.11328125</v>
      </c>
      <c r="Q3256" s="92"/>
      <c r="R3256" s="92"/>
      <c r="S3256">
        <v>-1</v>
      </c>
      <c r="T3256">
        <v>0</v>
      </c>
      <c r="U3256" s="82" t="s">
        <v>160</v>
      </c>
      <c r="V3256" s="92"/>
      <c r="W3256">
        <v>303131.6875</v>
      </c>
      <c r="X3256" s="92"/>
      <c r="Y3256">
        <v>0</v>
      </c>
      <c r="Z3256">
        <v>11523.0302734375</v>
      </c>
      <c r="AA3256">
        <v>11523.0302734375</v>
      </c>
      <c r="AB3256">
        <v>0</v>
      </c>
      <c r="AC3256">
        <v>-1</v>
      </c>
      <c r="AD3256">
        <v>0</v>
      </c>
      <c r="AE3256">
        <v>0</v>
      </c>
      <c r="AF3256">
        <v>0</v>
      </c>
      <c r="AG3256">
        <v>0</v>
      </c>
      <c r="AH3256">
        <v>8760</v>
      </c>
      <c r="AI3256">
        <v>0.34604072570800781</v>
      </c>
      <c r="AJ3256">
        <v>38.013282775878906</v>
      </c>
      <c r="AK3256">
        <v>-9869.0966796875</v>
      </c>
      <c r="AL3256">
        <v>-32.55712890625</v>
      </c>
      <c r="AM3256">
        <v>21392.126953125</v>
      </c>
      <c r="AN3256">
        <v>70.570411682128906</v>
      </c>
      <c r="AO3256" s="92"/>
      <c r="AP3256" s="82" t="s">
        <v>357</v>
      </c>
      <c r="AQ3256" s="82" t="s">
        <v>326</v>
      </c>
      <c r="AR3256" s="82"/>
      <c r="AS3256">
        <v>0</v>
      </c>
      <c r="AT3256">
        <v>0</v>
      </c>
      <c r="AU3256">
        <v>2034</v>
      </c>
      <c r="AY3256">
        <v>0</v>
      </c>
      <c r="AZ3256">
        <v>0</v>
      </c>
      <c r="BA3256" s="82" t="s">
        <v>398</v>
      </c>
      <c r="BB3256">
        <v>13190</v>
      </c>
      <c r="BC3256">
        <v>100</v>
      </c>
      <c r="BD3256" s="92"/>
      <c r="BE3256" s="92"/>
      <c r="BF3256">
        <v>303131.6875</v>
      </c>
      <c r="BG3256">
        <v>0</v>
      </c>
      <c r="BH3256">
        <v>0</v>
      </c>
      <c r="BI3256" s="92"/>
      <c r="BJ3256" s="92"/>
      <c r="BK3256" s="92"/>
      <c r="BL3256">
        <v>0</v>
      </c>
    </row>
    <row r="3257" spans="1:64" x14ac:dyDescent="0.25">
      <c r="A3257" s="82" t="s">
        <v>297</v>
      </c>
      <c r="B3257" s="82" t="s">
        <v>397</v>
      </c>
      <c r="C3257" s="82" t="s">
        <v>108</v>
      </c>
      <c r="D3257" s="82" t="s">
        <v>298</v>
      </c>
      <c r="E3257" s="82" t="s">
        <v>55</v>
      </c>
      <c r="F3257" s="82" t="s">
        <v>371</v>
      </c>
      <c r="G3257" s="82" t="s">
        <v>371</v>
      </c>
      <c r="H3257">
        <v>34.604072570800781</v>
      </c>
      <c r="I3257">
        <v>100</v>
      </c>
      <c r="J3257">
        <v>34.604072570800781</v>
      </c>
      <c r="K3257" s="92"/>
      <c r="L3257">
        <v>0</v>
      </c>
      <c r="M3257" s="92"/>
      <c r="N3257" s="92"/>
      <c r="O3257" s="92"/>
      <c r="P3257">
        <v>16304.654296875</v>
      </c>
      <c r="Q3257" s="92"/>
      <c r="R3257" s="92"/>
      <c r="S3257">
        <v>-1</v>
      </c>
      <c r="T3257">
        <v>0</v>
      </c>
      <c r="U3257" s="82" t="s">
        <v>160</v>
      </c>
      <c r="V3257" s="92"/>
      <c r="W3257">
        <v>303131.6875</v>
      </c>
      <c r="X3257" s="92"/>
      <c r="Y3257">
        <v>0</v>
      </c>
      <c r="Z3257">
        <v>11523.0302734375</v>
      </c>
      <c r="AA3257">
        <v>11523.0302734375</v>
      </c>
      <c r="AB3257">
        <v>0</v>
      </c>
      <c r="AC3257">
        <v>-1</v>
      </c>
      <c r="AD3257">
        <v>0</v>
      </c>
      <c r="AE3257">
        <v>0</v>
      </c>
      <c r="AF3257">
        <v>0</v>
      </c>
      <c r="AG3257">
        <v>0</v>
      </c>
      <c r="AH3257">
        <v>8760</v>
      </c>
      <c r="AI3257">
        <v>0.34604072570800781</v>
      </c>
      <c r="AJ3257">
        <v>38.013282775878906</v>
      </c>
      <c r="AK3257">
        <v>-9869.0966796875</v>
      </c>
      <c r="AL3257">
        <v>-32.55712890625</v>
      </c>
      <c r="AM3257">
        <v>21392.126953125</v>
      </c>
      <c r="AN3257">
        <v>70.570411682128906</v>
      </c>
      <c r="AO3257" s="92"/>
      <c r="AP3257" s="82" t="s">
        <v>372</v>
      </c>
      <c r="AQ3257" s="82" t="s">
        <v>326</v>
      </c>
      <c r="AR3257" s="82"/>
      <c r="AS3257">
        <v>0</v>
      </c>
      <c r="AT3257">
        <v>0</v>
      </c>
      <c r="AU3257">
        <v>2034</v>
      </c>
      <c r="AY3257">
        <v>0</v>
      </c>
      <c r="AZ3257">
        <v>0</v>
      </c>
      <c r="BA3257" s="82" t="s">
        <v>398</v>
      </c>
      <c r="BB3257">
        <v>13191</v>
      </c>
      <c r="BC3257">
        <v>100</v>
      </c>
      <c r="BD3257" s="92"/>
      <c r="BE3257" s="92"/>
      <c r="BF3257">
        <v>303131.6875</v>
      </c>
      <c r="BG3257">
        <v>0</v>
      </c>
      <c r="BH3257">
        <v>0</v>
      </c>
      <c r="BI3257" s="92"/>
      <c r="BJ3257" s="92"/>
      <c r="BK3257" s="92"/>
      <c r="BL3257">
        <v>0</v>
      </c>
    </row>
    <row r="3258" spans="1:64" x14ac:dyDescent="0.25">
      <c r="A3258" s="82" t="s">
        <v>297</v>
      </c>
      <c r="B3258" s="82" t="s">
        <v>397</v>
      </c>
      <c r="C3258" s="82" t="s">
        <v>108</v>
      </c>
      <c r="D3258" s="82" t="s">
        <v>303</v>
      </c>
      <c r="E3258" s="82" t="s">
        <v>304</v>
      </c>
      <c r="F3258" s="82" t="s">
        <v>371</v>
      </c>
      <c r="G3258" s="82" t="s">
        <v>371</v>
      </c>
      <c r="H3258">
        <v>34.604072570800781</v>
      </c>
      <c r="I3258">
        <v>100</v>
      </c>
      <c r="J3258">
        <v>34.604072570800781</v>
      </c>
      <c r="K3258" s="92"/>
      <c r="L3258">
        <v>0</v>
      </c>
      <c r="M3258" s="92"/>
      <c r="N3258" s="92"/>
      <c r="O3258" s="92"/>
      <c r="P3258">
        <v>16304.654296875</v>
      </c>
      <c r="Q3258" s="92"/>
      <c r="R3258" s="92"/>
      <c r="S3258">
        <v>-1</v>
      </c>
      <c r="T3258">
        <v>0</v>
      </c>
      <c r="U3258" s="82" t="s">
        <v>160</v>
      </c>
      <c r="V3258" s="92"/>
      <c r="W3258">
        <v>303131.6875</v>
      </c>
      <c r="X3258" s="92"/>
      <c r="Y3258">
        <v>0</v>
      </c>
      <c r="Z3258">
        <v>11523.0302734375</v>
      </c>
      <c r="AA3258">
        <v>11523.0302734375</v>
      </c>
      <c r="AB3258">
        <v>0</v>
      </c>
      <c r="AC3258">
        <v>-1</v>
      </c>
      <c r="AD3258">
        <v>0</v>
      </c>
      <c r="AE3258">
        <v>0</v>
      </c>
      <c r="AF3258">
        <v>0</v>
      </c>
      <c r="AG3258">
        <v>0</v>
      </c>
      <c r="AH3258">
        <v>8760</v>
      </c>
      <c r="AI3258">
        <v>0.34604072570800781</v>
      </c>
      <c r="AJ3258">
        <v>38.013282775878906</v>
      </c>
      <c r="AK3258">
        <v>-9869.0966796875</v>
      </c>
      <c r="AL3258">
        <v>-32.55712890625</v>
      </c>
      <c r="AM3258">
        <v>21392.126953125</v>
      </c>
      <c r="AN3258">
        <v>70.570411682128906</v>
      </c>
      <c r="AO3258" s="92"/>
      <c r="AP3258" s="82" t="s">
        <v>372</v>
      </c>
      <c r="AQ3258" s="82" t="s">
        <v>326</v>
      </c>
      <c r="AR3258" s="82"/>
      <c r="AS3258">
        <v>0</v>
      </c>
      <c r="AT3258">
        <v>0</v>
      </c>
      <c r="AU3258">
        <v>2034</v>
      </c>
      <c r="AY3258">
        <v>0</v>
      </c>
      <c r="AZ3258">
        <v>0</v>
      </c>
      <c r="BA3258" s="82" t="s">
        <v>398</v>
      </c>
      <c r="BB3258">
        <v>13192</v>
      </c>
      <c r="BC3258">
        <v>100</v>
      </c>
      <c r="BD3258" s="92"/>
      <c r="BE3258" s="92"/>
      <c r="BF3258">
        <v>303131.6875</v>
      </c>
      <c r="BG3258">
        <v>0</v>
      </c>
      <c r="BH3258">
        <v>0</v>
      </c>
      <c r="BI3258" s="92"/>
      <c r="BJ3258" s="92"/>
      <c r="BK3258" s="92"/>
      <c r="BL3258">
        <v>0</v>
      </c>
    </row>
    <row r="3259" spans="1:64" x14ac:dyDescent="0.25">
      <c r="A3259" s="82" t="s">
        <v>297</v>
      </c>
      <c r="B3259" s="82" t="s">
        <v>397</v>
      </c>
      <c r="C3259" s="82" t="s">
        <v>108</v>
      </c>
      <c r="D3259" s="82" t="s">
        <v>305</v>
      </c>
      <c r="E3259" s="82" t="s">
        <v>58</v>
      </c>
      <c r="F3259" s="82" t="s">
        <v>371</v>
      </c>
      <c r="G3259" s="82" t="s">
        <v>371</v>
      </c>
      <c r="H3259">
        <v>34.604072570800781</v>
      </c>
      <c r="I3259">
        <v>100</v>
      </c>
      <c r="J3259">
        <v>34.604072570800781</v>
      </c>
      <c r="K3259" s="92"/>
      <c r="L3259">
        <v>0</v>
      </c>
      <c r="M3259" s="92"/>
      <c r="N3259" s="92"/>
      <c r="O3259" s="92"/>
      <c r="P3259">
        <v>16304.654296875</v>
      </c>
      <c r="Q3259" s="92"/>
      <c r="R3259" s="92"/>
      <c r="S3259">
        <v>-1</v>
      </c>
      <c r="T3259">
        <v>0</v>
      </c>
      <c r="U3259" s="82" t="s">
        <v>160</v>
      </c>
      <c r="V3259" s="92"/>
      <c r="W3259">
        <v>303131.6875</v>
      </c>
      <c r="X3259" s="92"/>
      <c r="Y3259">
        <v>0</v>
      </c>
      <c r="Z3259">
        <v>11523.0302734375</v>
      </c>
      <c r="AA3259">
        <v>11523.0302734375</v>
      </c>
      <c r="AB3259">
        <v>0</v>
      </c>
      <c r="AC3259">
        <v>-1</v>
      </c>
      <c r="AD3259">
        <v>0</v>
      </c>
      <c r="AE3259">
        <v>0</v>
      </c>
      <c r="AF3259">
        <v>0</v>
      </c>
      <c r="AG3259">
        <v>0</v>
      </c>
      <c r="AH3259">
        <v>8760</v>
      </c>
      <c r="AI3259">
        <v>0.34604072570800781</v>
      </c>
      <c r="AJ3259">
        <v>38.013282775878906</v>
      </c>
      <c r="AK3259">
        <v>-9869.0966796875</v>
      </c>
      <c r="AL3259">
        <v>-32.55712890625</v>
      </c>
      <c r="AM3259">
        <v>21392.126953125</v>
      </c>
      <c r="AN3259">
        <v>70.570411682128906</v>
      </c>
      <c r="AO3259" s="92"/>
      <c r="AP3259" s="82" t="s">
        <v>372</v>
      </c>
      <c r="AQ3259" s="82" t="s">
        <v>326</v>
      </c>
      <c r="AR3259" s="82"/>
      <c r="AS3259">
        <v>0</v>
      </c>
      <c r="AT3259">
        <v>0</v>
      </c>
      <c r="AU3259">
        <v>2034</v>
      </c>
      <c r="AY3259">
        <v>0</v>
      </c>
      <c r="AZ3259">
        <v>0</v>
      </c>
      <c r="BA3259" s="82" t="s">
        <v>398</v>
      </c>
      <c r="BB3259">
        <v>13193</v>
      </c>
      <c r="BC3259">
        <v>100</v>
      </c>
      <c r="BD3259" s="92"/>
      <c r="BE3259" s="92"/>
      <c r="BF3259">
        <v>303131.6875</v>
      </c>
      <c r="BG3259">
        <v>0</v>
      </c>
      <c r="BH3259">
        <v>0</v>
      </c>
      <c r="BI3259" s="92"/>
      <c r="BJ3259" s="92"/>
      <c r="BK3259" s="92"/>
      <c r="BL3259">
        <v>0</v>
      </c>
    </row>
    <row r="3260" spans="1:64" x14ac:dyDescent="0.25">
      <c r="A3260" s="82" t="s">
        <v>297</v>
      </c>
      <c r="B3260" s="82" t="s">
        <v>397</v>
      </c>
      <c r="C3260" s="82" t="s">
        <v>108</v>
      </c>
      <c r="D3260" s="82" t="s">
        <v>306</v>
      </c>
      <c r="E3260" s="82" t="s">
        <v>59</v>
      </c>
      <c r="F3260" s="82" t="s">
        <v>371</v>
      </c>
      <c r="G3260" s="82" t="s">
        <v>371</v>
      </c>
      <c r="H3260">
        <v>34.604072570800781</v>
      </c>
      <c r="I3260">
        <v>100</v>
      </c>
      <c r="J3260">
        <v>34.604072570800781</v>
      </c>
      <c r="K3260" s="92"/>
      <c r="L3260">
        <v>0</v>
      </c>
      <c r="M3260" s="92"/>
      <c r="N3260" s="92"/>
      <c r="O3260" s="92"/>
      <c r="P3260">
        <v>16304.654296875</v>
      </c>
      <c r="Q3260" s="92"/>
      <c r="R3260" s="92"/>
      <c r="S3260">
        <v>-1</v>
      </c>
      <c r="T3260">
        <v>0</v>
      </c>
      <c r="U3260" s="82" t="s">
        <v>160</v>
      </c>
      <c r="V3260" s="92"/>
      <c r="W3260">
        <v>303131.6875</v>
      </c>
      <c r="X3260" s="92"/>
      <c r="Y3260">
        <v>0</v>
      </c>
      <c r="Z3260">
        <v>11523.0302734375</v>
      </c>
      <c r="AA3260">
        <v>11523.0302734375</v>
      </c>
      <c r="AB3260">
        <v>0</v>
      </c>
      <c r="AC3260">
        <v>-1</v>
      </c>
      <c r="AD3260">
        <v>0</v>
      </c>
      <c r="AE3260">
        <v>0</v>
      </c>
      <c r="AF3260">
        <v>0</v>
      </c>
      <c r="AG3260">
        <v>0</v>
      </c>
      <c r="AH3260">
        <v>8760</v>
      </c>
      <c r="AI3260">
        <v>0.34604072570800781</v>
      </c>
      <c r="AJ3260">
        <v>38.013282775878906</v>
      </c>
      <c r="AK3260">
        <v>-9869.0966796875</v>
      </c>
      <c r="AL3260">
        <v>-32.55712890625</v>
      </c>
      <c r="AM3260">
        <v>21392.126953125</v>
      </c>
      <c r="AN3260">
        <v>70.570411682128906</v>
      </c>
      <c r="AO3260" s="92"/>
      <c r="AP3260" s="82" t="s">
        <v>372</v>
      </c>
      <c r="AQ3260" s="82" t="s">
        <v>326</v>
      </c>
      <c r="AR3260" s="82"/>
      <c r="AS3260">
        <v>0</v>
      </c>
      <c r="AT3260">
        <v>0</v>
      </c>
      <c r="AU3260">
        <v>2034</v>
      </c>
      <c r="AY3260">
        <v>0</v>
      </c>
      <c r="AZ3260">
        <v>0</v>
      </c>
      <c r="BA3260" s="82" t="s">
        <v>398</v>
      </c>
      <c r="BB3260">
        <v>13194</v>
      </c>
      <c r="BC3260">
        <v>100</v>
      </c>
      <c r="BD3260" s="92"/>
      <c r="BE3260" s="92"/>
      <c r="BF3260">
        <v>303131.6875</v>
      </c>
      <c r="BG3260">
        <v>0</v>
      </c>
      <c r="BH3260">
        <v>0</v>
      </c>
      <c r="BI3260" s="92"/>
      <c r="BJ3260" s="92"/>
      <c r="BK3260" s="92"/>
      <c r="BL3260">
        <v>0</v>
      </c>
    </row>
    <row r="3261" spans="1:64" x14ac:dyDescent="0.25">
      <c r="A3261" s="82" t="s">
        <v>297</v>
      </c>
      <c r="B3261" s="82" t="s">
        <v>397</v>
      </c>
      <c r="C3261" s="82" t="s">
        <v>108</v>
      </c>
      <c r="D3261" s="82" t="s">
        <v>309</v>
      </c>
      <c r="E3261" s="82" t="s">
        <v>310</v>
      </c>
      <c r="F3261" s="82" t="s">
        <v>371</v>
      </c>
      <c r="G3261" s="82" t="s">
        <v>371</v>
      </c>
      <c r="H3261">
        <v>34.604072570800781</v>
      </c>
      <c r="I3261">
        <v>100</v>
      </c>
      <c r="J3261">
        <v>34.604072570800781</v>
      </c>
      <c r="K3261" s="92"/>
      <c r="L3261">
        <v>0</v>
      </c>
      <c r="M3261" s="92"/>
      <c r="N3261" s="92"/>
      <c r="O3261" s="92"/>
      <c r="P3261">
        <v>16304.654296875</v>
      </c>
      <c r="Q3261" s="92"/>
      <c r="R3261" s="92"/>
      <c r="S3261">
        <v>-1</v>
      </c>
      <c r="T3261">
        <v>0</v>
      </c>
      <c r="U3261" s="82" t="s">
        <v>160</v>
      </c>
      <c r="V3261" s="92"/>
      <c r="W3261">
        <v>303131.6875</v>
      </c>
      <c r="X3261" s="92"/>
      <c r="Y3261">
        <v>0</v>
      </c>
      <c r="Z3261">
        <v>11523.0302734375</v>
      </c>
      <c r="AA3261">
        <v>11523.0302734375</v>
      </c>
      <c r="AB3261">
        <v>0</v>
      </c>
      <c r="AC3261">
        <v>-1</v>
      </c>
      <c r="AD3261">
        <v>0</v>
      </c>
      <c r="AE3261">
        <v>0</v>
      </c>
      <c r="AF3261">
        <v>0</v>
      </c>
      <c r="AG3261">
        <v>0</v>
      </c>
      <c r="AH3261">
        <v>8760</v>
      </c>
      <c r="AI3261">
        <v>0.34604072570800781</v>
      </c>
      <c r="AJ3261">
        <v>38.013282775878906</v>
      </c>
      <c r="AK3261">
        <v>-9869.0966796875</v>
      </c>
      <c r="AL3261">
        <v>-32.55712890625</v>
      </c>
      <c r="AM3261">
        <v>21392.126953125</v>
      </c>
      <c r="AN3261">
        <v>70.570411682128906</v>
      </c>
      <c r="AO3261" s="92"/>
      <c r="AP3261" s="82" t="s">
        <v>372</v>
      </c>
      <c r="AQ3261" s="82" t="s">
        <v>326</v>
      </c>
      <c r="AR3261" s="82"/>
      <c r="AS3261">
        <v>0</v>
      </c>
      <c r="AT3261">
        <v>0</v>
      </c>
      <c r="AU3261">
        <v>2034</v>
      </c>
      <c r="AY3261">
        <v>0</v>
      </c>
      <c r="AZ3261">
        <v>0</v>
      </c>
      <c r="BA3261" s="82" t="s">
        <v>398</v>
      </c>
      <c r="BB3261">
        <v>13195</v>
      </c>
      <c r="BC3261">
        <v>100</v>
      </c>
      <c r="BD3261" s="92"/>
      <c r="BE3261" s="92"/>
      <c r="BF3261">
        <v>303131.6875</v>
      </c>
      <c r="BG3261">
        <v>0</v>
      </c>
      <c r="BH3261">
        <v>0</v>
      </c>
      <c r="BI3261" s="92"/>
      <c r="BJ3261" s="92"/>
      <c r="BK3261" s="92"/>
      <c r="BL3261">
        <v>0</v>
      </c>
    </row>
    <row r="3262" spans="1:64" x14ac:dyDescent="0.25">
      <c r="A3262" s="82" t="s">
        <v>297</v>
      </c>
      <c r="B3262" s="82" t="s">
        <v>397</v>
      </c>
      <c r="C3262" s="82" t="s">
        <v>108</v>
      </c>
      <c r="D3262" s="82" t="s">
        <v>298</v>
      </c>
      <c r="E3262" s="82" t="s">
        <v>55</v>
      </c>
      <c r="F3262" s="82" t="s">
        <v>373</v>
      </c>
      <c r="G3262" s="82" t="s">
        <v>373</v>
      </c>
      <c r="H3262">
        <v>34.604072570800781</v>
      </c>
      <c r="I3262">
        <v>100</v>
      </c>
      <c r="J3262">
        <v>34.604072570800781</v>
      </c>
      <c r="K3262" s="92"/>
      <c r="L3262">
        <v>0</v>
      </c>
      <c r="M3262" s="92"/>
      <c r="N3262" s="92"/>
      <c r="O3262" s="92"/>
      <c r="P3262">
        <v>16365.205078125</v>
      </c>
      <c r="Q3262" s="92"/>
      <c r="R3262" s="92"/>
      <c r="S3262">
        <v>-1</v>
      </c>
      <c r="T3262">
        <v>0</v>
      </c>
      <c r="U3262" s="82" t="s">
        <v>160</v>
      </c>
      <c r="V3262" s="92"/>
      <c r="W3262">
        <v>303131.6875</v>
      </c>
      <c r="X3262" s="92"/>
      <c r="Y3262">
        <v>0</v>
      </c>
      <c r="Z3262">
        <v>11523.0302734375</v>
      </c>
      <c r="AA3262">
        <v>11523.0302734375</v>
      </c>
      <c r="AB3262">
        <v>0</v>
      </c>
      <c r="AC3262">
        <v>-1</v>
      </c>
      <c r="AD3262">
        <v>0</v>
      </c>
      <c r="AE3262">
        <v>0</v>
      </c>
      <c r="AF3262">
        <v>0</v>
      </c>
      <c r="AG3262">
        <v>1</v>
      </c>
      <c r="AH3262">
        <v>8760</v>
      </c>
      <c r="AI3262">
        <v>0.34604072570800781</v>
      </c>
      <c r="AJ3262">
        <v>38.013282775878906</v>
      </c>
      <c r="AK3262">
        <v>-9869.0966796875</v>
      </c>
      <c r="AL3262">
        <v>-32.55712890625</v>
      </c>
      <c r="AM3262">
        <v>21392.126953125</v>
      </c>
      <c r="AN3262">
        <v>70.570411682128906</v>
      </c>
      <c r="AO3262" s="92"/>
      <c r="AP3262" s="82" t="s">
        <v>374</v>
      </c>
      <c r="AQ3262" s="82" t="s">
        <v>326</v>
      </c>
      <c r="AR3262" s="82"/>
      <c r="AS3262">
        <v>0</v>
      </c>
      <c r="AT3262">
        <v>0</v>
      </c>
      <c r="AU3262">
        <v>2034</v>
      </c>
      <c r="AY3262">
        <v>0</v>
      </c>
      <c r="AZ3262">
        <v>0</v>
      </c>
      <c r="BA3262" s="82" t="s">
        <v>398</v>
      </c>
      <c r="BB3262">
        <v>13196</v>
      </c>
      <c r="BC3262">
        <v>100</v>
      </c>
      <c r="BD3262" s="92"/>
      <c r="BE3262" s="92"/>
      <c r="BF3262">
        <v>303131.6875</v>
      </c>
      <c r="BG3262">
        <v>0</v>
      </c>
      <c r="BH3262">
        <v>0</v>
      </c>
      <c r="BI3262" s="92"/>
      <c r="BJ3262" s="92"/>
      <c r="BK3262" s="92"/>
      <c r="BL3262">
        <v>0</v>
      </c>
    </row>
    <row r="3263" spans="1:64" x14ac:dyDescent="0.25">
      <c r="A3263" s="82" t="s">
        <v>297</v>
      </c>
      <c r="B3263" s="82" t="s">
        <v>397</v>
      </c>
      <c r="C3263" s="82" t="s">
        <v>108</v>
      </c>
      <c r="D3263" s="82" t="s">
        <v>309</v>
      </c>
      <c r="E3263" s="82" t="s">
        <v>310</v>
      </c>
      <c r="F3263" s="82" t="s">
        <v>373</v>
      </c>
      <c r="G3263" s="82" t="s">
        <v>373</v>
      </c>
      <c r="H3263">
        <v>34.604072570800781</v>
      </c>
      <c r="I3263">
        <v>100</v>
      </c>
      <c r="J3263">
        <v>34.604072570800781</v>
      </c>
      <c r="K3263" s="92"/>
      <c r="L3263">
        <v>0</v>
      </c>
      <c r="M3263" s="92"/>
      <c r="N3263" s="92"/>
      <c r="O3263" s="92"/>
      <c r="P3263">
        <v>16365.205078125</v>
      </c>
      <c r="Q3263" s="92"/>
      <c r="R3263" s="92"/>
      <c r="S3263">
        <v>-1</v>
      </c>
      <c r="T3263">
        <v>0</v>
      </c>
      <c r="U3263" s="82" t="s">
        <v>160</v>
      </c>
      <c r="V3263" s="92"/>
      <c r="W3263">
        <v>303131.6875</v>
      </c>
      <c r="X3263" s="92"/>
      <c r="Y3263">
        <v>0</v>
      </c>
      <c r="Z3263">
        <v>11523.0302734375</v>
      </c>
      <c r="AA3263">
        <v>11523.0302734375</v>
      </c>
      <c r="AB3263">
        <v>0</v>
      </c>
      <c r="AC3263">
        <v>-1</v>
      </c>
      <c r="AD3263">
        <v>0</v>
      </c>
      <c r="AE3263">
        <v>0</v>
      </c>
      <c r="AF3263">
        <v>0</v>
      </c>
      <c r="AG3263">
        <v>1</v>
      </c>
      <c r="AH3263">
        <v>8760</v>
      </c>
      <c r="AI3263">
        <v>0.34604072570800781</v>
      </c>
      <c r="AJ3263">
        <v>38.013282775878906</v>
      </c>
      <c r="AK3263">
        <v>-9869.0966796875</v>
      </c>
      <c r="AL3263">
        <v>-32.55712890625</v>
      </c>
      <c r="AM3263">
        <v>21392.126953125</v>
      </c>
      <c r="AN3263">
        <v>70.570411682128906</v>
      </c>
      <c r="AO3263" s="92"/>
      <c r="AP3263" s="82" t="s">
        <v>374</v>
      </c>
      <c r="AQ3263" s="82" t="s">
        <v>326</v>
      </c>
      <c r="AR3263" s="82"/>
      <c r="AS3263">
        <v>0</v>
      </c>
      <c r="AT3263">
        <v>0</v>
      </c>
      <c r="AU3263">
        <v>2034</v>
      </c>
      <c r="AY3263">
        <v>0</v>
      </c>
      <c r="AZ3263">
        <v>0</v>
      </c>
      <c r="BA3263" s="82" t="s">
        <v>398</v>
      </c>
      <c r="BB3263">
        <v>13197</v>
      </c>
      <c r="BC3263">
        <v>100</v>
      </c>
      <c r="BD3263" s="92"/>
      <c r="BE3263" s="92"/>
      <c r="BF3263">
        <v>303131.6875</v>
      </c>
      <c r="BG3263">
        <v>0</v>
      </c>
      <c r="BH3263">
        <v>0</v>
      </c>
      <c r="BI3263" s="92"/>
      <c r="BJ3263" s="92"/>
      <c r="BK3263" s="92"/>
      <c r="BL3263">
        <v>0</v>
      </c>
    </row>
    <row r="3264" spans="1:64" x14ac:dyDescent="0.25">
      <c r="A3264" s="82" t="s">
        <v>297</v>
      </c>
      <c r="B3264" s="82" t="s">
        <v>397</v>
      </c>
      <c r="C3264" s="82" t="s">
        <v>108</v>
      </c>
      <c r="D3264" s="82" t="s">
        <v>298</v>
      </c>
      <c r="E3264" s="82" t="s">
        <v>55</v>
      </c>
      <c r="F3264" s="82" t="s">
        <v>375</v>
      </c>
      <c r="G3264" s="82" t="s">
        <v>375</v>
      </c>
      <c r="H3264">
        <v>0</v>
      </c>
      <c r="I3264">
        <v>0</v>
      </c>
      <c r="J3264">
        <v>0</v>
      </c>
      <c r="K3264" s="92"/>
      <c r="L3264">
        <v>0</v>
      </c>
      <c r="M3264" s="92"/>
      <c r="N3264" s="92"/>
      <c r="O3264" s="92"/>
      <c r="P3264">
        <v>0</v>
      </c>
      <c r="Q3264" s="92"/>
      <c r="R3264" s="92"/>
      <c r="S3264">
        <v>-1</v>
      </c>
      <c r="T3264">
        <v>0</v>
      </c>
      <c r="U3264" s="82" t="s">
        <v>160</v>
      </c>
      <c r="V3264" s="92"/>
      <c r="W3264">
        <v>0</v>
      </c>
      <c r="X3264" s="92"/>
      <c r="Y3264">
        <v>0</v>
      </c>
      <c r="Z3264">
        <v>0</v>
      </c>
      <c r="AA3264">
        <v>0</v>
      </c>
      <c r="AB3264">
        <v>0</v>
      </c>
      <c r="AC3264">
        <v>-1</v>
      </c>
      <c r="AD3264">
        <v>0</v>
      </c>
      <c r="AE3264">
        <v>0</v>
      </c>
      <c r="AF3264">
        <v>0</v>
      </c>
      <c r="AG3264">
        <v>0</v>
      </c>
      <c r="AH3264">
        <v>0</v>
      </c>
      <c r="AK3264">
        <v>0</v>
      </c>
      <c r="AM3264">
        <v>0</v>
      </c>
      <c r="AO3264" s="92"/>
      <c r="AP3264" s="82" t="s">
        <v>359</v>
      </c>
      <c r="AQ3264" s="82" t="s">
        <v>326</v>
      </c>
      <c r="AR3264" s="82"/>
      <c r="AS3264">
        <v>0</v>
      </c>
      <c r="AT3264">
        <v>0</v>
      </c>
      <c r="AU3264">
        <v>2034</v>
      </c>
      <c r="AY3264">
        <v>0</v>
      </c>
      <c r="AZ3264">
        <v>0</v>
      </c>
      <c r="BA3264" s="82" t="s">
        <v>398</v>
      </c>
      <c r="BB3264">
        <v>13198</v>
      </c>
      <c r="BC3264">
        <v>0</v>
      </c>
      <c r="BD3264" s="92"/>
      <c r="BE3264" s="92"/>
      <c r="BF3264">
        <v>0</v>
      </c>
      <c r="BG3264">
        <v>0</v>
      </c>
      <c r="BH3264">
        <v>0</v>
      </c>
      <c r="BI3264" s="92"/>
      <c r="BJ3264" s="92"/>
      <c r="BK3264" s="92"/>
      <c r="BL3264">
        <v>0</v>
      </c>
    </row>
    <row r="3265" spans="1:64" x14ac:dyDescent="0.25">
      <c r="A3265" s="82" t="s">
        <v>297</v>
      </c>
      <c r="B3265" s="82" t="s">
        <v>397</v>
      </c>
      <c r="C3265" s="82" t="s">
        <v>108</v>
      </c>
      <c r="D3265" s="82" t="s">
        <v>309</v>
      </c>
      <c r="E3265" s="82" t="s">
        <v>310</v>
      </c>
      <c r="F3265" s="82" t="s">
        <v>375</v>
      </c>
      <c r="G3265" s="82" t="s">
        <v>375</v>
      </c>
      <c r="H3265">
        <v>0</v>
      </c>
      <c r="I3265">
        <v>0</v>
      </c>
      <c r="J3265">
        <v>0</v>
      </c>
      <c r="K3265" s="92"/>
      <c r="L3265">
        <v>0</v>
      </c>
      <c r="M3265" s="92"/>
      <c r="N3265" s="92"/>
      <c r="O3265" s="92"/>
      <c r="P3265">
        <v>0</v>
      </c>
      <c r="Q3265" s="92"/>
      <c r="R3265" s="92"/>
      <c r="S3265">
        <v>-1</v>
      </c>
      <c r="T3265">
        <v>0</v>
      </c>
      <c r="U3265" s="82" t="s">
        <v>160</v>
      </c>
      <c r="V3265" s="92"/>
      <c r="W3265">
        <v>0</v>
      </c>
      <c r="X3265" s="92"/>
      <c r="Y3265">
        <v>0</v>
      </c>
      <c r="Z3265">
        <v>0</v>
      </c>
      <c r="AA3265">
        <v>0</v>
      </c>
      <c r="AB3265">
        <v>0</v>
      </c>
      <c r="AC3265">
        <v>-1</v>
      </c>
      <c r="AD3265">
        <v>0</v>
      </c>
      <c r="AE3265">
        <v>0</v>
      </c>
      <c r="AF3265">
        <v>0</v>
      </c>
      <c r="AG3265">
        <v>0</v>
      </c>
      <c r="AH3265">
        <v>0</v>
      </c>
      <c r="AK3265">
        <v>0</v>
      </c>
      <c r="AM3265">
        <v>0</v>
      </c>
      <c r="AO3265" s="92"/>
      <c r="AP3265" s="82" t="s">
        <v>359</v>
      </c>
      <c r="AQ3265" s="82" t="s">
        <v>326</v>
      </c>
      <c r="AR3265" s="82"/>
      <c r="AS3265">
        <v>0</v>
      </c>
      <c r="AT3265">
        <v>0</v>
      </c>
      <c r="AU3265">
        <v>2034</v>
      </c>
      <c r="AY3265">
        <v>0</v>
      </c>
      <c r="AZ3265">
        <v>0</v>
      </c>
      <c r="BA3265" s="82" t="s">
        <v>398</v>
      </c>
      <c r="BB3265">
        <v>13199</v>
      </c>
      <c r="BC3265">
        <v>0</v>
      </c>
      <c r="BD3265" s="92"/>
      <c r="BE3265" s="92"/>
      <c r="BF3265">
        <v>0</v>
      </c>
      <c r="BG3265">
        <v>0</v>
      </c>
      <c r="BH3265">
        <v>0</v>
      </c>
      <c r="BI3265" s="92"/>
      <c r="BJ3265" s="92"/>
      <c r="BK3265" s="92"/>
      <c r="BL3265">
        <v>0</v>
      </c>
    </row>
    <row r="3266" spans="1:64" x14ac:dyDescent="0.25">
      <c r="A3266" s="82" t="s">
        <v>297</v>
      </c>
      <c r="B3266" s="82" t="s">
        <v>397</v>
      </c>
      <c r="C3266" s="82" t="s">
        <v>108</v>
      </c>
      <c r="D3266" s="82" t="s">
        <v>303</v>
      </c>
      <c r="E3266" s="82" t="s">
        <v>304</v>
      </c>
      <c r="F3266" s="82" t="s">
        <v>376</v>
      </c>
      <c r="G3266" s="82" t="s">
        <v>376</v>
      </c>
      <c r="H3266">
        <v>0</v>
      </c>
      <c r="I3266">
        <v>0</v>
      </c>
      <c r="J3266">
        <v>0</v>
      </c>
      <c r="K3266" s="92"/>
      <c r="L3266">
        <v>0</v>
      </c>
      <c r="M3266" s="92"/>
      <c r="N3266" s="92"/>
      <c r="O3266" s="92"/>
      <c r="P3266">
        <v>0</v>
      </c>
      <c r="Q3266" s="92"/>
      <c r="R3266" s="92"/>
      <c r="S3266">
        <v>-1</v>
      </c>
      <c r="T3266">
        <v>0</v>
      </c>
      <c r="U3266" s="82" t="s">
        <v>160</v>
      </c>
      <c r="V3266" s="92"/>
      <c r="W3266">
        <v>0</v>
      </c>
      <c r="X3266" s="92"/>
      <c r="Y3266">
        <v>0</v>
      </c>
      <c r="Z3266">
        <v>0</v>
      </c>
      <c r="AA3266">
        <v>0</v>
      </c>
      <c r="AB3266">
        <v>0</v>
      </c>
      <c r="AC3266">
        <v>-1</v>
      </c>
      <c r="AD3266">
        <v>0</v>
      </c>
      <c r="AE3266">
        <v>0</v>
      </c>
      <c r="AF3266">
        <v>0</v>
      </c>
      <c r="AG3266">
        <v>0</v>
      </c>
      <c r="AH3266">
        <v>0</v>
      </c>
      <c r="AK3266">
        <v>0</v>
      </c>
      <c r="AM3266">
        <v>0</v>
      </c>
      <c r="AO3266" s="92"/>
      <c r="AP3266" s="82" t="s">
        <v>363</v>
      </c>
      <c r="AQ3266" s="82" t="s">
        <v>326</v>
      </c>
      <c r="AR3266" s="82"/>
      <c r="AS3266">
        <v>0</v>
      </c>
      <c r="AT3266">
        <v>0</v>
      </c>
      <c r="AU3266">
        <v>2034</v>
      </c>
      <c r="AY3266">
        <v>0</v>
      </c>
      <c r="AZ3266">
        <v>0</v>
      </c>
      <c r="BA3266" s="82" t="s">
        <v>398</v>
      </c>
      <c r="BB3266">
        <v>13200</v>
      </c>
      <c r="BC3266">
        <v>0</v>
      </c>
      <c r="BD3266" s="92"/>
      <c r="BE3266" s="92"/>
      <c r="BF3266">
        <v>0</v>
      </c>
      <c r="BG3266">
        <v>0</v>
      </c>
      <c r="BH3266">
        <v>0</v>
      </c>
      <c r="BI3266" s="92"/>
      <c r="BJ3266" s="92"/>
      <c r="BK3266" s="92"/>
      <c r="BL3266">
        <v>0</v>
      </c>
    </row>
    <row r="3267" spans="1:64" x14ac:dyDescent="0.25">
      <c r="A3267" s="82" t="s">
        <v>297</v>
      </c>
      <c r="B3267" s="82" t="s">
        <v>397</v>
      </c>
      <c r="C3267" s="82" t="s">
        <v>108</v>
      </c>
      <c r="D3267" s="82" t="s">
        <v>307</v>
      </c>
      <c r="E3267" s="82" t="s">
        <v>60</v>
      </c>
      <c r="F3267" s="82" t="s">
        <v>377</v>
      </c>
      <c r="G3267" s="82" t="s">
        <v>377</v>
      </c>
      <c r="H3267">
        <v>100</v>
      </c>
      <c r="I3267">
        <v>100</v>
      </c>
      <c r="J3267">
        <v>-1.8595889806747437</v>
      </c>
      <c r="K3267" s="92"/>
      <c r="L3267">
        <v>86.870941162109375</v>
      </c>
      <c r="M3267" s="92"/>
      <c r="N3267" s="92"/>
      <c r="O3267" s="92"/>
      <c r="P3267">
        <v>14873.4560546875</v>
      </c>
      <c r="Q3267" s="92"/>
      <c r="R3267" s="92"/>
      <c r="S3267">
        <v>-1</v>
      </c>
      <c r="T3267">
        <v>0</v>
      </c>
      <c r="U3267" s="82" t="s">
        <v>378</v>
      </c>
      <c r="V3267" s="92"/>
      <c r="W3267">
        <v>-16290</v>
      </c>
      <c r="X3267" s="92"/>
      <c r="Y3267">
        <v>0</v>
      </c>
      <c r="Z3267">
        <v>4025.707763671875</v>
      </c>
      <c r="AA3267">
        <v>4025.707763671875</v>
      </c>
      <c r="AB3267">
        <v>0</v>
      </c>
      <c r="AC3267">
        <v>-1</v>
      </c>
      <c r="AD3267">
        <v>0</v>
      </c>
      <c r="AE3267">
        <v>0</v>
      </c>
      <c r="AF3267">
        <v>0</v>
      </c>
      <c r="AG3267">
        <v>771</v>
      </c>
      <c r="AH3267">
        <v>4593</v>
      </c>
      <c r="AI3267">
        <v>-1.8595891073346138E-2</v>
      </c>
      <c r="AK3267">
        <v>0</v>
      </c>
      <c r="AM3267">
        <v>1019.53515625</v>
      </c>
      <c r="AO3267" s="92"/>
      <c r="AP3267" s="82" t="s">
        <v>347</v>
      </c>
      <c r="AQ3267" s="82" t="s">
        <v>379</v>
      </c>
      <c r="AR3267" s="82"/>
      <c r="AS3267">
        <v>0</v>
      </c>
      <c r="AT3267">
        <v>0</v>
      </c>
      <c r="AU3267">
        <v>2034</v>
      </c>
      <c r="AY3267">
        <v>0</v>
      </c>
      <c r="AZ3267">
        <v>0</v>
      </c>
      <c r="BA3267" s="82" t="s">
        <v>398</v>
      </c>
      <c r="BB3267">
        <v>13201</v>
      </c>
      <c r="BC3267">
        <v>100</v>
      </c>
      <c r="BD3267" s="92"/>
      <c r="BE3267" s="92"/>
      <c r="BF3267">
        <v>82136.9375</v>
      </c>
      <c r="BG3267">
        <v>83662.8984375</v>
      </c>
      <c r="BH3267">
        <v>3991.23681640625</v>
      </c>
      <c r="BI3267" s="92"/>
      <c r="BJ3267" s="92"/>
      <c r="BK3267" s="92"/>
      <c r="BL3267">
        <v>0</v>
      </c>
    </row>
    <row r="3268" spans="1:64" x14ac:dyDescent="0.25">
      <c r="A3268" s="82" t="s">
        <v>297</v>
      </c>
      <c r="B3268" s="82" t="s">
        <v>397</v>
      </c>
      <c r="C3268" s="82" t="s">
        <v>108</v>
      </c>
      <c r="D3268" s="82" t="s">
        <v>311</v>
      </c>
      <c r="E3268" s="82" t="s">
        <v>312</v>
      </c>
      <c r="F3268" s="82" t="s">
        <v>377</v>
      </c>
      <c r="G3268" s="82" t="s">
        <v>377</v>
      </c>
      <c r="H3268">
        <v>50</v>
      </c>
      <c r="I3268">
        <v>50</v>
      </c>
      <c r="J3268">
        <v>-0.92979449033737183</v>
      </c>
      <c r="K3268" s="92"/>
      <c r="L3268">
        <v>43.435470581054688</v>
      </c>
      <c r="M3268" s="92"/>
      <c r="N3268" s="92"/>
      <c r="O3268" s="92"/>
      <c r="P3268">
        <v>7436.72802734375</v>
      </c>
      <c r="Q3268" s="92"/>
      <c r="R3268" s="92"/>
      <c r="S3268">
        <v>-1</v>
      </c>
      <c r="T3268">
        <v>0</v>
      </c>
      <c r="U3268" s="82" t="s">
        <v>378</v>
      </c>
      <c r="V3268" s="92"/>
      <c r="W3268">
        <v>-8145</v>
      </c>
      <c r="X3268" s="92"/>
      <c r="Y3268">
        <v>0</v>
      </c>
      <c r="Z3268">
        <v>2012.8538818359375</v>
      </c>
      <c r="AA3268">
        <v>2012.8538818359375</v>
      </c>
      <c r="AB3268">
        <v>0</v>
      </c>
      <c r="AC3268">
        <v>-1</v>
      </c>
      <c r="AD3268">
        <v>0</v>
      </c>
      <c r="AE3268">
        <v>0</v>
      </c>
      <c r="AF3268">
        <v>0</v>
      </c>
      <c r="AG3268">
        <v>771</v>
      </c>
      <c r="AH3268">
        <v>4593</v>
      </c>
      <c r="AI3268">
        <v>-1.8595891073346138E-2</v>
      </c>
      <c r="AK3268">
        <v>0</v>
      </c>
      <c r="AM3268">
        <v>509.767578125</v>
      </c>
      <c r="AO3268" s="92"/>
      <c r="AP3268" s="82" t="s">
        <v>347</v>
      </c>
      <c r="AQ3268" s="82" t="s">
        <v>379</v>
      </c>
      <c r="AR3268" s="82"/>
      <c r="AS3268">
        <v>0</v>
      </c>
      <c r="AT3268">
        <v>0</v>
      </c>
      <c r="AU3268">
        <v>2034</v>
      </c>
      <c r="AY3268">
        <v>0</v>
      </c>
      <c r="AZ3268">
        <v>0</v>
      </c>
      <c r="BA3268" s="82" t="s">
        <v>398</v>
      </c>
      <c r="BB3268">
        <v>13202</v>
      </c>
      <c r="BC3268">
        <v>50</v>
      </c>
      <c r="BD3268" s="92"/>
      <c r="BE3268" s="92"/>
      <c r="BF3268">
        <v>41068.46875</v>
      </c>
      <c r="BG3268">
        <v>41831.44921875</v>
      </c>
      <c r="BH3268">
        <v>1995.618408203125</v>
      </c>
      <c r="BI3268" s="92"/>
      <c r="BJ3268" s="92"/>
      <c r="BK3268" s="92"/>
      <c r="BL3268">
        <v>0</v>
      </c>
    </row>
    <row r="3269" spans="1:64" x14ac:dyDescent="0.25">
      <c r="A3269" s="82" t="s">
        <v>297</v>
      </c>
      <c r="B3269" s="82" t="s">
        <v>397</v>
      </c>
      <c r="C3269" s="82" t="s">
        <v>108</v>
      </c>
      <c r="D3269" s="82" t="s">
        <v>306</v>
      </c>
      <c r="E3269" s="82" t="s">
        <v>59</v>
      </c>
      <c r="F3269" s="82" t="s">
        <v>380</v>
      </c>
      <c r="G3269" s="82" t="s">
        <v>380</v>
      </c>
      <c r="H3269">
        <v>200</v>
      </c>
      <c r="I3269">
        <v>200</v>
      </c>
      <c r="J3269">
        <v>-3.7158935070037842</v>
      </c>
      <c r="K3269" s="92"/>
      <c r="L3269">
        <v>173.57087707519531</v>
      </c>
      <c r="M3269" s="92"/>
      <c r="N3269" s="92"/>
      <c r="O3269" s="92"/>
      <c r="P3269">
        <v>29141.404296875</v>
      </c>
      <c r="Q3269" s="92"/>
      <c r="R3269" s="92"/>
      <c r="S3269">
        <v>-1</v>
      </c>
      <c r="T3269">
        <v>0</v>
      </c>
      <c r="U3269" s="82" t="s">
        <v>378</v>
      </c>
      <c r="V3269" s="92"/>
      <c r="W3269">
        <v>-32551.2265625</v>
      </c>
      <c r="X3269" s="92"/>
      <c r="Y3269">
        <v>0</v>
      </c>
      <c r="Z3269">
        <v>8046.37841796875</v>
      </c>
      <c r="AA3269">
        <v>8046.37841796875</v>
      </c>
      <c r="AB3269">
        <v>0</v>
      </c>
      <c r="AC3269">
        <v>-1</v>
      </c>
      <c r="AD3269">
        <v>0</v>
      </c>
      <c r="AE3269">
        <v>0</v>
      </c>
      <c r="AF3269">
        <v>0</v>
      </c>
      <c r="AG3269">
        <v>771</v>
      </c>
      <c r="AH3269">
        <v>4593</v>
      </c>
      <c r="AI3269">
        <v>-1.8579468131065369E-2</v>
      </c>
      <c r="AK3269">
        <v>0</v>
      </c>
      <c r="AM3269">
        <v>2040.735595703125</v>
      </c>
      <c r="AO3269" s="92"/>
      <c r="AP3269" s="82" t="s">
        <v>357</v>
      </c>
      <c r="AQ3269" s="82" t="s">
        <v>381</v>
      </c>
      <c r="AR3269" s="82"/>
      <c r="AS3269">
        <v>0</v>
      </c>
      <c r="AT3269">
        <v>0</v>
      </c>
      <c r="AU3269">
        <v>2034</v>
      </c>
      <c r="AY3269">
        <v>0</v>
      </c>
      <c r="AZ3269">
        <v>0</v>
      </c>
      <c r="BA3269" s="82" t="s">
        <v>398</v>
      </c>
      <c r="BB3269">
        <v>13203</v>
      </c>
      <c r="BC3269">
        <v>200</v>
      </c>
      <c r="BD3269" s="92"/>
      <c r="BE3269" s="92"/>
      <c r="BF3269">
        <v>164130.8125</v>
      </c>
      <c r="BG3269">
        <v>167179.734375</v>
      </c>
      <c r="BH3269">
        <v>7973.5751953125</v>
      </c>
      <c r="BI3269" s="92"/>
      <c r="BJ3269" s="92"/>
      <c r="BK3269" s="92"/>
      <c r="BL3269">
        <v>0</v>
      </c>
    </row>
    <row r="3270" spans="1:64" x14ac:dyDescent="0.25">
      <c r="A3270" s="82" t="s">
        <v>297</v>
      </c>
      <c r="B3270" s="82" t="s">
        <v>397</v>
      </c>
      <c r="C3270" s="82" t="s">
        <v>108</v>
      </c>
      <c r="D3270" s="82" t="s">
        <v>305</v>
      </c>
      <c r="E3270" s="82" t="s">
        <v>58</v>
      </c>
      <c r="F3270" s="82" t="s">
        <v>382</v>
      </c>
      <c r="G3270" s="82" t="s">
        <v>382</v>
      </c>
      <c r="H3270">
        <v>0</v>
      </c>
      <c r="I3270">
        <v>0</v>
      </c>
      <c r="J3270">
        <v>0</v>
      </c>
      <c r="K3270" s="92"/>
      <c r="L3270">
        <v>2.055312961601885E-6</v>
      </c>
      <c r="M3270" s="92"/>
      <c r="N3270" s="92"/>
      <c r="O3270" s="92"/>
      <c r="P3270">
        <v>0</v>
      </c>
      <c r="Q3270" s="92"/>
      <c r="R3270" s="92"/>
      <c r="S3270">
        <v>-1</v>
      </c>
      <c r="T3270">
        <v>0</v>
      </c>
      <c r="U3270" s="82" t="s">
        <v>378</v>
      </c>
      <c r="V3270" s="92"/>
      <c r="W3270">
        <v>0</v>
      </c>
      <c r="X3270" s="92"/>
      <c r="Y3270">
        <v>0</v>
      </c>
      <c r="Z3270">
        <v>0</v>
      </c>
      <c r="AA3270">
        <v>0</v>
      </c>
      <c r="AB3270">
        <v>0</v>
      </c>
      <c r="AC3270">
        <v>-1</v>
      </c>
      <c r="AD3270">
        <v>0</v>
      </c>
      <c r="AE3270">
        <v>0</v>
      </c>
      <c r="AF3270">
        <v>0</v>
      </c>
      <c r="AG3270">
        <v>0</v>
      </c>
      <c r="AH3270">
        <v>0</v>
      </c>
      <c r="AK3270">
        <v>0</v>
      </c>
      <c r="AM3270">
        <v>0</v>
      </c>
      <c r="AO3270" s="92"/>
      <c r="AP3270" s="82" t="s">
        <v>359</v>
      </c>
      <c r="AQ3270" s="82" t="s">
        <v>383</v>
      </c>
      <c r="AR3270" s="82"/>
      <c r="AS3270">
        <v>0</v>
      </c>
      <c r="AT3270">
        <v>0</v>
      </c>
      <c r="AU3270">
        <v>2034</v>
      </c>
      <c r="AY3270">
        <v>0</v>
      </c>
      <c r="AZ3270">
        <v>0</v>
      </c>
      <c r="BA3270" s="82" t="s">
        <v>398</v>
      </c>
      <c r="BB3270">
        <v>13204</v>
      </c>
      <c r="BC3270">
        <v>0</v>
      </c>
      <c r="BD3270" s="92"/>
      <c r="BE3270" s="92"/>
      <c r="BF3270">
        <v>0</v>
      </c>
      <c r="BG3270">
        <v>0</v>
      </c>
      <c r="BH3270">
        <v>0</v>
      </c>
      <c r="BI3270" s="92"/>
      <c r="BJ3270" s="92"/>
      <c r="BK3270" s="92"/>
      <c r="BL3270">
        <v>0</v>
      </c>
    </row>
    <row r="3271" spans="1:64" x14ac:dyDescent="0.25">
      <c r="A3271" s="82" t="s">
        <v>297</v>
      </c>
      <c r="B3271" s="82" t="s">
        <v>397</v>
      </c>
      <c r="C3271" s="82" t="s">
        <v>108</v>
      </c>
      <c r="D3271" s="82" t="s">
        <v>307</v>
      </c>
      <c r="E3271" s="82" t="s">
        <v>60</v>
      </c>
      <c r="F3271" s="82" t="s">
        <v>382</v>
      </c>
      <c r="G3271" s="82" t="s">
        <v>382</v>
      </c>
      <c r="H3271">
        <v>0</v>
      </c>
      <c r="I3271">
        <v>0</v>
      </c>
      <c r="J3271">
        <v>0</v>
      </c>
      <c r="K3271" s="92"/>
      <c r="L3271">
        <v>2.055312961601885E-6</v>
      </c>
      <c r="M3271" s="92"/>
      <c r="N3271" s="92"/>
      <c r="O3271" s="92"/>
      <c r="P3271">
        <v>0</v>
      </c>
      <c r="Q3271" s="92"/>
      <c r="R3271" s="92"/>
      <c r="S3271">
        <v>-1</v>
      </c>
      <c r="T3271">
        <v>0</v>
      </c>
      <c r="U3271" s="82" t="s">
        <v>378</v>
      </c>
      <c r="V3271" s="92"/>
      <c r="W3271">
        <v>0</v>
      </c>
      <c r="X3271" s="92"/>
      <c r="Y3271">
        <v>0</v>
      </c>
      <c r="Z3271">
        <v>0</v>
      </c>
      <c r="AA3271">
        <v>0</v>
      </c>
      <c r="AB3271">
        <v>0</v>
      </c>
      <c r="AC3271">
        <v>-1</v>
      </c>
      <c r="AD3271">
        <v>0</v>
      </c>
      <c r="AE3271">
        <v>0</v>
      </c>
      <c r="AF3271">
        <v>0</v>
      </c>
      <c r="AG3271">
        <v>0</v>
      </c>
      <c r="AH3271">
        <v>0</v>
      </c>
      <c r="AK3271">
        <v>0</v>
      </c>
      <c r="AM3271">
        <v>0</v>
      </c>
      <c r="AO3271" s="92"/>
      <c r="AP3271" s="82" t="s">
        <v>359</v>
      </c>
      <c r="AQ3271" s="82" t="s">
        <v>383</v>
      </c>
      <c r="AR3271" s="82"/>
      <c r="AS3271">
        <v>0</v>
      </c>
      <c r="AT3271">
        <v>0</v>
      </c>
      <c r="AU3271">
        <v>2034</v>
      </c>
      <c r="AY3271">
        <v>0</v>
      </c>
      <c r="AZ3271">
        <v>0</v>
      </c>
      <c r="BA3271" s="82" t="s">
        <v>398</v>
      </c>
      <c r="BB3271">
        <v>13205</v>
      </c>
      <c r="BC3271">
        <v>0</v>
      </c>
      <c r="BD3271" s="92"/>
      <c r="BE3271" s="92"/>
      <c r="BF3271">
        <v>0</v>
      </c>
      <c r="BG3271">
        <v>0</v>
      </c>
      <c r="BH3271">
        <v>0</v>
      </c>
      <c r="BI3271" s="92"/>
      <c r="BJ3271" s="92"/>
      <c r="BK3271" s="92"/>
      <c r="BL3271">
        <v>0</v>
      </c>
    </row>
    <row r="3272" spans="1:64" x14ac:dyDescent="0.25">
      <c r="A3272" s="82" t="s">
        <v>297</v>
      </c>
      <c r="B3272" s="82" t="s">
        <v>397</v>
      </c>
      <c r="C3272" s="82" t="s">
        <v>108</v>
      </c>
      <c r="D3272" s="82" t="s">
        <v>308</v>
      </c>
      <c r="E3272" s="82" t="s">
        <v>61</v>
      </c>
      <c r="F3272" s="82" t="s">
        <v>382</v>
      </c>
      <c r="G3272" s="82" t="s">
        <v>382</v>
      </c>
      <c r="H3272">
        <v>0</v>
      </c>
      <c r="I3272">
        <v>0</v>
      </c>
      <c r="J3272">
        <v>0</v>
      </c>
      <c r="K3272" s="92"/>
      <c r="L3272">
        <v>2.055312961601885E-6</v>
      </c>
      <c r="M3272" s="92"/>
      <c r="N3272" s="92"/>
      <c r="O3272" s="92"/>
      <c r="P3272">
        <v>0</v>
      </c>
      <c r="Q3272" s="92"/>
      <c r="R3272" s="92"/>
      <c r="S3272">
        <v>-1</v>
      </c>
      <c r="T3272">
        <v>0</v>
      </c>
      <c r="U3272" s="82" t="s">
        <v>378</v>
      </c>
      <c r="V3272" s="92"/>
      <c r="W3272">
        <v>0</v>
      </c>
      <c r="X3272" s="92"/>
      <c r="Y3272">
        <v>0</v>
      </c>
      <c r="Z3272">
        <v>0</v>
      </c>
      <c r="AA3272">
        <v>0</v>
      </c>
      <c r="AB3272">
        <v>0</v>
      </c>
      <c r="AC3272">
        <v>-1</v>
      </c>
      <c r="AD3272">
        <v>0</v>
      </c>
      <c r="AE3272">
        <v>0</v>
      </c>
      <c r="AF3272">
        <v>0</v>
      </c>
      <c r="AG3272">
        <v>0</v>
      </c>
      <c r="AH3272">
        <v>0</v>
      </c>
      <c r="AK3272">
        <v>0</v>
      </c>
      <c r="AM3272">
        <v>0</v>
      </c>
      <c r="AO3272" s="92"/>
      <c r="AP3272" s="82" t="s">
        <v>359</v>
      </c>
      <c r="AQ3272" s="82" t="s">
        <v>383</v>
      </c>
      <c r="AR3272" s="82"/>
      <c r="AS3272">
        <v>0</v>
      </c>
      <c r="AT3272">
        <v>0</v>
      </c>
      <c r="AU3272">
        <v>2034</v>
      </c>
      <c r="AY3272">
        <v>0</v>
      </c>
      <c r="AZ3272">
        <v>0</v>
      </c>
      <c r="BA3272" s="82" t="s">
        <v>398</v>
      </c>
      <c r="BB3272">
        <v>13206</v>
      </c>
      <c r="BC3272">
        <v>0</v>
      </c>
      <c r="BD3272" s="92"/>
      <c r="BE3272" s="92"/>
      <c r="BF3272">
        <v>0</v>
      </c>
      <c r="BG3272">
        <v>0</v>
      </c>
      <c r="BH3272">
        <v>0</v>
      </c>
      <c r="BI3272" s="92"/>
      <c r="BJ3272" s="92"/>
      <c r="BK3272" s="92"/>
      <c r="BL3272">
        <v>0</v>
      </c>
    </row>
    <row r="3273" spans="1:64" x14ac:dyDescent="0.25">
      <c r="A3273" s="82" t="s">
        <v>297</v>
      </c>
      <c r="B3273" s="82" t="s">
        <v>397</v>
      </c>
      <c r="C3273" s="82" t="s">
        <v>108</v>
      </c>
      <c r="D3273" s="82" t="s">
        <v>313</v>
      </c>
      <c r="E3273" s="82" t="s">
        <v>314</v>
      </c>
      <c r="F3273" s="82" t="s">
        <v>382</v>
      </c>
      <c r="G3273" s="82" t="s">
        <v>382</v>
      </c>
      <c r="H3273">
        <v>0</v>
      </c>
      <c r="I3273">
        <v>0</v>
      </c>
      <c r="J3273">
        <v>0</v>
      </c>
      <c r="K3273" s="92"/>
      <c r="L3273">
        <v>2.055312961601885E-6</v>
      </c>
      <c r="M3273" s="92"/>
      <c r="N3273" s="92"/>
      <c r="O3273" s="92"/>
      <c r="P3273">
        <v>0</v>
      </c>
      <c r="Q3273" s="92"/>
      <c r="R3273" s="92"/>
      <c r="S3273">
        <v>-1</v>
      </c>
      <c r="T3273">
        <v>0</v>
      </c>
      <c r="U3273" s="82" t="s">
        <v>378</v>
      </c>
      <c r="V3273" s="92"/>
      <c r="W3273">
        <v>0</v>
      </c>
      <c r="X3273" s="92"/>
      <c r="Y3273">
        <v>0</v>
      </c>
      <c r="Z3273">
        <v>0</v>
      </c>
      <c r="AA3273">
        <v>0</v>
      </c>
      <c r="AB3273">
        <v>0</v>
      </c>
      <c r="AC3273">
        <v>-1</v>
      </c>
      <c r="AD3273">
        <v>0</v>
      </c>
      <c r="AE3273">
        <v>0</v>
      </c>
      <c r="AF3273">
        <v>0</v>
      </c>
      <c r="AG3273">
        <v>0</v>
      </c>
      <c r="AH3273">
        <v>0</v>
      </c>
      <c r="AK3273">
        <v>0</v>
      </c>
      <c r="AM3273">
        <v>0</v>
      </c>
      <c r="AO3273" s="92"/>
      <c r="AP3273" s="82" t="s">
        <v>359</v>
      </c>
      <c r="AQ3273" s="82" t="s">
        <v>383</v>
      </c>
      <c r="AR3273" s="82"/>
      <c r="AS3273">
        <v>0</v>
      </c>
      <c r="AT3273">
        <v>0</v>
      </c>
      <c r="AU3273">
        <v>2034</v>
      </c>
      <c r="AY3273">
        <v>0</v>
      </c>
      <c r="AZ3273">
        <v>0</v>
      </c>
      <c r="BA3273" s="82" t="s">
        <v>398</v>
      </c>
      <c r="BB3273">
        <v>13207</v>
      </c>
      <c r="BC3273">
        <v>0</v>
      </c>
      <c r="BD3273" s="92"/>
      <c r="BE3273" s="92"/>
      <c r="BF3273">
        <v>0</v>
      </c>
      <c r="BG3273">
        <v>0</v>
      </c>
      <c r="BH3273">
        <v>0</v>
      </c>
      <c r="BI3273" s="92"/>
      <c r="BJ3273" s="92"/>
      <c r="BK3273" s="92"/>
      <c r="BL3273">
        <v>0</v>
      </c>
    </row>
    <row r="3274" spans="1:64" x14ac:dyDescent="0.25">
      <c r="A3274" s="82" t="s">
        <v>297</v>
      </c>
      <c r="B3274" s="82" t="s">
        <v>397</v>
      </c>
      <c r="C3274" s="82" t="s">
        <v>108</v>
      </c>
      <c r="D3274" s="82" t="s">
        <v>306</v>
      </c>
      <c r="E3274" s="82" t="s">
        <v>59</v>
      </c>
      <c r="F3274" s="82" t="s">
        <v>384</v>
      </c>
      <c r="G3274" s="82" t="s">
        <v>384</v>
      </c>
      <c r="H3274">
        <v>32.932025909423828</v>
      </c>
      <c r="I3274">
        <v>32.932025909423828</v>
      </c>
      <c r="J3274">
        <v>32.932025909423828</v>
      </c>
      <c r="K3274" s="92"/>
      <c r="L3274">
        <v>0</v>
      </c>
      <c r="M3274" s="92"/>
      <c r="N3274" s="92"/>
      <c r="O3274" s="92"/>
      <c r="P3274">
        <v>25277.16796875</v>
      </c>
      <c r="Q3274" s="92"/>
      <c r="R3274" s="92"/>
      <c r="S3274">
        <v>-1</v>
      </c>
      <c r="T3274">
        <v>0</v>
      </c>
      <c r="U3274" s="82" t="s">
        <v>324</v>
      </c>
      <c r="V3274" s="92"/>
      <c r="W3274">
        <v>288484.53125</v>
      </c>
      <c r="X3274" s="92"/>
      <c r="Y3274">
        <v>0</v>
      </c>
      <c r="Z3274">
        <v>10738.1298828125</v>
      </c>
      <c r="AA3274">
        <v>10738.1298828125</v>
      </c>
      <c r="AB3274">
        <v>0</v>
      </c>
      <c r="AC3274">
        <v>-1</v>
      </c>
      <c r="AD3274">
        <v>0</v>
      </c>
      <c r="AE3274">
        <v>0</v>
      </c>
      <c r="AF3274">
        <v>0</v>
      </c>
      <c r="AG3274">
        <v>699</v>
      </c>
      <c r="AH3274">
        <v>4609</v>
      </c>
      <c r="AI3274">
        <v>1</v>
      </c>
      <c r="AJ3274">
        <v>37.222549438476563</v>
      </c>
      <c r="AK3274">
        <v>0</v>
      </c>
      <c r="AL3274">
        <v>0</v>
      </c>
      <c r="AM3274">
        <v>10738.1298828125</v>
      </c>
      <c r="AN3274">
        <v>37.222549438476563</v>
      </c>
      <c r="AO3274" s="92"/>
      <c r="AP3274" s="82" t="s">
        <v>351</v>
      </c>
      <c r="AQ3274" s="82" t="s">
        <v>326</v>
      </c>
      <c r="AR3274" s="82"/>
      <c r="AS3274">
        <v>0</v>
      </c>
      <c r="AT3274">
        <v>0</v>
      </c>
      <c r="AU3274">
        <v>2034</v>
      </c>
      <c r="AY3274">
        <v>0</v>
      </c>
      <c r="AZ3274">
        <v>0</v>
      </c>
      <c r="BA3274" s="82" t="s">
        <v>398</v>
      </c>
      <c r="BB3274">
        <v>13208</v>
      </c>
      <c r="BC3274">
        <v>200</v>
      </c>
      <c r="BD3274" s="92"/>
      <c r="BE3274" s="92"/>
      <c r="BF3274">
        <v>288484.53125</v>
      </c>
      <c r="BG3274">
        <v>0</v>
      </c>
      <c r="BH3274">
        <v>0</v>
      </c>
      <c r="BI3274" s="92"/>
      <c r="BJ3274" s="92"/>
      <c r="BK3274" s="92"/>
      <c r="BL3274">
        <v>0</v>
      </c>
    </row>
    <row r="3275" spans="1:64" x14ac:dyDescent="0.25">
      <c r="A3275" s="82" t="s">
        <v>297</v>
      </c>
      <c r="B3275" s="82" t="s">
        <v>397</v>
      </c>
      <c r="C3275" s="82" t="s">
        <v>108</v>
      </c>
      <c r="D3275" s="82" t="s">
        <v>311</v>
      </c>
      <c r="E3275" s="82" t="s">
        <v>312</v>
      </c>
      <c r="F3275" s="82" t="s">
        <v>384</v>
      </c>
      <c r="G3275" s="82" t="s">
        <v>384</v>
      </c>
      <c r="H3275">
        <v>49.398036956787109</v>
      </c>
      <c r="I3275">
        <v>49.398036956787109</v>
      </c>
      <c r="J3275">
        <v>49.398036956787109</v>
      </c>
      <c r="K3275" s="92"/>
      <c r="L3275">
        <v>0</v>
      </c>
      <c r="M3275" s="92"/>
      <c r="N3275" s="92"/>
      <c r="O3275" s="92"/>
      <c r="P3275">
        <v>37915.75390625</v>
      </c>
      <c r="Q3275" s="92"/>
      <c r="R3275" s="92"/>
      <c r="S3275">
        <v>-1</v>
      </c>
      <c r="T3275">
        <v>0</v>
      </c>
      <c r="U3275" s="82" t="s">
        <v>324</v>
      </c>
      <c r="V3275" s="92"/>
      <c r="W3275">
        <v>432726.8125</v>
      </c>
      <c r="X3275" s="92"/>
      <c r="Y3275">
        <v>0</v>
      </c>
      <c r="Z3275">
        <v>16107.1953125</v>
      </c>
      <c r="AA3275">
        <v>16107.1953125</v>
      </c>
      <c r="AB3275">
        <v>0</v>
      </c>
      <c r="AC3275">
        <v>-1</v>
      </c>
      <c r="AD3275">
        <v>0</v>
      </c>
      <c r="AE3275">
        <v>0</v>
      </c>
      <c r="AF3275">
        <v>0</v>
      </c>
      <c r="AG3275">
        <v>699</v>
      </c>
      <c r="AH3275">
        <v>4609</v>
      </c>
      <c r="AI3275">
        <v>1</v>
      </c>
      <c r="AJ3275">
        <v>37.222549438476563</v>
      </c>
      <c r="AK3275">
        <v>0</v>
      </c>
      <c r="AL3275">
        <v>0</v>
      </c>
      <c r="AM3275">
        <v>16107.1953125</v>
      </c>
      <c r="AN3275">
        <v>37.222549438476563</v>
      </c>
      <c r="AO3275" s="92"/>
      <c r="AP3275" s="82" t="s">
        <v>351</v>
      </c>
      <c r="AQ3275" s="82" t="s">
        <v>326</v>
      </c>
      <c r="AR3275" s="82"/>
      <c r="AS3275">
        <v>0</v>
      </c>
      <c r="AT3275">
        <v>0</v>
      </c>
      <c r="AU3275">
        <v>2034</v>
      </c>
      <c r="AY3275">
        <v>0</v>
      </c>
      <c r="AZ3275">
        <v>0</v>
      </c>
      <c r="BA3275" s="82" t="s">
        <v>398</v>
      </c>
      <c r="BB3275">
        <v>13209</v>
      </c>
      <c r="BC3275">
        <v>300</v>
      </c>
      <c r="BD3275" s="92"/>
      <c r="BE3275" s="92"/>
      <c r="BF3275">
        <v>432726.8125</v>
      </c>
      <c r="BG3275">
        <v>0</v>
      </c>
      <c r="BH3275">
        <v>0</v>
      </c>
      <c r="BI3275" s="92"/>
      <c r="BJ3275" s="92"/>
      <c r="BK3275" s="92"/>
      <c r="BL3275">
        <v>0</v>
      </c>
    </row>
    <row r="3276" spans="1:64" x14ac:dyDescent="0.25">
      <c r="A3276" s="82" t="s">
        <v>297</v>
      </c>
      <c r="B3276" s="82" t="s">
        <v>397</v>
      </c>
      <c r="C3276" s="82" t="s">
        <v>108</v>
      </c>
      <c r="D3276" s="82" t="s">
        <v>298</v>
      </c>
      <c r="E3276" s="82" t="s">
        <v>55</v>
      </c>
      <c r="F3276" s="82" t="s">
        <v>385</v>
      </c>
      <c r="G3276" s="82" t="s">
        <v>385</v>
      </c>
      <c r="H3276">
        <v>22.833641052246094</v>
      </c>
      <c r="I3276">
        <v>100</v>
      </c>
      <c r="J3276">
        <v>22.833641052246094</v>
      </c>
      <c r="K3276" s="92"/>
      <c r="L3276">
        <v>0</v>
      </c>
      <c r="M3276" s="92"/>
      <c r="N3276" s="92"/>
      <c r="O3276" s="92"/>
      <c r="P3276">
        <v>15236.7607421875</v>
      </c>
      <c r="Q3276" s="92"/>
      <c r="R3276" s="92"/>
      <c r="S3276">
        <v>-1</v>
      </c>
      <c r="T3276">
        <v>0</v>
      </c>
      <c r="U3276" s="82" t="s">
        <v>324</v>
      </c>
      <c r="V3276" s="92"/>
      <c r="W3276">
        <v>200022.6875</v>
      </c>
      <c r="X3276" s="92"/>
      <c r="Y3276">
        <v>0</v>
      </c>
      <c r="Z3276">
        <v>6591.291015625</v>
      </c>
      <c r="AA3276">
        <v>6591.291015625</v>
      </c>
      <c r="AB3276">
        <v>0</v>
      </c>
      <c r="AC3276">
        <v>-1</v>
      </c>
      <c r="AD3276">
        <v>0</v>
      </c>
      <c r="AE3276">
        <v>0</v>
      </c>
      <c r="AF3276">
        <v>0</v>
      </c>
      <c r="AG3276">
        <v>365</v>
      </c>
      <c r="AH3276">
        <v>4383</v>
      </c>
      <c r="AI3276">
        <v>0.22833640873432159</v>
      </c>
      <c r="AJ3276">
        <v>32.952716827392578</v>
      </c>
      <c r="AK3276">
        <v>-6512.16455078125</v>
      </c>
      <c r="AL3276">
        <v>-32.55712890625</v>
      </c>
      <c r="AM3276">
        <v>13103.4560546875</v>
      </c>
      <c r="AN3276">
        <v>65.509841918945313</v>
      </c>
      <c r="AO3276" s="92"/>
      <c r="AP3276" s="82" t="s">
        <v>351</v>
      </c>
      <c r="AQ3276" s="82" t="s">
        <v>326</v>
      </c>
      <c r="AR3276" s="82"/>
      <c r="AS3276">
        <v>0</v>
      </c>
      <c r="AT3276">
        <v>0</v>
      </c>
      <c r="AU3276">
        <v>2034</v>
      </c>
      <c r="AY3276">
        <v>0</v>
      </c>
      <c r="AZ3276">
        <v>0</v>
      </c>
      <c r="BA3276" s="82" t="s">
        <v>398</v>
      </c>
      <c r="BB3276">
        <v>13210</v>
      </c>
      <c r="BC3276">
        <v>100</v>
      </c>
      <c r="BD3276" s="92"/>
      <c r="BE3276" s="92"/>
      <c r="BF3276">
        <v>200022.6875</v>
      </c>
      <c r="BG3276">
        <v>0</v>
      </c>
      <c r="BH3276">
        <v>0</v>
      </c>
      <c r="BI3276" s="92"/>
      <c r="BJ3276" s="92"/>
      <c r="BK3276" s="92"/>
      <c r="BL3276">
        <v>0</v>
      </c>
    </row>
    <row r="3277" spans="1:64" x14ac:dyDescent="0.25">
      <c r="A3277" s="82" t="s">
        <v>297</v>
      </c>
      <c r="B3277" s="82" t="s">
        <v>397</v>
      </c>
      <c r="C3277" s="82" t="s">
        <v>108</v>
      </c>
      <c r="D3277" s="82" t="s">
        <v>303</v>
      </c>
      <c r="E3277" s="82" t="s">
        <v>304</v>
      </c>
      <c r="F3277" s="82" t="s">
        <v>385</v>
      </c>
      <c r="G3277" s="82" t="s">
        <v>385</v>
      </c>
      <c r="H3277">
        <v>57.084102630615234</v>
      </c>
      <c r="I3277">
        <v>250</v>
      </c>
      <c r="J3277">
        <v>57.084102630615234</v>
      </c>
      <c r="K3277" s="92"/>
      <c r="L3277">
        <v>0</v>
      </c>
      <c r="M3277" s="92"/>
      <c r="N3277" s="92"/>
      <c r="O3277" s="92"/>
      <c r="P3277">
        <v>38091.90234375</v>
      </c>
      <c r="Q3277" s="92"/>
      <c r="R3277" s="92"/>
      <c r="S3277">
        <v>-1</v>
      </c>
      <c r="T3277">
        <v>0</v>
      </c>
      <c r="U3277" s="82" t="s">
        <v>324</v>
      </c>
      <c r="V3277" s="92"/>
      <c r="W3277">
        <v>500056.75</v>
      </c>
      <c r="X3277" s="92"/>
      <c r="Y3277">
        <v>0</v>
      </c>
      <c r="Z3277">
        <v>16478.228515625</v>
      </c>
      <c r="AA3277">
        <v>16478.228515625</v>
      </c>
      <c r="AB3277">
        <v>0</v>
      </c>
      <c r="AC3277">
        <v>-1</v>
      </c>
      <c r="AD3277">
        <v>0</v>
      </c>
      <c r="AE3277">
        <v>0</v>
      </c>
      <c r="AF3277">
        <v>0</v>
      </c>
      <c r="AG3277">
        <v>365</v>
      </c>
      <c r="AH3277">
        <v>4383</v>
      </c>
      <c r="AI3277">
        <v>0.22833640873432159</v>
      </c>
      <c r="AJ3277">
        <v>32.952716827392578</v>
      </c>
      <c r="AK3277">
        <v>-16280.4111328125</v>
      </c>
      <c r="AL3277">
        <v>-32.55712890625</v>
      </c>
      <c r="AM3277">
        <v>32758.638671875</v>
      </c>
      <c r="AN3277">
        <v>65.509841918945313</v>
      </c>
      <c r="AO3277" s="92"/>
      <c r="AP3277" s="82" t="s">
        <v>351</v>
      </c>
      <c r="AQ3277" s="82" t="s">
        <v>326</v>
      </c>
      <c r="AR3277" s="82"/>
      <c r="AS3277">
        <v>0</v>
      </c>
      <c r="AT3277">
        <v>0</v>
      </c>
      <c r="AU3277">
        <v>2034</v>
      </c>
      <c r="AY3277">
        <v>0</v>
      </c>
      <c r="AZ3277">
        <v>0</v>
      </c>
      <c r="BA3277" s="82" t="s">
        <v>398</v>
      </c>
      <c r="BB3277">
        <v>13211</v>
      </c>
      <c r="BC3277">
        <v>250</v>
      </c>
      <c r="BD3277" s="92"/>
      <c r="BE3277" s="92"/>
      <c r="BF3277">
        <v>500056.75</v>
      </c>
      <c r="BG3277">
        <v>0</v>
      </c>
      <c r="BH3277">
        <v>0</v>
      </c>
      <c r="BI3277" s="92"/>
      <c r="BJ3277" s="92"/>
      <c r="BK3277" s="92"/>
      <c r="BL3277">
        <v>0</v>
      </c>
    </row>
    <row r="3278" spans="1:64" x14ac:dyDescent="0.25">
      <c r="A3278" s="82" t="s">
        <v>297</v>
      </c>
      <c r="B3278" s="82" t="s">
        <v>397</v>
      </c>
      <c r="C3278" s="82" t="s">
        <v>108</v>
      </c>
      <c r="D3278" s="82" t="s">
        <v>305</v>
      </c>
      <c r="E3278" s="82" t="s">
        <v>58</v>
      </c>
      <c r="F3278" s="82" t="s">
        <v>385</v>
      </c>
      <c r="G3278" s="82" t="s">
        <v>385</v>
      </c>
      <c r="H3278">
        <v>68.500923156738281</v>
      </c>
      <c r="I3278">
        <v>300</v>
      </c>
      <c r="J3278">
        <v>68.500923156738281</v>
      </c>
      <c r="K3278" s="92"/>
      <c r="L3278">
        <v>0</v>
      </c>
      <c r="M3278" s="92"/>
      <c r="N3278" s="92"/>
      <c r="O3278" s="92"/>
      <c r="P3278">
        <v>45710.28125</v>
      </c>
      <c r="Q3278" s="92"/>
      <c r="R3278" s="92"/>
      <c r="S3278">
        <v>-1</v>
      </c>
      <c r="T3278">
        <v>0</v>
      </c>
      <c r="U3278" s="82" t="s">
        <v>324</v>
      </c>
      <c r="V3278" s="92"/>
      <c r="W3278">
        <v>600068.0625</v>
      </c>
      <c r="X3278" s="92"/>
      <c r="Y3278">
        <v>0</v>
      </c>
      <c r="Z3278">
        <v>19773.873046875</v>
      </c>
      <c r="AA3278">
        <v>19773.873046875</v>
      </c>
      <c r="AB3278">
        <v>0</v>
      </c>
      <c r="AC3278">
        <v>-1</v>
      </c>
      <c r="AD3278">
        <v>0</v>
      </c>
      <c r="AE3278">
        <v>0</v>
      </c>
      <c r="AF3278">
        <v>0</v>
      </c>
      <c r="AG3278">
        <v>365</v>
      </c>
      <c r="AH3278">
        <v>4383</v>
      </c>
      <c r="AI3278">
        <v>0.22833640873432159</v>
      </c>
      <c r="AJ3278">
        <v>32.952716827392578</v>
      </c>
      <c r="AK3278">
        <v>-19536.494140625</v>
      </c>
      <c r="AL3278">
        <v>-32.55712890625</v>
      </c>
      <c r="AM3278">
        <v>39310.3671875</v>
      </c>
      <c r="AN3278">
        <v>65.509841918945313</v>
      </c>
      <c r="AO3278" s="92"/>
      <c r="AP3278" s="82" t="s">
        <v>351</v>
      </c>
      <c r="AQ3278" s="82" t="s">
        <v>326</v>
      </c>
      <c r="AR3278" s="82"/>
      <c r="AS3278">
        <v>0</v>
      </c>
      <c r="AT3278">
        <v>0</v>
      </c>
      <c r="AU3278">
        <v>2034</v>
      </c>
      <c r="AY3278">
        <v>0</v>
      </c>
      <c r="AZ3278">
        <v>0</v>
      </c>
      <c r="BA3278" s="82" t="s">
        <v>398</v>
      </c>
      <c r="BB3278">
        <v>13212</v>
      </c>
      <c r="BC3278">
        <v>300</v>
      </c>
      <c r="BD3278" s="92"/>
      <c r="BE3278" s="92"/>
      <c r="BF3278">
        <v>600068.0625</v>
      </c>
      <c r="BG3278">
        <v>0</v>
      </c>
      <c r="BH3278">
        <v>0</v>
      </c>
      <c r="BI3278" s="92"/>
      <c r="BJ3278" s="92"/>
      <c r="BK3278" s="92"/>
      <c r="BL3278">
        <v>0</v>
      </c>
    </row>
    <row r="3279" spans="1:64" x14ac:dyDescent="0.25">
      <c r="A3279" s="82" t="s">
        <v>297</v>
      </c>
      <c r="B3279" s="82" t="s">
        <v>397</v>
      </c>
      <c r="C3279" s="82" t="s">
        <v>108</v>
      </c>
      <c r="D3279" s="82" t="s">
        <v>306</v>
      </c>
      <c r="E3279" s="82" t="s">
        <v>59</v>
      </c>
      <c r="F3279" s="82" t="s">
        <v>385</v>
      </c>
      <c r="G3279" s="82" t="s">
        <v>385</v>
      </c>
      <c r="H3279">
        <v>68.500923156738281</v>
      </c>
      <c r="I3279">
        <v>300</v>
      </c>
      <c r="J3279">
        <v>68.500923156738281</v>
      </c>
      <c r="K3279" s="92"/>
      <c r="L3279">
        <v>0</v>
      </c>
      <c r="M3279" s="92"/>
      <c r="N3279" s="92"/>
      <c r="O3279" s="92"/>
      <c r="P3279">
        <v>45710.28125</v>
      </c>
      <c r="Q3279" s="92"/>
      <c r="R3279" s="92"/>
      <c r="S3279">
        <v>-1</v>
      </c>
      <c r="T3279">
        <v>0</v>
      </c>
      <c r="U3279" s="82" t="s">
        <v>324</v>
      </c>
      <c r="V3279" s="92"/>
      <c r="W3279">
        <v>600068.0625</v>
      </c>
      <c r="X3279" s="92"/>
      <c r="Y3279">
        <v>0</v>
      </c>
      <c r="Z3279">
        <v>19773.873046875</v>
      </c>
      <c r="AA3279">
        <v>19773.873046875</v>
      </c>
      <c r="AB3279">
        <v>0</v>
      </c>
      <c r="AC3279">
        <v>-1</v>
      </c>
      <c r="AD3279">
        <v>0</v>
      </c>
      <c r="AE3279">
        <v>0</v>
      </c>
      <c r="AF3279">
        <v>0</v>
      </c>
      <c r="AG3279">
        <v>365</v>
      </c>
      <c r="AH3279">
        <v>4383</v>
      </c>
      <c r="AI3279">
        <v>0.22833640873432159</v>
      </c>
      <c r="AJ3279">
        <v>32.952716827392578</v>
      </c>
      <c r="AK3279">
        <v>-19536.494140625</v>
      </c>
      <c r="AL3279">
        <v>-32.55712890625</v>
      </c>
      <c r="AM3279">
        <v>39310.3671875</v>
      </c>
      <c r="AN3279">
        <v>65.509841918945313</v>
      </c>
      <c r="AO3279" s="92"/>
      <c r="AP3279" s="82" t="s">
        <v>351</v>
      </c>
      <c r="AQ3279" s="82" t="s">
        <v>326</v>
      </c>
      <c r="AR3279" s="82"/>
      <c r="AS3279">
        <v>0</v>
      </c>
      <c r="AT3279">
        <v>0</v>
      </c>
      <c r="AU3279">
        <v>2034</v>
      </c>
      <c r="AY3279">
        <v>0</v>
      </c>
      <c r="AZ3279">
        <v>0</v>
      </c>
      <c r="BA3279" s="82" t="s">
        <v>398</v>
      </c>
      <c r="BB3279">
        <v>13213</v>
      </c>
      <c r="BC3279">
        <v>300</v>
      </c>
      <c r="BD3279" s="92"/>
      <c r="BE3279" s="92"/>
      <c r="BF3279">
        <v>600068.0625</v>
      </c>
      <c r="BG3279">
        <v>0</v>
      </c>
      <c r="BH3279">
        <v>0</v>
      </c>
      <c r="BI3279" s="92"/>
      <c r="BJ3279" s="92"/>
      <c r="BK3279" s="92"/>
      <c r="BL3279">
        <v>0</v>
      </c>
    </row>
    <row r="3280" spans="1:64" x14ac:dyDescent="0.25">
      <c r="A3280" s="82" t="s">
        <v>297</v>
      </c>
      <c r="B3280" s="82" t="s">
        <v>397</v>
      </c>
      <c r="C3280" s="82" t="s">
        <v>108</v>
      </c>
      <c r="D3280" s="82" t="s">
        <v>307</v>
      </c>
      <c r="E3280" s="82" t="s">
        <v>60</v>
      </c>
      <c r="F3280" s="82" t="s">
        <v>385</v>
      </c>
      <c r="G3280" s="82" t="s">
        <v>385</v>
      </c>
      <c r="H3280">
        <v>22.833641052246094</v>
      </c>
      <c r="I3280">
        <v>100</v>
      </c>
      <c r="J3280">
        <v>22.833641052246094</v>
      </c>
      <c r="K3280" s="92"/>
      <c r="L3280">
        <v>0</v>
      </c>
      <c r="M3280" s="92"/>
      <c r="N3280" s="92"/>
      <c r="O3280" s="92"/>
      <c r="P3280">
        <v>15236.7607421875</v>
      </c>
      <c r="Q3280" s="92"/>
      <c r="R3280" s="92"/>
      <c r="S3280">
        <v>-1</v>
      </c>
      <c r="T3280">
        <v>0</v>
      </c>
      <c r="U3280" s="82" t="s">
        <v>324</v>
      </c>
      <c r="V3280" s="92"/>
      <c r="W3280">
        <v>200022.6875</v>
      </c>
      <c r="X3280" s="92"/>
      <c r="Y3280">
        <v>0</v>
      </c>
      <c r="Z3280">
        <v>6591.291015625</v>
      </c>
      <c r="AA3280">
        <v>6591.291015625</v>
      </c>
      <c r="AB3280">
        <v>0</v>
      </c>
      <c r="AC3280">
        <v>-1</v>
      </c>
      <c r="AD3280">
        <v>0</v>
      </c>
      <c r="AE3280">
        <v>0</v>
      </c>
      <c r="AF3280">
        <v>0</v>
      </c>
      <c r="AG3280">
        <v>365</v>
      </c>
      <c r="AH3280">
        <v>4383</v>
      </c>
      <c r="AI3280">
        <v>0.22833640873432159</v>
      </c>
      <c r="AJ3280">
        <v>32.952716827392578</v>
      </c>
      <c r="AK3280">
        <v>-6512.16455078125</v>
      </c>
      <c r="AL3280">
        <v>-32.55712890625</v>
      </c>
      <c r="AM3280">
        <v>13103.4560546875</v>
      </c>
      <c r="AN3280">
        <v>65.509841918945313</v>
      </c>
      <c r="AO3280" s="92"/>
      <c r="AP3280" s="82" t="s">
        <v>351</v>
      </c>
      <c r="AQ3280" s="82" t="s">
        <v>326</v>
      </c>
      <c r="AR3280" s="82"/>
      <c r="AS3280">
        <v>0</v>
      </c>
      <c r="AT3280">
        <v>0</v>
      </c>
      <c r="AU3280">
        <v>2034</v>
      </c>
      <c r="AY3280">
        <v>0</v>
      </c>
      <c r="AZ3280">
        <v>0</v>
      </c>
      <c r="BA3280" s="82" t="s">
        <v>398</v>
      </c>
      <c r="BB3280">
        <v>13214</v>
      </c>
      <c r="BC3280">
        <v>100</v>
      </c>
      <c r="BD3280" s="92"/>
      <c r="BE3280" s="92"/>
      <c r="BF3280">
        <v>200022.6875</v>
      </c>
      <c r="BG3280">
        <v>0</v>
      </c>
      <c r="BH3280">
        <v>0</v>
      </c>
      <c r="BI3280" s="92"/>
      <c r="BJ3280" s="92"/>
      <c r="BK3280" s="92"/>
      <c r="BL3280">
        <v>0</v>
      </c>
    </row>
    <row r="3281" spans="1:64" x14ac:dyDescent="0.25">
      <c r="A3281" s="82" t="s">
        <v>297</v>
      </c>
      <c r="B3281" s="82" t="s">
        <v>397</v>
      </c>
      <c r="C3281" s="82" t="s">
        <v>108</v>
      </c>
      <c r="D3281" s="82" t="s">
        <v>308</v>
      </c>
      <c r="E3281" s="82" t="s">
        <v>61</v>
      </c>
      <c r="F3281" s="82" t="s">
        <v>385</v>
      </c>
      <c r="G3281" s="82" t="s">
        <v>385</v>
      </c>
      <c r="H3281">
        <v>68.500923156738281</v>
      </c>
      <c r="I3281">
        <v>300</v>
      </c>
      <c r="J3281">
        <v>68.500923156738281</v>
      </c>
      <c r="K3281" s="92"/>
      <c r="L3281">
        <v>0</v>
      </c>
      <c r="M3281" s="92"/>
      <c r="N3281" s="92"/>
      <c r="O3281" s="92"/>
      <c r="P3281">
        <v>45710.28125</v>
      </c>
      <c r="Q3281" s="92"/>
      <c r="R3281" s="92"/>
      <c r="S3281">
        <v>-1</v>
      </c>
      <c r="T3281">
        <v>0</v>
      </c>
      <c r="U3281" s="82" t="s">
        <v>324</v>
      </c>
      <c r="V3281" s="92"/>
      <c r="W3281">
        <v>600068.0625</v>
      </c>
      <c r="X3281" s="92"/>
      <c r="Y3281">
        <v>0</v>
      </c>
      <c r="Z3281">
        <v>19773.873046875</v>
      </c>
      <c r="AA3281">
        <v>19773.873046875</v>
      </c>
      <c r="AB3281">
        <v>0</v>
      </c>
      <c r="AC3281">
        <v>-1</v>
      </c>
      <c r="AD3281">
        <v>0</v>
      </c>
      <c r="AE3281">
        <v>0</v>
      </c>
      <c r="AF3281">
        <v>0</v>
      </c>
      <c r="AG3281">
        <v>365</v>
      </c>
      <c r="AH3281">
        <v>4383</v>
      </c>
      <c r="AI3281">
        <v>0.22833640873432159</v>
      </c>
      <c r="AJ3281">
        <v>32.952716827392578</v>
      </c>
      <c r="AK3281">
        <v>-19536.494140625</v>
      </c>
      <c r="AL3281">
        <v>-32.55712890625</v>
      </c>
      <c r="AM3281">
        <v>39310.3671875</v>
      </c>
      <c r="AN3281">
        <v>65.509841918945313</v>
      </c>
      <c r="AO3281" s="92"/>
      <c r="AP3281" s="82" t="s">
        <v>351</v>
      </c>
      <c r="AQ3281" s="82" t="s">
        <v>326</v>
      </c>
      <c r="AR3281" s="82"/>
      <c r="AS3281">
        <v>0</v>
      </c>
      <c r="AT3281">
        <v>0</v>
      </c>
      <c r="AU3281">
        <v>2034</v>
      </c>
      <c r="AY3281">
        <v>0</v>
      </c>
      <c r="AZ3281">
        <v>0</v>
      </c>
      <c r="BA3281" s="82" t="s">
        <v>398</v>
      </c>
      <c r="BB3281">
        <v>13215</v>
      </c>
      <c r="BC3281">
        <v>300</v>
      </c>
      <c r="BD3281" s="92"/>
      <c r="BE3281" s="92"/>
      <c r="BF3281">
        <v>600068.0625</v>
      </c>
      <c r="BG3281">
        <v>0</v>
      </c>
      <c r="BH3281">
        <v>0</v>
      </c>
      <c r="BI3281" s="92"/>
      <c r="BJ3281" s="92"/>
      <c r="BK3281" s="92"/>
      <c r="BL3281">
        <v>0</v>
      </c>
    </row>
    <row r="3282" spans="1:64" x14ac:dyDescent="0.25">
      <c r="A3282" s="82" t="s">
        <v>297</v>
      </c>
      <c r="B3282" s="82" t="s">
        <v>397</v>
      </c>
      <c r="C3282" s="82" t="s">
        <v>108</v>
      </c>
      <c r="D3282" s="82" t="s">
        <v>309</v>
      </c>
      <c r="E3282" s="82" t="s">
        <v>310</v>
      </c>
      <c r="F3282" s="82" t="s">
        <v>385</v>
      </c>
      <c r="G3282" s="82" t="s">
        <v>385</v>
      </c>
      <c r="H3282">
        <v>22.833641052246094</v>
      </c>
      <c r="I3282">
        <v>100</v>
      </c>
      <c r="J3282">
        <v>22.833641052246094</v>
      </c>
      <c r="K3282" s="92"/>
      <c r="L3282">
        <v>0</v>
      </c>
      <c r="M3282" s="92"/>
      <c r="N3282" s="92"/>
      <c r="O3282" s="92"/>
      <c r="P3282">
        <v>15236.7607421875</v>
      </c>
      <c r="Q3282" s="92"/>
      <c r="R3282" s="92"/>
      <c r="S3282">
        <v>-1</v>
      </c>
      <c r="T3282">
        <v>0</v>
      </c>
      <c r="U3282" s="82" t="s">
        <v>324</v>
      </c>
      <c r="V3282" s="92"/>
      <c r="W3282">
        <v>200022.6875</v>
      </c>
      <c r="X3282" s="92"/>
      <c r="Y3282">
        <v>0</v>
      </c>
      <c r="Z3282">
        <v>6591.291015625</v>
      </c>
      <c r="AA3282">
        <v>6591.291015625</v>
      </c>
      <c r="AB3282">
        <v>0</v>
      </c>
      <c r="AC3282">
        <v>-1</v>
      </c>
      <c r="AD3282">
        <v>0</v>
      </c>
      <c r="AE3282">
        <v>0</v>
      </c>
      <c r="AF3282">
        <v>0</v>
      </c>
      <c r="AG3282">
        <v>365</v>
      </c>
      <c r="AH3282">
        <v>4383</v>
      </c>
      <c r="AI3282">
        <v>0.22833640873432159</v>
      </c>
      <c r="AJ3282">
        <v>32.952716827392578</v>
      </c>
      <c r="AK3282">
        <v>-6512.16455078125</v>
      </c>
      <c r="AL3282">
        <v>-32.55712890625</v>
      </c>
      <c r="AM3282">
        <v>13103.4560546875</v>
      </c>
      <c r="AN3282">
        <v>65.509841918945313</v>
      </c>
      <c r="AO3282" s="92"/>
      <c r="AP3282" s="82" t="s">
        <v>351</v>
      </c>
      <c r="AQ3282" s="82" t="s">
        <v>326</v>
      </c>
      <c r="AR3282" s="82"/>
      <c r="AS3282">
        <v>0</v>
      </c>
      <c r="AT3282">
        <v>0</v>
      </c>
      <c r="AU3282">
        <v>2034</v>
      </c>
      <c r="AY3282">
        <v>0</v>
      </c>
      <c r="AZ3282">
        <v>0</v>
      </c>
      <c r="BA3282" s="82" t="s">
        <v>398</v>
      </c>
      <c r="BB3282">
        <v>13216</v>
      </c>
      <c r="BC3282">
        <v>100</v>
      </c>
      <c r="BD3282" s="92"/>
      <c r="BE3282" s="92"/>
      <c r="BF3282">
        <v>200022.6875</v>
      </c>
      <c r="BG3282">
        <v>0</v>
      </c>
      <c r="BH3282">
        <v>0</v>
      </c>
      <c r="BI3282" s="92"/>
      <c r="BJ3282" s="92"/>
      <c r="BK3282" s="92"/>
      <c r="BL3282">
        <v>0</v>
      </c>
    </row>
    <row r="3283" spans="1:64" x14ac:dyDescent="0.25">
      <c r="A3283" s="82" t="s">
        <v>297</v>
      </c>
      <c r="B3283" s="82" t="s">
        <v>397</v>
      </c>
      <c r="C3283" s="82" t="s">
        <v>108</v>
      </c>
      <c r="D3283" s="82" t="s">
        <v>311</v>
      </c>
      <c r="E3283" s="82" t="s">
        <v>312</v>
      </c>
      <c r="F3283" s="82" t="s">
        <v>385</v>
      </c>
      <c r="G3283" s="82" t="s">
        <v>385</v>
      </c>
      <c r="H3283">
        <v>68.500923156738281</v>
      </c>
      <c r="I3283">
        <v>300</v>
      </c>
      <c r="J3283">
        <v>68.500923156738281</v>
      </c>
      <c r="K3283" s="92"/>
      <c r="L3283">
        <v>0</v>
      </c>
      <c r="M3283" s="92"/>
      <c r="N3283" s="92"/>
      <c r="O3283" s="92"/>
      <c r="P3283">
        <v>45710.28125</v>
      </c>
      <c r="Q3283" s="92"/>
      <c r="R3283" s="92"/>
      <c r="S3283">
        <v>-1</v>
      </c>
      <c r="T3283">
        <v>0</v>
      </c>
      <c r="U3283" s="82" t="s">
        <v>324</v>
      </c>
      <c r="V3283" s="92"/>
      <c r="W3283">
        <v>600068.0625</v>
      </c>
      <c r="X3283" s="92"/>
      <c r="Y3283">
        <v>0</v>
      </c>
      <c r="Z3283">
        <v>19773.873046875</v>
      </c>
      <c r="AA3283">
        <v>19773.873046875</v>
      </c>
      <c r="AB3283">
        <v>0</v>
      </c>
      <c r="AC3283">
        <v>-1</v>
      </c>
      <c r="AD3283">
        <v>0</v>
      </c>
      <c r="AE3283">
        <v>0</v>
      </c>
      <c r="AF3283">
        <v>0</v>
      </c>
      <c r="AG3283">
        <v>365</v>
      </c>
      <c r="AH3283">
        <v>4383</v>
      </c>
      <c r="AI3283">
        <v>0.22833640873432159</v>
      </c>
      <c r="AJ3283">
        <v>32.952716827392578</v>
      </c>
      <c r="AK3283">
        <v>-19536.494140625</v>
      </c>
      <c r="AL3283">
        <v>-32.55712890625</v>
      </c>
      <c r="AM3283">
        <v>39310.3671875</v>
      </c>
      <c r="AN3283">
        <v>65.509841918945313</v>
      </c>
      <c r="AO3283" s="92"/>
      <c r="AP3283" s="82" t="s">
        <v>351</v>
      </c>
      <c r="AQ3283" s="82" t="s">
        <v>326</v>
      </c>
      <c r="AR3283" s="82"/>
      <c r="AS3283">
        <v>0</v>
      </c>
      <c r="AT3283">
        <v>0</v>
      </c>
      <c r="AU3283">
        <v>2034</v>
      </c>
      <c r="AY3283">
        <v>0</v>
      </c>
      <c r="AZ3283">
        <v>0</v>
      </c>
      <c r="BA3283" s="82" t="s">
        <v>398</v>
      </c>
      <c r="BB3283">
        <v>13217</v>
      </c>
      <c r="BC3283">
        <v>300</v>
      </c>
      <c r="BD3283" s="92"/>
      <c r="BE3283" s="92"/>
      <c r="BF3283">
        <v>600068.0625</v>
      </c>
      <c r="BG3283">
        <v>0</v>
      </c>
      <c r="BH3283">
        <v>0</v>
      </c>
      <c r="BI3283" s="92"/>
      <c r="BJ3283" s="92"/>
      <c r="BK3283" s="92"/>
      <c r="BL3283">
        <v>0</v>
      </c>
    </row>
    <row r="3284" spans="1:64" x14ac:dyDescent="0.25">
      <c r="A3284" s="82" t="s">
        <v>297</v>
      </c>
      <c r="B3284" s="82" t="s">
        <v>397</v>
      </c>
      <c r="C3284" s="82" t="s">
        <v>108</v>
      </c>
      <c r="D3284" s="82" t="s">
        <v>313</v>
      </c>
      <c r="E3284" s="82" t="s">
        <v>314</v>
      </c>
      <c r="F3284" s="82" t="s">
        <v>385</v>
      </c>
      <c r="G3284" s="82" t="s">
        <v>385</v>
      </c>
      <c r="H3284">
        <v>68.500923156738281</v>
      </c>
      <c r="I3284">
        <v>300</v>
      </c>
      <c r="J3284">
        <v>68.500923156738281</v>
      </c>
      <c r="K3284" s="92"/>
      <c r="L3284">
        <v>0</v>
      </c>
      <c r="M3284" s="92"/>
      <c r="N3284" s="92"/>
      <c r="O3284" s="92"/>
      <c r="P3284">
        <v>45710.28125</v>
      </c>
      <c r="Q3284" s="92"/>
      <c r="R3284" s="92"/>
      <c r="S3284">
        <v>-1</v>
      </c>
      <c r="T3284">
        <v>0</v>
      </c>
      <c r="U3284" s="82" t="s">
        <v>324</v>
      </c>
      <c r="V3284" s="92"/>
      <c r="W3284">
        <v>600068.0625</v>
      </c>
      <c r="X3284" s="92"/>
      <c r="Y3284">
        <v>0</v>
      </c>
      <c r="Z3284">
        <v>19773.873046875</v>
      </c>
      <c r="AA3284">
        <v>19773.873046875</v>
      </c>
      <c r="AB3284">
        <v>0</v>
      </c>
      <c r="AC3284">
        <v>-1</v>
      </c>
      <c r="AD3284">
        <v>0</v>
      </c>
      <c r="AE3284">
        <v>0</v>
      </c>
      <c r="AF3284">
        <v>0</v>
      </c>
      <c r="AG3284">
        <v>365</v>
      </c>
      <c r="AH3284">
        <v>4383</v>
      </c>
      <c r="AI3284">
        <v>0.22833640873432159</v>
      </c>
      <c r="AJ3284">
        <v>32.952716827392578</v>
      </c>
      <c r="AK3284">
        <v>-19536.494140625</v>
      </c>
      <c r="AL3284">
        <v>-32.55712890625</v>
      </c>
      <c r="AM3284">
        <v>39310.3671875</v>
      </c>
      <c r="AN3284">
        <v>65.509841918945313</v>
      </c>
      <c r="AO3284" s="92"/>
      <c r="AP3284" s="82" t="s">
        <v>351</v>
      </c>
      <c r="AQ3284" s="82" t="s">
        <v>326</v>
      </c>
      <c r="AR3284" s="82"/>
      <c r="AS3284">
        <v>0</v>
      </c>
      <c r="AT3284">
        <v>0</v>
      </c>
      <c r="AU3284">
        <v>2034</v>
      </c>
      <c r="AY3284">
        <v>0</v>
      </c>
      <c r="AZ3284">
        <v>0</v>
      </c>
      <c r="BA3284" s="82" t="s">
        <v>398</v>
      </c>
      <c r="BB3284">
        <v>13218</v>
      </c>
      <c r="BC3284">
        <v>300</v>
      </c>
      <c r="BD3284" s="92"/>
      <c r="BE3284" s="92"/>
      <c r="BF3284">
        <v>600068.0625</v>
      </c>
      <c r="BG3284">
        <v>0</v>
      </c>
      <c r="BH3284">
        <v>0</v>
      </c>
      <c r="BI3284" s="92"/>
      <c r="BJ3284" s="92"/>
      <c r="BK3284" s="92"/>
      <c r="BL3284">
        <v>0</v>
      </c>
    </row>
    <row r="3285" spans="1:64" x14ac:dyDescent="0.25">
      <c r="A3285" s="82" t="s">
        <v>297</v>
      </c>
      <c r="B3285" s="82" t="s">
        <v>397</v>
      </c>
      <c r="C3285" s="82" t="s">
        <v>108</v>
      </c>
      <c r="D3285" s="82" t="s">
        <v>306</v>
      </c>
      <c r="E3285" s="82" t="s">
        <v>59</v>
      </c>
      <c r="F3285" s="82" t="s">
        <v>386</v>
      </c>
      <c r="G3285" s="82" t="s">
        <v>386</v>
      </c>
      <c r="H3285">
        <v>34.250461578369141</v>
      </c>
      <c r="I3285">
        <v>150</v>
      </c>
      <c r="J3285">
        <v>34.250461578369141</v>
      </c>
      <c r="K3285" s="92"/>
      <c r="L3285">
        <v>0</v>
      </c>
      <c r="M3285" s="92"/>
      <c r="N3285" s="92"/>
      <c r="O3285" s="92"/>
      <c r="P3285">
        <v>21988.1640625</v>
      </c>
      <c r="Q3285" s="92"/>
      <c r="R3285" s="92"/>
      <c r="S3285">
        <v>-1</v>
      </c>
      <c r="T3285">
        <v>0</v>
      </c>
      <c r="U3285" s="82" t="s">
        <v>324</v>
      </c>
      <c r="V3285" s="92"/>
      <c r="W3285">
        <v>300034.03125</v>
      </c>
      <c r="X3285" s="92"/>
      <c r="Y3285">
        <v>0</v>
      </c>
      <c r="Z3285">
        <v>9886.9365234375</v>
      </c>
      <c r="AA3285">
        <v>9886.9365234375</v>
      </c>
      <c r="AB3285">
        <v>0</v>
      </c>
      <c r="AC3285">
        <v>-1</v>
      </c>
      <c r="AD3285">
        <v>0</v>
      </c>
      <c r="AE3285">
        <v>0</v>
      </c>
      <c r="AF3285">
        <v>0</v>
      </c>
      <c r="AG3285">
        <v>365</v>
      </c>
      <c r="AH3285">
        <v>4383</v>
      </c>
      <c r="AI3285">
        <v>0.22833640873432159</v>
      </c>
      <c r="AJ3285">
        <v>32.952716827392578</v>
      </c>
      <c r="AK3285">
        <v>-9768.2470703125</v>
      </c>
      <c r="AL3285">
        <v>-32.55712890625</v>
      </c>
      <c r="AM3285">
        <v>19655.18359375</v>
      </c>
      <c r="AN3285">
        <v>65.509841918945313</v>
      </c>
      <c r="AO3285" s="92"/>
      <c r="AP3285" s="82" t="s">
        <v>347</v>
      </c>
      <c r="AQ3285" s="82" t="s">
        <v>326</v>
      </c>
      <c r="AR3285" s="82"/>
      <c r="AS3285">
        <v>0</v>
      </c>
      <c r="AT3285">
        <v>0</v>
      </c>
      <c r="AU3285">
        <v>2034</v>
      </c>
      <c r="AY3285">
        <v>0</v>
      </c>
      <c r="AZ3285">
        <v>0</v>
      </c>
      <c r="BA3285" s="82" t="s">
        <v>398</v>
      </c>
      <c r="BB3285">
        <v>13219</v>
      </c>
      <c r="BC3285">
        <v>150</v>
      </c>
      <c r="BD3285" s="92"/>
      <c r="BE3285" s="92"/>
      <c r="BF3285">
        <v>300034.03125</v>
      </c>
      <c r="BG3285">
        <v>0</v>
      </c>
      <c r="BH3285">
        <v>0</v>
      </c>
      <c r="BI3285" s="92"/>
      <c r="BJ3285" s="92"/>
      <c r="BK3285" s="92"/>
      <c r="BL3285">
        <v>0</v>
      </c>
    </row>
    <row r="3286" spans="1:64" x14ac:dyDescent="0.25">
      <c r="A3286" s="82" t="s">
        <v>297</v>
      </c>
      <c r="B3286" s="82" t="s">
        <v>397</v>
      </c>
      <c r="C3286" s="82" t="s">
        <v>108</v>
      </c>
      <c r="D3286" s="82" t="s">
        <v>311</v>
      </c>
      <c r="E3286" s="82" t="s">
        <v>312</v>
      </c>
      <c r="F3286" s="82" t="s">
        <v>386</v>
      </c>
      <c r="G3286" s="82" t="s">
        <v>386</v>
      </c>
      <c r="H3286">
        <v>22.833641052246094</v>
      </c>
      <c r="I3286">
        <v>100</v>
      </c>
      <c r="J3286">
        <v>22.833641052246094</v>
      </c>
      <c r="K3286" s="92"/>
      <c r="L3286">
        <v>0</v>
      </c>
      <c r="M3286" s="92"/>
      <c r="N3286" s="92"/>
      <c r="O3286" s="92"/>
      <c r="P3286">
        <v>14658.7763671875</v>
      </c>
      <c r="Q3286" s="92"/>
      <c r="R3286" s="92"/>
      <c r="S3286">
        <v>-1</v>
      </c>
      <c r="T3286">
        <v>0</v>
      </c>
      <c r="U3286" s="82" t="s">
        <v>324</v>
      </c>
      <c r="V3286" s="92"/>
      <c r="W3286">
        <v>200022.6875</v>
      </c>
      <c r="X3286" s="92"/>
      <c r="Y3286">
        <v>0</v>
      </c>
      <c r="Z3286">
        <v>6591.291015625</v>
      </c>
      <c r="AA3286">
        <v>6591.291015625</v>
      </c>
      <c r="AB3286">
        <v>0</v>
      </c>
      <c r="AC3286">
        <v>-1</v>
      </c>
      <c r="AD3286">
        <v>0</v>
      </c>
      <c r="AE3286">
        <v>0</v>
      </c>
      <c r="AF3286">
        <v>0</v>
      </c>
      <c r="AG3286">
        <v>365</v>
      </c>
      <c r="AH3286">
        <v>4383</v>
      </c>
      <c r="AI3286">
        <v>0.22833640873432159</v>
      </c>
      <c r="AJ3286">
        <v>32.952716827392578</v>
      </c>
      <c r="AK3286">
        <v>-6512.16455078125</v>
      </c>
      <c r="AL3286">
        <v>-32.55712890625</v>
      </c>
      <c r="AM3286">
        <v>13103.4560546875</v>
      </c>
      <c r="AN3286">
        <v>65.509841918945313</v>
      </c>
      <c r="AO3286" s="92"/>
      <c r="AP3286" s="82" t="s">
        <v>347</v>
      </c>
      <c r="AQ3286" s="82" t="s">
        <v>326</v>
      </c>
      <c r="AR3286" s="82"/>
      <c r="AS3286">
        <v>0</v>
      </c>
      <c r="AT3286">
        <v>0</v>
      </c>
      <c r="AU3286">
        <v>2034</v>
      </c>
      <c r="AY3286">
        <v>0</v>
      </c>
      <c r="AZ3286">
        <v>0</v>
      </c>
      <c r="BA3286" s="82" t="s">
        <v>398</v>
      </c>
      <c r="BB3286">
        <v>13220</v>
      </c>
      <c r="BC3286">
        <v>100</v>
      </c>
      <c r="BD3286" s="92"/>
      <c r="BE3286" s="92"/>
      <c r="BF3286">
        <v>200022.6875</v>
      </c>
      <c r="BG3286">
        <v>0</v>
      </c>
      <c r="BH3286">
        <v>0</v>
      </c>
      <c r="BI3286" s="92"/>
      <c r="BJ3286" s="92"/>
      <c r="BK3286" s="92"/>
      <c r="BL3286">
        <v>0</v>
      </c>
    </row>
    <row r="3287" spans="1:64" x14ac:dyDescent="0.25">
      <c r="A3287" s="82" t="s">
        <v>297</v>
      </c>
      <c r="B3287" s="82" t="s">
        <v>397</v>
      </c>
      <c r="C3287" s="82" t="s">
        <v>108</v>
      </c>
      <c r="D3287" s="82" t="s">
        <v>303</v>
      </c>
      <c r="E3287" s="82" t="s">
        <v>304</v>
      </c>
      <c r="F3287" s="82" t="s">
        <v>387</v>
      </c>
      <c r="G3287" s="82" t="s">
        <v>387</v>
      </c>
      <c r="H3287">
        <v>34.604072570800781</v>
      </c>
      <c r="I3287">
        <v>100</v>
      </c>
      <c r="J3287">
        <v>34.604072570800781</v>
      </c>
      <c r="K3287" s="92"/>
      <c r="L3287">
        <v>0</v>
      </c>
      <c r="M3287" s="92"/>
      <c r="N3287" s="92"/>
      <c r="O3287" s="92"/>
      <c r="P3287">
        <v>19684.484375</v>
      </c>
      <c r="Q3287" s="92"/>
      <c r="R3287" s="92"/>
      <c r="S3287">
        <v>-1</v>
      </c>
      <c r="T3287">
        <v>0</v>
      </c>
      <c r="U3287" s="82" t="s">
        <v>160</v>
      </c>
      <c r="V3287" s="92"/>
      <c r="W3287">
        <v>303131.6875</v>
      </c>
      <c r="X3287" s="92"/>
      <c r="Y3287">
        <v>0</v>
      </c>
      <c r="Z3287">
        <v>11523.0302734375</v>
      </c>
      <c r="AA3287">
        <v>11523.0302734375</v>
      </c>
      <c r="AB3287">
        <v>0</v>
      </c>
      <c r="AC3287">
        <v>-1</v>
      </c>
      <c r="AD3287">
        <v>0</v>
      </c>
      <c r="AE3287">
        <v>0</v>
      </c>
      <c r="AF3287">
        <v>0</v>
      </c>
      <c r="AG3287">
        <v>0</v>
      </c>
      <c r="AH3287">
        <v>8760</v>
      </c>
      <c r="AI3287">
        <v>0.34604072570800781</v>
      </c>
      <c r="AJ3287">
        <v>38.013282775878906</v>
      </c>
      <c r="AK3287">
        <v>-9869.0966796875</v>
      </c>
      <c r="AL3287">
        <v>-32.55712890625</v>
      </c>
      <c r="AM3287">
        <v>21392.126953125</v>
      </c>
      <c r="AN3287">
        <v>70.570411682128906</v>
      </c>
      <c r="AO3287" s="92"/>
      <c r="AP3287" s="82" t="s">
        <v>336</v>
      </c>
      <c r="AQ3287" s="82" t="s">
        <v>326</v>
      </c>
      <c r="AR3287" s="82"/>
      <c r="AS3287">
        <v>0</v>
      </c>
      <c r="AT3287">
        <v>0</v>
      </c>
      <c r="AU3287">
        <v>2034</v>
      </c>
      <c r="AY3287">
        <v>0</v>
      </c>
      <c r="AZ3287">
        <v>0</v>
      </c>
      <c r="BA3287" s="82" t="s">
        <v>398</v>
      </c>
      <c r="BB3287">
        <v>13221</v>
      </c>
      <c r="BC3287">
        <v>100</v>
      </c>
      <c r="BD3287" s="92"/>
      <c r="BE3287" s="92"/>
      <c r="BF3287">
        <v>303131.6875</v>
      </c>
      <c r="BG3287">
        <v>0</v>
      </c>
      <c r="BH3287">
        <v>0</v>
      </c>
      <c r="BI3287" s="92"/>
      <c r="BJ3287" s="92"/>
      <c r="BK3287" s="92"/>
      <c r="BL3287">
        <v>0</v>
      </c>
    </row>
    <row r="3288" spans="1:64" x14ac:dyDescent="0.25">
      <c r="A3288" s="82" t="s">
        <v>297</v>
      </c>
      <c r="B3288" s="82" t="s">
        <v>397</v>
      </c>
      <c r="C3288" s="82" t="s">
        <v>108</v>
      </c>
      <c r="D3288" s="82" t="s">
        <v>305</v>
      </c>
      <c r="E3288" s="82" t="s">
        <v>58</v>
      </c>
      <c r="F3288" s="82" t="s">
        <v>387</v>
      </c>
      <c r="G3288" s="82" t="s">
        <v>387</v>
      </c>
      <c r="H3288">
        <v>34.604072570800781</v>
      </c>
      <c r="I3288">
        <v>100</v>
      </c>
      <c r="J3288">
        <v>34.604072570800781</v>
      </c>
      <c r="K3288" s="92"/>
      <c r="L3288">
        <v>0</v>
      </c>
      <c r="M3288" s="92"/>
      <c r="N3288" s="92"/>
      <c r="O3288" s="92"/>
      <c r="P3288">
        <v>19684.484375</v>
      </c>
      <c r="Q3288" s="92"/>
      <c r="R3288" s="92"/>
      <c r="S3288">
        <v>-1</v>
      </c>
      <c r="T3288">
        <v>0</v>
      </c>
      <c r="U3288" s="82" t="s">
        <v>160</v>
      </c>
      <c r="V3288" s="92"/>
      <c r="W3288">
        <v>303131.6875</v>
      </c>
      <c r="X3288" s="92"/>
      <c r="Y3288">
        <v>0</v>
      </c>
      <c r="Z3288">
        <v>11523.0302734375</v>
      </c>
      <c r="AA3288">
        <v>11523.0302734375</v>
      </c>
      <c r="AB3288">
        <v>0</v>
      </c>
      <c r="AC3288">
        <v>-1</v>
      </c>
      <c r="AD3288">
        <v>0</v>
      </c>
      <c r="AE3288">
        <v>0</v>
      </c>
      <c r="AF3288">
        <v>0</v>
      </c>
      <c r="AG3288">
        <v>0</v>
      </c>
      <c r="AH3288">
        <v>8760</v>
      </c>
      <c r="AI3288">
        <v>0.34604072570800781</v>
      </c>
      <c r="AJ3288">
        <v>38.013282775878906</v>
      </c>
      <c r="AK3288">
        <v>-9869.0966796875</v>
      </c>
      <c r="AL3288">
        <v>-32.55712890625</v>
      </c>
      <c r="AM3288">
        <v>21392.126953125</v>
      </c>
      <c r="AN3288">
        <v>70.570411682128906</v>
      </c>
      <c r="AO3288" s="92"/>
      <c r="AP3288" s="82" t="s">
        <v>336</v>
      </c>
      <c r="AQ3288" s="82" t="s">
        <v>326</v>
      </c>
      <c r="AR3288" s="82"/>
      <c r="AS3288">
        <v>0</v>
      </c>
      <c r="AT3288">
        <v>0</v>
      </c>
      <c r="AU3288">
        <v>2034</v>
      </c>
      <c r="AY3288">
        <v>0</v>
      </c>
      <c r="AZ3288">
        <v>0</v>
      </c>
      <c r="BA3288" s="82" t="s">
        <v>398</v>
      </c>
      <c r="BB3288">
        <v>13222</v>
      </c>
      <c r="BC3288">
        <v>100</v>
      </c>
      <c r="BD3288" s="92"/>
      <c r="BE3288" s="92"/>
      <c r="BF3288">
        <v>303131.6875</v>
      </c>
      <c r="BG3288">
        <v>0</v>
      </c>
      <c r="BH3288">
        <v>0</v>
      </c>
      <c r="BI3288" s="92"/>
      <c r="BJ3288" s="92"/>
      <c r="BK3288" s="92"/>
      <c r="BL3288">
        <v>0</v>
      </c>
    </row>
    <row r="3289" spans="1:64" x14ac:dyDescent="0.25">
      <c r="A3289" s="82" t="s">
        <v>297</v>
      </c>
      <c r="B3289" s="82" t="s">
        <v>397</v>
      </c>
      <c r="C3289" s="82" t="s">
        <v>108</v>
      </c>
      <c r="D3289" s="82" t="s">
        <v>306</v>
      </c>
      <c r="E3289" s="82" t="s">
        <v>59</v>
      </c>
      <c r="F3289" s="82" t="s">
        <v>387</v>
      </c>
      <c r="G3289" s="82" t="s">
        <v>387</v>
      </c>
      <c r="H3289">
        <v>34.604072570800781</v>
      </c>
      <c r="I3289">
        <v>100</v>
      </c>
      <c r="J3289">
        <v>34.604072570800781</v>
      </c>
      <c r="K3289" s="92"/>
      <c r="L3289">
        <v>0</v>
      </c>
      <c r="M3289" s="92"/>
      <c r="N3289" s="92"/>
      <c r="O3289" s="92"/>
      <c r="P3289">
        <v>19684.484375</v>
      </c>
      <c r="Q3289" s="92"/>
      <c r="R3289" s="92"/>
      <c r="S3289">
        <v>-1</v>
      </c>
      <c r="T3289">
        <v>0</v>
      </c>
      <c r="U3289" s="82" t="s">
        <v>160</v>
      </c>
      <c r="V3289" s="92"/>
      <c r="W3289">
        <v>303131.6875</v>
      </c>
      <c r="X3289" s="92"/>
      <c r="Y3289">
        <v>0</v>
      </c>
      <c r="Z3289">
        <v>11523.0302734375</v>
      </c>
      <c r="AA3289">
        <v>11523.0302734375</v>
      </c>
      <c r="AB3289">
        <v>0</v>
      </c>
      <c r="AC3289">
        <v>-1</v>
      </c>
      <c r="AD3289">
        <v>0</v>
      </c>
      <c r="AE3289">
        <v>0</v>
      </c>
      <c r="AF3289">
        <v>0</v>
      </c>
      <c r="AG3289">
        <v>0</v>
      </c>
      <c r="AH3289">
        <v>8760</v>
      </c>
      <c r="AI3289">
        <v>0.34604072570800781</v>
      </c>
      <c r="AJ3289">
        <v>38.013282775878906</v>
      </c>
      <c r="AK3289">
        <v>-9869.0966796875</v>
      </c>
      <c r="AL3289">
        <v>-32.55712890625</v>
      </c>
      <c r="AM3289">
        <v>21392.126953125</v>
      </c>
      <c r="AN3289">
        <v>70.570411682128906</v>
      </c>
      <c r="AO3289" s="92"/>
      <c r="AP3289" s="82" t="s">
        <v>336</v>
      </c>
      <c r="AQ3289" s="82" t="s">
        <v>326</v>
      </c>
      <c r="AR3289" s="82"/>
      <c r="AS3289">
        <v>0</v>
      </c>
      <c r="AT3289">
        <v>0</v>
      </c>
      <c r="AU3289">
        <v>2034</v>
      </c>
      <c r="AY3289">
        <v>0</v>
      </c>
      <c r="AZ3289">
        <v>0</v>
      </c>
      <c r="BA3289" s="82" t="s">
        <v>398</v>
      </c>
      <c r="BB3289">
        <v>13223</v>
      </c>
      <c r="BC3289">
        <v>100</v>
      </c>
      <c r="BD3289" s="92"/>
      <c r="BE3289" s="92"/>
      <c r="BF3289">
        <v>303131.6875</v>
      </c>
      <c r="BG3289">
        <v>0</v>
      </c>
      <c r="BH3289">
        <v>0</v>
      </c>
      <c r="BI3289" s="92"/>
      <c r="BJ3289" s="92"/>
      <c r="BK3289" s="92"/>
      <c r="BL3289">
        <v>0</v>
      </c>
    </row>
    <row r="3290" spans="1:64" x14ac:dyDescent="0.25">
      <c r="A3290" s="82" t="s">
        <v>297</v>
      </c>
      <c r="B3290" s="82" t="s">
        <v>397</v>
      </c>
      <c r="C3290" s="82" t="s">
        <v>108</v>
      </c>
      <c r="D3290" s="82" t="s">
        <v>307</v>
      </c>
      <c r="E3290" s="82" t="s">
        <v>60</v>
      </c>
      <c r="F3290" s="82" t="s">
        <v>387</v>
      </c>
      <c r="G3290" s="82" t="s">
        <v>387</v>
      </c>
      <c r="H3290">
        <v>34.604072570800781</v>
      </c>
      <c r="I3290">
        <v>100</v>
      </c>
      <c r="J3290">
        <v>34.604072570800781</v>
      </c>
      <c r="K3290" s="92"/>
      <c r="L3290">
        <v>0</v>
      </c>
      <c r="M3290" s="92"/>
      <c r="N3290" s="92"/>
      <c r="O3290" s="92"/>
      <c r="P3290">
        <v>19684.484375</v>
      </c>
      <c r="Q3290" s="92"/>
      <c r="R3290" s="92"/>
      <c r="S3290">
        <v>-1</v>
      </c>
      <c r="T3290">
        <v>0</v>
      </c>
      <c r="U3290" s="82" t="s">
        <v>160</v>
      </c>
      <c r="V3290" s="92"/>
      <c r="W3290">
        <v>303131.6875</v>
      </c>
      <c r="X3290" s="92"/>
      <c r="Y3290">
        <v>0</v>
      </c>
      <c r="Z3290">
        <v>11523.0302734375</v>
      </c>
      <c r="AA3290">
        <v>11523.0302734375</v>
      </c>
      <c r="AB3290">
        <v>0</v>
      </c>
      <c r="AC3290">
        <v>-1</v>
      </c>
      <c r="AD3290">
        <v>0</v>
      </c>
      <c r="AE3290">
        <v>0</v>
      </c>
      <c r="AF3290">
        <v>0</v>
      </c>
      <c r="AG3290">
        <v>0</v>
      </c>
      <c r="AH3290">
        <v>8760</v>
      </c>
      <c r="AI3290">
        <v>0.34604072570800781</v>
      </c>
      <c r="AJ3290">
        <v>38.013282775878906</v>
      </c>
      <c r="AK3290">
        <v>-9869.0966796875</v>
      </c>
      <c r="AL3290">
        <v>-32.55712890625</v>
      </c>
      <c r="AM3290">
        <v>21392.126953125</v>
      </c>
      <c r="AN3290">
        <v>70.570411682128906</v>
      </c>
      <c r="AO3290" s="92"/>
      <c r="AP3290" s="82" t="s">
        <v>336</v>
      </c>
      <c r="AQ3290" s="82" t="s">
        <v>326</v>
      </c>
      <c r="AR3290" s="82"/>
      <c r="AS3290">
        <v>0</v>
      </c>
      <c r="AT3290">
        <v>0</v>
      </c>
      <c r="AU3290">
        <v>2034</v>
      </c>
      <c r="AY3290">
        <v>0</v>
      </c>
      <c r="AZ3290">
        <v>0</v>
      </c>
      <c r="BA3290" s="82" t="s">
        <v>398</v>
      </c>
      <c r="BB3290">
        <v>13224</v>
      </c>
      <c r="BC3290">
        <v>100</v>
      </c>
      <c r="BD3290" s="92"/>
      <c r="BE3290" s="92"/>
      <c r="BF3290">
        <v>303131.6875</v>
      </c>
      <c r="BG3290">
        <v>0</v>
      </c>
      <c r="BH3290">
        <v>0</v>
      </c>
      <c r="BI3290" s="92"/>
      <c r="BJ3290" s="92"/>
      <c r="BK3290" s="92"/>
      <c r="BL3290">
        <v>0</v>
      </c>
    </row>
    <row r="3291" spans="1:64" x14ac:dyDescent="0.25">
      <c r="A3291" s="82" t="s">
        <v>297</v>
      </c>
      <c r="B3291" s="82" t="s">
        <v>397</v>
      </c>
      <c r="C3291" s="82" t="s">
        <v>108</v>
      </c>
      <c r="D3291" s="82" t="s">
        <v>303</v>
      </c>
      <c r="E3291" s="82" t="s">
        <v>304</v>
      </c>
      <c r="F3291" s="82" t="s">
        <v>388</v>
      </c>
      <c r="G3291" s="82" t="s">
        <v>388</v>
      </c>
      <c r="H3291">
        <v>34.604072570800781</v>
      </c>
      <c r="I3291">
        <v>100</v>
      </c>
      <c r="J3291">
        <v>34.604072570800781</v>
      </c>
      <c r="K3291" s="92"/>
      <c r="L3291">
        <v>0</v>
      </c>
      <c r="M3291" s="92"/>
      <c r="N3291" s="92"/>
      <c r="O3291" s="92"/>
      <c r="P3291">
        <v>19145.033203125</v>
      </c>
      <c r="Q3291" s="92"/>
      <c r="R3291" s="92"/>
      <c r="S3291">
        <v>-1</v>
      </c>
      <c r="T3291">
        <v>0</v>
      </c>
      <c r="U3291" s="82" t="s">
        <v>160</v>
      </c>
      <c r="V3291" s="92"/>
      <c r="W3291">
        <v>303131.6875</v>
      </c>
      <c r="X3291" s="92"/>
      <c r="Y3291">
        <v>0</v>
      </c>
      <c r="Z3291">
        <v>11523.0302734375</v>
      </c>
      <c r="AA3291">
        <v>11523.0302734375</v>
      </c>
      <c r="AB3291">
        <v>0</v>
      </c>
      <c r="AC3291">
        <v>-1</v>
      </c>
      <c r="AD3291">
        <v>0</v>
      </c>
      <c r="AE3291">
        <v>0</v>
      </c>
      <c r="AF3291">
        <v>0</v>
      </c>
      <c r="AG3291">
        <v>0</v>
      </c>
      <c r="AH3291">
        <v>8760</v>
      </c>
      <c r="AI3291">
        <v>0.34604072570800781</v>
      </c>
      <c r="AJ3291">
        <v>38.013282775878906</v>
      </c>
      <c r="AK3291">
        <v>-9869.0966796875</v>
      </c>
      <c r="AL3291">
        <v>-32.55712890625</v>
      </c>
      <c r="AM3291">
        <v>21392.126953125</v>
      </c>
      <c r="AN3291">
        <v>70.570411682128906</v>
      </c>
      <c r="AO3291" s="92"/>
      <c r="AP3291" s="82" t="s">
        <v>325</v>
      </c>
      <c r="AQ3291" s="82" t="s">
        <v>326</v>
      </c>
      <c r="AR3291" s="82"/>
      <c r="AS3291">
        <v>0</v>
      </c>
      <c r="AT3291">
        <v>0</v>
      </c>
      <c r="AU3291">
        <v>2034</v>
      </c>
      <c r="AY3291">
        <v>0</v>
      </c>
      <c r="AZ3291">
        <v>0</v>
      </c>
      <c r="BA3291" s="82" t="s">
        <v>398</v>
      </c>
      <c r="BB3291">
        <v>13225</v>
      </c>
      <c r="BC3291">
        <v>100</v>
      </c>
      <c r="BD3291" s="92"/>
      <c r="BE3291" s="92"/>
      <c r="BF3291">
        <v>303131.6875</v>
      </c>
      <c r="BG3291">
        <v>0</v>
      </c>
      <c r="BH3291">
        <v>0</v>
      </c>
      <c r="BI3291" s="92"/>
      <c r="BJ3291" s="92"/>
      <c r="BK3291" s="92"/>
      <c r="BL3291">
        <v>0</v>
      </c>
    </row>
    <row r="3292" spans="1:64" x14ac:dyDescent="0.25">
      <c r="A3292" s="82" t="s">
        <v>297</v>
      </c>
      <c r="B3292" s="82" t="s">
        <v>397</v>
      </c>
      <c r="C3292" s="82" t="s">
        <v>108</v>
      </c>
      <c r="D3292" s="82" t="s">
        <v>305</v>
      </c>
      <c r="E3292" s="82" t="s">
        <v>58</v>
      </c>
      <c r="F3292" s="82" t="s">
        <v>388</v>
      </c>
      <c r="G3292" s="82" t="s">
        <v>388</v>
      </c>
      <c r="H3292">
        <v>34.604072570800781</v>
      </c>
      <c r="I3292">
        <v>100</v>
      </c>
      <c r="J3292">
        <v>34.604072570800781</v>
      </c>
      <c r="K3292" s="92"/>
      <c r="L3292">
        <v>0</v>
      </c>
      <c r="M3292" s="92"/>
      <c r="N3292" s="92"/>
      <c r="O3292" s="92"/>
      <c r="P3292">
        <v>19145.033203125</v>
      </c>
      <c r="Q3292" s="92"/>
      <c r="R3292" s="92"/>
      <c r="S3292">
        <v>-1</v>
      </c>
      <c r="T3292">
        <v>0</v>
      </c>
      <c r="U3292" s="82" t="s">
        <v>160</v>
      </c>
      <c r="V3292" s="92"/>
      <c r="W3292">
        <v>303131.6875</v>
      </c>
      <c r="X3292" s="92"/>
      <c r="Y3292">
        <v>0</v>
      </c>
      <c r="Z3292">
        <v>11523.0302734375</v>
      </c>
      <c r="AA3292">
        <v>11523.0302734375</v>
      </c>
      <c r="AB3292">
        <v>0</v>
      </c>
      <c r="AC3292">
        <v>-1</v>
      </c>
      <c r="AD3292">
        <v>0</v>
      </c>
      <c r="AE3292">
        <v>0</v>
      </c>
      <c r="AF3292">
        <v>0</v>
      </c>
      <c r="AG3292">
        <v>0</v>
      </c>
      <c r="AH3292">
        <v>8760</v>
      </c>
      <c r="AI3292">
        <v>0.34604072570800781</v>
      </c>
      <c r="AJ3292">
        <v>38.013282775878906</v>
      </c>
      <c r="AK3292">
        <v>-9869.0966796875</v>
      </c>
      <c r="AL3292">
        <v>-32.55712890625</v>
      </c>
      <c r="AM3292">
        <v>21392.126953125</v>
      </c>
      <c r="AN3292">
        <v>70.570411682128906</v>
      </c>
      <c r="AO3292" s="92"/>
      <c r="AP3292" s="82" t="s">
        <v>325</v>
      </c>
      <c r="AQ3292" s="82" t="s">
        <v>326</v>
      </c>
      <c r="AR3292" s="82"/>
      <c r="AS3292">
        <v>0</v>
      </c>
      <c r="AT3292">
        <v>0</v>
      </c>
      <c r="AU3292">
        <v>2034</v>
      </c>
      <c r="AY3292">
        <v>0</v>
      </c>
      <c r="AZ3292">
        <v>0</v>
      </c>
      <c r="BA3292" s="82" t="s">
        <v>398</v>
      </c>
      <c r="BB3292">
        <v>13226</v>
      </c>
      <c r="BC3292">
        <v>100</v>
      </c>
      <c r="BD3292" s="92"/>
      <c r="BE3292" s="92"/>
      <c r="BF3292">
        <v>303131.6875</v>
      </c>
      <c r="BG3292">
        <v>0</v>
      </c>
      <c r="BH3292">
        <v>0</v>
      </c>
      <c r="BI3292" s="92"/>
      <c r="BJ3292" s="92"/>
      <c r="BK3292" s="92"/>
      <c r="BL3292">
        <v>0</v>
      </c>
    </row>
    <row r="3293" spans="1:64" x14ac:dyDescent="0.25">
      <c r="A3293" s="82" t="s">
        <v>297</v>
      </c>
      <c r="B3293" s="82" t="s">
        <v>397</v>
      </c>
      <c r="C3293" s="82" t="s">
        <v>108</v>
      </c>
      <c r="D3293" s="82" t="s">
        <v>306</v>
      </c>
      <c r="E3293" s="82" t="s">
        <v>59</v>
      </c>
      <c r="F3293" s="82" t="s">
        <v>388</v>
      </c>
      <c r="G3293" s="82" t="s">
        <v>388</v>
      </c>
      <c r="H3293">
        <v>34.604072570800781</v>
      </c>
      <c r="I3293">
        <v>100</v>
      </c>
      <c r="J3293">
        <v>34.604072570800781</v>
      </c>
      <c r="K3293" s="92"/>
      <c r="L3293">
        <v>0</v>
      </c>
      <c r="M3293" s="92"/>
      <c r="N3293" s="92"/>
      <c r="O3293" s="92"/>
      <c r="P3293">
        <v>19145.033203125</v>
      </c>
      <c r="Q3293" s="92"/>
      <c r="R3293" s="92"/>
      <c r="S3293">
        <v>-1</v>
      </c>
      <c r="T3293">
        <v>0</v>
      </c>
      <c r="U3293" s="82" t="s">
        <v>160</v>
      </c>
      <c r="V3293" s="92"/>
      <c r="W3293">
        <v>303131.6875</v>
      </c>
      <c r="X3293" s="92"/>
      <c r="Y3293">
        <v>0</v>
      </c>
      <c r="Z3293">
        <v>11523.0302734375</v>
      </c>
      <c r="AA3293">
        <v>11523.0302734375</v>
      </c>
      <c r="AB3293">
        <v>0</v>
      </c>
      <c r="AC3293">
        <v>-1</v>
      </c>
      <c r="AD3293">
        <v>0</v>
      </c>
      <c r="AE3293">
        <v>0</v>
      </c>
      <c r="AF3293">
        <v>0</v>
      </c>
      <c r="AG3293">
        <v>0</v>
      </c>
      <c r="AH3293">
        <v>8760</v>
      </c>
      <c r="AI3293">
        <v>0.34604072570800781</v>
      </c>
      <c r="AJ3293">
        <v>38.013282775878906</v>
      </c>
      <c r="AK3293">
        <v>-9869.0966796875</v>
      </c>
      <c r="AL3293">
        <v>-32.55712890625</v>
      </c>
      <c r="AM3293">
        <v>21392.126953125</v>
      </c>
      <c r="AN3293">
        <v>70.570411682128906</v>
      </c>
      <c r="AO3293" s="92"/>
      <c r="AP3293" s="82" t="s">
        <v>325</v>
      </c>
      <c r="AQ3293" s="82" t="s">
        <v>326</v>
      </c>
      <c r="AR3293" s="82"/>
      <c r="AS3293">
        <v>0</v>
      </c>
      <c r="AT3293">
        <v>0</v>
      </c>
      <c r="AU3293">
        <v>2034</v>
      </c>
      <c r="AY3293">
        <v>0</v>
      </c>
      <c r="AZ3293">
        <v>0</v>
      </c>
      <c r="BA3293" s="82" t="s">
        <v>398</v>
      </c>
      <c r="BB3293">
        <v>13227</v>
      </c>
      <c r="BC3293">
        <v>100</v>
      </c>
      <c r="BD3293" s="92"/>
      <c r="BE3293" s="92"/>
      <c r="BF3293">
        <v>303131.6875</v>
      </c>
      <c r="BG3293">
        <v>0</v>
      </c>
      <c r="BH3293">
        <v>0</v>
      </c>
      <c r="BI3293" s="92"/>
      <c r="BJ3293" s="92"/>
      <c r="BK3293" s="92"/>
      <c r="BL3293">
        <v>0</v>
      </c>
    </row>
    <row r="3294" spans="1:64" x14ac:dyDescent="0.25">
      <c r="A3294" s="82" t="s">
        <v>297</v>
      </c>
      <c r="B3294" s="82" t="s">
        <v>397</v>
      </c>
      <c r="C3294" s="82" t="s">
        <v>108</v>
      </c>
      <c r="D3294" s="82" t="s">
        <v>307</v>
      </c>
      <c r="E3294" s="82" t="s">
        <v>60</v>
      </c>
      <c r="F3294" s="82" t="s">
        <v>388</v>
      </c>
      <c r="G3294" s="82" t="s">
        <v>388</v>
      </c>
      <c r="H3294">
        <v>34.604072570800781</v>
      </c>
      <c r="I3294">
        <v>100</v>
      </c>
      <c r="J3294">
        <v>34.604072570800781</v>
      </c>
      <c r="K3294" s="92"/>
      <c r="L3294">
        <v>0</v>
      </c>
      <c r="M3294" s="92"/>
      <c r="N3294" s="92"/>
      <c r="O3294" s="92"/>
      <c r="P3294">
        <v>19145.033203125</v>
      </c>
      <c r="Q3294" s="92"/>
      <c r="R3294" s="92"/>
      <c r="S3294">
        <v>-1</v>
      </c>
      <c r="T3294">
        <v>0</v>
      </c>
      <c r="U3294" s="82" t="s">
        <v>160</v>
      </c>
      <c r="V3294" s="92"/>
      <c r="W3294">
        <v>303131.6875</v>
      </c>
      <c r="X3294" s="92"/>
      <c r="Y3294">
        <v>0</v>
      </c>
      <c r="Z3294">
        <v>11523.0302734375</v>
      </c>
      <c r="AA3294">
        <v>11523.0302734375</v>
      </c>
      <c r="AB3294">
        <v>0</v>
      </c>
      <c r="AC3294">
        <v>-1</v>
      </c>
      <c r="AD3294">
        <v>0</v>
      </c>
      <c r="AE3294">
        <v>0</v>
      </c>
      <c r="AF3294">
        <v>0</v>
      </c>
      <c r="AG3294">
        <v>0</v>
      </c>
      <c r="AH3294">
        <v>8760</v>
      </c>
      <c r="AI3294">
        <v>0.34604072570800781</v>
      </c>
      <c r="AJ3294">
        <v>38.013282775878906</v>
      </c>
      <c r="AK3294">
        <v>-9869.0966796875</v>
      </c>
      <c r="AL3294">
        <v>-32.55712890625</v>
      </c>
      <c r="AM3294">
        <v>21392.126953125</v>
      </c>
      <c r="AN3294">
        <v>70.570411682128906</v>
      </c>
      <c r="AO3294" s="92"/>
      <c r="AP3294" s="82" t="s">
        <v>325</v>
      </c>
      <c r="AQ3294" s="82" t="s">
        <v>326</v>
      </c>
      <c r="AR3294" s="82"/>
      <c r="AS3294">
        <v>0</v>
      </c>
      <c r="AT3294">
        <v>0</v>
      </c>
      <c r="AU3294">
        <v>2034</v>
      </c>
      <c r="AY3294">
        <v>0</v>
      </c>
      <c r="AZ3294">
        <v>0</v>
      </c>
      <c r="BA3294" s="82" t="s">
        <v>398</v>
      </c>
      <c r="BB3294">
        <v>13228</v>
      </c>
      <c r="BC3294">
        <v>100</v>
      </c>
      <c r="BD3294" s="92"/>
      <c r="BE3294" s="92"/>
      <c r="BF3294">
        <v>303131.6875</v>
      </c>
      <c r="BG3294">
        <v>0</v>
      </c>
      <c r="BH3294">
        <v>0</v>
      </c>
      <c r="BI3294" s="92"/>
      <c r="BJ3294" s="92"/>
      <c r="BK3294" s="92"/>
      <c r="BL3294">
        <v>0</v>
      </c>
    </row>
    <row r="3295" spans="1:64" x14ac:dyDescent="0.25">
      <c r="A3295" s="82" t="s">
        <v>297</v>
      </c>
      <c r="B3295" s="82" t="s">
        <v>397</v>
      </c>
      <c r="C3295" s="82" t="s">
        <v>108</v>
      </c>
      <c r="D3295" s="82" t="s">
        <v>308</v>
      </c>
      <c r="E3295" s="82" t="s">
        <v>61</v>
      </c>
      <c r="F3295" s="82" t="s">
        <v>388</v>
      </c>
      <c r="G3295" s="82" t="s">
        <v>388</v>
      </c>
      <c r="H3295">
        <v>34.604072570800781</v>
      </c>
      <c r="I3295">
        <v>100</v>
      </c>
      <c r="J3295">
        <v>34.604072570800781</v>
      </c>
      <c r="K3295" s="92"/>
      <c r="L3295">
        <v>0</v>
      </c>
      <c r="M3295" s="92"/>
      <c r="N3295" s="92"/>
      <c r="O3295" s="92"/>
      <c r="P3295">
        <v>19145.033203125</v>
      </c>
      <c r="Q3295" s="92"/>
      <c r="R3295" s="92"/>
      <c r="S3295">
        <v>-1</v>
      </c>
      <c r="T3295">
        <v>0</v>
      </c>
      <c r="U3295" s="82" t="s">
        <v>160</v>
      </c>
      <c r="V3295" s="92"/>
      <c r="W3295">
        <v>303131.6875</v>
      </c>
      <c r="X3295" s="92"/>
      <c r="Y3295">
        <v>0</v>
      </c>
      <c r="Z3295">
        <v>11523.0302734375</v>
      </c>
      <c r="AA3295">
        <v>11523.0302734375</v>
      </c>
      <c r="AB3295">
        <v>0</v>
      </c>
      <c r="AC3295">
        <v>-1</v>
      </c>
      <c r="AD3295">
        <v>0</v>
      </c>
      <c r="AE3295">
        <v>0</v>
      </c>
      <c r="AF3295">
        <v>0</v>
      </c>
      <c r="AG3295">
        <v>0</v>
      </c>
      <c r="AH3295">
        <v>8760</v>
      </c>
      <c r="AI3295">
        <v>0.34604072570800781</v>
      </c>
      <c r="AJ3295">
        <v>38.013282775878906</v>
      </c>
      <c r="AK3295">
        <v>-9869.0966796875</v>
      </c>
      <c r="AL3295">
        <v>-32.55712890625</v>
      </c>
      <c r="AM3295">
        <v>21392.126953125</v>
      </c>
      <c r="AN3295">
        <v>70.570411682128906</v>
      </c>
      <c r="AO3295" s="92"/>
      <c r="AP3295" s="82" t="s">
        <v>325</v>
      </c>
      <c r="AQ3295" s="82" t="s">
        <v>326</v>
      </c>
      <c r="AR3295" s="82"/>
      <c r="AS3295">
        <v>0</v>
      </c>
      <c r="AT3295">
        <v>0</v>
      </c>
      <c r="AU3295">
        <v>2034</v>
      </c>
      <c r="AY3295">
        <v>0</v>
      </c>
      <c r="AZ3295">
        <v>0</v>
      </c>
      <c r="BA3295" s="82" t="s">
        <v>398</v>
      </c>
      <c r="BB3295">
        <v>13229</v>
      </c>
      <c r="BC3295">
        <v>100</v>
      </c>
      <c r="BD3295" s="92"/>
      <c r="BE3295" s="92"/>
      <c r="BF3295">
        <v>303131.6875</v>
      </c>
      <c r="BG3295">
        <v>0</v>
      </c>
      <c r="BH3295">
        <v>0</v>
      </c>
      <c r="BI3295" s="92"/>
      <c r="BJ3295" s="92"/>
      <c r="BK3295" s="92"/>
      <c r="BL3295">
        <v>0</v>
      </c>
    </row>
    <row r="3296" spans="1:64" x14ac:dyDescent="0.25">
      <c r="A3296" s="82" t="s">
        <v>297</v>
      </c>
      <c r="B3296" s="82" t="s">
        <v>397</v>
      </c>
      <c r="C3296" s="82" t="s">
        <v>108</v>
      </c>
      <c r="D3296" s="82" t="s">
        <v>313</v>
      </c>
      <c r="E3296" s="82" t="s">
        <v>314</v>
      </c>
      <c r="F3296" s="82" t="s">
        <v>388</v>
      </c>
      <c r="G3296" s="82" t="s">
        <v>388</v>
      </c>
      <c r="H3296">
        <v>34.604072570800781</v>
      </c>
      <c r="I3296">
        <v>100</v>
      </c>
      <c r="J3296">
        <v>34.604072570800781</v>
      </c>
      <c r="K3296" s="92"/>
      <c r="L3296">
        <v>0</v>
      </c>
      <c r="M3296" s="92"/>
      <c r="N3296" s="92"/>
      <c r="O3296" s="92"/>
      <c r="P3296">
        <v>19145.033203125</v>
      </c>
      <c r="Q3296" s="92"/>
      <c r="R3296" s="92"/>
      <c r="S3296">
        <v>-1</v>
      </c>
      <c r="T3296">
        <v>0</v>
      </c>
      <c r="U3296" s="82" t="s">
        <v>160</v>
      </c>
      <c r="V3296" s="92"/>
      <c r="W3296">
        <v>303131.6875</v>
      </c>
      <c r="X3296" s="92"/>
      <c r="Y3296">
        <v>0</v>
      </c>
      <c r="Z3296">
        <v>11523.0302734375</v>
      </c>
      <c r="AA3296">
        <v>11523.0302734375</v>
      </c>
      <c r="AB3296">
        <v>0</v>
      </c>
      <c r="AC3296">
        <v>-1</v>
      </c>
      <c r="AD3296">
        <v>0</v>
      </c>
      <c r="AE3296">
        <v>0</v>
      </c>
      <c r="AF3296">
        <v>0</v>
      </c>
      <c r="AG3296">
        <v>0</v>
      </c>
      <c r="AH3296">
        <v>8760</v>
      </c>
      <c r="AI3296">
        <v>0.34604072570800781</v>
      </c>
      <c r="AJ3296">
        <v>38.013282775878906</v>
      </c>
      <c r="AK3296">
        <v>-9869.0966796875</v>
      </c>
      <c r="AL3296">
        <v>-32.55712890625</v>
      </c>
      <c r="AM3296">
        <v>21392.126953125</v>
      </c>
      <c r="AN3296">
        <v>70.570411682128906</v>
      </c>
      <c r="AO3296" s="92"/>
      <c r="AP3296" s="82" t="s">
        <v>325</v>
      </c>
      <c r="AQ3296" s="82" t="s">
        <v>326</v>
      </c>
      <c r="AR3296" s="82"/>
      <c r="AS3296">
        <v>0</v>
      </c>
      <c r="AT3296">
        <v>0</v>
      </c>
      <c r="AU3296">
        <v>2034</v>
      </c>
      <c r="AY3296">
        <v>0</v>
      </c>
      <c r="AZ3296">
        <v>0</v>
      </c>
      <c r="BA3296" s="82" t="s">
        <v>398</v>
      </c>
      <c r="BB3296">
        <v>13230</v>
      </c>
      <c r="BC3296">
        <v>100</v>
      </c>
      <c r="BD3296" s="92"/>
      <c r="BE3296" s="92"/>
      <c r="BF3296">
        <v>303131.6875</v>
      </c>
      <c r="BG3296">
        <v>0</v>
      </c>
      <c r="BH3296">
        <v>0</v>
      </c>
      <c r="BI3296" s="92"/>
      <c r="BJ3296" s="92"/>
      <c r="BK3296" s="92"/>
      <c r="BL3296">
        <v>0</v>
      </c>
    </row>
    <row r="3297" spans="1:64" x14ac:dyDescent="0.25">
      <c r="A3297" s="82" t="s">
        <v>297</v>
      </c>
      <c r="B3297" s="82" t="s">
        <v>397</v>
      </c>
      <c r="C3297" s="82" t="s">
        <v>108</v>
      </c>
      <c r="D3297" s="82" t="s">
        <v>298</v>
      </c>
      <c r="E3297" s="82" t="s">
        <v>55</v>
      </c>
      <c r="F3297" s="82" t="s">
        <v>389</v>
      </c>
      <c r="G3297" s="82" t="s">
        <v>389</v>
      </c>
      <c r="H3297">
        <v>34.604072570800781</v>
      </c>
      <c r="I3297">
        <v>100</v>
      </c>
      <c r="J3297">
        <v>34.604072570800781</v>
      </c>
      <c r="K3297" s="92"/>
      <c r="L3297">
        <v>0</v>
      </c>
      <c r="M3297" s="92"/>
      <c r="N3297" s="92"/>
      <c r="O3297" s="92"/>
      <c r="P3297">
        <v>18556.041015625</v>
      </c>
      <c r="Q3297" s="92"/>
      <c r="R3297" s="92"/>
      <c r="S3297">
        <v>-1</v>
      </c>
      <c r="T3297">
        <v>0</v>
      </c>
      <c r="U3297" s="82" t="s">
        <v>160</v>
      </c>
      <c r="V3297" s="92"/>
      <c r="W3297">
        <v>303131.6875</v>
      </c>
      <c r="X3297" s="92"/>
      <c r="Y3297">
        <v>0</v>
      </c>
      <c r="Z3297">
        <v>11523.0302734375</v>
      </c>
      <c r="AA3297">
        <v>11523.0302734375</v>
      </c>
      <c r="AB3297">
        <v>0</v>
      </c>
      <c r="AC3297">
        <v>-1</v>
      </c>
      <c r="AD3297">
        <v>0</v>
      </c>
      <c r="AE3297">
        <v>0</v>
      </c>
      <c r="AF3297">
        <v>0</v>
      </c>
      <c r="AG3297">
        <v>0</v>
      </c>
      <c r="AH3297">
        <v>8760</v>
      </c>
      <c r="AI3297">
        <v>0.34604072570800781</v>
      </c>
      <c r="AJ3297">
        <v>38.013282775878906</v>
      </c>
      <c r="AK3297">
        <v>-9869.0966796875</v>
      </c>
      <c r="AL3297">
        <v>-32.55712890625</v>
      </c>
      <c r="AM3297">
        <v>21392.126953125</v>
      </c>
      <c r="AN3297">
        <v>70.570411682128906</v>
      </c>
      <c r="AO3297" s="92"/>
      <c r="AP3297" s="82" t="s">
        <v>351</v>
      </c>
      <c r="AQ3297" s="82" t="s">
        <v>326</v>
      </c>
      <c r="AR3297" s="82"/>
      <c r="AS3297">
        <v>0</v>
      </c>
      <c r="AT3297">
        <v>0</v>
      </c>
      <c r="AU3297">
        <v>2034</v>
      </c>
      <c r="AY3297">
        <v>0</v>
      </c>
      <c r="AZ3297">
        <v>0</v>
      </c>
      <c r="BA3297" s="82" t="s">
        <v>398</v>
      </c>
      <c r="BB3297">
        <v>13231</v>
      </c>
      <c r="BC3297">
        <v>100</v>
      </c>
      <c r="BD3297" s="92"/>
      <c r="BE3297" s="92"/>
      <c r="BF3297">
        <v>303131.6875</v>
      </c>
      <c r="BG3297">
        <v>0</v>
      </c>
      <c r="BH3297">
        <v>0</v>
      </c>
      <c r="BI3297" s="92"/>
      <c r="BJ3297" s="92"/>
      <c r="BK3297" s="92"/>
      <c r="BL3297">
        <v>0</v>
      </c>
    </row>
    <row r="3298" spans="1:64" x14ac:dyDescent="0.25">
      <c r="A3298" s="82" t="s">
        <v>297</v>
      </c>
      <c r="B3298" s="82" t="s">
        <v>397</v>
      </c>
      <c r="C3298" s="82" t="s">
        <v>108</v>
      </c>
      <c r="D3298" s="82" t="s">
        <v>303</v>
      </c>
      <c r="E3298" s="82" t="s">
        <v>304</v>
      </c>
      <c r="F3298" s="82" t="s">
        <v>389</v>
      </c>
      <c r="G3298" s="82" t="s">
        <v>389</v>
      </c>
      <c r="H3298">
        <v>34.604072570800781</v>
      </c>
      <c r="I3298">
        <v>100</v>
      </c>
      <c r="J3298">
        <v>34.604072570800781</v>
      </c>
      <c r="K3298" s="92"/>
      <c r="L3298">
        <v>0</v>
      </c>
      <c r="M3298" s="92"/>
      <c r="N3298" s="92"/>
      <c r="O3298" s="92"/>
      <c r="P3298">
        <v>18556.041015625</v>
      </c>
      <c r="Q3298" s="92"/>
      <c r="R3298" s="92"/>
      <c r="S3298">
        <v>-1</v>
      </c>
      <c r="T3298">
        <v>0</v>
      </c>
      <c r="U3298" s="82" t="s">
        <v>160</v>
      </c>
      <c r="V3298" s="92"/>
      <c r="W3298">
        <v>303131.6875</v>
      </c>
      <c r="X3298" s="92"/>
      <c r="Y3298">
        <v>0</v>
      </c>
      <c r="Z3298">
        <v>11523.0302734375</v>
      </c>
      <c r="AA3298">
        <v>11523.0302734375</v>
      </c>
      <c r="AB3298">
        <v>0</v>
      </c>
      <c r="AC3298">
        <v>-1</v>
      </c>
      <c r="AD3298">
        <v>0</v>
      </c>
      <c r="AE3298">
        <v>0</v>
      </c>
      <c r="AF3298">
        <v>0</v>
      </c>
      <c r="AG3298">
        <v>0</v>
      </c>
      <c r="AH3298">
        <v>8760</v>
      </c>
      <c r="AI3298">
        <v>0.34604072570800781</v>
      </c>
      <c r="AJ3298">
        <v>38.013282775878906</v>
      </c>
      <c r="AK3298">
        <v>-9869.0966796875</v>
      </c>
      <c r="AL3298">
        <v>-32.55712890625</v>
      </c>
      <c r="AM3298">
        <v>21392.126953125</v>
      </c>
      <c r="AN3298">
        <v>70.570411682128906</v>
      </c>
      <c r="AO3298" s="92"/>
      <c r="AP3298" s="82" t="s">
        <v>351</v>
      </c>
      <c r="AQ3298" s="82" t="s">
        <v>326</v>
      </c>
      <c r="AR3298" s="82"/>
      <c r="AS3298">
        <v>0</v>
      </c>
      <c r="AT3298">
        <v>0</v>
      </c>
      <c r="AU3298">
        <v>2034</v>
      </c>
      <c r="AY3298">
        <v>0</v>
      </c>
      <c r="AZ3298">
        <v>0</v>
      </c>
      <c r="BA3298" s="82" t="s">
        <v>398</v>
      </c>
      <c r="BB3298">
        <v>13232</v>
      </c>
      <c r="BC3298">
        <v>100</v>
      </c>
      <c r="BD3298" s="92"/>
      <c r="BE3298" s="92"/>
      <c r="BF3298">
        <v>303131.6875</v>
      </c>
      <c r="BG3298">
        <v>0</v>
      </c>
      <c r="BH3298">
        <v>0</v>
      </c>
      <c r="BI3298" s="92"/>
      <c r="BJ3298" s="92"/>
      <c r="BK3298" s="92"/>
      <c r="BL3298">
        <v>0</v>
      </c>
    </row>
    <row r="3299" spans="1:64" x14ac:dyDescent="0.25">
      <c r="A3299" s="82" t="s">
        <v>297</v>
      </c>
      <c r="B3299" s="82" t="s">
        <v>397</v>
      </c>
      <c r="C3299" s="82" t="s">
        <v>108</v>
      </c>
      <c r="D3299" s="82" t="s">
        <v>305</v>
      </c>
      <c r="E3299" s="82" t="s">
        <v>58</v>
      </c>
      <c r="F3299" s="82" t="s">
        <v>389</v>
      </c>
      <c r="G3299" s="82" t="s">
        <v>389</v>
      </c>
      <c r="H3299">
        <v>34.604072570800781</v>
      </c>
      <c r="I3299">
        <v>100</v>
      </c>
      <c r="J3299">
        <v>34.604072570800781</v>
      </c>
      <c r="K3299" s="92"/>
      <c r="L3299">
        <v>0</v>
      </c>
      <c r="M3299" s="92"/>
      <c r="N3299" s="92"/>
      <c r="O3299" s="92"/>
      <c r="P3299">
        <v>18556.041015625</v>
      </c>
      <c r="Q3299" s="92"/>
      <c r="R3299" s="92"/>
      <c r="S3299">
        <v>-1</v>
      </c>
      <c r="T3299">
        <v>0</v>
      </c>
      <c r="U3299" s="82" t="s">
        <v>160</v>
      </c>
      <c r="V3299" s="92"/>
      <c r="W3299">
        <v>303131.6875</v>
      </c>
      <c r="X3299" s="92"/>
      <c r="Y3299">
        <v>0</v>
      </c>
      <c r="Z3299">
        <v>11523.0302734375</v>
      </c>
      <c r="AA3299">
        <v>11523.0302734375</v>
      </c>
      <c r="AB3299">
        <v>0</v>
      </c>
      <c r="AC3299">
        <v>-1</v>
      </c>
      <c r="AD3299">
        <v>0</v>
      </c>
      <c r="AE3299">
        <v>0</v>
      </c>
      <c r="AF3299">
        <v>0</v>
      </c>
      <c r="AG3299">
        <v>0</v>
      </c>
      <c r="AH3299">
        <v>8760</v>
      </c>
      <c r="AI3299">
        <v>0.34604072570800781</v>
      </c>
      <c r="AJ3299">
        <v>38.013282775878906</v>
      </c>
      <c r="AK3299">
        <v>-9869.0966796875</v>
      </c>
      <c r="AL3299">
        <v>-32.55712890625</v>
      </c>
      <c r="AM3299">
        <v>21392.126953125</v>
      </c>
      <c r="AN3299">
        <v>70.570411682128906</v>
      </c>
      <c r="AO3299" s="92"/>
      <c r="AP3299" s="82" t="s">
        <v>351</v>
      </c>
      <c r="AQ3299" s="82" t="s">
        <v>326</v>
      </c>
      <c r="AR3299" s="82"/>
      <c r="AS3299">
        <v>0</v>
      </c>
      <c r="AT3299">
        <v>0</v>
      </c>
      <c r="AU3299">
        <v>2034</v>
      </c>
      <c r="AY3299">
        <v>0</v>
      </c>
      <c r="AZ3299">
        <v>0</v>
      </c>
      <c r="BA3299" s="82" t="s">
        <v>398</v>
      </c>
      <c r="BB3299">
        <v>13233</v>
      </c>
      <c r="BC3299">
        <v>100</v>
      </c>
      <c r="BD3299" s="92"/>
      <c r="BE3299" s="92"/>
      <c r="BF3299">
        <v>303131.6875</v>
      </c>
      <c r="BG3299">
        <v>0</v>
      </c>
      <c r="BH3299">
        <v>0</v>
      </c>
      <c r="BI3299" s="92"/>
      <c r="BJ3299" s="92"/>
      <c r="BK3299" s="92"/>
      <c r="BL3299">
        <v>0</v>
      </c>
    </row>
    <row r="3300" spans="1:64" x14ac:dyDescent="0.25">
      <c r="A3300" s="82" t="s">
        <v>297</v>
      </c>
      <c r="B3300" s="82" t="s">
        <v>397</v>
      </c>
      <c r="C3300" s="82" t="s">
        <v>108</v>
      </c>
      <c r="D3300" s="82" t="s">
        <v>306</v>
      </c>
      <c r="E3300" s="82" t="s">
        <v>59</v>
      </c>
      <c r="F3300" s="82" t="s">
        <v>389</v>
      </c>
      <c r="G3300" s="82" t="s">
        <v>389</v>
      </c>
      <c r="H3300">
        <v>34.604072570800781</v>
      </c>
      <c r="I3300">
        <v>100</v>
      </c>
      <c r="J3300">
        <v>34.604072570800781</v>
      </c>
      <c r="K3300" s="92"/>
      <c r="L3300">
        <v>0</v>
      </c>
      <c r="M3300" s="92"/>
      <c r="N3300" s="92"/>
      <c r="O3300" s="92"/>
      <c r="P3300">
        <v>18556.041015625</v>
      </c>
      <c r="Q3300" s="92"/>
      <c r="R3300" s="92"/>
      <c r="S3300">
        <v>-1</v>
      </c>
      <c r="T3300">
        <v>0</v>
      </c>
      <c r="U3300" s="82" t="s">
        <v>160</v>
      </c>
      <c r="V3300" s="92"/>
      <c r="W3300">
        <v>303131.6875</v>
      </c>
      <c r="X3300" s="92"/>
      <c r="Y3300">
        <v>0</v>
      </c>
      <c r="Z3300">
        <v>11523.0302734375</v>
      </c>
      <c r="AA3300">
        <v>11523.0302734375</v>
      </c>
      <c r="AB3300">
        <v>0</v>
      </c>
      <c r="AC3300">
        <v>-1</v>
      </c>
      <c r="AD3300">
        <v>0</v>
      </c>
      <c r="AE3300">
        <v>0</v>
      </c>
      <c r="AF3300">
        <v>0</v>
      </c>
      <c r="AG3300">
        <v>0</v>
      </c>
      <c r="AH3300">
        <v>8760</v>
      </c>
      <c r="AI3300">
        <v>0.34604072570800781</v>
      </c>
      <c r="AJ3300">
        <v>38.013282775878906</v>
      </c>
      <c r="AK3300">
        <v>-9869.0966796875</v>
      </c>
      <c r="AL3300">
        <v>-32.55712890625</v>
      </c>
      <c r="AM3300">
        <v>21392.126953125</v>
      </c>
      <c r="AN3300">
        <v>70.570411682128906</v>
      </c>
      <c r="AO3300" s="92"/>
      <c r="AP3300" s="82" t="s">
        <v>351</v>
      </c>
      <c r="AQ3300" s="82" t="s">
        <v>326</v>
      </c>
      <c r="AR3300" s="82"/>
      <c r="AS3300">
        <v>0</v>
      </c>
      <c r="AT3300">
        <v>0</v>
      </c>
      <c r="AU3300">
        <v>2034</v>
      </c>
      <c r="AY3300">
        <v>0</v>
      </c>
      <c r="AZ3300">
        <v>0</v>
      </c>
      <c r="BA3300" s="82" t="s">
        <v>398</v>
      </c>
      <c r="BB3300">
        <v>13234</v>
      </c>
      <c r="BC3300">
        <v>100</v>
      </c>
      <c r="BD3300" s="92"/>
      <c r="BE3300" s="92"/>
      <c r="BF3300">
        <v>303131.6875</v>
      </c>
      <c r="BG3300">
        <v>0</v>
      </c>
      <c r="BH3300">
        <v>0</v>
      </c>
      <c r="BI3300" s="92"/>
      <c r="BJ3300" s="92"/>
      <c r="BK3300" s="92"/>
      <c r="BL3300">
        <v>0</v>
      </c>
    </row>
    <row r="3301" spans="1:64" x14ac:dyDescent="0.25">
      <c r="A3301" s="82" t="s">
        <v>297</v>
      </c>
      <c r="B3301" s="82" t="s">
        <v>397</v>
      </c>
      <c r="C3301" s="82" t="s">
        <v>108</v>
      </c>
      <c r="D3301" s="82" t="s">
        <v>307</v>
      </c>
      <c r="E3301" s="82" t="s">
        <v>60</v>
      </c>
      <c r="F3301" s="82" t="s">
        <v>389</v>
      </c>
      <c r="G3301" s="82" t="s">
        <v>389</v>
      </c>
      <c r="H3301">
        <v>34.604072570800781</v>
      </c>
      <c r="I3301">
        <v>100</v>
      </c>
      <c r="J3301">
        <v>34.604072570800781</v>
      </c>
      <c r="K3301" s="92"/>
      <c r="L3301">
        <v>0</v>
      </c>
      <c r="M3301" s="92"/>
      <c r="N3301" s="92"/>
      <c r="O3301" s="92"/>
      <c r="P3301">
        <v>18556.041015625</v>
      </c>
      <c r="Q3301" s="92"/>
      <c r="R3301" s="92"/>
      <c r="S3301">
        <v>-1</v>
      </c>
      <c r="T3301">
        <v>0</v>
      </c>
      <c r="U3301" s="82" t="s">
        <v>160</v>
      </c>
      <c r="V3301" s="92"/>
      <c r="W3301">
        <v>303131.6875</v>
      </c>
      <c r="X3301" s="92"/>
      <c r="Y3301">
        <v>0</v>
      </c>
      <c r="Z3301">
        <v>11523.0302734375</v>
      </c>
      <c r="AA3301">
        <v>11523.0302734375</v>
      </c>
      <c r="AB3301">
        <v>0</v>
      </c>
      <c r="AC3301">
        <v>-1</v>
      </c>
      <c r="AD3301">
        <v>0</v>
      </c>
      <c r="AE3301">
        <v>0</v>
      </c>
      <c r="AF3301">
        <v>0</v>
      </c>
      <c r="AG3301">
        <v>0</v>
      </c>
      <c r="AH3301">
        <v>8760</v>
      </c>
      <c r="AI3301">
        <v>0.34604072570800781</v>
      </c>
      <c r="AJ3301">
        <v>38.013282775878906</v>
      </c>
      <c r="AK3301">
        <v>-9869.0966796875</v>
      </c>
      <c r="AL3301">
        <v>-32.55712890625</v>
      </c>
      <c r="AM3301">
        <v>21392.126953125</v>
      </c>
      <c r="AN3301">
        <v>70.570411682128906</v>
      </c>
      <c r="AO3301" s="92"/>
      <c r="AP3301" s="82" t="s">
        <v>351</v>
      </c>
      <c r="AQ3301" s="82" t="s">
        <v>326</v>
      </c>
      <c r="AR3301" s="82"/>
      <c r="AS3301">
        <v>0</v>
      </c>
      <c r="AT3301">
        <v>0</v>
      </c>
      <c r="AU3301">
        <v>2034</v>
      </c>
      <c r="AY3301">
        <v>0</v>
      </c>
      <c r="AZ3301">
        <v>0</v>
      </c>
      <c r="BA3301" s="82" t="s">
        <v>398</v>
      </c>
      <c r="BB3301">
        <v>13235</v>
      </c>
      <c r="BC3301">
        <v>100</v>
      </c>
      <c r="BD3301" s="92"/>
      <c r="BE3301" s="92"/>
      <c r="BF3301">
        <v>303131.6875</v>
      </c>
      <c r="BG3301">
        <v>0</v>
      </c>
      <c r="BH3301">
        <v>0</v>
      </c>
      <c r="BI3301" s="92"/>
      <c r="BJ3301" s="92"/>
      <c r="BK3301" s="92"/>
      <c r="BL3301">
        <v>0</v>
      </c>
    </row>
    <row r="3302" spans="1:64" x14ac:dyDescent="0.25">
      <c r="A3302" s="82" t="s">
        <v>297</v>
      </c>
      <c r="B3302" s="82" t="s">
        <v>397</v>
      </c>
      <c r="C3302" s="82" t="s">
        <v>108</v>
      </c>
      <c r="D3302" s="82" t="s">
        <v>308</v>
      </c>
      <c r="E3302" s="82" t="s">
        <v>61</v>
      </c>
      <c r="F3302" s="82" t="s">
        <v>389</v>
      </c>
      <c r="G3302" s="82" t="s">
        <v>389</v>
      </c>
      <c r="H3302">
        <v>34.604072570800781</v>
      </c>
      <c r="I3302">
        <v>100</v>
      </c>
      <c r="J3302">
        <v>34.604072570800781</v>
      </c>
      <c r="K3302" s="92"/>
      <c r="L3302">
        <v>0</v>
      </c>
      <c r="M3302" s="92"/>
      <c r="N3302" s="92"/>
      <c r="O3302" s="92"/>
      <c r="P3302">
        <v>18556.041015625</v>
      </c>
      <c r="Q3302" s="92"/>
      <c r="R3302" s="92"/>
      <c r="S3302">
        <v>-1</v>
      </c>
      <c r="T3302">
        <v>0</v>
      </c>
      <c r="U3302" s="82" t="s">
        <v>160</v>
      </c>
      <c r="V3302" s="92"/>
      <c r="W3302">
        <v>303131.6875</v>
      </c>
      <c r="X3302" s="92"/>
      <c r="Y3302">
        <v>0</v>
      </c>
      <c r="Z3302">
        <v>11523.0302734375</v>
      </c>
      <c r="AA3302">
        <v>11523.0302734375</v>
      </c>
      <c r="AB3302">
        <v>0</v>
      </c>
      <c r="AC3302">
        <v>-1</v>
      </c>
      <c r="AD3302">
        <v>0</v>
      </c>
      <c r="AE3302">
        <v>0</v>
      </c>
      <c r="AF3302">
        <v>0</v>
      </c>
      <c r="AG3302">
        <v>0</v>
      </c>
      <c r="AH3302">
        <v>8760</v>
      </c>
      <c r="AI3302">
        <v>0.34604072570800781</v>
      </c>
      <c r="AJ3302">
        <v>38.013282775878906</v>
      </c>
      <c r="AK3302">
        <v>-9869.0966796875</v>
      </c>
      <c r="AL3302">
        <v>-32.55712890625</v>
      </c>
      <c r="AM3302">
        <v>21392.126953125</v>
      </c>
      <c r="AN3302">
        <v>70.570411682128906</v>
      </c>
      <c r="AO3302" s="92"/>
      <c r="AP3302" s="82" t="s">
        <v>351</v>
      </c>
      <c r="AQ3302" s="82" t="s">
        <v>326</v>
      </c>
      <c r="AR3302" s="82"/>
      <c r="AS3302">
        <v>0</v>
      </c>
      <c r="AT3302">
        <v>0</v>
      </c>
      <c r="AU3302">
        <v>2034</v>
      </c>
      <c r="AY3302">
        <v>0</v>
      </c>
      <c r="AZ3302">
        <v>0</v>
      </c>
      <c r="BA3302" s="82" t="s">
        <v>398</v>
      </c>
      <c r="BB3302">
        <v>13236</v>
      </c>
      <c r="BC3302">
        <v>100</v>
      </c>
      <c r="BD3302" s="92"/>
      <c r="BE3302" s="92"/>
      <c r="BF3302">
        <v>303131.6875</v>
      </c>
      <c r="BG3302">
        <v>0</v>
      </c>
      <c r="BH3302">
        <v>0</v>
      </c>
      <c r="BI3302" s="92"/>
      <c r="BJ3302" s="92"/>
      <c r="BK3302" s="92"/>
      <c r="BL3302">
        <v>0</v>
      </c>
    </row>
    <row r="3303" spans="1:64" x14ac:dyDescent="0.25">
      <c r="A3303" s="82" t="s">
        <v>297</v>
      </c>
      <c r="B3303" s="82" t="s">
        <v>397</v>
      </c>
      <c r="C3303" s="82" t="s">
        <v>108</v>
      </c>
      <c r="D3303" s="82" t="s">
        <v>309</v>
      </c>
      <c r="E3303" s="82" t="s">
        <v>310</v>
      </c>
      <c r="F3303" s="82" t="s">
        <v>389</v>
      </c>
      <c r="G3303" s="82" t="s">
        <v>389</v>
      </c>
      <c r="H3303">
        <v>34.604072570800781</v>
      </c>
      <c r="I3303">
        <v>100</v>
      </c>
      <c r="J3303">
        <v>34.604072570800781</v>
      </c>
      <c r="K3303" s="92"/>
      <c r="L3303">
        <v>0</v>
      </c>
      <c r="M3303" s="92"/>
      <c r="N3303" s="92"/>
      <c r="O3303" s="92"/>
      <c r="P3303">
        <v>18556.041015625</v>
      </c>
      <c r="Q3303" s="92"/>
      <c r="R3303" s="92"/>
      <c r="S3303">
        <v>-1</v>
      </c>
      <c r="T3303">
        <v>0</v>
      </c>
      <c r="U3303" s="82" t="s">
        <v>160</v>
      </c>
      <c r="V3303" s="92"/>
      <c r="W3303">
        <v>303131.6875</v>
      </c>
      <c r="X3303" s="92"/>
      <c r="Y3303">
        <v>0</v>
      </c>
      <c r="Z3303">
        <v>11523.0302734375</v>
      </c>
      <c r="AA3303">
        <v>11523.0302734375</v>
      </c>
      <c r="AB3303">
        <v>0</v>
      </c>
      <c r="AC3303">
        <v>-1</v>
      </c>
      <c r="AD3303">
        <v>0</v>
      </c>
      <c r="AE3303">
        <v>0</v>
      </c>
      <c r="AF3303">
        <v>0</v>
      </c>
      <c r="AG3303">
        <v>0</v>
      </c>
      <c r="AH3303">
        <v>8760</v>
      </c>
      <c r="AI3303">
        <v>0.34604072570800781</v>
      </c>
      <c r="AJ3303">
        <v>38.013282775878906</v>
      </c>
      <c r="AK3303">
        <v>-9869.0966796875</v>
      </c>
      <c r="AL3303">
        <v>-32.55712890625</v>
      </c>
      <c r="AM3303">
        <v>21392.126953125</v>
      </c>
      <c r="AN3303">
        <v>70.570411682128906</v>
      </c>
      <c r="AO3303" s="92"/>
      <c r="AP3303" s="82" t="s">
        <v>351</v>
      </c>
      <c r="AQ3303" s="82" t="s">
        <v>326</v>
      </c>
      <c r="AR3303" s="82"/>
      <c r="AS3303">
        <v>0</v>
      </c>
      <c r="AT3303">
        <v>0</v>
      </c>
      <c r="AU3303">
        <v>2034</v>
      </c>
      <c r="AY3303">
        <v>0</v>
      </c>
      <c r="AZ3303">
        <v>0</v>
      </c>
      <c r="BA3303" s="82" t="s">
        <v>398</v>
      </c>
      <c r="BB3303">
        <v>13237</v>
      </c>
      <c r="BC3303">
        <v>100</v>
      </c>
      <c r="BD3303" s="92"/>
      <c r="BE3303" s="92"/>
      <c r="BF3303">
        <v>303131.6875</v>
      </c>
      <c r="BG3303">
        <v>0</v>
      </c>
      <c r="BH3303">
        <v>0</v>
      </c>
      <c r="BI3303" s="92"/>
      <c r="BJ3303" s="92"/>
      <c r="BK3303" s="92"/>
      <c r="BL3303">
        <v>0</v>
      </c>
    </row>
    <row r="3304" spans="1:64" x14ac:dyDescent="0.25">
      <c r="A3304" s="82" t="s">
        <v>297</v>
      </c>
      <c r="B3304" s="82" t="s">
        <v>397</v>
      </c>
      <c r="C3304" s="82" t="s">
        <v>108</v>
      </c>
      <c r="D3304" s="82" t="s">
        <v>313</v>
      </c>
      <c r="E3304" s="82" t="s">
        <v>314</v>
      </c>
      <c r="F3304" s="82" t="s">
        <v>389</v>
      </c>
      <c r="G3304" s="82" t="s">
        <v>389</v>
      </c>
      <c r="H3304">
        <v>34.604072570800781</v>
      </c>
      <c r="I3304">
        <v>100</v>
      </c>
      <c r="J3304">
        <v>34.604072570800781</v>
      </c>
      <c r="K3304" s="92"/>
      <c r="L3304">
        <v>0</v>
      </c>
      <c r="M3304" s="92"/>
      <c r="N3304" s="92"/>
      <c r="O3304" s="92"/>
      <c r="P3304">
        <v>18556.041015625</v>
      </c>
      <c r="Q3304" s="92"/>
      <c r="R3304" s="92"/>
      <c r="S3304">
        <v>-1</v>
      </c>
      <c r="T3304">
        <v>0</v>
      </c>
      <c r="U3304" s="82" t="s">
        <v>160</v>
      </c>
      <c r="V3304" s="92"/>
      <c r="W3304">
        <v>303131.6875</v>
      </c>
      <c r="X3304" s="92"/>
      <c r="Y3304">
        <v>0</v>
      </c>
      <c r="Z3304">
        <v>11523.0302734375</v>
      </c>
      <c r="AA3304">
        <v>11523.0302734375</v>
      </c>
      <c r="AB3304">
        <v>0</v>
      </c>
      <c r="AC3304">
        <v>-1</v>
      </c>
      <c r="AD3304">
        <v>0</v>
      </c>
      <c r="AE3304">
        <v>0</v>
      </c>
      <c r="AF3304">
        <v>0</v>
      </c>
      <c r="AG3304">
        <v>0</v>
      </c>
      <c r="AH3304">
        <v>8760</v>
      </c>
      <c r="AI3304">
        <v>0.34604072570800781</v>
      </c>
      <c r="AJ3304">
        <v>38.013282775878906</v>
      </c>
      <c r="AK3304">
        <v>-9869.0966796875</v>
      </c>
      <c r="AL3304">
        <v>-32.55712890625</v>
      </c>
      <c r="AM3304">
        <v>21392.126953125</v>
      </c>
      <c r="AN3304">
        <v>70.570411682128906</v>
      </c>
      <c r="AO3304" s="92"/>
      <c r="AP3304" s="82" t="s">
        <v>351</v>
      </c>
      <c r="AQ3304" s="82" t="s">
        <v>326</v>
      </c>
      <c r="AR3304" s="82"/>
      <c r="AS3304">
        <v>0</v>
      </c>
      <c r="AT3304">
        <v>0</v>
      </c>
      <c r="AU3304">
        <v>2034</v>
      </c>
      <c r="AY3304">
        <v>0</v>
      </c>
      <c r="AZ3304">
        <v>0</v>
      </c>
      <c r="BA3304" s="82" t="s">
        <v>398</v>
      </c>
      <c r="BB3304">
        <v>13238</v>
      </c>
      <c r="BC3304">
        <v>100</v>
      </c>
      <c r="BD3304" s="92"/>
      <c r="BE3304" s="92"/>
      <c r="BF3304">
        <v>303131.6875</v>
      </c>
      <c r="BG3304">
        <v>0</v>
      </c>
      <c r="BH3304">
        <v>0</v>
      </c>
      <c r="BI3304" s="92"/>
      <c r="BJ3304" s="92"/>
      <c r="BK3304" s="92"/>
      <c r="BL3304">
        <v>0</v>
      </c>
    </row>
    <row r="3305" spans="1:64" x14ac:dyDescent="0.25">
      <c r="A3305" s="82" t="s">
        <v>297</v>
      </c>
      <c r="B3305" s="82" t="s">
        <v>397</v>
      </c>
      <c r="C3305" s="82" t="s">
        <v>108</v>
      </c>
      <c r="D3305" s="82" t="s">
        <v>298</v>
      </c>
      <c r="E3305" s="82" t="s">
        <v>55</v>
      </c>
      <c r="F3305" s="82" t="s">
        <v>390</v>
      </c>
      <c r="G3305" s="82" t="s">
        <v>390</v>
      </c>
      <c r="H3305">
        <v>34.604072570800781</v>
      </c>
      <c r="I3305">
        <v>100</v>
      </c>
      <c r="J3305">
        <v>34.604072570800781</v>
      </c>
      <c r="K3305" s="92"/>
      <c r="L3305">
        <v>0</v>
      </c>
      <c r="M3305" s="92"/>
      <c r="N3305" s="92"/>
      <c r="O3305" s="92"/>
      <c r="P3305">
        <v>18022.09375</v>
      </c>
      <c r="Q3305" s="92"/>
      <c r="R3305" s="92"/>
      <c r="S3305">
        <v>-1</v>
      </c>
      <c r="T3305">
        <v>0</v>
      </c>
      <c r="U3305" s="82" t="s">
        <v>160</v>
      </c>
      <c r="V3305" s="92"/>
      <c r="W3305">
        <v>303131.6875</v>
      </c>
      <c r="X3305" s="92"/>
      <c r="Y3305">
        <v>0</v>
      </c>
      <c r="Z3305">
        <v>11523.0302734375</v>
      </c>
      <c r="AA3305">
        <v>11523.0302734375</v>
      </c>
      <c r="AB3305">
        <v>0</v>
      </c>
      <c r="AC3305">
        <v>-1</v>
      </c>
      <c r="AD3305">
        <v>0</v>
      </c>
      <c r="AE3305">
        <v>0</v>
      </c>
      <c r="AF3305">
        <v>0</v>
      </c>
      <c r="AG3305">
        <v>0</v>
      </c>
      <c r="AH3305">
        <v>8760</v>
      </c>
      <c r="AI3305">
        <v>0.34604072570800781</v>
      </c>
      <c r="AJ3305">
        <v>38.013282775878906</v>
      </c>
      <c r="AK3305">
        <v>-9869.0966796875</v>
      </c>
      <c r="AL3305">
        <v>-32.55712890625</v>
      </c>
      <c r="AM3305">
        <v>21392.126953125</v>
      </c>
      <c r="AN3305">
        <v>70.570411682128906</v>
      </c>
      <c r="AO3305" s="92"/>
      <c r="AP3305" s="82" t="s">
        <v>347</v>
      </c>
      <c r="AQ3305" s="82" t="s">
        <v>326</v>
      </c>
      <c r="AR3305" s="82"/>
      <c r="AS3305">
        <v>0</v>
      </c>
      <c r="AT3305">
        <v>0</v>
      </c>
      <c r="AU3305">
        <v>2034</v>
      </c>
      <c r="AY3305">
        <v>0</v>
      </c>
      <c r="AZ3305">
        <v>0</v>
      </c>
      <c r="BA3305" s="82" t="s">
        <v>398</v>
      </c>
      <c r="BB3305">
        <v>13239</v>
      </c>
      <c r="BC3305">
        <v>100</v>
      </c>
      <c r="BD3305" s="92"/>
      <c r="BE3305" s="92"/>
      <c r="BF3305">
        <v>303131.6875</v>
      </c>
      <c r="BG3305">
        <v>0</v>
      </c>
      <c r="BH3305">
        <v>0</v>
      </c>
      <c r="BI3305" s="92"/>
      <c r="BJ3305" s="92"/>
      <c r="BK3305" s="92"/>
      <c r="BL3305">
        <v>0</v>
      </c>
    </row>
    <row r="3306" spans="1:64" x14ac:dyDescent="0.25">
      <c r="A3306" s="82" t="s">
        <v>297</v>
      </c>
      <c r="B3306" s="82" t="s">
        <v>397</v>
      </c>
      <c r="C3306" s="82" t="s">
        <v>108</v>
      </c>
      <c r="D3306" s="82" t="s">
        <v>305</v>
      </c>
      <c r="E3306" s="82" t="s">
        <v>58</v>
      </c>
      <c r="F3306" s="82" t="s">
        <v>390</v>
      </c>
      <c r="G3306" s="82" t="s">
        <v>390</v>
      </c>
      <c r="H3306">
        <v>34.604072570800781</v>
      </c>
      <c r="I3306">
        <v>100</v>
      </c>
      <c r="J3306">
        <v>34.604072570800781</v>
      </c>
      <c r="K3306" s="92"/>
      <c r="L3306">
        <v>0</v>
      </c>
      <c r="M3306" s="92"/>
      <c r="N3306" s="92"/>
      <c r="O3306" s="92"/>
      <c r="P3306">
        <v>18022.09375</v>
      </c>
      <c r="Q3306" s="92"/>
      <c r="R3306" s="92"/>
      <c r="S3306">
        <v>-1</v>
      </c>
      <c r="T3306">
        <v>0</v>
      </c>
      <c r="U3306" s="82" t="s">
        <v>160</v>
      </c>
      <c r="V3306" s="92"/>
      <c r="W3306">
        <v>303131.6875</v>
      </c>
      <c r="X3306" s="92"/>
      <c r="Y3306">
        <v>0</v>
      </c>
      <c r="Z3306">
        <v>11523.0302734375</v>
      </c>
      <c r="AA3306">
        <v>11523.0302734375</v>
      </c>
      <c r="AB3306">
        <v>0</v>
      </c>
      <c r="AC3306">
        <v>-1</v>
      </c>
      <c r="AD3306">
        <v>0</v>
      </c>
      <c r="AE3306">
        <v>0</v>
      </c>
      <c r="AF3306">
        <v>0</v>
      </c>
      <c r="AG3306">
        <v>0</v>
      </c>
      <c r="AH3306">
        <v>8760</v>
      </c>
      <c r="AI3306">
        <v>0.34604072570800781</v>
      </c>
      <c r="AJ3306">
        <v>38.013282775878906</v>
      </c>
      <c r="AK3306">
        <v>-9869.0966796875</v>
      </c>
      <c r="AL3306">
        <v>-32.55712890625</v>
      </c>
      <c r="AM3306">
        <v>21392.126953125</v>
      </c>
      <c r="AN3306">
        <v>70.570411682128906</v>
      </c>
      <c r="AO3306" s="92"/>
      <c r="AP3306" s="82" t="s">
        <v>347</v>
      </c>
      <c r="AQ3306" s="82" t="s">
        <v>326</v>
      </c>
      <c r="AR3306" s="82"/>
      <c r="AS3306">
        <v>0</v>
      </c>
      <c r="AT3306">
        <v>0</v>
      </c>
      <c r="AU3306">
        <v>2034</v>
      </c>
      <c r="AY3306">
        <v>0</v>
      </c>
      <c r="AZ3306">
        <v>0</v>
      </c>
      <c r="BA3306" s="82" t="s">
        <v>398</v>
      </c>
      <c r="BB3306">
        <v>13240</v>
      </c>
      <c r="BC3306">
        <v>100</v>
      </c>
      <c r="BD3306" s="92"/>
      <c r="BE3306" s="92"/>
      <c r="BF3306">
        <v>303131.6875</v>
      </c>
      <c r="BG3306">
        <v>0</v>
      </c>
      <c r="BH3306">
        <v>0</v>
      </c>
      <c r="BI3306" s="92"/>
      <c r="BJ3306" s="92"/>
      <c r="BK3306" s="92"/>
      <c r="BL3306">
        <v>0</v>
      </c>
    </row>
    <row r="3307" spans="1:64" x14ac:dyDescent="0.25">
      <c r="A3307" s="82" t="s">
        <v>297</v>
      </c>
      <c r="B3307" s="82" t="s">
        <v>397</v>
      </c>
      <c r="C3307" s="82" t="s">
        <v>108</v>
      </c>
      <c r="D3307" s="82" t="s">
        <v>306</v>
      </c>
      <c r="E3307" s="82" t="s">
        <v>59</v>
      </c>
      <c r="F3307" s="82" t="s">
        <v>390</v>
      </c>
      <c r="G3307" s="82" t="s">
        <v>390</v>
      </c>
      <c r="H3307">
        <v>34.604072570800781</v>
      </c>
      <c r="I3307">
        <v>100</v>
      </c>
      <c r="J3307">
        <v>34.604072570800781</v>
      </c>
      <c r="K3307" s="92"/>
      <c r="L3307">
        <v>0</v>
      </c>
      <c r="M3307" s="92"/>
      <c r="N3307" s="92"/>
      <c r="O3307" s="92"/>
      <c r="P3307">
        <v>18022.09375</v>
      </c>
      <c r="Q3307" s="92"/>
      <c r="R3307" s="92"/>
      <c r="S3307">
        <v>-1</v>
      </c>
      <c r="T3307">
        <v>0</v>
      </c>
      <c r="U3307" s="82" t="s">
        <v>160</v>
      </c>
      <c r="V3307" s="92"/>
      <c r="W3307">
        <v>303131.6875</v>
      </c>
      <c r="X3307" s="92"/>
      <c r="Y3307">
        <v>0</v>
      </c>
      <c r="Z3307">
        <v>11523.0302734375</v>
      </c>
      <c r="AA3307">
        <v>11523.0302734375</v>
      </c>
      <c r="AB3307">
        <v>0</v>
      </c>
      <c r="AC3307">
        <v>-1</v>
      </c>
      <c r="AD3307">
        <v>0</v>
      </c>
      <c r="AE3307">
        <v>0</v>
      </c>
      <c r="AF3307">
        <v>0</v>
      </c>
      <c r="AG3307">
        <v>0</v>
      </c>
      <c r="AH3307">
        <v>8760</v>
      </c>
      <c r="AI3307">
        <v>0.34604072570800781</v>
      </c>
      <c r="AJ3307">
        <v>38.013282775878906</v>
      </c>
      <c r="AK3307">
        <v>-9869.0966796875</v>
      </c>
      <c r="AL3307">
        <v>-32.55712890625</v>
      </c>
      <c r="AM3307">
        <v>21392.126953125</v>
      </c>
      <c r="AN3307">
        <v>70.570411682128906</v>
      </c>
      <c r="AO3307" s="92"/>
      <c r="AP3307" s="82" t="s">
        <v>347</v>
      </c>
      <c r="AQ3307" s="82" t="s">
        <v>326</v>
      </c>
      <c r="AR3307" s="82"/>
      <c r="AS3307">
        <v>0</v>
      </c>
      <c r="AT3307">
        <v>0</v>
      </c>
      <c r="AU3307">
        <v>2034</v>
      </c>
      <c r="AY3307">
        <v>0</v>
      </c>
      <c r="AZ3307">
        <v>0</v>
      </c>
      <c r="BA3307" s="82" t="s">
        <v>398</v>
      </c>
      <c r="BB3307">
        <v>13241</v>
      </c>
      <c r="BC3307">
        <v>100</v>
      </c>
      <c r="BD3307" s="92"/>
      <c r="BE3307" s="92"/>
      <c r="BF3307">
        <v>303131.6875</v>
      </c>
      <c r="BG3307">
        <v>0</v>
      </c>
      <c r="BH3307">
        <v>0</v>
      </c>
      <c r="BI3307" s="92"/>
      <c r="BJ3307" s="92"/>
      <c r="BK3307" s="92"/>
      <c r="BL3307">
        <v>0</v>
      </c>
    </row>
    <row r="3308" spans="1:64" x14ac:dyDescent="0.25">
      <c r="A3308" s="82" t="s">
        <v>297</v>
      </c>
      <c r="B3308" s="82" t="s">
        <v>397</v>
      </c>
      <c r="C3308" s="82" t="s">
        <v>108</v>
      </c>
      <c r="D3308" s="82" t="s">
        <v>309</v>
      </c>
      <c r="E3308" s="82" t="s">
        <v>310</v>
      </c>
      <c r="F3308" s="82" t="s">
        <v>390</v>
      </c>
      <c r="G3308" s="82" t="s">
        <v>390</v>
      </c>
      <c r="H3308">
        <v>34.604072570800781</v>
      </c>
      <c r="I3308">
        <v>100</v>
      </c>
      <c r="J3308">
        <v>34.604072570800781</v>
      </c>
      <c r="K3308" s="92"/>
      <c r="L3308">
        <v>0</v>
      </c>
      <c r="M3308" s="92"/>
      <c r="N3308" s="92"/>
      <c r="O3308" s="92"/>
      <c r="P3308">
        <v>18022.09375</v>
      </c>
      <c r="Q3308" s="92"/>
      <c r="R3308" s="92"/>
      <c r="S3308">
        <v>-1</v>
      </c>
      <c r="T3308">
        <v>0</v>
      </c>
      <c r="U3308" s="82" t="s">
        <v>160</v>
      </c>
      <c r="V3308" s="92"/>
      <c r="W3308">
        <v>303131.6875</v>
      </c>
      <c r="X3308" s="92"/>
      <c r="Y3308">
        <v>0</v>
      </c>
      <c r="Z3308">
        <v>11523.0302734375</v>
      </c>
      <c r="AA3308">
        <v>11523.0302734375</v>
      </c>
      <c r="AB3308">
        <v>0</v>
      </c>
      <c r="AC3308">
        <v>-1</v>
      </c>
      <c r="AD3308">
        <v>0</v>
      </c>
      <c r="AE3308">
        <v>0</v>
      </c>
      <c r="AF3308">
        <v>0</v>
      </c>
      <c r="AG3308">
        <v>0</v>
      </c>
      <c r="AH3308">
        <v>8760</v>
      </c>
      <c r="AI3308">
        <v>0.34604072570800781</v>
      </c>
      <c r="AJ3308">
        <v>38.013282775878906</v>
      </c>
      <c r="AK3308">
        <v>-9869.0966796875</v>
      </c>
      <c r="AL3308">
        <v>-32.55712890625</v>
      </c>
      <c r="AM3308">
        <v>21392.126953125</v>
      </c>
      <c r="AN3308">
        <v>70.570411682128906</v>
      </c>
      <c r="AO3308" s="92"/>
      <c r="AP3308" s="82" t="s">
        <v>347</v>
      </c>
      <c r="AQ3308" s="82" t="s">
        <v>326</v>
      </c>
      <c r="AR3308" s="82"/>
      <c r="AS3308">
        <v>0</v>
      </c>
      <c r="AT3308">
        <v>0</v>
      </c>
      <c r="AU3308">
        <v>2034</v>
      </c>
      <c r="AY3308">
        <v>0</v>
      </c>
      <c r="AZ3308">
        <v>0</v>
      </c>
      <c r="BA3308" s="82" t="s">
        <v>398</v>
      </c>
      <c r="BB3308">
        <v>13242</v>
      </c>
      <c r="BC3308">
        <v>100</v>
      </c>
      <c r="BD3308" s="92"/>
      <c r="BE3308" s="92"/>
      <c r="BF3308">
        <v>303131.6875</v>
      </c>
      <c r="BG3308">
        <v>0</v>
      </c>
      <c r="BH3308">
        <v>0</v>
      </c>
      <c r="BI3308" s="92"/>
      <c r="BJ3308" s="92"/>
      <c r="BK3308" s="92"/>
      <c r="BL3308">
        <v>0</v>
      </c>
    </row>
    <row r="3309" spans="1:64" x14ac:dyDescent="0.25">
      <c r="A3309" s="82" t="s">
        <v>297</v>
      </c>
      <c r="B3309" s="82" t="s">
        <v>397</v>
      </c>
      <c r="C3309" s="82" t="s">
        <v>108</v>
      </c>
      <c r="D3309" s="82" t="s">
        <v>308</v>
      </c>
      <c r="E3309" s="82" t="s">
        <v>61</v>
      </c>
      <c r="F3309" s="82" t="s">
        <v>391</v>
      </c>
      <c r="G3309" s="82" t="s">
        <v>391</v>
      </c>
      <c r="H3309">
        <v>362.0284423828125</v>
      </c>
      <c r="I3309">
        <v>399.08694458007813</v>
      </c>
      <c r="J3309">
        <v>296.14093017578125</v>
      </c>
      <c r="K3309" s="92"/>
      <c r="L3309">
        <v>0</v>
      </c>
      <c r="M3309" s="92"/>
      <c r="N3309" s="92"/>
      <c r="O3309" s="92"/>
      <c r="P3309">
        <v>71512.8125</v>
      </c>
      <c r="Q3309" s="92"/>
      <c r="R3309" s="92"/>
      <c r="S3309">
        <v>-1</v>
      </c>
      <c r="T3309">
        <v>16832028</v>
      </c>
      <c r="U3309" s="82" t="s">
        <v>300</v>
      </c>
      <c r="V3309" s="92"/>
      <c r="W3309">
        <v>2594194.5</v>
      </c>
      <c r="X3309" s="92"/>
      <c r="Y3309">
        <v>108.60853576660156</v>
      </c>
      <c r="Z3309">
        <v>104149.3984375</v>
      </c>
      <c r="AA3309">
        <v>104149.3984375</v>
      </c>
      <c r="AB3309">
        <v>0</v>
      </c>
      <c r="AC3309">
        <v>-1</v>
      </c>
      <c r="AD3309">
        <v>0</v>
      </c>
      <c r="AE3309">
        <v>0</v>
      </c>
      <c r="AF3309">
        <v>225.38436889648438</v>
      </c>
      <c r="AG3309">
        <v>20</v>
      </c>
      <c r="AH3309">
        <v>8118</v>
      </c>
      <c r="AI3309">
        <v>0.74204617738723755</v>
      </c>
      <c r="AJ3309">
        <v>40.147106170654297</v>
      </c>
      <c r="AK3309">
        <v>69561.8515625</v>
      </c>
      <c r="AL3309">
        <v>26.814432144165039</v>
      </c>
      <c r="AM3309">
        <v>34587.546875</v>
      </c>
      <c r="AN3309">
        <v>13.332673072814941</v>
      </c>
      <c r="AO3309" s="92"/>
      <c r="AP3309" s="82" t="s">
        <v>347</v>
      </c>
      <c r="AQ3309" s="82" t="s">
        <v>326</v>
      </c>
      <c r="AR3309" s="82"/>
      <c r="AS3309">
        <v>0</v>
      </c>
      <c r="AT3309">
        <v>0</v>
      </c>
      <c r="AU3309">
        <v>2034</v>
      </c>
      <c r="AY3309">
        <v>0</v>
      </c>
      <c r="AZ3309">
        <v>0</v>
      </c>
      <c r="BA3309" s="82" t="s">
        <v>398</v>
      </c>
      <c r="BB3309">
        <v>13243</v>
      </c>
      <c r="BC3309">
        <v>418</v>
      </c>
      <c r="BD3309" s="92"/>
      <c r="BE3309" s="92"/>
      <c r="BF3309">
        <v>2594194.5</v>
      </c>
      <c r="BG3309">
        <v>0</v>
      </c>
      <c r="BH3309">
        <v>0</v>
      </c>
      <c r="BI3309" s="92"/>
      <c r="BJ3309" s="92"/>
      <c r="BK3309" s="92"/>
      <c r="BL3309">
        <v>0</v>
      </c>
    </row>
    <row r="3310" spans="1:64" x14ac:dyDescent="0.25">
      <c r="A3310" s="82" t="s">
        <v>297</v>
      </c>
      <c r="B3310" s="82" t="s">
        <v>397</v>
      </c>
      <c r="C3310" s="82" t="s">
        <v>108</v>
      </c>
      <c r="D3310" s="82" t="s">
        <v>309</v>
      </c>
      <c r="E3310" s="82" t="s">
        <v>310</v>
      </c>
      <c r="F3310" s="82" t="s">
        <v>315</v>
      </c>
      <c r="G3310" s="82" t="s">
        <v>112</v>
      </c>
      <c r="H3310">
        <v>0</v>
      </c>
      <c r="I3310">
        <v>0</v>
      </c>
      <c r="J3310">
        <v>0</v>
      </c>
      <c r="K3310" s="92"/>
      <c r="L3310">
        <v>0</v>
      </c>
      <c r="M3310" s="92"/>
      <c r="N3310" s="92"/>
      <c r="O3310" s="92"/>
      <c r="P3310">
        <v>0</v>
      </c>
      <c r="Q3310" s="92"/>
      <c r="R3310" s="92"/>
      <c r="S3310">
        <v>-1</v>
      </c>
      <c r="T3310">
        <v>0</v>
      </c>
      <c r="U3310" s="82" t="s">
        <v>316</v>
      </c>
      <c r="V3310" s="92"/>
      <c r="W3310">
        <v>0</v>
      </c>
      <c r="X3310" s="92"/>
      <c r="Y3310">
        <v>0</v>
      </c>
      <c r="Z3310">
        <v>0</v>
      </c>
      <c r="AA3310">
        <v>0</v>
      </c>
      <c r="AB3310">
        <v>0</v>
      </c>
      <c r="AC3310">
        <v>-1</v>
      </c>
      <c r="AD3310">
        <v>0</v>
      </c>
      <c r="AE3310">
        <v>0</v>
      </c>
      <c r="AF3310">
        <v>0</v>
      </c>
      <c r="AG3310">
        <v>0</v>
      </c>
      <c r="AH3310">
        <v>0</v>
      </c>
      <c r="AK3310">
        <v>0</v>
      </c>
      <c r="AM3310">
        <v>0</v>
      </c>
      <c r="AO3310" s="92"/>
      <c r="AP3310" s="82" t="s">
        <v>317</v>
      </c>
      <c r="AQ3310" s="82" t="s">
        <v>318</v>
      </c>
      <c r="AR3310" s="82"/>
      <c r="AS3310">
        <v>0</v>
      </c>
      <c r="AT3310">
        <v>0</v>
      </c>
      <c r="AU3310">
        <v>2034</v>
      </c>
      <c r="AY3310">
        <v>0</v>
      </c>
      <c r="AZ3310">
        <v>0</v>
      </c>
      <c r="BA3310" s="82" t="s">
        <v>398</v>
      </c>
      <c r="BB3310">
        <v>13244</v>
      </c>
      <c r="BC3310">
        <v>0</v>
      </c>
      <c r="BD3310" s="92"/>
      <c r="BE3310" s="92"/>
      <c r="BF3310">
        <v>0</v>
      </c>
      <c r="BG3310">
        <v>0</v>
      </c>
      <c r="BH3310">
        <v>0</v>
      </c>
      <c r="BI3310" s="92"/>
      <c r="BJ3310" s="92"/>
      <c r="BK3310" s="92"/>
      <c r="BL3310">
        <v>0</v>
      </c>
    </row>
    <row r="3311" spans="1:64" x14ac:dyDescent="0.25">
      <c r="A3311" s="82" t="s">
        <v>297</v>
      </c>
      <c r="B3311" s="82" t="s">
        <v>397</v>
      </c>
      <c r="C3311" s="82" t="s">
        <v>108</v>
      </c>
      <c r="D3311" s="82" t="s">
        <v>313</v>
      </c>
      <c r="E3311" s="82" t="s">
        <v>314</v>
      </c>
      <c r="F3311" s="82" t="s">
        <v>315</v>
      </c>
      <c r="G3311" s="82" t="s">
        <v>112</v>
      </c>
      <c r="H3311">
        <v>0</v>
      </c>
      <c r="I3311">
        <v>0</v>
      </c>
      <c r="J3311">
        <v>0</v>
      </c>
      <c r="K3311" s="92"/>
      <c r="L3311">
        <v>0</v>
      </c>
      <c r="M3311" s="92"/>
      <c r="N3311" s="92"/>
      <c r="O3311" s="92"/>
      <c r="P3311">
        <v>0</v>
      </c>
      <c r="Q3311" s="92"/>
      <c r="R3311" s="92"/>
      <c r="S3311">
        <v>-1</v>
      </c>
      <c r="T3311">
        <v>0</v>
      </c>
      <c r="U3311" s="82" t="s">
        <v>316</v>
      </c>
      <c r="V3311" s="92"/>
      <c r="W3311">
        <v>0</v>
      </c>
      <c r="X3311" s="92"/>
      <c r="Y3311">
        <v>0</v>
      </c>
      <c r="Z3311">
        <v>0</v>
      </c>
      <c r="AA3311">
        <v>0</v>
      </c>
      <c r="AB3311">
        <v>0</v>
      </c>
      <c r="AC3311">
        <v>-1</v>
      </c>
      <c r="AD3311">
        <v>0</v>
      </c>
      <c r="AE3311">
        <v>0</v>
      </c>
      <c r="AF3311">
        <v>0</v>
      </c>
      <c r="AG3311">
        <v>0</v>
      </c>
      <c r="AH3311">
        <v>0</v>
      </c>
      <c r="AK3311">
        <v>0</v>
      </c>
      <c r="AM3311">
        <v>0</v>
      </c>
      <c r="AO3311" s="92"/>
      <c r="AP3311" s="82" t="s">
        <v>317</v>
      </c>
      <c r="AQ3311" s="82" t="s">
        <v>318</v>
      </c>
      <c r="AR3311" s="82"/>
      <c r="AS3311">
        <v>0</v>
      </c>
      <c r="AT3311">
        <v>0</v>
      </c>
      <c r="AU3311">
        <v>2034</v>
      </c>
      <c r="AY3311">
        <v>0</v>
      </c>
      <c r="AZ3311">
        <v>0</v>
      </c>
      <c r="BA3311" s="82" t="s">
        <v>398</v>
      </c>
      <c r="BB3311">
        <v>13245</v>
      </c>
      <c r="BC3311">
        <v>0</v>
      </c>
      <c r="BD3311" s="92"/>
      <c r="BE3311" s="92"/>
      <c r="BF3311">
        <v>0</v>
      </c>
      <c r="BG3311">
        <v>0</v>
      </c>
      <c r="BH3311">
        <v>0</v>
      </c>
      <c r="BI3311" s="92"/>
      <c r="BJ3311" s="92"/>
      <c r="BK3311" s="92"/>
      <c r="BL3311">
        <v>0</v>
      </c>
    </row>
    <row r="3312" spans="1:64" x14ac:dyDescent="0.25">
      <c r="A3312" s="82" t="s">
        <v>297</v>
      </c>
      <c r="B3312" s="82" t="s">
        <v>397</v>
      </c>
      <c r="C3312" s="82" t="s">
        <v>108</v>
      </c>
      <c r="D3312" s="82" t="s">
        <v>309</v>
      </c>
      <c r="E3312" s="82" t="s">
        <v>310</v>
      </c>
      <c r="F3312" s="82" t="s">
        <v>319</v>
      </c>
      <c r="G3312" s="82" t="s">
        <v>116</v>
      </c>
      <c r="H3312">
        <v>0</v>
      </c>
      <c r="I3312">
        <v>0</v>
      </c>
      <c r="J3312">
        <v>0</v>
      </c>
      <c r="K3312" s="92"/>
      <c r="L3312">
        <v>0</v>
      </c>
      <c r="M3312" s="92"/>
      <c r="N3312" s="92"/>
      <c r="O3312" s="92"/>
      <c r="P3312">
        <v>0</v>
      </c>
      <c r="Q3312" s="92"/>
      <c r="R3312" s="92"/>
      <c r="S3312">
        <v>-1</v>
      </c>
      <c r="T3312">
        <v>0</v>
      </c>
      <c r="U3312" s="82" t="s">
        <v>320</v>
      </c>
      <c r="V3312" s="92"/>
      <c r="W3312">
        <v>0</v>
      </c>
      <c r="X3312" s="92"/>
      <c r="Y3312">
        <v>0</v>
      </c>
      <c r="Z3312">
        <v>0</v>
      </c>
      <c r="AA3312">
        <v>0</v>
      </c>
      <c r="AB3312">
        <v>0</v>
      </c>
      <c r="AC3312">
        <v>-1</v>
      </c>
      <c r="AD3312">
        <v>0</v>
      </c>
      <c r="AE3312">
        <v>0</v>
      </c>
      <c r="AF3312">
        <v>0</v>
      </c>
      <c r="AG3312">
        <v>0</v>
      </c>
      <c r="AH3312">
        <v>0</v>
      </c>
      <c r="AK3312">
        <v>0</v>
      </c>
      <c r="AM3312">
        <v>0</v>
      </c>
      <c r="AO3312" s="92"/>
      <c r="AP3312" s="82" t="s">
        <v>317</v>
      </c>
      <c r="AQ3312" s="82" t="s">
        <v>318</v>
      </c>
      <c r="AR3312" s="82"/>
      <c r="AS3312">
        <v>0</v>
      </c>
      <c r="AT3312">
        <v>0</v>
      </c>
      <c r="AU3312">
        <v>2034</v>
      </c>
      <c r="AY3312">
        <v>0</v>
      </c>
      <c r="AZ3312">
        <v>0</v>
      </c>
      <c r="BA3312" s="82" t="s">
        <v>398</v>
      </c>
      <c r="BB3312">
        <v>13246</v>
      </c>
      <c r="BC3312">
        <v>0</v>
      </c>
      <c r="BD3312" s="92"/>
      <c r="BE3312" s="92"/>
      <c r="BF3312">
        <v>0</v>
      </c>
      <c r="BG3312">
        <v>0</v>
      </c>
      <c r="BH3312">
        <v>0</v>
      </c>
      <c r="BI3312" s="92"/>
      <c r="BJ3312" s="92"/>
      <c r="BK3312" s="92"/>
      <c r="BL3312">
        <v>0</v>
      </c>
    </row>
    <row r="3313" spans="1:64" x14ac:dyDescent="0.25">
      <c r="A3313" s="82" t="s">
        <v>297</v>
      </c>
      <c r="B3313" s="82" t="s">
        <v>397</v>
      </c>
      <c r="C3313" s="82" t="s">
        <v>108</v>
      </c>
      <c r="D3313" s="82" t="s">
        <v>313</v>
      </c>
      <c r="E3313" s="82" t="s">
        <v>314</v>
      </c>
      <c r="F3313" s="82" t="s">
        <v>319</v>
      </c>
      <c r="G3313" s="82" t="s">
        <v>116</v>
      </c>
      <c r="H3313">
        <v>0</v>
      </c>
      <c r="I3313">
        <v>0</v>
      </c>
      <c r="J3313">
        <v>0</v>
      </c>
      <c r="K3313" s="92"/>
      <c r="L3313">
        <v>0</v>
      </c>
      <c r="M3313" s="92"/>
      <c r="N3313" s="92"/>
      <c r="O3313" s="92"/>
      <c r="P3313">
        <v>0</v>
      </c>
      <c r="Q3313" s="92"/>
      <c r="R3313" s="92"/>
      <c r="S3313">
        <v>-1</v>
      </c>
      <c r="T3313">
        <v>0</v>
      </c>
      <c r="U3313" s="82" t="s">
        <v>320</v>
      </c>
      <c r="V3313" s="92"/>
      <c r="W3313">
        <v>0</v>
      </c>
      <c r="X3313" s="92"/>
      <c r="Y3313">
        <v>0</v>
      </c>
      <c r="Z3313">
        <v>0</v>
      </c>
      <c r="AA3313">
        <v>0</v>
      </c>
      <c r="AB3313">
        <v>0</v>
      </c>
      <c r="AC3313">
        <v>-1</v>
      </c>
      <c r="AD3313">
        <v>0</v>
      </c>
      <c r="AE3313">
        <v>0</v>
      </c>
      <c r="AF3313">
        <v>0</v>
      </c>
      <c r="AG3313">
        <v>0</v>
      </c>
      <c r="AH3313">
        <v>0</v>
      </c>
      <c r="AK3313">
        <v>0</v>
      </c>
      <c r="AM3313">
        <v>0</v>
      </c>
      <c r="AO3313" s="92"/>
      <c r="AP3313" s="82" t="s">
        <v>317</v>
      </c>
      <c r="AQ3313" s="82" t="s">
        <v>318</v>
      </c>
      <c r="AR3313" s="82"/>
      <c r="AS3313">
        <v>0</v>
      </c>
      <c r="AT3313">
        <v>0</v>
      </c>
      <c r="AU3313">
        <v>2034</v>
      </c>
      <c r="AY3313">
        <v>0</v>
      </c>
      <c r="AZ3313">
        <v>0</v>
      </c>
      <c r="BA3313" s="82" t="s">
        <v>398</v>
      </c>
      <c r="BB3313">
        <v>13247</v>
      </c>
      <c r="BC3313">
        <v>0</v>
      </c>
      <c r="BD3313" s="92"/>
      <c r="BE3313" s="92"/>
      <c r="BF3313">
        <v>0</v>
      </c>
      <c r="BG3313">
        <v>0</v>
      </c>
      <c r="BH3313">
        <v>0</v>
      </c>
      <c r="BI3313" s="92"/>
      <c r="BJ3313" s="92"/>
      <c r="BK3313" s="92"/>
      <c r="BL3313">
        <v>0</v>
      </c>
    </row>
    <row r="3314" spans="1:64" x14ac:dyDescent="0.25">
      <c r="A3314" s="82" t="s">
        <v>297</v>
      </c>
      <c r="B3314" s="82" t="s">
        <v>397</v>
      </c>
      <c r="C3314" s="82" t="s">
        <v>109</v>
      </c>
      <c r="D3314" s="82" t="s">
        <v>298</v>
      </c>
      <c r="E3314" s="82" t="s">
        <v>55</v>
      </c>
      <c r="F3314" s="82" t="s">
        <v>299</v>
      </c>
      <c r="G3314" s="82" t="s">
        <v>117</v>
      </c>
      <c r="H3314">
        <v>0</v>
      </c>
      <c r="I3314">
        <v>0</v>
      </c>
      <c r="J3314">
        <v>0</v>
      </c>
      <c r="K3314" s="92"/>
      <c r="L3314">
        <v>0</v>
      </c>
      <c r="M3314" s="92"/>
      <c r="N3314" s="92"/>
      <c r="O3314" s="92"/>
      <c r="P3314">
        <v>0</v>
      </c>
      <c r="Q3314" s="92"/>
      <c r="R3314" s="92"/>
      <c r="S3314">
        <v>-1</v>
      </c>
      <c r="T3314">
        <v>0</v>
      </c>
      <c r="U3314" s="82" t="s">
        <v>300</v>
      </c>
      <c r="V3314" s="92"/>
      <c r="W3314">
        <v>0</v>
      </c>
      <c r="X3314" s="92"/>
      <c r="Y3314">
        <v>0</v>
      </c>
      <c r="Z3314">
        <v>0</v>
      </c>
      <c r="AA3314">
        <v>0</v>
      </c>
      <c r="AB3314">
        <v>0</v>
      </c>
      <c r="AC3314">
        <v>-1</v>
      </c>
      <c r="AD3314">
        <v>0</v>
      </c>
      <c r="AE3314">
        <v>0</v>
      </c>
      <c r="AF3314">
        <v>0</v>
      </c>
      <c r="AG3314">
        <v>0</v>
      </c>
      <c r="AH3314">
        <v>0</v>
      </c>
      <c r="AK3314">
        <v>0</v>
      </c>
      <c r="AM3314">
        <v>0</v>
      </c>
      <c r="AO3314" s="92"/>
      <c r="AP3314" s="82" t="s">
        <v>301</v>
      </c>
      <c r="AQ3314" s="82" t="s">
        <v>302</v>
      </c>
      <c r="AR3314" s="82"/>
      <c r="AS3314">
        <v>0</v>
      </c>
      <c r="AT3314">
        <v>0</v>
      </c>
      <c r="AU3314">
        <v>2035</v>
      </c>
      <c r="AY3314">
        <v>0</v>
      </c>
      <c r="AZ3314">
        <v>0</v>
      </c>
      <c r="BA3314" s="82" t="s">
        <v>398</v>
      </c>
      <c r="BB3314">
        <v>14076</v>
      </c>
      <c r="BC3314">
        <v>0</v>
      </c>
      <c r="BD3314" s="92"/>
      <c r="BE3314" s="92"/>
      <c r="BF3314">
        <v>0</v>
      </c>
      <c r="BG3314">
        <v>0</v>
      </c>
      <c r="BH3314">
        <v>0</v>
      </c>
      <c r="BI3314" s="92"/>
      <c r="BJ3314" s="92"/>
      <c r="BK3314" s="92"/>
      <c r="BL3314">
        <v>0</v>
      </c>
    </row>
    <row r="3315" spans="1:64" x14ac:dyDescent="0.25">
      <c r="A3315" s="82" t="s">
        <v>297</v>
      </c>
      <c r="B3315" s="82" t="s">
        <v>397</v>
      </c>
      <c r="C3315" s="82" t="s">
        <v>109</v>
      </c>
      <c r="D3315" s="82" t="s">
        <v>303</v>
      </c>
      <c r="E3315" s="82" t="s">
        <v>304</v>
      </c>
      <c r="F3315" s="82" t="s">
        <v>299</v>
      </c>
      <c r="G3315" s="82" t="s">
        <v>117</v>
      </c>
      <c r="H3315">
        <v>0</v>
      </c>
      <c r="I3315">
        <v>0</v>
      </c>
      <c r="J3315">
        <v>0</v>
      </c>
      <c r="K3315" s="92"/>
      <c r="L3315">
        <v>0</v>
      </c>
      <c r="M3315" s="92"/>
      <c r="N3315" s="92"/>
      <c r="O3315" s="92"/>
      <c r="P3315">
        <v>0</v>
      </c>
      <c r="Q3315" s="92"/>
      <c r="R3315" s="92"/>
      <c r="S3315">
        <v>-1</v>
      </c>
      <c r="T3315">
        <v>0</v>
      </c>
      <c r="U3315" s="82" t="s">
        <v>300</v>
      </c>
      <c r="V3315" s="92"/>
      <c r="W3315">
        <v>0</v>
      </c>
      <c r="X3315" s="92"/>
      <c r="Y3315">
        <v>0</v>
      </c>
      <c r="Z3315">
        <v>0</v>
      </c>
      <c r="AA3315">
        <v>0</v>
      </c>
      <c r="AB3315">
        <v>0</v>
      </c>
      <c r="AC3315">
        <v>-1</v>
      </c>
      <c r="AD3315">
        <v>0</v>
      </c>
      <c r="AE3315">
        <v>0</v>
      </c>
      <c r="AF3315">
        <v>0</v>
      </c>
      <c r="AG3315">
        <v>0</v>
      </c>
      <c r="AH3315">
        <v>0</v>
      </c>
      <c r="AK3315">
        <v>0</v>
      </c>
      <c r="AM3315">
        <v>0</v>
      </c>
      <c r="AO3315" s="92"/>
      <c r="AP3315" s="82" t="s">
        <v>301</v>
      </c>
      <c r="AQ3315" s="82" t="s">
        <v>302</v>
      </c>
      <c r="AR3315" s="82"/>
      <c r="AS3315">
        <v>0</v>
      </c>
      <c r="AT3315">
        <v>0</v>
      </c>
      <c r="AU3315">
        <v>2035</v>
      </c>
      <c r="AY3315">
        <v>0</v>
      </c>
      <c r="AZ3315">
        <v>0</v>
      </c>
      <c r="BA3315" s="82" t="s">
        <v>398</v>
      </c>
      <c r="BB3315">
        <v>14077</v>
      </c>
      <c r="BC3315">
        <v>0</v>
      </c>
      <c r="BD3315" s="92"/>
      <c r="BE3315" s="92"/>
      <c r="BF3315">
        <v>0</v>
      </c>
      <c r="BG3315">
        <v>0</v>
      </c>
      <c r="BH3315">
        <v>0</v>
      </c>
      <c r="BI3315" s="92"/>
      <c r="BJ3315" s="92"/>
      <c r="BK3315" s="92"/>
      <c r="BL3315">
        <v>0</v>
      </c>
    </row>
    <row r="3316" spans="1:64" x14ac:dyDescent="0.25">
      <c r="A3316" s="82" t="s">
        <v>297</v>
      </c>
      <c r="B3316" s="82" t="s">
        <v>397</v>
      </c>
      <c r="C3316" s="82" t="s">
        <v>109</v>
      </c>
      <c r="D3316" s="82" t="s">
        <v>305</v>
      </c>
      <c r="E3316" s="82" t="s">
        <v>58</v>
      </c>
      <c r="F3316" s="82" t="s">
        <v>299</v>
      </c>
      <c r="G3316" s="82" t="s">
        <v>117</v>
      </c>
      <c r="H3316">
        <v>0</v>
      </c>
      <c r="I3316">
        <v>0</v>
      </c>
      <c r="J3316">
        <v>0</v>
      </c>
      <c r="K3316" s="92"/>
      <c r="L3316">
        <v>0</v>
      </c>
      <c r="M3316" s="92"/>
      <c r="N3316" s="92"/>
      <c r="O3316" s="92"/>
      <c r="P3316">
        <v>0</v>
      </c>
      <c r="Q3316" s="92"/>
      <c r="R3316" s="92"/>
      <c r="S3316">
        <v>-1</v>
      </c>
      <c r="T3316">
        <v>0</v>
      </c>
      <c r="U3316" s="82" t="s">
        <v>300</v>
      </c>
      <c r="V3316" s="92"/>
      <c r="W3316">
        <v>0</v>
      </c>
      <c r="X3316" s="92"/>
      <c r="Y3316">
        <v>0</v>
      </c>
      <c r="Z3316">
        <v>0</v>
      </c>
      <c r="AA3316">
        <v>0</v>
      </c>
      <c r="AB3316">
        <v>0</v>
      </c>
      <c r="AC3316">
        <v>-1</v>
      </c>
      <c r="AD3316">
        <v>0</v>
      </c>
      <c r="AE3316">
        <v>0</v>
      </c>
      <c r="AF3316">
        <v>0</v>
      </c>
      <c r="AG3316">
        <v>0</v>
      </c>
      <c r="AH3316">
        <v>0</v>
      </c>
      <c r="AK3316">
        <v>0</v>
      </c>
      <c r="AM3316">
        <v>0</v>
      </c>
      <c r="AO3316" s="92"/>
      <c r="AP3316" s="82" t="s">
        <v>301</v>
      </c>
      <c r="AQ3316" s="82" t="s">
        <v>302</v>
      </c>
      <c r="AR3316" s="82"/>
      <c r="AS3316">
        <v>0</v>
      </c>
      <c r="AT3316">
        <v>0</v>
      </c>
      <c r="AU3316">
        <v>2035</v>
      </c>
      <c r="AY3316">
        <v>0</v>
      </c>
      <c r="AZ3316">
        <v>0</v>
      </c>
      <c r="BA3316" s="82" t="s">
        <v>398</v>
      </c>
      <c r="BB3316">
        <v>14078</v>
      </c>
      <c r="BC3316">
        <v>0</v>
      </c>
      <c r="BD3316" s="92"/>
      <c r="BE3316" s="92"/>
      <c r="BF3316">
        <v>0</v>
      </c>
      <c r="BG3316">
        <v>0</v>
      </c>
      <c r="BH3316">
        <v>0</v>
      </c>
      <c r="BI3316" s="92"/>
      <c r="BJ3316" s="92"/>
      <c r="BK3316" s="92"/>
      <c r="BL3316">
        <v>0</v>
      </c>
    </row>
    <row r="3317" spans="1:64" x14ac:dyDescent="0.25">
      <c r="A3317" s="82" t="s">
        <v>297</v>
      </c>
      <c r="B3317" s="82" t="s">
        <v>397</v>
      </c>
      <c r="C3317" s="82" t="s">
        <v>109</v>
      </c>
      <c r="D3317" s="82" t="s">
        <v>306</v>
      </c>
      <c r="E3317" s="82" t="s">
        <v>59</v>
      </c>
      <c r="F3317" s="82" t="s">
        <v>299</v>
      </c>
      <c r="G3317" s="82" t="s">
        <v>117</v>
      </c>
      <c r="H3317">
        <v>0</v>
      </c>
      <c r="I3317">
        <v>0</v>
      </c>
      <c r="J3317">
        <v>0</v>
      </c>
      <c r="K3317" s="92"/>
      <c r="L3317">
        <v>0</v>
      </c>
      <c r="M3317" s="92"/>
      <c r="N3317" s="92"/>
      <c r="O3317" s="92"/>
      <c r="P3317">
        <v>0</v>
      </c>
      <c r="Q3317" s="92"/>
      <c r="R3317" s="92"/>
      <c r="S3317">
        <v>-1</v>
      </c>
      <c r="T3317">
        <v>0</v>
      </c>
      <c r="U3317" s="82" t="s">
        <v>300</v>
      </c>
      <c r="V3317" s="92"/>
      <c r="W3317">
        <v>0</v>
      </c>
      <c r="X3317" s="92"/>
      <c r="Y3317">
        <v>0</v>
      </c>
      <c r="Z3317">
        <v>0</v>
      </c>
      <c r="AA3317">
        <v>0</v>
      </c>
      <c r="AB3317">
        <v>0</v>
      </c>
      <c r="AC3317">
        <v>-1</v>
      </c>
      <c r="AD3317">
        <v>0</v>
      </c>
      <c r="AE3317">
        <v>0</v>
      </c>
      <c r="AF3317">
        <v>0</v>
      </c>
      <c r="AG3317">
        <v>0</v>
      </c>
      <c r="AH3317">
        <v>0</v>
      </c>
      <c r="AK3317">
        <v>0</v>
      </c>
      <c r="AM3317">
        <v>0</v>
      </c>
      <c r="AO3317" s="92"/>
      <c r="AP3317" s="82" t="s">
        <v>301</v>
      </c>
      <c r="AQ3317" s="82" t="s">
        <v>302</v>
      </c>
      <c r="AR3317" s="82"/>
      <c r="AS3317">
        <v>0</v>
      </c>
      <c r="AT3317">
        <v>0</v>
      </c>
      <c r="AU3317">
        <v>2035</v>
      </c>
      <c r="AY3317">
        <v>0</v>
      </c>
      <c r="AZ3317">
        <v>0</v>
      </c>
      <c r="BA3317" s="82" t="s">
        <v>398</v>
      </c>
      <c r="BB3317">
        <v>14079</v>
      </c>
      <c r="BC3317">
        <v>0</v>
      </c>
      <c r="BD3317" s="92"/>
      <c r="BE3317" s="92"/>
      <c r="BF3317">
        <v>0</v>
      </c>
      <c r="BG3317">
        <v>0</v>
      </c>
      <c r="BH3317">
        <v>0</v>
      </c>
      <c r="BI3317" s="92"/>
      <c r="BJ3317" s="92"/>
      <c r="BK3317" s="92"/>
      <c r="BL3317">
        <v>0</v>
      </c>
    </row>
    <row r="3318" spans="1:64" x14ac:dyDescent="0.25">
      <c r="A3318" s="82" t="s">
        <v>297</v>
      </c>
      <c r="B3318" s="82" t="s">
        <v>397</v>
      </c>
      <c r="C3318" s="82" t="s">
        <v>109</v>
      </c>
      <c r="D3318" s="82" t="s">
        <v>307</v>
      </c>
      <c r="E3318" s="82" t="s">
        <v>60</v>
      </c>
      <c r="F3318" s="82" t="s">
        <v>299</v>
      </c>
      <c r="G3318" s="82" t="s">
        <v>117</v>
      </c>
      <c r="H3318">
        <v>0</v>
      </c>
      <c r="I3318">
        <v>0</v>
      </c>
      <c r="J3318">
        <v>0</v>
      </c>
      <c r="K3318" s="92"/>
      <c r="L3318">
        <v>0</v>
      </c>
      <c r="M3318" s="92"/>
      <c r="N3318" s="92"/>
      <c r="O3318" s="92"/>
      <c r="P3318">
        <v>0</v>
      </c>
      <c r="Q3318" s="92"/>
      <c r="R3318" s="92"/>
      <c r="S3318">
        <v>-1</v>
      </c>
      <c r="T3318">
        <v>0</v>
      </c>
      <c r="U3318" s="82" t="s">
        <v>300</v>
      </c>
      <c r="V3318" s="92"/>
      <c r="W3318">
        <v>0</v>
      </c>
      <c r="X3318" s="92"/>
      <c r="Y3318">
        <v>0</v>
      </c>
      <c r="Z3318">
        <v>0</v>
      </c>
      <c r="AA3318">
        <v>0</v>
      </c>
      <c r="AB3318">
        <v>0</v>
      </c>
      <c r="AC3318">
        <v>-1</v>
      </c>
      <c r="AD3318">
        <v>0</v>
      </c>
      <c r="AE3318">
        <v>0</v>
      </c>
      <c r="AF3318">
        <v>0</v>
      </c>
      <c r="AG3318">
        <v>0</v>
      </c>
      <c r="AH3318">
        <v>0</v>
      </c>
      <c r="AK3318">
        <v>0</v>
      </c>
      <c r="AM3318">
        <v>0</v>
      </c>
      <c r="AO3318" s="92"/>
      <c r="AP3318" s="82" t="s">
        <v>301</v>
      </c>
      <c r="AQ3318" s="82" t="s">
        <v>302</v>
      </c>
      <c r="AR3318" s="82"/>
      <c r="AS3318">
        <v>0</v>
      </c>
      <c r="AT3318">
        <v>0</v>
      </c>
      <c r="AU3318">
        <v>2035</v>
      </c>
      <c r="AY3318">
        <v>0</v>
      </c>
      <c r="AZ3318">
        <v>0</v>
      </c>
      <c r="BA3318" s="82" t="s">
        <v>398</v>
      </c>
      <c r="BB3318">
        <v>14080</v>
      </c>
      <c r="BC3318">
        <v>0</v>
      </c>
      <c r="BD3318" s="92"/>
      <c r="BE3318" s="92"/>
      <c r="BF3318">
        <v>0</v>
      </c>
      <c r="BG3318">
        <v>0</v>
      </c>
      <c r="BH3318">
        <v>0</v>
      </c>
      <c r="BI3318" s="92"/>
      <c r="BJ3318" s="92"/>
      <c r="BK3318" s="92"/>
      <c r="BL3318">
        <v>0</v>
      </c>
    </row>
    <row r="3319" spans="1:64" x14ac:dyDescent="0.25">
      <c r="A3319" s="82" t="s">
        <v>297</v>
      </c>
      <c r="B3319" s="82" t="s">
        <v>397</v>
      </c>
      <c r="C3319" s="82" t="s">
        <v>109</v>
      </c>
      <c r="D3319" s="82" t="s">
        <v>308</v>
      </c>
      <c r="E3319" s="82" t="s">
        <v>61</v>
      </c>
      <c r="F3319" s="82" t="s">
        <v>299</v>
      </c>
      <c r="G3319" s="82" t="s">
        <v>117</v>
      </c>
      <c r="H3319">
        <v>0</v>
      </c>
      <c r="I3319">
        <v>0</v>
      </c>
      <c r="J3319">
        <v>0</v>
      </c>
      <c r="K3319" s="92"/>
      <c r="L3319">
        <v>0</v>
      </c>
      <c r="M3319" s="92"/>
      <c r="N3319" s="92"/>
      <c r="O3319" s="92"/>
      <c r="P3319">
        <v>0</v>
      </c>
      <c r="Q3319" s="92"/>
      <c r="R3319" s="92"/>
      <c r="S3319">
        <v>-1</v>
      </c>
      <c r="T3319">
        <v>0</v>
      </c>
      <c r="U3319" s="82" t="s">
        <v>300</v>
      </c>
      <c r="V3319" s="92"/>
      <c r="W3319">
        <v>0</v>
      </c>
      <c r="X3319" s="92"/>
      <c r="Y3319">
        <v>0</v>
      </c>
      <c r="Z3319">
        <v>0</v>
      </c>
      <c r="AA3319">
        <v>0</v>
      </c>
      <c r="AB3319">
        <v>0</v>
      </c>
      <c r="AC3319">
        <v>-1</v>
      </c>
      <c r="AD3319">
        <v>0</v>
      </c>
      <c r="AE3319">
        <v>0</v>
      </c>
      <c r="AF3319">
        <v>0</v>
      </c>
      <c r="AG3319">
        <v>0</v>
      </c>
      <c r="AH3319">
        <v>0</v>
      </c>
      <c r="AK3319">
        <v>0</v>
      </c>
      <c r="AM3319">
        <v>0</v>
      </c>
      <c r="AO3319" s="92"/>
      <c r="AP3319" s="82" t="s">
        <v>301</v>
      </c>
      <c r="AQ3319" s="82" t="s">
        <v>302</v>
      </c>
      <c r="AR3319" s="82"/>
      <c r="AS3319">
        <v>0</v>
      </c>
      <c r="AT3319">
        <v>0</v>
      </c>
      <c r="AU3319">
        <v>2035</v>
      </c>
      <c r="AY3319">
        <v>0</v>
      </c>
      <c r="AZ3319">
        <v>0</v>
      </c>
      <c r="BA3319" s="82" t="s">
        <v>398</v>
      </c>
      <c r="BB3319">
        <v>14081</v>
      </c>
      <c r="BC3319">
        <v>0</v>
      </c>
      <c r="BD3319" s="92"/>
      <c r="BE3319" s="92"/>
      <c r="BF3319">
        <v>0</v>
      </c>
      <c r="BG3319">
        <v>0</v>
      </c>
      <c r="BH3319">
        <v>0</v>
      </c>
      <c r="BI3319" s="92"/>
      <c r="BJ3319" s="92"/>
      <c r="BK3319" s="92"/>
      <c r="BL3319">
        <v>0</v>
      </c>
    </row>
    <row r="3320" spans="1:64" x14ac:dyDescent="0.25">
      <c r="A3320" s="82" t="s">
        <v>297</v>
      </c>
      <c r="B3320" s="82" t="s">
        <v>397</v>
      </c>
      <c r="C3320" s="82" t="s">
        <v>109</v>
      </c>
      <c r="D3320" s="82" t="s">
        <v>309</v>
      </c>
      <c r="E3320" s="82" t="s">
        <v>310</v>
      </c>
      <c r="F3320" s="82" t="s">
        <v>299</v>
      </c>
      <c r="G3320" s="82" t="s">
        <v>117</v>
      </c>
      <c r="H3320">
        <v>0</v>
      </c>
      <c r="I3320">
        <v>0</v>
      </c>
      <c r="J3320">
        <v>0</v>
      </c>
      <c r="K3320" s="92"/>
      <c r="L3320">
        <v>0</v>
      </c>
      <c r="M3320" s="92"/>
      <c r="N3320" s="92"/>
      <c r="O3320" s="92"/>
      <c r="P3320">
        <v>0</v>
      </c>
      <c r="Q3320" s="92"/>
      <c r="R3320" s="92"/>
      <c r="S3320">
        <v>-1</v>
      </c>
      <c r="T3320">
        <v>0</v>
      </c>
      <c r="U3320" s="82" t="s">
        <v>300</v>
      </c>
      <c r="V3320" s="92"/>
      <c r="W3320">
        <v>0</v>
      </c>
      <c r="X3320" s="92"/>
      <c r="Y3320">
        <v>0</v>
      </c>
      <c r="Z3320">
        <v>0</v>
      </c>
      <c r="AA3320">
        <v>0</v>
      </c>
      <c r="AB3320">
        <v>0</v>
      </c>
      <c r="AC3320">
        <v>-1</v>
      </c>
      <c r="AD3320">
        <v>0</v>
      </c>
      <c r="AE3320">
        <v>0</v>
      </c>
      <c r="AF3320">
        <v>0</v>
      </c>
      <c r="AG3320">
        <v>0</v>
      </c>
      <c r="AH3320">
        <v>0</v>
      </c>
      <c r="AK3320">
        <v>0</v>
      </c>
      <c r="AM3320">
        <v>0</v>
      </c>
      <c r="AO3320" s="92"/>
      <c r="AP3320" s="82" t="s">
        <v>301</v>
      </c>
      <c r="AQ3320" s="82" t="s">
        <v>302</v>
      </c>
      <c r="AR3320" s="82"/>
      <c r="AS3320">
        <v>0</v>
      </c>
      <c r="AT3320">
        <v>0</v>
      </c>
      <c r="AU3320">
        <v>2035</v>
      </c>
      <c r="AY3320">
        <v>0</v>
      </c>
      <c r="AZ3320">
        <v>0</v>
      </c>
      <c r="BA3320" s="82" t="s">
        <v>398</v>
      </c>
      <c r="BB3320">
        <v>14082</v>
      </c>
      <c r="BC3320">
        <v>0</v>
      </c>
      <c r="BD3320" s="92"/>
      <c r="BE3320" s="92"/>
      <c r="BF3320">
        <v>0</v>
      </c>
      <c r="BG3320">
        <v>0</v>
      </c>
      <c r="BH3320">
        <v>0</v>
      </c>
      <c r="BI3320" s="92"/>
      <c r="BJ3320" s="92"/>
      <c r="BK3320" s="92"/>
      <c r="BL3320">
        <v>0</v>
      </c>
    </row>
    <row r="3321" spans="1:64" x14ac:dyDescent="0.25">
      <c r="A3321" s="82" t="s">
        <v>297</v>
      </c>
      <c r="B3321" s="82" t="s">
        <v>397</v>
      </c>
      <c r="C3321" s="82" t="s">
        <v>109</v>
      </c>
      <c r="D3321" s="82" t="s">
        <v>311</v>
      </c>
      <c r="E3321" s="82" t="s">
        <v>312</v>
      </c>
      <c r="F3321" s="82" t="s">
        <v>299</v>
      </c>
      <c r="G3321" s="82" t="s">
        <v>117</v>
      </c>
      <c r="H3321">
        <v>0</v>
      </c>
      <c r="I3321">
        <v>0</v>
      </c>
      <c r="J3321">
        <v>0</v>
      </c>
      <c r="K3321" s="92"/>
      <c r="L3321">
        <v>0</v>
      </c>
      <c r="M3321" s="92"/>
      <c r="N3321" s="92"/>
      <c r="O3321" s="92"/>
      <c r="P3321">
        <v>0</v>
      </c>
      <c r="Q3321" s="92"/>
      <c r="R3321" s="92"/>
      <c r="S3321">
        <v>-1</v>
      </c>
      <c r="T3321">
        <v>0</v>
      </c>
      <c r="U3321" s="82" t="s">
        <v>300</v>
      </c>
      <c r="V3321" s="92"/>
      <c r="W3321">
        <v>0</v>
      </c>
      <c r="X3321" s="92"/>
      <c r="Y3321">
        <v>0</v>
      </c>
      <c r="Z3321">
        <v>0</v>
      </c>
      <c r="AA3321">
        <v>0</v>
      </c>
      <c r="AB3321">
        <v>0</v>
      </c>
      <c r="AC3321">
        <v>-1</v>
      </c>
      <c r="AD3321">
        <v>0</v>
      </c>
      <c r="AE3321">
        <v>0</v>
      </c>
      <c r="AF3321">
        <v>0</v>
      </c>
      <c r="AG3321">
        <v>0</v>
      </c>
      <c r="AH3321">
        <v>0</v>
      </c>
      <c r="AK3321">
        <v>0</v>
      </c>
      <c r="AM3321">
        <v>0</v>
      </c>
      <c r="AO3321" s="92"/>
      <c r="AP3321" s="82" t="s">
        <v>301</v>
      </c>
      <c r="AQ3321" s="82" t="s">
        <v>302</v>
      </c>
      <c r="AR3321" s="82"/>
      <c r="AS3321">
        <v>0</v>
      </c>
      <c r="AT3321">
        <v>0</v>
      </c>
      <c r="AU3321">
        <v>2035</v>
      </c>
      <c r="AY3321">
        <v>0</v>
      </c>
      <c r="AZ3321">
        <v>0</v>
      </c>
      <c r="BA3321" s="82" t="s">
        <v>398</v>
      </c>
      <c r="BB3321">
        <v>14083</v>
      </c>
      <c r="BC3321">
        <v>0</v>
      </c>
      <c r="BD3321" s="92"/>
      <c r="BE3321" s="92"/>
      <c r="BF3321">
        <v>0</v>
      </c>
      <c r="BG3321">
        <v>0</v>
      </c>
      <c r="BH3321">
        <v>0</v>
      </c>
      <c r="BI3321" s="92"/>
      <c r="BJ3321" s="92"/>
      <c r="BK3321" s="92"/>
      <c r="BL3321">
        <v>0</v>
      </c>
    </row>
    <row r="3322" spans="1:64" x14ac:dyDescent="0.25">
      <c r="A3322" s="82" t="s">
        <v>297</v>
      </c>
      <c r="B3322" s="82" t="s">
        <v>397</v>
      </c>
      <c r="C3322" s="82" t="s">
        <v>109</v>
      </c>
      <c r="D3322" s="82" t="s">
        <v>313</v>
      </c>
      <c r="E3322" s="82" t="s">
        <v>314</v>
      </c>
      <c r="F3322" s="82" t="s">
        <v>299</v>
      </c>
      <c r="G3322" s="82" t="s">
        <v>117</v>
      </c>
      <c r="H3322">
        <v>0</v>
      </c>
      <c r="I3322">
        <v>0</v>
      </c>
      <c r="J3322">
        <v>0</v>
      </c>
      <c r="K3322" s="92"/>
      <c r="L3322">
        <v>0</v>
      </c>
      <c r="M3322" s="92"/>
      <c r="N3322" s="92"/>
      <c r="O3322" s="92"/>
      <c r="P3322">
        <v>0</v>
      </c>
      <c r="Q3322" s="92"/>
      <c r="R3322" s="92"/>
      <c r="S3322">
        <v>-1</v>
      </c>
      <c r="T3322">
        <v>0</v>
      </c>
      <c r="U3322" s="82" t="s">
        <v>300</v>
      </c>
      <c r="V3322" s="92"/>
      <c r="W3322">
        <v>0</v>
      </c>
      <c r="X3322" s="92"/>
      <c r="Y3322">
        <v>0</v>
      </c>
      <c r="Z3322">
        <v>0</v>
      </c>
      <c r="AA3322">
        <v>0</v>
      </c>
      <c r="AB3322">
        <v>0</v>
      </c>
      <c r="AC3322">
        <v>-1</v>
      </c>
      <c r="AD3322">
        <v>0</v>
      </c>
      <c r="AE3322">
        <v>0</v>
      </c>
      <c r="AF3322">
        <v>0</v>
      </c>
      <c r="AG3322">
        <v>0</v>
      </c>
      <c r="AH3322">
        <v>0</v>
      </c>
      <c r="AK3322">
        <v>0</v>
      </c>
      <c r="AM3322">
        <v>0</v>
      </c>
      <c r="AO3322" s="92"/>
      <c r="AP3322" s="82" t="s">
        <v>301</v>
      </c>
      <c r="AQ3322" s="82" t="s">
        <v>302</v>
      </c>
      <c r="AR3322" s="82"/>
      <c r="AS3322">
        <v>0</v>
      </c>
      <c r="AT3322">
        <v>0</v>
      </c>
      <c r="AU3322">
        <v>2035</v>
      </c>
      <c r="AY3322">
        <v>0</v>
      </c>
      <c r="AZ3322">
        <v>0</v>
      </c>
      <c r="BA3322" s="82" t="s">
        <v>398</v>
      </c>
      <c r="BB3322">
        <v>14084</v>
      </c>
      <c r="BC3322">
        <v>0</v>
      </c>
      <c r="BD3322" s="92"/>
      <c r="BE3322" s="92"/>
      <c r="BF3322">
        <v>0</v>
      </c>
      <c r="BG3322">
        <v>0</v>
      </c>
      <c r="BH3322">
        <v>0</v>
      </c>
      <c r="BI3322" s="92"/>
      <c r="BJ3322" s="92"/>
      <c r="BK3322" s="92"/>
      <c r="BL3322">
        <v>0</v>
      </c>
    </row>
    <row r="3323" spans="1:64" x14ac:dyDescent="0.25">
      <c r="A3323" s="82" t="s">
        <v>297</v>
      </c>
      <c r="B3323" s="82" t="s">
        <v>397</v>
      </c>
      <c r="C3323" s="82" t="s">
        <v>109</v>
      </c>
      <c r="D3323" s="82" t="s">
        <v>298</v>
      </c>
      <c r="E3323" s="82" t="s">
        <v>55</v>
      </c>
      <c r="F3323" s="82" t="s">
        <v>315</v>
      </c>
      <c r="G3323" s="82" t="s">
        <v>112</v>
      </c>
      <c r="H3323">
        <v>0</v>
      </c>
      <c r="I3323">
        <v>0</v>
      </c>
      <c r="J3323">
        <v>0</v>
      </c>
      <c r="K3323" s="92"/>
      <c r="L3323">
        <v>0</v>
      </c>
      <c r="M3323" s="92"/>
      <c r="N3323" s="92"/>
      <c r="O3323" s="92"/>
      <c r="P3323">
        <v>0</v>
      </c>
      <c r="Q3323" s="92"/>
      <c r="R3323" s="92"/>
      <c r="S3323">
        <v>-1</v>
      </c>
      <c r="T3323">
        <v>0</v>
      </c>
      <c r="U3323" s="82" t="s">
        <v>316</v>
      </c>
      <c r="V3323" s="92"/>
      <c r="W3323">
        <v>0</v>
      </c>
      <c r="X3323" s="92"/>
      <c r="Y3323">
        <v>0</v>
      </c>
      <c r="Z3323">
        <v>0</v>
      </c>
      <c r="AA3323">
        <v>0</v>
      </c>
      <c r="AB3323">
        <v>0</v>
      </c>
      <c r="AC3323">
        <v>-1</v>
      </c>
      <c r="AD3323">
        <v>0</v>
      </c>
      <c r="AE3323">
        <v>0</v>
      </c>
      <c r="AF3323">
        <v>0</v>
      </c>
      <c r="AG3323">
        <v>0</v>
      </c>
      <c r="AH3323">
        <v>0</v>
      </c>
      <c r="AK3323">
        <v>0</v>
      </c>
      <c r="AM3323">
        <v>0</v>
      </c>
      <c r="AO3323" s="92"/>
      <c r="AP3323" s="82" t="s">
        <v>317</v>
      </c>
      <c r="AQ3323" s="82" t="s">
        <v>318</v>
      </c>
      <c r="AR3323" s="82"/>
      <c r="AS3323">
        <v>0</v>
      </c>
      <c r="AT3323">
        <v>0</v>
      </c>
      <c r="AU3323">
        <v>2035</v>
      </c>
      <c r="AY3323">
        <v>0</v>
      </c>
      <c r="AZ3323">
        <v>0</v>
      </c>
      <c r="BA3323" s="82" t="s">
        <v>398</v>
      </c>
      <c r="BB3323">
        <v>14085</v>
      </c>
      <c r="BC3323">
        <v>0</v>
      </c>
      <c r="BD3323" s="92"/>
      <c r="BE3323" s="92"/>
      <c r="BF3323">
        <v>0</v>
      </c>
      <c r="BG3323">
        <v>0</v>
      </c>
      <c r="BH3323">
        <v>0</v>
      </c>
      <c r="BI3323" s="92"/>
      <c r="BJ3323" s="92"/>
      <c r="BK3323" s="92"/>
      <c r="BL3323">
        <v>0</v>
      </c>
    </row>
    <row r="3324" spans="1:64" x14ac:dyDescent="0.25">
      <c r="A3324" s="82" t="s">
        <v>297</v>
      </c>
      <c r="B3324" s="82" t="s">
        <v>397</v>
      </c>
      <c r="C3324" s="82" t="s">
        <v>109</v>
      </c>
      <c r="D3324" s="82" t="s">
        <v>303</v>
      </c>
      <c r="E3324" s="82" t="s">
        <v>304</v>
      </c>
      <c r="F3324" s="82" t="s">
        <v>315</v>
      </c>
      <c r="G3324" s="82" t="s">
        <v>112</v>
      </c>
      <c r="H3324">
        <v>0</v>
      </c>
      <c r="I3324">
        <v>0</v>
      </c>
      <c r="J3324">
        <v>0</v>
      </c>
      <c r="K3324" s="92"/>
      <c r="L3324">
        <v>0</v>
      </c>
      <c r="M3324" s="92"/>
      <c r="N3324" s="92"/>
      <c r="O3324" s="92"/>
      <c r="P3324">
        <v>0</v>
      </c>
      <c r="Q3324" s="92"/>
      <c r="R3324" s="92"/>
      <c r="S3324">
        <v>-1</v>
      </c>
      <c r="T3324">
        <v>0</v>
      </c>
      <c r="U3324" s="82" t="s">
        <v>316</v>
      </c>
      <c r="V3324" s="92"/>
      <c r="W3324">
        <v>0</v>
      </c>
      <c r="X3324" s="92"/>
      <c r="Y3324">
        <v>0</v>
      </c>
      <c r="Z3324">
        <v>0</v>
      </c>
      <c r="AA3324">
        <v>0</v>
      </c>
      <c r="AB3324">
        <v>0</v>
      </c>
      <c r="AC3324">
        <v>-1</v>
      </c>
      <c r="AD3324">
        <v>0</v>
      </c>
      <c r="AE3324">
        <v>0</v>
      </c>
      <c r="AF3324">
        <v>0</v>
      </c>
      <c r="AG3324">
        <v>0</v>
      </c>
      <c r="AH3324">
        <v>0</v>
      </c>
      <c r="AK3324">
        <v>0</v>
      </c>
      <c r="AM3324">
        <v>0</v>
      </c>
      <c r="AO3324" s="92"/>
      <c r="AP3324" s="82" t="s">
        <v>317</v>
      </c>
      <c r="AQ3324" s="82" t="s">
        <v>318</v>
      </c>
      <c r="AR3324" s="82"/>
      <c r="AS3324">
        <v>0</v>
      </c>
      <c r="AT3324">
        <v>0</v>
      </c>
      <c r="AU3324">
        <v>2035</v>
      </c>
      <c r="AY3324">
        <v>0</v>
      </c>
      <c r="AZ3324">
        <v>0</v>
      </c>
      <c r="BA3324" s="82" t="s">
        <v>398</v>
      </c>
      <c r="BB3324">
        <v>14086</v>
      </c>
      <c r="BC3324">
        <v>0</v>
      </c>
      <c r="BD3324" s="92"/>
      <c r="BE3324" s="92"/>
      <c r="BF3324">
        <v>0</v>
      </c>
      <c r="BG3324">
        <v>0</v>
      </c>
      <c r="BH3324">
        <v>0</v>
      </c>
      <c r="BI3324" s="92"/>
      <c r="BJ3324" s="92"/>
      <c r="BK3324" s="92"/>
      <c r="BL3324">
        <v>0</v>
      </c>
    </row>
    <row r="3325" spans="1:64" x14ac:dyDescent="0.25">
      <c r="A3325" s="82" t="s">
        <v>297</v>
      </c>
      <c r="B3325" s="82" t="s">
        <v>397</v>
      </c>
      <c r="C3325" s="82" t="s">
        <v>109</v>
      </c>
      <c r="D3325" s="82" t="s">
        <v>305</v>
      </c>
      <c r="E3325" s="82" t="s">
        <v>58</v>
      </c>
      <c r="F3325" s="82" t="s">
        <v>315</v>
      </c>
      <c r="G3325" s="82" t="s">
        <v>112</v>
      </c>
      <c r="H3325">
        <v>0</v>
      </c>
      <c r="I3325">
        <v>0</v>
      </c>
      <c r="J3325">
        <v>0</v>
      </c>
      <c r="K3325" s="92"/>
      <c r="L3325">
        <v>0</v>
      </c>
      <c r="M3325" s="92"/>
      <c r="N3325" s="92"/>
      <c r="O3325" s="92"/>
      <c r="P3325">
        <v>0</v>
      </c>
      <c r="Q3325" s="92"/>
      <c r="R3325" s="92"/>
      <c r="S3325">
        <v>-1</v>
      </c>
      <c r="T3325">
        <v>0</v>
      </c>
      <c r="U3325" s="82" t="s">
        <v>316</v>
      </c>
      <c r="V3325" s="92"/>
      <c r="W3325">
        <v>0</v>
      </c>
      <c r="X3325" s="92"/>
      <c r="Y3325">
        <v>0</v>
      </c>
      <c r="Z3325">
        <v>0</v>
      </c>
      <c r="AA3325">
        <v>0</v>
      </c>
      <c r="AB3325">
        <v>0</v>
      </c>
      <c r="AC3325">
        <v>-1</v>
      </c>
      <c r="AD3325">
        <v>0</v>
      </c>
      <c r="AE3325">
        <v>0</v>
      </c>
      <c r="AF3325">
        <v>0</v>
      </c>
      <c r="AG3325">
        <v>0</v>
      </c>
      <c r="AH3325">
        <v>0</v>
      </c>
      <c r="AK3325">
        <v>0</v>
      </c>
      <c r="AM3325">
        <v>0</v>
      </c>
      <c r="AO3325" s="92"/>
      <c r="AP3325" s="82" t="s">
        <v>317</v>
      </c>
      <c r="AQ3325" s="82" t="s">
        <v>318</v>
      </c>
      <c r="AR3325" s="82"/>
      <c r="AS3325">
        <v>0</v>
      </c>
      <c r="AT3325">
        <v>0</v>
      </c>
      <c r="AU3325">
        <v>2035</v>
      </c>
      <c r="AY3325">
        <v>0</v>
      </c>
      <c r="AZ3325">
        <v>0</v>
      </c>
      <c r="BA3325" s="82" t="s">
        <v>398</v>
      </c>
      <c r="BB3325">
        <v>14087</v>
      </c>
      <c r="BC3325">
        <v>0</v>
      </c>
      <c r="BD3325" s="92"/>
      <c r="BE3325" s="92"/>
      <c r="BF3325">
        <v>0</v>
      </c>
      <c r="BG3325">
        <v>0</v>
      </c>
      <c r="BH3325">
        <v>0</v>
      </c>
      <c r="BI3325" s="92"/>
      <c r="BJ3325" s="92"/>
      <c r="BK3325" s="92"/>
      <c r="BL3325">
        <v>0</v>
      </c>
    </row>
    <row r="3326" spans="1:64" x14ac:dyDescent="0.25">
      <c r="A3326" s="82" t="s">
        <v>297</v>
      </c>
      <c r="B3326" s="82" t="s">
        <v>397</v>
      </c>
      <c r="C3326" s="82" t="s">
        <v>109</v>
      </c>
      <c r="D3326" s="82" t="s">
        <v>306</v>
      </c>
      <c r="E3326" s="82" t="s">
        <v>59</v>
      </c>
      <c r="F3326" s="82" t="s">
        <v>315</v>
      </c>
      <c r="G3326" s="82" t="s">
        <v>112</v>
      </c>
      <c r="H3326">
        <v>0</v>
      </c>
      <c r="I3326">
        <v>0</v>
      </c>
      <c r="J3326">
        <v>0</v>
      </c>
      <c r="K3326" s="92"/>
      <c r="L3326">
        <v>0</v>
      </c>
      <c r="M3326" s="92"/>
      <c r="N3326" s="92"/>
      <c r="O3326" s="92"/>
      <c r="P3326">
        <v>0</v>
      </c>
      <c r="Q3326" s="92"/>
      <c r="R3326" s="92"/>
      <c r="S3326">
        <v>-1</v>
      </c>
      <c r="T3326">
        <v>0</v>
      </c>
      <c r="U3326" s="82" t="s">
        <v>316</v>
      </c>
      <c r="V3326" s="92"/>
      <c r="W3326">
        <v>0</v>
      </c>
      <c r="X3326" s="92"/>
      <c r="Y3326">
        <v>0</v>
      </c>
      <c r="Z3326">
        <v>0</v>
      </c>
      <c r="AA3326">
        <v>0</v>
      </c>
      <c r="AB3326">
        <v>0</v>
      </c>
      <c r="AC3326">
        <v>-1</v>
      </c>
      <c r="AD3326">
        <v>0</v>
      </c>
      <c r="AE3326">
        <v>0</v>
      </c>
      <c r="AF3326">
        <v>0</v>
      </c>
      <c r="AG3326">
        <v>0</v>
      </c>
      <c r="AH3326">
        <v>0</v>
      </c>
      <c r="AK3326">
        <v>0</v>
      </c>
      <c r="AM3326">
        <v>0</v>
      </c>
      <c r="AO3326" s="92"/>
      <c r="AP3326" s="82" t="s">
        <v>317</v>
      </c>
      <c r="AQ3326" s="82" t="s">
        <v>318</v>
      </c>
      <c r="AR3326" s="82"/>
      <c r="AS3326">
        <v>0</v>
      </c>
      <c r="AT3326">
        <v>0</v>
      </c>
      <c r="AU3326">
        <v>2035</v>
      </c>
      <c r="AY3326">
        <v>0</v>
      </c>
      <c r="AZ3326">
        <v>0</v>
      </c>
      <c r="BA3326" s="82" t="s">
        <v>398</v>
      </c>
      <c r="BB3326">
        <v>14088</v>
      </c>
      <c r="BC3326">
        <v>0</v>
      </c>
      <c r="BD3326" s="92"/>
      <c r="BE3326" s="92"/>
      <c r="BF3326">
        <v>0</v>
      </c>
      <c r="BG3326">
        <v>0</v>
      </c>
      <c r="BH3326">
        <v>0</v>
      </c>
      <c r="BI3326" s="92"/>
      <c r="BJ3326" s="92"/>
      <c r="BK3326" s="92"/>
      <c r="BL3326">
        <v>0</v>
      </c>
    </row>
    <row r="3327" spans="1:64" x14ac:dyDescent="0.25">
      <c r="A3327" s="82" t="s">
        <v>297</v>
      </c>
      <c r="B3327" s="82" t="s">
        <v>397</v>
      </c>
      <c r="C3327" s="82" t="s">
        <v>109</v>
      </c>
      <c r="D3327" s="82" t="s">
        <v>307</v>
      </c>
      <c r="E3327" s="82" t="s">
        <v>60</v>
      </c>
      <c r="F3327" s="82" t="s">
        <v>315</v>
      </c>
      <c r="G3327" s="82" t="s">
        <v>112</v>
      </c>
      <c r="H3327">
        <v>0</v>
      </c>
      <c r="I3327">
        <v>0</v>
      </c>
      <c r="J3327">
        <v>0</v>
      </c>
      <c r="K3327" s="92"/>
      <c r="L3327">
        <v>0</v>
      </c>
      <c r="M3327" s="92"/>
      <c r="N3327" s="92"/>
      <c r="O3327" s="92"/>
      <c r="P3327">
        <v>0</v>
      </c>
      <c r="Q3327" s="92"/>
      <c r="R3327" s="92"/>
      <c r="S3327">
        <v>-1</v>
      </c>
      <c r="T3327">
        <v>0</v>
      </c>
      <c r="U3327" s="82" t="s">
        <v>316</v>
      </c>
      <c r="V3327" s="92"/>
      <c r="W3327">
        <v>0</v>
      </c>
      <c r="X3327" s="92"/>
      <c r="Y3327">
        <v>0</v>
      </c>
      <c r="Z3327">
        <v>0</v>
      </c>
      <c r="AA3327">
        <v>0</v>
      </c>
      <c r="AB3327">
        <v>0</v>
      </c>
      <c r="AC3327">
        <v>-1</v>
      </c>
      <c r="AD3327">
        <v>0</v>
      </c>
      <c r="AE3327">
        <v>0</v>
      </c>
      <c r="AF3327">
        <v>0</v>
      </c>
      <c r="AG3327">
        <v>0</v>
      </c>
      <c r="AH3327">
        <v>0</v>
      </c>
      <c r="AK3327">
        <v>0</v>
      </c>
      <c r="AM3327">
        <v>0</v>
      </c>
      <c r="AO3327" s="92"/>
      <c r="AP3327" s="82" t="s">
        <v>317</v>
      </c>
      <c r="AQ3327" s="82" t="s">
        <v>318</v>
      </c>
      <c r="AR3327" s="82"/>
      <c r="AS3327">
        <v>0</v>
      </c>
      <c r="AT3327">
        <v>0</v>
      </c>
      <c r="AU3327">
        <v>2035</v>
      </c>
      <c r="AY3327">
        <v>0</v>
      </c>
      <c r="AZ3327">
        <v>0</v>
      </c>
      <c r="BA3327" s="82" t="s">
        <v>398</v>
      </c>
      <c r="BB3327">
        <v>14089</v>
      </c>
      <c r="BC3327">
        <v>0</v>
      </c>
      <c r="BD3327" s="92"/>
      <c r="BE3327" s="92"/>
      <c r="BF3327">
        <v>0</v>
      </c>
      <c r="BG3327">
        <v>0</v>
      </c>
      <c r="BH3327">
        <v>0</v>
      </c>
      <c r="BI3327" s="92"/>
      <c r="BJ3327" s="92"/>
      <c r="BK3327" s="92"/>
      <c r="BL3327">
        <v>0</v>
      </c>
    </row>
    <row r="3328" spans="1:64" x14ac:dyDescent="0.25">
      <c r="A3328" s="82" t="s">
        <v>297</v>
      </c>
      <c r="B3328" s="82" t="s">
        <v>397</v>
      </c>
      <c r="C3328" s="82" t="s">
        <v>109</v>
      </c>
      <c r="D3328" s="82" t="s">
        <v>308</v>
      </c>
      <c r="E3328" s="82" t="s">
        <v>61</v>
      </c>
      <c r="F3328" s="82" t="s">
        <v>315</v>
      </c>
      <c r="G3328" s="82" t="s">
        <v>112</v>
      </c>
      <c r="H3328">
        <v>0</v>
      </c>
      <c r="I3328">
        <v>0</v>
      </c>
      <c r="J3328">
        <v>0</v>
      </c>
      <c r="K3328" s="92"/>
      <c r="L3328">
        <v>0</v>
      </c>
      <c r="M3328" s="92"/>
      <c r="N3328" s="92"/>
      <c r="O3328" s="92"/>
      <c r="P3328">
        <v>0</v>
      </c>
      <c r="Q3328" s="92"/>
      <c r="R3328" s="92"/>
      <c r="S3328">
        <v>-1</v>
      </c>
      <c r="T3328">
        <v>0</v>
      </c>
      <c r="U3328" s="82" t="s">
        <v>316</v>
      </c>
      <c r="V3328" s="92"/>
      <c r="W3328">
        <v>0</v>
      </c>
      <c r="X3328" s="92"/>
      <c r="Y3328">
        <v>0</v>
      </c>
      <c r="Z3328">
        <v>0</v>
      </c>
      <c r="AA3328">
        <v>0</v>
      </c>
      <c r="AB3328">
        <v>0</v>
      </c>
      <c r="AC3328">
        <v>-1</v>
      </c>
      <c r="AD3328">
        <v>0</v>
      </c>
      <c r="AE3328">
        <v>0</v>
      </c>
      <c r="AF3328">
        <v>0</v>
      </c>
      <c r="AG3328">
        <v>0</v>
      </c>
      <c r="AH3328">
        <v>0</v>
      </c>
      <c r="AK3328">
        <v>0</v>
      </c>
      <c r="AM3328">
        <v>0</v>
      </c>
      <c r="AO3328" s="92"/>
      <c r="AP3328" s="82" t="s">
        <v>317</v>
      </c>
      <c r="AQ3328" s="82" t="s">
        <v>318</v>
      </c>
      <c r="AR3328" s="82"/>
      <c r="AS3328">
        <v>0</v>
      </c>
      <c r="AT3328">
        <v>0</v>
      </c>
      <c r="AU3328">
        <v>2035</v>
      </c>
      <c r="AY3328">
        <v>0</v>
      </c>
      <c r="AZ3328">
        <v>0</v>
      </c>
      <c r="BA3328" s="82" t="s">
        <v>398</v>
      </c>
      <c r="BB3328">
        <v>14090</v>
      </c>
      <c r="BC3328">
        <v>0</v>
      </c>
      <c r="BD3328" s="92"/>
      <c r="BE3328" s="92"/>
      <c r="BF3328">
        <v>0</v>
      </c>
      <c r="BG3328">
        <v>0</v>
      </c>
      <c r="BH3328">
        <v>0</v>
      </c>
      <c r="BI3328" s="92"/>
      <c r="BJ3328" s="92"/>
      <c r="BK3328" s="92"/>
      <c r="BL3328">
        <v>0</v>
      </c>
    </row>
    <row r="3329" spans="1:64" x14ac:dyDescent="0.25">
      <c r="A3329" s="82" t="s">
        <v>297</v>
      </c>
      <c r="B3329" s="82" t="s">
        <v>397</v>
      </c>
      <c r="C3329" s="82" t="s">
        <v>109</v>
      </c>
      <c r="D3329" s="82" t="s">
        <v>311</v>
      </c>
      <c r="E3329" s="82" t="s">
        <v>312</v>
      </c>
      <c r="F3329" s="82" t="s">
        <v>315</v>
      </c>
      <c r="G3329" s="82" t="s">
        <v>112</v>
      </c>
      <c r="H3329">
        <v>0</v>
      </c>
      <c r="I3329">
        <v>0</v>
      </c>
      <c r="J3329">
        <v>0</v>
      </c>
      <c r="K3329" s="92"/>
      <c r="L3329">
        <v>0</v>
      </c>
      <c r="M3329" s="92"/>
      <c r="N3329" s="92"/>
      <c r="O3329" s="92"/>
      <c r="P3329">
        <v>0</v>
      </c>
      <c r="Q3329" s="92"/>
      <c r="R3329" s="92"/>
      <c r="S3329">
        <v>-1</v>
      </c>
      <c r="T3329">
        <v>0</v>
      </c>
      <c r="U3329" s="82" t="s">
        <v>316</v>
      </c>
      <c r="V3329" s="92"/>
      <c r="W3329">
        <v>0</v>
      </c>
      <c r="X3329" s="92"/>
      <c r="Y3329">
        <v>0</v>
      </c>
      <c r="Z3329">
        <v>0</v>
      </c>
      <c r="AA3329">
        <v>0</v>
      </c>
      <c r="AB3329">
        <v>0</v>
      </c>
      <c r="AC3329">
        <v>-1</v>
      </c>
      <c r="AD3329">
        <v>0</v>
      </c>
      <c r="AE3329">
        <v>0</v>
      </c>
      <c r="AF3329">
        <v>0</v>
      </c>
      <c r="AG3329">
        <v>0</v>
      </c>
      <c r="AH3329">
        <v>0</v>
      </c>
      <c r="AK3329">
        <v>0</v>
      </c>
      <c r="AM3329">
        <v>0</v>
      </c>
      <c r="AO3329" s="92"/>
      <c r="AP3329" s="82" t="s">
        <v>317</v>
      </c>
      <c r="AQ3329" s="82" t="s">
        <v>318</v>
      </c>
      <c r="AR3329" s="82"/>
      <c r="AS3329">
        <v>0</v>
      </c>
      <c r="AT3329">
        <v>0</v>
      </c>
      <c r="AU3329">
        <v>2035</v>
      </c>
      <c r="AY3329">
        <v>0</v>
      </c>
      <c r="AZ3329">
        <v>0</v>
      </c>
      <c r="BA3329" s="82" t="s">
        <v>398</v>
      </c>
      <c r="BB3329">
        <v>14091</v>
      </c>
      <c r="BC3329">
        <v>0</v>
      </c>
      <c r="BD3329" s="92"/>
      <c r="BE3329" s="92"/>
      <c r="BF3329">
        <v>0</v>
      </c>
      <c r="BG3329">
        <v>0</v>
      </c>
      <c r="BH3329">
        <v>0</v>
      </c>
      <c r="BI3329" s="92"/>
      <c r="BJ3329" s="92"/>
      <c r="BK3329" s="92"/>
      <c r="BL3329">
        <v>0</v>
      </c>
    </row>
    <row r="3330" spans="1:64" x14ac:dyDescent="0.25">
      <c r="A3330" s="82" t="s">
        <v>297</v>
      </c>
      <c r="B3330" s="82" t="s">
        <v>397</v>
      </c>
      <c r="C3330" s="82" t="s">
        <v>109</v>
      </c>
      <c r="D3330" s="82" t="s">
        <v>298</v>
      </c>
      <c r="E3330" s="82" t="s">
        <v>55</v>
      </c>
      <c r="F3330" s="82" t="s">
        <v>319</v>
      </c>
      <c r="G3330" s="82" t="s">
        <v>116</v>
      </c>
      <c r="H3330">
        <v>0</v>
      </c>
      <c r="I3330">
        <v>0</v>
      </c>
      <c r="J3330">
        <v>0</v>
      </c>
      <c r="K3330" s="92"/>
      <c r="L3330">
        <v>0</v>
      </c>
      <c r="M3330" s="92"/>
      <c r="N3330" s="92"/>
      <c r="O3330" s="92"/>
      <c r="P3330">
        <v>0</v>
      </c>
      <c r="Q3330" s="92"/>
      <c r="R3330" s="92"/>
      <c r="S3330">
        <v>-1</v>
      </c>
      <c r="T3330">
        <v>0</v>
      </c>
      <c r="U3330" s="82" t="s">
        <v>320</v>
      </c>
      <c r="V3330" s="92"/>
      <c r="W3330">
        <v>0</v>
      </c>
      <c r="X3330" s="92"/>
      <c r="Y3330">
        <v>0</v>
      </c>
      <c r="Z3330">
        <v>0</v>
      </c>
      <c r="AA3330">
        <v>0</v>
      </c>
      <c r="AB3330">
        <v>0</v>
      </c>
      <c r="AC3330">
        <v>-1</v>
      </c>
      <c r="AD3330">
        <v>0</v>
      </c>
      <c r="AE3330">
        <v>0</v>
      </c>
      <c r="AF3330">
        <v>0</v>
      </c>
      <c r="AG3330">
        <v>0</v>
      </c>
      <c r="AH3330">
        <v>0</v>
      </c>
      <c r="AK3330">
        <v>0</v>
      </c>
      <c r="AM3330">
        <v>0</v>
      </c>
      <c r="AO3330" s="92"/>
      <c r="AP3330" s="82" t="s">
        <v>317</v>
      </c>
      <c r="AQ3330" s="82" t="s">
        <v>318</v>
      </c>
      <c r="AR3330" s="82"/>
      <c r="AS3330">
        <v>0</v>
      </c>
      <c r="AT3330">
        <v>0</v>
      </c>
      <c r="AU3330">
        <v>2035</v>
      </c>
      <c r="AY3330">
        <v>0</v>
      </c>
      <c r="AZ3330">
        <v>0</v>
      </c>
      <c r="BA3330" s="82" t="s">
        <v>398</v>
      </c>
      <c r="BB3330">
        <v>14092</v>
      </c>
      <c r="BC3330">
        <v>0</v>
      </c>
      <c r="BD3330" s="92"/>
      <c r="BE3330" s="92"/>
      <c r="BF3330">
        <v>0</v>
      </c>
      <c r="BG3330">
        <v>0</v>
      </c>
      <c r="BH3330">
        <v>0</v>
      </c>
      <c r="BI3330" s="92"/>
      <c r="BJ3330" s="92"/>
      <c r="BK3330" s="92"/>
      <c r="BL3330">
        <v>0</v>
      </c>
    </row>
    <row r="3331" spans="1:64" x14ac:dyDescent="0.25">
      <c r="A3331" s="82" t="s">
        <v>297</v>
      </c>
      <c r="B3331" s="82" t="s">
        <v>397</v>
      </c>
      <c r="C3331" s="82" t="s">
        <v>109</v>
      </c>
      <c r="D3331" s="82" t="s">
        <v>303</v>
      </c>
      <c r="E3331" s="82" t="s">
        <v>304</v>
      </c>
      <c r="F3331" s="82" t="s">
        <v>319</v>
      </c>
      <c r="G3331" s="82" t="s">
        <v>116</v>
      </c>
      <c r="H3331">
        <v>0</v>
      </c>
      <c r="I3331">
        <v>0</v>
      </c>
      <c r="J3331">
        <v>0</v>
      </c>
      <c r="K3331" s="92"/>
      <c r="L3331">
        <v>0</v>
      </c>
      <c r="M3331" s="92"/>
      <c r="N3331" s="92"/>
      <c r="O3331" s="92"/>
      <c r="P3331">
        <v>0</v>
      </c>
      <c r="Q3331" s="92"/>
      <c r="R3331" s="92"/>
      <c r="S3331">
        <v>-1</v>
      </c>
      <c r="T3331">
        <v>0</v>
      </c>
      <c r="U3331" s="82" t="s">
        <v>320</v>
      </c>
      <c r="V3331" s="92"/>
      <c r="W3331">
        <v>0</v>
      </c>
      <c r="X3331" s="92"/>
      <c r="Y3331">
        <v>0</v>
      </c>
      <c r="Z3331">
        <v>0</v>
      </c>
      <c r="AA3331">
        <v>0</v>
      </c>
      <c r="AB3331">
        <v>0</v>
      </c>
      <c r="AC3331">
        <v>-1</v>
      </c>
      <c r="AD3331">
        <v>0</v>
      </c>
      <c r="AE3331">
        <v>0</v>
      </c>
      <c r="AF3331">
        <v>0</v>
      </c>
      <c r="AG3331">
        <v>0</v>
      </c>
      <c r="AH3331">
        <v>0</v>
      </c>
      <c r="AK3331">
        <v>0</v>
      </c>
      <c r="AM3331">
        <v>0</v>
      </c>
      <c r="AO3331" s="92"/>
      <c r="AP3331" s="82" t="s">
        <v>317</v>
      </c>
      <c r="AQ3331" s="82" t="s">
        <v>318</v>
      </c>
      <c r="AR3331" s="82"/>
      <c r="AS3331">
        <v>0</v>
      </c>
      <c r="AT3331">
        <v>0</v>
      </c>
      <c r="AU3331">
        <v>2035</v>
      </c>
      <c r="AY3331">
        <v>0</v>
      </c>
      <c r="AZ3331">
        <v>0</v>
      </c>
      <c r="BA3331" s="82" t="s">
        <v>398</v>
      </c>
      <c r="BB3331">
        <v>14093</v>
      </c>
      <c r="BC3331">
        <v>0</v>
      </c>
      <c r="BD3331" s="92"/>
      <c r="BE3331" s="92"/>
      <c r="BF3331">
        <v>0</v>
      </c>
      <c r="BG3331">
        <v>0</v>
      </c>
      <c r="BH3331">
        <v>0</v>
      </c>
      <c r="BI3331" s="92"/>
      <c r="BJ3331" s="92"/>
      <c r="BK3331" s="92"/>
      <c r="BL3331">
        <v>0</v>
      </c>
    </row>
    <row r="3332" spans="1:64" x14ac:dyDescent="0.25">
      <c r="A3332" s="82" t="s">
        <v>297</v>
      </c>
      <c r="B3332" s="82" t="s">
        <v>397</v>
      </c>
      <c r="C3332" s="82" t="s">
        <v>109</v>
      </c>
      <c r="D3332" s="82" t="s">
        <v>305</v>
      </c>
      <c r="E3332" s="82" t="s">
        <v>58</v>
      </c>
      <c r="F3332" s="82" t="s">
        <v>319</v>
      </c>
      <c r="G3332" s="82" t="s">
        <v>116</v>
      </c>
      <c r="H3332">
        <v>0</v>
      </c>
      <c r="I3332">
        <v>0</v>
      </c>
      <c r="J3332">
        <v>0</v>
      </c>
      <c r="K3332" s="92"/>
      <c r="L3332">
        <v>0</v>
      </c>
      <c r="M3332" s="92"/>
      <c r="N3332" s="92"/>
      <c r="O3332" s="92"/>
      <c r="P3332">
        <v>0</v>
      </c>
      <c r="Q3332" s="92"/>
      <c r="R3332" s="92"/>
      <c r="S3332">
        <v>-1</v>
      </c>
      <c r="T3332">
        <v>0</v>
      </c>
      <c r="U3332" s="82" t="s">
        <v>320</v>
      </c>
      <c r="V3332" s="92"/>
      <c r="W3332">
        <v>0</v>
      </c>
      <c r="X3332" s="92"/>
      <c r="Y3332">
        <v>0</v>
      </c>
      <c r="Z3332">
        <v>0</v>
      </c>
      <c r="AA3332">
        <v>0</v>
      </c>
      <c r="AB3332">
        <v>0</v>
      </c>
      <c r="AC3332">
        <v>-1</v>
      </c>
      <c r="AD3332">
        <v>0</v>
      </c>
      <c r="AE3332">
        <v>0</v>
      </c>
      <c r="AF3332">
        <v>0</v>
      </c>
      <c r="AG3332">
        <v>0</v>
      </c>
      <c r="AH3332">
        <v>0</v>
      </c>
      <c r="AK3332">
        <v>0</v>
      </c>
      <c r="AM3332">
        <v>0</v>
      </c>
      <c r="AO3332" s="92"/>
      <c r="AP3332" s="82" t="s">
        <v>317</v>
      </c>
      <c r="AQ3332" s="82" t="s">
        <v>318</v>
      </c>
      <c r="AR3332" s="82"/>
      <c r="AS3332">
        <v>0</v>
      </c>
      <c r="AT3332">
        <v>0</v>
      </c>
      <c r="AU3332">
        <v>2035</v>
      </c>
      <c r="AY3332">
        <v>0</v>
      </c>
      <c r="AZ3332">
        <v>0</v>
      </c>
      <c r="BA3332" s="82" t="s">
        <v>398</v>
      </c>
      <c r="BB3332">
        <v>14094</v>
      </c>
      <c r="BC3332">
        <v>0</v>
      </c>
      <c r="BD3332" s="92"/>
      <c r="BE3332" s="92"/>
      <c r="BF3332">
        <v>0</v>
      </c>
      <c r="BG3332">
        <v>0</v>
      </c>
      <c r="BH3332">
        <v>0</v>
      </c>
      <c r="BI3332" s="92"/>
      <c r="BJ3332" s="92"/>
      <c r="BK3332" s="92"/>
      <c r="BL3332">
        <v>0</v>
      </c>
    </row>
    <row r="3333" spans="1:64" x14ac:dyDescent="0.25">
      <c r="A3333" s="82" t="s">
        <v>297</v>
      </c>
      <c r="B3333" s="82" t="s">
        <v>397</v>
      </c>
      <c r="C3333" s="82" t="s">
        <v>109</v>
      </c>
      <c r="D3333" s="82" t="s">
        <v>306</v>
      </c>
      <c r="E3333" s="82" t="s">
        <v>59</v>
      </c>
      <c r="F3333" s="82" t="s">
        <v>319</v>
      </c>
      <c r="G3333" s="82" t="s">
        <v>116</v>
      </c>
      <c r="H3333">
        <v>0</v>
      </c>
      <c r="I3333">
        <v>0</v>
      </c>
      <c r="J3333">
        <v>0</v>
      </c>
      <c r="K3333" s="92"/>
      <c r="L3333">
        <v>0</v>
      </c>
      <c r="M3333" s="92"/>
      <c r="N3333" s="92"/>
      <c r="O3333" s="92"/>
      <c r="P3333">
        <v>0</v>
      </c>
      <c r="Q3333" s="92"/>
      <c r="R3333" s="92"/>
      <c r="S3333">
        <v>-1</v>
      </c>
      <c r="T3333">
        <v>0</v>
      </c>
      <c r="U3333" s="82" t="s">
        <v>320</v>
      </c>
      <c r="V3333" s="92"/>
      <c r="W3333">
        <v>0</v>
      </c>
      <c r="X3333" s="92"/>
      <c r="Y3333">
        <v>0</v>
      </c>
      <c r="Z3333">
        <v>0</v>
      </c>
      <c r="AA3333">
        <v>0</v>
      </c>
      <c r="AB3333">
        <v>0</v>
      </c>
      <c r="AC3333">
        <v>-1</v>
      </c>
      <c r="AD3333">
        <v>0</v>
      </c>
      <c r="AE3333">
        <v>0</v>
      </c>
      <c r="AF3333">
        <v>0</v>
      </c>
      <c r="AG3333">
        <v>0</v>
      </c>
      <c r="AH3333">
        <v>0</v>
      </c>
      <c r="AK3333">
        <v>0</v>
      </c>
      <c r="AM3333">
        <v>0</v>
      </c>
      <c r="AO3333" s="92"/>
      <c r="AP3333" s="82" t="s">
        <v>317</v>
      </c>
      <c r="AQ3333" s="82" t="s">
        <v>318</v>
      </c>
      <c r="AR3333" s="82"/>
      <c r="AS3333">
        <v>0</v>
      </c>
      <c r="AT3333">
        <v>0</v>
      </c>
      <c r="AU3333">
        <v>2035</v>
      </c>
      <c r="AY3333">
        <v>0</v>
      </c>
      <c r="AZ3333">
        <v>0</v>
      </c>
      <c r="BA3333" s="82" t="s">
        <v>398</v>
      </c>
      <c r="BB3333">
        <v>14095</v>
      </c>
      <c r="BC3333">
        <v>0</v>
      </c>
      <c r="BD3333" s="92"/>
      <c r="BE3333" s="92"/>
      <c r="BF3333">
        <v>0</v>
      </c>
      <c r="BG3333">
        <v>0</v>
      </c>
      <c r="BH3333">
        <v>0</v>
      </c>
      <c r="BI3333" s="92"/>
      <c r="BJ3333" s="92"/>
      <c r="BK3333" s="92"/>
      <c r="BL3333">
        <v>0</v>
      </c>
    </row>
    <row r="3334" spans="1:64" x14ac:dyDescent="0.25">
      <c r="A3334" s="82" t="s">
        <v>297</v>
      </c>
      <c r="B3334" s="82" t="s">
        <v>397</v>
      </c>
      <c r="C3334" s="82" t="s">
        <v>109</v>
      </c>
      <c r="D3334" s="82" t="s">
        <v>307</v>
      </c>
      <c r="E3334" s="82" t="s">
        <v>60</v>
      </c>
      <c r="F3334" s="82" t="s">
        <v>319</v>
      </c>
      <c r="G3334" s="82" t="s">
        <v>116</v>
      </c>
      <c r="H3334">
        <v>0</v>
      </c>
      <c r="I3334">
        <v>0</v>
      </c>
      <c r="J3334">
        <v>0</v>
      </c>
      <c r="K3334" s="92"/>
      <c r="L3334">
        <v>0</v>
      </c>
      <c r="M3334" s="92"/>
      <c r="N3334" s="92"/>
      <c r="O3334" s="92"/>
      <c r="P3334">
        <v>0</v>
      </c>
      <c r="Q3334" s="92"/>
      <c r="R3334" s="92"/>
      <c r="S3334">
        <v>-1</v>
      </c>
      <c r="T3334">
        <v>0</v>
      </c>
      <c r="U3334" s="82" t="s">
        <v>320</v>
      </c>
      <c r="V3334" s="92"/>
      <c r="W3334">
        <v>0</v>
      </c>
      <c r="X3334" s="92"/>
      <c r="Y3334">
        <v>0</v>
      </c>
      <c r="Z3334">
        <v>0</v>
      </c>
      <c r="AA3334">
        <v>0</v>
      </c>
      <c r="AB3334">
        <v>0</v>
      </c>
      <c r="AC3334">
        <v>-1</v>
      </c>
      <c r="AD3334">
        <v>0</v>
      </c>
      <c r="AE3334">
        <v>0</v>
      </c>
      <c r="AF3334">
        <v>0</v>
      </c>
      <c r="AG3334">
        <v>0</v>
      </c>
      <c r="AH3334">
        <v>0</v>
      </c>
      <c r="AK3334">
        <v>0</v>
      </c>
      <c r="AM3334">
        <v>0</v>
      </c>
      <c r="AO3334" s="92"/>
      <c r="AP3334" s="82" t="s">
        <v>317</v>
      </c>
      <c r="AQ3334" s="82" t="s">
        <v>318</v>
      </c>
      <c r="AR3334" s="82"/>
      <c r="AS3334">
        <v>0</v>
      </c>
      <c r="AT3334">
        <v>0</v>
      </c>
      <c r="AU3334">
        <v>2035</v>
      </c>
      <c r="AY3334">
        <v>0</v>
      </c>
      <c r="AZ3334">
        <v>0</v>
      </c>
      <c r="BA3334" s="82" t="s">
        <v>398</v>
      </c>
      <c r="BB3334">
        <v>14096</v>
      </c>
      <c r="BC3334">
        <v>0</v>
      </c>
      <c r="BD3334" s="92"/>
      <c r="BE3334" s="92"/>
      <c r="BF3334">
        <v>0</v>
      </c>
      <c r="BG3334">
        <v>0</v>
      </c>
      <c r="BH3334">
        <v>0</v>
      </c>
      <c r="BI3334" s="92"/>
      <c r="BJ3334" s="92"/>
      <c r="BK3334" s="92"/>
      <c r="BL3334">
        <v>0</v>
      </c>
    </row>
    <row r="3335" spans="1:64" x14ac:dyDescent="0.25">
      <c r="A3335" s="82" t="s">
        <v>297</v>
      </c>
      <c r="B3335" s="82" t="s">
        <v>397</v>
      </c>
      <c r="C3335" s="82" t="s">
        <v>109</v>
      </c>
      <c r="D3335" s="82" t="s">
        <v>308</v>
      </c>
      <c r="E3335" s="82" t="s">
        <v>61</v>
      </c>
      <c r="F3335" s="82" t="s">
        <v>319</v>
      </c>
      <c r="G3335" s="82" t="s">
        <v>116</v>
      </c>
      <c r="H3335">
        <v>0</v>
      </c>
      <c r="I3335">
        <v>0</v>
      </c>
      <c r="J3335">
        <v>0</v>
      </c>
      <c r="K3335" s="92"/>
      <c r="L3335">
        <v>0</v>
      </c>
      <c r="M3335" s="92"/>
      <c r="N3335" s="92"/>
      <c r="O3335" s="92"/>
      <c r="P3335">
        <v>0</v>
      </c>
      <c r="Q3335" s="92"/>
      <c r="R3335" s="92"/>
      <c r="S3335">
        <v>-1</v>
      </c>
      <c r="T3335">
        <v>0</v>
      </c>
      <c r="U3335" s="82" t="s">
        <v>320</v>
      </c>
      <c r="V3335" s="92"/>
      <c r="W3335">
        <v>0</v>
      </c>
      <c r="X3335" s="92"/>
      <c r="Y3335">
        <v>0</v>
      </c>
      <c r="Z3335">
        <v>0</v>
      </c>
      <c r="AA3335">
        <v>0</v>
      </c>
      <c r="AB3335">
        <v>0</v>
      </c>
      <c r="AC3335">
        <v>-1</v>
      </c>
      <c r="AD3335">
        <v>0</v>
      </c>
      <c r="AE3335">
        <v>0</v>
      </c>
      <c r="AF3335">
        <v>0</v>
      </c>
      <c r="AG3335">
        <v>0</v>
      </c>
      <c r="AH3335">
        <v>0</v>
      </c>
      <c r="AK3335">
        <v>0</v>
      </c>
      <c r="AM3335">
        <v>0</v>
      </c>
      <c r="AO3335" s="92"/>
      <c r="AP3335" s="82" t="s">
        <v>317</v>
      </c>
      <c r="AQ3335" s="82" t="s">
        <v>318</v>
      </c>
      <c r="AR3335" s="82"/>
      <c r="AS3335">
        <v>0</v>
      </c>
      <c r="AT3335">
        <v>0</v>
      </c>
      <c r="AU3335">
        <v>2035</v>
      </c>
      <c r="AY3335">
        <v>0</v>
      </c>
      <c r="AZ3335">
        <v>0</v>
      </c>
      <c r="BA3335" s="82" t="s">
        <v>398</v>
      </c>
      <c r="BB3335">
        <v>14097</v>
      </c>
      <c r="BC3335">
        <v>0</v>
      </c>
      <c r="BD3335" s="92"/>
      <c r="BE3335" s="92"/>
      <c r="BF3335">
        <v>0</v>
      </c>
      <c r="BG3335">
        <v>0</v>
      </c>
      <c r="BH3335">
        <v>0</v>
      </c>
      <c r="BI3335" s="92"/>
      <c r="BJ3335" s="92"/>
      <c r="BK3335" s="92"/>
      <c r="BL3335">
        <v>0</v>
      </c>
    </row>
    <row r="3336" spans="1:64" x14ac:dyDescent="0.25">
      <c r="A3336" s="82" t="s">
        <v>297</v>
      </c>
      <c r="B3336" s="82" t="s">
        <v>397</v>
      </c>
      <c r="C3336" s="82" t="s">
        <v>109</v>
      </c>
      <c r="D3336" s="82" t="s">
        <v>311</v>
      </c>
      <c r="E3336" s="82" t="s">
        <v>312</v>
      </c>
      <c r="F3336" s="82" t="s">
        <v>319</v>
      </c>
      <c r="G3336" s="82" t="s">
        <v>116</v>
      </c>
      <c r="H3336">
        <v>0</v>
      </c>
      <c r="I3336">
        <v>0</v>
      </c>
      <c r="J3336">
        <v>0</v>
      </c>
      <c r="K3336" s="92"/>
      <c r="L3336">
        <v>0</v>
      </c>
      <c r="M3336" s="92"/>
      <c r="N3336" s="92"/>
      <c r="O3336" s="92"/>
      <c r="P3336">
        <v>0</v>
      </c>
      <c r="Q3336" s="92"/>
      <c r="R3336" s="92"/>
      <c r="S3336">
        <v>-1</v>
      </c>
      <c r="T3336">
        <v>0</v>
      </c>
      <c r="U3336" s="82" t="s">
        <v>320</v>
      </c>
      <c r="V3336" s="92"/>
      <c r="W3336">
        <v>0</v>
      </c>
      <c r="X3336" s="92"/>
      <c r="Y3336">
        <v>0</v>
      </c>
      <c r="Z3336">
        <v>0</v>
      </c>
      <c r="AA3336">
        <v>0</v>
      </c>
      <c r="AB3336">
        <v>0</v>
      </c>
      <c r="AC3336">
        <v>-1</v>
      </c>
      <c r="AD3336">
        <v>0</v>
      </c>
      <c r="AE3336">
        <v>0</v>
      </c>
      <c r="AF3336">
        <v>0</v>
      </c>
      <c r="AG3336">
        <v>0</v>
      </c>
      <c r="AH3336">
        <v>0</v>
      </c>
      <c r="AK3336">
        <v>0</v>
      </c>
      <c r="AM3336">
        <v>0</v>
      </c>
      <c r="AO3336" s="92"/>
      <c r="AP3336" s="82" t="s">
        <v>317</v>
      </c>
      <c r="AQ3336" s="82" t="s">
        <v>318</v>
      </c>
      <c r="AR3336" s="82"/>
      <c r="AS3336">
        <v>0</v>
      </c>
      <c r="AT3336">
        <v>0</v>
      </c>
      <c r="AU3336">
        <v>2035</v>
      </c>
      <c r="AY3336">
        <v>0</v>
      </c>
      <c r="AZ3336">
        <v>0</v>
      </c>
      <c r="BA3336" s="82" t="s">
        <v>398</v>
      </c>
      <c r="BB3336">
        <v>14098</v>
      </c>
      <c r="BC3336">
        <v>0</v>
      </c>
      <c r="BD3336" s="92"/>
      <c r="BE3336" s="92"/>
      <c r="BF3336">
        <v>0</v>
      </c>
      <c r="BG3336">
        <v>0</v>
      </c>
      <c r="BH3336">
        <v>0</v>
      </c>
      <c r="BI3336" s="92"/>
      <c r="BJ3336" s="92"/>
      <c r="BK3336" s="92"/>
      <c r="BL3336">
        <v>0</v>
      </c>
    </row>
    <row r="3337" spans="1:64" x14ac:dyDescent="0.25">
      <c r="A3337" s="82" t="s">
        <v>297</v>
      </c>
      <c r="B3337" s="82" t="s">
        <v>397</v>
      </c>
      <c r="C3337" s="82" t="s">
        <v>109</v>
      </c>
      <c r="D3337" s="82" t="s">
        <v>298</v>
      </c>
      <c r="E3337" s="82" t="s">
        <v>55</v>
      </c>
      <c r="F3337" s="82" t="s">
        <v>118</v>
      </c>
      <c r="G3337" s="82" t="s">
        <v>118</v>
      </c>
      <c r="H3337">
        <v>280.166748046875</v>
      </c>
      <c r="I3337">
        <v>295</v>
      </c>
      <c r="J3337">
        <v>44.814964294433594</v>
      </c>
      <c r="K3337" s="92"/>
      <c r="L3337">
        <v>0</v>
      </c>
      <c r="M3337" s="92"/>
      <c r="N3337" s="92"/>
      <c r="O3337" s="92"/>
      <c r="P3337">
        <v>2765.498291015625</v>
      </c>
      <c r="Q3337" s="92"/>
      <c r="R3337" s="92"/>
      <c r="S3337">
        <v>-1</v>
      </c>
      <c r="T3337">
        <v>3858070</v>
      </c>
      <c r="U3337" s="82" t="s">
        <v>300</v>
      </c>
      <c r="V3337" s="92"/>
      <c r="W3337">
        <v>392579.09375</v>
      </c>
      <c r="X3337" s="92"/>
      <c r="Y3337">
        <v>56.033351898193359</v>
      </c>
      <c r="Z3337">
        <v>20059.197265625</v>
      </c>
      <c r="AA3337">
        <v>20059.197265625</v>
      </c>
      <c r="AB3337">
        <v>0</v>
      </c>
      <c r="AC3337">
        <v>-1</v>
      </c>
      <c r="AD3337">
        <v>0</v>
      </c>
      <c r="AE3337">
        <v>0</v>
      </c>
      <c r="AF3337">
        <v>362.9398193359375</v>
      </c>
      <c r="AG3337">
        <v>16</v>
      </c>
      <c r="AH3337">
        <v>1768</v>
      </c>
      <c r="AI3337">
        <v>0.15191513299942017</v>
      </c>
      <c r="AJ3337">
        <v>51.095939636230469</v>
      </c>
      <c r="AK3337">
        <v>16696.919921875</v>
      </c>
      <c r="AL3337">
        <v>42.531349182128906</v>
      </c>
      <c r="AM3337">
        <v>3362.27880859375</v>
      </c>
      <c r="AN3337">
        <v>8.5645895004272461</v>
      </c>
      <c r="AO3337" s="92"/>
      <c r="AP3337" s="82" t="s">
        <v>321</v>
      </c>
      <c r="AQ3337" s="82" t="s">
        <v>322</v>
      </c>
      <c r="AR3337" s="82"/>
      <c r="AS3337">
        <v>0</v>
      </c>
      <c r="AT3337">
        <v>0</v>
      </c>
      <c r="AU3337">
        <v>2035</v>
      </c>
      <c r="AY3337">
        <v>0</v>
      </c>
      <c r="AZ3337">
        <v>0</v>
      </c>
      <c r="BA3337" s="82" t="s">
        <v>398</v>
      </c>
      <c r="BB3337">
        <v>14099</v>
      </c>
      <c r="BC3337">
        <v>295.39999389648438</v>
      </c>
      <c r="BD3337" s="92"/>
      <c r="BE3337" s="92"/>
      <c r="BF3337">
        <v>392579.09375</v>
      </c>
      <c r="BG3337">
        <v>0</v>
      </c>
      <c r="BH3337">
        <v>0</v>
      </c>
      <c r="BI3337" s="92"/>
      <c r="BJ3337" s="92"/>
      <c r="BK3337" s="92"/>
      <c r="BL3337">
        <v>0</v>
      </c>
    </row>
    <row r="3338" spans="1:64" x14ac:dyDescent="0.25">
      <c r="A3338" s="82" t="s">
        <v>297</v>
      </c>
      <c r="B3338" s="82" t="s">
        <v>397</v>
      </c>
      <c r="C3338" s="82" t="s">
        <v>109</v>
      </c>
      <c r="D3338" s="82" t="s">
        <v>303</v>
      </c>
      <c r="E3338" s="82" t="s">
        <v>304</v>
      </c>
      <c r="F3338" s="82" t="s">
        <v>118</v>
      </c>
      <c r="G3338" s="82" t="s">
        <v>118</v>
      </c>
      <c r="H3338">
        <v>280.166748046875</v>
      </c>
      <c r="I3338">
        <v>295</v>
      </c>
      <c r="J3338">
        <v>44.814964294433594</v>
      </c>
      <c r="K3338" s="92"/>
      <c r="L3338">
        <v>0</v>
      </c>
      <c r="M3338" s="92"/>
      <c r="N3338" s="92"/>
      <c r="O3338" s="92"/>
      <c r="P3338">
        <v>2765.498291015625</v>
      </c>
      <c r="Q3338" s="92"/>
      <c r="R3338" s="92"/>
      <c r="S3338">
        <v>-1</v>
      </c>
      <c r="T3338">
        <v>3858070</v>
      </c>
      <c r="U3338" s="82" t="s">
        <v>300</v>
      </c>
      <c r="V3338" s="92"/>
      <c r="W3338">
        <v>392579.09375</v>
      </c>
      <c r="X3338" s="92"/>
      <c r="Y3338">
        <v>56.033351898193359</v>
      </c>
      <c r="Z3338">
        <v>20059.197265625</v>
      </c>
      <c r="AA3338">
        <v>20059.197265625</v>
      </c>
      <c r="AB3338">
        <v>0</v>
      </c>
      <c r="AC3338">
        <v>-1</v>
      </c>
      <c r="AD3338">
        <v>0</v>
      </c>
      <c r="AE3338">
        <v>0</v>
      </c>
      <c r="AF3338">
        <v>362.9398193359375</v>
      </c>
      <c r="AG3338">
        <v>16</v>
      </c>
      <c r="AH3338">
        <v>1768</v>
      </c>
      <c r="AI3338">
        <v>0.15191513299942017</v>
      </c>
      <c r="AJ3338">
        <v>51.095939636230469</v>
      </c>
      <c r="AK3338">
        <v>16696.919921875</v>
      </c>
      <c r="AL3338">
        <v>42.531349182128906</v>
      </c>
      <c r="AM3338">
        <v>3362.27880859375</v>
      </c>
      <c r="AN3338">
        <v>8.5645895004272461</v>
      </c>
      <c r="AO3338" s="92"/>
      <c r="AP3338" s="82" t="s">
        <v>321</v>
      </c>
      <c r="AQ3338" s="82" t="s">
        <v>322</v>
      </c>
      <c r="AR3338" s="82"/>
      <c r="AS3338">
        <v>0</v>
      </c>
      <c r="AT3338">
        <v>0</v>
      </c>
      <c r="AU3338">
        <v>2035</v>
      </c>
      <c r="AY3338">
        <v>0</v>
      </c>
      <c r="AZ3338">
        <v>0</v>
      </c>
      <c r="BA3338" s="82" t="s">
        <v>398</v>
      </c>
      <c r="BB3338">
        <v>14100</v>
      </c>
      <c r="BC3338">
        <v>295.39999389648438</v>
      </c>
      <c r="BD3338" s="92"/>
      <c r="BE3338" s="92"/>
      <c r="BF3338">
        <v>392579.09375</v>
      </c>
      <c r="BG3338">
        <v>0</v>
      </c>
      <c r="BH3338">
        <v>0</v>
      </c>
      <c r="BI3338" s="92"/>
      <c r="BJ3338" s="92"/>
      <c r="BK3338" s="92"/>
      <c r="BL3338">
        <v>0</v>
      </c>
    </row>
    <row r="3339" spans="1:64" x14ac:dyDescent="0.25">
      <c r="A3339" s="82" t="s">
        <v>297</v>
      </c>
      <c r="B3339" s="82" t="s">
        <v>397</v>
      </c>
      <c r="C3339" s="82" t="s">
        <v>109</v>
      </c>
      <c r="D3339" s="82" t="s">
        <v>305</v>
      </c>
      <c r="E3339" s="82" t="s">
        <v>58</v>
      </c>
      <c r="F3339" s="82" t="s">
        <v>118</v>
      </c>
      <c r="G3339" s="82" t="s">
        <v>118</v>
      </c>
      <c r="H3339">
        <v>280.166748046875</v>
      </c>
      <c r="I3339">
        <v>295</v>
      </c>
      <c r="J3339">
        <v>44.814964294433594</v>
      </c>
      <c r="K3339" s="92"/>
      <c r="L3339">
        <v>0</v>
      </c>
      <c r="M3339" s="92"/>
      <c r="N3339" s="92"/>
      <c r="O3339" s="92"/>
      <c r="P3339">
        <v>2765.498291015625</v>
      </c>
      <c r="Q3339" s="92"/>
      <c r="R3339" s="92"/>
      <c r="S3339">
        <v>-1</v>
      </c>
      <c r="T3339">
        <v>3858070</v>
      </c>
      <c r="U3339" s="82" t="s">
        <v>300</v>
      </c>
      <c r="V3339" s="92"/>
      <c r="W3339">
        <v>392579.09375</v>
      </c>
      <c r="X3339" s="92"/>
      <c r="Y3339">
        <v>56.033351898193359</v>
      </c>
      <c r="Z3339">
        <v>20059.197265625</v>
      </c>
      <c r="AA3339">
        <v>20059.197265625</v>
      </c>
      <c r="AB3339">
        <v>0</v>
      </c>
      <c r="AC3339">
        <v>-1</v>
      </c>
      <c r="AD3339">
        <v>0</v>
      </c>
      <c r="AE3339">
        <v>0</v>
      </c>
      <c r="AF3339">
        <v>362.9398193359375</v>
      </c>
      <c r="AG3339">
        <v>16</v>
      </c>
      <c r="AH3339">
        <v>1768</v>
      </c>
      <c r="AI3339">
        <v>0.15191513299942017</v>
      </c>
      <c r="AJ3339">
        <v>51.095939636230469</v>
      </c>
      <c r="AK3339">
        <v>16696.919921875</v>
      </c>
      <c r="AL3339">
        <v>42.531349182128906</v>
      </c>
      <c r="AM3339">
        <v>3362.27880859375</v>
      </c>
      <c r="AN3339">
        <v>8.5645895004272461</v>
      </c>
      <c r="AO3339" s="92"/>
      <c r="AP3339" s="82" t="s">
        <v>321</v>
      </c>
      <c r="AQ3339" s="82" t="s">
        <v>322</v>
      </c>
      <c r="AR3339" s="82"/>
      <c r="AS3339">
        <v>0</v>
      </c>
      <c r="AT3339">
        <v>0</v>
      </c>
      <c r="AU3339">
        <v>2035</v>
      </c>
      <c r="AY3339">
        <v>0</v>
      </c>
      <c r="AZ3339">
        <v>0</v>
      </c>
      <c r="BA3339" s="82" t="s">
        <v>398</v>
      </c>
      <c r="BB3339">
        <v>14101</v>
      </c>
      <c r="BC3339">
        <v>295.39999389648438</v>
      </c>
      <c r="BD3339" s="92"/>
      <c r="BE3339" s="92"/>
      <c r="BF3339">
        <v>392579.09375</v>
      </c>
      <c r="BG3339">
        <v>0</v>
      </c>
      <c r="BH3339">
        <v>0</v>
      </c>
      <c r="BI3339" s="92"/>
      <c r="BJ3339" s="92"/>
      <c r="BK3339" s="92"/>
      <c r="BL3339">
        <v>0</v>
      </c>
    </row>
    <row r="3340" spans="1:64" x14ac:dyDescent="0.25">
      <c r="A3340" s="82" t="s">
        <v>297</v>
      </c>
      <c r="B3340" s="82" t="s">
        <v>397</v>
      </c>
      <c r="C3340" s="82" t="s">
        <v>109</v>
      </c>
      <c r="D3340" s="82" t="s">
        <v>307</v>
      </c>
      <c r="E3340" s="82" t="s">
        <v>60</v>
      </c>
      <c r="F3340" s="82" t="s">
        <v>118</v>
      </c>
      <c r="G3340" s="82" t="s">
        <v>118</v>
      </c>
      <c r="H3340">
        <v>280.166748046875</v>
      </c>
      <c r="I3340">
        <v>295</v>
      </c>
      <c r="J3340">
        <v>44.814964294433594</v>
      </c>
      <c r="K3340" s="92"/>
      <c r="L3340">
        <v>0</v>
      </c>
      <c r="M3340" s="92"/>
      <c r="N3340" s="92"/>
      <c r="O3340" s="92"/>
      <c r="P3340">
        <v>2765.498291015625</v>
      </c>
      <c r="Q3340" s="92"/>
      <c r="R3340" s="92"/>
      <c r="S3340">
        <v>-1</v>
      </c>
      <c r="T3340">
        <v>3858070</v>
      </c>
      <c r="U3340" s="82" t="s">
        <v>300</v>
      </c>
      <c r="V3340" s="92"/>
      <c r="W3340">
        <v>392579.09375</v>
      </c>
      <c r="X3340" s="92"/>
      <c r="Y3340">
        <v>56.033351898193359</v>
      </c>
      <c r="Z3340">
        <v>20059.197265625</v>
      </c>
      <c r="AA3340">
        <v>20059.197265625</v>
      </c>
      <c r="AB3340">
        <v>0</v>
      </c>
      <c r="AC3340">
        <v>-1</v>
      </c>
      <c r="AD3340">
        <v>0</v>
      </c>
      <c r="AE3340">
        <v>0</v>
      </c>
      <c r="AF3340">
        <v>362.9398193359375</v>
      </c>
      <c r="AG3340">
        <v>16</v>
      </c>
      <c r="AH3340">
        <v>1768</v>
      </c>
      <c r="AI3340">
        <v>0.15191513299942017</v>
      </c>
      <c r="AJ3340">
        <v>51.095939636230469</v>
      </c>
      <c r="AK3340">
        <v>16696.919921875</v>
      </c>
      <c r="AL3340">
        <v>42.531349182128906</v>
      </c>
      <c r="AM3340">
        <v>3362.27880859375</v>
      </c>
      <c r="AN3340">
        <v>8.5645895004272461</v>
      </c>
      <c r="AO3340" s="92"/>
      <c r="AP3340" s="82" t="s">
        <v>321</v>
      </c>
      <c r="AQ3340" s="82" t="s">
        <v>322</v>
      </c>
      <c r="AR3340" s="82"/>
      <c r="AS3340">
        <v>0</v>
      </c>
      <c r="AT3340">
        <v>0</v>
      </c>
      <c r="AU3340">
        <v>2035</v>
      </c>
      <c r="AY3340">
        <v>0</v>
      </c>
      <c r="AZ3340">
        <v>0</v>
      </c>
      <c r="BA3340" s="82" t="s">
        <v>398</v>
      </c>
      <c r="BB3340">
        <v>14102</v>
      </c>
      <c r="BC3340">
        <v>295.39999389648438</v>
      </c>
      <c r="BD3340" s="92"/>
      <c r="BE3340" s="92"/>
      <c r="BF3340">
        <v>392579.09375</v>
      </c>
      <c r="BG3340">
        <v>0</v>
      </c>
      <c r="BH3340">
        <v>0</v>
      </c>
      <c r="BI3340" s="92"/>
      <c r="BJ3340" s="92"/>
      <c r="BK3340" s="92"/>
      <c r="BL3340">
        <v>0</v>
      </c>
    </row>
    <row r="3341" spans="1:64" x14ac:dyDescent="0.25">
      <c r="A3341" s="82" t="s">
        <v>297</v>
      </c>
      <c r="B3341" s="82" t="s">
        <v>397</v>
      </c>
      <c r="C3341" s="82" t="s">
        <v>109</v>
      </c>
      <c r="D3341" s="82" t="s">
        <v>308</v>
      </c>
      <c r="E3341" s="82" t="s">
        <v>61</v>
      </c>
      <c r="F3341" s="82" t="s">
        <v>118</v>
      </c>
      <c r="G3341" s="82" t="s">
        <v>118</v>
      </c>
      <c r="H3341">
        <v>280.166748046875</v>
      </c>
      <c r="I3341">
        <v>295</v>
      </c>
      <c r="J3341">
        <v>44.814964294433594</v>
      </c>
      <c r="K3341" s="92"/>
      <c r="L3341">
        <v>0</v>
      </c>
      <c r="M3341" s="92"/>
      <c r="N3341" s="92"/>
      <c r="O3341" s="92"/>
      <c r="P3341">
        <v>2765.498291015625</v>
      </c>
      <c r="Q3341" s="92"/>
      <c r="R3341" s="92"/>
      <c r="S3341">
        <v>-1</v>
      </c>
      <c r="T3341">
        <v>3858070</v>
      </c>
      <c r="U3341" s="82" t="s">
        <v>300</v>
      </c>
      <c r="V3341" s="92"/>
      <c r="W3341">
        <v>392579.09375</v>
      </c>
      <c r="X3341" s="92"/>
      <c r="Y3341">
        <v>56.033351898193359</v>
      </c>
      <c r="Z3341">
        <v>20059.197265625</v>
      </c>
      <c r="AA3341">
        <v>20059.197265625</v>
      </c>
      <c r="AB3341">
        <v>0</v>
      </c>
      <c r="AC3341">
        <v>-1</v>
      </c>
      <c r="AD3341">
        <v>0</v>
      </c>
      <c r="AE3341">
        <v>0</v>
      </c>
      <c r="AF3341">
        <v>362.9398193359375</v>
      </c>
      <c r="AG3341">
        <v>16</v>
      </c>
      <c r="AH3341">
        <v>1768</v>
      </c>
      <c r="AI3341">
        <v>0.15191513299942017</v>
      </c>
      <c r="AJ3341">
        <v>51.095939636230469</v>
      </c>
      <c r="AK3341">
        <v>16696.919921875</v>
      </c>
      <c r="AL3341">
        <v>42.531349182128906</v>
      </c>
      <c r="AM3341">
        <v>3362.27880859375</v>
      </c>
      <c r="AN3341">
        <v>8.5645895004272461</v>
      </c>
      <c r="AO3341" s="92"/>
      <c r="AP3341" s="82" t="s">
        <v>321</v>
      </c>
      <c r="AQ3341" s="82" t="s">
        <v>322</v>
      </c>
      <c r="AR3341" s="82"/>
      <c r="AS3341">
        <v>0</v>
      </c>
      <c r="AT3341">
        <v>0</v>
      </c>
      <c r="AU3341">
        <v>2035</v>
      </c>
      <c r="AY3341">
        <v>0</v>
      </c>
      <c r="AZ3341">
        <v>0</v>
      </c>
      <c r="BA3341" s="82" t="s">
        <v>398</v>
      </c>
      <c r="BB3341">
        <v>14103</v>
      </c>
      <c r="BC3341">
        <v>295.39999389648438</v>
      </c>
      <c r="BD3341" s="92"/>
      <c r="BE3341" s="92"/>
      <c r="BF3341">
        <v>392579.09375</v>
      </c>
      <c r="BG3341">
        <v>0</v>
      </c>
      <c r="BH3341">
        <v>0</v>
      </c>
      <c r="BI3341" s="92"/>
      <c r="BJ3341" s="92"/>
      <c r="BK3341" s="92"/>
      <c r="BL3341">
        <v>0</v>
      </c>
    </row>
    <row r="3342" spans="1:64" x14ac:dyDescent="0.25">
      <c r="A3342" s="82" t="s">
        <v>297</v>
      </c>
      <c r="B3342" s="82" t="s">
        <v>397</v>
      </c>
      <c r="C3342" s="82" t="s">
        <v>109</v>
      </c>
      <c r="D3342" s="82" t="s">
        <v>309</v>
      </c>
      <c r="E3342" s="82" t="s">
        <v>310</v>
      </c>
      <c r="F3342" s="82" t="s">
        <v>118</v>
      </c>
      <c r="G3342" s="82" t="s">
        <v>118</v>
      </c>
      <c r="H3342">
        <v>280.166748046875</v>
      </c>
      <c r="I3342">
        <v>295</v>
      </c>
      <c r="J3342">
        <v>44.814964294433594</v>
      </c>
      <c r="K3342" s="92"/>
      <c r="L3342">
        <v>0</v>
      </c>
      <c r="M3342" s="92"/>
      <c r="N3342" s="92"/>
      <c r="O3342" s="92"/>
      <c r="P3342">
        <v>2765.498291015625</v>
      </c>
      <c r="Q3342" s="92"/>
      <c r="R3342" s="92"/>
      <c r="S3342">
        <v>-1</v>
      </c>
      <c r="T3342">
        <v>3858070</v>
      </c>
      <c r="U3342" s="82" t="s">
        <v>300</v>
      </c>
      <c r="V3342" s="92"/>
      <c r="W3342">
        <v>392579.09375</v>
      </c>
      <c r="X3342" s="92"/>
      <c r="Y3342">
        <v>56.033351898193359</v>
      </c>
      <c r="Z3342">
        <v>20059.197265625</v>
      </c>
      <c r="AA3342">
        <v>20059.197265625</v>
      </c>
      <c r="AB3342">
        <v>0</v>
      </c>
      <c r="AC3342">
        <v>-1</v>
      </c>
      <c r="AD3342">
        <v>0</v>
      </c>
      <c r="AE3342">
        <v>0</v>
      </c>
      <c r="AF3342">
        <v>362.9398193359375</v>
      </c>
      <c r="AG3342">
        <v>16</v>
      </c>
      <c r="AH3342">
        <v>1768</v>
      </c>
      <c r="AI3342">
        <v>0.15191513299942017</v>
      </c>
      <c r="AJ3342">
        <v>51.095939636230469</v>
      </c>
      <c r="AK3342">
        <v>16696.919921875</v>
      </c>
      <c r="AL3342">
        <v>42.531349182128906</v>
      </c>
      <c r="AM3342">
        <v>3362.27880859375</v>
      </c>
      <c r="AN3342">
        <v>8.5645895004272461</v>
      </c>
      <c r="AO3342" s="92"/>
      <c r="AP3342" s="82" t="s">
        <v>321</v>
      </c>
      <c r="AQ3342" s="82" t="s">
        <v>322</v>
      </c>
      <c r="AR3342" s="82"/>
      <c r="AS3342">
        <v>0</v>
      </c>
      <c r="AT3342">
        <v>0</v>
      </c>
      <c r="AU3342">
        <v>2035</v>
      </c>
      <c r="AY3342">
        <v>0</v>
      </c>
      <c r="AZ3342">
        <v>0</v>
      </c>
      <c r="BA3342" s="82" t="s">
        <v>398</v>
      </c>
      <c r="BB3342">
        <v>14104</v>
      </c>
      <c r="BC3342">
        <v>295.39999389648438</v>
      </c>
      <c r="BD3342" s="92"/>
      <c r="BE3342" s="92"/>
      <c r="BF3342">
        <v>392579.09375</v>
      </c>
      <c r="BG3342">
        <v>0</v>
      </c>
      <c r="BH3342">
        <v>0</v>
      </c>
      <c r="BI3342" s="92"/>
      <c r="BJ3342" s="92"/>
      <c r="BK3342" s="92"/>
      <c r="BL3342">
        <v>0</v>
      </c>
    </row>
    <row r="3343" spans="1:64" x14ac:dyDescent="0.25">
      <c r="A3343" s="82" t="s">
        <v>297</v>
      </c>
      <c r="B3343" s="82" t="s">
        <v>397</v>
      </c>
      <c r="C3343" s="82" t="s">
        <v>109</v>
      </c>
      <c r="D3343" s="82" t="s">
        <v>311</v>
      </c>
      <c r="E3343" s="82" t="s">
        <v>312</v>
      </c>
      <c r="F3343" s="82" t="s">
        <v>118</v>
      </c>
      <c r="G3343" s="82" t="s">
        <v>118</v>
      </c>
      <c r="H3343">
        <v>280.166748046875</v>
      </c>
      <c r="I3343">
        <v>295</v>
      </c>
      <c r="J3343">
        <v>44.814964294433594</v>
      </c>
      <c r="K3343" s="92"/>
      <c r="L3343">
        <v>0</v>
      </c>
      <c r="M3343" s="92"/>
      <c r="N3343" s="92"/>
      <c r="O3343" s="92"/>
      <c r="P3343">
        <v>2765.498291015625</v>
      </c>
      <c r="Q3343" s="92"/>
      <c r="R3343" s="92"/>
      <c r="S3343">
        <v>-1</v>
      </c>
      <c r="T3343">
        <v>3858070</v>
      </c>
      <c r="U3343" s="82" t="s">
        <v>300</v>
      </c>
      <c r="V3343" s="92"/>
      <c r="W3343">
        <v>392579.09375</v>
      </c>
      <c r="X3343" s="92"/>
      <c r="Y3343">
        <v>56.033351898193359</v>
      </c>
      <c r="Z3343">
        <v>20059.197265625</v>
      </c>
      <c r="AA3343">
        <v>20059.197265625</v>
      </c>
      <c r="AB3343">
        <v>0</v>
      </c>
      <c r="AC3343">
        <v>-1</v>
      </c>
      <c r="AD3343">
        <v>0</v>
      </c>
      <c r="AE3343">
        <v>0</v>
      </c>
      <c r="AF3343">
        <v>362.9398193359375</v>
      </c>
      <c r="AG3343">
        <v>16</v>
      </c>
      <c r="AH3343">
        <v>1768</v>
      </c>
      <c r="AI3343">
        <v>0.15191513299942017</v>
      </c>
      <c r="AJ3343">
        <v>51.095939636230469</v>
      </c>
      <c r="AK3343">
        <v>16696.919921875</v>
      </c>
      <c r="AL3343">
        <v>42.531349182128906</v>
      </c>
      <c r="AM3343">
        <v>3362.27880859375</v>
      </c>
      <c r="AN3343">
        <v>8.5645895004272461</v>
      </c>
      <c r="AO3343" s="92"/>
      <c r="AP3343" s="82" t="s">
        <v>321</v>
      </c>
      <c r="AQ3343" s="82" t="s">
        <v>322</v>
      </c>
      <c r="AR3343" s="82"/>
      <c r="AS3343">
        <v>0</v>
      </c>
      <c r="AT3343">
        <v>0</v>
      </c>
      <c r="AU3343">
        <v>2035</v>
      </c>
      <c r="AY3343">
        <v>0</v>
      </c>
      <c r="AZ3343">
        <v>0</v>
      </c>
      <c r="BA3343" s="82" t="s">
        <v>398</v>
      </c>
      <c r="BB3343">
        <v>14105</v>
      </c>
      <c r="BC3343">
        <v>295.39999389648438</v>
      </c>
      <c r="BD3343" s="92"/>
      <c r="BE3343" s="92"/>
      <c r="BF3343">
        <v>392579.09375</v>
      </c>
      <c r="BG3343">
        <v>0</v>
      </c>
      <c r="BH3343">
        <v>0</v>
      </c>
      <c r="BI3343" s="92"/>
      <c r="BJ3343" s="92"/>
      <c r="BK3343" s="92"/>
      <c r="BL3343">
        <v>0</v>
      </c>
    </row>
    <row r="3344" spans="1:64" x14ac:dyDescent="0.25">
      <c r="A3344" s="82" t="s">
        <v>297</v>
      </c>
      <c r="B3344" s="82" t="s">
        <v>397</v>
      </c>
      <c r="C3344" s="82" t="s">
        <v>109</v>
      </c>
      <c r="D3344" s="82" t="s">
        <v>313</v>
      </c>
      <c r="E3344" s="82" t="s">
        <v>314</v>
      </c>
      <c r="F3344" s="82" t="s">
        <v>118</v>
      </c>
      <c r="G3344" s="82" t="s">
        <v>118</v>
      </c>
      <c r="H3344">
        <v>280.166748046875</v>
      </c>
      <c r="I3344">
        <v>295</v>
      </c>
      <c r="J3344">
        <v>44.814964294433594</v>
      </c>
      <c r="K3344" s="92"/>
      <c r="L3344">
        <v>0</v>
      </c>
      <c r="M3344" s="92"/>
      <c r="N3344" s="92"/>
      <c r="O3344" s="92"/>
      <c r="P3344">
        <v>2765.498291015625</v>
      </c>
      <c r="Q3344" s="92"/>
      <c r="R3344" s="92"/>
      <c r="S3344">
        <v>-1</v>
      </c>
      <c r="T3344">
        <v>3858070</v>
      </c>
      <c r="U3344" s="82" t="s">
        <v>300</v>
      </c>
      <c r="V3344" s="92"/>
      <c r="W3344">
        <v>392579.09375</v>
      </c>
      <c r="X3344" s="92"/>
      <c r="Y3344">
        <v>56.033351898193359</v>
      </c>
      <c r="Z3344">
        <v>20059.197265625</v>
      </c>
      <c r="AA3344">
        <v>20059.197265625</v>
      </c>
      <c r="AB3344">
        <v>0</v>
      </c>
      <c r="AC3344">
        <v>-1</v>
      </c>
      <c r="AD3344">
        <v>0</v>
      </c>
      <c r="AE3344">
        <v>0</v>
      </c>
      <c r="AF3344">
        <v>362.9398193359375</v>
      </c>
      <c r="AG3344">
        <v>16</v>
      </c>
      <c r="AH3344">
        <v>1768</v>
      </c>
      <c r="AI3344">
        <v>0.15191513299942017</v>
      </c>
      <c r="AJ3344">
        <v>51.095939636230469</v>
      </c>
      <c r="AK3344">
        <v>16696.919921875</v>
      </c>
      <c r="AL3344">
        <v>42.531349182128906</v>
      </c>
      <c r="AM3344">
        <v>3362.27880859375</v>
      </c>
      <c r="AN3344">
        <v>8.5645895004272461</v>
      </c>
      <c r="AO3344" s="92"/>
      <c r="AP3344" s="82" t="s">
        <v>321</v>
      </c>
      <c r="AQ3344" s="82" t="s">
        <v>322</v>
      </c>
      <c r="AR3344" s="82"/>
      <c r="AS3344">
        <v>0</v>
      </c>
      <c r="AT3344">
        <v>0</v>
      </c>
      <c r="AU3344">
        <v>2035</v>
      </c>
      <c r="AY3344">
        <v>0</v>
      </c>
      <c r="AZ3344">
        <v>0</v>
      </c>
      <c r="BA3344" s="82" t="s">
        <v>398</v>
      </c>
      <c r="BB3344">
        <v>14106</v>
      </c>
      <c r="BC3344">
        <v>295.39999389648438</v>
      </c>
      <c r="BD3344" s="92"/>
      <c r="BE3344" s="92"/>
      <c r="BF3344">
        <v>392579.09375</v>
      </c>
      <c r="BG3344">
        <v>0</v>
      </c>
      <c r="BH3344">
        <v>0</v>
      </c>
      <c r="BI3344" s="92"/>
      <c r="BJ3344" s="92"/>
      <c r="BK3344" s="92"/>
      <c r="BL3344">
        <v>0</v>
      </c>
    </row>
    <row r="3345" spans="1:64" x14ac:dyDescent="0.25">
      <c r="A3345" s="82" t="s">
        <v>297</v>
      </c>
      <c r="B3345" s="82" t="s">
        <v>397</v>
      </c>
      <c r="C3345" s="82" t="s">
        <v>109</v>
      </c>
      <c r="D3345" s="82" t="s">
        <v>298</v>
      </c>
      <c r="E3345" s="82" t="s">
        <v>55</v>
      </c>
      <c r="F3345" s="82" t="s">
        <v>323</v>
      </c>
      <c r="G3345" s="82" t="s">
        <v>323</v>
      </c>
      <c r="H3345">
        <v>22.833641052246094</v>
      </c>
      <c r="I3345">
        <v>100</v>
      </c>
      <c r="J3345">
        <v>22.833641052246094</v>
      </c>
      <c r="K3345" s="92"/>
      <c r="L3345">
        <v>0</v>
      </c>
      <c r="M3345" s="92"/>
      <c r="N3345" s="92"/>
      <c r="O3345" s="92"/>
      <c r="P3345">
        <v>14554.1884765625</v>
      </c>
      <c r="Q3345" s="92"/>
      <c r="R3345" s="92"/>
      <c r="S3345">
        <v>-1</v>
      </c>
      <c r="T3345">
        <v>0</v>
      </c>
      <c r="U3345" s="82" t="s">
        <v>324</v>
      </c>
      <c r="V3345" s="92"/>
      <c r="W3345">
        <v>200022.6875</v>
      </c>
      <c r="X3345" s="92"/>
      <c r="Y3345">
        <v>0</v>
      </c>
      <c r="Z3345">
        <v>6550.7890625</v>
      </c>
      <c r="AA3345">
        <v>6550.7890625</v>
      </c>
      <c r="AB3345">
        <v>0</v>
      </c>
      <c r="AC3345">
        <v>-1</v>
      </c>
      <c r="AD3345">
        <v>0</v>
      </c>
      <c r="AE3345">
        <v>0</v>
      </c>
      <c r="AF3345">
        <v>0</v>
      </c>
      <c r="AG3345">
        <v>365</v>
      </c>
      <c r="AH3345">
        <v>4383</v>
      </c>
      <c r="AI3345">
        <v>0.22833640873432159</v>
      </c>
      <c r="AJ3345">
        <v>32.750228881835938</v>
      </c>
      <c r="AK3345">
        <v>-6391.8037109375</v>
      </c>
      <c r="AL3345">
        <v>-31.955390930175781</v>
      </c>
      <c r="AM3345">
        <v>12942.5927734375</v>
      </c>
      <c r="AN3345">
        <v>64.705619812011719</v>
      </c>
      <c r="AO3345" s="92"/>
      <c r="AP3345" s="82" t="s">
        <v>325</v>
      </c>
      <c r="AQ3345" s="82" t="s">
        <v>326</v>
      </c>
      <c r="AR3345" s="82"/>
      <c r="AS3345">
        <v>0</v>
      </c>
      <c r="AT3345">
        <v>0</v>
      </c>
      <c r="AU3345">
        <v>2035</v>
      </c>
      <c r="AY3345">
        <v>0</v>
      </c>
      <c r="AZ3345">
        <v>0</v>
      </c>
      <c r="BA3345" s="82" t="s">
        <v>398</v>
      </c>
      <c r="BB3345">
        <v>14107</v>
      </c>
      <c r="BC3345">
        <v>100</v>
      </c>
      <c r="BD3345" s="92"/>
      <c r="BE3345" s="92"/>
      <c r="BF3345">
        <v>200022.6875</v>
      </c>
      <c r="BG3345">
        <v>0</v>
      </c>
      <c r="BH3345">
        <v>0</v>
      </c>
      <c r="BI3345" s="92"/>
      <c r="BJ3345" s="92"/>
      <c r="BK3345" s="92"/>
      <c r="BL3345">
        <v>0</v>
      </c>
    </row>
    <row r="3346" spans="1:64" x14ac:dyDescent="0.25">
      <c r="A3346" s="82" t="s">
        <v>297</v>
      </c>
      <c r="B3346" s="82" t="s">
        <v>397</v>
      </c>
      <c r="C3346" s="82" t="s">
        <v>109</v>
      </c>
      <c r="D3346" s="82" t="s">
        <v>303</v>
      </c>
      <c r="E3346" s="82" t="s">
        <v>304</v>
      </c>
      <c r="F3346" s="82" t="s">
        <v>323</v>
      </c>
      <c r="G3346" s="82" t="s">
        <v>323</v>
      </c>
      <c r="H3346">
        <v>22.833641052246094</v>
      </c>
      <c r="I3346">
        <v>100</v>
      </c>
      <c r="J3346">
        <v>22.833641052246094</v>
      </c>
      <c r="K3346" s="92"/>
      <c r="L3346">
        <v>0</v>
      </c>
      <c r="M3346" s="92"/>
      <c r="N3346" s="92"/>
      <c r="O3346" s="92"/>
      <c r="P3346">
        <v>14554.1884765625</v>
      </c>
      <c r="Q3346" s="92"/>
      <c r="R3346" s="92"/>
      <c r="S3346">
        <v>-1</v>
      </c>
      <c r="T3346">
        <v>0</v>
      </c>
      <c r="U3346" s="82" t="s">
        <v>324</v>
      </c>
      <c r="V3346" s="92"/>
      <c r="W3346">
        <v>200022.6875</v>
      </c>
      <c r="X3346" s="92"/>
      <c r="Y3346">
        <v>0</v>
      </c>
      <c r="Z3346">
        <v>6550.7890625</v>
      </c>
      <c r="AA3346">
        <v>6550.7890625</v>
      </c>
      <c r="AB3346">
        <v>0</v>
      </c>
      <c r="AC3346">
        <v>-1</v>
      </c>
      <c r="AD3346">
        <v>0</v>
      </c>
      <c r="AE3346">
        <v>0</v>
      </c>
      <c r="AF3346">
        <v>0</v>
      </c>
      <c r="AG3346">
        <v>365</v>
      </c>
      <c r="AH3346">
        <v>4383</v>
      </c>
      <c r="AI3346">
        <v>0.22833640873432159</v>
      </c>
      <c r="AJ3346">
        <v>32.750228881835938</v>
      </c>
      <c r="AK3346">
        <v>-6391.8037109375</v>
      </c>
      <c r="AL3346">
        <v>-31.955390930175781</v>
      </c>
      <c r="AM3346">
        <v>12942.5927734375</v>
      </c>
      <c r="AN3346">
        <v>64.705619812011719</v>
      </c>
      <c r="AO3346" s="92"/>
      <c r="AP3346" s="82" t="s">
        <v>325</v>
      </c>
      <c r="AQ3346" s="82" t="s">
        <v>326</v>
      </c>
      <c r="AR3346" s="82"/>
      <c r="AS3346">
        <v>0</v>
      </c>
      <c r="AT3346">
        <v>0</v>
      </c>
      <c r="AU3346">
        <v>2035</v>
      </c>
      <c r="AY3346">
        <v>0</v>
      </c>
      <c r="AZ3346">
        <v>0</v>
      </c>
      <c r="BA3346" s="82" t="s">
        <v>398</v>
      </c>
      <c r="BB3346">
        <v>14108</v>
      </c>
      <c r="BC3346">
        <v>100</v>
      </c>
      <c r="BD3346" s="92"/>
      <c r="BE3346" s="92"/>
      <c r="BF3346">
        <v>200022.6875</v>
      </c>
      <c r="BG3346">
        <v>0</v>
      </c>
      <c r="BH3346">
        <v>0</v>
      </c>
      <c r="BI3346" s="92"/>
      <c r="BJ3346" s="92"/>
      <c r="BK3346" s="92"/>
      <c r="BL3346">
        <v>0</v>
      </c>
    </row>
    <row r="3347" spans="1:64" x14ac:dyDescent="0.25">
      <c r="A3347" s="82" t="s">
        <v>297</v>
      </c>
      <c r="B3347" s="82" t="s">
        <v>397</v>
      </c>
      <c r="C3347" s="82" t="s">
        <v>109</v>
      </c>
      <c r="D3347" s="82" t="s">
        <v>305</v>
      </c>
      <c r="E3347" s="82" t="s">
        <v>58</v>
      </c>
      <c r="F3347" s="82" t="s">
        <v>323</v>
      </c>
      <c r="G3347" s="82" t="s">
        <v>323</v>
      </c>
      <c r="H3347">
        <v>22.833641052246094</v>
      </c>
      <c r="I3347">
        <v>100</v>
      </c>
      <c r="J3347">
        <v>22.833641052246094</v>
      </c>
      <c r="K3347" s="92"/>
      <c r="L3347">
        <v>0</v>
      </c>
      <c r="M3347" s="92"/>
      <c r="N3347" s="92"/>
      <c r="O3347" s="92"/>
      <c r="P3347">
        <v>14554.1884765625</v>
      </c>
      <c r="Q3347" s="92"/>
      <c r="R3347" s="92"/>
      <c r="S3347">
        <v>-1</v>
      </c>
      <c r="T3347">
        <v>0</v>
      </c>
      <c r="U3347" s="82" t="s">
        <v>324</v>
      </c>
      <c r="V3347" s="92"/>
      <c r="W3347">
        <v>200022.6875</v>
      </c>
      <c r="X3347" s="92"/>
      <c r="Y3347">
        <v>0</v>
      </c>
      <c r="Z3347">
        <v>6550.7890625</v>
      </c>
      <c r="AA3347">
        <v>6550.7890625</v>
      </c>
      <c r="AB3347">
        <v>0</v>
      </c>
      <c r="AC3347">
        <v>-1</v>
      </c>
      <c r="AD3347">
        <v>0</v>
      </c>
      <c r="AE3347">
        <v>0</v>
      </c>
      <c r="AF3347">
        <v>0</v>
      </c>
      <c r="AG3347">
        <v>365</v>
      </c>
      <c r="AH3347">
        <v>4383</v>
      </c>
      <c r="AI3347">
        <v>0.22833640873432159</v>
      </c>
      <c r="AJ3347">
        <v>32.750228881835938</v>
      </c>
      <c r="AK3347">
        <v>-6391.8037109375</v>
      </c>
      <c r="AL3347">
        <v>-31.955390930175781</v>
      </c>
      <c r="AM3347">
        <v>12942.5927734375</v>
      </c>
      <c r="AN3347">
        <v>64.705619812011719</v>
      </c>
      <c r="AO3347" s="92"/>
      <c r="AP3347" s="82" t="s">
        <v>325</v>
      </c>
      <c r="AQ3347" s="82" t="s">
        <v>326</v>
      </c>
      <c r="AR3347" s="82"/>
      <c r="AS3347">
        <v>0</v>
      </c>
      <c r="AT3347">
        <v>0</v>
      </c>
      <c r="AU3347">
        <v>2035</v>
      </c>
      <c r="AY3347">
        <v>0</v>
      </c>
      <c r="AZ3347">
        <v>0</v>
      </c>
      <c r="BA3347" s="82" t="s">
        <v>398</v>
      </c>
      <c r="BB3347">
        <v>14109</v>
      </c>
      <c r="BC3347">
        <v>100</v>
      </c>
      <c r="BD3347" s="92"/>
      <c r="BE3347" s="92"/>
      <c r="BF3347">
        <v>200022.6875</v>
      </c>
      <c r="BG3347">
        <v>0</v>
      </c>
      <c r="BH3347">
        <v>0</v>
      </c>
      <c r="BI3347" s="92"/>
      <c r="BJ3347" s="92"/>
      <c r="BK3347" s="92"/>
      <c r="BL3347">
        <v>0</v>
      </c>
    </row>
    <row r="3348" spans="1:64" x14ac:dyDescent="0.25">
      <c r="A3348" s="82" t="s">
        <v>297</v>
      </c>
      <c r="B3348" s="82" t="s">
        <v>397</v>
      </c>
      <c r="C3348" s="82" t="s">
        <v>109</v>
      </c>
      <c r="D3348" s="82" t="s">
        <v>306</v>
      </c>
      <c r="E3348" s="82" t="s">
        <v>59</v>
      </c>
      <c r="F3348" s="82" t="s">
        <v>323</v>
      </c>
      <c r="G3348" s="82" t="s">
        <v>323</v>
      </c>
      <c r="H3348">
        <v>22.833641052246094</v>
      </c>
      <c r="I3348">
        <v>100</v>
      </c>
      <c r="J3348">
        <v>22.833641052246094</v>
      </c>
      <c r="K3348" s="92"/>
      <c r="L3348">
        <v>0</v>
      </c>
      <c r="M3348" s="92"/>
      <c r="N3348" s="92"/>
      <c r="O3348" s="92"/>
      <c r="P3348">
        <v>14554.1884765625</v>
      </c>
      <c r="Q3348" s="92"/>
      <c r="R3348" s="92"/>
      <c r="S3348">
        <v>-1</v>
      </c>
      <c r="T3348">
        <v>0</v>
      </c>
      <c r="U3348" s="82" t="s">
        <v>324</v>
      </c>
      <c r="V3348" s="92"/>
      <c r="W3348">
        <v>200022.6875</v>
      </c>
      <c r="X3348" s="92"/>
      <c r="Y3348">
        <v>0</v>
      </c>
      <c r="Z3348">
        <v>6550.7890625</v>
      </c>
      <c r="AA3348">
        <v>6550.7890625</v>
      </c>
      <c r="AB3348">
        <v>0</v>
      </c>
      <c r="AC3348">
        <v>-1</v>
      </c>
      <c r="AD3348">
        <v>0</v>
      </c>
      <c r="AE3348">
        <v>0</v>
      </c>
      <c r="AF3348">
        <v>0</v>
      </c>
      <c r="AG3348">
        <v>365</v>
      </c>
      <c r="AH3348">
        <v>4383</v>
      </c>
      <c r="AI3348">
        <v>0.22833640873432159</v>
      </c>
      <c r="AJ3348">
        <v>32.750228881835938</v>
      </c>
      <c r="AK3348">
        <v>-6391.8037109375</v>
      </c>
      <c r="AL3348">
        <v>-31.955390930175781</v>
      </c>
      <c r="AM3348">
        <v>12942.5927734375</v>
      </c>
      <c r="AN3348">
        <v>64.705619812011719</v>
      </c>
      <c r="AO3348" s="92"/>
      <c r="AP3348" s="82" t="s">
        <v>325</v>
      </c>
      <c r="AQ3348" s="82" t="s">
        <v>326</v>
      </c>
      <c r="AR3348" s="82"/>
      <c r="AS3348">
        <v>0</v>
      </c>
      <c r="AT3348">
        <v>0</v>
      </c>
      <c r="AU3348">
        <v>2035</v>
      </c>
      <c r="AY3348">
        <v>0</v>
      </c>
      <c r="AZ3348">
        <v>0</v>
      </c>
      <c r="BA3348" s="82" t="s">
        <v>398</v>
      </c>
      <c r="BB3348">
        <v>14110</v>
      </c>
      <c r="BC3348">
        <v>100</v>
      </c>
      <c r="BD3348" s="92"/>
      <c r="BE3348" s="92"/>
      <c r="BF3348">
        <v>200022.6875</v>
      </c>
      <c r="BG3348">
        <v>0</v>
      </c>
      <c r="BH3348">
        <v>0</v>
      </c>
      <c r="BI3348" s="92"/>
      <c r="BJ3348" s="92"/>
      <c r="BK3348" s="92"/>
      <c r="BL3348">
        <v>0</v>
      </c>
    </row>
    <row r="3349" spans="1:64" x14ac:dyDescent="0.25">
      <c r="A3349" s="82" t="s">
        <v>297</v>
      </c>
      <c r="B3349" s="82" t="s">
        <v>397</v>
      </c>
      <c r="C3349" s="82" t="s">
        <v>109</v>
      </c>
      <c r="D3349" s="82" t="s">
        <v>307</v>
      </c>
      <c r="E3349" s="82" t="s">
        <v>60</v>
      </c>
      <c r="F3349" s="82" t="s">
        <v>323</v>
      </c>
      <c r="G3349" s="82" t="s">
        <v>323</v>
      </c>
      <c r="H3349">
        <v>22.833641052246094</v>
      </c>
      <c r="I3349">
        <v>100</v>
      </c>
      <c r="J3349">
        <v>22.833641052246094</v>
      </c>
      <c r="K3349" s="92"/>
      <c r="L3349">
        <v>0</v>
      </c>
      <c r="M3349" s="92"/>
      <c r="N3349" s="92"/>
      <c r="O3349" s="92"/>
      <c r="P3349">
        <v>14554.1884765625</v>
      </c>
      <c r="Q3349" s="92"/>
      <c r="R3349" s="92"/>
      <c r="S3349">
        <v>-1</v>
      </c>
      <c r="T3349">
        <v>0</v>
      </c>
      <c r="U3349" s="82" t="s">
        <v>324</v>
      </c>
      <c r="V3349" s="92"/>
      <c r="W3349">
        <v>200022.6875</v>
      </c>
      <c r="X3349" s="92"/>
      <c r="Y3349">
        <v>0</v>
      </c>
      <c r="Z3349">
        <v>6550.7890625</v>
      </c>
      <c r="AA3349">
        <v>6550.7890625</v>
      </c>
      <c r="AB3349">
        <v>0</v>
      </c>
      <c r="AC3349">
        <v>-1</v>
      </c>
      <c r="AD3349">
        <v>0</v>
      </c>
      <c r="AE3349">
        <v>0</v>
      </c>
      <c r="AF3349">
        <v>0</v>
      </c>
      <c r="AG3349">
        <v>365</v>
      </c>
      <c r="AH3349">
        <v>4383</v>
      </c>
      <c r="AI3349">
        <v>0.22833640873432159</v>
      </c>
      <c r="AJ3349">
        <v>32.750228881835938</v>
      </c>
      <c r="AK3349">
        <v>-6391.8037109375</v>
      </c>
      <c r="AL3349">
        <v>-31.955390930175781</v>
      </c>
      <c r="AM3349">
        <v>12942.5927734375</v>
      </c>
      <c r="AN3349">
        <v>64.705619812011719</v>
      </c>
      <c r="AO3349" s="92"/>
      <c r="AP3349" s="82" t="s">
        <v>325</v>
      </c>
      <c r="AQ3349" s="82" t="s">
        <v>326</v>
      </c>
      <c r="AR3349" s="82"/>
      <c r="AS3349">
        <v>0</v>
      </c>
      <c r="AT3349">
        <v>0</v>
      </c>
      <c r="AU3349">
        <v>2035</v>
      </c>
      <c r="AY3349">
        <v>0</v>
      </c>
      <c r="AZ3349">
        <v>0</v>
      </c>
      <c r="BA3349" s="82" t="s">
        <v>398</v>
      </c>
      <c r="BB3349">
        <v>14111</v>
      </c>
      <c r="BC3349">
        <v>100</v>
      </c>
      <c r="BD3349" s="92"/>
      <c r="BE3349" s="92"/>
      <c r="BF3349">
        <v>200022.6875</v>
      </c>
      <c r="BG3349">
        <v>0</v>
      </c>
      <c r="BH3349">
        <v>0</v>
      </c>
      <c r="BI3349" s="92"/>
      <c r="BJ3349" s="92"/>
      <c r="BK3349" s="92"/>
      <c r="BL3349">
        <v>0</v>
      </c>
    </row>
    <row r="3350" spans="1:64" x14ac:dyDescent="0.25">
      <c r="A3350" s="82" t="s">
        <v>297</v>
      </c>
      <c r="B3350" s="82" t="s">
        <v>397</v>
      </c>
      <c r="C3350" s="82" t="s">
        <v>109</v>
      </c>
      <c r="D3350" s="82" t="s">
        <v>308</v>
      </c>
      <c r="E3350" s="82" t="s">
        <v>61</v>
      </c>
      <c r="F3350" s="82" t="s">
        <v>323</v>
      </c>
      <c r="G3350" s="82" t="s">
        <v>323</v>
      </c>
      <c r="H3350">
        <v>22.833641052246094</v>
      </c>
      <c r="I3350">
        <v>100</v>
      </c>
      <c r="J3350">
        <v>22.833641052246094</v>
      </c>
      <c r="K3350" s="92"/>
      <c r="L3350">
        <v>0</v>
      </c>
      <c r="M3350" s="92"/>
      <c r="N3350" s="92"/>
      <c r="O3350" s="92"/>
      <c r="P3350">
        <v>14554.1884765625</v>
      </c>
      <c r="Q3350" s="92"/>
      <c r="R3350" s="92"/>
      <c r="S3350">
        <v>-1</v>
      </c>
      <c r="T3350">
        <v>0</v>
      </c>
      <c r="U3350" s="82" t="s">
        <v>324</v>
      </c>
      <c r="V3350" s="92"/>
      <c r="W3350">
        <v>200022.6875</v>
      </c>
      <c r="X3350" s="92"/>
      <c r="Y3350">
        <v>0</v>
      </c>
      <c r="Z3350">
        <v>6550.7890625</v>
      </c>
      <c r="AA3350">
        <v>6550.7890625</v>
      </c>
      <c r="AB3350">
        <v>0</v>
      </c>
      <c r="AC3350">
        <v>-1</v>
      </c>
      <c r="AD3350">
        <v>0</v>
      </c>
      <c r="AE3350">
        <v>0</v>
      </c>
      <c r="AF3350">
        <v>0</v>
      </c>
      <c r="AG3350">
        <v>365</v>
      </c>
      <c r="AH3350">
        <v>4383</v>
      </c>
      <c r="AI3350">
        <v>0.22833640873432159</v>
      </c>
      <c r="AJ3350">
        <v>32.750228881835938</v>
      </c>
      <c r="AK3350">
        <v>-6391.8037109375</v>
      </c>
      <c r="AL3350">
        <v>-31.955390930175781</v>
      </c>
      <c r="AM3350">
        <v>12942.5927734375</v>
      </c>
      <c r="AN3350">
        <v>64.705619812011719</v>
      </c>
      <c r="AO3350" s="92"/>
      <c r="AP3350" s="82" t="s">
        <v>325</v>
      </c>
      <c r="AQ3350" s="82" t="s">
        <v>326</v>
      </c>
      <c r="AR3350" s="82"/>
      <c r="AS3350">
        <v>0</v>
      </c>
      <c r="AT3350">
        <v>0</v>
      </c>
      <c r="AU3350">
        <v>2035</v>
      </c>
      <c r="AY3350">
        <v>0</v>
      </c>
      <c r="AZ3350">
        <v>0</v>
      </c>
      <c r="BA3350" s="82" t="s">
        <v>398</v>
      </c>
      <c r="BB3350">
        <v>14112</v>
      </c>
      <c r="BC3350">
        <v>100</v>
      </c>
      <c r="BD3350" s="92"/>
      <c r="BE3350" s="92"/>
      <c r="BF3350">
        <v>200022.6875</v>
      </c>
      <c r="BG3350">
        <v>0</v>
      </c>
      <c r="BH3350">
        <v>0</v>
      </c>
      <c r="BI3350" s="92"/>
      <c r="BJ3350" s="92"/>
      <c r="BK3350" s="92"/>
      <c r="BL3350">
        <v>0</v>
      </c>
    </row>
    <row r="3351" spans="1:64" x14ac:dyDescent="0.25">
      <c r="A3351" s="82" t="s">
        <v>297</v>
      </c>
      <c r="B3351" s="82" t="s">
        <v>397</v>
      </c>
      <c r="C3351" s="82" t="s">
        <v>109</v>
      </c>
      <c r="D3351" s="82" t="s">
        <v>309</v>
      </c>
      <c r="E3351" s="82" t="s">
        <v>310</v>
      </c>
      <c r="F3351" s="82" t="s">
        <v>323</v>
      </c>
      <c r="G3351" s="82" t="s">
        <v>323</v>
      </c>
      <c r="H3351">
        <v>22.833641052246094</v>
      </c>
      <c r="I3351">
        <v>100</v>
      </c>
      <c r="J3351">
        <v>22.833641052246094</v>
      </c>
      <c r="K3351" s="92"/>
      <c r="L3351">
        <v>0</v>
      </c>
      <c r="M3351" s="92"/>
      <c r="N3351" s="92"/>
      <c r="O3351" s="92"/>
      <c r="P3351">
        <v>14554.1884765625</v>
      </c>
      <c r="Q3351" s="92"/>
      <c r="R3351" s="92"/>
      <c r="S3351">
        <v>-1</v>
      </c>
      <c r="T3351">
        <v>0</v>
      </c>
      <c r="U3351" s="82" t="s">
        <v>324</v>
      </c>
      <c r="V3351" s="92"/>
      <c r="W3351">
        <v>200022.6875</v>
      </c>
      <c r="X3351" s="92"/>
      <c r="Y3351">
        <v>0</v>
      </c>
      <c r="Z3351">
        <v>6550.7890625</v>
      </c>
      <c r="AA3351">
        <v>6550.7890625</v>
      </c>
      <c r="AB3351">
        <v>0</v>
      </c>
      <c r="AC3351">
        <v>-1</v>
      </c>
      <c r="AD3351">
        <v>0</v>
      </c>
      <c r="AE3351">
        <v>0</v>
      </c>
      <c r="AF3351">
        <v>0</v>
      </c>
      <c r="AG3351">
        <v>365</v>
      </c>
      <c r="AH3351">
        <v>4383</v>
      </c>
      <c r="AI3351">
        <v>0.22833640873432159</v>
      </c>
      <c r="AJ3351">
        <v>32.750228881835938</v>
      </c>
      <c r="AK3351">
        <v>-6391.8037109375</v>
      </c>
      <c r="AL3351">
        <v>-31.955390930175781</v>
      </c>
      <c r="AM3351">
        <v>12942.5927734375</v>
      </c>
      <c r="AN3351">
        <v>64.705619812011719</v>
      </c>
      <c r="AO3351" s="92"/>
      <c r="AP3351" s="82" t="s">
        <v>325</v>
      </c>
      <c r="AQ3351" s="82" t="s">
        <v>326</v>
      </c>
      <c r="AR3351" s="82"/>
      <c r="AS3351">
        <v>0</v>
      </c>
      <c r="AT3351">
        <v>0</v>
      </c>
      <c r="AU3351">
        <v>2035</v>
      </c>
      <c r="AY3351">
        <v>0</v>
      </c>
      <c r="AZ3351">
        <v>0</v>
      </c>
      <c r="BA3351" s="82" t="s">
        <v>398</v>
      </c>
      <c r="BB3351">
        <v>14113</v>
      </c>
      <c r="BC3351">
        <v>100</v>
      </c>
      <c r="BD3351" s="92"/>
      <c r="BE3351" s="92"/>
      <c r="BF3351">
        <v>200022.6875</v>
      </c>
      <c r="BG3351">
        <v>0</v>
      </c>
      <c r="BH3351">
        <v>0</v>
      </c>
      <c r="BI3351" s="92"/>
      <c r="BJ3351" s="92"/>
      <c r="BK3351" s="92"/>
      <c r="BL3351">
        <v>0</v>
      </c>
    </row>
    <row r="3352" spans="1:64" x14ac:dyDescent="0.25">
      <c r="A3352" s="82" t="s">
        <v>297</v>
      </c>
      <c r="B3352" s="82" t="s">
        <v>397</v>
      </c>
      <c r="C3352" s="82" t="s">
        <v>109</v>
      </c>
      <c r="D3352" s="82" t="s">
        <v>311</v>
      </c>
      <c r="E3352" s="82" t="s">
        <v>312</v>
      </c>
      <c r="F3352" s="82" t="s">
        <v>323</v>
      </c>
      <c r="G3352" s="82" t="s">
        <v>323</v>
      </c>
      <c r="H3352">
        <v>22.833641052246094</v>
      </c>
      <c r="I3352">
        <v>100</v>
      </c>
      <c r="J3352">
        <v>22.833641052246094</v>
      </c>
      <c r="K3352" s="92"/>
      <c r="L3352">
        <v>0</v>
      </c>
      <c r="M3352" s="92"/>
      <c r="N3352" s="92"/>
      <c r="O3352" s="92"/>
      <c r="P3352">
        <v>14554.1884765625</v>
      </c>
      <c r="Q3352" s="92"/>
      <c r="R3352" s="92"/>
      <c r="S3352">
        <v>-1</v>
      </c>
      <c r="T3352">
        <v>0</v>
      </c>
      <c r="U3352" s="82" t="s">
        <v>324</v>
      </c>
      <c r="V3352" s="92"/>
      <c r="W3352">
        <v>200022.6875</v>
      </c>
      <c r="X3352" s="92"/>
      <c r="Y3352">
        <v>0</v>
      </c>
      <c r="Z3352">
        <v>6550.7890625</v>
      </c>
      <c r="AA3352">
        <v>6550.7890625</v>
      </c>
      <c r="AB3352">
        <v>0</v>
      </c>
      <c r="AC3352">
        <v>-1</v>
      </c>
      <c r="AD3352">
        <v>0</v>
      </c>
      <c r="AE3352">
        <v>0</v>
      </c>
      <c r="AF3352">
        <v>0</v>
      </c>
      <c r="AG3352">
        <v>365</v>
      </c>
      <c r="AH3352">
        <v>4383</v>
      </c>
      <c r="AI3352">
        <v>0.22833640873432159</v>
      </c>
      <c r="AJ3352">
        <v>32.750228881835938</v>
      </c>
      <c r="AK3352">
        <v>-6391.8037109375</v>
      </c>
      <c r="AL3352">
        <v>-31.955390930175781</v>
      </c>
      <c r="AM3352">
        <v>12942.5927734375</v>
      </c>
      <c r="AN3352">
        <v>64.705619812011719</v>
      </c>
      <c r="AO3352" s="92"/>
      <c r="AP3352" s="82" t="s">
        <v>325</v>
      </c>
      <c r="AQ3352" s="82" t="s">
        <v>326</v>
      </c>
      <c r="AR3352" s="82"/>
      <c r="AS3352">
        <v>0</v>
      </c>
      <c r="AT3352">
        <v>0</v>
      </c>
      <c r="AU3352">
        <v>2035</v>
      </c>
      <c r="AY3352">
        <v>0</v>
      </c>
      <c r="AZ3352">
        <v>0</v>
      </c>
      <c r="BA3352" s="82" t="s">
        <v>398</v>
      </c>
      <c r="BB3352">
        <v>14114</v>
      </c>
      <c r="BC3352">
        <v>100</v>
      </c>
      <c r="BD3352" s="92"/>
      <c r="BE3352" s="92"/>
      <c r="BF3352">
        <v>200022.6875</v>
      </c>
      <c r="BG3352">
        <v>0</v>
      </c>
      <c r="BH3352">
        <v>0</v>
      </c>
      <c r="BI3352" s="92"/>
      <c r="BJ3352" s="92"/>
      <c r="BK3352" s="92"/>
      <c r="BL3352">
        <v>0</v>
      </c>
    </row>
    <row r="3353" spans="1:64" x14ac:dyDescent="0.25">
      <c r="A3353" s="82" t="s">
        <v>297</v>
      </c>
      <c r="B3353" s="82" t="s">
        <v>397</v>
      </c>
      <c r="C3353" s="82" t="s">
        <v>109</v>
      </c>
      <c r="D3353" s="82" t="s">
        <v>313</v>
      </c>
      <c r="E3353" s="82" t="s">
        <v>314</v>
      </c>
      <c r="F3353" s="82" t="s">
        <v>323</v>
      </c>
      <c r="G3353" s="82" t="s">
        <v>323</v>
      </c>
      <c r="H3353">
        <v>22.833641052246094</v>
      </c>
      <c r="I3353">
        <v>100</v>
      </c>
      <c r="J3353">
        <v>22.833641052246094</v>
      </c>
      <c r="K3353" s="92"/>
      <c r="L3353">
        <v>0</v>
      </c>
      <c r="M3353" s="92"/>
      <c r="N3353" s="92"/>
      <c r="O3353" s="92"/>
      <c r="P3353">
        <v>14554.1884765625</v>
      </c>
      <c r="Q3353" s="92"/>
      <c r="R3353" s="92"/>
      <c r="S3353">
        <v>-1</v>
      </c>
      <c r="T3353">
        <v>0</v>
      </c>
      <c r="U3353" s="82" t="s">
        <v>324</v>
      </c>
      <c r="V3353" s="92"/>
      <c r="W3353">
        <v>200022.6875</v>
      </c>
      <c r="X3353" s="92"/>
      <c r="Y3353">
        <v>0</v>
      </c>
      <c r="Z3353">
        <v>6550.7890625</v>
      </c>
      <c r="AA3353">
        <v>6550.7890625</v>
      </c>
      <c r="AB3353">
        <v>0</v>
      </c>
      <c r="AC3353">
        <v>-1</v>
      </c>
      <c r="AD3353">
        <v>0</v>
      </c>
      <c r="AE3353">
        <v>0</v>
      </c>
      <c r="AF3353">
        <v>0</v>
      </c>
      <c r="AG3353">
        <v>365</v>
      </c>
      <c r="AH3353">
        <v>4383</v>
      </c>
      <c r="AI3353">
        <v>0.22833640873432159</v>
      </c>
      <c r="AJ3353">
        <v>32.750228881835938</v>
      </c>
      <c r="AK3353">
        <v>-6391.8037109375</v>
      </c>
      <c r="AL3353">
        <v>-31.955390930175781</v>
      </c>
      <c r="AM3353">
        <v>12942.5927734375</v>
      </c>
      <c r="AN3353">
        <v>64.705619812011719</v>
      </c>
      <c r="AO3353" s="92"/>
      <c r="AP3353" s="82" t="s">
        <v>325</v>
      </c>
      <c r="AQ3353" s="82" t="s">
        <v>326</v>
      </c>
      <c r="AR3353" s="82"/>
      <c r="AS3353">
        <v>0</v>
      </c>
      <c r="AT3353">
        <v>0</v>
      </c>
      <c r="AU3353">
        <v>2035</v>
      </c>
      <c r="AY3353">
        <v>0</v>
      </c>
      <c r="AZ3353">
        <v>0</v>
      </c>
      <c r="BA3353" s="82" t="s">
        <v>398</v>
      </c>
      <c r="BB3353">
        <v>14115</v>
      </c>
      <c r="BC3353">
        <v>100</v>
      </c>
      <c r="BD3353" s="92"/>
      <c r="BE3353" s="92"/>
      <c r="BF3353">
        <v>200022.6875</v>
      </c>
      <c r="BG3353">
        <v>0</v>
      </c>
      <c r="BH3353">
        <v>0</v>
      </c>
      <c r="BI3353" s="92"/>
      <c r="BJ3353" s="92"/>
      <c r="BK3353" s="92"/>
      <c r="BL3353">
        <v>0</v>
      </c>
    </row>
    <row r="3354" spans="1:64" x14ac:dyDescent="0.25">
      <c r="A3354" s="82" t="s">
        <v>297</v>
      </c>
      <c r="B3354" s="82" t="s">
        <v>397</v>
      </c>
      <c r="C3354" s="82" t="s">
        <v>109</v>
      </c>
      <c r="D3354" s="82" t="s">
        <v>298</v>
      </c>
      <c r="E3354" s="82" t="s">
        <v>55</v>
      </c>
      <c r="F3354" s="82" t="s">
        <v>327</v>
      </c>
      <c r="G3354" s="82" t="s">
        <v>327</v>
      </c>
      <c r="H3354">
        <v>5.7328768074512482E-2</v>
      </c>
      <c r="I3354">
        <v>5.4000000953674316</v>
      </c>
      <c r="J3354">
        <v>5.7328768074512482E-2</v>
      </c>
      <c r="K3354" s="92"/>
      <c r="L3354">
        <v>0</v>
      </c>
      <c r="M3354" s="92"/>
      <c r="N3354" s="92"/>
      <c r="O3354" s="92"/>
      <c r="P3354">
        <v>0</v>
      </c>
      <c r="Q3354" s="92"/>
      <c r="R3354" s="92"/>
      <c r="S3354">
        <v>-1</v>
      </c>
      <c r="T3354">
        <v>0</v>
      </c>
      <c r="U3354" s="82" t="s">
        <v>328</v>
      </c>
      <c r="V3354" s="92"/>
      <c r="W3354">
        <v>502.20001220703125</v>
      </c>
      <c r="X3354" s="92"/>
      <c r="Y3354">
        <v>0</v>
      </c>
      <c r="Z3354">
        <v>19.782733917236328</v>
      </c>
      <c r="AA3354">
        <v>19.782733917236328</v>
      </c>
      <c r="AB3354">
        <v>0</v>
      </c>
      <c r="AC3354">
        <v>-1</v>
      </c>
      <c r="AD3354">
        <v>0</v>
      </c>
      <c r="AE3354">
        <v>0</v>
      </c>
      <c r="AF3354">
        <v>0</v>
      </c>
      <c r="AG3354">
        <v>92</v>
      </c>
      <c r="AH3354">
        <v>93</v>
      </c>
      <c r="AI3354">
        <v>1.0616438463330269E-2</v>
      </c>
      <c r="AJ3354">
        <v>39.392143249511719</v>
      </c>
      <c r="AK3354">
        <v>0</v>
      </c>
      <c r="AL3354">
        <v>0</v>
      </c>
      <c r="AM3354">
        <v>19.782733917236328</v>
      </c>
      <c r="AN3354">
        <v>39.392143249511719</v>
      </c>
      <c r="AO3354" s="92"/>
      <c r="AP3354" s="82" t="s">
        <v>329</v>
      </c>
      <c r="AQ3354" s="82" t="s">
        <v>326</v>
      </c>
      <c r="AR3354" s="82"/>
      <c r="AS3354">
        <v>0</v>
      </c>
      <c r="AT3354">
        <v>0</v>
      </c>
      <c r="AU3354">
        <v>2035</v>
      </c>
      <c r="AY3354">
        <v>0</v>
      </c>
      <c r="AZ3354">
        <v>0</v>
      </c>
      <c r="BA3354" s="82" t="s">
        <v>398</v>
      </c>
      <c r="BB3354">
        <v>14116</v>
      </c>
      <c r="BC3354">
        <v>5.4000000953674316</v>
      </c>
      <c r="BD3354" s="92"/>
      <c r="BE3354" s="92"/>
      <c r="BF3354">
        <v>502.20001220703125</v>
      </c>
      <c r="BG3354">
        <v>0</v>
      </c>
      <c r="BH3354">
        <v>0</v>
      </c>
      <c r="BI3354" s="92"/>
      <c r="BJ3354" s="92"/>
      <c r="BK3354" s="92"/>
      <c r="BL3354">
        <v>0</v>
      </c>
    </row>
    <row r="3355" spans="1:64" x14ac:dyDescent="0.25">
      <c r="A3355" s="82" t="s">
        <v>297</v>
      </c>
      <c r="B3355" s="82" t="s">
        <v>397</v>
      </c>
      <c r="C3355" s="82" t="s">
        <v>109</v>
      </c>
      <c r="D3355" s="82" t="s">
        <v>303</v>
      </c>
      <c r="E3355" s="82" t="s">
        <v>304</v>
      </c>
      <c r="F3355" s="82" t="s">
        <v>327</v>
      </c>
      <c r="G3355" s="82" t="s">
        <v>327</v>
      </c>
      <c r="H3355">
        <v>5.7328768074512482E-2</v>
      </c>
      <c r="I3355">
        <v>5.4000000953674316</v>
      </c>
      <c r="J3355">
        <v>5.7328768074512482E-2</v>
      </c>
      <c r="K3355" s="92"/>
      <c r="L3355">
        <v>0</v>
      </c>
      <c r="M3355" s="92"/>
      <c r="N3355" s="92"/>
      <c r="O3355" s="92"/>
      <c r="P3355">
        <v>0</v>
      </c>
      <c r="Q3355" s="92"/>
      <c r="R3355" s="92"/>
      <c r="S3355">
        <v>-1</v>
      </c>
      <c r="T3355">
        <v>0</v>
      </c>
      <c r="U3355" s="82" t="s">
        <v>328</v>
      </c>
      <c r="V3355" s="92"/>
      <c r="W3355">
        <v>502.20001220703125</v>
      </c>
      <c r="X3355" s="92"/>
      <c r="Y3355">
        <v>0</v>
      </c>
      <c r="Z3355">
        <v>19.782733917236328</v>
      </c>
      <c r="AA3355">
        <v>19.782733917236328</v>
      </c>
      <c r="AB3355">
        <v>0</v>
      </c>
      <c r="AC3355">
        <v>-1</v>
      </c>
      <c r="AD3355">
        <v>0</v>
      </c>
      <c r="AE3355">
        <v>0</v>
      </c>
      <c r="AF3355">
        <v>0</v>
      </c>
      <c r="AG3355">
        <v>92</v>
      </c>
      <c r="AH3355">
        <v>93</v>
      </c>
      <c r="AI3355">
        <v>1.0616438463330269E-2</v>
      </c>
      <c r="AJ3355">
        <v>39.392143249511719</v>
      </c>
      <c r="AK3355">
        <v>0</v>
      </c>
      <c r="AL3355">
        <v>0</v>
      </c>
      <c r="AM3355">
        <v>19.782733917236328</v>
      </c>
      <c r="AN3355">
        <v>39.392143249511719</v>
      </c>
      <c r="AO3355" s="92"/>
      <c r="AP3355" s="82" t="s">
        <v>329</v>
      </c>
      <c r="AQ3355" s="82" t="s">
        <v>326</v>
      </c>
      <c r="AR3355" s="82"/>
      <c r="AS3355">
        <v>0</v>
      </c>
      <c r="AT3355">
        <v>0</v>
      </c>
      <c r="AU3355">
        <v>2035</v>
      </c>
      <c r="AY3355">
        <v>0</v>
      </c>
      <c r="AZ3355">
        <v>0</v>
      </c>
      <c r="BA3355" s="82" t="s">
        <v>398</v>
      </c>
      <c r="BB3355">
        <v>14117</v>
      </c>
      <c r="BC3355">
        <v>5.4000000953674316</v>
      </c>
      <c r="BD3355" s="92"/>
      <c r="BE3355" s="92"/>
      <c r="BF3355">
        <v>502.20001220703125</v>
      </c>
      <c r="BG3355">
        <v>0</v>
      </c>
      <c r="BH3355">
        <v>0</v>
      </c>
      <c r="BI3355" s="92"/>
      <c r="BJ3355" s="92"/>
      <c r="BK3355" s="92"/>
      <c r="BL3355">
        <v>0</v>
      </c>
    </row>
    <row r="3356" spans="1:64" x14ac:dyDescent="0.25">
      <c r="A3356" s="82" t="s">
        <v>297</v>
      </c>
      <c r="B3356" s="82" t="s">
        <v>397</v>
      </c>
      <c r="C3356" s="82" t="s">
        <v>109</v>
      </c>
      <c r="D3356" s="82" t="s">
        <v>305</v>
      </c>
      <c r="E3356" s="82" t="s">
        <v>58</v>
      </c>
      <c r="F3356" s="82" t="s">
        <v>327</v>
      </c>
      <c r="G3356" s="82" t="s">
        <v>327</v>
      </c>
      <c r="H3356">
        <v>5.7328768074512482E-2</v>
      </c>
      <c r="I3356">
        <v>5.4000000953674316</v>
      </c>
      <c r="J3356">
        <v>5.7328768074512482E-2</v>
      </c>
      <c r="K3356" s="92"/>
      <c r="L3356">
        <v>0</v>
      </c>
      <c r="M3356" s="92"/>
      <c r="N3356" s="92"/>
      <c r="O3356" s="92"/>
      <c r="P3356">
        <v>0</v>
      </c>
      <c r="Q3356" s="92"/>
      <c r="R3356" s="92"/>
      <c r="S3356">
        <v>-1</v>
      </c>
      <c r="T3356">
        <v>0</v>
      </c>
      <c r="U3356" s="82" t="s">
        <v>328</v>
      </c>
      <c r="V3356" s="92"/>
      <c r="W3356">
        <v>502.20001220703125</v>
      </c>
      <c r="X3356" s="92"/>
      <c r="Y3356">
        <v>0</v>
      </c>
      <c r="Z3356">
        <v>19.782733917236328</v>
      </c>
      <c r="AA3356">
        <v>19.782733917236328</v>
      </c>
      <c r="AB3356">
        <v>0</v>
      </c>
      <c r="AC3356">
        <v>-1</v>
      </c>
      <c r="AD3356">
        <v>0</v>
      </c>
      <c r="AE3356">
        <v>0</v>
      </c>
      <c r="AF3356">
        <v>0</v>
      </c>
      <c r="AG3356">
        <v>92</v>
      </c>
      <c r="AH3356">
        <v>93</v>
      </c>
      <c r="AI3356">
        <v>1.0616438463330269E-2</v>
      </c>
      <c r="AJ3356">
        <v>39.392143249511719</v>
      </c>
      <c r="AK3356">
        <v>0</v>
      </c>
      <c r="AL3356">
        <v>0</v>
      </c>
      <c r="AM3356">
        <v>19.782733917236328</v>
      </c>
      <c r="AN3356">
        <v>39.392143249511719</v>
      </c>
      <c r="AO3356" s="92"/>
      <c r="AP3356" s="82" t="s">
        <v>329</v>
      </c>
      <c r="AQ3356" s="82" t="s">
        <v>326</v>
      </c>
      <c r="AR3356" s="82"/>
      <c r="AS3356">
        <v>0</v>
      </c>
      <c r="AT3356">
        <v>0</v>
      </c>
      <c r="AU3356">
        <v>2035</v>
      </c>
      <c r="AY3356">
        <v>0</v>
      </c>
      <c r="AZ3356">
        <v>0</v>
      </c>
      <c r="BA3356" s="82" t="s">
        <v>398</v>
      </c>
      <c r="BB3356">
        <v>14118</v>
      </c>
      <c r="BC3356">
        <v>5.4000000953674316</v>
      </c>
      <c r="BD3356" s="92"/>
      <c r="BE3356" s="92"/>
      <c r="BF3356">
        <v>502.20001220703125</v>
      </c>
      <c r="BG3356">
        <v>0</v>
      </c>
      <c r="BH3356">
        <v>0</v>
      </c>
      <c r="BI3356" s="92"/>
      <c r="BJ3356" s="92"/>
      <c r="BK3356" s="92"/>
      <c r="BL3356">
        <v>0</v>
      </c>
    </row>
    <row r="3357" spans="1:64" x14ac:dyDescent="0.25">
      <c r="A3357" s="82" t="s">
        <v>297</v>
      </c>
      <c r="B3357" s="82" t="s">
        <v>397</v>
      </c>
      <c r="C3357" s="82" t="s">
        <v>109</v>
      </c>
      <c r="D3357" s="82" t="s">
        <v>306</v>
      </c>
      <c r="E3357" s="82" t="s">
        <v>59</v>
      </c>
      <c r="F3357" s="82" t="s">
        <v>327</v>
      </c>
      <c r="G3357" s="82" t="s">
        <v>327</v>
      </c>
      <c r="H3357">
        <v>5.7328768074512482E-2</v>
      </c>
      <c r="I3357">
        <v>5.4000000953674316</v>
      </c>
      <c r="J3357">
        <v>5.7328768074512482E-2</v>
      </c>
      <c r="K3357" s="92"/>
      <c r="L3357">
        <v>0</v>
      </c>
      <c r="M3357" s="92"/>
      <c r="N3357" s="92"/>
      <c r="O3357" s="92"/>
      <c r="P3357">
        <v>0</v>
      </c>
      <c r="Q3357" s="92"/>
      <c r="R3357" s="92"/>
      <c r="S3357">
        <v>-1</v>
      </c>
      <c r="T3357">
        <v>0</v>
      </c>
      <c r="U3357" s="82" t="s">
        <v>328</v>
      </c>
      <c r="V3357" s="92"/>
      <c r="W3357">
        <v>502.20001220703125</v>
      </c>
      <c r="X3357" s="92"/>
      <c r="Y3357">
        <v>0</v>
      </c>
      <c r="Z3357">
        <v>19.782733917236328</v>
      </c>
      <c r="AA3357">
        <v>19.782733917236328</v>
      </c>
      <c r="AB3357">
        <v>0</v>
      </c>
      <c r="AC3357">
        <v>-1</v>
      </c>
      <c r="AD3357">
        <v>0</v>
      </c>
      <c r="AE3357">
        <v>0</v>
      </c>
      <c r="AF3357">
        <v>0</v>
      </c>
      <c r="AG3357">
        <v>92</v>
      </c>
      <c r="AH3357">
        <v>93</v>
      </c>
      <c r="AI3357">
        <v>1.0616438463330269E-2</v>
      </c>
      <c r="AJ3357">
        <v>39.392143249511719</v>
      </c>
      <c r="AK3357">
        <v>0</v>
      </c>
      <c r="AL3357">
        <v>0</v>
      </c>
      <c r="AM3357">
        <v>19.782733917236328</v>
      </c>
      <c r="AN3357">
        <v>39.392143249511719</v>
      </c>
      <c r="AO3357" s="92"/>
      <c r="AP3357" s="82" t="s">
        <v>329</v>
      </c>
      <c r="AQ3357" s="82" t="s">
        <v>326</v>
      </c>
      <c r="AR3357" s="82"/>
      <c r="AS3357">
        <v>0</v>
      </c>
      <c r="AT3357">
        <v>0</v>
      </c>
      <c r="AU3357">
        <v>2035</v>
      </c>
      <c r="AY3357">
        <v>0</v>
      </c>
      <c r="AZ3357">
        <v>0</v>
      </c>
      <c r="BA3357" s="82" t="s">
        <v>398</v>
      </c>
      <c r="BB3357">
        <v>14119</v>
      </c>
      <c r="BC3357">
        <v>5.4000000953674316</v>
      </c>
      <c r="BD3357" s="92"/>
      <c r="BE3357" s="92"/>
      <c r="BF3357">
        <v>502.20001220703125</v>
      </c>
      <c r="BG3357">
        <v>0</v>
      </c>
      <c r="BH3357">
        <v>0</v>
      </c>
      <c r="BI3357" s="92"/>
      <c r="BJ3357" s="92"/>
      <c r="BK3357" s="92"/>
      <c r="BL3357">
        <v>0</v>
      </c>
    </row>
    <row r="3358" spans="1:64" x14ac:dyDescent="0.25">
      <c r="A3358" s="82" t="s">
        <v>297</v>
      </c>
      <c r="B3358" s="82" t="s">
        <v>397</v>
      </c>
      <c r="C3358" s="82" t="s">
        <v>109</v>
      </c>
      <c r="D3358" s="82" t="s">
        <v>307</v>
      </c>
      <c r="E3358" s="82" t="s">
        <v>60</v>
      </c>
      <c r="F3358" s="82" t="s">
        <v>327</v>
      </c>
      <c r="G3358" s="82" t="s">
        <v>327</v>
      </c>
      <c r="H3358">
        <v>5.7328768074512482E-2</v>
      </c>
      <c r="I3358">
        <v>5.4000000953674316</v>
      </c>
      <c r="J3358">
        <v>5.7328768074512482E-2</v>
      </c>
      <c r="K3358" s="92"/>
      <c r="L3358">
        <v>0</v>
      </c>
      <c r="M3358" s="92"/>
      <c r="N3358" s="92"/>
      <c r="O3358" s="92"/>
      <c r="P3358">
        <v>0</v>
      </c>
      <c r="Q3358" s="92"/>
      <c r="R3358" s="92"/>
      <c r="S3358">
        <v>-1</v>
      </c>
      <c r="T3358">
        <v>0</v>
      </c>
      <c r="U3358" s="82" t="s">
        <v>328</v>
      </c>
      <c r="V3358" s="92"/>
      <c r="W3358">
        <v>502.20001220703125</v>
      </c>
      <c r="X3358" s="92"/>
      <c r="Y3358">
        <v>0</v>
      </c>
      <c r="Z3358">
        <v>19.782733917236328</v>
      </c>
      <c r="AA3358">
        <v>19.782733917236328</v>
      </c>
      <c r="AB3358">
        <v>0</v>
      </c>
      <c r="AC3358">
        <v>-1</v>
      </c>
      <c r="AD3358">
        <v>0</v>
      </c>
      <c r="AE3358">
        <v>0</v>
      </c>
      <c r="AF3358">
        <v>0</v>
      </c>
      <c r="AG3358">
        <v>92</v>
      </c>
      <c r="AH3358">
        <v>93</v>
      </c>
      <c r="AI3358">
        <v>1.0616438463330269E-2</v>
      </c>
      <c r="AJ3358">
        <v>39.392143249511719</v>
      </c>
      <c r="AK3358">
        <v>0</v>
      </c>
      <c r="AL3358">
        <v>0</v>
      </c>
      <c r="AM3358">
        <v>19.782733917236328</v>
      </c>
      <c r="AN3358">
        <v>39.392143249511719</v>
      </c>
      <c r="AO3358" s="92"/>
      <c r="AP3358" s="82" t="s">
        <v>329</v>
      </c>
      <c r="AQ3358" s="82" t="s">
        <v>326</v>
      </c>
      <c r="AR3358" s="82"/>
      <c r="AS3358">
        <v>0</v>
      </c>
      <c r="AT3358">
        <v>0</v>
      </c>
      <c r="AU3358">
        <v>2035</v>
      </c>
      <c r="AY3358">
        <v>0</v>
      </c>
      <c r="AZ3358">
        <v>0</v>
      </c>
      <c r="BA3358" s="82" t="s">
        <v>398</v>
      </c>
      <c r="BB3358">
        <v>14120</v>
      </c>
      <c r="BC3358">
        <v>5.4000000953674316</v>
      </c>
      <c r="BD3358" s="92"/>
      <c r="BE3358" s="92"/>
      <c r="BF3358">
        <v>502.20001220703125</v>
      </c>
      <c r="BG3358">
        <v>0</v>
      </c>
      <c r="BH3358">
        <v>0</v>
      </c>
      <c r="BI3358" s="92"/>
      <c r="BJ3358" s="92"/>
      <c r="BK3358" s="92"/>
      <c r="BL3358">
        <v>0</v>
      </c>
    </row>
    <row r="3359" spans="1:64" x14ac:dyDescent="0.25">
      <c r="A3359" s="82" t="s">
        <v>297</v>
      </c>
      <c r="B3359" s="82" t="s">
        <v>397</v>
      </c>
      <c r="C3359" s="82" t="s">
        <v>109</v>
      </c>
      <c r="D3359" s="82" t="s">
        <v>308</v>
      </c>
      <c r="E3359" s="82" t="s">
        <v>61</v>
      </c>
      <c r="F3359" s="82" t="s">
        <v>327</v>
      </c>
      <c r="G3359" s="82" t="s">
        <v>327</v>
      </c>
      <c r="H3359">
        <v>5.7328768074512482E-2</v>
      </c>
      <c r="I3359">
        <v>5.4000000953674316</v>
      </c>
      <c r="J3359">
        <v>5.7328768074512482E-2</v>
      </c>
      <c r="K3359" s="92"/>
      <c r="L3359">
        <v>0</v>
      </c>
      <c r="M3359" s="92"/>
      <c r="N3359" s="92"/>
      <c r="O3359" s="92"/>
      <c r="P3359">
        <v>0</v>
      </c>
      <c r="Q3359" s="92"/>
      <c r="R3359" s="92"/>
      <c r="S3359">
        <v>-1</v>
      </c>
      <c r="T3359">
        <v>0</v>
      </c>
      <c r="U3359" s="82" t="s">
        <v>328</v>
      </c>
      <c r="V3359" s="92"/>
      <c r="W3359">
        <v>502.20001220703125</v>
      </c>
      <c r="X3359" s="92"/>
      <c r="Y3359">
        <v>0</v>
      </c>
      <c r="Z3359">
        <v>19.782733917236328</v>
      </c>
      <c r="AA3359">
        <v>19.782733917236328</v>
      </c>
      <c r="AB3359">
        <v>0</v>
      </c>
      <c r="AC3359">
        <v>-1</v>
      </c>
      <c r="AD3359">
        <v>0</v>
      </c>
      <c r="AE3359">
        <v>0</v>
      </c>
      <c r="AF3359">
        <v>0</v>
      </c>
      <c r="AG3359">
        <v>92</v>
      </c>
      <c r="AH3359">
        <v>93</v>
      </c>
      <c r="AI3359">
        <v>1.0616438463330269E-2</v>
      </c>
      <c r="AJ3359">
        <v>39.392143249511719</v>
      </c>
      <c r="AK3359">
        <v>0</v>
      </c>
      <c r="AL3359">
        <v>0</v>
      </c>
      <c r="AM3359">
        <v>19.782733917236328</v>
      </c>
      <c r="AN3359">
        <v>39.392143249511719</v>
      </c>
      <c r="AO3359" s="92"/>
      <c r="AP3359" s="82" t="s">
        <v>329</v>
      </c>
      <c r="AQ3359" s="82" t="s">
        <v>326</v>
      </c>
      <c r="AR3359" s="82"/>
      <c r="AS3359">
        <v>0</v>
      </c>
      <c r="AT3359">
        <v>0</v>
      </c>
      <c r="AU3359">
        <v>2035</v>
      </c>
      <c r="AY3359">
        <v>0</v>
      </c>
      <c r="AZ3359">
        <v>0</v>
      </c>
      <c r="BA3359" s="82" t="s">
        <v>398</v>
      </c>
      <c r="BB3359">
        <v>14121</v>
      </c>
      <c r="BC3359">
        <v>5.4000000953674316</v>
      </c>
      <c r="BD3359" s="92"/>
      <c r="BE3359" s="92"/>
      <c r="BF3359">
        <v>502.20001220703125</v>
      </c>
      <c r="BG3359">
        <v>0</v>
      </c>
      <c r="BH3359">
        <v>0</v>
      </c>
      <c r="BI3359" s="92"/>
      <c r="BJ3359" s="92"/>
      <c r="BK3359" s="92"/>
      <c r="BL3359">
        <v>0</v>
      </c>
    </row>
    <row r="3360" spans="1:64" x14ac:dyDescent="0.25">
      <c r="A3360" s="82" t="s">
        <v>297</v>
      </c>
      <c r="B3360" s="82" t="s">
        <v>397</v>
      </c>
      <c r="C3360" s="82" t="s">
        <v>109</v>
      </c>
      <c r="D3360" s="82" t="s">
        <v>309</v>
      </c>
      <c r="E3360" s="82" t="s">
        <v>310</v>
      </c>
      <c r="F3360" s="82" t="s">
        <v>327</v>
      </c>
      <c r="G3360" s="82" t="s">
        <v>327</v>
      </c>
      <c r="H3360">
        <v>5.7328768074512482E-2</v>
      </c>
      <c r="I3360">
        <v>5.4000000953674316</v>
      </c>
      <c r="J3360">
        <v>5.7328768074512482E-2</v>
      </c>
      <c r="K3360" s="92"/>
      <c r="L3360">
        <v>0</v>
      </c>
      <c r="M3360" s="92"/>
      <c r="N3360" s="92"/>
      <c r="O3360" s="92"/>
      <c r="P3360">
        <v>0</v>
      </c>
      <c r="Q3360" s="92"/>
      <c r="R3360" s="92"/>
      <c r="S3360">
        <v>-1</v>
      </c>
      <c r="T3360">
        <v>0</v>
      </c>
      <c r="U3360" s="82" t="s">
        <v>328</v>
      </c>
      <c r="V3360" s="92"/>
      <c r="W3360">
        <v>502.20001220703125</v>
      </c>
      <c r="X3360" s="92"/>
      <c r="Y3360">
        <v>0</v>
      </c>
      <c r="Z3360">
        <v>19.782733917236328</v>
      </c>
      <c r="AA3360">
        <v>19.782733917236328</v>
      </c>
      <c r="AB3360">
        <v>0</v>
      </c>
      <c r="AC3360">
        <v>-1</v>
      </c>
      <c r="AD3360">
        <v>0</v>
      </c>
      <c r="AE3360">
        <v>0</v>
      </c>
      <c r="AF3360">
        <v>0</v>
      </c>
      <c r="AG3360">
        <v>92</v>
      </c>
      <c r="AH3360">
        <v>93</v>
      </c>
      <c r="AI3360">
        <v>1.0616438463330269E-2</v>
      </c>
      <c r="AJ3360">
        <v>39.392143249511719</v>
      </c>
      <c r="AK3360">
        <v>0</v>
      </c>
      <c r="AL3360">
        <v>0</v>
      </c>
      <c r="AM3360">
        <v>19.782733917236328</v>
      </c>
      <c r="AN3360">
        <v>39.392143249511719</v>
      </c>
      <c r="AO3360" s="92"/>
      <c r="AP3360" s="82" t="s">
        <v>329</v>
      </c>
      <c r="AQ3360" s="82" t="s">
        <v>326</v>
      </c>
      <c r="AR3360" s="82"/>
      <c r="AS3360">
        <v>0</v>
      </c>
      <c r="AT3360">
        <v>0</v>
      </c>
      <c r="AU3360">
        <v>2035</v>
      </c>
      <c r="AY3360">
        <v>0</v>
      </c>
      <c r="AZ3360">
        <v>0</v>
      </c>
      <c r="BA3360" s="82" t="s">
        <v>398</v>
      </c>
      <c r="BB3360">
        <v>14122</v>
      </c>
      <c r="BC3360">
        <v>5.4000000953674316</v>
      </c>
      <c r="BD3360" s="92"/>
      <c r="BE3360" s="92"/>
      <c r="BF3360">
        <v>502.20001220703125</v>
      </c>
      <c r="BG3360">
        <v>0</v>
      </c>
      <c r="BH3360">
        <v>0</v>
      </c>
      <c r="BI3360" s="92"/>
      <c r="BJ3360" s="92"/>
      <c r="BK3360" s="92"/>
      <c r="BL3360">
        <v>0</v>
      </c>
    </row>
    <row r="3361" spans="1:64" x14ac:dyDescent="0.25">
      <c r="A3361" s="82" t="s">
        <v>297</v>
      </c>
      <c r="B3361" s="82" t="s">
        <v>397</v>
      </c>
      <c r="C3361" s="82" t="s">
        <v>109</v>
      </c>
      <c r="D3361" s="82" t="s">
        <v>311</v>
      </c>
      <c r="E3361" s="82" t="s">
        <v>312</v>
      </c>
      <c r="F3361" s="82" t="s">
        <v>327</v>
      </c>
      <c r="G3361" s="82" t="s">
        <v>327</v>
      </c>
      <c r="H3361">
        <v>5.7328768074512482E-2</v>
      </c>
      <c r="I3361">
        <v>5.4000000953674316</v>
      </c>
      <c r="J3361">
        <v>5.7328768074512482E-2</v>
      </c>
      <c r="K3361" s="92"/>
      <c r="L3361">
        <v>0</v>
      </c>
      <c r="M3361" s="92"/>
      <c r="N3361" s="92"/>
      <c r="O3361" s="92"/>
      <c r="P3361">
        <v>0</v>
      </c>
      <c r="Q3361" s="92"/>
      <c r="R3361" s="92"/>
      <c r="S3361">
        <v>-1</v>
      </c>
      <c r="T3361">
        <v>0</v>
      </c>
      <c r="U3361" s="82" t="s">
        <v>328</v>
      </c>
      <c r="V3361" s="92"/>
      <c r="W3361">
        <v>502.20001220703125</v>
      </c>
      <c r="X3361" s="92"/>
      <c r="Y3361">
        <v>0</v>
      </c>
      <c r="Z3361">
        <v>19.782733917236328</v>
      </c>
      <c r="AA3361">
        <v>19.782733917236328</v>
      </c>
      <c r="AB3361">
        <v>0</v>
      </c>
      <c r="AC3361">
        <v>-1</v>
      </c>
      <c r="AD3361">
        <v>0</v>
      </c>
      <c r="AE3361">
        <v>0</v>
      </c>
      <c r="AF3361">
        <v>0</v>
      </c>
      <c r="AG3361">
        <v>92</v>
      </c>
      <c r="AH3361">
        <v>93</v>
      </c>
      <c r="AI3361">
        <v>1.0616438463330269E-2</v>
      </c>
      <c r="AJ3361">
        <v>39.392143249511719</v>
      </c>
      <c r="AK3361">
        <v>0</v>
      </c>
      <c r="AL3361">
        <v>0</v>
      </c>
      <c r="AM3361">
        <v>19.782733917236328</v>
      </c>
      <c r="AN3361">
        <v>39.392143249511719</v>
      </c>
      <c r="AO3361" s="92"/>
      <c r="AP3361" s="82" t="s">
        <v>329</v>
      </c>
      <c r="AQ3361" s="82" t="s">
        <v>326</v>
      </c>
      <c r="AR3361" s="82"/>
      <c r="AS3361">
        <v>0</v>
      </c>
      <c r="AT3361">
        <v>0</v>
      </c>
      <c r="AU3361">
        <v>2035</v>
      </c>
      <c r="AY3361">
        <v>0</v>
      </c>
      <c r="AZ3361">
        <v>0</v>
      </c>
      <c r="BA3361" s="82" t="s">
        <v>398</v>
      </c>
      <c r="BB3361">
        <v>14123</v>
      </c>
      <c r="BC3361">
        <v>5.4000000953674316</v>
      </c>
      <c r="BD3361" s="92"/>
      <c r="BE3361" s="92"/>
      <c r="BF3361">
        <v>502.20001220703125</v>
      </c>
      <c r="BG3361">
        <v>0</v>
      </c>
      <c r="BH3361">
        <v>0</v>
      </c>
      <c r="BI3361" s="92"/>
      <c r="BJ3361" s="92"/>
      <c r="BK3361" s="92"/>
      <c r="BL3361">
        <v>0</v>
      </c>
    </row>
    <row r="3362" spans="1:64" x14ac:dyDescent="0.25">
      <c r="A3362" s="82" t="s">
        <v>297</v>
      </c>
      <c r="B3362" s="82" t="s">
        <v>397</v>
      </c>
      <c r="C3362" s="82" t="s">
        <v>109</v>
      </c>
      <c r="D3362" s="82" t="s">
        <v>313</v>
      </c>
      <c r="E3362" s="82" t="s">
        <v>314</v>
      </c>
      <c r="F3362" s="82" t="s">
        <v>327</v>
      </c>
      <c r="G3362" s="82" t="s">
        <v>327</v>
      </c>
      <c r="H3362">
        <v>5.7328768074512482E-2</v>
      </c>
      <c r="I3362">
        <v>5.4000000953674316</v>
      </c>
      <c r="J3362">
        <v>5.7328768074512482E-2</v>
      </c>
      <c r="K3362" s="92"/>
      <c r="L3362">
        <v>0</v>
      </c>
      <c r="M3362" s="92"/>
      <c r="N3362" s="92"/>
      <c r="O3362" s="92"/>
      <c r="P3362">
        <v>0</v>
      </c>
      <c r="Q3362" s="92"/>
      <c r="R3362" s="92"/>
      <c r="S3362">
        <v>-1</v>
      </c>
      <c r="T3362">
        <v>0</v>
      </c>
      <c r="U3362" s="82" t="s">
        <v>328</v>
      </c>
      <c r="V3362" s="92"/>
      <c r="W3362">
        <v>502.20001220703125</v>
      </c>
      <c r="X3362" s="92"/>
      <c r="Y3362">
        <v>0</v>
      </c>
      <c r="Z3362">
        <v>19.782733917236328</v>
      </c>
      <c r="AA3362">
        <v>19.782733917236328</v>
      </c>
      <c r="AB3362">
        <v>0</v>
      </c>
      <c r="AC3362">
        <v>-1</v>
      </c>
      <c r="AD3362">
        <v>0</v>
      </c>
      <c r="AE3362">
        <v>0</v>
      </c>
      <c r="AF3362">
        <v>0</v>
      </c>
      <c r="AG3362">
        <v>92</v>
      </c>
      <c r="AH3362">
        <v>93</v>
      </c>
      <c r="AI3362">
        <v>1.0616438463330269E-2</v>
      </c>
      <c r="AJ3362">
        <v>39.392143249511719</v>
      </c>
      <c r="AK3362">
        <v>0</v>
      </c>
      <c r="AL3362">
        <v>0</v>
      </c>
      <c r="AM3362">
        <v>19.782733917236328</v>
      </c>
      <c r="AN3362">
        <v>39.392143249511719</v>
      </c>
      <c r="AO3362" s="92"/>
      <c r="AP3362" s="82" t="s">
        <v>329</v>
      </c>
      <c r="AQ3362" s="82" t="s">
        <v>326</v>
      </c>
      <c r="AR3362" s="82"/>
      <c r="AS3362">
        <v>0</v>
      </c>
      <c r="AT3362">
        <v>0</v>
      </c>
      <c r="AU3362">
        <v>2035</v>
      </c>
      <c r="AY3362">
        <v>0</v>
      </c>
      <c r="AZ3362">
        <v>0</v>
      </c>
      <c r="BA3362" s="82" t="s">
        <v>398</v>
      </c>
      <c r="BB3362">
        <v>14124</v>
      </c>
      <c r="BC3362">
        <v>5.4000000953674316</v>
      </c>
      <c r="BD3362" s="92"/>
      <c r="BE3362" s="92"/>
      <c r="BF3362">
        <v>502.20001220703125</v>
      </c>
      <c r="BG3362">
        <v>0</v>
      </c>
      <c r="BH3362">
        <v>0</v>
      </c>
      <c r="BI3362" s="92"/>
      <c r="BJ3362" s="92"/>
      <c r="BK3362" s="92"/>
      <c r="BL3362">
        <v>0</v>
      </c>
    </row>
    <row r="3363" spans="1:64" x14ac:dyDescent="0.25">
      <c r="A3363" s="82" t="s">
        <v>297</v>
      </c>
      <c r="B3363" s="82" t="s">
        <v>397</v>
      </c>
      <c r="C3363" s="82" t="s">
        <v>109</v>
      </c>
      <c r="D3363" s="82" t="s">
        <v>298</v>
      </c>
      <c r="E3363" s="82" t="s">
        <v>55</v>
      </c>
      <c r="F3363" s="82" t="s">
        <v>330</v>
      </c>
      <c r="G3363" s="82" t="s">
        <v>330</v>
      </c>
      <c r="H3363">
        <v>0</v>
      </c>
      <c r="I3363">
        <v>0</v>
      </c>
      <c r="J3363">
        <v>0</v>
      </c>
      <c r="K3363" s="92"/>
      <c r="L3363">
        <v>0</v>
      </c>
      <c r="M3363" s="92"/>
      <c r="N3363" s="92"/>
      <c r="O3363" s="92"/>
      <c r="P3363">
        <v>0</v>
      </c>
      <c r="Q3363" s="92"/>
      <c r="R3363" s="92"/>
      <c r="S3363">
        <v>-1</v>
      </c>
      <c r="T3363">
        <v>0</v>
      </c>
      <c r="U3363" s="82" t="s">
        <v>328</v>
      </c>
      <c r="V3363" s="92"/>
      <c r="W3363">
        <v>0</v>
      </c>
      <c r="X3363" s="92"/>
      <c r="Y3363">
        <v>0</v>
      </c>
      <c r="Z3363">
        <v>0</v>
      </c>
      <c r="AA3363">
        <v>0</v>
      </c>
      <c r="AB3363">
        <v>0</v>
      </c>
      <c r="AC3363">
        <v>-1</v>
      </c>
      <c r="AD3363">
        <v>0</v>
      </c>
      <c r="AE3363">
        <v>0</v>
      </c>
      <c r="AF3363">
        <v>0</v>
      </c>
      <c r="AG3363">
        <v>0</v>
      </c>
      <c r="AH3363">
        <v>0</v>
      </c>
      <c r="AK3363">
        <v>0</v>
      </c>
      <c r="AM3363">
        <v>0</v>
      </c>
      <c r="AO3363" s="92"/>
      <c r="AP3363" s="82" t="s">
        <v>331</v>
      </c>
      <c r="AQ3363" s="82" t="s">
        <v>326</v>
      </c>
      <c r="AR3363" s="82"/>
      <c r="AS3363">
        <v>0</v>
      </c>
      <c r="AT3363">
        <v>0</v>
      </c>
      <c r="AU3363">
        <v>2035</v>
      </c>
      <c r="AY3363">
        <v>0</v>
      </c>
      <c r="AZ3363">
        <v>0</v>
      </c>
      <c r="BA3363" s="82" t="s">
        <v>398</v>
      </c>
      <c r="BB3363">
        <v>14125</v>
      </c>
      <c r="BC3363">
        <v>0</v>
      </c>
      <c r="BD3363" s="92"/>
      <c r="BE3363" s="92"/>
      <c r="BF3363">
        <v>0</v>
      </c>
      <c r="BG3363">
        <v>0</v>
      </c>
      <c r="BH3363">
        <v>0</v>
      </c>
      <c r="BI3363" s="92"/>
      <c r="BJ3363" s="92"/>
      <c r="BK3363" s="92"/>
      <c r="BL3363">
        <v>0</v>
      </c>
    </row>
    <row r="3364" spans="1:64" x14ac:dyDescent="0.25">
      <c r="A3364" s="82" t="s">
        <v>297</v>
      </c>
      <c r="B3364" s="82" t="s">
        <v>397</v>
      </c>
      <c r="C3364" s="82" t="s">
        <v>109</v>
      </c>
      <c r="D3364" s="82" t="s">
        <v>307</v>
      </c>
      <c r="E3364" s="82" t="s">
        <v>60</v>
      </c>
      <c r="F3364" s="82" t="s">
        <v>330</v>
      </c>
      <c r="G3364" s="82" t="s">
        <v>330</v>
      </c>
      <c r="H3364">
        <v>0</v>
      </c>
      <c r="I3364">
        <v>0</v>
      </c>
      <c r="J3364">
        <v>0</v>
      </c>
      <c r="K3364" s="92"/>
      <c r="L3364">
        <v>0</v>
      </c>
      <c r="M3364" s="92"/>
      <c r="N3364" s="92"/>
      <c r="O3364" s="92"/>
      <c r="P3364">
        <v>0</v>
      </c>
      <c r="Q3364" s="92"/>
      <c r="R3364" s="92"/>
      <c r="S3364">
        <v>-1</v>
      </c>
      <c r="T3364">
        <v>0</v>
      </c>
      <c r="U3364" s="82" t="s">
        <v>328</v>
      </c>
      <c r="V3364" s="92"/>
      <c r="W3364">
        <v>0</v>
      </c>
      <c r="X3364" s="92"/>
      <c r="Y3364">
        <v>0</v>
      </c>
      <c r="Z3364">
        <v>0</v>
      </c>
      <c r="AA3364">
        <v>0</v>
      </c>
      <c r="AB3364">
        <v>0</v>
      </c>
      <c r="AC3364">
        <v>-1</v>
      </c>
      <c r="AD3364">
        <v>0</v>
      </c>
      <c r="AE3364">
        <v>0</v>
      </c>
      <c r="AF3364">
        <v>0</v>
      </c>
      <c r="AG3364">
        <v>0</v>
      </c>
      <c r="AH3364">
        <v>0</v>
      </c>
      <c r="AK3364">
        <v>0</v>
      </c>
      <c r="AM3364">
        <v>0</v>
      </c>
      <c r="AO3364" s="92"/>
      <c r="AP3364" s="82" t="s">
        <v>331</v>
      </c>
      <c r="AQ3364" s="82" t="s">
        <v>326</v>
      </c>
      <c r="AR3364" s="82"/>
      <c r="AS3364">
        <v>0</v>
      </c>
      <c r="AT3364">
        <v>0</v>
      </c>
      <c r="AU3364">
        <v>2035</v>
      </c>
      <c r="AY3364">
        <v>0</v>
      </c>
      <c r="AZ3364">
        <v>0</v>
      </c>
      <c r="BA3364" s="82" t="s">
        <v>398</v>
      </c>
      <c r="BB3364">
        <v>14126</v>
      </c>
      <c r="BC3364">
        <v>0</v>
      </c>
      <c r="BD3364" s="92"/>
      <c r="BE3364" s="92"/>
      <c r="BF3364">
        <v>0</v>
      </c>
      <c r="BG3364">
        <v>0</v>
      </c>
      <c r="BH3364">
        <v>0</v>
      </c>
      <c r="BI3364" s="92"/>
      <c r="BJ3364" s="92"/>
      <c r="BK3364" s="92"/>
      <c r="BL3364">
        <v>0</v>
      </c>
    </row>
    <row r="3365" spans="1:64" x14ac:dyDescent="0.25">
      <c r="A3365" s="82" t="s">
        <v>297</v>
      </c>
      <c r="B3365" s="82" t="s">
        <v>397</v>
      </c>
      <c r="C3365" s="82" t="s">
        <v>109</v>
      </c>
      <c r="D3365" s="82" t="s">
        <v>308</v>
      </c>
      <c r="E3365" s="82" t="s">
        <v>61</v>
      </c>
      <c r="F3365" s="82" t="s">
        <v>330</v>
      </c>
      <c r="G3365" s="82" t="s">
        <v>330</v>
      </c>
      <c r="H3365">
        <v>0</v>
      </c>
      <c r="I3365">
        <v>0</v>
      </c>
      <c r="J3365">
        <v>0</v>
      </c>
      <c r="K3365" s="92"/>
      <c r="L3365">
        <v>0</v>
      </c>
      <c r="M3365" s="92"/>
      <c r="N3365" s="92"/>
      <c r="O3365" s="92"/>
      <c r="P3365">
        <v>0</v>
      </c>
      <c r="Q3365" s="92"/>
      <c r="R3365" s="92"/>
      <c r="S3365">
        <v>-1</v>
      </c>
      <c r="T3365">
        <v>0</v>
      </c>
      <c r="U3365" s="82" t="s">
        <v>328</v>
      </c>
      <c r="V3365" s="92"/>
      <c r="W3365">
        <v>0</v>
      </c>
      <c r="X3365" s="92"/>
      <c r="Y3365">
        <v>0</v>
      </c>
      <c r="Z3365">
        <v>0</v>
      </c>
      <c r="AA3365">
        <v>0</v>
      </c>
      <c r="AB3365">
        <v>0</v>
      </c>
      <c r="AC3365">
        <v>-1</v>
      </c>
      <c r="AD3365">
        <v>0</v>
      </c>
      <c r="AE3365">
        <v>0</v>
      </c>
      <c r="AF3365">
        <v>0</v>
      </c>
      <c r="AG3365">
        <v>0</v>
      </c>
      <c r="AH3365">
        <v>0</v>
      </c>
      <c r="AK3365">
        <v>0</v>
      </c>
      <c r="AM3365">
        <v>0</v>
      </c>
      <c r="AO3365" s="92"/>
      <c r="AP3365" s="82" t="s">
        <v>331</v>
      </c>
      <c r="AQ3365" s="82" t="s">
        <v>326</v>
      </c>
      <c r="AR3365" s="82"/>
      <c r="AS3365">
        <v>0</v>
      </c>
      <c r="AT3365">
        <v>0</v>
      </c>
      <c r="AU3365">
        <v>2035</v>
      </c>
      <c r="AY3365">
        <v>0</v>
      </c>
      <c r="AZ3365">
        <v>0</v>
      </c>
      <c r="BA3365" s="82" t="s">
        <v>398</v>
      </c>
      <c r="BB3365">
        <v>14127</v>
      </c>
      <c r="BC3365">
        <v>0</v>
      </c>
      <c r="BD3365" s="92"/>
      <c r="BE3365" s="92"/>
      <c r="BF3365">
        <v>0</v>
      </c>
      <c r="BG3365">
        <v>0</v>
      </c>
      <c r="BH3365">
        <v>0</v>
      </c>
      <c r="BI3365" s="92"/>
      <c r="BJ3365" s="92"/>
      <c r="BK3365" s="92"/>
      <c r="BL3365">
        <v>0</v>
      </c>
    </row>
    <row r="3366" spans="1:64" x14ac:dyDescent="0.25">
      <c r="A3366" s="82" t="s">
        <v>297</v>
      </c>
      <c r="B3366" s="82" t="s">
        <v>397</v>
      </c>
      <c r="C3366" s="82" t="s">
        <v>109</v>
      </c>
      <c r="D3366" s="82" t="s">
        <v>309</v>
      </c>
      <c r="E3366" s="82" t="s">
        <v>310</v>
      </c>
      <c r="F3366" s="82" t="s">
        <v>330</v>
      </c>
      <c r="G3366" s="82" t="s">
        <v>330</v>
      </c>
      <c r="H3366">
        <v>0</v>
      </c>
      <c r="I3366">
        <v>0</v>
      </c>
      <c r="J3366">
        <v>0</v>
      </c>
      <c r="K3366" s="92"/>
      <c r="L3366">
        <v>0</v>
      </c>
      <c r="M3366" s="92"/>
      <c r="N3366" s="92"/>
      <c r="O3366" s="92"/>
      <c r="P3366">
        <v>0</v>
      </c>
      <c r="Q3366" s="92"/>
      <c r="R3366" s="92"/>
      <c r="S3366">
        <v>-1</v>
      </c>
      <c r="T3366">
        <v>0</v>
      </c>
      <c r="U3366" s="82" t="s">
        <v>328</v>
      </c>
      <c r="V3366" s="92"/>
      <c r="W3366">
        <v>0</v>
      </c>
      <c r="X3366" s="92"/>
      <c r="Y3366">
        <v>0</v>
      </c>
      <c r="Z3366">
        <v>0</v>
      </c>
      <c r="AA3366">
        <v>0</v>
      </c>
      <c r="AB3366">
        <v>0</v>
      </c>
      <c r="AC3366">
        <v>-1</v>
      </c>
      <c r="AD3366">
        <v>0</v>
      </c>
      <c r="AE3366">
        <v>0</v>
      </c>
      <c r="AF3366">
        <v>0</v>
      </c>
      <c r="AG3366">
        <v>0</v>
      </c>
      <c r="AH3366">
        <v>0</v>
      </c>
      <c r="AK3366">
        <v>0</v>
      </c>
      <c r="AM3366">
        <v>0</v>
      </c>
      <c r="AO3366" s="92"/>
      <c r="AP3366" s="82" t="s">
        <v>331</v>
      </c>
      <c r="AQ3366" s="82" t="s">
        <v>326</v>
      </c>
      <c r="AR3366" s="82"/>
      <c r="AS3366">
        <v>0</v>
      </c>
      <c r="AT3366">
        <v>0</v>
      </c>
      <c r="AU3366">
        <v>2035</v>
      </c>
      <c r="AY3366">
        <v>0</v>
      </c>
      <c r="AZ3366">
        <v>0</v>
      </c>
      <c r="BA3366" s="82" t="s">
        <v>398</v>
      </c>
      <c r="BB3366">
        <v>14128</v>
      </c>
      <c r="BC3366">
        <v>0</v>
      </c>
      <c r="BD3366" s="92"/>
      <c r="BE3366" s="92"/>
      <c r="BF3366">
        <v>0</v>
      </c>
      <c r="BG3366">
        <v>0</v>
      </c>
      <c r="BH3366">
        <v>0</v>
      </c>
      <c r="BI3366" s="92"/>
      <c r="BJ3366" s="92"/>
      <c r="BK3366" s="92"/>
      <c r="BL3366">
        <v>0</v>
      </c>
    </row>
    <row r="3367" spans="1:64" x14ac:dyDescent="0.25">
      <c r="A3367" s="82" t="s">
        <v>297</v>
      </c>
      <c r="B3367" s="82" t="s">
        <v>397</v>
      </c>
      <c r="C3367" s="82" t="s">
        <v>109</v>
      </c>
      <c r="D3367" s="82" t="s">
        <v>313</v>
      </c>
      <c r="E3367" s="82" t="s">
        <v>314</v>
      </c>
      <c r="F3367" s="82" t="s">
        <v>330</v>
      </c>
      <c r="G3367" s="82" t="s">
        <v>330</v>
      </c>
      <c r="H3367">
        <v>0</v>
      </c>
      <c r="I3367">
        <v>0</v>
      </c>
      <c r="J3367">
        <v>0</v>
      </c>
      <c r="K3367" s="92"/>
      <c r="L3367">
        <v>0</v>
      </c>
      <c r="M3367" s="92"/>
      <c r="N3367" s="92"/>
      <c r="O3367" s="92"/>
      <c r="P3367">
        <v>0</v>
      </c>
      <c r="Q3367" s="92"/>
      <c r="R3367" s="92"/>
      <c r="S3367">
        <v>-1</v>
      </c>
      <c r="T3367">
        <v>0</v>
      </c>
      <c r="U3367" s="82" t="s">
        <v>328</v>
      </c>
      <c r="V3367" s="92"/>
      <c r="W3367">
        <v>0</v>
      </c>
      <c r="X3367" s="92"/>
      <c r="Y3367">
        <v>0</v>
      </c>
      <c r="Z3367">
        <v>0</v>
      </c>
      <c r="AA3367">
        <v>0</v>
      </c>
      <c r="AB3367">
        <v>0</v>
      </c>
      <c r="AC3367">
        <v>-1</v>
      </c>
      <c r="AD3367">
        <v>0</v>
      </c>
      <c r="AE3367">
        <v>0</v>
      </c>
      <c r="AF3367">
        <v>0</v>
      </c>
      <c r="AG3367">
        <v>0</v>
      </c>
      <c r="AH3367">
        <v>0</v>
      </c>
      <c r="AK3367">
        <v>0</v>
      </c>
      <c r="AM3367">
        <v>0</v>
      </c>
      <c r="AO3367" s="92"/>
      <c r="AP3367" s="82" t="s">
        <v>331</v>
      </c>
      <c r="AQ3367" s="82" t="s">
        <v>326</v>
      </c>
      <c r="AR3367" s="82"/>
      <c r="AS3367">
        <v>0</v>
      </c>
      <c r="AT3367">
        <v>0</v>
      </c>
      <c r="AU3367">
        <v>2035</v>
      </c>
      <c r="AY3367">
        <v>0</v>
      </c>
      <c r="AZ3367">
        <v>0</v>
      </c>
      <c r="BA3367" s="82" t="s">
        <v>398</v>
      </c>
      <c r="BB3367">
        <v>14129</v>
      </c>
      <c r="BC3367">
        <v>0</v>
      </c>
      <c r="BD3367" s="92"/>
      <c r="BE3367" s="92"/>
      <c r="BF3367">
        <v>0</v>
      </c>
      <c r="BG3367">
        <v>0</v>
      </c>
      <c r="BH3367">
        <v>0</v>
      </c>
      <c r="BI3367" s="92"/>
      <c r="BJ3367" s="92"/>
      <c r="BK3367" s="92"/>
      <c r="BL3367">
        <v>0</v>
      </c>
    </row>
    <row r="3368" spans="1:64" x14ac:dyDescent="0.25">
      <c r="A3368" s="82" t="s">
        <v>297</v>
      </c>
      <c r="B3368" s="82" t="s">
        <v>397</v>
      </c>
      <c r="C3368" s="82" t="s">
        <v>109</v>
      </c>
      <c r="D3368" s="82" t="s">
        <v>307</v>
      </c>
      <c r="E3368" s="82" t="s">
        <v>60</v>
      </c>
      <c r="F3368" s="82" t="s">
        <v>332</v>
      </c>
      <c r="G3368" s="82" t="s">
        <v>332</v>
      </c>
      <c r="H3368">
        <v>5.8146461844444275E-2</v>
      </c>
      <c r="I3368">
        <v>509.36300659179688</v>
      </c>
      <c r="J3368">
        <v>5.8146461844444275E-2</v>
      </c>
      <c r="K3368" s="92"/>
      <c r="L3368">
        <v>0</v>
      </c>
      <c r="M3368" s="92"/>
      <c r="N3368" s="92"/>
      <c r="O3368" s="92"/>
      <c r="P3368">
        <v>0</v>
      </c>
      <c r="Q3368" s="92"/>
      <c r="R3368" s="92"/>
      <c r="S3368">
        <v>-1</v>
      </c>
      <c r="T3368">
        <v>0</v>
      </c>
      <c r="U3368" s="82" t="s">
        <v>328</v>
      </c>
      <c r="V3368" s="92"/>
      <c r="W3368">
        <v>509.36300659179688</v>
      </c>
      <c r="X3368" s="92"/>
      <c r="Y3368">
        <v>0</v>
      </c>
      <c r="Z3368">
        <v>20.238681793212891</v>
      </c>
      <c r="AA3368">
        <v>20.238681793212891</v>
      </c>
      <c r="AB3368">
        <v>0</v>
      </c>
      <c r="AC3368">
        <v>-1</v>
      </c>
      <c r="AD3368">
        <v>0</v>
      </c>
      <c r="AE3368">
        <v>0</v>
      </c>
      <c r="AF3368">
        <v>0</v>
      </c>
      <c r="AG3368">
        <v>365</v>
      </c>
      <c r="AH3368">
        <v>8760</v>
      </c>
      <c r="AI3368">
        <v>1.1415524932090193E-4</v>
      </c>
      <c r="AJ3368">
        <v>39.733318328857422</v>
      </c>
      <c r="AK3368">
        <v>0</v>
      </c>
      <c r="AL3368">
        <v>0</v>
      </c>
      <c r="AM3368">
        <v>20.238681793212891</v>
      </c>
      <c r="AN3368">
        <v>39.733318328857422</v>
      </c>
      <c r="AO3368" s="92"/>
      <c r="AP3368" s="82" t="s">
        <v>331</v>
      </c>
      <c r="AQ3368" s="82" t="s">
        <v>326</v>
      </c>
      <c r="AR3368" s="82"/>
      <c r="AS3368">
        <v>0</v>
      </c>
      <c r="AT3368">
        <v>0</v>
      </c>
      <c r="AU3368">
        <v>2035</v>
      </c>
      <c r="AY3368">
        <v>0</v>
      </c>
      <c r="AZ3368">
        <v>0</v>
      </c>
      <c r="BA3368" s="82" t="s">
        <v>398</v>
      </c>
      <c r="BB3368">
        <v>14130</v>
      </c>
      <c r="BC3368">
        <v>509.36300659179688</v>
      </c>
      <c r="BD3368" s="92"/>
      <c r="BE3368" s="92"/>
      <c r="BF3368">
        <v>509.36300659179688</v>
      </c>
      <c r="BG3368">
        <v>0</v>
      </c>
      <c r="BH3368">
        <v>0</v>
      </c>
      <c r="BI3368" s="92"/>
      <c r="BJ3368" s="92"/>
      <c r="BK3368" s="92"/>
      <c r="BL3368">
        <v>0</v>
      </c>
    </row>
    <row r="3369" spans="1:64" x14ac:dyDescent="0.25">
      <c r="A3369" s="82" t="s">
        <v>297</v>
      </c>
      <c r="B3369" s="82" t="s">
        <v>397</v>
      </c>
      <c r="C3369" s="82" t="s">
        <v>109</v>
      </c>
      <c r="D3369" s="82" t="s">
        <v>298</v>
      </c>
      <c r="E3369" s="82" t="s">
        <v>55</v>
      </c>
      <c r="F3369" s="82" t="s">
        <v>333</v>
      </c>
      <c r="G3369" s="82" t="s">
        <v>333</v>
      </c>
      <c r="H3369">
        <v>0.82051277160644531</v>
      </c>
      <c r="I3369">
        <v>7187.69189453125</v>
      </c>
      <c r="J3369">
        <v>0.82051277160644531</v>
      </c>
      <c r="K3369" s="92"/>
      <c r="L3369">
        <v>0</v>
      </c>
      <c r="M3369" s="92"/>
      <c r="N3369" s="92"/>
      <c r="O3369" s="92"/>
      <c r="P3369">
        <v>0</v>
      </c>
      <c r="Q3369" s="92"/>
      <c r="R3369" s="92"/>
      <c r="S3369">
        <v>-1</v>
      </c>
      <c r="T3369">
        <v>0</v>
      </c>
      <c r="U3369" s="82" t="s">
        <v>328</v>
      </c>
      <c r="V3369" s="92"/>
      <c r="W3369">
        <v>7187.69189453125</v>
      </c>
      <c r="X3369" s="92"/>
      <c r="Y3369">
        <v>0</v>
      </c>
      <c r="Z3369">
        <v>266.65093994140625</v>
      </c>
      <c r="AA3369">
        <v>266.65093994140625</v>
      </c>
      <c r="AB3369">
        <v>0</v>
      </c>
      <c r="AC3369">
        <v>-1</v>
      </c>
      <c r="AD3369">
        <v>0</v>
      </c>
      <c r="AE3369">
        <v>0</v>
      </c>
      <c r="AF3369">
        <v>0</v>
      </c>
      <c r="AG3369">
        <v>365</v>
      </c>
      <c r="AH3369">
        <v>8760</v>
      </c>
      <c r="AI3369">
        <v>1.1415524932090193E-4</v>
      </c>
      <c r="AJ3369">
        <v>37.098270416259766</v>
      </c>
      <c r="AK3369">
        <v>0</v>
      </c>
      <c r="AL3369">
        <v>0</v>
      </c>
      <c r="AM3369">
        <v>266.65093994140625</v>
      </c>
      <c r="AN3369">
        <v>37.098270416259766</v>
      </c>
      <c r="AO3369" s="92"/>
      <c r="AP3369" s="82" t="s">
        <v>331</v>
      </c>
      <c r="AQ3369" s="82" t="s">
        <v>326</v>
      </c>
      <c r="AR3369" s="82"/>
      <c r="AS3369">
        <v>0</v>
      </c>
      <c r="AT3369">
        <v>0</v>
      </c>
      <c r="AU3369">
        <v>2035</v>
      </c>
      <c r="AY3369">
        <v>0</v>
      </c>
      <c r="AZ3369">
        <v>0</v>
      </c>
      <c r="BA3369" s="82" t="s">
        <v>398</v>
      </c>
      <c r="BB3369">
        <v>14131</v>
      </c>
      <c r="BC3369">
        <v>7187.69189453125</v>
      </c>
      <c r="BD3369" s="92"/>
      <c r="BE3369" s="92"/>
      <c r="BF3369">
        <v>7187.69189453125</v>
      </c>
      <c r="BG3369">
        <v>0</v>
      </c>
      <c r="BH3369">
        <v>0</v>
      </c>
      <c r="BI3369" s="92"/>
      <c r="BJ3369" s="92"/>
      <c r="BK3369" s="92"/>
      <c r="BL3369">
        <v>0</v>
      </c>
    </row>
    <row r="3370" spans="1:64" x14ac:dyDescent="0.25">
      <c r="A3370" s="82" t="s">
        <v>297</v>
      </c>
      <c r="B3370" s="82" t="s">
        <v>397</v>
      </c>
      <c r="C3370" s="82" t="s">
        <v>109</v>
      </c>
      <c r="D3370" s="82" t="s">
        <v>303</v>
      </c>
      <c r="E3370" s="82" t="s">
        <v>304</v>
      </c>
      <c r="F3370" s="82" t="s">
        <v>333</v>
      </c>
      <c r="G3370" s="82" t="s">
        <v>333</v>
      </c>
      <c r="H3370">
        <v>0.82051277160644531</v>
      </c>
      <c r="I3370">
        <v>7187.69189453125</v>
      </c>
      <c r="J3370">
        <v>0.82051277160644531</v>
      </c>
      <c r="K3370" s="92"/>
      <c r="L3370">
        <v>0</v>
      </c>
      <c r="M3370" s="92"/>
      <c r="N3370" s="92"/>
      <c r="O3370" s="92"/>
      <c r="P3370">
        <v>0</v>
      </c>
      <c r="Q3370" s="92"/>
      <c r="R3370" s="92"/>
      <c r="S3370">
        <v>-1</v>
      </c>
      <c r="T3370">
        <v>0</v>
      </c>
      <c r="U3370" s="82" t="s">
        <v>328</v>
      </c>
      <c r="V3370" s="92"/>
      <c r="W3370">
        <v>7187.69189453125</v>
      </c>
      <c r="X3370" s="92"/>
      <c r="Y3370">
        <v>0</v>
      </c>
      <c r="Z3370">
        <v>266.65093994140625</v>
      </c>
      <c r="AA3370">
        <v>266.65093994140625</v>
      </c>
      <c r="AB3370">
        <v>0</v>
      </c>
      <c r="AC3370">
        <v>-1</v>
      </c>
      <c r="AD3370">
        <v>0</v>
      </c>
      <c r="AE3370">
        <v>0</v>
      </c>
      <c r="AF3370">
        <v>0</v>
      </c>
      <c r="AG3370">
        <v>365</v>
      </c>
      <c r="AH3370">
        <v>8760</v>
      </c>
      <c r="AI3370">
        <v>1.1415524932090193E-4</v>
      </c>
      <c r="AJ3370">
        <v>37.098270416259766</v>
      </c>
      <c r="AK3370">
        <v>0</v>
      </c>
      <c r="AL3370">
        <v>0</v>
      </c>
      <c r="AM3370">
        <v>266.65093994140625</v>
      </c>
      <c r="AN3370">
        <v>37.098270416259766</v>
      </c>
      <c r="AO3370" s="92"/>
      <c r="AP3370" s="82" t="s">
        <v>331</v>
      </c>
      <c r="AQ3370" s="82" t="s">
        <v>326</v>
      </c>
      <c r="AR3370" s="82"/>
      <c r="AS3370">
        <v>0</v>
      </c>
      <c r="AT3370">
        <v>0</v>
      </c>
      <c r="AU3370">
        <v>2035</v>
      </c>
      <c r="AY3370">
        <v>0</v>
      </c>
      <c r="AZ3370">
        <v>0</v>
      </c>
      <c r="BA3370" s="82" t="s">
        <v>398</v>
      </c>
      <c r="BB3370">
        <v>14132</v>
      </c>
      <c r="BC3370">
        <v>7187.69189453125</v>
      </c>
      <c r="BD3370" s="92"/>
      <c r="BE3370" s="92"/>
      <c r="BF3370">
        <v>7187.69189453125</v>
      </c>
      <c r="BG3370">
        <v>0</v>
      </c>
      <c r="BH3370">
        <v>0</v>
      </c>
      <c r="BI3370" s="92"/>
      <c r="BJ3370" s="92"/>
      <c r="BK3370" s="92"/>
      <c r="BL3370">
        <v>0</v>
      </c>
    </row>
    <row r="3371" spans="1:64" x14ac:dyDescent="0.25">
      <c r="A3371" s="82" t="s">
        <v>297</v>
      </c>
      <c r="B3371" s="82" t="s">
        <v>397</v>
      </c>
      <c r="C3371" s="82" t="s">
        <v>109</v>
      </c>
      <c r="D3371" s="82" t="s">
        <v>305</v>
      </c>
      <c r="E3371" s="82" t="s">
        <v>58</v>
      </c>
      <c r="F3371" s="82" t="s">
        <v>333</v>
      </c>
      <c r="G3371" s="82" t="s">
        <v>333</v>
      </c>
      <c r="H3371">
        <v>0.82051277160644531</v>
      </c>
      <c r="I3371">
        <v>7187.69189453125</v>
      </c>
      <c r="J3371">
        <v>0.82051277160644531</v>
      </c>
      <c r="K3371" s="92"/>
      <c r="L3371">
        <v>0</v>
      </c>
      <c r="M3371" s="92"/>
      <c r="N3371" s="92"/>
      <c r="O3371" s="92"/>
      <c r="P3371">
        <v>0</v>
      </c>
      <c r="Q3371" s="92"/>
      <c r="R3371" s="92"/>
      <c r="S3371">
        <v>-1</v>
      </c>
      <c r="T3371">
        <v>0</v>
      </c>
      <c r="U3371" s="82" t="s">
        <v>328</v>
      </c>
      <c r="V3371" s="92"/>
      <c r="W3371">
        <v>7187.69189453125</v>
      </c>
      <c r="X3371" s="92"/>
      <c r="Y3371">
        <v>0</v>
      </c>
      <c r="Z3371">
        <v>266.65093994140625</v>
      </c>
      <c r="AA3371">
        <v>266.65093994140625</v>
      </c>
      <c r="AB3371">
        <v>0</v>
      </c>
      <c r="AC3371">
        <v>-1</v>
      </c>
      <c r="AD3371">
        <v>0</v>
      </c>
      <c r="AE3371">
        <v>0</v>
      </c>
      <c r="AF3371">
        <v>0</v>
      </c>
      <c r="AG3371">
        <v>365</v>
      </c>
      <c r="AH3371">
        <v>8760</v>
      </c>
      <c r="AI3371">
        <v>1.1415524932090193E-4</v>
      </c>
      <c r="AJ3371">
        <v>37.098270416259766</v>
      </c>
      <c r="AK3371">
        <v>0</v>
      </c>
      <c r="AL3371">
        <v>0</v>
      </c>
      <c r="AM3371">
        <v>266.65093994140625</v>
      </c>
      <c r="AN3371">
        <v>37.098270416259766</v>
      </c>
      <c r="AO3371" s="92"/>
      <c r="AP3371" s="82" t="s">
        <v>331</v>
      </c>
      <c r="AQ3371" s="82" t="s">
        <v>326</v>
      </c>
      <c r="AR3371" s="82"/>
      <c r="AS3371">
        <v>0</v>
      </c>
      <c r="AT3371">
        <v>0</v>
      </c>
      <c r="AU3371">
        <v>2035</v>
      </c>
      <c r="AY3371">
        <v>0</v>
      </c>
      <c r="AZ3371">
        <v>0</v>
      </c>
      <c r="BA3371" s="82" t="s">
        <v>398</v>
      </c>
      <c r="BB3371">
        <v>14133</v>
      </c>
      <c r="BC3371">
        <v>7187.69189453125</v>
      </c>
      <c r="BD3371" s="92"/>
      <c r="BE3371" s="92"/>
      <c r="BF3371">
        <v>7187.69189453125</v>
      </c>
      <c r="BG3371">
        <v>0</v>
      </c>
      <c r="BH3371">
        <v>0</v>
      </c>
      <c r="BI3371" s="92"/>
      <c r="BJ3371" s="92"/>
      <c r="BK3371" s="92"/>
      <c r="BL3371">
        <v>0</v>
      </c>
    </row>
    <row r="3372" spans="1:64" x14ac:dyDescent="0.25">
      <c r="A3372" s="82" t="s">
        <v>297</v>
      </c>
      <c r="B3372" s="82" t="s">
        <v>397</v>
      </c>
      <c r="C3372" s="82" t="s">
        <v>109</v>
      </c>
      <c r="D3372" s="82" t="s">
        <v>307</v>
      </c>
      <c r="E3372" s="82" t="s">
        <v>60</v>
      </c>
      <c r="F3372" s="82" t="s">
        <v>333</v>
      </c>
      <c r="G3372" s="82" t="s">
        <v>333</v>
      </c>
      <c r="H3372">
        <v>0.82051277160644531</v>
      </c>
      <c r="I3372">
        <v>7187.69189453125</v>
      </c>
      <c r="J3372">
        <v>0.82051277160644531</v>
      </c>
      <c r="K3372" s="92"/>
      <c r="L3372">
        <v>0</v>
      </c>
      <c r="M3372" s="92"/>
      <c r="N3372" s="92"/>
      <c r="O3372" s="92"/>
      <c r="P3372">
        <v>0</v>
      </c>
      <c r="Q3372" s="92"/>
      <c r="R3372" s="92"/>
      <c r="S3372">
        <v>-1</v>
      </c>
      <c r="T3372">
        <v>0</v>
      </c>
      <c r="U3372" s="82" t="s">
        <v>328</v>
      </c>
      <c r="V3372" s="92"/>
      <c r="W3372">
        <v>7187.69189453125</v>
      </c>
      <c r="X3372" s="92"/>
      <c r="Y3372">
        <v>0</v>
      </c>
      <c r="Z3372">
        <v>266.65093994140625</v>
      </c>
      <c r="AA3372">
        <v>266.65093994140625</v>
      </c>
      <c r="AB3372">
        <v>0</v>
      </c>
      <c r="AC3372">
        <v>-1</v>
      </c>
      <c r="AD3372">
        <v>0</v>
      </c>
      <c r="AE3372">
        <v>0</v>
      </c>
      <c r="AF3372">
        <v>0</v>
      </c>
      <c r="AG3372">
        <v>365</v>
      </c>
      <c r="AH3372">
        <v>8760</v>
      </c>
      <c r="AI3372">
        <v>1.1415524932090193E-4</v>
      </c>
      <c r="AJ3372">
        <v>37.098270416259766</v>
      </c>
      <c r="AK3372">
        <v>0</v>
      </c>
      <c r="AL3372">
        <v>0</v>
      </c>
      <c r="AM3372">
        <v>266.65093994140625</v>
      </c>
      <c r="AN3372">
        <v>37.098270416259766</v>
      </c>
      <c r="AO3372" s="92"/>
      <c r="AP3372" s="82" t="s">
        <v>331</v>
      </c>
      <c r="AQ3372" s="82" t="s">
        <v>326</v>
      </c>
      <c r="AR3372" s="82"/>
      <c r="AS3372">
        <v>0</v>
      </c>
      <c r="AT3372">
        <v>0</v>
      </c>
      <c r="AU3372">
        <v>2035</v>
      </c>
      <c r="AY3372">
        <v>0</v>
      </c>
      <c r="AZ3372">
        <v>0</v>
      </c>
      <c r="BA3372" s="82" t="s">
        <v>398</v>
      </c>
      <c r="BB3372">
        <v>14134</v>
      </c>
      <c r="BC3372">
        <v>7187.69189453125</v>
      </c>
      <c r="BD3372" s="92"/>
      <c r="BE3372" s="92"/>
      <c r="BF3372">
        <v>7187.69189453125</v>
      </c>
      <c r="BG3372">
        <v>0</v>
      </c>
      <c r="BH3372">
        <v>0</v>
      </c>
      <c r="BI3372" s="92"/>
      <c r="BJ3372" s="92"/>
      <c r="BK3372" s="92"/>
      <c r="BL3372">
        <v>0</v>
      </c>
    </row>
    <row r="3373" spans="1:64" x14ac:dyDescent="0.25">
      <c r="A3373" s="82" t="s">
        <v>297</v>
      </c>
      <c r="B3373" s="82" t="s">
        <v>397</v>
      </c>
      <c r="C3373" s="82" t="s">
        <v>109</v>
      </c>
      <c r="D3373" s="82" t="s">
        <v>308</v>
      </c>
      <c r="E3373" s="82" t="s">
        <v>61</v>
      </c>
      <c r="F3373" s="82" t="s">
        <v>333</v>
      </c>
      <c r="G3373" s="82" t="s">
        <v>333</v>
      </c>
      <c r="H3373">
        <v>0.82051277160644531</v>
      </c>
      <c r="I3373">
        <v>7187.69189453125</v>
      </c>
      <c r="J3373">
        <v>0.82051277160644531</v>
      </c>
      <c r="K3373" s="92"/>
      <c r="L3373">
        <v>0</v>
      </c>
      <c r="M3373" s="92"/>
      <c r="N3373" s="92"/>
      <c r="O3373" s="92"/>
      <c r="P3373">
        <v>0</v>
      </c>
      <c r="Q3373" s="92"/>
      <c r="R3373" s="92"/>
      <c r="S3373">
        <v>-1</v>
      </c>
      <c r="T3373">
        <v>0</v>
      </c>
      <c r="U3373" s="82" t="s">
        <v>328</v>
      </c>
      <c r="V3373" s="92"/>
      <c r="W3373">
        <v>7187.69189453125</v>
      </c>
      <c r="X3373" s="92"/>
      <c r="Y3373">
        <v>0</v>
      </c>
      <c r="Z3373">
        <v>266.65093994140625</v>
      </c>
      <c r="AA3373">
        <v>266.65093994140625</v>
      </c>
      <c r="AB3373">
        <v>0</v>
      </c>
      <c r="AC3373">
        <v>-1</v>
      </c>
      <c r="AD3373">
        <v>0</v>
      </c>
      <c r="AE3373">
        <v>0</v>
      </c>
      <c r="AF3373">
        <v>0</v>
      </c>
      <c r="AG3373">
        <v>365</v>
      </c>
      <c r="AH3373">
        <v>8760</v>
      </c>
      <c r="AI3373">
        <v>1.1415524932090193E-4</v>
      </c>
      <c r="AJ3373">
        <v>37.098270416259766</v>
      </c>
      <c r="AK3373">
        <v>0</v>
      </c>
      <c r="AL3373">
        <v>0</v>
      </c>
      <c r="AM3373">
        <v>266.65093994140625</v>
      </c>
      <c r="AN3373">
        <v>37.098270416259766</v>
      </c>
      <c r="AO3373" s="92"/>
      <c r="AP3373" s="82" t="s">
        <v>331</v>
      </c>
      <c r="AQ3373" s="82" t="s">
        <v>326</v>
      </c>
      <c r="AR3373" s="82"/>
      <c r="AS3373">
        <v>0</v>
      </c>
      <c r="AT3373">
        <v>0</v>
      </c>
      <c r="AU3373">
        <v>2035</v>
      </c>
      <c r="AY3373">
        <v>0</v>
      </c>
      <c r="AZ3373">
        <v>0</v>
      </c>
      <c r="BA3373" s="82" t="s">
        <v>398</v>
      </c>
      <c r="BB3373">
        <v>14135</v>
      </c>
      <c r="BC3373">
        <v>7187.69189453125</v>
      </c>
      <c r="BD3373" s="92"/>
      <c r="BE3373" s="92"/>
      <c r="BF3373">
        <v>7187.69189453125</v>
      </c>
      <c r="BG3373">
        <v>0</v>
      </c>
      <c r="BH3373">
        <v>0</v>
      </c>
      <c r="BI3373" s="92"/>
      <c r="BJ3373" s="92"/>
      <c r="BK3373" s="92"/>
      <c r="BL3373">
        <v>0</v>
      </c>
    </row>
    <row r="3374" spans="1:64" x14ac:dyDescent="0.25">
      <c r="A3374" s="82" t="s">
        <v>297</v>
      </c>
      <c r="B3374" s="82" t="s">
        <v>397</v>
      </c>
      <c r="C3374" s="82" t="s">
        <v>109</v>
      </c>
      <c r="D3374" s="82" t="s">
        <v>309</v>
      </c>
      <c r="E3374" s="82" t="s">
        <v>310</v>
      </c>
      <c r="F3374" s="82" t="s">
        <v>333</v>
      </c>
      <c r="G3374" s="82" t="s">
        <v>333</v>
      </c>
      <c r="H3374">
        <v>0.82051277160644531</v>
      </c>
      <c r="I3374">
        <v>7187.69189453125</v>
      </c>
      <c r="J3374">
        <v>0.82051277160644531</v>
      </c>
      <c r="K3374" s="92"/>
      <c r="L3374">
        <v>0</v>
      </c>
      <c r="M3374" s="92"/>
      <c r="N3374" s="92"/>
      <c r="O3374" s="92"/>
      <c r="P3374">
        <v>0</v>
      </c>
      <c r="Q3374" s="92"/>
      <c r="R3374" s="92"/>
      <c r="S3374">
        <v>-1</v>
      </c>
      <c r="T3374">
        <v>0</v>
      </c>
      <c r="U3374" s="82" t="s">
        <v>328</v>
      </c>
      <c r="V3374" s="92"/>
      <c r="W3374">
        <v>7187.69189453125</v>
      </c>
      <c r="X3374" s="92"/>
      <c r="Y3374">
        <v>0</v>
      </c>
      <c r="Z3374">
        <v>266.65093994140625</v>
      </c>
      <c r="AA3374">
        <v>266.65093994140625</v>
      </c>
      <c r="AB3374">
        <v>0</v>
      </c>
      <c r="AC3374">
        <v>-1</v>
      </c>
      <c r="AD3374">
        <v>0</v>
      </c>
      <c r="AE3374">
        <v>0</v>
      </c>
      <c r="AF3374">
        <v>0</v>
      </c>
      <c r="AG3374">
        <v>365</v>
      </c>
      <c r="AH3374">
        <v>8760</v>
      </c>
      <c r="AI3374">
        <v>1.1415524932090193E-4</v>
      </c>
      <c r="AJ3374">
        <v>37.098270416259766</v>
      </c>
      <c r="AK3374">
        <v>0</v>
      </c>
      <c r="AL3374">
        <v>0</v>
      </c>
      <c r="AM3374">
        <v>266.65093994140625</v>
      </c>
      <c r="AN3374">
        <v>37.098270416259766</v>
      </c>
      <c r="AO3374" s="92"/>
      <c r="AP3374" s="82" t="s">
        <v>331</v>
      </c>
      <c r="AQ3374" s="82" t="s">
        <v>326</v>
      </c>
      <c r="AR3374" s="82"/>
      <c r="AS3374">
        <v>0</v>
      </c>
      <c r="AT3374">
        <v>0</v>
      </c>
      <c r="AU3374">
        <v>2035</v>
      </c>
      <c r="AY3374">
        <v>0</v>
      </c>
      <c r="AZ3374">
        <v>0</v>
      </c>
      <c r="BA3374" s="82" t="s">
        <v>398</v>
      </c>
      <c r="BB3374">
        <v>14136</v>
      </c>
      <c r="BC3374">
        <v>7187.69189453125</v>
      </c>
      <c r="BD3374" s="92"/>
      <c r="BE3374" s="92"/>
      <c r="BF3374">
        <v>7187.69189453125</v>
      </c>
      <c r="BG3374">
        <v>0</v>
      </c>
      <c r="BH3374">
        <v>0</v>
      </c>
      <c r="BI3374" s="92"/>
      <c r="BJ3374" s="92"/>
      <c r="BK3374" s="92"/>
      <c r="BL3374">
        <v>0</v>
      </c>
    </row>
    <row r="3375" spans="1:64" x14ac:dyDescent="0.25">
      <c r="A3375" s="82" t="s">
        <v>297</v>
      </c>
      <c r="B3375" s="82" t="s">
        <v>397</v>
      </c>
      <c r="C3375" s="82" t="s">
        <v>109</v>
      </c>
      <c r="D3375" s="82" t="s">
        <v>313</v>
      </c>
      <c r="E3375" s="82" t="s">
        <v>314</v>
      </c>
      <c r="F3375" s="82" t="s">
        <v>333</v>
      </c>
      <c r="G3375" s="82" t="s">
        <v>333</v>
      </c>
      <c r="H3375">
        <v>0.82051277160644531</v>
      </c>
      <c r="I3375">
        <v>7187.69189453125</v>
      </c>
      <c r="J3375">
        <v>0.82051277160644531</v>
      </c>
      <c r="K3375" s="92"/>
      <c r="L3375">
        <v>0</v>
      </c>
      <c r="M3375" s="92"/>
      <c r="N3375" s="92"/>
      <c r="O3375" s="92"/>
      <c r="P3375">
        <v>0</v>
      </c>
      <c r="Q3375" s="92"/>
      <c r="R3375" s="92"/>
      <c r="S3375">
        <v>-1</v>
      </c>
      <c r="T3375">
        <v>0</v>
      </c>
      <c r="U3375" s="82" t="s">
        <v>328</v>
      </c>
      <c r="V3375" s="92"/>
      <c r="W3375">
        <v>7187.69189453125</v>
      </c>
      <c r="X3375" s="92"/>
      <c r="Y3375">
        <v>0</v>
      </c>
      <c r="Z3375">
        <v>266.65093994140625</v>
      </c>
      <c r="AA3375">
        <v>266.65093994140625</v>
      </c>
      <c r="AB3375">
        <v>0</v>
      </c>
      <c r="AC3375">
        <v>-1</v>
      </c>
      <c r="AD3375">
        <v>0</v>
      </c>
      <c r="AE3375">
        <v>0</v>
      </c>
      <c r="AF3375">
        <v>0</v>
      </c>
      <c r="AG3375">
        <v>365</v>
      </c>
      <c r="AH3375">
        <v>8760</v>
      </c>
      <c r="AI3375">
        <v>1.1415524932090193E-4</v>
      </c>
      <c r="AJ3375">
        <v>37.098270416259766</v>
      </c>
      <c r="AK3375">
        <v>0</v>
      </c>
      <c r="AL3375">
        <v>0</v>
      </c>
      <c r="AM3375">
        <v>266.65093994140625</v>
      </c>
      <c r="AN3375">
        <v>37.098270416259766</v>
      </c>
      <c r="AO3375" s="92"/>
      <c r="AP3375" s="82" t="s">
        <v>331</v>
      </c>
      <c r="AQ3375" s="82" t="s">
        <v>326</v>
      </c>
      <c r="AR3375" s="82"/>
      <c r="AS3375">
        <v>0</v>
      </c>
      <c r="AT3375">
        <v>0</v>
      </c>
      <c r="AU3375">
        <v>2035</v>
      </c>
      <c r="AY3375">
        <v>0</v>
      </c>
      <c r="AZ3375">
        <v>0</v>
      </c>
      <c r="BA3375" s="82" t="s">
        <v>398</v>
      </c>
      <c r="BB3375">
        <v>14137</v>
      </c>
      <c r="BC3375">
        <v>7187.69189453125</v>
      </c>
      <c r="BD3375" s="92"/>
      <c r="BE3375" s="92"/>
      <c r="BF3375">
        <v>7187.69189453125</v>
      </c>
      <c r="BG3375">
        <v>0</v>
      </c>
      <c r="BH3375">
        <v>0</v>
      </c>
      <c r="BI3375" s="92"/>
      <c r="BJ3375" s="92"/>
      <c r="BK3375" s="92"/>
      <c r="BL3375">
        <v>0</v>
      </c>
    </row>
    <row r="3376" spans="1:64" x14ac:dyDescent="0.25">
      <c r="A3376" s="82" t="s">
        <v>297</v>
      </c>
      <c r="B3376" s="82" t="s">
        <v>397</v>
      </c>
      <c r="C3376" s="82" t="s">
        <v>109</v>
      </c>
      <c r="D3376" s="82" t="s">
        <v>298</v>
      </c>
      <c r="E3376" s="82" t="s">
        <v>55</v>
      </c>
      <c r="F3376" s="82" t="s">
        <v>334</v>
      </c>
      <c r="G3376" s="82" t="s">
        <v>334</v>
      </c>
      <c r="H3376">
        <v>1.1299086734652519E-2</v>
      </c>
      <c r="I3376">
        <v>98.980003356933594</v>
      </c>
      <c r="J3376">
        <v>1.1299086734652519E-2</v>
      </c>
      <c r="K3376" s="92"/>
      <c r="L3376">
        <v>0</v>
      </c>
      <c r="M3376" s="92"/>
      <c r="N3376" s="92"/>
      <c r="O3376" s="92"/>
      <c r="P3376">
        <v>0</v>
      </c>
      <c r="Q3376" s="92"/>
      <c r="R3376" s="92"/>
      <c r="S3376">
        <v>-1</v>
      </c>
      <c r="T3376">
        <v>0</v>
      </c>
      <c r="U3376" s="82" t="s">
        <v>328</v>
      </c>
      <c r="V3376" s="92"/>
      <c r="W3376">
        <v>98.980003356933594</v>
      </c>
      <c r="X3376" s="92"/>
      <c r="Y3376">
        <v>0</v>
      </c>
      <c r="Z3376">
        <v>3.9151718616485596</v>
      </c>
      <c r="AA3376">
        <v>3.9151718616485596</v>
      </c>
      <c r="AB3376">
        <v>0</v>
      </c>
      <c r="AC3376">
        <v>-1</v>
      </c>
      <c r="AD3376">
        <v>0</v>
      </c>
      <c r="AE3376">
        <v>0</v>
      </c>
      <c r="AF3376">
        <v>0</v>
      </c>
      <c r="AG3376">
        <v>365</v>
      </c>
      <c r="AH3376">
        <v>8760</v>
      </c>
      <c r="AI3376">
        <v>1.1415524932090193E-4</v>
      </c>
      <c r="AJ3376">
        <v>39.555179595947266</v>
      </c>
      <c r="AK3376">
        <v>0</v>
      </c>
      <c r="AL3376">
        <v>0</v>
      </c>
      <c r="AM3376">
        <v>3.9151718616485596</v>
      </c>
      <c r="AN3376">
        <v>39.555179595947266</v>
      </c>
      <c r="AO3376" s="92"/>
      <c r="AP3376" s="82" t="s">
        <v>331</v>
      </c>
      <c r="AQ3376" s="82" t="s">
        <v>326</v>
      </c>
      <c r="AR3376" s="82"/>
      <c r="AS3376">
        <v>0</v>
      </c>
      <c r="AT3376">
        <v>0</v>
      </c>
      <c r="AU3376">
        <v>2035</v>
      </c>
      <c r="AY3376">
        <v>0</v>
      </c>
      <c r="AZ3376">
        <v>0</v>
      </c>
      <c r="BA3376" s="82" t="s">
        <v>398</v>
      </c>
      <c r="BB3376">
        <v>14138</v>
      </c>
      <c r="BC3376">
        <v>98.980003356933594</v>
      </c>
      <c r="BD3376" s="92"/>
      <c r="BE3376" s="92"/>
      <c r="BF3376">
        <v>98.980003356933594</v>
      </c>
      <c r="BG3376">
        <v>0</v>
      </c>
      <c r="BH3376">
        <v>0</v>
      </c>
      <c r="BI3376" s="92"/>
      <c r="BJ3376" s="92"/>
      <c r="BK3376" s="92"/>
      <c r="BL3376">
        <v>0</v>
      </c>
    </row>
    <row r="3377" spans="1:64" x14ac:dyDescent="0.25">
      <c r="A3377" s="82" t="s">
        <v>297</v>
      </c>
      <c r="B3377" s="82" t="s">
        <v>397</v>
      </c>
      <c r="C3377" s="82" t="s">
        <v>109</v>
      </c>
      <c r="D3377" s="82" t="s">
        <v>303</v>
      </c>
      <c r="E3377" s="82" t="s">
        <v>304</v>
      </c>
      <c r="F3377" s="82" t="s">
        <v>334</v>
      </c>
      <c r="G3377" s="82" t="s">
        <v>334</v>
      </c>
      <c r="H3377">
        <v>1.1299086734652519E-2</v>
      </c>
      <c r="I3377">
        <v>98.980003356933594</v>
      </c>
      <c r="J3377">
        <v>1.1299086734652519E-2</v>
      </c>
      <c r="K3377" s="92"/>
      <c r="L3377">
        <v>0</v>
      </c>
      <c r="M3377" s="92"/>
      <c r="N3377" s="92"/>
      <c r="O3377" s="92"/>
      <c r="P3377">
        <v>0</v>
      </c>
      <c r="Q3377" s="92"/>
      <c r="R3377" s="92"/>
      <c r="S3377">
        <v>-1</v>
      </c>
      <c r="T3377">
        <v>0</v>
      </c>
      <c r="U3377" s="82" t="s">
        <v>328</v>
      </c>
      <c r="V3377" s="92"/>
      <c r="W3377">
        <v>98.980003356933594</v>
      </c>
      <c r="X3377" s="92"/>
      <c r="Y3377">
        <v>0</v>
      </c>
      <c r="Z3377">
        <v>3.9151718616485596</v>
      </c>
      <c r="AA3377">
        <v>3.9151718616485596</v>
      </c>
      <c r="AB3377">
        <v>0</v>
      </c>
      <c r="AC3377">
        <v>-1</v>
      </c>
      <c r="AD3377">
        <v>0</v>
      </c>
      <c r="AE3377">
        <v>0</v>
      </c>
      <c r="AF3377">
        <v>0</v>
      </c>
      <c r="AG3377">
        <v>365</v>
      </c>
      <c r="AH3377">
        <v>8760</v>
      </c>
      <c r="AI3377">
        <v>1.1415524932090193E-4</v>
      </c>
      <c r="AJ3377">
        <v>39.555179595947266</v>
      </c>
      <c r="AK3377">
        <v>0</v>
      </c>
      <c r="AL3377">
        <v>0</v>
      </c>
      <c r="AM3377">
        <v>3.9151718616485596</v>
      </c>
      <c r="AN3377">
        <v>39.555179595947266</v>
      </c>
      <c r="AO3377" s="92"/>
      <c r="AP3377" s="82" t="s">
        <v>331</v>
      </c>
      <c r="AQ3377" s="82" t="s">
        <v>326</v>
      </c>
      <c r="AR3377" s="82"/>
      <c r="AS3377">
        <v>0</v>
      </c>
      <c r="AT3377">
        <v>0</v>
      </c>
      <c r="AU3377">
        <v>2035</v>
      </c>
      <c r="AY3377">
        <v>0</v>
      </c>
      <c r="AZ3377">
        <v>0</v>
      </c>
      <c r="BA3377" s="82" t="s">
        <v>398</v>
      </c>
      <c r="BB3377">
        <v>14139</v>
      </c>
      <c r="BC3377">
        <v>98.980003356933594</v>
      </c>
      <c r="BD3377" s="92"/>
      <c r="BE3377" s="92"/>
      <c r="BF3377">
        <v>98.980003356933594</v>
      </c>
      <c r="BG3377">
        <v>0</v>
      </c>
      <c r="BH3377">
        <v>0</v>
      </c>
      <c r="BI3377" s="92"/>
      <c r="BJ3377" s="92"/>
      <c r="BK3377" s="92"/>
      <c r="BL3377">
        <v>0</v>
      </c>
    </row>
    <row r="3378" spans="1:64" x14ac:dyDescent="0.25">
      <c r="A3378" s="82" t="s">
        <v>297</v>
      </c>
      <c r="B3378" s="82" t="s">
        <v>397</v>
      </c>
      <c r="C3378" s="82" t="s">
        <v>109</v>
      </c>
      <c r="D3378" s="82" t="s">
        <v>305</v>
      </c>
      <c r="E3378" s="82" t="s">
        <v>58</v>
      </c>
      <c r="F3378" s="82" t="s">
        <v>334</v>
      </c>
      <c r="G3378" s="82" t="s">
        <v>334</v>
      </c>
      <c r="H3378">
        <v>1.1299086734652519E-2</v>
      </c>
      <c r="I3378">
        <v>98.980003356933594</v>
      </c>
      <c r="J3378">
        <v>1.1299086734652519E-2</v>
      </c>
      <c r="K3378" s="92"/>
      <c r="L3378">
        <v>0</v>
      </c>
      <c r="M3378" s="92"/>
      <c r="N3378" s="92"/>
      <c r="O3378" s="92"/>
      <c r="P3378">
        <v>0</v>
      </c>
      <c r="Q3378" s="92"/>
      <c r="R3378" s="92"/>
      <c r="S3378">
        <v>-1</v>
      </c>
      <c r="T3378">
        <v>0</v>
      </c>
      <c r="U3378" s="82" t="s">
        <v>328</v>
      </c>
      <c r="V3378" s="92"/>
      <c r="W3378">
        <v>98.980003356933594</v>
      </c>
      <c r="X3378" s="92"/>
      <c r="Y3378">
        <v>0</v>
      </c>
      <c r="Z3378">
        <v>3.9151718616485596</v>
      </c>
      <c r="AA3378">
        <v>3.9151718616485596</v>
      </c>
      <c r="AB3378">
        <v>0</v>
      </c>
      <c r="AC3378">
        <v>-1</v>
      </c>
      <c r="AD3378">
        <v>0</v>
      </c>
      <c r="AE3378">
        <v>0</v>
      </c>
      <c r="AF3378">
        <v>0</v>
      </c>
      <c r="AG3378">
        <v>365</v>
      </c>
      <c r="AH3378">
        <v>8760</v>
      </c>
      <c r="AI3378">
        <v>1.1415524932090193E-4</v>
      </c>
      <c r="AJ3378">
        <v>39.555179595947266</v>
      </c>
      <c r="AK3378">
        <v>0</v>
      </c>
      <c r="AL3378">
        <v>0</v>
      </c>
      <c r="AM3378">
        <v>3.9151718616485596</v>
      </c>
      <c r="AN3378">
        <v>39.555179595947266</v>
      </c>
      <c r="AO3378" s="92"/>
      <c r="AP3378" s="82" t="s">
        <v>331</v>
      </c>
      <c r="AQ3378" s="82" t="s">
        <v>326</v>
      </c>
      <c r="AR3378" s="82"/>
      <c r="AS3378">
        <v>0</v>
      </c>
      <c r="AT3378">
        <v>0</v>
      </c>
      <c r="AU3378">
        <v>2035</v>
      </c>
      <c r="AY3378">
        <v>0</v>
      </c>
      <c r="AZ3378">
        <v>0</v>
      </c>
      <c r="BA3378" s="82" t="s">
        <v>398</v>
      </c>
      <c r="BB3378">
        <v>14140</v>
      </c>
      <c r="BC3378">
        <v>98.980003356933594</v>
      </c>
      <c r="BD3378" s="92"/>
      <c r="BE3378" s="92"/>
      <c r="BF3378">
        <v>98.980003356933594</v>
      </c>
      <c r="BG3378">
        <v>0</v>
      </c>
      <c r="BH3378">
        <v>0</v>
      </c>
      <c r="BI3378" s="92"/>
      <c r="BJ3378" s="92"/>
      <c r="BK3378" s="92"/>
      <c r="BL3378">
        <v>0</v>
      </c>
    </row>
    <row r="3379" spans="1:64" x14ac:dyDescent="0.25">
      <c r="A3379" s="82" t="s">
        <v>297</v>
      </c>
      <c r="B3379" s="82" t="s">
        <v>397</v>
      </c>
      <c r="C3379" s="82" t="s">
        <v>109</v>
      </c>
      <c r="D3379" s="82" t="s">
        <v>306</v>
      </c>
      <c r="E3379" s="82" t="s">
        <v>59</v>
      </c>
      <c r="F3379" s="82" t="s">
        <v>334</v>
      </c>
      <c r="G3379" s="82" t="s">
        <v>334</v>
      </c>
      <c r="H3379">
        <v>1.1299086734652519E-2</v>
      </c>
      <c r="I3379">
        <v>98.980003356933594</v>
      </c>
      <c r="J3379">
        <v>1.1299086734652519E-2</v>
      </c>
      <c r="K3379" s="92"/>
      <c r="L3379">
        <v>0</v>
      </c>
      <c r="M3379" s="92"/>
      <c r="N3379" s="92"/>
      <c r="O3379" s="92"/>
      <c r="P3379">
        <v>0</v>
      </c>
      <c r="Q3379" s="92"/>
      <c r="R3379" s="92"/>
      <c r="S3379">
        <v>-1</v>
      </c>
      <c r="T3379">
        <v>0</v>
      </c>
      <c r="U3379" s="82" t="s">
        <v>328</v>
      </c>
      <c r="V3379" s="92"/>
      <c r="W3379">
        <v>98.980003356933594</v>
      </c>
      <c r="X3379" s="92"/>
      <c r="Y3379">
        <v>0</v>
      </c>
      <c r="Z3379">
        <v>3.9151718616485596</v>
      </c>
      <c r="AA3379">
        <v>3.9151718616485596</v>
      </c>
      <c r="AB3379">
        <v>0</v>
      </c>
      <c r="AC3379">
        <v>-1</v>
      </c>
      <c r="AD3379">
        <v>0</v>
      </c>
      <c r="AE3379">
        <v>0</v>
      </c>
      <c r="AF3379">
        <v>0</v>
      </c>
      <c r="AG3379">
        <v>365</v>
      </c>
      <c r="AH3379">
        <v>8760</v>
      </c>
      <c r="AI3379">
        <v>1.1415524932090193E-4</v>
      </c>
      <c r="AJ3379">
        <v>39.555179595947266</v>
      </c>
      <c r="AK3379">
        <v>0</v>
      </c>
      <c r="AL3379">
        <v>0</v>
      </c>
      <c r="AM3379">
        <v>3.9151718616485596</v>
      </c>
      <c r="AN3379">
        <v>39.555179595947266</v>
      </c>
      <c r="AO3379" s="92"/>
      <c r="AP3379" s="82" t="s">
        <v>331</v>
      </c>
      <c r="AQ3379" s="82" t="s">
        <v>326</v>
      </c>
      <c r="AR3379" s="82"/>
      <c r="AS3379">
        <v>0</v>
      </c>
      <c r="AT3379">
        <v>0</v>
      </c>
      <c r="AU3379">
        <v>2035</v>
      </c>
      <c r="AY3379">
        <v>0</v>
      </c>
      <c r="AZ3379">
        <v>0</v>
      </c>
      <c r="BA3379" s="82" t="s">
        <v>398</v>
      </c>
      <c r="BB3379">
        <v>14141</v>
      </c>
      <c r="BC3379">
        <v>98.980003356933594</v>
      </c>
      <c r="BD3379" s="92"/>
      <c r="BE3379" s="92"/>
      <c r="BF3379">
        <v>98.980003356933594</v>
      </c>
      <c r="BG3379">
        <v>0</v>
      </c>
      <c r="BH3379">
        <v>0</v>
      </c>
      <c r="BI3379" s="92"/>
      <c r="BJ3379" s="92"/>
      <c r="BK3379" s="92"/>
      <c r="BL3379">
        <v>0</v>
      </c>
    </row>
    <row r="3380" spans="1:64" x14ac:dyDescent="0.25">
      <c r="A3380" s="82" t="s">
        <v>297</v>
      </c>
      <c r="B3380" s="82" t="s">
        <v>397</v>
      </c>
      <c r="C3380" s="82" t="s">
        <v>109</v>
      </c>
      <c r="D3380" s="82" t="s">
        <v>307</v>
      </c>
      <c r="E3380" s="82" t="s">
        <v>60</v>
      </c>
      <c r="F3380" s="82" t="s">
        <v>334</v>
      </c>
      <c r="G3380" s="82" t="s">
        <v>334</v>
      </c>
      <c r="H3380">
        <v>1.1299086734652519E-2</v>
      </c>
      <c r="I3380">
        <v>98.980003356933594</v>
      </c>
      <c r="J3380">
        <v>1.1299086734652519E-2</v>
      </c>
      <c r="K3380" s="92"/>
      <c r="L3380">
        <v>0</v>
      </c>
      <c r="M3380" s="92"/>
      <c r="N3380" s="92"/>
      <c r="O3380" s="92"/>
      <c r="P3380">
        <v>0</v>
      </c>
      <c r="Q3380" s="92"/>
      <c r="R3380" s="92"/>
      <c r="S3380">
        <v>-1</v>
      </c>
      <c r="T3380">
        <v>0</v>
      </c>
      <c r="U3380" s="82" t="s">
        <v>328</v>
      </c>
      <c r="V3380" s="92"/>
      <c r="W3380">
        <v>98.980003356933594</v>
      </c>
      <c r="X3380" s="92"/>
      <c r="Y3380">
        <v>0</v>
      </c>
      <c r="Z3380">
        <v>3.9151718616485596</v>
      </c>
      <c r="AA3380">
        <v>3.9151718616485596</v>
      </c>
      <c r="AB3380">
        <v>0</v>
      </c>
      <c r="AC3380">
        <v>-1</v>
      </c>
      <c r="AD3380">
        <v>0</v>
      </c>
      <c r="AE3380">
        <v>0</v>
      </c>
      <c r="AF3380">
        <v>0</v>
      </c>
      <c r="AG3380">
        <v>365</v>
      </c>
      <c r="AH3380">
        <v>8760</v>
      </c>
      <c r="AI3380">
        <v>1.1415524932090193E-4</v>
      </c>
      <c r="AJ3380">
        <v>39.555179595947266</v>
      </c>
      <c r="AK3380">
        <v>0</v>
      </c>
      <c r="AL3380">
        <v>0</v>
      </c>
      <c r="AM3380">
        <v>3.9151718616485596</v>
      </c>
      <c r="AN3380">
        <v>39.555179595947266</v>
      </c>
      <c r="AO3380" s="92"/>
      <c r="AP3380" s="82" t="s">
        <v>331</v>
      </c>
      <c r="AQ3380" s="82" t="s">
        <v>326</v>
      </c>
      <c r="AR3380" s="82"/>
      <c r="AS3380">
        <v>0</v>
      </c>
      <c r="AT3380">
        <v>0</v>
      </c>
      <c r="AU3380">
        <v>2035</v>
      </c>
      <c r="AY3380">
        <v>0</v>
      </c>
      <c r="AZ3380">
        <v>0</v>
      </c>
      <c r="BA3380" s="82" t="s">
        <v>398</v>
      </c>
      <c r="BB3380">
        <v>14142</v>
      </c>
      <c r="BC3380">
        <v>98.980003356933594</v>
      </c>
      <c r="BD3380" s="92"/>
      <c r="BE3380" s="92"/>
      <c r="BF3380">
        <v>98.980003356933594</v>
      </c>
      <c r="BG3380">
        <v>0</v>
      </c>
      <c r="BH3380">
        <v>0</v>
      </c>
      <c r="BI3380" s="92"/>
      <c r="BJ3380" s="92"/>
      <c r="BK3380" s="92"/>
      <c r="BL3380">
        <v>0</v>
      </c>
    </row>
    <row r="3381" spans="1:64" x14ac:dyDescent="0.25">
      <c r="A3381" s="82" t="s">
        <v>297</v>
      </c>
      <c r="B3381" s="82" t="s">
        <v>397</v>
      </c>
      <c r="C3381" s="82" t="s">
        <v>109</v>
      </c>
      <c r="D3381" s="82" t="s">
        <v>308</v>
      </c>
      <c r="E3381" s="82" t="s">
        <v>61</v>
      </c>
      <c r="F3381" s="82" t="s">
        <v>334</v>
      </c>
      <c r="G3381" s="82" t="s">
        <v>334</v>
      </c>
      <c r="H3381">
        <v>1.1299086734652519E-2</v>
      </c>
      <c r="I3381">
        <v>98.980003356933594</v>
      </c>
      <c r="J3381">
        <v>1.1299086734652519E-2</v>
      </c>
      <c r="K3381" s="92"/>
      <c r="L3381">
        <v>0</v>
      </c>
      <c r="M3381" s="92"/>
      <c r="N3381" s="92"/>
      <c r="O3381" s="92"/>
      <c r="P3381">
        <v>0</v>
      </c>
      <c r="Q3381" s="92"/>
      <c r="R3381" s="92"/>
      <c r="S3381">
        <v>-1</v>
      </c>
      <c r="T3381">
        <v>0</v>
      </c>
      <c r="U3381" s="82" t="s">
        <v>328</v>
      </c>
      <c r="V3381" s="92"/>
      <c r="W3381">
        <v>98.980003356933594</v>
      </c>
      <c r="X3381" s="92"/>
      <c r="Y3381">
        <v>0</v>
      </c>
      <c r="Z3381">
        <v>3.9151718616485596</v>
      </c>
      <c r="AA3381">
        <v>3.9151718616485596</v>
      </c>
      <c r="AB3381">
        <v>0</v>
      </c>
      <c r="AC3381">
        <v>-1</v>
      </c>
      <c r="AD3381">
        <v>0</v>
      </c>
      <c r="AE3381">
        <v>0</v>
      </c>
      <c r="AF3381">
        <v>0</v>
      </c>
      <c r="AG3381">
        <v>365</v>
      </c>
      <c r="AH3381">
        <v>8760</v>
      </c>
      <c r="AI3381">
        <v>1.1415524932090193E-4</v>
      </c>
      <c r="AJ3381">
        <v>39.555179595947266</v>
      </c>
      <c r="AK3381">
        <v>0</v>
      </c>
      <c r="AL3381">
        <v>0</v>
      </c>
      <c r="AM3381">
        <v>3.9151718616485596</v>
      </c>
      <c r="AN3381">
        <v>39.555179595947266</v>
      </c>
      <c r="AO3381" s="92"/>
      <c r="AP3381" s="82" t="s">
        <v>331</v>
      </c>
      <c r="AQ3381" s="82" t="s">
        <v>326</v>
      </c>
      <c r="AR3381" s="82"/>
      <c r="AS3381">
        <v>0</v>
      </c>
      <c r="AT3381">
        <v>0</v>
      </c>
      <c r="AU3381">
        <v>2035</v>
      </c>
      <c r="AY3381">
        <v>0</v>
      </c>
      <c r="AZ3381">
        <v>0</v>
      </c>
      <c r="BA3381" s="82" t="s">
        <v>398</v>
      </c>
      <c r="BB3381">
        <v>14143</v>
      </c>
      <c r="BC3381">
        <v>98.980003356933594</v>
      </c>
      <c r="BD3381" s="92"/>
      <c r="BE3381" s="92"/>
      <c r="BF3381">
        <v>98.980003356933594</v>
      </c>
      <c r="BG3381">
        <v>0</v>
      </c>
      <c r="BH3381">
        <v>0</v>
      </c>
      <c r="BI3381" s="92"/>
      <c r="BJ3381" s="92"/>
      <c r="BK3381" s="92"/>
      <c r="BL3381">
        <v>0</v>
      </c>
    </row>
    <row r="3382" spans="1:64" x14ac:dyDescent="0.25">
      <c r="A3382" s="82" t="s">
        <v>297</v>
      </c>
      <c r="B3382" s="82" t="s">
        <v>397</v>
      </c>
      <c r="C3382" s="82" t="s">
        <v>109</v>
      </c>
      <c r="D3382" s="82" t="s">
        <v>309</v>
      </c>
      <c r="E3382" s="82" t="s">
        <v>310</v>
      </c>
      <c r="F3382" s="82" t="s">
        <v>334</v>
      </c>
      <c r="G3382" s="82" t="s">
        <v>334</v>
      </c>
      <c r="H3382">
        <v>1.1299086734652519E-2</v>
      </c>
      <c r="I3382">
        <v>98.980003356933594</v>
      </c>
      <c r="J3382">
        <v>1.1299086734652519E-2</v>
      </c>
      <c r="K3382" s="92"/>
      <c r="L3382">
        <v>0</v>
      </c>
      <c r="M3382" s="92"/>
      <c r="N3382" s="92"/>
      <c r="O3382" s="92"/>
      <c r="P3382">
        <v>0</v>
      </c>
      <c r="Q3382" s="92"/>
      <c r="R3382" s="92"/>
      <c r="S3382">
        <v>-1</v>
      </c>
      <c r="T3382">
        <v>0</v>
      </c>
      <c r="U3382" s="82" t="s">
        <v>328</v>
      </c>
      <c r="V3382" s="92"/>
      <c r="W3382">
        <v>98.980003356933594</v>
      </c>
      <c r="X3382" s="92"/>
      <c r="Y3382">
        <v>0</v>
      </c>
      <c r="Z3382">
        <v>3.9151718616485596</v>
      </c>
      <c r="AA3382">
        <v>3.9151718616485596</v>
      </c>
      <c r="AB3382">
        <v>0</v>
      </c>
      <c r="AC3382">
        <v>-1</v>
      </c>
      <c r="AD3382">
        <v>0</v>
      </c>
      <c r="AE3382">
        <v>0</v>
      </c>
      <c r="AF3382">
        <v>0</v>
      </c>
      <c r="AG3382">
        <v>365</v>
      </c>
      <c r="AH3382">
        <v>8760</v>
      </c>
      <c r="AI3382">
        <v>1.1415524932090193E-4</v>
      </c>
      <c r="AJ3382">
        <v>39.555179595947266</v>
      </c>
      <c r="AK3382">
        <v>0</v>
      </c>
      <c r="AL3382">
        <v>0</v>
      </c>
      <c r="AM3382">
        <v>3.9151718616485596</v>
      </c>
      <c r="AN3382">
        <v>39.555179595947266</v>
      </c>
      <c r="AO3382" s="92"/>
      <c r="AP3382" s="82" t="s">
        <v>331</v>
      </c>
      <c r="AQ3382" s="82" t="s">
        <v>326</v>
      </c>
      <c r="AR3382" s="82"/>
      <c r="AS3382">
        <v>0</v>
      </c>
      <c r="AT3382">
        <v>0</v>
      </c>
      <c r="AU3382">
        <v>2035</v>
      </c>
      <c r="AY3382">
        <v>0</v>
      </c>
      <c r="AZ3382">
        <v>0</v>
      </c>
      <c r="BA3382" s="82" t="s">
        <v>398</v>
      </c>
      <c r="BB3382">
        <v>14144</v>
      </c>
      <c r="BC3382">
        <v>98.980003356933594</v>
      </c>
      <c r="BD3382" s="92"/>
      <c r="BE3382" s="92"/>
      <c r="BF3382">
        <v>98.980003356933594</v>
      </c>
      <c r="BG3382">
        <v>0</v>
      </c>
      <c r="BH3382">
        <v>0</v>
      </c>
      <c r="BI3382" s="92"/>
      <c r="BJ3382" s="92"/>
      <c r="BK3382" s="92"/>
      <c r="BL3382">
        <v>0</v>
      </c>
    </row>
    <row r="3383" spans="1:64" x14ac:dyDescent="0.25">
      <c r="A3383" s="82" t="s">
        <v>297</v>
      </c>
      <c r="B3383" s="82" t="s">
        <v>397</v>
      </c>
      <c r="C3383" s="82" t="s">
        <v>109</v>
      </c>
      <c r="D3383" s="82" t="s">
        <v>311</v>
      </c>
      <c r="E3383" s="82" t="s">
        <v>312</v>
      </c>
      <c r="F3383" s="82" t="s">
        <v>334</v>
      </c>
      <c r="G3383" s="82" t="s">
        <v>334</v>
      </c>
      <c r="H3383">
        <v>1.1299086734652519E-2</v>
      </c>
      <c r="I3383">
        <v>98.980003356933594</v>
      </c>
      <c r="J3383">
        <v>1.1299086734652519E-2</v>
      </c>
      <c r="K3383" s="92"/>
      <c r="L3383">
        <v>0</v>
      </c>
      <c r="M3383" s="92"/>
      <c r="N3383" s="92"/>
      <c r="O3383" s="92"/>
      <c r="P3383">
        <v>0</v>
      </c>
      <c r="Q3383" s="92"/>
      <c r="R3383" s="92"/>
      <c r="S3383">
        <v>-1</v>
      </c>
      <c r="T3383">
        <v>0</v>
      </c>
      <c r="U3383" s="82" t="s">
        <v>328</v>
      </c>
      <c r="V3383" s="92"/>
      <c r="W3383">
        <v>98.980003356933594</v>
      </c>
      <c r="X3383" s="92"/>
      <c r="Y3383">
        <v>0</v>
      </c>
      <c r="Z3383">
        <v>3.9151718616485596</v>
      </c>
      <c r="AA3383">
        <v>3.9151718616485596</v>
      </c>
      <c r="AB3383">
        <v>0</v>
      </c>
      <c r="AC3383">
        <v>-1</v>
      </c>
      <c r="AD3383">
        <v>0</v>
      </c>
      <c r="AE3383">
        <v>0</v>
      </c>
      <c r="AF3383">
        <v>0</v>
      </c>
      <c r="AG3383">
        <v>365</v>
      </c>
      <c r="AH3383">
        <v>8760</v>
      </c>
      <c r="AI3383">
        <v>1.1415524932090193E-4</v>
      </c>
      <c r="AJ3383">
        <v>39.555179595947266</v>
      </c>
      <c r="AK3383">
        <v>0</v>
      </c>
      <c r="AL3383">
        <v>0</v>
      </c>
      <c r="AM3383">
        <v>3.9151718616485596</v>
      </c>
      <c r="AN3383">
        <v>39.555179595947266</v>
      </c>
      <c r="AO3383" s="92"/>
      <c r="AP3383" s="82" t="s">
        <v>331</v>
      </c>
      <c r="AQ3383" s="82" t="s">
        <v>326</v>
      </c>
      <c r="AR3383" s="82"/>
      <c r="AS3383">
        <v>0</v>
      </c>
      <c r="AT3383">
        <v>0</v>
      </c>
      <c r="AU3383">
        <v>2035</v>
      </c>
      <c r="AY3383">
        <v>0</v>
      </c>
      <c r="AZ3383">
        <v>0</v>
      </c>
      <c r="BA3383" s="82" t="s">
        <v>398</v>
      </c>
      <c r="BB3383">
        <v>14145</v>
      </c>
      <c r="BC3383">
        <v>98.980003356933594</v>
      </c>
      <c r="BD3383" s="92"/>
      <c r="BE3383" s="92"/>
      <c r="BF3383">
        <v>98.980003356933594</v>
      </c>
      <c r="BG3383">
        <v>0</v>
      </c>
      <c r="BH3383">
        <v>0</v>
      </c>
      <c r="BI3383" s="92"/>
      <c r="BJ3383" s="92"/>
      <c r="BK3383" s="92"/>
      <c r="BL3383">
        <v>0</v>
      </c>
    </row>
    <row r="3384" spans="1:64" x14ac:dyDescent="0.25">
      <c r="A3384" s="82" t="s">
        <v>297</v>
      </c>
      <c r="B3384" s="82" t="s">
        <v>397</v>
      </c>
      <c r="C3384" s="82" t="s">
        <v>109</v>
      </c>
      <c r="D3384" s="82" t="s">
        <v>313</v>
      </c>
      <c r="E3384" s="82" t="s">
        <v>314</v>
      </c>
      <c r="F3384" s="82" t="s">
        <v>334</v>
      </c>
      <c r="G3384" s="82" t="s">
        <v>334</v>
      </c>
      <c r="H3384">
        <v>1.1299086734652519E-2</v>
      </c>
      <c r="I3384">
        <v>98.980003356933594</v>
      </c>
      <c r="J3384">
        <v>1.1299086734652519E-2</v>
      </c>
      <c r="K3384" s="92"/>
      <c r="L3384">
        <v>0</v>
      </c>
      <c r="M3384" s="92"/>
      <c r="N3384" s="92"/>
      <c r="O3384" s="92"/>
      <c r="P3384">
        <v>0</v>
      </c>
      <c r="Q3384" s="92"/>
      <c r="R3384" s="92"/>
      <c r="S3384">
        <v>-1</v>
      </c>
      <c r="T3384">
        <v>0</v>
      </c>
      <c r="U3384" s="82" t="s">
        <v>328</v>
      </c>
      <c r="V3384" s="92"/>
      <c r="W3384">
        <v>98.980003356933594</v>
      </c>
      <c r="X3384" s="92"/>
      <c r="Y3384">
        <v>0</v>
      </c>
      <c r="Z3384">
        <v>3.9151718616485596</v>
      </c>
      <c r="AA3384">
        <v>3.9151718616485596</v>
      </c>
      <c r="AB3384">
        <v>0</v>
      </c>
      <c r="AC3384">
        <v>-1</v>
      </c>
      <c r="AD3384">
        <v>0</v>
      </c>
      <c r="AE3384">
        <v>0</v>
      </c>
      <c r="AF3384">
        <v>0</v>
      </c>
      <c r="AG3384">
        <v>365</v>
      </c>
      <c r="AH3384">
        <v>8760</v>
      </c>
      <c r="AI3384">
        <v>1.1415524932090193E-4</v>
      </c>
      <c r="AJ3384">
        <v>39.555179595947266</v>
      </c>
      <c r="AK3384">
        <v>0</v>
      </c>
      <c r="AL3384">
        <v>0</v>
      </c>
      <c r="AM3384">
        <v>3.9151718616485596</v>
      </c>
      <c r="AN3384">
        <v>39.555179595947266</v>
      </c>
      <c r="AO3384" s="92"/>
      <c r="AP3384" s="82" t="s">
        <v>331</v>
      </c>
      <c r="AQ3384" s="82" t="s">
        <v>326</v>
      </c>
      <c r="AR3384" s="82"/>
      <c r="AS3384">
        <v>0</v>
      </c>
      <c r="AT3384">
        <v>0</v>
      </c>
      <c r="AU3384">
        <v>2035</v>
      </c>
      <c r="AY3384">
        <v>0</v>
      </c>
      <c r="AZ3384">
        <v>0</v>
      </c>
      <c r="BA3384" s="82" t="s">
        <v>398</v>
      </c>
      <c r="BB3384">
        <v>14146</v>
      </c>
      <c r="BC3384">
        <v>98.980003356933594</v>
      </c>
      <c r="BD3384" s="92"/>
      <c r="BE3384" s="92"/>
      <c r="BF3384">
        <v>98.980003356933594</v>
      </c>
      <c r="BG3384">
        <v>0</v>
      </c>
      <c r="BH3384">
        <v>0</v>
      </c>
      <c r="BI3384" s="92"/>
      <c r="BJ3384" s="92"/>
      <c r="BK3384" s="92"/>
      <c r="BL3384">
        <v>0</v>
      </c>
    </row>
    <row r="3385" spans="1:64" x14ac:dyDescent="0.25">
      <c r="A3385" s="82" t="s">
        <v>297</v>
      </c>
      <c r="B3385" s="82" t="s">
        <v>397</v>
      </c>
      <c r="C3385" s="82" t="s">
        <v>109</v>
      </c>
      <c r="D3385" s="82" t="s">
        <v>298</v>
      </c>
      <c r="E3385" s="82" t="s">
        <v>55</v>
      </c>
      <c r="F3385" s="82" t="s">
        <v>335</v>
      </c>
      <c r="G3385" s="82" t="s">
        <v>335</v>
      </c>
      <c r="H3385">
        <v>1.9100325107574463</v>
      </c>
      <c r="I3385">
        <v>16731.884765625</v>
      </c>
      <c r="J3385">
        <v>1.9100325107574463</v>
      </c>
      <c r="K3385" s="92"/>
      <c r="L3385">
        <v>0</v>
      </c>
      <c r="M3385" s="92"/>
      <c r="N3385" s="92"/>
      <c r="O3385" s="92"/>
      <c r="P3385">
        <v>0</v>
      </c>
      <c r="Q3385" s="92"/>
      <c r="R3385" s="92"/>
      <c r="S3385">
        <v>-1</v>
      </c>
      <c r="T3385">
        <v>0</v>
      </c>
      <c r="U3385" s="82" t="s">
        <v>328</v>
      </c>
      <c r="V3385" s="92"/>
      <c r="W3385">
        <v>16731.884765625</v>
      </c>
      <c r="X3385" s="92"/>
      <c r="Y3385">
        <v>0</v>
      </c>
      <c r="Z3385">
        <v>646.7635498046875</v>
      </c>
      <c r="AA3385">
        <v>646.7635498046875</v>
      </c>
      <c r="AB3385">
        <v>0</v>
      </c>
      <c r="AC3385">
        <v>-1</v>
      </c>
      <c r="AD3385">
        <v>0</v>
      </c>
      <c r="AE3385">
        <v>0</v>
      </c>
      <c r="AF3385">
        <v>0</v>
      </c>
      <c r="AG3385">
        <v>365</v>
      </c>
      <c r="AH3385">
        <v>8760</v>
      </c>
      <c r="AI3385">
        <v>1.1415524932090193E-4</v>
      </c>
      <c r="AJ3385">
        <v>38.654552459716797</v>
      </c>
      <c r="AK3385">
        <v>0</v>
      </c>
      <c r="AL3385">
        <v>0</v>
      </c>
      <c r="AM3385">
        <v>646.7635498046875</v>
      </c>
      <c r="AN3385">
        <v>38.654552459716797</v>
      </c>
      <c r="AO3385" s="92"/>
      <c r="AP3385" s="82" t="s">
        <v>336</v>
      </c>
      <c r="AQ3385" s="82" t="s">
        <v>326</v>
      </c>
      <c r="AR3385" s="82"/>
      <c r="AS3385">
        <v>0</v>
      </c>
      <c r="AT3385">
        <v>0</v>
      </c>
      <c r="AU3385">
        <v>2035</v>
      </c>
      <c r="AY3385">
        <v>0</v>
      </c>
      <c r="AZ3385">
        <v>0</v>
      </c>
      <c r="BA3385" s="82" t="s">
        <v>398</v>
      </c>
      <c r="BB3385">
        <v>14147</v>
      </c>
      <c r="BC3385">
        <v>16731.884765625</v>
      </c>
      <c r="BD3385" s="92"/>
      <c r="BE3385" s="92"/>
      <c r="BF3385">
        <v>16731.884765625</v>
      </c>
      <c r="BG3385">
        <v>0</v>
      </c>
      <c r="BH3385">
        <v>0</v>
      </c>
      <c r="BI3385" s="92"/>
      <c r="BJ3385" s="92"/>
      <c r="BK3385" s="92"/>
      <c r="BL3385">
        <v>0</v>
      </c>
    </row>
    <row r="3386" spans="1:64" x14ac:dyDescent="0.25">
      <c r="A3386" s="82" t="s">
        <v>297</v>
      </c>
      <c r="B3386" s="82" t="s">
        <v>397</v>
      </c>
      <c r="C3386" s="82" t="s">
        <v>109</v>
      </c>
      <c r="D3386" s="82" t="s">
        <v>305</v>
      </c>
      <c r="E3386" s="82" t="s">
        <v>58</v>
      </c>
      <c r="F3386" s="82" t="s">
        <v>335</v>
      </c>
      <c r="G3386" s="82" t="s">
        <v>335</v>
      </c>
      <c r="H3386">
        <v>1.9100325107574463</v>
      </c>
      <c r="I3386">
        <v>16731.884765625</v>
      </c>
      <c r="J3386">
        <v>1.9100325107574463</v>
      </c>
      <c r="K3386" s="92"/>
      <c r="L3386">
        <v>0</v>
      </c>
      <c r="M3386" s="92"/>
      <c r="N3386" s="92"/>
      <c r="O3386" s="92"/>
      <c r="P3386">
        <v>0</v>
      </c>
      <c r="Q3386" s="92"/>
      <c r="R3386" s="92"/>
      <c r="S3386">
        <v>-1</v>
      </c>
      <c r="T3386">
        <v>0</v>
      </c>
      <c r="U3386" s="82" t="s">
        <v>328</v>
      </c>
      <c r="V3386" s="92"/>
      <c r="W3386">
        <v>16731.884765625</v>
      </c>
      <c r="X3386" s="92"/>
      <c r="Y3386">
        <v>0</v>
      </c>
      <c r="Z3386">
        <v>646.7635498046875</v>
      </c>
      <c r="AA3386">
        <v>646.7635498046875</v>
      </c>
      <c r="AB3386">
        <v>0</v>
      </c>
      <c r="AC3386">
        <v>-1</v>
      </c>
      <c r="AD3386">
        <v>0</v>
      </c>
      <c r="AE3386">
        <v>0</v>
      </c>
      <c r="AF3386">
        <v>0</v>
      </c>
      <c r="AG3386">
        <v>365</v>
      </c>
      <c r="AH3386">
        <v>8760</v>
      </c>
      <c r="AI3386">
        <v>1.1415524932090193E-4</v>
      </c>
      <c r="AJ3386">
        <v>38.654552459716797</v>
      </c>
      <c r="AK3386">
        <v>0</v>
      </c>
      <c r="AL3386">
        <v>0</v>
      </c>
      <c r="AM3386">
        <v>646.7635498046875</v>
      </c>
      <c r="AN3386">
        <v>38.654552459716797</v>
      </c>
      <c r="AO3386" s="92"/>
      <c r="AP3386" s="82" t="s">
        <v>336</v>
      </c>
      <c r="AQ3386" s="82" t="s">
        <v>326</v>
      </c>
      <c r="AR3386" s="82"/>
      <c r="AS3386">
        <v>0</v>
      </c>
      <c r="AT3386">
        <v>0</v>
      </c>
      <c r="AU3386">
        <v>2035</v>
      </c>
      <c r="AY3386">
        <v>0</v>
      </c>
      <c r="AZ3386">
        <v>0</v>
      </c>
      <c r="BA3386" s="82" t="s">
        <v>398</v>
      </c>
      <c r="BB3386">
        <v>14148</v>
      </c>
      <c r="BC3386">
        <v>16731.884765625</v>
      </c>
      <c r="BD3386" s="92"/>
      <c r="BE3386" s="92"/>
      <c r="BF3386">
        <v>16731.884765625</v>
      </c>
      <c r="BG3386">
        <v>0</v>
      </c>
      <c r="BH3386">
        <v>0</v>
      </c>
      <c r="BI3386" s="92"/>
      <c r="BJ3386" s="92"/>
      <c r="BK3386" s="92"/>
      <c r="BL3386">
        <v>0</v>
      </c>
    </row>
    <row r="3387" spans="1:64" x14ac:dyDescent="0.25">
      <c r="A3387" s="82" t="s">
        <v>297</v>
      </c>
      <c r="B3387" s="82" t="s">
        <v>397</v>
      </c>
      <c r="C3387" s="82" t="s">
        <v>109</v>
      </c>
      <c r="D3387" s="82" t="s">
        <v>307</v>
      </c>
      <c r="E3387" s="82" t="s">
        <v>60</v>
      </c>
      <c r="F3387" s="82" t="s">
        <v>335</v>
      </c>
      <c r="G3387" s="82" t="s">
        <v>335</v>
      </c>
      <c r="H3387">
        <v>1.9100325107574463</v>
      </c>
      <c r="I3387">
        <v>16731.884765625</v>
      </c>
      <c r="J3387">
        <v>1.9100325107574463</v>
      </c>
      <c r="K3387" s="92"/>
      <c r="L3387">
        <v>0</v>
      </c>
      <c r="M3387" s="92"/>
      <c r="N3387" s="92"/>
      <c r="O3387" s="92"/>
      <c r="P3387">
        <v>0</v>
      </c>
      <c r="Q3387" s="92"/>
      <c r="R3387" s="92"/>
      <c r="S3387">
        <v>-1</v>
      </c>
      <c r="T3387">
        <v>0</v>
      </c>
      <c r="U3387" s="82" t="s">
        <v>328</v>
      </c>
      <c r="V3387" s="92"/>
      <c r="W3387">
        <v>16731.884765625</v>
      </c>
      <c r="X3387" s="92"/>
      <c r="Y3387">
        <v>0</v>
      </c>
      <c r="Z3387">
        <v>646.7635498046875</v>
      </c>
      <c r="AA3387">
        <v>646.7635498046875</v>
      </c>
      <c r="AB3387">
        <v>0</v>
      </c>
      <c r="AC3387">
        <v>-1</v>
      </c>
      <c r="AD3387">
        <v>0</v>
      </c>
      <c r="AE3387">
        <v>0</v>
      </c>
      <c r="AF3387">
        <v>0</v>
      </c>
      <c r="AG3387">
        <v>365</v>
      </c>
      <c r="AH3387">
        <v>8760</v>
      </c>
      <c r="AI3387">
        <v>1.1415524932090193E-4</v>
      </c>
      <c r="AJ3387">
        <v>38.654552459716797</v>
      </c>
      <c r="AK3387">
        <v>0</v>
      </c>
      <c r="AL3387">
        <v>0</v>
      </c>
      <c r="AM3387">
        <v>646.7635498046875</v>
      </c>
      <c r="AN3387">
        <v>38.654552459716797</v>
      </c>
      <c r="AO3387" s="92"/>
      <c r="AP3387" s="82" t="s">
        <v>336</v>
      </c>
      <c r="AQ3387" s="82" t="s">
        <v>326</v>
      </c>
      <c r="AR3387" s="82"/>
      <c r="AS3387">
        <v>0</v>
      </c>
      <c r="AT3387">
        <v>0</v>
      </c>
      <c r="AU3387">
        <v>2035</v>
      </c>
      <c r="AY3387">
        <v>0</v>
      </c>
      <c r="AZ3387">
        <v>0</v>
      </c>
      <c r="BA3387" s="82" t="s">
        <v>398</v>
      </c>
      <c r="BB3387">
        <v>14149</v>
      </c>
      <c r="BC3387">
        <v>16731.884765625</v>
      </c>
      <c r="BD3387" s="92"/>
      <c r="BE3387" s="92"/>
      <c r="BF3387">
        <v>16731.884765625</v>
      </c>
      <c r="BG3387">
        <v>0</v>
      </c>
      <c r="BH3387">
        <v>0</v>
      </c>
      <c r="BI3387" s="92"/>
      <c r="BJ3387" s="92"/>
      <c r="BK3387" s="92"/>
      <c r="BL3387">
        <v>0</v>
      </c>
    </row>
    <row r="3388" spans="1:64" x14ac:dyDescent="0.25">
      <c r="A3388" s="82" t="s">
        <v>297</v>
      </c>
      <c r="B3388" s="82" t="s">
        <v>397</v>
      </c>
      <c r="C3388" s="82" t="s">
        <v>109</v>
      </c>
      <c r="D3388" s="82" t="s">
        <v>308</v>
      </c>
      <c r="E3388" s="82" t="s">
        <v>61</v>
      </c>
      <c r="F3388" s="82" t="s">
        <v>335</v>
      </c>
      <c r="G3388" s="82" t="s">
        <v>335</v>
      </c>
      <c r="H3388">
        <v>1.9100325107574463</v>
      </c>
      <c r="I3388">
        <v>16731.884765625</v>
      </c>
      <c r="J3388">
        <v>1.9100325107574463</v>
      </c>
      <c r="K3388" s="92"/>
      <c r="L3388">
        <v>0</v>
      </c>
      <c r="M3388" s="92"/>
      <c r="N3388" s="92"/>
      <c r="O3388" s="92"/>
      <c r="P3388">
        <v>0</v>
      </c>
      <c r="Q3388" s="92"/>
      <c r="R3388" s="92"/>
      <c r="S3388">
        <v>-1</v>
      </c>
      <c r="T3388">
        <v>0</v>
      </c>
      <c r="U3388" s="82" t="s">
        <v>328</v>
      </c>
      <c r="V3388" s="92"/>
      <c r="W3388">
        <v>16731.884765625</v>
      </c>
      <c r="X3388" s="92"/>
      <c r="Y3388">
        <v>0</v>
      </c>
      <c r="Z3388">
        <v>646.7635498046875</v>
      </c>
      <c r="AA3388">
        <v>646.7635498046875</v>
      </c>
      <c r="AB3388">
        <v>0</v>
      </c>
      <c r="AC3388">
        <v>-1</v>
      </c>
      <c r="AD3388">
        <v>0</v>
      </c>
      <c r="AE3388">
        <v>0</v>
      </c>
      <c r="AF3388">
        <v>0</v>
      </c>
      <c r="AG3388">
        <v>365</v>
      </c>
      <c r="AH3388">
        <v>8760</v>
      </c>
      <c r="AI3388">
        <v>1.1415524932090193E-4</v>
      </c>
      <c r="AJ3388">
        <v>38.654552459716797</v>
      </c>
      <c r="AK3388">
        <v>0</v>
      </c>
      <c r="AL3388">
        <v>0</v>
      </c>
      <c r="AM3388">
        <v>646.7635498046875</v>
      </c>
      <c r="AN3388">
        <v>38.654552459716797</v>
      </c>
      <c r="AO3388" s="92"/>
      <c r="AP3388" s="82" t="s">
        <v>336</v>
      </c>
      <c r="AQ3388" s="82" t="s">
        <v>326</v>
      </c>
      <c r="AR3388" s="82"/>
      <c r="AS3388">
        <v>0</v>
      </c>
      <c r="AT3388">
        <v>0</v>
      </c>
      <c r="AU3388">
        <v>2035</v>
      </c>
      <c r="AY3388">
        <v>0</v>
      </c>
      <c r="AZ3388">
        <v>0</v>
      </c>
      <c r="BA3388" s="82" t="s">
        <v>398</v>
      </c>
      <c r="BB3388">
        <v>14150</v>
      </c>
      <c r="BC3388">
        <v>16731.884765625</v>
      </c>
      <c r="BD3388" s="92"/>
      <c r="BE3388" s="92"/>
      <c r="BF3388">
        <v>16731.884765625</v>
      </c>
      <c r="BG3388">
        <v>0</v>
      </c>
      <c r="BH3388">
        <v>0</v>
      </c>
      <c r="BI3388" s="92"/>
      <c r="BJ3388" s="92"/>
      <c r="BK3388" s="92"/>
      <c r="BL3388">
        <v>0</v>
      </c>
    </row>
    <row r="3389" spans="1:64" x14ac:dyDescent="0.25">
      <c r="A3389" s="82" t="s">
        <v>297</v>
      </c>
      <c r="B3389" s="82" t="s">
        <v>397</v>
      </c>
      <c r="C3389" s="82" t="s">
        <v>109</v>
      </c>
      <c r="D3389" s="82" t="s">
        <v>309</v>
      </c>
      <c r="E3389" s="82" t="s">
        <v>310</v>
      </c>
      <c r="F3389" s="82" t="s">
        <v>335</v>
      </c>
      <c r="G3389" s="82" t="s">
        <v>335</v>
      </c>
      <c r="H3389">
        <v>1.9100325107574463</v>
      </c>
      <c r="I3389">
        <v>16731.884765625</v>
      </c>
      <c r="J3389">
        <v>1.9100325107574463</v>
      </c>
      <c r="K3389" s="92"/>
      <c r="L3389">
        <v>0</v>
      </c>
      <c r="M3389" s="92"/>
      <c r="N3389" s="92"/>
      <c r="O3389" s="92"/>
      <c r="P3389">
        <v>0</v>
      </c>
      <c r="Q3389" s="92"/>
      <c r="R3389" s="92"/>
      <c r="S3389">
        <v>-1</v>
      </c>
      <c r="T3389">
        <v>0</v>
      </c>
      <c r="U3389" s="82" t="s">
        <v>328</v>
      </c>
      <c r="V3389" s="92"/>
      <c r="W3389">
        <v>16731.884765625</v>
      </c>
      <c r="X3389" s="92"/>
      <c r="Y3389">
        <v>0</v>
      </c>
      <c r="Z3389">
        <v>646.7635498046875</v>
      </c>
      <c r="AA3389">
        <v>646.7635498046875</v>
      </c>
      <c r="AB3389">
        <v>0</v>
      </c>
      <c r="AC3389">
        <v>-1</v>
      </c>
      <c r="AD3389">
        <v>0</v>
      </c>
      <c r="AE3389">
        <v>0</v>
      </c>
      <c r="AF3389">
        <v>0</v>
      </c>
      <c r="AG3389">
        <v>365</v>
      </c>
      <c r="AH3389">
        <v>8760</v>
      </c>
      <c r="AI3389">
        <v>1.1415524932090193E-4</v>
      </c>
      <c r="AJ3389">
        <v>38.654552459716797</v>
      </c>
      <c r="AK3389">
        <v>0</v>
      </c>
      <c r="AL3389">
        <v>0</v>
      </c>
      <c r="AM3389">
        <v>646.7635498046875</v>
      </c>
      <c r="AN3389">
        <v>38.654552459716797</v>
      </c>
      <c r="AO3389" s="92"/>
      <c r="AP3389" s="82" t="s">
        <v>336</v>
      </c>
      <c r="AQ3389" s="82" t="s">
        <v>326</v>
      </c>
      <c r="AR3389" s="82"/>
      <c r="AS3389">
        <v>0</v>
      </c>
      <c r="AT3389">
        <v>0</v>
      </c>
      <c r="AU3389">
        <v>2035</v>
      </c>
      <c r="AY3389">
        <v>0</v>
      </c>
      <c r="AZ3389">
        <v>0</v>
      </c>
      <c r="BA3389" s="82" t="s">
        <v>398</v>
      </c>
      <c r="BB3389">
        <v>14151</v>
      </c>
      <c r="BC3389">
        <v>16731.884765625</v>
      </c>
      <c r="BD3389" s="92"/>
      <c r="BE3389" s="92"/>
      <c r="BF3389">
        <v>16731.884765625</v>
      </c>
      <c r="BG3389">
        <v>0</v>
      </c>
      <c r="BH3389">
        <v>0</v>
      </c>
      <c r="BI3389" s="92"/>
      <c r="BJ3389" s="92"/>
      <c r="BK3389" s="92"/>
      <c r="BL3389">
        <v>0</v>
      </c>
    </row>
    <row r="3390" spans="1:64" x14ac:dyDescent="0.25">
      <c r="A3390" s="82" t="s">
        <v>297</v>
      </c>
      <c r="B3390" s="82" t="s">
        <v>397</v>
      </c>
      <c r="C3390" s="82" t="s">
        <v>109</v>
      </c>
      <c r="D3390" s="82" t="s">
        <v>313</v>
      </c>
      <c r="E3390" s="82" t="s">
        <v>314</v>
      </c>
      <c r="F3390" s="82" t="s">
        <v>335</v>
      </c>
      <c r="G3390" s="82" t="s">
        <v>335</v>
      </c>
      <c r="H3390">
        <v>1.9100325107574463</v>
      </c>
      <c r="I3390">
        <v>16731.884765625</v>
      </c>
      <c r="J3390">
        <v>1.9100325107574463</v>
      </c>
      <c r="K3390" s="92"/>
      <c r="L3390">
        <v>0</v>
      </c>
      <c r="M3390" s="92"/>
      <c r="N3390" s="92"/>
      <c r="O3390" s="92"/>
      <c r="P3390">
        <v>0</v>
      </c>
      <c r="Q3390" s="92"/>
      <c r="R3390" s="92"/>
      <c r="S3390">
        <v>-1</v>
      </c>
      <c r="T3390">
        <v>0</v>
      </c>
      <c r="U3390" s="82" t="s">
        <v>328</v>
      </c>
      <c r="V3390" s="92"/>
      <c r="W3390">
        <v>16731.884765625</v>
      </c>
      <c r="X3390" s="92"/>
      <c r="Y3390">
        <v>0</v>
      </c>
      <c r="Z3390">
        <v>646.7635498046875</v>
      </c>
      <c r="AA3390">
        <v>646.7635498046875</v>
      </c>
      <c r="AB3390">
        <v>0</v>
      </c>
      <c r="AC3390">
        <v>-1</v>
      </c>
      <c r="AD3390">
        <v>0</v>
      </c>
      <c r="AE3390">
        <v>0</v>
      </c>
      <c r="AF3390">
        <v>0</v>
      </c>
      <c r="AG3390">
        <v>365</v>
      </c>
      <c r="AH3390">
        <v>8760</v>
      </c>
      <c r="AI3390">
        <v>1.1415524932090193E-4</v>
      </c>
      <c r="AJ3390">
        <v>38.654552459716797</v>
      </c>
      <c r="AK3390">
        <v>0</v>
      </c>
      <c r="AL3390">
        <v>0</v>
      </c>
      <c r="AM3390">
        <v>646.7635498046875</v>
      </c>
      <c r="AN3390">
        <v>38.654552459716797</v>
      </c>
      <c r="AO3390" s="92"/>
      <c r="AP3390" s="82" t="s">
        <v>336</v>
      </c>
      <c r="AQ3390" s="82" t="s">
        <v>326</v>
      </c>
      <c r="AR3390" s="82"/>
      <c r="AS3390">
        <v>0</v>
      </c>
      <c r="AT3390">
        <v>0</v>
      </c>
      <c r="AU3390">
        <v>2035</v>
      </c>
      <c r="AY3390">
        <v>0</v>
      </c>
      <c r="AZ3390">
        <v>0</v>
      </c>
      <c r="BA3390" s="82" t="s">
        <v>398</v>
      </c>
      <c r="BB3390">
        <v>14152</v>
      </c>
      <c r="BC3390">
        <v>16731.884765625</v>
      </c>
      <c r="BD3390" s="92"/>
      <c r="BE3390" s="92"/>
      <c r="BF3390">
        <v>16731.884765625</v>
      </c>
      <c r="BG3390">
        <v>0</v>
      </c>
      <c r="BH3390">
        <v>0</v>
      </c>
      <c r="BI3390" s="92"/>
      <c r="BJ3390" s="92"/>
      <c r="BK3390" s="92"/>
      <c r="BL3390">
        <v>0</v>
      </c>
    </row>
    <row r="3391" spans="1:64" x14ac:dyDescent="0.25">
      <c r="A3391" s="82" t="s">
        <v>297</v>
      </c>
      <c r="B3391" s="82" t="s">
        <v>397</v>
      </c>
      <c r="C3391" s="82" t="s">
        <v>109</v>
      </c>
      <c r="D3391" s="82" t="s">
        <v>307</v>
      </c>
      <c r="E3391" s="82" t="s">
        <v>60</v>
      </c>
      <c r="F3391" s="82" t="s">
        <v>337</v>
      </c>
      <c r="G3391" s="82" t="s">
        <v>337</v>
      </c>
      <c r="H3391">
        <v>0.80461835861206055</v>
      </c>
      <c r="I3391">
        <v>7048.45703125</v>
      </c>
      <c r="J3391">
        <v>0.80461835861206055</v>
      </c>
      <c r="K3391" s="92"/>
      <c r="L3391">
        <v>0</v>
      </c>
      <c r="M3391" s="92"/>
      <c r="N3391" s="92"/>
      <c r="O3391" s="92"/>
      <c r="P3391">
        <v>0</v>
      </c>
      <c r="Q3391" s="92"/>
      <c r="R3391" s="92"/>
      <c r="S3391">
        <v>-1</v>
      </c>
      <c r="T3391">
        <v>0</v>
      </c>
      <c r="U3391" s="82" t="s">
        <v>328</v>
      </c>
      <c r="V3391" s="92"/>
      <c r="W3391">
        <v>7048.45703125</v>
      </c>
      <c r="X3391" s="92"/>
      <c r="Y3391">
        <v>0</v>
      </c>
      <c r="Z3391">
        <v>279.69406127929688</v>
      </c>
      <c r="AA3391">
        <v>279.69406127929688</v>
      </c>
      <c r="AB3391">
        <v>0</v>
      </c>
      <c r="AC3391">
        <v>-1</v>
      </c>
      <c r="AD3391">
        <v>0</v>
      </c>
      <c r="AE3391">
        <v>0</v>
      </c>
      <c r="AF3391">
        <v>0</v>
      </c>
      <c r="AG3391">
        <v>365</v>
      </c>
      <c r="AH3391">
        <v>8760</v>
      </c>
      <c r="AI3391">
        <v>1.1415524932090193E-4</v>
      </c>
      <c r="AJ3391">
        <v>39.681602478027344</v>
      </c>
      <c r="AK3391">
        <v>0</v>
      </c>
      <c r="AL3391">
        <v>0</v>
      </c>
      <c r="AM3391">
        <v>279.69406127929688</v>
      </c>
      <c r="AN3391">
        <v>39.681602478027344</v>
      </c>
      <c r="AO3391" s="92"/>
      <c r="AP3391" s="82" t="s">
        <v>336</v>
      </c>
      <c r="AQ3391" s="82" t="s">
        <v>326</v>
      </c>
      <c r="AR3391" s="82"/>
      <c r="AS3391">
        <v>0</v>
      </c>
      <c r="AT3391">
        <v>0</v>
      </c>
      <c r="AU3391">
        <v>2035</v>
      </c>
      <c r="AY3391">
        <v>0</v>
      </c>
      <c r="AZ3391">
        <v>0</v>
      </c>
      <c r="BA3391" s="82" t="s">
        <v>398</v>
      </c>
      <c r="BB3391">
        <v>14153</v>
      </c>
      <c r="BC3391">
        <v>7048.45703125</v>
      </c>
      <c r="BD3391" s="92"/>
      <c r="BE3391" s="92"/>
      <c r="BF3391">
        <v>7048.45703125</v>
      </c>
      <c r="BG3391">
        <v>0</v>
      </c>
      <c r="BH3391">
        <v>0</v>
      </c>
      <c r="BI3391" s="92"/>
      <c r="BJ3391" s="92"/>
      <c r="BK3391" s="92"/>
      <c r="BL3391">
        <v>0</v>
      </c>
    </row>
    <row r="3392" spans="1:64" x14ac:dyDescent="0.25">
      <c r="A3392" s="82" t="s">
        <v>297</v>
      </c>
      <c r="B3392" s="82" t="s">
        <v>397</v>
      </c>
      <c r="C3392" s="82" t="s">
        <v>109</v>
      </c>
      <c r="D3392" s="82" t="s">
        <v>308</v>
      </c>
      <c r="E3392" s="82" t="s">
        <v>61</v>
      </c>
      <c r="F3392" s="82" t="s">
        <v>337</v>
      </c>
      <c r="G3392" s="82" t="s">
        <v>337</v>
      </c>
      <c r="H3392">
        <v>0.80461835861206055</v>
      </c>
      <c r="I3392">
        <v>7048.45703125</v>
      </c>
      <c r="J3392">
        <v>0.80461835861206055</v>
      </c>
      <c r="K3392" s="92"/>
      <c r="L3392">
        <v>0</v>
      </c>
      <c r="M3392" s="92"/>
      <c r="N3392" s="92"/>
      <c r="O3392" s="92"/>
      <c r="P3392">
        <v>0</v>
      </c>
      <c r="Q3392" s="92"/>
      <c r="R3392" s="92"/>
      <c r="S3392">
        <v>-1</v>
      </c>
      <c r="T3392">
        <v>0</v>
      </c>
      <c r="U3392" s="82" t="s">
        <v>328</v>
      </c>
      <c r="V3392" s="92"/>
      <c r="W3392">
        <v>7048.45703125</v>
      </c>
      <c r="X3392" s="92"/>
      <c r="Y3392">
        <v>0</v>
      </c>
      <c r="Z3392">
        <v>279.69406127929688</v>
      </c>
      <c r="AA3392">
        <v>279.69406127929688</v>
      </c>
      <c r="AB3392">
        <v>0</v>
      </c>
      <c r="AC3392">
        <v>-1</v>
      </c>
      <c r="AD3392">
        <v>0</v>
      </c>
      <c r="AE3392">
        <v>0</v>
      </c>
      <c r="AF3392">
        <v>0</v>
      </c>
      <c r="AG3392">
        <v>365</v>
      </c>
      <c r="AH3392">
        <v>8760</v>
      </c>
      <c r="AI3392">
        <v>1.1415524932090193E-4</v>
      </c>
      <c r="AJ3392">
        <v>39.681602478027344</v>
      </c>
      <c r="AK3392">
        <v>0</v>
      </c>
      <c r="AL3392">
        <v>0</v>
      </c>
      <c r="AM3392">
        <v>279.69406127929688</v>
      </c>
      <c r="AN3392">
        <v>39.681602478027344</v>
      </c>
      <c r="AO3392" s="92"/>
      <c r="AP3392" s="82" t="s">
        <v>336</v>
      </c>
      <c r="AQ3392" s="82" t="s">
        <v>326</v>
      </c>
      <c r="AR3392" s="82"/>
      <c r="AS3392">
        <v>0</v>
      </c>
      <c r="AT3392">
        <v>0</v>
      </c>
      <c r="AU3392">
        <v>2035</v>
      </c>
      <c r="AY3392">
        <v>0</v>
      </c>
      <c r="AZ3392">
        <v>0</v>
      </c>
      <c r="BA3392" s="82" t="s">
        <v>398</v>
      </c>
      <c r="BB3392">
        <v>14154</v>
      </c>
      <c r="BC3392">
        <v>7048.45703125</v>
      </c>
      <c r="BD3392" s="92"/>
      <c r="BE3392" s="92"/>
      <c r="BF3392">
        <v>7048.45703125</v>
      </c>
      <c r="BG3392">
        <v>0</v>
      </c>
      <c r="BH3392">
        <v>0</v>
      </c>
      <c r="BI3392" s="92"/>
      <c r="BJ3392" s="92"/>
      <c r="BK3392" s="92"/>
      <c r="BL3392">
        <v>0</v>
      </c>
    </row>
    <row r="3393" spans="1:64" x14ac:dyDescent="0.25">
      <c r="A3393" s="82" t="s">
        <v>297</v>
      </c>
      <c r="B3393" s="82" t="s">
        <v>397</v>
      </c>
      <c r="C3393" s="82" t="s">
        <v>109</v>
      </c>
      <c r="D3393" s="82" t="s">
        <v>313</v>
      </c>
      <c r="E3393" s="82" t="s">
        <v>314</v>
      </c>
      <c r="F3393" s="82" t="s">
        <v>337</v>
      </c>
      <c r="G3393" s="82" t="s">
        <v>337</v>
      </c>
      <c r="H3393">
        <v>0.80461835861206055</v>
      </c>
      <c r="I3393">
        <v>7048.45703125</v>
      </c>
      <c r="J3393">
        <v>0.80461835861206055</v>
      </c>
      <c r="K3393" s="92"/>
      <c r="L3393">
        <v>0</v>
      </c>
      <c r="M3393" s="92"/>
      <c r="N3393" s="92"/>
      <c r="O3393" s="92"/>
      <c r="P3393">
        <v>0</v>
      </c>
      <c r="Q3393" s="92"/>
      <c r="R3393" s="92"/>
      <c r="S3393">
        <v>-1</v>
      </c>
      <c r="T3393">
        <v>0</v>
      </c>
      <c r="U3393" s="82" t="s">
        <v>328</v>
      </c>
      <c r="V3393" s="92"/>
      <c r="W3393">
        <v>7048.45703125</v>
      </c>
      <c r="X3393" s="92"/>
      <c r="Y3393">
        <v>0</v>
      </c>
      <c r="Z3393">
        <v>279.69406127929688</v>
      </c>
      <c r="AA3393">
        <v>279.69406127929688</v>
      </c>
      <c r="AB3393">
        <v>0</v>
      </c>
      <c r="AC3393">
        <v>-1</v>
      </c>
      <c r="AD3393">
        <v>0</v>
      </c>
      <c r="AE3393">
        <v>0</v>
      </c>
      <c r="AF3393">
        <v>0</v>
      </c>
      <c r="AG3393">
        <v>365</v>
      </c>
      <c r="AH3393">
        <v>8760</v>
      </c>
      <c r="AI3393">
        <v>1.1415524932090193E-4</v>
      </c>
      <c r="AJ3393">
        <v>39.681602478027344</v>
      </c>
      <c r="AK3393">
        <v>0</v>
      </c>
      <c r="AL3393">
        <v>0</v>
      </c>
      <c r="AM3393">
        <v>279.69406127929688</v>
      </c>
      <c r="AN3393">
        <v>39.681602478027344</v>
      </c>
      <c r="AO3393" s="92"/>
      <c r="AP3393" s="82" t="s">
        <v>336</v>
      </c>
      <c r="AQ3393" s="82" t="s">
        <v>326</v>
      </c>
      <c r="AR3393" s="82"/>
      <c r="AS3393">
        <v>0</v>
      </c>
      <c r="AT3393">
        <v>0</v>
      </c>
      <c r="AU3393">
        <v>2035</v>
      </c>
      <c r="AY3393">
        <v>0</v>
      </c>
      <c r="AZ3393">
        <v>0</v>
      </c>
      <c r="BA3393" s="82" t="s">
        <v>398</v>
      </c>
      <c r="BB3393">
        <v>14155</v>
      </c>
      <c r="BC3393">
        <v>7048.45703125</v>
      </c>
      <c r="BD3393" s="92"/>
      <c r="BE3393" s="92"/>
      <c r="BF3393">
        <v>7048.45703125</v>
      </c>
      <c r="BG3393">
        <v>0</v>
      </c>
      <c r="BH3393">
        <v>0</v>
      </c>
      <c r="BI3393" s="92"/>
      <c r="BJ3393" s="92"/>
      <c r="BK3393" s="92"/>
      <c r="BL3393">
        <v>0</v>
      </c>
    </row>
    <row r="3394" spans="1:64" x14ac:dyDescent="0.25">
      <c r="A3394" s="82" t="s">
        <v>297</v>
      </c>
      <c r="B3394" s="82" t="s">
        <v>397</v>
      </c>
      <c r="C3394" s="82" t="s">
        <v>109</v>
      </c>
      <c r="D3394" s="82" t="s">
        <v>303</v>
      </c>
      <c r="E3394" s="82" t="s">
        <v>304</v>
      </c>
      <c r="F3394" s="82" t="s">
        <v>338</v>
      </c>
      <c r="G3394" s="82" t="s">
        <v>338</v>
      </c>
      <c r="H3394">
        <v>0</v>
      </c>
      <c r="I3394">
        <v>0</v>
      </c>
      <c r="J3394">
        <v>0</v>
      </c>
      <c r="K3394" s="92"/>
      <c r="L3394">
        <v>0</v>
      </c>
      <c r="M3394" s="92"/>
      <c r="N3394" s="92"/>
      <c r="O3394" s="92"/>
      <c r="P3394">
        <v>0</v>
      </c>
      <c r="Q3394" s="92"/>
      <c r="R3394" s="92"/>
      <c r="S3394">
        <v>-1</v>
      </c>
      <c r="T3394">
        <v>0</v>
      </c>
      <c r="U3394" s="82" t="s">
        <v>328</v>
      </c>
      <c r="V3394" s="92"/>
      <c r="W3394">
        <v>0</v>
      </c>
      <c r="X3394" s="92"/>
      <c r="Y3394">
        <v>0</v>
      </c>
      <c r="Z3394">
        <v>0</v>
      </c>
      <c r="AA3394">
        <v>0</v>
      </c>
      <c r="AB3394">
        <v>0</v>
      </c>
      <c r="AC3394">
        <v>-1</v>
      </c>
      <c r="AD3394">
        <v>0</v>
      </c>
      <c r="AE3394">
        <v>0</v>
      </c>
      <c r="AF3394">
        <v>0</v>
      </c>
      <c r="AG3394">
        <v>0</v>
      </c>
      <c r="AH3394">
        <v>0</v>
      </c>
      <c r="AK3394">
        <v>0</v>
      </c>
      <c r="AM3394">
        <v>0</v>
      </c>
      <c r="AO3394" s="92"/>
      <c r="AP3394" s="82" t="s">
        <v>336</v>
      </c>
      <c r="AQ3394" s="82" t="s">
        <v>326</v>
      </c>
      <c r="AR3394" s="82"/>
      <c r="AS3394">
        <v>0</v>
      </c>
      <c r="AT3394">
        <v>0</v>
      </c>
      <c r="AU3394">
        <v>2035</v>
      </c>
      <c r="AY3394">
        <v>0</v>
      </c>
      <c r="AZ3394">
        <v>0</v>
      </c>
      <c r="BA3394" s="82" t="s">
        <v>398</v>
      </c>
      <c r="BB3394">
        <v>14156</v>
      </c>
      <c r="BC3394">
        <v>0</v>
      </c>
      <c r="BD3394" s="92"/>
      <c r="BE3394" s="92"/>
      <c r="BF3394">
        <v>0</v>
      </c>
      <c r="BG3394">
        <v>0</v>
      </c>
      <c r="BH3394">
        <v>0</v>
      </c>
      <c r="BI3394" s="92"/>
      <c r="BJ3394" s="92"/>
      <c r="BK3394" s="92"/>
      <c r="BL3394">
        <v>0</v>
      </c>
    </row>
    <row r="3395" spans="1:64" x14ac:dyDescent="0.25">
      <c r="A3395" s="82" t="s">
        <v>297</v>
      </c>
      <c r="B3395" s="82" t="s">
        <v>397</v>
      </c>
      <c r="C3395" s="82" t="s">
        <v>109</v>
      </c>
      <c r="D3395" s="82" t="s">
        <v>307</v>
      </c>
      <c r="E3395" s="82" t="s">
        <v>60</v>
      </c>
      <c r="F3395" s="82" t="s">
        <v>338</v>
      </c>
      <c r="G3395" s="82" t="s">
        <v>338</v>
      </c>
      <c r="H3395">
        <v>0</v>
      </c>
      <c r="I3395">
        <v>0</v>
      </c>
      <c r="J3395">
        <v>0</v>
      </c>
      <c r="K3395" s="92"/>
      <c r="L3395">
        <v>0</v>
      </c>
      <c r="M3395" s="92"/>
      <c r="N3395" s="92"/>
      <c r="O3395" s="92"/>
      <c r="P3395">
        <v>0</v>
      </c>
      <c r="Q3395" s="92"/>
      <c r="R3395" s="92"/>
      <c r="S3395">
        <v>-1</v>
      </c>
      <c r="T3395">
        <v>0</v>
      </c>
      <c r="U3395" s="82" t="s">
        <v>328</v>
      </c>
      <c r="V3395" s="92"/>
      <c r="W3395">
        <v>0</v>
      </c>
      <c r="X3395" s="92"/>
      <c r="Y3395">
        <v>0</v>
      </c>
      <c r="Z3395">
        <v>0</v>
      </c>
      <c r="AA3395">
        <v>0</v>
      </c>
      <c r="AB3395">
        <v>0</v>
      </c>
      <c r="AC3395">
        <v>-1</v>
      </c>
      <c r="AD3395">
        <v>0</v>
      </c>
      <c r="AE3395">
        <v>0</v>
      </c>
      <c r="AF3395">
        <v>0</v>
      </c>
      <c r="AG3395">
        <v>0</v>
      </c>
      <c r="AH3395">
        <v>0</v>
      </c>
      <c r="AK3395">
        <v>0</v>
      </c>
      <c r="AM3395">
        <v>0</v>
      </c>
      <c r="AO3395" s="92"/>
      <c r="AP3395" s="82" t="s">
        <v>336</v>
      </c>
      <c r="AQ3395" s="82" t="s">
        <v>326</v>
      </c>
      <c r="AR3395" s="82"/>
      <c r="AS3395">
        <v>0</v>
      </c>
      <c r="AT3395">
        <v>0</v>
      </c>
      <c r="AU3395">
        <v>2035</v>
      </c>
      <c r="AY3395">
        <v>0</v>
      </c>
      <c r="AZ3395">
        <v>0</v>
      </c>
      <c r="BA3395" s="82" t="s">
        <v>398</v>
      </c>
      <c r="BB3395">
        <v>14157</v>
      </c>
      <c r="BC3395">
        <v>0</v>
      </c>
      <c r="BD3395" s="92"/>
      <c r="BE3395" s="92"/>
      <c r="BF3395">
        <v>0</v>
      </c>
      <c r="BG3395">
        <v>0</v>
      </c>
      <c r="BH3395">
        <v>0</v>
      </c>
      <c r="BI3395" s="92"/>
      <c r="BJ3395" s="92"/>
      <c r="BK3395" s="92"/>
      <c r="BL3395">
        <v>0</v>
      </c>
    </row>
    <row r="3396" spans="1:64" x14ac:dyDescent="0.25">
      <c r="A3396" s="82" t="s">
        <v>297</v>
      </c>
      <c r="B3396" s="82" t="s">
        <v>397</v>
      </c>
      <c r="C3396" s="82" t="s">
        <v>109</v>
      </c>
      <c r="D3396" s="82" t="s">
        <v>308</v>
      </c>
      <c r="E3396" s="82" t="s">
        <v>61</v>
      </c>
      <c r="F3396" s="82" t="s">
        <v>338</v>
      </c>
      <c r="G3396" s="82" t="s">
        <v>338</v>
      </c>
      <c r="H3396">
        <v>0</v>
      </c>
      <c r="I3396">
        <v>0</v>
      </c>
      <c r="J3396">
        <v>0</v>
      </c>
      <c r="K3396" s="92"/>
      <c r="L3396">
        <v>0</v>
      </c>
      <c r="M3396" s="92"/>
      <c r="N3396" s="92"/>
      <c r="O3396" s="92"/>
      <c r="P3396">
        <v>0</v>
      </c>
      <c r="Q3396" s="92"/>
      <c r="R3396" s="92"/>
      <c r="S3396">
        <v>-1</v>
      </c>
      <c r="T3396">
        <v>0</v>
      </c>
      <c r="U3396" s="82" t="s">
        <v>328</v>
      </c>
      <c r="V3396" s="92"/>
      <c r="W3396">
        <v>0</v>
      </c>
      <c r="X3396" s="92"/>
      <c r="Y3396">
        <v>0</v>
      </c>
      <c r="Z3396">
        <v>0</v>
      </c>
      <c r="AA3396">
        <v>0</v>
      </c>
      <c r="AB3396">
        <v>0</v>
      </c>
      <c r="AC3396">
        <v>-1</v>
      </c>
      <c r="AD3396">
        <v>0</v>
      </c>
      <c r="AE3396">
        <v>0</v>
      </c>
      <c r="AF3396">
        <v>0</v>
      </c>
      <c r="AG3396">
        <v>0</v>
      </c>
      <c r="AH3396">
        <v>0</v>
      </c>
      <c r="AK3396">
        <v>0</v>
      </c>
      <c r="AM3396">
        <v>0</v>
      </c>
      <c r="AO3396" s="92"/>
      <c r="AP3396" s="82" t="s">
        <v>336</v>
      </c>
      <c r="AQ3396" s="82" t="s">
        <v>326</v>
      </c>
      <c r="AR3396" s="82"/>
      <c r="AS3396">
        <v>0</v>
      </c>
      <c r="AT3396">
        <v>0</v>
      </c>
      <c r="AU3396">
        <v>2035</v>
      </c>
      <c r="AY3396">
        <v>0</v>
      </c>
      <c r="AZ3396">
        <v>0</v>
      </c>
      <c r="BA3396" s="82" t="s">
        <v>398</v>
      </c>
      <c r="BB3396">
        <v>14158</v>
      </c>
      <c r="BC3396">
        <v>0</v>
      </c>
      <c r="BD3396" s="92"/>
      <c r="BE3396" s="92"/>
      <c r="BF3396">
        <v>0</v>
      </c>
      <c r="BG3396">
        <v>0</v>
      </c>
      <c r="BH3396">
        <v>0</v>
      </c>
      <c r="BI3396" s="92"/>
      <c r="BJ3396" s="92"/>
      <c r="BK3396" s="92"/>
      <c r="BL3396">
        <v>0</v>
      </c>
    </row>
    <row r="3397" spans="1:64" x14ac:dyDescent="0.25">
      <c r="A3397" s="82" t="s">
        <v>297</v>
      </c>
      <c r="B3397" s="82" t="s">
        <v>397</v>
      </c>
      <c r="C3397" s="82" t="s">
        <v>109</v>
      </c>
      <c r="D3397" s="82" t="s">
        <v>311</v>
      </c>
      <c r="E3397" s="82" t="s">
        <v>312</v>
      </c>
      <c r="F3397" s="82" t="s">
        <v>338</v>
      </c>
      <c r="G3397" s="82" t="s">
        <v>338</v>
      </c>
      <c r="H3397">
        <v>0</v>
      </c>
      <c r="I3397">
        <v>0</v>
      </c>
      <c r="J3397">
        <v>0</v>
      </c>
      <c r="K3397" s="92"/>
      <c r="L3397">
        <v>0</v>
      </c>
      <c r="M3397" s="92"/>
      <c r="N3397" s="92"/>
      <c r="O3397" s="92"/>
      <c r="P3397">
        <v>0</v>
      </c>
      <c r="Q3397" s="92"/>
      <c r="R3397" s="92"/>
      <c r="S3397">
        <v>-1</v>
      </c>
      <c r="T3397">
        <v>0</v>
      </c>
      <c r="U3397" s="82" t="s">
        <v>328</v>
      </c>
      <c r="V3397" s="92"/>
      <c r="W3397">
        <v>0</v>
      </c>
      <c r="X3397" s="92"/>
      <c r="Y3397">
        <v>0</v>
      </c>
      <c r="Z3397">
        <v>0</v>
      </c>
      <c r="AA3397">
        <v>0</v>
      </c>
      <c r="AB3397">
        <v>0</v>
      </c>
      <c r="AC3397">
        <v>-1</v>
      </c>
      <c r="AD3397">
        <v>0</v>
      </c>
      <c r="AE3397">
        <v>0</v>
      </c>
      <c r="AF3397">
        <v>0</v>
      </c>
      <c r="AG3397">
        <v>0</v>
      </c>
      <c r="AH3397">
        <v>0</v>
      </c>
      <c r="AK3397">
        <v>0</v>
      </c>
      <c r="AM3397">
        <v>0</v>
      </c>
      <c r="AO3397" s="92"/>
      <c r="AP3397" s="82" t="s">
        <v>336</v>
      </c>
      <c r="AQ3397" s="82" t="s">
        <v>326</v>
      </c>
      <c r="AR3397" s="82"/>
      <c r="AS3397">
        <v>0</v>
      </c>
      <c r="AT3397">
        <v>0</v>
      </c>
      <c r="AU3397">
        <v>2035</v>
      </c>
      <c r="AY3397">
        <v>0</v>
      </c>
      <c r="AZ3397">
        <v>0</v>
      </c>
      <c r="BA3397" s="82" t="s">
        <v>398</v>
      </c>
      <c r="BB3397">
        <v>14159</v>
      </c>
      <c r="BC3397">
        <v>0</v>
      </c>
      <c r="BD3397" s="92"/>
      <c r="BE3397" s="92"/>
      <c r="BF3397">
        <v>0</v>
      </c>
      <c r="BG3397">
        <v>0</v>
      </c>
      <c r="BH3397">
        <v>0</v>
      </c>
      <c r="BI3397" s="92"/>
      <c r="BJ3397" s="92"/>
      <c r="BK3397" s="92"/>
      <c r="BL3397">
        <v>0</v>
      </c>
    </row>
    <row r="3398" spans="1:64" x14ac:dyDescent="0.25">
      <c r="A3398" s="82" t="s">
        <v>297</v>
      </c>
      <c r="B3398" s="82" t="s">
        <v>397</v>
      </c>
      <c r="C3398" s="82" t="s">
        <v>109</v>
      </c>
      <c r="D3398" s="82" t="s">
        <v>313</v>
      </c>
      <c r="E3398" s="82" t="s">
        <v>314</v>
      </c>
      <c r="F3398" s="82" t="s">
        <v>338</v>
      </c>
      <c r="G3398" s="82" t="s">
        <v>338</v>
      </c>
      <c r="H3398">
        <v>0</v>
      </c>
      <c r="I3398">
        <v>0</v>
      </c>
      <c r="J3398">
        <v>0</v>
      </c>
      <c r="K3398" s="92"/>
      <c r="L3398">
        <v>0</v>
      </c>
      <c r="M3398" s="92"/>
      <c r="N3398" s="92"/>
      <c r="O3398" s="92"/>
      <c r="P3398">
        <v>0</v>
      </c>
      <c r="Q3398" s="92"/>
      <c r="R3398" s="92"/>
      <c r="S3398">
        <v>-1</v>
      </c>
      <c r="T3398">
        <v>0</v>
      </c>
      <c r="U3398" s="82" t="s">
        <v>328</v>
      </c>
      <c r="V3398" s="92"/>
      <c r="W3398">
        <v>0</v>
      </c>
      <c r="X3398" s="92"/>
      <c r="Y3398">
        <v>0</v>
      </c>
      <c r="Z3398">
        <v>0</v>
      </c>
      <c r="AA3398">
        <v>0</v>
      </c>
      <c r="AB3398">
        <v>0</v>
      </c>
      <c r="AC3398">
        <v>-1</v>
      </c>
      <c r="AD3398">
        <v>0</v>
      </c>
      <c r="AE3398">
        <v>0</v>
      </c>
      <c r="AF3398">
        <v>0</v>
      </c>
      <c r="AG3398">
        <v>0</v>
      </c>
      <c r="AH3398">
        <v>0</v>
      </c>
      <c r="AK3398">
        <v>0</v>
      </c>
      <c r="AM3398">
        <v>0</v>
      </c>
      <c r="AO3398" s="92"/>
      <c r="AP3398" s="82" t="s">
        <v>336</v>
      </c>
      <c r="AQ3398" s="82" t="s">
        <v>326</v>
      </c>
      <c r="AR3398" s="82"/>
      <c r="AS3398">
        <v>0</v>
      </c>
      <c r="AT3398">
        <v>0</v>
      </c>
      <c r="AU3398">
        <v>2035</v>
      </c>
      <c r="AY3398">
        <v>0</v>
      </c>
      <c r="AZ3398">
        <v>0</v>
      </c>
      <c r="BA3398" s="82" t="s">
        <v>398</v>
      </c>
      <c r="BB3398">
        <v>14160</v>
      </c>
      <c r="BC3398">
        <v>0</v>
      </c>
      <c r="BD3398" s="92"/>
      <c r="BE3398" s="92"/>
      <c r="BF3398">
        <v>0</v>
      </c>
      <c r="BG3398">
        <v>0</v>
      </c>
      <c r="BH3398">
        <v>0</v>
      </c>
      <c r="BI3398" s="92"/>
      <c r="BJ3398" s="92"/>
      <c r="BK3398" s="92"/>
      <c r="BL3398">
        <v>0</v>
      </c>
    </row>
    <row r="3399" spans="1:64" x14ac:dyDescent="0.25">
      <c r="A3399" s="82" t="s">
        <v>297</v>
      </c>
      <c r="B3399" s="82" t="s">
        <v>397</v>
      </c>
      <c r="C3399" s="82" t="s">
        <v>109</v>
      </c>
      <c r="D3399" s="82" t="s">
        <v>298</v>
      </c>
      <c r="E3399" s="82" t="s">
        <v>55</v>
      </c>
      <c r="F3399" s="82" t="s">
        <v>339</v>
      </c>
      <c r="G3399" s="82" t="s">
        <v>339</v>
      </c>
      <c r="H3399">
        <v>7.2271065711975098</v>
      </c>
      <c r="I3399">
        <v>63309.453125</v>
      </c>
      <c r="J3399">
        <v>7.2271065711975098</v>
      </c>
      <c r="K3399" s="92"/>
      <c r="L3399">
        <v>0</v>
      </c>
      <c r="M3399" s="92"/>
      <c r="N3399" s="92"/>
      <c r="O3399" s="92"/>
      <c r="P3399">
        <v>0</v>
      </c>
      <c r="Q3399" s="92"/>
      <c r="R3399" s="92"/>
      <c r="S3399">
        <v>-1</v>
      </c>
      <c r="T3399">
        <v>0</v>
      </c>
      <c r="U3399" s="82" t="s">
        <v>328</v>
      </c>
      <c r="V3399" s="92"/>
      <c r="W3399">
        <v>63309.453125</v>
      </c>
      <c r="X3399" s="92"/>
      <c r="Y3399">
        <v>0</v>
      </c>
      <c r="Z3399">
        <v>2357.48388671875</v>
      </c>
      <c r="AA3399">
        <v>2357.48388671875</v>
      </c>
      <c r="AB3399">
        <v>0</v>
      </c>
      <c r="AC3399">
        <v>-1</v>
      </c>
      <c r="AD3399">
        <v>0</v>
      </c>
      <c r="AE3399">
        <v>0</v>
      </c>
      <c r="AF3399">
        <v>0</v>
      </c>
      <c r="AG3399">
        <v>365</v>
      </c>
      <c r="AH3399">
        <v>8760</v>
      </c>
      <c r="AI3399">
        <v>1.1415524932090193E-4</v>
      </c>
      <c r="AJ3399">
        <v>37.237468719482422</v>
      </c>
      <c r="AK3399">
        <v>0</v>
      </c>
      <c r="AL3399">
        <v>0</v>
      </c>
      <c r="AM3399">
        <v>2357.48388671875</v>
      </c>
      <c r="AN3399">
        <v>37.237468719482422</v>
      </c>
      <c r="AO3399" s="92"/>
      <c r="AP3399" s="82" t="s">
        <v>336</v>
      </c>
      <c r="AQ3399" s="82" t="s">
        <v>326</v>
      </c>
      <c r="AR3399" s="82"/>
      <c r="AS3399">
        <v>0</v>
      </c>
      <c r="AT3399">
        <v>0</v>
      </c>
      <c r="AU3399">
        <v>2035</v>
      </c>
      <c r="AY3399">
        <v>0</v>
      </c>
      <c r="AZ3399">
        <v>0</v>
      </c>
      <c r="BA3399" s="82" t="s">
        <v>398</v>
      </c>
      <c r="BB3399">
        <v>14161</v>
      </c>
      <c r="BC3399">
        <v>63309.453125</v>
      </c>
      <c r="BD3399" s="92"/>
      <c r="BE3399" s="92"/>
      <c r="BF3399">
        <v>63309.453125</v>
      </c>
      <c r="BG3399">
        <v>0</v>
      </c>
      <c r="BH3399">
        <v>0</v>
      </c>
      <c r="BI3399" s="92"/>
      <c r="BJ3399" s="92"/>
      <c r="BK3399" s="92"/>
      <c r="BL3399">
        <v>0</v>
      </c>
    </row>
    <row r="3400" spans="1:64" x14ac:dyDescent="0.25">
      <c r="A3400" s="82" t="s">
        <v>297</v>
      </c>
      <c r="B3400" s="82" t="s">
        <v>397</v>
      </c>
      <c r="C3400" s="82" t="s">
        <v>109</v>
      </c>
      <c r="D3400" s="82" t="s">
        <v>303</v>
      </c>
      <c r="E3400" s="82" t="s">
        <v>304</v>
      </c>
      <c r="F3400" s="82" t="s">
        <v>339</v>
      </c>
      <c r="G3400" s="82" t="s">
        <v>339</v>
      </c>
      <c r="H3400">
        <v>7.2271065711975098</v>
      </c>
      <c r="I3400">
        <v>63309.453125</v>
      </c>
      <c r="J3400">
        <v>7.2271065711975098</v>
      </c>
      <c r="K3400" s="92"/>
      <c r="L3400">
        <v>0</v>
      </c>
      <c r="M3400" s="92"/>
      <c r="N3400" s="92"/>
      <c r="O3400" s="92"/>
      <c r="P3400">
        <v>0</v>
      </c>
      <c r="Q3400" s="92"/>
      <c r="R3400" s="92"/>
      <c r="S3400">
        <v>-1</v>
      </c>
      <c r="T3400">
        <v>0</v>
      </c>
      <c r="U3400" s="82" t="s">
        <v>328</v>
      </c>
      <c r="V3400" s="92"/>
      <c r="W3400">
        <v>63309.453125</v>
      </c>
      <c r="X3400" s="92"/>
      <c r="Y3400">
        <v>0</v>
      </c>
      <c r="Z3400">
        <v>2357.48388671875</v>
      </c>
      <c r="AA3400">
        <v>2357.48388671875</v>
      </c>
      <c r="AB3400">
        <v>0</v>
      </c>
      <c r="AC3400">
        <v>-1</v>
      </c>
      <c r="AD3400">
        <v>0</v>
      </c>
      <c r="AE3400">
        <v>0</v>
      </c>
      <c r="AF3400">
        <v>0</v>
      </c>
      <c r="AG3400">
        <v>365</v>
      </c>
      <c r="AH3400">
        <v>8760</v>
      </c>
      <c r="AI3400">
        <v>1.1415524932090193E-4</v>
      </c>
      <c r="AJ3400">
        <v>37.237468719482422</v>
      </c>
      <c r="AK3400">
        <v>0</v>
      </c>
      <c r="AL3400">
        <v>0</v>
      </c>
      <c r="AM3400">
        <v>2357.48388671875</v>
      </c>
      <c r="AN3400">
        <v>37.237468719482422</v>
      </c>
      <c r="AO3400" s="92"/>
      <c r="AP3400" s="82" t="s">
        <v>336</v>
      </c>
      <c r="AQ3400" s="82" t="s">
        <v>326</v>
      </c>
      <c r="AR3400" s="82"/>
      <c r="AS3400">
        <v>0</v>
      </c>
      <c r="AT3400">
        <v>0</v>
      </c>
      <c r="AU3400">
        <v>2035</v>
      </c>
      <c r="AY3400">
        <v>0</v>
      </c>
      <c r="AZ3400">
        <v>0</v>
      </c>
      <c r="BA3400" s="82" t="s">
        <v>398</v>
      </c>
      <c r="BB3400">
        <v>14162</v>
      </c>
      <c r="BC3400">
        <v>63309.453125</v>
      </c>
      <c r="BD3400" s="92"/>
      <c r="BE3400" s="92"/>
      <c r="BF3400">
        <v>63309.453125</v>
      </c>
      <c r="BG3400">
        <v>0</v>
      </c>
      <c r="BH3400">
        <v>0</v>
      </c>
      <c r="BI3400" s="92"/>
      <c r="BJ3400" s="92"/>
      <c r="BK3400" s="92"/>
      <c r="BL3400">
        <v>0</v>
      </c>
    </row>
    <row r="3401" spans="1:64" x14ac:dyDescent="0.25">
      <c r="A3401" s="82" t="s">
        <v>297</v>
      </c>
      <c r="B3401" s="82" t="s">
        <v>397</v>
      </c>
      <c r="C3401" s="82" t="s">
        <v>109</v>
      </c>
      <c r="D3401" s="82" t="s">
        <v>305</v>
      </c>
      <c r="E3401" s="82" t="s">
        <v>58</v>
      </c>
      <c r="F3401" s="82" t="s">
        <v>339</v>
      </c>
      <c r="G3401" s="82" t="s">
        <v>339</v>
      </c>
      <c r="H3401">
        <v>7.2271065711975098</v>
      </c>
      <c r="I3401">
        <v>63309.453125</v>
      </c>
      <c r="J3401">
        <v>7.2271065711975098</v>
      </c>
      <c r="K3401" s="92"/>
      <c r="L3401">
        <v>0</v>
      </c>
      <c r="M3401" s="92"/>
      <c r="N3401" s="92"/>
      <c r="O3401" s="92"/>
      <c r="P3401">
        <v>0</v>
      </c>
      <c r="Q3401" s="92"/>
      <c r="R3401" s="92"/>
      <c r="S3401">
        <v>-1</v>
      </c>
      <c r="T3401">
        <v>0</v>
      </c>
      <c r="U3401" s="82" t="s">
        <v>328</v>
      </c>
      <c r="V3401" s="92"/>
      <c r="W3401">
        <v>63309.453125</v>
      </c>
      <c r="X3401" s="92"/>
      <c r="Y3401">
        <v>0</v>
      </c>
      <c r="Z3401">
        <v>2357.48388671875</v>
      </c>
      <c r="AA3401">
        <v>2357.48388671875</v>
      </c>
      <c r="AB3401">
        <v>0</v>
      </c>
      <c r="AC3401">
        <v>-1</v>
      </c>
      <c r="AD3401">
        <v>0</v>
      </c>
      <c r="AE3401">
        <v>0</v>
      </c>
      <c r="AF3401">
        <v>0</v>
      </c>
      <c r="AG3401">
        <v>365</v>
      </c>
      <c r="AH3401">
        <v>8760</v>
      </c>
      <c r="AI3401">
        <v>1.1415524932090193E-4</v>
      </c>
      <c r="AJ3401">
        <v>37.237468719482422</v>
      </c>
      <c r="AK3401">
        <v>0</v>
      </c>
      <c r="AL3401">
        <v>0</v>
      </c>
      <c r="AM3401">
        <v>2357.48388671875</v>
      </c>
      <c r="AN3401">
        <v>37.237468719482422</v>
      </c>
      <c r="AO3401" s="92"/>
      <c r="AP3401" s="82" t="s">
        <v>336</v>
      </c>
      <c r="AQ3401" s="82" t="s">
        <v>326</v>
      </c>
      <c r="AR3401" s="82"/>
      <c r="AS3401">
        <v>0</v>
      </c>
      <c r="AT3401">
        <v>0</v>
      </c>
      <c r="AU3401">
        <v>2035</v>
      </c>
      <c r="AY3401">
        <v>0</v>
      </c>
      <c r="AZ3401">
        <v>0</v>
      </c>
      <c r="BA3401" s="82" t="s">
        <v>398</v>
      </c>
      <c r="BB3401">
        <v>14163</v>
      </c>
      <c r="BC3401">
        <v>63309.453125</v>
      </c>
      <c r="BD3401" s="92"/>
      <c r="BE3401" s="92"/>
      <c r="BF3401">
        <v>63309.453125</v>
      </c>
      <c r="BG3401">
        <v>0</v>
      </c>
      <c r="BH3401">
        <v>0</v>
      </c>
      <c r="BI3401" s="92"/>
      <c r="BJ3401" s="92"/>
      <c r="BK3401" s="92"/>
      <c r="BL3401">
        <v>0</v>
      </c>
    </row>
    <row r="3402" spans="1:64" x14ac:dyDescent="0.25">
      <c r="A3402" s="82" t="s">
        <v>297</v>
      </c>
      <c r="B3402" s="82" t="s">
        <v>397</v>
      </c>
      <c r="C3402" s="82" t="s">
        <v>109</v>
      </c>
      <c r="D3402" s="82" t="s">
        <v>306</v>
      </c>
      <c r="E3402" s="82" t="s">
        <v>59</v>
      </c>
      <c r="F3402" s="82" t="s">
        <v>339</v>
      </c>
      <c r="G3402" s="82" t="s">
        <v>339</v>
      </c>
      <c r="H3402">
        <v>7.2271065711975098</v>
      </c>
      <c r="I3402">
        <v>63309.453125</v>
      </c>
      <c r="J3402">
        <v>7.2271065711975098</v>
      </c>
      <c r="K3402" s="92"/>
      <c r="L3402">
        <v>0</v>
      </c>
      <c r="M3402" s="92"/>
      <c r="N3402" s="92"/>
      <c r="O3402" s="92"/>
      <c r="P3402">
        <v>0</v>
      </c>
      <c r="Q3402" s="92"/>
      <c r="R3402" s="92"/>
      <c r="S3402">
        <v>-1</v>
      </c>
      <c r="T3402">
        <v>0</v>
      </c>
      <c r="U3402" s="82" t="s">
        <v>328</v>
      </c>
      <c r="V3402" s="92"/>
      <c r="W3402">
        <v>63309.453125</v>
      </c>
      <c r="X3402" s="92"/>
      <c r="Y3402">
        <v>0</v>
      </c>
      <c r="Z3402">
        <v>2357.48388671875</v>
      </c>
      <c r="AA3402">
        <v>2357.48388671875</v>
      </c>
      <c r="AB3402">
        <v>0</v>
      </c>
      <c r="AC3402">
        <v>-1</v>
      </c>
      <c r="AD3402">
        <v>0</v>
      </c>
      <c r="AE3402">
        <v>0</v>
      </c>
      <c r="AF3402">
        <v>0</v>
      </c>
      <c r="AG3402">
        <v>365</v>
      </c>
      <c r="AH3402">
        <v>8760</v>
      </c>
      <c r="AI3402">
        <v>1.1415524932090193E-4</v>
      </c>
      <c r="AJ3402">
        <v>37.237468719482422</v>
      </c>
      <c r="AK3402">
        <v>0</v>
      </c>
      <c r="AL3402">
        <v>0</v>
      </c>
      <c r="AM3402">
        <v>2357.48388671875</v>
      </c>
      <c r="AN3402">
        <v>37.237468719482422</v>
      </c>
      <c r="AO3402" s="92"/>
      <c r="AP3402" s="82" t="s">
        <v>336</v>
      </c>
      <c r="AQ3402" s="82" t="s">
        <v>326</v>
      </c>
      <c r="AR3402" s="82"/>
      <c r="AS3402">
        <v>0</v>
      </c>
      <c r="AT3402">
        <v>0</v>
      </c>
      <c r="AU3402">
        <v>2035</v>
      </c>
      <c r="AY3402">
        <v>0</v>
      </c>
      <c r="AZ3402">
        <v>0</v>
      </c>
      <c r="BA3402" s="82" t="s">
        <v>398</v>
      </c>
      <c r="BB3402">
        <v>14164</v>
      </c>
      <c r="BC3402">
        <v>63309.453125</v>
      </c>
      <c r="BD3402" s="92"/>
      <c r="BE3402" s="92"/>
      <c r="BF3402">
        <v>63309.453125</v>
      </c>
      <c r="BG3402">
        <v>0</v>
      </c>
      <c r="BH3402">
        <v>0</v>
      </c>
      <c r="BI3402" s="92"/>
      <c r="BJ3402" s="92"/>
      <c r="BK3402" s="92"/>
      <c r="BL3402">
        <v>0</v>
      </c>
    </row>
    <row r="3403" spans="1:64" x14ac:dyDescent="0.25">
      <c r="A3403" s="82" t="s">
        <v>297</v>
      </c>
      <c r="B3403" s="82" t="s">
        <v>397</v>
      </c>
      <c r="C3403" s="82" t="s">
        <v>109</v>
      </c>
      <c r="D3403" s="82" t="s">
        <v>307</v>
      </c>
      <c r="E3403" s="82" t="s">
        <v>60</v>
      </c>
      <c r="F3403" s="82" t="s">
        <v>339</v>
      </c>
      <c r="G3403" s="82" t="s">
        <v>339</v>
      </c>
      <c r="H3403">
        <v>7.2271065711975098</v>
      </c>
      <c r="I3403">
        <v>63309.453125</v>
      </c>
      <c r="J3403">
        <v>7.2271065711975098</v>
      </c>
      <c r="K3403" s="92"/>
      <c r="L3403">
        <v>0</v>
      </c>
      <c r="M3403" s="92"/>
      <c r="N3403" s="92"/>
      <c r="O3403" s="92"/>
      <c r="P3403">
        <v>0</v>
      </c>
      <c r="Q3403" s="92"/>
      <c r="R3403" s="92"/>
      <c r="S3403">
        <v>-1</v>
      </c>
      <c r="T3403">
        <v>0</v>
      </c>
      <c r="U3403" s="82" t="s">
        <v>328</v>
      </c>
      <c r="V3403" s="92"/>
      <c r="W3403">
        <v>63309.453125</v>
      </c>
      <c r="X3403" s="92"/>
      <c r="Y3403">
        <v>0</v>
      </c>
      <c r="Z3403">
        <v>2357.48388671875</v>
      </c>
      <c r="AA3403">
        <v>2357.48388671875</v>
      </c>
      <c r="AB3403">
        <v>0</v>
      </c>
      <c r="AC3403">
        <v>-1</v>
      </c>
      <c r="AD3403">
        <v>0</v>
      </c>
      <c r="AE3403">
        <v>0</v>
      </c>
      <c r="AF3403">
        <v>0</v>
      </c>
      <c r="AG3403">
        <v>365</v>
      </c>
      <c r="AH3403">
        <v>8760</v>
      </c>
      <c r="AI3403">
        <v>1.1415524932090193E-4</v>
      </c>
      <c r="AJ3403">
        <v>37.237468719482422</v>
      </c>
      <c r="AK3403">
        <v>0</v>
      </c>
      <c r="AL3403">
        <v>0</v>
      </c>
      <c r="AM3403">
        <v>2357.48388671875</v>
      </c>
      <c r="AN3403">
        <v>37.237468719482422</v>
      </c>
      <c r="AO3403" s="92"/>
      <c r="AP3403" s="82" t="s">
        <v>336</v>
      </c>
      <c r="AQ3403" s="82" t="s">
        <v>326</v>
      </c>
      <c r="AR3403" s="82"/>
      <c r="AS3403">
        <v>0</v>
      </c>
      <c r="AT3403">
        <v>0</v>
      </c>
      <c r="AU3403">
        <v>2035</v>
      </c>
      <c r="AY3403">
        <v>0</v>
      </c>
      <c r="AZ3403">
        <v>0</v>
      </c>
      <c r="BA3403" s="82" t="s">
        <v>398</v>
      </c>
      <c r="BB3403">
        <v>14165</v>
      </c>
      <c r="BC3403">
        <v>63309.453125</v>
      </c>
      <c r="BD3403" s="92"/>
      <c r="BE3403" s="92"/>
      <c r="BF3403">
        <v>63309.453125</v>
      </c>
      <c r="BG3403">
        <v>0</v>
      </c>
      <c r="BH3403">
        <v>0</v>
      </c>
      <c r="BI3403" s="92"/>
      <c r="BJ3403" s="92"/>
      <c r="BK3403" s="92"/>
      <c r="BL3403">
        <v>0</v>
      </c>
    </row>
    <row r="3404" spans="1:64" x14ac:dyDescent="0.25">
      <c r="A3404" s="82" t="s">
        <v>297</v>
      </c>
      <c r="B3404" s="82" t="s">
        <v>397</v>
      </c>
      <c r="C3404" s="82" t="s">
        <v>109</v>
      </c>
      <c r="D3404" s="82" t="s">
        <v>308</v>
      </c>
      <c r="E3404" s="82" t="s">
        <v>61</v>
      </c>
      <c r="F3404" s="82" t="s">
        <v>339</v>
      </c>
      <c r="G3404" s="82" t="s">
        <v>339</v>
      </c>
      <c r="H3404">
        <v>7.2271065711975098</v>
      </c>
      <c r="I3404">
        <v>63309.453125</v>
      </c>
      <c r="J3404">
        <v>7.2271065711975098</v>
      </c>
      <c r="K3404" s="92"/>
      <c r="L3404">
        <v>0</v>
      </c>
      <c r="M3404" s="92"/>
      <c r="N3404" s="92"/>
      <c r="O3404" s="92"/>
      <c r="P3404">
        <v>0</v>
      </c>
      <c r="Q3404" s="92"/>
      <c r="R3404" s="92"/>
      <c r="S3404">
        <v>-1</v>
      </c>
      <c r="T3404">
        <v>0</v>
      </c>
      <c r="U3404" s="82" t="s">
        <v>328</v>
      </c>
      <c r="V3404" s="92"/>
      <c r="W3404">
        <v>63309.453125</v>
      </c>
      <c r="X3404" s="92"/>
      <c r="Y3404">
        <v>0</v>
      </c>
      <c r="Z3404">
        <v>2357.48388671875</v>
      </c>
      <c r="AA3404">
        <v>2357.48388671875</v>
      </c>
      <c r="AB3404">
        <v>0</v>
      </c>
      <c r="AC3404">
        <v>-1</v>
      </c>
      <c r="AD3404">
        <v>0</v>
      </c>
      <c r="AE3404">
        <v>0</v>
      </c>
      <c r="AF3404">
        <v>0</v>
      </c>
      <c r="AG3404">
        <v>365</v>
      </c>
      <c r="AH3404">
        <v>8760</v>
      </c>
      <c r="AI3404">
        <v>1.1415524932090193E-4</v>
      </c>
      <c r="AJ3404">
        <v>37.237468719482422</v>
      </c>
      <c r="AK3404">
        <v>0</v>
      </c>
      <c r="AL3404">
        <v>0</v>
      </c>
      <c r="AM3404">
        <v>2357.48388671875</v>
      </c>
      <c r="AN3404">
        <v>37.237468719482422</v>
      </c>
      <c r="AO3404" s="92"/>
      <c r="AP3404" s="82" t="s">
        <v>336</v>
      </c>
      <c r="AQ3404" s="82" t="s">
        <v>326</v>
      </c>
      <c r="AR3404" s="82"/>
      <c r="AS3404">
        <v>0</v>
      </c>
      <c r="AT3404">
        <v>0</v>
      </c>
      <c r="AU3404">
        <v>2035</v>
      </c>
      <c r="AY3404">
        <v>0</v>
      </c>
      <c r="AZ3404">
        <v>0</v>
      </c>
      <c r="BA3404" s="82" t="s">
        <v>398</v>
      </c>
      <c r="BB3404">
        <v>14166</v>
      </c>
      <c r="BC3404">
        <v>63309.453125</v>
      </c>
      <c r="BD3404" s="92"/>
      <c r="BE3404" s="92"/>
      <c r="BF3404">
        <v>63309.453125</v>
      </c>
      <c r="BG3404">
        <v>0</v>
      </c>
      <c r="BH3404">
        <v>0</v>
      </c>
      <c r="BI3404" s="92"/>
      <c r="BJ3404" s="92"/>
      <c r="BK3404" s="92"/>
      <c r="BL3404">
        <v>0</v>
      </c>
    </row>
    <row r="3405" spans="1:64" x14ac:dyDescent="0.25">
      <c r="A3405" s="82" t="s">
        <v>297</v>
      </c>
      <c r="B3405" s="82" t="s">
        <v>397</v>
      </c>
      <c r="C3405" s="82" t="s">
        <v>109</v>
      </c>
      <c r="D3405" s="82" t="s">
        <v>309</v>
      </c>
      <c r="E3405" s="82" t="s">
        <v>310</v>
      </c>
      <c r="F3405" s="82" t="s">
        <v>339</v>
      </c>
      <c r="G3405" s="82" t="s">
        <v>339</v>
      </c>
      <c r="H3405">
        <v>7.2271065711975098</v>
      </c>
      <c r="I3405">
        <v>63309.453125</v>
      </c>
      <c r="J3405">
        <v>7.2271065711975098</v>
      </c>
      <c r="K3405" s="92"/>
      <c r="L3405">
        <v>0</v>
      </c>
      <c r="M3405" s="92"/>
      <c r="N3405" s="92"/>
      <c r="O3405" s="92"/>
      <c r="P3405">
        <v>0</v>
      </c>
      <c r="Q3405" s="92"/>
      <c r="R3405" s="92"/>
      <c r="S3405">
        <v>-1</v>
      </c>
      <c r="T3405">
        <v>0</v>
      </c>
      <c r="U3405" s="82" t="s">
        <v>328</v>
      </c>
      <c r="V3405" s="92"/>
      <c r="W3405">
        <v>63309.453125</v>
      </c>
      <c r="X3405" s="92"/>
      <c r="Y3405">
        <v>0</v>
      </c>
      <c r="Z3405">
        <v>2357.48388671875</v>
      </c>
      <c r="AA3405">
        <v>2357.48388671875</v>
      </c>
      <c r="AB3405">
        <v>0</v>
      </c>
      <c r="AC3405">
        <v>-1</v>
      </c>
      <c r="AD3405">
        <v>0</v>
      </c>
      <c r="AE3405">
        <v>0</v>
      </c>
      <c r="AF3405">
        <v>0</v>
      </c>
      <c r="AG3405">
        <v>365</v>
      </c>
      <c r="AH3405">
        <v>8760</v>
      </c>
      <c r="AI3405">
        <v>1.1415524932090193E-4</v>
      </c>
      <c r="AJ3405">
        <v>37.237468719482422</v>
      </c>
      <c r="AK3405">
        <v>0</v>
      </c>
      <c r="AL3405">
        <v>0</v>
      </c>
      <c r="AM3405">
        <v>2357.48388671875</v>
      </c>
      <c r="AN3405">
        <v>37.237468719482422</v>
      </c>
      <c r="AO3405" s="92"/>
      <c r="AP3405" s="82" t="s">
        <v>336</v>
      </c>
      <c r="AQ3405" s="82" t="s">
        <v>326</v>
      </c>
      <c r="AR3405" s="82"/>
      <c r="AS3405">
        <v>0</v>
      </c>
      <c r="AT3405">
        <v>0</v>
      </c>
      <c r="AU3405">
        <v>2035</v>
      </c>
      <c r="AY3405">
        <v>0</v>
      </c>
      <c r="AZ3405">
        <v>0</v>
      </c>
      <c r="BA3405" s="82" t="s">
        <v>398</v>
      </c>
      <c r="BB3405">
        <v>14167</v>
      </c>
      <c r="BC3405">
        <v>63309.453125</v>
      </c>
      <c r="BD3405" s="92"/>
      <c r="BE3405" s="92"/>
      <c r="BF3405">
        <v>63309.453125</v>
      </c>
      <c r="BG3405">
        <v>0</v>
      </c>
      <c r="BH3405">
        <v>0</v>
      </c>
      <c r="BI3405" s="92"/>
      <c r="BJ3405" s="92"/>
      <c r="BK3405" s="92"/>
      <c r="BL3405">
        <v>0</v>
      </c>
    </row>
    <row r="3406" spans="1:64" x14ac:dyDescent="0.25">
      <c r="A3406" s="82" t="s">
        <v>297</v>
      </c>
      <c r="B3406" s="82" t="s">
        <v>397</v>
      </c>
      <c r="C3406" s="82" t="s">
        <v>109</v>
      </c>
      <c r="D3406" s="82" t="s">
        <v>311</v>
      </c>
      <c r="E3406" s="82" t="s">
        <v>312</v>
      </c>
      <c r="F3406" s="82" t="s">
        <v>339</v>
      </c>
      <c r="G3406" s="82" t="s">
        <v>339</v>
      </c>
      <c r="H3406">
        <v>7.2271065711975098</v>
      </c>
      <c r="I3406">
        <v>63309.453125</v>
      </c>
      <c r="J3406">
        <v>7.2271065711975098</v>
      </c>
      <c r="K3406" s="92"/>
      <c r="L3406">
        <v>0</v>
      </c>
      <c r="M3406" s="92"/>
      <c r="N3406" s="92"/>
      <c r="O3406" s="92"/>
      <c r="P3406">
        <v>0</v>
      </c>
      <c r="Q3406" s="92"/>
      <c r="R3406" s="92"/>
      <c r="S3406">
        <v>-1</v>
      </c>
      <c r="T3406">
        <v>0</v>
      </c>
      <c r="U3406" s="82" t="s">
        <v>328</v>
      </c>
      <c r="V3406" s="92"/>
      <c r="W3406">
        <v>63309.453125</v>
      </c>
      <c r="X3406" s="92"/>
      <c r="Y3406">
        <v>0</v>
      </c>
      <c r="Z3406">
        <v>2357.48388671875</v>
      </c>
      <c r="AA3406">
        <v>2357.48388671875</v>
      </c>
      <c r="AB3406">
        <v>0</v>
      </c>
      <c r="AC3406">
        <v>-1</v>
      </c>
      <c r="AD3406">
        <v>0</v>
      </c>
      <c r="AE3406">
        <v>0</v>
      </c>
      <c r="AF3406">
        <v>0</v>
      </c>
      <c r="AG3406">
        <v>365</v>
      </c>
      <c r="AH3406">
        <v>8760</v>
      </c>
      <c r="AI3406">
        <v>1.1415524932090193E-4</v>
      </c>
      <c r="AJ3406">
        <v>37.237468719482422</v>
      </c>
      <c r="AK3406">
        <v>0</v>
      </c>
      <c r="AL3406">
        <v>0</v>
      </c>
      <c r="AM3406">
        <v>2357.48388671875</v>
      </c>
      <c r="AN3406">
        <v>37.237468719482422</v>
      </c>
      <c r="AO3406" s="92"/>
      <c r="AP3406" s="82" t="s">
        <v>336</v>
      </c>
      <c r="AQ3406" s="82" t="s">
        <v>326</v>
      </c>
      <c r="AR3406" s="82"/>
      <c r="AS3406">
        <v>0</v>
      </c>
      <c r="AT3406">
        <v>0</v>
      </c>
      <c r="AU3406">
        <v>2035</v>
      </c>
      <c r="AY3406">
        <v>0</v>
      </c>
      <c r="AZ3406">
        <v>0</v>
      </c>
      <c r="BA3406" s="82" t="s">
        <v>398</v>
      </c>
      <c r="BB3406">
        <v>14168</v>
      </c>
      <c r="BC3406">
        <v>63309.453125</v>
      </c>
      <c r="BD3406" s="92"/>
      <c r="BE3406" s="92"/>
      <c r="BF3406">
        <v>63309.453125</v>
      </c>
      <c r="BG3406">
        <v>0</v>
      </c>
      <c r="BH3406">
        <v>0</v>
      </c>
      <c r="BI3406" s="92"/>
      <c r="BJ3406" s="92"/>
      <c r="BK3406" s="92"/>
      <c r="BL3406">
        <v>0</v>
      </c>
    </row>
    <row r="3407" spans="1:64" x14ac:dyDescent="0.25">
      <c r="A3407" s="82" t="s">
        <v>297</v>
      </c>
      <c r="B3407" s="82" t="s">
        <v>397</v>
      </c>
      <c r="C3407" s="82" t="s">
        <v>109</v>
      </c>
      <c r="D3407" s="82" t="s">
        <v>313</v>
      </c>
      <c r="E3407" s="82" t="s">
        <v>314</v>
      </c>
      <c r="F3407" s="82" t="s">
        <v>339</v>
      </c>
      <c r="G3407" s="82" t="s">
        <v>339</v>
      </c>
      <c r="H3407">
        <v>7.2271065711975098</v>
      </c>
      <c r="I3407">
        <v>63309.453125</v>
      </c>
      <c r="J3407">
        <v>7.2271065711975098</v>
      </c>
      <c r="K3407" s="92"/>
      <c r="L3407">
        <v>0</v>
      </c>
      <c r="M3407" s="92"/>
      <c r="N3407" s="92"/>
      <c r="O3407" s="92"/>
      <c r="P3407">
        <v>0</v>
      </c>
      <c r="Q3407" s="92"/>
      <c r="R3407" s="92"/>
      <c r="S3407">
        <v>-1</v>
      </c>
      <c r="T3407">
        <v>0</v>
      </c>
      <c r="U3407" s="82" t="s">
        <v>328</v>
      </c>
      <c r="V3407" s="92"/>
      <c r="W3407">
        <v>63309.453125</v>
      </c>
      <c r="X3407" s="92"/>
      <c r="Y3407">
        <v>0</v>
      </c>
      <c r="Z3407">
        <v>2357.48388671875</v>
      </c>
      <c r="AA3407">
        <v>2357.48388671875</v>
      </c>
      <c r="AB3407">
        <v>0</v>
      </c>
      <c r="AC3407">
        <v>-1</v>
      </c>
      <c r="AD3407">
        <v>0</v>
      </c>
      <c r="AE3407">
        <v>0</v>
      </c>
      <c r="AF3407">
        <v>0</v>
      </c>
      <c r="AG3407">
        <v>365</v>
      </c>
      <c r="AH3407">
        <v>8760</v>
      </c>
      <c r="AI3407">
        <v>1.1415524932090193E-4</v>
      </c>
      <c r="AJ3407">
        <v>37.237468719482422</v>
      </c>
      <c r="AK3407">
        <v>0</v>
      </c>
      <c r="AL3407">
        <v>0</v>
      </c>
      <c r="AM3407">
        <v>2357.48388671875</v>
      </c>
      <c r="AN3407">
        <v>37.237468719482422</v>
      </c>
      <c r="AO3407" s="92"/>
      <c r="AP3407" s="82" t="s">
        <v>336</v>
      </c>
      <c r="AQ3407" s="82" t="s">
        <v>326</v>
      </c>
      <c r="AR3407" s="82"/>
      <c r="AS3407">
        <v>0</v>
      </c>
      <c r="AT3407">
        <v>0</v>
      </c>
      <c r="AU3407">
        <v>2035</v>
      </c>
      <c r="AY3407">
        <v>0</v>
      </c>
      <c r="AZ3407">
        <v>0</v>
      </c>
      <c r="BA3407" s="82" t="s">
        <v>398</v>
      </c>
      <c r="BB3407">
        <v>14169</v>
      </c>
      <c r="BC3407">
        <v>63309.453125</v>
      </c>
      <c r="BD3407" s="92"/>
      <c r="BE3407" s="92"/>
      <c r="BF3407">
        <v>63309.453125</v>
      </c>
      <c r="BG3407">
        <v>0</v>
      </c>
      <c r="BH3407">
        <v>0</v>
      </c>
      <c r="BI3407" s="92"/>
      <c r="BJ3407" s="92"/>
      <c r="BK3407" s="92"/>
      <c r="BL3407">
        <v>0</v>
      </c>
    </row>
    <row r="3408" spans="1:64" x14ac:dyDescent="0.25">
      <c r="A3408" s="82" t="s">
        <v>297</v>
      </c>
      <c r="B3408" s="82" t="s">
        <v>397</v>
      </c>
      <c r="C3408" s="82" t="s">
        <v>109</v>
      </c>
      <c r="D3408" s="82" t="s">
        <v>307</v>
      </c>
      <c r="E3408" s="82" t="s">
        <v>60</v>
      </c>
      <c r="F3408" s="82" t="s">
        <v>340</v>
      </c>
      <c r="G3408" s="82" t="s">
        <v>340</v>
      </c>
      <c r="H3408">
        <v>0</v>
      </c>
      <c r="I3408">
        <v>0</v>
      </c>
      <c r="J3408">
        <v>0</v>
      </c>
      <c r="K3408" s="92"/>
      <c r="L3408">
        <v>0</v>
      </c>
      <c r="M3408" s="92"/>
      <c r="N3408" s="92"/>
      <c r="O3408" s="92"/>
      <c r="P3408">
        <v>0</v>
      </c>
      <c r="Q3408" s="92"/>
      <c r="R3408" s="92"/>
      <c r="S3408">
        <v>-1</v>
      </c>
      <c r="T3408">
        <v>0</v>
      </c>
      <c r="U3408" s="82" t="s">
        <v>328</v>
      </c>
      <c r="V3408" s="92"/>
      <c r="W3408">
        <v>0</v>
      </c>
      <c r="X3408" s="92"/>
      <c r="Y3408">
        <v>0</v>
      </c>
      <c r="Z3408">
        <v>0</v>
      </c>
      <c r="AA3408">
        <v>0</v>
      </c>
      <c r="AB3408">
        <v>0</v>
      </c>
      <c r="AC3408">
        <v>-1</v>
      </c>
      <c r="AD3408">
        <v>0</v>
      </c>
      <c r="AE3408">
        <v>0</v>
      </c>
      <c r="AF3408">
        <v>0</v>
      </c>
      <c r="AG3408">
        <v>0</v>
      </c>
      <c r="AH3408">
        <v>0</v>
      </c>
      <c r="AK3408">
        <v>0</v>
      </c>
      <c r="AM3408">
        <v>0</v>
      </c>
      <c r="AO3408" s="92"/>
      <c r="AP3408" s="82" t="s">
        <v>336</v>
      </c>
      <c r="AQ3408" s="82" t="s">
        <v>326</v>
      </c>
      <c r="AR3408" s="82"/>
      <c r="AS3408">
        <v>0</v>
      </c>
      <c r="AT3408">
        <v>0</v>
      </c>
      <c r="AU3408">
        <v>2035</v>
      </c>
      <c r="AY3408">
        <v>0</v>
      </c>
      <c r="AZ3408">
        <v>0</v>
      </c>
      <c r="BA3408" s="82" t="s">
        <v>398</v>
      </c>
      <c r="BB3408">
        <v>14170</v>
      </c>
      <c r="BC3408">
        <v>0</v>
      </c>
      <c r="BD3408" s="92"/>
      <c r="BE3408" s="92"/>
      <c r="BF3408">
        <v>0</v>
      </c>
      <c r="BG3408">
        <v>0</v>
      </c>
      <c r="BH3408">
        <v>0</v>
      </c>
      <c r="BI3408" s="92"/>
      <c r="BJ3408" s="92"/>
      <c r="BK3408" s="92"/>
      <c r="BL3408">
        <v>0</v>
      </c>
    </row>
    <row r="3409" spans="1:64" x14ac:dyDescent="0.25">
      <c r="A3409" s="82" t="s">
        <v>297</v>
      </c>
      <c r="B3409" s="82" t="s">
        <v>397</v>
      </c>
      <c r="C3409" s="82" t="s">
        <v>109</v>
      </c>
      <c r="D3409" s="82" t="s">
        <v>298</v>
      </c>
      <c r="E3409" s="82" t="s">
        <v>55</v>
      </c>
      <c r="F3409" s="82" t="s">
        <v>341</v>
      </c>
      <c r="G3409" s="82" t="s">
        <v>341</v>
      </c>
      <c r="H3409">
        <v>0.10878070443868637</v>
      </c>
      <c r="I3409">
        <v>952.91900634765625</v>
      </c>
      <c r="J3409">
        <v>0.10878070443868637</v>
      </c>
      <c r="K3409" s="92"/>
      <c r="L3409">
        <v>0</v>
      </c>
      <c r="M3409" s="92"/>
      <c r="N3409" s="92"/>
      <c r="O3409" s="92"/>
      <c r="P3409">
        <v>0</v>
      </c>
      <c r="Q3409" s="92"/>
      <c r="R3409" s="92"/>
      <c r="S3409">
        <v>-1</v>
      </c>
      <c r="T3409">
        <v>0</v>
      </c>
      <c r="U3409" s="82" t="s">
        <v>328</v>
      </c>
      <c r="V3409" s="92"/>
      <c r="W3409">
        <v>952.91900634765625</v>
      </c>
      <c r="X3409" s="92"/>
      <c r="Y3409">
        <v>0</v>
      </c>
      <c r="Z3409">
        <v>37.70050048828125</v>
      </c>
      <c r="AA3409">
        <v>37.70050048828125</v>
      </c>
      <c r="AB3409">
        <v>0</v>
      </c>
      <c r="AC3409">
        <v>-1</v>
      </c>
      <c r="AD3409">
        <v>0</v>
      </c>
      <c r="AE3409">
        <v>0</v>
      </c>
      <c r="AF3409">
        <v>0</v>
      </c>
      <c r="AG3409">
        <v>365</v>
      </c>
      <c r="AH3409">
        <v>8760</v>
      </c>
      <c r="AI3409">
        <v>1.1415524932090193E-4</v>
      </c>
      <c r="AJ3409">
        <v>39.563175201416016</v>
      </c>
      <c r="AK3409">
        <v>0</v>
      </c>
      <c r="AL3409">
        <v>0</v>
      </c>
      <c r="AM3409">
        <v>37.70050048828125</v>
      </c>
      <c r="AN3409">
        <v>39.563175201416016</v>
      </c>
      <c r="AO3409" s="92"/>
      <c r="AP3409" s="82" t="s">
        <v>336</v>
      </c>
      <c r="AQ3409" s="82" t="s">
        <v>326</v>
      </c>
      <c r="AR3409" s="82"/>
      <c r="AS3409">
        <v>0</v>
      </c>
      <c r="AT3409">
        <v>0</v>
      </c>
      <c r="AU3409">
        <v>2035</v>
      </c>
      <c r="AY3409">
        <v>0</v>
      </c>
      <c r="AZ3409">
        <v>0</v>
      </c>
      <c r="BA3409" s="82" t="s">
        <v>398</v>
      </c>
      <c r="BB3409">
        <v>14171</v>
      </c>
      <c r="BC3409">
        <v>952.91900634765625</v>
      </c>
      <c r="BD3409" s="92"/>
      <c r="BE3409" s="92"/>
      <c r="BF3409">
        <v>952.91900634765625</v>
      </c>
      <c r="BG3409">
        <v>0</v>
      </c>
      <c r="BH3409">
        <v>0</v>
      </c>
      <c r="BI3409" s="92"/>
      <c r="BJ3409" s="92"/>
      <c r="BK3409" s="92"/>
      <c r="BL3409">
        <v>0</v>
      </c>
    </row>
    <row r="3410" spans="1:64" x14ac:dyDescent="0.25">
      <c r="A3410" s="82" t="s">
        <v>297</v>
      </c>
      <c r="B3410" s="82" t="s">
        <v>397</v>
      </c>
      <c r="C3410" s="82" t="s">
        <v>109</v>
      </c>
      <c r="D3410" s="82" t="s">
        <v>303</v>
      </c>
      <c r="E3410" s="82" t="s">
        <v>304</v>
      </c>
      <c r="F3410" s="82" t="s">
        <v>341</v>
      </c>
      <c r="G3410" s="82" t="s">
        <v>341</v>
      </c>
      <c r="H3410">
        <v>0.10878070443868637</v>
      </c>
      <c r="I3410">
        <v>952.91900634765625</v>
      </c>
      <c r="J3410">
        <v>0.10878070443868637</v>
      </c>
      <c r="K3410" s="92"/>
      <c r="L3410">
        <v>0</v>
      </c>
      <c r="M3410" s="92"/>
      <c r="N3410" s="92"/>
      <c r="O3410" s="92"/>
      <c r="P3410">
        <v>0</v>
      </c>
      <c r="Q3410" s="92"/>
      <c r="R3410" s="92"/>
      <c r="S3410">
        <v>-1</v>
      </c>
      <c r="T3410">
        <v>0</v>
      </c>
      <c r="U3410" s="82" t="s">
        <v>328</v>
      </c>
      <c r="V3410" s="92"/>
      <c r="W3410">
        <v>952.91900634765625</v>
      </c>
      <c r="X3410" s="92"/>
      <c r="Y3410">
        <v>0</v>
      </c>
      <c r="Z3410">
        <v>37.70050048828125</v>
      </c>
      <c r="AA3410">
        <v>37.70050048828125</v>
      </c>
      <c r="AB3410">
        <v>0</v>
      </c>
      <c r="AC3410">
        <v>-1</v>
      </c>
      <c r="AD3410">
        <v>0</v>
      </c>
      <c r="AE3410">
        <v>0</v>
      </c>
      <c r="AF3410">
        <v>0</v>
      </c>
      <c r="AG3410">
        <v>365</v>
      </c>
      <c r="AH3410">
        <v>8760</v>
      </c>
      <c r="AI3410">
        <v>1.1415524932090193E-4</v>
      </c>
      <c r="AJ3410">
        <v>39.563175201416016</v>
      </c>
      <c r="AK3410">
        <v>0</v>
      </c>
      <c r="AL3410">
        <v>0</v>
      </c>
      <c r="AM3410">
        <v>37.70050048828125</v>
      </c>
      <c r="AN3410">
        <v>39.563175201416016</v>
      </c>
      <c r="AO3410" s="92"/>
      <c r="AP3410" s="82" t="s">
        <v>336</v>
      </c>
      <c r="AQ3410" s="82" t="s">
        <v>326</v>
      </c>
      <c r="AR3410" s="82"/>
      <c r="AS3410">
        <v>0</v>
      </c>
      <c r="AT3410">
        <v>0</v>
      </c>
      <c r="AU3410">
        <v>2035</v>
      </c>
      <c r="AY3410">
        <v>0</v>
      </c>
      <c r="AZ3410">
        <v>0</v>
      </c>
      <c r="BA3410" s="82" t="s">
        <v>398</v>
      </c>
      <c r="BB3410">
        <v>14172</v>
      </c>
      <c r="BC3410">
        <v>952.91900634765625</v>
      </c>
      <c r="BD3410" s="92"/>
      <c r="BE3410" s="92"/>
      <c r="BF3410">
        <v>952.91900634765625</v>
      </c>
      <c r="BG3410">
        <v>0</v>
      </c>
      <c r="BH3410">
        <v>0</v>
      </c>
      <c r="BI3410" s="92"/>
      <c r="BJ3410" s="92"/>
      <c r="BK3410" s="92"/>
      <c r="BL3410">
        <v>0</v>
      </c>
    </row>
    <row r="3411" spans="1:64" x14ac:dyDescent="0.25">
      <c r="A3411" s="82" t="s">
        <v>297</v>
      </c>
      <c r="B3411" s="82" t="s">
        <v>397</v>
      </c>
      <c r="C3411" s="82" t="s">
        <v>109</v>
      </c>
      <c r="D3411" s="82" t="s">
        <v>305</v>
      </c>
      <c r="E3411" s="82" t="s">
        <v>58</v>
      </c>
      <c r="F3411" s="82" t="s">
        <v>341</v>
      </c>
      <c r="G3411" s="82" t="s">
        <v>341</v>
      </c>
      <c r="H3411">
        <v>0.10878070443868637</v>
      </c>
      <c r="I3411">
        <v>952.91900634765625</v>
      </c>
      <c r="J3411">
        <v>0.10878070443868637</v>
      </c>
      <c r="K3411" s="92"/>
      <c r="L3411">
        <v>0</v>
      </c>
      <c r="M3411" s="92"/>
      <c r="N3411" s="92"/>
      <c r="O3411" s="92"/>
      <c r="P3411">
        <v>0</v>
      </c>
      <c r="Q3411" s="92"/>
      <c r="R3411" s="92"/>
      <c r="S3411">
        <v>-1</v>
      </c>
      <c r="T3411">
        <v>0</v>
      </c>
      <c r="U3411" s="82" t="s">
        <v>328</v>
      </c>
      <c r="V3411" s="92"/>
      <c r="W3411">
        <v>952.91900634765625</v>
      </c>
      <c r="X3411" s="92"/>
      <c r="Y3411">
        <v>0</v>
      </c>
      <c r="Z3411">
        <v>37.70050048828125</v>
      </c>
      <c r="AA3411">
        <v>37.70050048828125</v>
      </c>
      <c r="AB3411">
        <v>0</v>
      </c>
      <c r="AC3411">
        <v>-1</v>
      </c>
      <c r="AD3411">
        <v>0</v>
      </c>
      <c r="AE3411">
        <v>0</v>
      </c>
      <c r="AF3411">
        <v>0</v>
      </c>
      <c r="AG3411">
        <v>365</v>
      </c>
      <c r="AH3411">
        <v>8760</v>
      </c>
      <c r="AI3411">
        <v>1.1415524932090193E-4</v>
      </c>
      <c r="AJ3411">
        <v>39.563175201416016</v>
      </c>
      <c r="AK3411">
        <v>0</v>
      </c>
      <c r="AL3411">
        <v>0</v>
      </c>
      <c r="AM3411">
        <v>37.70050048828125</v>
      </c>
      <c r="AN3411">
        <v>39.563175201416016</v>
      </c>
      <c r="AO3411" s="92"/>
      <c r="AP3411" s="82" t="s">
        <v>336</v>
      </c>
      <c r="AQ3411" s="82" t="s">
        <v>326</v>
      </c>
      <c r="AR3411" s="82"/>
      <c r="AS3411">
        <v>0</v>
      </c>
      <c r="AT3411">
        <v>0</v>
      </c>
      <c r="AU3411">
        <v>2035</v>
      </c>
      <c r="AY3411">
        <v>0</v>
      </c>
      <c r="AZ3411">
        <v>0</v>
      </c>
      <c r="BA3411" s="82" t="s">
        <v>398</v>
      </c>
      <c r="BB3411">
        <v>14173</v>
      </c>
      <c r="BC3411">
        <v>952.91900634765625</v>
      </c>
      <c r="BD3411" s="92"/>
      <c r="BE3411" s="92"/>
      <c r="BF3411">
        <v>952.91900634765625</v>
      </c>
      <c r="BG3411">
        <v>0</v>
      </c>
      <c r="BH3411">
        <v>0</v>
      </c>
      <c r="BI3411" s="92"/>
      <c r="BJ3411" s="92"/>
      <c r="BK3411" s="92"/>
      <c r="BL3411">
        <v>0</v>
      </c>
    </row>
    <row r="3412" spans="1:64" x14ac:dyDescent="0.25">
      <c r="A3412" s="82" t="s">
        <v>297</v>
      </c>
      <c r="B3412" s="82" t="s">
        <v>397</v>
      </c>
      <c r="C3412" s="82" t="s">
        <v>109</v>
      </c>
      <c r="D3412" s="82" t="s">
        <v>306</v>
      </c>
      <c r="E3412" s="82" t="s">
        <v>59</v>
      </c>
      <c r="F3412" s="82" t="s">
        <v>341</v>
      </c>
      <c r="G3412" s="82" t="s">
        <v>341</v>
      </c>
      <c r="H3412">
        <v>0.10878070443868637</v>
      </c>
      <c r="I3412">
        <v>952.91900634765625</v>
      </c>
      <c r="J3412">
        <v>0.10878070443868637</v>
      </c>
      <c r="K3412" s="92"/>
      <c r="L3412">
        <v>0</v>
      </c>
      <c r="M3412" s="92"/>
      <c r="N3412" s="92"/>
      <c r="O3412" s="92"/>
      <c r="P3412">
        <v>0</v>
      </c>
      <c r="Q3412" s="92"/>
      <c r="R3412" s="92"/>
      <c r="S3412">
        <v>-1</v>
      </c>
      <c r="T3412">
        <v>0</v>
      </c>
      <c r="U3412" s="82" t="s">
        <v>328</v>
      </c>
      <c r="V3412" s="92"/>
      <c r="W3412">
        <v>952.91900634765625</v>
      </c>
      <c r="X3412" s="92"/>
      <c r="Y3412">
        <v>0</v>
      </c>
      <c r="Z3412">
        <v>37.70050048828125</v>
      </c>
      <c r="AA3412">
        <v>37.70050048828125</v>
      </c>
      <c r="AB3412">
        <v>0</v>
      </c>
      <c r="AC3412">
        <v>-1</v>
      </c>
      <c r="AD3412">
        <v>0</v>
      </c>
      <c r="AE3412">
        <v>0</v>
      </c>
      <c r="AF3412">
        <v>0</v>
      </c>
      <c r="AG3412">
        <v>365</v>
      </c>
      <c r="AH3412">
        <v>8760</v>
      </c>
      <c r="AI3412">
        <v>1.1415524932090193E-4</v>
      </c>
      <c r="AJ3412">
        <v>39.563175201416016</v>
      </c>
      <c r="AK3412">
        <v>0</v>
      </c>
      <c r="AL3412">
        <v>0</v>
      </c>
      <c r="AM3412">
        <v>37.70050048828125</v>
      </c>
      <c r="AN3412">
        <v>39.563175201416016</v>
      </c>
      <c r="AO3412" s="92"/>
      <c r="AP3412" s="82" t="s">
        <v>336</v>
      </c>
      <c r="AQ3412" s="82" t="s">
        <v>326</v>
      </c>
      <c r="AR3412" s="82"/>
      <c r="AS3412">
        <v>0</v>
      </c>
      <c r="AT3412">
        <v>0</v>
      </c>
      <c r="AU3412">
        <v>2035</v>
      </c>
      <c r="AY3412">
        <v>0</v>
      </c>
      <c r="AZ3412">
        <v>0</v>
      </c>
      <c r="BA3412" s="82" t="s">
        <v>398</v>
      </c>
      <c r="BB3412">
        <v>14174</v>
      </c>
      <c r="BC3412">
        <v>952.91900634765625</v>
      </c>
      <c r="BD3412" s="92"/>
      <c r="BE3412" s="92"/>
      <c r="BF3412">
        <v>952.91900634765625</v>
      </c>
      <c r="BG3412">
        <v>0</v>
      </c>
      <c r="BH3412">
        <v>0</v>
      </c>
      <c r="BI3412" s="92"/>
      <c r="BJ3412" s="92"/>
      <c r="BK3412" s="92"/>
      <c r="BL3412">
        <v>0</v>
      </c>
    </row>
    <row r="3413" spans="1:64" x14ac:dyDescent="0.25">
      <c r="A3413" s="82" t="s">
        <v>297</v>
      </c>
      <c r="B3413" s="82" t="s">
        <v>397</v>
      </c>
      <c r="C3413" s="82" t="s">
        <v>109</v>
      </c>
      <c r="D3413" s="82" t="s">
        <v>307</v>
      </c>
      <c r="E3413" s="82" t="s">
        <v>60</v>
      </c>
      <c r="F3413" s="82" t="s">
        <v>341</v>
      </c>
      <c r="G3413" s="82" t="s">
        <v>341</v>
      </c>
      <c r="H3413">
        <v>0.10878070443868637</v>
      </c>
      <c r="I3413">
        <v>952.91900634765625</v>
      </c>
      <c r="J3413">
        <v>0.10878070443868637</v>
      </c>
      <c r="K3413" s="92"/>
      <c r="L3413">
        <v>0</v>
      </c>
      <c r="M3413" s="92"/>
      <c r="N3413" s="92"/>
      <c r="O3413" s="92"/>
      <c r="P3413">
        <v>0</v>
      </c>
      <c r="Q3413" s="92"/>
      <c r="R3413" s="92"/>
      <c r="S3413">
        <v>-1</v>
      </c>
      <c r="T3413">
        <v>0</v>
      </c>
      <c r="U3413" s="82" t="s">
        <v>328</v>
      </c>
      <c r="V3413" s="92"/>
      <c r="W3413">
        <v>952.91900634765625</v>
      </c>
      <c r="X3413" s="92"/>
      <c r="Y3413">
        <v>0</v>
      </c>
      <c r="Z3413">
        <v>37.70050048828125</v>
      </c>
      <c r="AA3413">
        <v>37.70050048828125</v>
      </c>
      <c r="AB3413">
        <v>0</v>
      </c>
      <c r="AC3413">
        <v>-1</v>
      </c>
      <c r="AD3413">
        <v>0</v>
      </c>
      <c r="AE3413">
        <v>0</v>
      </c>
      <c r="AF3413">
        <v>0</v>
      </c>
      <c r="AG3413">
        <v>365</v>
      </c>
      <c r="AH3413">
        <v>8760</v>
      </c>
      <c r="AI3413">
        <v>1.1415524932090193E-4</v>
      </c>
      <c r="AJ3413">
        <v>39.563175201416016</v>
      </c>
      <c r="AK3413">
        <v>0</v>
      </c>
      <c r="AL3413">
        <v>0</v>
      </c>
      <c r="AM3413">
        <v>37.70050048828125</v>
      </c>
      <c r="AN3413">
        <v>39.563175201416016</v>
      </c>
      <c r="AO3413" s="92"/>
      <c r="AP3413" s="82" t="s">
        <v>336</v>
      </c>
      <c r="AQ3413" s="82" t="s">
        <v>326</v>
      </c>
      <c r="AR3413" s="82"/>
      <c r="AS3413">
        <v>0</v>
      </c>
      <c r="AT3413">
        <v>0</v>
      </c>
      <c r="AU3413">
        <v>2035</v>
      </c>
      <c r="AY3413">
        <v>0</v>
      </c>
      <c r="AZ3413">
        <v>0</v>
      </c>
      <c r="BA3413" s="82" t="s">
        <v>398</v>
      </c>
      <c r="BB3413">
        <v>14175</v>
      </c>
      <c r="BC3413">
        <v>952.91900634765625</v>
      </c>
      <c r="BD3413" s="92"/>
      <c r="BE3413" s="92"/>
      <c r="BF3413">
        <v>952.91900634765625</v>
      </c>
      <c r="BG3413">
        <v>0</v>
      </c>
      <c r="BH3413">
        <v>0</v>
      </c>
      <c r="BI3413" s="92"/>
      <c r="BJ3413" s="92"/>
      <c r="BK3413" s="92"/>
      <c r="BL3413">
        <v>0</v>
      </c>
    </row>
    <row r="3414" spans="1:64" x14ac:dyDescent="0.25">
      <c r="A3414" s="82" t="s">
        <v>297</v>
      </c>
      <c r="B3414" s="82" t="s">
        <v>397</v>
      </c>
      <c r="C3414" s="82" t="s">
        <v>109</v>
      </c>
      <c r="D3414" s="82" t="s">
        <v>308</v>
      </c>
      <c r="E3414" s="82" t="s">
        <v>61</v>
      </c>
      <c r="F3414" s="82" t="s">
        <v>341</v>
      </c>
      <c r="G3414" s="82" t="s">
        <v>341</v>
      </c>
      <c r="H3414">
        <v>0.10878070443868637</v>
      </c>
      <c r="I3414">
        <v>952.91900634765625</v>
      </c>
      <c r="J3414">
        <v>0.10878070443868637</v>
      </c>
      <c r="K3414" s="92"/>
      <c r="L3414">
        <v>0</v>
      </c>
      <c r="M3414" s="92"/>
      <c r="N3414" s="92"/>
      <c r="O3414" s="92"/>
      <c r="P3414">
        <v>0</v>
      </c>
      <c r="Q3414" s="92"/>
      <c r="R3414" s="92"/>
      <c r="S3414">
        <v>-1</v>
      </c>
      <c r="T3414">
        <v>0</v>
      </c>
      <c r="U3414" s="82" t="s">
        <v>328</v>
      </c>
      <c r="V3414" s="92"/>
      <c r="W3414">
        <v>952.91900634765625</v>
      </c>
      <c r="X3414" s="92"/>
      <c r="Y3414">
        <v>0</v>
      </c>
      <c r="Z3414">
        <v>37.70050048828125</v>
      </c>
      <c r="AA3414">
        <v>37.70050048828125</v>
      </c>
      <c r="AB3414">
        <v>0</v>
      </c>
      <c r="AC3414">
        <v>-1</v>
      </c>
      <c r="AD3414">
        <v>0</v>
      </c>
      <c r="AE3414">
        <v>0</v>
      </c>
      <c r="AF3414">
        <v>0</v>
      </c>
      <c r="AG3414">
        <v>365</v>
      </c>
      <c r="AH3414">
        <v>8760</v>
      </c>
      <c r="AI3414">
        <v>1.1415524932090193E-4</v>
      </c>
      <c r="AJ3414">
        <v>39.563175201416016</v>
      </c>
      <c r="AK3414">
        <v>0</v>
      </c>
      <c r="AL3414">
        <v>0</v>
      </c>
      <c r="AM3414">
        <v>37.70050048828125</v>
      </c>
      <c r="AN3414">
        <v>39.563175201416016</v>
      </c>
      <c r="AO3414" s="92"/>
      <c r="AP3414" s="82" t="s">
        <v>336</v>
      </c>
      <c r="AQ3414" s="82" t="s">
        <v>326</v>
      </c>
      <c r="AR3414" s="82"/>
      <c r="AS3414">
        <v>0</v>
      </c>
      <c r="AT3414">
        <v>0</v>
      </c>
      <c r="AU3414">
        <v>2035</v>
      </c>
      <c r="AY3414">
        <v>0</v>
      </c>
      <c r="AZ3414">
        <v>0</v>
      </c>
      <c r="BA3414" s="82" t="s">
        <v>398</v>
      </c>
      <c r="BB3414">
        <v>14176</v>
      </c>
      <c r="BC3414">
        <v>952.91900634765625</v>
      </c>
      <c r="BD3414" s="92"/>
      <c r="BE3414" s="92"/>
      <c r="BF3414">
        <v>952.91900634765625</v>
      </c>
      <c r="BG3414">
        <v>0</v>
      </c>
      <c r="BH3414">
        <v>0</v>
      </c>
      <c r="BI3414" s="92"/>
      <c r="BJ3414" s="92"/>
      <c r="BK3414" s="92"/>
      <c r="BL3414">
        <v>0</v>
      </c>
    </row>
    <row r="3415" spans="1:64" x14ac:dyDescent="0.25">
      <c r="A3415" s="82" t="s">
        <v>297</v>
      </c>
      <c r="B3415" s="82" t="s">
        <v>397</v>
      </c>
      <c r="C3415" s="82" t="s">
        <v>109</v>
      </c>
      <c r="D3415" s="82" t="s">
        <v>309</v>
      </c>
      <c r="E3415" s="82" t="s">
        <v>310</v>
      </c>
      <c r="F3415" s="82" t="s">
        <v>341</v>
      </c>
      <c r="G3415" s="82" t="s">
        <v>341</v>
      </c>
      <c r="H3415">
        <v>0.10878070443868637</v>
      </c>
      <c r="I3415">
        <v>952.91900634765625</v>
      </c>
      <c r="J3415">
        <v>0.10878070443868637</v>
      </c>
      <c r="K3415" s="92"/>
      <c r="L3415">
        <v>0</v>
      </c>
      <c r="M3415" s="92"/>
      <c r="N3415" s="92"/>
      <c r="O3415" s="92"/>
      <c r="P3415">
        <v>0</v>
      </c>
      <c r="Q3415" s="92"/>
      <c r="R3415" s="92"/>
      <c r="S3415">
        <v>-1</v>
      </c>
      <c r="T3415">
        <v>0</v>
      </c>
      <c r="U3415" s="82" t="s">
        <v>328</v>
      </c>
      <c r="V3415" s="92"/>
      <c r="W3415">
        <v>952.91900634765625</v>
      </c>
      <c r="X3415" s="92"/>
      <c r="Y3415">
        <v>0</v>
      </c>
      <c r="Z3415">
        <v>37.70050048828125</v>
      </c>
      <c r="AA3415">
        <v>37.70050048828125</v>
      </c>
      <c r="AB3415">
        <v>0</v>
      </c>
      <c r="AC3415">
        <v>-1</v>
      </c>
      <c r="AD3415">
        <v>0</v>
      </c>
      <c r="AE3415">
        <v>0</v>
      </c>
      <c r="AF3415">
        <v>0</v>
      </c>
      <c r="AG3415">
        <v>365</v>
      </c>
      <c r="AH3415">
        <v>8760</v>
      </c>
      <c r="AI3415">
        <v>1.1415524932090193E-4</v>
      </c>
      <c r="AJ3415">
        <v>39.563175201416016</v>
      </c>
      <c r="AK3415">
        <v>0</v>
      </c>
      <c r="AL3415">
        <v>0</v>
      </c>
      <c r="AM3415">
        <v>37.70050048828125</v>
      </c>
      <c r="AN3415">
        <v>39.563175201416016</v>
      </c>
      <c r="AO3415" s="92"/>
      <c r="AP3415" s="82" t="s">
        <v>336</v>
      </c>
      <c r="AQ3415" s="82" t="s">
        <v>326</v>
      </c>
      <c r="AR3415" s="82"/>
      <c r="AS3415">
        <v>0</v>
      </c>
      <c r="AT3415">
        <v>0</v>
      </c>
      <c r="AU3415">
        <v>2035</v>
      </c>
      <c r="AY3415">
        <v>0</v>
      </c>
      <c r="AZ3415">
        <v>0</v>
      </c>
      <c r="BA3415" s="82" t="s">
        <v>398</v>
      </c>
      <c r="BB3415">
        <v>14177</v>
      </c>
      <c r="BC3415">
        <v>952.91900634765625</v>
      </c>
      <c r="BD3415" s="92"/>
      <c r="BE3415" s="92"/>
      <c r="BF3415">
        <v>952.91900634765625</v>
      </c>
      <c r="BG3415">
        <v>0</v>
      </c>
      <c r="BH3415">
        <v>0</v>
      </c>
      <c r="BI3415" s="92"/>
      <c r="BJ3415" s="92"/>
      <c r="BK3415" s="92"/>
      <c r="BL3415">
        <v>0</v>
      </c>
    </row>
    <row r="3416" spans="1:64" x14ac:dyDescent="0.25">
      <c r="A3416" s="82" t="s">
        <v>297</v>
      </c>
      <c r="B3416" s="82" t="s">
        <v>397</v>
      </c>
      <c r="C3416" s="82" t="s">
        <v>109</v>
      </c>
      <c r="D3416" s="82" t="s">
        <v>311</v>
      </c>
      <c r="E3416" s="82" t="s">
        <v>312</v>
      </c>
      <c r="F3416" s="82" t="s">
        <v>341</v>
      </c>
      <c r="G3416" s="82" t="s">
        <v>341</v>
      </c>
      <c r="H3416">
        <v>0.10878070443868637</v>
      </c>
      <c r="I3416">
        <v>952.91900634765625</v>
      </c>
      <c r="J3416">
        <v>0.10878070443868637</v>
      </c>
      <c r="K3416" s="92"/>
      <c r="L3416">
        <v>0</v>
      </c>
      <c r="M3416" s="92"/>
      <c r="N3416" s="92"/>
      <c r="O3416" s="92"/>
      <c r="P3416">
        <v>0</v>
      </c>
      <c r="Q3416" s="92"/>
      <c r="R3416" s="92"/>
      <c r="S3416">
        <v>-1</v>
      </c>
      <c r="T3416">
        <v>0</v>
      </c>
      <c r="U3416" s="82" t="s">
        <v>328</v>
      </c>
      <c r="V3416" s="92"/>
      <c r="W3416">
        <v>952.91900634765625</v>
      </c>
      <c r="X3416" s="92"/>
      <c r="Y3416">
        <v>0</v>
      </c>
      <c r="Z3416">
        <v>37.70050048828125</v>
      </c>
      <c r="AA3416">
        <v>37.70050048828125</v>
      </c>
      <c r="AB3416">
        <v>0</v>
      </c>
      <c r="AC3416">
        <v>-1</v>
      </c>
      <c r="AD3416">
        <v>0</v>
      </c>
      <c r="AE3416">
        <v>0</v>
      </c>
      <c r="AF3416">
        <v>0</v>
      </c>
      <c r="AG3416">
        <v>365</v>
      </c>
      <c r="AH3416">
        <v>8760</v>
      </c>
      <c r="AI3416">
        <v>1.1415524932090193E-4</v>
      </c>
      <c r="AJ3416">
        <v>39.563175201416016</v>
      </c>
      <c r="AK3416">
        <v>0</v>
      </c>
      <c r="AL3416">
        <v>0</v>
      </c>
      <c r="AM3416">
        <v>37.70050048828125</v>
      </c>
      <c r="AN3416">
        <v>39.563175201416016</v>
      </c>
      <c r="AO3416" s="92"/>
      <c r="AP3416" s="82" t="s">
        <v>336</v>
      </c>
      <c r="AQ3416" s="82" t="s">
        <v>326</v>
      </c>
      <c r="AR3416" s="82"/>
      <c r="AS3416">
        <v>0</v>
      </c>
      <c r="AT3416">
        <v>0</v>
      </c>
      <c r="AU3416">
        <v>2035</v>
      </c>
      <c r="AY3416">
        <v>0</v>
      </c>
      <c r="AZ3416">
        <v>0</v>
      </c>
      <c r="BA3416" s="82" t="s">
        <v>398</v>
      </c>
      <c r="BB3416">
        <v>14178</v>
      </c>
      <c r="BC3416">
        <v>952.91900634765625</v>
      </c>
      <c r="BD3416" s="92"/>
      <c r="BE3416" s="92"/>
      <c r="BF3416">
        <v>952.91900634765625</v>
      </c>
      <c r="BG3416">
        <v>0</v>
      </c>
      <c r="BH3416">
        <v>0</v>
      </c>
      <c r="BI3416" s="92"/>
      <c r="BJ3416" s="92"/>
      <c r="BK3416" s="92"/>
      <c r="BL3416">
        <v>0</v>
      </c>
    </row>
    <row r="3417" spans="1:64" x14ac:dyDescent="0.25">
      <c r="A3417" s="82" t="s">
        <v>297</v>
      </c>
      <c r="B3417" s="82" t="s">
        <v>397</v>
      </c>
      <c r="C3417" s="82" t="s">
        <v>109</v>
      </c>
      <c r="D3417" s="82" t="s">
        <v>313</v>
      </c>
      <c r="E3417" s="82" t="s">
        <v>314</v>
      </c>
      <c r="F3417" s="82" t="s">
        <v>341</v>
      </c>
      <c r="G3417" s="82" t="s">
        <v>341</v>
      </c>
      <c r="H3417">
        <v>0.10878070443868637</v>
      </c>
      <c r="I3417">
        <v>952.91900634765625</v>
      </c>
      <c r="J3417">
        <v>0.10878070443868637</v>
      </c>
      <c r="K3417" s="92"/>
      <c r="L3417">
        <v>0</v>
      </c>
      <c r="M3417" s="92"/>
      <c r="N3417" s="92"/>
      <c r="O3417" s="92"/>
      <c r="P3417">
        <v>0</v>
      </c>
      <c r="Q3417" s="92"/>
      <c r="R3417" s="92"/>
      <c r="S3417">
        <v>-1</v>
      </c>
      <c r="T3417">
        <v>0</v>
      </c>
      <c r="U3417" s="82" t="s">
        <v>328</v>
      </c>
      <c r="V3417" s="92"/>
      <c r="W3417">
        <v>952.91900634765625</v>
      </c>
      <c r="X3417" s="92"/>
      <c r="Y3417">
        <v>0</v>
      </c>
      <c r="Z3417">
        <v>37.70050048828125</v>
      </c>
      <c r="AA3417">
        <v>37.70050048828125</v>
      </c>
      <c r="AB3417">
        <v>0</v>
      </c>
      <c r="AC3417">
        <v>-1</v>
      </c>
      <c r="AD3417">
        <v>0</v>
      </c>
      <c r="AE3417">
        <v>0</v>
      </c>
      <c r="AF3417">
        <v>0</v>
      </c>
      <c r="AG3417">
        <v>365</v>
      </c>
      <c r="AH3417">
        <v>8760</v>
      </c>
      <c r="AI3417">
        <v>1.1415524932090193E-4</v>
      </c>
      <c r="AJ3417">
        <v>39.563175201416016</v>
      </c>
      <c r="AK3417">
        <v>0</v>
      </c>
      <c r="AL3417">
        <v>0</v>
      </c>
      <c r="AM3417">
        <v>37.70050048828125</v>
      </c>
      <c r="AN3417">
        <v>39.563175201416016</v>
      </c>
      <c r="AO3417" s="92"/>
      <c r="AP3417" s="82" t="s">
        <v>336</v>
      </c>
      <c r="AQ3417" s="82" t="s">
        <v>326</v>
      </c>
      <c r="AR3417" s="82"/>
      <c r="AS3417">
        <v>0</v>
      </c>
      <c r="AT3417">
        <v>0</v>
      </c>
      <c r="AU3417">
        <v>2035</v>
      </c>
      <c r="AY3417">
        <v>0</v>
      </c>
      <c r="AZ3417">
        <v>0</v>
      </c>
      <c r="BA3417" s="82" t="s">
        <v>398</v>
      </c>
      <c r="BB3417">
        <v>14179</v>
      </c>
      <c r="BC3417">
        <v>952.91900634765625</v>
      </c>
      <c r="BD3417" s="92"/>
      <c r="BE3417" s="92"/>
      <c r="BF3417">
        <v>952.91900634765625</v>
      </c>
      <c r="BG3417">
        <v>0</v>
      </c>
      <c r="BH3417">
        <v>0</v>
      </c>
      <c r="BI3417" s="92"/>
      <c r="BJ3417" s="92"/>
      <c r="BK3417" s="92"/>
      <c r="BL3417">
        <v>0</v>
      </c>
    </row>
    <row r="3418" spans="1:64" x14ac:dyDescent="0.25">
      <c r="A3418" s="82" t="s">
        <v>297</v>
      </c>
      <c r="B3418" s="82" t="s">
        <v>397</v>
      </c>
      <c r="C3418" s="82" t="s">
        <v>109</v>
      </c>
      <c r="D3418" s="82" t="s">
        <v>303</v>
      </c>
      <c r="E3418" s="82" t="s">
        <v>304</v>
      </c>
      <c r="F3418" s="82" t="s">
        <v>342</v>
      </c>
      <c r="G3418" s="82" t="s">
        <v>342</v>
      </c>
      <c r="H3418">
        <v>5.2364416122436523</v>
      </c>
      <c r="I3418">
        <v>45871.2265625</v>
      </c>
      <c r="J3418">
        <v>5.2364416122436523</v>
      </c>
      <c r="K3418" s="92"/>
      <c r="L3418">
        <v>0</v>
      </c>
      <c r="M3418" s="92"/>
      <c r="N3418" s="92"/>
      <c r="O3418" s="92"/>
      <c r="P3418">
        <v>2739.659912109375</v>
      </c>
      <c r="Q3418" s="92"/>
      <c r="R3418" s="92"/>
      <c r="S3418">
        <v>-1</v>
      </c>
      <c r="T3418">
        <v>0</v>
      </c>
      <c r="U3418" s="82" t="s">
        <v>328</v>
      </c>
      <c r="V3418" s="92"/>
      <c r="W3418">
        <v>45871.2265625</v>
      </c>
      <c r="X3418" s="92"/>
      <c r="Y3418">
        <v>0</v>
      </c>
      <c r="Z3418">
        <v>1778.56787109375</v>
      </c>
      <c r="AA3418">
        <v>1778.56787109375</v>
      </c>
      <c r="AB3418">
        <v>0</v>
      </c>
      <c r="AC3418">
        <v>-1</v>
      </c>
      <c r="AD3418">
        <v>0</v>
      </c>
      <c r="AE3418">
        <v>0</v>
      </c>
      <c r="AF3418">
        <v>0</v>
      </c>
      <c r="AG3418">
        <v>365</v>
      </c>
      <c r="AH3418">
        <v>8760</v>
      </c>
      <c r="AI3418">
        <v>1.1415524932090193E-4</v>
      </c>
      <c r="AJ3418">
        <v>38.773059844970703</v>
      </c>
      <c r="AK3418">
        <v>0</v>
      </c>
      <c r="AL3418">
        <v>0</v>
      </c>
      <c r="AM3418">
        <v>1778.56787109375</v>
      </c>
      <c r="AN3418">
        <v>38.773059844970703</v>
      </c>
      <c r="AO3418" s="92"/>
      <c r="AP3418" s="82" t="s">
        <v>343</v>
      </c>
      <c r="AQ3418" s="82" t="s">
        <v>326</v>
      </c>
      <c r="AR3418" s="82"/>
      <c r="AS3418">
        <v>0</v>
      </c>
      <c r="AT3418">
        <v>0</v>
      </c>
      <c r="AU3418">
        <v>2035</v>
      </c>
      <c r="AY3418">
        <v>0</v>
      </c>
      <c r="AZ3418">
        <v>0</v>
      </c>
      <c r="BA3418" s="82" t="s">
        <v>398</v>
      </c>
      <c r="BB3418">
        <v>14180</v>
      </c>
      <c r="BC3418">
        <v>45871.2265625</v>
      </c>
      <c r="BD3418" s="92"/>
      <c r="BE3418" s="92"/>
      <c r="BF3418">
        <v>45871.2265625</v>
      </c>
      <c r="BG3418">
        <v>0</v>
      </c>
      <c r="BH3418">
        <v>0</v>
      </c>
      <c r="BI3418" s="92"/>
      <c r="BJ3418" s="92"/>
      <c r="BK3418" s="92"/>
      <c r="BL3418">
        <v>0</v>
      </c>
    </row>
    <row r="3419" spans="1:64" x14ac:dyDescent="0.25">
      <c r="A3419" s="82" t="s">
        <v>297</v>
      </c>
      <c r="B3419" s="82" t="s">
        <v>397</v>
      </c>
      <c r="C3419" s="82" t="s">
        <v>109</v>
      </c>
      <c r="D3419" s="82" t="s">
        <v>306</v>
      </c>
      <c r="E3419" s="82" t="s">
        <v>59</v>
      </c>
      <c r="F3419" s="82" t="s">
        <v>342</v>
      </c>
      <c r="G3419" s="82" t="s">
        <v>342</v>
      </c>
      <c r="H3419">
        <v>5.2364416122436523</v>
      </c>
      <c r="I3419">
        <v>45871.2265625</v>
      </c>
      <c r="J3419">
        <v>5.2364416122436523</v>
      </c>
      <c r="K3419" s="92"/>
      <c r="L3419">
        <v>0</v>
      </c>
      <c r="M3419" s="92"/>
      <c r="N3419" s="92"/>
      <c r="O3419" s="92"/>
      <c r="P3419">
        <v>2739.659912109375</v>
      </c>
      <c r="Q3419" s="92"/>
      <c r="R3419" s="92"/>
      <c r="S3419">
        <v>-1</v>
      </c>
      <c r="T3419">
        <v>0</v>
      </c>
      <c r="U3419" s="82" t="s">
        <v>328</v>
      </c>
      <c r="V3419" s="92"/>
      <c r="W3419">
        <v>45871.2265625</v>
      </c>
      <c r="X3419" s="92"/>
      <c r="Y3419">
        <v>0</v>
      </c>
      <c r="Z3419">
        <v>1778.56787109375</v>
      </c>
      <c r="AA3419">
        <v>1778.56787109375</v>
      </c>
      <c r="AB3419">
        <v>0</v>
      </c>
      <c r="AC3419">
        <v>-1</v>
      </c>
      <c r="AD3419">
        <v>0</v>
      </c>
      <c r="AE3419">
        <v>0</v>
      </c>
      <c r="AF3419">
        <v>0</v>
      </c>
      <c r="AG3419">
        <v>365</v>
      </c>
      <c r="AH3419">
        <v>8760</v>
      </c>
      <c r="AI3419">
        <v>1.1415524932090193E-4</v>
      </c>
      <c r="AJ3419">
        <v>38.773059844970703</v>
      </c>
      <c r="AK3419">
        <v>0</v>
      </c>
      <c r="AL3419">
        <v>0</v>
      </c>
      <c r="AM3419">
        <v>1778.56787109375</v>
      </c>
      <c r="AN3419">
        <v>38.773059844970703</v>
      </c>
      <c r="AO3419" s="92"/>
      <c r="AP3419" s="82" t="s">
        <v>343</v>
      </c>
      <c r="AQ3419" s="82" t="s">
        <v>326</v>
      </c>
      <c r="AR3419" s="82"/>
      <c r="AS3419">
        <v>0</v>
      </c>
      <c r="AT3419">
        <v>0</v>
      </c>
      <c r="AU3419">
        <v>2035</v>
      </c>
      <c r="AY3419">
        <v>0</v>
      </c>
      <c r="AZ3419">
        <v>0</v>
      </c>
      <c r="BA3419" s="82" t="s">
        <v>398</v>
      </c>
      <c r="BB3419">
        <v>14181</v>
      </c>
      <c r="BC3419">
        <v>45871.2265625</v>
      </c>
      <c r="BD3419" s="92"/>
      <c r="BE3419" s="92"/>
      <c r="BF3419">
        <v>45871.2265625</v>
      </c>
      <c r="BG3419">
        <v>0</v>
      </c>
      <c r="BH3419">
        <v>0</v>
      </c>
      <c r="BI3419" s="92"/>
      <c r="BJ3419" s="92"/>
      <c r="BK3419" s="92"/>
      <c r="BL3419">
        <v>0</v>
      </c>
    </row>
    <row r="3420" spans="1:64" x14ac:dyDescent="0.25">
      <c r="A3420" s="82" t="s">
        <v>297</v>
      </c>
      <c r="B3420" s="82" t="s">
        <v>397</v>
      </c>
      <c r="C3420" s="82" t="s">
        <v>109</v>
      </c>
      <c r="D3420" s="82" t="s">
        <v>308</v>
      </c>
      <c r="E3420" s="82" t="s">
        <v>61</v>
      </c>
      <c r="F3420" s="82" t="s">
        <v>342</v>
      </c>
      <c r="G3420" s="82" t="s">
        <v>342</v>
      </c>
      <c r="H3420">
        <v>5.2364416122436523</v>
      </c>
      <c r="I3420">
        <v>45871.2265625</v>
      </c>
      <c r="J3420">
        <v>5.2364416122436523</v>
      </c>
      <c r="K3420" s="92"/>
      <c r="L3420">
        <v>0</v>
      </c>
      <c r="M3420" s="92"/>
      <c r="N3420" s="92"/>
      <c r="O3420" s="92"/>
      <c r="P3420">
        <v>2739.659912109375</v>
      </c>
      <c r="Q3420" s="92"/>
      <c r="R3420" s="92"/>
      <c r="S3420">
        <v>-1</v>
      </c>
      <c r="T3420">
        <v>0</v>
      </c>
      <c r="U3420" s="82" t="s">
        <v>328</v>
      </c>
      <c r="V3420" s="92"/>
      <c r="W3420">
        <v>45871.2265625</v>
      </c>
      <c r="X3420" s="92"/>
      <c r="Y3420">
        <v>0</v>
      </c>
      <c r="Z3420">
        <v>1778.56787109375</v>
      </c>
      <c r="AA3420">
        <v>1778.56787109375</v>
      </c>
      <c r="AB3420">
        <v>0</v>
      </c>
      <c r="AC3420">
        <v>-1</v>
      </c>
      <c r="AD3420">
        <v>0</v>
      </c>
      <c r="AE3420">
        <v>0</v>
      </c>
      <c r="AF3420">
        <v>0</v>
      </c>
      <c r="AG3420">
        <v>365</v>
      </c>
      <c r="AH3420">
        <v>8760</v>
      </c>
      <c r="AI3420">
        <v>1.1415524932090193E-4</v>
      </c>
      <c r="AJ3420">
        <v>38.773059844970703</v>
      </c>
      <c r="AK3420">
        <v>0</v>
      </c>
      <c r="AL3420">
        <v>0</v>
      </c>
      <c r="AM3420">
        <v>1778.56787109375</v>
      </c>
      <c r="AN3420">
        <v>38.773059844970703</v>
      </c>
      <c r="AO3420" s="92"/>
      <c r="AP3420" s="82" t="s">
        <v>343</v>
      </c>
      <c r="AQ3420" s="82" t="s">
        <v>326</v>
      </c>
      <c r="AR3420" s="82"/>
      <c r="AS3420">
        <v>0</v>
      </c>
      <c r="AT3420">
        <v>0</v>
      </c>
      <c r="AU3420">
        <v>2035</v>
      </c>
      <c r="AY3420">
        <v>0</v>
      </c>
      <c r="AZ3420">
        <v>0</v>
      </c>
      <c r="BA3420" s="82" t="s">
        <v>398</v>
      </c>
      <c r="BB3420">
        <v>14182</v>
      </c>
      <c r="BC3420">
        <v>45871.2265625</v>
      </c>
      <c r="BD3420" s="92"/>
      <c r="BE3420" s="92"/>
      <c r="BF3420">
        <v>45871.2265625</v>
      </c>
      <c r="BG3420">
        <v>0</v>
      </c>
      <c r="BH3420">
        <v>0</v>
      </c>
      <c r="BI3420" s="92"/>
      <c r="BJ3420" s="92"/>
      <c r="BK3420" s="92"/>
      <c r="BL3420">
        <v>0</v>
      </c>
    </row>
    <row r="3421" spans="1:64" x14ac:dyDescent="0.25">
      <c r="A3421" s="82" t="s">
        <v>297</v>
      </c>
      <c r="B3421" s="82" t="s">
        <v>397</v>
      </c>
      <c r="C3421" s="82" t="s">
        <v>109</v>
      </c>
      <c r="D3421" s="82" t="s">
        <v>311</v>
      </c>
      <c r="E3421" s="82" t="s">
        <v>312</v>
      </c>
      <c r="F3421" s="82" t="s">
        <v>342</v>
      </c>
      <c r="G3421" s="82" t="s">
        <v>342</v>
      </c>
      <c r="H3421">
        <v>5.2364416122436523</v>
      </c>
      <c r="I3421">
        <v>45871.2265625</v>
      </c>
      <c r="J3421">
        <v>5.2364416122436523</v>
      </c>
      <c r="K3421" s="92"/>
      <c r="L3421">
        <v>0</v>
      </c>
      <c r="M3421" s="92"/>
      <c r="N3421" s="92"/>
      <c r="O3421" s="92"/>
      <c r="P3421">
        <v>2739.659912109375</v>
      </c>
      <c r="Q3421" s="92"/>
      <c r="R3421" s="92"/>
      <c r="S3421">
        <v>-1</v>
      </c>
      <c r="T3421">
        <v>0</v>
      </c>
      <c r="U3421" s="82" t="s">
        <v>328</v>
      </c>
      <c r="V3421" s="92"/>
      <c r="W3421">
        <v>45871.2265625</v>
      </c>
      <c r="X3421" s="92"/>
      <c r="Y3421">
        <v>0</v>
      </c>
      <c r="Z3421">
        <v>1778.56787109375</v>
      </c>
      <c r="AA3421">
        <v>1778.56787109375</v>
      </c>
      <c r="AB3421">
        <v>0</v>
      </c>
      <c r="AC3421">
        <v>-1</v>
      </c>
      <c r="AD3421">
        <v>0</v>
      </c>
      <c r="AE3421">
        <v>0</v>
      </c>
      <c r="AF3421">
        <v>0</v>
      </c>
      <c r="AG3421">
        <v>365</v>
      </c>
      <c r="AH3421">
        <v>8760</v>
      </c>
      <c r="AI3421">
        <v>1.1415524932090193E-4</v>
      </c>
      <c r="AJ3421">
        <v>38.773059844970703</v>
      </c>
      <c r="AK3421">
        <v>0</v>
      </c>
      <c r="AL3421">
        <v>0</v>
      </c>
      <c r="AM3421">
        <v>1778.56787109375</v>
      </c>
      <c r="AN3421">
        <v>38.773059844970703</v>
      </c>
      <c r="AO3421" s="92"/>
      <c r="AP3421" s="82" t="s">
        <v>343</v>
      </c>
      <c r="AQ3421" s="82" t="s">
        <v>326</v>
      </c>
      <c r="AR3421" s="82"/>
      <c r="AS3421">
        <v>0</v>
      </c>
      <c r="AT3421">
        <v>0</v>
      </c>
      <c r="AU3421">
        <v>2035</v>
      </c>
      <c r="AY3421">
        <v>0</v>
      </c>
      <c r="AZ3421">
        <v>0</v>
      </c>
      <c r="BA3421" s="82" t="s">
        <v>398</v>
      </c>
      <c r="BB3421">
        <v>14183</v>
      </c>
      <c r="BC3421">
        <v>45871.2265625</v>
      </c>
      <c r="BD3421" s="92"/>
      <c r="BE3421" s="92"/>
      <c r="BF3421">
        <v>45871.2265625</v>
      </c>
      <c r="BG3421">
        <v>0</v>
      </c>
      <c r="BH3421">
        <v>0</v>
      </c>
      <c r="BI3421" s="92"/>
      <c r="BJ3421" s="92"/>
      <c r="BK3421" s="92"/>
      <c r="BL3421">
        <v>0</v>
      </c>
    </row>
    <row r="3422" spans="1:64" x14ac:dyDescent="0.25">
      <c r="A3422" s="82" t="s">
        <v>297</v>
      </c>
      <c r="B3422" s="82" t="s">
        <v>397</v>
      </c>
      <c r="C3422" s="82" t="s">
        <v>109</v>
      </c>
      <c r="D3422" s="82" t="s">
        <v>313</v>
      </c>
      <c r="E3422" s="82" t="s">
        <v>314</v>
      </c>
      <c r="F3422" s="82" t="s">
        <v>342</v>
      </c>
      <c r="G3422" s="82" t="s">
        <v>342</v>
      </c>
      <c r="H3422">
        <v>5.2364416122436523</v>
      </c>
      <c r="I3422">
        <v>45871.2265625</v>
      </c>
      <c r="J3422">
        <v>5.2364416122436523</v>
      </c>
      <c r="K3422" s="92"/>
      <c r="L3422">
        <v>0</v>
      </c>
      <c r="M3422" s="92"/>
      <c r="N3422" s="92"/>
      <c r="O3422" s="92"/>
      <c r="P3422">
        <v>2739.659912109375</v>
      </c>
      <c r="Q3422" s="92"/>
      <c r="R3422" s="92"/>
      <c r="S3422">
        <v>-1</v>
      </c>
      <c r="T3422">
        <v>0</v>
      </c>
      <c r="U3422" s="82" t="s">
        <v>328</v>
      </c>
      <c r="V3422" s="92"/>
      <c r="W3422">
        <v>45871.2265625</v>
      </c>
      <c r="X3422" s="92"/>
      <c r="Y3422">
        <v>0</v>
      </c>
      <c r="Z3422">
        <v>1778.56787109375</v>
      </c>
      <c r="AA3422">
        <v>1778.56787109375</v>
      </c>
      <c r="AB3422">
        <v>0</v>
      </c>
      <c r="AC3422">
        <v>-1</v>
      </c>
      <c r="AD3422">
        <v>0</v>
      </c>
      <c r="AE3422">
        <v>0</v>
      </c>
      <c r="AF3422">
        <v>0</v>
      </c>
      <c r="AG3422">
        <v>365</v>
      </c>
      <c r="AH3422">
        <v>8760</v>
      </c>
      <c r="AI3422">
        <v>1.1415524932090193E-4</v>
      </c>
      <c r="AJ3422">
        <v>38.773059844970703</v>
      </c>
      <c r="AK3422">
        <v>0</v>
      </c>
      <c r="AL3422">
        <v>0</v>
      </c>
      <c r="AM3422">
        <v>1778.56787109375</v>
      </c>
      <c r="AN3422">
        <v>38.773059844970703</v>
      </c>
      <c r="AO3422" s="92"/>
      <c r="AP3422" s="82" t="s">
        <v>343</v>
      </c>
      <c r="AQ3422" s="82" t="s">
        <v>326</v>
      </c>
      <c r="AR3422" s="82"/>
      <c r="AS3422">
        <v>0</v>
      </c>
      <c r="AT3422">
        <v>0</v>
      </c>
      <c r="AU3422">
        <v>2035</v>
      </c>
      <c r="AY3422">
        <v>0</v>
      </c>
      <c r="AZ3422">
        <v>0</v>
      </c>
      <c r="BA3422" s="82" t="s">
        <v>398</v>
      </c>
      <c r="BB3422">
        <v>14184</v>
      </c>
      <c r="BC3422">
        <v>45871.2265625</v>
      </c>
      <c r="BD3422" s="92"/>
      <c r="BE3422" s="92"/>
      <c r="BF3422">
        <v>45871.2265625</v>
      </c>
      <c r="BG3422">
        <v>0</v>
      </c>
      <c r="BH3422">
        <v>0</v>
      </c>
      <c r="BI3422" s="92"/>
      <c r="BJ3422" s="92"/>
      <c r="BK3422" s="92"/>
      <c r="BL3422">
        <v>0</v>
      </c>
    </row>
    <row r="3423" spans="1:64" x14ac:dyDescent="0.25">
      <c r="A3423" s="82" t="s">
        <v>297</v>
      </c>
      <c r="B3423" s="82" t="s">
        <v>397</v>
      </c>
      <c r="C3423" s="82" t="s">
        <v>109</v>
      </c>
      <c r="D3423" s="82" t="s">
        <v>298</v>
      </c>
      <c r="E3423" s="82" t="s">
        <v>55</v>
      </c>
      <c r="F3423" s="82" t="s">
        <v>344</v>
      </c>
      <c r="G3423" s="82" t="s">
        <v>344</v>
      </c>
      <c r="H3423">
        <v>13.954559326171875</v>
      </c>
      <c r="I3423">
        <v>122241.9375</v>
      </c>
      <c r="J3423">
        <v>13.954559326171875</v>
      </c>
      <c r="K3423" s="92"/>
      <c r="L3423">
        <v>0</v>
      </c>
      <c r="M3423" s="92"/>
      <c r="N3423" s="92"/>
      <c r="O3423" s="92"/>
      <c r="P3423">
        <v>4918.8564453125</v>
      </c>
      <c r="Q3423" s="92"/>
      <c r="R3423" s="92"/>
      <c r="S3423">
        <v>-1</v>
      </c>
      <c r="T3423">
        <v>0</v>
      </c>
      <c r="U3423" s="82" t="s">
        <v>328</v>
      </c>
      <c r="V3423" s="92"/>
      <c r="W3423">
        <v>122241.9375</v>
      </c>
      <c r="X3423" s="92"/>
      <c r="Y3423">
        <v>0</v>
      </c>
      <c r="Z3423">
        <v>4548.6494140625</v>
      </c>
      <c r="AA3423">
        <v>4548.6494140625</v>
      </c>
      <c r="AB3423">
        <v>0</v>
      </c>
      <c r="AC3423">
        <v>-1</v>
      </c>
      <c r="AD3423">
        <v>0</v>
      </c>
      <c r="AE3423">
        <v>0</v>
      </c>
      <c r="AF3423">
        <v>0</v>
      </c>
      <c r="AG3423">
        <v>365</v>
      </c>
      <c r="AH3423">
        <v>8760</v>
      </c>
      <c r="AI3423">
        <v>1.1415524932090193E-4</v>
      </c>
      <c r="AJ3423">
        <v>37.210216522216797</v>
      </c>
      <c r="AK3423">
        <v>0</v>
      </c>
      <c r="AL3423">
        <v>0</v>
      </c>
      <c r="AM3423">
        <v>4548.6494140625</v>
      </c>
      <c r="AN3423">
        <v>37.210216522216797</v>
      </c>
      <c r="AO3423" s="92"/>
      <c r="AP3423" s="82" t="s">
        <v>343</v>
      </c>
      <c r="AQ3423" s="82" t="s">
        <v>326</v>
      </c>
      <c r="AR3423" s="82"/>
      <c r="AS3423">
        <v>0</v>
      </c>
      <c r="AT3423">
        <v>0</v>
      </c>
      <c r="AU3423">
        <v>2035</v>
      </c>
      <c r="AY3423">
        <v>0</v>
      </c>
      <c r="AZ3423">
        <v>0</v>
      </c>
      <c r="BA3423" s="82" t="s">
        <v>398</v>
      </c>
      <c r="BB3423">
        <v>14185</v>
      </c>
      <c r="BC3423">
        <v>122241.9375</v>
      </c>
      <c r="BD3423" s="92"/>
      <c r="BE3423" s="92"/>
      <c r="BF3423">
        <v>122241.9375</v>
      </c>
      <c r="BG3423">
        <v>0</v>
      </c>
      <c r="BH3423">
        <v>0</v>
      </c>
      <c r="BI3423" s="92"/>
      <c r="BJ3423" s="92"/>
      <c r="BK3423" s="92"/>
      <c r="BL3423">
        <v>0</v>
      </c>
    </row>
    <row r="3424" spans="1:64" x14ac:dyDescent="0.25">
      <c r="A3424" s="82" t="s">
        <v>297</v>
      </c>
      <c r="B3424" s="82" t="s">
        <v>397</v>
      </c>
      <c r="C3424" s="82" t="s">
        <v>109</v>
      </c>
      <c r="D3424" s="82" t="s">
        <v>305</v>
      </c>
      <c r="E3424" s="82" t="s">
        <v>58</v>
      </c>
      <c r="F3424" s="82" t="s">
        <v>344</v>
      </c>
      <c r="G3424" s="82" t="s">
        <v>344</v>
      </c>
      <c r="H3424">
        <v>13.954559326171875</v>
      </c>
      <c r="I3424">
        <v>122241.9375</v>
      </c>
      <c r="J3424">
        <v>13.954559326171875</v>
      </c>
      <c r="K3424" s="92"/>
      <c r="L3424">
        <v>0</v>
      </c>
      <c r="M3424" s="92"/>
      <c r="N3424" s="92"/>
      <c r="O3424" s="92"/>
      <c r="P3424">
        <v>4918.8564453125</v>
      </c>
      <c r="Q3424" s="92"/>
      <c r="R3424" s="92"/>
      <c r="S3424">
        <v>-1</v>
      </c>
      <c r="T3424">
        <v>0</v>
      </c>
      <c r="U3424" s="82" t="s">
        <v>328</v>
      </c>
      <c r="V3424" s="92"/>
      <c r="W3424">
        <v>122241.9375</v>
      </c>
      <c r="X3424" s="92"/>
      <c r="Y3424">
        <v>0</v>
      </c>
      <c r="Z3424">
        <v>4548.6494140625</v>
      </c>
      <c r="AA3424">
        <v>4548.6494140625</v>
      </c>
      <c r="AB3424">
        <v>0</v>
      </c>
      <c r="AC3424">
        <v>-1</v>
      </c>
      <c r="AD3424">
        <v>0</v>
      </c>
      <c r="AE3424">
        <v>0</v>
      </c>
      <c r="AF3424">
        <v>0</v>
      </c>
      <c r="AG3424">
        <v>365</v>
      </c>
      <c r="AH3424">
        <v>8760</v>
      </c>
      <c r="AI3424">
        <v>1.1415524932090193E-4</v>
      </c>
      <c r="AJ3424">
        <v>37.210216522216797</v>
      </c>
      <c r="AK3424">
        <v>0</v>
      </c>
      <c r="AL3424">
        <v>0</v>
      </c>
      <c r="AM3424">
        <v>4548.6494140625</v>
      </c>
      <c r="AN3424">
        <v>37.210216522216797</v>
      </c>
      <c r="AO3424" s="92"/>
      <c r="AP3424" s="82" t="s">
        <v>343</v>
      </c>
      <c r="AQ3424" s="82" t="s">
        <v>326</v>
      </c>
      <c r="AR3424" s="82"/>
      <c r="AS3424">
        <v>0</v>
      </c>
      <c r="AT3424">
        <v>0</v>
      </c>
      <c r="AU3424">
        <v>2035</v>
      </c>
      <c r="AY3424">
        <v>0</v>
      </c>
      <c r="AZ3424">
        <v>0</v>
      </c>
      <c r="BA3424" s="82" t="s">
        <v>398</v>
      </c>
      <c r="BB3424">
        <v>14186</v>
      </c>
      <c r="BC3424">
        <v>122241.9375</v>
      </c>
      <c r="BD3424" s="92"/>
      <c r="BE3424" s="92"/>
      <c r="BF3424">
        <v>122241.9375</v>
      </c>
      <c r="BG3424">
        <v>0</v>
      </c>
      <c r="BH3424">
        <v>0</v>
      </c>
      <c r="BI3424" s="92"/>
      <c r="BJ3424" s="92"/>
      <c r="BK3424" s="92"/>
      <c r="BL3424">
        <v>0</v>
      </c>
    </row>
    <row r="3425" spans="1:64" x14ac:dyDescent="0.25">
      <c r="A3425" s="82" t="s">
        <v>297</v>
      </c>
      <c r="B3425" s="82" t="s">
        <v>397</v>
      </c>
      <c r="C3425" s="82" t="s">
        <v>109</v>
      </c>
      <c r="D3425" s="82" t="s">
        <v>306</v>
      </c>
      <c r="E3425" s="82" t="s">
        <v>59</v>
      </c>
      <c r="F3425" s="82" t="s">
        <v>344</v>
      </c>
      <c r="G3425" s="82" t="s">
        <v>344</v>
      </c>
      <c r="H3425">
        <v>13.954559326171875</v>
      </c>
      <c r="I3425">
        <v>122241.9375</v>
      </c>
      <c r="J3425">
        <v>13.954559326171875</v>
      </c>
      <c r="K3425" s="92"/>
      <c r="L3425">
        <v>0</v>
      </c>
      <c r="M3425" s="92"/>
      <c r="N3425" s="92"/>
      <c r="O3425" s="92"/>
      <c r="P3425">
        <v>4918.8564453125</v>
      </c>
      <c r="Q3425" s="92"/>
      <c r="R3425" s="92"/>
      <c r="S3425">
        <v>-1</v>
      </c>
      <c r="T3425">
        <v>0</v>
      </c>
      <c r="U3425" s="82" t="s">
        <v>328</v>
      </c>
      <c r="V3425" s="92"/>
      <c r="W3425">
        <v>122241.9375</v>
      </c>
      <c r="X3425" s="92"/>
      <c r="Y3425">
        <v>0</v>
      </c>
      <c r="Z3425">
        <v>4548.6494140625</v>
      </c>
      <c r="AA3425">
        <v>4548.6494140625</v>
      </c>
      <c r="AB3425">
        <v>0</v>
      </c>
      <c r="AC3425">
        <v>-1</v>
      </c>
      <c r="AD3425">
        <v>0</v>
      </c>
      <c r="AE3425">
        <v>0</v>
      </c>
      <c r="AF3425">
        <v>0</v>
      </c>
      <c r="AG3425">
        <v>365</v>
      </c>
      <c r="AH3425">
        <v>8760</v>
      </c>
      <c r="AI3425">
        <v>1.1415524932090193E-4</v>
      </c>
      <c r="AJ3425">
        <v>37.210216522216797</v>
      </c>
      <c r="AK3425">
        <v>0</v>
      </c>
      <c r="AL3425">
        <v>0</v>
      </c>
      <c r="AM3425">
        <v>4548.6494140625</v>
      </c>
      <c r="AN3425">
        <v>37.210216522216797</v>
      </c>
      <c r="AO3425" s="92"/>
      <c r="AP3425" s="82" t="s">
        <v>343</v>
      </c>
      <c r="AQ3425" s="82" t="s">
        <v>326</v>
      </c>
      <c r="AR3425" s="82"/>
      <c r="AS3425">
        <v>0</v>
      </c>
      <c r="AT3425">
        <v>0</v>
      </c>
      <c r="AU3425">
        <v>2035</v>
      </c>
      <c r="AY3425">
        <v>0</v>
      </c>
      <c r="AZ3425">
        <v>0</v>
      </c>
      <c r="BA3425" s="82" t="s">
        <v>398</v>
      </c>
      <c r="BB3425">
        <v>14187</v>
      </c>
      <c r="BC3425">
        <v>122241.9375</v>
      </c>
      <c r="BD3425" s="92"/>
      <c r="BE3425" s="92"/>
      <c r="BF3425">
        <v>122241.9375</v>
      </c>
      <c r="BG3425">
        <v>0</v>
      </c>
      <c r="BH3425">
        <v>0</v>
      </c>
      <c r="BI3425" s="92"/>
      <c r="BJ3425" s="92"/>
      <c r="BK3425" s="92"/>
      <c r="BL3425">
        <v>0</v>
      </c>
    </row>
    <row r="3426" spans="1:64" x14ac:dyDescent="0.25">
      <c r="A3426" s="82" t="s">
        <v>297</v>
      </c>
      <c r="B3426" s="82" t="s">
        <v>397</v>
      </c>
      <c r="C3426" s="82" t="s">
        <v>109</v>
      </c>
      <c r="D3426" s="82" t="s">
        <v>308</v>
      </c>
      <c r="E3426" s="82" t="s">
        <v>61</v>
      </c>
      <c r="F3426" s="82" t="s">
        <v>344</v>
      </c>
      <c r="G3426" s="82" t="s">
        <v>344</v>
      </c>
      <c r="H3426">
        <v>13.954559326171875</v>
      </c>
      <c r="I3426">
        <v>122241.9375</v>
      </c>
      <c r="J3426">
        <v>13.954559326171875</v>
      </c>
      <c r="K3426" s="92"/>
      <c r="L3426">
        <v>0</v>
      </c>
      <c r="M3426" s="92"/>
      <c r="N3426" s="92"/>
      <c r="O3426" s="92"/>
      <c r="P3426">
        <v>4918.8564453125</v>
      </c>
      <c r="Q3426" s="92"/>
      <c r="R3426" s="92"/>
      <c r="S3426">
        <v>-1</v>
      </c>
      <c r="T3426">
        <v>0</v>
      </c>
      <c r="U3426" s="82" t="s">
        <v>328</v>
      </c>
      <c r="V3426" s="92"/>
      <c r="W3426">
        <v>122241.9375</v>
      </c>
      <c r="X3426" s="92"/>
      <c r="Y3426">
        <v>0</v>
      </c>
      <c r="Z3426">
        <v>4548.6494140625</v>
      </c>
      <c r="AA3426">
        <v>4548.6494140625</v>
      </c>
      <c r="AB3426">
        <v>0</v>
      </c>
      <c r="AC3426">
        <v>-1</v>
      </c>
      <c r="AD3426">
        <v>0</v>
      </c>
      <c r="AE3426">
        <v>0</v>
      </c>
      <c r="AF3426">
        <v>0</v>
      </c>
      <c r="AG3426">
        <v>365</v>
      </c>
      <c r="AH3426">
        <v>8760</v>
      </c>
      <c r="AI3426">
        <v>1.1415524932090193E-4</v>
      </c>
      <c r="AJ3426">
        <v>37.210216522216797</v>
      </c>
      <c r="AK3426">
        <v>0</v>
      </c>
      <c r="AL3426">
        <v>0</v>
      </c>
      <c r="AM3426">
        <v>4548.6494140625</v>
      </c>
      <c r="AN3426">
        <v>37.210216522216797</v>
      </c>
      <c r="AO3426" s="92"/>
      <c r="AP3426" s="82" t="s">
        <v>343</v>
      </c>
      <c r="AQ3426" s="82" t="s">
        <v>326</v>
      </c>
      <c r="AR3426" s="82"/>
      <c r="AS3426">
        <v>0</v>
      </c>
      <c r="AT3426">
        <v>0</v>
      </c>
      <c r="AU3426">
        <v>2035</v>
      </c>
      <c r="AY3426">
        <v>0</v>
      </c>
      <c r="AZ3426">
        <v>0</v>
      </c>
      <c r="BA3426" s="82" t="s">
        <v>398</v>
      </c>
      <c r="BB3426">
        <v>14188</v>
      </c>
      <c r="BC3426">
        <v>122241.9375</v>
      </c>
      <c r="BD3426" s="92"/>
      <c r="BE3426" s="92"/>
      <c r="BF3426">
        <v>122241.9375</v>
      </c>
      <c r="BG3426">
        <v>0</v>
      </c>
      <c r="BH3426">
        <v>0</v>
      </c>
      <c r="BI3426" s="92"/>
      <c r="BJ3426" s="92"/>
      <c r="BK3426" s="92"/>
      <c r="BL3426">
        <v>0</v>
      </c>
    </row>
    <row r="3427" spans="1:64" x14ac:dyDescent="0.25">
      <c r="A3427" s="82" t="s">
        <v>297</v>
      </c>
      <c r="B3427" s="82" t="s">
        <v>397</v>
      </c>
      <c r="C3427" s="82" t="s">
        <v>109</v>
      </c>
      <c r="D3427" s="82" t="s">
        <v>309</v>
      </c>
      <c r="E3427" s="82" t="s">
        <v>310</v>
      </c>
      <c r="F3427" s="82" t="s">
        <v>344</v>
      </c>
      <c r="G3427" s="82" t="s">
        <v>344</v>
      </c>
      <c r="H3427">
        <v>13.954559326171875</v>
      </c>
      <c r="I3427">
        <v>122241.9375</v>
      </c>
      <c r="J3427">
        <v>13.954559326171875</v>
      </c>
      <c r="K3427" s="92"/>
      <c r="L3427">
        <v>0</v>
      </c>
      <c r="M3427" s="92"/>
      <c r="N3427" s="92"/>
      <c r="O3427" s="92"/>
      <c r="P3427">
        <v>4918.8564453125</v>
      </c>
      <c r="Q3427" s="92"/>
      <c r="R3427" s="92"/>
      <c r="S3427">
        <v>-1</v>
      </c>
      <c r="T3427">
        <v>0</v>
      </c>
      <c r="U3427" s="82" t="s">
        <v>328</v>
      </c>
      <c r="V3427" s="92"/>
      <c r="W3427">
        <v>122241.9375</v>
      </c>
      <c r="X3427" s="92"/>
      <c r="Y3427">
        <v>0</v>
      </c>
      <c r="Z3427">
        <v>4548.6494140625</v>
      </c>
      <c r="AA3427">
        <v>4548.6494140625</v>
      </c>
      <c r="AB3427">
        <v>0</v>
      </c>
      <c r="AC3427">
        <v>-1</v>
      </c>
      <c r="AD3427">
        <v>0</v>
      </c>
      <c r="AE3427">
        <v>0</v>
      </c>
      <c r="AF3427">
        <v>0</v>
      </c>
      <c r="AG3427">
        <v>365</v>
      </c>
      <c r="AH3427">
        <v>8760</v>
      </c>
      <c r="AI3427">
        <v>1.1415524932090193E-4</v>
      </c>
      <c r="AJ3427">
        <v>37.210216522216797</v>
      </c>
      <c r="AK3427">
        <v>0</v>
      </c>
      <c r="AL3427">
        <v>0</v>
      </c>
      <c r="AM3427">
        <v>4548.6494140625</v>
      </c>
      <c r="AN3427">
        <v>37.210216522216797</v>
      </c>
      <c r="AO3427" s="92"/>
      <c r="AP3427" s="82" t="s">
        <v>343</v>
      </c>
      <c r="AQ3427" s="82" t="s">
        <v>326</v>
      </c>
      <c r="AR3427" s="82"/>
      <c r="AS3427">
        <v>0</v>
      </c>
      <c r="AT3427">
        <v>0</v>
      </c>
      <c r="AU3427">
        <v>2035</v>
      </c>
      <c r="AY3427">
        <v>0</v>
      </c>
      <c r="AZ3427">
        <v>0</v>
      </c>
      <c r="BA3427" s="82" t="s">
        <v>398</v>
      </c>
      <c r="BB3427">
        <v>14189</v>
      </c>
      <c r="BC3427">
        <v>122241.9375</v>
      </c>
      <c r="BD3427" s="92"/>
      <c r="BE3427" s="92"/>
      <c r="BF3427">
        <v>122241.9375</v>
      </c>
      <c r="BG3427">
        <v>0</v>
      </c>
      <c r="BH3427">
        <v>0</v>
      </c>
      <c r="BI3427" s="92"/>
      <c r="BJ3427" s="92"/>
      <c r="BK3427" s="92"/>
      <c r="BL3427">
        <v>0</v>
      </c>
    </row>
    <row r="3428" spans="1:64" x14ac:dyDescent="0.25">
      <c r="A3428" s="82" t="s">
        <v>297</v>
      </c>
      <c r="B3428" s="82" t="s">
        <v>397</v>
      </c>
      <c r="C3428" s="82" t="s">
        <v>109</v>
      </c>
      <c r="D3428" s="82" t="s">
        <v>311</v>
      </c>
      <c r="E3428" s="82" t="s">
        <v>312</v>
      </c>
      <c r="F3428" s="82" t="s">
        <v>344</v>
      </c>
      <c r="G3428" s="82" t="s">
        <v>344</v>
      </c>
      <c r="H3428">
        <v>13.954559326171875</v>
      </c>
      <c r="I3428">
        <v>122241.9375</v>
      </c>
      <c r="J3428">
        <v>13.954559326171875</v>
      </c>
      <c r="K3428" s="92"/>
      <c r="L3428">
        <v>0</v>
      </c>
      <c r="M3428" s="92"/>
      <c r="N3428" s="92"/>
      <c r="O3428" s="92"/>
      <c r="P3428">
        <v>4918.8564453125</v>
      </c>
      <c r="Q3428" s="92"/>
      <c r="R3428" s="92"/>
      <c r="S3428">
        <v>-1</v>
      </c>
      <c r="T3428">
        <v>0</v>
      </c>
      <c r="U3428" s="82" t="s">
        <v>328</v>
      </c>
      <c r="V3428" s="92"/>
      <c r="W3428">
        <v>122241.9375</v>
      </c>
      <c r="X3428" s="92"/>
      <c r="Y3428">
        <v>0</v>
      </c>
      <c r="Z3428">
        <v>4548.6494140625</v>
      </c>
      <c r="AA3428">
        <v>4548.6494140625</v>
      </c>
      <c r="AB3428">
        <v>0</v>
      </c>
      <c r="AC3428">
        <v>-1</v>
      </c>
      <c r="AD3428">
        <v>0</v>
      </c>
      <c r="AE3428">
        <v>0</v>
      </c>
      <c r="AF3428">
        <v>0</v>
      </c>
      <c r="AG3428">
        <v>365</v>
      </c>
      <c r="AH3428">
        <v>8760</v>
      </c>
      <c r="AI3428">
        <v>1.1415524932090193E-4</v>
      </c>
      <c r="AJ3428">
        <v>37.210216522216797</v>
      </c>
      <c r="AK3428">
        <v>0</v>
      </c>
      <c r="AL3428">
        <v>0</v>
      </c>
      <c r="AM3428">
        <v>4548.6494140625</v>
      </c>
      <c r="AN3428">
        <v>37.210216522216797</v>
      </c>
      <c r="AO3428" s="92"/>
      <c r="AP3428" s="82" t="s">
        <v>343</v>
      </c>
      <c r="AQ3428" s="82" t="s">
        <v>326</v>
      </c>
      <c r="AR3428" s="82"/>
      <c r="AS3428">
        <v>0</v>
      </c>
      <c r="AT3428">
        <v>0</v>
      </c>
      <c r="AU3428">
        <v>2035</v>
      </c>
      <c r="AY3428">
        <v>0</v>
      </c>
      <c r="AZ3428">
        <v>0</v>
      </c>
      <c r="BA3428" s="82" t="s">
        <v>398</v>
      </c>
      <c r="BB3428">
        <v>14190</v>
      </c>
      <c r="BC3428">
        <v>122241.9375</v>
      </c>
      <c r="BD3428" s="92"/>
      <c r="BE3428" s="92"/>
      <c r="BF3428">
        <v>122241.9375</v>
      </c>
      <c r="BG3428">
        <v>0</v>
      </c>
      <c r="BH3428">
        <v>0</v>
      </c>
      <c r="BI3428" s="92"/>
      <c r="BJ3428" s="92"/>
      <c r="BK3428" s="92"/>
      <c r="BL3428">
        <v>0</v>
      </c>
    </row>
    <row r="3429" spans="1:64" x14ac:dyDescent="0.25">
      <c r="A3429" s="82" t="s">
        <v>297</v>
      </c>
      <c r="B3429" s="82" t="s">
        <v>397</v>
      </c>
      <c r="C3429" s="82" t="s">
        <v>109</v>
      </c>
      <c r="D3429" s="82" t="s">
        <v>313</v>
      </c>
      <c r="E3429" s="82" t="s">
        <v>314</v>
      </c>
      <c r="F3429" s="82" t="s">
        <v>344</v>
      </c>
      <c r="G3429" s="82" t="s">
        <v>344</v>
      </c>
      <c r="H3429">
        <v>13.954559326171875</v>
      </c>
      <c r="I3429">
        <v>122241.9375</v>
      </c>
      <c r="J3429">
        <v>13.954559326171875</v>
      </c>
      <c r="K3429" s="92"/>
      <c r="L3429">
        <v>0</v>
      </c>
      <c r="M3429" s="92"/>
      <c r="N3429" s="92"/>
      <c r="O3429" s="92"/>
      <c r="P3429">
        <v>4918.8564453125</v>
      </c>
      <c r="Q3429" s="92"/>
      <c r="R3429" s="92"/>
      <c r="S3429">
        <v>-1</v>
      </c>
      <c r="T3429">
        <v>0</v>
      </c>
      <c r="U3429" s="82" t="s">
        <v>328</v>
      </c>
      <c r="V3429" s="92"/>
      <c r="W3429">
        <v>122241.9375</v>
      </c>
      <c r="X3429" s="92"/>
      <c r="Y3429">
        <v>0</v>
      </c>
      <c r="Z3429">
        <v>4548.6494140625</v>
      </c>
      <c r="AA3429">
        <v>4548.6494140625</v>
      </c>
      <c r="AB3429">
        <v>0</v>
      </c>
      <c r="AC3429">
        <v>-1</v>
      </c>
      <c r="AD3429">
        <v>0</v>
      </c>
      <c r="AE3429">
        <v>0</v>
      </c>
      <c r="AF3429">
        <v>0</v>
      </c>
      <c r="AG3429">
        <v>365</v>
      </c>
      <c r="AH3429">
        <v>8760</v>
      </c>
      <c r="AI3429">
        <v>1.1415524932090193E-4</v>
      </c>
      <c r="AJ3429">
        <v>37.210216522216797</v>
      </c>
      <c r="AK3429">
        <v>0</v>
      </c>
      <c r="AL3429">
        <v>0</v>
      </c>
      <c r="AM3429">
        <v>4548.6494140625</v>
      </c>
      <c r="AN3429">
        <v>37.210216522216797</v>
      </c>
      <c r="AO3429" s="92"/>
      <c r="AP3429" s="82" t="s">
        <v>343</v>
      </c>
      <c r="AQ3429" s="82" t="s">
        <v>326</v>
      </c>
      <c r="AR3429" s="82"/>
      <c r="AS3429">
        <v>0</v>
      </c>
      <c r="AT3429">
        <v>0</v>
      </c>
      <c r="AU3429">
        <v>2035</v>
      </c>
      <c r="AY3429">
        <v>0</v>
      </c>
      <c r="AZ3429">
        <v>0</v>
      </c>
      <c r="BA3429" s="82" t="s">
        <v>398</v>
      </c>
      <c r="BB3429">
        <v>14191</v>
      </c>
      <c r="BC3429">
        <v>122241.9375</v>
      </c>
      <c r="BD3429" s="92"/>
      <c r="BE3429" s="92"/>
      <c r="BF3429">
        <v>122241.9375</v>
      </c>
      <c r="BG3429">
        <v>0</v>
      </c>
      <c r="BH3429">
        <v>0</v>
      </c>
      <c r="BI3429" s="92"/>
      <c r="BJ3429" s="92"/>
      <c r="BK3429" s="92"/>
      <c r="BL3429">
        <v>0</v>
      </c>
    </row>
    <row r="3430" spans="1:64" x14ac:dyDescent="0.25">
      <c r="A3430" s="82" t="s">
        <v>297</v>
      </c>
      <c r="B3430" s="82" t="s">
        <v>397</v>
      </c>
      <c r="C3430" s="82" t="s">
        <v>109</v>
      </c>
      <c r="D3430" s="82" t="s">
        <v>298</v>
      </c>
      <c r="E3430" s="82" t="s">
        <v>55</v>
      </c>
      <c r="F3430" s="82" t="s">
        <v>345</v>
      </c>
      <c r="G3430" s="82" t="s">
        <v>345</v>
      </c>
      <c r="H3430">
        <v>0.22826175391674042</v>
      </c>
      <c r="I3430">
        <v>1999.572998046875</v>
      </c>
      <c r="J3430">
        <v>0.22826175391674042</v>
      </c>
      <c r="K3430" s="92"/>
      <c r="L3430">
        <v>0</v>
      </c>
      <c r="M3430" s="92"/>
      <c r="N3430" s="92"/>
      <c r="O3430" s="92"/>
      <c r="P3430">
        <v>872.29437255859375</v>
      </c>
      <c r="Q3430" s="92"/>
      <c r="R3430" s="92"/>
      <c r="S3430">
        <v>-1</v>
      </c>
      <c r="T3430">
        <v>0</v>
      </c>
      <c r="U3430" s="82" t="s">
        <v>328</v>
      </c>
      <c r="V3430" s="92"/>
      <c r="W3430">
        <v>1999.572998046875</v>
      </c>
      <c r="X3430" s="92"/>
      <c r="Y3430">
        <v>0</v>
      </c>
      <c r="Z3430">
        <v>78.767875671386719</v>
      </c>
      <c r="AA3430">
        <v>78.767875671386719</v>
      </c>
      <c r="AB3430">
        <v>0</v>
      </c>
      <c r="AC3430">
        <v>-1</v>
      </c>
      <c r="AD3430">
        <v>0</v>
      </c>
      <c r="AE3430">
        <v>0</v>
      </c>
      <c r="AF3430">
        <v>0</v>
      </c>
      <c r="AG3430">
        <v>365</v>
      </c>
      <c r="AH3430">
        <v>8760</v>
      </c>
      <c r="AI3430">
        <v>1.1415524932090193E-4</v>
      </c>
      <c r="AJ3430">
        <v>39.392345428466797</v>
      </c>
      <c r="AK3430">
        <v>0</v>
      </c>
      <c r="AL3430">
        <v>0</v>
      </c>
      <c r="AM3430">
        <v>78.767875671386719</v>
      </c>
      <c r="AN3430">
        <v>39.392345428466797</v>
      </c>
      <c r="AO3430" s="92"/>
      <c r="AP3430" s="82" t="s">
        <v>343</v>
      </c>
      <c r="AQ3430" s="82" t="s">
        <v>326</v>
      </c>
      <c r="AR3430" s="82"/>
      <c r="AS3430">
        <v>0</v>
      </c>
      <c r="AT3430">
        <v>0</v>
      </c>
      <c r="AU3430">
        <v>2035</v>
      </c>
      <c r="AY3430">
        <v>0</v>
      </c>
      <c r="AZ3430">
        <v>0</v>
      </c>
      <c r="BA3430" s="82" t="s">
        <v>398</v>
      </c>
      <c r="BB3430">
        <v>14192</v>
      </c>
      <c r="BC3430">
        <v>1999.572998046875</v>
      </c>
      <c r="BD3430" s="92"/>
      <c r="BE3430" s="92"/>
      <c r="BF3430">
        <v>1999.572998046875</v>
      </c>
      <c r="BG3430">
        <v>0</v>
      </c>
      <c r="BH3430">
        <v>0</v>
      </c>
      <c r="BI3430" s="92"/>
      <c r="BJ3430" s="92"/>
      <c r="BK3430" s="92"/>
      <c r="BL3430">
        <v>0</v>
      </c>
    </row>
    <row r="3431" spans="1:64" x14ac:dyDescent="0.25">
      <c r="A3431" s="82" t="s">
        <v>297</v>
      </c>
      <c r="B3431" s="82" t="s">
        <v>397</v>
      </c>
      <c r="C3431" s="82" t="s">
        <v>109</v>
      </c>
      <c r="D3431" s="82" t="s">
        <v>303</v>
      </c>
      <c r="E3431" s="82" t="s">
        <v>304</v>
      </c>
      <c r="F3431" s="82" t="s">
        <v>345</v>
      </c>
      <c r="G3431" s="82" t="s">
        <v>345</v>
      </c>
      <c r="H3431">
        <v>0.22826175391674042</v>
      </c>
      <c r="I3431">
        <v>1999.572998046875</v>
      </c>
      <c r="J3431">
        <v>0.22826175391674042</v>
      </c>
      <c r="K3431" s="92"/>
      <c r="L3431">
        <v>0</v>
      </c>
      <c r="M3431" s="92"/>
      <c r="N3431" s="92"/>
      <c r="O3431" s="92"/>
      <c r="P3431">
        <v>872.29437255859375</v>
      </c>
      <c r="Q3431" s="92"/>
      <c r="R3431" s="92"/>
      <c r="S3431">
        <v>-1</v>
      </c>
      <c r="T3431">
        <v>0</v>
      </c>
      <c r="U3431" s="82" t="s">
        <v>328</v>
      </c>
      <c r="V3431" s="92"/>
      <c r="W3431">
        <v>1999.572998046875</v>
      </c>
      <c r="X3431" s="92"/>
      <c r="Y3431">
        <v>0</v>
      </c>
      <c r="Z3431">
        <v>78.767875671386719</v>
      </c>
      <c r="AA3431">
        <v>78.767875671386719</v>
      </c>
      <c r="AB3431">
        <v>0</v>
      </c>
      <c r="AC3431">
        <v>-1</v>
      </c>
      <c r="AD3431">
        <v>0</v>
      </c>
      <c r="AE3431">
        <v>0</v>
      </c>
      <c r="AF3431">
        <v>0</v>
      </c>
      <c r="AG3431">
        <v>365</v>
      </c>
      <c r="AH3431">
        <v>8760</v>
      </c>
      <c r="AI3431">
        <v>1.1415524932090193E-4</v>
      </c>
      <c r="AJ3431">
        <v>39.392345428466797</v>
      </c>
      <c r="AK3431">
        <v>0</v>
      </c>
      <c r="AL3431">
        <v>0</v>
      </c>
      <c r="AM3431">
        <v>78.767875671386719</v>
      </c>
      <c r="AN3431">
        <v>39.392345428466797</v>
      </c>
      <c r="AO3431" s="92"/>
      <c r="AP3431" s="82" t="s">
        <v>343</v>
      </c>
      <c r="AQ3431" s="82" t="s">
        <v>326</v>
      </c>
      <c r="AR3431" s="82"/>
      <c r="AS3431">
        <v>0</v>
      </c>
      <c r="AT3431">
        <v>0</v>
      </c>
      <c r="AU3431">
        <v>2035</v>
      </c>
      <c r="AY3431">
        <v>0</v>
      </c>
      <c r="AZ3431">
        <v>0</v>
      </c>
      <c r="BA3431" s="82" t="s">
        <v>398</v>
      </c>
      <c r="BB3431">
        <v>14193</v>
      </c>
      <c r="BC3431">
        <v>1999.572998046875</v>
      </c>
      <c r="BD3431" s="92"/>
      <c r="BE3431" s="92"/>
      <c r="BF3431">
        <v>1999.572998046875</v>
      </c>
      <c r="BG3431">
        <v>0</v>
      </c>
      <c r="BH3431">
        <v>0</v>
      </c>
      <c r="BI3431" s="92"/>
      <c r="BJ3431" s="92"/>
      <c r="BK3431" s="92"/>
      <c r="BL3431">
        <v>0</v>
      </c>
    </row>
    <row r="3432" spans="1:64" x14ac:dyDescent="0.25">
      <c r="A3432" s="82" t="s">
        <v>297</v>
      </c>
      <c r="B3432" s="82" t="s">
        <v>397</v>
      </c>
      <c r="C3432" s="82" t="s">
        <v>109</v>
      </c>
      <c r="D3432" s="82" t="s">
        <v>305</v>
      </c>
      <c r="E3432" s="82" t="s">
        <v>58</v>
      </c>
      <c r="F3432" s="82" t="s">
        <v>345</v>
      </c>
      <c r="G3432" s="82" t="s">
        <v>345</v>
      </c>
      <c r="H3432">
        <v>0.22826175391674042</v>
      </c>
      <c r="I3432">
        <v>1999.572998046875</v>
      </c>
      <c r="J3432">
        <v>0.22826175391674042</v>
      </c>
      <c r="K3432" s="92"/>
      <c r="L3432">
        <v>0</v>
      </c>
      <c r="M3432" s="92"/>
      <c r="N3432" s="92"/>
      <c r="O3432" s="92"/>
      <c r="P3432">
        <v>872.29437255859375</v>
      </c>
      <c r="Q3432" s="92"/>
      <c r="R3432" s="92"/>
      <c r="S3432">
        <v>-1</v>
      </c>
      <c r="T3432">
        <v>0</v>
      </c>
      <c r="U3432" s="82" t="s">
        <v>328</v>
      </c>
      <c r="V3432" s="92"/>
      <c r="W3432">
        <v>1999.572998046875</v>
      </c>
      <c r="X3432" s="92"/>
      <c r="Y3432">
        <v>0</v>
      </c>
      <c r="Z3432">
        <v>78.767875671386719</v>
      </c>
      <c r="AA3432">
        <v>78.767875671386719</v>
      </c>
      <c r="AB3432">
        <v>0</v>
      </c>
      <c r="AC3432">
        <v>-1</v>
      </c>
      <c r="AD3432">
        <v>0</v>
      </c>
      <c r="AE3432">
        <v>0</v>
      </c>
      <c r="AF3432">
        <v>0</v>
      </c>
      <c r="AG3432">
        <v>365</v>
      </c>
      <c r="AH3432">
        <v>8760</v>
      </c>
      <c r="AI3432">
        <v>1.1415524932090193E-4</v>
      </c>
      <c r="AJ3432">
        <v>39.392345428466797</v>
      </c>
      <c r="AK3432">
        <v>0</v>
      </c>
      <c r="AL3432">
        <v>0</v>
      </c>
      <c r="AM3432">
        <v>78.767875671386719</v>
      </c>
      <c r="AN3432">
        <v>39.392345428466797</v>
      </c>
      <c r="AO3432" s="92"/>
      <c r="AP3432" s="82" t="s">
        <v>343</v>
      </c>
      <c r="AQ3432" s="82" t="s">
        <v>326</v>
      </c>
      <c r="AR3432" s="82"/>
      <c r="AS3432">
        <v>0</v>
      </c>
      <c r="AT3432">
        <v>0</v>
      </c>
      <c r="AU3432">
        <v>2035</v>
      </c>
      <c r="AY3432">
        <v>0</v>
      </c>
      <c r="AZ3432">
        <v>0</v>
      </c>
      <c r="BA3432" s="82" t="s">
        <v>398</v>
      </c>
      <c r="BB3432">
        <v>14194</v>
      </c>
      <c r="BC3432">
        <v>1999.572998046875</v>
      </c>
      <c r="BD3432" s="92"/>
      <c r="BE3432" s="92"/>
      <c r="BF3432">
        <v>1999.572998046875</v>
      </c>
      <c r="BG3432">
        <v>0</v>
      </c>
      <c r="BH3432">
        <v>0</v>
      </c>
      <c r="BI3432" s="92"/>
      <c r="BJ3432" s="92"/>
      <c r="BK3432" s="92"/>
      <c r="BL3432">
        <v>0</v>
      </c>
    </row>
    <row r="3433" spans="1:64" x14ac:dyDescent="0.25">
      <c r="A3433" s="82" t="s">
        <v>297</v>
      </c>
      <c r="B3433" s="82" t="s">
        <v>397</v>
      </c>
      <c r="C3433" s="82" t="s">
        <v>109</v>
      </c>
      <c r="D3433" s="82" t="s">
        <v>306</v>
      </c>
      <c r="E3433" s="82" t="s">
        <v>59</v>
      </c>
      <c r="F3433" s="82" t="s">
        <v>345</v>
      </c>
      <c r="G3433" s="82" t="s">
        <v>345</v>
      </c>
      <c r="H3433">
        <v>0.22826175391674042</v>
      </c>
      <c r="I3433">
        <v>1999.572998046875</v>
      </c>
      <c r="J3433">
        <v>0.22826175391674042</v>
      </c>
      <c r="K3433" s="92"/>
      <c r="L3433">
        <v>0</v>
      </c>
      <c r="M3433" s="92"/>
      <c r="N3433" s="92"/>
      <c r="O3433" s="92"/>
      <c r="P3433">
        <v>872.29437255859375</v>
      </c>
      <c r="Q3433" s="92"/>
      <c r="R3433" s="92"/>
      <c r="S3433">
        <v>-1</v>
      </c>
      <c r="T3433">
        <v>0</v>
      </c>
      <c r="U3433" s="82" t="s">
        <v>328</v>
      </c>
      <c r="V3433" s="92"/>
      <c r="W3433">
        <v>1999.572998046875</v>
      </c>
      <c r="X3433" s="92"/>
      <c r="Y3433">
        <v>0</v>
      </c>
      <c r="Z3433">
        <v>78.767875671386719</v>
      </c>
      <c r="AA3433">
        <v>78.767875671386719</v>
      </c>
      <c r="AB3433">
        <v>0</v>
      </c>
      <c r="AC3433">
        <v>-1</v>
      </c>
      <c r="AD3433">
        <v>0</v>
      </c>
      <c r="AE3433">
        <v>0</v>
      </c>
      <c r="AF3433">
        <v>0</v>
      </c>
      <c r="AG3433">
        <v>365</v>
      </c>
      <c r="AH3433">
        <v>8760</v>
      </c>
      <c r="AI3433">
        <v>1.1415524932090193E-4</v>
      </c>
      <c r="AJ3433">
        <v>39.392345428466797</v>
      </c>
      <c r="AK3433">
        <v>0</v>
      </c>
      <c r="AL3433">
        <v>0</v>
      </c>
      <c r="AM3433">
        <v>78.767875671386719</v>
      </c>
      <c r="AN3433">
        <v>39.392345428466797</v>
      </c>
      <c r="AO3433" s="92"/>
      <c r="AP3433" s="82" t="s">
        <v>343</v>
      </c>
      <c r="AQ3433" s="82" t="s">
        <v>326</v>
      </c>
      <c r="AR3433" s="82"/>
      <c r="AS3433">
        <v>0</v>
      </c>
      <c r="AT3433">
        <v>0</v>
      </c>
      <c r="AU3433">
        <v>2035</v>
      </c>
      <c r="AY3433">
        <v>0</v>
      </c>
      <c r="AZ3433">
        <v>0</v>
      </c>
      <c r="BA3433" s="82" t="s">
        <v>398</v>
      </c>
      <c r="BB3433">
        <v>14195</v>
      </c>
      <c r="BC3433">
        <v>1999.572998046875</v>
      </c>
      <c r="BD3433" s="92"/>
      <c r="BE3433" s="92"/>
      <c r="BF3433">
        <v>1999.572998046875</v>
      </c>
      <c r="BG3433">
        <v>0</v>
      </c>
      <c r="BH3433">
        <v>0</v>
      </c>
      <c r="BI3433" s="92"/>
      <c r="BJ3433" s="92"/>
      <c r="BK3433" s="92"/>
      <c r="BL3433">
        <v>0</v>
      </c>
    </row>
    <row r="3434" spans="1:64" x14ac:dyDescent="0.25">
      <c r="A3434" s="82" t="s">
        <v>297</v>
      </c>
      <c r="B3434" s="82" t="s">
        <v>397</v>
      </c>
      <c r="C3434" s="82" t="s">
        <v>109</v>
      </c>
      <c r="D3434" s="82" t="s">
        <v>307</v>
      </c>
      <c r="E3434" s="82" t="s">
        <v>60</v>
      </c>
      <c r="F3434" s="82" t="s">
        <v>345</v>
      </c>
      <c r="G3434" s="82" t="s">
        <v>345</v>
      </c>
      <c r="H3434">
        <v>0.22826175391674042</v>
      </c>
      <c r="I3434">
        <v>1999.572998046875</v>
      </c>
      <c r="J3434">
        <v>0.22826175391674042</v>
      </c>
      <c r="K3434" s="92"/>
      <c r="L3434">
        <v>0</v>
      </c>
      <c r="M3434" s="92"/>
      <c r="N3434" s="92"/>
      <c r="O3434" s="92"/>
      <c r="P3434">
        <v>872.29437255859375</v>
      </c>
      <c r="Q3434" s="92"/>
      <c r="R3434" s="92"/>
      <c r="S3434">
        <v>-1</v>
      </c>
      <c r="T3434">
        <v>0</v>
      </c>
      <c r="U3434" s="82" t="s">
        <v>328</v>
      </c>
      <c r="V3434" s="92"/>
      <c r="W3434">
        <v>1999.572998046875</v>
      </c>
      <c r="X3434" s="92"/>
      <c r="Y3434">
        <v>0</v>
      </c>
      <c r="Z3434">
        <v>78.767875671386719</v>
      </c>
      <c r="AA3434">
        <v>78.767875671386719</v>
      </c>
      <c r="AB3434">
        <v>0</v>
      </c>
      <c r="AC3434">
        <v>-1</v>
      </c>
      <c r="AD3434">
        <v>0</v>
      </c>
      <c r="AE3434">
        <v>0</v>
      </c>
      <c r="AF3434">
        <v>0</v>
      </c>
      <c r="AG3434">
        <v>365</v>
      </c>
      <c r="AH3434">
        <v>8760</v>
      </c>
      <c r="AI3434">
        <v>1.1415524932090193E-4</v>
      </c>
      <c r="AJ3434">
        <v>39.392345428466797</v>
      </c>
      <c r="AK3434">
        <v>0</v>
      </c>
      <c r="AL3434">
        <v>0</v>
      </c>
      <c r="AM3434">
        <v>78.767875671386719</v>
      </c>
      <c r="AN3434">
        <v>39.392345428466797</v>
      </c>
      <c r="AO3434" s="92"/>
      <c r="AP3434" s="82" t="s">
        <v>343</v>
      </c>
      <c r="AQ3434" s="82" t="s">
        <v>326</v>
      </c>
      <c r="AR3434" s="82"/>
      <c r="AS3434">
        <v>0</v>
      </c>
      <c r="AT3434">
        <v>0</v>
      </c>
      <c r="AU3434">
        <v>2035</v>
      </c>
      <c r="AY3434">
        <v>0</v>
      </c>
      <c r="AZ3434">
        <v>0</v>
      </c>
      <c r="BA3434" s="82" t="s">
        <v>398</v>
      </c>
      <c r="BB3434">
        <v>14196</v>
      </c>
      <c r="BC3434">
        <v>1999.572998046875</v>
      </c>
      <c r="BD3434" s="92"/>
      <c r="BE3434" s="92"/>
      <c r="BF3434">
        <v>1999.572998046875</v>
      </c>
      <c r="BG3434">
        <v>0</v>
      </c>
      <c r="BH3434">
        <v>0</v>
      </c>
      <c r="BI3434" s="92"/>
      <c r="BJ3434" s="92"/>
      <c r="BK3434" s="92"/>
      <c r="BL3434">
        <v>0</v>
      </c>
    </row>
    <row r="3435" spans="1:64" x14ac:dyDescent="0.25">
      <c r="A3435" s="82" t="s">
        <v>297</v>
      </c>
      <c r="B3435" s="82" t="s">
        <v>397</v>
      </c>
      <c r="C3435" s="82" t="s">
        <v>109</v>
      </c>
      <c r="D3435" s="82" t="s">
        <v>308</v>
      </c>
      <c r="E3435" s="82" t="s">
        <v>61</v>
      </c>
      <c r="F3435" s="82" t="s">
        <v>345</v>
      </c>
      <c r="G3435" s="82" t="s">
        <v>345</v>
      </c>
      <c r="H3435">
        <v>0.22826175391674042</v>
      </c>
      <c r="I3435">
        <v>1999.572998046875</v>
      </c>
      <c r="J3435">
        <v>0.22826175391674042</v>
      </c>
      <c r="K3435" s="92"/>
      <c r="L3435">
        <v>0</v>
      </c>
      <c r="M3435" s="92"/>
      <c r="N3435" s="92"/>
      <c r="O3435" s="92"/>
      <c r="P3435">
        <v>872.29437255859375</v>
      </c>
      <c r="Q3435" s="92"/>
      <c r="R3435" s="92"/>
      <c r="S3435">
        <v>-1</v>
      </c>
      <c r="T3435">
        <v>0</v>
      </c>
      <c r="U3435" s="82" t="s">
        <v>328</v>
      </c>
      <c r="V3435" s="92"/>
      <c r="W3435">
        <v>1999.572998046875</v>
      </c>
      <c r="X3435" s="92"/>
      <c r="Y3435">
        <v>0</v>
      </c>
      <c r="Z3435">
        <v>78.767875671386719</v>
      </c>
      <c r="AA3435">
        <v>78.767875671386719</v>
      </c>
      <c r="AB3435">
        <v>0</v>
      </c>
      <c r="AC3435">
        <v>-1</v>
      </c>
      <c r="AD3435">
        <v>0</v>
      </c>
      <c r="AE3435">
        <v>0</v>
      </c>
      <c r="AF3435">
        <v>0</v>
      </c>
      <c r="AG3435">
        <v>365</v>
      </c>
      <c r="AH3435">
        <v>8760</v>
      </c>
      <c r="AI3435">
        <v>1.1415524932090193E-4</v>
      </c>
      <c r="AJ3435">
        <v>39.392345428466797</v>
      </c>
      <c r="AK3435">
        <v>0</v>
      </c>
      <c r="AL3435">
        <v>0</v>
      </c>
      <c r="AM3435">
        <v>78.767875671386719</v>
      </c>
      <c r="AN3435">
        <v>39.392345428466797</v>
      </c>
      <c r="AO3435" s="92"/>
      <c r="AP3435" s="82" t="s">
        <v>343</v>
      </c>
      <c r="AQ3435" s="82" t="s">
        <v>326</v>
      </c>
      <c r="AR3435" s="82"/>
      <c r="AS3435">
        <v>0</v>
      </c>
      <c r="AT3435">
        <v>0</v>
      </c>
      <c r="AU3435">
        <v>2035</v>
      </c>
      <c r="AY3435">
        <v>0</v>
      </c>
      <c r="AZ3435">
        <v>0</v>
      </c>
      <c r="BA3435" s="82" t="s">
        <v>398</v>
      </c>
      <c r="BB3435">
        <v>14197</v>
      </c>
      <c r="BC3435">
        <v>1999.572998046875</v>
      </c>
      <c r="BD3435" s="92"/>
      <c r="BE3435" s="92"/>
      <c r="BF3435">
        <v>1999.572998046875</v>
      </c>
      <c r="BG3435">
        <v>0</v>
      </c>
      <c r="BH3435">
        <v>0</v>
      </c>
      <c r="BI3435" s="92"/>
      <c r="BJ3435" s="92"/>
      <c r="BK3435" s="92"/>
      <c r="BL3435">
        <v>0</v>
      </c>
    </row>
    <row r="3436" spans="1:64" x14ac:dyDescent="0.25">
      <c r="A3436" s="82" t="s">
        <v>297</v>
      </c>
      <c r="B3436" s="82" t="s">
        <v>397</v>
      </c>
      <c r="C3436" s="82" t="s">
        <v>109</v>
      </c>
      <c r="D3436" s="82" t="s">
        <v>309</v>
      </c>
      <c r="E3436" s="82" t="s">
        <v>310</v>
      </c>
      <c r="F3436" s="82" t="s">
        <v>345</v>
      </c>
      <c r="G3436" s="82" t="s">
        <v>345</v>
      </c>
      <c r="H3436">
        <v>0.22826175391674042</v>
      </c>
      <c r="I3436">
        <v>1999.572998046875</v>
      </c>
      <c r="J3436">
        <v>0.22826175391674042</v>
      </c>
      <c r="K3436" s="92"/>
      <c r="L3436">
        <v>0</v>
      </c>
      <c r="M3436" s="92"/>
      <c r="N3436" s="92"/>
      <c r="O3436" s="92"/>
      <c r="P3436">
        <v>872.29437255859375</v>
      </c>
      <c r="Q3436" s="92"/>
      <c r="R3436" s="92"/>
      <c r="S3436">
        <v>-1</v>
      </c>
      <c r="T3436">
        <v>0</v>
      </c>
      <c r="U3436" s="82" t="s">
        <v>328</v>
      </c>
      <c r="V3436" s="92"/>
      <c r="W3436">
        <v>1999.572998046875</v>
      </c>
      <c r="X3436" s="92"/>
      <c r="Y3436">
        <v>0</v>
      </c>
      <c r="Z3436">
        <v>78.767875671386719</v>
      </c>
      <c r="AA3436">
        <v>78.767875671386719</v>
      </c>
      <c r="AB3436">
        <v>0</v>
      </c>
      <c r="AC3436">
        <v>-1</v>
      </c>
      <c r="AD3436">
        <v>0</v>
      </c>
      <c r="AE3436">
        <v>0</v>
      </c>
      <c r="AF3436">
        <v>0</v>
      </c>
      <c r="AG3436">
        <v>365</v>
      </c>
      <c r="AH3436">
        <v>8760</v>
      </c>
      <c r="AI3436">
        <v>1.1415524932090193E-4</v>
      </c>
      <c r="AJ3436">
        <v>39.392345428466797</v>
      </c>
      <c r="AK3436">
        <v>0</v>
      </c>
      <c r="AL3436">
        <v>0</v>
      </c>
      <c r="AM3436">
        <v>78.767875671386719</v>
      </c>
      <c r="AN3436">
        <v>39.392345428466797</v>
      </c>
      <c r="AO3436" s="92"/>
      <c r="AP3436" s="82" t="s">
        <v>343</v>
      </c>
      <c r="AQ3436" s="82" t="s">
        <v>326</v>
      </c>
      <c r="AR3436" s="82"/>
      <c r="AS3436">
        <v>0</v>
      </c>
      <c r="AT3436">
        <v>0</v>
      </c>
      <c r="AU3436">
        <v>2035</v>
      </c>
      <c r="AY3436">
        <v>0</v>
      </c>
      <c r="AZ3436">
        <v>0</v>
      </c>
      <c r="BA3436" s="82" t="s">
        <v>398</v>
      </c>
      <c r="BB3436">
        <v>14198</v>
      </c>
      <c r="BC3436">
        <v>1999.572998046875</v>
      </c>
      <c r="BD3436" s="92"/>
      <c r="BE3436" s="92"/>
      <c r="BF3436">
        <v>1999.572998046875</v>
      </c>
      <c r="BG3436">
        <v>0</v>
      </c>
      <c r="BH3436">
        <v>0</v>
      </c>
      <c r="BI3436" s="92"/>
      <c r="BJ3436" s="92"/>
      <c r="BK3436" s="92"/>
      <c r="BL3436">
        <v>0</v>
      </c>
    </row>
    <row r="3437" spans="1:64" x14ac:dyDescent="0.25">
      <c r="A3437" s="82" t="s">
        <v>297</v>
      </c>
      <c r="B3437" s="82" t="s">
        <v>397</v>
      </c>
      <c r="C3437" s="82" t="s">
        <v>109</v>
      </c>
      <c r="D3437" s="82" t="s">
        <v>311</v>
      </c>
      <c r="E3437" s="82" t="s">
        <v>312</v>
      </c>
      <c r="F3437" s="82" t="s">
        <v>345</v>
      </c>
      <c r="G3437" s="82" t="s">
        <v>345</v>
      </c>
      <c r="H3437">
        <v>0.22826175391674042</v>
      </c>
      <c r="I3437">
        <v>1999.572998046875</v>
      </c>
      <c r="J3437">
        <v>0.22826175391674042</v>
      </c>
      <c r="K3437" s="92"/>
      <c r="L3437">
        <v>0</v>
      </c>
      <c r="M3437" s="92"/>
      <c r="N3437" s="92"/>
      <c r="O3437" s="92"/>
      <c r="P3437">
        <v>872.29437255859375</v>
      </c>
      <c r="Q3437" s="92"/>
      <c r="R3437" s="92"/>
      <c r="S3437">
        <v>-1</v>
      </c>
      <c r="T3437">
        <v>0</v>
      </c>
      <c r="U3437" s="82" t="s">
        <v>328</v>
      </c>
      <c r="V3437" s="92"/>
      <c r="W3437">
        <v>1999.572998046875</v>
      </c>
      <c r="X3437" s="92"/>
      <c r="Y3437">
        <v>0</v>
      </c>
      <c r="Z3437">
        <v>78.767875671386719</v>
      </c>
      <c r="AA3437">
        <v>78.767875671386719</v>
      </c>
      <c r="AB3437">
        <v>0</v>
      </c>
      <c r="AC3437">
        <v>-1</v>
      </c>
      <c r="AD3437">
        <v>0</v>
      </c>
      <c r="AE3437">
        <v>0</v>
      </c>
      <c r="AF3437">
        <v>0</v>
      </c>
      <c r="AG3437">
        <v>365</v>
      </c>
      <c r="AH3437">
        <v>8760</v>
      </c>
      <c r="AI3437">
        <v>1.1415524932090193E-4</v>
      </c>
      <c r="AJ3437">
        <v>39.392345428466797</v>
      </c>
      <c r="AK3437">
        <v>0</v>
      </c>
      <c r="AL3437">
        <v>0</v>
      </c>
      <c r="AM3437">
        <v>78.767875671386719</v>
      </c>
      <c r="AN3437">
        <v>39.392345428466797</v>
      </c>
      <c r="AO3437" s="92"/>
      <c r="AP3437" s="82" t="s">
        <v>343</v>
      </c>
      <c r="AQ3437" s="82" t="s">
        <v>326</v>
      </c>
      <c r="AR3437" s="82"/>
      <c r="AS3437">
        <v>0</v>
      </c>
      <c r="AT3437">
        <v>0</v>
      </c>
      <c r="AU3437">
        <v>2035</v>
      </c>
      <c r="AY3437">
        <v>0</v>
      </c>
      <c r="AZ3437">
        <v>0</v>
      </c>
      <c r="BA3437" s="82" t="s">
        <v>398</v>
      </c>
      <c r="BB3437">
        <v>14199</v>
      </c>
      <c r="BC3437">
        <v>1999.572998046875</v>
      </c>
      <c r="BD3437" s="92"/>
      <c r="BE3437" s="92"/>
      <c r="BF3437">
        <v>1999.572998046875</v>
      </c>
      <c r="BG3437">
        <v>0</v>
      </c>
      <c r="BH3437">
        <v>0</v>
      </c>
      <c r="BI3437" s="92"/>
      <c r="BJ3437" s="92"/>
      <c r="BK3437" s="92"/>
      <c r="BL3437">
        <v>0</v>
      </c>
    </row>
    <row r="3438" spans="1:64" x14ac:dyDescent="0.25">
      <c r="A3438" s="82" t="s">
        <v>297</v>
      </c>
      <c r="B3438" s="82" t="s">
        <v>397</v>
      </c>
      <c r="C3438" s="82" t="s">
        <v>109</v>
      </c>
      <c r="D3438" s="82" t="s">
        <v>313</v>
      </c>
      <c r="E3438" s="82" t="s">
        <v>314</v>
      </c>
      <c r="F3438" s="82" t="s">
        <v>345</v>
      </c>
      <c r="G3438" s="82" t="s">
        <v>345</v>
      </c>
      <c r="H3438">
        <v>0.22826175391674042</v>
      </c>
      <c r="I3438">
        <v>1999.572998046875</v>
      </c>
      <c r="J3438">
        <v>0.22826175391674042</v>
      </c>
      <c r="K3438" s="92"/>
      <c r="L3438">
        <v>0</v>
      </c>
      <c r="M3438" s="92"/>
      <c r="N3438" s="92"/>
      <c r="O3438" s="92"/>
      <c r="P3438">
        <v>872.29437255859375</v>
      </c>
      <c r="Q3438" s="92"/>
      <c r="R3438" s="92"/>
      <c r="S3438">
        <v>-1</v>
      </c>
      <c r="T3438">
        <v>0</v>
      </c>
      <c r="U3438" s="82" t="s">
        <v>328</v>
      </c>
      <c r="V3438" s="92"/>
      <c r="W3438">
        <v>1999.572998046875</v>
      </c>
      <c r="X3438" s="92"/>
      <c r="Y3438">
        <v>0</v>
      </c>
      <c r="Z3438">
        <v>78.767875671386719</v>
      </c>
      <c r="AA3438">
        <v>78.767875671386719</v>
      </c>
      <c r="AB3438">
        <v>0</v>
      </c>
      <c r="AC3438">
        <v>-1</v>
      </c>
      <c r="AD3438">
        <v>0</v>
      </c>
      <c r="AE3438">
        <v>0</v>
      </c>
      <c r="AF3438">
        <v>0</v>
      </c>
      <c r="AG3438">
        <v>365</v>
      </c>
      <c r="AH3438">
        <v>8760</v>
      </c>
      <c r="AI3438">
        <v>1.1415524932090193E-4</v>
      </c>
      <c r="AJ3438">
        <v>39.392345428466797</v>
      </c>
      <c r="AK3438">
        <v>0</v>
      </c>
      <c r="AL3438">
        <v>0</v>
      </c>
      <c r="AM3438">
        <v>78.767875671386719</v>
      </c>
      <c r="AN3438">
        <v>39.392345428466797</v>
      </c>
      <c r="AO3438" s="92"/>
      <c r="AP3438" s="82" t="s">
        <v>343</v>
      </c>
      <c r="AQ3438" s="82" t="s">
        <v>326</v>
      </c>
      <c r="AR3438" s="82"/>
      <c r="AS3438">
        <v>0</v>
      </c>
      <c r="AT3438">
        <v>0</v>
      </c>
      <c r="AU3438">
        <v>2035</v>
      </c>
      <c r="AY3438">
        <v>0</v>
      </c>
      <c r="AZ3438">
        <v>0</v>
      </c>
      <c r="BA3438" s="82" t="s">
        <v>398</v>
      </c>
      <c r="BB3438">
        <v>14200</v>
      </c>
      <c r="BC3438">
        <v>1999.572998046875</v>
      </c>
      <c r="BD3438" s="92"/>
      <c r="BE3438" s="92"/>
      <c r="BF3438">
        <v>1999.572998046875</v>
      </c>
      <c r="BG3438">
        <v>0</v>
      </c>
      <c r="BH3438">
        <v>0</v>
      </c>
      <c r="BI3438" s="92"/>
      <c r="BJ3438" s="92"/>
      <c r="BK3438" s="92"/>
      <c r="BL3438">
        <v>0</v>
      </c>
    </row>
    <row r="3439" spans="1:64" x14ac:dyDescent="0.25">
      <c r="A3439" s="82" t="s">
        <v>297</v>
      </c>
      <c r="B3439" s="82" t="s">
        <v>397</v>
      </c>
      <c r="C3439" s="82" t="s">
        <v>109</v>
      </c>
      <c r="D3439" s="82" t="s">
        <v>298</v>
      </c>
      <c r="E3439" s="82" t="s">
        <v>55</v>
      </c>
      <c r="F3439" s="82" t="s">
        <v>346</v>
      </c>
      <c r="G3439" s="82" t="s">
        <v>346</v>
      </c>
      <c r="H3439">
        <v>419.15603637695313</v>
      </c>
      <c r="I3439">
        <v>458.28164672851563</v>
      </c>
      <c r="J3439">
        <v>117.12495422363281</v>
      </c>
      <c r="K3439" s="92"/>
      <c r="L3439">
        <v>0</v>
      </c>
      <c r="M3439" s="92"/>
      <c r="N3439" s="92"/>
      <c r="O3439" s="92"/>
      <c r="P3439">
        <v>48907.359375</v>
      </c>
      <c r="Q3439" s="92"/>
      <c r="R3439" s="92"/>
      <c r="S3439">
        <v>-1</v>
      </c>
      <c r="T3439">
        <v>10286390</v>
      </c>
      <c r="U3439" s="82" t="s">
        <v>300</v>
      </c>
      <c r="V3439" s="92"/>
      <c r="W3439">
        <v>1026014.5625</v>
      </c>
      <c r="X3439" s="92"/>
      <c r="Y3439">
        <v>125.74681091308594</v>
      </c>
      <c r="Z3439">
        <v>50304.953125</v>
      </c>
      <c r="AA3439">
        <v>50304.953125</v>
      </c>
      <c r="AB3439">
        <v>0</v>
      </c>
      <c r="AC3439">
        <v>-1</v>
      </c>
      <c r="AD3439">
        <v>0</v>
      </c>
      <c r="AE3439">
        <v>0</v>
      </c>
      <c r="AF3439">
        <v>3564.078857421875</v>
      </c>
      <c r="AG3439">
        <v>73</v>
      </c>
      <c r="AH3439">
        <v>3099</v>
      </c>
      <c r="AI3439">
        <v>0.25557416677474976</v>
      </c>
      <c r="AJ3439">
        <v>49.029472351074219</v>
      </c>
      <c r="AK3439">
        <v>41542.7421875</v>
      </c>
      <c r="AL3439">
        <v>40.489429473876953</v>
      </c>
      <c r="AM3439">
        <v>8762.20703125</v>
      </c>
      <c r="AN3439">
        <v>8.5400419235229492</v>
      </c>
      <c r="AO3439" s="92"/>
      <c r="AP3439" s="82" t="s">
        <v>347</v>
      </c>
      <c r="AQ3439" s="82" t="s">
        <v>326</v>
      </c>
      <c r="AR3439" s="82"/>
      <c r="AS3439">
        <v>0</v>
      </c>
      <c r="AT3439">
        <v>0</v>
      </c>
      <c r="AU3439">
        <v>2035</v>
      </c>
      <c r="AY3439">
        <v>0</v>
      </c>
      <c r="AZ3439">
        <v>0</v>
      </c>
      <c r="BA3439" s="82" t="s">
        <v>398</v>
      </c>
      <c r="BB3439">
        <v>14201</v>
      </c>
      <c r="BC3439">
        <v>480</v>
      </c>
      <c r="BD3439" s="92"/>
      <c r="BE3439" s="92"/>
      <c r="BF3439">
        <v>1026014.5625</v>
      </c>
      <c r="BG3439">
        <v>0</v>
      </c>
      <c r="BH3439">
        <v>0</v>
      </c>
      <c r="BI3439" s="92"/>
      <c r="BJ3439" s="92"/>
      <c r="BK3439" s="92"/>
      <c r="BL3439">
        <v>0</v>
      </c>
    </row>
    <row r="3440" spans="1:64" x14ac:dyDescent="0.25">
      <c r="A3440" s="82" t="s">
        <v>297</v>
      </c>
      <c r="B3440" s="82" t="s">
        <v>397</v>
      </c>
      <c r="C3440" s="82" t="s">
        <v>109</v>
      </c>
      <c r="D3440" s="82" t="s">
        <v>303</v>
      </c>
      <c r="E3440" s="82" t="s">
        <v>304</v>
      </c>
      <c r="F3440" s="82" t="s">
        <v>346</v>
      </c>
      <c r="G3440" s="82" t="s">
        <v>346</v>
      </c>
      <c r="H3440">
        <v>419.15603637695313</v>
      </c>
      <c r="I3440">
        <v>458.28164672851563</v>
      </c>
      <c r="J3440">
        <v>117.12495422363281</v>
      </c>
      <c r="K3440" s="92"/>
      <c r="L3440">
        <v>0</v>
      </c>
      <c r="M3440" s="92"/>
      <c r="N3440" s="92"/>
      <c r="O3440" s="92"/>
      <c r="P3440">
        <v>48907.359375</v>
      </c>
      <c r="Q3440" s="92"/>
      <c r="R3440" s="92"/>
      <c r="S3440">
        <v>-1</v>
      </c>
      <c r="T3440">
        <v>10286390</v>
      </c>
      <c r="U3440" s="82" t="s">
        <v>300</v>
      </c>
      <c r="V3440" s="92"/>
      <c r="W3440">
        <v>1026014.5625</v>
      </c>
      <c r="X3440" s="92"/>
      <c r="Y3440">
        <v>125.74681091308594</v>
      </c>
      <c r="Z3440">
        <v>50304.953125</v>
      </c>
      <c r="AA3440">
        <v>50304.953125</v>
      </c>
      <c r="AB3440">
        <v>0</v>
      </c>
      <c r="AC3440">
        <v>-1</v>
      </c>
      <c r="AD3440">
        <v>0</v>
      </c>
      <c r="AE3440">
        <v>0</v>
      </c>
      <c r="AF3440">
        <v>3564.078857421875</v>
      </c>
      <c r="AG3440">
        <v>73</v>
      </c>
      <c r="AH3440">
        <v>3099</v>
      </c>
      <c r="AI3440">
        <v>0.25557416677474976</v>
      </c>
      <c r="AJ3440">
        <v>49.029472351074219</v>
      </c>
      <c r="AK3440">
        <v>41542.7421875</v>
      </c>
      <c r="AL3440">
        <v>40.489429473876953</v>
      </c>
      <c r="AM3440">
        <v>8762.20703125</v>
      </c>
      <c r="AN3440">
        <v>8.5400419235229492</v>
      </c>
      <c r="AO3440" s="92"/>
      <c r="AP3440" s="82" t="s">
        <v>347</v>
      </c>
      <c r="AQ3440" s="82" t="s">
        <v>326</v>
      </c>
      <c r="AR3440" s="82"/>
      <c r="AS3440">
        <v>0</v>
      </c>
      <c r="AT3440">
        <v>0</v>
      </c>
      <c r="AU3440">
        <v>2035</v>
      </c>
      <c r="AY3440">
        <v>0</v>
      </c>
      <c r="AZ3440">
        <v>0</v>
      </c>
      <c r="BA3440" s="82" t="s">
        <v>398</v>
      </c>
      <c r="BB3440">
        <v>14202</v>
      </c>
      <c r="BC3440">
        <v>480</v>
      </c>
      <c r="BD3440" s="92"/>
      <c r="BE3440" s="92"/>
      <c r="BF3440">
        <v>1026014.5625</v>
      </c>
      <c r="BG3440">
        <v>0</v>
      </c>
      <c r="BH3440">
        <v>0</v>
      </c>
      <c r="BI3440" s="92"/>
      <c r="BJ3440" s="92"/>
      <c r="BK3440" s="92"/>
      <c r="BL3440">
        <v>0</v>
      </c>
    </row>
    <row r="3441" spans="1:64" x14ac:dyDescent="0.25">
      <c r="A3441" s="82" t="s">
        <v>297</v>
      </c>
      <c r="B3441" s="82" t="s">
        <v>397</v>
      </c>
      <c r="C3441" s="82" t="s">
        <v>109</v>
      </c>
      <c r="D3441" s="82" t="s">
        <v>305</v>
      </c>
      <c r="E3441" s="82" t="s">
        <v>58</v>
      </c>
      <c r="F3441" s="82" t="s">
        <v>346</v>
      </c>
      <c r="G3441" s="82" t="s">
        <v>346</v>
      </c>
      <c r="H3441">
        <v>419.15603637695313</v>
      </c>
      <c r="I3441">
        <v>458.28164672851563</v>
      </c>
      <c r="J3441">
        <v>117.12495422363281</v>
      </c>
      <c r="K3441" s="92"/>
      <c r="L3441">
        <v>0</v>
      </c>
      <c r="M3441" s="92"/>
      <c r="N3441" s="92"/>
      <c r="O3441" s="92"/>
      <c r="P3441">
        <v>48907.359375</v>
      </c>
      <c r="Q3441" s="92"/>
      <c r="R3441" s="92"/>
      <c r="S3441">
        <v>-1</v>
      </c>
      <c r="T3441">
        <v>10286390</v>
      </c>
      <c r="U3441" s="82" t="s">
        <v>300</v>
      </c>
      <c r="V3441" s="92"/>
      <c r="W3441">
        <v>1026014.5625</v>
      </c>
      <c r="X3441" s="92"/>
      <c r="Y3441">
        <v>125.74681091308594</v>
      </c>
      <c r="Z3441">
        <v>50304.953125</v>
      </c>
      <c r="AA3441">
        <v>50304.953125</v>
      </c>
      <c r="AB3441">
        <v>0</v>
      </c>
      <c r="AC3441">
        <v>-1</v>
      </c>
      <c r="AD3441">
        <v>0</v>
      </c>
      <c r="AE3441">
        <v>0</v>
      </c>
      <c r="AF3441">
        <v>3564.078857421875</v>
      </c>
      <c r="AG3441">
        <v>73</v>
      </c>
      <c r="AH3441">
        <v>3099</v>
      </c>
      <c r="AI3441">
        <v>0.25557416677474976</v>
      </c>
      <c r="AJ3441">
        <v>49.029472351074219</v>
      </c>
      <c r="AK3441">
        <v>41542.7421875</v>
      </c>
      <c r="AL3441">
        <v>40.489429473876953</v>
      </c>
      <c r="AM3441">
        <v>8762.20703125</v>
      </c>
      <c r="AN3441">
        <v>8.5400419235229492</v>
      </c>
      <c r="AO3441" s="92"/>
      <c r="AP3441" s="82" t="s">
        <v>347</v>
      </c>
      <c r="AQ3441" s="82" t="s">
        <v>326</v>
      </c>
      <c r="AR3441" s="82"/>
      <c r="AS3441">
        <v>0</v>
      </c>
      <c r="AT3441">
        <v>0</v>
      </c>
      <c r="AU3441">
        <v>2035</v>
      </c>
      <c r="AY3441">
        <v>0</v>
      </c>
      <c r="AZ3441">
        <v>0</v>
      </c>
      <c r="BA3441" s="82" t="s">
        <v>398</v>
      </c>
      <c r="BB3441">
        <v>14203</v>
      </c>
      <c r="BC3441">
        <v>480</v>
      </c>
      <c r="BD3441" s="92"/>
      <c r="BE3441" s="92"/>
      <c r="BF3441">
        <v>1026014.5625</v>
      </c>
      <c r="BG3441">
        <v>0</v>
      </c>
      <c r="BH3441">
        <v>0</v>
      </c>
      <c r="BI3441" s="92"/>
      <c r="BJ3441" s="92"/>
      <c r="BK3441" s="92"/>
      <c r="BL3441">
        <v>0</v>
      </c>
    </row>
    <row r="3442" spans="1:64" x14ac:dyDescent="0.25">
      <c r="A3442" s="82" t="s">
        <v>297</v>
      </c>
      <c r="B3442" s="82" t="s">
        <v>397</v>
      </c>
      <c r="C3442" s="82" t="s">
        <v>109</v>
      </c>
      <c r="D3442" s="82" t="s">
        <v>306</v>
      </c>
      <c r="E3442" s="82" t="s">
        <v>59</v>
      </c>
      <c r="F3442" s="82" t="s">
        <v>346</v>
      </c>
      <c r="G3442" s="82" t="s">
        <v>346</v>
      </c>
      <c r="H3442">
        <v>209.57801818847656</v>
      </c>
      <c r="I3442">
        <v>229.14082336425781</v>
      </c>
      <c r="J3442">
        <v>58.562477111816406</v>
      </c>
      <c r="K3442" s="92"/>
      <c r="L3442">
        <v>0</v>
      </c>
      <c r="M3442" s="92"/>
      <c r="N3442" s="92"/>
      <c r="O3442" s="92"/>
      <c r="P3442">
        <v>24453.6796875</v>
      </c>
      <c r="Q3442" s="92"/>
      <c r="R3442" s="92"/>
      <c r="S3442">
        <v>-1</v>
      </c>
      <c r="T3442">
        <v>5143195</v>
      </c>
      <c r="U3442" s="82" t="s">
        <v>300</v>
      </c>
      <c r="V3442" s="92"/>
      <c r="W3442">
        <v>513007.28125</v>
      </c>
      <c r="X3442" s="92"/>
      <c r="Y3442">
        <v>62.873405456542969</v>
      </c>
      <c r="Z3442">
        <v>25152.4765625</v>
      </c>
      <c r="AA3442">
        <v>25152.4765625</v>
      </c>
      <c r="AB3442">
        <v>0</v>
      </c>
      <c r="AC3442">
        <v>-1</v>
      </c>
      <c r="AD3442">
        <v>0</v>
      </c>
      <c r="AE3442">
        <v>0</v>
      </c>
      <c r="AF3442">
        <v>1782.0394287109375</v>
      </c>
      <c r="AG3442">
        <v>73</v>
      </c>
      <c r="AH3442">
        <v>3099</v>
      </c>
      <c r="AI3442">
        <v>0.25557416677474976</v>
      </c>
      <c r="AJ3442">
        <v>49.029472351074219</v>
      </c>
      <c r="AK3442">
        <v>20771.37109375</v>
      </c>
      <c r="AL3442">
        <v>40.489429473876953</v>
      </c>
      <c r="AM3442">
        <v>4381.103515625</v>
      </c>
      <c r="AN3442">
        <v>8.5400419235229492</v>
      </c>
      <c r="AO3442" s="92"/>
      <c r="AP3442" s="82" t="s">
        <v>347</v>
      </c>
      <c r="AQ3442" s="82" t="s">
        <v>326</v>
      </c>
      <c r="AR3442" s="82"/>
      <c r="AS3442">
        <v>0</v>
      </c>
      <c r="AT3442">
        <v>0</v>
      </c>
      <c r="AU3442">
        <v>2035</v>
      </c>
      <c r="AY3442">
        <v>0</v>
      </c>
      <c r="AZ3442">
        <v>0</v>
      </c>
      <c r="BA3442" s="82" t="s">
        <v>398</v>
      </c>
      <c r="BB3442">
        <v>14204</v>
      </c>
      <c r="BC3442">
        <v>240</v>
      </c>
      <c r="BD3442" s="92"/>
      <c r="BE3442" s="92"/>
      <c r="BF3442">
        <v>513007.28125</v>
      </c>
      <c r="BG3442">
        <v>0</v>
      </c>
      <c r="BH3442">
        <v>0</v>
      </c>
      <c r="BI3442" s="92"/>
      <c r="BJ3442" s="92"/>
      <c r="BK3442" s="92"/>
      <c r="BL3442">
        <v>0</v>
      </c>
    </row>
    <row r="3443" spans="1:64" x14ac:dyDescent="0.25">
      <c r="A3443" s="82" t="s">
        <v>297</v>
      </c>
      <c r="B3443" s="82" t="s">
        <v>397</v>
      </c>
      <c r="C3443" s="82" t="s">
        <v>109</v>
      </c>
      <c r="D3443" s="82" t="s">
        <v>307</v>
      </c>
      <c r="E3443" s="82" t="s">
        <v>60</v>
      </c>
      <c r="F3443" s="82" t="s">
        <v>346</v>
      </c>
      <c r="G3443" s="82" t="s">
        <v>346</v>
      </c>
      <c r="H3443">
        <v>419.15603637695313</v>
      </c>
      <c r="I3443">
        <v>458.28164672851563</v>
      </c>
      <c r="J3443">
        <v>117.12495422363281</v>
      </c>
      <c r="K3443" s="92"/>
      <c r="L3443">
        <v>0</v>
      </c>
      <c r="M3443" s="92"/>
      <c r="N3443" s="92"/>
      <c r="O3443" s="92"/>
      <c r="P3443">
        <v>48907.359375</v>
      </c>
      <c r="Q3443" s="92"/>
      <c r="R3443" s="92"/>
      <c r="S3443">
        <v>-1</v>
      </c>
      <c r="T3443">
        <v>10286390</v>
      </c>
      <c r="U3443" s="82" t="s">
        <v>300</v>
      </c>
      <c r="V3443" s="92"/>
      <c r="W3443">
        <v>1026014.5625</v>
      </c>
      <c r="X3443" s="92"/>
      <c r="Y3443">
        <v>125.74681091308594</v>
      </c>
      <c r="Z3443">
        <v>50304.953125</v>
      </c>
      <c r="AA3443">
        <v>50304.953125</v>
      </c>
      <c r="AB3443">
        <v>0</v>
      </c>
      <c r="AC3443">
        <v>-1</v>
      </c>
      <c r="AD3443">
        <v>0</v>
      </c>
      <c r="AE3443">
        <v>0</v>
      </c>
      <c r="AF3443">
        <v>3564.078857421875</v>
      </c>
      <c r="AG3443">
        <v>73</v>
      </c>
      <c r="AH3443">
        <v>3099</v>
      </c>
      <c r="AI3443">
        <v>0.25557416677474976</v>
      </c>
      <c r="AJ3443">
        <v>49.029472351074219</v>
      </c>
      <c r="AK3443">
        <v>41542.7421875</v>
      </c>
      <c r="AL3443">
        <v>40.489429473876953</v>
      </c>
      <c r="AM3443">
        <v>8762.20703125</v>
      </c>
      <c r="AN3443">
        <v>8.5400419235229492</v>
      </c>
      <c r="AO3443" s="92"/>
      <c r="AP3443" s="82" t="s">
        <v>347</v>
      </c>
      <c r="AQ3443" s="82" t="s">
        <v>326</v>
      </c>
      <c r="AR3443" s="82"/>
      <c r="AS3443">
        <v>0</v>
      </c>
      <c r="AT3443">
        <v>0</v>
      </c>
      <c r="AU3443">
        <v>2035</v>
      </c>
      <c r="AY3443">
        <v>0</v>
      </c>
      <c r="AZ3443">
        <v>0</v>
      </c>
      <c r="BA3443" s="82" t="s">
        <v>398</v>
      </c>
      <c r="BB3443">
        <v>14205</v>
      </c>
      <c r="BC3443">
        <v>480</v>
      </c>
      <c r="BD3443" s="92"/>
      <c r="BE3443" s="92"/>
      <c r="BF3443">
        <v>1026014.5625</v>
      </c>
      <c r="BG3443">
        <v>0</v>
      </c>
      <c r="BH3443">
        <v>0</v>
      </c>
      <c r="BI3443" s="92"/>
      <c r="BJ3443" s="92"/>
      <c r="BK3443" s="92"/>
      <c r="BL3443">
        <v>0</v>
      </c>
    </row>
    <row r="3444" spans="1:64" x14ac:dyDescent="0.25">
      <c r="A3444" s="82" t="s">
        <v>297</v>
      </c>
      <c r="B3444" s="82" t="s">
        <v>397</v>
      </c>
      <c r="C3444" s="82" t="s">
        <v>109</v>
      </c>
      <c r="D3444" s="82" t="s">
        <v>309</v>
      </c>
      <c r="E3444" s="82" t="s">
        <v>310</v>
      </c>
      <c r="F3444" s="82" t="s">
        <v>346</v>
      </c>
      <c r="G3444" s="82" t="s">
        <v>346</v>
      </c>
      <c r="H3444">
        <v>419.15603637695313</v>
      </c>
      <c r="I3444">
        <v>458.28164672851563</v>
      </c>
      <c r="J3444">
        <v>117.12495422363281</v>
      </c>
      <c r="K3444" s="92"/>
      <c r="L3444">
        <v>0</v>
      </c>
      <c r="M3444" s="92"/>
      <c r="N3444" s="92"/>
      <c r="O3444" s="92"/>
      <c r="P3444">
        <v>48907.359375</v>
      </c>
      <c r="Q3444" s="92"/>
      <c r="R3444" s="92"/>
      <c r="S3444">
        <v>-1</v>
      </c>
      <c r="T3444">
        <v>10286390</v>
      </c>
      <c r="U3444" s="82" t="s">
        <v>300</v>
      </c>
      <c r="V3444" s="92"/>
      <c r="W3444">
        <v>1026014.5625</v>
      </c>
      <c r="X3444" s="92"/>
      <c r="Y3444">
        <v>125.74681091308594</v>
      </c>
      <c r="Z3444">
        <v>50304.953125</v>
      </c>
      <c r="AA3444">
        <v>50304.953125</v>
      </c>
      <c r="AB3444">
        <v>0</v>
      </c>
      <c r="AC3444">
        <v>-1</v>
      </c>
      <c r="AD3444">
        <v>0</v>
      </c>
      <c r="AE3444">
        <v>0</v>
      </c>
      <c r="AF3444">
        <v>3564.078857421875</v>
      </c>
      <c r="AG3444">
        <v>73</v>
      </c>
      <c r="AH3444">
        <v>3099</v>
      </c>
      <c r="AI3444">
        <v>0.25557416677474976</v>
      </c>
      <c r="AJ3444">
        <v>49.029472351074219</v>
      </c>
      <c r="AK3444">
        <v>41542.7421875</v>
      </c>
      <c r="AL3444">
        <v>40.489429473876953</v>
      </c>
      <c r="AM3444">
        <v>8762.20703125</v>
      </c>
      <c r="AN3444">
        <v>8.5400419235229492</v>
      </c>
      <c r="AO3444" s="92"/>
      <c r="AP3444" s="82" t="s">
        <v>347</v>
      </c>
      <c r="AQ3444" s="82" t="s">
        <v>326</v>
      </c>
      <c r="AR3444" s="82"/>
      <c r="AS3444">
        <v>0</v>
      </c>
      <c r="AT3444">
        <v>0</v>
      </c>
      <c r="AU3444">
        <v>2035</v>
      </c>
      <c r="AY3444">
        <v>0</v>
      </c>
      <c r="AZ3444">
        <v>0</v>
      </c>
      <c r="BA3444" s="82" t="s">
        <v>398</v>
      </c>
      <c r="BB3444">
        <v>14206</v>
      </c>
      <c r="BC3444">
        <v>480</v>
      </c>
      <c r="BD3444" s="92"/>
      <c r="BE3444" s="92"/>
      <c r="BF3444">
        <v>1026014.5625</v>
      </c>
      <c r="BG3444">
        <v>0</v>
      </c>
      <c r="BH3444">
        <v>0</v>
      </c>
      <c r="BI3444" s="92"/>
      <c r="BJ3444" s="92"/>
      <c r="BK3444" s="92"/>
      <c r="BL3444">
        <v>0</v>
      </c>
    </row>
    <row r="3445" spans="1:64" x14ac:dyDescent="0.25">
      <c r="A3445" s="82" t="s">
        <v>297</v>
      </c>
      <c r="B3445" s="82" t="s">
        <v>397</v>
      </c>
      <c r="C3445" s="82" t="s">
        <v>109</v>
      </c>
      <c r="D3445" s="82" t="s">
        <v>311</v>
      </c>
      <c r="E3445" s="82" t="s">
        <v>312</v>
      </c>
      <c r="F3445" s="82" t="s">
        <v>346</v>
      </c>
      <c r="G3445" s="82" t="s">
        <v>346</v>
      </c>
      <c r="H3445">
        <v>209.57801818847656</v>
      </c>
      <c r="I3445">
        <v>229.14082336425781</v>
      </c>
      <c r="J3445">
        <v>58.562477111816406</v>
      </c>
      <c r="K3445" s="92"/>
      <c r="L3445">
        <v>0</v>
      </c>
      <c r="M3445" s="92"/>
      <c r="N3445" s="92"/>
      <c r="O3445" s="92"/>
      <c r="P3445">
        <v>24453.6796875</v>
      </c>
      <c r="Q3445" s="92"/>
      <c r="R3445" s="92"/>
      <c r="S3445">
        <v>-1</v>
      </c>
      <c r="T3445">
        <v>5143195</v>
      </c>
      <c r="U3445" s="82" t="s">
        <v>300</v>
      </c>
      <c r="V3445" s="92"/>
      <c r="W3445">
        <v>513007.28125</v>
      </c>
      <c r="X3445" s="92"/>
      <c r="Y3445">
        <v>62.873405456542969</v>
      </c>
      <c r="Z3445">
        <v>25152.4765625</v>
      </c>
      <c r="AA3445">
        <v>25152.4765625</v>
      </c>
      <c r="AB3445">
        <v>0</v>
      </c>
      <c r="AC3445">
        <v>-1</v>
      </c>
      <c r="AD3445">
        <v>0</v>
      </c>
      <c r="AE3445">
        <v>0</v>
      </c>
      <c r="AF3445">
        <v>1782.0394287109375</v>
      </c>
      <c r="AG3445">
        <v>73</v>
      </c>
      <c r="AH3445">
        <v>3099</v>
      </c>
      <c r="AI3445">
        <v>0.25557416677474976</v>
      </c>
      <c r="AJ3445">
        <v>49.029472351074219</v>
      </c>
      <c r="AK3445">
        <v>20771.37109375</v>
      </c>
      <c r="AL3445">
        <v>40.489429473876953</v>
      </c>
      <c r="AM3445">
        <v>4381.103515625</v>
      </c>
      <c r="AN3445">
        <v>8.5400419235229492</v>
      </c>
      <c r="AO3445" s="92"/>
      <c r="AP3445" s="82" t="s">
        <v>347</v>
      </c>
      <c r="AQ3445" s="82" t="s">
        <v>326</v>
      </c>
      <c r="AR3445" s="82"/>
      <c r="AS3445">
        <v>0</v>
      </c>
      <c r="AT3445">
        <v>0</v>
      </c>
      <c r="AU3445">
        <v>2035</v>
      </c>
      <c r="AY3445">
        <v>0</v>
      </c>
      <c r="AZ3445">
        <v>0</v>
      </c>
      <c r="BA3445" s="82" t="s">
        <v>398</v>
      </c>
      <c r="BB3445">
        <v>14207</v>
      </c>
      <c r="BC3445">
        <v>240</v>
      </c>
      <c r="BD3445" s="92"/>
      <c r="BE3445" s="92"/>
      <c r="BF3445">
        <v>513007.28125</v>
      </c>
      <c r="BG3445">
        <v>0</v>
      </c>
      <c r="BH3445">
        <v>0</v>
      </c>
      <c r="BI3445" s="92"/>
      <c r="BJ3445" s="92"/>
      <c r="BK3445" s="92"/>
      <c r="BL3445">
        <v>0</v>
      </c>
    </row>
    <row r="3446" spans="1:64" x14ac:dyDescent="0.25">
      <c r="A3446" s="82" t="s">
        <v>297</v>
      </c>
      <c r="B3446" s="82" t="s">
        <v>397</v>
      </c>
      <c r="C3446" s="82" t="s">
        <v>109</v>
      </c>
      <c r="D3446" s="82" t="s">
        <v>313</v>
      </c>
      <c r="E3446" s="82" t="s">
        <v>314</v>
      </c>
      <c r="F3446" s="82" t="s">
        <v>346</v>
      </c>
      <c r="G3446" s="82" t="s">
        <v>346</v>
      </c>
      <c r="H3446">
        <v>419.15603637695313</v>
      </c>
      <c r="I3446">
        <v>458.28164672851563</v>
      </c>
      <c r="J3446">
        <v>117.12495422363281</v>
      </c>
      <c r="K3446" s="92"/>
      <c r="L3446">
        <v>0</v>
      </c>
      <c r="M3446" s="92"/>
      <c r="N3446" s="92"/>
      <c r="O3446" s="92"/>
      <c r="P3446">
        <v>48907.359375</v>
      </c>
      <c r="Q3446" s="92"/>
      <c r="R3446" s="92"/>
      <c r="S3446">
        <v>-1</v>
      </c>
      <c r="T3446">
        <v>10286390</v>
      </c>
      <c r="U3446" s="82" t="s">
        <v>300</v>
      </c>
      <c r="V3446" s="92"/>
      <c r="W3446">
        <v>1026014.5625</v>
      </c>
      <c r="X3446" s="92"/>
      <c r="Y3446">
        <v>125.74681091308594</v>
      </c>
      <c r="Z3446">
        <v>50304.953125</v>
      </c>
      <c r="AA3446">
        <v>50304.953125</v>
      </c>
      <c r="AB3446">
        <v>0</v>
      </c>
      <c r="AC3446">
        <v>-1</v>
      </c>
      <c r="AD3446">
        <v>0</v>
      </c>
      <c r="AE3446">
        <v>0</v>
      </c>
      <c r="AF3446">
        <v>3564.078857421875</v>
      </c>
      <c r="AG3446">
        <v>73</v>
      </c>
      <c r="AH3446">
        <v>3099</v>
      </c>
      <c r="AI3446">
        <v>0.25557416677474976</v>
      </c>
      <c r="AJ3446">
        <v>49.029472351074219</v>
      </c>
      <c r="AK3446">
        <v>41542.7421875</v>
      </c>
      <c r="AL3446">
        <v>40.489429473876953</v>
      </c>
      <c r="AM3446">
        <v>8762.20703125</v>
      </c>
      <c r="AN3446">
        <v>8.5400419235229492</v>
      </c>
      <c r="AO3446" s="92"/>
      <c r="AP3446" s="82" t="s">
        <v>347</v>
      </c>
      <c r="AQ3446" s="82" t="s">
        <v>326</v>
      </c>
      <c r="AR3446" s="82"/>
      <c r="AS3446">
        <v>0</v>
      </c>
      <c r="AT3446">
        <v>0</v>
      </c>
      <c r="AU3446">
        <v>2035</v>
      </c>
      <c r="AY3446">
        <v>0</v>
      </c>
      <c r="AZ3446">
        <v>0</v>
      </c>
      <c r="BA3446" s="82" t="s">
        <v>398</v>
      </c>
      <c r="BB3446">
        <v>14208</v>
      </c>
      <c r="BC3446">
        <v>480</v>
      </c>
      <c r="BD3446" s="92"/>
      <c r="BE3446" s="92"/>
      <c r="BF3446">
        <v>1026014.5625</v>
      </c>
      <c r="BG3446">
        <v>0</v>
      </c>
      <c r="BH3446">
        <v>0</v>
      </c>
      <c r="BI3446" s="92"/>
      <c r="BJ3446" s="92"/>
      <c r="BK3446" s="92"/>
      <c r="BL3446">
        <v>0</v>
      </c>
    </row>
    <row r="3447" spans="1:64" x14ac:dyDescent="0.25">
      <c r="A3447" s="82" t="s">
        <v>297</v>
      </c>
      <c r="B3447" s="82" t="s">
        <v>397</v>
      </c>
      <c r="C3447" s="82" t="s">
        <v>109</v>
      </c>
      <c r="D3447" s="82" t="s">
        <v>311</v>
      </c>
      <c r="E3447" s="82" t="s">
        <v>312</v>
      </c>
      <c r="F3447" s="82" t="s">
        <v>348</v>
      </c>
      <c r="G3447" s="82" t="s">
        <v>348</v>
      </c>
      <c r="H3447">
        <v>22.833641052246094</v>
      </c>
      <c r="I3447">
        <v>100</v>
      </c>
      <c r="J3447">
        <v>22.833641052246094</v>
      </c>
      <c r="K3447" s="92"/>
      <c r="L3447">
        <v>0</v>
      </c>
      <c r="M3447" s="92"/>
      <c r="N3447" s="92"/>
      <c r="O3447" s="92"/>
      <c r="P3447">
        <v>15077.126953125</v>
      </c>
      <c r="Q3447" s="92"/>
      <c r="R3447" s="92"/>
      <c r="S3447">
        <v>-1</v>
      </c>
      <c r="T3447">
        <v>0</v>
      </c>
      <c r="U3447" s="82" t="s">
        <v>324</v>
      </c>
      <c r="V3447" s="92"/>
      <c r="W3447">
        <v>200022.6875</v>
      </c>
      <c r="X3447" s="92"/>
      <c r="Y3447">
        <v>0</v>
      </c>
      <c r="Z3447">
        <v>6550.7890625</v>
      </c>
      <c r="AA3447">
        <v>6550.7890625</v>
      </c>
      <c r="AB3447">
        <v>0</v>
      </c>
      <c r="AC3447">
        <v>-1</v>
      </c>
      <c r="AD3447">
        <v>0</v>
      </c>
      <c r="AE3447">
        <v>0</v>
      </c>
      <c r="AF3447">
        <v>0</v>
      </c>
      <c r="AG3447">
        <v>365</v>
      </c>
      <c r="AH3447">
        <v>4383</v>
      </c>
      <c r="AI3447">
        <v>0.22833640873432159</v>
      </c>
      <c r="AJ3447">
        <v>32.750228881835938</v>
      </c>
      <c r="AK3447">
        <v>-6391.8037109375</v>
      </c>
      <c r="AL3447">
        <v>-31.955390930175781</v>
      </c>
      <c r="AM3447">
        <v>12942.5927734375</v>
      </c>
      <c r="AN3447">
        <v>64.705619812011719</v>
      </c>
      <c r="AO3447" s="92"/>
      <c r="AP3447" s="82" t="s">
        <v>336</v>
      </c>
      <c r="AQ3447" s="82" t="s">
        <v>326</v>
      </c>
      <c r="AR3447" s="82"/>
      <c r="AS3447">
        <v>0</v>
      </c>
      <c r="AT3447">
        <v>0</v>
      </c>
      <c r="AU3447">
        <v>2035</v>
      </c>
      <c r="AY3447">
        <v>0</v>
      </c>
      <c r="AZ3447">
        <v>0</v>
      </c>
      <c r="BA3447" s="82" t="s">
        <v>398</v>
      </c>
      <c r="BB3447">
        <v>14209</v>
      </c>
      <c r="BC3447">
        <v>100</v>
      </c>
      <c r="BD3447" s="92"/>
      <c r="BE3447" s="92"/>
      <c r="BF3447">
        <v>200022.6875</v>
      </c>
      <c r="BG3447">
        <v>0</v>
      </c>
      <c r="BH3447">
        <v>0</v>
      </c>
      <c r="BI3447" s="92"/>
      <c r="BJ3447" s="92"/>
      <c r="BK3447" s="92"/>
      <c r="BL3447">
        <v>0</v>
      </c>
    </row>
    <row r="3448" spans="1:64" x14ac:dyDescent="0.25">
      <c r="A3448" s="82" t="s">
        <v>297</v>
      </c>
      <c r="B3448" s="82" t="s">
        <v>397</v>
      </c>
      <c r="C3448" s="82" t="s">
        <v>109</v>
      </c>
      <c r="D3448" s="82" t="s">
        <v>298</v>
      </c>
      <c r="E3448" s="82" t="s">
        <v>55</v>
      </c>
      <c r="F3448" s="82" t="s">
        <v>349</v>
      </c>
      <c r="G3448" s="82" t="s">
        <v>349</v>
      </c>
      <c r="H3448">
        <v>34.250461578369141</v>
      </c>
      <c r="I3448">
        <v>150</v>
      </c>
      <c r="J3448">
        <v>34.250461578369141</v>
      </c>
      <c r="K3448" s="92"/>
      <c r="L3448">
        <v>0</v>
      </c>
      <c r="M3448" s="92"/>
      <c r="N3448" s="92"/>
      <c r="O3448" s="92"/>
      <c r="P3448">
        <v>21831.283203125</v>
      </c>
      <c r="Q3448" s="92"/>
      <c r="R3448" s="92"/>
      <c r="S3448">
        <v>-1</v>
      </c>
      <c r="T3448">
        <v>0</v>
      </c>
      <c r="U3448" s="82" t="s">
        <v>324</v>
      </c>
      <c r="V3448" s="92"/>
      <c r="W3448">
        <v>300034.03125</v>
      </c>
      <c r="X3448" s="92"/>
      <c r="Y3448">
        <v>0</v>
      </c>
      <c r="Z3448">
        <v>9826.18359375</v>
      </c>
      <c r="AA3448">
        <v>9826.18359375</v>
      </c>
      <c r="AB3448">
        <v>0</v>
      </c>
      <c r="AC3448">
        <v>-1</v>
      </c>
      <c r="AD3448">
        <v>0</v>
      </c>
      <c r="AE3448">
        <v>0</v>
      </c>
      <c r="AF3448">
        <v>0</v>
      </c>
      <c r="AG3448">
        <v>365</v>
      </c>
      <c r="AH3448">
        <v>4383</v>
      </c>
      <c r="AI3448">
        <v>0.22833640873432159</v>
      </c>
      <c r="AJ3448">
        <v>32.750228881835938</v>
      </c>
      <c r="AK3448">
        <v>-9587.705078125</v>
      </c>
      <c r="AL3448">
        <v>-31.955390930175781</v>
      </c>
      <c r="AM3448">
        <v>19413.888671875</v>
      </c>
      <c r="AN3448">
        <v>64.705619812011719</v>
      </c>
      <c r="AO3448" s="92"/>
      <c r="AP3448" s="82" t="s">
        <v>325</v>
      </c>
      <c r="AQ3448" s="82" t="s">
        <v>326</v>
      </c>
      <c r="AR3448" s="82"/>
      <c r="AS3448">
        <v>0</v>
      </c>
      <c r="AT3448">
        <v>0</v>
      </c>
      <c r="AU3448">
        <v>2035</v>
      </c>
      <c r="AY3448">
        <v>0</v>
      </c>
      <c r="AZ3448">
        <v>0</v>
      </c>
      <c r="BA3448" s="82" t="s">
        <v>398</v>
      </c>
      <c r="BB3448">
        <v>14210</v>
      </c>
      <c r="BC3448">
        <v>150</v>
      </c>
      <c r="BD3448" s="92"/>
      <c r="BE3448" s="92"/>
      <c r="BF3448">
        <v>300034.03125</v>
      </c>
      <c r="BG3448">
        <v>0</v>
      </c>
      <c r="BH3448">
        <v>0</v>
      </c>
      <c r="BI3448" s="92"/>
      <c r="BJ3448" s="92"/>
      <c r="BK3448" s="92"/>
      <c r="BL3448">
        <v>0</v>
      </c>
    </row>
    <row r="3449" spans="1:64" x14ac:dyDescent="0.25">
      <c r="A3449" s="82" t="s">
        <v>297</v>
      </c>
      <c r="B3449" s="82" t="s">
        <v>397</v>
      </c>
      <c r="C3449" s="82" t="s">
        <v>109</v>
      </c>
      <c r="D3449" s="82" t="s">
        <v>303</v>
      </c>
      <c r="E3449" s="82" t="s">
        <v>304</v>
      </c>
      <c r="F3449" s="82" t="s">
        <v>349</v>
      </c>
      <c r="G3449" s="82" t="s">
        <v>349</v>
      </c>
      <c r="H3449">
        <v>22.833641052246094</v>
      </c>
      <c r="I3449">
        <v>100</v>
      </c>
      <c r="J3449">
        <v>22.833641052246094</v>
      </c>
      <c r="K3449" s="92"/>
      <c r="L3449">
        <v>0</v>
      </c>
      <c r="M3449" s="92"/>
      <c r="N3449" s="92"/>
      <c r="O3449" s="92"/>
      <c r="P3449">
        <v>14554.1884765625</v>
      </c>
      <c r="Q3449" s="92"/>
      <c r="R3449" s="92"/>
      <c r="S3449">
        <v>-1</v>
      </c>
      <c r="T3449">
        <v>0</v>
      </c>
      <c r="U3449" s="82" t="s">
        <v>324</v>
      </c>
      <c r="V3449" s="92"/>
      <c r="W3449">
        <v>200022.6875</v>
      </c>
      <c r="X3449" s="92"/>
      <c r="Y3449">
        <v>0</v>
      </c>
      <c r="Z3449">
        <v>6550.7890625</v>
      </c>
      <c r="AA3449">
        <v>6550.7890625</v>
      </c>
      <c r="AB3449">
        <v>0</v>
      </c>
      <c r="AC3449">
        <v>-1</v>
      </c>
      <c r="AD3449">
        <v>0</v>
      </c>
      <c r="AE3449">
        <v>0</v>
      </c>
      <c r="AF3449">
        <v>0</v>
      </c>
      <c r="AG3449">
        <v>365</v>
      </c>
      <c r="AH3449">
        <v>4383</v>
      </c>
      <c r="AI3449">
        <v>0.22833640873432159</v>
      </c>
      <c r="AJ3449">
        <v>32.750228881835938</v>
      </c>
      <c r="AK3449">
        <v>-6391.8037109375</v>
      </c>
      <c r="AL3449">
        <v>-31.955390930175781</v>
      </c>
      <c r="AM3449">
        <v>12942.5927734375</v>
      </c>
      <c r="AN3449">
        <v>64.705619812011719</v>
      </c>
      <c r="AO3449" s="92"/>
      <c r="AP3449" s="82" t="s">
        <v>325</v>
      </c>
      <c r="AQ3449" s="82" t="s">
        <v>326</v>
      </c>
      <c r="AR3449" s="82"/>
      <c r="AS3449">
        <v>0</v>
      </c>
      <c r="AT3449">
        <v>0</v>
      </c>
      <c r="AU3449">
        <v>2035</v>
      </c>
      <c r="AY3449">
        <v>0</v>
      </c>
      <c r="AZ3449">
        <v>0</v>
      </c>
      <c r="BA3449" s="82" t="s">
        <v>398</v>
      </c>
      <c r="BB3449">
        <v>14211</v>
      </c>
      <c r="BC3449">
        <v>100</v>
      </c>
      <c r="BD3449" s="92"/>
      <c r="BE3449" s="92"/>
      <c r="BF3449">
        <v>200022.6875</v>
      </c>
      <c r="BG3449">
        <v>0</v>
      </c>
      <c r="BH3449">
        <v>0</v>
      </c>
      <c r="BI3449" s="92"/>
      <c r="BJ3449" s="92"/>
      <c r="BK3449" s="92"/>
      <c r="BL3449">
        <v>0</v>
      </c>
    </row>
    <row r="3450" spans="1:64" x14ac:dyDescent="0.25">
      <c r="A3450" s="82" t="s">
        <v>297</v>
      </c>
      <c r="B3450" s="82" t="s">
        <v>397</v>
      </c>
      <c r="C3450" s="82" t="s">
        <v>109</v>
      </c>
      <c r="D3450" s="82" t="s">
        <v>305</v>
      </c>
      <c r="E3450" s="82" t="s">
        <v>58</v>
      </c>
      <c r="F3450" s="82" t="s">
        <v>349</v>
      </c>
      <c r="G3450" s="82" t="s">
        <v>349</v>
      </c>
      <c r="H3450">
        <v>34.250461578369141</v>
      </c>
      <c r="I3450">
        <v>150</v>
      </c>
      <c r="J3450">
        <v>34.250461578369141</v>
      </c>
      <c r="K3450" s="92"/>
      <c r="L3450">
        <v>0</v>
      </c>
      <c r="M3450" s="92"/>
      <c r="N3450" s="92"/>
      <c r="O3450" s="92"/>
      <c r="P3450">
        <v>21831.283203125</v>
      </c>
      <c r="Q3450" s="92"/>
      <c r="R3450" s="92"/>
      <c r="S3450">
        <v>-1</v>
      </c>
      <c r="T3450">
        <v>0</v>
      </c>
      <c r="U3450" s="82" t="s">
        <v>324</v>
      </c>
      <c r="V3450" s="92"/>
      <c r="W3450">
        <v>300034.03125</v>
      </c>
      <c r="X3450" s="92"/>
      <c r="Y3450">
        <v>0</v>
      </c>
      <c r="Z3450">
        <v>9826.18359375</v>
      </c>
      <c r="AA3450">
        <v>9826.18359375</v>
      </c>
      <c r="AB3450">
        <v>0</v>
      </c>
      <c r="AC3450">
        <v>-1</v>
      </c>
      <c r="AD3450">
        <v>0</v>
      </c>
      <c r="AE3450">
        <v>0</v>
      </c>
      <c r="AF3450">
        <v>0</v>
      </c>
      <c r="AG3450">
        <v>365</v>
      </c>
      <c r="AH3450">
        <v>4383</v>
      </c>
      <c r="AI3450">
        <v>0.22833640873432159</v>
      </c>
      <c r="AJ3450">
        <v>32.750228881835938</v>
      </c>
      <c r="AK3450">
        <v>-9587.705078125</v>
      </c>
      <c r="AL3450">
        <v>-31.955390930175781</v>
      </c>
      <c r="AM3450">
        <v>19413.888671875</v>
      </c>
      <c r="AN3450">
        <v>64.705619812011719</v>
      </c>
      <c r="AO3450" s="92"/>
      <c r="AP3450" s="82" t="s">
        <v>325</v>
      </c>
      <c r="AQ3450" s="82" t="s">
        <v>326</v>
      </c>
      <c r="AR3450" s="82"/>
      <c r="AS3450">
        <v>0</v>
      </c>
      <c r="AT3450">
        <v>0</v>
      </c>
      <c r="AU3450">
        <v>2035</v>
      </c>
      <c r="AY3450">
        <v>0</v>
      </c>
      <c r="AZ3450">
        <v>0</v>
      </c>
      <c r="BA3450" s="82" t="s">
        <v>398</v>
      </c>
      <c r="BB3450">
        <v>14212</v>
      </c>
      <c r="BC3450">
        <v>150</v>
      </c>
      <c r="BD3450" s="92"/>
      <c r="BE3450" s="92"/>
      <c r="BF3450">
        <v>300034.03125</v>
      </c>
      <c r="BG3450">
        <v>0</v>
      </c>
      <c r="BH3450">
        <v>0</v>
      </c>
      <c r="BI3450" s="92"/>
      <c r="BJ3450" s="92"/>
      <c r="BK3450" s="92"/>
      <c r="BL3450">
        <v>0</v>
      </c>
    </row>
    <row r="3451" spans="1:64" x14ac:dyDescent="0.25">
      <c r="A3451" s="82" t="s">
        <v>297</v>
      </c>
      <c r="B3451" s="82" t="s">
        <v>397</v>
      </c>
      <c r="C3451" s="82" t="s">
        <v>109</v>
      </c>
      <c r="D3451" s="82" t="s">
        <v>307</v>
      </c>
      <c r="E3451" s="82" t="s">
        <v>60</v>
      </c>
      <c r="F3451" s="82" t="s">
        <v>349</v>
      </c>
      <c r="G3451" s="82" t="s">
        <v>349</v>
      </c>
      <c r="H3451">
        <v>11.416820526123047</v>
      </c>
      <c r="I3451">
        <v>50</v>
      </c>
      <c r="J3451">
        <v>11.416820526123047</v>
      </c>
      <c r="K3451" s="92"/>
      <c r="L3451">
        <v>0</v>
      </c>
      <c r="M3451" s="92"/>
      <c r="N3451" s="92"/>
      <c r="O3451" s="92"/>
      <c r="P3451">
        <v>7277.09423828125</v>
      </c>
      <c r="Q3451" s="92"/>
      <c r="R3451" s="92"/>
      <c r="S3451">
        <v>-1</v>
      </c>
      <c r="T3451">
        <v>0</v>
      </c>
      <c r="U3451" s="82" t="s">
        <v>324</v>
      </c>
      <c r="V3451" s="92"/>
      <c r="W3451">
        <v>100011.34375</v>
      </c>
      <c r="X3451" s="92"/>
      <c r="Y3451">
        <v>0</v>
      </c>
      <c r="Z3451">
        <v>3275.39453125</v>
      </c>
      <c r="AA3451">
        <v>3275.39453125</v>
      </c>
      <c r="AB3451">
        <v>0</v>
      </c>
      <c r="AC3451">
        <v>-1</v>
      </c>
      <c r="AD3451">
        <v>0</v>
      </c>
      <c r="AE3451">
        <v>0</v>
      </c>
      <c r="AF3451">
        <v>0</v>
      </c>
      <c r="AG3451">
        <v>365</v>
      </c>
      <c r="AH3451">
        <v>4383</v>
      </c>
      <c r="AI3451">
        <v>0.22833640873432159</v>
      </c>
      <c r="AJ3451">
        <v>32.750228881835938</v>
      </c>
      <c r="AK3451">
        <v>-3195.90185546875</v>
      </c>
      <c r="AL3451">
        <v>-31.955390930175781</v>
      </c>
      <c r="AM3451">
        <v>6471.29638671875</v>
      </c>
      <c r="AN3451">
        <v>64.705619812011719</v>
      </c>
      <c r="AO3451" s="92"/>
      <c r="AP3451" s="82" t="s">
        <v>325</v>
      </c>
      <c r="AQ3451" s="82" t="s">
        <v>326</v>
      </c>
      <c r="AR3451" s="82"/>
      <c r="AS3451">
        <v>0</v>
      </c>
      <c r="AT3451">
        <v>0</v>
      </c>
      <c r="AU3451">
        <v>2035</v>
      </c>
      <c r="AY3451">
        <v>0</v>
      </c>
      <c r="AZ3451">
        <v>0</v>
      </c>
      <c r="BA3451" s="82" t="s">
        <v>398</v>
      </c>
      <c r="BB3451">
        <v>14213</v>
      </c>
      <c r="BC3451">
        <v>50</v>
      </c>
      <c r="BD3451" s="92"/>
      <c r="BE3451" s="92"/>
      <c r="BF3451">
        <v>100011.34375</v>
      </c>
      <c r="BG3451">
        <v>0</v>
      </c>
      <c r="BH3451">
        <v>0</v>
      </c>
      <c r="BI3451" s="92"/>
      <c r="BJ3451" s="92"/>
      <c r="BK3451" s="92"/>
      <c r="BL3451">
        <v>0</v>
      </c>
    </row>
    <row r="3452" spans="1:64" x14ac:dyDescent="0.25">
      <c r="A3452" s="82" t="s">
        <v>297</v>
      </c>
      <c r="B3452" s="82" t="s">
        <v>397</v>
      </c>
      <c r="C3452" s="82" t="s">
        <v>109</v>
      </c>
      <c r="D3452" s="82" t="s">
        <v>308</v>
      </c>
      <c r="E3452" s="82" t="s">
        <v>61</v>
      </c>
      <c r="F3452" s="82" t="s">
        <v>349</v>
      </c>
      <c r="G3452" s="82" t="s">
        <v>349</v>
      </c>
      <c r="H3452">
        <v>34.250461578369141</v>
      </c>
      <c r="I3452">
        <v>150</v>
      </c>
      <c r="J3452">
        <v>34.250461578369141</v>
      </c>
      <c r="K3452" s="92"/>
      <c r="L3452">
        <v>0</v>
      </c>
      <c r="M3452" s="92"/>
      <c r="N3452" s="92"/>
      <c r="O3452" s="92"/>
      <c r="P3452">
        <v>21831.283203125</v>
      </c>
      <c r="Q3452" s="92"/>
      <c r="R3452" s="92"/>
      <c r="S3452">
        <v>-1</v>
      </c>
      <c r="T3452">
        <v>0</v>
      </c>
      <c r="U3452" s="82" t="s">
        <v>324</v>
      </c>
      <c r="V3452" s="92"/>
      <c r="W3452">
        <v>300034.03125</v>
      </c>
      <c r="X3452" s="92"/>
      <c r="Y3452">
        <v>0</v>
      </c>
      <c r="Z3452">
        <v>9826.18359375</v>
      </c>
      <c r="AA3452">
        <v>9826.18359375</v>
      </c>
      <c r="AB3452">
        <v>0</v>
      </c>
      <c r="AC3452">
        <v>-1</v>
      </c>
      <c r="AD3452">
        <v>0</v>
      </c>
      <c r="AE3452">
        <v>0</v>
      </c>
      <c r="AF3452">
        <v>0</v>
      </c>
      <c r="AG3452">
        <v>365</v>
      </c>
      <c r="AH3452">
        <v>4383</v>
      </c>
      <c r="AI3452">
        <v>0.22833640873432159</v>
      </c>
      <c r="AJ3452">
        <v>32.750228881835938</v>
      </c>
      <c r="AK3452">
        <v>-9587.705078125</v>
      </c>
      <c r="AL3452">
        <v>-31.955390930175781</v>
      </c>
      <c r="AM3452">
        <v>19413.888671875</v>
      </c>
      <c r="AN3452">
        <v>64.705619812011719</v>
      </c>
      <c r="AO3452" s="92"/>
      <c r="AP3452" s="82" t="s">
        <v>325</v>
      </c>
      <c r="AQ3452" s="82" t="s">
        <v>326</v>
      </c>
      <c r="AR3452" s="82"/>
      <c r="AS3452">
        <v>0</v>
      </c>
      <c r="AT3452">
        <v>0</v>
      </c>
      <c r="AU3452">
        <v>2035</v>
      </c>
      <c r="AY3452">
        <v>0</v>
      </c>
      <c r="AZ3452">
        <v>0</v>
      </c>
      <c r="BA3452" s="82" t="s">
        <v>398</v>
      </c>
      <c r="BB3452">
        <v>14214</v>
      </c>
      <c r="BC3452">
        <v>150</v>
      </c>
      <c r="BD3452" s="92"/>
      <c r="BE3452" s="92"/>
      <c r="BF3452">
        <v>300034.03125</v>
      </c>
      <c r="BG3452">
        <v>0</v>
      </c>
      <c r="BH3452">
        <v>0</v>
      </c>
      <c r="BI3452" s="92"/>
      <c r="BJ3452" s="92"/>
      <c r="BK3452" s="92"/>
      <c r="BL3452">
        <v>0</v>
      </c>
    </row>
    <row r="3453" spans="1:64" x14ac:dyDescent="0.25">
      <c r="A3453" s="82" t="s">
        <v>297</v>
      </c>
      <c r="B3453" s="82" t="s">
        <v>397</v>
      </c>
      <c r="C3453" s="82" t="s">
        <v>109</v>
      </c>
      <c r="D3453" s="82" t="s">
        <v>309</v>
      </c>
      <c r="E3453" s="82" t="s">
        <v>310</v>
      </c>
      <c r="F3453" s="82" t="s">
        <v>349</v>
      </c>
      <c r="G3453" s="82" t="s">
        <v>349</v>
      </c>
      <c r="H3453">
        <v>34.250461578369141</v>
      </c>
      <c r="I3453">
        <v>150</v>
      </c>
      <c r="J3453">
        <v>34.250461578369141</v>
      </c>
      <c r="K3453" s="92"/>
      <c r="L3453">
        <v>0</v>
      </c>
      <c r="M3453" s="92"/>
      <c r="N3453" s="92"/>
      <c r="O3453" s="92"/>
      <c r="P3453">
        <v>21831.283203125</v>
      </c>
      <c r="Q3453" s="92"/>
      <c r="R3453" s="92"/>
      <c r="S3453">
        <v>-1</v>
      </c>
      <c r="T3453">
        <v>0</v>
      </c>
      <c r="U3453" s="82" t="s">
        <v>324</v>
      </c>
      <c r="V3453" s="92"/>
      <c r="W3453">
        <v>300034.03125</v>
      </c>
      <c r="X3453" s="92"/>
      <c r="Y3453">
        <v>0</v>
      </c>
      <c r="Z3453">
        <v>9826.18359375</v>
      </c>
      <c r="AA3453">
        <v>9826.18359375</v>
      </c>
      <c r="AB3453">
        <v>0</v>
      </c>
      <c r="AC3453">
        <v>-1</v>
      </c>
      <c r="AD3453">
        <v>0</v>
      </c>
      <c r="AE3453">
        <v>0</v>
      </c>
      <c r="AF3453">
        <v>0</v>
      </c>
      <c r="AG3453">
        <v>365</v>
      </c>
      <c r="AH3453">
        <v>4383</v>
      </c>
      <c r="AI3453">
        <v>0.22833640873432159</v>
      </c>
      <c r="AJ3453">
        <v>32.750228881835938</v>
      </c>
      <c r="AK3453">
        <v>-9587.705078125</v>
      </c>
      <c r="AL3453">
        <v>-31.955390930175781</v>
      </c>
      <c r="AM3453">
        <v>19413.888671875</v>
      </c>
      <c r="AN3453">
        <v>64.705619812011719</v>
      </c>
      <c r="AO3453" s="92"/>
      <c r="AP3453" s="82" t="s">
        <v>325</v>
      </c>
      <c r="AQ3453" s="82" t="s">
        <v>326</v>
      </c>
      <c r="AR3453" s="82"/>
      <c r="AS3453">
        <v>0</v>
      </c>
      <c r="AT3453">
        <v>0</v>
      </c>
      <c r="AU3453">
        <v>2035</v>
      </c>
      <c r="AY3453">
        <v>0</v>
      </c>
      <c r="AZ3453">
        <v>0</v>
      </c>
      <c r="BA3453" s="82" t="s">
        <v>398</v>
      </c>
      <c r="BB3453">
        <v>14215</v>
      </c>
      <c r="BC3453">
        <v>150</v>
      </c>
      <c r="BD3453" s="92"/>
      <c r="BE3453" s="92"/>
      <c r="BF3453">
        <v>300034.03125</v>
      </c>
      <c r="BG3453">
        <v>0</v>
      </c>
      <c r="BH3453">
        <v>0</v>
      </c>
      <c r="BI3453" s="92"/>
      <c r="BJ3453" s="92"/>
      <c r="BK3453" s="92"/>
      <c r="BL3453">
        <v>0</v>
      </c>
    </row>
    <row r="3454" spans="1:64" x14ac:dyDescent="0.25">
      <c r="A3454" s="82" t="s">
        <v>297</v>
      </c>
      <c r="B3454" s="82" t="s">
        <v>397</v>
      </c>
      <c r="C3454" s="82" t="s">
        <v>109</v>
      </c>
      <c r="D3454" s="82" t="s">
        <v>311</v>
      </c>
      <c r="E3454" s="82" t="s">
        <v>312</v>
      </c>
      <c r="F3454" s="82" t="s">
        <v>349</v>
      </c>
      <c r="G3454" s="82" t="s">
        <v>349</v>
      </c>
      <c r="H3454">
        <v>34.250461578369141</v>
      </c>
      <c r="I3454">
        <v>150</v>
      </c>
      <c r="J3454">
        <v>34.250461578369141</v>
      </c>
      <c r="K3454" s="92"/>
      <c r="L3454">
        <v>0</v>
      </c>
      <c r="M3454" s="92"/>
      <c r="N3454" s="92"/>
      <c r="O3454" s="92"/>
      <c r="P3454">
        <v>21831.283203125</v>
      </c>
      <c r="Q3454" s="92"/>
      <c r="R3454" s="92"/>
      <c r="S3454">
        <v>-1</v>
      </c>
      <c r="T3454">
        <v>0</v>
      </c>
      <c r="U3454" s="82" t="s">
        <v>324</v>
      </c>
      <c r="V3454" s="92"/>
      <c r="W3454">
        <v>300034.03125</v>
      </c>
      <c r="X3454" s="92"/>
      <c r="Y3454">
        <v>0</v>
      </c>
      <c r="Z3454">
        <v>9826.18359375</v>
      </c>
      <c r="AA3454">
        <v>9826.18359375</v>
      </c>
      <c r="AB3454">
        <v>0</v>
      </c>
      <c r="AC3454">
        <v>-1</v>
      </c>
      <c r="AD3454">
        <v>0</v>
      </c>
      <c r="AE3454">
        <v>0</v>
      </c>
      <c r="AF3454">
        <v>0</v>
      </c>
      <c r="AG3454">
        <v>365</v>
      </c>
      <c r="AH3454">
        <v>4383</v>
      </c>
      <c r="AI3454">
        <v>0.22833640873432159</v>
      </c>
      <c r="AJ3454">
        <v>32.750228881835938</v>
      </c>
      <c r="AK3454">
        <v>-9587.705078125</v>
      </c>
      <c r="AL3454">
        <v>-31.955390930175781</v>
      </c>
      <c r="AM3454">
        <v>19413.888671875</v>
      </c>
      <c r="AN3454">
        <v>64.705619812011719</v>
      </c>
      <c r="AO3454" s="92"/>
      <c r="AP3454" s="82" t="s">
        <v>325</v>
      </c>
      <c r="AQ3454" s="82" t="s">
        <v>326</v>
      </c>
      <c r="AR3454" s="82"/>
      <c r="AS3454">
        <v>0</v>
      </c>
      <c r="AT3454">
        <v>0</v>
      </c>
      <c r="AU3454">
        <v>2035</v>
      </c>
      <c r="AY3454">
        <v>0</v>
      </c>
      <c r="AZ3454">
        <v>0</v>
      </c>
      <c r="BA3454" s="82" t="s">
        <v>398</v>
      </c>
      <c r="BB3454">
        <v>14216</v>
      </c>
      <c r="BC3454">
        <v>150</v>
      </c>
      <c r="BD3454" s="92"/>
      <c r="BE3454" s="92"/>
      <c r="BF3454">
        <v>300034.03125</v>
      </c>
      <c r="BG3454">
        <v>0</v>
      </c>
      <c r="BH3454">
        <v>0</v>
      </c>
      <c r="BI3454" s="92"/>
      <c r="BJ3454" s="92"/>
      <c r="BK3454" s="92"/>
      <c r="BL3454">
        <v>0</v>
      </c>
    </row>
    <row r="3455" spans="1:64" x14ac:dyDescent="0.25">
      <c r="A3455" s="82" t="s">
        <v>297</v>
      </c>
      <c r="B3455" s="82" t="s">
        <v>397</v>
      </c>
      <c r="C3455" s="82" t="s">
        <v>109</v>
      </c>
      <c r="D3455" s="82" t="s">
        <v>313</v>
      </c>
      <c r="E3455" s="82" t="s">
        <v>314</v>
      </c>
      <c r="F3455" s="82" t="s">
        <v>349</v>
      </c>
      <c r="G3455" s="82" t="s">
        <v>349</v>
      </c>
      <c r="H3455">
        <v>34.250461578369141</v>
      </c>
      <c r="I3455">
        <v>150</v>
      </c>
      <c r="J3455">
        <v>34.250461578369141</v>
      </c>
      <c r="K3455" s="92"/>
      <c r="L3455">
        <v>0</v>
      </c>
      <c r="M3455" s="92"/>
      <c r="N3455" s="92"/>
      <c r="O3455" s="92"/>
      <c r="P3455">
        <v>21831.283203125</v>
      </c>
      <c r="Q3455" s="92"/>
      <c r="R3455" s="92"/>
      <c r="S3455">
        <v>-1</v>
      </c>
      <c r="T3455">
        <v>0</v>
      </c>
      <c r="U3455" s="82" t="s">
        <v>324</v>
      </c>
      <c r="V3455" s="92"/>
      <c r="W3455">
        <v>300034.03125</v>
      </c>
      <c r="X3455" s="92"/>
      <c r="Y3455">
        <v>0</v>
      </c>
      <c r="Z3455">
        <v>9826.18359375</v>
      </c>
      <c r="AA3455">
        <v>9826.18359375</v>
      </c>
      <c r="AB3455">
        <v>0</v>
      </c>
      <c r="AC3455">
        <v>-1</v>
      </c>
      <c r="AD3455">
        <v>0</v>
      </c>
      <c r="AE3455">
        <v>0</v>
      </c>
      <c r="AF3455">
        <v>0</v>
      </c>
      <c r="AG3455">
        <v>365</v>
      </c>
      <c r="AH3455">
        <v>4383</v>
      </c>
      <c r="AI3455">
        <v>0.22833640873432159</v>
      </c>
      <c r="AJ3455">
        <v>32.750228881835938</v>
      </c>
      <c r="AK3455">
        <v>-9587.705078125</v>
      </c>
      <c r="AL3455">
        <v>-31.955390930175781</v>
      </c>
      <c r="AM3455">
        <v>19413.888671875</v>
      </c>
      <c r="AN3455">
        <v>64.705619812011719</v>
      </c>
      <c r="AO3455" s="92"/>
      <c r="AP3455" s="82" t="s">
        <v>325</v>
      </c>
      <c r="AQ3455" s="82" t="s">
        <v>326</v>
      </c>
      <c r="AR3455" s="82"/>
      <c r="AS3455">
        <v>0</v>
      </c>
      <c r="AT3455">
        <v>0</v>
      </c>
      <c r="AU3455">
        <v>2035</v>
      </c>
      <c r="AY3455">
        <v>0</v>
      </c>
      <c r="AZ3455">
        <v>0</v>
      </c>
      <c r="BA3455" s="82" t="s">
        <v>398</v>
      </c>
      <c r="BB3455">
        <v>14217</v>
      </c>
      <c r="BC3455">
        <v>150</v>
      </c>
      <c r="BD3455" s="92"/>
      <c r="BE3455" s="92"/>
      <c r="BF3455">
        <v>300034.03125</v>
      </c>
      <c r="BG3455">
        <v>0</v>
      </c>
      <c r="BH3455">
        <v>0</v>
      </c>
      <c r="BI3455" s="92"/>
      <c r="BJ3455" s="92"/>
      <c r="BK3455" s="92"/>
      <c r="BL3455">
        <v>0</v>
      </c>
    </row>
    <row r="3456" spans="1:64" x14ac:dyDescent="0.25">
      <c r="A3456" s="82" t="s">
        <v>297</v>
      </c>
      <c r="B3456" s="82" t="s">
        <v>397</v>
      </c>
      <c r="C3456" s="82" t="s">
        <v>109</v>
      </c>
      <c r="D3456" s="82" t="s">
        <v>298</v>
      </c>
      <c r="E3456" s="82" t="s">
        <v>55</v>
      </c>
      <c r="F3456" s="82" t="s">
        <v>350</v>
      </c>
      <c r="G3456" s="82" t="s">
        <v>350</v>
      </c>
      <c r="H3456">
        <v>34.250461578369141</v>
      </c>
      <c r="I3456">
        <v>150</v>
      </c>
      <c r="J3456">
        <v>34.250461578369141</v>
      </c>
      <c r="K3456" s="92"/>
      <c r="L3456">
        <v>0</v>
      </c>
      <c r="M3456" s="92"/>
      <c r="N3456" s="92"/>
      <c r="O3456" s="92"/>
      <c r="P3456">
        <v>20972.564453125</v>
      </c>
      <c r="Q3456" s="92"/>
      <c r="R3456" s="92"/>
      <c r="S3456">
        <v>-1</v>
      </c>
      <c r="T3456">
        <v>0</v>
      </c>
      <c r="U3456" s="82" t="s">
        <v>324</v>
      </c>
      <c r="V3456" s="92"/>
      <c r="W3456">
        <v>300034.03125</v>
      </c>
      <c r="X3456" s="92"/>
      <c r="Y3456">
        <v>0</v>
      </c>
      <c r="Z3456">
        <v>9826.18359375</v>
      </c>
      <c r="AA3456">
        <v>9826.18359375</v>
      </c>
      <c r="AB3456">
        <v>0</v>
      </c>
      <c r="AC3456">
        <v>-1</v>
      </c>
      <c r="AD3456">
        <v>0</v>
      </c>
      <c r="AE3456">
        <v>0</v>
      </c>
      <c r="AF3456">
        <v>0</v>
      </c>
      <c r="AG3456">
        <v>365</v>
      </c>
      <c r="AH3456">
        <v>4383</v>
      </c>
      <c r="AI3456">
        <v>0.22833640873432159</v>
      </c>
      <c r="AJ3456">
        <v>32.750228881835938</v>
      </c>
      <c r="AK3456">
        <v>-9587.705078125</v>
      </c>
      <c r="AL3456">
        <v>-31.955390930175781</v>
      </c>
      <c r="AM3456">
        <v>19413.888671875</v>
      </c>
      <c r="AN3456">
        <v>64.705619812011719</v>
      </c>
      <c r="AO3456" s="92"/>
      <c r="AP3456" s="82" t="s">
        <v>351</v>
      </c>
      <c r="AQ3456" s="82" t="s">
        <v>326</v>
      </c>
      <c r="AR3456" s="82"/>
      <c r="AS3456">
        <v>0</v>
      </c>
      <c r="AT3456">
        <v>0</v>
      </c>
      <c r="AU3456">
        <v>2035</v>
      </c>
      <c r="AY3456">
        <v>0</v>
      </c>
      <c r="AZ3456">
        <v>0</v>
      </c>
      <c r="BA3456" s="82" t="s">
        <v>398</v>
      </c>
      <c r="BB3456">
        <v>14218</v>
      </c>
      <c r="BC3456">
        <v>150</v>
      </c>
      <c r="BD3456" s="92"/>
      <c r="BE3456" s="92"/>
      <c r="BF3456">
        <v>300034.03125</v>
      </c>
      <c r="BG3456">
        <v>0</v>
      </c>
      <c r="BH3456">
        <v>0</v>
      </c>
      <c r="BI3456" s="92"/>
      <c r="BJ3456" s="92"/>
      <c r="BK3456" s="92"/>
      <c r="BL3456">
        <v>0</v>
      </c>
    </row>
    <row r="3457" spans="1:64" x14ac:dyDescent="0.25">
      <c r="A3457" s="82" t="s">
        <v>297</v>
      </c>
      <c r="B3457" s="82" t="s">
        <v>397</v>
      </c>
      <c r="C3457" s="82" t="s">
        <v>109</v>
      </c>
      <c r="D3457" s="82" t="s">
        <v>303</v>
      </c>
      <c r="E3457" s="82" t="s">
        <v>304</v>
      </c>
      <c r="F3457" s="82" t="s">
        <v>350</v>
      </c>
      <c r="G3457" s="82" t="s">
        <v>350</v>
      </c>
      <c r="H3457">
        <v>34.250461578369141</v>
      </c>
      <c r="I3457">
        <v>150</v>
      </c>
      <c r="J3457">
        <v>34.250461578369141</v>
      </c>
      <c r="K3457" s="92"/>
      <c r="L3457">
        <v>0</v>
      </c>
      <c r="M3457" s="92"/>
      <c r="N3457" s="92"/>
      <c r="O3457" s="92"/>
      <c r="P3457">
        <v>20972.564453125</v>
      </c>
      <c r="Q3457" s="92"/>
      <c r="R3457" s="92"/>
      <c r="S3457">
        <v>-1</v>
      </c>
      <c r="T3457">
        <v>0</v>
      </c>
      <c r="U3457" s="82" t="s">
        <v>324</v>
      </c>
      <c r="V3457" s="92"/>
      <c r="W3457">
        <v>300034.03125</v>
      </c>
      <c r="X3457" s="92"/>
      <c r="Y3457">
        <v>0</v>
      </c>
      <c r="Z3457">
        <v>9826.18359375</v>
      </c>
      <c r="AA3457">
        <v>9826.18359375</v>
      </c>
      <c r="AB3457">
        <v>0</v>
      </c>
      <c r="AC3457">
        <v>-1</v>
      </c>
      <c r="AD3457">
        <v>0</v>
      </c>
      <c r="AE3457">
        <v>0</v>
      </c>
      <c r="AF3457">
        <v>0</v>
      </c>
      <c r="AG3457">
        <v>365</v>
      </c>
      <c r="AH3457">
        <v>4383</v>
      </c>
      <c r="AI3457">
        <v>0.22833640873432159</v>
      </c>
      <c r="AJ3457">
        <v>32.750228881835938</v>
      </c>
      <c r="AK3457">
        <v>-9587.705078125</v>
      </c>
      <c r="AL3457">
        <v>-31.955390930175781</v>
      </c>
      <c r="AM3457">
        <v>19413.888671875</v>
      </c>
      <c r="AN3457">
        <v>64.705619812011719</v>
      </c>
      <c r="AO3457" s="92"/>
      <c r="AP3457" s="82" t="s">
        <v>351</v>
      </c>
      <c r="AQ3457" s="82" t="s">
        <v>326</v>
      </c>
      <c r="AR3457" s="82"/>
      <c r="AS3457">
        <v>0</v>
      </c>
      <c r="AT3457">
        <v>0</v>
      </c>
      <c r="AU3457">
        <v>2035</v>
      </c>
      <c r="AY3457">
        <v>0</v>
      </c>
      <c r="AZ3457">
        <v>0</v>
      </c>
      <c r="BA3457" s="82" t="s">
        <v>398</v>
      </c>
      <c r="BB3457">
        <v>14219</v>
      </c>
      <c r="BC3457">
        <v>150</v>
      </c>
      <c r="BD3457" s="92"/>
      <c r="BE3457" s="92"/>
      <c r="BF3457">
        <v>300034.03125</v>
      </c>
      <c r="BG3457">
        <v>0</v>
      </c>
      <c r="BH3457">
        <v>0</v>
      </c>
      <c r="BI3457" s="92"/>
      <c r="BJ3457" s="92"/>
      <c r="BK3457" s="92"/>
      <c r="BL3457">
        <v>0</v>
      </c>
    </row>
    <row r="3458" spans="1:64" x14ac:dyDescent="0.25">
      <c r="A3458" s="82" t="s">
        <v>297</v>
      </c>
      <c r="B3458" s="82" t="s">
        <v>397</v>
      </c>
      <c r="C3458" s="82" t="s">
        <v>109</v>
      </c>
      <c r="D3458" s="82" t="s">
        <v>305</v>
      </c>
      <c r="E3458" s="82" t="s">
        <v>58</v>
      </c>
      <c r="F3458" s="82" t="s">
        <v>350</v>
      </c>
      <c r="G3458" s="82" t="s">
        <v>350</v>
      </c>
      <c r="H3458">
        <v>34.250461578369141</v>
      </c>
      <c r="I3458">
        <v>150</v>
      </c>
      <c r="J3458">
        <v>34.250461578369141</v>
      </c>
      <c r="K3458" s="92"/>
      <c r="L3458">
        <v>0</v>
      </c>
      <c r="M3458" s="92"/>
      <c r="N3458" s="92"/>
      <c r="O3458" s="92"/>
      <c r="P3458">
        <v>20972.564453125</v>
      </c>
      <c r="Q3458" s="92"/>
      <c r="R3458" s="92"/>
      <c r="S3458">
        <v>-1</v>
      </c>
      <c r="T3458">
        <v>0</v>
      </c>
      <c r="U3458" s="82" t="s">
        <v>324</v>
      </c>
      <c r="V3458" s="92"/>
      <c r="W3458">
        <v>300034.03125</v>
      </c>
      <c r="X3458" s="92"/>
      <c r="Y3458">
        <v>0</v>
      </c>
      <c r="Z3458">
        <v>9826.18359375</v>
      </c>
      <c r="AA3458">
        <v>9826.18359375</v>
      </c>
      <c r="AB3458">
        <v>0</v>
      </c>
      <c r="AC3458">
        <v>-1</v>
      </c>
      <c r="AD3458">
        <v>0</v>
      </c>
      <c r="AE3458">
        <v>0</v>
      </c>
      <c r="AF3458">
        <v>0</v>
      </c>
      <c r="AG3458">
        <v>365</v>
      </c>
      <c r="AH3458">
        <v>4383</v>
      </c>
      <c r="AI3458">
        <v>0.22833640873432159</v>
      </c>
      <c r="AJ3458">
        <v>32.750228881835938</v>
      </c>
      <c r="AK3458">
        <v>-9587.705078125</v>
      </c>
      <c r="AL3458">
        <v>-31.955390930175781</v>
      </c>
      <c r="AM3458">
        <v>19413.888671875</v>
      </c>
      <c r="AN3458">
        <v>64.705619812011719</v>
      </c>
      <c r="AO3458" s="92"/>
      <c r="AP3458" s="82" t="s">
        <v>351</v>
      </c>
      <c r="AQ3458" s="82" t="s">
        <v>326</v>
      </c>
      <c r="AR3458" s="82"/>
      <c r="AS3458">
        <v>0</v>
      </c>
      <c r="AT3458">
        <v>0</v>
      </c>
      <c r="AU3458">
        <v>2035</v>
      </c>
      <c r="AY3458">
        <v>0</v>
      </c>
      <c r="AZ3458">
        <v>0</v>
      </c>
      <c r="BA3458" s="82" t="s">
        <v>398</v>
      </c>
      <c r="BB3458">
        <v>14220</v>
      </c>
      <c r="BC3458">
        <v>150</v>
      </c>
      <c r="BD3458" s="92"/>
      <c r="BE3458" s="92"/>
      <c r="BF3458">
        <v>300034.03125</v>
      </c>
      <c r="BG3458">
        <v>0</v>
      </c>
      <c r="BH3458">
        <v>0</v>
      </c>
      <c r="BI3458" s="92"/>
      <c r="BJ3458" s="92"/>
      <c r="BK3458" s="92"/>
      <c r="BL3458">
        <v>0</v>
      </c>
    </row>
    <row r="3459" spans="1:64" x14ac:dyDescent="0.25">
      <c r="A3459" s="82" t="s">
        <v>297</v>
      </c>
      <c r="B3459" s="82" t="s">
        <v>397</v>
      </c>
      <c r="C3459" s="82" t="s">
        <v>109</v>
      </c>
      <c r="D3459" s="82" t="s">
        <v>306</v>
      </c>
      <c r="E3459" s="82" t="s">
        <v>59</v>
      </c>
      <c r="F3459" s="82" t="s">
        <v>350</v>
      </c>
      <c r="G3459" s="82" t="s">
        <v>350</v>
      </c>
      <c r="H3459">
        <v>34.250461578369141</v>
      </c>
      <c r="I3459">
        <v>150</v>
      </c>
      <c r="J3459">
        <v>34.250461578369141</v>
      </c>
      <c r="K3459" s="92"/>
      <c r="L3459">
        <v>0</v>
      </c>
      <c r="M3459" s="92"/>
      <c r="N3459" s="92"/>
      <c r="O3459" s="92"/>
      <c r="P3459">
        <v>20972.564453125</v>
      </c>
      <c r="Q3459" s="92"/>
      <c r="R3459" s="92"/>
      <c r="S3459">
        <v>-1</v>
      </c>
      <c r="T3459">
        <v>0</v>
      </c>
      <c r="U3459" s="82" t="s">
        <v>324</v>
      </c>
      <c r="V3459" s="92"/>
      <c r="W3459">
        <v>300034.03125</v>
      </c>
      <c r="X3459" s="92"/>
      <c r="Y3459">
        <v>0</v>
      </c>
      <c r="Z3459">
        <v>9826.18359375</v>
      </c>
      <c r="AA3459">
        <v>9826.18359375</v>
      </c>
      <c r="AB3459">
        <v>0</v>
      </c>
      <c r="AC3459">
        <v>-1</v>
      </c>
      <c r="AD3459">
        <v>0</v>
      </c>
      <c r="AE3459">
        <v>0</v>
      </c>
      <c r="AF3459">
        <v>0</v>
      </c>
      <c r="AG3459">
        <v>365</v>
      </c>
      <c r="AH3459">
        <v>4383</v>
      </c>
      <c r="AI3459">
        <v>0.22833640873432159</v>
      </c>
      <c r="AJ3459">
        <v>32.750228881835938</v>
      </c>
      <c r="AK3459">
        <v>-9587.705078125</v>
      </c>
      <c r="AL3459">
        <v>-31.955390930175781</v>
      </c>
      <c r="AM3459">
        <v>19413.888671875</v>
      </c>
      <c r="AN3459">
        <v>64.705619812011719</v>
      </c>
      <c r="AO3459" s="92"/>
      <c r="AP3459" s="82" t="s">
        <v>351</v>
      </c>
      <c r="AQ3459" s="82" t="s">
        <v>326</v>
      </c>
      <c r="AR3459" s="82"/>
      <c r="AS3459">
        <v>0</v>
      </c>
      <c r="AT3459">
        <v>0</v>
      </c>
      <c r="AU3459">
        <v>2035</v>
      </c>
      <c r="AY3459">
        <v>0</v>
      </c>
      <c r="AZ3459">
        <v>0</v>
      </c>
      <c r="BA3459" s="82" t="s">
        <v>398</v>
      </c>
      <c r="BB3459">
        <v>14221</v>
      </c>
      <c r="BC3459">
        <v>150</v>
      </c>
      <c r="BD3459" s="92"/>
      <c r="BE3459" s="92"/>
      <c r="BF3459">
        <v>300034.03125</v>
      </c>
      <c r="BG3459">
        <v>0</v>
      </c>
      <c r="BH3459">
        <v>0</v>
      </c>
      <c r="BI3459" s="92"/>
      <c r="BJ3459" s="92"/>
      <c r="BK3459" s="92"/>
      <c r="BL3459">
        <v>0</v>
      </c>
    </row>
    <row r="3460" spans="1:64" x14ac:dyDescent="0.25">
      <c r="A3460" s="82" t="s">
        <v>297</v>
      </c>
      <c r="B3460" s="82" t="s">
        <v>397</v>
      </c>
      <c r="C3460" s="82" t="s">
        <v>109</v>
      </c>
      <c r="D3460" s="82" t="s">
        <v>307</v>
      </c>
      <c r="E3460" s="82" t="s">
        <v>60</v>
      </c>
      <c r="F3460" s="82" t="s">
        <v>350</v>
      </c>
      <c r="G3460" s="82" t="s">
        <v>350</v>
      </c>
      <c r="H3460">
        <v>34.250461578369141</v>
      </c>
      <c r="I3460">
        <v>150</v>
      </c>
      <c r="J3460">
        <v>34.250461578369141</v>
      </c>
      <c r="K3460" s="92"/>
      <c r="L3460">
        <v>0</v>
      </c>
      <c r="M3460" s="92"/>
      <c r="N3460" s="92"/>
      <c r="O3460" s="92"/>
      <c r="P3460">
        <v>20972.564453125</v>
      </c>
      <c r="Q3460" s="92"/>
      <c r="R3460" s="92"/>
      <c r="S3460">
        <v>-1</v>
      </c>
      <c r="T3460">
        <v>0</v>
      </c>
      <c r="U3460" s="82" t="s">
        <v>324</v>
      </c>
      <c r="V3460" s="92"/>
      <c r="W3460">
        <v>300034.03125</v>
      </c>
      <c r="X3460" s="92"/>
      <c r="Y3460">
        <v>0</v>
      </c>
      <c r="Z3460">
        <v>9826.18359375</v>
      </c>
      <c r="AA3460">
        <v>9826.18359375</v>
      </c>
      <c r="AB3460">
        <v>0</v>
      </c>
      <c r="AC3460">
        <v>-1</v>
      </c>
      <c r="AD3460">
        <v>0</v>
      </c>
      <c r="AE3460">
        <v>0</v>
      </c>
      <c r="AF3460">
        <v>0</v>
      </c>
      <c r="AG3460">
        <v>365</v>
      </c>
      <c r="AH3460">
        <v>4383</v>
      </c>
      <c r="AI3460">
        <v>0.22833640873432159</v>
      </c>
      <c r="AJ3460">
        <v>32.750228881835938</v>
      </c>
      <c r="AK3460">
        <v>-9587.705078125</v>
      </c>
      <c r="AL3460">
        <v>-31.955390930175781</v>
      </c>
      <c r="AM3460">
        <v>19413.888671875</v>
      </c>
      <c r="AN3460">
        <v>64.705619812011719</v>
      </c>
      <c r="AO3460" s="92"/>
      <c r="AP3460" s="82" t="s">
        <v>351</v>
      </c>
      <c r="AQ3460" s="82" t="s">
        <v>326</v>
      </c>
      <c r="AR3460" s="82"/>
      <c r="AS3460">
        <v>0</v>
      </c>
      <c r="AT3460">
        <v>0</v>
      </c>
      <c r="AU3460">
        <v>2035</v>
      </c>
      <c r="AY3460">
        <v>0</v>
      </c>
      <c r="AZ3460">
        <v>0</v>
      </c>
      <c r="BA3460" s="82" t="s">
        <v>398</v>
      </c>
      <c r="BB3460">
        <v>14222</v>
      </c>
      <c r="BC3460">
        <v>150</v>
      </c>
      <c r="BD3460" s="92"/>
      <c r="BE3460" s="92"/>
      <c r="BF3460">
        <v>300034.03125</v>
      </c>
      <c r="BG3460">
        <v>0</v>
      </c>
      <c r="BH3460">
        <v>0</v>
      </c>
      <c r="BI3460" s="92"/>
      <c r="BJ3460" s="92"/>
      <c r="BK3460" s="92"/>
      <c r="BL3460">
        <v>0</v>
      </c>
    </row>
    <row r="3461" spans="1:64" x14ac:dyDescent="0.25">
      <c r="A3461" s="82" t="s">
        <v>297</v>
      </c>
      <c r="B3461" s="82" t="s">
        <v>397</v>
      </c>
      <c r="C3461" s="82" t="s">
        <v>109</v>
      </c>
      <c r="D3461" s="82" t="s">
        <v>308</v>
      </c>
      <c r="E3461" s="82" t="s">
        <v>61</v>
      </c>
      <c r="F3461" s="82" t="s">
        <v>350</v>
      </c>
      <c r="G3461" s="82" t="s">
        <v>350</v>
      </c>
      <c r="H3461">
        <v>34.250461578369141</v>
      </c>
      <c r="I3461">
        <v>150</v>
      </c>
      <c r="J3461">
        <v>34.250461578369141</v>
      </c>
      <c r="K3461" s="92"/>
      <c r="L3461">
        <v>0</v>
      </c>
      <c r="M3461" s="92"/>
      <c r="N3461" s="92"/>
      <c r="O3461" s="92"/>
      <c r="P3461">
        <v>20972.564453125</v>
      </c>
      <c r="Q3461" s="92"/>
      <c r="R3461" s="92"/>
      <c r="S3461">
        <v>-1</v>
      </c>
      <c r="T3461">
        <v>0</v>
      </c>
      <c r="U3461" s="82" t="s">
        <v>324</v>
      </c>
      <c r="V3461" s="92"/>
      <c r="W3461">
        <v>300034.03125</v>
      </c>
      <c r="X3461" s="92"/>
      <c r="Y3461">
        <v>0</v>
      </c>
      <c r="Z3461">
        <v>9826.18359375</v>
      </c>
      <c r="AA3461">
        <v>9826.18359375</v>
      </c>
      <c r="AB3461">
        <v>0</v>
      </c>
      <c r="AC3461">
        <v>-1</v>
      </c>
      <c r="AD3461">
        <v>0</v>
      </c>
      <c r="AE3461">
        <v>0</v>
      </c>
      <c r="AF3461">
        <v>0</v>
      </c>
      <c r="AG3461">
        <v>365</v>
      </c>
      <c r="AH3461">
        <v>4383</v>
      </c>
      <c r="AI3461">
        <v>0.22833640873432159</v>
      </c>
      <c r="AJ3461">
        <v>32.750228881835938</v>
      </c>
      <c r="AK3461">
        <v>-9587.705078125</v>
      </c>
      <c r="AL3461">
        <v>-31.955390930175781</v>
      </c>
      <c r="AM3461">
        <v>19413.888671875</v>
      </c>
      <c r="AN3461">
        <v>64.705619812011719</v>
      </c>
      <c r="AO3461" s="92"/>
      <c r="AP3461" s="82" t="s">
        <v>351</v>
      </c>
      <c r="AQ3461" s="82" t="s">
        <v>326</v>
      </c>
      <c r="AR3461" s="82"/>
      <c r="AS3461">
        <v>0</v>
      </c>
      <c r="AT3461">
        <v>0</v>
      </c>
      <c r="AU3461">
        <v>2035</v>
      </c>
      <c r="AY3461">
        <v>0</v>
      </c>
      <c r="AZ3461">
        <v>0</v>
      </c>
      <c r="BA3461" s="82" t="s">
        <v>398</v>
      </c>
      <c r="BB3461">
        <v>14223</v>
      </c>
      <c r="BC3461">
        <v>150</v>
      </c>
      <c r="BD3461" s="92"/>
      <c r="BE3461" s="92"/>
      <c r="BF3461">
        <v>300034.03125</v>
      </c>
      <c r="BG3461">
        <v>0</v>
      </c>
      <c r="BH3461">
        <v>0</v>
      </c>
      <c r="BI3461" s="92"/>
      <c r="BJ3461" s="92"/>
      <c r="BK3461" s="92"/>
      <c r="BL3461">
        <v>0</v>
      </c>
    </row>
    <row r="3462" spans="1:64" x14ac:dyDescent="0.25">
      <c r="A3462" s="82" t="s">
        <v>297</v>
      </c>
      <c r="B3462" s="82" t="s">
        <v>397</v>
      </c>
      <c r="C3462" s="82" t="s">
        <v>109</v>
      </c>
      <c r="D3462" s="82" t="s">
        <v>309</v>
      </c>
      <c r="E3462" s="82" t="s">
        <v>310</v>
      </c>
      <c r="F3462" s="82" t="s">
        <v>350</v>
      </c>
      <c r="G3462" s="82" t="s">
        <v>350</v>
      </c>
      <c r="H3462">
        <v>34.250461578369141</v>
      </c>
      <c r="I3462">
        <v>150</v>
      </c>
      <c r="J3462">
        <v>34.250461578369141</v>
      </c>
      <c r="K3462" s="92"/>
      <c r="L3462">
        <v>0</v>
      </c>
      <c r="M3462" s="92"/>
      <c r="N3462" s="92"/>
      <c r="O3462" s="92"/>
      <c r="P3462">
        <v>20972.564453125</v>
      </c>
      <c r="Q3462" s="92"/>
      <c r="R3462" s="92"/>
      <c r="S3462">
        <v>-1</v>
      </c>
      <c r="T3462">
        <v>0</v>
      </c>
      <c r="U3462" s="82" t="s">
        <v>324</v>
      </c>
      <c r="V3462" s="92"/>
      <c r="W3462">
        <v>300034.03125</v>
      </c>
      <c r="X3462" s="92"/>
      <c r="Y3462">
        <v>0</v>
      </c>
      <c r="Z3462">
        <v>9826.18359375</v>
      </c>
      <c r="AA3462">
        <v>9826.18359375</v>
      </c>
      <c r="AB3462">
        <v>0</v>
      </c>
      <c r="AC3462">
        <v>-1</v>
      </c>
      <c r="AD3462">
        <v>0</v>
      </c>
      <c r="AE3462">
        <v>0</v>
      </c>
      <c r="AF3462">
        <v>0</v>
      </c>
      <c r="AG3462">
        <v>365</v>
      </c>
      <c r="AH3462">
        <v>4383</v>
      </c>
      <c r="AI3462">
        <v>0.22833640873432159</v>
      </c>
      <c r="AJ3462">
        <v>32.750228881835938</v>
      </c>
      <c r="AK3462">
        <v>-9587.705078125</v>
      </c>
      <c r="AL3462">
        <v>-31.955390930175781</v>
      </c>
      <c r="AM3462">
        <v>19413.888671875</v>
      </c>
      <c r="AN3462">
        <v>64.705619812011719</v>
      </c>
      <c r="AO3462" s="92"/>
      <c r="AP3462" s="82" t="s">
        <v>351</v>
      </c>
      <c r="AQ3462" s="82" t="s">
        <v>326</v>
      </c>
      <c r="AR3462" s="82"/>
      <c r="AS3462">
        <v>0</v>
      </c>
      <c r="AT3462">
        <v>0</v>
      </c>
      <c r="AU3462">
        <v>2035</v>
      </c>
      <c r="AY3462">
        <v>0</v>
      </c>
      <c r="AZ3462">
        <v>0</v>
      </c>
      <c r="BA3462" s="82" t="s">
        <v>398</v>
      </c>
      <c r="BB3462">
        <v>14224</v>
      </c>
      <c r="BC3462">
        <v>150</v>
      </c>
      <c r="BD3462" s="92"/>
      <c r="BE3462" s="92"/>
      <c r="BF3462">
        <v>300034.03125</v>
      </c>
      <c r="BG3462">
        <v>0</v>
      </c>
      <c r="BH3462">
        <v>0</v>
      </c>
      <c r="BI3462" s="92"/>
      <c r="BJ3462" s="92"/>
      <c r="BK3462" s="92"/>
      <c r="BL3462">
        <v>0</v>
      </c>
    </row>
    <row r="3463" spans="1:64" x14ac:dyDescent="0.25">
      <c r="A3463" s="82" t="s">
        <v>297</v>
      </c>
      <c r="B3463" s="82" t="s">
        <v>397</v>
      </c>
      <c r="C3463" s="82" t="s">
        <v>109</v>
      </c>
      <c r="D3463" s="82" t="s">
        <v>311</v>
      </c>
      <c r="E3463" s="82" t="s">
        <v>312</v>
      </c>
      <c r="F3463" s="82" t="s">
        <v>350</v>
      </c>
      <c r="G3463" s="82" t="s">
        <v>350</v>
      </c>
      <c r="H3463">
        <v>34.250461578369141</v>
      </c>
      <c r="I3463">
        <v>150</v>
      </c>
      <c r="J3463">
        <v>34.250461578369141</v>
      </c>
      <c r="K3463" s="92"/>
      <c r="L3463">
        <v>0</v>
      </c>
      <c r="M3463" s="92"/>
      <c r="N3463" s="92"/>
      <c r="O3463" s="92"/>
      <c r="P3463">
        <v>20972.564453125</v>
      </c>
      <c r="Q3463" s="92"/>
      <c r="R3463" s="92"/>
      <c r="S3463">
        <v>-1</v>
      </c>
      <c r="T3463">
        <v>0</v>
      </c>
      <c r="U3463" s="82" t="s">
        <v>324</v>
      </c>
      <c r="V3463" s="92"/>
      <c r="W3463">
        <v>300034.03125</v>
      </c>
      <c r="X3463" s="92"/>
      <c r="Y3463">
        <v>0</v>
      </c>
      <c r="Z3463">
        <v>9826.18359375</v>
      </c>
      <c r="AA3463">
        <v>9826.18359375</v>
      </c>
      <c r="AB3463">
        <v>0</v>
      </c>
      <c r="AC3463">
        <v>-1</v>
      </c>
      <c r="AD3463">
        <v>0</v>
      </c>
      <c r="AE3463">
        <v>0</v>
      </c>
      <c r="AF3463">
        <v>0</v>
      </c>
      <c r="AG3463">
        <v>365</v>
      </c>
      <c r="AH3463">
        <v>4383</v>
      </c>
      <c r="AI3463">
        <v>0.22833640873432159</v>
      </c>
      <c r="AJ3463">
        <v>32.750228881835938</v>
      </c>
      <c r="AK3463">
        <v>-9587.705078125</v>
      </c>
      <c r="AL3463">
        <v>-31.955390930175781</v>
      </c>
      <c r="AM3463">
        <v>19413.888671875</v>
      </c>
      <c r="AN3463">
        <v>64.705619812011719</v>
      </c>
      <c r="AO3463" s="92"/>
      <c r="AP3463" s="82" t="s">
        <v>351</v>
      </c>
      <c r="AQ3463" s="82" t="s">
        <v>326</v>
      </c>
      <c r="AR3463" s="82"/>
      <c r="AS3463">
        <v>0</v>
      </c>
      <c r="AT3463">
        <v>0</v>
      </c>
      <c r="AU3463">
        <v>2035</v>
      </c>
      <c r="AY3463">
        <v>0</v>
      </c>
      <c r="AZ3463">
        <v>0</v>
      </c>
      <c r="BA3463" s="82" t="s">
        <v>398</v>
      </c>
      <c r="BB3463">
        <v>14225</v>
      </c>
      <c r="BC3463">
        <v>150</v>
      </c>
      <c r="BD3463" s="92"/>
      <c r="BE3463" s="92"/>
      <c r="BF3463">
        <v>300034.03125</v>
      </c>
      <c r="BG3463">
        <v>0</v>
      </c>
      <c r="BH3463">
        <v>0</v>
      </c>
      <c r="BI3463" s="92"/>
      <c r="BJ3463" s="92"/>
      <c r="BK3463" s="92"/>
      <c r="BL3463">
        <v>0</v>
      </c>
    </row>
    <row r="3464" spans="1:64" x14ac:dyDescent="0.25">
      <c r="A3464" s="82" t="s">
        <v>297</v>
      </c>
      <c r="B3464" s="82" t="s">
        <v>397</v>
      </c>
      <c r="C3464" s="82" t="s">
        <v>109</v>
      </c>
      <c r="D3464" s="82" t="s">
        <v>313</v>
      </c>
      <c r="E3464" s="82" t="s">
        <v>314</v>
      </c>
      <c r="F3464" s="82" t="s">
        <v>350</v>
      </c>
      <c r="G3464" s="82" t="s">
        <v>350</v>
      </c>
      <c r="H3464">
        <v>34.250461578369141</v>
      </c>
      <c r="I3464">
        <v>150</v>
      </c>
      <c r="J3464">
        <v>34.250461578369141</v>
      </c>
      <c r="K3464" s="92"/>
      <c r="L3464">
        <v>0</v>
      </c>
      <c r="M3464" s="92"/>
      <c r="N3464" s="92"/>
      <c r="O3464" s="92"/>
      <c r="P3464">
        <v>20972.564453125</v>
      </c>
      <c r="Q3464" s="92"/>
      <c r="R3464" s="92"/>
      <c r="S3464">
        <v>-1</v>
      </c>
      <c r="T3464">
        <v>0</v>
      </c>
      <c r="U3464" s="82" t="s">
        <v>324</v>
      </c>
      <c r="V3464" s="92"/>
      <c r="W3464">
        <v>300034.03125</v>
      </c>
      <c r="X3464" s="92"/>
      <c r="Y3464">
        <v>0</v>
      </c>
      <c r="Z3464">
        <v>9826.18359375</v>
      </c>
      <c r="AA3464">
        <v>9826.18359375</v>
      </c>
      <c r="AB3464">
        <v>0</v>
      </c>
      <c r="AC3464">
        <v>-1</v>
      </c>
      <c r="AD3464">
        <v>0</v>
      </c>
      <c r="AE3464">
        <v>0</v>
      </c>
      <c r="AF3464">
        <v>0</v>
      </c>
      <c r="AG3464">
        <v>365</v>
      </c>
      <c r="AH3464">
        <v>4383</v>
      </c>
      <c r="AI3464">
        <v>0.22833640873432159</v>
      </c>
      <c r="AJ3464">
        <v>32.750228881835938</v>
      </c>
      <c r="AK3464">
        <v>-9587.705078125</v>
      </c>
      <c r="AL3464">
        <v>-31.955390930175781</v>
      </c>
      <c r="AM3464">
        <v>19413.888671875</v>
      </c>
      <c r="AN3464">
        <v>64.705619812011719</v>
      </c>
      <c r="AO3464" s="92"/>
      <c r="AP3464" s="82" t="s">
        <v>351</v>
      </c>
      <c r="AQ3464" s="82" t="s">
        <v>326</v>
      </c>
      <c r="AR3464" s="82"/>
      <c r="AS3464">
        <v>0</v>
      </c>
      <c r="AT3464">
        <v>0</v>
      </c>
      <c r="AU3464">
        <v>2035</v>
      </c>
      <c r="AY3464">
        <v>0</v>
      </c>
      <c r="AZ3464">
        <v>0</v>
      </c>
      <c r="BA3464" s="82" t="s">
        <v>398</v>
      </c>
      <c r="BB3464">
        <v>14226</v>
      </c>
      <c r="BC3464">
        <v>150</v>
      </c>
      <c r="BD3464" s="92"/>
      <c r="BE3464" s="92"/>
      <c r="BF3464">
        <v>300034.03125</v>
      </c>
      <c r="BG3464">
        <v>0</v>
      </c>
      <c r="BH3464">
        <v>0</v>
      </c>
      <c r="BI3464" s="92"/>
      <c r="BJ3464" s="92"/>
      <c r="BK3464" s="92"/>
      <c r="BL3464">
        <v>0</v>
      </c>
    </row>
    <row r="3465" spans="1:64" x14ac:dyDescent="0.25">
      <c r="A3465" s="82" t="s">
        <v>297</v>
      </c>
      <c r="B3465" s="82" t="s">
        <v>397</v>
      </c>
      <c r="C3465" s="82" t="s">
        <v>109</v>
      </c>
      <c r="D3465" s="82" t="s">
        <v>298</v>
      </c>
      <c r="E3465" s="82" t="s">
        <v>55</v>
      </c>
      <c r="F3465" s="82" t="s">
        <v>352</v>
      </c>
      <c r="G3465" s="82" t="s">
        <v>352</v>
      </c>
      <c r="H3465">
        <v>22.833641052246094</v>
      </c>
      <c r="I3465">
        <v>100</v>
      </c>
      <c r="J3465">
        <v>22.833641052246094</v>
      </c>
      <c r="K3465" s="92"/>
      <c r="L3465">
        <v>0</v>
      </c>
      <c r="M3465" s="92"/>
      <c r="N3465" s="92"/>
      <c r="O3465" s="92"/>
      <c r="P3465">
        <v>13453.2666015625</v>
      </c>
      <c r="Q3465" s="92"/>
      <c r="R3465" s="92"/>
      <c r="S3465">
        <v>-1</v>
      </c>
      <c r="T3465">
        <v>0</v>
      </c>
      <c r="U3465" s="82" t="s">
        <v>324</v>
      </c>
      <c r="V3465" s="92"/>
      <c r="W3465">
        <v>200022.6875</v>
      </c>
      <c r="X3465" s="92"/>
      <c r="Y3465">
        <v>0</v>
      </c>
      <c r="Z3465">
        <v>6550.7890625</v>
      </c>
      <c r="AA3465">
        <v>6550.7890625</v>
      </c>
      <c r="AB3465">
        <v>0</v>
      </c>
      <c r="AC3465">
        <v>-1</v>
      </c>
      <c r="AD3465">
        <v>0</v>
      </c>
      <c r="AE3465">
        <v>0</v>
      </c>
      <c r="AF3465">
        <v>0</v>
      </c>
      <c r="AG3465">
        <v>365</v>
      </c>
      <c r="AH3465">
        <v>4383</v>
      </c>
      <c r="AI3465">
        <v>0.22833640873432159</v>
      </c>
      <c r="AJ3465">
        <v>32.750228881835938</v>
      </c>
      <c r="AK3465">
        <v>-6391.8037109375</v>
      </c>
      <c r="AL3465">
        <v>-31.955390930175781</v>
      </c>
      <c r="AM3465">
        <v>12942.5927734375</v>
      </c>
      <c r="AN3465">
        <v>64.705619812011719</v>
      </c>
      <c r="AO3465" s="92"/>
      <c r="AP3465" s="82" t="s">
        <v>347</v>
      </c>
      <c r="AQ3465" s="82" t="s">
        <v>326</v>
      </c>
      <c r="AR3465" s="82"/>
      <c r="AS3465">
        <v>0</v>
      </c>
      <c r="AT3465">
        <v>0</v>
      </c>
      <c r="AU3465">
        <v>2035</v>
      </c>
      <c r="AY3465">
        <v>0</v>
      </c>
      <c r="AZ3465">
        <v>0</v>
      </c>
      <c r="BA3465" s="82" t="s">
        <v>398</v>
      </c>
      <c r="BB3465">
        <v>14227</v>
      </c>
      <c r="BC3465">
        <v>100</v>
      </c>
      <c r="BD3465" s="92"/>
      <c r="BE3465" s="92"/>
      <c r="BF3465">
        <v>200022.6875</v>
      </c>
      <c r="BG3465">
        <v>0</v>
      </c>
      <c r="BH3465">
        <v>0</v>
      </c>
      <c r="BI3465" s="92"/>
      <c r="BJ3465" s="92"/>
      <c r="BK3465" s="92"/>
      <c r="BL3465">
        <v>0</v>
      </c>
    </row>
    <row r="3466" spans="1:64" x14ac:dyDescent="0.25">
      <c r="A3466" s="82" t="s">
        <v>297</v>
      </c>
      <c r="B3466" s="82" t="s">
        <v>397</v>
      </c>
      <c r="C3466" s="82" t="s">
        <v>109</v>
      </c>
      <c r="D3466" s="82" t="s">
        <v>305</v>
      </c>
      <c r="E3466" s="82" t="s">
        <v>58</v>
      </c>
      <c r="F3466" s="82" t="s">
        <v>352</v>
      </c>
      <c r="G3466" s="82" t="s">
        <v>352</v>
      </c>
      <c r="H3466">
        <v>22.833641052246094</v>
      </c>
      <c r="I3466">
        <v>100</v>
      </c>
      <c r="J3466">
        <v>22.833641052246094</v>
      </c>
      <c r="K3466" s="92"/>
      <c r="L3466">
        <v>0</v>
      </c>
      <c r="M3466" s="92"/>
      <c r="N3466" s="92"/>
      <c r="O3466" s="92"/>
      <c r="P3466">
        <v>13453.2666015625</v>
      </c>
      <c r="Q3466" s="92"/>
      <c r="R3466" s="92"/>
      <c r="S3466">
        <v>-1</v>
      </c>
      <c r="T3466">
        <v>0</v>
      </c>
      <c r="U3466" s="82" t="s">
        <v>324</v>
      </c>
      <c r="V3466" s="92"/>
      <c r="W3466">
        <v>200022.6875</v>
      </c>
      <c r="X3466" s="92"/>
      <c r="Y3466">
        <v>0</v>
      </c>
      <c r="Z3466">
        <v>6550.7890625</v>
      </c>
      <c r="AA3466">
        <v>6550.7890625</v>
      </c>
      <c r="AB3466">
        <v>0</v>
      </c>
      <c r="AC3466">
        <v>-1</v>
      </c>
      <c r="AD3466">
        <v>0</v>
      </c>
      <c r="AE3466">
        <v>0</v>
      </c>
      <c r="AF3466">
        <v>0</v>
      </c>
      <c r="AG3466">
        <v>365</v>
      </c>
      <c r="AH3466">
        <v>4383</v>
      </c>
      <c r="AI3466">
        <v>0.22833640873432159</v>
      </c>
      <c r="AJ3466">
        <v>32.750228881835938</v>
      </c>
      <c r="AK3466">
        <v>-6391.8037109375</v>
      </c>
      <c r="AL3466">
        <v>-31.955390930175781</v>
      </c>
      <c r="AM3466">
        <v>12942.5927734375</v>
      </c>
      <c r="AN3466">
        <v>64.705619812011719</v>
      </c>
      <c r="AO3466" s="92"/>
      <c r="AP3466" s="82" t="s">
        <v>347</v>
      </c>
      <c r="AQ3466" s="82" t="s">
        <v>326</v>
      </c>
      <c r="AR3466" s="82"/>
      <c r="AS3466">
        <v>0</v>
      </c>
      <c r="AT3466">
        <v>0</v>
      </c>
      <c r="AU3466">
        <v>2035</v>
      </c>
      <c r="AY3466">
        <v>0</v>
      </c>
      <c r="AZ3466">
        <v>0</v>
      </c>
      <c r="BA3466" s="82" t="s">
        <v>398</v>
      </c>
      <c r="BB3466">
        <v>14228</v>
      </c>
      <c r="BC3466">
        <v>100</v>
      </c>
      <c r="BD3466" s="92"/>
      <c r="BE3466" s="92"/>
      <c r="BF3466">
        <v>200022.6875</v>
      </c>
      <c r="BG3466">
        <v>0</v>
      </c>
      <c r="BH3466">
        <v>0</v>
      </c>
      <c r="BI3466" s="92"/>
      <c r="BJ3466" s="92"/>
      <c r="BK3466" s="92"/>
      <c r="BL3466">
        <v>0</v>
      </c>
    </row>
    <row r="3467" spans="1:64" x14ac:dyDescent="0.25">
      <c r="A3467" s="82" t="s">
        <v>297</v>
      </c>
      <c r="B3467" s="82" t="s">
        <v>397</v>
      </c>
      <c r="C3467" s="82" t="s">
        <v>109</v>
      </c>
      <c r="D3467" s="82" t="s">
        <v>306</v>
      </c>
      <c r="E3467" s="82" t="s">
        <v>59</v>
      </c>
      <c r="F3467" s="82" t="s">
        <v>352</v>
      </c>
      <c r="G3467" s="82" t="s">
        <v>352</v>
      </c>
      <c r="H3467">
        <v>34.250461578369141</v>
      </c>
      <c r="I3467">
        <v>150</v>
      </c>
      <c r="J3467">
        <v>34.250461578369141</v>
      </c>
      <c r="K3467" s="92"/>
      <c r="L3467">
        <v>0</v>
      </c>
      <c r="M3467" s="92"/>
      <c r="N3467" s="92"/>
      <c r="O3467" s="92"/>
      <c r="P3467">
        <v>20179.900390625</v>
      </c>
      <c r="Q3467" s="92"/>
      <c r="R3467" s="92"/>
      <c r="S3467">
        <v>-1</v>
      </c>
      <c r="T3467">
        <v>0</v>
      </c>
      <c r="U3467" s="82" t="s">
        <v>324</v>
      </c>
      <c r="V3467" s="92"/>
      <c r="W3467">
        <v>300034.03125</v>
      </c>
      <c r="X3467" s="92"/>
      <c r="Y3467">
        <v>0</v>
      </c>
      <c r="Z3467">
        <v>9826.18359375</v>
      </c>
      <c r="AA3467">
        <v>9826.18359375</v>
      </c>
      <c r="AB3467">
        <v>0</v>
      </c>
      <c r="AC3467">
        <v>-1</v>
      </c>
      <c r="AD3467">
        <v>0</v>
      </c>
      <c r="AE3467">
        <v>0</v>
      </c>
      <c r="AF3467">
        <v>0</v>
      </c>
      <c r="AG3467">
        <v>365</v>
      </c>
      <c r="AH3467">
        <v>4383</v>
      </c>
      <c r="AI3467">
        <v>0.22833640873432159</v>
      </c>
      <c r="AJ3467">
        <v>32.750228881835938</v>
      </c>
      <c r="AK3467">
        <v>-9587.705078125</v>
      </c>
      <c r="AL3467">
        <v>-31.955390930175781</v>
      </c>
      <c r="AM3467">
        <v>19413.888671875</v>
      </c>
      <c r="AN3467">
        <v>64.705619812011719</v>
      </c>
      <c r="AO3467" s="92"/>
      <c r="AP3467" s="82" t="s">
        <v>347</v>
      </c>
      <c r="AQ3467" s="82" t="s">
        <v>326</v>
      </c>
      <c r="AR3467" s="82"/>
      <c r="AS3467">
        <v>0</v>
      </c>
      <c r="AT3467">
        <v>0</v>
      </c>
      <c r="AU3467">
        <v>2035</v>
      </c>
      <c r="AY3467">
        <v>0</v>
      </c>
      <c r="AZ3467">
        <v>0</v>
      </c>
      <c r="BA3467" s="82" t="s">
        <v>398</v>
      </c>
      <c r="BB3467">
        <v>14229</v>
      </c>
      <c r="BC3467">
        <v>150</v>
      </c>
      <c r="BD3467" s="92"/>
      <c r="BE3467" s="92"/>
      <c r="BF3467">
        <v>300034.03125</v>
      </c>
      <c r="BG3467">
        <v>0</v>
      </c>
      <c r="BH3467">
        <v>0</v>
      </c>
      <c r="BI3467" s="92"/>
      <c r="BJ3467" s="92"/>
      <c r="BK3467" s="92"/>
      <c r="BL3467">
        <v>0</v>
      </c>
    </row>
    <row r="3468" spans="1:64" x14ac:dyDescent="0.25">
      <c r="A3468" s="82" t="s">
        <v>297</v>
      </c>
      <c r="B3468" s="82" t="s">
        <v>397</v>
      </c>
      <c r="C3468" s="82" t="s">
        <v>109</v>
      </c>
      <c r="D3468" s="82" t="s">
        <v>308</v>
      </c>
      <c r="E3468" s="82" t="s">
        <v>61</v>
      </c>
      <c r="F3468" s="82" t="s">
        <v>352</v>
      </c>
      <c r="G3468" s="82" t="s">
        <v>352</v>
      </c>
      <c r="H3468">
        <v>22.833641052246094</v>
      </c>
      <c r="I3468">
        <v>100</v>
      </c>
      <c r="J3468">
        <v>22.833641052246094</v>
      </c>
      <c r="K3468" s="92"/>
      <c r="L3468">
        <v>0</v>
      </c>
      <c r="M3468" s="92"/>
      <c r="N3468" s="92"/>
      <c r="O3468" s="92"/>
      <c r="P3468">
        <v>13453.2666015625</v>
      </c>
      <c r="Q3468" s="92"/>
      <c r="R3468" s="92"/>
      <c r="S3468">
        <v>-1</v>
      </c>
      <c r="T3468">
        <v>0</v>
      </c>
      <c r="U3468" s="82" t="s">
        <v>324</v>
      </c>
      <c r="V3468" s="92"/>
      <c r="W3468">
        <v>200022.6875</v>
      </c>
      <c r="X3468" s="92"/>
      <c r="Y3468">
        <v>0</v>
      </c>
      <c r="Z3468">
        <v>6550.7890625</v>
      </c>
      <c r="AA3468">
        <v>6550.7890625</v>
      </c>
      <c r="AB3468">
        <v>0</v>
      </c>
      <c r="AC3468">
        <v>-1</v>
      </c>
      <c r="AD3468">
        <v>0</v>
      </c>
      <c r="AE3468">
        <v>0</v>
      </c>
      <c r="AF3468">
        <v>0</v>
      </c>
      <c r="AG3468">
        <v>365</v>
      </c>
      <c r="AH3468">
        <v>4383</v>
      </c>
      <c r="AI3468">
        <v>0.22833640873432159</v>
      </c>
      <c r="AJ3468">
        <v>32.750228881835938</v>
      </c>
      <c r="AK3468">
        <v>-6391.8037109375</v>
      </c>
      <c r="AL3468">
        <v>-31.955390930175781</v>
      </c>
      <c r="AM3468">
        <v>12942.5927734375</v>
      </c>
      <c r="AN3468">
        <v>64.705619812011719</v>
      </c>
      <c r="AO3468" s="92"/>
      <c r="AP3468" s="82" t="s">
        <v>347</v>
      </c>
      <c r="AQ3468" s="82" t="s">
        <v>326</v>
      </c>
      <c r="AR3468" s="82"/>
      <c r="AS3468">
        <v>0</v>
      </c>
      <c r="AT3468">
        <v>0</v>
      </c>
      <c r="AU3468">
        <v>2035</v>
      </c>
      <c r="AY3468">
        <v>0</v>
      </c>
      <c r="AZ3468">
        <v>0</v>
      </c>
      <c r="BA3468" s="82" t="s">
        <v>398</v>
      </c>
      <c r="BB3468">
        <v>14230</v>
      </c>
      <c r="BC3468">
        <v>100</v>
      </c>
      <c r="BD3468" s="92"/>
      <c r="BE3468" s="92"/>
      <c r="BF3468">
        <v>200022.6875</v>
      </c>
      <c r="BG3468">
        <v>0</v>
      </c>
      <c r="BH3468">
        <v>0</v>
      </c>
      <c r="BI3468" s="92"/>
      <c r="BJ3468" s="92"/>
      <c r="BK3468" s="92"/>
      <c r="BL3468">
        <v>0</v>
      </c>
    </row>
    <row r="3469" spans="1:64" x14ac:dyDescent="0.25">
      <c r="A3469" s="82" t="s">
        <v>297</v>
      </c>
      <c r="B3469" s="82" t="s">
        <v>397</v>
      </c>
      <c r="C3469" s="82" t="s">
        <v>109</v>
      </c>
      <c r="D3469" s="82" t="s">
        <v>309</v>
      </c>
      <c r="E3469" s="82" t="s">
        <v>310</v>
      </c>
      <c r="F3469" s="82" t="s">
        <v>352</v>
      </c>
      <c r="G3469" s="82" t="s">
        <v>352</v>
      </c>
      <c r="H3469">
        <v>22.833641052246094</v>
      </c>
      <c r="I3469">
        <v>100</v>
      </c>
      <c r="J3469">
        <v>22.833641052246094</v>
      </c>
      <c r="K3469" s="92"/>
      <c r="L3469">
        <v>0</v>
      </c>
      <c r="M3469" s="92"/>
      <c r="N3469" s="92"/>
      <c r="O3469" s="92"/>
      <c r="P3469">
        <v>13453.2666015625</v>
      </c>
      <c r="Q3469" s="92"/>
      <c r="R3469" s="92"/>
      <c r="S3469">
        <v>-1</v>
      </c>
      <c r="T3469">
        <v>0</v>
      </c>
      <c r="U3469" s="82" t="s">
        <v>324</v>
      </c>
      <c r="V3469" s="92"/>
      <c r="W3469">
        <v>200022.6875</v>
      </c>
      <c r="X3469" s="92"/>
      <c r="Y3469">
        <v>0</v>
      </c>
      <c r="Z3469">
        <v>6550.7890625</v>
      </c>
      <c r="AA3469">
        <v>6550.7890625</v>
      </c>
      <c r="AB3469">
        <v>0</v>
      </c>
      <c r="AC3469">
        <v>-1</v>
      </c>
      <c r="AD3469">
        <v>0</v>
      </c>
      <c r="AE3469">
        <v>0</v>
      </c>
      <c r="AF3469">
        <v>0</v>
      </c>
      <c r="AG3469">
        <v>365</v>
      </c>
      <c r="AH3469">
        <v>4383</v>
      </c>
      <c r="AI3469">
        <v>0.22833640873432159</v>
      </c>
      <c r="AJ3469">
        <v>32.750228881835938</v>
      </c>
      <c r="AK3469">
        <v>-6391.8037109375</v>
      </c>
      <c r="AL3469">
        <v>-31.955390930175781</v>
      </c>
      <c r="AM3469">
        <v>12942.5927734375</v>
      </c>
      <c r="AN3469">
        <v>64.705619812011719</v>
      </c>
      <c r="AO3469" s="92"/>
      <c r="AP3469" s="82" t="s">
        <v>347</v>
      </c>
      <c r="AQ3469" s="82" t="s">
        <v>326</v>
      </c>
      <c r="AR3469" s="82"/>
      <c r="AS3469">
        <v>0</v>
      </c>
      <c r="AT3469">
        <v>0</v>
      </c>
      <c r="AU3469">
        <v>2035</v>
      </c>
      <c r="AY3469">
        <v>0</v>
      </c>
      <c r="AZ3469">
        <v>0</v>
      </c>
      <c r="BA3469" s="82" t="s">
        <v>398</v>
      </c>
      <c r="BB3469">
        <v>14231</v>
      </c>
      <c r="BC3469">
        <v>100</v>
      </c>
      <c r="BD3469" s="92"/>
      <c r="BE3469" s="92"/>
      <c r="BF3469">
        <v>200022.6875</v>
      </c>
      <c r="BG3469">
        <v>0</v>
      </c>
      <c r="BH3469">
        <v>0</v>
      </c>
      <c r="BI3469" s="92"/>
      <c r="BJ3469" s="92"/>
      <c r="BK3469" s="92"/>
      <c r="BL3469">
        <v>0</v>
      </c>
    </row>
    <row r="3470" spans="1:64" x14ac:dyDescent="0.25">
      <c r="A3470" s="82" t="s">
        <v>297</v>
      </c>
      <c r="B3470" s="82" t="s">
        <v>397</v>
      </c>
      <c r="C3470" s="82" t="s">
        <v>109</v>
      </c>
      <c r="D3470" s="82" t="s">
        <v>311</v>
      </c>
      <c r="E3470" s="82" t="s">
        <v>312</v>
      </c>
      <c r="F3470" s="82" t="s">
        <v>352</v>
      </c>
      <c r="G3470" s="82" t="s">
        <v>352</v>
      </c>
      <c r="H3470">
        <v>34.250461578369141</v>
      </c>
      <c r="I3470">
        <v>150</v>
      </c>
      <c r="J3470">
        <v>34.250461578369141</v>
      </c>
      <c r="K3470" s="92"/>
      <c r="L3470">
        <v>0</v>
      </c>
      <c r="M3470" s="92"/>
      <c r="N3470" s="92"/>
      <c r="O3470" s="92"/>
      <c r="P3470">
        <v>20179.900390625</v>
      </c>
      <c r="Q3470" s="92"/>
      <c r="R3470" s="92"/>
      <c r="S3470">
        <v>-1</v>
      </c>
      <c r="T3470">
        <v>0</v>
      </c>
      <c r="U3470" s="82" t="s">
        <v>324</v>
      </c>
      <c r="V3470" s="92"/>
      <c r="W3470">
        <v>300034.03125</v>
      </c>
      <c r="X3470" s="92"/>
      <c r="Y3470">
        <v>0</v>
      </c>
      <c r="Z3470">
        <v>9826.18359375</v>
      </c>
      <c r="AA3470">
        <v>9826.18359375</v>
      </c>
      <c r="AB3470">
        <v>0</v>
      </c>
      <c r="AC3470">
        <v>-1</v>
      </c>
      <c r="AD3470">
        <v>0</v>
      </c>
      <c r="AE3470">
        <v>0</v>
      </c>
      <c r="AF3470">
        <v>0</v>
      </c>
      <c r="AG3470">
        <v>365</v>
      </c>
      <c r="AH3470">
        <v>4383</v>
      </c>
      <c r="AI3470">
        <v>0.22833640873432159</v>
      </c>
      <c r="AJ3470">
        <v>32.750228881835938</v>
      </c>
      <c r="AK3470">
        <v>-9587.705078125</v>
      </c>
      <c r="AL3470">
        <v>-31.955390930175781</v>
      </c>
      <c r="AM3470">
        <v>19413.888671875</v>
      </c>
      <c r="AN3470">
        <v>64.705619812011719</v>
      </c>
      <c r="AO3470" s="92"/>
      <c r="AP3470" s="82" t="s">
        <v>347</v>
      </c>
      <c r="AQ3470" s="82" t="s">
        <v>326</v>
      </c>
      <c r="AR3470" s="82"/>
      <c r="AS3470">
        <v>0</v>
      </c>
      <c r="AT3470">
        <v>0</v>
      </c>
      <c r="AU3470">
        <v>2035</v>
      </c>
      <c r="AY3470">
        <v>0</v>
      </c>
      <c r="AZ3470">
        <v>0</v>
      </c>
      <c r="BA3470" s="82" t="s">
        <v>398</v>
      </c>
      <c r="BB3470">
        <v>14232</v>
      </c>
      <c r="BC3470">
        <v>150</v>
      </c>
      <c r="BD3470" s="92"/>
      <c r="BE3470" s="92"/>
      <c r="BF3470">
        <v>300034.03125</v>
      </c>
      <c r="BG3470">
        <v>0</v>
      </c>
      <c r="BH3470">
        <v>0</v>
      </c>
      <c r="BI3470" s="92"/>
      <c r="BJ3470" s="92"/>
      <c r="BK3470" s="92"/>
      <c r="BL3470">
        <v>0</v>
      </c>
    </row>
    <row r="3471" spans="1:64" x14ac:dyDescent="0.25">
      <c r="A3471" s="82" t="s">
        <v>297</v>
      </c>
      <c r="B3471" s="82" t="s">
        <v>397</v>
      </c>
      <c r="C3471" s="82" t="s">
        <v>109</v>
      </c>
      <c r="D3471" s="82" t="s">
        <v>313</v>
      </c>
      <c r="E3471" s="82" t="s">
        <v>314</v>
      </c>
      <c r="F3471" s="82" t="s">
        <v>352</v>
      </c>
      <c r="G3471" s="82" t="s">
        <v>352</v>
      </c>
      <c r="H3471">
        <v>22.833641052246094</v>
      </c>
      <c r="I3471">
        <v>100</v>
      </c>
      <c r="J3471">
        <v>22.833641052246094</v>
      </c>
      <c r="K3471" s="92"/>
      <c r="L3471">
        <v>0</v>
      </c>
      <c r="M3471" s="92"/>
      <c r="N3471" s="92"/>
      <c r="O3471" s="92"/>
      <c r="P3471">
        <v>13453.2666015625</v>
      </c>
      <c r="Q3471" s="92"/>
      <c r="R3471" s="92"/>
      <c r="S3471">
        <v>-1</v>
      </c>
      <c r="T3471">
        <v>0</v>
      </c>
      <c r="U3471" s="82" t="s">
        <v>324</v>
      </c>
      <c r="V3471" s="92"/>
      <c r="W3471">
        <v>200022.6875</v>
      </c>
      <c r="X3471" s="92"/>
      <c r="Y3471">
        <v>0</v>
      </c>
      <c r="Z3471">
        <v>6550.7890625</v>
      </c>
      <c r="AA3471">
        <v>6550.7890625</v>
      </c>
      <c r="AB3471">
        <v>0</v>
      </c>
      <c r="AC3471">
        <v>-1</v>
      </c>
      <c r="AD3471">
        <v>0</v>
      </c>
      <c r="AE3471">
        <v>0</v>
      </c>
      <c r="AF3471">
        <v>0</v>
      </c>
      <c r="AG3471">
        <v>365</v>
      </c>
      <c r="AH3471">
        <v>4383</v>
      </c>
      <c r="AI3471">
        <v>0.22833640873432159</v>
      </c>
      <c r="AJ3471">
        <v>32.750228881835938</v>
      </c>
      <c r="AK3471">
        <v>-6391.8037109375</v>
      </c>
      <c r="AL3471">
        <v>-31.955390930175781</v>
      </c>
      <c r="AM3471">
        <v>12942.5927734375</v>
      </c>
      <c r="AN3471">
        <v>64.705619812011719</v>
      </c>
      <c r="AO3471" s="92"/>
      <c r="AP3471" s="82" t="s">
        <v>347</v>
      </c>
      <c r="AQ3471" s="82" t="s">
        <v>326</v>
      </c>
      <c r="AR3471" s="82"/>
      <c r="AS3471">
        <v>0</v>
      </c>
      <c r="AT3471">
        <v>0</v>
      </c>
      <c r="AU3471">
        <v>2035</v>
      </c>
      <c r="AY3471">
        <v>0</v>
      </c>
      <c r="AZ3471">
        <v>0</v>
      </c>
      <c r="BA3471" s="82" t="s">
        <v>398</v>
      </c>
      <c r="BB3471">
        <v>14233</v>
      </c>
      <c r="BC3471">
        <v>100</v>
      </c>
      <c r="BD3471" s="92"/>
      <c r="BE3471" s="92"/>
      <c r="BF3471">
        <v>200022.6875</v>
      </c>
      <c r="BG3471">
        <v>0</v>
      </c>
      <c r="BH3471">
        <v>0</v>
      </c>
      <c r="BI3471" s="92"/>
      <c r="BJ3471" s="92"/>
      <c r="BK3471" s="92"/>
      <c r="BL3471">
        <v>0</v>
      </c>
    </row>
    <row r="3472" spans="1:64" x14ac:dyDescent="0.25">
      <c r="A3472" s="82" t="s">
        <v>297</v>
      </c>
      <c r="B3472" s="82" t="s">
        <v>397</v>
      </c>
      <c r="C3472" s="82" t="s">
        <v>109</v>
      </c>
      <c r="D3472" s="82" t="s">
        <v>305</v>
      </c>
      <c r="E3472" s="82" t="s">
        <v>58</v>
      </c>
      <c r="F3472" s="82" t="s">
        <v>353</v>
      </c>
      <c r="G3472" s="82" t="s">
        <v>353</v>
      </c>
      <c r="H3472">
        <v>11.416820526123047</v>
      </c>
      <c r="I3472">
        <v>50</v>
      </c>
      <c r="J3472">
        <v>11.416820526123047</v>
      </c>
      <c r="K3472" s="92"/>
      <c r="L3472">
        <v>0</v>
      </c>
      <c r="M3472" s="92"/>
      <c r="N3472" s="92"/>
      <c r="O3472" s="92"/>
      <c r="P3472">
        <v>6451.40283203125</v>
      </c>
      <c r="Q3472" s="92"/>
      <c r="R3472" s="92"/>
      <c r="S3472">
        <v>-1</v>
      </c>
      <c r="T3472">
        <v>0</v>
      </c>
      <c r="U3472" s="82" t="s">
        <v>324</v>
      </c>
      <c r="V3472" s="92"/>
      <c r="W3472">
        <v>100011.34375</v>
      </c>
      <c r="X3472" s="92"/>
      <c r="Y3472">
        <v>0</v>
      </c>
      <c r="Z3472">
        <v>3275.39453125</v>
      </c>
      <c r="AA3472">
        <v>3275.39453125</v>
      </c>
      <c r="AB3472">
        <v>0</v>
      </c>
      <c r="AC3472">
        <v>-1</v>
      </c>
      <c r="AD3472">
        <v>0</v>
      </c>
      <c r="AE3472">
        <v>0</v>
      </c>
      <c r="AF3472">
        <v>0</v>
      </c>
      <c r="AG3472">
        <v>365</v>
      </c>
      <c r="AH3472">
        <v>4383</v>
      </c>
      <c r="AI3472">
        <v>0.22833640873432159</v>
      </c>
      <c r="AJ3472">
        <v>32.750228881835938</v>
      </c>
      <c r="AK3472">
        <v>-3195.90185546875</v>
      </c>
      <c r="AL3472">
        <v>-31.955390930175781</v>
      </c>
      <c r="AM3472">
        <v>6471.29638671875</v>
      </c>
      <c r="AN3472">
        <v>64.705619812011719</v>
      </c>
      <c r="AO3472" s="92"/>
      <c r="AP3472" s="82" t="s">
        <v>354</v>
      </c>
      <c r="AQ3472" s="82" t="s">
        <v>326</v>
      </c>
      <c r="AR3472" s="82"/>
      <c r="AS3472">
        <v>0</v>
      </c>
      <c r="AT3472">
        <v>0</v>
      </c>
      <c r="AU3472">
        <v>2035</v>
      </c>
      <c r="AY3472">
        <v>0</v>
      </c>
      <c r="AZ3472">
        <v>0</v>
      </c>
      <c r="BA3472" s="82" t="s">
        <v>398</v>
      </c>
      <c r="BB3472">
        <v>14234</v>
      </c>
      <c r="BC3472">
        <v>50</v>
      </c>
      <c r="BD3472" s="92"/>
      <c r="BE3472" s="92"/>
      <c r="BF3472">
        <v>100011.34375</v>
      </c>
      <c r="BG3472">
        <v>0</v>
      </c>
      <c r="BH3472">
        <v>0</v>
      </c>
      <c r="BI3472" s="92"/>
      <c r="BJ3472" s="92"/>
      <c r="BK3472" s="92"/>
      <c r="BL3472">
        <v>0</v>
      </c>
    </row>
    <row r="3473" spans="1:64" x14ac:dyDescent="0.25">
      <c r="A3473" s="82" t="s">
        <v>297</v>
      </c>
      <c r="B3473" s="82" t="s">
        <v>397</v>
      </c>
      <c r="C3473" s="82" t="s">
        <v>109</v>
      </c>
      <c r="D3473" s="82" t="s">
        <v>311</v>
      </c>
      <c r="E3473" s="82" t="s">
        <v>312</v>
      </c>
      <c r="F3473" s="82" t="s">
        <v>353</v>
      </c>
      <c r="G3473" s="82" t="s">
        <v>353</v>
      </c>
      <c r="H3473">
        <v>11.416820526123047</v>
      </c>
      <c r="I3473">
        <v>50</v>
      </c>
      <c r="J3473">
        <v>11.416820526123047</v>
      </c>
      <c r="K3473" s="92"/>
      <c r="L3473">
        <v>0</v>
      </c>
      <c r="M3473" s="92"/>
      <c r="N3473" s="92"/>
      <c r="O3473" s="92"/>
      <c r="P3473">
        <v>6451.40283203125</v>
      </c>
      <c r="Q3473" s="92"/>
      <c r="R3473" s="92"/>
      <c r="S3473">
        <v>-1</v>
      </c>
      <c r="T3473">
        <v>0</v>
      </c>
      <c r="U3473" s="82" t="s">
        <v>324</v>
      </c>
      <c r="V3473" s="92"/>
      <c r="W3473">
        <v>100011.34375</v>
      </c>
      <c r="X3473" s="92"/>
      <c r="Y3473">
        <v>0</v>
      </c>
      <c r="Z3473">
        <v>3275.39453125</v>
      </c>
      <c r="AA3473">
        <v>3275.39453125</v>
      </c>
      <c r="AB3473">
        <v>0</v>
      </c>
      <c r="AC3473">
        <v>-1</v>
      </c>
      <c r="AD3473">
        <v>0</v>
      </c>
      <c r="AE3473">
        <v>0</v>
      </c>
      <c r="AF3473">
        <v>0</v>
      </c>
      <c r="AG3473">
        <v>365</v>
      </c>
      <c r="AH3473">
        <v>4383</v>
      </c>
      <c r="AI3473">
        <v>0.22833640873432159</v>
      </c>
      <c r="AJ3473">
        <v>32.750228881835938</v>
      </c>
      <c r="AK3473">
        <v>-3195.90185546875</v>
      </c>
      <c r="AL3473">
        <v>-31.955390930175781</v>
      </c>
      <c r="AM3473">
        <v>6471.29638671875</v>
      </c>
      <c r="AN3473">
        <v>64.705619812011719</v>
      </c>
      <c r="AO3473" s="92"/>
      <c r="AP3473" s="82" t="s">
        <v>354</v>
      </c>
      <c r="AQ3473" s="82" t="s">
        <v>326</v>
      </c>
      <c r="AR3473" s="82"/>
      <c r="AS3473">
        <v>0</v>
      </c>
      <c r="AT3473">
        <v>0</v>
      </c>
      <c r="AU3473">
        <v>2035</v>
      </c>
      <c r="AY3473">
        <v>0</v>
      </c>
      <c r="AZ3473">
        <v>0</v>
      </c>
      <c r="BA3473" s="82" t="s">
        <v>398</v>
      </c>
      <c r="BB3473">
        <v>14235</v>
      </c>
      <c r="BC3473">
        <v>50</v>
      </c>
      <c r="BD3473" s="92"/>
      <c r="BE3473" s="92"/>
      <c r="BF3473">
        <v>100011.34375</v>
      </c>
      <c r="BG3473">
        <v>0</v>
      </c>
      <c r="BH3473">
        <v>0</v>
      </c>
      <c r="BI3473" s="92"/>
      <c r="BJ3473" s="92"/>
      <c r="BK3473" s="92"/>
      <c r="BL3473">
        <v>0</v>
      </c>
    </row>
    <row r="3474" spans="1:64" x14ac:dyDescent="0.25">
      <c r="A3474" s="82" t="s">
        <v>297</v>
      </c>
      <c r="B3474" s="82" t="s">
        <v>397</v>
      </c>
      <c r="C3474" s="82" t="s">
        <v>109</v>
      </c>
      <c r="D3474" s="82" t="s">
        <v>306</v>
      </c>
      <c r="E3474" s="82" t="s">
        <v>59</v>
      </c>
      <c r="F3474" s="82" t="s">
        <v>355</v>
      </c>
      <c r="G3474" s="82" t="s">
        <v>355</v>
      </c>
      <c r="H3474">
        <v>34.250461578369141</v>
      </c>
      <c r="I3474">
        <v>150</v>
      </c>
      <c r="J3474">
        <v>34.250461578369141</v>
      </c>
      <c r="K3474" s="92"/>
      <c r="L3474">
        <v>0</v>
      </c>
      <c r="M3474" s="92"/>
      <c r="N3474" s="92"/>
      <c r="O3474" s="92"/>
      <c r="P3474">
        <v>19494.576171875</v>
      </c>
      <c r="Q3474" s="92"/>
      <c r="R3474" s="92"/>
      <c r="S3474">
        <v>-1</v>
      </c>
      <c r="T3474">
        <v>0</v>
      </c>
      <c r="U3474" s="82" t="s">
        <v>324</v>
      </c>
      <c r="V3474" s="92"/>
      <c r="W3474">
        <v>300034.03125</v>
      </c>
      <c r="X3474" s="92"/>
      <c r="Y3474">
        <v>0</v>
      </c>
      <c r="Z3474">
        <v>9826.18359375</v>
      </c>
      <c r="AA3474">
        <v>9826.18359375</v>
      </c>
      <c r="AB3474">
        <v>0</v>
      </c>
      <c r="AC3474">
        <v>-1</v>
      </c>
      <c r="AD3474">
        <v>0</v>
      </c>
      <c r="AE3474">
        <v>0</v>
      </c>
      <c r="AF3474">
        <v>0</v>
      </c>
      <c r="AG3474">
        <v>365</v>
      </c>
      <c r="AH3474">
        <v>4383</v>
      </c>
      <c r="AI3474">
        <v>0.22833640873432159</v>
      </c>
      <c r="AJ3474">
        <v>32.750228881835938</v>
      </c>
      <c r="AK3474">
        <v>-9587.705078125</v>
      </c>
      <c r="AL3474">
        <v>-31.955390930175781</v>
      </c>
      <c r="AM3474">
        <v>19413.888671875</v>
      </c>
      <c r="AN3474">
        <v>64.705619812011719</v>
      </c>
      <c r="AO3474" s="92"/>
      <c r="AP3474" s="82" t="s">
        <v>343</v>
      </c>
      <c r="AQ3474" s="82" t="s">
        <v>326</v>
      </c>
      <c r="AR3474" s="82"/>
      <c r="AS3474">
        <v>0</v>
      </c>
      <c r="AT3474">
        <v>0</v>
      </c>
      <c r="AU3474">
        <v>2035</v>
      </c>
      <c r="AY3474">
        <v>0</v>
      </c>
      <c r="AZ3474">
        <v>0</v>
      </c>
      <c r="BA3474" s="82" t="s">
        <v>398</v>
      </c>
      <c r="BB3474">
        <v>14236</v>
      </c>
      <c r="BC3474">
        <v>150</v>
      </c>
      <c r="BD3474" s="92"/>
      <c r="BE3474" s="92"/>
      <c r="BF3474">
        <v>300034.03125</v>
      </c>
      <c r="BG3474">
        <v>0</v>
      </c>
      <c r="BH3474">
        <v>0</v>
      </c>
      <c r="BI3474" s="92"/>
      <c r="BJ3474" s="92"/>
      <c r="BK3474" s="92"/>
      <c r="BL3474">
        <v>0</v>
      </c>
    </row>
    <row r="3475" spans="1:64" x14ac:dyDescent="0.25">
      <c r="A3475" s="82" t="s">
        <v>297</v>
      </c>
      <c r="B3475" s="82" t="s">
        <v>397</v>
      </c>
      <c r="C3475" s="82" t="s">
        <v>109</v>
      </c>
      <c r="D3475" s="82" t="s">
        <v>311</v>
      </c>
      <c r="E3475" s="82" t="s">
        <v>312</v>
      </c>
      <c r="F3475" s="82" t="s">
        <v>355</v>
      </c>
      <c r="G3475" s="82" t="s">
        <v>355</v>
      </c>
      <c r="H3475">
        <v>11.416820526123047</v>
      </c>
      <c r="I3475">
        <v>50</v>
      </c>
      <c r="J3475">
        <v>11.416820526123047</v>
      </c>
      <c r="K3475" s="92"/>
      <c r="L3475">
        <v>0</v>
      </c>
      <c r="M3475" s="92"/>
      <c r="N3475" s="92"/>
      <c r="O3475" s="92"/>
      <c r="P3475">
        <v>6498.19189453125</v>
      </c>
      <c r="Q3475" s="92"/>
      <c r="R3475" s="92"/>
      <c r="S3475">
        <v>-1</v>
      </c>
      <c r="T3475">
        <v>0</v>
      </c>
      <c r="U3475" s="82" t="s">
        <v>324</v>
      </c>
      <c r="V3475" s="92"/>
      <c r="W3475">
        <v>100011.34375</v>
      </c>
      <c r="X3475" s="92"/>
      <c r="Y3475">
        <v>0</v>
      </c>
      <c r="Z3475">
        <v>3275.39453125</v>
      </c>
      <c r="AA3475">
        <v>3275.39453125</v>
      </c>
      <c r="AB3475">
        <v>0</v>
      </c>
      <c r="AC3475">
        <v>-1</v>
      </c>
      <c r="AD3475">
        <v>0</v>
      </c>
      <c r="AE3475">
        <v>0</v>
      </c>
      <c r="AF3475">
        <v>0</v>
      </c>
      <c r="AG3475">
        <v>365</v>
      </c>
      <c r="AH3475">
        <v>4383</v>
      </c>
      <c r="AI3475">
        <v>0.22833640873432159</v>
      </c>
      <c r="AJ3475">
        <v>32.750228881835938</v>
      </c>
      <c r="AK3475">
        <v>-3195.90185546875</v>
      </c>
      <c r="AL3475">
        <v>-31.955390930175781</v>
      </c>
      <c r="AM3475">
        <v>6471.29638671875</v>
      </c>
      <c r="AN3475">
        <v>64.705619812011719</v>
      </c>
      <c r="AO3475" s="92"/>
      <c r="AP3475" s="82" t="s">
        <v>343</v>
      </c>
      <c r="AQ3475" s="82" t="s">
        <v>326</v>
      </c>
      <c r="AR3475" s="82"/>
      <c r="AS3475">
        <v>0</v>
      </c>
      <c r="AT3475">
        <v>0</v>
      </c>
      <c r="AU3475">
        <v>2035</v>
      </c>
      <c r="AY3475">
        <v>0</v>
      </c>
      <c r="AZ3475">
        <v>0</v>
      </c>
      <c r="BA3475" s="82" t="s">
        <v>398</v>
      </c>
      <c r="BB3475">
        <v>14237</v>
      </c>
      <c r="BC3475">
        <v>50</v>
      </c>
      <c r="BD3475" s="92"/>
      <c r="BE3475" s="92"/>
      <c r="BF3475">
        <v>100011.34375</v>
      </c>
      <c r="BG3475">
        <v>0</v>
      </c>
      <c r="BH3475">
        <v>0</v>
      </c>
      <c r="BI3475" s="92"/>
      <c r="BJ3475" s="92"/>
      <c r="BK3475" s="92"/>
      <c r="BL3475">
        <v>0</v>
      </c>
    </row>
    <row r="3476" spans="1:64" x14ac:dyDescent="0.25">
      <c r="A3476" s="82" t="s">
        <v>297</v>
      </c>
      <c r="B3476" s="82" t="s">
        <v>397</v>
      </c>
      <c r="C3476" s="82" t="s">
        <v>109</v>
      </c>
      <c r="D3476" s="82" t="s">
        <v>305</v>
      </c>
      <c r="E3476" s="82" t="s">
        <v>58</v>
      </c>
      <c r="F3476" s="82" t="s">
        <v>356</v>
      </c>
      <c r="G3476" s="82" t="s">
        <v>356</v>
      </c>
      <c r="H3476">
        <v>11.416820526123047</v>
      </c>
      <c r="I3476">
        <v>50</v>
      </c>
      <c r="J3476">
        <v>11.416820526123047</v>
      </c>
      <c r="K3476" s="92"/>
      <c r="L3476">
        <v>0</v>
      </c>
      <c r="M3476" s="92"/>
      <c r="N3476" s="92"/>
      <c r="O3476" s="92"/>
      <c r="P3476">
        <v>6528.46728515625</v>
      </c>
      <c r="Q3476" s="92"/>
      <c r="R3476" s="92"/>
      <c r="S3476">
        <v>-1</v>
      </c>
      <c r="T3476">
        <v>0</v>
      </c>
      <c r="U3476" s="82" t="s">
        <v>324</v>
      </c>
      <c r="V3476" s="92"/>
      <c r="W3476">
        <v>100011.34375</v>
      </c>
      <c r="X3476" s="92"/>
      <c r="Y3476">
        <v>0</v>
      </c>
      <c r="Z3476">
        <v>3275.39453125</v>
      </c>
      <c r="AA3476">
        <v>3275.39453125</v>
      </c>
      <c r="AB3476">
        <v>0</v>
      </c>
      <c r="AC3476">
        <v>-1</v>
      </c>
      <c r="AD3476">
        <v>0</v>
      </c>
      <c r="AE3476">
        <v>0</v>
      </c>
      <c r="AF3476">
        <v>0</v>
      </c>
      <c r="AG3476">
        <v>365</v>
      </c>
      <c r="AH3476">
        <v>4383</v>
      </c>
      <c r="AI3476">
        <v>0.22833640873432159</v>
      </c>
      <c r="AJ3476">
        <v>32.750228881835938</v>
      </c>
      <c r="AK3476">
        <v>-3195.90185546875</v>
      </c>
      <c r="AL3476">
        <v>-31.955390930175781</v>
      </c>
      <c r="AM3476">
        <v>6471.29638671875</v>
      </c>
      <c r="AN3476">
        <v>64.705619812011719</v>
      </c>
      <c r="AO3476" s="92"/>
      <c r="AP3476" s="82" t="s">
        <v>357</v>
      </c>
      <c r="AQ3476" s="82" t="s">
        <v>326</v>
      </c>
      <c r="AR3476" s="82"/>
      <c r="AS3476">
        <v>0</v>
      </c>
      <c r="AT3476">
        <v>0</v>
      </c>
      <c r="AU3476">
        <v>2035</v>
      </c>
      <c r="AY3476">
        <v>0</v>
      </c>
      <c r="AZ3476">
        <v>0</v>
      </c>
      <c r="BA3476" s="82" t="s">
        <v>398</v>
      </c>
      <c r="BB3476">
        <v>14238</v>
      </c>
      <c r="BC3476">
        <v>50</v>
      </c>
      <c r="BD3476" s="92"/>
      <c r="BE3476" s="92"/>
      <c r="BF3476">
        <v>100011.34375</v>
      </c>
      <c r="BG3476">
        <v>0</v>
      </c>
      <c r="BH3476">
        <v>0</v>
      </c>
      <c r="BI3476" s="92"/>
      <c r="BJ3476" s="92"/>
      <c r="BK3476" s="92"/>
      <c r="BL3476">
        <v>0</v>
      </c>
    </row>
    <row r="3477" spans="1:64" x14ac:dyDescent="0.25">
      <c r="A3477" s="82" t="s">
        <v>297</v>
      </c>
      <c r="B3477" s="82" t="s">
        <v>397</v>
      </c>
      <c r="C3477" s="82" t="s">
        <v>109</v>
      </c>
      <c r="D3477" s="82" t="s">
        <v>306</v>
      </c>
      <c r="E3477" s="82" t="s">
        <v>59</v>
      </c>
      <c r="F3477" s="82" t="s">
        <v>356</v>
      </c>
      <c r="G3477" s="82" t="s">
        <v>356</v>
      </c>
      <c r="H3477">
        <v>34.250461578369141</v>
      </c>
      <c r="I3477">
        <v>150</v>
      </c>
      <c r="J3477">
        <v>34.250461578369141</v>
      </c>
      <c r="K3477" s="92"/>
      <c r="L3477">
        <v>0</v>
      </c>
      <c r="M3477" s="92"/>
      <c r="N3477" s="92"/>
      <c r="O3477" s="92"/>
      <c r="P3477">
        <v>19585.40234375</v>
      </c>
      <c r="Q3477" s="92"/>
      <c r="R3477" s="92"/>
      <c r="S3477">
        <v>-1</v>
      </c>
      <c r="T3477">
        <v>0</v>
      </c>
      <c r="U3477" s="82" t="s">
        <v>324</v>
      </c>
      <c r="V3477" s="92"/>
      <c r="W3477">
        <v>300034.03125</v>
      </c>
      <c r="X3477" s="92"/>
      <c r="Y3477">
        <v>0</v>
      </c>
      <c r="Z3477">
        <v>9826.18359375</v>
      </c>
      <c r="AA3477">
        <v>9826.18359375</v>
      </c>
      <c r="AB3477">
        <v>0</v>
      </c>
      <c r="AC3477">
        <v>-1</v>
      </c>
      <c r="AD3477">
        <v>0</v>
      </c>
      <c r="AE3477">
        <v>0</v>
      </c>
      <c r="AF3477">
        <v>0</v>
      </c>
      <c r="AG3477">
        <v>365</v>
      </c>
      <c r="AH3477">
        <v>4383</v>
      </c>
      <c r="AI3477">
        <v>0.22833640873432159</v>
      </c>
      <c r="AJ3477">
        <v>32.750228881835938</v>
      </c>
      <c r="AK3477">
        <v>-9587.705078125</v>
      </c>
      <c r="AL3477">
        <v>-31.955390930175781</v>
      </c>
      <c r="AM3477">
        <v>19413.888671875</v>
      </c>
      <c r="AN3477">
        <v>64.705619812011719</v>
      </c>
      <c r="AO3477" s="92"/>
      <c r="AP3477" s="82" t="s">
        <v>357</v>
      </c>
      <c r="AQ3477" s="82" t="s">
        <v>326</v>
      </c>
      <c r="AR3477" s="82"/>
      <c r="AS3477">
        <v>0</v>
      </c>
      <c r="AT3477">
        <v>0</v>
      </c>
      <c r="AU3477">
        <v>2035</v>
      </c>
      <c r="AY3477">
        <v>0</v>
      </c>
      <c r="AZ3477">
        <v>0</v>
      </c>
      <c r="BA3477" s="82" t="s">
        <v>398</v>
      </c>
      <c r="BB3477">
        <v>14239</v>
      </c>
      <c r="BC3477">
        <v>150</v>
      </c>
      <c r="BD3477" s="92"/>
      <c r="BE3477" s="92"/>
      <c r="BF3477">
        <v>300034.03125</v>
      </c>
      <c r="BG3477">
        <v>0</v>
      </c>
      <c r="BH3477">
        <v>0</v>
      </c>
      <c r="BI3477" s="92"/>
      <c r="BJ3477" s="92"/>
      <c r="BK3477" s="92"/>
      <c r="BL3477">
        <v>0</v>
      </c>
    </row>
    <row r="3478" spans="1:64" x14ac:dyDescent="0.25">
      <c r="A3478" s="82" t="s">
        <v>297</v>
      </c>
      <c r="B3478" s="82" t="s">
        <v>397</v>
      </c>
      <c r="C3478" s="82" t="s">
        <v>109</v>
      </c>
      <c r="D3478" s="82" t="s">
        <v>311</v>
      </c>
      <c r="E3478" s="82" t="s">
        <v>312</v>
      </c>
      <c r="F3478" s="82" t="s">
        <v>356</v>
      </c>
      <c r="G3478" s="82" t="s">
        <v>356</v>
      </c>
      <c r="H3478">
        <v>11.416820526123047</v>
      </c>
      <c r="I3478">
        <v>50</v>
      </c>
      <c r="J3478">
        <v>11.416820526123047</v>
      </c>
      <c r="K3478" s="92"/>
      <c r="L3478">
        <v>0</v>
      </c>
      <c r="M3478" s="92"/>
      <c r="N3478" s="92"/>
      <c r="O3478" s="92"/>
      <c r="P3478">
        <v>6528.46728515625</v>
      </c>
      <c r="Q3478" s="92"/>
      <c r="R3478" s="92"/>
      <c r="S3478">
        <v>-1</v>
      </c>
      <c r="T3478">
        <v>0</v>
      </c>
      <c r="U3478" s="82" t="s">
        <v>324</v>
      </c>
      <c r="V3478" s="92"/>
      <c r="W3478">
        <v>100011.34375</v>
      </c>
      <c r="X3478" s="92"/>
      <c r="Y3478">
        <v>0</v>
      </c>
      <c r="Z3478">
        <v>3275.39453125</v>
      </c>
      <c r="AA3478">
        <v>3275.39453125</v>
      </c>
      <c r="AB3478">
        <v>0</v>
      </c>
      <c r="AC3478">
        <v>-1</v>
      </c>
      <c r="AD3478">
        <v>0</v>
      </c>
      <c r="AE3478">
        <v>0</v>
      </c>
      <c r="AF3478">
        <v>0</v>
      </c>
      <c r="AG3478">
        <v>365</v>
      </c>
      <c r="AH3478">
        <v>4383</v>
      </c>
      <c r="AI3478">
        <v>0.22833640873432159</v>
      </c>
      <c r="AJ3478">
        <v>32.750228881835938</v>
      </c>
      <c r="AK3478">
        <v>-3195.90185546875</v>
      </c>
      <c r="AL3478">
        <v>-31.955390930175781</v>
      </c>
      <c r="AM3478">
        <v>6471.29638671875</v>
      </c>
      <c r="AN3478">
        <v>64.705619812011719</v>
      </c>
      <c r="AO3478" s="92"/>
      <c r="AP3478" s="82" t="s">
        <v>357</v>
      </c>
      <c r="AQ3478" s="82" t="s">
        <v>326</v>
      </c>
      <c r="AR3478" s="82"/>
      <c r="AS3478">
        <v>0</v>
      </c>
      <c r="AT3478">
        <v>0</v>
      </c>
      <c r="AU3478">
        <v>2035</v>
      </c>
      <c r="AY3478">
        <v>0</v>
      </c>
      <c r="AZ3478">
        <v>0</v>
      </c>
      <c r="BA3478" s="82" t="s">
        <v>398</v>
      </c>
      <c r="BB3478">
        <v>14240</v>
      </c>
      <c r="BC3478">
        <v>50</v>
      </c>
      <c r="BD3478" s="92"/>
      <c r="BE3478" s="92"/>
      <c r="BF3478">
        <v>100011.34375</v>
      </c>
      <c r="BG3478">
        <v>0</v>
      </c>
      <c r="BH3478">
        <v>0</v>
      </c>
      <c r="BI3478" s="92"/>
      <c r="BJ3478" s="92"/>
      <c r="BK3478" s="92"/>
      <c r="BL3478">
        <v>0</v>
      </c>
    </row>
    <row r="3479" spans="1:64" x14ac:dyDescent="0.25">
      <c r="A3479" s="82" t="s">
        <v>297</v>
      </c>
      <c r="B3479" s="82" t="s">
        <v>397</v>
      </c>
      <c r="C3479" s="82" t="s">
        <v>109</v>
      </c>
      <c r="D3479" s="82" t="s">
        <v>311</v>
      </c>
      <c r="E3479" s="82" t="s">
        <v>312</v>
      </c>
      <c r="F3479" s="82" t="s">
        <v>358</v>
      </c>
      <c r="G3479" s="82" t="s">
        <v>358</v>
      </c>
      <c r="H3479">
        <v>11.416820526123047</v>
      </c>
      <c r="I3479">
        <v>50</v>
      </c>
      <c r="J3479">
        <v>11.416820526123047</v>
      </c>
      <c r="K3479" s="92"/>
      <c r="L3479">
        <v>0</v>
      </c>
      <c r="M3479" s="92"/>
      <c r="N3479" s="92"/>
      <c r="O3479" s="92"/>
      <c r="P3479">
        <v>6649.56884765625</v>
      </c>
      <c r="Q3479" s="92"/>
      <c r="R3479" s="92"/>
      <c r="S3479">
        <v>-1</v>
      </c>
      <c r="T3479">
        <v>0</v>
      </c>
      <c r="U3479" s="82" t="s">
        <v>324</v>
      </c>
      <c r="V3479" s="92"/>
      <c r="W3479">
        <v>100011.34375</v>
      </c>
      <c r="X3479" s="92"/>
      <c r="Y3479">
        <v>0</v>
      </c>
      <c r="Z3479">
        <v>3275.39453125</v>
      </c>
      <c r="AA3479">
        <v>3275.39453125</v>
      </c>
      <c r="AB3479">
        <v>0</v>
      </c>
      <c r="AC3479">
        <v>-1</v>
      </c>
      <c r="AD3479">
        <v>0</v>
      </c>
      <c r="AE3479">
        <v>0</v>
      </c>
      <c r="AF3479">
        <v>0</v>
      </c>
      <c r="AG3479">
        <v>365</v>
      </c>
      <c r="AH3479">
        <v>4383</v>
      </c>
      <c r="AI3479">
        <v>0.22833640873432159</v>
      </c>
      <c r="AJ3479">
        <v>32.750228881835938</v>
      </c>
      <c r="AK3479">
        <v>-3195.90185546875</v>
      </c>
      <c r="AL3479">
        <v>-31.955390930175781</v>
      </c>
      <c r="AM3479">
        <v>6471.29638671875</v>
      </c>
      <c r="AN3479">
        <v>64.705619812011719</v>
      </c>
      <c r="AO3479" s="92"/>
      <c r="AP3479" s="82" t="s">
        <v>359</v>
      </c>
      <c r="AQ3479" s="82" t="s">
        <v>326</v>
      </c>
      <c r="AR3479" s="82"/>
      <c r="AS3479">
        <v>0</v>
      </c>
      <c r="AT3479">
        <v>0</v>
      </c>
      <c r="AU3479">
        <v>2035</v>
      </c>
      <c r="AY3479">
        <v>0</v>
      </c>
      <c r="AZ3479">
        <v>0</v>
      </c>
      <c r="BA3479" s="82" t="s">
        <v>398</v>
      </c>
      <c r="BB3479">
        <v>14241</v>
      </c>
      <c r="BC3479">
        <v>50</v>
      </c>
      <c r="BD3479" s="92"/>
      <c r="BE3479" s="92"/>
      <c r="BF3479">
        <v>100011.34375</v>
      </c>
      <c r="BG3479">
        <v>0</v>
      </c>
      <c r="BH3479">
        <v>0</v>
      </c>
      <c r="BI3479" s="92"/>
      <c r="BJ3479" s="92"/>
      <c r="BK3479" s="92"/>
      <c r="BL3479">
        <v>0</v>
      </c>
    </row>
    <row r="3480" spans="1:64" x14ac:dyDescent="0.25">
      <c r="A3480" s="82" t="s">
        <v>297</v>
      </c>
      <c r="B3480" s="82" t="s">
        <v>397</v>
      </c>
      <c r="C3480" s="82" t="s">
        <v>109</v>
      </c>
      <c r="D3480" s="82" t="s">
        <v>306</v>
      </c>
      <c r="E3480" s="82" t="s">
        <v>59</v>
      </c>
      <c r="F3480" s="82" t="s">
        <v>360</v>
      </c>
      <c r="G3480" s="82" t="s">
        <v>360</v>
      </c>
      <c r="H3480">
        <v>0</v>
      </c>
      <c r="I3480">
        <v>0</v>
      </c>
      <c r="J3480">
        <v>0</v>
      </c>
      <c r="K3480" s="92"/>
      <c r="L3480">
        <v>0</v>
      </c>
      <c r="M3480" s="92"/>
      <c r="N3480" s="92"/>
      <c r="O3480" s="92"/>
      <c r="P3480">
        <v>0</v>
      </c>
      <c r="Q3480" s="92"/>
      <c r="R3480" s="92"/>
      <c r="S3480">
        <v>-1</v>
      </c>
      <c r="T3480">
        <v>0</v>
      </c>
      <c r="U3480" s="82" t="s">
        <v>324</v>
      </c>
      <c r="V3480" s="92"/>
      <c r="W3480">
        <v>0</v>
      </c>
      <c r="X3480" s="92"/>
      <c r="Y3480">
        <v>0</v>
      </c>
      <c r="Z3480">
        <v>0</v>
      </c>
      <c r="AA3480">
        <v>0</v>
      </c>
      <c r="AB3480">
        <v>0</v>
      </c>
      <c r="AC3480">
        <v>-1</v>
      </c>
      <c r="AD3480">
        <v>0</v>
      </c>
      <c r="AE3480">
        <v>0</v>
      </c>
      <c r="AF3480">
        <v>0</v>
      </c>
      <c r="AG3480">
        <v>0</v>
      </c>
      <c r="AH3480">
        <v>0</v>
      </c>
      <c r="AK3480">
        <v>0</v>
      </c>
      <c r="AM3480">
        <v>0</v>
      </c>
      <c r="AO3480" s="92"/>
      <c r="AP3480" s="82" t="s">
        <v>361</v>
      </c>
      <c r="AQ3480" s="82" t="s">
        <v>326</v>
      </c>
      <c r="AR3480" s="82"/>
      <c r="AS3480">
        <v>0</v>
      </c>
      <c r="AT3480">
        <v>0</v>
      </c>
      <c r="AU3480">
        <v>2035</v>
      </c>
      <c r="AY3480">
        <v>0</v>
      </c>
      <c r="AZ3480">
        <v>0</v>
      </c>
      <c r="BA3480" s="82" t="s">
        <v>398</v>
      </c>
      <c r="BB3480">
        <v>14242</v>
      </c>
      <c r="BC3480">
        <v>0</v>
      </c>
      <c r="BD3480" s="92"/>
      <c r="BE3480" s="92"/>
      <c r="BF3480">
        <v>0</v>
      </c>
      <c r="BG3480">
        <v>0</v>
      </c>
      <c r="BH3480">
        <v>0</v>
      </c>
      <c r="BI3480" s="92"/>
      <c r="BJ3480" s="92"/>
      <c r="BK3480" s="92"/>
      <c r="BL3480">
        <v>0</v>
      </c>
    </row>
    <row r="3481" spans="1:64" x14ac:dyDescent="0.25">
      <c r="A3481" s="82" t="s">
        <v>297</v>
      </c>
      <c r="B3481" s="82" t="s">
        <v>397</v>
      </c>
      <c r="C3481" s="82" t="s">
        <v>109</v>
      </c>
      <c r="D3481" s="82" t="s">
        <v>298</v>
      </c>
      <c r="E3481" s="82" t="s">
        <v>55</v>
      </c>
      <c r="F3481" s="82" t="s">
        <v>362</v>
      </c>
      <c r="G3481" s="82" t="s">
        <v>362</v>
      </c>
      <c r="H3481">
        <v>0</v>
      </c>
      <c r="I3481">
        <v>0</v>
      </c>
      <c r="J3481">
        <v>0</v>
      </c>
      <c r="K3481" s="92"/>
      <c r="L3481">
        <v>0</v>
      </c>
      <c r="M3481" s="92"/>
      <c r="N3481" s="92"/>
      <c r="O3481" s="92"/>
      <c r="P3481">
        <v>0</v>
      </c>
      <c r="Q3481" s="92"/>
      <c r="R3481" s="92"/>
      <c r="S3481">
        <v>-1</v>
      </c>
      <c r="T3481">
        <v>0</v>
      </c>
      <c r="U3481" s="82" t="s">
        <v>324</v>
      </c>
      <c r="V3481" s="92"/>
      <c r="W3481">
        <v>0</v>
      </c>
      <c r="X3481" s="92"/>
      <c r="Y3481">
        <v>0</v>
      </c>
      <c r="Z3481">
        <v>0</v>
      </c>
      <c r="AA3481">
        <v>0</v>
      </c>
      <c r="AB3481">
        <v>0</v>
      </c>
      <c r="AC3481">
        <v>-1</v>
      </c>
      <c r="AD3481">
        <v>0</v>
      </c>
      <c r="AE3481">
        <v>0</v>
      </c>
      <c r="AF3481">
        <v>0</v>
      </c>
      <c r="AG3481">
        <v>0</v>
      </c>
      <c r="AH3481">
        <v>0</v>
      </c>
      <c r="AK3481">
        <v>0</v>
      </c>
      <c r="AM3481">
        <v>0</v>
      </c>
      <c r="AO3481" s="92"/>
      <c r="AP3481" s="82" t="s">
        <v>363</v>
      </c>
      <c r="AQ3481" s="82" t="s">
        <v>326</v>
      </c>
      <c r="AR3481" s="82"/>
      <c r="AS3481">
        <v>0</v>
      </c>
      <c r="AT3481">
        <v>0</v>
      </c>
      <c r="AU3481">
        <v>2035</v>
      </c>
      <c r="AY3481">
        <v>0</v>
      </c>
      <c r="AZ3481">
        <v>0</v>
      </c>
      <c r="BA3481" s="82" t="s">
        <v>398</v>
      </c>
      <c r="BB3481">
        <v>14243</v>
      </c>
      <c r="BC3481">
        <v>0</v>
      </c>
      <c r="BD3481" s="92"/>
      <c r="BE3481" s="92"/>
      <c r="BF3481">
        <v>0</v>
      </c>
      <c r="BG3481">
        <v>0</v>
      </c>
      <c r="BH3481">
        <v>0</v>
      </c>
      <c r="BI3481" s="92"/>
      <c r="BJ3481" s="92"/>
      <c r="BK3481" s="92"/>
      <c r="BL3481">
        <v>0</v>
      </c>
    </row>
    <row r="3482" spans="1:64" x14ac:dyDescent="0.25">
      <c r="A3482" s="82" t="s">
        <v>297</v>
      </c>
      <c r="B3482" s="82" t="s">
        <v>397</v>
      </c>
      <c r="C3482" s="82" t="s">
        <v>109</v>
      </c>
      <c r="D3482" s="82" t="s">
        <v>305</v>
      </c>
      <c r="E3482" s="82" t="s">
        <v>58</v>
      </c>
      <c r="F3482" s="82" t="s">
        <v>362</v>
      </c>
      <c r="G3482" s="82" t="s">
        <v>362</v>
      </c>
      <c r="H3482">
        <v>0</v>
      </c>
      <c r="I3482">
        <v>0</v>
      </c>
      <c r="J3482">
        <v>0</v>
      </c>
      <c r="K3482" s="92"/>
      <c r="L3482">
        <v>0</v>
      </c>
      <c r="M3482" s="92"/>
      <c r="N3482" s="92"/>
      <c r="O3482" s="92"/>
      <c r="P3482">
        <v>0</v>
      </c>
      <c r="Q3482" s="92"/>
      <c r="R3482" s="92"/>
      <c r="S3482">
        <v>-1</v>
      </c>
      <c r="T3482">
        <v>0</v>
      </c>
      <c r="U3482" s="82" t="s">
        <v>324</v>
      </c>
      <c r="V3482" s="92"/>
      <c r="W3482">
        <v>0</v>
      </c>
      <c r="X3482" s="92"/>
      <c r="Y3482">
        <v>0</v>
      </c>
      <c r="Z3482">
        <v>0</v>
      </c>
      <c r="AA3482">
        <v>0</v>
      </c>
      <c r="AB3482">
        <v>0</v>
      </c>
      <c r="AC3482">
        <v>-1</v>
      </c>
      <c r="AD3482">
        <v>0</v>
      </c>
      <c r="AE3482">
        <v>0</v>
      </c>
      <c r="AF3482">
        <v>0</v>
      </c>
      <c r="AG3482">
        <v>0</v>
      </c>
      <c r="AH3482">
        <v>0</v>
      </c>
      <c r="AK3482">
        <v>0</v>
      </c>
      <c r="AM3482">
        <v>0</v>
      </c>
      <c r="AO3482" s="92"/>
      <c r="AP3482" s="82" t="s">
        <v>363</v>
      </c>
      <c r="AQ3482" s="82" t="s">
        <v>326</v>
      </c>
      <c r="AR3482" s="82"/>
      <c r="AS3482">
        <v>0</v>
      </c>
      <c r="AT3482">
        <v>0</v>
      </c>
      <c r="AU3482">
        <v>2035</v>
      </c>
      <c r="AY3482">
        <v>0</v>
      </c>
      <c r="AZ3482">
        <v>0</v>
      </c>
      <c r="BA3482" s="82" t="s">
        <v>398</v>
      </c>
      <c r="BB3482">
        <v>14244</v>
      </c>
      <c r="BC3482">
        <v>0</v>
      </c>
      <c r="BD3482" s="92"/>
      <c r="BE3482" s="92"/>
      <c r="BF3482">
        <v>0</v>
      </c>
      <c r="BG3482">
        <v>0</v>
      </c>
      <c r="BH3482">
        <v>0</v>
      </c>
      <c r="BI3482" s="92"/>
      <c r="BJ3482" s="92"/>
      <c r="BK3482" s="92"/>
      <c r="BL3482">
        <v>0</v>
      </c>
    </row>
    <row r="3483" spans="1:64" x14ac:dyDescent="0.25">
      <c r="A3483" s="82" t="s">
        <v>297</v>
      </c>
      <c r="B3483" s="82" t="s">
        <v>397</v>
      </c>
      <c r="C3483" s="82" t="s">
        <v>109</v>
      </c>
      <c r="D3483" s="82" t="s">
        <v>309</v>
      </c>
      <c r="E3483" s="82" t="s">
        <v>310</v>
      </c>
      <c r="F3483" s="82" t="s">
        <v>362</v>
      </c>
      <c r="G3483" s="82" t="s">
        <v>362</v>
      </c>
      <c r="H3483">
        <v>0</v>
      </c>
      <c r="I3483">
        <v>0</v>
      </c>
      <c r="J3483">
        <v>0</v>
      </c>
      <c r="K3483" s="92"/>
      <c r="L3483">
        <v>0</v>
      </c>
      <c r="M3483" s="92"/>
      <c r="N3483" s="92"/>
      <c r="O3483" s="92"/>
      <c r="P3483">
        <v>0</v>
      </c>
      <c r="Q3483" s="92"/>
      <c r="R3483" s="92"/>
      <c r="S3483">
        <v>-1</v>
      </c>
      <c r="T3483">
        <v>0</v>
      </c>
      <c r="U3483" s="82" t="s">
        <v>324</v>
      </c>
      <c r="V3483" s="92"/>
      <c r="W3483">
        <v>0</v>
      </c>
      <c r="X3483" s="92"/>
      <c r="Y3483">
        <v>0</v>
      </c>
      <c r="Z3483">
        <v>0</v>
      </c>
      <c r="AA3483">
        <v>0</v>
      </c>
      <c r="AB3483">
        <v>0</v>
      </c>
      <c r="AC3483">
        <v>-1</v>
      </c>
      <c r="AD3483">
        <v>0</v>
      </c>
      <c r="AE3483">
        <v>0</v>
      </c>
      <c r="AF3483">
        <v>0</v>
      </c>
      <c r="AG3483">
        <v>0</v>
      </c>
      <c r="AH3483">
        <v>0</v>
      </c>
      <c r="AK3483">
        <v>0</v>
      </c>
      <c r="AM3483">
        <v>0</v>
      </c>
      <c r="AO3483" s="92"/>
      <c r="AP3483" s="82" t="s">
        <v>363</v>
      </c>
      <c r="AQ3483" s="82" t="s">
        <v>326</v>
      </c>
      <c r="AR3483" s="82"/>
      <c r="AS3483">
        <v>0</v>
      </c>
      <c r="AT3483">
        <v>0</v>
      </c>
      <c r="AU3483">
        <v>2035</v>
      </c>
      <c r="AY3483">
        <v>0</v>
      </c>
      <c r="AZ3483">
        <v>0</v>
      </c>
      <c r="BA3483" s="82" t="s">
        <v>398</v>
      </c>
      <c r="BB3483">
        <v>14245</v>
      </c>
      <c r="BC3483">
        <v>0</v>
      </c>
      <c r="BD3483" s="92"/>
      <c r="BE3483" s="92"/>
      <c r="BF3483">
        <v>0</v>
      </c>
      <c r="BG3483">
        <v>0</v>
      </c>
      <c r="BH3483">
        <v>0</v>
      </c>
      <c r="BI3483" s="92"/>
      <c r="BJ3483" s="92"/>
      <c r="BK3483" s="92"/>
      <c r="BL3483">
        <v>0</v>
      </c>
    </row>
    <row r="3484" spans="1:64" x14ac:dyDescent="0.25">
      <c r="A3484" s="82" t="s">
        <v>297</v>
      </c>
      <c r="B3484" s="82" t="s">
        <v>397</v>
      </c>
      <c r="C3484" s="82" t="s">
        <v>109</v>
      </c>
      <c r="D3484" s="82" t="s">
        <v>311</v>
      </c>
      <c r="E3484" s="82" t="s">
        <v>312</v>
      </c>
      <c r="F3484" s="82" t="s">
        <v>362</v>
      </c>
      <c r="G3484" s="82" t="s">
        <v>362</v>
      </c>
      <c r="H3484">
        <v>0</v>
      </c>
      <c r="I3484">
        <v>0</v>
      </c>
      <c r="J3484">
        <v>0</v>
      </c>
      <c r="K3484" s="92"/>
      <c r="L3484">
        <v>0</v>
      </c>
      <c r="M3484" s="92"/>
      <c r="N3484" s="92"/>
      <c r="O3484" s="92"/>
      <c r="P3484">
        <v>0</v>
      </c>
      <c r="Q3484" s="92"/>
      <c r="R3484" s="92"/>
      <c r="S3484">
        <v>-1</v>
      </c>
      <c r="T3484">
        <v>0</v>
      </c>
      <c r="U3484" s="82" t="s">
        <v>324</v>
      </c>
      <c r="V3484" s="92"/>
      <c r="W3484">
        <v>0</v>
      </c>
      <c r="X3484" s="92"/>
      <c r="Y3484">
        <v>0</v>
      </c>
      <c r="Z3484">
        <v>0</v>
      </c>
      <c r="AA3484">
        <v>0</v>
      </c>
      <c r="AB3484">
        <v>0</v>
      </c>
      <c r="AC3484">
        <v>-1</v>
      </c>
      <c r="AD3484">
        <v>0</v>
      </c>
      <c r="AE3484">
        <v>0</v>
      </c>
      <c r="AF3484">
        <v>0</v>
      </c>
      <c r="AG3484">
        <v>0</v>
      </c>
      <c r="AH3484">
        <v>0</v>
      </c>
      <c r="AK3484">
        <v>0</v>
      </c>
      <c r="AM3484">
        <v>0</v>
      </c>
      <c r="AO3484" s="92"/>
      <c r="AP3484" s="82" t="s">
        <v>363</v>
      </c>
      <c r="AQ3484" s="82" t="s">
        <v>326</v>
      </c>
      <c r="AR3484" s="82"/>
      <c r="AS3484">
        <v>0</v>
      </c>
      <c r="AT3484">
        <v>0</v>
      </c>
      <c r="AU3484">
        <v>2035</v>
      </c>
      <c r="AY3484">
        <v>0</v>
      </c>
      <c r="AZ3484">
        <v>0</v>
      </c>
      <c r="BA3484" s="82" t="s">
        <v>398</v>
      </c>
      <c r="BB3484">
        <v>14246</v>
      </c>
      <c r="BC3484">
        <v>0</v>
      </c>
      <c r="BD3484" s="92"/>
      <c r="BE3484" s="92"/>
      <c r="BF3484">
        <v>0</v>
      </c>
      <c r="BG3484">
        <v>0</v>
      </c>
      <c r="BH3484">
        <v>0</v>
      </c>
      <c r="BI3484" s="92"/>
      <c r="BJ3484" s="92"/>
      <c r="BK3484" s="92"/>
      <c r="BL3484">
        <v>0</v>
      </c>
    </row>
    <row r="3485" spans="1:64" x14ac:dyDescent="0.25">
      <c r="A3485" s="82" t="s">
        <v>297</v>
      </c>
      <c r="B3485" s="82" t="s">
        <v>397</v>
      </c>
      <c r="C3485" s="82" t="s">
        <v>109</v>
      </c>
      <c r="D3485" s="82" t="s">
        <v>298</v>
      </c>
      <c r="E3485" s="82" t="s">
        <v>55</v>
      </c>
      <c r="F3485" s="82" t="s">
        <v>364</v>
      </c>
      <c r="G3485" s="82" t="s">
        <v>364</v>
      </c>
      <c r="H3485">
        <v>34.685176849365234</v>
      </c>
      <c r="I3485">
        <v>100</v>
      </c>
      <c r="J3485">
        <v>34.685176849365234</v>
      </c>
      <c r="K3485" s="92"/>
      <c r="L3485">
        <v>0</v>
      </c>
      <c r="M3485" s="92"/>
      <c r="N3485" s="92"/>
      <c r="O3485" s="92"/>
      <c r="P3485">
        <v>18154.203125</v>
      </c>
      <c r="Q3485" s="92"/>
      <c r="R3485" s="92"/>
      <c r="S3485">
        <v>-1</v>
      </c>
      <c r="T3485">
        <v>0</v>
      </c>
      <c r="U3485" s="82" t="s">
        <v>160</v>
      </c>
      <c r="V3485" s="92"/>
      <c r="W3485">
        <v>303842.15625</v>
      </c>
      <c r="X3485" s="92"/>
      <c r="Y3485">
        <v>0</v>
      </c>
      <c r="Z3485">
        <v>11598.9697265625</v>
      </c>
      <c r="AA3485">
        <v>11598.9697265625</v>
      </c>
      <c r="AB3485">
        <v>0</v>
      </c>
      <c r="AC3485">
        <v>-1</v>
      </c>
      <c r="AD3485">
        <v>0</v>
      </c>
      <c r="AE3485">
        <v>0</v>
      </c>
      <c r="AF3485">
        <v>0</v>
      </c>
      <c r="AG3485">
        <v>0</v>
      </c>
      <c r="AH3485">
        <v>8760</v>
      </c>
      <c r="AI3485">
        <v>0.34685176610946655</v>
      </c>
      <c r="AJ3485">
        <v>38.174327850341797</v>
      </c>
      <c r="AK3485">
        <v>-9709.39453125</v>
      </c>
      <c r="AL3485">
        <v>-31.955390930175781</v>
      </c>
      <c r="AM3485">
        <v>21308.365234375</v>
      </c>
      <c r="AN3485">
        <v>70.129722595214844</v>
      </c>
      <c r="AO3485" s="92"/>
      <c r="AP3485" s="82" t="s">
        <v>336</v>
      </c>
      <c r="AQ3485" s="82" t="s">
        <v>326</v>
      </c>
      <c r="AR3485" s="82"/>
      <c r="AS3485">
        <v>0</v>
      </c>
      <c r="AT3485">
        <v>0</v>
      </c>
      <c r="AU3485">
        <v>2035</v>
      </c>
      <c r="AY3485">
        <v>0</v>
      </c>
      <c r="AZ3485">
        <v>0</v>
      </c>
      <c r="BA3485" s="82" t="s">
        <v>398</v>
      </c>
      <c r="BB3485">
        <v>14247</v>
      </c>
      <c r="BC3485">
        <v>100</v>
      </c>
      <c r="BD3485" s="92"/>
      <c r="BE3485" s="92"/>
      <c r="BF3485">
        <v>303842.15625</v>
      </c>
      <c r="BG3485">
        <v>0</v>
      </c>
      <c r="BH3485">
        <v>0</v>
      </c>
      <c r="BI3485" s="92"/>
      <c r="BJ3485" s="92"/>
      <c r="BK3485" s="92"/>
      <c r="BL3485">
        <v>0</v>
      </c>
    </row>
    <row r="3486" spans="1:64" x14ac:dyDescent="0.25">
      <c r="A3486" s="82" t="s">
        <v>297</v>
      </c>
      <c r="B3486" s="82" t="s">
        <v>397</v>
      </c>
      <c r="C3486" s="82" t="s">
        <v>109</v>
      </c>
      <c r="D3486" s="82" t="s">
        <v>303</v>
      </c>
      <c r="E3486" s="82" t="s">
        <v>304</v>
      </c>
      <c r="F3486" s="82" t="s">
        <v>364</v>
      </c>
      <c r="G3486" s="82" t="s">
        <v>364</v>
      </c>
      <c r="H3486">
        <v>34.685176849365234</v>
      </c>
      <c r="I3486">
        <v>100</v>
      </c>
      <c r="J3486">
        <v>34.685176849365234</v>
      </c>
      <c r="K3486" s="92"/>
      <c r="L3486">
        <v>0</v>
      </c>
      <c r="M3486" s="92"/>
      <c r="N3486" s="92"/>
      <c r="O3486" s="92"/>
      <c r="P3486">
        <v>18154.203125</v>
      </c>
      <c r="Q3486" s="92"/>
      <c r="R3486" s="92"/>
      <c r="S3486">
        <v>-1</v>
      </c>
      <c r="T3486">
        <v>0</v>
      </c>
      <c r="U3486" s="82" t="s">
        <v>160</v>
      </c>
      <c r="V3486" s="92"/>
      <c r="W3486">
        <v>303842.15625</v>
      </c>
      <c r="X3486" s="92"/>
      <c r="Y3486">
        <v>0</v>
      </c>
      <c r="Z3486">
        <v>11598.9697265625</v>
      </c>
      <c r="AA3486">
        <v>11598.9697265625</v>
      </c>
      <c r="AB3486">
        <v>0</v>
      </c>
      <c r="AC3486">
        <v>-1</v>
      </c>
      <c r="AD3486">
        <v>0</v>
      </c>
      <c r="AE3486">
        <v>0</v>
      </c>
      <c r="AF3486">
        <v>0</v>
      </c>
      <c r="AG3486">
        <v>0</v>
      </c>
      <c r="AH3486">
        <v>8760</v>
      </c>
      <c r="AI3486">
        <v>0.34685176610946655</v>
      </c>
      <c r="AJ3486">
        <v>38.174327850341797</v>
      </c>
      <c r="AK3486">
        <v>-9709.39453125</v>
      </c>
      <c r="AL3486">
        <v>-31.955390930175781</v>
      </c>
      <c r="AM3486">
        <v>21308.365234375</v>
      </c>
      <c r="AN3486">
        <v>70.129722595214844</v>
      </c>
      <c r="AO3486" s="92"/>
      <c r="AP3486" s="82" t="s">
        <v>336</v>
      </c>
      <c r="AQ3486" s="82" t="s">
        <v>326</v>
      </c>
      <c r="AR3486" s="82"/>
      <c r="AS3486">
        <v>0</v>
      </c>
      <c r="AT3486">
        <v>0</v>
      </c>
      <c r="AU3486">
        <v>2035</v>
      </c>
      <c r="AY3486">
        <v>0</v>
      </c>
      <c r="AZ3486">
        <v>0</v>
      </c>
      <c r="BA3486" s="82" t="s">
        <v>398</v>
      </c>
      <c r="BB3486">
        <v>14248</v>
      </c>
      <c r="BC3486">
        <v>100</v>
      </c>
      <c r="BD3486" s="92"/>
      <c r="BE3486" s="92"/>
      <c r="BF3486">
        <v>303842.15625</v>
      </c>
      <c r="BG3486">
        <v>0</v>
      </c>
      <c r="BH3486">
        <v>0</v>
      </c>
      <c r="BI3486" s="92"/>
      <c r="BJ3486" s="92"/>
      <c r="BK3486" s="92"/>
      <c r="BL3486">
        <v>0</v>
      </c>
    </row>
    <row r="3487" spans="1:64" x14ac:dyDescent="0.25">
      <c r="A3487" s="82" t="s">
        <v>297</v>
      </c>
      <c r="B3487" s="82" t="s">
        <v>397</v>
      </c>
      <c r="C3487" s="82" t="s">
        <v>109</v>
      </c>
      <c r="D3487" s="82" t="s">
        <v>305</v>
      </c>
      <c r="E3487" s="82" t="s">
        <v>58</v>
      </c>
      <c r="F3487" s="82" t="s">
        <v>364</v>
      </c>
      <c r="G3487" s="82" t="s">
        <v>364</v>
      </c>
      <c r="H3487">
        <v>34.685176849365234</v>
      </c>
      <c r="I3487">
        <v>100</v>
      </c>
      <c r="J3487">
        <v>34.685176849365234</v>
      </c>
      <c r="K3487" s="92"/>
      <c r="L3487">
        <v>0</v>
      </c>
      <c r="M3487" s="92"/>
      <c r="N3487" s="92"/>
      <c r="O3487" s="92"/>
      <c r="P3487">
        <v>18154.203125</v>
      </c>
      <c r="Q3487" s="92"/>
      <c r="R3487" s="92"/>
      <c r="S3487">
        <v>-1</v>
      </c>
      <c r="T3487">
        <v>0</v>
      </c>
      <c r="U3487" s="82" t="s">
        <v>160</v>
      </c>
      <c r="V3487" s="92"/>
      <c r="W3487">
        <v>303842.15625</v>
      </c>
      <c r="X3487" s="92"/>
      <c r="Y3487">
        <v>0</v>
      </c>
      <c r="Z3487">
        <v>11598.9697265625</v>
      </c>
      <c r="AA3487">
        <v>11598.9697265625</v>
      </c>
      <c r="AB3487">
        <v>0</v>
      </c>
      <c r="AC3487">
        <v>-1</v>
      </c>
      <c r="AD3487">
        <v>0</v>
      </c>
      <c r="AE3487">
        <v>0</v>
      </c>
      <c r="AF3487">
        <v>0</v>
      </c>
      <c r="AG3487">
        <v>0</v>
      </c>
      <c r="AH3487">
        <v>8760</v>
      </c>
      <c r="AI3487">
        <v>0.34685176610946655</v>
      </c>
      <c r="AJ3487">
        <v>38.174327850341797</v>
      </c>
      <c r="AK3487">
        <v>-9709.39453125</v>
      </c>
      <c r="AL3487">
        <v>-31.955390930175781</v>
      </c>
      <c r="AM3487">
        <v>21308.365234375</v>
      </c>
      <c r="AN3487">
        <v>70.129722595214844</v>
      </c>
      <c r="AO3487" s="92"/>
      <c r="AP3487" s="82" t="s">
        <v>336</v>
      </c>
      <c r="AQ3487" s="82" t="s">
        <v>326</v>
      </c>
      <c r="AR3487" s="82"/>
      <c r="AS3487">
        <v>0</v>
      </c>
      <c r="AT3487">
        <v>0</v>
      </c>
      <c r="AU3487">
        <v>2035</v>
      </c>
      <c r="AY3487">
        <v>0</v>
      </c>
      <c r="AZ3487">
        <v>0</v>
      </c>
      <c r="BA3487" s="82" t="s">
        <v>398</v>
      </c>
      <c r="BB3487">
        <v>14249</v>
      </c>
      <c r="BC3487">
        <v>100</v>
      </c>
      <c r="BD3487" s="92"/>
      <c r="BE3487" s="92"/>
      <c r="BF3487">
        <v>303842.15625</v>
      </c>
      <c r="BG3487">
        <v>0</v>
      </c>
      <c r="BH3487">
        <v>0</v>
      </c>
      <c r="BI3487" s="92"/>
      <c r="BJ3487" s="92"/>
      <c r="BK3487" s="92"/>
      <c r="BL3487">
        <v>0</v>
      </c>
    </row>
    <row r="3488" spans="1:64" x14ac:dyDescent="0.25">
      <c r="A3488" s="82" t="s">
        <v>297</v>
      </c>
      <c r="B3488" s="82" t="s">
        <v>397</v>
      </c>
      <c r="C3488" s="82" t="s">
        <v>109</v>
      </c>
      <c r="D3488" s="82" t="s">
        <v>306</v>
      </c>
      <c r="E3488" s="82" t="s">
        <v>59</v>
      </c>
      <c r="F3488" s="82" t="s">
        <v>364</v>
      </c>
      <c r="G3488" s="82" t="s">
        <v>364</v>
      </c>
      <c r="H3488">
        <v>34.685176849365234</v>
      </c>
      <c r="I3488">
        <v>100</v>
      </c>
      <c r="J3488">
        <v>34.685176849365234</v>
      </c>
      <c r="K3488" s="92"/>
      <c r="L3488">
        <v>0</v>
      </c>
      <c r="M3488" s="92"/>
      <c r="N3488" s="92"/>
      <c r="O3488" s="92"/>
      <c r="P3488">
        <v>18154.203125</v>
      </c>
      <c r="Q3488" s="92"/>
      <c r="R3488" s="92"/>
      <c r="S3488">
        <v>-1</v>
      </c>
      <c r="T3488">
        <v>0</v>
      </c>
      <c r="U3488" s="82" t="s">
        <v>160</v>
      </c>
      <c r="V3488" s="92"/>
      <c r="W3488">
        <v>303842.15625</v>
      </c>
      <c r="X3488" s="92"/>
      <c r="Y3488">
        <v>0</v>
      </c>
      <c r="Z3488">
        <v>11598.9697265625</v>
      </c>
      <c r="AA3488">
        <v>11598.9697265625</v>
      </c>
      <c r="AB3488">
        <v>0</v>
      </c>
      <c r="AC3488">
        <v>-1</v>
      </c>
      <c r="AD3488">
        <v>0</v>
      </c>
      <c r="AE3488">
        <v>0</v>
      </c>
      <c r="AF3488">
        <v>0</v>
      </c>
      <c r="AG3488">
        <v>0</v>
      </c>
      <c r="AH3488">
        <v>8760</v>
      </c>
      <c r="AI3488">
        <v>0.34685176610946655</v>
      </c>
      <c r="AJ3488">
        <v>38.174327850341797</v>
      </c>
      <c r="AK3488">
        <v>-9709.39453125</v>
      </c>
      <c r="AL3488">
        <v>-31.955390930175781</v>
      </c>
      <c r="AM3488">
        <v>21308.365234375</v>
      </c>
      <c r="AN3488">
        <v>70.129722595214844</v>
      </c>
      <c r="AO3488" s="92"/>
      <c r="AP3488" s="82" t="s">
        <v>336</v>
      </c>
      <c r="AQ3488" s="82" t="s">
        <v>326</v>
      </c>
      <c r="AR3488" s="82"/>
      <c r="AS3488">
        <v>0</v>
      </c>
      <c r="AT3488">
        <v>0</v>
      </c>
      <c r="AU3488">
        <v>2035</v>
      </c>
      <c r="AY3488">
        <v>0</v>
      </c>
      <c r="AZ3488">
        <v>0</v>
      </c>
      <c r="BA3488" s="82" t="s">
        <v>398</v>
      </c>
      <c r="BB3488">
        <v>14250</v>
      </c>
      <c r="BC3488">
        <v>100</v>
      </c>
      <c r="BD3488" s="92"/>
      <c r="BE3488" s="92"/>
      <c r="BF3488">
        <v>303842.15625</v>
      </c>
      <c r="BG3488">
        <v>0</v>
      </c>
      <c r="BH3488">
        <v>0</v>
      </c>
      <c r="BI3488" s="92"/>
      <c r="BJ3488" s="92"/>
      <c r="BK3488" s="92"/>
      <c r="BL3488">
        <v>0</v>
      </c>
    </row>
    <row r="3489" spans="1:64" x14ac:dyDescent="0.25">
      <c r="A3489" s="82" t="s">
        <v>297</v>
      </c>
      <c r="B3489" s="82" t="s">
        <v>397</v>
      </c>
      <c r="C3489" s="82" t="s">
        <v>109</v>
      </c>
      <c r="D3489" s="82" t="s">
        <v>307</v>
      </c>
      <c r="E3489" s="82" t="s">
        <v>60</v>
      </c>
      <c r="F3489" s="82" t="s">
        <v>364</v>
      </c>
      <c r="G3489" s="82" t="s">
        <v>364</v>
      </c>
      <c r="H3489">
        <v>34.685176849365234</v>
      </c>
      <c r="I3489">
        <v>100</v>
      </c>
      <c r="J3489">
        <v>34.685176849365234</v>
      </c>
      <c r="K3489" s="92"/>
      <c r="L3489">
        <v>0</v>
      </c>
      <c r="M3489" s="92"/>
      <c r="N3489" s="92"/>
      <c r="O3489" s="92"/>
      <c r="P3489">
        <v>18154.203125</v>
      </c>
      <c r="Q3489" s="92"/>
      <c r="R3489" s="92"/>
      <c r="S3489">
        <v>-1</v>
      </c>
      <c r="T3489">
        <v>0</v>
      </c>
      <c r="U3489" s="82" t="s">
        <v>160</v>
      </c>
      <c r="V3489" s="92"/>
      <c r="W3489">
        <v>303842.15625</v>
      </c>
      <c r="X3489" s="92"/>
      <c r="Y3489">
        <v>0</v>
      </c>
      <c r="Z3489">
        <v>11598.9697265625</v>
      </c>
      <c r="AA3489">
        <v>11598.9697265625</v>
      </c>
      <c r="AB3489">
        <v>0</v>
      </c>
      <c r="AC3489">
        <v>-1</v>
      </c>
      <c r="AD3489">
        <v>0</v>
      </c>
      <c r="AE3489">
        <v>0</v>
      </c>
      <c r="AF3489">
        <v>0</v>
      </c>
      <c r="AG3489">
        <v>0</v>
      </c>
      <c r="AH3489">
        <v>8760</v>
      </c>
      <c r="AI3489">
        <v>0.34685176610946655</v>
      </c>
      <c r="AJ3489">
        <v>38.174327850341797</v>
      </c>
      <c r="AK3489">
        <v>-9709.39453125</v>
      </c>
      <c r="AL3489">
        <v>-31.955390930175781</v>
      </c>
      <c r="AM3489">
        <v>21308.365234375</v>
      </c>
      <c r="AN3489">
        <v>70.129722595214844</v>
      </c>
      <c r="AO3489" s="92"/>
      <c r="AP3489" s="82" t="s">
        <v>336</v>
      </c>
      <c r="AQ3489" s="82" t="s">
        <v>326</v>
      </c>
      <c r="AR3489" s="82"/>
      <c r="AS3489">
        <v>0</v>
      </c>
      <c r="AT3489">
        <v>0</v>
      </c>
      <c r="AU3489">
        <v>2035</v>
      </c>
      <c r="AY3489">
        <v>0</v>
      </c>
      <c r="AZ3489">
        <v>0</v>
      </c>
      <c r="BA3489" s="82" t="s">
        <v>398</v>
      </c>
      <c r="BB3489">
        <v>14251</v>
      </c>
      <c r="BC3489">
        <v>100</v>
      </c>
      <c r="BD3489" s="92"/>
      <c r="BE3489" s="92"/>
      <c r="BF3489">
        <v>303842.15625</v>
      </c>
      <c r="BG3489">
        <v>0</v>
      </c>
      <c r="BH3489">
        <v>0</v>
      </c>
      <c r="BI3489" s="92"/>
      <c r="BJ3489" s="92"/>
      <c r="BK3489" s="92"/>
      <c r="BL3489">
        <v>0</v>
      </c>
    </row>
    <row r="3490" spans="1:64" x14ac:dyDescent="0.25">
      <c r="A3490" s="82" t="s">
        <v>297</v>
      </c>
      <c r="B3490" s="82" t="s">
        <v>397</v>
      </c>
      <c r="C3490" s="82" t="s">
        <v>109</v>
      </c>
      <c r="D3490" s="82" t="s">
        <v>308</v>
      </c>
      <c r="E3490" s="82" t="s">
        <v>61</v>
      </c>
      <c r="F3490" s="82" t="s">
        <v>364</v>
      </c>
      <c r="G3490" s="82" t="s">
        <v>364</v>
      </c>
      <c r="H3490">
        <v>34.685176849365234</v>
      </c>
      <c r="I3490">
        <v>100</v>
      </c>
      <c r="J3490">
        <v>34.685176849365234</v>
      </c>
      <c r="K3490" s="92"/>
      <c r="L3490">
        <v>0</v>
      </c>
      <c r="M3490" s="92"/>
      <c r="N3490" s="92"/>
      <c r="O3490" s="92"/>
      <c r="P3490">
        <v>18154.203125</v>
      </c>
      <c r="Q3490" s="92"/>
      <c r="R3490" s="92"/>
      <c r="S3490">
        <v>-1</v>
      </c>
      <c r="T3490">
        <v>0</v>
      </c>
      <c r="U3490" s="82" t="s">
        <v>160</v>
      </c>
      <c r="V3490" s="92"/>
      <c r="W3490">
        <v>303842.15625</v>
      </c>
      <c r="X3490" s="92"/>
      <c r="Y3490">
        <v>0</v>
      </c>
      <c r="Z3490">
        <v>11598.9697265625</v>
      </c>
      <c r="AA3490">
        <v>11598.9697265625</v>
      </c>
      <c r="AB3490">
        <v>0</v>
      </c>
      <c r="AC3490">
        <v>-1</v>
      </c>
      <c r="AD3490">
        <v>0</v>
      </c>
      <c r="AE3490">
        <v>0</v>
      </c>
      <c r="AF3490">
        <v>0</v>
      </c>
      <c r="AG3490">
        <v>0</v>
      </c>
      <c r="AH3490">
        <v>8760</v>
      </c>
      <c r="AI3490">
        <v>0.34685176610946655</v>
      </c>
      <c r="AJ3490">
        <v>38.174327850341797</v>
      </c>
      <c r="AK3490">
        <v>-9709.39453125</v>
      </c>
      <c r="AL3490">
        <v>-31.955390930175781</v>
      </c>
      <c r="AM3490">
        <v>21308.365234375</v>
      </c>
      <c r="AN3490">
        <v>70.129722595214844</v>
      </c>
      <c r="AO3490" s="92"/>
      <c r="AP3490" s="82" t="s">
        <v>336</v>
      </c>
      <c r="AQ3490" s="82" t="s">
        <v>326</v>
      </c>
      <c r="AR3490" s="82"/>
      <c r="AS3490">
        <v>0</v>
      </c>
      <c r="AT3490">
        <v>0</v>
      </c>
      <c r="AU3490">
        <v>2035</v>
      </c>
      <c r="AY3490">
        <v>0</v>
      </c>
      <c r="AZ3490">
        <v>0</v>
      </c>
      <c r="BA3490" s="82" t="s">
        <v>398</v>
      </c>
      <c r="BB3490">
        <v>14252</v>
      </c>
      <c r="BC3490">
        <v>100</v>
      </c>
      <c r="BD3490" s="92"/>
      <c r="BE3490" s="92"/>
      <c r="BF3490">
        <v>303842.15625</v>
      </c>
      <c r="BG3490">
        <v>0</v>
      </c>
      <c r="BH3490">
        <v>0</v>
      </c>
      <c r="BI3490" s="92"/>
      <c r="BJ3490" s="92"/>
      <c r="BK3490" s="92"/>
      <c r="BL3490">
        <v>0</v>
      </c>
    </row>
    <row r="3491" spans="1:64" x14ac:dyDescent="0.25">
      <c r="A3491" s="82" t="s">
        <v>297</v>
      </c>
      <c r="B3491" s="82" t="s">
        <v>397</v>
      </c>
      <c r="C3491" s="82" t="s">
        <v>109</v>
      </c>
      <c r="D3491" s="82" t="s">
        <v>309</v>
      </c>
      <c r="E3491" s="82" t="s">
        <v>310</v>
      </c>
      <c r="F3491" s="82" t="s">
        <v>364</v>
      </c>
      <c r="G3491" s="82" t="s">
        <v>364</v>
      </c>
      <c r="H3491">
        <v>34.685176849365234</v>
      </c>
      <c r="I3491">
        <v>100</v>
      </c>
      <c r="J3491">
        <v>34.685176849365234</v>
      </c>
      <c r="K3491" s="92"/>
      <c r="L3491">
        <v>0</v>
      </c>
      <c r="M3491" s="92"/>
      <c r="N3491" s="92"/>
      <c r="O3491" s="92"/>
      <c r="P3491">
        <v>18154.203125</v>
      </c>
      <c r="Q3491" s="92"/>
      <c r="R3491" s="92"/>
      <c r="S3491">
        <v>-1</v>
      </c>
      <c r="T3491">
        <v>0</v>
      </c>
      <c r="U3491" s="82" t="s">
        <v>160</v>
      </c>
      <c r="V3491" s="92"/>
      <c r="W3491">
        <v>303842.15625</v>
      </c>
      <c r="X3491" s="92"/>
      <c r="Y3491">
        <v>0</v>
      </c>
      <c r="Z3491">
        <v>11598.9697265625</v>
      </c>
      <c r="AA3491">
        <v>11598.9697265625</v>
      </c>
      <c r="AB3491">
        <v>0</v>
      </c>
      <c r="AC3491">
        <v>-1</v>
      </c>
      <c r="AD3491">
        <v>0</v>
      </c>
      <c r="AE3491">
        <v>0</v>
      </c>
      <c r="AF3491">
        <v>0</v>
      </c>
      <c r="AG3491">
        <v>0</v>
      </c>
      <c r="AH3491">
        <v>8760</v>
      </c>
      <c r="AI3491">
        <v>0.34685176610946655</v>
      </c>
      <c r="AJ3491">
        <v>38.174327850341797</v>
      </c>
      <c r="AK3491">
        <v>-9709.39453125</v>
      </c>
      <c r="AL3491">
        <v>-31.955390930175781</v>
      </c>
      <c r="AM3491">
        <v>21308.365234375</v>
      </c>
      <c r="AN3491">
        <v>70.129722595214844</v>
      </c>
      <c r="AO3491" s="92"/>
      <c r="AP3491" s="82" t="s">
        <v>336</v>
      </c>
      <c r="AQ3491" s="82" t="s">
        <v>326</v>
      </c>
      <c r="AR3491" s="82"/>
      <c r="AS3491">
        <v>0</v>
      </c>
      <c r="AT3491">
        <v>0</v>
      </c>
      <c r="AU3491">
        <v>2035</v>
      </c>
      <c r="AY3491">
        <v>0</v>
      </c>
      <c r="AZ3491">
        <v>0</v>
      </c>
      <c r="BA3491" s="82" t="s">
        <v>398</v>
      </c>
      <c r="BB3491">
        <v>14253</v>
      </c>
      <c r="BC3491">
        <v>100</v>
      </c>
      <c r="BD3491" s="92"/>
      <c r="BE3491" s="92"/>
      <c r="BF3491">
        <v>303842.15625</v>
      </c>
      <c r="BG3491">
        <v>0</v>
      </c>
      <c r="BH3491">
        <v>0</v>
      </c>
      <c r="BI3491" s="92"/>
      <c r="BJ3491" s="92"/>
      <c r="BK3491" s="92"/>
      <c r="BL3491">
        <v>0</v>
      </c>
    </row>
    <row r="3492" spans="1:64" x14ac:dyDescent="0.25">
      <c r="A3492" s="82" t="s">
        <v>297</v>
      </c>
      <c r="B3492" s="82" t="s">
        <v>397</v>
      </c>
      <c r="C3492" s="82" t="s">
        <v>109</v>
      </c>
      <c r="D3492" s="82" t="s">
        <v>313</v>
      </c>
      <c r="E3492" s="82" t="s">
        <v>314</v>
      </c>
      <c r="F3492" s="82" t="s">
        <v>364</v>
      </c>
      <c r="G3492" s="82" t="s">
        <v>364</v>
      </c>
      <c r="H3492">
        <v>34.685176849365234</v>
      </c>
      <c r="I3492">
        <v>100</v>
      </c>
      <c r="J3492">
        <v>34.685176849365234</v>
      </c>
      <c r="K3492" s="92"/>
      <c r="L3492">
        <v>0</v>
      </c>
      <c r="M3492" s="92"/>
      <c r="N3492" s="92"/>
      <c r="O3492" s="92"/>
      <c r="P3492">
        <v>18154.203125</v>
      </c>
      <c r="Q3492" s="92"/>
      <c r="R3492" s="92"/>
      <c r="S3492">
        <v>-1</v>
      </c>
      <c r="T3492">
        <v>0</v>
      </c>
      <c r="U3492" s="82" t="s">
        <v>160</v>
      </c>
      <c r="V3492" s="92"/>
      <c r="W3492">
        <v>303842.15625</v>
      </c>
      <c r="X3492" s="92"/>
      <c r="Y3492">
        <v>0</v>
      </c>
      <c r="Z3492">
        <v>11598.9697265625</v>
      </c>
      <c r="AA3492">
        <v>11598.9697265625</v>
      </c>
      <c r="AB3492">
        <v>0</v>
      </c>
      <c r="AC3492">
        <v>-1</v>
      </c>
      <c r="AD3492">
        <v>0</v>
      </c>
      <c r="AE3492">
        <v>0</v>
      </c>
      <c r="AF3492">
        <v>0</v>
      </c>
      <c r="AG3492">
        <v>0</v>
      </c>
      <c r="AH3492">
        <v>8760</v>
      </c>
      <c r="AI3492">
        <v>0.34685176610946655</v>
      </c>
      <c r="AJ3492">
        <v>38.174327850341797</v>
      </c>
      <c r="AK3492">
        <v>-9709.39453125</v>
      </c>
      <c r="AL3492">
        <v>-31.955390930175781</v>
      </c>
      <c r="AM3492">
        <v>21308.365234375</v>
      </c>
      <c r="AN3492">
        <v>70.129722595214844</v>
      </c>
      <c r="AO3492" s="92"/>
      <c r="AP3492" s="82" t="s">
        <v>336</v>
      </c>
      <c r="AQ3492" s="82" t="s">
        <v>326</v>
      </c>
      <c r="AR3492" s="82"/>
      <c r="AS3492">
        <v>0</v>
      </c>
      <c r="AT3492">
        <v>0</v>
      </c>
      <c r="AU3492">
        <v>2035</v>
      </c>
      <c r="AY3492">
        <v>0</v>
      </c>
      <c r="AZ3492">
        <v>0</v>
      </c>
      <c r="BA3492" s="82" t="s">
        <v>398</v>
      </c>
      <c r="BB3492">
        <v>14254</v>
      </c>
      <c r="BC3492">
        <v>100</v>
      </c>
      <c r="BD3492" s="92"/>
      <c r="BE3492" s="92"/>
      <c r="BF3492">
        <v>303842.15625</v>
      </c>
      <c r="BG3492">
        <v>0</v>
      </c>
      <c r="BH3492">
        <v>0</v>
      </c>
      <c r="BI3492" s="92"/>
      <c r="BJ3492" s="92"/>
      <c r="BK3492" s="92"/>
      <c r="BL3492">
        <v>0</v>
      </c>
    </row>
    <row r="3493" spans="1:64" x14ac:dyDescent="0.25">
      <c r="A3493" s="82" t="s">
        <v>297</v>
      </c>
      <c r="B3493" s="82" t="s">
        <v>397</v>
      </c>
      <c r="C3493" s="82" t="s">
        <v>109</v>
      </c>
      <c r="D3493" s="82" t="s">
        <v>298</v>
      </c>
      <c r="E3493" s="82" t="s">
        <v>55</v>
      </c>
      <c r="F3493" s="82" t="s">
        <v>365</v>
      </c>
      <c r="G3493" s="82" t="s">
        <v>365</v>
      </c>
      <c r="H3493">
        <v>34.685176849365234</v>
      </c>
      <c r="I3493">
        <v>100</v>
      </c>
      <c r="J3493">
        <v>34.685176849365234</v>
      </c>
      <c r="K3493" s="92"/>
      <c r="L3493">
        <v>0</v>
      </c>
      <c r="M3493" s="92"/>
      <c r="N3493" s="92"/>
      <c r="O3493" s="92"/>
      <c r="P3493">
        <v>17664.29296875</v>
      </c>
      <c r="Q3493" s="92"/>
      <c r="R3493" s="92"/>
      <c r="S3493">
        <v>-1</v>
      </c>
      <c r="T3493">
        <v>0</v>
      </c>
      <c r="U3493" s="82" t="s">
        <v>160</v>
      </c>
      <c r="V3493" s="92"/>
      <c r="W3493">
        <v>303842.15625</v>
      </c>
      <c r="X3493" s="92"/>
      <c r="Y3493">
        <v>0</v>
      </c>
      <c r="Z3493">
        <v>11598.9697265625</v>
      </c>
      <c r="AA3493">
        <v>11598.9697265625</v>
      </c>
      <c r="AB3493">
        <v>0</v>
      </c>
      <c r="AC3493">
        <v>-1</v>
      </c>
      <c r="AD3493">
        <v>0</v>
      </c>
      <c r="AE3493">
        <v>0</v>
      </c>
      <c r="AF3493">
        <v>0</v>
      </c>
      <c r="AG3493">
        <v>0</v>
      </c>
      <c r="AH3493">
        <v>8760</v>
      </c>
      <c r="AI3493">
        <v>0.34685176610946655</v>
      </c>
      <c r="AJ3493">
        <v>38.174327850341797</v>
      </c>
      <c r="AK3493">
        <v>-9709.39453125</v>
      </c>
      <c r="AL3493">
        <v>-31.955390930175781</v>
      </c>
      <c r="AM3493">
        <v>21308.365234375</v>
      </c>
      <c r="AN3493">
        <v>70.129722595214844</v>
      </c>
      <c r="AO3493" s="92"/>
      <c r="AP3493" s="82" t="s">
        <v>325</v>
      </c>
      <c r="AQ3493" s="82" t="s">
        <v>326</v>
      </c>
      <c r="AR3493" s="82"/>
      <c r="AS3493">
        <v>0</v>
      </c>
      <c r="AT3493">
        <v>0</v>
      </c>
      <c r="AU3493">
        <v>2035</v>
      </c>
      <c r="AY3493">
        <v>0</v>
      </c>
      <c r="AZ3493">
        <v>0</v>
      </c>
      <c r="BA3493" s="82" t="s">
        <v>398</v>
      </c>
      <c r="BB3493">
        <v>14255</v>
      </c>
      <c r="BC3493">
        <v>100</v>
      </c>
      <c r="BD3493" s="92"/>
      <c r="BE3493" s="92"/>
      <c r="BF3493">
        <v>303842.15625</v>
      </c>
      <c r="BG3493">
        <v>0</v>
      </c>
      <c r="BH3493">
        <v>0</v>
      </c>
      <c r="BI3493" s="92"/>
      <c r="BJ3493" s="92"/>
      <c r="BK3493" s="92"/>
      <c r="BL3493">
        <v>0</v>
      </c>
    </row>
    <row r="3494" spans="1:64" x14ac:dyDescent="0.25">
      <c r="A3494" s="82" t="s">
        <v>297</v>
      </c>
      <c r="B3494" s="82" t="s">
        <v>397</v>
      </c>
      <c r="C3494" s="82" t="s">
        <v>109</v>
      </c>
      <c r="D3494" s="82" t="s">
        <v>303</v>
      </c>
      <c r="E3494" s="82" t="s">
        <v>304</v>
      </c>
      <c r="F3494" s="82" t="s">
        <v>365</v>
      </c>
      <c r="G3494" s="82" t="s">
        <v>365</v>
      </c>
      <c r="H3494">
        <v>34.685176849365234</v>
      </c>
      <c r="I3494">
        <v>100</v>
      </c>
      <c r="J3494">
        <v>34.685176849365234</v>
      </c>
      <c r="K3494" s="92"/>
      <c r="L3494">
        <v>0</v>
      </c>
      <c r="M3494" s="92"/>
      <c r="N3494" s="92"/>
      <c r="O3494" s="92"/>
      <c r="P3494">
        <v>17664.29296875</v>
      </c>
      <c r="Q3494" s="92"/>
      <c r="R3494" s="92"/>
      <c r="S3494">
        <v>-1</v>
      </c>
      <c r="T3494">
        <v>0</v>
      </c>
      <c r="U3494" s="82" t="s">
        <v>160</v>
      </c>
      <c r="V3494" s="92"/>
      <c r="W3494">
        <v>303842.15625</v>
      </c>
      <c r="X3494" s="92"/>
      <c r="Y3494">
        <v>0</v>
      </c>
      <c r="Z3494">
        <v>11598.9697265625</v>
      </c>
      <c r="AA3494">
        <v>11598.9697265625</v>
      </c>
      <c r="AB3494">
        <v>0</v>
      </c>
      <c r="AC3494">
        <v>-1</v>
      </c>
      <c r="AD3494">
        <v>0</v>
      </c>
      <c r="AE3494">
        <v>0</v>
      </c>
      <c r="AF3494">
        <v>0</v>
      </c>
      <c r="AG3494">
        <v>0</v>
      </c>
      <c r="AH3494">
        <v>8760</v>
      </c>
      <c r="AI3494">
        <v>0.34685176610946655</v>
      </c>
      <c r="AJ3494">
        <v>38.174327850341797</v>
      </c>
      <c r="AK3494">
        <v>-9709.39453125</v>
      </c>
      <c r="AL3494">
        <v>-31.955390930175781</v>
      </c>
      <c r="AM3494">
        <v>21308.365234375</v>
      </c>
      <c r="AN3494">
        <v>70.129722595214844</v>
      </c>
      <c r="AO3494" s="92"/>
      <c r="AP3494" s="82" t="s">
        <v>325</v>
      </c>
      <c r="AQ3494" s="82" t="s">
        <v>326</v>
      </c>
      <c r="AR3494" s="82"/>
      <c r="AS3494">
        <v>0</v>
      </c>
      <c r="AT3494">
        <v>0</v>
      </c>
      <c r="AU3494">
        <v>2035</v>
      </c>
      <c r="AY3494">
        <v>0</v>
      </c>
      <c r="AZ3494">
        <v>0</v>
      </c>
      <c r="BA3494" s="82" t="s">
        <v>398</v>
      </c>
      <c r="BB3494">
        <v>14256</v>
      </c>
      <c r="BC3494">
        <v>100</v>
      </c>
      <c r="BD3494" s="92"/>
      <c r="BE3494" s="92"/>
      <c r="BF3494">
        <v>303842.15625</v>
      </c>
      <c r="BG3494">
        <v>0</v>
      </c>
      <c r="BH3494">
        <v>0</v>
      </c>
      <c r="BI3494" s="92"/>
      <c r="BJ3494" s="92"/>
      <c r="BK3494" s="92"/>
      <c r="BL3494">
        <v>0</v>
      </c>
    </row>
    <row r="3495" spans="1:64" x14ac:dyDescent="0.25">
      <c r="A3495" s="82" t="s">
        <v>297</v>
      </c>
      <c r="B3495" s="82" t="s">
        <v>397</v>
      </c>
      <c r="C3495" s="82" t="s">
        <v>109</v>
      </c>
      <c r="D3495" s="82" t="s">
        <v>305</v>
      </c>
      <c r="E3495" s="82" t="s">
        <v>58</v>
      </c>
      <c r="F3495" s="82" t="s">
        <v>365</v>
      </c>
      <c r="G3495" s="82" t="s">
        <v>365</v>
      </c>
      <c r="H3495">
        <v>34.685176849365234</v>
      </c>
      <c r="I3495">
        <v>100</v>
      </c>
      <c r="J3495">
        <v>34.685176849365234</v>
      </c>
      <c r="K3495" s="92"/>
      <c r="L3495">
        <v>0</v>
      </c>
      <c r="M3495" s="92"/>
      <c r="N3495" s="92"/>
      <c r="O3495" s="92"/>
      <c r="P3495">
        <v>17664.29296875</v>
      </c>
      <c r="Q3495" s="92"/>
      <c r="R3495" s="92"/>
      <c r="S3495">
        <v>-1</v>
      </c>
      <c r="T3495">
        <v>0</v>
      </c>
      <c r="U3495" s="82" t="s">
        <v>160</v>
      </c>
      <c r="V3495" s="92"/>
      <c r="W3495">
        <v>303842.15625</v>
      </c>
      <c r="X3495" s="92"/>
      <c r="Y3495">
        <v>0</v>
      </c>
      <c r="Z3495">
        <v>11598.9697265625</v>
      </c>
      <c r="AA3495">
        <v>11598.9697265625</v>
      </c>
      <c r="AB3495">
        <v>0</v>
      </c>
      <c r="AC3495">
        <v>-1</v>
      </c>
      <c r="AD3495">
        <v>0</v>
      </c>
      <c r="AE3495">
        <v>0</v>
      </c>
      <c r="AF3495">
        <v>0</v>
      </c>
      <c r="AG3495">
        <v>0</v>
      </c>
      <c r="AH3495">
        <v>8760</v>
      </c>
      <c r="AI3495">
        <v>0.34685176610946655</v>
      </c>
      <c r="AJ3495">
        <v>38.174327850341797</v>
      </c>
      <c r="AK3495">
        <v>-9709.39453125</v>
      </c>
      <c r="AL3495">
        <v>-31.955390930175781</v>
      </c>
      <c r="AM3495">
        <v>21308.365234375</v>
      </c>
      <c r="AN3495">
        <v>70.129722595214844</v>
      </c>
      <c r="AO3495" s="92"/>
      <c r="AP3495" s="82" t="s">
        <v>325</v>
      </c>
      <c r="AQ3495" s="82" t="s">
        <v>326</v>
      </c>
      <c r="AR3495" s="82"/>
      <c r="AS3495">
        <v>0</v>
      </c>
      <c r="AT3495">
        <v>0</v>
      </c>
      <c r="AU3495">
        <v>2035</v>
      </c>
      <c r="AY3495">
        <v>0</v>
      </c>
      <c r="AZ3495">
        <v>0</v>
      </c>
      <c r="BA3495" s="82" t="s">
        <v>398</v>
      </c>
      <c r="BB3495">
        <v>14257</v>
      </c>
      <c r="BC3495">
        <v>100</v>
      </c>
      <c r="BD3495" s="92"/>
      <c r="BE3495" s="92"/>
      <c r="BF3495">
        <v>303842.15625</v>
      </c>
      <c r="BG3495">
        <v>0</v>
      </c>
      <c r="BH3495">
        <v>0</v>
      </c>
      <c r="BI3495" s="92"/>
      <c r="BJ3495" s="92"/>
      <c r="BK3495" s="92"/>
      <c r="BL3495">
        <v>0</v>
      </c>
    </row>
    <row r="3496" spans="1:64" x14ac:dyDescent="0.25">
      <c r="A3496" s="82" t="s">
        <v>297</v>
      </c>
      <c r="B3496" s="82" t="s">
        <v>397</v>
      </c>
      <c r="C3496" s="82" t="s">
        <v>109</v>
      </c>
      <c r="D3496" s="82" t="s">
        <v>306</v>
      </c>
      <c r="E3496" s="82" t="s">
        <v>59</v>
      </c>
      <c r="F3496" s="82" t="s">
        <v>365</v>
      </c>
      <c r="G3496" s="82" t="s">
        <v>365</v>
      </c>
      <c r="H3496">
        <v>34.685176849365234</v>
      </c>
      <c r="I3496">
        <v>100</v>
      </c>
      <c r="J3496">
        <v>34.685176849365234</v>
      </c>
      <c r="K3496" s="92"/>
      <c r="L3496">
        <v>0</v>
      </c>
      <c r="M3496" s="92"/>
      <c r="N3496" s="92"/>
      <c r="O3496" s="92"/>
      <c r="P3496">
        <v>17664.29296875</v>
      </c>
      <c r="Q3496" s="92"/>
      <c r="R3496" s="92"/>
      <c r="S3496">
        <v>-1</v>
      </c>
      <c r="T3496">
        <v>0</v>
      </c>
      <c r="U3496" s="82" t="s">
        <v>160</v>
      </c>
      <c r="V3496" s="92"/>
      <c r="W3496">
        <v>303842.15625</v>
      </c>
      <c r="X3496" s="92"/>
      <c r="Y3496">
        <v>0</v>
      </c>
      <c r="Z3496">
        <v>11598.9697265625</v>
      </c>
      <c r="AA3496">
        <v>11598.9697265625</v>
      </c>
      <c r="AB3496">
        <v>0</v>
      </c>
      <c r="AC3496">
        <v>-1</v>
      </c>
      <c r="AD3496">
        <v>0</v>
      </c>
      <c r="AE3496">
        <v>0</v>
      </c>
      <c r="AF3496">
        <v>0</v>
      </c>
      <c r="AG3496">
        <v>0</v>
      </c>
      <c r="AH3496">
        <v>8760</v>
      </c>
      <c r="AI3496">
        <v>0.34685176610946655</v>
      </c>
      <c r="AJ3496">
        <v>38.174327850341797</v>
      </c>
      <c r="AK3496">
        <v>-9709.39453125</v>
      </c>
      <c r="AL3496">
        <v>-31.955390930175781</v>
      </c>
      <c r="AM3496">
        <v>21308.365234375</v>
      </c>
      <c r="AN3496">
        <v>70.129722595214844</v>
      </c>
      <c r="AO3496" s="92"/>
      <c r="AP3496" s="82" t="s">
        <v>325</v>
      </c>
      <c r="AQ3496" s="82" t="s">
        <v>326</v>
      </c>
      <c r="AR3496" s="82"/>
      <c r="AS3496">
        <v>0</v>
      </c>
      <c r="AT3496">
        <v>0</v>
      </c>
      <c r="AU3496">
        <v>2035</v>
      </c>
      <c r="AY3496">
        <v>0</v>
      </c>
      <c r="AZ3496">
        <v>0</v>
      </c>
      <c r="BA3496" s="82" t="s">
        <v>398</v>
      </c>
      <c r="BB3496">
        <v>14258</v>
      </c>
      <c r="BC3496">
        <v>100</v>
      </c>
      <c r="BD3496" s="92"/>
      <c r="BE3496" s="92"/>
      <c r="BF3496">
        <v>303842.15625</v>
      </c>
      <c r="BG3496">
        <v>0</v>
      </c>
      <c r="BH3496">
        <v>0</v>
      </c>
      <c r="BI3496" s="92"/>
      <c r="BJ3496" s="92"/>
      <c r="BK3496" s="92"/>
      <c r="BL3496">
        <v>0</v>
      </c>
    </row>
    <row r="3497" spans="1:64" x14ac:dyDescent="0.25">
      <c r="A3497" s="82" t="s">
        <v>297</v>
      </c>
      <c r="B3497" s="82" t="s">
        <v>397</v>
      </c>
      <c r="C3497" s="82" t="s">
        <v>109</v>
      </c>
      <c r="D3497" s="82" t="s">
        <v>307</v>
      </c>
      <c r="E3497" s="82" t="s">
        <v>60</v>
      </c>
      <c r="F3497" s="82" t="s">
        <v>365</v>
      </c>
      <c r="G3497" s="82" t="s">
        <v>365</v>
      </c>
      <c r="H3497">
        <v>34.685176849365234</v>
      </c>
      <c r="I3497">
        <v>100</v>
      </c>
      <c r="J3497">
        <v>34.685176849365234</v>
      </c>
      <c r="K3497" s="92"/>
      <c r="L3497">
        <v>0</v>
      </c>
      <c r="M3497" s="92"/>
      <c r="N3497" s="92"/>
      <c r="O3497" s="92"/>
      <c r="P3497">
        <v>17664.29296875</v>
      </c>
      <c r="Q3497" s="92"/>
      <c r="R3497" s="92"/>
      <c r="S3497">
        <v>-1</v>
      </c>
      <c r="T3497">
        <v>0</v>
      </c>
      <c r="U3497" s="82" t="s">
        <v>160</v>
      </c>
      <c r="V3497" s="92"/>
      <c r="W3497">
        <v>303842.15625</v>
      </c>
      <c r="X3497" s="92"/>
      <c r="Y3497">
        <v>0</v>
      </c>
      <c r="Z3497">
        <v>11598.9697265625</v>
      </c>
      <c r="AA3497">
        <v>11598.9697265625</v>
      </c>
      <c r="AB3497">
        <v>0</v>
      </c>
      <c r="AC3497">
        <v>-1</v>
      </c>
      <c r="AD3497">
        <v>0</v>
      </c>
      <c r="AE3497">
        <v>0</v>
      </c>
      <c r="AF3497">
        <v>0</v>
      </c>
      <c r="AG3497">
        <v>0</v>
      </c>
      <c r="AH3497">
        <v>8760</v>
      </c>
      <c r="AI3497">
        <v>0.34685176610946655</v>
      </c>
      <c r="AJ3497">
        <v>38.174327850341797</v>
      </c>
      <c r="AK3497">
        <v>-9709.39453125</v>
      </c>
      <c r="AL3497">
        <v>-31.955390930175781</v>
      </c>
      <c r="AM3497">
        <v>21308.365234375</v>
      </c>
      <c r="AN3497">
        <v>70.129722595214844</v>
      </c>
      <c r="AO3497" s="92"/>
      <c r="AP3497" s="82" t="s">
        <v>325</v>
      </c>
      <c r="AQ3497" s="82" t="s">
        <v>326</v>
      </c>
      <c r="AR3497" s="82"/>
      <c r="AS3497">
        <v>0</v>
      </c>
      <c r="AT3497">
        <v>0</v>
      </c>
      <c r="AU3497">
        <v>2035</v>
      </c>
      <c r="AY3497">
        <v>0</v>
      </c>
      <c r="AZ3497">
        <v>0</v>
      </c>
      <c r="BA3497" s="82" t="s">
        <v>398</v>
      </c>
      <c r="BB3497">
        <v>14259</v>
      </c>
      <c r="BC3497">
        <v>100</v>
      </c>
      <c r="BD3497" s="92"/>
      <c r="BE3497" s="92"/>
      <c r="BF3497">
        <v>303842.15625</v>
      </c>
      <c r="BG3497">
        <v>0</v>
      </c>
      <c r="BH3497">
        <v>0</v>
      </c>
      <c r="BI3497" s="92"/>
      <c r="BJ3497" s="92"/>
      <c r="BK3497" s="92"/>
      <c r="BL3497">
        <v>0</v>
      </c>
    </row>
    <row r="3498" spans="1:64" x14ac:dyDescent="0.25">
      <c r="A3498" s="82" t="s">
        <v>297</v>
      </c>
      <c r="B3498" s="82" t="s">
        <v>397</v>
      </c>
      <c r="C3498" s="82" t="s">
        <v>109</v>
      </c>
      <c r="D3498" s="82" t="s">
        <v>308</v>
      </c>
      <c r="E3498" s="82" t="s">
        <v>61</v>
      </c>
      <c r="F3498" s="82" t="s">
        <v>365</v>
      </c>
      <c r="G3498" s="82" t="s">
        <v>365</v>
      </c>
      <c r="H3498">
        <v>34.685176849365234</v>
      </c>
      <c r="I3498">
        <v>100</v>
      </c>
      <c r="J3498">
        <v>34.685176849365234</v>
      </c>
      <c r="K3498" s="92"/>
      <c r="L3498">
        <v>0</v>
      </c>
      <c r="M3498" s="92"/>
      <c r="N3498" s="92"/>
      <c r="O3498" s="92"/>
      <c r="P3498">
        <v>17664.29296875</v>
      </c>
      <c r="Q3498" s="92"/>
      <c r="R3498" s="92"/>
      <c r="S3498">
        <v>-1</v>
      </c>
      <c r="T3498">
        <v>0</v>
      </c>
      <c r="U3498" s="82" t="s">
        <v>160</v>
      </c>
      <c r="V3498" s="92"/>
      <c r="W3498">
        <v>303842.15625</v>
      </c>
      <c r="X3498" s="92"/>
      <c r="Y3498">
        <v>0</v>
      </c>
      <c r="Z3498">
        <v>11598.9697265625</v>
      </c>
      <c r="AA3498">
        <v>11598.9697265625</v>
      </c>
      <c r="AB3498">
        <v>0</v>
      </c>
      <c r="AC3498">
        <v>-1</v>
      </c>
      <c r="AD3498">
        <v>0</v>
      </c>
      <c r="AE3498">
        <v>0</v>
      </c>
      <c r="AF3498">
        <v>0</v>
      </c>
      <c r="AG3498">
        <v>0</v>
      </c>
      <c r="AH3498">
        <v>8760</v>
      </c>
      <c r="AI3498">
        <v>0.34685176610946655</v>
      </c>
      <c r="AJ3498">
        <v>38.174327850341797</v>
      </c>
      <c r="AK3498">
        <v>-9709.39453125</v>
      </c>
      <c r="AL3498">
        <v>-31.955390930175781</v>
      </c>
      <c r="AM3498">
        <v>21308.365234375</v>
      </c>
      <c r="AN3498">
        <v>70.129722595214844</v>
      </c>
      <c r="AO3498" s="92"/>
      <c r="AP3498" s="82" t="s">
        <v>325</v>
      </c>
      <c r="AQ3498" s="82" t="s">
        <v>326</v>
      </c>
      <c r="AR3498" s="82"/>
      <c r="AS3498">
        <v>0</v>
      </c>
      <c r="AT3498">
        <v>0</v>
      </c>
      <c r="AU3498">
        <v>2035</v>
      </c>
      <c r="AY3498">
        <v>0</v>
      </c>
      <c r="AZ3498">
        <v>0</v>
      </c>
      <c r="BA3498" s="82" t="s">
        <v>398</v>
      </c>
      <c r="BB3498">
        <v>14260</v>
      </c>
      <c r="BC3498">
        <v>100</v>
      </c>
      <c r="BD3498" s="92"/>
      <c r="BE3498" s="92"/>
      <c r="BF3498">
        <v>303842.15625</v>
      </c>
      <c r="BG3498">
        <v>0</v>
      </c>
      <c r="BH3498">
        <v>0</v>
      </c>
      <c r="BI3498" s="92"/>
      <c r="BJ3498" s="92"/>
      <c r="BK3498" s="92"/>
      <c r="BL3498">
        <v>0</v>
      </c>
    </row>
    <row r="3499" spans="1:64" x14ac:dyDescent="0.25">
      <c r="A3499" s="82" t="s">
        <v>297</v>
      </c>
      <c r="B3499" s="82" t="s">
        <v>397</v>
      </c>
      <c r="C3499" s="82" t="s">
        <v>109</v>
      </c>
      <c r="D3499" s="82" t="s">
        <v>309</v>
      </c>
      <c r="E3499" s="82" t="s">
        <v>310</v>
      </c>
      <c r="F3499" s="82" t="s">
        <v>365</v>
      </c>
      <c r="G3499" s="82" t="s">
        <v>365</v>
      </c>
      <c r="H3499">
        <v>34.685176849365234</v>
      </c>
      <c r="I3499">
        <v>100</v>
      </c>
      <c r="J3499">
        <v>34.685176849365234</v>
      </c>
      <c r="K3499" s="92"/>
      <c r="L3499">
        <v>0</v>
      </c>
      <c r="M3499" s="92"/>
      <c r="N3499" s="92"/>
      <c r="O3499" s="92"/>
      <c r="P3499">
        <v>17664.29296875</v>
      </c>
      <c r="Q3499" s="92"/>
      <c r="R3499" s="92"/>
      <c r="S3499">
        <v>-1</v>
      </c>
      <c r="T3499">
        <v>0</v>
      </c>
      <c r="U3499" s="82" t="s">
        <v>160</v>
      </c>
      <c r="V3499" s="92"/>
      <c r="W3499">
        <v>303842.15625</v>
      </c>
      <c r="X3499" s="92"/>
      <c r="Y3499">
        <v>0</v>
      </c>
      <c r="Z3499">
        <v>11598.9697265625</v>
      </c>
      <c r="AA3499">
        <v>11598.9697265625</v>
      </c>
      <c r="AB3499">
        <v>0</v>
      </c>
      <c r="AC3499">
        <v>-1</v>
      </c>
      <c r="AD3499">
        <v>0</v>
      </c>
      <c r="AE3499">
        <v>0</v>
      </c>
      <c r="AF3499">
        <v>0</v>
      </c>
      <c r="AG3499">
        <v>0</v>
      </c>
      <c r="AH3499">
        <v>8760</v>
      </c>
      <c r="AI3499">
        <v>0.34685176610946655</v>
      </c>
      <c r="AJ3499">
        <v>38.174327850341797</v>
      </c>
      <c r="AK3499">
        <v>-9709.39453125</v>
      </c>
      <c r="AL3499">
        <v>-31.955390930175781</v>
      </c>
      <c r="AM3499">
        <v>21308.365234375</v>
      </c>
      <c r="AN3499">
        <v>70.129722595214844</v>
      </c>
      <c r="AO3499" s="92"/>
      <c r="AP3499" s="82" t="s">
        <v>325</v>
      </c>
      <c r="AQ3499" s="82" t="s">
        <v>326</v>
      </c>
      <c r="AR3499" s="82"/>
      <c r="AS3499">
        <v>0</v>
      </c>
      <c r="AT3499">
        <v>0</v>
      </c>
      <c r="AU3499">
        <v>2035</v>
      </c>
      <c r="AY3499">
        <v>0</v>
      </c>
      <c r="AZ3499">
        <v>0</v>
      </c>
      <c r="BA3499" s="82" t="s">
        <v>398</v>
      </c>
      <c r="BB3499">
        <v>14261</v>
      </c>
      <c r="BC3499">
        <v>100</v>
      </c>
      <c r="BD3499" s="92"/>
      <c r="BE3499" s="92"/>
      <c r="BF3499">
        <v>303842.15625</v>
      </c>
      <c r="BG3499">
        <v>0</v>
      </c>
      <c r="BH3499">
        <v>0</v>
      </c>
      <c r="BI3499" s="92"/>
      <c r="BJ3499" s="92"/>
      <c r="BK3499" s="92"/>
      <c r="BL3499">
        <v>0</v>
      </c>
    </row>
    <row r="3500" spans="1:64" x14ac:dyDescent="0.25">
      <c r="A3500" s="82" t="s">
        <v>297</v>
      </c>
      <c r="B3500" s="82" t="s">
        <v>397</v>
      </c>
      <c r="C3500" s="82" t="s">
        <v>109</v>
      </c>
      <c r="D3500" s="82" t="s">
        <v>313</v>
      </c>
      <c r="E3500" s="82" t="s">
        <v>314</v>
      </c>
      <c r="F3500" s="82" t="s">
        <v>365</v>
      </c>
      <c r="G3500" s="82" t="s">
        <v>365</v>
      </c>
      <c r="H3500">
        <v>34.685176849365234</v>
      </c>
      <c r="I3500">
        <v>100</v>
      </c>
      <c r="J3500">
        <v>34.685176849365234</v>
      </c>
      <c r="K3500" s="92"/>
      <c r="L3500">
        <v>0</v>
      </c>
      <c r="M3500" s="92"/>
      <c r="N3500" s="92"/>
      <c r="O3500" s="92"/>
      <c r="P3500">
        <v>17664.29296875</v>
      </c>
      <c r="Q3500" s="92"/>
      <c r="R3500" s="92"/>
      <c r="S3500">
        <v>-1</v>
      </c>
      <c r="T3500">
        <v>0</v>
      </c>
      <c r="U3500" s="82" t="s">
        <v>160</v>
      </c>
      <c r="V3500" s="92"/>
      <c r="W3500">
        <v>303842.15625</v>
      </c>
      <c r="X3500" s="92"/>
      <c r="Y3500">
        <v>0</v>
      </c>
      <c r="Z3500">
        <v>11598.9697265625</v>
      </c>
      <c r="AA3500">
        <v>11598.9697265625</v>
      </c>
      <c r="AB3500">
        <v>0</v>
      </c>
      <c r="AC3500">
        <v>-1</v>
      </c>
      <c r="AD3500">
        <v>0</v>
      </c>
      <c r="AE3500">
        <v>0</v>
      </c>
      <c r="AF3500">
        <v>0</v>
      </c>
      <c r="AG3500">
        <v>0</v>
      </c>
      <c r="AH3500">
        <v>8760</v>
      </c>
      <c r="AI3500">
        <v>0.34685176610946655</v>
      </c>
      <c r="AJ3500">
        <v>38.174327850341797</v>
      </c>
      <c r="AK3500">
        <v>-9709.39453125</v>
      </c>
      <c r="AL3500">
        <v>-31.955390930175781</v>
      </c>
      <c r="AM3500">
        <v>21308.365234375</v>
      </c>
      <c r="AN3500">
        <v>70.129722595214844</v>
      </c>
      <c r="AO3500" s="92"/>
      <c r="AP3500" s="82" t="s">
        <v>325</v>
      </c>
      <c r="AQ3500" s="82" t="s">
        <v>326</v>
      </c>
      <c r="AR3500" s="82"/>
      <c r="AS3500">
        <v>0</v>
      </c>
      <c r="AT3500">
        <v>0</v>
      </c>
      <c r="AU3500">
        <v>2035</v>
      </c>
      <c r="AY3500">
        <v>0</v>
      </c>
      <c r="AZ3500">
        <v>0</v>
      </c>
      <c r="BA3500" s="82" t="s">
        <v>398</v>
      </c>
      <c r="BB3500">
        <v>14262</v>
      </c>
      <c r="BC3500">
        <v>100</v>
      </c>
      <c r="BD3500" s="92"/>
      <c r="BE3500" s="92"/>
      <c r="BF3500">
        <v>303842.15625</v>
      </c>
      <c r="BG3500">
        <v>0</v>
      </c>
      <c r="BH3500">
        <v>0</v>
      </c>
      <c r="BI3500" s="92"/>
      <c r="BJ3500" s="92"/>
      <c r="BK3500" s="92"/>
      <c r="BL3500">
        <v>0</v>
      </c>
    </row>
    <row r="3501" spans="1:64" x14ac:dyDescent="0.25">
      <c r="A3501" s="82" t="s">
        <v>297</v>
      </c>
      <c r="B3501" s="82" t="s">
        <v>397</v>
      </c>
      <c r="C3501" s="82" t="s">
        <v>109</v>
      </c>
      <c r="D3501" s="82" t="s">
        <v>298</v>
      </c>
      <c r="E3501" s="82" t="s">
        <v>55</v>
      </c>
      <c r="F3501" s="82" t="s">
        <v>366</v>
      </c>
      <c r="G3501" s="82" t="s">
        <v>366</v>
      </c>
      <c r="H3501">
        <v>34.685176849365234</v>
      </c>
      <c r="I3501">
        <v>100</v>
      </c>
      <c r="J3501">
        <v>34.685176849365234</v>
      </c>
      <c r="K3501" s="92"/>
      <c r="L3501">
        <v>0</v>
      </c>
      <c r="M3501" s="92"/>
      <c r="N3501" s="92"/>
      <c r="O3501" s="92"/>
      <c r="P3501">
        <v>17124.841796875</v>
      </c>
      <c r="Q3501" s="92"/>
      <c r="R3501" s="92"/>
      <c r="S3501">
        <v>-1</v>
      </c>
      <c r="T3501">
        <v>0</v>
      </c>
      <c r="U3501" s="82" t="s">
        <v>160</v>
      </c>
      <c r="V3501" s="92"/>
      <c r="W3501">
        <v>303842.15625</v>
      </c>
      <c r="X3501" s="92"/>
      <c r="Y3501">
        <v>0</v>
      </c>
      <c r="Z3501">
        <v>11598.9697265625</v>
      </c>
      <c r="AA3501">
        <v>11598.9697265625</v>
      </c>
      <c r="AB3501">
        <v>0</v>
      </c>
      <c r="AC3501">
        <v>-1</v>
      </c>
      <c r="AD3501">
        <v>0</v>
      </c>
      <c r="AE3501">
        <v>0</v>
      </c>
      <c r="AF3501">
        <v>0</v>
      </c>
      <c r="AG3501">
        <v>0</v>
      </c>
      <c r="AH3501">
        <v>8760</v>
      </c>
      <c r="AI3501">
        <v>0.34685176610946655</v>
      </c>
      <c r="AJ3501">
        <v>38.174327850341797</v>
      </c>
      <c r="AK3501">
        <v>-9709.39453125</v>
      </c>
      <c r="AL3501">
        <v>-31.955390930175781</v>
      </c>
      <c r="AM3501">
        <v>21308.365234375</v>
      </c>
      <c r="AN3501">
        <v>70.129722595214844</v>
      </c>
      <c r="AO3501" s="92"/>
      <c r="AP3501" s="82" t="s">
        <v>351</v>
      </c>
      <c r="AQ3501" s="82" t="s">
        <v>326</v>
      </c>
      <c r="AR3501" s="82"/>
      <c r="AS3501">
        <v>0</v>
      </c>
      <c r="AT3501">
        <v>0</v>
      </c>
      <c r="AU3501">
        <v>2035</v>
      </c>
      <c r="AY3501">
        <v>0</v>
      </c>
      <c r="AZ3501">
        <v>0</v>
      </c>
      <c r="BA3501" s="82" t="s">
        <v>398</v>
      </c>
      <c r="BB3501">
        <v>14263</v>
      </c>
      <c r="BC3501">
        <v>100</v>
      </c>
      <c r="BD3501" s="92"/>
      <c r="BE3501" s="92"/>
      <c r="BF3501">
        <v>303842.15625</v>
      </c>
      <c r="BG3501">
        <v>0</v>
      </c>
      <c r="BH3501">
        <v>0</v>
      </c>
      <c r="BI3501" s="92"/>
      <c r="BJ3501" s="92"/>
      <c r="BK3501" s="92"/>
      <c r="BL3501">
        <v>0</v>
      </c>
    </row>
    <row r="3502" spans="1:64" x14ac:dyDescent="0.25">
      <c r="A3502" s="82" t="s">
        <v>297</v>
      </c>
      <c r="B3502" s="82" t="s">
        <v>397</v>
      </c>
      <c r="C3502" s="82" t="s">
        <v>109</v>
      </c>
      <c r="D3502" s="82" t="s">
        <v>303</v>
      </c>
      <c r="E3502" s="82" t="s">
        <v>304</v>
      </c>
      <c r="F3502" s="82" t="s">
        <v>366</v>
      </c>
      <c r="G3502" s="82" t="s">
        <v>366</v>
      </c>
      <c r="H3502">
        <v>34.685176849365234</v>
      </c>
      <c r="I3502">
        <v>100</v>
      </c>
      <c r="J3502">
        <v>34.685176849365234</v>
      </c>
      <c r="K3502" s="92"/>
      <c r="L3502">
        <v>0</v>
      </c>
      <c r="M3502" s="92"/>
      <c r="N3502" s="92"/>
      <c r="O3502" s="92"/>
      <c r="P3502">
        <v>17124.841796875</v>
      </c>
      <c r="Q3502" s="92"/>
      <c r="R3502" s="92"/>
      <c r="S3502">
        <v>-1</v>
      </c>
      <c r="T3502">
        <v>0</v>
      </c>
      <c r="U3502" s="82" t="s">
        <v>160</v>
      </c>
      <c r="V3502" s="92"/>
      <c r="W3502">
        <v>303842.15625</v>
      </c>
      <c r="X3502" s="92"/>
      <c r="Y3502">
        <v>0</v>
      </c>
      <c r="Z3502">
        <v>11598.9697265625</v>
      </c>
      <c r="AA3502">
        <v>11598.9697265625</v>
      </c>
      <c r="AB3502">
        <v>0</v>
      </c>
      <c r="AC3502">
        <v>-1</v>
      </c>
      <c r="AD3502">
        <v>0</v>
      </c>
      <c r="AE3502">
        <v>0</v>
      </c>
      <c r="AF3502">
        <v>0</v>
      </c>
      <c r="AG3502">
        <v>0</v>
      </c>
      <c r="AH3502">
        <v>8760</v>
      </c>
      <c r="AI3502">
        <v>0.34685176610946655</v>
      </c>
      <c r="AJ3502">
        <v>38.174327850341797</v>
      </c>
      <c r="AK3502">
        <v>-9709.39453125</v>
      </c>
      <c r="AL3502">
        <v>-31.955390930175781</v>
      </c>
      <c r="AM3502">
        <v>21308.365234375</v>
      </c>
      <c r="AN3502">
        <v>70.129722595214844</v>
      </c>
      <c r="AO3502" s="92"/>
      <c r="AP3502" s="82" t="s">
        <v>351</v>
      </c>
      <c r="AQ3502" s="82" t="s">
        <v>326</v>
      </c>
      <c r="AR3502" s="82"/>
      <c r="AS3502">
        <v>0</v>
      </c>
      <c r="AT3502">
        <v>0</v>
      </c>
      <c r="AU3502">
        <v>2035</v>
      </c>
      <c r="AY3502">
        <v>0</v>
      </c>
      <c r="AZ3502">
        <v>0</v>
      </c>
      <c r="BA3502" s="82" t="s">
        <v>398</v>
      </c>
      <c r="BB3502">
        <v>14264</v>
      </c>
      <c r="BC3502">
        <v>100</v>
      </c>
      <c r="BD3502" s="92"/>
      <c r="BE3502" s="92"/>
      <c r="BF3502">
        <v>303842.15625</v>
      </c>
      <c r="BG3502">
        <v>0</v>
      </c>
      <c r="BH3502">
        <v>0</v>
      </c>
      <c r="BI3502" s="92"/>
      <c r="BJ3502" s="92"/>
      <c r="BK3502" s="92"/>
      <c r="BL3502">
        <v>0</v>
      </c>
    </row>
    <row r="3503" spans="1:64" x14ac:dyDescent="0.25">
      <c r="A3503" s="82" t="s">
        <v>297</v>
      </c>
      <c r="B3503" s="82" t="s">
        <v>397</v>
      </c>
      <c r="C3503" s="82" t="s">
        <v>109</v>
      </c>
      <c r="D3503" s="82" t="s">
        <v>305</v>
      </c>
      <c r="E3503" s="82" t="s">
        <v>58</v>
      </c>
      <c r="F3503" s="82" t="s">
        <v>366</v>
      </c>
      <c r="G3503" s="82" t="s">
        <v>366</v>
      </c>
      <c r="H3503">
        <v>34.685176849365234</v>
      </c>
      <c r="I3503">
        <v>100</v>
      </c>
      <c r="J3503">
        <v>34.685176849365234</v>
      </c>
      <c r="K3503" s="92"/>
      <c r="L3503">
        <v>0</v>
      </c>
      <c r="M3503" s="92"/>
      <c r="N3503" s="92"/>
      <c r="O3503" s="92"/>
      <c r="P3503">
        <v>17124.841796875</v>
      </c>
      <c r="Q3503" s="92"/>
      <c r="R3503" s="92"/>
      <c r="S3503">
        <v>-1</v>
      </c>
      <c r="T3503">
        <v>0</v>
      </c>
      <c r="U3503" s="82" t="s">
        <v>160</v>
      </c>
      <c r="V3503" s="92"/>
      <c r="W3503">
        <v>303842.15625</v>
      </c>
      <c r="X3503" s="92"/>
      <c r="Y3503">
        <v>0</v>
      </c>
      <c r="Z3503">
        <v>11598.9697265625</v>
      </c>
      <c r="AA3503">
        <v>11598.9697265625</v>
      </c>
      <c r="AB3503">
        <v>0</v>
      </c>
      <c r="AC3503">
        <v>-1</v>
      </c>
      <c r="AD3503">
        <v>0</v>
      </c>
      <c r="AE3503">
        <v>0</v>
      </c>
      <c r="AF3503">
        <v>0</v>
      </c>
      <c r="AG3503">
        <v>0</v>
      </c>
      <c r="AH3503">
        <v>8760</v>
      </c>
      <c r="AI3503">
        <v>0.34685176610946655</v>
      </c>
      <c r="AJ3503">
        <v>38.174327850341797</v>
      </c>
      <c r="AK3503">
        <v>-9709.39453125</v>
      </c>
      <c r="AL3503">
        <v>-31.955390930175781</v>
      </c>
      <c r="AM3503">
        <v>21308.365234375</v>
      </c>
      <c r="AN3503">
        <v>70.129722595214844</v>
      </c>
      <c r="AO3503" s="92"/>
      <c r="AP3503" s="82" t="s">
        <v>351</v>
      </c>
      <c r="AQ3503" s="82" t="s">
        <v>326</v>
      </c>
      <c r="AR3503" s="82"/>
      <c r="AS3503">
        <v>0</v>
      </c>
      <c r="AT3503">
        <v>0</v>
      </c>
      <c r="AU3503">
        <v>2035</v>
      </c>
      <c r="AY3503">
        <v>0</v>
      </c>
      <c r="AZ3503">
        <v>0</v>
      </c>
      <c r="BA3503" s="82" t="s">
        <v>398</v>
      </c>
      <c r="BB3503">
        <v>14265</v>
      </c>
      <c r="BC3503">
        <v>100</v>
      </c>
      <c r="BD3503" s="92"/>
      <c r="BE3503" s="92"/>
      <c r="BF3503">
        <v>303842.15625</v>
      </c>
      <c r="BG3503">
        <v>0</v>
      </c>
      <c r="BH3503">
        <v>0</v>
      </c>
      <c r="BI3503" s="92"/>
      <c r="BJ3503" s="92"/>
      <c r="BK3503" s="92"/>
      <c r="BL3503">
        <v>0</v>
      </c>
    </row>
    <row r="3504" spans="1:64" x14ac:dyDescent="0.25">
      <c r="A3504" s="82" t="s">
        <v>297</v>
      </c>
      <c r="B3504" s="82" t="s">
        <v>397</v>
      </c>
      <c r="C3504" s="82" t="s">
        <v>109</v>
      </c>
      <c r="D3504" s="82" t="s">
        <v>306</v>
      </c>
      <c r="E3504" s="82" t="s">
        <v>59</v>
      </c>
      <c r="F3504" s="82" t="s">
        <v>366</v>
      </c>
      <c r="G3504" s="82" t="s">
        <v>366</v>
      </c>
      <c r="H3504">
        <v>34.685176849365234</v>
      </c>
      <c r="I3504">
        <v>100</v>
      </c>
      <c r="J3504">
        <v>34.685176849365234</v>
      </c>
      <c r="K3504" s="92"/>
      <c r="L3504">
        <v>0</v>
      </c>
      <c r="M3504" s="92"/>
      <c r="N3504" s="92"/>
      <c r="O3504" s="92"/>
      <c r="P3504">
        <v>17124.841796875</v>
      </c>
      <c r="Q3504" s="92"/>
      <c r="R3504" s="92"/>
      <c r="S3504">
        <v>-1</v>
      </c>
      <c r="T3504">
        <v>0</v>
      </c>
      <c r="U3504" s="82" t="s">
        <v>160</v>
      </c>
      <c r="V3504" s="92"/>
      <c r="W3504">
        <v>303842.15625</v>
      </c>
      <c r="X3504" s="92"/>
      <c r="Y3504">
        <v>0</v>
      </c>
      <c r="Z3504">
        <v>11598.9697265625</v>
      </c>
      <c r="AA3504">
        <v>11598.9697265625</v>
      </c>
      <c r="AB3504">
        <v>0</v>
      </c>
      <c r="AC3504">
        <v>-1</v>
      </c>
      <c r="AD3504">
        <v>0</v>
      </c>
      <c r="AE3504">
        <v>0</v>
      </c>
      <c r="AF3504">
        <v>0</v>
      </c>
      <c r="AG3504">
        <v>0</v>
      </c>
      <c r="AH3504">
        <v>8760</v>
      </c>
      <c r="AI3504">
        <v>0.34685176610946655</v>
      </c>
      <c r="AJ3504">
        <v>38.174327850341797</v>
      </c>
      <c r="AK3504">
        <v>-9709.39453125</v>
      </c>
      <c r="AL3504">
        <v>-31.955390930175781</v>
      </c>
      <c r="AM3504">
        <v>21308.365234375</v>
      </c>
      <c r="AN3504">
        <v>70.129722595214844</v>
      </c>
      <c r="AO3504" s="92"/>
      <c r="AP3504" s="82" t="s">
        <v>351</v>
      </c>
      <c r="AQ3504" s="82" t="s">
        <v>326</v>
      </c>
      <c r="AR3504" s="82"/>
      <c r="AS3504">
        <v>0</v>
      </c>
      <c r="AT3504">
        <v>0</v>
      </c>
      <c r="AU3504">
        <v>2035</v>
      </c>
      <c r="AY3504">
        <v>0</v>
      </c>
      <c r="AZ3504">
        <v>0</v>
      </c>
      <c r="BA3504" s="82" t="s">
        <v>398</v>
      </c>
      <c r="BB3504">
        <v>14266</v>
      </c>
      <c r="BC3504">
        <v>100</v>
      </c>
      <c r="BD3504" s="92"/>
      <c r="BE3504" s="92"/>
      <c r="BF3504">
        <v>303842.15625</v>
      </c>
      <c r="BG3504">
        <v>0</v>
      </c>
      <c r="BH3504">
        <v>0</v>
      </c>
      <c r="BI3504" s="92"/>
      <c r="BJ3504" s="92"/>
      <c r="BK3504" s="92"/>
      <c r="BL3504">
        <v>0</v>
      </c>
    </row>
    <row r="3505" spans="1:64" x14ac:dyDescent="0.25">
      <c r="A3505" s="82" t="s">
        <v>297</v>
      </c>
      <c r="B3505" s="82" t="s">
        <v>397</v>
      </c>
      <c r="C3505" s="82" t="s">
        <v>109</v>
      </c>
      <c r="D3505" s="82" t="s">
        <v>307</v>
      </c>
      <c r="E3505" s="82" t="s">
        <v>60</v>
      </c>
      <c r="F3505" s="82" t="s">
        <v>366</v>
      </c>
      <c r="G3505" s="82" t="s">
        <v>366</v>
      </c>
      <c r="H3505">
        <v>34.685176849365234</v>
      </c>
      <c r="I3505">
        <v>100</v>
      </c>
      <c r="J3505">
        <v>34.685176849365234</v>
      </c>
      <c r="K3505" s="92"/>
      <c r="L3505">
        <v>0</v>
      </c>
      <c r="M3505" s="92"/>
      <c r="N3505" s="92"/>
      <c r="O3505" s="92"/>
      <c r="P3505">
        <v>17124.841796875</v>
      </c>
      <c r="Q3505" s="92"/>
      <c r="R3505" s="92"/>
      <c r="S3505">
        <v>-1</v>
      </c>
      <c r="T3505">
        <v>0</v>
      </c>
      <c r="U3505" s="82" t="s">
        <v>160</v>
      </c>
      <c r="V3505" s="92"/>
      <c r="W3505">
        <v>303842.15625</v>
      </c>
      <c r="X3505" s="92"/>
      <c r="Y3505">
        <v>0</v>
      </c>
      <c r="Z3505">
        <v>11598.9697265625</v>
      </c>
      <c r="AA3505">
        <v>11598.9697265625</v>
      </c>
      <c r="AB3505">
        <v>0</v>
      </c>
      <c r="AC3505">
        <v>-1</v>
      </c>
      <c r="AD3505">
        <v>0</v>
      </c>
      <c r="AE3505">
        <v>0</v>
      </c>
      <c r="AF3505">
        <v>0</v>
      </c>
      <c r="AG3505">
        <v>0</v>
      </c>
      <c r="AH3505">
        <v>8760</v>
      </c>
      <c r="AI3505">
        <v>0.34685176610946655</v>
      </c>
      <c r="AJ3505">
        <v>38.174327850341797</v>
      </c>
      <c r="AK3505">
        <v>-9709.39453125</v>
      </c>
      <c r="AL3505">
        <v>-31.955390930175781</v>
      </c>
      <c r="AM3505">
        <v>21308.365234375</v>
      </c>
      <c r="AN3505">
        <v>70.129722595214844</v>
      </c>
      <c r="AO3505" s="92"/>
      <c r="AP3505" s="82" t="s">
        <v>351</v>
      </c>
      <c r="AQ3505" s="82" t="s">
        <v>326</v>
      </c>
      <c r="AR3505" s="82"/>
      <c r="AS3505">
        <v>0</v>
      </c>
      <c r="AT3505">
        <v>0</v>
      </c>
      <c r="AU3505">
        <v>2035</v>
      </c>
      <c r="AY3505">
        <v>0</v>
      </c>
      <c r="AZ3505">
        <v>0</v>
      </c>
      <c r="BA3505" s="82" t="s">
        <v>398</v>
      </c>
      <c r="BB3505">
        <v>14267</v>
      </c>
      <c r="BC3505">
        <v>100</v>
      </c>
      <c r="BD3505" s="92"/>
      <c r="BE3505" s="92"/>
      <c r="BF3505">
        <v>303842.15625</v>
      </c>
      <c r="BG3505">
        <v>0</v>
      </c>
      <c r="BH3505">
        <v>0</v>
      </c>
      <c r="BI3505" s="92"/>
      <c r="BJ3505" s="92"/>
      <c r="BK3505" s="92"/>
      <c r="BL3505">
        <v>0</v>
      </c>
    </row>
    <row r="3506" spans="1:64" x14ac:dyDescent="0.25">
      <c r="A3506" s="82" t="s">
        <v>297</v>
      </c>
      <c r="B3506" s="82" t="s">
        <v>397</v>
      </c>
      <c r="C3506" s="82" t="s">
        <v>109</v>
      </c>
      <c r="D3506" s="82" t="s">
        <v>308</v>
      </c>
      <c r="E3506" s="82" t="s">
        <v>61</v>
      </c>
      <c r="F3506" s="82" t="s">
        <v>366</v>
      </c>
      <c r="G3506" s="82" t="s">
        <v>366</v>
      </c>
      <c r="H3506">
        <v>34.685176849365234</v>
      </c>
      <c r="I3506">
        <v>100</v>
      </c>
      <c r="J3506">
        <v>34.685176849365234</v>
      </c>
      <c r="K3506" s="92"/>
      <c r="L3506">
        <v>0</v>
      </c>
      <c r="M3506" s="92"/>
      <c r="N3506" s="92"/>
      <c r="O3506" s="92"/>
      <c r="P3506">
        <v>17124.841796875</v>
      </c>
      <c r="Q3506" s="92"/>
      <c r="R3506" s="92"/>
      <c r="S3506">
        <v>-1</v>
      </c>
      <c r="T3506">
        <v>0</v>
      </c>
      <c r="U3506" s="82" t="s">
        <v>160</v>
      </c>
      <c r="V3506" s="92"/>
      <c r="W3506">
        <v>303842.15625</v>
      </c>
      <c r="X3506" s="92"/>
      <c r="Y3506">
        <v>0</v>
      </c>
      <c r="Z3506">
        <v>11598.9697265625</v>
      </c>
      <c r="AA3506">
        <v>11598.9697265625</v>
      </c>
      <c r="AB3506">
        <v>0</v>
      </c>
      <c r="AC3506">
        <v>-1</v>
      </c>
      <c r="AD3506">
        <v>0</v>
      </c>
      <c r="AE3506">
        <v>0</v>
      </c>
      <c r="AF3506">
        <v>0</v>
      </c>
      <c r="AG3506">
        <v>0</v>
      </c>
      <c r="AH3506">
        <v>8760</v>
      </c>
      <c r="AI3506">
        <v>0.34685176610946655</v>
      </c>
      <c r="AJ3506">
        <v>38.174327850341797</v>
      </c>
      <c r="AK3506">
        <v>-9709.39453125</v>
      </c>
      <c r="AL3506">
        <v>-31.955390930175781</v>
      </c>
      <c r="AM3506">
        <v>21308.365234375</v>
      </c>
      <c r="AN3506">
        <v>70.129722595214844</v>
      </c>
      <c r="AO3506" s="92"/>
      <c r="AP3506" s="82" t="s">
        <v>351</v>
      </c>
      <c r="AQ3506" s="82" t="s">
        <v>326</v>
      </c>
      <c r="AR3506" s="82"/>
      <c r="AS3506">
        <v>0</v>
      </c>
      <c r="AT3506">
        <v>0</v>
      </c>
      <c r="AU3506">
        <v>2035</v>
      </c>
      <c r="AY3506">
        <v>0</v>
      </c>
      <c r="AZ3506">
        <v>0</v>
      </c>
      <c r="BA3506" s="82" t="s">
        <v>398</v>
      </c>
      <c r="BB3506">
        <v>14268</v>
      </c>
      <c r="BC3506">
        <v>100</v>
      </c>
      <c r="BD3506" s="92"/>
      <c r="BE3506" s="92"/>
      <c r="BF3506">
        <v>303842.15625</v>
      </c>
      <c r="BG3506">
        <v>0</v>
      </c>
      <c r="BH3506">
        <v>0</v>
      </c>
      <c r="BI3506" s="92"/>
      <c r="BJ3506" s="92"/>
      <c r="BK3506" s="92"/>
      <c r="BL3506">
        <v>0</v>
      </c>
    </row>
    <row r="3507" spans="1:64" x14ac:dyDescent="0.25">
      <c r="A3507" s="82" t="s">
        <v>297</v>
      </c>
      <c r="B3507" s="82" t="s">
        <v>397</v>
      </c>
      <c r="C3507" s="82" t="s">
        <v>109</v>
      </c>
      <c r="D3507" s="82" t="s">
        <v>309</v>
      </c>
      <c r="E3507" s="82" t="s">
        <v>310</v>
      </c>
      <c r="F3507" s="82" t="s">
        <v>366</v>
      </c>
      <c r="G3507" s="82" t="s">
        <v>366</v>
      </c>
      <c r="H3507">
        <v>34.685176849365234</v>
      </c>
      <c r="I3507">
        <v>100</v>
      </c>
      <c r="J3507">
        <v>34.685176849365234</v>
      </c>
      <c r="K3507" s="92"/>
      <c r="L3507">
        <v>0</v>
      </c>
      <c r="M3507" s="92"/>
      <c r="N3507" s="92"/>
      <c r="O3507" s="92"/>
      <c r="P3507">
        <v>17124.841796875</v>
      </c>
      <c r="Q3507" s="92"/>
      <c r="R3507" s="92"/>
      <c r="S3507">
        <v>-1</v>
      </c>
      <c r="T3507">
        <v>0</v>
      </c>
      <c r="U3507" s="82" t="s">
        <v>160</v>
      </c>
      <c r="V3507" s="92"/>
      <c r="W3507">
        <v>303842.15625</v>
      </c>
      <c r="X3507" s="92"/>
      <c r="Y3507">
        <v>0</v>
      </c>
      <c r="Z3507">
        <v>11598.9697265625</v>
      </c>
      <c r="AA3507">
        <v>11598.9697265625</v>
      </c>
      <c r="AB3507">
        <v>0</v>
      </c>
      <c r="AC3507">
        <v>-1</v>
      </c>
      <c r="AD3507">
        <v>0</v>
      </c>
      <c r="AE3507">
        <v>0</v>
      </c>
      <c r="AF3507">
        <v>0</v>
      </c>
      <c r="AG3507">
        <v>0</v>
      </c>
      <c r="AH3507">
        <v>8760</v>
      </c>
      <c r="AI3507">
        <v>0.34685176610946655</v>
      </c>
      <c r="AJ3507">
        <v>38.174327850341797</v>
      </c>
      <c r="AK3507">
        <v>-9709.39453125</v>
      </c>
      <c r="AL3507">
        <v>-31.955390930175781</v>
      </c>
      <c r="AM3507">
        <v>21308.365234375</v>
      </c>
      <c r="AN3507">
        <v>70.129722595214844</v>
      </c>
      <c r="AO3507" s="92"/>
      <c r="AP3507" s="82" t="s">
        <v>351</v>
      </c>
      <c r="AQ3507" s="82" t="s">
        <v>326</v>
      </c>
      <c r="AR3507" s="82"/>
      <c r="AS3507">
        <v>0</v>
      </c>
      <c r="AT3507">
        <v>0</v>
      </c>
      <c r="AU3507">
        <v>2035</v>
      </c>
      <c r="AY3507">
        <v>0</v>
      </c>
      <c r="AZ3507">
        <v>0</v>
      </c>
      <c r="BA3507" s="82" t="s">
        <v>398</v>
      </c>
      <c r="BB3507">
        <v>14269</v>
      </c>
      <c r="BC3507">
        <v>100</v>
      </c>
      <c r="BD3507" s="92"/>
      <c r="BE3507" s="92"/>
      <c r="BF3507">
        <v>303842.15625</v>
      </c>
      <c r="BG3507">
        <v>0</v>
      </c>
      <c r="BH3507">
        <v>0</v>
      </c>
      <c r="BI3507" s="92"/>
      <c r="BJ3507" s="92"/>
      <c r="BK3507" s="92"/>
      <c r="BL3507">
        <v>0</v>
      </c>
    </row>
    <row r="3508" spans="1:64" x14ac:dyDescent="0.25">
      <c r="A3508" s="82" t="s">
        <v>297</v>
      </c>
      <c r="B3508" s="82" t="s">
        <v>397</v>
      </c>
      <c r="C3508" s="82" t="s">
        <v>109</v>
      </c>
      <c r="D3508" s="82" t="s">
        <v>313</v>
      </c>
      <c r="E3508" s="82" t="s">
        <v>314</v>
      </c>
      <c r="F3508" s="82" t="s">
        <v>366</v>
      </c>
      <c r="G3508" s="82" t="s">
        <v>366</v>
      </c>
      <c r="H3508">
        <v>34.685176849365234</v>
      </c>
      <c r="I3508">
        <v>100</v>
      </c>
      <c r="J3508">
        <v>34.685176849365234</v>
      </c>
      <c r="K3508" s="92"/>
      <c r="L3508">
        <v>0</v>
      </c>
      <c r="M3508" s="92"/>
      <c r="N3508" s="92"/>
      <c r="O3508" s="92"/>
      <c r="P3508">
        <v>17124.841796875</v>
      </c>
      <c r="Q3508" s="92"/>
      <c r="R3508" s="92"/>
      <c r="S3508">
        <v>-1</v>
      </c>
      <c r="T3508">
        <v>0</v>
      </c>
      <c r="U3508" s="82" t="s">
        <v>160</v>
      </c>
      <c r="V3508" s="92"/>
      <c r="W3508">
        <v>303842.15625</v>
      </c>
      <c r="X3508" s="92"/>
      <c r="Y3508">
        <v>0</v>
      </c>
      <c r="Z3508">
        <v>11598.9697265625</v>
      </c>
      <c r="AA3508">
        <v>11598.9697265625</v>
      </c>
      <c r="AB3508">
        <v>0</v>
      </c>
      <c r="AC3508">
        <v>-1</v>
      </c>
      <c r="AD3508">
        <v>0</v>
      </c>
      <c r="AE3508">
        <v>0</v>
      </c>
      <c r="AF3508">
        <v>0</v>
      </c>
      <c r="AG3508">
        <v>0</v>
      </c>
      <c r="AH3508">
        <v>8760</v>
      </c>
      <c r="AI3508">
        <v>0.34685176610946655</v>
      </c>
      <c r="AJ3508">
        <v>38.174327850341797</v>
      </c>
      <c r="AK3508">
        <v>-9709.39453125</v>
      </c>
      <c r="AL3508">
        <v>-31.955390930175781</v>
      </c>
      <c r="AM3508">
        <v>21308.365234375</v>
      </c>
      <c r="AN3508">
        <v>70.129722595214844</v>
      </c>
      <c r="AO3508" s="92"/>
      <c r="AP3508" s="82" t="s">
        <v>351</v>
      </c>
      <c r="AQ3508" s="82" t="s">
        <v>326</v>
      </c>
      <c r="AR3508" s="82"/>
      <c r="AS3508">
        <v>0</v>
      </c>
      <c r="AT3508">
        <v>0</v>
      </c>
      <c r="AU3508">
        <v>2035</v>
      </c>
      <c r="AY3508">
        <v>0</v>
      </c>
      <c r="AZ3508">
        <v>0</v>
      </c>
      <c r="BA3508" s="82" t="s">
        <v>398</v>
      </c>
      <c r="BB3508">
        <v>14270</v>
      </c>
      <c r="BC3508">
        <v>100</v>
      </c>
      <c r="BD3508" s="92"/>
      <c r="BE3508" s="92"/>
      <c r="BF3508">
        <v>303842.15625</v>
      </c>
      <c r="BG3508">
        <v>0</v>
      </c>
      <c r="BH3508">
        <v>0</v>
      </c>
      <c r="BI3508" s="92"/>
      <c r="BJ3508" s="92"/>
      <c r="BK3508" s="92"/>
      <c r="BL3508">
        <v>0</v>
      </c>
    </row>
    <row r="3509" spans="1:64" x14ac:dyDescent="0.25">
      <c r="A3509" s="82" t="s">
        <v>297</v>
      </c>
      <c r="B3509" s="82" t="s">
        <v>397</v>
      </c>
      <c r="C3509" s="82" t="s">
        <v>109</v>
      </c>
      <c r="D3509" s="82" t="s">
        <v>298</v>
      </c>
      <c r="E3509" s="82" t="s">
        <v>55</v>
      </c>
      <c r="F3509" s="82" t="s">
        <v>367</v>
      </c>
      <c r="G3509" s="82" t="s">
        <v>367</v>
      </c>
      <c r="H3509">
        <v>34.685176849365234</v>
      </c>
      <c r="I3509">
        <v>100</v>
      </c>
      <c r="J3509">
        <v>34.685176849365234</v>
      </c>
      <c r="K3509" s="92"/>
      <c r="L3509">
        <v>0</v>
      </c>
      <c r="M3509" s="92"/>
      <c r="N3509" s="92"/>
      <c r="O3509" s="92"/>
      <c r="P3509">
        <v>16640.435546875</v>
      </c>
      <c r="Q3509" s="92"/>
      <c r="R3509" s="92"/>
      <c r="S3509">
        <v>-1</v>
      </c>
      <c r="T3509">
        <v>0</v>
      </c>
      <c r="U3509" s="82" t="s">
        <v>160</v>
      </c>
      <c r="V3509" s="92"/>
      <c r="W3509">
        <v>303842.15625</v>
      </c>
      <c r="X3509" s="92"/>
      <c r="Y3509">
        <v>0</v>
      </c>
      <c r="Z3509">
        <v>11598.9697265625</v>
      </c>
      <c r="AA3509">
        <v>11598.9697265625</v>
      </c>
      <c r="AB3509">
        <v>0</v>
      </c>
      <c r="AC3509">
        <v>-1</v>
      </c>
      <c r="AD3509">
        <v>0</v>
      </c>
      <c r="AE3509">
        <v>0</v>
      </c>
      <c r="AF3509">
        <v>0</v>
      </c>
      <c r="AG3509">
        <v>0</v>
      </c>
      <c r="AH3509">
        <v>8760</v>
      </c>
      <c r="AI3509">
        <v>0.34685176610946655</v>
      </c>
      <c r="AJ3509">
        <v>38.174327850341797</v>
      </c>
      <c r="AK3509">
        <v>-9709.39453125</v>
      </c>
      <c r="AL3509">
        <v>-31.955390930175781</v>
      </c>
      <c r="AM3509">
        <v>21308.365234375</v>
      </c>
      <c r="AN3509">
        <v>70.129722595214844</v>
      </c>
      <c r="AO3509" s="92"/>
      <c r="AP3509" s="82" t="s">
        <v>347</v>
      </c>
      <c r="AQ3509" s="82" t="s">
        <v>326</v>
      </c>
      <c r="AR3509" s="82"/>
      <c r="AS3509">
        <v>0</v>
      </c>
      <c r="AT3509">
        <v>0</v>
      </c>
      <c r="AU3509">
        <v>2035</v>
      </c>
      <c r="AY3509">
        <v>0</v>
      </c>
      <c r="AZ3509">
        <v>0</v>
      </c>
      <c r="BA3509" s="82" t="s">
        <v>398</v>
      </c>
      <c r="BB3509">
        <v>14271</v>
      </c>
      <c r="BC3509">
        <v>100</v>
      </c>
      <c r="BD3509" s="92"/>
      <c r="BE3509" s="92"/>
      <c r="BF3509">
        <v>303842.15625</v>
      </c>
      <c r="BG3509">
        <v>0</v>
      </c>
      <c r="BH3509">
        <v>0</v>
      </c>
      <c r="BI3509" s="92"/>
      <c r="BJ3509" s="92"/>
      <c r="BK3509" s="92"/>
      <c r="BL3509">
        <v>0</v>
      </c>
    </row>
    <row r="3510" spans="1:64" x14ac:dyDescent="0.25">
      <c r="A3510" s="82" t="s">
        <v>297</v>
      </c>
      <c r="B3510" s="82" t="s">
        <v>397</v>
      </c>
      <c r="C3510" s="82" t="s">
        <v>109</v>
      </c>
      <c r="D3510" s="82" t="s">
        <v>303</v>
      </c>
      <c r="E3510" s="82" t="s">
        <v>304</v>
      </c>
      <c r="F3510" s="82" t="s">
        <v>367</v>
      </c>
      <c r="G3510" s="82" t="s">
        <v>367</v>
      </c>
      <c r="H3510">
        <v>34.685176849365234</v>
      </c>
      <c r="I3510">
        <v>100</v>
      </c>
      <c r="J3510">
        <v>34.685176849365234</v>
      </c>
      <c r="K3510" s="92"/>
      <c r="L3510">
        <v>0</v>
      </c>
      <c r="M3510" s="92"/>
      <c r="N3510" s="92"/>
      <c r="O3510" s="92"/>
      <c r="P3510">
        <v>16640.435546875</v>
      </c>
      <c r="Q3510" s="92"/>
      <c r="R3510" s="92"/>
      <c r="S3510">
        <v>-1</v>
      </c>
      <c r="T3510">
        <v>0</v>
      </c>
      <c r="U3510" s="82" t="s">
        <v>160</v>
      </c>
      <c r="V3510" s="92"/>
      <c r="W3510">
        <v>303842.15625</v>
      </c>
      <c r="X3510" s="92"/>
      <c r="Y3510">
        <v>0</v>
      </c>
      <c r="Z3510">
        <v>11598.9697265625</v>
      </c>
      <c r="AA3510">
        <v>11598.9697265625</v>
      </c>
      <c r="AB3510">
        <v>0</v>
      </c>
      <c r="AC3510">
        <v>-1</v>
      </c>
      <c r="AD3510">
        <v>0</v>
      </c>
      <c r="AE3510">
        <v>0</v>
      </c>
      <c r="AF3510">
        <v>0</v>
      </c>
      <c r="AG3510">
        <v>0</v>
      </c>
      <c r="AH3510">
        <v>8760</v>
      </c>
      <c r="AI3510">
        <v>0.34685176610946655</v>
      </c>
      <c r="AJ3510">
        <v>38.174327850341797</v>
      </c>
      <c r="AK3510">
        <v>-9709.39453125</v>
      </c>
      <c r="AL3510">
        <v>-31.955390930175781</v>
      </c>
      <c r="AM3510">
        <v>21308.365234375</v>
      </c>
      <c r="AN3510">
        <v>70.129722595214844</v>
      </c>
      <c r="AO3510" s="92"/>
      <c r="AP3510" s="82" t="s">
        <v>347</v>
      </c>
      <c r="AQ3510" s="82" t="s">
        <v>326</v>
      </c>
      <c r="AR3510" s="82"/>
      <c r="AS3510">
        <v>0</v>
      </c>
      <c r="AT3510">
        <v>0</v>
      </c>
      <c r="AU3510">
        <v>2035</v>
      </c>
      <c r="AY3510">
        <v>0</v>
      </c>
      <c r="AZ3510">
        <v>0</v>
      </c>
      <c r="BA3510" s="82" t="s">
        <v>398</v>
      </c>
      <c r="BB3510">
        <v>14272</v>
      </c>
      <c r="BC3510">
        <v>100</v>
      </c>
      <c r="BD3510" s="92"/>
      <c r="BE3510" s="92"/>
      <c r="BF3510">
        <v>303842.15625</v>
      </c>
      <c r="BG3510">
        <v>0</v>
      </c>
      <c r="BH3510">
        <v>0</v>
      </c>
      <c r="BI3510" s="92"/>
      <c r="BJ3510" s="92"/>
      <c r="BK3510" s="92"/>
      <c r="BL3510">
        <v>0</v>
      </c>
    </row>
    <row r="3511" spans="1:64" x14ac:dyDescent="0.25">
      <c r="A3511" s="82" t="s">
        <v>297</v>
      </c>
      <c r="B3511" s="82" t="s">
        <v>397</v>
      </c>
      <c r="C3511" s="82" t="s">
        <v>109</v>
      </c>
      <c r="D3511" s="82" t="s">
        <v>305</v>
      </c>
      <c r="E3511" s="82" t="s">
        <v>58</v>
      </c>
      <c r="F3511" s="82" t="s">
        <v>367</v>
      </c>
      <c r="G3511" s="82" t="s">
        <v>367</v>
      </c>
      <c r="H3511">
        <v>34.685176849365234</v>
      </c>
      <c r="I3511">
        <v>100</v>
      </c>
      <c r="J3511">
        <v>34.685176849365234</v>
      </c>
      <c r="K3511" s="92"/>
      <c r="L3511">
        <v>0</v>
      </c>
      <c r="M3511" s="92"/>
      <c r="N3511" s="92"/>
      <c r="O3511" s="92"/>
      <c r="P3511">
        <v>16640.435546875</v>
      </c>
      <c r="Q3511" s="92"/>
      <c r="R3511" s="92"/>
      <c r="S3511">
        <v>-1</v>
      </c>
      <c r="T3511">
        <v>0</v>
      </c>
      <c r="U3511" s="82" t="s">
        <v>160</v>
      </c>
      <c r="V3511" s="92"/>
      <c r="W3511">
        <v>303842.15625</v>
      </c>
      <c r="X3511" s="92"/>
      <c r="Y3511">
        <v>0</v>
      </c>
      <c r="Z3511">
        <v>11598.9697265625</v>
      </c>
      <c r="AA3511">
        <v>11598.9697265625</v>
      </c>
      <c r="AB3511">
        <v>0</v>
      </c>
      <c r="AC3511">
        <v>-1</v>
      </c>
      <c r="AD3511">
        <v>0</v>
      </c>
      <c r="AE3511">
        <v>0</v>
      </c>
      <c r="AF3511">
        <v>0</v>
      </c>
      <c r="AG3511">
        <v>0</v>
      </c>
      <c r="AH3511">
        <v>8760</v>
      </c>
      <c r="AI3511">
        <v>0.34685176610946655</v>
      </c>
      <c r="AJ3511">
        <v>38.174327850341797</v>
      </c>
      <c r="AK3511">
        <v>-9709.39453125</v>
      </c>
      <c r="AL3511">
        <v>-31.955390930175781</v>
      </c>
      <c r="AM3511">
        <v>21308.365234375</v>
      </c>
      <c r="AN3511">
        <v>70.129722595214844</v>
      </c>
      <c r="AO3511" s="92"/>
      <c r="AP3511" s="82" t="s">
        <v>347</v>
      </c>
      <c r="AQ3511" s="82" t="s">
        <v>326</v>
      </c>
      <c r="AR3511" s="82"/>
      <c r="AS3511">
        <v>0</v>
      </c>
      <c r="AT3511">
        <v>0</v>
      </c>
      <c r="AU3511">
        <v>2035</v>
      </c>
      <c r="AY3511">
        <v>0</v>
      </c>
      <c r="AZ3511">
        <v>0</v>
      </c>
      <c r="BA3511" s="82" t="s">
        <v>398</v>
      </c>
      <c r="BB3511">
        <v>14273</v>
      </c>
      <c r="BC3511">
        <v>100</v>
      </c>
      <c r="BD3511" s="92"/>
      <c r="BE3511" s="92"/>
      <c r="BF3511">
        <v>303842.15625</v>
      </c>
      <c r="BG3511">
        <v>0</v>
      </c>
      <c r="BH3511">
        <v>0</v>
      </c>
      <c r="BI3511" s="92"/>
      <c r="BJ3511" s="92"/>
      <c r="BK3511" s="92"/>
      <c r="BL3511">
        <v>0</v>
      </c>
    </row>
    <row r="3512" spans="1:64" x14ac:dyDescent="0.25">
      <c r="A3512" s="82" t="s">
        <v>297</v>
      </c>
      <c r="B3512" s="82" t="s">
        <v>397</v>
      </c>
      <c r="C3512" s="82" t="s">
        <v>109</v>
      </c>
      <c r="D3512" s="82" t="s">
        <v>306</v>
      </c>
      <c r="E3512" s="82" t="s">
        <v>59</v>
      </c>
      <c r="F3512" s="82" t="s">
        <v>367</v>
      </c>
      <c r="G3512" s="82" t="s">
        <v>367</v>
      </c>
      <c r="H3512">
        <v>34.685176849365234</v>
      </c>
      <c r="I3512">
        <v>100</v>
      </c>
      <c r="J3512">
        <v>34.685176849365234</v>
      </c>
      <c r="K3512" s="92"/>
      <c r="L3512">
        <v>0</v>
      </c>
      <c r="M3512" s="92"/>
      <c r="N3512" s="92"/>
      <c r="O3512" s="92"/>
      <c r="P3512">
        <v>16640.435546875</v>
      </c>
      <c r="Q3512" s="92"/>
      <c r="R3512" s="92"/>
      <c r="S3512">
        <v>-1</v>
      </c>
      <c r="T3512">
        <v>0</v>
      </c>
      <c r="U3512" s="82" t="s">
        <v>160</v>
      </c>
      <c r="V3512" s="92"/>
      <c r="W3512">
        <v>303842.15625</v>
      </c>
      <c r="X3512" s="92"/>
      <c r="Y3512">
        <v>0</v>
      </c>
      <c r="Z3512">
        <v>11598.9697265625</v>
      </c>
      <c r="AA3512">
        <v>11598.9697265625</v>
      </c>
      <c r="AB3512">
        <v>0</v>
      </c>
      <c r="AC3512">
        <v>-1</v>
      </c>
      <c r="AD3512">
        <v>0</v>
      </c>
      <c r="AE3512">
        <v>0</v>
      </c>
      <c r="AF3512">
        <v>0</v>
      </c>
      <c r="AG3512">
        <v>0</v>
      </c>
      <c r="AH3512">
        <v>8760</v>
      </c>
      <c r="AI3512">
        <v>0.34685176610946655</v>
      </c>
      <c r="AJ3512">
        <v>38.174327850341797</v>
      </c>
      <c r="AK3512">
        <v>-9709.39453125</v>
      </c>
      <c r="AL3512">
        <v>-31.955390930175781</v>
      </c>
      <c r="AM3512">
        <v>21308.365234375</v>
      </c>
      <c r="AN3512">
        <v>70.129722595214844</v>
      </c>
      <c r="AO3512" s="92"/>
      <c r="AP3512" s="82" t="s">
        <v>347</v>
      </c>
      <c r="AQ3512" s="82" t="s">
        <v>326</v>
      </c>
      <c r="AR3512" s="82"/>
      <c r="AS3512">
        <v>0</v>
      </c>
      <c r="AT3512">
        <v>0</v>
      </c>
      <c r="AU3512">
        <v>2035</v>
      </c>
      <c r="AY3512">
        <v>0</v>
      </c>
      <c r="AZ3512">
        <v>0</v>
      </c>
      <c r="BA3512" s="82" t="s">
        <v>398</v>
      </c>
      <c r="BB3512">
        <v>14274</v>
      </c>
      <c r="BC3512">
        <v>100</v>
      </c>
      <c r="BD3512" s="92"/>
      <c r="BE3512" s="92"/>
      <c r="BF3512">
        <v>303842.15625</v>
      </c>
      <c r="BG3512">
        <v>0</v>
      </c>
      <c r="BH3512">
        <v>0</v>
      </c>
      <c r="BI3512" s="92"/>
      <c r="BJ3512" s="92"/>
      <c r="BK3512" s="92"/>
      <c r="BL3512">
        <v>0</v>
      </c>
    </row>
    <row r="3513" spans="1:64" x14ac:dyDescent="0.25">
      <c r="A3513" s="82" t="s">
        <v>297</v>
      </c>
      <c r="B3513" s="82" t="s">
        <v>397</v>
      </c>
      <c r="C3513" s="82" t="s">
        <v>109</v>
      </c>
      <c r="D3513" s="82" t="s">
        <v>309</v>
      </c>
      <c r="E3513" s="82" t="s">
        <v>310</v>
      </c>
      <c r="F3513" s="82" t="s">
        <v>367</v>
      </c>
      <c r="G3513" s="82" t="s">
        <v>367</v>
      </c>
      <c r="H3513">
        <v>34.685176849365234</v>
      </c>
      <c r="I3513">
        <v>100</v>
      </c>
      <c r="J3513">
        <v>34.685176849365234</v>
      </c>
      <c r="K3513" s="92"/>
      <c r="L3513">
        <v>0</v>
      </c>
      <c r="M3513" s="92"/>
      <c r="N3513" s="92"/>
      <c r="O3513" s="92"/>
      <c r="P3513">
        <v>16640.435546875</v>
      </c>
      <c r="Q3513" s="92"/>
      <c r="R3513" s="92"/>
      <c r="S3513">
        <v>-1</v>
      </c>
      <c r="T3513">
        <v>0</v>
      </c>
      <c r="U3513" s="82" t="s">
        <v>160</v>
      </c>
      <c r="V3513" s="92"/>
      <c r="W3513">
        <v>303842.15625</v>
      </c>
      <c r="X3513" s="92"/>
      <c r="Y3513">
        <v>0</v>
      </c>
      <c r="Z3513">
        <v>11598.9697265625</v>
      </c>
      <c r="AA3513">
        <v>11598.9697265625</v>
      </c>
      <c r="AB3513">
        <v>0</v>
      </c>
      <c r="AC3513">
        <v>-1</v>
      </c>
      <c r="AD3513">
        <v>0</v>
      </c>
      <c r="AE3513">
        <v>0</v>
      </c>
      <c r="AF3513">
        <v>0</v>
      </c>
      <c r="AG3513">
        <v>0</v>
      </c>
      <c r="AH3513">
        <v>8760</v>
      </c>
      <c r="AI3513">
        <v>0.34685176610946655</v>
      </c>
      <c r="AJ3513">
        <v>38.174327850341797</v>
      </c>
      <c r="AK3513">
        <v>-9709.39453125</v>
      </c>
      <c r="AL3513">
        <v>-31.955390930175781</v>
      </c>
      <c r="AM3513">
        <v>21308.365234375</v>
      </c>
      <c r="AN3513">
        <v>70.129722595214844</v>
      </c>
      <c r="AO3513" s="92"/>
      <c r="AP3513" s="82" t="s">
        <v>347</v>
      </c>
      <c r="AQ3513" s="82" t="s">
        <v>326</v>
      </c>
      <c r="AR3513" s="82"/>
      <c r="AS3513">
        <v>0</v>
      </c>
      <c r="AT3513">
        <v>0</v>
      </c>
      <c r="AU3513">
        <v>2035</v>
      </c>
      <c r="AY3513">
        <v>0</v>
      </c>
      <c r="AZ3513">
        <v>0</v>
      </c>
      <c r="BA3513" s="82" t="s">
        <v>398</v>
      </c>
      <c r="BB3513">
        <v>14275</v>
      </c>
      <c r="BC3513">
        <v>100</v>
      </c>
      <c r="BD3513" s="92"/>
      <c r="BE3513" s="92"/>
      <c r="BF3513">
        <v>303842.15625</v>
      </c>
      <c r="BG3513">
        <v>0</v>
      </c>
      <c r="BH3513">
        <v>0</v>
      </c>
      <c r="BI3513" s="92"/>
      <c r="BJ3513" s="92"/>
      <c r="BK3513" s="92"/>
      <c r="BL3513">
        <v>0</v>
      </c>
    </row>
    <row r="3514" spans="1:64" x14ac:dyDescent="0.25">
      <c r="A3514" s="82" t="s">
        <v>297</v>
      </c>
      <c r="B3514" s="82" t="s">
        <v>397</v>
      </c>
      <c r="C3514" s="82" t="s">
        <v>109</v>
      </c>
      <c r="D3514" s="82" t="s">
        <v>298</v>
      </c>
      <c r="E3514" s="82" t="s">
        <v>55</v>
      </c>
      <c r="F3514" s="82" t="s">
        <v>368</v>
      </c>
      <c r="G3514" s="82" t="s">
        <v>368</v>
      </c>
      <c r="H3514">
        <v>34.685176849365234</v>
      </c>
      <c r="I3514">
        <v>100</v>
      </c>
      <c r="J3514">
        <v>34.685176849365234</v>
      </c>
      <c r="K3514" s="92"/>
      <c r="L3514">
        <v>0</v>
      </c>
      <c r="M3514" s="92"/>
      <c r="N3514" s="92"/>
      <c r="O3514" s="92"/>
      <c r="P3514">
        <v>16123.0029296875</v>
      </c>
      <c r="Q3514" s="92"/>
      <c r="R3514" s="92"/>
      <c r="S3514">
        <v>-1</v>
      </c>
      <c r="T3514">
        <v>0</v>
      </c>
      <c r="U3514" s="82" t="s">
        <v>160</v>
      </c>
      <c r="V3514" s="92"/>
      <c r="W3514">
        <v>303842.15625</v>
      </c>
      <c r="X3514" s="92"/>
      <c r="Y3514">
        <v>0</v>
      </c>
      <c r="Z3514">
        <v>11598.9697265625</v>
      </c>
      <c r="AA3514">
        <v>11598.9697265625</v>
      </c>
      <c r="AB3514">
        <v>0</v>
      </c>
      <c r="AC3514">
        <v>-1</v>
      </c>
      <c r="AD3514">
        <v>0</v>
      </c>
      <c r="AE3514">
        <v>0</v>
      </c>
      <c r="AF3514">
        <v>0</v>
      </c>
      <c r="AG3514">
        <v>0</v>
      </c>
      <c r="AH3514">
        <v>8760</v>
      </c>
      <c r="AI3514">
        <v>0.34685176610946655</v>
      </c>
      <c r="AJ3514">
        <v>38.174327850341797</v>
      </c>
      <c r="AK3514">
        <v>-9709.39453125</v>
      </c>
      <c r="AL3514">
        <v>-31.955390930175781</v>
      </c>
      <c r="AM3514">
        <v>21308.365234375</v>
      </c>
      <c r="AN3514">
        <v>70.129722595214844</v>
      </c>
      <c r="AO3514" s="92"/>
      <c r="AP3514" s="82" t="s">
        <v>354</v>
      </c>
      <c r="AQ3514" s="82" t="s">
        <v>326</v>
      </c>
      <c r="AR3514" s="82"/>
      <c r="AS3514">
        <v>0</v>
      </c>
      <c r="AT3514">
        <v>0</v>
      </c>
      <c r="AU3514">
        <v>2035</v>
      </c>
      <c r="AY3514">
        <v>0</v>
      </c>
      <c r="AZ3514">
        <v>0</v>
      </c>
      <c r="BA3514" s="82" t="s">
        <v>398</v>
      </c>
      <c r="BB3514">
        <v>14276</v>
      </c>
      <c r="BC3514">
        <v>100</v>
      </c>
      <c r="BD3514" s="92"/>
      <c r="BE3514" s="92"/>
      <c r="BF3514">
        <v>303842.15625</v>
      </c>
      <c r="BG3514">
        <v>0</v>
      </c>
      <c r="BH3514">
        <v>0</v>
      </c>
      <c r="BI3514" s="92"/>
      <c r="BJ3514" s="92"/>
      <c r="BK3514" s="92"/>
      <c r="BL3514">
        <v>0</v>
      </c>
    </row>
    <row r="3515" spans="1:64" x14ac:dyDescent="0.25">
      <c r="A3515" s="82" t="s">
        <v>297</v>
      </c>
      <c r="B3515" s="82" t="s">
        <v>397</v>
      </c>
      <c r="C3515" s="82" t="s">
        <v>109</v>
      </c>
      <c r="D3515" s="82" t="s">
        <v>303</v>
      </c>
      <c r="E3515" s="82" t="s">
        <v>304</v>
      </c>
      <c r="F3515" s="82" t="s">
        <v>368</v>
      </c>
      <c r="G3515" s="82" t="s">
        <v>368</v>
      </c>
      <c r="H3515">
        <v>34.685176849365234</v>
      </c>
      <c r="I3515">
        <v>100</v>
      </c>
      <c r="J3515">
        <v>34.685176849365234</v>
      </c>
      <c r="K3515" s="92"/>
      <c r="L3515">
        <v>0</v>
      </c>
      <c r="M3515" s="92"/>
      <c r="N3515" s="92"/>
      <c r="O3515" s="92"/>
      <c r="P3515">
        <v>16123.0029296875</v>
      </c>
      <c r="Q3515" s="92"/>
      <c r="R3515" s="92"/>
      <c r="S3515">
        <v>-1</v>
      </c>
      <c r="T3515">
        <v>0</v>
      </c>
      <c r="U3515" s="82" t="s">
        <v>160</v>
      </c>
      <c r="V3515" s="92"/>
      <c r="W3515">
        <v>303842.15625</v>
      </c>
      <c r="X3515" s="92"/>
      <c r="Y3515">
        <v>0</v>
      </c>
      <c r="Z3515">
        <v>11598.9697265625</v>
      </c>
      <c r="AA3515">
        <v>11598.9697265625</v>
      </c>
      <c r="AB3515">
        <v>0</v>
      </c>
      <c r="AC3515">
        <v>-1</v>
      </c>
      <c r="AD3515">
        <v>0</v>
      </c>
      <c r="AE3515">
        <v>0</v>
      </c>
      <c r="AF3515">
        <v>0</v>
      </c>
      <c r="AG3515">
        <v>0</v>
      </c>
      <c r="AH3515">
        <v>8760</v>
      </c>
      <c r="AI3515">
        <v>0.34685176610946655</v>
      </c>
      <c r="AJ3515">
        <v>38.174327850341797</v>
      </c>
      <c r="AK3515">
        <v>-9709.39453125</v>
      </c>
      <c r="AL3515">
        <v>-31.955390930175781</v>
      </c>
      <c r="AM3515">
        <v>21308.365234375</v>
      </c>
      <c r="AN3515">
        <v>70.129722595214844</v>
      </c>
      <c r="AO3515" s="92"/>
      <c r="AP3515" s="82" t="s">
        <v>354</v>
      </c>
      <c r="AQ3515" s="82" t="s">
        <v>326</v>
      </c>
      <c r="AR3515" s="82"/>
      <c r="AS3515">
        <v>0</v>
      </c>
      <c r="AT3515">
        <v>0</v>
      </c>
      <c r="AU3515">
        <v>2035</v>
      </c>
      <c r="AY3515">
        <v>0</v>
      </c>
      <c r="AZ3515">
        <v>0</v>
      </c>
      <c r="BA3515" s="82" t="s">
        <v>398</v>
      </c>
      <c r="BB3515">
        <v>14277</v>
      </c>
      <c r="BC3515">
        <v>100</v>
      </c>
      <c r="BD3515" s="92"/>
      <c r="BE3515" s="92"/>
      <c r="BF3515">
        <v>303842.15625</v>
      </c>
      <c r="BG3515">
        <v>0</v>
      </c>
      <c r="BH3515">
        <v>0</v>
      </c>
      <c r="BI3515" s="92"/>
      <c r="BJ3515" s="92"/>
      <c r="BK3515" s="92"/>
      <c r="BL3515">
        <v>0</v>
      </c>
    </row>
    <row r="3516" spans="1:64" x14ac:dyDescent="0.25">
      <c r="A3516" s="82" t="s">
        <v>297</v>
      </c>
      <c r="B3516" s="82" t="s">
        <v>397</v>
      </c>
      <c r="C3516" s="82" t="s">
        <v>109</v>
      </c>
      <c r="D3516" s="82" t="s">
        <v>305</v>
      </c>
      <c r="E3516" s="82" t="s">
        <v>58</v>
      </c>
      <c r="F3516" s="82" t="s">
        <v>368</v>
      </c>
      <c r="G3516" s="82" t="s">
        <v>368</v>
      </c>
      <c r="H3516">
        <v>34.685176849365234</v>
      </c>
      <c r="I3516">
        <v>100</v>
      </c>
      <c r="J3516">
        <v>34.685176849365234</v>
      </c>
      <c r="K3516" s="92"/>
      <c r="L3516">
        <v>0</v>
      </c>
      <c r="M3516" s="92"/>
      <c r="N3516" s="92"/>
      <c r="O3516" s="92"/>
      <c r="P3516">
        <v>16123.0029296875</v>
      </c>
      <c r="Q3516" s="92"/>
      <c r="R3516" s="92"/>
      <c r="S3516">
        <v>-1</v>
      </c>
      <c r="T3516">
        <v>0</v>
      </c>
      <c r="U3516" s="82" t="s">
        <v>160</v>
      </c>
      <c r="V3516" s="92"/>
      <c r="W3516">
        <v>303842.15625</v>
      </c>
      <c r="X3516" s="92"/>
      <c r="Y3516">
        <v>0</v>
      </c>
      <c r="Z3516">
        <v>11598.9697265625</v>
      </c>
      <c r="AA3516">
        <v>11598.9697265625</v>
      </c>
      <c r="AB3516">
        <v>0</v>
      </c>
      <c r="AC3516">
        <v>-1</v>
      </c>
      <c r="AD3516">
        <v>0</v>
      </c>
      <c r="AE3516">
        <v>0</v>
      </c>
      <c r="AF3516">
        <v>0</v>
      </c>
      <c r="AG3516">
        <v>0</v>
      </c>
      <c r="AH3516">
        <v>8760</v>
      </c>
      <c r="AI3516">
        <v>0.34685176610946655</v>
      </c>
      <c r="AJ3516">
        <v>38.174327850341797</v>
      </c>
      <c r="AK3516">
        <v>-9709.39453125</v>
      </c>
      <c r="AL3516">
        <v>-31.955390930175781</v>
      </c>
      <c r="AM3516">
        <v>21308.365234375</v>
      </c>
      <c r="AN3516">
        <v>70.129722595214844</v>
      </c>
      <c r="AO3516" s="92"/>
      <c r="AP3516" s="82" t="s">
        <v>354</v>
      </c>
      <c r="AQ3516" s="82" t="s">
        <v>326</v>
      </c>
      <c r="AR3516" s="82"/>
      <c r="AS3516">
        <v>0</v>
      </c>
      <c r="AT3516">
        <v>0</v>
      </c>
      <c r="AU3516">
        <v>2035</v>
      </c>
      <c r="AY3516">
        <v>0</v>
      </c>
      <c r="AZ3516">
        <v>0</v>
      </c>
      <c r="BA3516" s="82" t="s">
        <v>398</v>
      </c>
      <c r="BB3516">
        <v>14278</v>
      </c>
      <c r="BC3516">
        <v>100</v>
      </c>
      <c r="BD3516" s="92"/>
      <c r="BE3516" s="92"/>
      <c r="BF3516">
        <v>303842.15625</v>
      </c>
      <c r="BG3516">
        <v>0</v>
      </c>
      <c r="BH3516">
        <v>0</v>
      </c>
      <c r="BI3516" s="92"/>
      <c r="BJ3516" s="92"/>
      <c r="BK3516" s="92"/>
      <c r="BL3516">
        <v>0</v>
      </c>
    </row>
    <row r="3517" spans="1:64" x14ac:dyDescent="0.25">
      <c r="A3517" s="82" t="s">
        <v>297</v>
      </c>
      <c r="B3517" s="82" t="s">
        <v>397</v>
      </c>
      <c r="C3517" s="82" t="s">
        <v>109</v>
      </c>
      <c r="D3517" s="82" t="s">
        <v>306</v>
      </c>
      <c r="E3517" s="82" t="s">
        <v>59</v>
      </c>
      <c r="F3517" s="82" t="s">
        <v>368</v>
      </c>
      <c r="G3517" s="82" t="s">
        <v>368</v>
      </c>
      <c r="H3517">
        <v>34.685176849365234</v>
      </c>
      <c r="I3517">
        <v>100</v>
      </c>
      <c r="J3517">
        <v>34.685176849365234</v>
      </c>
      <c r="K3517" s="92"/>
      <c r="L3517">
        <v>0</v>
      </c>
      <c r="M3517" s="92"/>
      <c r="N3517" s="92"/>
      <c r="O3517" s="92"/>
      <c r="P3517">
        <v>16123.0029296875</v>
      </c>
      <c r="Q3517" s="92"/>
      <c r="R3517" s="92"/>
      <c r="S3517">
        <v>-1</v>
      </c>
      <c r="T3517">
        <v>0</v>
      </c>
      <c r="U3517" s="82" t="s">
        <v>160</v>
      </c>
      <c r="V3517" s="92"/>
      <c r="W3517">
        <v>303842.15625</v>
      </c>
      <c r="X3517" s="92"/>
      <c r="Y3517">
        <v>0</v>
      </c>
      <c r="Z3517">
        <v>11598.9697265625</v>
      </c>
      <c r="AA3517">
        <v>11598.9697265625</v>
      </c>
      <c r="AB3517">
        <v>0</v>
      </c>
      <c r="AC3517">
        <v>-1</v>
      </c>
      <c r="AD3517">
        <v>0</v>
      </c>
      <c r="AE3517">
        <v>0</v>
      </c>
      <c r="AF3517">
        <v>0</v>
      </c>
      <c r="AG3517">
        <v>0</v>
      </c>
      <c r="AH3517">
        <v>8760</v>
      </c>
      <c r="AI3517">
        <v>0.34685176610946655</v>
      </c>
      <c r="AJ3517">
        <v>38.174327850341797</v>
      </c>
      <c r="AK3517">
        <v>-9709.39453125</v>
      </c>
      <c r="AL3517">
        <v>-31.955390930175781</v>
      </c>
      <c r="AM3517">
        <v>21308.365234375</v>
      </c>
      <c r="AN3517">
        <v>70.129722595214844</v>
      </c>
      <c r="AO3517" s="92"/>
      <c r="AP3517" s="82" t="s">
        <v>354</v>
      </c>
      <c r="AQ3517" s="82" t="s">
        <v>326</v>
      </c>
      <c r="AR3517" s="82"/>
      <c r="AS3517">
        <v>0</v>
      </c>
      <c r="AT3517">
        <v>0</v>
      </c>
      <c r="AU3517">
        <v>2035</v>
      </c>
      <c r="AY3517">
        <v>0</v>
      </c>
      <c r="AZ3517">
        <v>0</v>
      </c>
      <c r="BA3517" s="82" t="s">
        <v>398</v>
      </c>
      <c r="BB3517">
        <v>14279</v>
      </c>
      <c r="BC3517">
        <v>100</v>
      </c>
      <c r="BD3517" s="92"/>
      <c r="BE3517" s="92"/>
      <c r="BF3517">
        <v>303842.15625</v>
      </c>
      <c r="BG3517">
        <v>0</v>
      </c>
      <c r="BH3517">
        <v>0</v>
      </c>
      <c r="BI3517" s="92"/>
      <c r="BJ3517" s="92"/>
      <c r="BK3517" s="92"/>
      <c r="BL3517">
        <v>0</v>
      </c>
    </row>
    <row r="3518" spans="1:64" x14ac:dyDescent="0.25">
      <c r="A3518" s="82" t="s">
        <v>297</v>
      </c>
      <c r="B3518" s="82" t="s">
        <v>397</v>
      </c>
      <c r="C3518" s="82" t="s">
        <v>109</v>
      </c>
      <c r="D3518" s="82" t="s">
        <v>308</v>
      </c>
      <c r="E3518" s="82" t="s">
        <v>61</v>
      </c>
      <c r="F3518" s="82" t="s">
        <v>368</v>
      </c>
      <c r="G3518" s="82" t="s">
        <v>368</v>
      </c>
      <c r="H3518">
        <v>34.685176849365234</v>
      </c>
      <c r="I3518">
        <v>100</v>
      </c>
      <c r="J3518">
        <v>34.685176849365234</v>
      </c>
      <c r="K3518" s="92"/>
      <c r="L3518">
        <v>0</v>
      </c>
      <c r="M3518" s="92"/>
      <c r="N3518" s="92"/>
      <c r="O3518" s="92"/>
      <c r="P3518">
        <v>16123.0029296875</v>
      </c>
      <c r="Q3518" s="92"/>
      <c r="R3518" s="92"/>
      <c r="S3518">
        <v>-1</v>
      </c>
      <c r="T3518">
        <v>0</v>
      </c>
      <c r="U3518" s="82" t="s">
        <v>160</v>
      </c>
      <c r="V3518" s="92"/>
      <c r="W3518">
        <v>303842.15625</v>
      </c>
      <c r="X3518" s="92"/>
      <c r="Y3518">
        <v>0</v>
      </c>
      <c r="Z3518">
        <v>11598.9697265625</v>
      </c>
      <c r="AA3518">
        <v>11598.9697265625</v>
      </c>
      <c r="AB3518">
        <v>0</v>
      </c>
      <c r="AC3518">
        <v>-1</v>
      </c>
      <c r="AD3518">
        <v>0</v>
      </c>
      <c r="AE3518">
        <v>0</v>
      </c>
      <c r="AF3518">
        <v>0</v>
      </c>
      <c r="AG3518">
        <v>0</v>
      </c>
      <c r="AH3518">
        <v>8760</v>
      </c>
      <c r="AI3518">
        <v>0.34685176610946655</v>
      </c>
      <c r="AJ3518">
        <v>38.174327850341797</v>
      </c>
      <c r="AK3518">
        <v>-9709.39453125</v>
      </c>
      <c r="AL3518">
        <v>-31.955390930175781</v>
      </c>
      <c r="AM3518">
        <v>21308.365234375</v>
      </c>
      <c r="AN3518">
        <v>70.129722595214844</v>
      </c>
      <c r="AO3518" s="92"/>
      <c r="AP3518" s="82" t="s">
        <v>354</v>
      </c>
      <c r="AQ3518" s="82" t="s">
        <v>326</v>
      </c>
      <c r="AR3518" s="82"/>
      <c r="AS3518">
        <v>0</v>
      </c>
      <c r="AT3518">
        <v>0</v>
      </c>
      <c r="AU3518">
        <v>2035</v>
      </c>
      <c r="AY3518">
        <v>0</v>
      </c>
      <c r="AZ3518">
        <v>0</v>
      </c>
      <c r="BA3518" s="82" t="s">
        <v>398</v>
      </c>
      <c r="BB3518">
        <v>14280</v>
      </c>
      <c r="BC3518">
        <v>100</v>
      </c>
      <c r="BD3518" s="92"/>
      <c r="BE3518" s="92"/>
      <c r="BF3518">
        <v>303842.15625</v>
      </c>
      <c r="BG3518">
        <v>0</v>
      </c>
      <c r="BH3518">
        <v>0</v>
      </c>
      <c r="BI3518" s="92"/>
      <c r="BJ3518" s="92"/>
      <c r="BK3518" s="92"/>
      <c r="BL3518">
        <v>0</v>
      </c>
    </row>
    <row r="3519" spans="1:64" x14ac:dyDescent="0.25">
      <c r="A3519" s="82" t="s">
        <v>297</v>
      </c>
      <c r="B3519" s="82" t="s">
        <v>397</v>
      </c>
      <c r="C3519" s="82" t="s">
        <v>109</v>
      </c>
      <c r="D3519" s="82" t="s">
        <v>309</v>
      </c>
      <c r="E3519" s="82" t="s">
        <v>310</v>
      </c>
      <c r="F3519" s="82" t="s">
        <v>368</v>
      </c>
      <c r="G3519" s="82" t="s">
        <v>368</v>
      </c>
      <c r="H3519">
        <v>34.685176849365234</v>
      </c>
      <c r="I3519">
        <v>100</v>
      </c>
      <c r="J3519">
        <v>34.685176849365234</v>
      </c>
      <c r="K3519" s="92"/>
      <c r="L3519">
        <v>0</v>
      </c>
      <c r="M3519" s="92"/>
      <c r="N3519" s="92"/>
      <c r="O3519" s="92"/>
      <c r="P3519">
        <v>16123.0029296875</v>
      </c>
      <c r="Q3519" s="92"/>
      <c r="R3519" s="92"/>
      <c r="S3519">
        <v>-1</v>
      </c>
      <c r="T3519">
        <v>0</v>
      </c>
      <c r="U3519" s="82" t="s">
        <v>160</v>
      </c>
      <c r="V3519" s="92"/>
      <c r="W3519">
        <v>303842.15625</v>
      </c>
      <c r="X3519" s="92"/>
      <c r="Y3519">
        <v>0</v>
      </c>
      <c r="Z3519">
        <v>11598.9697265625</v>
      </c>
      <c r="AA3519">
        <v>11598.9697265625</v>
      </c>
      <c r="AB3519">
        <v>0</v>
      </c>
      <c r="AC3519">
        <v>-1</v>
      </c>
      <c r="AD3519">
        <v>0</v>
      </c>
      <c r="AE3519">
        <v>0</v>
      </c>
      <c r="AF3519">
        <v>0</v>
      </c>
      <c r="AG3519">
        <v>0</v>
      </c>
      <c r="AH3519">
        <v>8760</v>
      </c>
      <c r="AI3519">
        <v>0.34685176610946655</v>
      </c>
      <c r="AJ3519">
        <v>38.174327850341797</v>
      </c>
      <c r="AK3519">
        <v>-9709.39453125</v>
      </c>
      <c r="AL3519">
        <v>-31.955390930175781</v>
      </c>
      <c r="AM3519">
        <v>21308.365234375</v>
      </c>
      <c r="AN3519">
        <v>70.129722595214844</v>
      </c>
      <c r="AO3519" s="92"/>
      <c r="AP3519" s="82" t="s">
        <v>354</v>
      </c>
      <c r="AQ3519" s="82" t="s">
        <v>326</v>
      </c>
      <c r="AR3519" s="82"/>
      <c r="AS3519">
        <v>0</v>
      </c>
      <c r="AT3519">
        <v>0</v>
      </c>
      <c r="AU3519">
        <v>2035</v>
      </c>
      <c r="AY3519">
        <v>0</v>
      </c>
      <c r="AZ3519">
        <v>0</v>
      </c>
      <c r="BA3519" s="82" t="s">
        <v>398</v>
      </c>
      <c r="BB3519">
        <v>14281</v>
      </c>
      <c r="BC3519">
        <v>100</v>
      </c>
      <c r="BD3519" s="92"/>
      <c r="BE3519" s="92"/>
      <c r="BF3519">
        <v>303842.15625</v>
      </c>
      <c r="BG3519">
        <v>0</v>
      </c>
      <c r="BH3519">
        <v>0</v>
      </c>
      <c r="BI3519" s="92"/>
      <c r="BJ3519" s="92"/>
      <c r="BK3519" s="92"/>
      <c r="BL3519">
        <v>0</v>
      </c>
    </row>
    <row r="3520" spans="1:64" x14ac:dyDescent="0.25">
      <c r="A3520" s="82" t="s">
        <v>297</v>
      </c>
      <c r="B3520" s="82" t="s">
        <v>397</v>
      </c>
      <c r="C3520" s="82" t="s">
        <v>109</v>
      </c>
      <c r="D3520" s="82" t="s">
        <v>313</v>
      </c>
      <c r="E3520" s="82" t="s">
        <v>314</v>
      </c>
      <c r="F3520" s="82" t="s">
        <v>368</v>
      </c>
      <c r="G3520" s="82" t="s">
        <v>368</v>
      </c>
      <c r="H3520">
        <v>34.685176849365234</v>
      </c>
      <c r="I3520">
        <v>100</v>
      </c>
      <c r="J3520">
        <v>34.685176849365234</v>
      </c>
      <c r="K3520" s="92"/>
      <c r="L3520">
        <v>0</v>
      </c>
      <c r="M3520" s="92"/>
      <c r="N3520" s="92"/>
      <c r="O3520" s="92"/>
      <c r="P3520">
        <v>16123.0029296875</v>
      </c>
      <c r="Q3520" s="92"/>
      <c r="R3520" s="92"/>
      <c r="S3520">
        <v>-1</v>
      </c>
      <c r="T3520">
        <v>0</v>
      </c>
      <c r="U3520" s="82" t="s">
        <v>160</v>
      </c>
      <c r="V3520" s="92"/>
      <c r="W3520">
        <v>303842.15625</v>
      </c>
      <c r="X3520" s="92"/>
      <c r="Y3520">
        <v>0</v>
      </c>
      <c r="Z3520">
        <v>11598.9697265625</v>
      </c>
      <c r="AA3520">
        <v>11598.9697265625</v>
      </c>
      <c r="AB3520">
        <v>0</v>
      </c>
      <c r="AC3520">
        <v>-1</v>
      </c>
      <c r="AD3520">
        <v>0</v>
      </c>
      <c r="AE3520">
        <v>0</v>
      </c>
      <c r="AF3520">
        <v>0</v>
      </c>
      <c r="AG3520">
        <v>0</v>
      </c>
      <c r="AH3520">
        <v>8760</v>
      </c>
      <c r="AI3520">
        <v>0.34685176610946655</v>
      </c>
      <c r="AJ3520">
        <v>38.174327850341797</v>
      </c>
      <c r="AK3520">
        <v>-9709.39453125</v>
      </c>
      <c r="AL3520">
        <v>-31.955390930175781</v>
      </c>
      <c r="AM3520">
        <v>21308.365234375</v>
      </c>
      <c r="AN3520">
        <v>70.129722595214844</v>
      </c>
      <c r="AO3520" s="92"/>
      <c r="AP3520" s="82" t="s">
        <v>354</v>
      </c>
      <c r="AQ3520" s="82" t="s">
        <v>326</v>
      </c>
      <c r="AR3520" s="82"/>
      <c r="AS3520">
        <v>0</v>
      </c>
      <c r="AT3520">
        <v>0</v>
      </c>
      <c r="AU3520">
        <v>2035</v>
      </c>
      <c r="AY3520">
        <v>0</v>
      </c>
      <c r="AZ3520">
        <v>0</v>
      </c>
      <c r="BA3520" s="82" t="s">
        <v>398</v>
      </c>
      <c r="BB3520">
        <v>14282</v>
      </c>
      <c r="BC3520">
        <v>100</v>
      </c>
      <c r="BD3520" s="92"/>
      <c r="BE3520" s="92"/>
      <c r="BF3520">
        <v>303842.15625</v>
      </c>
      <c r="BG3520">
        <v>0</v>
      </c>
      <c r="BH3520">
        <v>0</v>
      </c>
      <c r="BI3520" s="92"/>
      <c r="BJ3520" s="92"/>
      <c r="BK3520" s="92"/>
      <c r="BL3520">
        <v>0</v>
      </c>
    </row>
    <row r="3521" spans="1:64" x14ac:dyDescent="0.25">
      <c r="A3521" s="82" t="s">
        <v>297</v>
      </c>
      <c r="B3521" s="82" t="s">
        <v>397</v>
      </c>
      <c r="C3521" s="82" t="s">
        <v>109</v>
      </c>
      <c r="D3521" s="82" t="s">
        <v>298</v>
      </c>
      <c r="E3521" s="82" t="s">
        <v>55</v>
      </c>
      <c r="F3521" s="82" t="s">
        <v>369</v>
      </c>
      <c r="G3521" s="82" t="s">
        <v>369</v>
      </c>
      <c r="H3521">
        <v>34.685176849365234</v>
      </c>
      <c r="I3521">
        <v>100</v>
      </c>
      <c r="J3521">
        <v>34.685176849365234</v>
      </c>
      <c r="K3521" s="92"/>
      <c r="L3521">
        <v>0</v>
      </c>
      <c r="M3521" s="92"/>
      <c r="N3521" s="92"/>
      <c r="O3521" s="92"/>
      <c r="P3521">
        <v>16200.0673828125</v>
      </c>
      <c r="Q3521" s="92"/>
      <c r="R3521" s="92"/>
      <c r="S3521">
        <v>-1</v>
      </c>
      <c r="T3521">
        <v>0</v>
      </c>
      <c r="U3521" s="82" t="s">
        <v>160</v>
      </c>
      <c r="V3521" s="92"/>
      <c r="W3521">
        <v>303842.15625</v>
      </c>
      <c r="X3521" s="92"/>
      <c r="Y3521">
        <v>0</v>
      </c>
      <c r="Z3521">
        <v>11598.9697265625</v>
      </c>
      <c r="AA3521">
        <v>11598.9697265625</v>
      </c>
      <c r="AB3521">
        <v>0</v>
      </c>
      <c r="AC3521">
        <v>-1</v>
      </c>
      <c r="AD3521">
        <v>0</v>
      </c>
      <c r="AE3521">
        <v>0</v>
      </c>
      <c r="AF3521">
        <v>0</v>
      </c>
      <c r="AG3521">
        <v>0</v>
      </c>
      <c r="AH3521">
        <v>8760</v>
      </c>
      <c r="AI3521">
        <v>0.34685176610946655</v>
      </c>
      <c r="AJ3521">
        <v>38.174327850341797</v>
      </c>
      <c r="AK3521">
        <v>-9709.39453125</v>
      </c>
      <c r="AL3521">
        <v>-31.955390930175781</v>
      </c>
      <c r="AM3521">
        <v>21308.365234375</v>
      </c>
      <c r="AN3521">
        <v>70.129722595214844</v>
      </c>
      <c r="AO3521" s="92"/>
      <c r="AP3521" s="82" t="s">
        <v>343</v>
      </c>
      <c r="AQ3521" s="82" t="s">
        <v>326</v>
      </c>
      <c r="AR3521" s="82"/>
      <c r="AS3521">
        <v>0</v>
      </c>
      <c r="AT3521">
        <v>0</v>
      </c>
      <c r="AU3521">
        <v>2035</v>
      </c>
      <c r="AY3521">
        <v>0</v>
      </c>
      <c r="AZ3521">
        <v>0</v>
      </c>
      <c r="BA3521" s="82" t="s">
        <v>398</v>
      </c>
      <c r="BB3521">
        <v>14283</v>
      </c>
      <c r="BC3521">
        <v>100</v>
      </c>
      <c r="BD3521" s="92"/>
      <c r="BE3521" s="92"/>
      <c r="BF3521">
        <v>303842.15625</v>
      </c>
      <c r="BG3521">
        <v>0</v>
      </c>
      <c r="BH3521">
        <v>0</v>
      </c>
      <c r="BI3521" s="92"/>
      <c r="BJ3521" s="92"/>
      <c r="BK3521" s="92"/>
      <c r="BL3521">
        <v>0</v>
      </c>
    </row>
    <row r="3522" spans="1:64" x14ac:dyDescent="0.25">
      <c r="A3522" s="82" t="s">
        <v>297</v>
      </c>
      <c r="B3522" s="82" t="s">
        <v>397</v>
      </c>
      <c r="C3522" s="82" t="s">
        <v>109</v>
      </c>
      <c r="D3522" s="82" t="s">
        <v>303</v>
      </c>
      <c r="E3522" s="82" t="s">
        <v>304</v>
      </c>
      <c r="F3522" s="82" t="s">
        <v>369</v>
      </c>
      <c r="G3522" s="82" t="s">
        <v>369</v>
      </c>
      <c r="H3522">
        <v>34.685176849365234</v>
      </c>
      <c r="I3522">
        <v>100</v>
      </c>
      <c r="J3522">
        <v>34.685176849365234</v>
      </c>
      <c r="K3522" s="92"/>
      <c r="L3522">
        <v>0</v>
      </c>
      <c r="M3522" s="92"/>
      <c r="N3522" s="92"/>
      <c r="O3522" s="92"/>
      <c r="P3522">
        <v>16200.0673828125</v>
      </c>
      <c r="Q3522" s="92"/>
      <c r="R3522" s="92"/>
      <c r="S3522">
        <v>-1</v>
      </c>
      <c r="T3522">
        <v>0</v>
      </c>
      <c r="U3522" s="82" t="s">
        <v>160</v>
      </c>
      <c r="V3522" s="92"/>
      <c r="W3522">
        <v>303842.15625</v>
      </c>
      <c r="X3522" s="92"/>
      <c r="Y3522">
        <v>0</v>
      </c>
      <c r="Z3522">
        <v>11598.9697265625</v>
      </c>
      <c r="AA3522">
        <v>11598.9697265625</v>
      </c>
      <c r="AB3522">
        <v>0</v>
      </c>
      <c r="AC3522">
        <v>-1</v>
      </c>
      <c r="AD3522">
        <v>0</v>
      </c>
      <c r="AE3522">
        <v>0</v>
      </c>
      <c r="AF3522">
        <v>0</v>
      </c>
      <c r="AG3522">
        <v>0</v>
      </c>
      <c r="AH3522">
        <v>8760</v>
      </c>
      <c r="AI3522">
        <v>0.34685176610946655</v>
      </c>
      <c r="AJ3522">
        <v>38.174327850341797</v>
      </c>
      <c r="AK3522">
        <v>-9709.39453125</v>
      </c>
      <c r="AL3522">
        <v>-31.955390930175781</v>
      </c>
      <c r="AM3522">
        <v>21308.365234375</v>
      </c>
      <c r="AN3522">
        <v>70.129722595214844</v>
      </c>
      <c r="AO3522" s="92"/>
      <c r="AP3522" s="82" t="s">
        <v>343</v>
      </c>
      <c r="AQ3522" s="82" t="s">
        <v>326</v>
      </c>
      <c r="AR3522" s="82"/>
      <c r="AS3522">
        <v>0</v>
      </c>
      <c r="AT3522">
        <v>0</v>
      </c>
      <c r="AU3522">
        <v>2035</v>
      </c>
      <c r="AY3522">
        <v>0</v>
      </c>
      <c r="AZ3522">
        <v>0</v>
      </c>
      <c r="BA3522" s="82" t="s">
        <v>398</v>
      </c>
      <c r="BB3522">
        <v>14284</v>
      </c>
      <c r="BC3522">
        <v>100</v>
      </c>
      <c r="BD3522" s="92"/>
      <c r="BE3522" s="92"/>
      <c r="BF3522">
        <v>303842.15625</v>
      </c>
      <c r="BG3522">
        <v>0</v>
      </c>
      <c r="BH3522">
        <v>0</v>
      </c>
      <c r="BI3522" s="92"/>
      <c r="BJ3522" s="92"/>
      <c r="BK3522" s="92"/>
      <c r="BL3522">
        <v>0</v>
      </c>
    </row>
    <row r="3523" spans="1:64" x14ac:dyDescent="0.25">
      <c r="A3523" s="82" t="s">
        <v>297</v>
      </c>
      <c r="B3523" s="82" t="s">
        <v>397</v>
      </c>
      <c r="C3523" s="82" t="s">
        <v>109</v>
      </c>
      <c r="D3523" s="82" t="s">
        <v>305</v>
      </c>
      <c r="E3523" s="82" t="s">
        <v>58</v>
      </c>
      <c r="F3523" s="82" t="s">
        <v>369</v>
      </c>
      <c r="G3523" s="82" t="s">
        <v>369</v>
      </c>
      <c r="H3523">
        <v>34.685176849365234</v>
      </c>
      <c r="I3523">
        <v>100</v>
      </c>
      <c r="J3523">
        <v>34.685176849365234</v>
      </c>
      <c r="K3523" s="92"/>
      <c r="L3523">
        <v>0</v>
      </c>
      <c r="M3523" s="92"/>
      <c r="N3523" s="92"/>
      <c r="O3523" s="92"/>
      <c r="P3523">
        <v>16200.0673828125</v>
      </c>
      <c r="Q3523" s="92"/>
      <c r="R3523" s="92"/>
      <c r="S3523">
        <v>-1</v>
      </c>
      <c r="T3523">
        <v>0</v>
      </c>
      <c r="U3523" s="82" t="s">
        <v>160</v>
      </c>
      <c r="V3523" s="92"/>
      <c r="W3523">
        <v>303842.15625</v>
      </c>
      <c r="X3523" s="92"/>
      <c r="Y3523">
        <v>0</v>
      </c>
      <c r="Z3523">
        <v>11598.9697265625</v>
      </c>
      <c r="AA3523">
        <v>11598.9697265625</v>
      </c>
      <c r="AB3523">
        <v>0</v>
      </c>
      <c r="AC3523">
        <v>-1</v>
      </c>
      <c r="AD3523">
        <v>0</v>
      </c>
      <c r="AE3523">
        <v>0</v>
      </c>
      <c r="AF3523">
        <v>0</v>
      </c>
      <c r="AG3523">
        <v>0</v>
      </c>
      <c r="AH3523">
        <v>8760</v>
      </c>
      <c r="AI3523">
        <v>0.34685176610946655</v>
      </c>
      <c r="AJ3523">
        <v>38.174327850341797</v>
      </c>
      <c r="AK3523">
        <v>-9709.39453125</v>
      </c>
      <c r="AL3523">
        <v>-31.955390930175781</v>
      </c>
      <c r="AM3523">
        <v>21308.365234375</v>
      </c>
      <c r="AN3523">
        <v>70.129722595214844</v>
      </c>
      <c r="AO3523" s="92"/>
      <c r="AP3523" s="82" t="s">
        <v>343</v>
      </c>
      <c r="AQ3523" s="82" t="s">
        <v>326</v>
      </c>
      <c r="AR3523" s="82"/>
      <c r="AS3523">
        <v>0</v>
      </c>
      <c r="AT3523">
        <v>0</v>
      </c>
      <c r="AU3523">
        <v>2035</v>
      </c>
      <c r="AY3523">
        <v>0</v>
      </c>
      <c r="AZ3523">
        <v>0</v>
      </c>
      <c r="BA3523" s="82" t="s">
        <v>398</v>
      </c>
      <c r="BB3523">
        <v>14285</v>
      </c>
      <c r="BC3523">
        <v>100</v>
      </c>
      <c r="BD3523" s="92"/>
      <c r="BE3523" s="92"/>
      <c r="BF3523">
        <v>303842.15625</v>
      </c>
      <c r="BG3523">
        <v>0</v>
      </c>
      <c r="BH3523">
        <v>0</v>
      </c>
      <c r="BI3523" s="92"/>
      <c r="BJ3523" s="92"/>
      <c r="BK3523" s="92"/>
      <c r="BL3523">
        <v>0</v>
      </c>
    </row>
    <row r="3524" spans="1:64" x14ac:dyDescent="0.25">
      <c r="A3524" s="82" t="s">
        <v>297</v>
      </c>
      <c r="B3524" s="82" t="s">
        <v>397</v>
      </c>
      <c r="C3524" s="82" t="s">
        <v>109</v>
      </c>
      <c r="D3524" s="82" t="s">
        <v>306</v>
      </c>
      <c r="E3524" s="82" t="s">
        <v>59</v>
      </c>
      <c r="F3524" s="82" t="s">
        <v>369</v>
      </c>
      <c r="G3524" s="82" t="s">
        <v>369</v>
      </c>
      <c r="H3524">
        <v>34.685176849365234</v>
      </c>
      <c r="I3524">
        <v>100</v>
      </c>
      <c r="J3524">
        <v>34.685176849365234</v>
      </c>
      <c r="K3524" s="92"/>
      <c r="L3524">
        <v>0</v>
      </c>
      <c r="M3524" s="92"/>
      <c r="N3524" s="92"/>
      <c r="O3524" s="92"/>
      <c r="P3524">
        <v>16200.0673828125</v>
      </c>
      <c r="Q3524" s="92"/>
      <c r="R3524" s="92"/>
      <c r="S3524">
        <v>-1</v>
      </c>
      <c r="T3524">
        <v>0</v>
      </c>
      <c r="U3524" s="82" t="s">
        <v>160</v>
      </c>
      <c r="V3524" s="92"/>
      <c r="W3524">
        <v>303842.15625</v>
      </c>
      <c r="X3524" s="92"/>
      <c r="Y3524">
        <v>0</v>
      </c>
      <c r="Z3524">
        <v>11598.9697265625</v>
      </c>
      <c r="AA3524">
        <v>11598.9697265625</v>
      </c>
      <c r="AB3524">
        <v>0</v>
      </c>
      <c r="AC3524">
        <v>-1</v>
      </c>
      <c r="AD3524">
        <v>0</v>
      </c>
      <c r="AE3524">
        <v>0</v>
      </c>
      <c r="AF3524">
        <v>0</v>
      </c>
      <c r="AG3524">
        <v>0</v>
      </c>
      <c r="AH3524">
        <v>8760</v>
      </c>
      <c r="AI3524">
        <v>0.34685176610946655</v>
      </c>
      <c r="AJ3524">
        <v>38.174327850341797</v>
      </c>
      <c r="AK3524">
        <v>-9709.39453125</v>
      </c>
      <c r="AL3524">
        <v>-31.955390930175781</v>
      </c>
      <c r="AM3524">
        <v>21308.365234375</v>
      </c>
      <c r="AN3524">
        <v>70.129722595214844</v>
      </c>
      <c r="AO3524" s="92"/>
      <c r="AP3524" s="82" t="s">
        <v>343</v>
      </c>
      <c r="AQ3524" s="82" t="s">
        <v>326</v>
      </c>
      <c r="AR3524" s="82"/>
      <c r="AS3524">
        <v>0</v>
      </c>
      <c r="AT3524">
        <v>0</v>
      </c>
      <c r="AU3524">
        <v>2035</v>
      </c>
      <c r="AY3524">
        <v>0</v>
      </c>
      <c r="AZ3524">
        <v>0</v>
      </c>
      <c r="BA3524" s="82" t="s">
        <v>398</v>
      </c>
      <c r="BB3524">
        <v>14286</v>
      </c>
      <c r="BC3524">
        <v>100</v>
      </c>
      <c r="BD3524" s="92"/>
      <c r="BE3524" s="92"/>
      <c r="BF3524">
        <v>303842.15625</v>
      </c>
      <c r="BG3524">
        <v>0</v>
      </c>
      <c r="BH3524">
        <v>0</v>
      </c>
      <c r="BI3524" s="92"/>
      <c r="BJ3524" s="92"/>
      <c r="BK3524" s="92"/>
      <c r="BL3524">
        <v>0</v>
      </c>
    </row>
    <row r="3525" spans="1:64" x14ac:dyDescent="0.25">
      <c r="A3525" s="82" t="s">
        <v>297</v>
      </c>
      <c r="B3525" s="82" t="s">
        <v>397</v>
      </c>
      <c r="C3525" s="82" t="s">
        <v>109</v>
      </c>
      <c r="D3525" s="82" t="s">
        <v>308</v>
      </c>
      <c r="E3525" s="82" t="s">
        <v>61</v>
      </c>
      <c r="F3525" s="82" t="s">
        <v>369</v>
      </c>
      <c r="G3525" s="82" t="s">
        <v>369</v>
      </c>
      <c r="H3525">
        <v>34.685176849365234</v>
      </c>
      <c r="I3525">
        <v>100</v>
      </c>
      <c r="J3525">
        <v>34.685176849365234</v>
      </c>
      <c r="K3525" s="92"/>
      <c r="L3525">
        <v>0</v>
      </c>
      <c r="M3525" s="92"/>
      <c r="N3525" s="92"/>
      <c r="O3525" s="92"/>
      <c r="P3525">
        <v>16200.0673828125</v>
      </c>
      <c r="Q3525" s="92"/>
      <c r="R3525" s="92"/>
      <c r="S3525">
        <v>-1</v>
      </c>
      <c r="T3525">
        <v>0</v>
      </c>
      <c r="U3525" s="82" t="s">
        <v>160</v>
      </c>
      <c r="V3525" s="92"/>
      <c r="W3525">
        <v>303842.15625</v>
      </c>
      <c r="X3525" s="92"/>
      <c r="Y3525">
        <v>0</v>
      </c>
      <c r="Z3525">
        <v>11598.9697265625</v>
      </c>
      <c r="AA3525">
        <v>11598.9697265625</v>
      </c>
      <c r="AB3525">
        <v>0</v>
      </c>
      <c r="AC3525">
        <v>-1</v>
      </c>
      <c r="AD3525">
        <v>0</v>
      </c>
      <c r="AE3525">
        <v>0</v>
      </c>
      <c r="AF3525">
        <v>0</v>
      </c>
      <c r="AG3525">
        <v>0</v>
      </c>
      <c r="AH3525">
        <v>8760</v>
      </c>
      <c r="AI3525">
        <v>0.34685176610946655</v>
      </c>
      <c r="AJ3525">
        <v>38.174327850341797</v>
      </c>
      <c r="AK3525">
        <v>-9709.39453125</v>
      </c>
      <c r="AL3525">
        <v>-31.955390930175781</v>
      </c>
      <c r="AM3525">
        <v>21308.365234375</v>
      </c>
      <c r="AN3525">
        <v>70.129722595214844</v>
      </c>
      <c r="AO3525" s="92"/>
      <c r="AP3525" s="82" t="s">
        <v>343</v>
      </c>
      <c r="AQ3525" s="82" t="s">
        <v>326</v>
      </c>
      <c r="AR3525" s="82"/>
      <c r="AS3525">
        <v>0</v>
      </c>
      <c r="AT3525">
        <v>0</v>
      </c>
      <c r="AU3525">
        <v>2035</v>
      </c>
      <c r="AY3525">
        <v>0</v>
      </c>
      <c r="AZ3525">
        <v>0</v>
      </c>
      <c r="BA3525" s="82" t="s">
        <v>398</v>
      </c>
      <c r="BB3525">
        <v>14287</v>
      </c>
      <c r="BC3525">
        <v>100</v>
      </c>
      <c r="BD3525" s="92"/>
      <c r="BE3525" s="92"/>
      <c r="BF3525">
        <v>303842.15625</v>
      </c>
      <c r="BG3525">
        <v>0</v>
      </c>
      <c r="BH3525">
        <v>0</v>
      </c>
      <c r="BI3525" s="92"/>
      <c r="BJ3525" s="92"/>
      <c r="BK3525" s="92"/>
      <c r="BL3525">
        <v>0</v>
      </c>
    </row>
    <row r="3526" spans="1:64" x14ac:dyDescent="0.25">
      <c r="A3526" s="82" t="s">
        <v>297</v>
      </c>
      <c r="B3526" s="82" t="s">
        <v>397</v>
      </c>
      <c r="C3526" s="82" t="s">
        <v>109</v>
      </c>
      <c r="D3526" s="82" t="s">
        <v>309</v>
      </c>
      <c r="E3526" s="82" t="s">
        <v>310</v>
      </c>
      <c r="F3526" s="82" t="s">
        <v>369</v>
      </c>
      <c r="G3526" s="82" t="s">
        <v>369</v>
      </c>
      <c r="H3526">
        <v>34.685176849365234</v>
      </c>
      <c r="I3526">
        <v>100</v>
      </c>
      <c r="J3526">
        <v>34.685176849365234</v>
      </c>
      <c r="K3526" s="92"/>
      <c r="L3526">
        <v>0</v>
      </c>
      <c r="M3526" s="92"/>
      <c r="N3526" s="92"/>
      <c r="O3526" s="92"/>
      <c r="P3526">
        <v>16200.0673828125</v>
      </c>
      <c r="Q3526" s="92"/>
      <c r="R3526" s="92"/>
      <c r="S3526">
        <v>-1</v>
      </c>
      <c r="T3526">
        <v>0</v>
      </c>
      <c r="U3526" s="82" t="s">
        <v>160</v>
      </c>
      <c r="V3526" s="92"/>
      <c r="W3526">
        <v>303842.15625</v>
      </c>
      <c r="X3526" s="92"/>
      <c r="Y3526">
        <v>0</v>
      </c>
      <c r="Z3526">
        <v>11598.9697265625</v>
      </c>
      <c r="AA3526">
        <v>11598.9697265625</v>
      </c>
      <c r="AB3526">
        <v>0</v>
      </c>
      <c r="AC3526">
        <v>-1</v>
      </c>
      <c r="AD3526">
        <v>0</v>
      </c>
      <c r="AE3526">
        <v>0</v>
      </c>
      <c r="AF3526">
        <v>0</v>
      </c>
      <c r="AG3526">
        <v>0</v>
      </c>
      <c r="AH3526">
        <v>8760</v>
      </c>
      <c r="AI3526">
        <v>0.34685176610946655</v>
      </c>
      <c r="AJ3526">
        <v>38.174327850341797</v>
      </c>
      <c r="AK3526">
        <v>-9709.39453125</v>
      </c>
      <c r="AL3526">
        <v>-31.955390930175781</v>
      </c>
      <c r="AM3526">
        <v>21308.365234375</v>
      </c>
      <c r="AN3526">
        <v>70.129722595214844</v>
      </c>
      <c r="AO3526" s="92"/>
      <c r="AP3526" s="82" t="s">
        <v>343</v>
      </c>
      <c r="AQ3526" s="82" t="s">
        <v>326</v>
      </c>
      <c r="AR3526" s="82"/>
      <c r="AS3526">
        <v>0</v>
      </c>
      <c r="AT3526">
        <v>0</v>
      </c>
      <c r="AU3526">
        <v>2035</v>
      </c>
      <c r="AY3526">
        <v>0</v>
      </c>
      <c r="AZ3526">
        <v>0</v>
      </c>
      <c r="BA3526" s="82" t="s">
        <v>398</v>
      </c>
      <c r="BB3526">
        <v>14288</v>
      </c>
      <c r="BC3526">
        <v>100</v>
      </c>
      <c r="BD3526" s="92"/>
      <c r="BE3526" s="92"/>
      <c r="BF3526">
        <v>303842.15625</v>
      </c>
      <c r="BG3526">
        <v>0</v>
      </c>
      <c r="BH3526">
        <v>0</v>
      </c>
      <c r="BI3526" s="92"/>
      <c r="BJ3526" s="92"/>
      <c r="BK3526" s="92"/>
      <c r="BL3526">
        <v>0</v>
      </c>
    </row>
    <row r="3527" spans="1:64" x14ac:dyDescent="0.25">
      <c r="A3527" s="82" t="s">
        <v>297</v>
      </c>
      <c r="B3527" s="82" t="s">
        <v>397</v>
      </c>
      <c r="C3527" s="82" t="s">
        <v>109</v>
      </c>
      <c r="D3527" s="82" t="s">
        <v>313</v>
      </c>
      <c r="E3527" s="82" t="s">
        <v>314</v>
      </c>
      <c r="F3527" s="82" t="s">
        <v>369</v>
      </c>
      <c r="G3527" s="82" t="s">
        <v>369</v>
      </c>
      <c r="H3527">
        <v>34.685176849365234</v>
      </c>
      <c r="I3527">
        <v>100</v>
      </c>
      <c r="J3527">
        <v>34.685176849365234</v>
      </c>
      <c r="K3527" s="92"/>
      <c r="L3527">
        <v>0</v>
      </c>
      <c r="M3527" s="92"/>
      <c r="N3527" s="92"/>
      <c r="O3527" s="92"/>
      <c r="P3527">
        <v>16200.0673828125</v>
      </c>
      <c r="Q3527" s="92"/>
      <c r="R3527" s="92"/>
      <c r="S3527">
        <v>-1</v>
      </c>
      <c r="T3527">
        <v>0</v>
      </c>
      <c r="U3527" s="82" t="s">
        <v>160</v>
      </c>
      <c r="V3527" s="92"/>
      <c r="W3527">
        <v>303842.15625</v>
      </c>
      <c r="X3527" s="92"/>
      <c r="Y3527">
        <v>0</v>
      </c>
      <c r="Z3527">
        <v>11598.9697265625</v>
      </c>
      <c r="AA3527">
        <v>11598.9697265625</v>
      </c>
      <c r="AB3527">
        <v>0</v>
      </c>
      <c r="AC3527">
        <v>-1</v>
      </c>
      <c r="AD3527">
        <v>0</v>
      </c>
      <c r="AE3527">
        <v>0</v>
      </c>
      <c r="AF3527">
        <v>0</v>
      </c>
      <c r="AG3527">
        <v>0</v>
      </c>
      <c r="AH3527">
        <v>8760</v>
      </c>
      <c r="AI3527">
        <v>0.34685176610946655</v>
      </c>
      <c r="AJ3527">
        <v>38.174327850341797</v>
      </c>
      <c r="AK3527">
        <v>-9709.39453125</v>
      </c>
      <c r="AL3527">
        <v>-31.955390930175781</v>
      </c>
      <c r="AM3527">
        <v>21308.365234375</v>
      </c>
      <c r="AN3527">
        <v>70.129722595214844</v>
      </c>
      <c r="AO3527" s="92"/>
      <c r="AP3527" s="82" t="s">
        <v>343</v>
      </c>
      <c r="AQ3527" s="82" t="s">
        <v>326</v>
      </c>
      <c r="AR3527" s="82"/>
      <c r="AS3527">
        <v>0</v>
      </c>
      <c r="AT3527">
        <v>0</v>
      </c>
      <c r="AU3527">
        <v>2035</v>
      </c>
      <c r="AY3527">
        <v>0</v>
      </c>
      <c r="AZ3527">
        <v>0</v>
      </c>
      <c r="BA3527" s="82" t="s">
        <v>398</v>
      </c>
      <c r="BB3527">
        <v>14289</v>
      </c>
      <c r="BC3527">
        <v>100</v>
      </c>
      <c r="BD3527" s="92"/>
      <c r="BE3527" s="92"/>
      <c r="BF3527">
        <v>303842.15625</v>
      </c>
      <c r="BG3527">
        <v>0</v>
      </c>
      <c r="BH3527">
        <v>0</v>
      </c>
      <c r="BI3527" s="92"/>
      <c r="BJ3527" s="92"/>
      <c r="BK3527" s="92"/>
      <c r="BL3527">
        <v>0</v>
      </c>
    </row>
    <row r="3528" spans="1:64" x14ac:dyDescent="0.25">
      <c r="A3528" s="82" t="s">
        <v>297</v>
      </c>
      <c r="B3528" s="82" t="s">
        <v>397</v>
      </c>
      <c r="C3528" s="82" t="s">
        <v>109</v>
      </c>
      <c r="D3528" s="82" t="s">
        <v>298</v>
      </c>
      <c r="E3528" s="82" t="s">
        <v>55</v>
      </c>
      <c r="F3528" s="82" t="s">
        <v>370</v>
      </c>
      <c r="G3528" s="82" t="s">
        <v>370</v>
      </c>
      <c r="H3528">
        <v>34.685176849365234</v>
      </c>
      <c r="I3528">
        <v>100</v>
      </c>
      <c r="J3528">
        <v>34.685176849365234</v>
      </c>
      <c r="K3528" s="92"/>
      <c r="L3528">
        <v>0</v>
      </c>
      <c r="M3528" s="92"/>
      <c r="N3528" s="92"/>
      <c r="O3528" s="92"/>
      <c r="P3528">
        <v>16255.11328125</v>
      </c>
      <c r="Q3528" s="92"/>
      <c r="R3528" s="92"/>
      <c r="S3528">
        <v>-1</v>
      </c>
      <c r="T3528">
        <v>0</v>
      </c>
      <c r="U3528" s="82" t="s">
        <v>160</v>
      </c>
      <c r="V3528" s="92"/>
      <c r="W3528">
        <v>303842.15625</v>
      </c>
      <c r="X3528" s="92"/>
      <c r="Y3528">
        <v>0</v>
      </c>
      <c r="Z3528">
        <v>11598.9697265625</v>
      </c>
      <c r="AA3528">
        <v>11598.9697265625</v>
      </c>
      <c r="AB3528">
        <v>0</v>
      </c>
      <c r="AC3528">
        <v>-1</v>
      </c>
      <c r="AD3528">
        <v>0</v>
      </c>
      <c r="AE3528">
        <v>0</v>
      </c>
      <c r="AF3528">
        <v>0</v>
      </c>
      <c r="AG3528">
        <v>0</v>
      </c>
      <c r="AH3528">
        <v>8760</v>
      </c>
      <c r="AI3528">
        <v>0.34685176610946655</v>
      </c>
      <c r="AJ3528">
        <v>38.174327850341797</v>
      </c>
      <c r="AK3528">
        <v>-9709.39453125</v>
      </c>
      <c r="AL3528">
        <v>-31.955390930175781</v>
      </c>
      <c r="AM3528">
        <v>21308.365234375</v>
      </c>
      <c r="AN3528">
        <v>70.129722595214844</v>
      </c>
      <c r="AO3528" s="92"/>
      <c r="AP3528" s="82" t="s">
        <v>357</v>
      </c>
      <c r="AQ3528" s="82" t="s">
        <v>326</v>
      </c>
      <c r="AR3528" s="82"/>
      <c r="AS3528">
        <v>0</v>
      </c>
      <c r="AT3528">
        <v>0</v>
      </c>
      <c r="AU3528">
        <v>2035</v>
      </c>
      <c r="AY3528">
        <v>0</v>
      </c>
      <c r="AZ3528">
        <v>0</v>
      </c>
      <c r="BA3528" s="82" t="s">
        <v>398</v>
      </c>
      <c r="BB3528">
        <v>14290</v>
      </c>
      <c r="BC3528">
        <v>100</v>
      </c>
      <c r="BD3528" s="92"/>
      <c r="BE3528" s="92"/>
      <c r="BF3528">
        <v>303842.15625</v>
      </c>
      <c r="BG3528">
        <v>0</v>
      </c>
      <c r="BH3528">
        <v>0</v>
      </c>
      <c r="BI3528" s="92"/>
      <c r="BJ3528" s="92"/>
      <c r="BK3528" s="92"/>
      <c r="BL3528">
        <v>0</v>
      </c>
    </row>
    <row r="3529" spans="1:64" x14ac:dyDescent="0.25">
      <c r="A3529" s="82" t="s">
        <v>297</v>
      </c>
      <c r="B3529" s="82" t="s">
        <v>397</v>
      </c>
      <c r="C3529" s="82" t="s">
        <v>109</v>
      </c>
      <c r="D3529" s="82" t="s">
        <v>303</v>
      </c>
      <c r="E3529" s="82" t="s">
        <v>304</v>
      </c>
      <c r="F3529" s="82" t="s">
        <v>370</v>
      </c>
      <c r="G3529" s="82" t="s">
        <v>370</v>
      </c>
      <c r="H3529">
        <v>34.685176849365234</v>
      </c>
      <c r="I3529">
        <v>100</v>
      </c>
      <c r="J3529">
        <v>34.685176849365234</v>
      </c>
      <c r="K3529" s="92"/>
      <c r="L3529">
        <v>0</v>
      </c>
      <c r="M3529" s="92"/>
      <c r="N3529" s="92"/>
      <c r="O3529" s="92"/>
      <c r="P3529">
        <v>16255.11328125</v>
      </c>
      <c r="Q3529" s="92"/>
      <c r="R3529" s="92"/>
      <c r="S3529">
        <v>-1</v>
      </c>
      <c r="T3529">
        <v>0</v>
      </c>
      <c r="U3529" s="82" t="s">
        <v>160</v>
      </c>
      <c r="V3529" s="92"/>
      <c r="W3529">
        <v>303842.15625</v>
      </c>
      <c r="X3529" s="92"/>
      <c r="Y3529">
        <v>0</v>
      </c>
      <c r="Z3529">
        <v>11598.9697265625</v>
      </c>
      <c r="AA3529">
        <v>11598.9697265625</v>
      </c>
      <c r="AB3529">
        <v>0</v>
      </c>
      <c r="AC3529">
        <v>-1</v>
      </c>
      <c r="AD3529">
        <v>0</v>
      </c>
      <c r="AE3529">
        <v>0</v>
      </c>
      <c r="AF3529">
        <v>0</v>
      </c>
      <c r="AG3529">
        <v>0</v>
      </c>
      <c r="AH3529">
        <v>8760</v>
      </c>
      <c r="AI3529">
        <v>0.34685176610946655</v>
      </c>
      <c r="AJ3529">
        <v>38.174327850341797</v>
      </c>
      <c r="AK3529">
        <v>-9709.39453125</v>
      </c>
      <c r="AL3529">
        <v>-31.955390930175781</v>
      </c>
      <c r="AM3529">
        <v>21308.365234375</v>
      </c>
      <c r="AN3529">
        <v>70.129722595214844</v>
      </c>
      <c r="AO3529" s="92"/>
      <c r="AP3529" s="82" t="s">
        <v>357</v>
      </c>
      <c r="AQ3529" s="82" t="s">
        <v>326</v>
      </c>
      <c r="AR3529" s="82"/>
      <c r="AS3529">
        <v>0</v>
      </c>
      <c r="AT3529">
        <v>0</v>
      </c>
      <c r="AU3529">
        <v>2035</v>
      </c>
      <c r="AY3529">
        <v>0</v>
      </c>
      <c r="AZ3529">
        <v>0</v>
      </c>
      <c r="BA3529" s="82" t="s">
        <v>398</v>
      </c>
      <c r="BB3529">
        <v>14291</v>
      </c>
      <c r="BC3529">
        <v>100</v>
      </c>
      <c r="BD3529" s="92"/>
      <c r="BE3529" s="92"/>
      <c r="BF3529">
        <v>303842.15625</v>
      </c>
      <c r="BG3529">
        <v>0</v>
      </c>
      <c r="BH3529">
        <v>0</v>
      </c>
      <c r="BI3529" s="92"/>
      <c r="BJ3529" s="92"/>
      <c r="BK3529" s="92"/>
      <c r="BL3529">
        <v>0</v>
      </c>
    </row>
    <row r="3530" spans="1:64" x14ac:dyDescent="0.25">
      <c r="A3530" s="82" t="s">
        <v>297</v>
      </c>
      <c r="B3530" s="82" t="s">
        <v>397</v>
      </c>
      <c r="C3530" s="82" t="s">
        <v>109</v>
      </c>
      <c r="D3530" s="82" t="s">
        <v>305</v>
      </c>
      <c r="E3530" s="82" t="s">
        <v>58</v>
      </c>
      <c r="F3530" s="82" t="s">
        <v>370</v>
      </c>
      <c r="G3530" s="82" t="s">
        <v>370</v>
      </c>
      <c r="H3530">
        <v>34.685176849365234</v>
      </c>
      <c r="I3530">
        <v>100</v>
      </c>
      <c r="J3530">
        <v>34.685176849365234</v>
      </c>
      <c r="K3530" s="92"/>
      <c r="L3530">
        <v>0</v>
      </c>
      <c r="M3530" s="92"/>
      <c r="N3530" s="92"/>
      <c r="O3530" s="92"/>
      <c r="P3530">
        <v>16255.11328125</v>
      </c>
      <c r="Q3530" s="92"/>
      <c r="R3530" s="92"/>
      <c r="S3530">
        <v>-1</v>
      </c>
      <c r="T3530">
        <v>0</v>
      </c>
      <c r="U3530" s="82" t="s">
        <v>160</v>
      </c>
      <c r="V3530" s="92"/>
      <c r="W3530">
        <v>303842.15625</v>
      </c>
      <c r="X3530" s="92"/>
      <c r="Y3530">
        <v>0</v>
      </c>
      <c r="Z3530">
        <v>11598.9697265625</v>
      </c>
      <c r="AA3530">
        <v>11598.9697265625</v>
      </c>
      <c r="AB3530">
        <v>0</v>
      </c>
      <c r="AC3530">
        <v>-1</v>
      </c>
      <c r="AD3530">
        <v>0</v>
      </c>
      <c r="AE3530">
        <v>0</v>
      </c>
      <c r="AF3530">
        <v>0</v>
      </c>
      <c r="AG3530">
        <v>0</v>
      </c>
      <c r="AH3530">
        <v>8760</v>
      </c>
      <c r="AI3530">
        <v>0.34685176610946655</v>
      </c>
      <c r="AJ3530">
        <v>38.174327850341797</v>
      </c>
      <c r="AK3530">
        <v>-9709.39453125</v>
      </c>
      <c r="AL3530">
        <v>-31.955390930175781</v>
      </c>
      <c r="AM3530">
        <v>21308.365234375</v>
      </c>
      <c r="AN3530">
        <v>70.129722595214844</v>
      </c>
      <c r="AO3530" s="92"/>
      <c r="AP3530" s="82" t="s">
        <v>357</v>
      </c>
      <c r="AQ3530" s="82" t="s">
        <v>326</v>
      </c>
      <c r="AR3530" s="82"/>
      <c r="AS3530">
        <v>0</v>
      </c>
      <c r="AT3530">
        <v>0</v>
      </c>
      <c r="AU3530">
        <v>2035</v>
      </c>
      <c r="AY3530">
        <v>0</v>
      </c>
      <c r="AZ3530">
        <v>0</v>
      </c>
      <c r="BA3530" s="82" t="s">
        <v>398</v>
      </c>
      <c r="BB3530">
        <v>14292</v>
      </c>
      <c r="BC3530">
        <v>100</v>
      </c>
      <c r="BD3530" s="92"/>
      <c r="BE3530" s="92"/>
      <c r="BF3530">
        <v>303842.15625</v>
      </c>
      <c r="BG3530">
        <v>0</v>
      </c>
      <c r="BH3530">
        <v>0</v>
      </c>
      <c r="BI3530" s="92"/>
      <c r="BJ3530" s="92"/>
      <c r="BK3530" s="92"/>
      <c r="BL3530">
        <v>0</v>
      </c>
    </row>
    <row r="3531" spans="1:64" x14ac:dyDescent="0.25">
      <c r="A3531" s="82" t="s">
        <v>297</v>
      </c>
      <c r="B3531" s="82" t="s">
        <v>397</v>
      </c>
      <c r="C3531" s="82" t="s">
        <v>109</v>
      </c>
      <c r="D3531" s="82" t="s">
        <v>306</v>
      </c>
      <c r="E3531" s="82" t="s">
        <v>59</v>
      </c>
      <c r="F3531" s="82" t="s">
        <v>370</v>
      </c>
      <c r="G3531" s="82" t="s">
        <v>370</v>
      </c>
      <c r="H3531">
        <v>34.685176849365234</v>
      </c>
      <c r="I3531">
        <v>100</v>
      </c>
      <c r="J3531">
        <v>34.685176849365234</v>
      </c>
      <c r="K3531" s="92"/>
      <c r="L3531">
        <v>0</v>
      </c>
      <c r="M3531" s="92"/>
      <c r="N3531" s="92"/>
      <c r="O3531" s="92"/>
      <c r="P3531">
        <v>16255.11328125</v>
      </c>
      <c r="Q3531" s="92"/>
      <c r="R3531" s="92"/>
      <c r="S3531">
        <v>-1</v>
      </c>
      <c r="T3531">
        <v>0</v>
      </c>
      <c r="U3531" s="82" t="s">
        <v>160</v>
      </c>
      <c r="V3531" s="92"/>
      <c r="W3531">
        <v>303842.15625</v>
      </c>
      <c r="X3531" s="92"/>
      <c r="Y3531">
        <v>0</v>
      </c>
      <c r="Z3531">
        <v>11598.9697265625</v>
      </c>
      <c r="AA3531">
        <v>11598.9697265625</v>
      </c>
      <c r="AB3531">
        <v>0</v>
      </c>
      <c r="AC3531">
        <v>-1</v>
      </c>
      <c r="AD3531">
        <v>0</v>
      </c>
      <c r="AE3531">
        <v>0</v>
      </c>
      <c r="AF3531">
        <v>0</v>
      </c>
      <c r="AG3531">
        <v>0</v>
      </c>
      <c r="AH3531">
        <v>8760</v>
      </c>
      <c r="AI3531">
        <v>0.34685176610946655</v>
      </c>
      <c r="AJ3531">
        <v>38.174327850341797</v>
      </c>
      <c r="AK3531">
        <v>-9709.39453125</v>
      </c>
      <c r="AL3531">
        <v>-31.955390930175781</v>
      </c>
      <c r="AM3531">
        <v>21308.365234375</v>
      </c>
      <c r="AN3531">
        <v>70.129722595214844</v>
      </c>
      <c r="AO3531" s="92"/>
      <c r="AP3531" s="82" t="s">
        <v>357</v>
      </c>
      <c r="AQ3531" s="82" t="s">
        <v>326</v>
      </c>
      <c r="AR3531" s="82"/>
      <c r="AS3531">
        <v>0</v>
      </c>
      <c r="AT3531">
        <v>0</v>
      </c>
      <c r="AU3531">
        <v>2035</v>
      </c>
      <c r="AY3531">
        <v>0</v>
      </c>
      <c r="AZ3531">
        <v>0</v>
      </c>
      <c r="BA3531" s="82" t="s">
        <v>398</v>
      </c>
      <c r="BB3531">
        <v>14293</v>
      </c>
      <c r="BC3531">
        <v>100</v>
      </c>
      <c r="BD3531" s="92"/>
      <c r="BE3531" s="92"/>
      <c r="BF3531">
        <v>303842.15625</v>
      </c>
      <c r="BG3531">
        <v>0</v>
      </c>
      <c r="BH3531">
        <v>0</v>
      </c>
      <c r="BI3531" s="92"/>
      <c r="BJ3531" s="92"/>
      <c r="BK3531" s="92"/>
      <c r="BL3531">
        <v>0</v>
      </c>
    </row>
    <row r="3532" spans="1:64" x14ac:dyDescent="0.25">
      <c r="A3532" s="82" t="s">
        <v>297</v>
      </c>
      <c r="B3532" s="82" t="s">
        <v>397</v>
      </c>
      <c r="C3532" s="82" t="s">
        <v>109</v>
      </c>
      <c r="D3532" s="82" t="s">
        <v>309</v>
      </c>
      <c r="E3532" s="82" t="s">
        <v>310</v>
      </c>
      <c r="F3532" s="82" t="s">
        <v>370</v>
      </c>
      <c r="G3532" s="82" t="s">
        <v>370</v>
      </c>
      <c r="H3532">
        <v>34.685176849365234</v>
      </c>
      <c r="I3532">
        <v>100</v>
      </c>
      <c r="J3532">
        <v>34.685176849365234</v>
      </c>
      <c r="K3532" s="92"/>
      <c r="L3532">
        <v>0</v>
      </c>
      <c r="M3532" s="92"/>
      <c r="N3532" s="92"/>
      <c r="O3532" s="92"/>
      <c r="P3532">
        <v>16255.11328125</v>
      </c>
      <c r="Q3532" s="92"/>
      <c r="R3532" s="92"/>
      <c r="S3532">
        <v>-1</v>
      </c>
      <c r="T3532">
        <v>0</v>
      </c>
      <c r="U3532" s="82" t="s">
        <v>160</v>
      </c>
      <c r="V3532" s="92"/>
      <c r="W3532">
        <v>303842.15625</v>
      </c>
      <c r="X3532" s="92"/>
      <c r="Y3532">
        <v>0</v>
      </c>
      <c r="Z3532">
        <v>11598.9697265625</v>
      </c>
      <c r="AA3532">
        <v>11598.9697265625</v>
      </c>
      <c r="AB3532">
        <v>0</v>
      </c>
      <c r="AC3532">
        <v>-1</v>
      </c>
      <c r="AD3532">
        <v>0</v>
      </c>
      <c r="AE3532">
        <v>0</v>
      </c>
      <c r="AF3532">
        <v>0</v>
      </c>
      <c r="AG3532">
        <v>0</v>
      </c>
      <c r="AH3532">
        <v>8760</v>
      </c>
      <c r="AI3532">
        <v>0.34685176610946655</v>
      </c>
      <c r="AJ3532">
        <v>38.174327850341797</v>
      </c>
      <c r="AK3532">
        <v>-9709.39453125</v>
      </c>
      <c r="AL3532">
        <v>-31.955390930175781</v>
      </c>
      <c r="AM3532">
        <v>21308.365234375</v>
      </c>
      <c r="AN3532">
        <v>70.129722595214844</v>
      </c>
      <c r="AO3532" s="92"/>
      <c r="AP3532" s="82" t="s">
        <v>357</v>
      </c>
      <c r="AQ3532" s="82" t="s">
        <v>326</v>
      </c>
      <c r="AR3532" s="82"/>
      <c r="AS3532">
        <v>0</v>
      </c>
      <c r="AT3532">
        <v>0</v>
      </c>
      <c r="AU3532">
        <v>2035</v>
      </c>
      <c r="AY3532">
        <v>0</v>
      </c>
      <c r="AZ3532">
        <v>0</v>
      </c>
      <c r="BA3532" s="82" t="s">
        <v>398</v>
      </c>
      <c r="BB3532">
        <v>14294</v>
      </c>
      <c r="BC3532">
        <v>100</v>
      </c>
      <c r="BD3532" s="92"/>
      <c r="BE3532" s="92"/>
      <c r="BF3532">
        <v>303842.15625</v>
      </c>
      <c r="BG3532">
        <v>0</v>
      </c>
      <c r="BH3532">
        <v>0</v>
      </c>
      <c r="BI3532" s="92"/>
      <c r="BJ3532" s="92"/>
      <c r="BK3532" s="92"/>
      <c r="BL3532">
        <v>0</v>
      </c>
    </row>
    <row r="3533" spans="1:64" x14ac:dyDescent="0.25">
      <c r="A3533" s="82" t="s">
        <v>297</v>
      </c>
      <c r="B3533" s="82" t="s">
        <v>397</v>
      </c>
      <c r="C3533" s="82" t="s">
        <v>109</v>
      </c>
      <c r="D3533" s="82" t="s">
        <v>298</v>
      </c>
      <c r="E3533" s="82" t="s">
        <v>55</v>
      </c>
      <c r="F3533" s="82" t="s">
        <v>371</v>
      </c>
      <c r="G3533" s="82" t="s">
        <v>371</v>
      </c>
      <c r="H3533">
        <v>34.685176849365234</v>
      </c>
      <c r="I3533">
        <v>100</v>
      </c>
      <c r="J3533">
        <v>34.685176849365234</v>
      </c>
      <c r="K3533" s="92"/>
      <c r="L3533">
        <v>0</v>
      </c>
      <c r="M3533" s="92"/>
      <c r="N3533" s="92"/>
      <c r="O3533" s="92"/>
      <c r="P3533">
        <v>16304.654296875</v>
      </c>
      <c r="Q3533" s="92"/>
      <c r="R3533" s="92"/>
      <c r="S3533">
        <v>-1</v>
      </c>
      <c r="T3533">
        <v>0</v>
      </c>
      <c r="U3533" s="82" t="s">
        <v>160</v>
      </c>
      <c r="V3533" s="92"/>
      <c r="W3533">
        <v>303842.15625</v>
      </c>
      <c r="X3533" s="92"/>
      <c r="Y3533">
        <v>0</v>
      </c>
      <c r="Z3533">
        <v>11598.9697265625</v>
      </c>
      <c r="AA3533">
        <v>11598.9697265625</v>
      </c>
      <c r="AB3533">
        <v>0</v>
      </c>
      <c r="AC3533">
        <v>-1</v>
      </c>
      <c r="AD3533">
        <v>0</v>
      </c>
      <c r="AE3533">
        <v>0</v>
      </c>
      <c r="AF3533">
        <v>0</v>
      </c>
      <c r="AG3533">
        <v>0</v>
      </c>
      <c r="AH3533">
        <v>8760</v>
      </c>
      <c r="AI3533">
        <v>0.34685176610946655</v>
      </c>
      <c r="AJ3533">
        <v>38.174327850341797</v>
      </c>
      <c r="AK3533">
        <v>-9709.39453125</v>
      </c>
      <c r="AL3533">
        <v>-31.955390930175781</v>
      </c>
      <c r="AM3533">
        <v>21308.365234375</v>
      </c>
      <c r="AN3533">
        <v>70.129722595214844</v>
      </c>
      <c r="AO3533" s="92"/>
      <c r="AP3533" s="82" t="s">
        <v>372</v>
      </c>
      <c r="AQ3533" s="82" t="s">
        <v>326</v>
      </c>
      <c r="AR3533" s="82"/>
      <c r="AS3533">
        <v>0</v>
      </c>
      <c r="AT3533">
        <v>0</v>
      </c>
      <c r="AU3533">
        <v>2035</v>
      </c>
      <c r="AY3533">
        <v>0</v>
      </c>
      <c r="AZ3533">
        <v>0</v>
      </c>
      <c r="BA3533" s="82" t="s">
        <v>398</v>
      </c>
      <c r="BB3533">
        <v>14295</v>
      </c>
      <c r="BC3533">
        <v>100</v>
      </c>
      <c r="BD3533" s="92"/>
      <c r="BE3533" s="92"/>
      <c r="BF3533">
        <v>303842.15625</v>
      </c>
      <c r="BG3533">
        <v>0</v>
      </c>
      <c r="BH3533">
        <v>0</v>
      </c>
      <c r="BI3533" s="92"/>
      <c r="BJ3533" s="92"/>
      <c r="BK3533" s="92"/>
      <c r="BL3533">
        <v>0</v>
      </c>
    </row>
    <row r="3534" spans="1:64" x14ac:dyDescent="0.25">
      <c r="A3534" s="82" t="s">
        <v>297</v>
      </c>
      <c r="B3534" s="82" t="s">
        <v>397</v>
      </c>
      <c r="C3534" s="82" t="s">
        <v>109</v>
      </c>
      <c r="D3534" s="82" t="s">
        <v>303</v>
      </c>
      <c r="E3534" s="82" t="s">
        <v>304</v>
      </c>
      <c r="F3534" s="82" t="s">
        <v>371</v>
      </c>
      <c r="G3534" s="82" t="s">
        <v>371</v>
      </c>
      <c r="H3534">
        <v>34.685176849365234</v>
      </c>
      <c r="I3534">
        <v>100</v>
      </c>
      <c r="J3534">
        <v>34.685176849365234</v>
      </c>
      <c r="K3534" s="92"/>
      <c r="L3534">
        <v>0</v>
      </c>
      <c r="M3534" s="92"/>
      <c r="N3534" s="92"/>
      <c r="O3534" s="92"/>
      <c r="P3534">
        <v>16304.654296875</v>
      </c>
      <c r="Q3534" s="92"/>
      <c r="R3534" s="92"/>
      <c r="S3534">
        <v>-1</v>
      </c>
      <c r="T3534">
        <v>0</v>
      </c>
      <c r="U3534" s="82" t="s">
        <v>160</v>
      </c>
      <c r="V3534" s="92"/>
      <c r="W3534">
        <v>303842.15625</v>
      </c>
      <c r="X3534" s="92"/>
      <c r="Y3534">
        <v>0</v>
      </c>
      <c r="Z3534">
        <v>11598.9697265625</v>
      </c>
      <c r="AA3534">
        <v>11598.9697265625</v>
      </c>
      <c r="AB3534">
        <v>0</v>
      </c>
      <c r="AC3534">
        <v>-1</v>
      </c>
      <c r="AD3534">
        <v>0</v>
      </c>
      <c r="AE3534">
        <v>0</v>
      </c>
      <c r="AF3534">
        <v>0</v>
      </c>
      <c r="AG3534">
        <v>0</v>
      </c>
      <c r="AH3534">
        <v>8760</v>
      </c>
      <c r="AI3534">
        <v>0.34685176610946655</v>
      </c>
      <c r="AJ3534">
        <v>38.174327850341797</v>
      </c>
      <c r="AK3534">
        <v>-9709.39453125</v>
      </c>
      <c r="AL3534">
        <v>-31.955390930175781</v>
      </c>
      <c r="AM3534">
        <v>21308.365234375</v>
      </c>
      <c r="AN3534">
        <v>70.129722595214844</v>
      </c>
      <c r="AO3534" s="92"/>
      <c r="AP3534" s="82" t="s">
        <v>372</v>
      </c>
      <c r="AQ3534" s="82" t="s">
        <v>326</v>
      </c>
      <c r="AR3534" s="82"/>
      <c r="AS3534">
        <v>0</v>
      </c>
      <c r="AT3534">
        <v>0</v>
      </c>
      <c r="AU3534">
        <v>2035</v>
      </c>
      <c r="AY3534">
        <v>0</v>
      </c>
      <c r="AZ3534">
        <v>0</v>
      </c>
      <c r="BA3534" s="82" t="s">
        <v>398</v>
      </c>
      <c r="BB3534">
        <v>14296</v>
      </c>
      <c r="BC3534">
        <v>100</v>
      </c>
      <c r="BD3534" s="92"/>
      <c r="BE3534" s="92"/>
      <c r="BF3534">
        <v>303842.15625</v>
      </c>
      <c r="BG3534">
        <v>0</v>
      </c>
      <c r="BH3534">
        <v>0</v>
      </c>
      <c r="BI3534" s="92"/>
      <c r="BJ3534" s="92"/>
      <c r="BK3534" s="92"/>
      <c r="BL3534">
        <v>0</v>
      </c>
    </row>
    <row r="3535" spans="1:64" x14ac:dyDescent="0.25">
      <c r="A3535" s="82" t="s">
        <v>297</v>
      </c>
      <c r="B3535" s="82" t="s">
        <v>397</v>
      </c>
      <c r="C3535" s="82" t="s">
        <v>109</v>
      </c>
      <c r="D3535" s="82" t="s">
        <v>305</v>
      </c>
      <c r="E3535" s="82" t="s">
        <v>58</v>
      </c>
      <c r="F3535" s="82" t="s">
        <v>371</v>
      </c>
      <c r="G3535" s="82" t="s">
        <v>371</v>
      </c>
      <c r="H3535">
        <v>34.685176849365234</v>
      </c>
      <c r="I3535">
        <v>100</v>
      </c>
      <c r="J3535">
        <v>34.685176849365234</v>
      </c>
      <c r="K3535" s="92"/>
      <c r="L3535">
        <v>0</v>
      </c>
      <c r="M3535" s="92"/>
      <c r="N3535" s="92"/>
      <c r="O3535" s="92"/>
      <c r="P3535">
        <v>16304.654296875</v>
      </c>
      <c r="Q3535" s="92"/>
      <c r="R3535" s="92"/>
      <c r="S3535">
        <v>-1</v>
      </c>
      <c r="T3535">
        <v>0</v>
      </c>
      <c r="U3535" s="82" t="s">
        <v>160</v>
      </c>
      <c r="V3535" s="92"/>
      <c r="W3535">
        <v>303842.15625</v>
      </c>
      <c r="X3535" s="92"/>
      <c r="Y3535">
        <v>0</v>
      </c>
      <c r="Z3535">
        <v>11598.9697265625</v>
      </c>
      <c r="AA3535">
        <v>11598.9697265625</v>
      </c>
      <c r="AB3535">
        <v>0</v>
      </c>
      <c r="AC3535">
        <v>-1</v>
      </c>
      <c r="AD3535">
        <v>0</v>
      </c>
      <c r="AE3535">
        <v>0</v>
      </c>
      <c r="AF3535">
        <v>0</v>
      </c>
      <c r="AG3535">
        <v>0</v>
      </c>
      <c r="AH3535">
        <v>8760</v>
      </c>
      <c r="AI3535">
        <v>0.34685176610946655</v>
      </c>
      <c r="AJ3535">
        <v>38.174327850341797</v>
      </c>
      <c r="AK3535">
        <v>-9709.39453125</v>
      </c>
      <c r="AL3535">
        <v>-31.955390930175781</v>
      </c>
      <c r="AM3535">
        <v>21308.365234375</v>
      </c>
      <c r="AN3535">
        <v>70.129722595214844</v>
      </c>
      <c r="AO3535" s="92"/>
      <c r="AP3535" s="82" t="s">
        <v>372</v>
      </c>
      <c r="AQ3535" s="82" t="s">
        <v>326</v>
      </c>
      <c r="AR3535" s="82"/>
      <c r="AS3535">
        <v>0</v>
      </c>
      <c r="AT3535">
        <v>0</v>
      </c>
      <c r="AU3535">
        <v>2035</v>
      </c>
      <c r="AY3535">
        <v>0</v>
      </c>
      <c r="AZ3535">
        <v>0</v>
      </c>
      <c r="BA3535" s="82" t="s">
        <v>398</v>
      </c>
      <c r="BB3535">
        <v>14297</v>
      </c>
      <c r="BC3535">
        <v>100</v>
      </c>
      <c r="BD3535" s="92"/>
      <c r="BE3535" s="92"/>
      <c r="BF3535">
        <v>303842.15625</v>
      </c>
      <c r="BG3535">
        <v>0</v>
      </c>
      <c r="BH3535">
        <v>0</v>
      </c>
      <c r="BI3535" s="92"/>
      <c r="BJ3535" s="92"/>
      <c r="BK3535" s="92"/>
      <c r="BL3535">
        <v>0</v>
      </c>
    </row>
    <row r="3536" spans="1:64" x14ac:dyDescent="0.25">
      <c r="A3536" s="82" t="s">
        <v>297</v>
      </c>
      <c r="B3536" s="82" t="s">
        <v>397</v>
      </c>
      <c r="C3536" s="82" t="s">
        <v>109</v>
      </c>
      <c r="D3536" s="82" t="s">
        <v>306</v>
      </c>
      <c r="E3536" s="82" t="s">
        <v>59</v>
      </c>
      <c r="F3536" s="82" t="s">
        <v>371</v>
      </c>
      <c r="G3536" s="82" t="s">
        <v>371</v>
      </c>
      <c r="H3536">
        <v>34.685176849365234</v>
      </c>
      <c r="I3536">
        <v>100</v>
      </c>
      <c r="J3536">
        <v>34.685176849365234</v>
      </c>
      <c r="K3536" s="92"/>
      <c r="L3536">
        <v>0</v>
      </c>
      <c r="M3536" s="92"/>
      <c r="N3536" s="92"/>
      <c r="O3536" s="92"/>
      <c r="P3536">
        <v>16304.654296875</v>
      </c>
      <c r="Q3536" s="92"/>
      <c r="R3536" s="92"/>
      <c r="S3536">
        <v>-1</v>
      </c>
      <c r="T3536">
        <v>0</v>
      </c>
      <c r="U3536" s="82" t="s">
        <v>160</v>
      </c>
      <c r="V3536" s="92"/>
      <c r="W3536">
        <v>303842.15625</v>
      </c>
      <c r="X3536" s="92"/>
      <c r="Y3536">
        <v>0</v>
      </c>
      <c r="Z3536">
        <v>11598.9697265625</v>
      </c>
      <c r="AA3536">
        <v>11598.9697265625</v>
      </c>
      <c r="AB3536">
        <v>0</v>
      </c>
      <c r="AC3536">
        <v>-1</v>
      </c>
      <c r="AD3536">
        <v>0</v>
      </c>
      <c r="AE3536">
        <v>0</v>
      </c>
      <c r="AF3536">
        <v>0</v>
      </c>
      <c r="AG3536">
        <v>0</v>
      </c>
      <c r="AH3536">
        <v>8760</v>
      </c>
      <c r="AI3536">
        <v>0.34685176610946655</v>
      </c>
      <c r="AJ3536">
        <v>38.174327850341797</v>
      </c>
      <c r="AK3536">
        <v>-9709.39453125</v>
      </c>
      <c r="AL3536">
        <v>-31.955390930175781</v>
      </c>
      <c r="AM3536">
        <v>21308.365234375</v>
      </c>
      <c r="AN3536">
        <v>70.129722595214844</v>
      </c>
      <c r="AO3536" s="92"/>
      <c r="AP3536" s="82" t="s">
        <v>372</v>
      </c>
      <c r="AQ3536" s="82" t="s">
        <v>326</v>
      </c>
      <c r="AR3536" s="82"/>
      <c r="AS3536">
        <v>0</v>
      </c>
      <c r="AT3536">
        <v>0</v>
      </c>
      <c r="AU3536">
        <v>2035</v>
      </c>
      <c r="AY3536">
        <v>0</v>
      </c>
      <c r="AZ3536">
        <v>0</v>
      </c>
      <c r="BA3536" s="82" t="s">
        <v>398</v>
      </c>
      <c r="BB3536">
        <v>14298</v>
      </c>
      <c r="BC3536">
        <v>100</v>
      </c>
      <c r="BD3536" s="92"/>
      <c r="BE3536" s="92"/>
      <c r="BF3536">
        <v>303842.15625</v>
      </c>
      <c r="BG3536">
        <v>0</v>
      </c>
      <c r="BH3536">
        <v>0</v>
      </c>
      <c r="BI3536" s="92"/>
      <c r="BJ3536" s="92"/>
      <c r="BK3536" s="92"/>
      <c r="BL3536">
        <v>0</v>
      </c>
    </row>
    <row r="3537" spans="1:64" x14ac:dyDescent="0.25">
      <c r="A3537" s="82" t="s">
        <v>297</v>
      </c>
      <c r="B3537" s="82" t="s">
        <v>397</v>
      </c>
      <c r="C3537" s="82" t="s">
        <v>109</v>
      </c>
      <c r="D3537" s="82" t="s">
        <v>309</v>
      </c>
      <c r="E3537" s="82" t="s">
        <v>310</v>
      </c>
      <c r="F3537" s="82" t="s">
        <v>371</v>
      </c>
      <c r="G3537" s="82" t="s">
        <v>371</v>
      </c>
      <c r="H3537">
        <v>34.685176849365234</v>
      </c>
      <c r="I3537">
        <v>100</v>
      </c>
      <c r="J3537">
        <v>34.685176849365234</v>
      </c>
      <c r="K3537" s="92"/>
      <c r="L3537">
        <v>0</v>
      </c>
      <c r="M3537" s="92"/>
      <c r="N3537" s="92"/>
      <c r="O3537" s="92"/>
      <c r="P3537">
        <v>16304.654296875</v>
      </c>
      <c r="Q3537" s="92"/>
      <c r="R3537" s="92"/>
      <c r="S3537">
        <v>-1</v>
      </c>
      <c r="T3537">
        <v>0</v>
      </c>
      <c r="U3537" s="82" t="s">
        <v>160</v>
      </c>
      <c r="V3537" s="92"/>
      <c r="W3537">
        <v>303842.15625</v>
      </c>
      <c r="X3537" s="92"/>
      <c r="Y3537">
        <v>0</v>
      </c>
      <c r="Z3537">
        <v>11598.9697265625</v>
      </c>
      <c r="AA3537">
        <v>11598.9697265625</v>
      </c>
      <c r="AB3537">
        <v>0</v>
      </c>
      <c r="AC3537">
        <v>-1</v>
      </c>
      <c r="AD3537">
        <v>0</v>
      </c>
      <c r="AE3537">
        <v>0</v>
      </c>
      <c r="AF3537">
        <v>0</v>
      </c>
      <c r="AG3537">
        <v>0</v>
      </c>
      <c r="AH3537">
        <v>8760</v>
      </c>
      <c r="AI3537">
        <v>0.34685176610946655</v>
      </c>
      <c r="AJ3537">
        <v>38.174327850341797</v>
      </c>
      <c r="AK3537">
        <v>-9709.39453125</v>
      </c>
      <c r="AL3537">
        <v>-31.955390930175781</v>
      </c>
      <c r="AM3537">
        <v>21308.365234375</v>
      </c>
      <c r="AN3537">
        <v>70.129722595214844</v>
      </c>
      <c r="AO3537" s="92"/>
      <c r="AP3537" s="82" t="s">
        <v>372</v>
      </c>
      <c r="AQ3537" s="82" t="s">
        <v>326</v>
      </c>
      <c r="AR3537" s="82"/>
      <c r="AS3537">
        <v>0</v>
      </c>
      <c r="AT3537">
        <v>0</v>
      </c>
      <c r="AU3537">
        <v>2035</v>
      </c>
      <c r="AY3537">
        <v>0</v>
      </c>
      <c r="AZ3537">
        <v>0</v>
      </c>
      <c r="BA3537" s="82" t="s">
        <v>398</v>
      </c>
      <c r="BB3537">
        <v>14299</v>
      </c>
      <c r="BC3537">
        <v>100</v>
      </c>
      <c r="BD3537" s="92"/>
      <c r="BE3537" s="92"/>
      <c r="BF3537">
        <v>303842.15625</v>
      </c>
      <c r="BG3537">
        <v>0</v>
      </c>
      <c r="BH3537">
        <v>0</v>
      </c>
      <c r="BI3537" s="92"/>
      <c r="BJ3537" s="92"/>
      <c r="BK3537" s="92"/>
      <c r="BL3537">
        <v>0</v>
      </c>
    </row>
    <row r="3538" spans="1:64" x14ac:dyDescent="0.25">
      <c r="A3538" s="82" t="s">
        <v>297</v>
      </c>
      <c r="B3538" s="82" t="s">
        <v>397</v>
      </c>
      <c r="C3538" s="82" t="s">
        <v>109</v>
      </c>
      <c r="D3538" s="82" t="s">
        <v>298</v>
      </c>
      <c r="E3538" s="82" t="s">
        <v>55</v>
      </c>
      <c r="F3538" s="82" t="s">
        <v>373</v>
      </c>
      <c r="G3538" s="82" t="s">
        <v>373</v>
      </c>
      <c r="H3538">
        <v>34.685176849365234</v>
      </c>
      <c r="I3538">
        <v>100</v>
      </c>
      <c r="J3538">
        <v>34.685176849365234</v>
      </c>
      <c r="K3538" s="92"/>
      <c r="L3538">
        <v>0</v>
      </c>
      <c r="M3538" s="92"/>
      <c r="N3538" s="92"/>
      <c r="O3538" s="92"/>
      <c r="P3538">
        <v>16365.205078125</v>
      </c>
      <c r="Q3538" s="92"/>
      <c r="R3538" s="92"/>
      <c r="S3538">
        <v>-1</v>
      </c>
      <c r="T3538">
        <v>0</v>
      </c>
      <c r="U3538" s="82" t="s">
        <v>160</v>
      </c>
      <c r="V3538" s="92"/>
      <c r="W3538">
        <v>303842.15625</v>
      </c>
      <c r="X3538" s="92"/>
      <c r="Y3538">
        <v>0</v>
      </c>
      <c r="Z3538">
        <v>11598.9697265625</v>
      </c>
      <c r="AA3538">
        <v>11598.9697265625</v>
      </c>
      <c r="AB3538">
        <v>0</v>
      </c>
      <c r="AC3538">
        <v>-1</v>
      </c>
      <c r="AD3538">
        <v>0</v>
      </c>
      <c r="AE3538">
        <v>0</v>
      </c>
      <c r="AF3538">
        <v>0</v>
      </c>
      <c r="AG3538">
        <v>0</v>
      </c>
      <c r="AH3538">
        <v>8760</v>
      </c>
      <c r="AI3538">
        <v>0.34685176610946655</v>
      </c>
      <c r="AJ3538">
        <v>38.174327850341797</v>
      </c>
      <c r="AK3538">
        <v>-9709.39453125</v>
      </c>
      <c r="AL3538">
        <v>-31.955390930175781</v>
      </c>
      <c r="AM3538">
        <v>21308.365234375</v>
      </c>
      <c r="AN3538">
        <v>70.129722595214844</v>
      </c>
      <c r="AO3538" s="92"/>
      <c r="AP3538" s="82" t="s">
        <v>374</v>
      </c>
      <c r="AQ3538" s="82" t="s">
        <v>326</v>
      </c>
      <c r="AR3538" s="82"/>
      <c r="AS3538">
        <v>0</v>
      </c>
      <c r="AT3538">
        <v>0</v>
      </c>
      <c r="AU3538">
        <v>2035</v>
      </c>
      <c r="AY3538">
        <v>0</v>
      </c>
      <c r="AZ3538">
        <v>0</v>
      </c>
      <c r="BA3538" s="82" t="s">
        <v>398</v>
      </c>
      <c r="BB3538">
        <v>14300</v>
      </c>
      <c r="BC3538">
        <v>100</v>
      </c>
      <c r="BD3538" s="92"/>
      <c r="BE3538" s="92"/>
      <c r="BF3538">
        <v>303842.15625</v>
      </c>
      <c r="BG3538">
        <v>0</v>
      </c>
      <c r="BH3538">
        <v>0</v>
      </c>
      <c r="BI3538" s="92"/>
      <c r="BJ3538" s="92"/>
      <c r="BK3538" s="92"/>
      <c r="BL3538">
        <v>0</v>
      </c>
    </row>
    <row r="3539" spans="1:64" x14ac:dyDescent="0.25">
      <c r="A3539" s="82" t="s">
        <v>297</v>
      </c>
      <c r="B3539" s="82" t="s">
        <v>397</v>
      </c>
      <c r="C3539" s="82" t="s">
        <v>109</v>
      </c>
      <c r="D3539" s="82" t="s">
        <v>309</v>
      </c>
      <c r="E3539" s="82" t="s">
        <v>310</v>
      </c>
      <c r="F3539" s="82" t="s">
        <v>373</v>
      </c>
      <c r="G3539" s="82" t="s">
        <v>373</v>
      </c>
      <c r="H3539">
        <v>34.685176849365234</v>
      </c>
      <c r="I3539">
        <v>100</v>
      </c>
      <c r="J3539">
        <v>34.685176849365234</v>
      </c>
      <c r="K3539" s="92"/>
      <c r="L3539">
        <v>0</v>
      </c>
      <c r="M3539" s="92"/>
      <c r="N3539" s="92"/>
      <c r="O3539" s="92"/>
      <c r="P3539">
        <v>16365.205078125</v>
      </c>
      <c r="Q3539" s="92"/>
      <c r="R3539" s="92"/>
      <c r="S3539">
        <v>-1</v>
      </c>
      <c r="T3539">
        <v>0</v>
      </c>
      <c r="U3539" s="82" t="s">
        <v>160</v>
      </c>
      <c r="V3539" s="92"/>
      <c r="W3539">
        <v>303842.15625</v>
      </c>
      <c r="X3539" s="92"/>
      <c r="Y3539">
        <v>0</v>
      </c>
      <c r="Z3539">
        <v>11598.9697265625</v>
      </c>
      <c r="AA3539">
        <v>11598.9697265625</v>
      </c>
      <c r="AB3539">
        <v>0</v>
      </c>
      <c r="AC3539">
        <v>-1</v>
      </c>
      <c r="AD3539">
        <v>0</v>
      </c>
      <c r="AE3539">
        <v>0</v>
      </c>
      <c r="AF3539">
        <v>0</v>
      </c>
      <c r="AG3539">
        <v>0</v>
      </c>
      <c r="AH3539">
        <v>8760</v>
      </c>
      <c r="AI3539">
        <v>0.34685176610946655</v>
      </c>
      <c r="AJ3539">
        <v>38.174327850341797</v>
      </c>
      <c r="AK3539">
        <v>-9709.39453125</v>
      </c>
      <c r="AL3539">
        <v>-31.955390930175781</v>
      </c>
      <c r="AM3539">
        <v>21308.365234375</v>
      </c>
      <c r="AN3539">
        <v>70.129722595214844</v>
      </c>
      <c r="AO3539" s="92"/>
      <c r="AP3539" s="82" t="s">
        <v>374</v>
      </c>
      <c r="AQ3539" s="82" t="s">
        <v>326</v>
      </c>
      <c r="AR3539" s="82"/>
      <c r="AS3539">
        <v>0</v>
      </c>
      <c r="AT3539">
        <v>0</v>
      </c>
      <c r="AU3539">
        <v>2035</v>
      </c>
      <c r="AY3539">
        <v>0</v>
      </c>
      <c r="AZ3539">
        <v>0</v>
      </c>
      <c r="BA3539" s="82" t="s">
        <v>398</v>
      </c>
      <c r="BB3539">
        <v>14301</v>
      </c>
      <c r="BC3539">
        <v>100</v>
      </c>
      <c r="BD3539" s="92"/>
      <c r="BE3539" s="92"/>
      <c r="BF3539">
        <v>303842.15625</v>
      </c>
      <c r="BG3539">
        <v>0</v>
      </c>
      <c r="BH3539">
        <v>0</v>
      </c>
      <c r="BI3539" s="92"/>
      <c r="BJ3539" s="92"/>
      <c r="BK3539" s="92"/>
      <c r="BL3539">
        <v>0</v>
      </c>
    </row>
    <row r="3540" spans="1:64" x14ac:dyDescent="0.25">
      <c r="A3540" s="82" t="s">
        <v>297</v>
      </c>
      <c r="B3540" s="82" t="s">
        <v>397</v>
      </c>
      <c r="C3540" s="82" t="s">
        <v>109</v>
      </c>
      <c r="D3540" s="82" t="s">
        <v>298</v>
      </c>
      <c r="E3540" s="82" t="s">
        <v>55</v>
      </c>
      <c r="F3540" s="82" t="s">
        <v>375</v>
      </c>
      <c r="G3540" s="82" t="s">
        <v>375</v>
      </c>
      <c r="H3540">
        <v>34.685176849365234</v>
      </c>
      <c r="I3540">
        <v>100</v>
      </c>
      <c r="J3540">
        <v>34.685176849365234</v>
      </c>
      <c r="K3540" s="92"/>
      <c r="L3540">
        <v>0</v>
      </c>
      <c r="M3540" s="92"/>
      <c r="N3540" s="92"/>
      <c r="O3540" s="92"/>
      <c r="P3540">
        <v>16447.775390625</v>
      </c>
      <c r="Q3540" s="92"/>
      <c r="R3540" s="92"/>
      <c r="S3540">
        <v>-1</v>
      </c>
      <c r="T3540">
        <v>0</v>
      </c>
      <c r="U3540" s="82" t="s">
        <v>160</v>
      </c>
      <c r="V3540" s="92"/>
      <c r="W3540">
        <v>303842.15625</v>
      </c>
      <c r="X3540" s="92"/>
      <c r="Y3540">
        <v>0</v>
      </c>
      <c r="Z3540">
        <v>11598.9697265625</v>
      </c>
      <c r="AA3540">
        <v>11598.9697265625</v>
      </c>
      <c r="AB3540">
        <v>0</v>
      </c>
      <c r="AC3540">
        <v>-1</v>
      </c>
      <c r="AD3540">
        <v>0</v>
      </c>
      <c r="AE3540">
        <v>0</v>
      </c>
      <c r="AF3540">
        <v>0</v>
      </c>
      <c r="AG3540">
        <v>1</v>
      </c>
      <c r="AH3540">
        <v>8760</v>
      </c>
      <c r="AI3540">
        <v>0.34685176610946655</v>
      </c>
      <c r="AJ3540">
        <v>38.174327850341797</v>
      </c>
      <c r="AK3540">
        <v>-9709.39453125</v>
      </c>
      <c r="AL3540">
        <v>-31.955390930175781</v>
      </c>
      <c r="AM3540">
        <v>21308.365234375</v>
      </c>
      <c r="AN3540">
        <v>70.129722595214844</v>
      </c>
      <c r="AO3540" s="92"/>
      <c r="AP3540" s="82" t="s">
        <v>359</v>
      </c>
      <c r="AQ3540" s="82" t="s">
        <v>326</v>
      </c>
      <c r="AR3540" s="82"/>
      <c r="AS3540">
        <v>0</v>
      </c>
      <c r="AT3540">
        <v>0</v>
      </c>
      <c r="AU3540">
        <v>2035</v>
      </c>
      <c r="AY3540">
        <v>0</v>
      </c>
      <c r="AZ3540">
        <v>0</v>
      </c>
      <c r="BA3540" s="82" t="s">
        <v>398</v>
      </c>
      <c r="BB3540">
        <v>14302</v>
      </c>
      <c r="BC3540">
        <v>100</v>
      </c>
      <c r="BD3540" s="92"/>
      <c r="BE3540" s="92"/>
      <c r="BF3540">
        <v>303842.15625</v>
      </c>
      <c r="BG3540">
        <v>0</v>
      </c>
      <c r="BH3540">
        <v>0</v>
      </c>
      <c r="BI3540" s="92"/>
      <c r="BJ3540" s="92"/>
      <c r="BK3540" s="92"/>
      <c r="BL3540">
        <v>0</v>
      </c>
    </row>
    <row r="3541" spans="1:64" x14ac:dyDescent="0.25">
      <c r="A3541" s="82" t="s">
        <v>297</v>
      </c>
      <c r="B3541" s="82" t="s">
        <v>397</v>
      </c>
      <c r="C3541" s="82" t="s">
        <v>109</v>
      </c>
      <c r="D3541" s="82" t="s">
        <v>309</v>
      </c>
      <c r="E3541" s="82" t="s">
        <v>310</v>
      </c>
      <c r="F3541" s="82" t="s">
        <v>375</v>
      </c>
      <c r="G3541" s="82" t="s">
        <v>375</v>
      </c>
      <c r="H3541">
        <v>34.685176849365234</v>
      </c>
      <c r="I3541">
        <v>100</v>
      </c>
      <c r="J3541">
        <v>34.685176849365234</v>
      </c>
      <c r="K3541" s="92"/>
      <c r="L3541">
        <v>0</v>
      </c>
      <c r="M3541" s="92"/>
      <c r="N3541" s="92"/>
      <c r="O3541" s="92"/>
      <c r="P3541">
        <v>16447.775390625</v>
      </c>
      <c r="Q3541" s="92"/>
      <c r="R3541" s="92"/>
      <c r="S3541">
        <v>-1</v>
      </c>
      <c r="T3541">
        <v>0</v>
      </c>
      <c r="U3541" s="82" t="s">
        <v>160</v>
      </c>
      <c r="V3541" s="92"/>
      <c r="W3541">
        <v>303842.15625</v>
      </c>
      <c r="X3541" s="92"/>
      <c r="Y3541">
        <v>0</v>
      </c>
      <c r="Z3541">
        <v>11598.9697265625</v>
      </c>
      <c r="AA3541">
        <v>11598.9697265625</v>
      </c>
      <c r="AB3541">
        <v>0</v>
      </c>
      <c r="AC3541">
        <v>-1</v>
      </c>
      <c r="AD3541">
        <v>0</v>
      </c>
      <c r="AE3541">
        <v>0</v>
      </c>
      <c r="AF3541">
        <v>0</v>
      </c>
      <c r="AG3541">
        <v>1</v>
      </c>
      <c r="AH3541">
        <v>8760</v>
      </c>
      <c r="AI3541">
        <v>0.34685176610946655</v>
      </c>
      <c r="AJ3541">
        <v>38.174327850341797</v>
      </c>
      <c r="AK3541">
        <v>-9709.39453125</v>
      </c>
      <c r="AL3541">
        <v>-31.955390930175781</v>
      </c>
      <c r="AM3541">
        <v>21308.365234375</v>
      </c>
      <c r="AN3541">
        <v>70.129722595214844</v>
      </c>
      <c r="AO3541" s="92"/>
      <c r="AP3541" s="82" t="s">
        <v>359</v>
      </c>
      <c r="AQ3541" s="82" t="s">
        <v>326</v>
      </c>
      <c r="AR3541" s="82"/>
      <c r="AS3541">
        <v>0</v>
      </c>
      <c r="AT3541">
        <v>0</v>
      </c>
      <c r="AU3541">
        <v>2035</v>
      </c>
      <c r="AY3541">
        <v>0</v>
      </c>
      <c r="AZ3541">
        <v>0</v>
      </c>
      <c r="BA3541" s="82" t="s">
        <v>398</v>
      </c>
      <c r="BB3541">
        <v>14303</v>
      </c>
      <c r="BC3541">
        <v>100</v>
      </c>
      <c r="BD3541" s="92"/>
      <c r="BE3541" s="92"/>
      <c r="BF3541">
        <v>303842.15625</v>
      </c>
      <c r="BG3541">
        <v>0</v>
      </c>
      <c r="BH3541">
        <v>0</v>
      </c>
      <c r="BI3541" s="92"/>
      <c r="BJ3541" s="92"/>
      <c r="BK3541" s="92"/>
      <c r="BL3541">
        <v>0</v>
      </c>
    </row>
    <row r="3542" spans="1:64" x14ac:dyDescent="0.25">
      <c r="A3542" s="82" t="s">
        <v>297</v>
      </c>
      <c r="B3542" s="82" t="s">
        <v>397</v>
      </c>
      <c r="C3542" s="82" t="s">
        <v>109</v>
      </c>
      <c r="D3542" s="82" t="s">
        <v>303</v>
      </c>
      <c r="E3542" s="82" t="s">
        <v>304</v>
      </c>
      <c r="F3542" s="82" t="s">
        <v>376</v>
      </c>
      <c r="G3542" s="82" t="s">
        <v>376</v>
      </c>
      <c r="H3542">
        <v>0</v>
      </c>
      <c r="I3542">
        <v>0</v>
      </c>
      <c r="J3542">
        <v>0</v>
      </c>
      <c r="K3542" s="92"/>
      <c r="L3542">
        <v>0</v>
      </c>
      <c r="M3542" s="92"/>
      <c r="N3542" s="92"/>
      <c r="O3542" s="92"/>
      <c r="P3542">
        <v>0</v>
      </c>
      <c r="Q3542" s="92"/>
      <c r="R3542" s="92"/>
      <c r="S3542">
        <v>-1</v>
      </c>
      <c r="T3542">
        <v>0</v>
      </c>
      <c r="U3542" s="82" t="s">
        <v>160</v>
      </c>
      <c r="V3542" s="92"/>
      <c r="W3542">
        <v>0</v>
      </c>
      <c r="X3542" s="92"/>
      <c r="Y3542">
        <v>0</v>
      </c>
      <c r="Z3542">
        <v>0</v>
      </c>
      <c r="AA3542">
        <v>0</v>
      </c>
      <c r="AB3542">
        <v>0</v>
      </c>
      <c r="AC3542">
        <v>-1</v>
      </c>
      <c r="AD3542">
        <v>0</v>
      </c>
      <c r="AE3542">
        <v>0</v>
      </c>
      <c r="AF3542">
        <v>0</v>
      </c>
      <c r="AG3542">
        <v>0</v>
      </c>
      <c r="AH3542">
        <v>0</v>
      </c>
      <c r="AK3542">
        <v>0</v>
      </c>
      <c r="AM3542">
        <v>0</v>
      </c>
      <c r="AO3542" s="92"/>
      <c r="AP3542" s="82" t="s">
        <v>363</v>
      </c>
      <c r="AQ3542" s="82" t="s">
        <v>326</v>
      </c>
      <c r="AR3542" s="82"/>
      <c r="AS3542">
        <v>0</v>
      </c>
      <c r="AT3542">
        <v>0</v>
      </c>
      <c r="AU3542">
        <v>2035</v>
      </c>
      <c r="AY3542">
        <v>0</v>
      </c>
      <c r="AZ3542">
        <v>0</v>
      </c>
      <c r="BA3542" s="82" t="s">
        <v>398</v>
      </c>
      <c r="BB3542">
        <v>14304</v>
      </c>
      <c r="BC3542">
        <v>0</v>
      </c>
      <c r="BD3542" s="92"/>
      <c r="BE3542" s="92"/>
      <c r="BF3542">
        <v>0</v>
      </c>
      <c r="BG3542">
        <v>0</v>
      </c>
      <c r="BH3542">
        <v>0</v>
      </c>
      <c r="BI3542" s="92"/>
      <c r="BJ3542" s="92"/>
      <c r="BK3542" s="92"/>
      <c r="BL3542">
        <v>0</v>
      </c>
    </row>
    <row r="3543" spans="1:64" x14ac:dyDescent="0.25">
      <c r="A3543" s="82" t="s">
        <v>297</v>
      </c>
      <c r="B3543" s="82" t="s">
        <v>397</v>
      </c>
      <c r="C3543" s="82" t="s">
        <v>109</v>
      </c>
      <c r="D3543" s="82" t="s">
        <v>307</v>
      </c>
      <c r="E3543" s="82" t="s">
        <v>60</v>
      </c>
      <c r="F3543" s="82" t="s">
        <v>377</v>
      </c>
      <c r="G3543" s="82" t="s">
        <v>377</v>
      </c>
      <c r="H3543">
        <v>100</v>
      </c>
      <c r="I3543">
        <v>100</v>
      </c>
      <c r="J3543">
        <v>-1.8705421686172485</v>
      </c>
      <c r="K3543" s="92"/>
      <c r="L3543">
        <v>87.565162658691406</v>
      </c>
      <c r="M3543" s="92"/>
      <c r="N3543" s="92"/>
      <c r="O3543" s="92"/>
      <c r="P3543">
        <v>14873.4560546875</v>
      </c>
      <c r="Q3543" s="92"/>
      <c r="R3543" s="92"/>
      <c r="S3543">
        <v>-1</v>
      </c>
      <c r="T3543">
        <v>0</v>
      </c>
      <c r="U3543" s="82" t="s">
        <v>378</v>
      </c>
      <c r="V3543" s="92"/>
      <c r="W3543">
        <v>-16385.94921875</v>
      </c>
      <c r="X3543" s="92"/>
      <c r="Y3543">
        <v>0</v>
      </c>
      <c r="Z3543">
        <v>4043.857666015625</v>
      </c>
      <c r="AA3543">
        <v>4043.857666015625</v>
      </c>
      <c r="AB3543">
        <v>0</v>
      </c>
      <c r="AC3543">
        <v>-1</v>
      </c>
      <c r="AD3543">
        <v>0</v>
      </c>
      <c r="AE3543">
        <v>0</v>
      </c>
      <c r="AF3543">
        <v>0</v>
      </c>
      <c r="AG3543">
        <v>757</v>
      </c>
      <c r="AH3543">
        <v>4580</v>
      </c>
      <c r="AI3543">
        <v>-1.8705422058701515E-2</v>
      </c>
      <c r="AK3543">
        <v>0</v>
      </c>
      <c r="AM3543">
        <v>1020.1564331054688</v>
      </c>
      <c r="AO3543" s="92"/>
      <c r="AP3543" s="82" t="s">
        <v>347</v>
      </c>
      <c r="AQ3543" s="82" t="s">
        <v>379</v>
      </c>
      <c r="AR3543" s="82"/>
      <c r="AS3543">
        <v>0</v>
      </c>
      <c r="AT3543">
        <v>0</v>
      </c>
      <c r="AU3543">
        <v>2035</v>
      </c>
      <c r="AY3543">
        <v>0</v>
      </c>
      <c r="AZ3543">
        <v>0</v>
      </c>
      <c r="BA3543" s="82" t="s">
        <v>398</v>
      </c>
      <c r="BB3543">
        <v>14305</v>
      </c>
      <c r="BC3543">
        <v>100</v>
      </c>
      <c r="BD3543" s="92"/>
      <c r="BE3543" s="92"/>
      <c r="BF3543">
        <v>82596.3671875</v>
      </c>
      <c r="BG3543">
        <v>84134.96875</v>
      </c>
      <c r="BH3543">
        <v>4089.8486328125</v>
      </c>
      <c r="BI3543" s="92"/>
      <c r="BJ3543" s="92"/>
      <c r="BK3543" s="92"/>
      <c r="BL3543">
        <v>0</v>
      </c>
    </row>
    <row r="3544" spans="1:64" x14ac:dyDescent="0.25">
      <c r="A3544" s="82" t="s">
        <v>297</v>
      </c>
      <c r="B3544" s="82" t="s">
        <v>397</v>
      </c>
      <c r="C3544" s="82" t="s">
        <v>109</v>
      </c>
      <c r="D3544" s="82" t="s">
        <v>311</v>
      </c>
      <c r="E3544" s="82" t="s">
        <v>312</v>
      </c>
      <c r="F3544" s="82" t="s">
        <v>377</v>
      </c>
      <c r="G3544" s="82" t="s">
        <v>377</v>
      </c>
      <c r="H3544">
        <v>50</v>
      </c>
      <c r="I3544">
        <v>50</v>
      </c>
      <c r="J3544">
        <v>-0.93527108430862427</v>
      </c>
      <c r="K3544" s="92"/>
      <c r="L3544">
        <v>43.782581329345703</v>
      </c>
      <c r="M3544" s="92"/>
      <c r="N3544" s="92"/>
      <c r="O3544" s="92"/>
      <c r="P3544">
        <v>7436.72802734375</v>
      </c>
      <c r="Q3544" s="92"/>
      <c r="R3544" s="92"/>
      <c r="S3544">
        <v>-1</v>
      </c>
      <c r="T3544">
        <v>0</v>
      </c>
      <c r="U3544" s="82" t="s">
        <v>378</v>
      </c>
      <c r="V3544" s="92"/>
      <c r="W3544">
        <v>-8192.974609375</v>
      </c>
      <c r="X3544" s="92"/>
      <c r="Y3544">
        <v>0</v>
      </c>
      <c r="Z3544">
        <v>2021.9288330078125</v>
      </c>
      <c r="AA3544">
        <v>2021.9288330078125</v>
      </c>
      <c r="AB3544">
        <v>0</v>
      </c>
      <c r="AC3544">
        <v>-1</v>
      </c>
      <c r="AD3544">
        <v>0</v>
      </c>
      <c r="AE3544">
        <v>0</v>
      </c>
      <c r="AF3544">
        <v>0</v>
      </c>
      <c r="AG3544">
        <v>757</v>
      </c>
      <c r="AH3544">
        <v>4580</v>
      </c>
      <c r="AI3544">
        <v>-1.8705422058701515E-2</v>
      </c>
      <c r="AK3544">
        <v>0</v>
      </c>
      <c r="AM3544">
        <v>510.07821655273438</v>
      </c>
      <c r="AO3544" s="92"/>
      <c r="AP3544" s="82" t="s">
        <v>347</v>
      </c>
      <c r="AQ3544" s="82" t="s">
        <v>379</v>
      </c>
      <c r="AR3544" s="82"/>
      <c r="AS3544">
        <v>0</v>
      </c>
      <c r="AT3544">
        <v>0</v>
      </c>
      <c r="AU3544">
        <v>2035</v>
      </c>
      <c r="AY3544">
        <v>0</v>
      </c>
      <c r="AZ3544">
        <v>0</v>
      </c>
      <c r="BA3544" s="82" t="s">
        <v>398</v>
      </c>
      <c r="BB3544">
        <v>14306</v>
      </c>
      <c r="BC3544">
        <v>50</v>
      </c>
      <c r="BD3544" s="92"/>
      <c r="BE3544" s="92"/>
      <c r="BF3544">
        <v>41298.18359375</v>
      </c>
      <c r="BG3544">
        <v>42067.484375</v>
      </c>
      <c r="BH3544">
        <v>2044.92431640625</v>
      </c>
      <c r="BI3544" s="92"/>
      <c r="BJ3544" s="92"/>
      <c r="BK3544" s="92"/>
      <c r="BL3544">
        <v>0</v>
      </c>
    </row>
    <row r="3545" spans="1:64" x14ac:dyDescent="0.25">
      <c r="A3545" s="82" t="s">
        <v>297</v>
      </c>
      <c r="B3545" s="82" t="s">
        <v>397</v>
      </c>
      <c r="C3545" s="82" t="s">
        <v>109</v>
      </c>
      <c r="D3545" s="82" t="s">
        <v>306</v>
      </c>
      <c r="E3545" s="82" t="s">
        <v>59</v>
      </c>
      <c r="F3545" s="82" t="s">
        <v>380</v>
      </c>
      <c r="G3545" s="82" t="s">
        <v>380</v>
      </c>
      <c r="H3545">
        <v>200</v>
      </c>
      <c r="I3545">
        <v>200</v>
      </c>
      <c r="J3545">
        <v>-3.737123966217041</v>
      </c>
      <c r="K3545" s="92"/>
      <c r="L3545">
        <v>174.91390991210938</v>
      </c>
      <c r="M3545" s="92"/>
      <c r="N3545" s="92"/>
      <c r="O3545" s="92"/>
      <c r="P3545">
        <v>29141.404296875</v>
      </c>
      <c r="Q3545" s="92"/>
      <c r="R3545" s="92"/>
      <c r="S3545">
        <v>-1</v>
      </c>
      <c r="T3545">
        <v>0</v>
      </c>
      <c r="U3545" s="82" t="s">
        <v>378</v>
      </c>
      <c r="V3545" s="92"/>
      <c r="W3545">
        <v>-32737.205078125</v>
      </c>
      <c r="X3545" s="92"/>
      <c r="Y3545">
        <v>0</v>
      </c>
      <c r="Z3545">
        <v>8079.74072265625</v>
      </c>
      <c r="AA3545">
        <v>8079.74072265625</v>
      </c>
      <c r="AB3545">
        <v>0</v>
      </c>
      <c r="AC3545">
        <v>-1</v>
      </c>
      <c r="AD3545">
        <v>0</v>
      </c>
      <c r="AE3545">
        <v>0</v>
      </c>
      <c r="AF3545">
        <v>0</v>
      </c>
      <c r="AG3545">
        <v>757</v>
      </c>
      <c r="AH3545">
        <v>4580</v>
      </c>
      <c r="AI3545">
        <v>-1.8685620278120041E-2</v>
      </c>
      <c r="AK3545">
        <v>0</v>
      </c>
      <c r="AM3545">
        <v>2040.972900390625</v>
      </c>
      <c r="AO3545" s="92"/>
      <c r="AP3545" s="82" t="s">
        <v>357</v>
      </c>
      <c r="AQ3545" s="82" t="s">
        <v>381</v>
      </c>
      <c r="AR3545" s="82"/>
      <c r="AS3545">
        <v>0</v>
      </c>
      <c r="AT3545">
        <v>0</v>
      </c>
      <c r="AU3545">
        <v>2035</v>
      </c>
      <c r="AY3545">
        <v>0</v>
      </c>
      <c r="AZ3545">
        <v>0</v>
      </c>
      <c r="BA3545" s="82" t="s">
        <v>398</v>
      </c>
      <c r="BB3545">
        <v>14307</v>
      </c>
      <c r="BC3545">
        <v>200</v>
      </c>
      <c r="BD3545" s="92"/>
      <c r="BE3545" s="92"/>
      <c r="BF3545">
        <v>165021.421875</v>
      </c>
      <c r="BG3545">
        <v>168094.828125</v>
      </c>
      <c r="BH3545">
        <v>8168.01806640625</v>
      </c>
      <c r="BI3545" s="92"/>
      <c r="BJ3545" s="92"/>
      <c r="BK3545" s="92"/>
      <c r="BL3545">
        <v>0</v>
      </c>
    </row>
    <row r="3546" spans="1:64" x14ac:dyDescent="0.25">
      <c r="A3546" s="82" t="s">
        <v>297</v>
      </c>
      <c r="B3546" s="82" t="s">
        <v>397</v>
      </c>
      <c r="C3546" s="82" t="s">
        <v>109</v>
      </c>
      <c r="D3546" s="82" t="s">
        <v>305</v>
      </c>
      <c r="E3546" s="82" t="s">
        <v>58</v>
      </c>
      <c r="F3546" s="82" t="s">
        <v>382</v>
      </c>
      <c r="G3546" s="82" t="s">
        <v>382</v>
      </c>
      <c r="H3546">
        <v>50</v>
      </c>
      <c r="I3546">
        <v>50</v>
      </c>
      <c r="J3546">
        <v>-0.93357640504837036</v>
      </c>
      <c r="K3546" s="92"/>
      <c r="L3546">
        <v>43.6763916015625</v>
      </c>
      <c r="M3546" s="92"/>
      <c r="N3546" s="92"/>
      <c r="O3546" s="92"/>
      <c r="P3546">
        <v>7318.37890625</v>
      </c>
      <c r="Q3546" s="92"/>
      <c r="R3546" s="92"/>
      <c r="S3546">
        <v>-1</v>
      </c>
      <c r="T3546">
        <v>0</v>
      </c>
      <c r="U3546" s="82" t="s">
        <v>378</v>
      </c>
      <c r="V3546" s="92"/>
      <c r="W3546">
        <v>-8178.12890625</v>
      </c>
      <c r="X3546" s="92"/>
      <c r="Y3546">
        <v>0</v>
      </c>
      <c r="Z3546">
        <v>2018.5380859375</v>
      </c>
      <c r="AA3546">
        <v>2018.5380859375</v>
      </c>
      <c r="AB3546">
        <v>0</v>
      </c>
      <c r="AC3546">
        <v>-1</v>
      </c>
      <c r="AD3546">
        <v>0</v>
      </c>
      <c r="AE3546">
        <v>0</v>
      </c>
      <c r="AF3546">
        <v>0</v>
      </c>
      <c r="AG3546">
        <v>758</v>
      </c>
      <c r="AH3546">
        <v>4583</v>
      </c>
      <c r="AI3546">
        <v>-1.8671527504920959E-2</v>
      </c>
      <c r="AK3546">
        <v>0</v>
      </c>
      <c r="AM3546">
        <v>510.37753295898438</v>
      </c>
      <c r="AO3546" s="92"/>
      <c r="AP3546" s="82" t="s">
        <v>359</v>
      </c>
      <c r="AQ3546" s="82" t="s">
        <v>383</v>
      </c>
      <c r="AR3546" s="82"/>
      <c r="AS3546">
        <v>0</v>
      </c>
      <c r="AT3546">
        <v>0</v>
      </c>
      <c r="AU3546">
        <v>2035</v>
      </c>
      <c r="AY3546">
        <v>0</v>
      </c>
      <c r="AZ3546">
        <v>0</v>
      </c>
      <c r="BA3546" s="82" t="s">
        <v>398</v>
      </c>
      <c r="BB3546">
        <v>14308</v>
      </c>
      <c r="BC3546">
        <v>50</v>
      </c>
      <c r="BD3546" s="92"/>
      <c r="BE3546" s="92"/>
      <c r="BF3546">
        <v>41226.4609375</v>
      </c>
      <c r="BG3546">
        <v>41993.90234375</v>
      </c>
      <c r="BH3546">
        <v>2039.93310546875</v>
      </c>
      <c r="BI3546" s="92"/>
      <c r="BJ3546" s="92"/>
      <c r="BK3546" s="92"/>
      <c r="BL3546">
        <v>0</v>
      </c>
    </row>
    <row r="3547" spans="1:64" x14ac:dyDescent="0.25">
      <c r="A3547" s="82" t="s">
        <v>297</v>
      </c>
      <c r="B3547" s="82" t="s">
        <v>397</v>
      </c>
      <c r="C3547" s="82" t="s">
        <v>109</v>
      </c>
      <c r="D3547" s="82" t="s">
        <v>307</v>
      </c>
      <c r="E3547" s="82" t="s">
        <v>60</v>
      </c>
      <c r="F3547" s="82" t="s">
        <v>382</v>
      </c>
      <c r="G3547" s="82" t="s">
        <v>382</v>
      </c>
      <c r="H3547">
        <v>50</v>
      </c>
      <c r="I3547">
        <v>50</v>
      </c>
      <c r="J3547">
        <v>-0.93357640504837036</v>
      </c>
      <c r="K3547" s="92"/>
      <c r="L3547">
        <v>43.6763916015625</v>
      </c>
      <c r="M3547" s="92"/>
      <c r="N3547" s="92"/>
      <c r="O3547" s="92"/>
      <c r="P3547">
        <v>7318.37890625</v>
      </c>
      <c r="Q3547" s="92"/>
      <c r="R3547" s="92"/>
      <c r="S3547">
        <v>-1</v>
      </c>
      <c r="T3547">
        <v>0</v>
      </c>
      <c r="U3547" s="82" t="s">
        <v>378</v>
      </c>
      <c r="V3547" s="92"/>
      <c r="W3547">
        <v>-8178.12890625</v>
      </c>
      <c r="X3547" s="92"/>
      <c r="Y3547">
        <v>0</v>
      </c>
      <c r="Z3547">
        <v>2018.5380859375</v>
      </c>
      <c r="AA3547">
        <v>2018.5380859375</v>
      </c>
      <c r="AB3547">
        <v>0</v>
      </c>
      <c r="AC3547">
        <v>-1</v>
      </c>
      <c r="AD3547">
        <v>0</v>
      </c>
      <c r="AE3547">
        <v>0</v>
      </c>
      <c r="AF3547">
        <v>0</v>
      </c>
      <c r="AG3547">
        <v>758</v>
      </c>
      <c r="AH3547">
        <v>4583</v>
      </c>
      <c r="AI3547">
        <v>-1.8671527504920959E-2</v>
      </c>
      <c r="AK3547">
        <v>0</v>
      </c>
      <c r="AM3547">
        <v>510.37753295898438</v>
      </c>
      <c r="AO3547" s="92"/>
      <c r="AP3547" s="82" t="s">
        <v>359</v>
      </c>
      <c r="AQ3547" s="82" t="s">
        <v>383</v>
      </c>
      <c r="AR3547" s="82"/>
      <c r="AS3547">
        <v>0</v>
      </c>
      <c r="AT3547">
        <v>0</v>
      </c>
      <c r="AU3547">
        <v>2035</v>
      </c>
      <c r="AY3547">
        <v>0</v>
      </c>
      <c r="AZ3547">
        <v>0</v>
      </c>
      <c r="BA3547" s="82" t="s">
        <v>398</v>
      </c>
      <c r="BB3547">
        <v>14309</v>
      </c>
      <c r="BC3547">
        <v>50</v>
      </c>
      <c r="BD3547" s="92"/>
      <c r="BE3547" s="92"/>
      <c r="BF3547">
        <v>41226.4609375</v>
      </c>
      <c r="BG3547">
        <v>41993.90234375</v>
      </c>
      <c r="BH3547">
        <v>2039.93310546875</v>
      </c>
      <c r="BI3547" s="92"/>
      <c r="BJ3547" s="92"/>
      <c r="BK3547" s="92"/>
      <c r="BL3547">
        <v>0</v>
      </c>
    </row>
    <row r="3548" spans="1:64" x14ac:dyDescent="0.25">
      <c r="A3548" s="82" t="s">
        <v>297</v>
      </c>
      <c r="B3548" s="82" t="s">
        <v>397</v>
      </c>
      <c r="C3548" s="82" t="s">
        <v>109</v>
      </c>
      <c r="D3548" s="82" t="s">
        <v>308</v>
      </c>
      <c r="E3548" s="82" t="s">
        <v>61</v>
      </c>
      <c r="F3548" s="82" t="s">
        <v>382</v>
      </c>
      <c r="G3548" s="82" t="s">
        <v>382</v>
      </c>
      <c r="H3548">
        <v>50</v>
      </c>
      <c r="I3548">
        <v>50</v>
      </c>
      <c r="J3548">
        <v>-0.93357640504837036</v>
      </c>
      <c r="K3548" s="92"/>
      <c r="L3548">
        <v>43.6763916015625</v>
      </c>
      <c r="M3548" s="92"/>
      <c r="N3548" s="92"/>
      <c r="O3548" s="92"/>
      <c r="P3548">
        <v>7318.37890625</v>
      </c>
      <c r="Q3548" s="92"/>
      <c r="R3548" s="92"/>
      <c r="S3548">
        <v>-1</v>
      </c>
      <c r="T3548">
        <v>0</v>
      </c>
      <c r="U3548" s="82" t="s">
        <v>378</v>
      </c>
      <c r="V3548" s="92"/>
      <c r="W3548">
        <v>-8178.12890625</v>
      </c>
      <c r="X3548" s="92"/>
      <c r="Y3548">
        <v>0</v>
      </c>
      <c r="Z3548">
        <v>2018.5380859375</v>
      </c>
      <c r="AA3548">
        <v>2018.5380859375</v>
      </c>
      <c r="AB3548">
        <v>0</v>
      </c>
      <c r="AC3548">
        <v>-1</v>
      </c>
      <c r="AD3548">
        <v>0</v>
      </c>
      <c r="AE3548">
        <v>0</v>
      </c>
      <c r="AF3548">
        <v>0</v>
      </c>
      <c r="AG3548">
        <v>758</v>
      </c>
      <c r="AH3548">
        <v>4583</v>
      </c>
      <c r="AI3548">
        <v>-1.8671527504920959E-2</v>
      </c>
      <c r="AK3548">
        <v>0</v>
      </c>
      <c r="AM3548">
        <v>510.37753295898438</v>
      </c>
      <c r="AO3548" s="92"/>
      <c r="AP3548" s="82" t="s">
        <v>359</v>
      </c>
      <c r="AQ3548" s="82" t="s">
        <v>383</v>
      </c>
      <c r="AR3548" s="82"/>
      <c r="AS3548">
        <v>0</v>
      </c>
      <c r="AT3548">
        <v>0</v>
      </c>
      <c r="AU3548">
        <v>2035</v>
      </c>
      <c r="AY3548">
        <v>0</v>
      </c>
      <c r="AZ3548">
        <v>0</v>
      </c>
      <c r="BA3548" s="82" t="s">
        <v>398</v>
      </c>
      <c r="BB3548">
        <v>14310</v>
      </c>
      <c r="BC3548">
        <v>50</v>
      </c>
      <c r="BD3548" s="92"/>
      <c r="BE3548" s="92"/>
      <c r="BF3548">
        <v>41226.4609375</v>
      </c>
      <c r="BG3548">
        <v>41993.90234375</v>
      </c>
      <c r="BH3548">
        <v>2039.93310546875</v>
      </c>
      <c r="BI3548" s="92"/>
      <c r="BJ3548" s="92"/>
      <c r="BK3548" s="92"/>
      <c r="BL3548">
        <v>0</v>
      </c>
    </row>
    <row r="3549" spans="1:64" x14ac:dyDescent="0.25">
      <c r="A3549" s="82" t="s">
        <v>297</v>
      </c>
      <c r="B3549" s="82" t="s">
        <v>397</v>
      </c>
      <c r="C3549" s="82" t="s">
        <v>109</v>
      </c>
      <c r="D3549" s="82" t="s">
        <v>313</v>
      </c>
      <c r="E3549" s="82" t="s">
        <v>314</v>
      </c>
      <c r="F3549" s="82" t="s">
        <v>382</v>
      </c>
      <c r="G3549" s="82" t="s">
        <v>382</v>
      </c>
      <c r="H3549">
        <v>50</v>
      </c>
      <c r="I3549">
        <v>50</v>
      </c>
      <c r="J3549">
        <v>-0.93357640504837036</v>
      </c>
      <c r="K3549" s="92"/>
      <c r="L3549">
        <v>43.6763916015625</v>
      </c>
      <c r="M3549" s="92"/>
      <c r="N3549" s="92"/>
      <c r="O3549" s="92"/>
      <c r="P3549">
        <v>7318.37890625</v>
      </c>
      <c r="Q3549" s="92"/>
      <c r="R3549" s="92"/>
      <c r="S3549">
        <v>-1</v>
      </c>
      <c r="T3549">
        <v>0</v>
      </c>
      <c r="U3549" s="82" t="s">
        <v>378</v>
      </c>
      <c r="V3549" s="92"/>
      <c r="W3549">
        <v>-8178.12890625</v>
      </c>
      <c r="X3549" s="92"/>
      <c r="Y3549">
        <v>0</v>
      </c>
      <c r="Z3549">
        <v>2018.5380859375</v>
      </c>
      <c r="AA3549">
        <v>2018.5380859375</v>
      </c>
      <c r="AB3549">
        <v>0</v>
      </c>
      <c r="AC3549">
        <v>-1</v>
      </c>
      <c r="AD3549">
        <v>0</v>
      </c>
      <c r="AE3549">
        <v>0</v>
      </c>
      <c r="AF3549">
        <v>0</v>
      </c>
      <c r="AG3549">
        <v>758</v>
      </c>
      <c r="AH3549">
        <v>4583</v>
      </c>
      <c r="AI3549">
        <v>-1.8671527504920959E-2</v>
      </c>
      <c r="AK3549">
        <v>0</v>
      </c>
      <c r="AM3549">
        <v>510.37753295898438</v>
      </c>
      <c r="AO3549" s="92"/>
      <c r="AP3549" s="82" t="s">
        <v>359</v>
      </c>
      <c r="AQ3549" s="82" t="s">
        <v>383</v>
      </c>
      <c r="AR3549" s="82"/>
      <c r="AS3549">
        <v>0</v>
      </c>
      <c r="AT3549">
        <v>0</v>
      </c>
      <c r="AU3549">
        <v>2035</v>
      </c>
      <c r="AY3549">
        <v>0</v>
      </c>
      <c r="AZ3549">
        <v>0</v>
      </c>
      <c r="BA3549" s="82" t="s">
        <v>398</v>
      </c>
      <c r="BB3549">
        <v>14311</v>
      </c>
      <c r="BC3549">
        <v>50</v>
      </c>
      <c r="BD3549" s="92"/>
      <c r="BE3549" s="92"/>
      <c r="BF3549">
        <v>41226.4609375</v>
      </c>
      <c r="BG3549">
        <v>41993.90234375</v>
      </c>
      <c r="BH3549">
        <v>2039.93310546875</v>
      </c>
      <c r="BI3549" s="92"/>
      <c r="BJ3549" s="92"/>
      <c r="BK3549" s="92"/>
      <c r="BL3549">
        <v>0</v>
      </c>
    </row>
    <row r="3550" spans="1:64" x14ac:dyDescent="0.25">
      <c r="A3550" s="82" t="s">
        <v>297</v>
      </c>
      <c r="B3550" s="82" t="s">
        <v>397</v>
      </c>
      <c r="C3550" s="82" t="s">
        <v>109</v>
      </c>
      <c r="D3550" s="82" t="s">
        <v>306</v>
      </c>
      <c r="E3550" s="82" t="s">
        <v>59</v>
      </c>
      <c r="F3550" s="82" t="s">
        <v>384</v>
      </c>
      <c r="G3550" s="82" t="s">
        <v>384</v>
      </c>
      <c r="H3550">
        <v>32.770793914794922</v>
      </c>
      <c r="I3550">
        <v>32.770793914794922</v>
      </c>
      <c r="J3550">
        <v>32.770793914794922</v>
      </c>
      <c r="K3550" s="92"/>
      <c r="L3550">
        <v>0</v>
      </c>
      <c r="M3550" s="92"/>
      <c r="N3550" s="92"/>
      <c r="O3550" s="92"/>
      <c r="P3550">
        <v>25277.16796875</v>
      </c>
      <c r="Q3550" s="92"/>
      <c r="R3550" s="92"/>
      <c r="S3550">
        <v>-1</v>
      </c>
      <c r="T3550">
        <v>0</v>
      </c>
      <c r="U3550" s="82" t="s">
        <v>324</v>
      </c>
      <c r="V3550" s="92"/>
      <c r="W3550">
        <v>287072.15625</v>
      </c>
      <c r="X3550" s="92"/>
      <c r="Y3550">
        <v>0</v>
      </c>
      <c r="Z3550">
        <v>10629.1708984375</v>
      </c>
      <c r="AA3550">
        <v>10629.1708984375</v>
      </c>
      <c r="AB3550">
        <v>0</v>
      </c>
      <c r="AC3550">
        <v>-1</v>
      </c>
      <c r="AD3550">
        <v>0</v>
      </c>
      <c r="AE3550">
        <v>0</v>
      </c>
      <c r="AF3550">
        <v>0</v>
      </c>
      <c r="AG3550">
        <v>755</v>
      </c>
      <c r="AH3550">
        <v>4714</v>
      </c>
      <c r="AI3550">
        <v>1</v>
      </c>
      <c r="AJ3550">
        <v>37.026130676269531</v>
      </c>
      <c r="AK3550">
        <v>0</v>
      </c>
      <c r="AL3550">
        <v>0</v>
      </c>
      <c r="AM3550">
        <v>10629.1708984375</v>
      </c>
      <c r="AN3550">
        <v>37.026130676269531</v>
      </c>
      <c r="AO3550" s="92"/>
      <c r="AP3550" s="82" t="s">
        <v>351</v>
      </c>
      <c r="AQ3550" s="82" t="s">
        <v>326</v>
      </c>
      <c r="AR3550" s="82"/>
      <c r="AS3550">
        <v>0</v>
      </c>
      <c r="AT3550">
        <v>0</v>
      </c>
      <c r="AU3550">
        <v>2035</v>
      </c>
      <c r="AY3550">
        <v>0</v>
      </c>
      <c r="AZ3550">
        <v>0</v>
      </c>
      <c r="BA3550" s="82" t="s">
        <v>398</v>
      </c>
      <c r="BB3550">
        <v>14312</v>
      </c>
      <c r="BC3550">
        <v>200</v>
      </c>
      <c r="BD3550" s="92"/>
      <c r="BE3550" s="92"/>
      <c r="BF3550">
        <v>287072.15625</v>
      </c>
      <c r="BG3550">
        <v>0</v>
      </c>
      <c r="BH3550">
        <v>0</v>
      </c>
      <c r="BI3550" s="92"/>
      <c r="BJ3550" s="92"/>
      <c r="BK3550" s="92"/>
      <c r="BL3550">
        <v>0</v>
      </c>
    </row>
    <row r="3551" spans="1:64" x14ac:dyDescent="0.25">
      <c r="A3551" s="82" t="s">
        <v>297</v>
      </c>
      <c r="B3551" s="82" t="s">
        <v>397</v>
      </c>
      <c r="C3551" s="82" t="s">
        <v>109</v>
      </c>
      <c r="D3551" s="82" t="s">
        <v>311</v>
      </c>
      <c r="E3551" s="82" t="s">
        <v>312</v>
      </c>
      <c r="F3551" s="82" t="s">
        <v>384</v>
      </c>
      <c r="G3551" s="82" t="s">
        <v>384</v>
      </c>
      <c r="H3551">
        <v>49.156192779541016</v>
      </c>
      <c r="I3551">
        <v>49.15618896484375</v>
      </c>
      <c r="J3551">
        <v>49.156192779541016</v>
      </c>
      <c r="K3551" s="92"/>
      <c r="L3551">
        <v>0</v>
      </c>
      <c r="M3551" s="92"/>
      <c r="N3551" s="92"/>
      <c r="O3551" s="92"/>
      <c r="P3551">
        <v>37915.75390625</v>
      </c>
      <c r="Q3551" s="92"/>
      <c r="R3551" s="92"/>
      <c r="S3551">
        <v>-1</v>
      </c>
      <c r="T3551">
        <v>0</v>
      </c>
      <c r="U3551" s="82" t="s">
        <v>324</v>
      </c>
      <c r="V3551" s="92"/>
      <c r="W3551">
        <v>430608.25</v>
      </c>
      <c r="X3551" s="92"/>
      <c r="Y3551">
        <v>0</v>
      </c>
      <c r="Z3551">
        <v>15943.755859375</v>
      </c>
      <c r="AA3551">
        <v>15943.755859375</v>
      </c>
      <c r="AB3551">
        <v>0</v>
      </c>
      <c r="AC3551">
        <v>-1</v>
      </c>
      <c r="AD3551">
        <v>0</v>
      </c>
      <c r="AE3551">
        <v>0</v>
      </c>
      <c r="AF3551">
        <v>0</v>
      </c>
      <c r="AG3551">
        <v>755</v>
      </c>
      <c r="AH3551">
        <v>4714</v>
      </c>
      <c r="AI3551">
        <v>1</v>
      </c>
      <c r="AJ3551">
        <v>37.026130676269531</v>
      </c>
      <c r="AK3551">
        <v>0</v>
      </c>
      <c r="AL3551">
        <v>0</v>
      </c>
      <c r="AM3551">
        <v>15943.755859375</v>
      </c>
      <c r="AN3551">
        <v>37.026130676269531</v>
      </c>
      <c r="AO3551" s="92"/>
      <c r="AP3551" s="82" t="s">
        <v>351</v>
      </c>
      <c r="AQ3551" s="82" t="s">
        <v>326</v>
      </c>
      <c r="AR3551" s="82"/>
      <c r="AS3551">
        <v>0</v>
      </c>
      <c r="AT3551">
        <v>0</v>
      </c>
      <c r="AU3551">
        <v>2035</v>
      </c>
      <c r="AY3551">
        <v>0</v>
      </c>
      <c r="AZ3551">
        <v>0</v>
      </c>
      <c r="BA3551" s="82" t="s">
        <v>398</v>
      </c>
      <c r="BB3551">
        <v>14313</v>
      </c>
      <c r="BC3551">
        <v>300</v>
      </c>
      <c r="BD3551" s="92"/>
      <c r="BE3551" s="92"/>
      <c r="BF3551">
        <v>430608.25</v>
      </c>
      <c r="BG3551">
        <v>0</v>
      </c>
      <c r="BH3551">
        <v>0</v>
      </c>
      <c r="BI3551" s="92"/>
      <c r="BJ3551" s="92"/>
      <c r="BK3551" s="92"/>
      <c r="BL3551">
        <v>0</v>
      </c>
    </row>
    <row r="3552" spans="1:64" x14ac:dyDescent="0.25">
      <c r="A3552" s="82" t="s">
        <v>297</v>
      </c>
      <c r="B3552" s="82" t="s">
        <v>397</v>
      </c>
      <c r="C3552" s="82" t="s">
        <v>109</v>
      </c>
      <c r="D3552" s="82" t="s">
        <v>298</v>
      </c>
      <c r="E3552" s="82" t="s">
        <v>55</v>
      </c>
      <c r="F3552" s="82" t="s">
        <v>385</v>
      </c>
      <c r="G3552" s="82" t="s">
        <v>385</v>
      </c>
      <c r="H3552">
        <v>22.833641052246094</v>
      </c>
      <c r="I3552">
        <v>100</v>
      </c>
      <c r="J3552">
        <v>22.833641052246094</v>
      </c>
      <c r="K3552" s="92"/>
      <c r="L3552">
        <v>0</v>
      </c>
      <c r="M3552" s="92"/>
      <c r="N3552" s="92"/>
      <c r="O3552" s="92"/>
      <c r="P3552">
        <v>15236.7607421875</v>
      </c>
      <c r="Q3552" s="92"/>
      <c r="R3552" s="92"/>
      <c r="S3552">
        <v>-1</v>
      </c>
      <c r="T3552">
        <v>0</v>
      </c>
      <c r="U3552" s="82" t="s">
        <v>324</v>
      </c>
      <c r="V3552" s="92"/>
      <c r="W3552">
        <v>200022.6875</v>
      </c>
      <c r="X3552" s="92"/>
      <c r="Y3552">
        <v>0</v>
      </c>
      <c r="Z3552">
        <v>6550.7890625</v>
      </c>
      <c r="AA3552">
        <v>6550.7890625</v>
      </c>
      <c r="AB3552">
        <v>0</v>
      </c>
      <c r="AC3552">
        <v>-1</v>
      </c>
      <c r="AD3552">
        <v>0</v>
      </c>
      <c r="AE3552">
        <v>0</v>
      </c>
      <c r="AF3552">
        <v>0</v>
      </c>
      <c r="AG3552">
        <v>365</v>
      </c>
      <c r="AH3552">
        <v>4383</v>
      </c>
      <c r="AI3552">
        <v>0.22833640873432159</v>
      </c>
      <c r="AJ3552">
        <v>32.750228881835938</v>
      </c>
      <c r="AK3552">
        <v>-6391.8037109375</v>
      </c>
      <c r="AL3552">
        <v>-31.955390930175781</v>
      </c>
      <c r="AM3552">
        <v>12942.5927734375</v>
      </c>
      <c r="AN3552">
        <v>64.705619812011719</v>
      </c>
      <c r="AO3552" s="92"/>
      <c r="AP3552" s="82" t="s">
        <v>351</v>
      </c>
      <c r="AQ3552" s="82" t="s">
        <v>326</v>
      </c>
      <c r="AR3552" s="82"/>
      <c r="AS3552">
        <v>0</v>
      </c>
      <c r="AT3552">
        <v>0</v>
      </c>
      <c r="AU3552">
        <v>2035</v>
      </c>
      <c r="AY3552">
        <v>0</v>
      </c>
      <c r="AZ3552">
        <v>0</v>
      </c>
      <c r="BA3552" s="82" t="s">
        <v>398</v>
      </c>
      <c r="BB3552">
        <v>14314</v>
      </c>
      <c r="BC3552">
        <v>100</v>
      </c>
      <c r="BD3552" s="92"/>
      <c r="BE3552" s="92"/>
      <c r="BF3552">
        <v>200022.6875</v>
      </c>
      <c r="BG3552">
        <v>0</v>
      </c>
      <c r="BH3552">
        <v>0</v>
      </c>
      <c r="BI3552" s="92"/>
      <c r="BJ3552" s="92"/>
      <c r="BK3552" s="92"/>
      <c r="BL3552">
        <v>0</v>
      </c>
    </row>
    <row r="3553" spans="1:64" x14ac:dyDescent="0.25">
      <c r="A3553" s="82" t="s">
        <v>297</v>
      </c>
      <c r="B3553" s="82" t="s">
        <v>397</v>
      </c>
      <c r="C3553" s="82" t="s">
        <v>109</v>
      </c>
      <c r="D3553" s="82" t="s">
        <v>303</v>
      </c>
      <c r="E3553" s="82" t="s">
        <v>304</v>
      </c>
      <c r="F3553" s="82" t="s">
        <v>385</v>
      </c>
      <c r="G3553" s="82" t="s">
        <v>385</v>
      </c>
      <c r="H3553">
        <v>57.084102630615234</v>
      </c>
      <c r="I3553">
        <v>250</v>
      </c>
      <c r="J3553">
        <v>57.084102630615234</v>
      </c>
      <c r="K3553" s="92"/>
      <c r="L3553">
        <v>0</v>
      </c>
      <c r="M3553" s="92"/>
      <c r="N3553" s="92"/>
      <c r="O3553" s="92"/>
      <c r="P3553">
        <v>38091.90234375</v>
      </c>
      <c r="Q3553" s="92"/>
      <c r="R3553" s="92"/>
      <c r="S3553">
        <v>-1</v>
      </c>
      <c r="T3553">
        <v>0</v>
      </c>
      <c r="U3553" s="82" t="s">
        <v>324</v>
      </c>
      <c r="V3553" s="92"/>
      <c r="W3553">
        <v>500056.75</v>
      </c>
      <c r="X3553" s="92"/>
      <c r="Y3553">
        <v>0</v>
      </c>
      <c r="Z3553">
        <v>16376.97265625</v>
      </c>
      <c r="AA3553">
        <v>16376.97265625</v>
      </c>
      <c r="AB3553">
        <v>0</v>
      </c>
      <c r="AC3553">
        <v>-1</v>
      </c>
      <c r="AD3553">
        <v>0</v>
      </c>
      <c r="AE3553">
        <v>0</v>
      </c>
      <c r="AF3553">
        <v>0</v>
      </c>
      <c r="AG3553">
        <v>365</v>
      </c>
      <c r="AH3553">
        <v>4383</v>
      </c>
      <c r="AI3553">
        <v>0.22833640873432159</v>
      </c>
      <c r="AJ3553">
        <v>32.750228881835938</v>
      </c>
      <c r="AK3553">
        <v>-15979.5087890625</v>
      </c>
      <c r="AL3553">
        <v>-31.955390930175781</v>
      </c>
      <c r="AM3553">
        <v>32356.482421875</v>
      </c>
      <c r="AN3553">
        <v>64.705619812011719</v>
      </c>
      <c r="AO3553" s="92"/>
      <c r="AP3553" s="82" t="s">
        <v>351</v>
      </c>
      <c r="AQ3553" s="82" t="s">
        <v>326</v>
      </c>
      <c r="AR3553" s="82"/>
      <c r="AS3553">
        <v>0</v>
      </c>
      <c r="AT3553">
        <v>0</v>
      </c>
      <c r="AU3553">
        <v>2035</v>
      </c>
      <c r="AY3553">
        <v>0</v>
      </c>
      <c r="AZ3553">
        <v>0</v>
      </c>
      <c r="BA3553" s="82" t="s">
        <v>398</v>
      </c>
      <c r="BB3553">
        <v>14315</v>
      </c>
      <c r="BC3553">
        <v>250</v>
      </c>
      <c r="BD3553" s="92"/>
      <c r="BE3553" s="92"/>
      <c r="BF3553">
        <v>500056.75</v>
      </c>
      <c r="BG3553">
        <v>0</v>
      </c>
      <c r="BH3553">
        <v>0</v>
      </c>
      <c r="BI3553" s="92"/>
      <c r="BJ3553" s="92"/>
      <c r="BK3553" s="92"/>
      <c r="BL3553">
        <v>0</v>
      </c>
    </row>
    <row r="3554" spans="1:64" x14ac:dyDescent="0.25">
      <c r="A3554" s="82" t="s">
        <v>297</v>
      </c>
      <c r="B3554" s="82" t="s">
        <v>397</v>
      </c>
      <c r="C3554" s="82" t="s">
        <v>109</v>
      </c>
      <c r="D3554" s="82" t="s">
        <v>305</v>
      </c>
      <c r="E3554" s="82" t="s">
        <v>58</v>
      </c>
      <c r="F3554" s="82" t="s">
        <v>385</v>
      </c>
      <c r="G3554" s="82" t="s">
        <v>385</v>
      </c>
      <c r="H3554">
        <v>68.500923156738281</v>
      </c>
      <c r="I3554">
        <v>300</v>
      </c>
      <c r="J3554">
        <v>68.500923156738281</v>
      </c>
      <c r="K3554" s="92"/>
      <c r="L3554">
        <v>0</v>
      </c>
      <c r="M3554" s="92"/>
      <c r="N3554" s="92"/>
      <c r="O3554" s="92"/>
      <c r="P3554">
        <v>45710.28125</v>
      </c>
      <c r="Q3554" s="92"/>
      <c r="R3554" s="92"/>
      <c r="S3554">
        <v>-1</v>
      </c>
      <c r="T3554">
        <v>0</v>
      </c>
      <c r="U3554" s="82" t="s">
        <v>324</v>
      </c>
      <c r="V3554" s="92"/>
      <c r="W3554">
        <v>600068.0625</v>
      </c>
      <c r="X3554" s="92"/>
      <c r="Y3554">
        <v>0</v>
      </c>
      <c r="Z3554">
        <v>19652.3671875</v>
      </c>
      <c r="AA3554">
        <v>19652.3671875</v>
      </c>
      <c r="AB3554">
        <v>0</v>
      </c>
      <c r="AC3554">
        <v>-1</v>
      </c>
      <c r="AD3554">
        <v>0</v>
      </c>
      <c r="AE3554">
        <v>0</v>
      </c>
      <c r="AF3554">
        <v>0</v>
      </c>
      <c r="AG3554">
        <v>365</v>
      </c>
      <c r="AH3554">
        <v>4383</v>
      </c>
      <c r="AI3554">
        <v>0.22833640873432159</v>
      </c>
      <c r="AJ3554">
        <v>32.750228881835938</v>
      </c>
      <c r="AK3554">
        <v>-19175.41015625</v>
      </c>
      <c r="AL3554">
        <v>-31.955390930175781</v>
      </c>
      <c r="AM3554">
        <v>38827.77734375</v>
      </c>
      <c r="AN3554">
        <v>64.705619812011719</v>
      </c>
      <c r="AO3554" s="92"/>
      <c r="AP3554" s="82" t="s">
        <v>351</v>
      </c>
      <c r="AQ3554" s="82" t="s">
        <v>326</v>
      </c>
      <c r="AR3554" s="82"/>
      <c r="AS3554">
        <v>0</v>
      </c>
      <c r="AT3554">
        <v>0</v>
      </c>
      <c r="AU3554">
        <v>2035</v>
      </c>
      <c r="AY3554">
        <v>0</v>
      </c>
      <c r="AZ3554">
        <v>0</v>
      </c>
      <c r="BA3554" s="82" t="s">
        <v>398</v>
      </c>
      <c r="BB3554">
        <v>14316</v>
      </c>
      <c r="BC3554">
        <v>300</v>
      </c>
      <c r="BD3554" s="92"/>
      <c r="BE3554" s="92"/>
      <c r="BF3554">
        <v>600068.0625</v>
      </c>
      <c r="BG3554">
        <v>0</v>
      </c>
      <c r="BH3554">
        <v>0</v>
      </c>
      <c r="BI3554" s="92"/>
      <c r="BJ3554" s="92"/>
      <c r="BK3554" s="92"/>
      <c r="BL3554">
        <v>0</v>
      </c>
    </row>
    <row r="3555" spans="1:64" x14ac:dyDescent="0.25">
      <c r="A3555" s="82" t="s">
        <v>297</v>
      </c>
      <c r="B3555" s="82" t="s">
        <v>397</v>
      </c>
      <c r="C3555" s="82" t="s">
        <v>109</v>
      </c>
      <c r="D3555" s="82" t="s">
        <v>306</v>
      </c>
      <c r="E3555" s="82" t="s">
        <v>59</v>
      </c>
      <c r="F3555" s="82" t="s">
        <v>385</v>
      </c>
      <c r="G3555" s="82" t="s">
        <v>385</v>
      </c>
      <c r="H3555">
        <v>68.500923156738281</v>
      </c>
      <c r="I3555">
        <v>300</v>
      </c>
      <c r="J3555">
        <v>68.500923156738281</v>
      </c>
      <c r="K3555" s="92"/>
      <c r="L3555">
        <v>0</v>
      </c>
      <c r="M3555" s="92"/>
      <c r="N3555" s="92"/>
      <c r="O3555" s="92"/>
      <c r="P3555">
        <v>45710.28125</v>
      </c>
      <c r="Q3555" s="92"/>
      <c r="R3555" s="92"/>
      <c r="S3555">
        <v>-1</v>
      </c>
      <c r="T3555">
        <v>0</v>
      </c>
      <c r="U3555" s="82" t="s">
        <v>324</v>
      </c>
      <c r="V3555" s="92"/>
      <c r="W3555">
        <v>600068.0625</v>
      </c>
      <c r="X3555" s="92"/>
      <c r="Y3555">
        <v>0</v>
      </c>
      <c r="Z3555">
        <v>19652.3671875</v>
      </c>
      <c r="AA3555">
        <v>19652.3671875</v>
      </c>
      <c r="AB3555">
        <v>0</v>
      </c>
      <c r="AC3555">
        <v>-1</v>
      </c>
      <c r="AD3555">
        <v>0</v>
      </c>
      <c r="AE3555">
        <v>0</v>
      </c>
      <c r="AF3555">
        <v>0</v>
      </c>
      <c r="AG3555">
        <v>365</v>
      </c>
      <c r="AH3555">
        <v>4383</v>
      </c>
      <c r="AI3555">
        <v>0.22833640873432159</v>
      </c>
      <c r="AJ3555">
        <v>32.750228881835938</v>
      </c>
      <c r="AK3555">
        <v>-19175.41015625</v>
      </c>
      <c r="AL3555">
        <v>-31.955390930175781</v>
      </c>
      <c r="AM3555">
        <v>38827.77734375</v>
      </c>
      <c r="AN3555">
        <v>64.705619812011719</v>
      </c>
      <c r="AO3555" s="92"/>
      <c r="AP3555" s="82" t="s">
        <v>351</v>
      </c>
      <c r="AQ3555" s="82" t="s">
        <v>326</v>
      </c>
      <c r="AR3555" s="82"/>
      <c r="AS3555">
        <v>0</v>
      </c>
      <c r="AT3555">
        <v>0</v>
      </c>
      <c r="AU3555">
        <v>2035</v>
      </c>
      <c r="AY3555">
        <v>0</v>
      </c>
      <c r="AZ3555">
        <v>0</v>
      </c>
      <c r="BA3555" s="82" t="s">
        <v>398</v>
      </c>
      <c r="BB3555">
        <v>14317</v>
      </c>
      <c r="BC3555">
        <v>300</v>
      </c>
      <c r="BD3555" s="92"/>
      <c r="BE3555" s="92"/>
      <c r="BF3555">
        <v>600068.0625</v>
      </c>
      <c r="BG3555">
        <v>0</v>
      </c>
      <c r="BH3555">
        <v>0</v>
      </c>
      <c r="BI3555" s="92"/>
      <c r="BJ3555" s="92"/>
      <c r="BK3555" s="92"/>
      <c r="BL3555">
        <v>0</v>
      </c>
    </row>
    <row r="3556" spans="1:64" x14ac:dyDescent="0.25">
      <c r="A3556" s="82" t="s">
        <v>297</v>
      </c>
      <c r="B3556" s="82" t="s">
        <v>397</v>
      </c>
      <c r="C3556" s="82" t="s">
        <v>109</v>
      </c>
      <c r="D3556" s="82" t="s">
        <v>307</v>
      </c>
      <c r="E3556" s="82" t="s">
        <v>60</v>
      </c>
      <c r="F3556" s="82" t="s">
        <v>385</v>
      </c>
      <c r="G3556" s="82" t="s">
        <v>385</v>
      </c>
      <c r="H3556">
        <v>22.833641052246094</v>
      </c>
      <c r="I3556">
        <v>100</v>
      </c>
      <c r="J3556">
        <v>22.833641052246094</v>
      </c>
      <c r="K3556" s="92"/>
      <c r="L3556">
        <v>0</v>
      </c>
      <c r="M3556" s="92"/>
      <c r="N3556" s="92"/>
      <c r="O3556" s="92"/>
      <c r="P3556">
        <v>15236.7607421875</v>
      </c>
      <c r="Q3556" s="92"/>
      <c r="R3556" s="92"/>
      <c r="S3556">
        <v>-1</v>
      </c>
      <c r="T3556">
        <v>0</v>
      </c>
      <c r="U3556" s="82" t="s">
        <v>324</v>
      </c>
      <c r="V3556" s="92"/>
      <c r="W3556">
        <v>200022.6875</v>
      </c>
      <c r="X3556" s="92"/>
      <c r="Y3556">
        <v>0</v>
      </c>
      <c r="Z3556">
        <v>6550.7890625</v>
      </c>
      <c r="AA3556">
        <v>6550.7890625</v>
      </c>
      <c r="AB3556">
        <v>0</v>
      </c>
      <c r="AC3556">
        <v>-1</v>
      </c>
      <c r="AD3556">
        <v>0</v>
      </c>
      <c r="AE3556">
        <v>0</v>
      </c>
      <c r="AF3556">
        <v>0</v>
      </c>
      <c r="AG3556">
        <v>365</v>
      </c>
      <c r="AH3556">
        <v>4383</v>
      </c>
      <c r="AI3556">
        <v>0.22833640873432159</v>
      </c>
      <c r="AJ3556">
        <v>32.750228881835938</v>
      </c>
      <c r="AK3556">
        <v>-6391.8037109375</v>
      </c>
      <c r="AL3556">
        <v>-31.955390930175781</v>
      </c>
      <c r="AM3556">
        <v>12942.5927734375</v>
      </c>
      <c r="AN3556">
        <v>64.705619812011719</v>
      </c>
      <c r="AO3556" s="92"/>
      <c r="AP3556" s="82" t="s">
        <v>351</v>
      </c>
      <c r="AQ3556" s="82" t="s">
        <v>326</v>
      </c>
      <c r="AR3556" s="82"/>
      <c r="AS3556">
        <v>0</v>
      </c>
      <c r="AT3556">
        <v>0</v>
      </c>
      <c r="AU3556">
        <v>2035</v>
      </c>
      <c r="AY3556">
        <v>0</v>
      </c>
      <c r="AZ3556">
        <v>0</v>
      </c>
      <c r="BA3556" s="82" t="s">
        <v>398</v>
      </c>
      <c r="BB3556">
        <v>14318</v>
      </c>
      <c r="BC3556">
        <v>100</v>
      </c>
      <c r="BD3556" s="92"/>
      <c r="BE3556" s="92"/>
      <c r="BF3556">
        <v>200022.6875</v>
      </c>
      <c r="BG3556">
        <v>0</v>
      </c>
      <c r="BH3556">
        <v>0</v>
      </c>
      <c r="BI3556" s="92"/>
      <c r="BJ3556" s="92"/>
      <c r="BK3556" s="92"/>
      <c r="BL3556">
        <v>0</v>
      </c>
    </row>
    <row r="3557" spans="1:64" x14ac:dyDescent="0.25">
      <c r="A3557" s="82" t="s">
        <v>297</v>
      </c>
      <c r="B3557" s="82" t="s">
        <v>397</v>
      </c>
      <c r="C3557" s="82" t="s">
        <v>109</v>
      </c>
      <c r="D3557" s="82" t="s">
        <v>308</v>
      </c>
      <c r="E3557" s="82" t="s">
        <v>61</v>
      </c>
      <c r="F3557" s="82" t="s">
        <v>385</v>
      </c>
      <c r="G3557" s="82" t="s">
        <v>385</v>
      </c>
      <c r="H3557">
        <v>68.500923156738281</v>
      </c>
      <c r="I3557">
        <v>300</v>
      </c>
      <c r="J3557">
        <v>68.500923156738281</v>
      </c>
      <c r="K3557" s="92"/>
      <c r="L3557">
        <v>0</v>
      </c>
      <c r="M3557" s="92"/>
      <c r="N3557" s="92"/>
      <c r="O3557" s="92"/>
      <c r="P3557">
        <v>45710.28125</v>
      </c>
      <c r="Q3557" s="92"/>
      <c r="R3557" s="92"/>
      <c r="S3557">
        <v>-1</v>
      </c>
      <c r="T3557">
        <v>0</v>
      </c>
      <c r="U3557" s="82" t="s">
        <v>324</v>
      </c>
      <c r="V3557" s="92"/>
      <c r="W3557">
        <v>600068.0625</v>
      </c>
      <c r="X3557" s="92"/>
      <c r="Y3557">
        <v>0</v>
      </c>
      <c r="Z3557">
        <v>19652.3671875</v>
      </c>
      <c r="AA3557">
        <v>19652.3671875</v>
      </c>
      <c r="AB3557">
        <v>0</v>
      </c>
      <c r="AC3557">
        <v>-1</v>
      </c>
      <c r="AD3557">
        <v>0</v>
      </c>
      <c r="AE3557">
        <v>0</v>
      </c>
      <c r="AF3557">
        <v>0</v>
      </c>
      <c r="AG3557">
        <v>365</v>
      </c>
      <c r="AH3557">
        <v>4383</v>
      </c>
      <c r="AI3557">
        <v>0.22833640873432159</v>
      </c>
      <c r="AJ3557">
        <v>32.750228881835938</v>
      </c>
      <c r="AK3557">
        <v>-19175.41015625</v>
      </c>
      <c r="AL3557">
        <v>-31.955390930175781</v>
      </c>
      <c r="AM3557">
        <v>38827.77734375</v>
      </c>
      <c r="AN3557">
        <v>64.705619812011719</v>
      </c>
      <c r="AO3557" s="92"/>
      <c r="AP3557" s="82" t="s">
        <v>351</v>
      </c>
      <c r="AQ3557" s="82" t="s">
        <v>326</v>
      </c>
      <c r="AR3557" s="82"/>
      <c r="AS3557">
        <v>0</v>
      </c>
      <c r="AT3557">
        <v>0</v>
      </c>
      <c r="AU3557">
        <v>2035</v>
      </c>
      <c r="AY3557">
        <v>0</v>
      </c>
      <c r="AZ3557">
        <v>0</v>
      </c>
      <c r="BA3557" s="82" t="s">
        <v>398</v>
      </c>
      <c r="BB3557">
        <v>14319</v>
      </c>
      <c r="BC3557">
        <v>300</v>
      </c>
      <c r="BD3557" s="92"/>
      <c r="BE3557" s="92"/>
      <c r="BF3557">
        <v>600068.0625</v>
      </c>
      <c r="BG3557">
        <v>0</v>
      </c>
      <c r="BH3557">
        <v>0</v>
      </c>
      <c r="BI3557" s="92"/>
      <c r="BJ3557" s="92"/>
      <c r="BK3557" s="92"/>
      <c r="BL3557">
        <v>0</v>
      </c>
    </row>
    <row r="3558" spans="1:64" x14ac:dyDescent="0.25">
      <c r="A3558" s="82" t="s">
        <v>297</v>
      </c>
      <c r="B3558" s="82" t="s">
        <v>397</v>
      </c>
      <c r="C3558" s="82" t="s">
        <v>109</v>
      </c>
      <c r="D3558" s="82" t="s">
        <v>309</v>
      </c>
      <c r="E3558" s="82" t="s">
        <v>310</v>
      </c>
      <c r="F3558" s="82" t="s">
        <v>385</v>
      </c>
      <c r="G3558" s="82" t="s">
        <v>385</v>
      </c>
      <c r="H3558">
        <v>22.833641052246094</v>
      </c>
      <c r="I3558">
        <v>100</v>
      </c>
      <c r="J3558">
        <v>22.833641052246094</v>
      </c>
      <c r="K3558" s="92"/>
      <c r="L3558">
        <v>0</v>
      </c>
      <c r="M3558" s="92"/>
      <c r="N3558" s="92"/>
      <c r="O3558" s="92"/>
      <c r="P3558">
        <v>15236.7607421875</v>
      </c>
      <c r="Q3558" s="92"/>
      <c r="R3558" s="92"/>
      <c r="S3558">
        <v>-1</v>
      </c>
      <c r="T3558">
        <v>0</v>
      </c>
      <c r="U3558" s="82" t="s">
        <v>324</v>
      </c>
      <c r="V3558" s="92"/>
      <c r="W3558">
        <v>200022.6875</v>
      </c>
      <c r="X3558" s="92"/>
      <c r="Y3558">
        <v>0</v>
      </c>
      <c r="Z3558">
        <v>6550.7890625</v>
      </c>
      <c r="AA3558">
        <v>6550.7890625</v>
      </c>
      <c r="AB3558">
        <v>0</v>
      </c>
      <c r="AC3558">
        <v>-1</v>
      </c>
      <c r="AD3558">
        <v>0</v>
      </c>
      <c r="AE3558">
        <v>0</v>
      </c>
      <c r="AF3558">
        <v>0</v>
      </c>
      <c r="AG3558">
        <v>365</v>
      </c>
      <c r="AH3558">
        <v>4383</v>
      </c>
      <c r="AI3558">
        <v>0.22833640873432159</v>
      </c>
      <c r="AJ3558">
        <v>32.750228881835938</v>
      </c>
      <c r="AK3558">
        <v>-6391.8037109375</v>
      </c>
      <c r="AL3558">
        <v>-31.955390930175781</v>
      </c>
      <c r="AM3558">
        <v>12942.5927734375</v>
      </c>
      <c r="AN3558">
        <v>64.705619812011719</v>
      </c>
      <c r="AO3558" s="92"/>
      <c r="AP3558" s="82" t="s">
        <v>351</v>
      </c>
      <c r="AQ3558" s="82" t="s">
        <v>326</v>
      </c>
      <c r="AR3558" s="82"/>
      <c r="AS3558">
        <v>0</v>
      </c>
      <c r="AT3558">
        <v>0</v>
      </c>
      <c r="AU3558">
        <v>2035</v>
      </c>
      <c r="AY3558">
        <v>0</v>
      </c>
      <c r="AZ3558">
        <v>0</v>
      </c>
      <c r="BA3558" s="82" t="s">
        <v>398</v>
      </c>
      <c r="BB3558">
        <v>14320</v>
      </c>
      <c r="BC3558">
        <v>100</v>
      </c>
      <c r="BD3558" s="92"/>
      <c r="BE3558" s="92"/>
      <c r="BF3558">
        <v>200022.6875</v>
      </c>
      <c r="BG3558">
        <v>0</v>
      </c>
      <c r="BH3558">
        <v>0</v>
      </c>
      <c r="BI3558" s="92"/>
      <c r="BJ3558" s="92"/>
      <c r="BK3558" s="92"/>
      <c r="BL3558">
        <v>0</v>
      </c>
    </row>
    <row r="3559" spans="1:64" x14ac:dyDescent="0.25">
      <c r="A3559" s="82" t="s">
        <v>297</v>
      </c>
      <c r="B3559" s="82" t="s">
        <v>397</v>
      </c>
      <c r="C3559" s="82" t="s">
        <v>109</v>
      </c>
      <c r="D3559" s="82" t="s">
        <v>311</v>
      </c>
      <c r="E3559" s="82" t="s">
        <v>312</v>
      </c>
      <c r="F3559" s="82" t="s">
        <v>385</v>
      </c>
      <c r="G3559" s="82" t="s">
        <v>385</v>
      </c>
      <c r="H3559">
        <v>68.500923156738281</v>
      </c>
      <c r="I3559">
        <v>300</v>
      </c>
      <c r="J3559">
        <v>68.500923156738281</v>
      </c>
      <c r="K3559" s="92"/>
      <c r="L3559">
        <v>0</v>
      </c>
      <c r="M3559" s="92"/>
      <c r="N3559" s="92"/>
      <c r="O3559" s="92"/>
      <c r="P3559">
        <v>45710.28125</v>
      </c>
      <c r="Q3559" s="92"/>
      <c r="R3559" s="92"/>
      <c r="S3559">
        <v>-1</v>
      </c>
      <c r="T3559">
        <v>0</v>
      </c>
      <c r="U3559" s="82" t="s">
        <v>324</v>
      </c>
      <c r="V3559" s="92"/>
      <c r="W3559">
        <v>600068.0625</v>
      </c>
      <c r="X3559" s="92"/>
      <c r="Y3559">
        <v>0</v>
      </c>
      <c r="Z3559">
        <v>19652.3671875</v>
      </c>
      <c r="AA3559">
        <v>19652.3671875</v>
      </c>
      <c r="AB3559">
        <v>0</v>
      </c>
      <c r="AC3559">
        <v>-1</v>
      </c>
      <c r="AD3559">
        <v>0</v>
      </c>
      <c r="AE3559">
        <v>0</v>
      </c>
      <c r="AF3559">
        <v>0</v>
      </c>
      <c r="AG3559">
        <v>365</v>
      </c>
      <c r="AH3559">
        <v>4383</v>
      </c>
      <c r="AI3559">
        <v>0.22833640873432159</v>
      </c>
      <c r="AJ3559">
        <v>32.750228881835938</v>
      </c>
      <c r="AK3559">
        <v>-19175.41015625</v>
      </c>
      <c r="AL3559">
        <v>-31.955390930175781</v>
      </c>
      <c r="AM3559">
        <v>38827.77734375</v>
      </c>
      <c r="AN3559">
        <v>64.705619812011719</v>
      </c>
      <c r="AO3559" s="92"/>
      <c r="AP3559" s="82" t="s">
        <v>351</v>
      </c>
      <c r="AQ3559" s="82" t="s">
        <v>326</v>
      </c>
      <c r="AR3559" s="82"/>
      <c r="AS3559">
        <v>0</v>
      </c>
      <c r="AT3559">
        <v>0</v>
      </c>
      <c r="AU3559">
        <v>2035</v>
      </c>
      <c r="AY3559">
        <v>0</v>
      </c>
      <c r="AZ3559">
        <v>0</v>
      </c>
      <c r="BA3559" s="82" t="s">
        <v>398</v>
      </c>
      <c r="BB3559">
        <v>14321</v>
      </c>
      <c r="BC3559">
        <v>300</v>
      </c>
      <c r="BD3559" s="92"/>
      <c r="BE3559" s="92"/>
      <c r="BF3559">
        <v>600068.0625</v>
      </c>
      <c r="BG3559">
        <v>0</v>
      </c>
      <c r="BH3559">
        <v>0</v>
      </c>
      <c r="BI3559" s="92"/>
      <c r="BJ3559" s="92"/>
      <c r="BK3559" s="92"/>
      <c r="BL3559">
        <v>0</v>
      </c>
    </row>
    <row r="3560" spans="1:64" x14ac:dyDescent="0.25">
      <c r="A3560" s="82" t="s">
        <v>297</v>
      </c>
      <c r="B3560" s="82" t="s">
        <v>397</v>
      </c>
      <c r="C3560" s="82" t="s">
        <v>109</v>
      </c>
      <c r="D3560" s="82" t="s">
        <v>313</v>
      </c>
      <c r="E3560" s="82" t="s">
        <v>314</v>
      </c>
      <c r="F3560" s="82" t="s">
        <v>385</v>
      </c>
      <c r="G3560" s="82" t="s">
        <v>385</v>
      </c>
      <c r="H3560">
        <v>68.500923156738281</v>
      </c>
      <c r="I3560">
        <v>300</v>
      </c>
      <c r="J3560">
        <v>68.500923156738281</v>
      </c>
      <c r="K3560" s="92"/>
      <c r="L3560">
        <v>0</v>
      </c>
      <c r="M3560" s="92"/>
      <c r="N3560" s="92"/>
      <c r="O3560" s="92"/>
      <c r="P3560">
        <v>45710.28125</v>
      </c>
      <c r="Q3560" s="92"/>
      <c r="R3560" s="92"/>
      <c r="S3560">
        <v>-1</v>
      </c>
      <c r="T3560">
        <v>0</v>
      </c>
      <c r="U3560" s="82" t="s">
        <v>324</v>
      </c>
      <c r="V3560" s="92"/>
      <c r="W3560">
        <v>600068.0625</v>
      </c>
      <c r="X3560" s="92"/>
      <c r="Y3560">
        <v>0</v>
      </c>
      <c r="Z3560">
        <v>19652.3671875</v>
      </c>
      <c r="AA3560">
        <v>19652.3671875</v>
      </c>
      <c r="AB3560">
        <v>0</v>
      </c>
      <c r="AC3560">
        <v>-1</v>
      </c>
      <c r="AD3560">
        <v>0</v>
      </c>
      <c r="AE3560">
        <v>0</v>
      </c>
      <c r="AF3560">
        <v>0</v>
      </c>
      <c r="AG3560">
        <v>365</v>
      </c>
      <c r="AH3560">
        <v>4383</v>
      </c>
      <c r="AI3560">
        <v>0.22833640873432159</v>
      </c>
      <c r="AJ3560">
        <v>32.750228881835938</v>
      </c>
      <c r="AK3560">
        <v>-19175.41015625</v>
      </c>
      <c r="AL3560">
        <v>-31.955390930175781</v>
      </c>
      <c r="AM3560">
        <v>38827.77734375</v>
      </c>
      <c r="AN3560">
        <v>64.705619812011719</v>
      </c>
      <c r="AO3560" s="92"/>
      <c r="AP3560" s="82" t="s">
        <v>351</v>
      </c>
      <c r="AQ3560" s="82" t="s">
        <v>326</v>
      </c>
      <c r="AR3560" s="82"/>
      <c r="AS3560">
        <v>0</v>
      </c>
      <c r="AT3560">
        <v>0</v>
      </c>
      <c r="AU3560">
        <v>2035</v>
      </c>
      <c r="AY3560">
        <v>0</v>
      </c>
      <c r="AZ3560">
        <v>0</v>
      </c>
      <c r="BA3560" s="82" t="s">
        <v>398</v>
      </c>
      <c r="BB3560">
        <v>14322</v>
      </c>
      <c r="BC3560">
        <v>300</v>
      </c>
      <c r="BD3560" s="92"/>
      <c r="BE3560" s="92"/>
      <c r="BF3560">
        <v>600068.0625</v>
      </c>
      <c r="BG3560">
        <v>0</v>
      </c>
      <c r="BH3560">
        <v>0</v>
      </c>
      <c r="BI3560" s="92"/>
      <c r="BJ3560" s="92"/>
      <c r="BK3560" s="92"/>
      <c r="BL3560">
        <v>0</v>
      </c>
    </row>
    <row r="3561" spans="1:64" x14ac:dyDescent="0.25">
      <c r="A3561" s="82" t="s">
        <v>297</v>
      </c>
      <c r="B3561" s="82" t="s">
        <v>397</v>
      </c>
      <c r="C3561" s="82" t="s">
        <v>109</v>
      </c>
      <c r="D3561" s="82" t="s">
        <v>306</v>
      </c>
      <c r="E3561" s="82" t="s">
        <v>59</v>
      </c>
      <c r="F3561" s="82" t="s">
        <v>386</v>
      </c>
      <c r="G3561" s="82" t="s">
        <v>386</v>
      </c>
      <c r="H3561">
        <v>34.250461578369141</v>
      </c>
      <c r="I3561">
        <v>150</v>
      </c>
      <c r="J3561">
        <v>34.250461578369141</v>
      </c>
      <c r="K3561" s="92"/>
      <c r="L3561">
        <v>0</v>
      </c>
      <c r="M3561" s="92"/>
      <c r="N3561" s="92"/>
      <c r="O3561" s="92"/>
      <c r="P3561">
        <v>21988.1640625</v>
      </c>
      <c r="Q3561" s="92"/>
      <c r="R3561" s="92"/>
      <c r="S3561">
        <v>-1</v>
      </c>
      <c r="T3561">
        <v>0</v>
      </c>
      <c r="U3561" s="82" t="s">
        <v>324</v>
      </c>
      <c r="V3561" s="92"/>
      <c r="W3561">
        <v>300034.03125</v>
      </c>
      <c r="X3561" s="92"/>
      <c r="Y3561">
        <v>0</v>
      </c>
      <c r="Z3561">
        <v>9826.18359375</v>
      </c>
      <c r="AA3561">
        <v>9826.18359375</v>
      </c>
      <c r="AB3561">
        <v>0</v>
      </c>
      <c r="AC3561">
        <v>-1</v>
      </c>
      <c r="AD3561">
        <v>0</v>
      </c>
      <c r="AE3561">
        <v>0</v>
      </c>
      <c r="AF3561">
        <v>0</v>
      </c>
      <c r="AG3561">
        <v>365</v>
      </c>
      <c r="AH3561">
        <v>4383</v>
      </c>
      <c r="AI3561">
        <v>0.22833640873432159</v>
      </c>
      <c r="AJ3561">
        <v>32.750228881835938</v>
      </c>
      <c r="AK3561">
        <v>-9587.705078125</v>
      </c>
      <c r="AL3561">
        <v>-31.955390930175781</v>
      </c>
      <c r="AM3561">
        <v>19413.888671875</v>
      </c>
      <c r="AN3561">
        <v>64.705619812011719</v>
      </c>
      <c r="AO3561" s="92"/>
      <c r="AP3561" s="82" t="s">
        <v>347</v>
      </c>
      <c r="AQ3561" s="82" t="s">
        <v>326</v>
      </c>
      <c r="AR3561" s="82"/>
      <c r="AS3561">
        <v>0</v>
      </c>
      <c r="AT3561">
        <v>0</v>
      </c>
      <c r="AU3561">
        <v>2035</v>
      </c>
      <c r="AY3561">
        <v>0</v>
      </c>
      <c r="AZ3561">
        <v>0</v>
      </c>
      <c r="BA3561" s="82" t="s">
        <v>398</v>
      </c>
      <c r="BB3561">
        <v>14323</v>
      </c>
      <c r="BC3561">
        <v>150</v>
      </c>
      <c r="BD3561" s="92"/>
      <c r="BE3561" s="92"/>
      <c r="BF3561">
        <v>300034.03125</v>
      </c>
      <c r="BG3561">
        <v>0</v>
      </c>
      <c r="BH3561">
        <v>0</v>
      </c>
      <c r="BI3561" s="92"/>
      <c r="BJ3561" s="92"/>
      <c r="BK3561" s="92"/>
      <c r="BL3561">
        <v>0</v>
      </c>
    </row>
    <row r="3562" spans="1:64" x14ac:dyDescent="0.25">
      <c r="A3562" s="82" t="s">
        <v>297</v>
      </c>
      <c r="B3562" s="82" t="s">
        <v>397</v>
      </c>
      <c r="C3562" s="82" t="s">
        <v>109</v>
      </c>
      <c r="D3562" s="82" t="s">
        <v>311</v>
      </c>
      <c r="E3562" s="82" t="s">
        <v>312</v>
      </c>
      <c r="F3562" s="82" t="s">
        <v>386</v>
      </c>
      <c r="G3562" s="82" t="s">
        <v>386</v>
      </c>
      <c r="H3562">
        <v>22.833641052246094</v>
      </c>
      <c r="I3562">
        <v>100</v>
      </c>
      <c r="J3562">
        <v>22.833641052246094</v>
      </c>
      <c r="K3562" s="92"/>
      <c r="L3562">
        <v>0</v>
      </c>
      <c r="M3562" s="92"/>
      <c r="N3562" s="92"/>
      <c r="O3562" s="92"/>
      <c r="P3562">
        <v>14658.7763671875</v>
      </c>
      <c r="Q3562" s="92"/>
      <c r="R3562" s="92"/>
      <c r="S3562">
        <v>-1</v>
      </c>
      <c r="T3562">
        <v>0</v>
      </c>
      <c r="U3562" s="82" t="s">
        <v>324</v>
      </c>
      <c r="V3562" s="92"/>
      <c r="W3562">
        <v>200022.6875</v>
      </c>
      <c r="X3562" s="92"/>
      <c r="Y3562">
        <v>0</v>
      </c>
      <c r="Z3562">
        <v>6550.7890625</v>
      </c>
      <c r="AA3562">
        <v>6550.7890625</v>
      </c>
      <c r="AB3562">
        <v>0</v>
      </c>
      <c r="AC3562">
        <v>-1</v>
      </c>
      <c r="AD3562">
        <v>0</v>
      </c>
      <c r="AE3562">
        <v>0</v>
      </c>
      <c r="AF3562">
        <v>0</v>
      </c>
      <c r="AG3562">
        <v>365</v>
      </c>
      <c r="AH3562">
        <v>4383</v>
      </c>
      <c r="AI3562">
        <v>0.22833640873432159</v>
      </c>
      <c r="AJ3562">
        <v>32.750228881835938</v>
      </c>
      <c r="AK3562">
        <v>-6391.8037109375</v>
      </c>
      <c r="AL3562">
        <v>-31.955390930175781</v>
      </c>
      <c r="AM3562">
        <v>12942.5927734375</v>
      </c>
      <c r="AN3562">
        <v>64.705619812011719</v>
      </c>
      <c r="AO3562" s="92"/>
      <c r="AP3562" s="82" t="s">
        <v>347</v>
      </c>
      <c r="AQ3562" s="82" t="s">
        <v>326</v>
      </c>
      <c r="AR3562" s="82"/>
      <c r="AS3562">
        <v>0</v>
      </c>
      <c r="AT3562">
        <v>0</v>
      </c>
      <c r="AU3562">
        <v>2035</v>
      </c>
      <c r="AY3562">
        <v>0</v>
      </c>
      <c r="AZ3562">
        <v>0</v>
      </c>
      <c r="BA3562" s="82" t="s">
        <v>398</v>
      </c>
      <c r="BB3562">
        <v>14324</v>
      </c>
      <c r="BC3562">
        <v>100</v>
      </c>
      <c r="BD3562" s="92"/>
      <c r="BE3562" s="92"/>
      <c r="BF3562">
        <v>200022.6875</v>
      </c>
      <c r="BG3562">
        <v>0</v>
      </c>
      <c r="BH3562">
        <v>0</v>
      </c>
      <c r="BI3562" s="92"/>
      <c r="BJ3562" s="92"/>
      <c r="BK3562" s="92"/>
      <c r="BL3562">
        <v>0</v>
      </c>
    </row>
    <row r="3563" spans="1:64" x14ac:dyDescent="0.25">
      <c r="A3563" s="82" t="s">
        <v>297</v>
      </c>
      <c r="B3563" s="82" t="s">
        <v>397</v>
      </c>
      <c r="C3563" s="82" t="s">
        <v>109</v>
      </c>
      <c r="D3563" s="82" t="s">
        <v>303</v>
      </c>
      <c r="E3563" s="82" t="s">
        <v>304</v>
      </c>
      <c r="F3563" s="82" t="s">
        <v>387</v>
      </c>
      <c r="G3563" s="82" t="s">
        <v>387</v>
      </c>
      <c r="H3563">
        <v>34.685176849365234</v>
      </c>
      <c r="I3563">
        <v>100</v>
      </c>
      <c r="J3563">
        <v>34.685176849365234</v>
      </c>
      <c r="K3563" s="92"/>
      <c r="L3563">
        <v>0</v>
      </c>
      <c r="M3563" s="92"/>
      <c r="N3563" s="92"/>
      <c r="O3563" s="92"/>
      <c r="P3563">
        <v>19684.484375</v>
      </c>
      <c r="Q3563" s="92"/>
      <c r="R3563" s="92"/>
      <c r="S3563">
        <v>-1</v>
      </c>
      <c r="T3563">
        <v>0</v>
      </c>
      <c r="U3563" s="82" t="s">
        <v>160</v>
      </c>
      <c r="V3563" s="92"/>
      <c r="W3563">
        <v>303842.15625</v>
      </c>
      <c r="X3563" s="92"/>
      <c r="Y3563">
        <v>0</v>
      </c>
      <c r="Z3563">
        <v>11598.9697265625</v>
      </c>
      <c r="AA3563">
        <v>11598.9697265625</v>
      </c>
      <c r="AB3563">
        <v>0</v>
      </c>
      <c r="AC3563">
        <v>-1</v>
      </c>
      <c r="AD3563">
        <v>0</v>
      </c>
      <c r="AE3563">
        <v>0</v>
      </c>
      <c r="AF3563">
        <v>0</v>
      </c>
      <c r="AG3563">
        <v>0</v>
      </c>
      <c r="AH3563">
        <v>8760</v>
      </c>
      <c r="AI3563">
        <v>0.34685176610946655</v>
      </c>
      <c r="AJ3563">
        <v>38.174327850341797</v>
      </c>
      <c r="AK3563">
        <v>-9709.39453125</v>
      </c>
      <c r="AL3563">
        <v>-31.955390930175781</v>
      </c>
      <c r="AM3563">
        <v>21308.365234375</v>
      </c>
      <c r="AN3563">
        <v>70.129722595214844</v>
      </c>
      <c r="AO3563" s="92"/>
      <c r="AP3563" s="82" t="s">
        <v>336</v>
      </c>
      <c r="AQ3563" s="82" t="s">
        <v>326</v>
      </c>
      <c r="AR3563" s="82"/>
      <c r="AS3563">
        <v>0</v>
      </c>
      <c r="AT3563">
        <v>0</v>
      </c>
      <c r="AU3563">
        <v>2035</v>
      </c>
      <c r="AY3563">
        <v>0</v>
      </c>
      <c r="AZ3563">
        <v>0</v>
      </c>
      <c r="BA3563" s="82" t="s">
        <v>398</v>
      </c>
      <c r="BB3563">
        <v>14325</v>
      </c>
      <c r="BC3563">
        <v>100</v>
      </c>
      <c r="BD3563" s="92"/>
      <c r="BE3563" s="92"/>
      <c r="BF3563">
        <v>303842.15625</v>
      </c>
      <c r="BG3563">
        <v>0</v>
      </c>
      <c r="BH3563">
        <v>0</v>
      </c>
      <c r="BI3563" s="92"/>
      <c r="BJ3563" s="92"/>
      <c r="BK3563" s="92"/>
      <c r="BL3563">
        <v>0</v>
      </c>
    </row>
    <row r="3564" spans="1:64" x14ac:dyDescent="0.25">
      <c r="A3564" s="82" t="s">
        <v>297</v>
      </c>
      <c r="B3564" s="82" t="s">
        <v>397</v>
      </c>
      <c r="C3564" s="82" t="s">
        <v>109</v>
      </c>
      <c r="D3564" s="82" t="s">
        <v>305</v>
      </c>
      <c r="E3564" s="82" t="s">
        <v>58</v>
      </c>
      <c r="F3564" s="82" t="s">
        <v>387</v>
      </c>
      <c r="G3564" s="82" t="s">
        <v>387</v>
      </c>
      <c r="H3564">
        <v>34.685176849365234</v>
      </c>
      <c r="I3564">
        <v>100</v>
      </c>
      <c r="J3564">
        <v>34.685176849365234</v>
      </c>
      <c r="K3564" s="92"/>
      <c r="L3564">
        <v>0</v>
      </c>
      <c r="M3564" s="92"/>
      <c r="N3564" s="92"/>
      <c r="O3564" s="92"/>
      <c r="P3564">
        <v>19684.484375</v>
      </c>
      <c r="Q3564" s="92"/>
      <c r="R3564" s="92"/>
      <c r="S3564">
        <v>-1</v>
      </c>
      <c r="T3564">
        <v>0</v>
      </c>
      <c r="U3564" s="82" t="s">
        <v>160</v>
      </c>
      <c r="V3564" s="92"/>
      <c r="W3564">
        <v>303842.15625</v>
      </c>
      <c r="X3564" s="92"/>
      <c r="Y3564">
        <v>0</v>
      </c>
      <c r="Z3564">
        <v>11598.9697265625</v>
      </c>
      <c r="AA3564">
        <v>11598.9697265625</v>
      </c>
      <c r="AB3564">
        <v>0</v>
      </c>
      <c r="AC3564">
        <v>-1</v>
      </c>
      <c r="AD3564">
        <v>0</v>
      </c>
      <c r="AE3564">
        <v>0</v>
      </c>
      <c r="AF3564">
        <v>0</v>
      </c>
      <c r="AG3564">
        <v>0</v>
      </c>
      <c r="AH3564">
        <v>8760</v>
      </c>
      <c r="AI3564">
        <v>0.34685176610946655</v>
      </c>
      <c r="AJ3564">
        <v>38.174327850341797</v>
      </c>
      <c r="AK3564">
        <v>-9709.39453125</v>
      </c>
      <c r="AL3564">
        <v>-31.955390930175781</v>
      </c>
      <c r="AM3564">
        <v>21308.365234375</v>
      </c>
      <c r="AN3564">
        <v>70.129722595214844</v>
      </c>
      <c r="AO3564" s="92"/>
      <c r="AP3564" s="82" t="s">
        <v>336</v>
      </c>
      <c r="AQ3564" s="82" t="s">
        <v>326</v>
      </c>
      <c r="AR3564" s="82"/>
      <c r="AS3564">
        <v>0</v>
      </c>
      <c r="AT3564">
        <v>0</v>
      </c>
      <c r="AU3564">
        <v>2035</v>
      </c>
      <c r="AY3564">
        <v>0</v>
      </c>
      <c r="AZ3564">
        <v>0</v>
      </c>
      <c r="BA3564" s="82" t="s">
        <v>398</v>
      </c>
      <c r="BB3564">
        <v>14326</v>
      </c>
      <c r="BC3564">
        <v>100</v>
      </c>
      <c r="BD3564" s="92"/>
      <c r="BE3564" s="92"/>
      <c r="BF3564">
        <v>303842.15625</v>
      </c>
      <c r="BG3564">
        <v>0</v>
      </c>
      <c r="BH3564">
        <v>0</v>
      </c>
      <c r="BI3564" s="92"/>
      <c r="BJ3564" s="92"/>
      <c r="BK3564" s="92"/>
      <c r="BL3564">
        <v>0</v>
      </c>
    </row>
    <row r="3565" spans="1:64" x14ac:dyDescent="0.25">
      <c r="A3565" s="82" t="s">
        <v>297</v>
      </c>
      <c r="B3565" s="82" t="s">
        <v>397</v>
      </c>
      <c r="C3565" s="82" t="s">
        <v>109</v>
      </c>
      <c r="D3565" s="82" t="s">
        <v>306</v>
      </c>
      <c r="E3565" s="82" t="s">
        <v>59</v>
      </c>
      <c r="F3565" s="82" t="s">
        <v>387</v>
      </c>
      <c r="G3565" s="82" t="s">
        <v>387</v>
      </c>
      <c r="H3565">
        <v>34.685176849365234</v>
      </c>
      <c r="I3565">
        <v>100</v>
      </c>
      <c r="J3565">
        <v>34.685176849365234</v>
      </c>
      <c r="K3565" s="92"/>
      <c r="L3565">
        <v>0</v>
      </c>
      <c r="M3565" s="92"/>
      <c r="N3565" s="92"/>
      <c r="O3565" s="92"/>
      <c r="P3565">
        <v>19684.484375</v>
      </c>
      <c r="Q3565" s="92"/>
      <c r="R3565" s="92"/>
      <c r="S3565">
        <v>-1</v>
      </c>
      <c r="T3565">
        <v>0</v>
      </c>
      <c r="U3565" s="82" t="s">
        <v>160</v>
      </c>
      <c r="V3565" s="92"/>
      <c r="W3565">
        <v>303842.15625</v>
      </c>
      <c r="X3565" s="92"/>
      <c r="Y3565">
        <v>0</v>
      </c>
      <c r="Z3565">
        <v>11598.9697265625</v>
      </c>
      <c r="AA3565">
        <v>11598.9697265625</v>
      </c>
      <c r="AB3565">
        <v>0</v>
      </c>
      <c r="AC3565">
        <v>-1</v>
      </c>
      <c r="AD3565">
        <v>0</v>
      </c>
      <c r="AE3565">
        <v>0</v>
      </c>
      <c r="AF3565">
        <v>0</v>
      </c>
      <c r="AG3565">
        <v>0</v>
      </c>
      <c r="AH3565">
        <v>8760</v>
      </c>
      <c r="AI3565">
        <v>0.34685176610946655</v>
      </c>
      <c r="AJ3565">
        <v>38.174327850341797</v>
      </c>
      <c r="AK3565">
        <v>-9709.39453125</v>
      </c>
      <c r="AL3565">
        <v>-31.955390930175781</v>
      </c>
      <c r="AM3565">
        <v>21308.365234375</v>
      </c>
      <c r="AN3565">
        <v>70.129722595214844</v>
      </c>
      <c r="AO3565" s="92"/>
      <c r="AP3565" s="82" t="s">
        <v>336</v>
      </c>
      <c r="AQ3565" s="82" t="s">
        <v>326</v>
      </c>
      <c r="AR3565" s="82"/>
      <c r="AS3565">
        <v>0</v>
      </c>
      <c r="AT3565">
        <v>0</v>
      </c>
      <c r="AU3565">
        <v>2035</v>
      </c>
      <c r="AY3565">
        <v>0</v>
      </c>
      <c r="AZ3565">
        <v>0</v>
      </c>
      <c r="BA3565" s="82" t="s">
        <v>398</v>
      </c>
      <c r="BB3565">
        <v>14327</v>
      </c>
      <c r="BC3565">
        <v>100</v>
      </c>
      <c r="BD3565" s="92"/>
      <c r="BE3565" s="92"/>
      <c r="BF3565">
        <v>303842.15625</v>
      </c>
      <c r="BG3565">
        <v>0</v>
      </c>
      <c r="BH3565">
        <v>0</v>
      </c>
      <c r="BI3565" s="92"/>
      <c r="BJ3565" s="92"/>
      <c r="BK3565" s="92"/>
      <c r="BL3565">
        <v>0</v>
      </c>
    </row>
    <row r="3566" spans="1:64" x14ac:dyDescent="0.25">
      <c r="A3566" s="82" t="s">
        <v>297</v>
      </c>
      <c r="B3566" s="82" t="s">
        <v>397</v>
      </c>
      <c r="C3566" s="82" t="s">
        <v>109</v>
      </c>
      <c r="D3566" s="82" t="s">
        <v>307</v>
      </c>
      <c r="E3566" s="82" t="s">
        <v>60</v>
      </c>
      <c r="F3566" s="82" t="s">
        <v>387</v>
      </c>
      <c r="G3566" s="82" t="s">
        <v>387</v>
      </c>
      <c r="H3566">
        <v>34.685176849365234</v>
      </c>
      <c r="I3566">
        <v>100</v>
      </c>
      <c r="J3566">
        <v>34.685176849365234</v>
      </c>
      <c r="K3566" s="92"/>
      <c r="L3566">
        <v>0</v>
      </c>
      <c r="M3566" s="92"/>
      <c r="N3566" s="92"/>
      <c r="O3566" s="92"/>
      <c r="P3566">
        <v>19684.484375</v>
      </c>
      <c r="Q3566" s="92"/>
      <c r="R3566" s="92"/>
      <c r="S3566">
        <v>-1</v>
      </c>
      <c r="T3566">
        <v>0</v>
      </c>
      <c r="U3566" s="82" t="s">
        <v>160</v>
      </c>
      <c r="V3566" s="92"/>
      <c r="W3566">
        <v>303842.15625</v>
      </c>
      <c r="X3566" s="92"/>
      <c r="Y3566">
        <v>0</v>
      </c>
      <c r="Z3566">
        <v>11598.9697265625</v>
      </c>
      <c r="AA3566">
        <v>11598.9697265625</v>
      </c>
      <c r="AB3566">
        <v>0</v>
      </c>
      <c r="AC3566">
        <v>-1</v>
      </c>
      <c r="AD3566">
        <v>0</v>
      </c>
      <c r="AE3566">
        <v>0</v>
      </c>
      <c r="AF3566">
        <v>0</v>
      </c>
      <c r="AG3566">
        <v>0</v>
      </c>
      <c r="AH3566">
        <v>8760</v>
      </c>
      <c r="AI3566">
        <v>0.34685176610946655</v>
      </c>
      <c r="AJ3566">
        <v>38.174327850341797</v>
      </c>
      <c r="AK3566">
        <v>-9709.39453125</v>
      </c>
      <c r="AL3566">
        <v>-31.955390930175781</v>
      </c>
      <c r="AM3566">
        <v>21308.365234375</v>
      </c>
      <c r="AN3566">
        <v>70.129722595214844</v>
      </c>
      <c r="AO3566" s="92"/>
      <c r="AP3566" s="82" t="s">
        <v>336</v>
      </c>
      <c r="AQ3566" s="82" t="s">
        <v>326</v>
      </c>
      <c r="AR3566" s="82"/>
      <c r="AS3566">
        <v>0</v>
      </c>
      <c r="AT3566">
        <v>0</v>
      </c>
      <c r="AU3566">
        <v>2035</v>
      </c>
      <c r="AY3566">
        <v>0</v>
      </c>
      <c r="AZ3566">
        <v>0</v>
      </c>
      <c r="BA3566" s="82" t="s">
        <v>398</v>
      </c>
      <c r="BB3566">
        <v>14328</v>
      </c>
      <c r="BC3566">
        <v>100</v>
      </c>
      <c r="BD3566" s="92"/>
      <c r="BE3566" s="92"/>
      <c r="BF3566">
        <v>303842.15625</v>
      </c>
      <c r="BG3566">
        <v>0</v>
      </c>
      <c r="BH3566">
        <v>0</v>
      </c>
      <c r="BI3566" s="92"/>
      <c r="BJ3566" s="92"/>
      <c r="BK3566" s="92"/>
      <c r="BL3566">
        <v>0</v>
      </c>
    </row>
    <row r="3567" spans="1:64" x14ac:dyDescent="0.25">
      <c r="A3567" s="82" t="s">
        <v>297</v>
      </c>
      <c r="B3567" s="82" t="s">
        <v>397</v>
      </c>
      <c r="C3567" s="82" t="s">
        <v>109</v>
      </c>
      <c r="D3567" s="82" t="s">
        <v>303</v>
      </c>
      <c r="E3567" s="82" t="s">
        <v>304</v>
      </c>
      <c r="F3567" s="82" t="s">
        <v>388</v>
      </c>
      <c r="G3567" s="82" t="s">
        <v>388</v>
      </c>
      <c r="H3567">
        <v>34.685176849365234</v>
      </c>
      <c r="I3567">
        <v>100</v>
      </c>
      <c r="J3567">
        <v>34.685176849365234</v>
      </c>
      <c r="K3567" s="92"/>
      <c r="L3567">
        <v>0</v>
      </c>
      <c r="M3567" s="92"/>
      <c r="N3567" s="92"/>
      <c r="O3567" s="92"/>
      <c r="P3567">
        <v>19145.033203125</v>
      </c>
      <c r="Q3567" s="92"/>
      <c r="R3567" s="92"/>
      <c r="S3567">
        <v>-1</v>
      </c>
      <c r="T3567">
        <v>0</v>
      </c>
      <c r="U3567" s="82" t="s">
        <v>160</v>
      </c>
      <c r="V3567" s="92"/>
      <c r="W3567">
        <v>303842.15625</v>
      </c>
      <c r="X3567" s="92"/>
      <c r="Y3567">
        <v>0</v>
      </c>
      <c r="Z3567">
        <v>11598.9697265625</v>
      </c>
      <c r="AA3567">
        <v>11598.9697265625</v>
      </c>
      <c r="AB3567">
        <v>0</v>
      </c>
      <c r="AC3567">
        <v>-1</v>
      </c>
      <c r="AD3567">
        <v>0</v>
      </c>
      <c r="AE3567">
        <v>0</v>
      </c>
      <c r="AF3567">
        <v>0</v>
      </c>
      <c r="AG3567">
        <v>0</v>
      </c>
      <c r="AH3567">
        <v>8760</v>
      </c>
      <c r="AI3567">
        <v>0.34685176610946655</v>
      </c>
      <c r="AJ3567">
        <v>38.174327850341797</v>
      </c>
      <c r="AK3567">
        <v>-9709.39453125</v>
      </c>
      <c r="AL3567">
        <v>-31.955390930175781</v>
      </c>
      <c r="AM3567">
        <v>21308.365234375</v>
      </c>
      <c r="AN3567">
        <v>70.129722595214844</v>
      </c>
      <c r="AO3567" s="92"/>
      <c r="AP3567" s="82" t="s">
        <v>325</v>
      </c>
      <c r="AQ3567" s="82" t="s">
        <v>326</v>
      </c>
      <c r="AR3567" s="82"/>
      <c r="AS3567">
        <v>0</v>
      </c>
      <c r="AT3567">
        <v>0</v>
      </c>
      <c r="AU3567">
        <v>2035</v>
      </c>
      <c r="AY3567">
        <v>0</v>
      </c>
      <c r="AZ3567">
        <v>0</v>
      </c>
      <c r="BA3567" s="82" t="s">
        <v>398</v>
      </c>
      <c r="BB3567">
        <v>14329</v>
      </c>
      <c r="BC3567">
        <v>100</v>
      </c>
      <c r="BD3567" s="92"/>
      <c r="BE3567" s="92"/>
      <c r="BF3567">
        <v>303842.15625</v>
      </c>
      <c r="BG3567">
        <v>0</v>
      </c>
      <c r="BH3567">
        <v>0</v>
      </c>
      <c r="BI3567" s="92"/>
      <c r="BJ3567" s="92"/>
      <c r="BK3567" s="92"/>
      <c r="BL3567">
        <v>0</v>
      </c>
    </row>
    <row r="3568" spans="1:64" x14ac:dyDescent="0.25">
      <c r="A3568" s="82" t="s">
        <v>297</v>
      </c>
      <c r="B3568" s="82" t="s">
        <v>397</v>
      </c>
      <c r="C3568" s="82" t="s">
        <v>109</v>
      </c>
      <c r="D3568" s="82" t="s">
        <v>305</v>
      </c>
      <c r="E3568" s="82" t="s">
        <v>58</v>
      </c>
      <c r="F3568" s="82" t="s">
        <v>388</v>
      </c>
      <c r="G3568" s="82" t="s">
        <v>388</v>
      </c>
      <c r="H3568">
        <v>34.685176849365234</v>
      </c>
      <c r="I3568">
        <v>100</v>
      </c>
      <c r="J3568">
        <v>34.685176849365234</v>
      </c>
      <c r="K3568" s="92"/>
      <c r="L3568">
        <v>0</v>
      </c>
      <c r="M3568" s="92"/>
      <c r="N3568" s="92"/>
      <c r="O3568" s="92"/>
      <c r="P3568">
        <v>19145.033203125</v>
      </c>
      <c r="Q3568" s="92"/>
      <c r="R3568" s="92"/>
      <c r="S3568">
        <v>-1</v>
      </c>
      <c r="T3568">
        <v>0</v>
      </c>
      <c r="U3568" s="82" t="s">
        <v>160</v>
      </c>
      <c r="V3568" s="92"/>
      <c r="W3568">
        <v>303842.15625</v>
      </c>
      <c r="X3568" s="92"/>
      <c r="Y3568">
        <v>0</v>
      </c>
      <c r="Z3568">
        <v>11598.9697265625</v>
      </c>
      <c r="AA3568">
        <v>11598.9697265625</v>
      </c>
      <c r="AB3568">
        <v>0</v>
      </c>
      <c r="AC3568">
        <v>-1</v>
      </c>
      <c r="AD3568">
        <v>0</v>
      </c>
      <c r="AE3568">
        <v>0</v>
      </c>
      <c r="AF3568">
        <v>0</v>
      </c>
      <c r="AG3568">
        <v>0</v>
      </c>
      <c r="AH3568">
        <v>8760</v>
      </c>
      <c r="AI3568">
        <v>0.34685176610946655</v>
      </c>
      <c r="AJ3568">
        <v>38.174327850341797</v>
      </c>
      <c r="AK3568">
        <v>-9709.39453125</v>
      </c>
      <c r="AL3568">
        <v>-31.955390930175781</v>
      </c>
      <c r="AM3568">
        <v>21308.365234375</v>
      </c>
      <c r="AN3568">
        <v>70.129722595214844</v>
      </c>
      <c r="AO3568" s="92"/>
      <c r="AP3568" s="82" t="s">
        <v>325</v>
      </c>
      <c r="AQ3568" s="82" t="s">
        <v>326</v>
      </c>
      <c r="AR3568" s="82"/>
      <c r="AS3568">
        <v>0</v>
      </c>
      <c r="AT3568">
        <v>0</v>
      </c>
      <c r="AU3568">
        <v>2035</v>
      </c>
      <c r="AY3568">
        <v>0</v>
      </c>
      <c r="AZ3568">
        <v>0</v>
      </c>
      <c r="BA3568" s="82" t="s">
        <v>398</v>
      </c>
      <c r="BB3568">
        <v>14330</v>
      </c>
      <c r="BC3568">
        <v>100</v>
      </c>
      <c r="BD3568" s="92"/>
      <c r="BE3568" s="92"/>
      <c r="BF3568">
        <v>303842.15625</v>
      </c>
      <c r="BG3568">
        <v>0</v>
      </c>
      <c r="BH3568">
        <v>0</v>
      </c>
      <c r="BI3568" s="92"/>
      <c r="BJ3568" s="92"/>
      <c r="BK3568" s="92"/>
      <c r="BL3568">
        <v>0</v>
      </c>
    </row>
    <row r="3569" spans="1:64" x14ac:dyDescent="0.25">
      <c r="A3569" s="82" t="s">
        <v>297</v>
      </c>
      <c r="B3569" s="82" t="s">
        <v>397</v>
      </c>
      <c r="C3569" s="82" t="s">
        <v>109</v>
      </c>
      <c r="D3569" s="82" t="s">
        <v>306</v>
      </c>
      <c r="E3569" s="82" t="s">
        <v>59</v>
      </c>
      <c r="F3569" s="82" t="s">
        <v>388</v>
      </c>
      <c r="G3569" s="82" t="s">
        <v>388</v>
      </c>
      <c r="H3569">
        <v>34.685176849365234</v>
      </c>
      <c r="I3569">
        <v>100</v>
      </c>
      <c r="J3569">
        <v>34.685176849365234</v>
      </c>
      <c r="K3569" s="92"/>
      <c r="L3569">
        <v>0</v>
      </c>
      <c r="M3569" s="92"/>
      <c r="N3569" s="92"/>
      <c r="O3569" s="92"/>
      <c r="P3569">
        <v>19145.033203125</v>
      </c>
      <c r="Q3569" s="92"/>
      <c r="R3569" s="92"/>
      <c r="S3569">
        <v>-1</v>
      </c>
      <c r="T3569">
        <v>0</v>
      </c>
      <c r="U3569" s="82" t="s">
        <v>160</v>
      </c>
      <c r="V3569" s="92"/>
      <c r="W3569">
        <v>303842.15625</v>
      </c>
      <c r="X3569" s="92"/>
      <c r="Y3569">
        <v>0</v>
      </c>
      <c r="Z3569">
        <v>11598.9697265625</v>
      </c>
      <c r="AA3569">
        <v>11598.9697265625</v>
      </c>
      <c r="AB3569">
        <v>0</v>
      </c>
      <c r="AC3569">
        <v>-1</v>
      </c>
      <c r="AD3569">
        <v>0</v>
      </c>
      <c r="AE3569">
        <v>0</v>
      </c>
      <c r="AF3569">
        <v>0</v>
      </c>
      <c r="AG3569">
        <v>0</v>
      </c>
      <c r="AH3569">
        <v>8760</v>
      </c>
      <c r="AI3569">
        <v>0.34685176610946655</v>
      </c>
      <c r="AJ3569">
        <v>38.174327850341797</v>
      </c>
      <c r="AK3569">
        <v>-9709.39453125</v>
      </c>
      <c r="AL3569">
        <v>-31.955390930175781</v>
      </c>
      <c r="AM3569">
        <v>21308.365234375</v>
      </c>
      <c r="AN3569">
        <v>70.129722595214844</v>
      </c>
      <c r="AO3569" s="92"/>
      <c r="AP3569" s="82" t="s">
        <v>325</v>
      </c>
      <c r="AQ3569" s="82" t="s">
        <v>326</v>
      </c>
      <c r="AR3569" s="82"/>
      <c r="AS3569">
        <v>0</v>
      </c>
      <c r="AT3569">
        <v>0</v>
      </c>
      <c r="AU3569">
        <v>2035</v>
      </c>
      <c r="AY3569">
        <v>0</v>
      </c>
      <c r="AZ3569">
        <v>0</v>
      </c>
      <c r="BA3569" s="82" t="s">
        <v>398</v>
      </c>
      <c r="BB3569">
        <v>14331</v>
      </c>
      <c r="BC3569">
        <v>100</v>
      </c>
      <c r="BD3569" s="92"/>
      <c r="BE3569" s="92"/>
      <c r="BF3569">
        <v>303842.15625</v>
      </c>
      <c r="BG3569">
        <v>0</v>
      </c>
      <c r="BH3569">
        <v>0</v>
      </c>
      <c r="BI3569" s="92"/>
      <c r="BJ3569" s="92"/>
      <c r="BK3569" s="92"/>
      <c r="BL3569">
        <v>0</v>
      </c>
    </row>
    <row r="3570" spans="1:64" x14ac:dyDescent="0.25">
      <c r="A3570" s="82" t="s">
        <v>297</v>
      </c>
      <c r="B3570" s="82" t="s">
        <v>397</v>
      </c>
      <c r="C3570" s="82" t="s">
        <v>109</v>
      </c>
      <c r="D3570" s="82" t="s">
        <v>307</v>
      </c>
      <c r="E3570" s="82" t="s">
        <v>60</v>
      </c>
      <c r="F3570" s="82" t="s">
        <v>388</v>
      </c>
      <c r="G3570" s="82" t="s">
        <v>388</v>
      </c>
      <c r="H3570">
        <v>34.685176849365234</v>
      </c>
      <c r="I3570">
        <v>100</v>
      </c>
      <c r="J3570">
        <v>34.685176849365234</v>
      </c>
      <c r="K3570" s="92"/>
      <c r="L3570">
        <v>0</v>
      </c>
      <c r="M3570" s="92"/>
      <c r="N3570" s="92"/>
      <c r="O3570" s="92"/>
      <c r="P3570">
        <v>19145.033203125</v>
      </c>
      <c r="Q3570" s="92"/>
      <c r="R3570" s="92"/>
      <c r="S3570">
        <v>-1</v>
      </c>
      <c r="T3570">
        <v>0</v>
      </c>
      <c r="U3570" s="82" t="s">
        <v>160</v>
      </c>
      <c r="V3570" s="92"/>
      <c r="W3570">
        <v>303842.15625</v>
      </c>
      <c r="X3570" s="92"/>
      <c r="Y3570">
        <v>0</v>
      </c>
      <c r="Z3570">
        <v>11598.9697265625</v>
      </c>
      <c r="AA3570">
        <v>11598.9697265625</v>
      </c>
      <c r="AB3570">
        <v>0</v>
      </c>
      <c r="AC3570">
        <v>-1</v>
      </c>
      <c r="AD3570">
        <v>0</v>
      </c>
      <c r="AE3570">
        <v>0</v>
      </c>
      <c r="AF3570">
        <v>0</v>
      </c>
      <c r="AG3570">
        <v>0</v>
      </c>
      <c r="AH3570">
        <v>8760</v>
      </c>
      <c r="AI3570">
        <v>0.34685176610946655</v>
      </c>
      <c r="AJ3570">
        <v>38.174327850341797</v>
      </c>
      <c r="AK3570">
        <v>-9709.39453125</v>
      </c>
      <c r="AL3570">
        <v>-31.955390930175781</v>
      </c>
      <c r="AM3570">
        <v>21308.365234375</v>
      </c>
      <c r="AN3570">
        <v>70.129722595214844</v>
      </c>
      <c r="AO3570" s="92"/>
      <c r="AP3570" s="82" t="s">
        <v>325</v>
      </c>
      <c r="AQ3570" s="82" t="s">
        <v>326</v>
      </c>
      <c r="AR3570" s="82"/>
      <c r="AS3570">
        <v>0</v>
      </c>
      <c r="AT3570">
        <v>0</v>
      </c>
      <c r="AU3570">
        <v>2035</v>
      </c>
      <c r="AY3570">
        <v>0</v>
      </c>
      <c r="AZ3570">
        <v>0</v>
      </c>
      <c r="BA3570" s="82" t="s">
        <v>398</v>
      </c>
      <c r="BB3570">
        <v>14332</v>
      </c>
      <c r="BC3570">
        <v>100</v>
      </c>
      <c r="BD3570" s="92"/>
      <c r="BE3570" s="92"/>
      <c r="BF3570">
        <v>303842.15625</v>
      </c>
      <c r="BG3570">
        <v>0</v>
      </c>
      <c r="BH3570">
        <v>0</v>
      </c>
      <c r="BI3570" s="92"/>
      <c r="BJ3570" s="92"/>
      <c r="BK3570" s="92"/>
      <c r="BL3570">
        <v>0</v>
      </c>
    </row>
    <row r="3571" spans="1:64" x14ac:dyDescent="0.25">
      <c r="A3571" s="82" t="s">
        <v>297</v>
      </c>
      <c r="B3571" s="82" t="s">
        <v>397</v>
      </c>
      <c r="C3571" s="82" t="s">
        <v>109</v>
      </c>
      <c r="D3571" s="82" t="s">
        <v>308</v>
      </c>
      <c r="E3571" s="82" t="s">
        <v>61</v>
      </c>
      <c r="F3571" s="82" t="s">
        <v>388</v>
      </c>
      <c r="G3571" s="82" t="s">
        <v>388</v>
      </c>
      <c r="H3571">
        <v>34.685176849365234</v>
      </c>
      <c r="I3571">
        <v>100</v>
      </c>
      <c r="J3571">
        <v>34.685176849365234</v>
      </c>
      <c r="K3571" s="92"/>
      <c r="L3571">
        <v>0</v>
      </c>
      <c r="M3571" s="92"/>
      <c r="N3571" s="92"/>
      <c r="O3571" s="92"/>
      <c r="P3571">
        <v>19145.033203125</v>
      </c>
      <c r="Q3571" s="92"/>
      <c r="R3571" s="92"/>
      <c r="S3571">
        <v>-1</v>
      </c>
      <c r="T3571">
        <v>0</v>
      </c>
      <c r="U3571" s="82" t="s">
        <v>160</v>
      </c>
      <c r="V3571" s="92"/>
      <c r="W3571">
        <v>303842.15625</v>
      </c>
      <c r="X3571" s="92"/>
      <c r="Y3571">
        <v>0</v>
      </c>
      <c r="Z3571">
        <v>11598.9697265625</v>
      </c>
      <c r="AA3571">
        <v>11598.9697265625</v>
      </c>
      <c r="AB3571">
        <v>0</v>
      </c>
      <c r="AC3571">
        <v>-1</v>
      </c>
      <c r="AD3571">
        <v>0</v>
      </c>
      <c r="AE3571">
        <v>0</v>
      </c>
      <c r="AF3571">
        <v>0</v>
      </c>
      <c r="AG3571">
        <v>0</v>
      </c>
      <c r="AH3571">
        <v>8760</v>
      </c>
      <c r="AI3571">
        <v>0.34685176610946655</v>
      </c>
      <c r="AJ3571">
        <v>38.174327850341797</v>
      </c>
      <c r="AK3571">
        <v>-9709.39453125</v>
      </c>
      <c r="AL3571">
        <v>-31.955390930175781</v>
      </c>
      <c r="AM3571">
        <v>21308.365234375</v>
      </c>
      <c r="AN3571">
        <v>70.129722595214844</v>
      </c>
      <c r="AO3571" s="92"/>
      <c r="AP3571" s="82" t="s">
        <v>325</v>
      </c>
      <c r="AQ3571" s="82" t="s">
        <v>326</v>
      </c>
      <c r="AR3571" s="82"/>
      <c r="AS3571">
        <v>0</v>
      </c>
      <c r="AT3571">
        <v>0</v>
      </c>
      <c r="AU3571">
        <v>2035</v>
      </c>
      <c r="AY3571">
        <v>0</v>
      </c>
      <c r="AZ3571">
        <v>0</v>
      </c>
      <c r="BA3571" s="82" t="s">
        <v>398</v>
      </c>
      <c r="BB3571">
        <v>14333</v>
      </c>
      <c r="BC3571">
        <v>100</v>
      </c>
      <c r="BD3571" s="92"/>
      <c r="BE3571" s="92"/>
      <c r="BF3571">
        <v>303842.15625</v>
      </c>
      <c r="BG3571">
        <v>0</v>
      </c>
      <c r="BH3571">
        <v>0</v>
      </c>
      <c r="BI3571" s="92"/>
      <c r="BJ3571" s="92"/>
      <c r="BK3571" s="92"/>
      <c r="BL3571">
        <v>0</v>
      </c>
    </row>
    <row r="3572" spans="1:64" x14ac:dyDescent="0.25">
      <c r="A3572" s="82" t="s">
        <v>297</v>
      </c>
      <c r="B3572" s="82" t="s">
        <v>397</v>
      </c>
      <c r="C3572" s="82" t="s">
        <v>109</v>
      </c>
      <c r="D3572" s="82" t="s">
        <v>313</v>
      </c>
      <c r="E3572" s="82" t="s">
        <v>314</v>
      </c>
      <c r="F3572" s="82" t="s">
        <v>388</v>
      </c>
      <c r="G3572" s="82" t="s">
        <v>388</v>
      </c>
      <c r="H3572">
        <v>34.685176849365234</v>
      </c>
      <c r="I3572">
        <v>100</v>
      </c>
      <c r="J3572">
        <v>34.685176849365234</v>
      </c>
      <c r="K3572" s="92"/>
      <c r="L3572">
        <v>0</v>
      </c>
      <c r="M3572" s="92"/>
      <c r="N3572" s="92"/>
      <c r="O3572" s="92"/>
      <c r="P3572">
        <v>19145.033203125</v>
      </c>
      <c r="Q3572" s="92"/>
      <c r="R3572" s="92"/>
      <c r="S3572">
        <v>-1</v>
      </c>
      <c r="T3572">
        <v>0</v>
      </c>
      <c r="U3572" s="82" t="s">
        <v>160</v>
      </c>
      <c r="V3572" s="92"/>
      <c r="W3572">
        <v>303842.15625</v>
      </c>
      <c r="X3572" s="92"/>
      <c r="Y3572">
        <v>0</v>
      </c>
      <c r="Z3572">
        <v>11598.9697265625</v>
      </c>
      <c r="AA3572">
        <v>11598.9697265625</v>
      </c>
      <c r="AB3572">
        <v>0</v>
      </c>
      <c r="AC3572">
        <v>-1</v>
      </c>
      <c r="AD3572">
        <v>0</v>
      </c>
      <c r="AE3572">
        <v>0</v>
      </c>
      <c r="AF3572">
        <v>0</v>
      </c>
      <c r="AG3572">
        <v>0</v>
      </c>
      <c r="AH3572">
        <v>8760</v>
      </c>
      <c r="AI3572">
        <v>0.34685176610946655</v>
      </c>
      <c r="AJ3572">
        <v>38.174327850341797</v>
      </c>
      <c r="AK3572">
        <v>-9709.39453125</v>
      </c>
      <c r="AL3572">
        <v>-31.955390930175781</v>
      </c>
      <c r="AM3572">
        <v>21308.365234375</v>
      </c>
      <c r="AN3572">
        <v>70.129722595214844</v>
      </c>
      <c r="AO3572" s="92"/>
      <c r="AP3572" s="82" t="s">
        <v>325</v>
      </c>
      <c r="AQ3572" s="82" t="s">
        <v>326</v>
      </c>
      <c r="AR3572" s="82"/>
      <c r="AS3572">
        <v>0</v>
      </c>
      <c r="AT3572">
        <v>0</v>
      </c>
      <c r="AU3572">
        <v>2035</v>
      </c>
      <c r="AY3572">
        <v>0</v>
      </c>
      <c r="AZ3572">
        <v>0</v>
      </c>
      <c r="BA3572" s="82" t="s">
        <v>398</v>
      </c>
      <c r="BB3572">
        <v>14334</v>
      </c>
      <c r="BC3572">
        <v>100</v>
      </c>
      <c r="BD3572" s="92"/>
      <c r="BE3572" s="92"/>
      <c r="BF3572">
        <v>303842.15625</v>
      </c>
      <c r="BG3572">
        <v>0</v>
      </c>
      <c r="BH3572">
        <v>0</v>
      </c>
      <c r="BI3572" s="92"/>
      <c r="BJ3572" s="92"/>
      <c r="BK3572" s="92"/>
      <c r="BL3572">
        <v>0</v>
      </c>
    </row>
    <row r="3573" spans="1:64" x14ac:dyDescent="0.25">
      <c r="A3573" s="82" t="s">
        <v>297</v>
      </c>
      <c r="B3573" s="82" t="s">
        <v>397</v>
      </c>
      <c r="C3573" s="82" t="s">
        <v>109</v>
      </c>
      <c r="D3573" s="82" t="s">
        <v>298</v>
      </c>
      <c r="E3573" s="82" t="s">
        <v>55</v>
      </c>
      <c r="F3573" s="82" t="s">
        <v>389</v>
      </c>
      <c r="G3573" s="82" t="s">
        <v>389</v>
      </c>
      <c r="H3573">
        <v>34.685176849365234</v>
      </c>
      <c r="I3573">
        <v>100</v>
      </c>
      <c r="J3573">
        <v>34.685176849365234</v>
      </c>
      <c r="K3573" s="92"/>
      <c r="L3573">
        <v>0</v>
      </c>
      <c r="M3573" s="92"/>
      <c r="N3573" s="92"/>
      <c r="O3573" s="92"/>
      <c r="P3573">
        <v>18556.041015625</v>
      </c>
      <c r="Q3573" s="92"/>
      <c r="R3573" s="92"/>
      <c r="S3573">
        <v>-1</v>
      </c>
      <c r="T3573">
        <v>0</v>
      </c>
      <c r="U3573" s="82" t="s">
        <v>160</v>
      </c>
      <c r="V3573" s="92"/>
      <c r="W3573">
        <v>303842.15625</v>
      </c>
      <c r="X3573" s="92"/>
      <c r="Y3573">
        <v>0</v>
      </c>
      <c r="Z3573">
        <v>11598.9697265625</v>
      </c>
      <c r="AA3573">
        <v>11598.9697265625</v>
      </c>
      <c r="AB3573">
        <v>0</v>
      </c>
      <c r="AC3573">
        <v>-1</v>
      </c>
      <c r="AD3573">
        <v>0</v>
      </c>
      <c r="AE3573">
        <v>0</v>
      </c>
      <c r="AF3573">
        <v>0</v>
      </c>
      <c r="AG3573">
        <v>0</v>
      </c>
      <c r="AH3573">
        <v>8760</v>
      </c>
      <c r="AI3573">
        <v>0.34685176610946655</v>
      </c>
      <c r="AJ3573">
        <v>38.174327850341797</v>
      </c>
      <c r="AK3573">
        <v>-9709.39453125</v>
      </c>
      <c r="AL3573">
        <v>-31.955390930175781</v>
      </c>
      <c r="AM3573">
        <v>21308.365234375</v>
      </c>
      <c r="AN3573">
        <v>70.129722595214844</v>
      </c>
      <c r="AO3573" s="92"/>
      <c r="AP3573" s="82" t="s">
        <v>351</v>
      </c>
      <c r="AQ3573" s="82" t="s">
        <v>326</v>
      </c>
      <c r="AR3573" s="82"/>
      <c r="AS3573">
        <v>0</v>
      </c>
      <c r="AT3573">
        <v>0</v>
      </c>
      <c r="AU3573">
        <v>2035</v>
      </c>
      <c r="AY3573">
        <v>0</v>
      </c>
      <c r="AZ3573">
        <v>0</v>
      </c>
      <c r="BA3573" s="82" t="s">
        <v>398</v>
      </c>
      <c r="BB3573">
        <v>14335</v>
      </c>
      <c r="BC3573">
        <v>100</v>
      </c>
      <c r="BD3573" s="92"/>
      <c r="BE3573" s="92"/>
      <c r="BF3573">
        <v>303842.15625</v>
      </c>
      <c r="BG3573">
        <v>0</v>
      </c>
      <c r="BH3573">
        <v>0</v>
      </c>
      <c r="BI3573" s="92"/>
      <c r="BJ3573" s="92"/>
      <c r="BK3573" s="92"/>
      <c r="BL3573">
        <v>0</v>
      </c>
    </row>
    <row r="3574" spans="1:64" x14ac:dyDescent="0.25">
      <c r="A3574" s="82" t="s">
        <v>297</v>
      </c>
      <c r="B3574" s="82" t="s">
        <v>397</v>
      </c>
      <c r="C3574" s="82" t="s">
        <v>109</v>
      </c>
      <c r="D3574" s="82" t="s">
        <v>303</v>
      </c>
      <c r="E3574" s="82" t="s">
        <v>304</v>
      </c>
      <c r="F3574" s="82" t="s">
        <v>389</v>
      </c>
      <c r="G3574" s="82" t="s">
        <v>389</v>
      </c>
      <c r="H3574">
        <v>34.685176849365234</v>
      </c>
      <c r="I3574">
        <v>100</v>
      </c>
      <c r="J3574">
        <v>34.685176849365234</v>
      </c>
      <c r="K3574" s="92"/>
      <c r="L3574">
        <v>0</v>
      </c>
      <c r="M3574" s="92"/>
      <c r="N3574" s="92"/>
      <c r="O3574" s="92"/>
      <c r="P3574">
        <v>18556.041015625</v>
      </c>
      <c r="Q3574" s="92"/>
      <c r="R3574" s="92"/>
      <c r="S3574">
        <v>-1</v>
      </c>
      <c r="T3574">
        <v>0</v>
      </c>
      <c r="U3574" s="82" t="s">
        <v>160</v>
      </c>
      <c r="V3574" s="92"/>
      <c r="W3574">
        <v>303842.15625</v>
      </c>
      <c r="X3574" s="92"/>
      <c r="Y3574">
        <v>0</v>
      </c>
      <c r="Z3574">
        <v>11598.9697265625</v>
      </c>
      <c r="AA3574">
        <v>11598.9697265625</v>
      </c>
      <c r="AB3574">
        <v>0</v>
      </c>
      <c r="AC3574">
        <v>-1</v>
      </c>
      <c r="AD3574">
        <v>0</v>
      </c>
      <c r="AE3574">
        <v>0</v>
      </c>
      <c r="AF3574">
        <v>0</v>
      </c>
      <c r="AG3574">
        <v>0</v>
      </c>
      <c r="AH3574">
        <v>8760</v>
      </c>
      <c r="AI3574">
        <v>0.34685176610946655</v>
      </c>
      <c r="AJ3574">
        <v>38.174327850341797</v>
      </c>
      <c r="AK3574">
        <v>-9709.39453125</v>
      </c>
      <c r="AL3574">
        <v>-31.955390930175781</v>
      </c>
      <c r="AM3574">
        <v>21308.365234375</v>
      </c>
      <c r="AN3574">
        <v>70.129722595214844</v>
      </c>
      <c r="AO3574" s="92"/>
      <c r="AP3574" s="82" t="s">
        <v>351</v>
      </c>
      <c r="AQ3574" s="82" t="s">
        <v>326</v>
      </c>
      <c r="AR3574" s="82"/>
      <c r="AS3574">
        <v>0</v>
      </c>
      <c r="AT3574">
        <v>0</v>
      </c>
      <c r="AU3574">
        <v>2035</v>
      </c>
      <c r="AY3574">
        <v>0</v>
      </c>
      <c r="AZ3574">
        <v>0</v>
      </c>
      <c r="BA3574" s="82" t="s">
        <v>398</v>
      </c>
      <c r="BB3574">
        <v>14336</v>
      </c>
      <c r="BC3574">
        <v>100</v>
      </c>
      <c r="BD3574" s="92"/>
      <c r="BE3574" s="92"/>
      <c r="BF3574">
        <v>303842.15625</v>
      </c>
      <c r="BG3574">
        <v>0</v>
      </c>
      <c r="BH3574">
        <v>0</v>
      </c>
      <c r="BI3574" s="92"/>
      <c r="BJ3574" s="92"/>
      <c r="BK3574" s="92"/>
      <c r="BL3574">
        <v>0</v>
      </c>
    </row>
    <row r="3575" spans="1:64" x14ac:dyDescent="0.25">
      <c r="A3575" s="82" t="s">
        <v>297</v>
      </c>
      <c r="B3575" s="82" t="s">
        <v>397</v>
      </c>
      <c r="C3575" s="82" t="s">
        <v>109</v>
      </c>
      <c r="D3575" s="82" t="s">
        <v>305</v>
      </c>
      <c r="E3575" s="82" t="s">
        <v>58</v>
      </c>
      <c r="F3575" s="82" t="s">
        <v>389</v>
      </c>
      <c r="G3575" s="82" t="s">
        <v>389</v>
      </c>
      <c r="H3575">
        <v>34.685176849365234</v>
      </c>
      <c r="I3575">
        <v>100</v>
      </c>
      <c r="J3575">
        <v>34.685176849365234</v>
      </c>
      <c r="K3575" s="92"/>
      <c r="L3575">
        <v>0</v>
      </c>
      <c r="M3575" s="92"/>
      <c r="N3575" s="92"/>
      <c r="O3575" s="92"/>
      <c r="P3575">
        <v>18556.041015625</v>
      </c>
      <c r="Q3575" s="92"/>
      <c r="R3575" s="92"/>
      <c r="S3575">
        <v>-1</v>
      </c>
      <c r="T3575">
        <v>0</v>
      </c>
      <c r="U3575" s="82" t="s">
        <v>160</v>
      </c>
      <c r="V3575" s="92"/>
      <c r="W3575">
        <v>303842.15625</v>
      </c>
      <c r="X3575" s="92"/>
      <c r="Y3575">
        <v>0</v>
      </c>
      <c r="Z3575">
        <v>11598.9697265625</v>
      </c>
      <c r="AA3575">
        <v>11598.9697265625</v>
      </c>
      <c r="AB3575">
        <v>0</v>
      </c>
      <c r="AC3575">
        <v>-1</v>
      </c>
      <c r="AD3575">
        <v>0</v>
      </c>
      <c r="AE3575">
        <v>0</v>
      </c>
      <c r="AF3575">
        <v>0</v>
      </c>
      <c r="AG3575">
        <v>0</v>
      </c>
      <c r="AH3575">
        <v>8760</v>
      </c>
      <c r="AI3575">
        <v>0.34685176610946655</v>
      </c>
      <c r="AJ3575">
        <v>38.174327850341797</v>
      </c>
      <c r="AK3575">
        <v>-9709.39453125</v>
      </c>
      <c r="AL3575">
        <v>-31.955390930175781</v>
      </c>
      <c r="AM3575">
        <v>21308.365234375</v>
      </c>
      <c r="AN3575">
        <v>70.129722595214844</v>
      </c>
      <c r="AO3575" s="92"/>
      <c r="AP3575" s="82" t="s">
        <v>351</v>
      </c>
      <c r="AQ3575" s="82" t="s">
        <v>326</v>
      </c>
      <c r="AR3575" s="82"/>
      <c r="AS3575">
        <v>0</v>
      </c>
      <c r="AT3575">
        <v>0</v>
      </c>
      <c r="AU3575">
        <v>2035</v>
      </c>
      <c r="AY3575">
        <v>0</v>
      </c>
      <c r="AZ3575">
        <v>0</v>
      </c>
      <c r="BA3575" s="82" t="s">
        <v>398</v>
      </c>
      <c r="BB3575">
        <v>14337</v>
      </c>
      <c r="BC3575">
        <v>100</v>
      </c>
      <c r="BD3575" s="92"/>
      <c r="BE3575" s="92"/>
      <c r="BF3575">
        <v>303842.15625</v>
      </c>
      <c r="BG3575">
        <v>0</v>
      </c>
      <c r="BH3575">
        <v>0</v>
      </c>
      <c r="BI3575" s="92"/>
      <c r="BJ3575" s="92"/>
      <c r="BK3575" s="92"/>
      <c r="BL3575">
        <v>0</v>
      </c>
    </row>
    <row r="3576" spans="1:64" x14ac:dyDescent="0.25">
      <c r="A3576" s="82" t="s">
        <v>297</v>
      </c>
      <c r="B3576" s="82" t="s">
        <v>397</v>
      </c>
      <c r="C3576" s="82" t="s">
        <v>109</v>
      </c>
      <c r="D3576" s="82" t="s">
        <v>306</v>
      </c>
      <c r="E3576" s="82" t="s">
        <v>59</v>
      </c>
      <c r="F3576" s="82" t="s">
        <v>389</v>
      </c>
      <c r="G3576" s="82" t="s">
        <v>389</v>
      </c>
      <c r="H3576">
        <v>34.685176849365234</v>
      </c>
      <c r="I3576">
        <v>100</v>
      </c>
      <c r="J3576">
        <v>34.685176849365234</v>
      </c>
      <c r="K3576" s="92"/>
      <c r="L3576">
        <v>0</v>
      </c>
      <c r="M3576" s="92"/>
      <c r="N3576" s="92"/>
      <c r="O3576" s="92"/>
      <c r="P3576">
        <v>18556.041015625</v>
      </c>
      <c r="Q3576" s="92"/>
      <c r="R3576" s="92"/>
      <c r="S3576">
        <v>-1</v>
      </c>
      <c r="T3576">
        <v>0</v>
      </c>
      <c r="U3576" s="82" t="s">
        <v>160</v>
      </c>
      <c r="V3576" s="92"/>
      <c r="W3576">
        <v>303842.15625</v>
      </c>
      <c r="X3576" s="92"/>
      <c r="Y3576">
        <v>0</v>
      </c>
      <c r="Z3576">
        <v>11598.9697265625</v>
      </c>
      <c r="AA3576">
        <v>11598.9697265625</v>
      </c>
      <c r="AB3576">
        <v>0</v>
      </c>
      <c r="AC3576">
        <v>-1</v>
      </c>
      <c r="AD3576">
        <v>0</v>
      </c>
      <c r="AE3576">
        <v>0</v>
      </c>
      <c r="AF3576">
        <v>0</v>
      </c>
      <c r="AG3576">
        <v>0</v>
      </c>
      <c r="AH3576">
        <v>8760</v>
      </c>
      <c r="AI3576">
        <v>0.34685176610946655</v>
      </c>
      <c r="AJ3576">
        <v>38.174327850341797</v>
      </c>
      <c r="AK3576">
        <v>-9709.39453125</v>
      </c>
      <c r="AL3576">
        <v>-31.955390930175781</v>
      </c>
      <c r="AM3576">
        <v>21308.365234375</v>
      </c>
      <c r="AN3576">
        <v>70.129722595214844</v>
      </c>
      <c r="AO3576" s="92"/>
      <c r="AP3576" s="82" t="s">
        <v>351</v>
      </c>
      <c r="AQ3576" s="82" t="s">
        <v>326</v>
      </c>
      <c r="AR3576" s="82"/>
      <c r="AS3576">
        <v>0</v>
      </c>
      <c r="AT3576">
        <v>0</v>
      </c>
      <c r="AU3576">
        <v>2035</v>
      </c>
      <c r="AY3576">
        <v>0</v>
      </c>
      <c r="AZ3576">
        <v>0</v>
      </c>
      <c r="BA3576" s="82" t="s">
        <v>398</v>
      </c>
      <c r="BB3576">
        <v>14338</v>
      </c>
      <c r="BC3576">
        <v>100</v>
      </c>
      <c r="BD3576" s="92"/>
      <c r="BE3576" s="92"/>
      <c r="BF3576">
        <v>303842.15625</v>
      </c>
      <c r="BG3576">
        <v>0</v>
      </c>
      <c r="BH3576">
        <v>0</v>
      </c>
      <c r="BI3576" s="92"/>
      <c r="BJ3576" s="92"/>
      <c r="BK3576" s="92"/>
      <c r="BL3576">
        <v>0</v>
      </c>
    </row>
    <row r="3577" spans="1:64" x14ac:dyDescent="0.25">
      <c r="A3577" s="82" t="s">
        <v>297</v>
      </c>
      <c r="B3577" s="82" t="s">
        <v>397</v>
      </c>
      <c r="C3577" s="82" t="s">
        <v>109</v>
      </c>
      <c r="D3577" s="82" t="s">
        <v>307</v>
      </c>
      <c r="E3577" s="82" t="s">
        <v>60</v>
      </c>
      <c r="F3577" s="82" t="s">
        <v>389</v>
      </c>
      <c r="G3577" s="82" t="s">
        <v>389</v>
      </c>
      <c r="H3577">
        <v>34.685176849365234</v>
      </c>
      <c r="I3577">
        <v>100</v>
      </c>
      <c r="J3577">
        <v>34.685176849365234</v>
      </c>
      <c r="K3577" s="92"/>
      <c r="L3577">
        <v>0</v>
      </c>
      <c r="M3577" s="92"/>
      <c r="N3577" s="92"/>
      <c r="O3577" s="92"/>
      <c r="P3577">
        <v>18556.041015625</v>
      </c>
      <c r="Q3577" s="92"/>
      <c r="R3577" s="92"/>
      <c r="S3577">
        <v>-1</v>
      </c>
      <c r="T3577">
        <v>0</v>
      </c>
      <c r="U3577" s="82" t="s">
        <v>160</v>
      </c>
      <c r="V3577" s="92"/>
      <c r="W3577">
        <v>303842.15625</v>
      </c>
      <c r="X3577" s="92"/>
      <c r="Y3577">
        <v>0</v>
      </c>
      <c r="Z3577">
        <v>11598.9697265625</v>
      </c>
      <c r="AA3577">
        <v>11598.9697265625</v>
      </c>
      <c r="AB3577">
        <v>0</v>
      </c>
      <c r="AC3577">
        <v>-1</v>
      </c>
      <c r="AD3577">
        <v>0</v>
      </c>
      <c r="AE3577">
        <v>0</v>
      </c>
      <c r="AF3577">
        <v>0</v>
      </c>
      <c r="AG3577">
        <v>0</v>
      </c>
      <c r="AH3577">
        <v>8760</v>
      </c>
      <c r="AI3577">
        <v>0.34685176610946655</v>
      </c>
      <c r="AJ3577">
        <v>38.174327850341797</v>
      </c>
      <c r="AK3577">
        <v>-9709.39453125</v>
      </c>
      <c r="AL3577">
        <v>-31.955390930175781</v>
      </c>
      <c r="AM3577">
        <v>21308.365234375</v>
      </c>
      <c r="AN3577">
        <v>70.129722595214844</v>
      </c>
      <c r="AO3577" s="92"/>
      <c r="AP3577" s="82" t="s">
        <v>351</v>
      </c>
      <c r="AQ3577" s="82" t="s">
        <v>326</v>
      </c>
      <c r="AR3577" s="82"/>
      <c r="AS3577">
        <v>0</v>
      </c>
      <c r="AT3577">
        <v>0</v>
      </c>
      <c r="AU3577">
        <v>2035</v>
      </c>
      <c r="AY3577">
        <v>0</v>
      </c>
      <c r="AZ3577">
        <v>0</v>
      </c>
      <c r="BA3577" s="82" t="s">
        <v>398</v>
      </c>
      <c r="BB3577">
        <v>14339</v>
      </c>
      <c r="BC3577">
        <v>100</v>
      </c>
      <c r="BD3577" s="92"/>
      <c r="BE3577" s="92"/>
      <c r="BF3577">
        <v>303842.15625</v>
      </c>
      <c r="BG3577">
        <v>0</v>
      </c>
      <c r="BH3577">
        <v>0</v>
      </c>
      <c r="BI3577" s="92"/>
      <c r="BJ3577" s="92"/>
      <c r="BK3577" s="92"/>
      <c r="BL3577">
        <v>0</v>
      </c>
    </row>
    <row r="3578" spans="1:64" x14ac:dyDescent="0.25">
      <c r="A3578" s="82" t="s">
        <v>297</v>
      </c>
      <c r="B3578" s="82" t="s">
        <v>397</v>
      </c>
      <c r="C3578" s="82" t="s">
        <v>109</v>
      </c>
      <c r="D3578" s="82" t="s">
        <v>308</v>
      </c>
      <c r="E3578" s="82" t="s">
        <v>61</v>
      </c>
      <c r="F3578" s="82" t="s">
        <v>389</v>
      </c>
      <c r="G3578" s="82" t="s">
        <v>389</v>
      </c>
      <c r="H3578">
        <v>34.685176849365234</v>
      </c>
      <c r="I3578">
        <v>100</v>
      </c>
      <c r="J3578">
        <v>34.685176849365234</v>
      </c>
      <c r="K3578" s="92"/>
      <c r="L3578">
        <v>0</v>
      </c>
      <c r="M3578" s="92"/>
      <c r="N3578" s="92"/>
      <c r="O3578" s="92"/>
      <c r="P3578">
        <v>18556.041015625</v>
      </c>
      <c r="Q3578" s="92"/>
      <c r="R3578" s="92"/>
      <c r="S3578">
        <v>-1</v>
      </c>
      <c r="T3578">
        <v>0</v>
      </c>
      <c r="U3578" s="82" t="s">
        <v>160</v>
      </c>
      <c r="V3578" s="92"/>
      <c r="W3578">
        <v>303842.15625</v>
      </c>
      <c r="X3578" s="92"/>
      <c r="Y3578">
        <v>0</v>
      </c>
      <c r="Z3578">
        <v>11598.9697265625</v>
      </c>
      <c r="AA3578">
        <v>11598.9697265625</v>
      </c>
      <c r="AB3578">
        <v>0</v>
      </c>
      <c r="AC3578">
        <v>-1</v>
      </c>
      <c r="AD3578">
        <v>0</v>
      </c>
      <c r="AE3578">
        <v>0</v>
      </c>
      <c r="AF3578">
        <v>0</v>
      </c>
      <c r="AG3578">
        <v>0</v>
      </c>
      <c r="AH3578">
        <v>8760</v>
      </c>
      <c r="AI3578">
        <v>0.34685176610946655</v>
      </c>
      <c r="AJ3578">
        <v>38.174327850341797</v>
      </c>
      <c r="AK3578">
        <v>-9709.39453125</v>
      </c>
      <c r="AL3578">
        <v>-31.955390930175781</v>
      </c>
      <c r="AM3578">
        <v>21308.365234375</v>
      </c>
      <c r="AN3578">
        <v>70.129722595214844</v>
      </c>
      <c r="AO3578" s="92"/>
      <c r="AP3578" s="82" t="s">
        <v>351</v>
      </c>
      <c r="AQ3578" s="82" t="s">
        <v>326</v>
      </c>
      <c r="AR3578" s="82"/>
      <c r="AS3578">
        <v>0</v>
      </c>
      <c r="AT3578">
        <v>0</v>
      </c>
      <c r="AU3578">
        <v>2035</v>
      </c>
      <c r="AY3578">
        <v>0</v>
      </c>
      <c r="AZ3578">
        <v>0</v>
      </c>
      <c r="BA3578" s="82" t="s">
        <v>398</v>
      </c>
      <c r="BB3578">
        <v>14340</v>
      </c>
      <c r="BC3578">
        <v>100</v>
      </c>
      <c r="BD3578" s="92"/>
      <c r="BE3578" s="92"/>
      <c r="BF3578">
        <v>303842.15625</v>
      </c>
      <c r="BG3578">
        <v>0</v>
      </c>
      <c r="BH3578">
        <v>0</v>
      </c>
      <c r="BI3578" s="92"/>
      <c r="BJ3578" s="92"/>
      <c r="BK3578" s="92"/>
      <c r="BL3578">
        <v>0</v>
      </c>
    </row>
    <row r="3579" spans="1:64" x14ac:dyDescent="0.25">
      <c r="A3579" s="82" t="s">
        <v>297</v>
      </c>
      <c r="B3579" s="82" t="s">
        <v>397</v>
      </c>
      <c r="C3579" s="82" t="s">
        <v>109</v>
      </c>
      <c r="D3579" s="82" t="s">
        <v>309</v>
      </c>
      <c r="E3579" s="82" t="s">
        <v>310</v>
      </c>
      <c r="F3579" s="82" t="s">
        <v>389</v>
      </c>
      <c r="G3579" s="82" t="s">
        <v>389</v>
      </c>
      <c r="H3579">
        <v>34.685176849365234</v>
      </c>
      <c r="I3579">
        <v>100</v>
      </c>
      <c r="J3579">
        <v>34.685176849365234</v>
      </c>
      <c r="K3579" s="92"/>
      <c r="L3579">
        <v>0</v>
      </c>
      <c r="M3579" s="92"/>
      <c r="N3579" s="92"/>
      <c r="O3579" s="92"/>
      <c r="P3579">
        <v>18556.041015625</v>
      </c>
      <c r="Q3579" s="92"/>
      <c r="R3579" s="92"/>
      <c r="S3579">
        <v>-1</v>
      </c>
      <c r="T3579">
        <v>0</v>
      </c>
      <c r="U3579" s="82" t="s">
        <v>160</v>
      </c>
      <c r="V3579" s="92"/>
      <c r="W3579">
        <v>303842.15625</v>
      </c>
      <c r="X3579" s="92"/>
      <c r="Y3579">
        <v>0</v>
      </c>
      <c r="Z3579">
        <v>11598.9697265625</v>
      </c>
      <c r="AA3579">
        <v>11598.9697265625</v>
      </c>
      <c r="AB3579">
        <v>0</v>
      </c>
      <c r="AC3579">
        <v>-1</v>
      </c>
      <c r="AD3579">
        <v>0</v>
      </c>
      <c r="AE3579">
        <v>0</v>
      </c>
      <c r="AF3579">
        <v>0</v>
      </c>
      <c r="AG3579">
        <v>0</v>
      </c>
      <c r="AH3579">
        <v>8760</v>
      </c>
      <c r="AI3579">
        <v>0.34685176610946655</v>
      </c>
      <c r="AJ3579">
        <v>38.174327850341797</v>
      </c>
      <c r="AK3579">
        <v>-9709.39453125</v>
      </c>
      <c r="AL3579">
        <v>-31.955390930175781</v>
      </c>
      <c r="AM3579">
        <v>21308.365234375</v>
      </c>
      <c r="AN3579">
        <v>70.129722595214844</v>
      </c>
      <c r="AO3579" s="92"/>
      <c r="AP3579" s="82" t="s">
        <v>351</v>
      </c>
      <c r="AQ3579" s="82" t="s">
        <v>326</v>
      </c>
      <c r="AR3579" s="82"/>
      <c r="AS3579">
        <v>0</v>
      </c>
      <c r="AT3579">
        <v>0</v>
      </c>
      <c r="AU3579">
        <v>2035</v>
      </c>
      <c r="AY3579">
        <v>0</v>
      </c>
      <c r="AZ3579">
        <v>0</v>
      </c>
      <c r="BA3579" s="82" t="s">
        <v>398</v>
      </c>
      <c r="BB3579">
        <v>14341</v>
      </c>
      <c r="BC3579">
        <v>100</v>
      </c>
      <c r="BD3579" s="92"/>
      <c r="BE3579" s="92"/>
      <c r="BF3579">
        <v>303842.15625</v>
      </c>
      <c r="BG3579">
        <v>0</v>
      </c>
      <c r="BH3579">
        <v>0</v>
      </c>
      <c r="BI3579" s="92"/>
      <c r="BJ3579" s="92"/>
      <c r="BK3579" s="92"/>
      <c r="BL3579">
        <v>0</v>
      </c>
    </row>
    <row r="3580" spans="1:64" x14ac:dyDescent="0.25">
      <c r="A3580" s="82" t="s">
        <v>297</v>
      </c>
      <c r="B3580" s="82" t="s">
        <v>397</v>
      </c>
      <c r="C3580" s="82" t="s">
        <v>109</v>
      </c>
      <c r="D3580" s="82" t="s">
        <v>313</v>
      </c>
      <c r="E3580" s="82" t="s">
        <v>314</v>
      </c>
      <c r="F3580" s="82" t="s">
        <v>389</v>
      </c>
      <c r="G3580" s="82" t="s">
        <v>389</v>
      </c>
      <c r="H3580">
        <v>34.685176849365234</v>
      </c>
      <c r="I3580">
        <v>100</v>
      </c>
      <c r="J3580">
        <v>34.685176849365234</v>
      </c>
      <c r="K3580" s="92"/>
      <c r="L3580">
        <v>0</v>
      </c>
      <c r="M3580" s="92"/>
      <c r="N3580" s="92"/>
      <c r="O3580" s="92"/>
      <c r="P3580">
        <v>18556.041015625</v>
      </c>
      <c r="Q3580" s="92"/>
      <c r="R3580" s="92"/>
      <c r="S3580">
        <v>-1</v>
      </c>
      <c r="T3580">
        <v>0</v>
      </c>
      <c r="U3580" s="82" t="s">
        <v>160</v>
      </c>
      <c r="V3580" s="92"/>
      <c r="W3580">
        <v>303842.15625</v>
      </c>
      <c r="X3580" s="92"/>
      <c r="Y3580">
        <v>0</v>
      </c>
      <c r="Z3580">
        <v>11598.9697265625</v>
      </c>
      <c r="AA3580">
        <v>11598.9697265625</v>
      </c>
      <c r="AB3580">
        <v>0</v>
      </c>
      <c r="AC3580">
        <v>-1</v>
      </c>
      <c r="AD3580">
        <v>0</v>
      </c>
      <c r="AE3580">
        <v>0</v>
      </c>
      <c r="AF3580">
        <v>0</v>
      </c>
      <c r="AG3580">
        <v>0</v>
      </c>
      <c r="AH3580">
        <v>8760</v>
      </c>
      <c r="AI3580">
        <v>0.34685176610946655</v>
      </c>
      <c r="AJ3580">
        <v>38.174327850341797</v>
      </c>
      <c r="AK3580">
        <v>-9709.39453125</v>
      </c>
      <c r="AL3580">
        <v>-31.955390930175781</v>
      </c>
      <c r="AM3580">
        <v>21308.365234375</v>
      </c>
      <c r="AN3580">
        <v>70.129722595214844</v>
      </c>
      <c r="AO3580" s="92"/>
      <c r="AP3580" s="82" t="s">
        <v>351</v>
      </c>
      <c r="AQ3580" s="82" t="s">
        <v>326</v>
      </c>
      <c r="AR3580" s="82"/>
      <c r="AS3580">
        <v>0</v>
      </c>
      <c r="AT3580">
        <v>0</v>
      </c>
      <c r="AU3580">
        <v>2035</v>
      </c>
      <c r="AY3580">
        <v>0</v>
      </c>
      <c r="AZ3580">
        <v>0</v>
      </c>
      <c r="BA3580" s="82" t="s">
        <v>398</v>
      </c>
      <c r="BB3580">
        <v>14342</v>
      </c>
      <c r="BC3580">
        <v>100</v>
      </c>
      <c r="BD3580" s="92"/>
      <c r="BE3580" s="92"/>
      <c r="BF3580">
        <v>303842.15625</v>
      </c>
      <c r="BG3580">
        <v>0</v>
      </c>
      <c r="BH3580">
        <v>0</v>
      </c>
      <c r="BI3580" s="92"/>
      <c r="BJ3580" s="92"/>
      <c r="BK3580" s="92"/>
      <c r="BL3580">
        <v>0</v>
      </c>
    </row>
    <row r="3581" spans="1:64" x14ac:dyDescent="0.25">
      <c r="A3581" s="82" t="s">
        <v>297</v>
      </c>
      <c r="B3581" s="82" t="s">
        <v>397</v>
      </c>
      <c r="C3581" s="82" t="s">
        <v>109</v>
      </c>
      <c r="D3581" s="82" t="s">
        <v>298</v>
      </c>
      <c r="E3581" s="82" t="s">
        <v>55</v>
      </c>
      <c r="F3581" s="82" t="s">
        <v>390</v>
      </c>
      <c r="G3581" s="82" t="s">
        <v>390</v>
      </c>
      <c r="H3581">
        <v>34.685176849365234</v>
      </c>
      <c r="I3581">
        <v>100</v>
      </c>
      <c r="J3581">
        <v>34.685176849365234</v>
      </c>
      <c r="K3581" s="92"/>
      <c r="L3581">
        <v>0</v>
      </c>
      <c r="M3581" s="92"/>
      <c r="N3581" s="92"/>
      <c r="O3581" s="92"/>
      <c r="P3581">
        <v>18022.09375</v>
      </c>
      <c r="Q3581" s="92"/>
      <c r="R3581" s="92"/>
      <c r="S3581">
        <v>-1</v>
      </c>
      <c r="T3581">
        <v>0</v>
      </c>
      <c r="U3581" s="82" t="s">
        <v>160</v>
      </c>
      <c r="V3581" s="92"/>
      <c r="W3581">
        <v>303842.15625</v>
      </c>
      <c r="X3581" s="92"/>
      <c r="Y3581">
        <v>0</v>
      </c>
      <c r="Z3581">
        <v>11598.9697265625</v>
      </c>
      <c r="AA3581">
        <v>11598.9697265625</v>
      </c>
      <c r="AB3581">
        <v>0</v>
      </c>
      <c r="AC3581">
        <v>-1</v>
      </c>
      <c r="AD3581">
        <v>0</v>
      </c>
      <c r="AE3581">
        <v>0</v>
      </c>
      <c r="AF3581">
        <v>0</v>
      </c>
      <c r="AG3581">
        <v>0</v>
      </c>
      <c r="AH3581">
        <v>8760</v>
      </c>
      <c r="AI3581">
        <v>0.34685176610946655</v>
      </c>
      <c r="AJ3581">
        <v>38.174327850341797</v>
      </c>
      <c r="AK3581">
        <v>-9709.39453125</v>
      </c>
      <c r="AL3581">
        <v>-31.955390930175781</v>
      </c>
      <c r="AM3581">
        <v>21308.365234375</v>
      </c>
      <c r="AN3581">
        <v>70.129722595214844</v>
      </c>
      <c r="AO3581" s="92"/>
      <c r="AP3581" s="82" t="s">
        <v>347</v>
      </c>
      <c r="AQ3581" s="82" t="s">
        <v>326</v>
      </c>
      <c r="AR3581" s="82"/>
      <c r="AS3581">
        <v>0</v>
      </c>
      <c r="AT3581">
        <v>0</v>
      </c>
      <c r="AU3581">
        <v>2035</v>
      </c>
      <c r="AY3581">
        <v>0</v>
      </c>
      <c r="AZ3581">
        <v>0</v>
      </c>
      <c r="BA3581" s="82" t="s">
        <v>398</v>
      </c>
      <c r="BB3581">
        <v>14343</v>
      </c>
      <c r="BC3581">
        <v>100</v>
      </c>
      <c r="BD3581" s="92"/>
      <c r="BE3581" s="92"/>
      <c r="BF3581">
        <v>303842.15625</v>
      </c>
      <c r="BG3581">
        <v>0</v>
      </c>
      <c r="BH3581">
        <v>0</v>
      </c>
      <c r="BI3581" s="92"/>
      <c r="BJ3581" s="92"/>
      <c r="BK3581" s="92"/>
      <c r="BL3581">
        <v>0</v>
      </c>
    </row>
    <row r="3582" spans="1:64" x14ac:dyDescent="0.25">
      <c r="A3582" s="82" t="s">
        <v>297</v>
      </c>
      <c r="B3582" s="82" t="s">
        <v>397</v>
      </c>
      <c r="C3582" s="82" t="s">
        <v>109</v>
      </c>
      <c r="D3582" s="82" t="s">
        <v>305</v>
      </c>
      <c r="E3582" s="82" t="s">
        <v>58</v>
      </c>
      <c r="F3582" s="82" t="s">
        <v>390</v>
      </c>
      <c r="G3582" s="82" t="s">
        <v>390</v>
      </c>
      <c r="H3582">
        <v>34.685176849365234</v>
      </c>
      <c r="I3582">
        <v>100</v>
      </c>
      <c r="J3582">
        <v>34.685176849365234</v>
      </c>
      <c r="K3582" s="92"/>
      <c r="L3582">
        <v>0</v>
      </c>
      <c r="M3582" s="92"/>
      <c r="N3582" s="92"/>
      <c r="O3582" s="92"/>
      <c r="P3582">
        <v>18022.09375</v>
      </c>
      <c r="Q3582" s="92"/>
      <c r="R3582" s="92"/>
      <c r="S3582">
        <v>-1</v>
      </c>
      <c r="T3582">
        <v>0</v>
      </c>
      <c r="U3582" s="82" t="s">
        <v>160</v>
      </c>
      <c r="V3582" s="92"/>
      <c r="W3582">
        <v>303842.15625</v>
      </c>
      <c r="X3582" s="92"/>
      <c r="Y3582">
        <v>0</v>
      </c>
      <c r="Z3582">
        <v>11598.9697265625</v>
      </c>
      <c r="AA3582">
        <v>11598.9697265625</v>
      </c>
      <c r="AB3582">
        <v>0</v>
      </c>
      <c r="AC3582">
        <v>-1</v>
      </c>
      <c r="AD3582">
        <v>0</v>
      </c>
      <c r="AE3582">
        <v>0</v>
      </c>
      <c r="AF3582">
        <v>0</v>
      </c>
      <c r="AG3582">
        <v>0</v>
      </c>
      <c r="AH3582">
        <v>8760</v>
      </c>
      <c r="AI3582">
        <v>0.34685176610946655</v>
      </c>
      <c r="AJ3582">
        <v>38.174327850341797</v>
      </c>
      <c r="AK3582">
        <v>-9709.39453125</v>
      </c>
      <c r="AL3582">
        <v>-31.955390930175781</v>
      </c>
      <c r="AM3582">
        <v>21308.365234375</v>
      </c>
      <c r="AN3582">
        <v>70.129722595214844</v>
      </c>
      <c r="AO3582" s="92"/>
      <c r="AP3582" s="82" t="s">
        <v>347</v>
      </c>
      <c r="AQ3582" s="82" t="s">
        <v>326</v>
      </c>
      <c r="AR3582" s="82"/>
      <c r="AS3582">
        <v>0</v>
      </c>
      <c r="AT3582">
        <v>0</v>
      </c>
      <c r="AU3582">
        <v>2035</v>
      </c>
      <c r="AY3582">
        <v>0</v>
      </c>
      <c r="AZ3582">
        <v>0</v>
      </c>
      <c r="BA3582" s="82" t="s">
        <v>398</v>
      </c>
      <c r="BB3582">
        <v>14344</v>
      </c>
      <c r="BC3582">
        <v>100</v>
      </c>
      <c r="BD3582" s="92"/>
      <c r="BE3582" s="92"/>
      <c r="BF3582">
        <v>303842.15625</v>
      </c>
      <c r="BG3582">
        <v>0</v>
      </c>
      <c r="BH3582">
        <v>0</v>
      </c>
      <c r="BI3582" s="92"/>
      <c r="BJ3582" s="92"/>
      <c r="BK3582" s="92"/>
      <c r="BL3582">
        <v>0</v>
      </c>
    </row>
    <row r="3583" spans="1:64" x14ac:dyDescent="0.25">
      <c r="A3583" s="82" t="s">
        <v>297</v>
      </c>
      <c r="B3583" s="82" t="s">
        <v>397</v>
      </c>
      <c r="C3583" s="82" t="s">
        <v>109</v>
      </c>
      <c r="D3583" s="82" t="s">
        <v>306</v>
      </c>
      <c r="E3583" s="82" t="s">
        <v>59</v>
      </c>
      <c r="F3583" s="82" t="s">
        <v>390</v>
      </c>
      <c r="G3583" s="82" t="s">
        <v>390</v>
      </c>
      <c r="H3583">
        <v>34.685176849365234</v>
      </c>
      <c r="I3583">
        <v>100</v>
      </c>
      <c r="J3583">
        <v>34.685176849365234</v>
      </c>
      <c r="K3583" s="92"/>
      <c r="L3583">
        <v>0</v>
      </c>
      <c r="M3583" s="92"/>
      <c r="N3583" s="92"/>
      <c r="O3583" s="92"/>
      <c r="P3583">
        <v>18022.09375</v>
      </c>
      <c r="Q3583" s="92"/>
      <c r="R3583" s="92"/>
      <c r="S3583">
        <v>-1</v>
      </c>
      <c r="T3583">
        <v>0</v>
      </c>
      <c r="U3583" s="82" t="s">
        <v>160</v>
      </c>
      <c r="V3583" s="92"/>
      <c r="W3583">
        <v>303842.15625</v>
      </c>
      <c r="X3583" s="92"/>
      <c r="Y3583">
        <v>0</v>
      </c>
      <c r="Z3583">
        <v>11598.9697265625</v>
      </c>
      <c r="AA3583">
        <v>11598.9697265625</v>
      </c>
      <c r="AB3583">
        <v>0</v>
      </c>
      <c r="AC3583">
        <v>-1</v>
      </c>
      <c r="AD3583">
        <v>0</v>
      </c>
      <c r="AE3583">
        <v>0</v>
      </c>
      <c r="AF3583">
        <v>0</v>
      </c>
      <c r="AG3583">
        <v>0</v>
      </c>
      <c r="AH3583">
        <v>8760</v>
      </c>
      <c r="AI3583">
        <v>0.34685176610946655</v>
      </c>
      <c r="AJ3583">
        <v>38.174327850341797</v>
      </c>
      <c r="AK3583">
        <v>-9709.39453125</v>
      </c>
      <c r="AL3583">
        <v>-31.955390930175781</v>
      </c>
      <c r="AM3583">
        <v>21308.365234375</v>
      </c>
      <c r="AN3583">
        <v>70.129722595214844</v>
      </c>
      <c r="AO3583" s="92"/>
      <c r="AP3583" s="82" t="s">
        <v>347</v>
      </c>
      <c r="AQ3583" s="82" t="s">
        <v>326</v>
      </c>
      <c r="AR3583" s="82"/>
      <c r="AS3583">
        <v>0</v>
      </c>
      <c r="AT3583">
        <v>0</v>
      </c>
      <c r="AU3583">
        <v>2035</v>
      </c>
      <c r="AY3583">
        <v>0</v>
      </c>
      <c r="AZ3583">
        <v>0</v>
      </c>
      <c r="BA3583" s="82" t="s">
        <v>398</v>
      </c>
      <c r="BB3583">
        <v>14345</v>
      </c>
      <c r="BC3583">
        <v>100</v>
      </c>
      <c r="BD3583" s="92"/>
      <c r="BE3583" s="92"/>
      <c r="BF3583">
        <v>303842.15625</v>
      </c>
      <c r="BG3583">
        <v>0</v>
      </c>
      <c r="BH3583">
        <v>0</v>
      </c>
      <c r="BI3583" s="92"/>
      <c r="BJ3583" s="92"/>
      <c r="BK3583" s="92"/>
      <c r="BL3583">
        <v>0</v>
      </c>
    </row>
    <row r="3584" spans="1:64" x14ac:dyDescent="0.25">
      <c r="A3584" s="82" t="s">
        <v>297</v>
      </c>
      <c r="B3584" s="82" t="s">
        <v>397</v>
      </c>
      <c r="C3584" s="82" t="s">
        <v>109</v>
      </c>
      <c r="D3584" s="82" t="s">
        <v>309</v>
      </c>
      <c r="E3584" s="82" t="s">
        <v>310</v>
      </c>
      <c r="F3584" s="82" t="s">
        <v>390</v>
      </c>
      <c r="G3584" s="82" t="s">
        <v>390</v>
      </c>
      <c r="H3584">
        <v>34.685176849365234</v>
      </c>
      <c r="I3584">
        <v>100</v>
      </c>
      <c r="J3584">
        <v>34.685176849365234</v>
      </c>
      <c r="K3584" s="92"/>
      <c r="L3584">
        <v>0</v>
      </c>
      <c r="M3584" s="92"/>
      <c r="N3584" s="92"/>
      <c r="O3584" s="92"/>
      <c r="P3584">
        <v>18022.09375</v>
      </c>
      <c r="Q3584" s="92"/>
      <c r="R3584" s="92"/>
      <c r="S3584">
        <v>-1</v>
      </c>
      <c r="T3584">
        <v>0</v>
      </c>
      <c r="U3584" s="82" t="s">
        <v>160</v>
      </c>
      <c r="V3584" s="92"/>
      <c r="W3584">
        <v>303842.15625</v>
      </c>
      <c r="X3584" s="92"/>
      <c r="Y3584">
        <v>0</v>
      </c>
      <c r="Z3584">
        <v>11598.9697265625</v>
      </c>
      <c r="AA3584">
        <v>11598.9697265625</v>
      </c>
      <c r="AB3584">
        <v>0</v>
      </c>
      <c r="AC3584">
        <v>-1</v>
      </c>
      <c r="AD3584">
        <v>0</v>
      </c>
      <c r="AE3584">
        <v>0</v>
      </c>
      <c r="AF3584">
        <v>0</v>
      </c>
      <c r="AG3584">
        <v>0</v>
      </c>
      <c r="AH3584">
        <v>8760</v>
      </c>
      <c r="AI3584">
        <v>0.34685176610946655</v>
      </c>
      <c r="AJ3584">
        <v>38.174327850341797</v>
      </c>
      <c r="AK3584">
        <v>-9709.39453125</v>
      </c>
      <c r="AL3584">
        <v>-31.955390930175781</v>
      </c>
      <c r="AM3584">
        <v>21308.365234375</v>
      </c>
      <c r="AN3584">
        <v>70.129722595214844</v>
      </c>
      <c r="AO3584" s="92"/>
      <c r="AP3584" s="82" t="s">
        <v>347</v>
      </c>
      <c r="AQ3584" s="82" t="s">
        <v>326</v>
      </c>
      <c r="AR3584" s="82"/>
      <c r="AS3584">
        <v>0</v>
      </c>
      <c r="AT3584">
        <v>0</v>
      </c>
      <c r="AU3584">
        <v>2035</v>
      </c>
      <c r="AY3584">
        <v>0</v>
      </c>
      <c r="AZ3584">
        <v>0</v>
      </c>
      <c r="BA3584" s="82" t="s">
        <v>398</v>
      </c>
      <c r="BB3584">
        <v>14346</v>
      </c>
      <c r="BC3584">
        <v>100</v>
      </c>
      <c r="BD3584" s="92"/>
      <c r="BE3584" s="92"/>
      <c r="BF3584">
        <v>303842.15625</v>
      </c>
      <c r="BG3584">
        <v>0</v>
      </c>
      <c r="BH3584">
        <v>0</v>
      </c>
      <c r="BI3584" s="92"/>
      <c r="BJ3584" s="92"/>
      <c r="BK3584" s="92"/>
      <c r="BL3584">
        <v>0</v>
      </c>
    </row>
    <row r="3585" spans="1:64" x14ac:dyDescent="0.25">
      <c r="A3585" s="82" t="s">
        <v>297</v>
      </c>
      <c r="B3585" s="82" t="s">
        <v>397</v>
      </c>
      <c r="C3585" s="82" t="s">
        <v>109</v>
      </c>
      <c r="D3585" s="82" t="s">
        <v>308</v>
      </c>
      <c r="E3585" s="82" t="s">
        <v>61</v>
      </c>
      <c r="F3585" s="82" t="s">
        <v>391</v>
      </c>
      <c r="G3585" s="82" t="s">
        <v>391</v>
      </c>
      <c r="H3585">
        <v>362.0284423828125</v>
      </c>
      <c r="I3585">
        <v>399.08694458007813</v>
      </c>
      <c r="J3585">
        <v>297.01785278320313</v>
      </c>
      <c r="K3585" s="92"/>
      <c r="L3585">
        <v>0</v>
      </c>
      <c r="M3585" s="92"/>
      <c r="N3585" s="92"/>
      <c r="O3585" s="92"/>
      <c r="P3585">
        <v>71512.8125</v>
      </c>
      <c r="Q3585" s="92"/>
      <c r="R3585" s="92"/>
      <c r="S3585">
        <v>-1</v>
      </c>
      <c r="T3585">
        <v>16885732</v>
      </c>
      <c r="U3585" s="82" t="s">
        <v>300</v>
      </c>
      <c r="V3585" s="92"/>
      <c r="W3585">
        <v>2601876.25</v>
      </c>
      <c r="X3585" s="92"/>
      <c r="Y3585">
        <v>108.60853576660156</v>
      </c>
      <c r="Z3585">
        <v>104525.7734375</v>
      </c>
      <c r="AA3585">
        <v>104525.7734375</v>
      </c>
      <c r="AB3585">
        <v>0</v>
      </c>
      <c r="AC3585">
        <v>-1</v>
      </c>
      <c r="AD3585">
        <v>0</v>
      </c>
      <c r="AE3585">
        <v>0</v>
      </c>
      <c r="AF3585">
        <v>172.07627868652344</v>
      </c>
      <c r="AG3585">
        <v>15</v>
      </c>
      <c r="AH3585">
        <v>8175</v>
      </c>
      <c r="AI3585">
        <v>0.74424350261688232</v>
      </c>
      <c r="AJ3585">
        <v>40.173229217529297</v>
      </c>
      <c r="AK3585">
        <v>69779.5859375</v>
      </c>
      <c r="AL3585">
        <v>26.818948745727539</v>
      </c>
      <c r="AM3585">
        <v>34746.1796875</v>
      </c>
      <c r="AN3585">
        <v>13.354278564453125</v>
      </c>
      <c r="AO3585" s="92"/>
      <c r="AP3585" s="82" t="s">
        <v>347</v>
      </c>
      <c r="AQ3585" s="82" t="s">
        <v>326</v>
      </c>
      <c r="AR3585" s="82"/>
      <c r="AS3585">
        <v>0</v>
      </c>
      <c r="AT3585">
        <v>0</v>
      </c>
      <c r="AU3585">
        <v>2035</v>
      </c>
      <c r="AY3585">
        <v>0</v>
      </c>
      <c r="AZ3585">
        <v>0</v>
      </c>
      <c r="BA3585" s="82" t="s">
        <v>398</v>
      </c>
      <c r="BB3585">
        <v>14347</v>
      </c>
      <c r="BC3585">
        <v>418</v>
      </c>
      <c r="BD3585" s="92"/>
      <c r="BE3585" s="92"/>
      <c r="BF3585">
        <v>2601876.25</v>
      </c>
      <c r="BG3585">
        <v>0</v>
      </c>
      <c r="BH3585">
        <v>0</v>
      </c>
      <c r="BI3585" s="92"/>
      <c r="BJ3585" s="92"/>
      <c r="BK3585" s="92"/>
      <c r="BL3585">
        <v>0</v>
      </c>
    </row>
    <row r="3586" spans="1:64" x14ac:dyDescent="0.25">
      <c r="A3586" s="82" t="s">
        <v>297</v>
      </c>
      <c r="B3586" s="82" t="s">
        <v>397</v>
      </c>
      <c r="C3586" s="82" t="s">
        <v>109</v>
      </c>
      <c r="D3586" s="82" t="s">
        <v>309</v>
      </c>
      <c r="E3586" s="82" t="s">
        <v>310</v>
      </c>
      <c r="F3586" s="82" t="s">
        <v>315</v>
      </c>
      <c r="G3586" s="82" t="s">
        <v>112</v>
      </c>
      <c r="H3586">
        <v>0</v>
      </c>
      <c r="I3586">
        <v>0</v>
      </c>
      <c r="J3586">
        <v>0</v>
      </c>
      <c r="K3586" s="92"/>
      <c r="L3586">
        <v>0</v>
      </c>
      <c r="M3586" s="92"/>
      <c r="N3586" s="92"/>
      <c r="O3586" s="92"/>
      <c r="P3586">
        <v>0</v>
      </c>
      <c r="Q3586" s="92"/>
      <c r="R3586" s="92"/>
      <c r="S3586">
        <v>-1</v>
      </c>
      <c r="T3586">
        <v>0</v>
      </c>
      <c r="U3586" s="82" t="s">
        <v>316</v>
      </c>
      <c r="V3586" s="92"/>
      <c r="W3586">
        <v>0</v>
      </c>
      <c r="X3586" s="92"/>
      <c r="Y3586">
        <v>0</v>
      </c>
      <c r="Z3586">
        <v>0</v>
      </c>
      <c r="AA3586">
        <v>0</v>
      </c>
      <c r="AB3586">
        <v>0</v>
      </c>
      <c r="AC3586">
        <v>-1</v>
      </c>
      <c r="AD3586">
        <v>0</v>
      </c>
      <c r="AE3586">
        <v>0</v>
      </c>
      <c r="AF3586">
        <v>0</v>
      </c>
      <c r="AG3586">
        <v>0</v>
      </c>
      <c r="AH3586">
        <v>0</v>
      </c>
      <c r="AK3586">
        <v>0</v>
      </c>
      <c r="AM3586">
        <v>0</v>
      </c>
      <c r="AO3586" s="92"/>
      <c r="AP3586" s="82" t="s">
        <v>317</v>
      </c>
      <c r="AQ3586" s="82" t="s">
        <v>318</v>
      </c>
      <c r="AR3586" s="82"/>
      <c r="AS3586">
        <v>0</v>
      </c>
      <c r="AT3586">
        <v>0</v>
      </c>
      <c r="AU3586">
        <v>2035</v>
      </c>
      <c r="AY3586">
        <v>0</v>
      </c>
      <c r="AZ3586">
        <v>0</v>
      </c>
      <c r="BA3586" s="82" t="s">
        <v>398</v>
      </c>
      <c r="BB3586">
        <v>14348</v>
      </c>
      <c r="BC3586">
        <v>0</v>
      </c>
      <c r="BD3586" s="92"/>
      <c r="BE3586" s="92"/>
      <c r="BF3586">
        <v>0</v>
      </c>
      <c r="BG3586">
        <v>0</v>
      </c>
      <c r="BH3586">
        <v>0</v>
      </c>
      <c r="BI3586" s="92"/>
      <c r="BJ3586" s="92"/>
      <c r="BK3586" s="92"/>
      <c r="BL3586">
        <v>0</v>
      </c>
    </row>
    <row r="3587" spans="1:64" x14ac:dyDescent="0.25">
      <c r="A3587" s="82" t="s">
        <v>297</v>
      </c>
      <c r="B3587" s="82" t="s">
        <v>397</v>
      </c>
      <c r="C3587" s="82" t="s">
        <v>109</v>
      </c>
      <c r="D3587" s="82" t="s">
        <v>313</v>
      </c>
      <c r="E3587" s="82" t="s">
        <v>314</v>
      </c>
      <c r="F3587" s="82" t="s">
        <v>315</v>
      </c>
      <c r="G3587" s="82" t="s">
        <v>112</v>
      </c>
      <c r="H3587">
        <v>0</v>
      </c>
      <c r="I3587">
        <v>0</v>
      </c>
      <c r="J3587">
        <v>0</v>
      </c>
      <c r="K3587" s="92"/>
      <c r="L3587">
        <v>0</v>
      </c>
      <c r="M3587" s="92"/>
      <c r="N3587" s="92"/>
      <c r="O3587" s="92"/>
      <c r="P3587">
        <v>0</v>
      </c>
      <c r="Q3587" s="92"/>
      <c r="R3587" s="92"/>
      <c r="S3587">
        <v>-1</v>
      </c>
      <c r="T3587">
        <v>0</v>
      </c>
      <c r="U3587" s="82" t="s">
        <v>316</v>
      </c>
      <c r="V3587" s="92"/>
      <c r="W3587">
        <v>0</v>
      </c>
      <c r="X3587" s="92"/>
      <c r="Y3587">
        <v>0</v>
      </c>
      <c r="Z3587">
        <v>0</v>
      </c>
      <c r="AA3587">
        <v>0</v>
      </c>
      <c r="AB3587">
        <v>0</v>
      </c>
      <c r="AC3587">
        <v>-1</v>
      </c>
      <c r="AD3587">
        <v>0</v>
      </c>
      <c r="AE3587">
        <v>0</v>
      </c>
      <c r="AF3587">
        <v>0</v>
      </c>
      <c r="AG3587">
        <v>0</v>
      </c>
      <c r="AH3587">
        <v>0</v>
      </c>
      <c r="AK3587">
        <v>0</v>
      </c>
      <c r="AM3587">
        <v>0</v>
      </c>
      <c r="AO3587" s="92"/>
      <c r="AP3587" s="82" t="s">
        <v>317</v>
      </c>
      <c r="AQ3587" s="82" t="s">
        <v>318</v>
      </c>
      <c r="AR3587" s="82"/>
      <c r="AS3587">
        <v>0</v>
      </c>
      <c r="AT3587">
        <v>0</v>
      </c>
      <c r="AU3587">
        <v>2035</v>
      </c>
      <c r="AY3587">
        <v>0</v>
      </c>
      <c r="AZ3587">
        <v>0</v>
      </c>
      <c r="BA3587" s="82" t="s">
        <v>398</v>
      </c>
      <c r="BB3587">
        <v>14349</v>
      </c>
      <c r="BC3587">
        <v>0</v>
      </c>
      <c r="BD3587" s="92"/>
      <c r="BE3587" s="92"/>
      <c r="BF3587">
        <v>0</v>
      </c>
      <c r="BG3587">
        <v>0</v>
      </c>
      <c r="BH3587">
        <v>0</v>
      </c>
      <c r="BI3587" s="92"/>
      <c r="BJ3587" s="92"/>
      <c r="BK3587" s="92"/>
      <c r="BL3587">
        <v>0</v>
      </c>
    </row>
    <row r="3588" spans="1:64" x14ac:dyDescent="0.25">
      <c r="A3588" s="82" t="s">
        <v>297</v>
      </c>
      <c r="B3588" s="82" t="s">
        <v>397</v>
      </c>
      <c r="C3588" s="82" t="s">
        <v>109</v>
      </c>
      <c r="D3588" s="82" t="s">
        <v>309</v>
      </c>
      <c r="E3588" s="82" t="s">
        <v>310</v>
      </c>
      <c r="F3588" s="82" t="s">
        <v>319</v>
      </c>
      <c r="G3588" s="82" t="s">
        <v>116</v>
      </c>
      <c r="H3588">
        <v>0</v>
      </c>
      <c r="I3588">
        <v>0</v>
      </c>
      <c r="J3588">
        <v>0</v>
      </c>
      <c r="K3588" s="92"/>
      <c r="L3588">
        <v>0</v>
      </c>
      <c r="M3588" s="92"/>
      <c r="N3588" s="92"/>
      <c r="O3588" s="92"/>
      <c r="P3588">
        <v>0</v>
      </c>
      <c r="Q3588" s="92"/>
      <c r="R3588" s="92"/>
      <c r="S3588">
        <v>-1</v>
      </c>
      <c r="T3588">
        <v>0</v>
      </c>
      <c r="U3588" s="82" t="s">
        <v>320</v>
      </c>
      <c r="V3588" s="92"/>
      <c r="W3588">
        <v>0</v>
      </c>
      <c r="X3588" s="92"/>
      <c r="Y3588">
        <v>0</v>
      </c>
      <c r="Z3588">
        <v>0</v>
      </c>
      <c r="AA3588">
        <v>0</v>
      </c>
      <c r="AB3588">
        <v>0</v>
      </c>
      <c r="AC3588">
        <v>-1</v>
      </c>
      <c r="AD3588">
        <v>0</v>
      </c>
      <c r="AE3588">
        <v>0</v>
      </c>
      <c r="AF3588">
        <v>0</v>
      </c>
      <c r="AG3588">
        <v>0</v>
      </c>
      <c r="AH3588">
        <v>0</v>
      </c>
      <c r="AK3588">
        <v>0</v>
      </c>
      <c r="AM3588">
        <v>0</v>
      </c>
      <c r="AO3588" s="92"/>
      <c r="AP3588" s="82" t="s">
        <v>317</v>
      </c>
      <c r="AQ3588" s="82" t="s">
        <v>318</v>
      </c>
      <c r="AR3588" s="82"/>
      <c r="AS3588">
        <v>0</v>
      </c>
      <c r="AT3588">
        <v>0</v>
      </c>
      <c r="AU3588">
        <v>2035</v>
      </c>
      <c r="AY3588">
        <v>0</v>
      </c>
      <c r="AZ3588">
        <v>0</v>
      </c>
      <c r="BA3588" s="82" t="s">
        <v>398</v>
      </c>
      <c r="BB3588">
        <v>14350</v>
      </c>
      <c r="BC3588">
        <v>0</v>
      </c>
      <c r="BD3588" s="92"/>
      <c r="BE3588" s="92"/>
      <c r="BF3588">
        <v>0</v>
      </c>
      <c r="BG3588">
        <v>0</v>
      </c>
      <c r="BH3588">
        <v>0</v>
      </c>
      <c r="BI3588" s="92"/>
      <c r="BJ3588" s="92"/>
      <c r="BK3588" s="92"/>
      <c r="BL3588">
        <v>0</v>
      </c>
    </row>
    <row r="3589" spans="1:64" x14ac:dyDescent="0.25">
      <c r="A3589" s="82" t="s">
        <v>297</v>
      </c>
      <c r="B3589" s="82" t="s">
        <v>397</v>
      </c>
      <c r="C3589" s="82" t="s">
        <v>109</v>
      </c>
      <c r="D3589" s="82" t="s">
        <v>313</v>
      </c>
      <c r="E3589" s="82" t="s">
        <v>314</v>
      </c>
      <c r="F3589" s="82" t="s">
        <v>319</v>
      </c>
      <c r="G3589" s="82" t="s">
        <v>116</v>
      </c>
      <c r="H3589">
        <v>0</v>
      </c>
      <c r="I3589">
        <v>0</v>
      </c>
      <c r="J3589">
        <v>0</v>
      </c>
      <c r="K3589" s="92"/>
      <c r="L3589">
        <v>0</v>
      </c>
      <c r="M3589" s="92"/>
      <c r="N3589" s="92"/>
      <c r="O3589" s="92"/>
      <c r="P3589">
        <v>0</v>
      </c>
      <c r="Q3589" s="92"/>
      <c r="R3589" s="92"/>
      <c r="S3589">
        <v>-1</v>
      </c>
      <c r="T3589">
        <v>0</v>
      </c>
      <c r="U3589" s="82" t="s">
        <v>320</v>
      </c>
      <c r="V3589" s="92"/>
      <c r="W3589">
        <v>0</v>
      </c>
      <c r="X3589" s="92"/>
      <c r="Y3589">
        <v>0</v>
      </c>
      <c r="Z3589">
        <v>0</v>
      </c>
      <c r="AA3589">
        <v>0</v>
      </c>
      <c r="AB3589">
        <v>0</v>
      </c>
      <c r="AC3589">
        <v>-1</v>
      </c>
      <c r="AD3589">
        <v>0</v>
      </c>
      <c r="AE3589">
        <v>0</v>
      </c>
      <c r="AF3589">
        <v>0</v>
      </c>
      <c r="AG3589">
        <v>0</v>
      </c>
      <c r="AH3589">
        <v>0</v>
      </c>
      <c r="AK3589">
        <v>0</v>
      </c>
      <c r="AM3589">
        <v>0</v>
      </c>
      <c r="AO3589" s="92"/>
      <c r="AP3589" s="82" t="s">
        <v>317</v>
      </c>
      <c r="AQ3589" s="82" t="s">
        <v>318</v>
      </c>
      <c r="AR3589" s="82"/>
      <c r="AS3589">
        <v>0</v>
      </c>
      <c r="AT3589">
        <v>0</v>
      </c>
      <c r="AU3589">
        <v>2035</v>
      </c>
      <c r="AY3589">
        <v>0</v>
      </c>
      <c r="AZ3589">
        <v>0</v>
      </c>
      <c r="BA3589" s="82" t="s">
        <v>398</v>
      </c>
      <c r="BB3589">
        <v>14351</v>
      </c>
      <c r="BC3589">
        <v>0</v>
      </c>
      <c r="BD3589" s="92"/>
      <c r="BE3589" s="92"/>
      <c r="BF3589">
        <v>0</v>
      </c>
      <c r="BG3589">
        <v>0</v>
      </c>
      <c r="BH3589">
        <v>0</v>
      </c>
      <c r="BI3589" s="92"/>
      <c r="BJ3589" s="92"/>
      <c r="BK3589" s="92"/>
      <c r="BL3589">
        <v>0</v>
      </c>
    </row>
    <row r="3590" spans="1:64" x14ac:dyDescent="0.25">
      <c r="A3590" s="82" t="s">
        <v>297</v>
      </c>
      <c r="B3590" s="82" t="s">
        <v>397</v>
      </c>
      <c r="C3590" s="82" t="s">
        <v>110</v>
      </c>
      <c r="D3590" s="82" t="s">
        <v>298</v>
      </c>
      <c r="E3590" s="82" t="s">
        <v>55</v>
      </c>
      <c r="F3590" s="82" t="s">
        <v>299</v>
      </c>
      <c r="G3590" s="82" t="s">
        <v>117</v>
      </c>
      <c r="H3590">
        <v>0</v>
      </c>
      <c r="I3590">
        <v>0</v>
      </c>
      <c r="J3590">
        <v>0</v>
      </c>
      <c r="K3590" s="92"/>
      <c r="L3590">
        <v>0</v>
      </c>
      <c r="M3590" s="92"/>
      <c r="N3590" s="92"/>
      <c r="O3590" s="92"/>
      <c r="P3590">
        <v>0</v>
      </c>
      <c r="Q3590" s="92"/>
      <c r="R3590" s="92"/>
      <c r="S3590">
        <v>-1</v>
      </c>
      <c r="T3590">
        <v>0</v>
      </c>
      <c r="U3590" s="82" t="s">
        <v>300</v>
      </c>
      <c r="V3590" s="92"/>
      <c r="W3590">
        <v>0</v>
      </c>
      <c r="X3590" s="92"/>
      <c r="Y3590">
        <v>0</v>
      </c>
      <c r="Z3590">
        <v>0</v>
      </c>
      <c r="AA3590">
        <v>0</v>
      </c>
      <c r="AB3590">
        <v>0</v>
      </c>
      <c r="AC3590">
        <v>-1</v>
      </c>
      <c r="AD3590">
        <v>0</v>
      </c>
      <c r="AE3590">
        <v>0</v>
      </c>
      <c r="AF3590">
        <v>0</v>
      </c>
      <c r="AG3590">
        <v>0</v>
      </c>
      <c r="AH3590">
        <v>0</v>
      </c>
      <c r="AK3590">
        <v>0</v>
      </c>
      <c r="AM3590">
        <v>0</v>
      </c>
      <c r="AO3590" s="92"/>
      <c r="AP3590" s="82" t="s">
        <v>301</v>
      </c>
      <c r="AQ3590" s="82" t="s">
        <v>302</v>
      </c>
      <c r="AR3590" s="82"/>
      <c r="AS3590">
        <v>0</v>
      </c>
      <c r="AT3590">
        <v>0</v>
      </c>
      <c r="AU3590">
        <v>2036</v>
      </c>
      <c r="AY3590">
        <v>0</v>
      </c>
      <c r="AZ3590">
        <v>0</v>
      </c>
      <c r="BA3590" s="82" t="s">
        <v>398</v>
      </c>
      <c r="BB3590">
        <v>15180</v>
      </c>
      <c r="BC3590">
        <v>0</v>
      </c>
      <c r="BD3590" s="92"/>
      <c r="BE3590" s="92"/>
      <c r="BF3590">
        <v>0</v>
      </c>
      <c r="BG3590">
        <v>0</v>
      </c>
      <c r="BH3590">
        <v>0</v>
      </c>
      <c r="BI3590" s="92"/>
      <c r="BJ3590" s="92"/>
      <c r="BK3590" s="92"/>
      <c r="BL3590">
        <v>0</v>
      </c>
    </row>
    <row r="3591" spans="1:64" x14ac:dyDescent="0.25">
      <c r="A3591" s="82" t="s">
        <v>297</v>
      </c>
      <c r="B3591" s="82" t="s">
        <v>397</v>
      </c>
      <c r="C3591" s="82" t="s">
        <v>110</v>
      </c>
      <c r="D3591" s="82" t="s">
        <v>303</v>
      </c>
      <c r="E3591" s="82" t="s">
        <v>304</v>
      </c>
      <c r="F3591" s="82" t="s">
        <v>299</v>
      </c>
      <c r="G3591" s="82" t="s">
        <v>117</v>
      </c>
      <c r="H3591">
        <v>0</v>
      </c>
      <c r="I3591">
        <v>0</v>
      </c>
      <c r="J3591">
        <v>0</v>
      </c>
      <c r="K3591" s="92"/>
      <c r="L3591">
        <v>0</v>
      </c>
      <c r="M3591" s="92"/>
      <c r="N3591" s="92"/>
      <c r="O3591" s="92"/>
      <c r="P3591">
        <v>0</v>
      </c>
      <c r="Q3591" s="92"/>
      <c r="R3591" s="92"/>
      <c r="S3591">
        <v>-1</v>
      </c>
      <c r="T3591">
        <v>0</v>
      </c>
      <c r="U3591" s="82" t="s">
        <v>300</v>
      </c>
      <c r="V3591" s="92"/>
      <c r="W3591">
        <v>0</v>
      </c>
      <c r="X3591" s="92"/>
      <c r="Y3591">
        <v>0</v>
      </c>
      <c r="Z3591">
        <v>0</v>
      </c>
      <c r="AA3591">
        <v>0</v>
      </c>
      <c r="AB3591">
        <v>0</v>
      </c>
      <c r="AC3591">
        <v>-1</v>
      </c>
      <c r="AD3591">
        <v>0</v>
      </c>
      <c r="AE3591">
        <v>0</v>
      </c>
      <c r="AF3591">
        <v>0</v>
      </c>
      <c r="AG3591">
        <v>0</v>
      </c>
      <c r="AH3591">
        <v>0</v>
      </c>
      <c r="AK3591">
        <v>0</v>
      </c>
      <c r="AM3591">
        <v>0</v>
      </c>
      <c r="AO3591" s="92"/>
      <c r="AP3591" s="82" t="s">
        <v>301</v>
      </c>
      <c r="AQ3591" s="82" t="s">
        <v>302</v>
      </c>
      <c r="AR3591" s="82"/>
      <c r="AS3591">
        <v>0</v>
      </c>
      <c r="AT3591">
        <v>0</v>
      </c>
      <c r="AU3591">
        <v>2036</v>
      </c>
      <c r="AY3591">
        <v>0</v>
      </c>
      <c r="AZ3591">
        <v>0</v>
      </c>
      <c r="BA3591" s="82" t="s">
        <v>398</v>
      </c>
      <c r="BB3591">
        <v>15181</v>
      </c>
      <c r="BC3591">
        <v>0</v>
      </c>
      <c r="BD3591" s="92"/>
      <c r="BE3591" s="92"/>
      <c r="BF3591">
        <v>0</v>
      </c>
      <c r="BG3591">
        <v>0</v>
      </c>
      <c r="BH3591">
        <v>0</v>
      </c>
      <c r="BI3591" s="92"/>
      <c r="BJ3591" s="92"/>
      <c r="BK3591" s="92"/>
      <c r="BL3591">
        <v>0</v>
      </c>
    </row>
    <row r="3592" spans="1:64" x14ac:dyDescent="0.25">
      <c r="A3592" s="82" t="s">
        <v>297</v>
      </c>
      <c r="B3592" s="82" t="s">
        <v>397</v>
      </c>
      <c r="C3592" s="82" t="s">
        <v>110</v>
      </c>
      <c r="D3592" s="82" t="s">
        <v>305</v>
      </c>
      <c r="E3592" s="82" t="s">
        <v>58</v>
      </c>
      <c r="F3592" s="82" t="s">
        <v>299</v>
      </c>
      <c r="G3592" s="82" t="s">
        <v>117</v>
      </c>
      <c r="H3592">
        <v>0</v>
      </c>
      <c r="I3592">
        <v>0</v>
      </c>
      <c r="J3592">
        <v>0</v>
      </c>
      <c r="K3592" s="92"/>
      <c r="L3592">
        <v>0</v>
      </c>
      <c r="M3592" s="92"/>
      <c r="N3592" s="92"/>
      <c r="O3592" s="92"/>
      <c r="P3592">
        <v>0</v>
      </c>
      <c r="Q3592" s="92"/>
      <c r="R3592" s="92"/>
      <c r="S3592">
        <v>-1</v>
      </c>
      <c r="T3592">
        <v>0</v>
      </c>
      <c r="U3592" s="82" t="s">
        <v>300</v>
      </c>
      <c r="V3592" s="92"/>
      <c r="W3592">
        <v>0</v>
      </c>
      <c r="X3592" s="92"/>
      <c r="Y3592">
        <v>0</v>
      </c>
      <c r="Z3592">
        <v>0</v>
      </c>
      <c r="AA3592">
        <v>0</v>
      </c>
      <c r="AB3592">
        <v>0</v>
      </c>
      <c r="AC3592">
        <v>-1</v>
      </c>
      <c r="AD3592">
        <v>0</v>
      </c>
      <c r="AE3592">
        <v>0</v>
      </c>
      <c r="AF3592">
        <v>0</v>
      </c>
      <c r="AG3592">
        <v>0</v>
      </c>
      <c r="AH3592">
        <v>0</v>
      </c>
      <c r="AK3592">
        <v>0</v>
      </c>
      <c r="AM3592">
        <v>0</v>
      </c>
      <c r="AO3592" s="92"/>
      <c r="AP3592" s="82" t="s">
        <v>301</v>
      </c>
      <c r="AQ3592" s="82" t="s">
        <v>302</v>
      </c>
      <c r="AR3592" s="82"/>
      <c r="AS3592">
        <v>0</v>
      </c>
      <c r="AT3592">
        <v>0</v>
      </c>
      <c r="AU3592">
        <v>2036</v>
      </c>
      <c r="AY3592">
        <v>0</v>
      </c>
      <c r="AZ3592">
        <v>0</v>
      </c>
      <c r="BA3592" s="82" t="s">
        <v>398</v>
      </c>
      <c r="BB3592">
        <v>15182</v>
      </c>
      <c r="BC3592">
        <v>0</v>
      </c>
      <c r="BD3592" s="92"/>
      <c r="BE3592" s="92"/>
      <c r="BF3592">
        <v>0</v>
      </c>
      <c r="BG3592">
        <v>0</v>
      </c>
      <c r="BH3592">
        <v>0</v>
      </c>
      <c r="BI3592" s="92"/>
      <c r="BJ3592" s="92"/>
      <c r="BK3592" s="92"/>
      <c r="BL3592">
        <v>0</v>
      </c>
    </row>
    <row r="3593" spans="1:64" x14ac:dyDescent="0.25">
      <c r="A3593" s="82" t="s">
        <v>297</v>
      </c>
      <c r="B3593" s="82" t="s">
        <v>397</v>
      </c>
      <c r="C3593" s="82" t="s">
        <v>110</v>
      </c>
      <c r="D3593" s="82" t="s">
        <v>306</v>
      </c>
      <c r="E3593" s="82" t="s">
        <v>59</v>
      </c>
      <c r="F3593" s="82" t="s">
        <v>299</v>
      </c>
      <c r="G3593" s="82" t="s">
        <v>117</v>
      </c>
      <c r="H3593">
        <v>0</v>
      </c>
      <c r="I3593">
        <v>0</v>
      </c>
      <c r="J3593">
        <v>0</v>
      </c>
      <c r="K3593" s="92"/>
      <c r="L3593">
        <v>0</v>
      </c>
      <c r="M3593" s="92"/>
      <c r="N3593" s="92"/>
      <c r="O3593" s="92"/>
      <c r="P3593">
        <v>0</v>
      </c>
      <c r="Q3593" s="92"/>
      <c r="R3593" s="92"/>
      <c r="S3593">
        <v>-1</v>
      </c>
      <c r="T3593">
        <v>0</v>
      </c>
      <c r="U3593" s="82" t="s">
        <v>300</v>
      </c>
      <c r="V3593" s="92"/>
      <c r="W3593">
        <v>0</v>
      </c>
      <c r="X3593" s="92"/>
      <c r="Y3593">
        <v>0</v>
      </c>
      <c r="Z3593">
        <v>0</v>
      </c>
      <c r="AA3593">
        <v>0</v>
      </c>
      <c r="AB3593">
        <v>0</v>
      </c>
      <c r="AC3593">
        <v>-1</v>
      </c>
      <c r="AD3593">
        <v>0</v>
      </c>
      <c r="AE3593">
        <v>0</v>
      </c>
      <c r="AF3593">
        <v>0</v>
      </c>
      <c r="AG3593">
        <v>0</v>
      </c>
      <c r="AH3593">
        <v>0</v>
      </c>
      <c r="AK3593">
        <v>0</v>
      </c>
      <c r="AM3593">
        <v>0</v>
      </c>
      <c r="AO3593" s="92"/>
      <c r="AP3593" s="82" t="s">
        <v>301</v>
      </c>
      <c r="AQ3593" s="82" t="s">
        <v>302</v>
      </c>
      <c r="AR3593" s="82"/>
      <c r="AS3593">
        <v>0</v>
      </c>
      <c r="AT3593">
        <v>0</v>
      </c>
      <c r="AU3593">
        <v>2036</v>
      </c>
      <c r="AY3593">
        <v>0</v>
      </c>
      <c r="AZ3593">
        <v>0</v>
      </c>
      <c r="BA3593" s="82" t="s">
        <v>398</v>
      </c>
      <c r="BB3593">
        <v>15183</v>
      </c>
      <c r="BC3593">
        <v>0</v>
      </c>
      <c r="BD3593" s="92"/>
      <c r="BE3593" s="92"/>
      <c r="BF3593">
        <v>0</v>
      </c>
      <c r="BG3593">
        <v>0</v>
      </c>
      <c r="BH3593">
        <v>0</v>
      </c>
      <c r="BI3593" s="92"/>
      <c r="BJ3593" s="92"/>
      <c r="BK3593" s="92"/>
      <c r="BL3593">
        <v>0</v>
      </c>
    </row>
    <row r="3594" spans="1:64" x14ac:dyDescent="0.25">
      <c r="A3594" s="82" t="s">
        <v>297</v>
      </c>
      <c r="B3594" s="82" t="s">
        <v>397</v>
      </c>
      <c r="C3594" s="82" t="s">
        <v>110</v>
      </c>
      <c r="D3594" s="82" t="s">
        <v>307</v>
      </c>
      <c r="E3594" s="82" t="s">
        <v>60</v>
      </c>
      <c r="F3594" s="82" t="s">
        <v>299</v>
      </c>
      <c r="G3594" s="82" t="s">
        <v>117</v>
      </c>
      <c r="H3594">
        <v>0</v>
      </c>
      <c r="I3594">
        <v>0</v>
      </c>
      <c r="J3594">
        <v>0</v>
      </c>
      <c r="K3594" s="92"/>
      <c r="L3594">
        <v>0</v>
      </c>
      <c r="M3594" s="92"/>
      <c r="N3594" s="92"/>
      <c r="O3594" s="92"/>
      <c r="P3594">
        <v>0</v>
      </c>
      <c r="Q3594" s="92"/>
      <c r="R3594" s="92"/>
      <c r="S3594">
        <v>-1</v>
      </c>
      <c r="T3594">
        <v>0</v>
      </c>
      <c r="U3594" s="82" t="s">
        <v>300</v>
      </c>
      <c r="V3594" s="92"/>
      <c r="W3594">
        <v>0</v>
      </c>
      <c r="X3594" s="92"/>
      <c r="Y3594">
        <v>0</v>
      </c>
      <c r="Z3594">
        <v>0</v>
      </c>
      <c r="AA3594">
        <v>0</v>
      </c>
      <c r="AB3594">
        <v>0</v>
      </c>
      <c r="AC3594">
        <v>-1</v>
      </c>
      <c r="AD3594">
        <v>0</v>
      </c>
      <c r="AE3594">
        <v>0</v>
      </c>
      <c r="AF3594">
        <v>0</v>
      </c>
      <c r="AG3594">
        <v>0</v>
      </c>
      <c r="AH3594">
        <v>0</v>
      </c>
      <c r="AK3594">
        <v>0</v>
      </c>
      <c r="AM3594">
        <v>0</v>
      </c>
      <c r="AO3594" s="92"/>
      <c r="AP3594" s="82" t="s">
        <v>301</v>
      </c>
      <c r="AQ3594" s="82" t="s">
        <v>302</v>
      </c>
      <c r="AR3594" s="82"/>
      <c r="AS3594">
        <v>0</v>
      </c>
      <c r="AT3594">
        <v>0</v>
      </c>
      <c r="AU3594">
        <v>2036</v>
      </c>
      <c r="AY3594">
        <v>0</v>
      </c>
      <c r="AZ3594">
        <v>0</v>
      </c>
      <c r="BA3594" s="82" t="s">
        <v>398</v>
      </c>
      <c r="BB3594">
        <v>15184</v>
      </c>
      <c r="BC3594">
        <v>0</v>
      </c>
      <c r="BD3594" s="92"/>
      <c r="BE3594" s="92"/>
      <c r="BF3594">
        <v>0</v>
      </c>
      <c r="BG3594">
        <v>0</v>
      </c>
      <c r="BH3594">
        <v>0</v>
      </c>
      <c r="BI3594" s="92"/>
      <c r="BJ3594" s="92"/>
      <c r="BK3594" s="92"/>
      <c r="BL3594">
        <v>0</v>
      </c>
    </row>
    <row r="3595" spans="1:64" x14ac:dyDescent="0.25">
      <c r="A3595" s="82" t="s">
        <v>297</v>
      </c>
      <c r="B3595" s="82" t="s">
        <v>397</v>
      </c>
      <c r="C3595" s="82" t="s">
        <v>110</v>
      </c>
      <c r="D3595" s="82" t="s">
        <v>308</v>
      </c>
      <c r="E3595" s="82" t="s">
        <v>61</v>
      </c>
      <c r="F3595" s="82" t="s">
        <v>299</v>
      </c>
      <c r="G3595" s="82" t="s">
        <v>117</v>
      </c>
      <c r="H3595">
        <v>0</v>
      </c>
      <c r="I3595">
        <v>0</v>
      </c>
      <c r="J3595">
        <v>0</v>
      </c>
      <c r="K3595" s="92"/>
      <c r="L3595">
        <v>0</v>
      </c>
      <c r="M3595" s="92"/>
      <c r="N3595" s="92"/>
      <c r="O3595" s="92"/>
      <c r="P3595">
        <v>0</v>
      </c>
      <c r="Q3595" s="92"/>
      <c r="R3595" s="92"/>
      <c r="S3595">
        <v>-1</v>
      </c>
      <c r="T3595">
        <v>0</v>
      </c>
      <c r="U3595" s="82" t="s">
        <v>300</v>
      </c>
      <c r="V3595" s="92"/>
      <c r="W3595">
        <v>0</v>
      </c>
      <c r="X3595" s="92"/>
      <c r="Y3595">
        <v>0</v>
      </c>
      <c r="Z3595">
        <v>0</v>
      </c>
      <c r="AA3595">
        <v>0</v>
      </c>
      <c r="AB3595">
        <v>0</v>
      </c>
      <c r="AC3595">
        <v>-1</v>
      </c>
      <c r="AD3595">
        <v>0</v>
      </c>
      <c r="AE3595">
        <v>0</v>
      </c>
      <c r="AF3595">
        <v>0</v>
      </c>
      <c r="AG3595">
        <v>0</v>
      </c>
      <c r="AH3595">
        <v>0</v>
      </c>
      <c r="AK3595">
        <v>0</v>
      </c>
      <c r="AM3595">
        <v>0</v>
      </c>
      <c r="AO3595" s="92"/>
      <c r="AP3595" s="82" t="s">
        <v>301</v>
      </c>
      <c r="AQ3595" s="82" t="s">
        <v>302</v>
      </c>
      <c r="AR3595" s="82"/>
      <c r="AS3595">
        <v>0</v>
      </c>
      <c r="AT3595">
        <v>0</v>
      </c>
      <c r="AU3595">
        <v>2036</v>
      </c>
      <c r="AY3595">
        <v>0</v>
      </c>
      <c r="AZ3595">
        <v>0</v>
      </c>
      <c r="BA3595" s="82" t="s">
        <v>398</v>
      </c>
      <c r="BB3595">
        <v>15185</v>
      </c>
      <c r="BC3595">
        <v>0</v>
      </c>
      <c r="BD3595" s="92"/>
      <c r="BE3595" s="92"/>
      <c r="BF3595">
        <v>0</v>
      </c>
      <c r="BG3595">
        <v>0</v>
      </c>
      <c r="BH3595">
        <v>0</v>
      </c>
      <c r="BI3595" s="92"/>
      <c r="BJ3595" s="92"/>
      <c r="BK3595" s="92"/>
      <c r="BL3595">
        <v>0</v>
      </c>
    </row>
    <row r="3596" spans="1:64" x14ac:dyDescent="0.25">
      <c r="A3596" s="82" t="s">
        <v>297</v>
      </c>
      <c r="B3596" s="82" t="s">
        <v>397</v>
      </c>
      <c r="C3596" s="82" t="s">
        <v>110</v>
      </c>
      <c r="D3596" s="82" t="s">
        <v>309</v>
      </c>
      <c r="E3596" s="82" t="s">
        <v>310</v>
      </c>
      <c r="F3596" s="82" t="s">
        <v>299</v>
      </c>
      <c r="G3596" s="82" t="s">
        <v>117</v>
      </c>
      <c r="H3596">
        <v>0</v>
      </c>
      <c r="I3596">
        <v>0</v>
      </c>
      <c r="J3596">
        <v>0</v>
      </c>
      <c r="K3596" s="92"/>
      <c r="L3596">
        <v>0</v>
      </c>
      <c r="M3596" s="92"/>
      <c r="N3596" s="92"/>
      <c r="O3596" s="92"/>
      <c r="P3596">
        <v>0</v>
      </c>
      <c r="Q3596" s="92"/>
      <c r="R3596" s="92"/>
      <c r="S3596">
        <v>-1</v>
      </c>
      <c r="T3596">
        <v>0</v>
      </c>
      <c r="U3596" s="82" t="s">
        <v>300</v>
      </c>
      <c r="V3596" s="92"/>
      <c r="W3596">
        <v>0</v>
      </c>
      <c r="X3596" s="92"/>
      <c r="Y3596">
        <v>0</v>
      </c>
      <c r="Z3596">
        <v>0</v>
      </c>
      <c r="AA3596">
        <v>0</v>
      </c>
      <c r="AB3596">
        <v>0</v>
      </c>
      <c r="AC3596">
        <v>-1</v>
      </c>
      <c r="AD3596">
        <v>0</v>
      </c>
      <c r="AE3596">
        <v>0</v>
      </c>
      <c r="AF3596">
        <v>0</v>
      </c>
      <c r="AG3596">
        <v>0</v>
      </c>
      <c r="AH3596">
        <v>0</v>
      </c>
      <c r="AK3596">
        <v>0</v>
      </c>
      <c r="AM3596">
        <v>0</v>
      </c>
      <c r="AO3596" s="92"/>
      <c r="AP3596" s="82" t="s">
        <v>301</v>
      </c>
      <c r="AQ3596" s="82" t="s">
        <v>302</v>
      </c>
      <c r="AR3596" s="82"/>
      <c r="AS3596">
        <v>0</v>
      </c>
      <c r="AT3596">
        <v>0</v>
      </c>
      <c r="AU3596">
        <v>2036</v>
      </c>
      <c r="AY3596">
        <v>0</v>
      </c>
      <c r="AZ3596">
        <v>0</v>
      </c>
      <c r="BA3596" s="82" t="s">
        <v>398</v>
      </c>
      <c r="BB3596">
        <v>15186</v>
      </c>
      <c r="BC3596">
        <v>0</v>
      </c>
      <c r="BD3596" s="92"/>
      <c r="BE3596" s="92"/>
      <c r="BF3596">
        <v>0</v>
      </c>
      <c r="BG3596">
        <v>0</v>
      </c>
      <c r="BH3596">
        <v>0</v>
      </c>
      <c r="BI3596" s="92"/>
      <c r="BJ3596" s="92"/>
      <c r="BK3596" s="92"/>
      <c r="BL3596">
        <v>0</v>
      </c>
    </row>
    <row r="3597" spans="1:64" x14ac:dyDescent="0.25">
      <c r="A3597" s="82" t="s">
        <v>297</v>
      </c>
      <c r="B3597" s="82" t="s">
        <v>397</v>
      </c>
      <c r="C3597" s="82" t="s">
        <v>110</v>
      </c>
      <c r="D3597" s="82" t="s">
        <v>311</v>
      </c>
      <c r="E3597" s="82" t="s">
        <v>312</v>
      </c>
      <c r="F3597" s="82" t="s">
        <v>299</v>
      </c>
      <c r="G3597" s="82" t="s">
        <v>117</v>
      </c>
      <c r="H3597">
        <v>0</v>
      </c>
      <c r="I3597">
        <v>0</v>
      </c>
      <c r="J3597">
        <v>0</v>
      </c>
      <c r="K3597" s="92"/>
      <c r="L3597">
        <v>0</v>
      </c>
      <c r="M3597" s="92"/>
      <c r="N3597" s="92"/>
      <c r="O3597" s="92"/>
      <c r="P3597">
        <v>0</v>
      </c>
      <c r="Q3597" s="92"/>
      <c r="R3597" s="92"/>
      <c r="S3597">
        <v>-1</v>
      </c>
      <c r="T3597">
        <v>0</v>
      </c>
      <c r="U3597" s="82" t="s">
        <v>300</v>
      </c>
      <c r="V3597" s="92"/>
      <c r="W3597">
        <v>0</v>
      </c>
      <c r="X3597" s="92"/>
      <c r="Y3597">
        <v>0</v>
      </c>
      <c r="Z3597">
        <v>0</v>
      </c>
      <c r="AA3597">
        <v>0</v>
      </c>
      <c r="AB3597">
        <v>0</v>
      </c>
      <c r="AC3597">
        <v>-1</v>
      </c>
      <c r="AD3597">
        <v>0</v>
      </c>
      <c r="AE3597">
        <v>0</v>
      </c>
      <c r="AF3597">
        <v>0</v>
      </c>
      <c r="AG3597">
        <v>0</v>
      </c>
      <c r="AH3597">
        <v>0</v>
      </c>
      <c r="AK3597">
        <v>0</v>
      </c>
      <c r="AM3597">
        <v>0</v>
      </c>
      <c r="AO3597" s="92"/>
      <c r="AP3597" s="82" t="s">
        <v>301</v>
      </c>
      <c r="AQ3597" s="82" t="s">
        <v>302</v>
      </c>
      <c r="AR3597" s="82"/>
      <c r="AS3597">
        <v>0</v>
      </c>
      <c r="AT3597">
        <v>0</v>
      </c>
      <c r="AU3597">
        <v>2036</v>
      </c>
      <c r="AY3597">
        <v>0</v>
      </c>
      <c r="AZ3597">
        <v>0</v>
      </c>
      <c r="BA3597" s="82" t="s">
        <v>398</v>
      </c>
      <c r="BB3597">
        <v>15187</v>
      </c>
      <c r="BC3597">
        <v>0</v>
      </c>
      <c r="BD3597" s="92"/>
      <c r="BE3597" s="92"/>
      <c r="BF3597">
        <v>0</v>
      </c>
      <c r="BG3597">
        <v>0</v>
      </c>
      <c r="BH3597">
        <v>0</v>
      </c>
      <c r="BI3597" s="92"/>
      <c r="BJ3597" s="92"/>
      <c r="BK3597" s="92"/>
      <c r="BL3597">
        <v>0</v>
      </c>
    </row>
    <row r="3598" spans="1:64" x14ac:dyDescent="0.25">
      <c r="A3598" s="82" t="s">
        <v>297</v>
      </c>
      <c r="B3598" s="82" t="s">
        <v>397</v>
      </c>
      <c r="C3598" s="82" t="s">
        <v>110</v>
      </c>
      <c r="D3598" s="82" t="s">
        <v>313</v>
      </c>
      <c r="E3598" s="82" t="s">
        <v>314</v>
      </c>
      <c r="F3598" s="82" t="s">
        <v>299</v>
      </c>
      <c r="G3598" s="82" t="s">
        <v>117</v>
      </c>
      <c r="H3598">
        <v>0</v>
      </c>
      <c r="I3598">
        <v>0</v>
      </c>
      <c r="J3598">
        <v>0</v>
      </c>
      <c r="K3598" s="92"/>
      <c r="L3598">
        <v>0</v>
      </c>
      <c r="M3598" s="92"/>
      <c r="N3598" s="92"/>
      <c r="O3598" s="92"/>
      <c r="P3598">
        <v>0</v>
      </c>
      <c r="Q3598" s="92"/>
      <c r="R3598" s="92"/>
      <c r="S3598">
        <v>-1</v>
      </c>
      <c r="T3598">
        <v>0</v>
      </c>
      <c r="U3598" s="82" t="s">
        <v>300</v>
      </c>
      <c r="V3598" s="92"/>
      <c r="W3598">
        <v>0</v>
      </c>
      <c r="X3598" s="92"/>
      <c r="Y3598">
        <v>0</v>
      </c>
      <c r="Z3598">
        <v>0</v>
      </c>
      <c r="AA3598">
        <v>0</v>
      </c>
      <c r="AB3598">
        <v>0</v>
      </c>
      <c r="AC3598">
        <v>-1</v>
      </c>
      <c r="AD3598">
        <v>0</v>
      </c>
      <c r="AE3598">
        <v>0</v>
      </c>
      <c r="AF3598">
        <v>0</v>
      </c>
      <c r="AG3598">
        <v>0</v>
      </c>
      <c r="AH3598">
        <v>0</v>
      </c>
      <c r="AK3598">
        <v>0</v>
      </c>
      <c r="AM3598">
        <v>0</v>
      </c>
      <c r="AO3598" s="92"/>
      <c r="AP3598" s="82" t="s">
        <v>301</v>
      </c>
      <c r="AQ3598" s="82" t="s">
        <v>302</v>
      </c>
      <c r="AR3598" s="82"/>
      <c r="AS3598">
        <v>0</v>
      </c>
      <c r="AT3598">
        <v>0</v>
      </c>
      <c r="AU3598">
        <v>2036</v>
      </c>
      <c r="AY3598">
        <v>0</v>
      </c>
      <c r="AZ3598">
        <v>0</v>
      </c>
      <c r="BA3598" s="82" t="s">
        <v>398</v>
      </c>
      <c r="BB3598">
        <v>15188</v>
      </c>
      <c r="BC3598">
        <v>0</v>
      </c>
      <c r="BD3598" s="92"/>
      <c r="BE3598" s="92"/>
      <c r="BF3598">
        <v>0</v>
      </c>
      <c r="BG3598">
        <v>0</v>
      </c>
      <c r="BH3598">
        <v>0</v>
      </c>
      <c r="BI3598" s="92"/>
      <c r="BJ3598" s="92"/>
      <c r="BK3598" s="92"/>
      <c r="BL3598">
        <v>0</v>
      </c>
    </row>
    <row r="3599" spans="1:64" x14ac:dyDescent="0.25">
      <c r="A3599" s="82" t="s">
        <v>297</v>
      </c>
      <c r="B3599" s="82" t="s">
        <v>397</v>
      </c>
      <c r="C3599" s="82" t="s">
        <v>110</v>
      </c>
      <c r="D3599" s="82" t="s">
        <v>298</v>
      </c>
      <c r="E3599" s="82" t="s">
        <v>55</v>
      </c>
      <c r="F3599" s="82" t="s">
        <v>315</v>
      </c>
      <c r="G3599" s="82" t="s">
        <v>112</v>
      </c>
      <c r="H3599">
        <v>0</v>
      </c>
      <c r="I3599">
        <v>0</v>
      </c>
      <c r="J3599">
        <v>0</v>
      </c>
      <c r="K3599" s="92"/>
      <c r="L3599">
        <v>0</v>
      </c>
      <c r="M3599" s="92"/>
      <c r="N3599" s="92"/>
      <c r="O3599" s="92"/>
      <c r="P3599">
        <v>0</v>
      </c>
      <c r="Q3599" s="92"/>
      <c r="R3599" s="92"/>
      <c r="S3599">
        <v>-1</v>
      </c>
      <c r="T3599">
        <v>0</v>
      </c>
      <c r="U3599" s="82" t="s">
        <v>316</v>
      </c>
      <c r="V3599" s="92"/>
      <c r="W3599">
        <v>0</v>
      </c>
      <c r="X3599" s="92"/>
      <c r="Y3599">
        <v>0</v>
      </c>
      <c r="Z3599">
        <v>0</v>
      </c>
      <c r="AA3599">
        <v>0</v>
      </c>
      <c r="AB3599">
        <v>0</v>
      </c>
      <c r="AC3599">
        <v>-1</v>
      </c>
      <c r="AD3599">
        <v>0</v>
      </c>
      <c r="AE3599">
        <v>0</v>
      </c>
      <c r="AF3599">
        <v>0</v>
      </c>
      <c r="AG3599">
        <v>0</v>
      </c>
      <c r="AH3599">
        <v>0</v>
      </c>
      <c r="AK3599">
        <v>0</v>
      </c>
      <c r="AM3599">
        <v>0</v>
      </c>
      <c r="AO3599" s="92"/>
      <c r="AP3599" s="82" t="s">
        <v>317</v>
      </c>
      <c r="AQ3599" s="82" t="s">
        <v>318</v>
      </c>
      <c r="AR3599" s="82"/>
      <c r="AS3599">
        <v>0</v>
      </c>
      <c r="AT3599">
        <v>0</v>
      </c>
      <c r="AU3599">
        <v>2036</v>
      </c>
      <c r="AY3599">
        <v>0</v>
      </c>
      <c r="AZ3599">
        <v>0</v>
      </c>
      <c r="BA3599" s="82" t="s">
        <v>398</v>
      </c>
      <c r="BB3599">
        <v>15189</v>
      </c>
      <c r="BC3599">
        <v>0</v>
      </c>
      <c r="BD3599" s="92"/>
      <c r="BE3599" s="92"/>
      <c r="BF3599">
        <v>0</v>
      </c>
      <c r="BG3599">
        <v>0</v>
      </c>
      <c r="BH3599">
        <v>0</v>
      </c>
      <c r="BI3599" s="92"/>
      <c r="BJ3599" s="92"/>
      <c r="BK3599" s="92"/>
      <c r="BL3599">
        <v>0</v>
      </c>
    </row>
    <row r="3600" spans="1:64" x14ac:dyDescent="0.25">
      <c r="A3600" s="82" t="s">
        <v>297</v>
      </c>
      <c r="B3600" s="82" t="s">
        <v>397</v>
      </c>
      <c r="C3600" s="82" t="s">
        <v>110</v>
      </c>
      <c r="D3600" s="82" t="s">
        <v>303</v>
      </c>
      <c r="E3600" s="82" t="s">
        <v>304</v>
      </c>
      <c r="F3600" s="82" t="s">
        <v>315</v>
      </c>
      <c r="G3600" s="82" t="s">
        <v>112</v>
      </c>
      <c r="H3600">
        <v>0</v>
      </c>
      <c r="I3600">
        <v>0</v>
      </c>
      <c r="J3600">
        <v>0</v>
      </c>
      <c r="K3600" s="92"/>
      <c r="L3600">
        <v>0</v>
      </c>
      <c r="M3600" s="92"/>
      <c r="N3600" s="92"/>
      <c r="O3600" s="92"/>
      <c r="P3600">
        <v>0</v>
      </c>
      <c r="Q3600" s="92"/>
      <c r="R3600" s="92"/>
      <c r="S3600">
        <v>-1</v>
      </c>
      <c r="T3600">
        <v>0</v>
      </c>
      <c r="U3600" s="82" t="s">
        <v>316</v>
      </c>
      <c r="V3600" s="92"/>
      <c r="W3600">
        <v>0</v>
      </c>
      <c r="X3600" s="92"/>
      <c r="Y3600">
        <v>0</v>
      </c>
      <c r="Z3600">
        <v>0</v>
      </c>
      <c r="AA3600">
        <v>0</v>
      </c>
      <c r="AB3600">
        <v>0</v>
      </c>
      <c r="AC3600">
        <v>-1</v>
      </c>
      <c r="AD3600">
        <v>0</v>
      </c>
      <c r="AE3600">
        <v>0</v>
      </c>
      <c r="AF3600">
        <v>0</v>
      </c>
      <c r="AG3600">
        <v>0</v>
      </c>
      <c r="AH3600">
        <v>0</v>
      </c>
      <c r="AK3600">
        <v>0</v>
      </c>
      <c r="AM3600">
        <v>0</v>
      </c>
      <c r="AO3600" s="92"/>
      <c r="AP3600" s="82" t="s">
        <v>317</v>
      </c>
      <c r="AQ3600" s="82" t="s">
        <v>318</v>
      </c>
      <c r="AR3600" s="82"/>
      <c r="AS3600">
        <v>0</v>
      </c>
      <c r="AT3600">
        <v>0</v>
      </c>
      <c r="AU3600">
        <v>2036</v>
      </c>
      <c r="AY3600">
        <v>0</v>
      </c>
      <c r="AZ3600">
        <v>0</v>
      </c>
      <c r="BA3600" s="82" t="s">
        <v>398</v>
      </c>
      <c r="BB3600">
        <v>15190</v>
      </c>
      <c r="BC3600">
        <v>0</v>
      </c>
      <c r="BD3600" s="92"/>
      <c r="BE3600" s="92"/>
      <c r="BF3600">
        <v>0</v>
      </c>
      <c r="BG3600">
        <v>0</v>
      </c>
      <c r="BH3600">
        <v>0</v>
      </c>
      <c r="BI3600" s="92"/>
      <c r="BJ3600" s="92"/>
      <c r="BK3600" s="92"/>
      <c r="BL3600">
        <v>0</v>
      </c>
    </row>
    <row r="3601" spans="1:64" x14ac:dyDescent="0.25">
      <c r="A3601" s="82" t="s">
        <v>297</v>
      </c>
      <c r="B3601" s="82" t="s">
        <v>397</v>
      </c>
      <c r="C3601" s="82" t="s">
        <v>110</v>
      </c>
      <c r="D3601" s="82" t="s">
        <v>305</v>
      </c>
      <c r="E3601" s="82" t="s">
        <v>58</v>
      </c>
      <c r="F3601" s="82" t="s">
        <v>315</v>
      </c>
      <c r="G3601" s="82" t="s">
        <v>112</v>
      </c>
      <c r="H3601">
        <v>0</v>
      </c>
      <c r="I3601">
        <v>0</v>
      </c>
      <c r="J3601">
        <v>0</v>
      </c>
      <c r="K3601" s="92"/>
      <c r="L3601">
        <v>0</v>
      </c>
      <c r="M3601" s="92"/>
      <c r="N3601" s="92"/>
      <c r="O3601" s="92"/>
      <c r="P3601">
        <v>0</v>
      </c>
      <c r="Q3601" s="92"/>
      <c r="R3601" s="92"/>
      <c r="S3601">
        <v>-1</v>
      </c>
      <c r="T3601">
        <v>0</v>
      </c>
      <c r="U3601" s="82" t="s">
        <v>316</v>
      </c>
      <c r="V3601" s="92"/>
      <c r="W3601">
        <v>0</v>
      </c>
      <c r="X3601" s="92"/>
      <c r="Y3601">
        <v>0</v>
      </c>
      <c r="Z3601">
        <v>0</v>
      </c>
      <c r="AA3601">
        <v>0</v>
      </c>
      <c r="AB3601">
        <v>0</v>
      </c>
      <c r="AC3601">
        <v>-1</v>
      </c>
      <c r="AD3601">
        <v>0</v>
      </c>
      <c r="AE3601">
        <v>0</v>
      </c>
      <c r="AF3601">
        <v>0</v>
      </c>
      <c r="AG3601">
        <v>0</v>
      </c>
      <c r="AH3601">
        <v>0</v>
      </c>
      <c r="AK3601">
        <v>0</v>
      </c>
      <c r="AM3601">
        <v>0</v>
      </c>
      <c r="AO3601" s="92"/>
      <c r="AP3601" s="82" t="s">
        <v>317</v>
      </c>
      <c r="AQ3601" s="82" t="s">
        <v>318</v>
      </c>
      <c r="AR3601" s="82"/>
      <c r="AS3601">
        <v>0</v>
      </c>
      <c r="AT3601">
        <v>0</v>
      </c>
      <c r="AU3601">
        <v>2036</v>
      </c>
      <c r="AY3601">
        <v>0</v>
      </c>
      <c r="AZ3601">
        <v>0</v>
      </c>
      <c r="BA3601" s="82" t="s">
        <v>398</v>
      </c>
      <c r="BB3601">
        <v>15191</v>
      </c>
      <c r="BC3601">
        <v>0</v>
      </c>
      <c r="BD3601" s="92"/>
      <c r="BE3601" s="92"/>
      <c r="BF3601">
        <v>0</v>
      </c>
      <c r="BG3601">
        <v>0</v>
      </c>
      <c r="BH3601">
        <v>0</v>
      </c>
      <c r="BI3601" s="92"/>
      <c r="BJ3601" s="92"/>
      <c r="BK3601" s="92"/>
      <c r="BL3601">
        <v>0</v>
      </c>
    </row>
    <row r="3602" spans="1:64" x14ac:dyDescent="0.25">
      <c r="A3602" s="82" t="s">
        <v>297</v>
      </c>
      <c r="B3602" s="82" t="s">
        <v>397</v>
      </c>
      <c r="C3602" s="82" t="s">
        <v>110</v>
      </c>
      <c r="D3602" s="82" t="s">
        <v>306</v>
      </c>
      <c r="E3602" s="82" t="s">
        <v>59</v>
      </c>
      <c r="F3602" s="82" t="s">
        <v>315</v>
      </c>
      <c r="G3602" s="82" t="s">
        <v>112</v>
      </c>
      <c r="H3602">
        <v>0</v>
      </c>
      <c r="I3602">
        <v>0</v>
      </c>
      <c r="J3602">
        <v>0</v>
      </c>
      <c r="K3602" s="92"/>
      <c r="L3602">
        <v>0</v>
      </c>
      <c r="M3602" s="92"/>
      <c r="N3602" s="92"/>
      <c r="O3602" s="92"/>
      <c r="P3602">
        <v>0</v>
      </c>
      <c r="Q3602" s="92"/>
      <c r="R3602" s="92"/>
      <c r="S3602">
        <v>-1</v>
      </c>
      <c r="T3602">
        <v>0</v>
      </c>
      <c r="U3602" s="82" t="s">
        <v>316</v>
      </c>
      <c r="V3602" s="92"/>
      <c r="W3602">
        <v>0</v>
      </c>
      <c r="X3602" s="92"/>
      <c r="Y3602">
        <v>0</v>
      </c>
      <c r="Z3602">
        <v>0</v>
      </c>
      <c r="AA3602">
        <v>0</v>
      </c>
      <c r="AB3602">
        <v>0</v>
      </c>
      <c r="AC3602">
        <v>-1</v>
      </c>
      <c r="AD3602">
        <v>0</v>
      </c>
      <c r="AE3602">
        <v>0</v>
      </c>
      <c r="AF3602">
        <v>0</v>
      </c>
      <c r="AG3602">
        <v>0</v>
      </c>
      <c r="AH3602">
        <v>0</v>
      </c>
      <c r="AK3602">
        <v>0</v>
      </c>
      <c r="AM3602">
        <v>0</v>
      </c>
      <c r="AO3602" s="92"/>
      <c r="AP3602" s="82" t="s">
        <v>317</v>
      </c>
      <c r="AQ3602" s="82" t="s">
        <v>318</v>
      </c>
      <c r="AR3602" s="82"/>
      <c r="AS3602">
        <v>0</v>
      </c>
      <c r="AT3602">
        <v>0</v>
      </c>
      <c r="AU3602">
        <v>2036</v>
      </c>
      <c r="AY3602">
        <v>0</v>
      </c>
      <c r="AZ3602">
        <v>0</v>
      </c>
      <c r="BA3602" s="82" t="s">
        <v>398</v>
      </c>
      <c r="BB3602">
        <v>15192</v>
      </c>
      <c r="BC3602">
        <v>0</v>
      </c>
      <c r="BD3602" s="92"/>
      <c r="BE3602" s="92"/>
      <c r="BF3602">
        <v>0</v>
      </c>
      <c r="BG3602">
        <v>0</v>
      </c>
      <c r="BH3602">
        <v>0</v>
      </c>
      <c r="BI3602" s="92"/>
      <c r="BJ3602" s="92"/>
      <c r="BK3602" s="92"/>
      <c r="BL3602">
        <v>0</v>
      </c>
    </row>
    <row r="3603" spans="1:64" x14ac:dyDescent="0.25">
      <c r="A3603" s="82" t="s">
        <v>297</v>
      </c>
      <c r="B3603" s="82" t="s">
        <v>397</v>
      </c>
      <c r="C3603" s="82" t="s">
        <v>110</v>
      </c>
      <c r="D3603" s="82" t="s">
        <v>307</v>
      </c>
      <c r="E3603" s="82" t="s">
        <v>60</v>
      </c>
      <c r="F3603" s="82" t="s">
        <v>315</v>
      </c>
      <c r="G3603" s="82" t="s">
        <v>112</v>
      </c>
      <c r="H3603">
        <v>0</v>
      </c>
      <c r="I3603">
        <v>0</v>
      </c>
      <c r="J3603">
        <v>0</v>
      </c>
      <c r="K3603" s="92"/>
      <c r="L3603">
        <v>0</v>
      </c>
      <c r="M3603" s="92"/>
      <c r="N3603" s="92"/>
      <c r="O3603" s="92"/>
      <c r="P3603">
        <v>0</v>
      </c>
      <c r="Q3603" s="92"/>
      <c r="R3603" s="92"/>
      <c r="S3603">
        <v>-1</v>
      </c>
      <c r="T3603">
        <v>0</v>
      </c>
      <c r="U3603" s="82" t="s">
        <v>316</v>
      </c>
      <c r="V3603" s="92"/>
      <c r="W3603">
        <v>0</v>
      </c>
      <c r="X3603" s="92"/>
      <c r="Y3603">
        <v>0</v>
      </c>
      <c r="Z3603">
        <v>0</v>
      </c>
      <c r="AA3603">
        <v>0</v>
      </c>
      <c r="AB3603">
        <v>0</v>
      </c>
      <c r="AC3603">
        <v>-1</v>
      </c>
      <c r="AD3603">
        <v>0</v>
      </c>
      <c r="AE3603">
        <v>0</v>
      </c>
      <c r="AF3603">
        <v>0</v>
      </c>
      <c r="AG3603">
        <v>0</v>
      </c>
      <c r="AH3603">
        <v>0</v>
      </c>
      <c r="AK3603">
        <v>0</v>
      </c>
      <c r="AM3603">
        <v>0</v>
      </c>
      <c r="AO3603" s="92"/>
      <c r="AP3603" s="82" t="s">
        <v>317</v>
      </c>
      <c r="AQ3603" s="82" t="s">
        <v>318</v>
      </c>
      <c r="AR3603" s="82"/>
      <c r="AS3603">
        <v>0</v>
      </c>
      <c r="AT3603">
        <v>0</v>
      </c>
      <c r="AU3603">
        <v>2036</v>
      </c>
      <c r="AY3603">
        <v>0</v>
      </c>
      <c r="AZ3603">
        <v>0</v>
      </c>
      <c r="BA3603" s="82" t="s">
        <v>398</v>
      </c>
      <c r="BB3603">
        <v>15193</v>
      </c>
      <c r="BC3603">
        <v>0</v>
      </c>
      <c r="BD3603" s="92"/>
      <c r="BE3603" s="92"/>
      <c r="BF3603">
        <v>0</v>
      </c>
      <c r="BG3603">
        <v>0</v>
      </c>
      <c r="BH3603">
        <v>0</v>
      </c>
      <c r="BI3603" s="92"/>
      <c r="BJ3603" s="92"/>
      <c r="BK3603" s="92"/>
      <c r="BL3603">
        <v>0</v>
      </c>
    </row>
    <row r="3604" spans="1:64" x14ac:dyDescent="0.25">
      <c r="A3604" s="82" t="s">
        <v>297</v>
      </c>
      <c r="B3604" s="82" t="s">
        <v>397</v>
      </c>
      <c r="C3604" s="82" t="s">
        <v>110</v>
      </c>
      <c r="D3604" s="82" t="s">
        <v>308</v>
      </c>
      <c r="E3604" s="82" t="s">
        <v>61</v>
      </c>
      <c r="F3604" s="82" t="s">
        <v>315</v>
      </c>
      <c r="G3604" s="82" t="s">
        <v>112</v>
      </c>
      <c r="H3604">
        <v>0</v>
      </c>
      <c r="I3604">
        <v>0</v>
      </c>
      <c r="J3604">
        <v>0</v>
      </c>
      <c r="K3604" s="92"/>
      <c r="L3604">
        <v>0</v>
      </c>
      <c r="M3604" s="92"/>
      <c r="N3604" s="92"/>
      <c r="O3604" s="92"/>
      <c r="P3604">
        <v>0</v>
      </c>
      <c r="Q3604" s="92"/>
      <c r="R3604" s="92"/>
      <c r="S3604">
        <v>-1</v>
      </c>
      <c r="T3604">
        <v>0</v>
      </c>
      <c r="U3604" s="82" t="s">
        <v>316</v>
      </c>
      <c r="V3604" s="92"/>
      <c r="W3604">
        <v>0</v>
      </c>
      <c r="X3604" s="92"/>
      <c r="Y3604">
        <v>0</v>
      </c>
      <c r="Z3604">
        <v>0</v>
      </c>
      <c r="AA3604">
        <v>0</v>
      </c>
      <c r="AB3604">
        <v>0</v>
      </c>
      <c r="AC3604">
        <v>-1</v>
      </c>
      <c r="AD3604">
        <v>0</v>
      </c>
      <c r="AE3604">
        <v>0</v>
      </c>
      <c r="AF3604">
        <v>0</v>
      </c>
      <c r="AG3604">
        <v>0</v>
      </c>
      <c r="AH3604">
        <v>0</v>
      </c>
      <c r="AK3604">
        <v>0</v>
      </c>
      <c r="AM3604">
        <v>0</v>
      </c>
      <c r="AO3604" s="92"/>
      <c r="AP3604" s="82" t="s">
        <v>317</v>
      </c>
      <c r="AQ3604" s="82" t="s">
        <v>318</v>
      </c>
      <c r="AR3604" s="82"/>
      <c r="AS3604">
        <v>0</v>
      </c>
      <c r="AT3604">
        <v>0</v>
      </c>
      <c r="AU3604">
        <v>2036</v>
      </c>
      <c r="AY3604">
        <v>0</v>
      </c>
      <c r="AZ3604">
        <v>0</v>
      </c>
      <c r="BA3604" s="82" t="s">
        <v>398</v>
      </c>
      <c r="BB3604">
        <v>15194</v>
      </c>
      <c r="BC3604">
        <v>0</v>
      </c>
      <c r="BD3604" s="92"/>
      <c r="BE3604" s="92"/>
      <c r="BF3604">
        <v>0</v>
      </c>
      <c r="BG3604">
        <v>0</v>
      </c>
      <c r="BH3604">
        <v>0</v>
      </c>
      <c r="BI3604" s="92"/>
      <c r="BJ3604" s="92"/>
      <c r="BK3604" s="92"/>
      <c r="BL3604">
        <v>0</v>
      </c>
    </row>
    <row r="3605" spans="1:64" x14ac:dyDescent="0.25">
      <c r="A3605" s="82" t="s">
        <v>297</v>
      </c>
      <c r="B3605" s="82" t="s">
        <v>397</v>
      </c>
      <c r="C3605" s="82" t="s">
        <v>110</v>
      </c>
      <c r="D3605" s="82" t="s">
        <v>311</v>
      </c>
      <c r="E3605" s="82" t="s">
        <v>312</v>
      </c>
      <c r="F3605" s="82" t="s">
        <v>315</v>
      </c>
      <c r="G3605" s="82" t="s">
        <v>112</v>
      </c>
      <c r="H3605">
        <v>0</v>
      </c>
      <c r="I3605">
        <v>0</v>
      </c>
      <c r="J3605">
        <v>0</v>
      </c>
      <c r="K3605" s="92"/>
      <c r="L3605">
        <v>0</v>
      </c>
      <c r="M3605" s="92"/>
      <c r="N3605" s="92"/>
      <c r="O3605" s="92"/>
      <c r="P3605">
        <v>0</v>
      </c>
      <c r="Q3605" s="92"/>
      <c r="R3605" s="92"/>
      <c r="S3605">
        <v>-1</v>
      </c>
      <c r="T3605">
        <v>0</v>
      </c>
      <c r="U3605" s="82" t="s">
        <v>316</v>
      </c>
      <c r="V3605" s="92"/>
      <c r="W3605">
        <v>0</v>
      </c>
      <c r="X3605" s="92"/>
      <c r="Y3605">
        <v>0</v>
      </c>
      <c r="Z3605">
        <v>0</v>
      </c>
      <c r="AA3605">
        <v>0</v>
      </c>
      <c r="AB3605">
        <v>0</v>
      </c>
      <c r="AC3605">
        <v>-1</v>
      </c>
      <c r="AD3605">
        <v>0</v>
      </c>
      <c r="AE3605">
        <v>0</v>
      </c>
      <c r="AF3605">
        <v>0</v>
      </c>
      <c r="AG3605">
        <v>0</v>
      </c>
      <c r="AH3605">
        <v>0</v>
      </c>
      <c r="AK3605">
        <v>0</v>
      </c>
      <c r="AM3605">
        <v>0</v>
      </c>
      <c r="AO3605" s="92"/>
      <c r="AP3605" s="82" t="s">
        <v>317</v>
      </c>
      <c r="AQ3605" s="82" t="s">
        <v>318</v>
      </c>
      <c r="AR3605" s="82"/>
      <c r="AS3605">
        <v>0</v>
      </c>
      <c r="AT3605">
        <v>0</v>
      </c>
      <c r="AU3605">
        <v>2036</v>
      </c>
      <c r="AY3605">
        <v>0</v>
      </c>
      <c r="AZ3605">
        <v>0</v>
      </c>
      <c r="BA3605" s="82" t="s">
        <v>398</v>
      </c>
      <c r="BB3605">
        <v>15195</v>
      </c>
      <c r="BC3605">
        <v>0</v>
      </c>
      <c r="BD3605" s="92"/>
      <c r="BE3605" s="92"/>
      <c r="BF3605">
        <v>0</v>
      </c>
      <c r="BG3605">
        <v>0</v>
      </c>
      <c r="BH3605">
        <v>0</v>
      </c>
      <c r="BI3605" s="92"/>
      <c r="BJ3605" s="92"/>
      <c r="BK3605" s="92"/>
      <c r="BL3605">
        <v>0</v>
      </c>
    </row>
    <row r="3606" spans="1:64" x14ac:dyDescent="0.25">
      <c r="A3606" s="82" t="s">
        <v>297</v>
      </c>
      <c r="B3606" s="82" t="s">
        <v>397</v>
      </c>
      <c r="C3606" s="82" t="s">
        <v>110</v>
      </c>
      <c r="D3606" s="82" t="s">
        <v>298</v>
      </c>
      <c r="E3606" s="82" t="s">
        <v>55</v>
      </c>
      <c r="F3606" s="82" t="s">
        <v>319</v>
      </c>
      <c r="G3606" s="82" t="s">
        <v>116</v>
      </c>
      <c r="H3606">
        <v>0</v>
      </c>
      <c r="I3606">
        <v>0</v>
      </c>
      <c r="J3606">
        <v>0</v>
      </c>
      <c r="K3606" s="92"/>
      <c r="L3606">
        <v>0</v>
      </c>
      <c r="M3606" s="92"/>
      <c r="N3606" s="92"/>
      <c r="O3606" s="92"/>
      <c r="P3606">
        <v>0</v>
      </c>
      <c r="Q3606" s="92"/>
      <c r="R3606" s="92"/>
      <c r="S3606">
        <v>-1</v>
      </c>
      <c r="T3606">
        <v>0</v>
      </c>
      <c r="U3606" s="82" t="s">
        <v>320</v>
      </c>
      <c r="V3606" s="92"/>
      <c r="W3606">
        <v>0</v>
      </c>
      <c r="X3606" s="92"/>
      <c r="Y3606">
        <v>0</v>
      </c>
      <c r="Z3606">
        <v>0</v>
      </c>
      <c r="AA3606">
        <v>0</v>
      </c>
      <c r="AB3606">
        <v>0</v>
      </c>
      <c r="AC3606">
        <v>-1</v>
      </c>
      <c r="AD3606">
        <v>0</v>
      </c>
      <c r="AE3606">
        <v>0</v>
      </c>
      <c r="AF3606">
        <v>0</v>
      </c>
      <c r="AG3606">
        <v>0</v>
      </c>
      <c r="AH3606">
        <v>0</v>
      </c>
      <c r="AK3606">
        <v>0</v>
      </c>
      <c r="AM3606">
        <v>0</v>
      </c>
      <c r="AO3606" s="92"/>
      <c r="AP3606" s="82" t="s">
        <v>317</v>
      </c>
      <c r="AQ3606" s="82" t="s">
        <v>318</v>
      </c>
      <c r="AR3606" s="82"/>
      <c r="AS3606">
        <v>0</v>
      </c>
      <c r="AT3606">
        <v>0</v>
      </c>
      <c r="AU3606">
        <v>2036</v>
      </c>
      <c r="AY3606">
        <v>0</v>
      </c>
      <c r="AZ3606">
        <v>0</v>
      </c>
      <c r="BA3606" s="82" t="s">
        <v>398</v>
      </c>
      <c r="BB3606">
        <v>15196</v>
      </c>
      <c r="BC3606">
        <v>0</v>
      </c>
      <c r="BD3606" s="92"/>
      <c r="BE3606" s="92"/>
      <c r="BF3606">
        <v>0</v>
      </c>
      <c r="BG3606">
        <v>0</v>
      </c>
      <c r="BH3606">
        <v>0</v>
      </c>
      <c r="BI3606" s="92"/>
      <c r="BJ3606" s="92"/>
      <c r="BK3606" s="92"/>
      <c r="BL3606">
        <v>0</v>
      </c>
    </row>
    <row r="3607" spans="1:64" x14ac:dyDescent="0.25">
      <c r="A3607" s="82" t="s">
        <v>297</v>
      </c>
      <c r="B3607" s="82" t="s">
        <v>397</v>
      </c>
      <c r="C3607" s="82" t="s">
        <v>110</v>
      </c>
      <c r="D3607" s="82" t="s">
        <v>303</v>
      </c>
      <c r="E3607" s="82" t="s">
        <v>304</v>
      </c>
      <c r="F3607" s="82" t="s">
        <v>319</v>
      </c>
      <c r="G3607" s="82" t="s">
        <v>116</v>
      </c>
      <c r="H3607">
        <v>0</v>
      </c>
      <c r="I3607">
        <v>0</v>
      </c>
      <c r="J3607">
        <v>0</v>
      </c>
      <c r="K3607" s="92"/>
      <c r="L3607">
        <v>0</v>
      </c>
      <c r="M3607" s="92"/>
      <c r="N3607" s="92"/>
      <c r="O3607" s="92"/>
      <c r="P3607">
        <v>0</v>
      </c>
      <c r="Q3607" s="92"/>
      <c r="R3607" s="92"/>
      <c r="S3607">
        <v>-1</v>
      </c>
      <c r="T3607">
        <v>0</v>
      </c>
      <c r="U3607" s="82" t="s">
        <v>320</v>
      </c>
      <c r="V3607" s="92"/>
      <c r="W3607">
        <v>0</v>
      </c>
      <c r="X3607" s="92"/>
      <c r="Y3607">
        <v>0</v>
      </c>
      <c r="Z3607">
        <v>0</v>
      </c>
      <c r="AA3607">
        <v>0</v>
      </c>
      <c r="AB3607">
        <v>0</v>
      </c>
      <c r="AC3607">
        <v>-1</v>
      </c>
      <c r="AD3607">
        <v>0</v>
      </c>
      <c r="AE3607">
        <v>0</v>
      </c>
      <c r="AF3607">
        <v>0</v>
      </c>
      <c r="AG3607">
        <v>0</v>
      </c>
      <c r="AH3607">
        <v>0</v>
      </c>
      <c r="AK3607">
        <v>0</v>
      </c>
      <c r="AM3607">
        <v>0</v>
      </c>
      <c r="AO3607" s="92"/>
      <c r="AP3607" s="82" t="s">
        <v>317</v>
      </c>
      <c r="AQ3607" s="82" t="s">
        <v>318</v>
      </c>
      <c r="AR3607" s="82"/>
      <c r="AS3607">
        <v>0</v>
      </c>
      <c r="AT3607">
        <v>0</v>
      </c>
      <c r="AU3607">
        <v>2036</v>
      </c>
      <c r="AY3607">
        <v>0</v>
      </c>
      <c r="AZ3607">
        <v>0</v>
      </c>
      <c r="BA3607" s="82" t="s">
        <v>398</v>
      </c>
      <c r="BB3607">
        <v>15197</v>
      </c>
      <c r="BC3607">
        <v>0</v>
      </c>
      <c r="BD3607" s="92"/>
      <c r="BE3607" s="92"/>
      <c r="BF3607">
        <v>0</v>
      </c>
      <c r="BG3607">
        <v>0</v>
      </c>
      <c r="BH3607">
        <v>0</v>
      </c>
      <c r="BI3607" s="92"/>
      <c r="BJ3607" s="92"/>
      <c r="BK3607" s="92"/>
      <c r="BL3607">
        <v>0</v>
      </c>
    </row>
    <row r="3608" spans="1:64" x14ac:dyDescent="0.25">
      <c r="A3608" s="82" t="s">
        <v>297</v>
      </c>
      <c r="B3608" s="82" t="s">
        <v>397</v>
      </c>
      <c r="C3608" s="82" t="s">
        <v>110</v>
      </c>
      <c r="D3608" s="82" t="s">
        <v>305</v>
      </c>
      <c r="E3608" s="82" t="s">
        <v>58</v>
      </c>
      <c r="F3608" s="82" t="s">
        <v>319</v>
      </c>
      <c r="G3608" s="82" t="s">
        <v>116</v>
      </c>
      <c r="H3608">
        <v>0</v>
      </c>
      <c r="I3608">
        <v>0</v>
      </c>
      <c r="J3608">
        <v>0</v>
      </c>
      <c r="K3608" s="92"/>
      <c r="L3608">
        <v>0</v>
      </c>
      <c r="M3608" s="92"/>
      <c r="N3608" s="92"/>
      <c r="O3608" s="92"/>
      <c r="P3608">
        <v>0</v>
      </c>
      <c r="Q3608" s="92"/>
      <c r="R3608" s="92"/>
      <c r="S3608">
        <v>-1</v>
      </c>
      <c r="T3608">
        <v>0</v>
      </c>
      <c r="U3608" s="82" t="s">
        <v>320</v>
      </c>
      <c r="V3608" s="92"/>
      <c r="W3608">
        <v>0</v>
      </c>
      <c r="X3608" s="92"/>
      <c r="Y3608">
        <v>0</v>
      </c>
      <c r="Z3608">
        <v>0</v>
      </c>
      <c r="AA3608">
        <v>0</v>
      </c>
      <c r="AB3608">
        <v>0</v>
      </c>
      <c r="AC3608">
        <v>-1</v>
      </c>
      <c r="AD3608">
        <v>0</v>
      </c>
      <c r="AE3608">
        <v>0</v>
      </c>
      <c r="AF3608">
        <v>0</v>
      </c>
      <c r="AG3608">
        <v>0</v>
      </c>
      <c r="AH3608">
        <v>0</v>
      </c>
      <c r="AK3608">
        <v>0</v>
      </c>
      <c r="AM3608">
        <v>0</v>
      </c>
      <c r="AO3608" s="92"/>
      <c r="AP3608" s="82" t="s">
        <v>317</v>
      </c>
      <c r="AQ3608" s="82" t="s">
        <v>318</v>
      </c>
      <c r="AR3608" s="82"/>
      <c r="AS3608">
        <v>0</v>
      </c>
      <c r="AT3608">
        <v>0</v>
      </c>
      <c r="AU3608">
        <v>2036</v>
      </c>
      <c r="AY3608">
        <v>0</v>
      </c>
      <c r="AZ3608">
        <v>0</v>
      </c>
      <c r="BA3608" s="82" t="s">
        <v>398</v>
      </c>
      <c r="BB3608">
        <v>15198</v>
      </c>
      <c r="BC3608">
        <v>0</v>
      </c>
      <c r="BD3608" s="92"/>
      <c r="BE3608" s="92"/>
      <c r="BF3608">
        <v>0</v>
      </c>
      <c r="BG3608">
        <v>0</v>
      </c>
      <c r="BH3608">
        <v>0</v>
      </c>
      <c r="BI3608" s="92"/>
      <c r="BJ3608" s="92"/>
      <c r="BK3608" s="92"/>
      <c r="BL3608">
        <v>0</v>
      </c>
    </row>
    <row r="3609" spans="1:64" x14ac:dyDescent="0.25">
      <c r="A3609" s="82" t="s">
        <v>297</v>
      </c>
      <c r="B3609" s="82" t="s">
        <v>397</v>
      </c>
      <c r="C3609" s="82" t="s">
        <v>110</v>
      </c>
      <c r="D3609" s="82" t="s">
        <v>306</v>
      </c>
      <c r="E3609" s="82" t="s">
        <v>59</v>
      </c>
      <c r="F3609" s="82" t="s">
        <v>319</v>
      </c>
      <c r="G3609" s="82" t="s">
        <v>116</v>
      </c>
      <c r="H3609">
        <v>0</v>
      </c>
      <c r="I3609">
        <v>0</v>
      </c>
      <c r="J3609">
        <v>0</v>
      </c>
      <c r="K3609" s="92"/>
      <c r="L3609">
        <v>0</v>
      </c>
      <c r="M3609" s="92"/>
      <c r="N3609" s="92"/>
      <c r="O3609" s="92"/>
      <c r="P3609">
        <v>0</v>
      </c>
      <c r="Q3609" s="92"/>
      <c r="R3609" s="92"/>
      <c r="S3609">
        <v>-1</v>
      </c>
      <c r="T3609">
        <v>0</v>
      </c>
      <c r="U3609" s="82" t="s">
        <v>320</v>
      </c>
      <c r="V3609" s="92"/>
      <c r="W3609">
        <v>0</v>
      </c>
      <c r="X3609" s="92"/>
      <c r="Y3609">
        <v>0</v>
      </c>
      <c r="Z3609">
        <v>0</v>
      </c>
      <c r="AA3609">
        <v>0</v>
      </c>
      <c r="AB3609">
        <v>0</v>
      </c>
      <c r="AC3609">
        <v>-1</v>
      </c>
      <c r="AD3609">
        <v>0</v>
      </c>
      <c r="AE3609">
        <v>0</v>
      </c>
      <c r="AF3609">
        <v>0</v>
      </c>
      <c r="AG3609">
        <v>0</v>
      </c>
      <c r="AH3609">
        <v>0</v>
      </c>
      <c r="AK3609">
        <v>0</v>
      </c>
      <c r="AM3609">
        <v>0</v>
      </c>
      <c r="AO3609" s="92"/>
      <c r="AP3609" s="82" t="s">
        <v>317</v>
      </c>
      <c r="AQ3609" s="82" t="s">
        <v>318</v>
      </c>
      <c r="AR3609" s="82"/>
      <c r="AS3609">
        <v>0</v>
      </c>
      <c r="AT3609">
        <v>0</v>
      </c>
      <c r="AU3609">
        <v>2036</v>
      </c>
      <c r="AY3609">
        <v>0</v>
      </c>
      <c r="AZ3609">
        <v>0</v>
      </c>
      <c r="BA3609" s="82" t="s">
        <v>398</v>
      </c>
      <c r="BB3609">
        <v>15199</v>
      </c>
      <c r="BC3609">
        <v>0</v>
      </c>
      <c r="BD3609" s="92"/>
      <c r="BE3609" s="92"/>
      <c r="BF3609">
        <v>0</v>
      </c>
      <c r="BG3609">
        <v>0</v>
      </c>
      <c r="BH3609">
        <v>0</v>
      </c>
      <c r="BI3609" s="92"/>
      <c r="BJ3609" s="92"/>
      <c r="BK3609" s="92"/>
      <c r="BL3609">
        <v>0</v>
      </c>
    </row>
    <row r="3610" spans="1:64" x14ac:dyDescent="0.25">
      <c r="A3610" s="82" t="s">
        <v>297</v>
      </c>
      <c r="B3610" s="82" t="s">
        <v>397</v>
      </c>
      <c r="C3610" s="82" t="s">
        <v>110</v>
      </c>
      <c r="D3610" s="82" t="s">
        <v>307</v>
      </c>
      <c r="E3610" s="82" t="s">
        <v>60</v>
      </c>
      <c r="F3610" s="82" t="s">
        <v>319</v>
      </c>
      <c r="G3610" s="82" t="s">
        <v>116</v>
      </c>
      <c r="H3610">
        <v>0</v>
      </c>
      <c r="I3610">
        <v>0</v>
      </c>
      <c r="J3610">
        <v>0</v>
      </c>
      <c r="K3610" s="92"/>
      <c r="L3610">
        <v>0</v>
      </c>
      <c r="M3610" s="92"/>
      <c r="N3610" s="92"/>
      <c r="O3610" s="92"/>
      <c r="P3610">
        <v>0</v>
      </c>
      <c r="Q3610" s="92"/>
      <c r="R3610" s="92"/>
      <c r="S3610">
        <v>-1</v>
      </c>
      <c r="T3610">
        <v>0</v>
      </c>
      <c r="U3610" s="82" t="s">
        <v>320</v>
      </c>
      <c r="V3610" s="92"/>
      <c r="W3610">
        <v>0</v>
      </c>
      <c r="X3610" s="92"/>
      <c r="Y3610">
        <v>0</v>
      </c>
      <c r="Z3610">
        <v>0</v>
      </c>
      <c r="AA3610">
        <v>0</v>
      </c>
      <c r="AB3610">
        <v>0</v>
      </c>
      <c r="AC3610">
        <v>-1</v>
      </c>
      <c r="AD3610">
        <v>0</v>
      </c>
      <c r="AE3610">
        <v>0</v>
      </c>
      <c r="AF3610">
        <v>0</v>
      </c>
      <c r="AG3610">
        <v>0</v>
      </c>
      <c r="AH3610">
        <v>0</v>
      </c>
      <c r="AK3610">
        <v>0</v>
      </c>
      <c r="AM3610">
        <v>0</v>
      </c>
      <c r="AO3610" s="92"/>
      <c r="AP3610" s="82" t="s">
        <v>317</v>
      </c>
      <c r="AQ3610" s="82" t="s">
        <v>318</v>
      </c>
      <c r="AR3610" s="82"/>
      <c r="AS3610">
        <v>0</v>
      </c>
      <c r="AT3610">
        <v>0</v>
      </c>
      <c r="AU3610">
        <v>2036</v>
      </c>
      <c r="AY3610">
        <v>0</v>
      </c>
      <c r="AZ3610">
        <v>0</v>
      </c>
      <c r="BA3610" s="82" t="s">
        <v>398</v>
      </c>
      <c r="BB3610">
        <v>15200</v>
      </c>
      <c r="BC3610">
        <v>0</v>
      </c>
      <c r="BD3610" s="92"/>
      <c r="BE3610" s="92"/>
      <c r="BF3610">
        <v>0</v>
      </c>
      <c r="BG3610">
        <v>0</v>
      </c>
      <c r="BH3610">
        <v>0</v>
      </c>
      <c r="BI3610" s="92"/>
      <c r="BJ3610" s="92"/>
      <c r="BK3610" s="92"/>
      <c r="BL3610">
        <v>0</v>
      </c>
    </row>
    <row r="3611" spans="1:64" x14ac:dyDescent="0.25">
      <c r="A3611" s="82" t="s">
        <v>297</v>
      </c>
      <c r="B3611" s="82" t="s">
        <v>397</v>
      </c>
      <c r="C3611" s="82" t="s">
        <v>110</v>
      </c>
      <c r="D3611" s="82" t="s">
        <v>308</v>
      </c>
      <c r="E3611" s="82" t="s">
        <v>61</v>
      </c>
      <c r="F3611" s="82" t="s">
        <v>319</v>
      </c>
      <c r="G3611" s="82" t="s">
        <v>116</v>
      </c>
      <c r="H3611">
        <v>0</v>
      </c>
      <c r="I3611">
        <v>0</v>
      </c>
      <c r="J3611">
        <v>0</v>
      </c>
      <c r="K3611" s="92"/>
      <c r="L3611">
        <v>0</v>
      </c>
      <c r="M3611" s="92"/>
      <c r="N3611" s="92"/>
      <c r="O3611" s="92"/>
      <c r="P3611">
        <v>0</v>
      </c>
      <c r="Q3611" s="92"/>
      <c r="R3611" s="92"/>
      <c r="S3611">
        <v>-1</v>
      </c>
      <c r="T3611">
        <v>0</v>
      </c>
      <c r="U3611" s="82" t="s">
        <v>320</v>
      </c>
      <c r="V3611" s="92"/>
      <c r="W3611">
        <v>0</v>
      </c>
      <c r="X3611" s="92"/>
      <c r="Y3611">
        <v>0</v>
      </c>
      <c r="Z3611">
        <v>0</v>
      </c>
      <c r="AA3611">
        <v>0</v>
      </c>
      <c r="AB3611">
        <v>0</v>
      </c>
      <c r="AC3611">
        <v>-1</v>
      </c>
      <c r="AD3611">
        <v>0</v>
      </c>
      <c r="AE3611">
        <v>0</v>
      </c>
      <c r="AF3611">
        <v>0</v>
      </c>
      <c r="AG3611">
        <v>0</v>
      </c>
      <c r="AH3611">
        <v>0</v>
      </c>
      <c r="AK3611">
        <v>0</v>
      </c>
      <c r="AM3611">
        <v>0</v>
      </c>
      <c r="AO3611" s="92"/>
      <c r="AP3611" s="82" t="s">
        <v>317</v>
      </c>
      <c r="AQ3611" s="82" t="s">
        <v>318</v>
      </c>
      <c r="AR3611" s="82"/>
      <c r="AS3611">
        <v>0</v>
      </c>
      <c r="AT3611">
        <v>0</v>
      </c>
      <c r="AU3611">
        <v>2036</v>
      </c>
      <c r="AY3611">
        <v>0</v>
      </c>
      <c r="AZ3611">
        <v>0</v>
      </c>
      <c r="BA3611" s="82" t="s">
        <v>398</v>
      </c>
      <c r="BB3611">
        <v>15201</v>
      </c>
      <c r="BC3611">
        <v>0</v>
      </c>
      <c r="BD3611" s="92"/>
      <c r="BE3611" s="92"/>
      <c r="BF3611">
        <v>0</v>
      </c>
      <c r="BG3611">
        <v>0</v>
      </c>
      <c r="BH3611">
        <v>0</v>
      </c>
      <c r="BI3611" s="92"/>
      <c r="BJ3611" s="92"/>
      <c r="BK3611" s="92"/>
      <c r="BL3611">
        <v>0</v>
      </c>
    </row>
    <row r="3612" spans="1:64" x14ac:dyDescent="0.25">
      <c r="A3612" s="82" t="s">
        <v>297</v>
      </c>
      <c r="B3612" s="82" t="s">
        <v>397</v>
      </c>
      <c r="C3612" s="82" t="s">
        <v>110</v>
      </c>
      <c r="D3612" s="82" t="s">
        <v>311</v>
      </c>
      <c r="E3612" s="82" t="s">
        <v>312</v>
      </c>
      <c r="F3612" s="82" t="s">
        <v>319</v>
      </c>
      <c r="G3612" s="82" t="s">
        <v>116</v>
      </c>
      <c r="H3612">
        <v>0</v>
      </c>
      <c r="I3612">
        <v>0</v>
      </c>
      <c r="J3612">
        <v>0</v>
      </c>
      <c r="K3612" s="92"/>
      <c r="L3612">
        <v>0</v>
      </c>
      <c r="M3612" s="92"/>
      <c r="N3612" s="92"/>
      <c r="O3612" s="92"/>
      <c r="P3612">
        <v>0</v>
      </c>
      <c r="Q3612" s="92"/>
      <c r="R3612" s="92"/>
      <c r="S3612">
        <v>-1</v>
      </c>
      <c r="T3612">
        <v>0</v>
      </c>
      <c r="U3612" s="82" t="s">
        <v>320</v>
      </c>
      <c r="V3612" s="92"/>
      <c r="W3612">
        <v>0</v>
      </c>
      <c r="X3612" s="92"/>
      <c r="Y3612">
        <v>0</v>
      </c>
      <c r="Z3612">
        <v>0</v>
      </c>
      <c r="AA3612">
        <v>0</v>
      </c>
      <c r="AB3612">
        <v>0</v>
      </c>
      <c r="AC3612">
        <v>-1</v>
      </c>
      <c r="AD3612">
        <v>0</v>
      </c>
      <c r="AE3612">
        <v>0</v>
      </c>
      <c r="AF3612">
        <v>0</v>
      </c>
      <c r="AG3612">
        <v>0</v>
      </c>
      <c r="AH3612">
        <v>0</v>
      </c>
      <c r="AK3612">
        <v>0</v>
      </c>
      <c r="AM3612">
        <v>0</v>
      </c>
      <c r="AO3612" s="92"/>
      <c r="AP3612" s="82" t="s">
        <v>317</v>
      </c>
      <c r="AQ3612" s="82" t="s">
        <v>318</v>
      </c>
      <c r="AR3612" s="82"/>
      <c r="AS3612">
        <v>0</v>
      </c>
      <c r="AT3612">
        <v>0</v>
      </c>
      <c r="AU3612">
        <v>2036</v>
      </c>
      <c r="AY3612">
        <v>0</v>
      </c>
      <c r="AZ3612">
        <v>0</v>
      </c>
      <c r="BA3612" s="82" t="s">
        <v>398</v>
      </c>
      <c r="BB3612">
        <v>15202</v>
      </c>
      <c r="BC3612">
        <v>0</v>
      </c>
      <c r="BD3612" s="92"/>
      <c r="BE3612" s="92"/>
      <c r="BF3612">
        <v>0</v>
      </c>
      <c r="BG3612">
        <v>0</v>
      </c>
      <c r="BH3612">
        <v>0</v>
      </c>
      <c r="BI3612" s="92"/>
      <c r="BJ3612" s="92"/>
      <c r="BK3612" s="92"/>
      <c r="BL3612">
        <v>0</v>
      </c>
    </row>
    <row r="3613" spans="1:64" x14ac:dyDescent="0.25">
      <c r="A3613" s="82" t="s">
        <v>297</v>
      </c>
      <c r="B3613" s="82" t="s">
        <v>397</v>
      </c>
      <c r="C3613" s="82" t="s">
        <v>110</v>
      </c>
      <c r="D3613" s="82" t="s">
        <v>298</v>
      </c>
      <c r="E3613" s="82" t="s">
        <v>55</v>
      </c>
      <c r="F3613" s="82" t="s">
        <v>118</v>
      </c>
      <c r="G3613" s="82" t="s">
        <v>118</v>
      </c>
      <c r="H3613">
        <v>257.48745727539063</v>
      </c>
      <c r="I3613">
        <v>295</v>
      </c>
      <c r="J3613">
        <v>66.58392333984375</v>
      </c>
      <c r="K3613" s="92"/>
      <c r="L3613">
        <v>0</v>
      </c>
      <c r="M3613" s="92"/>
      <c r="N3613" s="92"/>
      <c r="O3613" s="92"/>
      <c r="P3613">
        <v>2773.074951171875</v>
      </c>
      <c r="Q3613" s="92"/>
      <c r="R3613" s="92"/>
      <c r="S3613">
        <v>-1</v>
      </c>
      <c r="T3613">
        <v>5764066.5</v>
      </c>
      <c r="U3613" s="82" t="s">
        <v>300</v>
      </c>
      <c r="V3613" s="92"/>
      <c r="W3613">
        <v>584873.1875</v>
      </c>
      <c r="X3613" s="92"/>
      <c r="Y3613">
        <v>51.497489929199219</v>
      </c>
      <c r="Z3613">
        <v>29562.45703125</v>
      </c>
      <c r="AA3613">
        <v>29562.45703125</v>
      </c>
      <c r="AB3613">
        <v>0</v>
      </c>
      <c r="AC3613">
        <v>-1</v>
      </c>
      <c r="AD3613">
        <v>0</v>
      </c>
      <c r="AE3613">
        <v>0</v>
      </c>
      <c r="AF3613">
        <v>323.61605834960938</v>
      </c>
      <c r="AG3613">
        <v>14</v>
      </c>
      <c r="AH3613">
        <v>2699</v>
      </c>
      <c r="AI3613">
        <v>0.22570821642875671</v>
      </c>
      <c r="AJ3613">
        <v>50.545070648193359</v>
      </c>
      <c r="AK3613">
        <v>24666.287109375</v>
      </c>
      <c r="AL3613">
        <v>42.173736572265625</v>
      </c>
      <c r="AM3613">
        <v>4896.16845703125</v>
      </c>
      <c r="AN3613">
        <v>8.371333122253418</v>
      </c>
      <c r="AO3613" s="92"/>
      <c r="AP3613" s="82" t="s">
        <v>321</v>
      </c>
      <c r="AQ3613" s="82" t="s">
        <v>322</v>
      </c>
      <c r="AR3613" s="82"/>
      <c r="AS3613">
        <v>0</v>
      </c>
      <c r="AT3613">
        <v>0</v>
      </c>
      <c r="AU3613">
        <v>2036</v>
      </c>
      <c r="AY3613">
        <v>0</v>
      </c>
      <c r="AZ3613">
        <v>0</v>
      </c>
      <c r="BA3613" s="82" t="s">
        <v>398</v>
      </c>
      <c r="BB3613">
        <v>15203</v>
      </c>
      <c r="BC3613">
        <v>295.39999389648438</v>
      </c>
      <c r="BD3613" s="92"/>
      <c r="BE3613" s="92"/>
      <c r="BF3613">
        <v>584873.1875</v>
      </c>
      <c r="BG3613">
        <v>0</v>
      </c>
      <c r="BH3613">
        <v>0</v>
      </c>
      <c r="BI3613" s="92"/>
      <c r="BJ3613" s="92"/>
      <c r="BK3613" s="92"/>
      <c r="BL3613">
        <v>0</v>
      </c>
    </row>
    <row r="3614" spans="1:64" x14ac:dyDescent="0.25">
      <c r="A3614" s="82" t="s">
        <v>297</v>
      </c>
      <c r="B3614" s="82" t="s">
        <v>397</v>
      </c>
      <c r="C3614" s="82" t="s">
        <v>110</v>
      </c>
      <c r="D3614" s="82" t="s">
        <v>303</v>
      </c>
      <c r="E3614" s="82" t="s">
        <v>304</v>
      </c>
      <c r="F3614" s="82" t="s">
        <v>118</v>
      </c>
      <c r="G3614" s="82" t="s">
        <v>118</v>
      </c>
      <c r="H3614">
        <v>257.48745727539063</v>
      </c>
      <c r="I3614">
        <v>295</v>
      </c>
      <c r="J3614">
        <v>66.58392333984375</v>
      </c>
      <c r="K3614" s="92"/>
      <c r="L3614">
        <v>0</v>
      </c>
      <c r="M3614" s="92"/>
      <c r="N3614" s="92"/>
      <c r="O3614" s="92"/>
      <c r="P3614">
        <v>2773.074951171875</v>
      </c>
      <c r="Q3614" s="92"/>
      <c r="R3614" s="92"/>
      <c r="S3614">
        <v>-1</v>
      </c>
      <c r="T3614">
        <v>5764066.5</v>
      </c>
      <c r="U3614" s="82" t="s">
        <v>300</v>
      </c>
      <c r="V3614" s="92"/>
      <c r="W3614">
        <v>584873.1875</v>
      </c>
      <c r="X3614" s="92"/>
      <c r="Y3614">
        <v>51.497489929199219</v>
      </c>
      <c r="Z3614">
        <v>29562.45703125</v>
      </c>
      <c r="AA3614">
        <v>29562.45703125</v>
      </c>
      <c r="AB3614">
        <v>0</v>
      </c>
      <c r="AC3614">
        <v>-1</v>
      </c>
      <c r="AD3614">
        <v>0</v>
      </c>
      <c r="AE3614">
        <v>0</v>
      </c>
      <c r="AF3614">
        <v>323.61605834960938</v>
      </c>
      <c r="AG3614">
        <v>14</v>
      </c>
      <c r="AH3614">
        <v>2699</v>
      </c>
      <c r="AI3614">
        <v>0.22570821642875671</v>
      </c>
      <c r="AJ3614">
        <v>50.545070648193359</v>
      </c>
      <c r="AK3614">
        <v>24666.287109375</v>
      </c>
      <c r="AL3614">
        <v>42.173736572265625</v>
      </c>
      <c r="AM3614">
        <v>4896.16845703125</v>
      </c>
      <c r="AN3614">
        <v>8.371333122253418</v>
      </c>
      <c r="AO3614" s="92"/>
      <c r="AP3614" s="82" t="s">
        <v>321</v>
      </c>
      <c r="AQ3614" s="82" t="s">
        <v>322</v>
      </c>
      <c r="AR3614" s="82"/>
      <c r="AS3614">
        <v>0</v>
      </c>
      <c r="AT3614">
        <v>0</v>
      </c>
      <c r="AU3614">
        <v>2036</v>
      </c>
      <c r="AY3614">
        <v>0</v>
      </c>
      <c r="AZ3614">
        <v>0</v>
      </c>
      <c r="BA3614" s="82" t="s">
        <v>398</v>
      </c>
      <c r="BB3614">
        <v>15204</v>
      </c>
      <c r="BC3614">
        <v>295.39999389648438</v>
      </c>
      <c r="BD3614" s="92"/>
      <c r="BE3614" s="92"/>
      <c r="BF3614">
        <v>584873.1875</v>
      </c>
      <c r="BG3614">
        <v>0</v>
      </c>
      <c r="BH3614">
        <v>0</v>
      </c>
      <c r="BI3614" s="92"/>
      <c r="BJ3614" s="92"/>
      <c r="BK3614" s="92"/>
      <c r="BL3614">
        <v>0</v>
      </c>
    </row>
    <row r="3615" spans="1:64" x14ac:dyDescent="0.25">
      <c r="A3615" s="82" t="s">
        <v>297</v>
      </c>
      <c r="B3615" s="82" t="s">
        <v>397</v>
      </c>
      <c r="C3615" s="82" t="s">
        <v>110</v>
      </c>
      <c r="D3615" s="82" t="s">
        <v>305</v>
      </c>
      <c r="E3615" s="82" t="s">
        <v>58</v>
      </c>
      <c r="F3615" s="82" t="s">
        <v>118</v>
      </c>
      <c r="G3615" s="82" t="s">
        <v>118</v>
      </c>
      <c r="H3615">
        <v>257.48745727539063</v>
      </c>
      <c r="I3615">
        <v>295</v>
      </c>
      <c r="J3615">
        <v>66.58392333984375</v>
      </c>
      <c r="K3615" s="92"/>
      <c r="L3615">
        <v>0</v>
      </c>
      <c r="M3615" s="92"/>
      <c r="N3615" s="92"/>
      <c r="O3615" s="92"/>
      <c r="P3615">
        <v>2773.074951171875</v>
      </c>
      <c r="Q3615" s="92"/>
      <c r="R3615" s="92"/>
      <c r="S3615">
        <v>-1</v>
      </c>
      <c r="T3615">
        <v>5764066.5</v>
      </c>
      <c r="U3615" s="82" t="s">
        <v>300</v>
      </c>
      <c r="V3615" s="92"/>
      <c r="W3615">
        <v>584873.1875</v>
      </c>
      <c r="X3615" s="92"/>
      <c r="Y3615">
        <v>51.497489929199219</v>
      </c>
      <c r="Z3615">
        <v>29562.45703125</v>
      </c>
      <c r="AA3615">
        <v>29562.45703125</v>
      </c>
      <c r="AB3615">
        <v>0</v>
      </c>
      <c r="AC3615">
        <v>-1</v>
      </c>
      <c r="AD3615">
        <v>0</v>
      </c>
      <c r="AE3615">
        <v>0</v>
      </c>
      <c r="AF3615">
        <v>323.61605834960938</v>
      </c>
      <c r="AG3615">
        <v>14</v>
      </c>
      <c r="AH3615">
        <v>2699</v>
      </c>
      <c r="AI3615">
        <v>0.22570821642875671</v>
      </c>
      <c r="AJ3615">
        <v>50.545070648193359</v>
      </c>
      <c r="AK3615">
        <v>24666.287109375</v>
      </c>
      <c r="AL3615">
        <v>42.173736572265625</v>
      </c>
      <c r="AM3615">
        <v>4896.16845703125</v>
      </c>
      <c r="AN3615">
        <v>8.371333122253418</v>
      </c>
      <c r="AO3615" s="92"/>
      <c r="AP3615" s="82" t="s">
        <v>321</v>
      </c>
      <c r="AQ3615" s="82" t="s">
        <v>322</v>
      </c>
      <c r="AR3615" s="82"/>
      <c r="AS3615">
        <v>0</v>
      </c>
      <c r="AT3615">
        <v>0</v>
      </c>
      <c r="AU3615">
        <v>2036</v>
      </c>
      <c r="AY3615">
        <v>0</v>
      </c>
      <c r="AZ3615">
        <v>0</v>
      </c>
      <c r="BA3615" s="82" t="s">
        <v>398</v>
      </c>
      <c r="BB3615">
        <v>15205</v>
      </c>
      <c r="BC3615">
        <v>295.39999389648438</v>
      </c>
      <c r="BD3615" s="92"/>
      <c r="BE3615" s="92"/>
      <c r="BF3615">
        <v>584873.1875</v>
      </c>
      <c r="BG3615">
        <v>0</v>
      </c>
      <c r="BH3615">
        <v>0</v>
      </c>
      <c r="BI3615" s="92"/>
      <c r="BJ3615" s="92"/>
      <c r="BK3615" s="92"/>
      <c r="BL3615">
        <v>0</v>
      </c>
    </row>
    <row r="3616" spans="1:64" x14ac:dyDescent="0.25">
      <c r="A3616" s="82" t="s">
        <v>297</v>
      </c>
      <c r="B3616" s="82" t="s">
        <v>397</v>
      </c>
      <c r="C3616" s="82" t="s">
        <v>110</v>
      </c>
      <c r="D3616" s="82" t="s">
        <v>307</v>
      </c>
      <c r="E3616" s="82" t="s">
        <v>60</v>
      </c>
      <c r="F3616" s="82" t="s">
        <v>118</v>
      </c>
      <c r="G3616" s="82" t="s">
        <v>118</v>
      </c>
      <c r="H3616">
        <v>257.48745727539063</v>
      </c>
      <c r="I3616">
        <v>295</v>
      </c>
      <c r="J3616">
        <v>66.58392333984375</v>
      </c>
      <c r="K3616" s="92"/>
      <c r="L3616">
        <v>0</v>
      </c>
      <c r="M3616" s="92"/>
      <c r="N3616" s="92"/>
      <c r="O3616" s="92"/>
      <c r="P3616">
        <v>2773.074951171875</v>
      </c>
      <c r="Q3616" s="92"/>
      <c r="R3616" s="92"/>
      <c r="S3616">
        <v>-1</v>
      </c>
      <c r="T3616">
        <v>5764066.5</v>
      </c>
      <c r="U3616" s="82" t="s">
        <v>300</v>
      </c>
      <c r="V3616" s="92"/>
      <c r="W3616">
        <v>584873.1875</v>
      </c>
      <c r="X3616" s="92"/>
      <c r="Y3616">
        <v>51.497489929199219</v>
      </c>
      <c r="Z3616">
        <v>29562.45703125</v>
      </c>
      <c r="AA3616">
        <v>29562.45703125</v>
      </c>
      <c r="AB3616">
        <v>0</v>
      </c>
      <c r="AC3616">
        <v>-1</v>
      </c>
      <c r="AD3616">
        <v>0</v>
      </c>
      <c r="AE3616">
        <v>0</v>
      </c>
      <c r="AF3616">
        <v>323.61605834960938</v>
      </c>
      <c r="AG3616">
        <v>14</v>
      </c>
      <c r="AH3616">
        <v>2699</v>
      </c>
      <c r="AI3616">
        <v>0.22570821642875671</v>
      </c>
      <c r="AJ3616">
        <v>50.545070648193359</v>
      </c>
      <c r="AK3616">
        <v>24666.287109375</v>
      </c>
      <c r="AL3616">
        <v>42.173736572265625</v>
      </c>
      <c r="AM3616">
        <v>4896.16845703125</v>
      </c>
      <c r="AN3616">
        <v>8.371333122253418</v>
      </c>
      <c r="AO3616" s="92"/>
      <c r="AP3616" s="82" t="s">
        <v>321</v>
      </c>
      <c r="AQ3616" s="82" t="s">
        <v>322</v>
      </c>
      <c r="AR3616" s="82"/>
      <c r="AS3616">
        <v>0</v>
      </c>
      <c r="AT3616">
        <v>0</v>
      </c>
      <c r="AU3616">
        <v>2036</v>
      </c>
      <c r="AY3616">
        <v>0</v>
      </c>
      <c r="AZ3616">
        <v>0</v>
      </c>
      <c r="BA3616" s="82" t="s">
        <v>398</v>
      </c>
      <c r="BB3616">
        <v>15206</v>
      </c>
      <c r="BC3616">
        <v>295.39999389648438</v>
      </c>
      <c r="BD3616" s="92"/>
      <c r="BE3616" s="92"/>
      <c r="BF3616">
        <v>584873.1875</v>
      </c>
      <c r="BG3616">
        <v>0</v>
      </c>
      <c r="BH3616">
        <v>0</v>
      </c>
      <c r="BI3616" s="92"/>
      <c r="BJ3616" s="92"/>
      <c r="BK3616" s="92"/>
      <c r="BL3616">
        <v>0</v>
      </c>
    </row>
    <row r="3617" spans="1:64" x14ac:dyDescent="0.25">
      <c r="A3617" s="82" t="s">
        <v>297</v>
      </c>
      <c r="B3617" s="82" t="s">
        <v>397</v>
      </c>
      <c r="C3617" s="82" t="s">
        <v>110</v>
      </c>
      <c r="D3617" s="82" t="s">
        <v>308</v>
      </c>
      <c r="E3617" s="82" t="s">
        <v>61</v>
      </c>
      <c r="F3617" s="82" t="s">
        <v>118</v>
      </c>
      <c r="G3617" s="82" t="s">
        <v>118</v>
      </c>
      <c r="H3617">
        <v>257.48745727539063</v>
      </c>
      <c r="I3617">
        <v>295</v>
      </c>
      <c r="J3617">
        <v>66.58392333984375</v>
      </c>
      <c r="K3617" s="92"/>
      <c r="L3617">
        <v>0</v>
      </c>
      <c r="M3617" s="92"/>
      <c r="N3617" s="92"/>
      <c r="O3617" s="92"/>
      <c r="P3617">
        <v>2773.074951171875</v>
      </c>
      <c r="Q3617" s="92"/>
      <c r="R3617" s="92"/>
      <c r="S3617">
        <v>-1</v>
      </c>
      <c r="T3617">
        <v>5764066.5</v>
      </c>
      <c r="U3617" s="82" t="s">
        <v>300</v>
      </c>
      <c r="V3617" s="92"/>
      <c r="W3617">
        <v>584873.1875</v>
      </c>
      <c r="X3617" s="92"/>
      <c r="Y3617">
        <v>51.497489929199219</v>
      </c>
      <c r="Z3617">
        <v>29562.45703125</v>
      </c>
      <c r="AA3617">
        <v>29562.45703125</v>
      </c>
      <c r="AB3617">
        <v>0</v>
      </c>
      <c r="AC3617">
        <v>-1</v>
      </c>
      <c r="AD3617">
        <v>0</v>
      </c>
      <c r="AE3617">
        <v>0</v>
      </c>
      <c r="AF3617">
        <v>323.61605834960938</v>
      </c>
      <c r="AG3617">
        <v>14</v>
      </c>
      <c r="AH3617">
        <v>2699</v>
      </c>
      <c r="AI3617">
        <v>0.22570821642875671</v>
      </c>
      <c r="AJ3617">
        <v>50.545070648193359</v>
      </c>
      <c r="AK3617">
        <v>24666.287109375</v>
      </c>
      <c r="AL3617">
        <v>42.173736572265625</v>
      </c>
      <c r="AM3617">
        <v>4896.16845703125</v>
      </c>
      <c r="AN3617">
        <v>8.371333122253418</v>
      </c>
      <c r="AO3617" s="92"/>
      <c r="AP3617" s="82" t="s">
        <v>321</v>
      </c>
      <c r="AQ3617" s="82" t="s">
        <v>322</v>
      </c>
      <c r="AR3617" s="82"/>
      <c r="AS3617">
        <v>0</v>
      </c>
      <c r="AT3617">
        <v>0</v>
      </c>
      <c r="AU3617">
        <v>2036</v>
      </c>
      <c r="AY3617">
        <v>0</v>
      </c>
      <c r="AZ3617">
        <v>0</v>
      </c>
      <c r="BA3617" s="82" t="s">
        <v>398</v>
      </c>
      <c r="BB3617">
        <v>15207</v>
      </c>
      <c r="BC3617">
        <v>295.39999389648438</v>
      </c>
      <c r="BD3617" s="92"/>
      <c r="BE3617" s="92"/>
      <c r="BF3617">
        <v>584873.1875</v>
      </c>
      <c r="BG3617">
        <v>0</v>
      </c>
      <c r="BH3617">
        <v>0</v>
      </c>
      <c r="BI3617" s="92"/>
      <c r="BJ3617" s="92"/>
      <c r="BK3617" s="92"/>
      <c r="BL3617">
        <v>0</v>
      </c>
    </row>
    <row r="3618" spans="1:64" x14ac:dyDescent="0.25">
      <c r="A3618" s="82" t="s">
        <v>297</v>
      </c>
      <c r="B3618" s="82" t="s">
        <v>397</v>
      </c>
      <c r="C3618" s="82" t="s">
        <v>110</v>
      </c>
      <c r="D3618" s="82" t="s">
        <v>309</v>
      </c>
      <c r="E3618" s="82" t="s">
        <v>310</v>
      </c>
      <c r="F3618" s="82" t="s">
        <v>118</v>
      </c>
      <c r="G3618" s="82" t="s">
        <v>118</v>
      </c>
      <c r="H3618">
        <v>257.48745727539063</v>
      </c>
      <c r="I3618">
        <v>295</v>
      </c>
      <c r="J3618">
        <v>66.58392333984375</v>
      </c>
      <c r="K3618" s="92"/>
      <c r="L3618">
        <v>0</v>
      </c>
      <c r="M3618" s="92"/>
      <c r="N3618" s="92"/>
      <c r="O3618" s="92"/>
      <c r="P3618">
        <v>2773.074951171875</v>
      </c>
      <c r="Q3618" s="92"/>
      <c r="R3618" s="92"/>
      <c r="S3618">
        <v>-1</v>
      </c>
      <c r="T3618">
        <v>5764066.5</v>
      </c>
      <c r="U3618" s="82" t="s">
        <v>300</v>
      </c>
      <c r="V3618" s="92"/>
      <c r="W3618">
        <v>584873.1875</v>
      </c>
      <c r="X3618" s="92"/>
      <c r="Y3618">
        <v>51.497489929199219</v>
      </c>
      <c r="Z3618">
        <v>29562.45703125</v>
      </c>
      <c r="AA3618">
        <v>29562.45703125</v>
      </c>
      <c r="AB3618">
        <v>0</v>
      </c>
      <c r="AC3618">
        <v>-1</v>
      </c>
      <c r="AD3618">
        <v>0</v>
      </c>
      <c r="AE3618">
        <v>0</v>
      </c>
      <c r="AF3618">
        <v>323.61605834960938</v>
      </c>
      <c r="AG3618">
        <v>14</v>
      </c>
      <c r="AH3618">
        <v>2699</v>
      </c>
      <c r="AI3618">
        <v>0.22570821642875671</v>
      </c>
      <c r="AJ3618">
        <v>50.545070648193359</v>
      </c>
      <c r="AK3618">
        <v>24666.287109375</v>
      </c>
      <c r="AL3618">
        <v>42.173736572265625</v>
      </c>
      <c r="AM3618">
        <v>4896.16845703125</v>
      </c>
      <c r="AN3618">
        <v>8.371333122253418</v>
      </c>
      <c r="AO3618" s="92"/>
      <c r="AP3618" s="82" t="s">
        <v>321</v>
      </c>
      <c r="AQ3618" s="82" t="s">
        <v>322</v>
      </c>
      <c r="AR3618" s="82"/>
      <c r="AS3618">
        <v>0</v>
      </c>
      <c r="AT3618">
        <v>0</v>
      </c>
      <c r="AU3618">
        <v>2036</v>
      </c>
      <c r="AY3618">
        <v>0</v>
      </c>
      <c r="AZ3618">
        <v>0</v>
      </c>
      <c r="BA3618" s="82" t="s">
        <v>398</v>
      </c>
      <c r="BB3618">
        <v>15208</v>
      </c>
      <c r="BC3618">
        <v>295.39999389648438</v>
      </c>
      <c r="BD3618" s="92"/>
      <c r="BE3618" s="92"/>
      <c r="BF3618">
        <v>584873.1875</v>
      </c>
      <c r="BG3618">
        <v>0</v>
      </c>
      <c r="BH3618">
        <v>0</v>
      </c>
      <c r="BI3618" s="92"/>
      <c r="BJ3618" s="92"/>
      <c r="BK3618" s="92"/>
      <c r="BL3618">
        <v>0</v>
      </c>
    </row>
    <row r="3619" spans="1:64" x14ac:dyDescent="0.25">
      <c r="A3619" s="82" t="s">
        <v>297</v>
      </c>
      <c r="B3619" s="82" t="s">
        <v>397</v>
      </c>
      <c r="C3619" s="82" t="s">
        <v>110</v>
      </c>
      <c r="D3619" s="82" t="s">
        <v>311</v>
      </c>
      <c r="E3619" s="82" t="s">
        <v>312</v>
      </c>
      <c r="F3619" s="82" t="s">
        <v>118</v>
      </c>
      <c r="G3619" s="82" t="s">
        <v>118</v>
      </c>
      <c r="H3619">
        <v>257.48745727539063</v>
      </c>
      <c r="I3619">
        <v>295</v>
      </c>
      <c r="J3619">
        <v>66.58392333984375</v>
      </c>
      <c r="K3619" s="92"/>
      <c r="L3619">
        <v>0</v>
      </c>
      <c r="M3619" s="92"/>
      <c r="N3619" s="92"/>
      <c r="O3619" s="92"/>
      <c r="P3619">
        <v>2773.074951171875</v>
      </c>
      <c r="Q3619" s="92"/>
      <c r="R3619" s="92"/>
      <c r="S3619">
        <v>-1</v>
      </c>
      <c r="T3619">
        <v>5764066.5</v>
      </c>
      <c r="U3619" s="82" t="s">
        <v>300</v>
      </c>
      <c r="V3619" s="92"/>
      <c r="W3619">
        <v>584873.1875</v>
      </c>
      <c r="X3619" s="92"/>
      <c r="Y3619">
        <v>51.497489929199219</v>
      </c>
      <c r="Z3619">
        <v>29562.45703125</v>
      </c>
      <c r="AA3619">
        <v>29562.45703125</v>
      </c>
      <c r="AB3619">
        <v>0</v>
      </c>
      <c r="AC3619">
        <v>-1</v>
      </c>
      <c r="AD3619">
        <v>0</v>
      </c>
      <c r="AE3619">
        <v>0</v>
      </c>
      <c r="AF3619">
        <v>323.61605834960938</v>
      </c>
      <c r="AG3619">
        <v>14</v>
      </c>
      <c r="AH3619">
        <v>2699</v>
      </c>
      <c r="AI3619">
        <v>0.22570821642875671</v>
      </c>
      <c r="AJ3619">
        <v>50.545070648193359</v>
      </c>
      <c r="AK3619">
        <v>24666.287109375</v>
      </c>
      <c r="AL3619">
        <v>42.173736572265625</v>
      </c>
      <c r="AM3619">
        <v>4896.16845703125</v>
      </c>
      <c r="AN3619">
        <v>8.371333122253418</v>
      </c>
      <c r="AO3619" s="92"/>
      <c r="AP3619" s="82" t="s">
        <v>321</v>
      </c>
      <c r="AQ3619" s="82" t="s">
        <v>322</v>
      </c>
      <c r="AR3619" s="82"/>
      <c r="AS3619">
        <v>0</v>
      </c>
      <c r="AT3619">
        <v>0</v>
      </c>
      <c r="AU3619">
        <v>2036</v>
      </c>
      <c r="AY3619">
        <v>0</v>
      </c>
      <c r="AZ3619">
        <v>0</v>
      </c>
      <c r="BA3619" s="82" t="s">
        <v>398</v>
      </c>
      <c r="BB3619">
        <v>15209</v>
      </c>
      <c r="BC3619">
        <v>295.39999389648438</v>
      </c>
      <c r="BD3619" s="92"/>
      <c r="BE3619" s="92"/>
      <c r="BF3619">
        <v>584873.1875</v>
      </c>
      <c r="BG3619">
        <v>0</v>
      </c>
      <c r="BH3619">
        <v>0</v>
      </c>
      <c r="BI3619" s="92"/>
      <c r="BJ3619" s="92"/>
      <c r="BK3619" s="92"/>
      <c r="BL3619">
        <v>0</v>
      </c>
    </row>
    <row r="3620" spans="1:64" x14ac:dyDescent="0.25">
      <c r="A3620" s="82" t="s">
        <v>297</v>
      </c>
      <c r="B3620" s="82" t="s">
        <v>397</v>
      </c>
      <c r="C3620" s="82" t="s">
        <v>110</v>
      </c>
      <c r="D3620" s="82" t="s">
        <v>313</v>
      </c>
      <c r="E3620" s="82" t="s">
        <v>314</v>
      </c>
      <c r="F3620" s="82" t="s">
        <v>118</v>
      </c>
      <c r="G3620" s="82" t="s">
        <v>118</v>
      </c>
      <c r="H3620">
        <v>257.48745727539063</v>
      </c>
      <c r="I3620">
        <v>295</v>
      </c>
      <c r="J3620">
        <v>66.58392333984375</v>
      </c>
      <c r="K3620" s="92"/>
      <c r="L3620">
        <v>0</v>
      </c>
      <c r="M3620" s="92"/>
      <c r="N3620" s="92"/>
      <c r="O3620" s="92"/>
      <c r="P3620">
        <v>2773.074951171875</v>
      </c>
      <c r="Q3620" s="92"/>
      <c r="R3620" s="92"/>
      <c r="S3620">
        <v>-1</v>
      </c>
      <c r="T3620">
        <v>5764066.5</v>
      </c>
      <c r="U3620" s="82" t="s">
        <v>300</v>
      </c>
      <c r="V3620" s="92"/>
      <c r="W3620">
        <v>584873.1875</v>
      </c>
      <c r="X3620" s="92"/>
      <c r="Y3620">
        <v>51.497489929199219</v>
      </c>
      <c r="Z3620">
        <v>29562.45703125</v>
      </c>
      <c r="AA3620">
        <v>29562.45703125</v>
      </c>
      <c r="AB3620">
        <v>0</v>
      </c>
      <c r="AC3620">
        <v>-1</v>
      </c>
      <c r="AD3620">
        <v>0</v>
      </c>
      <c r="AE3620">
        <v>0</v>
      </c>
      <c r="AF3620">
        <v>323.61605834960938</v>
      </c>
      <c r="AG3620">
        <v>14</v>
      </c>
      <c r="AH3620">
        <v>2699</v>
      </c>
      <c r="AI3620">
        <v>0.22570821642875671</v>
      </c>
      <c r="AJ3620">
        <v>50.545070648193359</v>
      </c>
      <c r="AK3620">
        <v>24666.287109375</v>
      </c>
      <c r="AL3620">
        <v>42.173736572265625</v>
      </c>
      <c r="AM3620">
        <v>4896.16845703125</v>
      </c>
      <c r="AN3620">
        <v>8.371333122253418</v>
      </c>
      <c r="AO3620" s="92"/>
      <c r="AP3620" s="82" t="s">
        <v>321</v>
      </c>
      <c r="AQ3620" s="82" t="s">
        <v>322</v>
      </c>
      <c r="AR3620" s="82"/>
      <c r="AS3620">
        <v>0</v>
      </c>
      <c r="AT3620">
        <v>0</v>
      </c>
      <c r="AU3620">
        <v>2036</v>
      </c>
      <c r="AY3620">
        <v>0</v>
      </c>
      <c r="AZ3620">
        <v>0</v>
      </c>
      <c r="BA3620" s="82" t="s">
        <v>398</v>
      </c>
      <c r="BB3620">
        <v>15210</v>
      </c>
      <c r="BC3620">
        <v>295.39999389648438</v>
      </c>
      <c r="BD3620" s="92"/>
      <c r="BE3620" s="92"/>
      <c r="BF3620">
        <v>584873.1875</v>
      </c>
      <c r="BG3620">
        <v>0</v>
      </c>
      <c r="BH3620">
        <v>0</v>
      </c>
      <c r="BI3620" s="92"/>
      <c r="BJ3620" s="92"/>
      <c r="BK3620" s="92"/>
      <c r="BL3620">
        <v>0</v>
      </c>
    </row>
    <row r="3621" spans="1:64" x14ac:dyDescent="0.25">
      <c r="A3621" s="82" t="s">
        <v>297</v>
      </c>
      <c r="B3621" s="82" t="s">
        <v>397</v>
      </c>
      <c r="C3621" s="82" t="s">
        <v>110</v>
      </c>
      <c r="D3621" s="82" t="s">
        <v>298</v>
      </c>
      <c r="E3621" s="82" t="s">
        <v>55</v>
      </c>
      <c r="F3621" s="82" t="s">
        <v>323</v>
      </c>
      <c r="G3621" s="82" t="s">
        <v>323</v>
      </c>
      <c r="H3621">
        <v>22.859842300415039</v>
      </c>
      <c r="I3621">
        <v>100</v>
      </c>
      <c r="J3621">
        <v>22.859842300415039</v>
      </c>
      <c r="K3621" s="92"/>
      <c r="L3621">
        <v>0</v>
      </c>
      <c r="M3621" s="92"/>
      <c r="N3621" s="92"/>
      <c r="O3621" s="92"/>
      <c r="P3621">
        <v>14594.0634765625</v>
      </c>
      <c r="Q3621" s="92"/>
      <c r="R3621" s="92"/>
      <c r="S3621">
        <v>-1</v>
      </c>
      <c r="T3621">
        <v>0</v>
      </c>
      <c r="U3621" s="82" t="s">
        <v>324</v>
      </c>
      <c r="V3621" s="92"/>
      <c r="W3621">
        <v>200800.859375</v>
      </c>
      <c r="X3621" s="92"/>
      <c r="Y3621">
        <v>0</v>
      </c>
      <c r="Z3621">
        <v>6523.73486328125</v>
      </c>
      <c r="AA3621">
        <v>6523.73486328125</v>
      </c>
      <c r="AB3621">
        <v>0</v>
      </c>
      <c r="AC3621">
        <v>-1</v>
      </c>
      <c r="AD3621">
        <v>0</v>
      </c>
      <c r="AE3621">
        <v>0</v>
      </c>
      <c r="AF3621">
        <v>0</v>
      </c>
      <c r="AG3621">
        <v>366</v>
      </c>
      <c r="AH3621">
        <v>4394</v>
      </c>
      <c r="AI3621">
        <v>0.22859841585159302</v>
      </c>
      <c r="AJ3621">
        <v>32.488582611083984</v>
      </c>
      <c r="AK3621">
        <v>-6781.27734375</v>
      </c>
      <c r="AL3621">
        <v>-33.771160125732422</v>
      </c>
      <c r="AM3621">
        <v>13305.0126953125</v>
      </c>
      <c r="AN3621">
        <v>66.259742736816406</v>
      </c>
      <c r="AO3621" s="92"/>
      <c r="AP3621" s="82" t="s">
        <v>325</v>
      </c>
      <c r="AQ3621" s="82" t="s">
        <v>326</v>
      </c>
      <c r="AR3621" s="82"/>
      <c r="AS3621">
        <v>0</v>
      </c>
      <c r="AT3621">
        <v>0</v>
      </c>
      <c r="AU3621">
        <v>2036</v>
      </c>
      <c r="AY3621">
        <v>0</v>
      </c>
      <c r="AZ3621">
        <v>0</v>
      </c>
      <c r="BA3621" s="82" t="s">
        <v>398</v>
      </c>
      <c r="BB3621">
        <v>15211</v>
      </c>
      <c r="BC3621">
        <v>100</v>
      </c>
      <c r="BD3621" s="92"/>
      <c r="BE3621" s="92"/>
      <c r="BF3621">
        <v>200800.859375</v>
      </c>
      <c r="BG3621">
        <v>0</v>
      </c>
      <c r="BH3621">
        <v>0</v>
      </c>
      <c r="BI3621" s="92"/>
      <c r="BJ3621" s="92"/>
      <c r="BK3621" s="92"/>
      <c r="BL3621">
        <v>0</v>
      </c>
    </row>
    <row r="3622" spans="1:64" x14ac:dyDescent="0.25">
      <c r="A3622" s="82" t="s">
        <v>297</v>
      </c>
      <c r="B3622" s="82" t="s">
        <v>397</v>
      </c>
      <c r="C3622" s="82" t="s">
        <v>110</v>
      </c>
      <c r="D3622" s="82" t="s">
        <v>303</v>
      </c>
      <c r="E3622" s="82" t="s">
        <v>304</v>
      </c>
      <c r="F3622" s="82" t="s">
        <v>323</v>
      </c>
      <c r="G3622" s="82" t="s">
        <v>323</v>
      </c>
      <c r="H3622">
        <v>22.859842300415039</v>
      </c>
      <c r="I3622">
        <v>100</v>
      </c>
      <c r="J3622">
        <v>22.859842300415039</v>
      </c>
      <c r="K3622" s="92"/>
      <c r="L3622">
        <v>0</v>
      </c>
      <c r="M3622" s="92"/>
      <c r="N3622" s="92"/>
      <c r="O3622" s="92"/>
      <c r="P3622">
        <v>14594.0634765625</v>
      </c>
      <c r="Q3622" s="92"/>
      <c r="R3622" s="92"/>
      <c r="S3622">
        <v>-1</v>
      </c>
      <c r="T3622">
        <v>0</v>
      </c>
      <c r="U3622" s="82" t="s">
        <v>324</v>
      </c>
      <c r="V3622" s="92"/>
      <c r="W3622">
        <v>200800.859375</v>
      </c>
      <c r="X3622" s="92"/>
      <c r="Y3622">
        <v>0</v>
      </c>
      <c r="Z3622">
        <v>6523.73486328125</v>
      </c>
      <c r="AA3622">
        <v>6523.73486328125</v>
      </c>
      <c r="AB3622">
        <v>0</v>
      </c>
      <c r="AC3622">
        <v>-1</v>
      </c>
      <c r="AD3622">
        <v>0</v>
      </c>
      <c r="AE3622">
        <v>0</v>
      </c>
      <c r="AF3622">
        <v>0</v>
      </c>
      <c r="AG3622">
        <v>366</v>
      </c>
      <c r="AH3622">
        <v>4394</v>
      </c>
      <c r="AI3622">
        <v>0.22859841585159302</v>
      </c>
      <c r="AJ3622">
        <v>32.488582611083984</v>
      </c>
      <c r="AK3622">
        <v>-6781.27734375</v>
      </c>
      <c r="AL3622">
        <v>-33.771160125732422</v>
      </c>
      <c r="AM3622">
        <v>13305.0126953125</v>
      </c>
      <c r="AN3622">
        <v>66.259742736816406</v>
      </c>
      <c r="AO3622" s="92"/>
      <c r="AP3622" s="82" t="s">
        <v>325</v>
      </c>
      <c r="AQ3622" s="82" t="s">
        <v>326</v>
      </c>
      <c r="AR3622" s="82"/>
      <c r="AS3622">
        <v>0</v>
      </c>
      <c r="AT3622">
        <v>0</v>
      </c>
      <c r="AU3622">
        <v>2036</v>
      </c>
      <c r="AY3622">
        <v>0</v>
      </c>
      <c r="AZ3622">
        <v>0</v>
      </c>
      <c r="BA3622" s="82" t="s">
        <v>398</v>
      </c>
      <c r="BB3622">
        <v>15212</v>
      </c>
      <c r="BC3622">
        <v>100</v>
      </c>
      <c r="BD3622" s="92"/>
      <c r="BE3622" s="92"/>
      <c r="BF3622">
        <v>200800.859375</v>
      </c>
      <c r="BG3622">
        <v>0</v>
      </c>
      <c r="BH3622">
        <v>0</v>
      </c>
      <c r="BI3622" s="92"/>
      <c r="BJ3622" s="92"/>
      <c r="BK3622" s="92"/>
      <c r="BL3622">
        <v>0</v>
      </c>
    </row>
    <row r="3623" spans="1:64" x14ac:dyDescent="0.25">
      <c r="A3623" s="82" t="s">
        <v>297</v>
      </c>
      <c r="B3623" s="82" t="s">
        <v>397</v>
      </c>
      <c r="C3623" s="82" t="s">
        <v>110</v>
      </c>
      <c r="D3623" s="82" t="s">
        <v>305</v>
      </c>
      <c r="E3623" s="82" t="s">
        <v>58</v>
      </c>
      <c r="F3623" s="82" t="s">
        <v>323</v>
      </c>
      <c r="G3623" s="82" t="s">
        <v>323</v>
      </c>
      <c r="H3623">
        <v>22.859842300415039</v>
      </c>
      <c r="I3623">
        <v>100</v>
      </c>
      <c r="J3623">
        <v>22.859842300415039</v>
      </c>
      <c r="K3623" s="92"/>
      <c r="L3623">
        <v>0</v>
      </c>
      <c r="M3623" s="92"/>
      <c r="N3623" s="92"/>
      <c r="O3623" s="92"/>
      <c r="P3623">
        <v>14594.0634765625</v>
      </c>
      <c r="Q3623" s="92"/>
      <c r="R3623" s="92"/>
      <c r="S3623">
        <v>-1</v>
      </c>
      <c r="T3623">
        <v>0</v>
      </c>
      <c r="U3623" s="82" t="s">
        <v>324</v>
      </c>
      <c r="V3623" s="92"/>
      <c r="W3623">
        <v>200800.859375</v>
      </c>
      <c r="X3623" s="92"/>
      <c r="Y3623">
        <v>0</v>
      </c>
      <c r="Z3623">
        <v>6523.73486328125</v>
      </c>
      <c r="AA3623">
        <v>6523.73486328125</v>
      </c>
      <c r="AB3623">
        <v>0</v>
      </c>
      <c r="AC3623">
        <v>-1</v>
      </c>
      <c r="AD3623">
        <v>0</v>
      </c>
      <c r="AE3623">
        <v>0</v>
      </c>
      <c r="AF3623">
        <v>0</v>
      </c>
      <c r="AG3623">
        <v>366</v>
      </c>
      <c r="AH3623">
        <v>4394</v>
      </c>
      <c r="AI3623">
        <v>0.22859841585159302</v>
      </c>
      <c r="AJ3623">
        <v>32.488582611083984</v>
      </c>
      <c r="AK3623">
        <v>-6781.27734375</v>
      </c>
      <c r="AL3623">
        <v>-33.771160125732422</v>
      </c>
      <c r="AM3623">
        <v>13305.0126953125</v>
      </c>
      <c r="AN3623">
        <v>66.259742736816406</v>
      </c>
      <c r="AO3623" s="92"/>
      <c r="AP3623" s="82" t="s">
        <v>325</v>
      </c>
      <c r="AQ3623" s="82" t="s">
        <v>326</v>
      </c>
      <c r="AR3623" s="82"/>
      <c r="AS3623">
        <v>0</v>
      </c>
      <c r="AT3623">
        <v>0</v>
      </c>
      <c r="AU3623">
        <v>2036</v>
      </c>
      <c r="AY3623">
        <v>0</v>
      </c>
      <c r="AZ3623">
        <v>0</v>
      </c>
      <c r="BA3623" s="82" t="s">
        <v>398</v>
      </c>
      <c r="BB3623">
        <v>15213</v>
      </c>
      <c r="BC3623">
        <v>100</v>
      </c>
      <c r="BD3623" s="92"/>
      <c r="BE3623" s="92"/>
      <c r="BF3623">
        <v>200800.859375</v>
      </c>
      <c r="BG3623">
        <v>0</v>
      </c>
      <c r="BH3623">
        <v>0</v>
      </c>
      <c r="BI3623" s="92"/>
      <c r="BJ3623" s="92"/>
      <c r="BK3623" s="92"/>
      <c r="BL3623">
        <v>0</v>
      </c>
    </row>
    <row r="3624" spans="1:64" x14ac:dyDescent="0.25">
      <c r="A3624" s="82" t="s">
        <v>297</v>
      </c>
      <c r="B3624" s="82" t="s">
        <v>397</v>
      </c>
      <c r="C3624" s="82" t="s">
        <v>110</v>
      </c>
      <c r="D3624" s="82" t="s">
        <v>306</v>
      </c>
      <c r="E3624" s="82" t="s">
        <v>59</v>
      </c>
      <c r="F3624" s="82" t="s">
        <v>323</v>
      </c>
      <c r="G3624" s="82" t="s">
        <v>323</v>
      </c>
      <c r="H3624">
        <v>22.859842300415039</v>
      </c>
      <c r="I3624">
        <v>100</v>
      </c>
      <c r="J3624">
        <v>22.859842300415039</v>
      </c>
      <c r="K3624" s="92"/>
      <c r="L3624">
        <v>0</v>
      </c>
      <c r="M3624" s="92"/>
      <c r="N3624" s="92"/>
      <c r="O3624" s="92"/>
      <c r="P3624">
        <v>14594.0634765625</v>
      </c>
      <c r="Q3624" s="92"/>
      <c r="R3624" s="92"/>
      <c r="S3624">
        <v>-1</v>
      </c>
      <c r="T3624">
        <v>0</v>
      </c>
      <c r="U3624" s="82" t="s">
        <v>324</v>
      </c>
      <c r="V3624" s="92"/>
      <c r="W3624">
        <v>200800.859375</v>
      </c>
      <c r="X3624" s="92"/>
      <c r="Y3624">
        <v>0</v>
      </c>
      <c r="Z3624">
        <v>6523.73486328125</v>
      </c>
      <c r="AA3624">
        <v>6523.73486328125</v>
      </c>
      <c r="AB3624">
        <v>0</v>
      </c>
      <c r="AC3624">
        <v>-1</v>
      </c>
      <c r="AD3624">
        <v>0</v>
      </c>
      <c r="AE3624">
        <v>0</v>
      </c>
      <c r="AF3624">
        <v>0</v>
      </c>
      <c r="AG3624">
        <v>366</v>
      </c>
      <c r="AH3624">
        <v>4394</v>
      </c>
      <c r="AI3624">
        <v>0.22859841585159302</v>
      </c>
      <c r="AJ3624">
        <v>32.488582611083984</v>
      </c>
      <c r="AK3624">
        <v>-6781.27734375</v>
      </c>
      <c r="AL3624">
        <v>-33.771160125732422</v>
      </c>
      <c r="AM3624">
        <v>13305.0126953125</v>
      </c>
      <c r="AN3624">
        <v>66.259742736816406</v>
      </c>
      <c r="AO3624" s="92"/>
      <c r="AP3624" s="82" t="s">
        <v>325</v>
      </c>
      <c r="AQ3624" s="82" t="s">
        <v>326</v>
      </c>
      <c r="AR3624" s="82"/>
      <c r="AS3624">
        <v>0</v>
      </c>
      <c r="AT3624">
        <v>0</v>
      </c>
      <c r="AU3624">
        <v>2036</v>
      </c>
      <c r="AY3624">
        <v>0</v>
      </c>
      <c r="AZ3624">
        <v>0</v>
      </c>
      <c r="BA3624" s="82" t="s">
        <v>398</v>
      </c>
      <c r="BB3624">
        <v>15214</v>
      </c>
      <c r="BC3624">
        <v>100</v>
      </c>
      <c r="BD3624" s="92"/>
      <c r="BE3624" s="92"/>
      <c r="BF3624">
        <v>200800.859375</v>
      </c>
      <c r="BG3624">
        <v>0</v>
      </c>
      <c r="BH3624">
        <v>0</v>
      </c>
      <c r="BI3624" s="92"/>
      <c r="BJ3624" s="92"/>
      <c r="BK3624" s="92"/>
      <c r="BL3624">
        <v>0</v>
      </c>
    </row>
    <row r="3625" spans="1:64" x14ac:dyDescent="0.25">
      <c r="A3625" s="82" t="s">
        <v>297</v>
      </c>
      <c r="B3625" s="82" t="s">
        <v>397</v>
      </c>
      <c r="C3625" s="82" t="s">
        <v>110</v>
      </c>
      <c r="D3625" s="82" t="s">
        <v>307</v>
      </c>
      <c r="E3625" s="82" t="s">
        <v>60</v>
      </c>
      <c r="F3625" s="82" t="s">
        <v>323</v>
      </c>
      <c r="G3625" s="82" t="s">
        <v>323</v>
      </c>
      <c r="H3625">
        <v>22.859842300415039</v>
      </c>
      <c r="I3625">
        <v>100</v>
      </c>
      <c r="J3625">
        <v>22.859842300415039</v>
      </c>
      <c r="K3625" s="92"/>
      <c r="L3625">
        <v>0</v>
      </c>
      <c r="M3625" s="92"/>
      <c r="N3625" s="92"/>
      <c r="O3625" s="92"/>
      <c r="P3625">
        <v>14594.0634765625</v>
      </c>
      <c r="Q3625" s="92"/>
      <c r="R3625" s="92"/>
      <c r="S3625">
        <v>-1</v>
      </c>
      <c r="T3625">
        <v>0</v>
      </c>
      <c r="U3625" s="82" t="s">
        <v>324</v>
      </c>
      <c r="V3625" s="92"/>
      <c r="W3625">
        <v>200800.859375</v>
      </c>
      <c r="X3625" s="92"/>
      <c r="Y3625">
        <v>0</v>
      </c>
      <c r="Z3625">
        <v>6523.73486328125</v>
      </c>
      <c r="AA3625">
        <v>6523.73486328125</v>
      </c>
      <c r="AB3625">
        <v>0</v>
      </c>
      <c r="AC3625">
        <v>-1</v>
      </c>
      <c r="AD3625">
        <v>0</v>
      </c>
      <c r="AE3625">
        <v>0</v>
      </c>
      <c r="AF3625">
        <v>0</v>
      </c>
      <c r="AG3625">
        <v>366</v>
      </c>
      <c r="AH3625">
        <v>4394</v>
      </c>
      <c r="AI3625">
        <v>0.22859841585159302</v>
      </c>
      <c r="AJ3625">
        <v>32.488582611083984</v>
      </c>
      <c r="AK3625">
        <v>-6781.27734375</v>
      </c>
      <c r="AL3625">
        <v>-33.771160125732422</v>
      </c>
      <c r="AM3625">
        <v>13305.0126953125</v>
      </c>
      <c r="AN3625">
        <v>66.259742736816406</v>
      </c>
      <c r="AO3625" s="92"/>
      <c r="AP3625" s="82" t="s">
        <v>325</v>
      </c>
      <c r="AQ3625" s="82" t="s">
        <v>326</v>
      </c>
      <c r="AR3625" s="82"/>
      <c r="AS3625">
        <v>0</v>
      </c>
      <c r="AT3625">
        <v>0</v>
      </c>
      <c r="AU3625">
        <v>2036</v>
      </c>
      <c r="AY3625">
        <v>0</v>
      </c>
      <c r="AZ3625">
        <v>0</v>
      </c>
      <c r="BA3625" s="82" t="s">
        <v>398</v>
      </c>
      <c r="BB3625">
        <v>15215</v>
      </c>
      <c r="BC3625">
        <v>100</v>
      </c>
      <c r="BD3625" s="92"/>
      <c r="BE3625" s="92"/>
      <c r="BF3625">
        <v>200800.859375</v>
      </c>
      <c r="BG3625">
        <v>0</v>
      </c>
      <c r="BH3625">
        <v>0</v>
      </c>
      <c r="BI3625" s="92"/>
      <c r="BJ3625" s="92"/>
      <c r="BK3625" s="92"/>
      <c r="BL3625">
        <v>0</v>
      </c>
    </row>
    <row r="3626" spans="1:64" x14ac:dyDescent="0.25">
      <c r="A3626" s="82" t="s">
        <v>297</v>
      </c>
      <c r="B3626" s="82" t="s">
        <v>397</v>
      </c>
      <c r="C3626" s="82" t="s">
        <v>110</v>
      </c>
      <c r="D3626" s="82" t="s">
        <v>308</v>
      </c>
      <c r="E3626" s="82" t="s">
        <v>61</v>
      </c>
      <c r="F3626" s="82" t="s">
        <v>323</v>
      </c>
      <c r="G3626" s="82" t="s">
        <v>323</v>
      </c>
      <c r="H3626">
        <v>22.859842300415039</v>
      </c>
      <c r="I3626">
        <v>100</v>
      </c>
      <c r="J3626">
        <v>22.859842300415039</v>
      </c>
      <c r="K3626" s="92"/>
      <c r="L3626">
        <v>0</v>
      </c>
      <c r="M3626" s="92"/>
      <c r="N3626" s="92"/>
      <c r="O3626" s="92"/>
      <c r="P3626">
        <v>14594.0634765625</v>
      </c>
      <c r="Q3626" s="92"/>
      <c r="R3626" s="92"/>
      <c r="S3626">
        <v>-1</v>
      </c>
      <c r="T3626">
        <v>0</v>
      </c>
      <c r="U3626" s="82" t="s">
        <v>324</v>
      </c>
      <c r="V3626" s="92"/>
      <c r="W3626">
        <v>200800.859375</v>
      </c>
      <c r="X3626" s="92"/>
      <c r="Y3626">
        <v>0</v>
      </c>
      <c r="Z3626">
        <v>6523.73486328125</v>
      </c>
      <c r="AA3626">
        <v>6523.73486328125</v>
      </c>
      <c r="AB3626">
        <v>0</v>
      </c>
      <c r="AC3626">
        <v>-1</v>
      </c>
      <c r="AD3626">
        <v>0</v>
      </c>
      <c r="AE3626">
        <v>0</v>
      </c>
      <c r="AF3626">
        <v>0</v>
      </c>
      <c r="AG3626">
        <v>366</v>
      </c>
      <c r="AH3626">
        <v>4394</v>
      </c>
      <c r="AI3626">
        <v>0.22859841585159302</v>
      </c>
      <c r="AJ3626">
        <v>32.488582611083984</v>
      </c>
      <c r="AK3626">
        <v>-6781.27734375</v>
      </c>
      <c r="AL3626">
        <v>-33.771160125732422</v>
      </c>
      <c r="AM3626">
        <v>13305.0126953125</v>
      </c>
      <c r="AN3626">
        <v>66.259742736816406</v>
      </c>
      <c r="AO3626" s="92"/>
      <c r="AP3626" s="82" t="s">
        <v>325</v>
      </c>
      <c r="AQ3626" s="82" t="s">
        <v>326</v>
      </c>
      <c r="AR3626" s="82"/>
      <c r="AS3626">
        <v>0</v>
      </c>
      <c r="AT3626">
        <v>0</v>
      </c>
      <c r="AU3626">
        <v>2036</v>
      </c>
      <c r="AY3626">
        <v>0</v>
      </c>
      <c r="AZ3626">
        <v>0</v>
      </c>
      <c r="BA3626" s="82" t="s">
        <v>398</v>
      </c>
      <c r="BB3626">
        <v>15216</v>
      </c>
      <c r="BC3626">
        <v>100</v>
      </c>
      <c r="BD3626" s="92"/>
      <c r="BE3626" s="92"/>
      <c r="BF3626">
        <v>200800.859375</v>
      </c>
      <c r="BG3626">
        <v>0</v>
      </c>
      <c r="BH3626">
        <v>0</v>
      </c>
      <c r="BI3626" s="92"/>
      <c r="BJ3626" s="92"/>
      <c r="BK3626" s="92"/>
      <c r="BL3626">
        <v>0</v>
      </c>
    </row>
    <row r="3627" spans="1:64" x14ac:dyDescent="0.25">
      <c r="A3627" s="82" t="s">
        <v>297</v>
      </c>
      <c r="B3627" s="82" t="s">
        <v>397</v>
      </c>
      <c r="C3627" s="82" t="s">
        <v>110</v>
      </c>
      <c r="D3627" s="82" t="s">
        <v>309</v>
      </c>
      <c r="E3627" s="82" t="s">
        <v>310</v>
      </c>
      <c r="F3627" s="82" t="s">
        <v>323</v>
      </c>
      <c r="G3627" s="82" t="s">
        <v>323</v>
      </c>
      <c r="H3627">
        <v>22.859842300415039</v>
      </c>
      <c r="I3627">
        <v>100</v>
      </c>
      <c r="J3627">
        <v>22.859842300415039</v>
      </c>
      <c r="K3627" s="92"/>
      <c r="L3627">
        <v>0</v>
      </c>
      <c r="M3627" s="92"/>
      <c r="N3627" s="92"/>
      <c r="O3627" s="92"/>
      <c r="P3627">
        <v>14594.0634765625</v>
      </c>
      <c r="Q3627" s="92"/>
      <c r="R3627" s="92"/>
      <c r="S3627">
        <v>-1</v>
      </c>
      <c r="T3627">
        <v>0</v>
      </c>
      <c r="U3627" s="82" t="s">
        <v>324</v>
      </c>
      <c r="V3627" s="92"/>
      <c r="W3627">
        <v>200800.859375</v>
      </c>
      <c r="X3627" s="92"/>
      <c r="Y3627">
        <v>0</v>
      </c>
      <c r="Z3627">
        <v>6523.73486328125</v>
      </c>
      <c r="AA3627">
        <v>6523.73486328125</v>
      </c>
      <c r="AB3627">
        <v>0</v>
      </c>
      <c r="AC3627">
        <v>-1</v>
      </c>
      <c r="AD3627">
        <v>0</v>
      </c>
      <c r="AE3627">
        <v>0</v>
      </c>
      <c r="AF3627">
        <v>0</v>
      </c>
      <c r="AG3627">
        <v>366</v>
      </c>
      <c r="AH3627">
        <v>4394</v>
      </c>
      <c r="AI3627">
        <v>0.22859841585159302</v>
      </c>
      <c r="AJ3627">
        <v>32.488582611083984</v>
      </c>
      <c r="AK3627">
        <v>-6781.27734375</v>
      </c>
      <c r="AL3627">
        <v>-33.771160125732422</v>
      </c>
      <c r="AM3627">
        <v>13305.0126953125</v>
      </c>
      <c r="AN3627">
        <v>66.259742736816406</v>
      </c>
      <c r="AO3627" s="92"/>
      <c r="AP3627" s="82" t="s">
        <v>325</v>
      </c>
      <c r="AQ3627" s="82" t="s">
        <v>326</v>
      </c>
      <c r="AR3627" s="82"/>
      <c r="AS3627">
        <v>0</v>
      </c>
      <c r="AT3627">
        <v>0</v>
      </c>
      <c r="AU3627">
        <v>2036</v>
      </c>
      <c r="AY3627">
        <v>0</v>
      </c>
      <c r="AZ3627">
        <v>0</v>
      </c>
      <c r="BA3627" s="82" t="s">
        <v>398</v>
      </c>
      <c r="BB3627">
        <v>15217</v>
      </c>
      <c r="BC3627">
        <v>100</v>
      </c>
      <c r="BD3627" s="92"/>
      <c r="BE3627" s="92"/>
      <c r="BF3627">
        <v>200800.859375</v>
      </c>
      <c r="BG3627">
        <v>0</v>
      </c>
      <c r="BH3627">
        <v>0</v>
      </c>
      <c r="BI3627" s="92"/>
      <c r="BJ3627" s="92"/>
      <c r="BK3627" s="92"/>
      <c r="BL3627">
        <v>0</v>
      </c>
    </row>
    <row r="3628" spans="1:64" x14ac:dyDescent="0.25">
      <c r="A3628" s="82" t="s">
        <v>297</v>
      </c>
      <c r="B3628" s="82" t="s">
        <v>397</v>
      </c>
      <c r="C3628" s="82" t="s">
        <v>110</v>
      </c>
      <c r="D3628" s="82" t="s">
        <v>311</v>
      </c>
      <c r="E3628" s="82" t="s">
        <v>312</v>
      </c>
      <c r="F3628" s="82" t="s">
        <v>323</v>
      </c>
      <c r="G3628" s="82" t="s">
        <v>323</v>
      </c>
      <c r="H3628">
        <v>22.859842300415039</v>
      </c>
      <c r="I3628">
        <v>100</v>
      </c>
      <c r="J3628">
        <v>22.859842300415039</v>
      </c>
      <c r="K3628" s="92"/>
      <c r="L3628">
        <v>0</v>
      </c>
      <c r="M3628" s="92"/>
      <c r="N3628" s="92"/>
      <c r="O3628" s="92"/>
      <c r="P3628">
        <v>14594.0634765625</v>
      </c>
      <c r="Q3628" s="92"/>
      <c r="R3628" s="92"/>
      <c r="S3628">
        <v>-1</v>
      </c>
      <c r="T3628">
        <v>0</v>
      </c>
      <c r="U3628" s="82" t="s">
        <v>324</v>
      </c>
      <c r="V3628" s="92"/>
      <c r="W3628">
        <v>200800.859375</v>
      </c>
      <c r="X3628" s="92"/>
      <c r="Y3628">
        <v>0</v>
      </c>
      <c r="Z3628">
        <v>6523.73486328125</v>
      </c>
      <c r="AA3628">
        <v>6523.73486328125</v>
      </c>
      <c r="AB3628">
        <v>0</v>
      </c>
      <c r="AC3628">
        <v>-1</v>
      </c>
      <c r="AD3628">
        <v>0</v>
      </c>
      <c r="AE3628">
        <v>0</v>
      </c>
      <c r="AF3628">
        <v>0</v>
      </c>
      <c r="AG3628">
        <v>366</v>
      </c>
      <c r="AH3628">
        <v>4394</v>
      </c>
      <c r="AI3628">
        <v>0.22859841585159302</v>
      </c>
      <c r="AJ3628">
        <v>32.488582611083984</v>
      </c>
      <c r="AK3628">
        <v>-6781.27734375</v>
      </c>
      <c r="AL3628">
        <v>-33.771160125732422</v>
      </c>
      <c r="AM3628">
        <v>13305.0126953125</v>
      </c>
      <c r="AN3628">
        <v>66.259742736816406</v>
      </c>
      <c r="AO3628" s="92"/>
      <c r="AP3628" s="82" t="s">
        <v>325</v>
      </c>
      <c r="AQ3628" s="82" t="s">
        <v>326</v>
      </c>
      <c r="AR3628" s="82"/>
      <c r="AS3628">
        <v>0</v>
      </c>
      <c r="AT3628">
        <v>0</v>
      </c>
      <c r="AU3628">
        <v>2036</v>
      </c>
      <c r="AY3628">
        <v>0</v>
      </c>
      <c r="AZ3628">
        <v>0</v>
      </c>
      <c r="BA3628" s="82" t="s">
        <v>398</v>
      </c>
      <c r="BB3628">
        <v>15218</v>
      </c>
      <c r="BC3628">
        <v>100</v>
      </c>
      <c r="BD3628" s="92"/>
      <c r="BE3628" s="92"/>
      <c r="BF3628">
        <v>200800.859375</v>
      </c>
      <c r="BG3628">
        <v>0</v>
      </c>
      <c r="BH3628">
        <v>0</v>
      </c>
      <c r="BI3628" s="92"/>
      <c r="BJ3628" s="92"/>
      <c r="BK3628" s="92"/>
      <c r="BL3628">
        <v>0</v>
      </c>
    </row>
    <row r="3629" spans="1:64" x14ac:dyDescent="0.25">
      <c r="A3629" s="82" t="s">
        <v>297</v>
      </c>
      <c r="B3629" s="82" t="s">
        <v>397</v>
      </c>
      <c r="C3629" s="82" t="s">
        <v>110</v>
      </c>
      <c r="D3629" s="82" t="s">
        <v>313</v>
      </c>
      <c r="E3629" s="82" t="s">
        <v>314</v>
      </c>
      <c r="F3629" s="82" t="s">
        <v>323</v>
      </c>
      <c r="G3629" s="82" t="s">
        <v>323</v>
      </c>
      <c r="H3629">
        <v>22.859842300415039</v>
      </c>
      <c r="I3629">
        <v>100</v>
      </c>
      <c r="J3629">
        <v>22.859842300415039</v>
      </c>
      <c r="K3629" s="92"/>
      <c r="L3629">
        <v>0</v>
      </c>
      <c r="M3629" s="92"/>
      <c r="N3629" s="92"/>
      <c r="O3629" s="92"/>
      <c r="P3629">
        <v>14594.0634765625</v>
      </c>
      <c r="Q3629" s="92"/>
      <c r="R3629" s="92"/>
      <c r="S3629">
        <v>-1</v>
      </c>
      <c r="T3629">
        <v>0</v>
      </c>
      <c r="U3629" s="82" t="s">
        <v>324</v>
      </c>
      <c r="V3629" s="92"/>
      <c r="W3629">
        <v>200800.859375</v>
      </c>
      <c r="X3629" s="92"/>
      <c r="Y3629">
        <v>0</v>
      </c>
      <c r="Z3629">
        <v>6523.73486328125</v>
      </c>
      <c r="AA3629">
        <v>6523.73486328125</v>
      </c>
      <c r="AB3629">
        <v>0</v>
      </c>
      <c r="AC3629">
        <v>-1</v>
      </c>
      <c r="AD3629">
        <v>0</v>
      </c>
      <c r="AE3629">
        <v>0</v>
      </c>
      <c r="AF3629">
        <v>0</v>
      </c>
      <c r="AG3629">
        <v>366</v>
      </c>
      <c r="AH3629">
        <v>4394</v>
      </c>
      <c r="AI3629">
        <v>0.22859841585159302</v>
      </c>
      <c r="AJ3629">
        <v>32.488582611083984</v>
      </c>
      <c r="AK3629">
        <v>-6781.27734375</v>
      </c>
      <c r="AL3629">
        <v>-33.771160125732422</v>
      </c>
      <c r="AM3629">
        <v>13305.0126953125</v>
      </c>
      <c r="AN3629">
        <v>66.259742736816406</v>
      </c>
      <c r="AO3629" s="92"/>
      <c r="AP3629" s="82" t="s">
        <v>325</v>
      </c>
      <c r="AQ3629" s="82" t="s">
        <v>326</v>
      </c>
      <c r="AR3629" s="82"/>
      <c r="AS3629">
        <v>0</v>
      </c>
      <c r="AT3629">
        <v>0</v>
      </c>
      <c r="AU3629">
        <v>2036</v>
      </c>
      <c r="AY3629">
        <v>0</v>
      </c>
      <c r="AZ3629">
        <v>0</v>
      </c>
      <c r="BA3629" s="82" t="s">
        <v>398</v>
      </c>
      <c r="BB3629">
        <v>15219</v>
      </c>
      <c r="BC3629">
        <v>100</v>
      </c>
      <c r="BD3629" s="92"/>
      <c r="BE3629" s="92"/>
      <c r="BF3629">
        <v>200800.859375</v>
      </c>
      <c r="BG3629">
        <v>0</v>
      </c>
      <c r="BH3629">
        <v>0</v>
      </c>
      <c r="BI3629" s="92"/>
      <c r="BJ3629" s="92"/>
      <c r="BK3629" s="92"/>
      <c r="BL3629">
        <v>0</v>
      </c>
    </row>
    <row r="3630" spans="1:64" x14ac:dyDescent="0.25">
      <c r="A3630" s="82" t="s">
        <v>297</v>
      </c>
      <c r="B3630" s="82" t="s">
        <v>397</v>
      </c>
      <c r="C3630" s="82" t="s">
        <v>110</v>
      </c>
      <c r="D3630" s="82" t="s">
        <v>298</v>
      </c>
      <c r="E3630" s="82" t="s">
        <v>55</v>
      </c>
      <c r="F3630" s="82" t="s">
        <v>327</v>
      </c>
      <c r="G3630" s="82" t="s">
        <v>327</v>
      </c>
      <c r="H3630">
        <v>5.7172130793333054E-2</v>
      </c>
      <c r="I3630">
        <v>5.4000000953674316</v>
      </c>
      <c r="J3630">
        <v>5.7172130793333054E-2</v>
      </c>
      <c r="K3630" s="92"/>
      <c r="L3630">
        <v>0</v>
      </c>
      <c r="M3630" s="92"/>
      <c r="N3630" s="92"/>
      <c r="O3630" s="92"/>
      <c r="P3630">
        <v>0</v>
      </c>
      <c r="Q3630" s="92"/>
      <c r="R3630" s="92"/>
      <c r="S3630">
        <v>-1</v>
      </c>
      <c r="T3630">
        <v>0</v>
      </c>
      <c r="U3630" s="82" t="s">
        <v>328</v>
      </c>
      <c r="V3630" s="92"/>
      <c r="W3630">
        <v>502.20001220703125</v>
      </c>
      <c r="X3630" s="92"/>
      <c r="Y3630">
        <v>0</v>
      </c>
      <c r="Z3630">
        <v>19.818473815917969</v>
      </c>
      <c r="AA3630">
        <v>19.818473815917969</v>
      </c>
      <c r="AB3630">
        <v>0</v>
      </c>
      <c r="AC3630">
        <v>-1</v>
      </c>
      <c r="AD3630">
        <v>0</v>
      </c>
      <c r="AE3630">
        <v>0</v>
      </c>
      <c r="AF3630">
        <v>0</v>
      </c>
      <c r="AG3630">
        <v>92</v>
      </c>
      <c r="AH3630">
        <v>93</v>
      </c>
      <c r="AI3630">
        <v>1.0587431490421295E-2</v>
      </c>
      <c r="AJ3630">
        <v>39.463310241699219</v>
      </c>
      <c r="AK3630">
        <v>0</v>
      </c>
      <c r="AL3630">
        <v>0</v>
      </c>
      <c r="AM3630">
        <v>19.818473815917969</v>
      </c>
      <c r="AN3630">
        <v>39.463310241699219</v>
      </c>
      <c r="AO3630" s="92"/>
      <c r="AP3630" s="82" t="s">
        <v>329</v>
      </c>
      <c r="AQ3630" s="82" t="s">
        <v>326</v>
      </c>
      <c r="AR3630" s="82"/>
      <c r="AS3630">
        <v>0</v>
      </c>
      <c r="AT3630">
        <v>0</v>
      </c>
      <c r="AU3630">
        <v>2036</v>
      </c>
      <c r="AY3630">
        <v>0</v>
      </c>
      <c r="AZ3630">
        <v>0</v>
      </c>
      <c r="BA3630" s="82" t="s">
        <v>398</v>
      </c>
      <c r="BB3630">
        <v>15220</v>
      </c>
      <c r="BC3630">
        <v>5.4000000953674316</v>
      </c>
      <c r="BD3630" s="92"/>
      <c r="BE3630" s="92"/>
      <c r="BF3630">
        <v>502.20001220703125</v>
      </c>
      <c r="BG3630">
        <v>0</v>
      </c>
      <c r="BH3630">
        <v>0</v>
      </c>
      <c r="BI3630" s="92"/>
      <c r="BJ3630" s="92"/>
      <c r="BK3630" s="92"/>
      <c r="BL3630">
        <v>0</v>
      </c>
    </row>
    <row r="3631" spans="1:64" x14ac:dyDescent="0.25">
      <c r="A3631" s="82" t="s">
        <v>297</v>
      </c>
      <c r="B3631" s="82" t="s">
        <v>397</v>
      </c>
      <c r="C3631" s="82" t="s">
        <v>110</v>
      </c>
      <c r="D3631" s="82" t="s">
        <v>303</v>
      </c>
      <c r="E3631" s="82" t="s">
        <v>304</v>
      </c>
      <c r="F3631" s="82" t="s">
        <v>327</v>
      </c>
      <c r="G3631" s="82" t="s">
        <v>327</v>
      </c>
      <c r="H3631">
        <v>5.7172130793333054E-2</v>
      </c>
      <c r="I3631">
        <v>5.4000000953674316</v>
      </c>
      <c r="J3631">
        <v>5.7172130793333054E-2</v>
      </c>
      <c r="K3631" s="92"/>
      <c r="L3631">
        <v>0</v>
      </c>
      <c r="M3631" s="92"/>
      <c r="N3631" s="92"/>
      <c r="O3631" s="92"/>
      <c r="P3631">
        <v>0</v>
      </c>
      <c r="Q3631" s="92"/>
      <c r="R3631" s="92"/>
      <c r="S3631">
        <v>-1</v>
      </c>
      <c r="T3631">
        <v>0</v>
      </c>
      <c r="U3631" s="82" t="s">
        <v>328</v>
      </c>
      <c r="V3631" s="92"/>
      <c r="W3631">
        <v>502.20001220703125</v>
      </c>
      <c r="X3631" s="92"/>
      <c r="Y3631">
        <v>0</v>
      </c>
      <c r="Z3631">
        <v>19.818473815917969</v>
      </c>
      <c r="AA3631">
        <v>19.818473815917969</v>
      </c>
      <c r="AB3631">
        <v>0</v>
      </c>
      <c r="AC3631">
        <v>-1</v>
      </c>
      <c r="AD3631">
        <v>0</v>
      </c>
      <c r="AE3631">
        <v>0</v>
      </c>
      <c r="AF3631">
        <v>0</v>
      </c>
      <c r="AG3631">
        <v>92</v>
      </c>
      <c r="AH3631">
        <v>93</v>
      </c>
      <c r="AI3631">
        <v>1.0587431490421295E-2</v>
      </c>
      <c r="AJ3631">
        <v>39.463310241699219</v>
      </c>
      <c r="AK3631">
        <v>0</v>
      </c>
      <c r="AL3631">
        <v>0</v>
      </c>
      <c r="AM3631">
        <v>19.818473815917969</v>
      </c>
      <c r="AN3631">
        <v>39.463310241699219</v>
      </c>
      <c r="AO3631" s="92"/>
      <c r="AP3631" s="82" t="s">
        <v>329</v>
      </c>
      <c r="AQ3631" s="82" t="s">
        <v>326</v>
      </c>
      <c r="AR3631" s="82"/>
      <c r="AS3631">
        <v>0</v>
      </c>
      <c r="AT3631">
        <v>0</v>
      </c>
      <c r="AU3631">
        <v>2036</v>
      </c>
      <c r="AY3631">
        <v>0</v>
      </c>
      <c r="AZ3631">
        <v>0</v>
      </c>
      <c r="BA3631" s="82" t="s">
        <v>398</v>
      </c>
      <c r="BB3631">
        <v>15221</v>
      </c>
      <c r="BC3631">
        <v>5.4000000953674316</v>
      </c>
      <c r="BD3631" s="92"/>
      <c r="BE3631" s="92"/>
      <c r="BF3631">
        <v>502.20001220703125</v>
      </c>
      <c r="BG3631">
        <v>0</v>
      </c>
      <c r="BH3631">
        <v>0</v>
      </c>
      <c r="BI3631" s="92"/>
      <c r="BJ3631" s="92"/>
      <c r="BK3631" s="92"/>
      <c r="BL3631">
        <v>0</v>
      </c>
    </row>
    <row r="3632" spans="1:64" x14ac:dyDescent="0.25">
      <c r="A3632" s="82" t="s">
        <v>297</v>
      </c>
      <c r="B3632" s="82" t="s">
        <v>397</v>
      </c>
      <c r="C3632" s="82" t="s">
        <v>110</v>
      </c>
      <c r="D3632" s="82" t="s">
        <v>305</v>
      </c>
      <c r="E3632" s="82" t="s">
        <v>58</v>
      </c>
      <c r="F3632" s="82" t="s">
        <v>327</v>
      </c>
      <c r="G3632" s="82" t="s">
        <v>327</v>
      </c>
      <c r="H3632">
        <v>5.7172130793333054E-2</v>
      </c>
      <c r="I3632">
        <v>5.4000000953674316</v>
      </c>
      <c r="J3632">
        <v>5.7172130793333054E-2</v>
      </c>
      <c r="K3632" s="92"/>
      <c r="L3632">
        <v>0</v>
      </c>
      <c r="M3632" s="92"/>
      <c r="N3632" s="92"/>
      <c r="O3632" s="92"/>
      <c r="P3632">
        <v>0</v>
      </c>
      <c r="Q3632" s="92"/>
      <c r="R3632" s="92"/>
      <c r="S3632">
        <v>-1</v>
      </c>
      <c r="T3632">
        <v>0</v>
      </c>
      <c r="U3632" s="82" t="s">
        <v>328</v>
      </c>
      <c r="V3632" s="92"/>
      <c r="W3632">
        <v>502.20001220703125</v>
      </c>
      <c r="X3632" s="92"/>
      <c r="Y3632">
        <v>0</v>
      </c>
      <c r="Z3632">
        <v>19.818473815917969</v>
      </c>
      <c r="AA3632">
        <v>19.818473815917969</v>
      </c>
      <c r="AB3632">
        <v>0</v>
      </c>
      <c r="AC3632">
        <v>-1</v>
      </c>
      <c r="AD3632">
        <v>0</v>
      </c>
      <c r="AE3632">
        <v>0</v>
      </c>
      <c r="AF3632">
        <v>0</v>
      </c>
      <c r="AG3632">
        <v>92</v>
      </c>
      <c r="AH3632">
        <v>93</v>
      </c>
      <c r="AI3632">
        <v>1.0587431490421295E-2</v>
      </c>
      <c r="AJ3632">
        <v>39.463310241699219</v>
      </c>
      <c r="AK3632">
        <v>0</v>
      </c>
      <c r="AL3632">
        <v>0</v>
      </c>
      <c r="AM3632">
        <v>19.818473815917969</v>
      </c>
      <c r="AN3632">
        <v>39.463310241699219</v>
      </c>
      <c r="AO3632" s="92"/>
      <c r="AP3632" s="82" t="s">
        <v>329</v>
      </c>
      <c r="AQ3632" s="82" t="s">
        <v>326</v>
      </c>
      <c r="AR3632" s="82"/>
      <c r="AS3632">
        <v>0</v>
      </c>
      <c r="AT3632">
        <v>0</v>
      </c>
      <c r="AU3632">
        <v>2036</v>
      </c>
      <c r="AY3632">
        <v>0</v>
      </c>
      <c r="AZ3632">
        <v>0</v>
      </c>
      <c r="BA3632" s="82" t="s">
        <v>398</v>
      </c>
      <c r="BB3632">
        <v>15222</v>
      </c>
      <c r="BC3632">
        <v>5.4000000953674316</v>
      </c>
      <c r="BD3632" s="92"/>
      <c r="BE3632" s="92"/>
      <c r="BF3632">
        <v>502.20001220703125</v>
      </c>
      <c r="BG3632">
        <v>0</v>
      </c>
      <c r="BH3632">
        <v>0</v>
      </c>
      <c r="BI3632" s="92"/>
      <c r="BJ3632" s="92"/>
      <c r="BK3632" s="92"/>
      <c r="BL3632">
        <v>0</v>
      </c>
    </row>
    <row r="3633" spans="1:64" x14ac:dyDescent="0.25">
      <c r="A3633" s="82" t="s">
        <v>297</v>
      </c>
      <c r="B3633" s="82" t="s">
        <v>397</v>
      </c>
      <c r="C3633" s="82" t="s">
        <v>110</v>
      </c>
      <c r="D3633" s="82" t="s">
        <v>306</v>
      </c>
      <c r="E3633" s="82" t="s">
        <v>59</v>
      </c>
      <c r="F3633" s="82" t="s">
        <v>327</v>
      </c>
      <c r="G3633" s="82" t="s">
        <v>327</v>
      </c>
      <c r="H3633">
        <v>5.7172130793333054E-2</v>
      </c>
      <c r="I3633">
        <v>5.4000000953674316</v>
      </c>
      <c r="J3633">
        <v>5.7172130793333054E-2</v>
      </c>
      <c r="K3633" s="92"/>
      <c r="L3633">
        <v>0</v>
      </c>
      <c r="M3633" s="92"/>
      <c r="N3633" s="92"/>
      <c r="O3633" s="92"/>
      <c r="P3633">
        <v>0</v>
      </c>
      <c r="Q3633" s="92"/>
      <c r="R3633" s="92"/>
      <c r="S3633">
        <v>-1</v>
      </c>
      <c r="T3633">
        <v>0</v>
      </c>
      <c r="U3633" s="82" t="s">
        <v>328</v>
      </c>
      <c r="V3633" s="92"/>
      <c r="W3633">
        <v>502.20001220703125</v>
      </c>
      <c r="X3633" s="92"/>
      <c r="Y3633">
        <v>0</v>
      </c>
      <c r="Z3633">
        <v>19.818473815917969</v>
      </c>
      <c r="AA3633">
        <v>19.818473815917969</v>
      </c>
      <c r="AB3633">
        <v>0</v>
      </c>
      <c r="AC3633">
        <v>-1</v>
      </c>
      <c r="AD3633">
        <v>0</v>
      </c>
      <c r="AE3633">
        <v>0</v>
      </c>
      <c r="AF3633">
        <v>0</v>
      </c>
      <c r="AG3633">
        <v>92</v>
      </c>
      <c r="AH3633">
        <v>93</v>
      </c>
      <c r="AI3633">
        <v>1.0587431490421295E-2</v>
      </c>
      <c r="AJ3633">
        <v>39.463310241699219</v>
      </c>
      <c r="AK3633">
        <v>0</v>
      </c>
      <c r="AL3633">
        <v>0</v>
      </c>
      <c r="AM3633">
        <v>19.818473815917969</v>
      </c>
      <c r="AN3633">
        <v>39.463310241699219</v>
      </c>
      <c r="AO3633" s="92"/>
      <c r="AP3633" s="82" t="s">
        <v>329</v>
      </c>
      <c r="AQ3633" s="82" t="s">
        <v>326</v>
      </c>
      <c r="AR3633" s="82"/>
      <c r="AS3633">
        <v>0</v>
      </c>
      <c r="AT3633">
        <v>0</v>
      </c>
      <c r="AU3633">
        <v>2036</v>
      </c>
      <c r="AY3633">
        <v>0</v>
      </c>
      <c r="AZ3633">
        <v>0</v>
      </c>
      <c r="BA3633" s="82" t="s">
        <v>398</v>
      </c>
      <c r="BB3633">
        <v>15223</v>
      </c>
      <c r="BC3633">
        <v>5.4000000953674316</v>
      </c>
      <c r="BD3633" s="92"/>
      <c r="BE3633" s="92"/>
      <c r="BF3633">
        <v>502.20001220703125</v>
      </c>
      <c r="BG3633">
        <v>0</v>
      </c>
      <c r="BH3633">
        <v>0</v>
      </c>
      <c r="BI3633" s="92"/>
      <c r="BJ3633" s="92"/>
      <c r="BK3633" s="92"/>
      <c r="BL3633">
        <v>0</v>
      </c>
    </row>
    <row r="3634" spans="1:64" x14ac:dyDescent="0.25">
      <c r="A3634" s="82" t="s">
        <v>297</v>
      </c>
      <c r="B3634" s="82" t="s">
        <v>397</v>
      </c>
      <c r="C3634" s="82" t="s">
        <v>110</v>
      </c>
      <c r="D3634" s="82" t="s">
        <v>307</v>
      </c>
      <c r="E3634" s="82" t="s">
        <v>60</v>
      </c>
      <c r="F3634" s="82" t="s">
        <v>327</v>
      </c>
      <c r="G3634" s="82" t="s">
        <v>327</v>
      </c>
      <c r="H3634">
        <v>5.7172130793333054E-2</v>
      </c>
      <c r="I3634">
        <v>5.4000000953674316</v>
      </c>
      <c r="J3634">
        <v>5.7172130793333054E-2</v>
      </c>
      <c r="K3634" s="92"/>
      <c r="L3634">
        <v>0</v>
      </c>
      <c r="M3634" s="92"/>
      <c r="N3634" s="92"/>
      <c r="O3634" s="92"/>
      <c r="P3634">
        <v>0</v>
      </c>
      <c r="Q3634" s="92"/>
      <c r="R3634" s="92"/>
      <c r="S3634">
        <v>-1</v>
      </c>
      <c r="T3634">
        <v>0</v>
      </c>
      <c r="U3634" s="82" t="s">
        <v>328</v>
      </c>
      <c r="V3634" s="92"/>
      <c r="W3634">
        <v>502.20001220703125</v>
      </c>
      <c r="X3634" s="92"/>
      <c r="Y3634">
        <v>0</v>
      </c>
      <c r="Z3634">
        <v>19.818473815917969</v>
      </c>
      <c r="AA3634">
        <v>19.818473815917969</v>
      </c>
      <c r="AB3634">
        <v>0</v>
      </c>
      <c r="AC3634">
        <v>-1</v>
      </c>
      <c r="AD3634">
        <v>0</v>
      </c>
      <c r="AE3634">
        <v>0</v>
      </c>
      <c r="AF3634">
        <v>0</v>
      </c>
      <c r="AG3634">
        <v>92</v>
      </c>
      <c r="AH3634">
        <v>93</v>
      </c>
      <c r="AI3634">
        <v>1.0587431490421295E-2</v>
      </c>
      <c r="AJ3634">
        <v>39.463310241699219</v>
      </c>
      <c r="AK3634">
        <v>0</v>
      </c>
      <c r="AL3634">
        <v>0</v>
      </c>
      <c r="AM3634">
        <v>19.818473815917969</v>
      </c>
      <c r="AN3634">
        <v>39.463310241699219</v>
      </c>
      <c r="AO3634" s="92"/>
      <c r="AP3634" s="82" t="s">
        <v>329</v>
      </c>
      <c r="AQ3634" s="82" t="s">
        <v>326</v>
      </c>
      <c r="AR3634" s="82"/>
      <c r="AS3634">
        <v>0</v>
      </c>
      <c r="AT3634">
        <v>0</v>
      </c>
      <c r="AU3634">
        <v>2036</v>
      </c>
      <c r="AY3634">
        <v>0</v>
      </c>
      <c r="AZ3634">
        <v>0</v>
      </c>
      <c r="BA3634" s="82" t="s">
        <v>398</v>
      </c>
      <c r="BB3634">
        <v>15224</v>
      </c>
      <c r="BC3634">
        <v>5.4000000953674316</v>
      </c>
      <c r="BD3634" s="92"/>
      <c r="BE3634" s="92"/>
      <c r="BF3634">
        <v>502.20001220703125</v>
      </c>
      <c r="BG3634">
        <v>0</v>
      </c>
      <c r="BH3634">
        <v>0</v>
      </c>
      <c r="BI3634" s="92"/>
      <c r="BJ3634" s="92"/>
      <c r="BK3634" s="92"/>
      <c r="BL3634">
        <v>0</v>
      </c>
    </row>
    <row r="3635" spans="1:64" x14ac:dyDescent="0.25">
      <c r="A3635" s="82" t="s">
        <v>297</v>
      </c>
      <c r="B3635" s="82" t="s">
        <v>397</v>
      </c>
      <c r="C3635" s="82" t="s">
        <v>110</v>
      </c>
      <c r="D3635" s="82" t="s">
        <v>308</v>
      </c>
      <c r="E3635" s="82" t="s">
        <v>61</v>
      </c>
      <c r="F3635" s="82" t="s">
        <v>327</v>
      </c>
      <c r="G3635" s="82" t="s">
        <v>327</v>
      </c>
      <c r="H3635">
        <v>5.7172130793333054E-2</v>
      </c>
      <c r="I3635">
        <v>5.4000000953674316</v>
      </c>
      <c r="J3635">
        <v>5.7172130793333054E-2</v>
      </c>
      <c r="K3635" s="92"/>
      <c r="L3635">
        <v>0</v>
      </c>
      <c r="M3635" s="92"/>
      <c r="N3635" s="92"/>
      <c r="O3635" s="92"/>
      <c r="P3635">
        <v>0</v>
      </c>
      <c r="Q3635" s="92"/>
      <c r="R3635" s="92"/>
      <c r="S3635">
        <v>-1</v>
      </c>
      <c r="T3635">
        <v>0</v>
      </c>
      <c r="U3635" s="82" t="s">
        <v>328</v>
      </c>
      <c r="V3635" s="92"/>
      <c r="W3635">
        <v>502.20001220703125</v>
      </c>
      <c r="X3635" s="92"/>
      <c r="Y3635">
        <v>0</v>
      </c>
      <c r="Z3635">
        <v>19.818473815917969</v>
      </c>
      <c r="AA3635">
        <v>19.818473815917969</v>
      </c>
      <c r="AB3635">
        <v>0</v>
      </c>
      <c r="AC3635">
        <v>-1</v>
      </c>
      <c r="AD3635">
        <v>0</v>
      </c>
      <c r="AE3635">
        <v>0</v>
      </c>
      <c r="AF3635">
        <v>0</v>
      </c>
      <c r="AG3635">
        <v>92</v>
      </c>
      <c r="AH3635">
        <v>93</v>
      </c>
      <c r="AI3635">
        <v>1.0587431490421295E-2</v>
      </c>
      <c r="AJ3635">
        <v>39.463310241699219</v>
      </c>
      <c r="AK3635">
        <v>0</v>
      </c>
      <c r="AL3635">
        <v>0</v>
      </c>
      <c r="AM3635">
        <v>19.818473815917969</v>
      </c>
      <c r="AN3635">
        <v>39.463310241699219</v>
      </c>
      <c r="AO3635" s="92"/>
      <c r="AP3635" s="82" t="s">
        <v>329</v>
      </c>
      <c r="AQ3635" s="82" t="s">
        <v>326</v>
      </c>
      <c r="AR3635" s="82"/>
      <c r="AS3635">
        <v>0</v>
      </c>
      <c r="AT3635">
        <v>0</v>
      </c>
      <c r="AU3635">
        <v>2036</v>
      </c>
      <c r="AY3635">
        <v>0</v>
      </c>
      <c r="AZ3635">
        <v>0</v>
      </c>
      <c r="BA3635" s="82" t="s">
        <v>398</v>
      </c>
      <c r="BB3635">
        <v>15225</v>
      </c>
      <c r="BC3635">
        <v>5.4000000953674316</v>
      </c>
      <c r="BD3635" s="92"/>
      <c r="BE3635" s="92"/>
      <c r="BF3635">
        <v>502.20001220703125</v>
      </c>
      <c r="BG3635">
        <v>0</v>
      </c>
      <c r="BH3635">
        <v>0</v>
      </c>
      <c r="BI3635" s="92"/>
      <c r="BJ3635" s="92"/>
      <c r="BK3635" s="92"/>
      <c r="BL3635">
        <v>0</v>
      </c>
    </row>
    <row r="3636" spans="1:64" x14ac:dyDescent="0.25">
      <c r="A3636" s="82" t="s">
        <v>297</v>
      </c>
      <c r="B3636" s="82" t="s">
        <v>397</v>
      </c>
      <c r="C3636" s="82" t="s">
        <v>110</v>
      </c>
      <c r="D3636" s="82" t="s">
        <v>309</v>
      </c>
      <c r="E3636" s="82" t="s">
        <v>310</v>
      </c>
      <c r="F3636" s="82" t="s">
        <v>327</v>
      </c>
      <c r="G3636" s="82" t="s">
        <v>327</v>
      </c>
      <c r="H3636">
        <v>5.7172130793333054E-2</v>
      </c>
      <c r="I3636">
        <v>5.4000000953674316</v>
      </c>
      <c r="J3636">
        <v>5.7172130793333054E-2</v>
      </c>
      <c r="K3636" s="92"/>
      <c r="L3636">
        <v>0</v>
      </c>
      <c r="M3636" s="92"/>
      <c r="N3636" s="92"/>
      <c r="O3636" s="92"/>
      <c r="P3636">
        <v>0</v>
      </c>
      <c r="Q3636" s="92"/>
      <c r="R3636" s="92"/>
      <c r="S3636">
        <v>-1</v>
      </c>
      <c r="T3636">
        <v>0</v>
      </c>
      <c r="U3636" s="82" t="s">
        <v>328</v>
      </c>
      <c r="V3636" s="92"/>
      <c r="W3636">
        <v>502.20001220703125</v>
      </c>
      <c r="X3636" s="92"/>
      <c r="Y3636">
        <v>0</v>
      </c>
      <c r="Z3636">
        <v>19.818473815917969</v>
      </c>
      <c r="AA3636">
        <v>19.818473815917969</v>
      </c>
      <c r="AB3636">
        <v>0</v>
      </c>
      <c r="AC3636">
        <v>-1</v>
      </c>
      <c r="AD3636">
        <v>0</v>
      </c>
      <c r="AE3636">
        <v>0</v>
      </c>
      <c r="AF3636">
        <v>0</v>
      </c>
      <c r="AG3636">
        <v>92</v>
      </c>
      <c r="AH3636">
        <v>93</v>
      </c>
      <c r="AI3636">
        <v>1.0587431490421295E-2</v>
      </c>
      <c r="AJ3636">
        <v>39.463310241699219</v>
      </c>
      <c r="AK3636">
        <v>0</v>
      </c>
      <c r="AL3636">
        <v>0</v>
      </c>
      <c r="AM3636">
        <v>19.818473815917969</v>
      </c>
      <c r="AN3636">
        <v>39.463310241699219</v>
      </c>
      <c r="AO3636" s="92"/>
      <c r="AP3636" s="82" t="s">
        <v>329</v>
      </c>
      <c r="AQ3636" s="82" t="s">
        <v>326</v>
      </c>
      <c r="AR3636" s="82"/>
      <c r="AS3636">
        <v>0</v>
      </c>
      <c r="AT3636">
        <v>0</v>
      </c>
      <c r="AU3636">
        <v>2036</v>
      </c>
      <c r="AY3636">
        <v>0</v>
      </c>
      <c r="AZ3636">
        <v>0</v>
      </c>
      <c r="BA3636" s="82" t="s">
        <v>398</v>
      </c>
      <c r="BB3636">
        <v>15226</v>
      </c>
      <c r="BC3636">
        <v>5.4000000953674316</v>
      </c>
      <c r="BD3636" s="92"/>
      <c r="BE3636" s="92"/>
      <c r="BF3636">
        <v>502.20001220703125</v>
      </c>
      <c r="BG3636">
        <v>0</v>
      </c>
      <c r="BH3636">
        <v>0</v>
      </c>
      <c r="BI3636" s="92"/>
      <c r="BJ3636" s="92"/>
      <c r="BK3636" s="92"/>
      <c r="BL3636">
        <v>0</v>
      </c>
    </row>
    <row r="3637" spans="1:64" x14ac:dyDescent="0.25">
      <c r="A3637" s="82" t="s">
        <v>297</v>
      </c>
      <c r="B3637" s="82" t="s">
        <v>397</v>
      </c>
      <c r="C3637" s="82" t="s">
        <v>110</v>
      </c>
      <c r="D3637" s="82" t="s">
        <v>311</v>
      </c>
      <c r="E3637" s="82" t="s">
        <v>312</v>
      </c>
      <c r="F3637" s="82" t="s">
        <v>327</v>
      </c>
      <c r="G3637" s="82" t="s">
        <v>327</v>
      </c>
      <c r="H3637">
        <v>5.7172130793333054E-2</v>
      </c>
      <c r="I3637">
        <v>5.4000000953674316</v>
      </c>
      <c r="J3637">
        <v>5.7172130793333054E-2</v>
      </c>
      <c r="K3637" s="92"/>
      <c r="L3637">
        <v>0</v>
      </c>
      <c r="M3637" s="92"/>
      <c r="N3637" s="92"/>
      <c r="O3637" s="92"/>
      <c r="P3637">
        <v>0</v>
      </c>
      <c r="Q3637" s="92"/>
      <c r="R3637" s="92"/>
      <c r="S3637">
        <v>-1</v>
      </c>
      <c r="T3637">
        <v>0</v>
      </c>
      <c r="U3637" s="82" t="s">
        <v>328</v>
      </c>
      <c r="V3637" s="92"/>
      <c r="W3637">
        <v>502.20001220703125</v>
      </c>
      <c r="X3637" s="92"/>
      <c r="Y3637">
        <v>0</v>
      </c>
      <c r="Z3637">
        <v>19.818473815917969</v>
      </c>
      <c r="AA3637">
        <v>19.818473815917969</v>
      </c>
      <c r="AB3637">
        <v>0</v>
      </c>
      <c r="AC3637">
        <v>-1</v>
      </c>
      <c r="AD3637">
        <v>0</v>
      </c>
      <c r="AE3637">
        <v>0</v>
      </c>
      <c r="AF3637">
        <v>0</v>
      </c>
      <c r="AG3637">
        <v>92</v>
      </c>
      <c r="AH3637">
        <v>93</v>
      </c>
      <c r="AI3637">
        <v>1.0587431490421295E-2</v>
      </c>
      <c r="AJ3637">
        <v>39.463310241699219</v>
      </c>
      <c r="AK3637">
        <v>0</v>
      </c>
      <c r="AL3637">
        <v>0</v>
      </c>
      <c r="AM3637">
        <v>19.818473815917969</v>
      </c>
      <c r="AN3637">
        <v>39.463310241699219</v>
      </c>
      <c r="AO3637" s="92"/>
      <c r="AP3637" s="82" t="s">
        <v>329</v>
      </c>
      <c r="AQ3637" s="82" t="s">
        <v>326</v>
      </c>
      <c r="AR3637" s="82"/>
      <c r="AS3637">
        <v>0</v>
      </c>
      <c r="AT3637">
        <v>0</v>
      </c>
      <c r="AU3637">
        <v>2036</v>
      </c>
      <c r="AY3637">
        <v>0</v>
      </c>
      <c r="AZ3637">
        <v>0</v>
      </c>
      <c r="BA3637" s="82" t="s">
        <v>398</v>
      </c>
      <c r="BB3637">
        <v>15227</v>
      </c>
      <c r="BC3637">
        <v>5.4000000953674316</v>
      </c>
      <c r="BD3637" s="92"/>
      <c r="BE3637" s="92"/>
      <c r="BF3637">
        <v>502.20001220703125</v>
      </c>
      <c r="BG3637">
        <v>0</v>
      </c>
      <c r="BH3637">
        <v>0</v>
      </c>
      <c r="BI3637" s="92"/>
      <c r="BJ3637" s="92"/>
      <c r="BK3637" s="92"/>
      <c r="BL3637">
        <v>0</v>
      </c>
    </row>
    <row r="3638" spans="1:64" x14ac:dyDescent="0.25">
      <c r="A3638" s="82" t="s">
        <v>297</v>
      </c>
      <c r="B3638" s="82" t="s">
        <v>397</v>
      </c>
      <c r="C3638" s="82" t="s">
        <v>110</v>
      </c>
      <c r="D3638" s="82" t="s">
        <v>313</v>
      </c>
      <c r="E3638" s="82" t="s">
        <v>314</v>
      </c>
      <c r="F3638" s="82" t="s">
        <v>327</v>
      </c>
      <c r="G3638" s="82" t="s">
        <v>327</v>
      </c>
      <c r="H3638">
        <v>5.7172130793333054E-2</v>
      </c>
      <c r="I3638">
        <v>5.4000000953674316</v>
      </c>
      <c r="J3638">
        <v>5.7172130793333054E-2</v>
      </c>
      <c r="K3638" s="92"/>
      <c r="L3638">
        <v>0</v>
      </c>
      <c r="M3638" s="92"/>
      <c r="N3638" s="92"/>
      <c r="O3638" s="92"/>
      <c r="P3638">
        <v>0</v>
      </c>
      <c r="Q3638" s="92"/>
      <c r="R3638" s="92"/>
      <c r="S3638">
        <v>-1</v>
      </c>
      <c r="T3638">
        <v>0</v>
      </c>
      <c r="U3638" s="82" t="s">
        <v>328</v>
      </c>
      <c r="V3638" s="92"/>
      <c r="W3638">
        <v>502.20001220703125</v>
      </c>
      <c r="X3638" s="92"/>
      <c r="Y3638">
        <v>0</v>
      </c>
      <c r="Z3638">
        <v>19.818473815917969</v>
      </c>
      <c r="AA3638">
        <v>19.818473815917969</v>
      </c>
      <c r="AB3638">
        <v>0</v>
      </c>
      <c r="AC3638">
        <v>-1</v>
      </c>
      <c r="AD3638">
        <v>0</v>
      </c>
      <c r="AE3638">
        <v>0</v>
      </c>
      <c r="AF3638">
        <v>0</v>
      </c>
      <c r="AG3638">
        <v>92</v>
      </c>
      <c r="AH3638">
        <v>93</v>
      </c>
      <c r="AI3638">
        <v>1.0587431490421295E-2</v>
      </c>
      <c r="AJ3638">
        <v>39.463310241699219</v>
      </c>
      <c r="AK3638">
        <v>0</v>
      </c>
      <c r="AL3638">
        <v>0</v>
      </c>
      <c r="AM3638">
        <v>19.818473815917969</v>
      </c>
      <c r="AN3638">
        <v>39.463310241699219</v>
      </c>
      <c r="AO3638" s="92"/>
      <c r="AP3638" s="82" t="s">
        <v>329</v>
      </c>
      <c r="AQ3638" s="82" t="s">
        <v>326</v>
      </c>
      <c r="AR3638" s="82"/>
      <c r="AS3638">
        <v>0</v>
      </c>
      <c r="AT3638">
        <v>0</v>
      </c>
      <c r="AU3638">
        <v>2036</v>
      </c>
      <c r="AY3638">
        <v>0</v>
      </c>
      <c r="AZ3638">
        <v>0</v>
      </c>
      <c r="BA3638" s="82" t="s">
        <v>398</v>
      </c>
      <c r="BB3638">
        <v>15228</v>
      </c>
      <c r="BC3638">
        <v>5.4000000953674316</v>
      </c>
      <c r="BD3638" s="92"/>
      <c r="BE3638" s="92"/>
      <c r="BF3638">
        <v>502.20001220703125</v>
      </c>
      <c r="BG3638">
        <v>0</v>
      </c>
      <c r="BH3638">
        <v>0</v>
      </c>
      <c r="BI3638" s="92"/>
      <c r="BJ3638" s="92"/>
      <c r="BK3638" s="92"/>
      <c r="BL3638">
        <v>0</v>
      </c>
    </row>
    <row r="3639" spans="1:64" x14ac:dyDescent="0.25">
      <c r="A3639" s="82" t="s">
        <v>297</v>
      </c>
      <c r="B3639" s="82" t="s">
        <v>397</v>
      </c>
      <c r="C3639" s="82" t="s">
        <v>110</v>
      </c>
      <c r="D3639" s="82" t="s">
        <v>298</v>
      </c>
      <c r="E3639" s="82" t="s">
        <v>55</v>
      </c>
      <c r="F3639" s="82" t="s">
        <v>330</v>
      </c>
      <c r="G3639" s="82" t="s">
        <v>330</v>
      </c>
      <c r="H3639">
        <v>0</v>
      </c>
      <c r="I3639">
        <v>0</v>
      </c>
      <c r="J3639">
        <v>0</v>
      </c>
      <c r="K3639" s="92"/>
      <c r="L3639">
        <v>0</v>
      </c>
      <c r="M3639" s="92"/>
      <c r="N3639" s="92"/>
      <c r="O3639" s="92"/>
      <c r="P3639">
        <v>0</v>
      </c>
      <c r="Q3639" s="92"/>
      <c r="R3639" s="92"/>
      <c r="S3639">
        <v>-1</v>
      </c>
      <c r="T3639">
        <v>0</v>
      </c>
      <c r="U3639" s="82" t="s">
        <v>328</v>
      </c>
      <c r="V3639" s="92"/>
      <c r="W3639">
        <v>0</v>
      </c>
      <c r="X3639" s="92"/>
      <c r="Y3639">
        <v>0</v>
      </c>
      <c r="Z3639">
        <v>0</v>
      </c>
      <c r="AA3639">
        <v>0</v>
      </c>
      <c r="AB3639">
        <v>0</v>
      </c>
      <c r="AC3639">
        <v>-1</v>
      </c>
      <c r="AD3639">
        <v>0</v>
      </c>
      <c r="AE3639">
        <v>0</v>
      </c>
      <c r="AF3639">
        <v>0</v>
      </c>
      <c r="AG3639">
        <v>0</v>
      </c>
      <c r="AH3639">
        <v>0</v>
      </c>
      <c r="AK3639">
        <v>0</v>
      </c>
      <c r="AM3639">
        <v>0</v>
      </c>
      <c r="AO3639" s="92"/>
      <c r="AP3639" s="82" t="s">
        <v>331</v>
      </c>
      <c r="AQ3639" s="82" t="s">
        <v>326</v>
      </c>
      <c r="AR3639" s="82"/>
      <c r="AS3639">
        <v>0</v>
      </c>
      <c r="AT3639">
        <v>0</v>
      </c>
      <c r="AU3639">
        <v>2036</v>
      </c>
      <c r="AY3639">
        <v>0</v>
      </c>
      <c r="AZ3639">
        <v>0</v>
      </c>
      <c r="BA3639" s="82" t="s">
        <v>398</v>
      </c>
      <c r="BB3639">
        <v>15229</v>
      </c>
      <c r="BC3639">
        <v>0</v>
      </c>
      <c r="BD3639" s="92"/>
      <c r="BE3639" s="92"/>
      <c r="BF3639">
        <v>0</v>
      </c>
      <c r="BG3639">
        <v>0</v>
      </c>
      <c r="BH3639">
        <v>0</v>
      </c>
      <c r="BI3639" s="92"/>
      <c r="BJ3639" s="92"/>
      <c r="BK3639" s="92"/>
      <c r="BL3639">
        <v>0</v>
      </c>
    </row>
    <row r="3640" spans="1:64" x14ac:dyDescent="0.25">
      <c r="A3640" s="82" t="s">
        <v>297</v>
      </c>
      <c r="B3640" s="82" t="s">
        <v>397</v>
      </c>
      <c r="C3640" s="82" t="s">
        <v>110</v>
      </c>
      <c r="D3640" s="82" t="s">
        <v>307</v>
      </c>
      <c r="E3640" s="82" t="s">
        <v>60</v>
      </c>
      <c r="F3640" s="82" t="s">
        <v>330</v>
      </c>
      <c r="G3640" s="82" t="s">
        <v>330</v>
      </c>
      <c r="H3640">
        <v>0</v>
      </c>
      <c r="I3640">
        <v>0</v>
      </c>
      <c r="J3640">
        <v>0</v>
      </c>
      <c r="K3640" s="92"/>
      <c r="L3640">
        <v>0</v>
      </c>
      <c r="M3640" s="92"/>
      <c r="N3640" s="92"/>
      <c r="O3640" s="92"/>
      <c r="P3640">
        <v>0</v>
      </c>
      <c r="Q3640" s="92"/>
      <c r="R3640" s="92"/>
      <c r="S3640">
        <v>-1</v>
      </c>
      <c r="T3640">
        <v>0</v>
      </c>
      <c r="U3640" s="82" t="s">
        <v>328</v>
      </c>
      <c r="V3640" s="92"/>
      <c r="W3640">
        <v>0</v>
      </c>
      <c r="X3640" s="92"/>
      <c r="Y3640">
        <v>0</v>
      </c>
      <c r="Z3640">
        <v>0</v>
      </c>
      <c r="AA3640">
        <v>0</v>
      </c>
      <c r="AB3640">
        <v>0</v>
      </c>
      <c r="AC3640">
        <v>-1</v>
      </c>
      <c r="AD3640">
        <v>0</v>
      </c>
      <c r="AE3640">
        <v>0</v>
      </c>
      <c r="AF3640">
        <v>0</v>
      </c>
      <c r="AG3640">
        <v>0</v>
      </c>
      <c r="AH3640">
        <v>0</v>
      </c>
      <c r="AK3640">
        <v>0</v>
      </c>
      <c r="AM3640">
        <v>0</v>
      </c>
      <c r="AO3640" s="92"/>
      <c r="AP3640" s="82" t="s">
        <v>331</v>
      </c>
      <c r="AQ3640" s="82" t="s">
        <v>326</v>
      </c>
      <c r="AR3640" s="82"/>
      <c r="AS3640">
        <v>0</v>
      </c>
      <c r="AT3640">
        <v>0</v>
      </c>
      <c r="AU3640">
        <v>2036</v>
      </c>
      <c r="AY3640">
        <v>0</v>
      </c>
      <c r="AZ3640">
        <v>0</v>
      </c>
      <c r="BA3640" s="82" t="s">
        <v>398</v>
      </c>
      <c r="BB3640">
        <v>15230</v>
      </c>
      <c r="BC3640">
        <v>0</v>
      </c>
      <c r="BD3640" s="92"/>
      <c r="BE3640" s="92"/>
      <c r="BF3640">
        <v>0</v>
      </c>
      <c r="BG3640">
        <v>0</v>
      </c>
      <c r="BH3640">
        <v>0</v>
      </c>
      <c r="BI3640" s="92"/>
      <c r="BJ3640" s="92"/>
      <c r="BK3640" s="92"/>
      <c r="BL3640">
        <v>0</v>
      </c>
    </row>
    <row r="3641" spans="1:64" x14ac:dyDescent="0.25">
      <c r="A3641" s="82" t="s">
        <v>297</v>
      </c>
      <c r="B3641" s="82" t="s">
        <v>397</v>
      </c>
      <c r="C3641" s="82" t="s">
        <v>110</v>
      </c>
      <c r="D3641" s="82" t="s">
        <v>308</v>
      </c>
      <c r="E3641" s="82" t="s">
        <v>61</v>
      </c>
      <c r="F3641" s="82" t="s">
        <v>330</v>
      </c>
      <c r="G3641" s="82" t="s">
        <v>330</v>
      </c>
      <c r="H3641">
        <v>0</v>
      </c>
      <c r="I3641">
        <v>0</v>
      </c>
      <c r="J3641">
        <v>0</v>
      </c>
      <c r="K3641" s="92"/>
      <c r="L3641">
        <v>0</v>
      </c>
      <c r="M3641" s="92"/>
      <c r="N3641" s="92"/>
      <c r="O3641" s="92"/>
      <c r="P3641">
        <v>0</v>
      </c>
      <c r="Q3641" s="92"/>
      <c r="R3641" s="92"/>
      <c r="S3641">
        <v>-1</v>
      </c>
      <c r="T3641">
        <v>0</v>
      </c>
      <c r="U3641" s="82" t="s">
        <v>328</v>
      </c>
      <c r="V3641" s="92"/>
      <c r="W3641">
        <v>0</v>
      </c>
      <c r="X3641" s="92"/>
      <c r="Y3641">
        <v>0</v>
      </c>
      <c r="Z3641">
        <v>0</v>
      </c>
      <c r="AA3641">
        <v>0</v>
      </c>
      <c r="AB3641">
        <v>0</v>
      </c>
      <c r="AC3641">
        <v>-1</v>
      </c>
      <c r="AD3641">
        <v>0</v>
      </c>
      <c r="AE3641">
        <v>0</v>
      </c>
      <c r="AF3641">
        <v>0</v>
      </c>
      <c r="AG3641">
        <v>0</v>
      </c>
      <c r="AH3641">
        <v>0</v>
      </c>
      <c r="AK3641">
        <v>0</v>
      </c>
      <c r="AM3641">
        <v>0</v>
      </c>
      <c r="AO3641" s="92"/>
      <c r="AP3641" s="82" t="s">
        <v>331</v>
      </c>
      <c r="AQ3641" s="82" t="s">
        <v>326</v>
      </c>
      <c r="AR3641" s="82"/>
      <c r="AS3641">
        <v>0</v>
      </c>
      <c r="AT3641">
        <v>0</v>
      </c>
      <c r="AU3641">
        <v>2036</v>
      </c>
      <c r="AY3641">
        <v>0</v>
      </c>
      <c r="AZ3641">
        <v>0</v>
      </c>
      <c r="BA3641" s="82" t="s">
        <v>398</v>
      </c>
      <c r="BB3641">
        <v>15231</v>
      </c>
      <c r="BC3641">
        <v>0</v>
      </c>
      <c r="BD3641" s="92"/>
      <c r="BE3641" s="92"/>
      <c r="BF3641">
        <v>0</v>
      </c>
      <c r="BG3641">
        <v>0</v>
      </c>
      <c r="BH3641">
        <v>0</v>
      </c>
      <c r="BI3641" s="92"/>
      <c r="BJ3641" s="92"/>
      <c r="BK3641" s="92"/>
      <c r="BL3641">
        <v>0</v>
      </c>
    </row>
    <row r="3642" spans="1:64" x14ac:dyDescent="0.25">
      <c r="A3642" s="82" t="s">
        <v>297</v>
      </c>
      <c r="B3642" s="82" t="s">
        <v>397</v>
      </c>
      <c r="C3642" s="82" t="s">
        <v>110</v>
      </c>
      <c r="D3642" s="82" t="s">
        <v>309</v>
      </c>
      <c r="E3642" s="82" t="s">
        <v>310</v>
      </c>
      <c r="F3642" s="82" t="s">
        <v>330</v>
      </c>
      <c r="G3642" s="82" t="s">
        <v>330</v>
      </c>
      <c r="H3642">
        <v>0</v>
      </c>
      <c r="I3642">
        <v>0</v>
      </c>
      <c r="J3642">
        <v>0</v>
      </c>
      <c r="K3642" s="92"/>
      <c r="L3642">
        <v>0</v>
      </c>
      <c r="M3642" s="92"/>
      <c r="N3642" s="92"/>
      <c r="O3642" s="92"/>
      <c r="P3642">
        <v>0</v>
      </c>
      <c r="Q3642" s="92"/>
      <c r="R3642" s="92"/>
      <c r="S3642">
        <v>-1</v>
      </c>
      <c r="T3642">
        <v>0</v>
      </c>
      <c r="U3642" s="82" t="s">
        <v>328</v>
      </c>
      <c r="V3642" s="92"/>
      <c r="W3642">
        <v>0</v>
      </c>
      <c r="X3642" s="92"/>
      <c r="Y3642">
        <v>0</v>
      </c>
      <c r="Z3642">
        <v>0</v>
      </c>
      <c r="AA3642">
        <v>0</v>
      </c>
      <c r="AB3642">
        <v>0</v>
      </c>
      <c r="AC3642">
        <v>-1</v>
      </c>
      <c r="AD3642">
        <v>0</v>
      </c>
      <c r="AE3642">
        <v>0</v>
      </c>
      <c r="AF3642">
        <v>0</v>
      </c>
      <c r="AG3642">
        <v>0</v>
      </c>
      <c r="AH3642">
        <v>0</v>
      </c>
      <c r="AK3642">
        <v>0</v>
      </c>
      <c r="AM3642">
        <v>0</v>
      </c>
      <c r="AO3642" s="92"/>
      <c r="AP3642" s="82" t="s">
        <v>331</v>
      </c>
      <c r="AQ3642" s="82" t="s">
        <v>326</v>
      </c>
      <c r="AR3642" s="82"/>
      <c r="AS3642">
        <v>0</v>
      </c>
      <c r="AT3642">
        <v>0</v>
      </c>
      <c r="AU3642">
        <v>2036</v>
      </c>
      <c r="AY3642">
        <v>0</v>
      </c>
      <c r="AZ3642">
        <v>0</v>
      </c>
      <c r="BA3642" s="82" t="s">
        <v>398</v>
      </c>
      <c r="BB3642">
        <v>15232</v>
      </c>
      <c r="BC3642">
        <v>0</v>
      </c>
      <c r="BD3642" s="92"/>
      <c r="BE3642" s="92"/>
      <c r="BF3642">
        <v>0</v>
      </c>
      <c r="BG3642">
        <v>0</v>
      </c>
      <c r="BH3642">
        <v>0</v>
      </c>
      <c r="BI3642" s="92"/>
      <c r="BJ3642" s="92"/>
      <c r="BK3642" s="92"/>
      <c r="BL3642">
        <v>0</v>
      </c>
    </row>
    <row r="3643" spans="1:64" x14ac:dyDescent="0.25">
      <c r="A3643" s="82" t="s">
        <v>297</v>
      </c>
      <c r="B3643" s="82" t="s">
        <v>397</v>
      </c>
      <c r="C3643" s="82" t="s">
        <v>110</v>
      </c>
      <c r="D3643" s="82" t="s">
        <v>313</v>
      </c>
      <c r="E3643" s="82" t="s">
        <v>314</v>
      </c>
      <c r="F3643" s="82" t="s">
        <v>330</v>
      </c>
      <c r="G3643" s="82" t="s">
        <v>330</v>
      </c>
      <c r="H3643">
        <v>0</v>
      </c>
      <c r="I3643">
        <v>0</v>
      </c>
      <c r="J3643">
        <v>0</v>
      </c>
      <c r="K3643" s="92"/>
      <c r="L3643">
        <v>0</v>
      </c>
      <c r="M3643" s="92"/>
      <c r="N3643" s="92"/>
      <c r="O3643" s="92"/>
      <c r="P3643">
        <v>0</v>
      </c>
      <c r="Q3643" s="92"/>
      <c r="R3643" s="92"/>
      <c r="S3643">
        <v>-1</v>
      </c>
      <c r="T3643">
        <v>0</v>
      </c>
      <c r="U3643" s="82" t="s">
        <v>328</v>
      </c>
      <c r="V3643" s="92"/>
      <c r="W3643">
        <v>0</v>
      </c>
      <c r="X3643" s="92"/>
      <c r="Y3643">
        <v>0</v>
      </c>
      <c r="Z3643">
        <v>0</v>
      </c>
      <c r="AA3643">
        <v>0</v>
      </c>
      <c r="AB3643">
        <v>0</v>
      </c>
      <c r="AC3643">
        <v>-1</v>
      </c>
      <c r="AD3643">
        <v>0</v>
      </c>
      <c r="AE3643">
        <v>0</v>
      </c>
      <c r="AF3643">
        <v>0</v>
      </c>
      <c r="AG3643">
        <v>0</v>
      </c>
      <c r="AH3643">
        <v>0</v>
      </c>
      <c r="AK3643">
        <v>0</v>
      </c>
      <c r="AM3643">
        <v>0</v>
      </c>
      <c r="AO3643" s="92"/>
      <c r="AP3643" s="82" t="s">
        <v>331</v>
      </c>
      <c r="AQ3643" s="82" t="s">
        <v>326</v>
      </c>
      <c r="AR3643" s="82"/>
      <c r="AS3643">
        <v>0</v>
      </c>
      <c r="AT3643">
        <v>0</v>
      </c>
      <c r="AU3643">
        <v>2036</v>
      </c>
      <c r="AY3643">
        <v>0</v>
      </c>
      <c r="AZ3643">
        <v>0</v>
      </c>
      <c r="BA3643" s="82" t="s">
        <v>398</v>
      </c>
      <c r="BB3643">
        <v>15233</v>
      </c>
      <c r="BC3643">
        <v>0</v>
      </c>
      <c r="BD3643" s="92"/>
      <c r="BE3643" s="92"/>
      <c r="BF3643">
        <v>0</v>
      </c>
      <c r="BG3643">
        <v>0</v>
      </c>
      <c r="BH3643">
        <v>0</v>
      </c>
      <c r="BI3643" s="92"/>
      <c r="BJ3643" s="92"/>
      <c r="BK3643" s="92"/>
      <c r="BL3643">
        <v>0</v>
      </c>
    </row>
    <row r="3644" spans="1:64" x14ac:dyDescent="0.25">
      <c r="A3644" s="82" t="s">
        <v>297</v>
      </c>
      <c r="B3644" s="82" t="s">
        <v>397</v>
      </c>
      <c r="C3644" s="82" t="s">
        <v>110</v>
      </c>
      <c r="D3644" s="82" t="s">
        <v>307</v>
      </c>
      <c r="E3644" s="82" t="s">
        <v>60</v>
      </c>
      <c r="F3644" s="82" t="s">
        <v>332</v>
      </c>
      <c r="G3644" s="82" t="s">
        <v>332</v>
      </c>
      <c r="H3644">
        <v>0</v>
      </c>
      <c r="I3644">
        <v>0</v>
      </c>
      <c r="J3644">
        <v>0</v>
      </c>
      <c r="K3644" s="92"/>
      <c r="L3644">
        <v>0</v>
      </c>
      <c r="M3644" s="92"/>
      <c r="N3644" s="92"/>
      <c r="O3644" s="92"/>
      <c r="P3644">
        <v>0</v>
      </c>
      <c r="Q3644" s="92"/>
      <c r="R3644" s="92"/>
      <c r="S3644">
        <v>-1</v>
      </c>
      <c r="T3644">
        <v>0</v>
      </c>
      <c r="U3644" s="82" t="s">
        <v>328</v>
      </c>
      <c r="V3644" s="92"/>
      <c r="W3644">
        <v>0</v>
      </c>
      <c r="X3644" s="92"/>
      <c r="Y3644">
        <v>0</v>
      </c>
      <c r="Z3644">
        <v>0</v>
      </c>
      <c r="AA3644">
        <v>0</v>
      </c>
      <c r="AB3644">
        <v>0</v>
      </c>
      <c r="AC3644">
        <v>-1</v>
      </c>
      <c r="AD3644">
        <v>0</v>
      </c>
      <c r="AE3644">
        <v>0</v>
      </c>
      <c r="AF3644">
        <v>0</v>
      </c>
      <c r="AG3644">
        <v>0</v>
      </c>
      <c r="AH3644">
        <v>0</v>
      </c>
      <c r="AK3644">
        <v>0</v>
      </c>
      <c r="AM3644">
        <v>0</v>
      </c>
      <c r="AO3644" s="92"/>
      <c r="AP3644" s="82" t="s">
        <v>331</v>
      </c>
      <c r="AQ3644" s="82" t="s">
        <v>326</v>
      </c>
      <c r="AR3644" s="82"/>
      <c r="AS3644">
        <v>0</v>
      </c>
      <c r="AT3644">
        <v>0</v>
      </c>
      <c r="AU3644">
        <v>2036</v>
      </c>
      <c r="AY3644">
        <v>0</v>
      </c>
      <c r="AZ3644">
        <v>0</v>
      </c>
      <c r="BA3644" s="82" t="s">
        <v>398</v>
      </c>
      <c r="BB3644">
        <v>15234</v>
      </c>
      <c r="BC3644">
        <v>0</v>
      </c>
      <c r="BD3644" s="92"/>
      <c r="BE3644" s="92"/>
      <c r="BF3644">
        <v>0</v>
      </c>
      <c r="BG3644">
        <v>0</v>
      </c>
      <c r="BH3644">
        <v>0</v>
      </c>
      <c r="BI3644" s="92"/>
      <c r="BJ3644" s="92"/>
      <c r="BK3644" s="92"/>
      <c r="BL3644">
        <v>0</v>
      </c>
    </row>
    <row r="3645" spans="1:64" x14ac:dyDescent="0.25">
      <c r="A3645" s="82" t="s">
        <v>297</v>
      </c>
      <c r="B3645" s="82" t="s">
        <v>397</v>
      </c>
      <c r="C3645" s="82" t="s">
        <v>110</v>
      </c>
      <c r="D3645" s="82" t="s">
        <v>298</v>
      </c>
      <c r="E3645" s="82" t="s">
        <v>55</v>
      </c>
      <c r="F3645" s="82" t="s">
        <v>333</v>
      </c>
      <c r="G3645" s="82" t="s">
        <v>333</v>
      </c>
      <c r="H3645">
        <v>0.42746087908744812</v>
      </c>
      <c r="I3645">
        <v>3741.826904296875</v>
      </c>
      <c r="J3645">
        <v>0.42746087908744812</v>
      </c>
      <c r="K3645" s="92"/>
      <c r="L3645">
        <v>0</v>
      </c>
      <c r="M3645" s="92"/>
      <c r="N3645" s="92"/>
      <c r="O3645" s="92"/>
      <c r="P3645">
        <v>0</v>
      </c>
      <c r="Q3645" s="92"/>
      <c r="R3645" s="92"/>
      <c r="S3645">
        <v>-1</v>
      </c>
      <c r="T3645">
        <v>0</v>
      </c>
      <c r="U3645" s="82" t="s">
        <v>328</v>
      </c>
      <c r="V3645" s="92"/>
      <c r="W3645">
        <v>3754.81640625</v>
      </c>
      <c r="X3645" s="92"/>
      <c r="Y3645">
        <v>0</v>
      </c>
      <c r="Z3645">
        <v>139.273681640625</v>
      </c>
      <c r="AA3645">
        <v>139.273681640625</v>
      </c>
      <c r="AB3645">
        <v>0</v>
      </c>
      <c r="AC3645">
        <v>-1</v>
      </c>
      <c r="AD3645">
        <v>0</v>
      </c>
      <c r="AE3645">
        <v>0</v>
      </c>
      <c r="AF3645">
        <v>0</v>
      </c>
      <c r="AG3645">
        <v>366</v>
      </c>
      <c r="AH3645">
        <v>8784</v>
      </c>
      <c r="AI3645">
        <v>1.1423855175962672E-4</v>
      </c>
      <c r="AJ3645">
        <v>37.092006683349609</v>
      </c>
      <c r="AK3645">
        <v>0</v>
      </c>
      <c r="AL3645">
        <v>0</v>
      </c>
      <c r="AM3645">
        <v>139.273681640625</v>
      </c>
      <c r="AN3645">
        <v>37.092006683349609</v>
      </c>
      <c r="AO3645" s="92"/>
      <c r="AP3645" s="82" t="s">
        <v>331</v>
      </c>
      <c r="AQ3645" s="82" t="s">
        <v>326</v>
      </c>
      <c r="AR3645" s="82"/>
      <c r="AS3645">
        <v>0</v>
      </c>
      <c r="AT3645">
        <v>0</v>
      </c>
      <c r="AU3645">
        <v>2036</v>
      </c>
      <c r="AY3645">
        <v>0</v>
      </c>
      <c r="AZ3645">
        <v>0</v>
      </c>
      <c r="BA3645" s="82" t="s">
        <v>398</v>
      </c>
      <c r="BB3645">
        <v>15235</v>
      </c>
      <c r="BC3645">
        <v>3741.826904296875</v>
      </c>
      <c r="BD3645" s="92"/>
      <c r="BE3645" s="92"/>
      <c r="BF3645">
        <v>3754.81640625</v>
      </c>
      <c r="BG3645">
        <v>0</v>
      </c>
      <c r="BH3645">
        <v>0</v>
      </c>
      <c r="BI3645" s="92"/>
      <c r="BJ3645" s="92"/>
      <c r="BK3645" s="92"/>
      <c r="BL3645">
        <v>0</v>
      </c>
    </row>
    <row r="3646" spans="1:64" x14ac:dyDescent="0.25">
      <c r="A3646" s="82" t="s">
        <v>297</v>
      </c>
      <c r="B3646" s="82" t="s">
        <v>397</v>
      </c>
      <c r="C3646" s="82" t="s">
        <v>110</v>
      </c>
      <c r="D3646" s="82" t="s">
        <v>303</v>
      </c>
      <c r="E3646" s="82" t="s">
        <v>304</v>
      </c>
      <c r="F3646" s="82" t="s">
        <v>333</v>
      </c>
      <c r="G3646" s="82" t="s">
        <v>333</v>
      </c>
      <c r="H3646">
        <v>0.42746087908744812</v>
      </c>
      <c r="I3646">
        <v>3741.826904296875</v>
      </c>
      <c r="J3646">
        <v>0.42746087908744812</v>
      </c>
      <c r="K3646" s="92"/>
      <c r="L3646">
        <v>0</v>
      </c>
      <c r="M3646" s="92"/>
      <c r="N3646" s="92"/>
      <c r="O3646" s="92"/>
      <c r="P3646">
        <v>0</v>
      </c>
      <c r="Q3646" s="92"/>
      <c r="R3646" s="92"/>
      <c r="S3646">
        <v>-1</v>
      </c>
      <c r="T3646">
        <v>0</v>
      </c>
      <c r="U3646" s="82" t="s">
        <v>328</v>
      </c>
      <c r="V3646" s="92"/>
      <c r="W3646">
        <v>3754.81640625</v>
      </c>
      <c r="X3646" s="92"/>
      <c r="Y3646">
        <v>0</v>
      </c>
      <c r="Z3646">
        <v>139.273681640625</v>
      </c>
      <c r="AA3646">
        <v>139.273681640625</v>
      </c>
      <c r="AB3646">
        <v>0</v>
      </c>
      <c r="AC3646">
        <v>-1</v>
      </c>
      <c r="AD3646">
        <v>0</v>
      </c>
      <c r="AE3646">
        <v>0</v>
      </c>
      <c r="AF3646">
        <v>0</v>
      </c>
      <c r="AG3646">
        <v>366</v>
      </c>
      <c r="AH3646">
        <v>8784</v>
      </c>
      <c r="AI3646">
        <v>1.1423855175962672E-4</v>
      </c>
      <c r="AJ3646">
        <v>37.092006683349609</v>
      </c>
      <c r="AK3646">
        <v>0</v>
      </c>
      <c r="AL3646">
        <v>0</v>
      </c>
      <c r="AM3646">
        <v>139.273681640625</v>
      </c>
      <c r="AN3646">
        <v>37.092006683349609</v>
      </c>
      <c r="AO3646" s="92"/>
      <c r="AP3646" s="82" t="s">
        <v>331</v>
      </c>
      <c r="AQ3646" s="82" t="s">
        <v>326</v>
      </c>
      <c r="AR3646" s="82"/>
      <c r="AS3646">
        <v>0</v>
      </c>
      <c r="AT3646">
        <v>0</v>
      </c>
      <c r="AU3646">
        <v>2036</v>
      </c>
      <c r="AY3646">
        <v>0</v>
      </c>
      <c r="AZ3646">
        <v>0</v>
      </c>
      <c r="BA3646" s="82" t="s">
        <v>398</v>
      </c>
      <c r="BB3646">
        <v>15236</v>
      </c>
      <c r="BC3646">
        <v>3741.826904296875</v>
      </c>
      <c r="BD3646" s="92"/>
      <c r="BE3646" s="92"/>
      <c r="BF3646">
        <v>3754.81640625</v>
      </c>
      <c r="BG3646">
        <v>0</v>
      </c>
      <c r="BH3646">
        <v>0</v>
      </c>
      <c r="BI3646" s="92"/>
      <c r="BJ3646" s="92"/>
      <c r="BK3646" s="92"/>
      <c r="BL3646">
        <v>0</v>
      </c>
    </row>
    <row r="3647" spans="1:64" x14ac:dyDescent="0.25">
      <c r="A3647" s="82" t="s">
        <v>297</v>
      </c>
      <c r="B3647" s="82" t="s">
        <v>397</v>
      </c>
      <c r="C3647" s="82" t="s">
        <v>110</v>
      </c>
      <c r="D3647" s="82" t="s">
        <v>305</v>
      </c>
      <c r="E3647" s="82" t="s">
        <v>58</v>
      </c>
      <c r="F3647" s="82" t="s">
        <v>333</v>
      </c>
      <c r="G3647" s="82" t="s">
        <v>333</v>
      </c>
      <c r="H3647">
        <v>0.42746087908744812</v>
      </c>
      <c r="I3647">
        <v>3741.826904296875</v>
      </c>
      <c r="J3647">
        <v>0.42746087908744812</v>
      </c>
      <c r="K3647" s="92"/>
      <c r="L3647">
        <v>0</v>
      </c>
      <c r="M3647" s="92"/>
      <c r="N3647" s="92"/>
      <c r="O3647" s="92"/>
      <c r="P3647">
        <v>0</v>
      </c>
      <c r="Q3647" s="92"/>
      <c r="R3647" s="92"/>
      <c r="S3647">
        <v>-1</v>
      </c>
      <c r="T3647">
        <v>0</v>
      </c>
      <c r="U3647" s="82" t="s">
        <v>328</v>
      </c>
      <c r="V3647" s="92"/>
      <c r="W3647">
        <v>3754.81640625</v>
      </c>
      <c r="X3647" s="92"/>
      <c r="Y3647">
        <v>0</v>
      </c>
      <c r="Z3647">
        <v>139.273681640625</v>
      </c>
      <c r="AA3647">
        <v>139.273681640625</v>
      </c>
      <c r="AB3647">
        <v>0</v>
      </c>
      <c r="AC3647">
        <v>-1</v>
      </c>
      <c r="AD3647">
        <v>0</v>
      </c>
      <c r="AE3647">
        <v>0</v>
      </c>
      <c r="AF3647">
        <v>0</v>
      </c>
      <c r="AG3647">
        <v>366</v>
      </c>
      <c r="AH3647">
        <v>8784</v>
      </c>
      <c r="AI3647">
        <v>1.1423855175962672E-4</v>
      </c>
      <c r="AJ3647">
        <v>37.092006683349609</v>
      </c>
      <c r="AK3647">
        <v>0</v>
      </c>
      <c r="AL3647">
        <v>0</v>
      </c>
      <c r="AM3647">
        <v>139.273681640625</v>
      </c>
      <c r="AN3647">
        <v>37.092006683349609</v>
      </c>
      <c r="AO3647" s="92"/>
      <c r="AP3647" s="82" t="s">
        <v>331</v>
      </c>
      <c r="AQ3647" s="82" t="s">
        <v>326</v>
      </c>
      <c r="AR3647" s="82"/>
      <c r="AS3647">
        <v>0</v>
      </c>
      <c r="AT3647">
        <v>0</v>
      </c>
      <c r="AU3647">
        <v>2036</v>
      </c>
      <c r="AY3647">
        <v>0</v>
      </c>
      <c r="AZ3647">
        <v>0</v>
      </c>
      <c r="BA3647" s="82" t="s">
        <v>398</v>
      </c>
      <c r="BB3647">
        <v>15237</v>
      </c>
      <c r="BC3647">
        <v>3741.826904296875</v>
      </c>
      <c r="BD3647" s="92"/>
      <c r="BE3647" s="92"/>
      <c r="BF3647">
        <v>3754.81640625</v>
      </c>
      <c r="BG3647">
        <v>0</v>
      </c>
      <c r="BH3647">
        <v>0</v>
      </c>
      <c r="BI3647" s="92"/>
      <c r="BJ3647" s="92"/>
      <c r="BK3647" s="92"/>
      <c r="BL3647">
        <v>0</v>
      </c>
    </row>
    <row r="3648" spans="1:64" x14ac:dyDescent="0.25">
      <c r="A3648" s="82" t="s">
        <v>297</v>
      </c>
      <c r="B3648" s="82" t="s">
        <v>397</v>
      </c>
      <c r="C3648" s="82" t="s">
        <v>110</v>
      </c>
      <c r="D3648" s="82" t="s">
        <v>307</v>
      </c>
      <c r="E3648" s="82" t="s">
        <v>60</v>
      </c>
      <c r="F3648" s="82" t="s">
        <v>333</v>
      </c>
      <c r="G3648" s="82" t="s">
        <v>333</v>
      </c>
      <c r="H3648">
        <v>0.42746087908744812</v>
      </c>
      <c r="I3648">
        <v>3741.826904296875</v>
      </c>
      <c r="J3648">
        <v>0.42746087908744812</v>
      </c>
      <c r="K3648" s="92"/>
      <c r="L3648">
        <v>0</v>
      </c>
      <c r="M3648" s="92"/>
      <c r="N3648" s="92"/>
      <c r="O3648" s="92"/>
      <c r="P3648">
        <v>0</v>
      </c>
      <c r="Q3648" s="92"/>
      <c r="R3648" s="92"/>
      <c r="S3648">
        <v>-1</v>
      </c>
      <c r="T3648">
        <v>0</v>
      </c>
      <c r="U3648" s="82" t="s">
        <v>328</v>
      </c>
      <c r="V3648" s="92"/>
      <c r="W3648">
        <v>3754.81640625</v>
      </c>
      <c r="X3648" s="92"/>
      <c r="Y3648">
        <v>0</v>
      </c>
      <c r="Z3648">
        <v>139.273681640625</v>
      </c>
      <c r="AA3648">
        <v>139.273681640625</v>
      </c>
      <c r="AB3648">
        <v>0</v>
      </c>
      <c r="AC3648">
        <v>-1</v>
      </c>
      <c r="AD3648">
        <v>0</v>
      </c>
      <c r="AE3648">
        <v>0</v>
      </c>
      <c r="AF3648">
        <v>0</v>
      </c>
      <c r="AG3648">
        <v>366</v>
      </c>
      <c r="AH3648">
        <v>8784</v>
      </c>
      <c r="AI3648">
        <v>1.1423855175962672E-4</v>
      </c>
      <c r="AJ3648">
        <v>37.092006683349609</v>
      </c>
      <c r="AK3648">
        <v>0</v>
      </c>
      <c r="AL3648">
        <v>0</v>
      </c>
      <c r="AM3648">
        <v>139.273681640625</v>
      </c>
      <c r="AN3648">
        <v>37.092006683349609</v>
      </c>
      <c r="AO3648" s="92"/>
      <c r="AP3648" s="82" t="s">
        <v>331</v>
      </c>
      <c r="AQ3648" s="82" t="s">
        <v>326</v>
      </c>
      <c r="AR3648" s="82"/>
      <c r="AS3648">
        <v>0</v>
      </c>
      <c r="AT3648">
        <v>0</v>
      </c>
      <c r="AU3648">
        <v>2036</v>
      </c>
      <c r="AY3648">
        <v>0</v>
      </c>
      <c r="AZ3648">
        <v>0</v>
      </c>
      <c r="BA3648" s="82" t="s">
        <v>398</v>
      </c>
      <c r="BB3648">
        <v>15238</v>
      </c>
      <c r="BC3648">
        <v>3741.826904296875</v>
      </c>
      <c r="BD3648" s="92"/>
      <c r="BE3648" s="92"/>
      <c r="BF3648">
        <v>3754.81640625</v>
      </c>
      <c r="BG3648">
        <v>0</v>
      </c>
      <c r="BH3648">
        <v>0</v>
      </c>
      <c r="BI3648" s="92"/>
      <c r="BJ3648" s="92"/>
      <c r="BK3648" s="92"/>
      <c r="BL3648">
        <v>0</v>
      </c>
    </row>
    <row r="3649" spans="1:64" x14ac:dyDescent="0.25">
      <c r="A3649" s="82" t="s">
        <v>297</v>
      </c>
      <c r="B3649" s="82" t="s">
        <v>397</v>
      </c>
      <c r="C3649" s="82" t="s">
        <v>110</v>
      </c>
      <c r="D3649" s="82" t="s">
        <v>308</v>
      </c>
      <c r="E3649" s="82" t="s">
        <v>61</v>
      </c>
      <c r="F3649" s="82" t="s">
        <v>333</v>
      </c>
      <c r="G3649" s="82" t="s">
        <v>333</v>
      </c>
      <c r="H3649">
        <v>0.42746087908744812</v>
      </c>
      <c r="I3649">
        <v>3741.826904296875</v>
      </c>
      <c r="J3649">
        <v>0.42746087908744812</v>
      </c>
      <c r="K3649" s="92"/>
      <c r="L3649">
        <v>0</v>
      </c>
      <c r="M3649" s="92"/>
      <c r="N3649" s="92"/>
      <c r="O3649" s="92"/>
      <c r="P3649">
        <v>0</v>
      </c>
      <c r="Q3649" s="92"/>
      <c r="R3649" s="92"/>
      <c r="S3649">
        <v>-1</v>
      </c>
      <c r="T3649">
        <v>0</v>
      </c>
      <c r="U3649" s="82" t="s">
        <v>328</v>
      </c>
      <c r="V3649" s="92"/>
      <c r="W3649">
        <v>3754.81640625</v>
      </c>
      <c r="X3649" s="92"/>
      <c r="Y3649">
        <v>0</v>
      </c>
      <c r="Z3649">
        <v>139.273681640625</v>
      </c>
      <c r="AA3649">
        <v>139.273681640625</v>
      </c>
      <c r="AB3649">
        <v>0</v>
      </c>
      <c r="AC3649">
        <v>-1</v>
      </c>
      <c r="AD3649">
        <v>0</v>
      </c>
      <c r="AE3649">
        <v>0</v>
      </c>
      <c r="AF3649">
        <v>0</v>
      </c>
      <c r="AG3649">
        <v>366</v>
      </c>
      <c r="AH3649">
        <v>8784</v>
      </c>
      <c r="AI3649">
        <v>1.1423855175962672E-4</v>
      </c>
      <c r="AJ3649">
        <v>37.092006683349609</v>
      </c>
      <c r="AK3649">
        <v>0</v>
      </c>
      <c r="AL3649">
        <v>0</v>
      </c>
      <c r="AM3649">
        <v>139.273681640625</v>
      </c>
      <c r="AN3649">
        <v>37.092006683349609</v>
      </c>
      <c r="AO3649" s="92"/>
      <c r="AP3649" s="82" t="s">
        <v>331</v>
      </c>
      <c r="AQ3649" s="82" t="s">
        <v>326</v>
      </c>
      <c r="AR3649" s="82"/>
      <c r="AS3649">
        <v>0</v>
      </c>
      <c r="AT3649">
        <v>0</v>
      </c>
      <c r="AU3649">
        <v>2036</v>
      </c>
      <c r="AY3649">
        <v>0</v>
      </c>
      <c r="AZ3649">
        <v>0</v>
      </c>
      <c r="BA3649" s="82" t="s">
        <v>398</v>
      </c>
      <c r="BB3649">
        <v>15239</v>
      </c>
      <c r="BC3649">
        <v>3741.826904296875</v>
      </c>
      <c r="BD3649" s="92"/>
      <c r="BE3649" s="92"/>
      <c r="BF3649">
        <v>3754.81640625</v>
      </c>
      <c r="BG3649">
        <v>0</v>
      </c>
      <c r="BH3649">
        <v>0</v>
      </c>
      <c r="BI3649" s="92"/>
      <c r="BJ3649" s="92"/>
      <c r="BK3649" s="92"/>
      <c r="BL3649">
        <v>0</v>
      </c>
    </row>
    <row r="3650" spans="1:64" x14ac:dyDescent="0.25">
      <c r="A3650" s="82" t="s">
        <v>297</v>
      </c>
      <c r="B3650" s="82" t="s">
        <v>397</v>
      </c>
      <c r="C3650" s="82" t="s">
        <v>110</v>
      </c>
      <c r="D3650" s="82" t="s">
        <v>309</v>
      </c>
      <c r="E3650" s="82" t="s">
        <v>310</v>
      </c>
      <c r="F3650" s="82" t="s">
        <v>333</v>
      </c>
      <c r="G3650" s="82" t="s">
        <v>333</v>
      </c>
      <c r="H3650">
        <v>0.42746087908744812</v>
      </c>
      <c r="I3650">
        <v>3741.826904296875</v>
      </c>
      <c r="J3650">
        <v>0.42746087908744812</v>
      </c>
      <c r="K3650" s="92"/>
      <c r="L3650">
        <v>0</v>
      </c>
      <c r="M3650" s="92"/>
      <c r="N3650" s="92"/>
      <c r="O3650" s="92"/>
      <c r="P3650">
        <v>0</v>
      </c>
      <c r="Q3650" s="92"/>
      <c r="R3650" s="92"/>
      <c r="S3650">
        <v>-1</v>
      </c>
      <c r="T3650">
        <v>0</v>
      </c>
      <c r="U3650" s="82" t="s">
        <v>328</v>
      </c>
      <c r="V3650" s="92"/>
      <c r="W3650">
        <v>3754.81640625</v>
      </c>
      <c r="X3650" s="92"/>
      <c r="Y3650">
        <v>0</v>
      </c>
      <c r="Z3650">
        <v>139.273681640625</v>
      </c>
      <c r="AA3650">
        <v>139.273681640625</v>
      </c>
      <c r="AB3650">
        <v>0</v>
      </c>
      <c r="AC3650">
        <v>-1</v>
      </c>
      <c r="AD3650">
        <v>0</v>
      </c>
      <c r="AE3650">
        <v>0</v>
      </c>
      <c r="AF3650">
        <v>0</v>
      </c>
      <c r="AG3650">
        <v>366</v>
      </c>
      <c r="AH3650">
        <v>8784</v>
      </c>
      <c r="AI3650">
        <v>1.1423855175962672E-4</v>
      </c>
      <c r="AJ3650">
        <v>37.092006683349609</v>
      </c>
      <c r="AK3650">
        <v>0</v>
      </c>
      <c r="AL3650">
        <v>0</v>
      </c>
      <c r="AM3650">
        <v>139.273681640625</v>
      </c>
      <c r="AN3650">
        <v>37.092006683349609</v>
      </c>
      <c r="AO3650" s="92"/>
      <c r="AP3650" s="82" t="s">
        <v>331</v>
      </c>
      <c r="AQ3650" s="82" t="s">
        <v>326</v>
      </c>
      <c r="AR3650" s="82"/>
      <c r="AS3650">
        <v>0</v>
      </c>
      <c r="AT3650">
        <v>0</v>
      </c>
      <c r="AU3650">
        <v>2036</v>
      </c>
      <c r="AY3650">
        <v>0</v>
      </c>
      <c r="AZ3650">
        <v>0</v>
      </c>
      <c r="BA3650" s="82" t="s">
        <v>398</v>
      </c>
      <c r="BB3650">
        <v>15240</v>
      </c>
      <c r="BC3650">
        <v>3741.826904296875</v>
      </c>
      <c r="BD3650" s="92"/>
      <c r="BE3650" s="92"/>
      <c r="BF3650">
        <v>3754.81640625</v>
      </c>
      <c r="BG3650">
        <v>0</v>
      </c>
      <c r="BH3650">
        <v>0</v>
      </c>
      <c r="BI3650" s="92"/>
      <c r="BJ3650" s="92"/>
      <c r="BK3650" s="92"/>
      <c r="BL3650">
        <v>0</v>
      </c>
    </row>
    <row r="3651" spans="1:64" x14ac:dyDescent="0.25">
      <c r="A3651" s="82" t="s">
        <v>297</v>
      </c>
      <c r="B3651" s="82" t="s">
        <v>397</v>
      </c>
      <c r="C3651" s="82" t="s">
        <v>110</v>
      </c>
      <c r="D3651" s="82" t="s">
        <v>313</v>
      </c>
      <c r="E3651" s="82" t="s">
        <v>314</v>
      </c>
      <c r="F3651" s="82" t="s">
        <v>333</v>
      </c>
      <c r="G3651" s="82" t="s">
        <v>333</v>
      </c>
      <c r="H3651">
        <v>0.42746087908744812</v>
      </c>
      <c r="I3651">
        <v>3741.826904296875</v>
      </c>
      <c r="J3651">
        <v>0.42746087908744812</v>
      </c>
      <c r="K3651" s="92"/>
      <c r="L3651">
        <v>0</v>
      </c>
      <c r="M3651" s="92"/>
      <c r="N3651" s="92"/>
      <c r="O3651" s="92"/>
      <c r="P3651">
        <v>0</v>
      </c>
      <c r="Q3651" s="92"/>
      <c r="R3651" s="92"/>
      <c r="S3651">
        <v>-1</v>
      </c>
      <c r="T3651">
        <v>0</v>
      </c>
      <c r="U3651" s="82" t="s">
        <v>328</v>
      </c>
      <c r="V3651" s="92"/>
      <c r="W3651">
        <v>3754.81640625</v>
      </c>
      <c r="X3651" s="92"/>
      <c r="Y3651">
        <v>0</v>
      </c>
      <c r="Z3651">
        <v>139.273681640625</v>
      </c>
      <c r="AA3651">
        <v>139.273681640625</v>
      </c>
      <c r="AB3651">
        <v>0</v>
      </c>
      <c r="AC3651">
        <v>-1</v>
      </c>
      <c r="AD3651">
        <v>0</v>
      </c>
      <c r="AE3651">
        <v>0</v>
      </c>
      <c r="AF3651">
        <v>0</v>
      </c>
      <c r="AG3651">
        <v>366</v>
      </c>
      <c r="AH3651">
        <v>8784</v>
      </c>
      <c r="AI3651">
        <v>1.1423855175962672E-4</v>
      </c>
      <c r="AJ3651">
        <v>37.092006683349609</v>
      </c>
      <c r="AK3651">
        <v>0</v>
      </c>
      <c r="AL3651">
        <v>0</v>
      </c>
      <c r="AM3651">
        <v>139.273681640625</v>
      </c>
      <c r="AN3651">
        <v>37.092006683349609</v>
      </c>
      <c r="AO3651" s="92"/>
      <c r="AP3651" s="82" t="s">
        <v>331</v>
      </c>
      <c r="AQ3651" s="82" t="s">
        <v>326</v>
      </c>
      <c r="AR3651" s="82"/>
      <c r="AS3651">
        <v>0</v>
      </c>
      <c r="AT3651">
        <v>0</v>
      </c>
      <c r="AU3651">
        <v>2036</v>
      </c>
      <c r="AY3651">
        <v>0</v>
      </c>
      <c r="AZ3651">
        <v>0</v>
      </c>
      <c r="BA3651" s="82" t="s">
        <v>398</v>
      </c>
      <c r="BB3651">
        <v>15241</v>
      </c>
      <c r="BC3651">
        <v>3741.826904296875</v>
      </c>
      <c r="BD3651" s="92"/>
      <c r="BE3651" s="92"/>
      <c r="BF3651">
        <v>3754.81640625</v>
      </c>
      <c r="BG3651">
        <v>0</v>
      </c>
      <c r="BH3651">
        <v>0</v>
      </c>
      <c r="BI3651" s="92"/>
      <c r="BJ3651" s="92"/>
      <c r="BK3651" s="92"/>
      <c r="BL3651">
        <v>0</v>
      </c>
    </row>
    <row r="3652" spans="1:64" x14ac:dyDescent="0.25">
      <c r="A3652" s="82" t="s">
        <v>297</v>
      </c>
      <c r="B3652" s="82" t="s">
        <v>397</v>
      </c>
      <c r="C3652" s="82" t="s">
        <v>110</v>
      </c>
      <c r="D3652" s="82" t="s">
        <v>298</v>
      </c>
      <c r="E3652" s="82" t="s">
        <v>55</v>
      </c>
      <c r="F3652" s="82" t="s">
        <v>334</v>
      </c>
      <c r="G3652" s="82" t="s">
        <v>334</v>
      </c>
      <c r="H3652">
        <v>6.6020865924656391E-3</v>
      </c>
      <c r="I3652">
        <v>57.799999237060547</v>
      </c>
      <c r="J3652">
        <v>6.6020865924656391E-3</v>
      </c>
      <c r="K3652" s="92"/>
      <c r="L3652">
        <v>0</v>
      </c>
      <c r="M3652" s="92"/>
      <c r="N3652" s="92"/>
      <c r="O3652" s="92"/>
      <c r="P3652">
        <v>0</v>
      </c>
      <c r="Q3652" s="92"/>
      <c r="R3652" s="92"/>
      <c r="S3652">
        <v>-1</v>
      </c>
      <c r="T3652">
        <v>0</v>
      </c>
      <c r="U3652" s="82" t="s">
        <v>328</v>
      </c>
      <c r="V3652" s="92"/>
      <c r="W3652">
        <v>57.992729187011719</v>
      </c>
      <c r="X3652" s="92"/>
      <c r="Y3652">
        <v>0</v>
      </c>
      <c r="Z3652">
        <v>2.2944753170013428</v>
      </c>
      <c r="AA3652">
        <v>2.2944753170013428</v>
      </c>
      <c r="AB3652">
        <v>0</v>
      </c>
      <c r="AC3652">
        <v>-1</v>
      </c>
      <c r="AD3652">
        <v>0</v>
      </c>
      <c r="AE3652">
        <v>0</v>
      </c>
      <c r="AF3652">
        <v>0</v>
      </c>
      <c r="AG3652">
        <v>366</v>
      </c>
      <c r="AH3652">
        <v>8784</v>
      </c>
      <c r="AI3652">
        <v>1.1422295210650191E-4</v>
      </c>
      <c r="AJ3652">
        <v>39.56488037109375</v>
      </c>
      <c r="AK3652">
        <v>0</v>
      </c>
      <c r="AL3652">
        <v>0</v>
      </c>
      <c r="AM3652">
        <v>2.2944753170013428</v>
      </c>
      <c r="AN3652">
        <v>39.56488037109375</v>
      </c>
      <c r="AO3652" s="92"/>
      <c r="AP3652" s="82" t="s">
        <v>331</v>
      </c>
      <c r="AQ3652" s="82" t="s">
        <v>326</v>
      </c>
      <c r="AR3652" s="82"/>
      <c r="AS3652">
        <v>0</v>
      </c>
      <c r="AT3652">
        <v>0</v>
      </c>
      <c r="AU3652">
        <v>2036</v>
      </c>
      <c r="AY3652">
        <v>0</v>
      </c>
      <c r="AZ3652">
        <v>0</v>
      </c>
      <c r="BA3652" s="82" t="s">
        <v>398</v>
      </c>
      <c r="BB3652">
        <v>15242</v>
      </c>
      <c r="BC3652">
        <v>57.799999237060547</v>
      </c>
      <c r="BD3652" s="92"/>
      <c r="BE3652" s="92"/>
      <c r="BF3652">
        <v>57.992729187011719</v>
      </c>
      <c r="BG3652">
        <v>0</v>
      </c>
      <c r="BH3652">
        <v>0</v>
      </c>
      <c r="BI3652" s="92"/>
      <c r="BJ3652" s="92"/>
      <c r="BK3652" s="92"/>
      <c r="BL3652">
        <v>0</v>
      </c>
    </row>
    <row r="3653" spans="1:64" x14ac:dyDescent="0.25">
      <c r="A3653" s="82" t="s">
        <v>297</v>
      </c>
      <c r="B3653" s="82" t="s">
        <v>397</v>
      </c>
      <c r="C3653" s="82" t="s">
        <v>110</v>
      </c>
      <c r="D3653" s="82" t="s">
        <v>303</v>
      </c>
      <c r="E3653" s="82" t="s">
        <v>304</v>
      </c>
      <c r="F3653" s="82" t="s">
        <v>334</v>
      </c>
      <c r="G3653" s="82" t="s">
        <v>334</v>
      </c>
      <c r="H3653">
        <v>6.6020865924656391E-3</v>
      </c>
      <c r="I3653">
        <v>57.799999237060547</v>
      </c>
      <c r="J3653">
        <v>6.6020865924656391E-3</v>
      </c>
      <c r="K3653" s="92"/>
      <c r="L3653">
        <v>0</v>
      </c>
      <c r="M3653" s="92"/>
      <c r="N3653" s="92"/>
      <c r="O3653" s="92"/>
      <c r="P3653">
        <v>0</v>
      </c>
      <c r="Q3653" s="92"/>
      <c r="R3653" s="92"/>
      <c r="S3653">
        <v>-1</v>
      </c>
      <c r="T3653">
        <v>0</v>
      </c>
      <c r="U3653" s="82" t="s">
        <v>328</v>
      </c>
      <c r="V3653" s="92"/>
      <c r="W3653">
        <v>57.992729187011719</v>
      </c>
      <c r="X3653" s="92"/>
      <c r="Y3653">
        <v>0</v>
      </c>
      <c r="Z3653">
        <v>2.2944753170013428</v>
      </c>
      <c r="AA3653">
        <v>2.2944753170013428</v>
      </c>
      <c r="AB3653">
        <v>0</v>
      </c>
      <c r="AC3653">
        <v>-1</v>
      </c>
      <c r="AD3653">
        <v>0</v>
      </c>
      <c r="AE3653">
        <v>0</v>
      </c>
      <c r="AF3653">
        <v>0</v>
      </c>
      <c r="AG3653">
        <v>366</v>
      </c>
      <c r="AH3653">
        <v>8784</v>
      </c>
      <c r="AI3653">
        <v>1.1422295210650191E-4</v>
      </c>
      <c r="AJ3653">
        <v>39.56488037109375</v>
      </c>
      <c r="AK3653">
        <v>0</v>
      </c>
      <c r="AL3653">
        <v>0</v>
      </c>
      <c r="AM3653">
        <v>2.2944753170013428</v>
      </c>
      <c r="AN3653">
        <v>39.56488037109375</v>
      </c>
      <c r="AO3653" s="92"/>
      <c r="AP3653" s="82" t="s">
        <v>331</v>
      </c>
      <c r="AQ3653" s="82" t="s">
        <v>326</v>
      </c>
      <c r="AR3653" s="82"/>
      <c r="AS3653">
        <v>0</v>
      </c>
      <c r="AT3653">
        <v>0</v>
      </c>
      <c r="AU3653">
        <v>2036</v>
      </c>
      <c r="AY3653">
        <v>0</v>
      </c>
      <c r="AZ3653">
        <v>0</v>
      </c>
      <c r="BA3653" s="82" t="s">
        <v>398</v>
      </c>
      <c r="BB3653">
        <v>15243</v>
      </c>
      <c r="BC3653">
        <v>57.799999237060547</v>
      </c>
      <c r="BD3653" s="92"/>
      <c r="BE3653" s="92"/>
      <c r="BF3653">
        <v>57.992729187011719</v>
      </c>
      <c r="BG3653">
        <v>0</v>
      </c>
      <c r="BH3653">
        <v>0</v>
      </c>
      <c r="BI3653" s="92"/>
      <c r="BJ3653" s="92"/>
      <c r="BK3653" s="92"/>
      <c r="BL3653">
        <v>0</v>
      </c>
    </row>
    <row r="3654" spans="1:64" x14ac:dyDescent="0.25">
      <c r="A3654" s="82" t="s">
        <v>297</v>
      </c>
      <c r="B3654" s="82" t="s">
        <v>397</v>
      </c>
      <c r="C3654" s="82" t="s">
        <v>110</v>
      </c>
      <c r="D3654" s="82" t="s">
        <v>305</v>
      </c>
      <c r="E3654" s="82" t="s">
        <v>58</v>
      </c>
      <c r="F3654" s="82" t="s">
        <v>334</v>
      </c>
      <c r="G3654" s="82" t="s">
        <v>334</v>
      </c>
      <c r="H3654">
        <v>6.6020865924656391E-3</v>
      </c>
      <c r="I3654">
        <v>57.799999237060547</v>
      </c>
      <c r="J3654">
        <v>6.6020865924656391E-3</v>
      </c>
      <c r="K3654" s="92"/>
      <c r="L3654">
        <v>0</v>
      </c>
      <c r="M3654" s="92"/>
      <c r="N3654" s="92"/>
      <c r="O3654" s="92"/>
      <c r="P3654">
        <v>0</v>
      </c>
      <c r="Q3654" s="92"/>
      <c r="R3654" s="92"/>
      <c r="S3654">
        <v>-1</v>
      </c>
      <c r="T3654">
        <v>0</v>
      </c>
      <c r="U3654" s="82" t="s">
        <v>328</v>
      </c>
      <c r="V3654" s="92"/>
      <c r="W3654">
        <v>57.992729187011719</v>
      </c>
      <c r="X3654" s="92"/>
      <c r="Y3654">
        <v>0</v>
      </c>
      <c r="Z3654">
        <v>2.2944753170013428</v>
      </c>
      <c r="AA3654">
        <v>2.2944753170013428</v>
      </c>
      <c r="AB3654">
        <v>0</v>
      </c>
      <c r="AC3654">
        <v>-1</v>
      </c>
      <c r="AD3654">
        <v>0</v>
      </c>
      <c r="AE3654">
        <v>0</v>
      </c>
      <c r="AF3654">
        <v>0</v>
      </c>
      <c r="AG3654">
        <v>366</v>
      </c>
      <c r="AH3654">
        <v>8784</v>
      </c>
      <c r="AI3654">
        <v>1.1422295210650191E-4</v>
      </c>
      <c r="AJ3654">
        <v>39.56488037109375</v>
      </c>
      <c r="AK3654">
        <v>0</v>
      </c>
      <c r="AL3654">
        <v>0</v>
      </c>
      <c r="AM3654">
        <v>2.2944753170013428</v>
      </c>
      <c r="AN3654">
        <v>39.56488037109375</v>
      </c>
      <c r="AO3654" s="92"/>
      <c r="AP3654" s="82" t="s">
        <v>331</v>
      </c>
      <c r="AQ3654" s="82" t="s">
        <v>326</v>
      </c>
      <c r="AR3654" s="82"/>
      <c r="AS3654">
        <v>0</v>
      </c>
      <c r="AT3654">
        <v>0</v>
      </c>
      <c r="AU3654">
        <v>2036</v>
      </c>
      <c r="AY3654">
        <v>0</v>
      </c>
      <c r="AZ3654">
        <v>0</v>
      </c>
      <c r="BA3654" s="82" t="s">
        <v>398</v>
      </c>
      <c r="BB3654">
        <v>15244</v>
      </c>
      <c r="BC3654">
        <v>57.799999237060547</v>
      </c>
      <c r="BD3654" s="92"/>
      <c r="BE3654" s="92"/>
      <c r="BF3654">
        <v>57.992729187011719</v>
      </c>
      <c r="BG3654">
        <v>0</v>
      </c>
      <c r="BH3654">
        <v>0</v>
      </c>
      <c r="BI3654" s="92"/>
      <c r="BJ3654" s="92"/>
      <c r="BK3654" s="92"/>
      <c r="BL3654">
        <v>0</v>
      </c>
    </row>
    <row r="3655" spans="1:64" x14ac:dyDescent="0.25">
      <c r="A3655" s="82" t="s">
        <v>297</v>
      </c>
      <c r="B3655" s="82" t="s">
        <v>397</v>
      </c>
      <c r="C3655" s="82" t="s">
        <v>110</v>
      </c>
      <c r="D3655" s="82" t="s">
        <v>306</v>
      </c>
      <c r="E3655" s="82" t="s">
        <v>59</v>
      </c>
      <c r="F3655" s="82" t="s">
        <v>334</v>
      </c>
      <c r="G3655" s="82" t="s">
        <v>334</v>
      </c>
      <c r="H3655">
        <v>6.6020865924656391E-3</v>
      </c>
      <c r="I3655">
        <v>57.799999237060547</v>
      </c>
      <c r="J3655">
        <v>6.6020865924656391E-3</v>
      </c>
      <c r="K3655" s="92"/>
      <c r="L3655">
        <v>0</v>
      </c>
      <c r="M3655" s="92"/>
      <c r="N3655" s="92"/>
      <c r="O3655" s="92"/>
      <c r="P3655">
        <v>0</v>
      </c>
      <c r="Q3655" s="92"/>
      <c r="R3655" s="92"/>
      <c r="S3655">
        <v>-1</v>
      </c>
      <c r="T3655">
        <v>0</v>
      </c>
      <c r="U3655" s="82" t="s">
        <v>328</v>
      </c>
      <c r="V3655" s="92"/>
      <c r="W3655">
        <v>57.992729187011719</v>
      </c>
      <c r="X3655" s="92"/>
      <c r="Y3655">
        <v>0</v>
      </c>
      <c r="Z3655">
        <v>2.2944753170013428</v>
      </c>
      <c r="AA3655">
        <v>2.2944753170013428</v>
      </c>
      <c r="AB3655">
        <v>0</v>
      </c>
      <c r="AC3655">
        <v>-1</v>
      </c>
      <c r="AD3655">
        <v>0</v>
      </c>
      <c r="AE3655">
        <v>0</v>
      </c>
      <c r="AF3655">
        <v>0</v>
      </c>
      <c r="AG3655">
        <v>366</v>
      </c>
      <c r="AH3655">
        <v>8784</v>
      </c>
      <c r="AI3655">
        <v>1.1422295210650191E-4</v>
      </c>
      <c r="AJ3655">
        <v>39.56488037109375</v>
      </c>
      <c r="AK3655">
        <v>0</v>
      </c>
      <c r="AL3655">
        <v>0</v>
      </c>
      <c r="AM3655">
        <v>2.2944753170013428</v>
      </c>
      <c r="AN3655">
        <v>39.56488037109375</v>
      </c>
      <c r="AO3655" s="92"/>
      <c r="AP3655" s="82" t="s">
        <v>331</v>
      </c>
      <c r="AQ3655" s="82" t="s">
        <v>326</v>
      </c>
      <c r="AR3655" s="82"/>
      <c r="AS3655">
        <v>0</v>
      </c>
      <c r="AT3655">
        <v>0</v>
      </c>
      <c r="AU3655">
        <v>2036</v>
      </c>
      <c r="AY3655">
        <v>0</v>
      </c>
      <c r="AZ3655">
        <v>0</v>
      </c>
      <c r="BA3655" s="82" t="s">
        <v>398</v>
      </c>
      <c r="BB3655">
        <v>15245</v>
      </c>
      <c r="BC3655">
        <v>57.799999237060547</v>
      </c>
      <c r="BD3655" s="92"/>
      <c r="BE3655" s="92"/>
      <c r="BF3655">
        <v>57.992729187011719</v>
      </c>
      <c r="BG3655">
        <v>0</v>
      </c>
      <c r="BH3655">
        <v>0</v>
      </c>
      <c r="BI3655" s="92"/>
      <c r="BJ3655" s="92"/>
      <c r="BK3655" s="92"/>
      <c r="BL3655">
        <v>0</v>
      </c>
    </row>
    <row r="3656" spans="1:64" x14ac:dyDescent="0.25">
      <c r="A3656" s="82" t="s">
        <v>297</v>
      </c>
      <c r="B3656" s="82" t="s">
        <v>397</v>
      </c>
      <c r="C3656" s="82" t="s">
        <v>110</v>
      </c>
      <c r="D3656" s="82" t="s">
        <v>307</v>
      </c>
      <c r="E3656" s="82" t="s">
        <v>60</v>
      </c>
      <c r="F3656" s="82" t="s">
        <v>334</v>
      </c>
      <c r="G3656" s="82" t="s">
        <v>334</v>
      </c>
      <c r="H3656">
        <v>6.6020865924656391E-3</v>
      </c>
      <c r="I3656">
        <v>57.799999237060547</v>
      </c>
      <c r="J3656">
        <v>6.6020865924656391E-3</v>
      </c>
      <c r="K3656" s="92"/>
      <c r="L3656">
        <v>0</v>
      </c>
      <c r="M3656" s="92"/>
      <c r="N3656" s="92"/>
      <c r="O3656" s="92"/>
      <c r="P3656">
        <v>0</v>
      </c>
      <c r="Q3656" s="92"/>
      <c r="R3656" s="92"/>
      <c r="S3656">
        <v>-1</v>
      </c>
      <c r="T3656">
        <v>0</v>
      </c>
      <c r="U3656" s="82" t="s">
        <v>328</v>
      </c>
      <c r="V3656" s="92"/>
      <c r="W3656">
        <v>57.992729187011719</v>
      </c>
      <c r="X3656" s="92"/>
      <c r="Y3656">
        <v>0</v>
      </c>
      <c r="Z3656">
        <v>2.2944753170013428</v>
      </c>
      <c r="AA3656">
        <v>2.2944753170013428</v>
      </c>
      <c r="AB3656">
        <v>0</v>
      </c>
      <c r="AC3656">
        <v>-1</v>
      </c>
      <c r="AD3656">
        <v>0</v>
      </c>
      <c r="AE3656">
        <v>0</v>
      </c>
      <c r="AF3656">
        <v>0</v>
      </c>
      <c r="AG3656">
        <v>366</v>
      </c>
      <c r="AH3656">
        <v>8784</v>
      </c>
      <c r="AI3656">
        <v>1.1422295210650191E-4</v>
      </c>
      <c r="AJ3656">
        <v>39.56488037109375</v>
      </c>
      <c r="AK3656">
        <v>0</v>
      </c>
      <c r="AL3656">
        <v>0</v>
      </c>
      <c r="AM3656">
        <v>2.2944753170013428</v>
      </c>
      <c r="AN3656">
        <v>39.56488037109375</v>
      </c>
      <c r="AO3656" s="92"/>
      <c r="AP3656" s="82" t="s">
        <v>331</v>
      </c>
      <c r="AQ3656" s="82" t="s">
        <v>326</v>
      </c>
      <c r="AR3656" s="82"/>
      <c r="AS3656">
        <v>0</v>
      </c>
      <c r="AT3656">
        <v>0</v>
      </c>
      <c r="AU3656">
        <v>2036</v>
      </c>
      <c r="AY3656">
        <v>0</v>
      </c>
      <c r="AZ3656">
        <v>0</v>
      </c>
      <c r="BA3656" s="82" t="s">
        <v>398</v>
      </c>
      <c r="BB3656">
        <v>15246</v>
      </c>
      <c r="BC3656">
        <v>57.799999237060547</v>
      </c>
      <c r="BD3656" s="92"/>
      <c r="BE3656" s="92"/>
      <c r="BF3656">
        <v>57.992729187011719</v>
      </c>
      <c r="BG3656">
        <v>0</v>
      </c>
      <c r="BH3656">
        <v>0</v>
      </c>
      <c r="BI3656" s="92"/>
      <c r="BJ3656" s="92"/>
      <c r="BK3656" s="92"/>
      <c r="BL3656">
        <v>0</v>
      </c>
    </row>
    <row r="3657" spans="1:64" x14ac:dyDescent="0.25">
      <c r="A3657" s="82" t="s">
        <v>297</v>
      </c>
      <c r="B3657" s="82" t="s">
        <v>397</v>
      </c>
      <c r="C3657" s="82" t="s">
        <v>110</v>
      </c>
      <c r="D3657" s="82" t="s">
        <v>308</v>
      </c>
      <c r="E3657" s="82" t="s">
        <v>61</v>
      </c>
      <c r="F3657" s="82" t="s">
        <v>334</v>
      </c>
      <c r="G3657" s="82" t="s">
        <v>334</v>
      </c>
      <c r="H3657">
        <v>6.6020865924656391E-3</v>
      </c>
      <c r="I3657">
        <v>57.799999237060547</v>
      </c>
      <c r="J3657">
        <v>6.6020865924656391E-3</v>
      </c>
      <c r="K3657" s="92"/>
      <c r="L3657">
        <v>0</v>
      </c>
      <c r="M3657" s="92"/>
      <c r="N3657" s="92"/>
      <c r="O3657" s="92"/>
      <c r="P3657">
        <v>0</v>
      </c>
      <c r="Q3657" s="92"/>
      <c r="R3657" s="92"/>
      <c r="S3657">
        <v>-1</v>
      </c>
      <c r="T3657">
        <v>0</v>
      </c>
      <c r="U3657" s="82" t="s">
        <v>328</v>
      </c>
      <c r="V3657" s="92"/>
      <c r="W3657">
        <v>57.992729187011719</v>
      </c>
      <c r="X3657" s="92"/>
      <c r="Y3657">
        <v>0</v>
      </c>
      <c r="Z3657">
        <v>2.2944753170013428</v>
      </c>
      <c r="AA3657">
        <v>2.2944753170013428</v>
      </c>
      <c r="AB3657">
        <v>0</v>
      </c>
      <c r="AC3657">
        <v>-1</v>
      </c>
      <c r="AD3657">
        <v>0</v>
      </c>
      <c r="AE3657">
        <v>0</v>
      </c>
      <c r="AF3657">
        <v>0</v>
      </c>
      <c r="AG3657">
        <v>366</v>
      </c>
      <c r="AH3657">
        <v>8784</v>
      </c>
      <c r="AI3657">
        <v>1.1422295210650191E-4</v>
      </c>
      <c r="AJ3657">
        <v>39.56488037109375</v>
      </c>
      <c r="AK3657">
        <v>0</v>
      </c>
      <c r="AL3657">
        <v>0</v>
      </c>
      <c r="AM3657">
        <v>2.2944753170013428</v>
      </c>
      <c r="AN3657">
        <v>39.56488037109375</v>
      </c>
      <c r="AO3657" s="92"/>
      <c r="AP3657" s="82" t="s">
        <v>331</v>
      </c>
      <c r="AQ3657" s="82" t="s">
        <v>326</v>
      </c>
      <c r="AR3657" s="82"/>
      <c r="AS3657">
        <v>0</v>
      </c>
      <c r="AT3657">
        <v>0</v>
      </c>
      <c r="AU3657">
        <v>2036</v>
      </c>
      <c r="AY3657">
        <v>0</v>
      </c>
      <c r="AZ3657">
        <v>0</v>
      </c>
      <c r="BA3657" s="82" t="s">
        <v>398</v>
      </c>
      <c r="BB3657">
        <v>15247</v>
      </c>
      <c r="BC3657">
        <v>57.799999237060547</v>
      </c>
      <c r="BD3657" s="92"/>
      <c r="BE3657" s="92"/>
      <c r="BF3657">
        <v>57.992729187011719</v>
      </c>
      <c r="BG3657">
        <v>0</v>
      </c>
      <c r="BH3657">
        <v>0</v>
      </c>
      <c r="BI3657" s="92"/>
      <c r="BJ3657" s="92"/>
      <c r="BK3657" s="92"/>
      <c r="BL3657">
        <v>0</v>
      </c>
    </row>
    <row r="3658" spans="1:64" x14ac:dyDescent="0.25">
      <c r="A3658" s="82" t="s">
        <v>297</v>
      </c>
      <c r="B3658" s="82" t="s">
        <v>397</v>
      </c>
      <c r="C3658" s="82" t="s">
        <v>110</v>
      </c>
      <c r="D3658" s="82" t="s">
        <v>309</v>
      </c>
      <c r="E3658" s="82" t="s">
        <v>310</v>
      </c>
      <c r="F3658" s="82" t="s">
        <v>334</v>
      </c>
      <c r="G3658" s="82" t="s">
        <v>334</v>
      </c>
      <c r="H3658">
        <v>6.6020865924656391E-3</v>
      </c>
      <c r="I3658">
        <v>57.799999237060547</v>
      </c>
      <c r="J3658">
        <v>6.6020865924656391E-3</v>
      </c>
      <c r="K3658" s="92"/>
      <c r="L3658">
        <v>0</v>
      </c>
      <c r="M3658" s="92"/>
      <c r="N3658" s="92"/>
      <c r="O3658" s="92"/>
      <c r="P3658">
        <v>0</v>
      </c>
      <c r="Q3658" s="92"/>
      <c r="R3658" s="92"/>
      <c r="S3658">
        <v>-1</v>
      </c>
      <c r="T3658">
        <v>0</v>
      </c>
      <c r="U3658" s="82" t="s">
        <v>328</v>
      </c>
      <c r="V3658" s="92"/>
      <c r="W3658">
        <v>57.992729187011719</v>
      </c>
      <c r="X3658" s="92"/>
      <c r="Y3658">
        <v>0</v>
      </c>
      <c r="Z3658">
        <v>2.2944753170013428</v>
      </c>
      <c r="AA3658">
        <v>2.2944753170013428</v>
      </c>
      <c r="AB3658">
        <v>0</v>
      </c>
      <c r="AC3658">
        <v>-1</v>
      </c>
      <c r="AD3658">
        <v>0</v>
      </c>
      <c r="AE3658">
        <v>0</v>
      </c>
      <c r="AF3658">
        <v>0</v>
      </c>
      <c r="AG3658">
        <v>366</v>
      </c>
      <c r="AH3658">
        <v>8784</v>
      </c>
      <c r="AI3658">
        <v>1.1422295210650191E-4</v>
      </c>
      <c r="AJ3658">
        <v>39.56488037109375</v>
      </c>
      <c r="AK3658">
        <v>0</v>
      </c>
      <c r="AL3658">
        <v>0</v>
      </c>
      <c r="AM3658">
        <v>2.2944753170013428</v>
      </c>
      <c r="AN3658">
        <v>39.56488037109375</v>
      </c>
      <c r="AO3658" s="92"/>
      <c r="AP3658" s="82" t="s">
        <v>331</v>
      </c>
      <c r="AQ3658" s="82" t="s">
        <v>326</v>
      </c>
      <c r="AR3658" s="82"/>
      <c r="AS3658">
        <v>0</v>
      </c>
      <c r="AT3658">
        <v>0</v>
      </c>
      <c r="AU3658">
        <v>2036</v>
      </c>
      <c r="AY3658">
        <v>0</v>
      </c>
      <c r="AZ3658">
        <v>0</v>
      </c>
      <c r="BA3658" s="82" t="s">
        <v>398</v>
      </c>
      <c r="BB3658">
        <v>15248</v>
      </c>
      <c r="BC3658">
        <v>57.799999237060547</v>
      </c>
      <c r="BD3658" s="92"/>
      <c r="BE3658" s="92"/>
      <c r="BF3658">
        <v>57.992729187011719</v>
      </c>
      <c r="BG3658">
        <v>0</v>
      </c>
      <c r="BH3658">
        <v>0</v>
      </c>
      <c r="BI3658" s="92"/>
      <c r="BJ3658" s="92"/>
      <c r="BK3658" s="92"/>
      <c r="BL3658">
        <v>0</v>
      </c>
    </row>
    <row r="3659" spans="1:64" x14ac:dyDescent="0.25">
      <c r="A3659" s="82" t="s">
        <v>297</v>
      </c>
      <c r="B3659" s="82" t="s">
        <v>397</v>
      </c>
      <c r="C3659" s="82" t="s">
        <v>110</v>
      </c>
      <c r="D3659" s="82" t="s">
        <v>311</v>
      </c>
      <c r="E3659" s="82" t="s">
        <v>312</v>
      </c>
      <c r="F3659" s="82" t="s">
        <v>334</v>
      </c>
      <c r="G3659" s="82" t="s">
        <v>334</v>
      </c>
      <c r="H3659">
        <v>6.6020865924656391E-3</v>
      </c>
      <c r="I3659">
        <v>57.799999237060547</v>
      </c>
      <c r="J3659">
        <v>6.6020865924656391E-3</v>
      </c>
      <c r="K3659" s="92"/>
      <c r="L3659">
        <v>0</v>
      </c>
      <c r="M3659" s="92"/>
      <c r="N3659" s="92"/>
      <c r="O3659" s="92"/>
      <c r="P3659">
        <v>0</v>
      </c>
      <c r="Q3659" s="92"/>
      <c r="R3659" s="92"/>
      <c r="S3659">
        <v>-1</v>
      </c>
      <c r="T3659">
        <v>0</v>
      </c>
      <c r="U3659" s="82" t="s">
        <v>328</v>
      </c>
      <c r="V3659" s="92"/>
      <c r="W3659">
        <v>57.992729187011719</v>
      </c>
      <c r="X3659" s="92"/>
      <c r="Y3659">
        <v>0</v>
      </c>
      <c r="Z3659">
        <v>2.2944753170013428</v>
      </c>
      <c r="AA3659">
        <v>2.2944753170013428</v>
      </c>
      <c r="AB3659">
        <v>0</v>
      </c>
      <c r="AC3659">
        <v>-1</v>
      </c>
      <c r="AD3659">
        <v>0</v>
      </c>
      <c r="AE3659">
        <v>0</v>
      </c>
      <c r="AF3659">
        <v>0</v>
      </c>
      <c r="AG3659">
        <v>366</v>
      </c>
      <c r="AH3659">
        <v>8784</v>
      </c>
      <c r="AI3659">
        <v>1.1422295210650191E-4</v>
      </c>
      <c r="AJ3659">
        <v>39.56488037109375</v>
      </c>
      <c r="AK3659">
        <v>0</v>
      </c>
      <c r="AL3659">
        <v>0</v>
      </c>
      <c r="AM3659">
        <v>2.2944753170013428</v>
      </c>
      <c r="AN3659">
        <v>39.56488037109375</v>
      </c>
      <c r="AO3659" s="92"/>
      <c r="AP3659" s="82" t="s">
        <v>331</v>
      </c>
      <c r="AQ3659" s="82" t="s">
        <v>326</v>
      </c>
      <c r="AR3659" s="82"/>
      <c r="AS3659">
        <v>0</v>
      </c>
      <c r="AT3659">
        <v>0</v>
      </c>
      <c r="AU3659">
        <v>2036</v>
      </c>
      <c r="AY3659">
        <v>0</v>
      </c>
      <c r="AZ3659">
        <v>0</v>
      </c>
      <c r="BA3659" s="82" t="s">
        <v>398</v>
      </c>
      <c r="BB3659">
        <v>15249</v>
      </c>
      <c r="BC3659">
        <v>57.799999237060547</v>
      </c>
      <c r="BD3659" s="92"/>
      <c r="BE3659" s="92"/>
      <c r="BF3659">
        <v>57.992729187011719</v>
      </c>
      <c r="BG3659">
        <v>0</v>
      </c>
      <c r="BH3659">
        <v>0</v>
      </c>
      <c r="BI3659" s="92"/>
      <c r="BJ3659" s="92"/>
      <c r="BK3659" s="92"/>
      <c r="BL3659">
        <v>0</v>
      </c>
    </row>
    <row r="3660" spans="1:64" x14ac:dyDescent="0.25">
      <c r="A3660" s="82" t="s">
        <v>297</v>
      </c>
      <c r="B3660" s="82" t="s">
        <v>397</v>
      </c>
      <c r="C3660" s="82" t="s">
        <v>110</v>
      </c>
      <c r="D3660" s="82" t="s">
        <v>313</v>
      </c>
      <c r="E3660" s="82" t="s">
        <v>314</v>
      </c>
      <c r="F3660" s="82" t="s">
        <v>334</v>
      </c>
      <c r="G3660" s="82" t="s">
        <v>334</v>
      </c>
      <c r="H3660">
        <v>6.6020865924656391E-3</v>
      </c>
      <c r="I3660">
        <v>57.799999237060547</v>
      </c>
      <c r="J3660">
        <v>6.6020865924656391E-3</v>
      </c>
      <c r="K3660" s="92"/>
      <c r="L3660">
        <v>0</v>
      </c>
      <c r="M3660" s="92"/>
      <c r="N3660" s="92"/>
      <c r="O3660" s="92"/>
      <c r="P3660">
        <v>0</v>
      </c>
      <c r="Q3660" s="92"/>
      <c r="R3660" s="92"/>
      <c r="S3660">
        <v>-1</v>
      </c>
      <c r="T3660">
        <v>0</v>
      </c>
      <c r="U3660" s="82" t="s">
        <v>328</v>
      </c>
      <c r="V3660" s="92"/>
      <c r="W3660">
        <v>57.992729187011719</v>
      </c>
      <c r="X3660" s="92"/>
      <c r="Y3660">
        <v>0</v>
      </c>
      <c r="Z3660">
        <v>2.2944753170013428</v>
      </c>
      <c r="AA3660">
        <v>2.2944753170013428</v>
      </c>
      <c r="AB3660">
        <v>0</v>
      </c>
      <c r="AC3660">
        <v>-1</v>
      </c>
      <c r="AD3660">
        <v>0</v>
      </c>
      <c r="AE3660">
        <v>0</v>
      </c>
      <c r="AF3660">
        <v>0</v>
      </c>
      <c r="AG3660">
        <v>366</v>
      </c>
      <c r="AH3660">
        <v>8784</v>
      </c>
      <c r="AI3660">
        <v>1.1422295210650191E-4</v>
      </c>
      <c r="AJ3660">
        <v>39.56488037109375</v>
      </c>
      <c r="AK3660">
        <v>0</v>
      </c>
      <c r="AL3660">
        <v>0</v>
      </c>
      <c r="AM3660">
        <v>2.2944753170013428</v>
      </c>
      <c r="AN3660">
        <v>39.56488037109375</v>
      </c>
      <c r="AO3660" s="92"/>
      <c r="AP3660" s="82" t="s">
        <v>331</v>
      </c>
      <c r="AQ3660" s="82" t="s">
        <v>326</v>
      </c>
      <c r="AR3660" s="82"/>
      <c r="AS3660">
        <v>0</v>
      </c>
      <c r="AT3660">
        <v>0</v>
      </c>
      <c r="AU3660">
        <v>2036</v>
      </c>
      <c r="AY3660">
        <v>0</v>
      </c>
      <c r="AZ3660">
        <v>0</v>
      </c>
      <c r="BA3660" s="82" t="s">
        <v>398</v>
      </c>
      <c r="BB3660">
        <v>15250</v>
      </c>
      <c r="BC3660">
        <v>57.799999237060547</v>
      </c>
      <c r="BD3660" s="92"/>
      <c r="BE3660" s="92"/>
      <c r="BF3660">
        <v>57.992729187011719</v>
      </c>
      <c r="BG3660">
        <v>0</v>
      </c>
      <c r="BH3660">
        <v>0</v>
      </c>
      <c r="BI3660" s="92"/>
      <c r="BJ3660" s="92"/>
      <c r="BK3660" s="92"/>
      <c r="BL3660">
        <v>0</v>
      </c>
    </row>
    <row r="3661" spans="1:64" x14ac:dyDescent="0.25">
      <c r="A3661" s="82" t="s">
        <v>297</v>
      </c>
      <c r="B3661" s="82" t="s">
        <v>397</v>
      </c>
      <c r="C3661" s="82" t="s">
        <v>110</v>
      </c>
      <c r="D3661" s="82" t="s">
        <v>298</v>
      </c>
      <c r="E3661" s="82" t="s">
        <v>55</v>
      </c>
      <c r="F3661" s="82" t="s">
        <v>335</v>
      </c>
      <c r="G3661" s="82" t="s">
        <v>335</v>
      </c>
      <c r="H3661">
        <v>1.5050172805786133</v>
      </c>
      <c r="I3661">
        <v>13175.5029296875</v>
      </c>
      <c r="J3661">
        <v>1.5050172805786133</v>
      </c>
      <c r="K3661" s="92"/>
      <c r="L3661">
        <v>0</v>
      </c>
      <c r="M3661" s="92"/>
      <c r="N3661" s="92"/>
      <c r="O3661" s="92"/>
      <c r="P3661">
        <v>0</v>
      </c>
      <c r="Q3661" s="92"/>
      <c r="R3661" s="92"/>
      <c r="S3661">
        <v>-1</v>
      </c>
      <c r="T3661">
        <v>0</v>
      </c>
      <c r="U3661" s="82" t="s">
        <v>328</v>
      </c>
      <c r="V3661" s="92"/>
      <c r="W3661">
        <v>13220.0712890625</v>
      </c>
      <c r="X3661" s="92"/>
      <c r="Y3661">
        <v>0</v>
      </c>
      <c r="Z3661">
        <v>510.793701171875</v>
      </c>
      <c r="AA3661">
        <v>510.793701171875</v>
      </c>
      <c r="AB3661">
        <v>0</v>
      </c>
      <c r="AC3661">
        <v>-1</v>
      </c>
      <c r="AD3661">
        <v>0</v>
      </c>
      <c r="AE3661">
        <v>0</v>
      </c>
      <c r="AF3661">
        <v>0</v>
      </c>
      <c r="AG3661">
        <v>366</v>
      </c>
      <c r="AH3661">
        <v>8784</v>
      </c>
      <c r="AI3661">
        <v>1.1422844545450062E-4</v>
      </c>
      <c r="AJ3661">
        <v>38.637741088867188</v>
      </c>
      <c r="AK3661">
        <v>0</v>
      </c>
      <c r="AL3661">
        <v>0</v>
      </c>
      <c r="AM3661">
        <v>510.793701171875</v>
      </c>
      <c r="AN3661">
        <v>38.637741088867188</v>
      </c>
      <c r="AO3661" s="92"/>
      <c r="AP3661" s="82" t="s">
        <v>336</v>
      </c>
      <c r="AQ3661" s="82" t="s">
        <v>326</v>
      </c>
      <c r="AR3661" s="82"/>
      <c r="AS3661">
        <v>0</v>
      </c>
      <c r="AT3661">
        <v>0</v>
      </c>
      <c r="AU3661">
        <v>2036</v>
      </c>
      <c r="AY3661">
        <v>0</v>
      </c>
      <c r="AZ3661">
        <v>0</v>
      </c>
      <c r="BA3661" s="82" t="s">
        <v>398</v>
      </c>
      <c r="BB3661">
        <v>15251</v>
      </c>
      <c r="BC3661">
        <v>13175.5029296875</v>
      </c>
      <c r="BD3661" s="92"/>
      <c r="BE3661" s="92"/>
      <c r="BF3661">
        <v>13220.0712890625</v>
      </c>
      <c r="BG3661">
        <v>0</v>
      </c>
      <c r="BH3661">
        <v>0</v>
      </c>
      <c r="BI3661" s="92"/>
      <c r="BJ3661" s="92"/>
      <c r="BK3661" s="92"/>
      <c r="BL3661">
        <v>0</v>
      </c>
    </row>
    <row r="3662" spans="1:64" x14ac:dyDescent="0.25">
      <c r="A3662" s="82" t="s">
        <v>297</v>
      </c>
      <c r="B3662" s="82" t="s">
        <v>397</v>
      </c>
      <c r="C3662" s="82" t="s">
        <v>110</v>
      </c>
      <c r="D3662" s="82" t="s">
        <v>305</v>
      </c>
      <c r="E3662" s="82" t="s">
        <v>58</v>
      </c>
      <c r="F3662" s="82" t="s">
        <v>335</v>
      </c>
      <c r="G3662" s="82" t="s">
        <v>335</v>
      </c>
      <c r="H3662">
        <v>1.5050172805786133</v>
      </c>
      <c r="I3662">
        <v>13175.5029296875</v>
      </c>
      <c r="J3662">
        <v>1.5050172805786133</v>
      </c>
      <c r="K3662" s="92"/>
      <c r="L3662">
        <v>0</v>
      </c>
      <c r="M3662" s="92"/>
      <c r="N3662" s="92"/>
      <c r="O3662" s="92"/>
      <c r="P3662">
        <v>0</v>
      </c>
      <c r="Q3662" s="92"/>
      <c r="R3662" s="92"/>
      <c r="S3662">
        <v>-1</v>
      </c>
      <c r="T3662">
        <v>0</v>
      </c>
      <c r="U3662" s="82" t="s">
        <v>328</v>
      </c>
      <c r="V3662" s="92"/>
      <c r="W3662">
        <v>13220.0712890625</v>
      </c>
      <c r="X3662" s="92"/>
      <c r="Y3662">
        <v>0</v>
      </c>
      <c r="Z3662">
        <v>510.793701171875</v>
      </c>
      <c r="AA3662">
        <v>510.793701171875</v>
      </c>
      <c r="AB3662">
        <v>0</v>
      </c>
      <c r="AC3662">
        <v>-1</v>
      </c>
      <c r="AD3662">
        <v>0</v>
      </c>
      <c r="AE3662">
        <v>0</v>
      </c>
      <c r="AF3662">
        <v>0</v>
      </c>
      <c r="AG3662">
        <v>366</v>
      </c>
      <c r="AH3662">
        <v>8784</v>
      </c>
      <c r="AI3662">
        <v>1.1422844545450062E-4</v>
      </c>
      <c r="AJ3662">
        <v>38.637741088867188</v>
      </c>
      <c r="AK3662">
        <v>0</v>
      </c>
      <c r="AL3662">
        <v>0</v>
      </c>
      <c r="AM3662">
        <v>510.793701171875</v>
      </c>
      <c r="AN3662">
        <v>38.637741088867188</v>
      </c>
      <c r="AO3662" s="92"/>
      <c r="AP3662" s="82" t="s">
        <v>336</v>
      </c>
      <c r="AQ3662" s="82" t="s">
        <v>326</v>
      </c>
      <c r="AR3662" s="82"/>
      <c r="AS3662">
        <v>0</v>
      </c>
      <c r="AT3662">
        <v>0</v>
      </c>
      <c r="AU3662">
        <v>2036</v>
      </c>
      <c r="AY3662">
        <v>0</v>
      </c>
      <c r="AZ3662">
        <v>0</v>
      </c>
      <c r="BA3662" s="82" t="s">
        <v>398</v>
      </c>
      <c r="BB3662">
        <v>15252</v>
      </c>
      <c r="BC3662">
        <v>13175.5029296875</v>
      </c>
      <c r="BD3662" s="92"/>
      <c r="BE3662" s="92"/>
      <c r="BF3662">
        <v>13220.0712890625</v>
      </c>
      <c r="BG3662">
        <v>0</v>
      </c>
      <c r="BH3662">
        <v>0</v>
      </c>
      <c r="BI3662" s="92"/>
      <c r="BJ3662" s="92"/>
      <c r="BK3662" s="92"/>
      <c r="BL3662">
        <v>0</v>
      </c>
    </row>
    <row r="3663" spans="1:64" x14ac:dyDescent="0.25">
      <c r="A3663" s="82" t="s">
        <v>297</v>
      </c>
      <c r="B3663" s="82" t="s">
        <v>397</v>
      </c>
      <c r="C3663" s="82" t="s">
        <v>110</v>
      </c>
      <c r="D3663" s="82" t="s">
        <v>307</v>
      </c>
      <c r="E3663" s="82" t="s">
        <v>60</v>
      </c>
      <c r="F3663" s="82" t="s">
        <v>335</v>
      </c>
      <c r="G3663" s="82" t="s">
        <v>335</v>
      </c>
      <c r="H3663">
        <v>1.5050172805786133</v>
      </c>
      <c r="I3663">
        <v>13175.5029296875</v>
      </c>
      <c r="J3663">
        <v>1.5050172805786133</v>
      </c>
      <c r="K3663" s="92"/>
      <c r="L3663">
        <v>0</v>
      </c>
      <c r="M3663" s="92"/>
      <c r="N3663" s="92"/>
      <c r="O3663" s="92"/>
      <c r="P3663">
        <v>0</v>
      </c>
      <c r="Q3663" s="92"/>
      <c r="R3663" s="92"/>
      <c r="S3663">
        <v>-1</v>
      </c>
      <c r="T3663">
        <v>0</v>
      </c>
      <c r="U3663" s="82" t="s">
        <v>328</v>
      </c>
      <c r="V3663" s="92"/>
      <c r="W3663">
        <v>13220.0712890625</v>
      </c>
      <c r="X3663" s="92"/>
      <c r="Y3663">
        <v>0</v>
      </c>
      <c r="Z3663">
        <v>510.793701171875</v>
      </c>
      <c r="AA3663">
        <v>510.793701171875</v>
      </c>
      <c r="AB3663">
        <v>0</v>
      </c>
      <c r="AC3663">
        <v>-1</v>
      </c>
      <c r="AD3663">
        <v>0</v>
      </c>
      <c r="AE3663">
        <v>0</v>
      </c>
      <c r="AF3663">
        <v>0</v>
      </c>
      <c r="AG3663">
        <v>366</v>
      </c>
      <c r="AH3663">
        <v>8784</v>
      </c>
      <c r="AI3663">
        <v>1.1422844545450062E-4</v>
      </c>
      <c r="AJ3663">
        <v>38.637741088867188</v>
      </c>
      <c r="AK3663">
        <v>0</v>
      </c>
      <c r="AL3663">
        <v>0</v>
      </c>
      <c r="AM3663">
        <v>510.793701171875</v>
      </c>
      <c r="AN3663">
        <v>38.637741088867188</v>
      </c>
      <c r="AO3663" s="92"/>
      <c r="AP3663" s="82" t="s">
        <v>336</v>
      </c>
      <c r="AQ3663" s="82" t="s">
        <v>326</v>
      </c>
      <c r="AR3663" s="82"/>
      <c r="AS3663">
        <v>0</v>
      </c>
      <c r="AT3663">
        <v>0</v>
      </c>
      <c r="AU3663">
        <v>2036</v>
      </c>
      <c r="AY3663">
        <v>0</v>
      </c>
      <c r="AZ3663">
        <v>0</v>
      </c>
      <c r="BA3663" s="82" t="s">
        <v>398</v>
      </c>
      <c r="BB3663">
        <v>15253</v>
      </c>
      <c r="BC3663">
        <v>13175.5029296875</v>
      </c>
      <c r="BD3663" s="92"/>
      <c r="BE3663" s="92"/>
      <c r="BF3663">
        <v>13220.0712890625</v>
      </c>
      <c r="BG3663">
        <v>0</v>
      </c>
      <c r="BH3663">
        <v>0</v>
      </c>
      <c r="BI3663" s="92"/>
      <c r="BJ3663" s="92"/>
      <c r="BK3663" s="92"/>
      <c r="BL3663">
        <v>0</v>
      </c>
    </row>
    <row r="3664" spans="1:64" x14ac:dyDescent="0.25">
      <c r="A3664" s="82" t="s">
        <v>297</v>
      </c>
      <c r="B3664" s="82" t="s">
        <v>397</v>
      </c>
      <c r="C3664" s="82" t="s">
        <v>110</v>
      </c>
      <c r="D3664" s="82" t="s">
        <v>308</v>
      </c>
      <c r="E3664" s="82" t="s">
        <v>61</v>
      </c>
      <c r="F3664" s="82" t="s">
        <v>335</v>
      </c>
      <c r="G3664" s="82" t="s">
        <v>335</v>
      </c>
      <c r="H3664">
        <v>1.5050172805786133</v>
      </c>
      <c r="I3664">
        <v>13175.5029296875</v>
      </c>
      <c r="J3664">
        <v>1.5050172805786133</v>
      </c>
      <c r="K3664" s="92"/>
      <c r="L3664">
        <v>0</v>
      </c>
      <c r="M3664" s="92"/>
      <c r="N3664" s="92"/>
      <c r="O3664" s="92"/>
      <c r="P3664">
        <v>0</v>
      </c>
      <c r="Q3664" s="92"/>
      <c r="R3664" s="92"/>
      <c r="S3664">
        <v>-1</v>
      </c>
      <c r="T3664">
        <v>0</v>
      </c>
      <c r="U3664" s="82" t="s">
        <v>328</v>
      </c>
      <c r="V3664" s="92"/>
      <c r="W3664">
        <v>13220.0712890625</v>
      </c>
      <c r="X3664" s="92"/>
      <c r="Y3664">
        <v>0</v>
      </c>
      <c r="Z3664">
        <v>510.793701171875</v>
      </c>
      <c r="AA3664">
        <v>510.793701171875</v>
      </c>
      <c r="AB3664">
        <v>0</v>
      </c>
      <c r="AC3664">
        <v>-1</v>
      </c>
      <c r="AD3664">
        <v>0</v>
      </c>
      <c r="AE3664">
        <v>0</v>
      </c>
      <c r="AF3664">
        <v>0</v>
      </c>
      <c r="AG3664">
        <v>366</v>
      </c>
      <c r="AH3664">
        <v>8784</v>
      </c>
      <c r="AI3664">
        <v>1.1422844545450062E-4</v>
      </c>
      <c r="AJ3664">
        <v>38.637741088867188</v>
      </c>
      <c r="AK3664">
        <v>0</v>
      </c>
      <c r="AL3664">
        <v>0</v>
      </c>
      <c r="AM3664">
        <v>510.793701171875</v>
      </c>
      <c r="AN3664">
        <v>38.637741088867188</v>
      </c>
      <c r="AO3664" s="92"/>
      <c r="AP3664" s="82" t="s">
        <v>336</v>
      </c>
      <c r="AQ3664" s="82" t="s">
        <v>326</v>
      </c>
      <c r="AR3664" s="82"/>
      <c r="AS3664">
        <v>0</v>
      </c>
      <c r="AT3664">
        <v>0</v>
      </c>
      <c r="AU3664">
        <v>2036</v>
      </c>
      <c r="AY3664">
        <v>0</v>
      </c>
      <c r="AZ3664">
        <v>0</v>
      </c>
      <c r="BA3664" s="82" t="s">
        <v>398</v>
      </c>
      <c r="BB3664">
        <v>15254</v>
      </c>
      <c r="BC3664">
        <v>13175.5029296875</v>
      </c>
      <c r="BD3664" s="92"/>
      <c r="BE3664" s="92"/>
      <c r="BF3664">
        <v>13220.0712890625</v>
      </c>
      <c r="BG3664">
        <v>0</v>
      </c>
      <c r="BH3664">
        <v>0</v>
      </c>
      <c r="BI3664" s="92"/>
      <c r="BJ3664" s="92"/>
      <c r="BK3664" s="92"/>
      <c r="BL3664">
        <v>0</v>
      </c>
    </row>
    <row r="3665" spans="1:64" x14ac:dyDescent="0.25">
      <c r="A3665" s="82" t="s">
        <v>297</v>
      </c>
      <c r="B3665" s="82" t="s">
        <v>397</v>
      </c>
      <c r="C3665" s="82" t="s">
        <v>110</v>
      </c>
      <c r="D3665" s="82" t="s">
        <v>309</v>
      </c>
      <c r="E3665" s="82" t="s">
        <v>310</v>
      </c>
      <c r="F3665" s="82" t="s">
        <v>335</v>
      </c>
      <c r="G3665" s="82" t="s">
        <v>335</v>
      </c>
      <c r="H3665">
        <v>1.5050172805786133</v>
      </c>
      <c r="I3665">
        <v>13175.5029296875</v>
      </c>
      <c r="J3665">
        <v>1.5050172805786133</v>
      </c>
      <c r="K3665" s="92"/>
      <c r="L3665">
        <v>0</v>
      </c>
      <c r="M3665" s="92"/>
      <c r="N3665" s="92"/>
      <c r="O3665" s="92"/>
      <c r="P3665">
        <v>0</v>
      </c>
      <c r="Q3665" s="92"/>
      <c r="R3665" s="92"/>
      <c r="S3665">
        <v>-1</v>
      </c>
      <c r="T3665">
        <v>0</v>
      </c>
      <c r="U3665" s="82" t="s">
        <v>328</v>
      </c>
      <c r="V3665" s="92"/>
      <c r="W3665">
        <v>13220.0712890625</v>
      </c>
      <c r="X3665" s="92"/>
      <c r="Y3665">
        <v>0</v>
      </c>
      <c r="Z3665">
        <v>510.793701171875</v>
      </c>
      <c r="AA3665">
        <v>510.793701171875</v>
      </c>
      <c r="AB3665">
        <v>0</v>
      </c>
      <c r="AC3665">
        <v>-1</v>
      </c>
      <c r="AD3665">
        <v>0</v>
      </c>
      <c r="AE3665">
        <v>0</v>
      </c>
      <c r="AF3665">
        <v>0</v>
      </c>
      <c r="AG3665">
        <v>366</v>
      </c>
      <c r="AH3665">
        <v>8784</v>
      </c>
      <c r="AI3665">
        <v>1.1422844545450062E-4</v>
      </c>
      <c r="AJ3665">
        <v>38.637741088867188</v>
      </c>
      <c r="AK3665">
        <v>0</v>
      </c>
      <c r="AL3665">
        <v>0</v>
      </c>
      <c r="AM3665">
        <v>510.793701171875</v>
      </c>
      <c r="AN3665">
        <v>38.637741088867188</v>
      </c>
      <c r="AO3665" s="92"/>
      <c r="AP3665" s="82" t="s">
        <v>336</v>
      </c>
      <c r="AQ3665" s="82" t="s">
        <v>326</v>
      </c>
      <c r="AR3665" s="82"/>
      <c r="AS3665">
        <v>0</v>
      </c>
      <c r="AT3665">
        <v>0</v>
      </c>
      <c r="AU3665">
        <v>2036</v>
      </c>
      <c r="AY3665">
        <v>0</v>
      </c>
      <c r="AZ3665">
        <v>0</v>
      </c>
      <c r="BA3665" s="82" t="s">
        <v>398</v>
      </c>
      <c r="BB3665">
        <v>15255</v>
      </c>
      <c r="BC3665">
        <v>13175.5029296875</v>
      </c>
      <c r="BD3665" s="92"/>
      <c r="BE3665" s="92"/>
      <c r="BF3665">
        <v>13220.0712890625</v>
      </c>
      <c r="BG3665">
        <v>0</v>
      </c>
      <c r="BH3665">
        <v>0</v>
      </c>
      <c r="BI3665" s="92"/>
      <c r="BJ3665" s="92"/>
      <c r="BK3665" s="92"/>
      <c r="BL3665">
        <v>0</v>
      </c>
    </row>
    <row r="3666" spans="1:64" x14ac:dyDescent="0.25">
      <c r="A3666" s="82" t="s">
        <v>297</v>
      </c>
      <c r="B3666" s="82" t="s">
        <v>397</v>
      </c>
      <c r="C3666" s="82" t="s">
        <v>110</v>
      </c>
      <c r="D3666" s="82" t="s">
        <v>313</v>
      </c>
      <c r="E3666" s="82" t="s">
        <v>314</v>
      </c>
      <c r="F3666" s="82" t="s">
        <v>335</v>
      </c>
      <c r="G3666" s="82" t="s">
        <v>335</v>
      </c>
      <c r="H3666">
        <v>1.5050172805786133</v>
      </c>
      <c r="I3666">
        <v>13175.5029296875</v>
      </c>
      <c r="J3666">
        <v>1.5050172805786133</v>
      </c>
      <c r="K3666" s="92"/>
      <c r="L3666">
        <v>0</v>
      </c>
      <c r="M3666" s="92"/>
      <c r="N3666" s="92"/>
      <c r="O3666" s="92"/>
      <c r="P3666">
        <v>0</v>
      </c>
      <c r="Q3666" s="92"/>
      <c r="R3666" s="92"/>
      <c r="S3666">
        <v>-1</v>
      </c>
      <c r="T3666">
        <v>0</v>
      </c>
      <c r="U3666" s="82" t="s">
        <v>328</v>
      </c>
      <c r="V3666" s="92"/>
      <c r="W3666">
        <v>13220.0712890625</v>
      </c>
      <c r="X3666" s="92"/>
      <c r="Y3666">
        <v>0</v>
      </c>
      <c r="Z3666">
        <v>510.793701171875</v>
      </c>
      <c r="AA3666">
        <v>510.793701171875</v>
      </c>
      <c r="AB3666">
        <v>0</v>
      </c>
      <c r="AC3666">
        <v>-1</v>
      </c>
      <c r="AD3666">
        <v>0</v>
      </c>
      <c r="AE3666">
        <v>0</v>
      </c>
      <c r="AF3666">
        <v>0</v>
      </c>
      <c r="AG3666">
        <v>366</v>
      </c>
      <c r="AH3666">
        <v>8784</v>
      </c>
      <c r="AI3666">
        <v>1.1422844545450062E-4</v>
      </c>
      <c r="AJ3666">
        <v>38.637741088867188</v>
      </c>
      <c r="AK3666">
        <v>0</v>
      </c>
      <c r="AL3666">
        <v>0</v>
      </c>
      <c r="AM3666">
        <v>510.793701171875</v>
      </c>
      <c r="AN3666">
        <v>38.637741088867188</v>
      </c>
      <c r="AO3666" s="92"/>
      <c r="AP3666" s="82" t="s">
        <v>336</v>
      </c>
      <c r="AQ3666" s="82" t="s">
        <v>326</v>
      </c>
      <c r="AR3666" s="82"/>
      <c r="AS3666">
        <v>0</v>
      </c>
      <c r="AT3666">
        <v>0</v>
      </c>
      <c r="AU3666">
        <v>2036</v>
      </c>
      <c r="AY3666">
        <v>0</v>
      </c>
      <c r="AZ3666">
        <v>0</v>
      </c>
      <c r="BA3666" s="82" t="s">
        <v>398</v>
      </c>
      <c r="BB3666">
        <v>15256</v>
      </c>
      <c r="BC3666">
        <v>13175.5029296875</v>
      </c>
      <c r="BD3666" s="92"/>
      <c r="BE3666" s="92"/>
      <c r="BF3666">
        <v>13220.0712890625</v>
      </c>
      <c r="BG3666">
        <v>0</v>
      </c>
      <c r="BH3666">
        <v>0</v>
      </c>
      <c r="BI3666" s="92"/>
      <c r="BJ3666" s="92"/>
      <c r="BK3666" s="92"/>
      <c r="BL3666">
        <v>0</v>
      </c>
    </row>
    <row r="3667" spans="1:64" x14ac:dyDescent="0.25">
      <c r="A3667" s="82" t="s">
        <v>297</v>
      </c>
      <c r="B3667" s="82" t="s">
        <v>397</v>
      </c>
      <c r="C3667" s="82" t="s">
        <v>110</v>
      </c>
      <c r="D3667" s="82" t="s">
        <v>307</v>
      </c>
      <c r="E3667" s="82" t="s">
        <v>60</v>
      </c>
      <c r="F3667" s="82" t="s">
        <v>337</v>
      </c>
      <c r="G3667" s="82" t="s">
        <v>337</v>
      </c>
      <c r="H3667">
        <v>0.62423086166381836</v>
      </c>
      <c r="I3667">
        <v>5464.97607421875</v>
      </c>
      <c r="J3667">
        <v>0.62423086166381836</v>
      </c>
      <c r="K3667" s="92"/>
      <c r="L3667">
        <v>0</v>
      </c>
      <c r="M3667" s="92"/>
      <c r="N3667" s="92"/>
      <c r="O3667" s="92"/>
      <c r="P3667">
        <v>0</v>
      </c>
      <c r="Q3667" s="92"/>
      <c r="R3667" s="92"/>
      <c r="S3667">
        <v>-1</v>
      </c>
      <c r="T3667">
        <v>0</v>
      </c>
      <c r="U3667" s="82" t="s">
        <v>328</v>
      </c>
      <c r="V3667" s="92"/>
      <c r="W3667">
        <v>5483.244140625</v>
      </c>
      <c r="X3667" s="92"/>
      <c r="Y3667">
        <v>0</v>
      </c>
      <c r="Z3667">
        <v>217.13424682617188</v>
      </c>
      <c r="AA3667">
        <v>217.13424682617188</v>
      </c>
      <c r="AB3667">
        <v>0</v>
      </c>
      <c r="AC3667">
        <v>-1</v>
      </c>
      <c r="AD3667">
        <v>0</v>
      </c>
      <c r="AE3667">
        <v>0</v>
      </c>
      <c r="AF3667">
        <v>0</v>
      </c>
      <c r="AG3667">
        <v>366</v>
      </c>
      <c r="AH3667">
        <v>8784</v>
      </c>
      <c r="AI3667">
        <v>1.1422389798099175E-4</v>
      </c>
      <c r="AJ3667">
        <v>39.599597930908203</v>
      </c>
      <c r="AK3667">
        <v>0</v>
      </c>
      <c r="AL3667">
        <v>0</v>
      </c>
      <c r="AM3667">
        <v>217.13424682617188</v>
      </c>
      <c r="AN3667">
        <v>39.599597930908203</v>
      </c>
      <c r="AO3667" s="92"/>
      <c r="AP3667" s="82" t="s">
        <v>336</v>
      </c>
      <c r="AQ3667" s="82" t="s">
        <v>326</v>
      </c>
      <c r="AR3667" s="82"/>
      <c r="AS3667">
        <v>0</v>
      </c>
      <c r="AT3667">
        <v>0</v>
      </c>
      <c r="AU3667">
        <v>2036</v>
      </c>
      <c r="AY3667">
        <v>0</v>
      </c>
      <c r="AZ3667">
        <v>0</v>
      </c>
      <c r="BA3667" s="82" t="s">
        <v>398</v>
      </c>
      <c r="BB3667">
        <v>15257</v>
      </c>
      <c r="BC3667">
        <v>5464.97607421875</v>
      </c>
      <c r="BD3667" s="92"/>
      <c r="BE3667" s="92"/>
      <c r="BF3667">
        <v>5483.244140625</v>
      </c>
      <c r="BG3667">
        <v>0</v>
      </c>
      <c r="BH3667">
        <v>0</v>
      </c>
      <c r="BI3667" s="92"/>
      <c r="BJ3667" s="92"/>
      <c r="BK3667" s="92"/>
      <c r="BL3667">
        <v>0</v>
      </c>
    </row>
    <row r="3668" spans="1:64" x14ac:dyDescent="0.25">
      <c r="A3668" s="82" t="s">
        <v>297</v>
      </c>
      <c r="B3668" s="82" t="s">
        <v>397</v>
      </c>
      <c r="C3668" s="82" t="s">
        <v>110</v>
      </c>
      <c r="D3668" s="82" t="s">
        <v>308</v>
      </c>
      <c r="E3668" s="82" t="s">
        <v>61</v>
      </c>
      <c r="F3668" s="82" t="s">
        <v>337</v>
      </c>
      <c r="G3668" s="82" t="s">
        <v>337</v>
      </c>
      <c r="H3668">
        <v>0.62423086166381836</v>
      </c>
      <c r="I3668">
        <v>5464.97607421875</v>
      </c>
      <c r="J3668">
        <v>0.62423086166381836</v>
      </c>
      <c r="K3668" s="92"/>
      <c r="L3668">
        <v>0</v>
      </c>
      <c r="M3668" s="92"/>
      <c r="N3668" s="92"/>
      <c r="O3668" s="92"/>
      <c r="P3668">
        <v>0</v>
      </c>
      <c r="Q3668" s="92"/>
      <c r="R3668" s="92"/>
      <c r="S3668">
        <v>-1</v>
      </c>
      <c r="T3668">
        <v>0</v>
      </c>
      <c r="U3668" s="82" t="s">
        <v>328</v>
      </c>
      <c r="V3668" s="92"/>
      <c r="W3668">
        <v>5483.244140625</v>
      </c>
      <c r="X3668" s="92"/>
      <c r="Y3668">
        <v>0</v>
      </c>
      <c r="Z3668">
        <v>217.13424682617188</v>
      </c>
      <c r="AA3668">
        <v>217.13424682617188</v>
      </c>
      <c r="AB3668">
        <v>0</v>
      </c>
      <c r="AC3668">
        <v>-1</v>
      </c>
      <c r="AD3668">
        <v>0</v>
      </c>
      <c r="AE3668">
        <v>0</v>
      </c>
      <c r="AF3668">
        <v>0</v>
      </c>
      <c r="AG3668">
        <v>366</v>
      </c>
      <c r="AH3668">
        <v>8784</v>
      </c>
      <c r="AI3668">
        <v>1.1422389798099175E-4</v>
      </c>
      <c r="AJ3668">
        <v>39.599597930908203</v>
      </c>
      <c r="AK3668">
        <v>0</v>
      </c>
      <c r="AL3668">
        <v>0</v>
      </c>
      <c r="AM3668">
        <v>217.13424682617188</v>
      </c>
      <c r="AN3668">
        <v>39.599597930908203</v>
      </c>
      <c r="AO3668" s="92"/>
      <c r="AP3668" s="82" t="s">
        <v>336</v>
      </c>
      <c r="AQ3668" s="82" t="s">
        <v>326</v>
      </c>
      <c r="AR3668" s="82"/>
      <c r="AS3668">
        <v>0</v>
      </c>
      <c r="AT3668">
        <v>0</v>
      </c>
      <c r="AU3668">
        <v>2036</v>
      </c>
      <c r="AY3668">
        <v>0</v>
      </c>
      <c r="AZ3668">
        <v>0</v>
      </c>
      <c r="BA3668" s="82" t="s">
        <v>398</v>
      </c>
      <c r="BB3668">
        <v>15258</v>
      </c>
      <c r="BC3668">
        <v>5464.97607421875</v>
      </c>
      <c r="BD3668" s="92"/>
      <c r="BE3668" s="92"/>
      <c r="BF3668">
        <v>5483.244140625</v>
      </c>
      <c r="BG3668">
        <v>0</v>
      </c>
      <c r="BH3668">
        <v>0</v>
      </c>
      <c r="BI3668" s="92"/>
      <c r="BJ3668" s="92"/>
      <c r="BK3668" s="92"/>
      <c r="BL3668">
        <v>0</v>
      </c>
    </row>
    <row r="3669" spans="1:64" x14ac:dyDescent="0.25">
      <c r="A3669" s="82" t="s">
        <v>297</v>
      </c>
      <c r="B3669" s="82" t="s">
        <v>397</v>
      </c>
      <c r="C3669" s="82" t="s">
        <v>110</v>
      </c>
      <c r="D3669" s="82" t="s">
        <v>313</v>
      </c>
      <c r="E3669" s="82" t="s">
        <v>314</v>
      </c>
      <c r="F3669" s="82" t="s">
        <v>337</v>
      </c>
      <c r="G3669" s="82" t="s">
        <v>337</v>
      </c>
      <c r="H3669">
        <v>0.62423086166381836</v>
      </c>
      <c r="I3669">
        <v>5464.97607421875</v>
      </c>
      <c r="J3669">
        <v>0.62423086166381836</v>
      </c>
      <c r="K3669" s="92"/>
      <c r="L3669">
        <v>0</v>
      </c>
      <c r="M3669" s="92"/>
      <c r="N3669" s="92"/>
      <c r="O3669" s="92"/>
      <c r="P3669">
        <v>0</v>
      </c>
      <c r="Q3669" s="92"/>
      <c r="R3669" s="92"/>
      <c r="S3669">
        <v>-1</v>
      </c>
      <c r="T3669">
        <v>0</v>
      </c>
      <c r="U3669" s="82" t="s">
        <v>328</v>
      </c>
      <c r="V3669" s="92"/>
      <c r="W3669">
        <v>5483.244140625</v>
      </c>
      <c r="X3669" s="92"/>
      <c r="Y3669">
        <v>0</v>
      </c>
      <c r="Z3669">
        <v>217.13424682617188</v>
      </c>
      <c r="AA3669">
        <v>217.13424682617188</v>
      </c>
      <c r="AB3669">
        <v>0</v>
      </c>
      <c r="AC3669">
        <v>-1</v>
      </c>
      <c r="AD3669">
        <v>0</v>
      </c>
      <c r="AE3669">
        <v>0</v>
      </c>
      <c r="AF3669">
        <v>0</v>
      </c>
      <c r="AG3669">
        <v>366</v>
      </c>
      <c r="AH3669">
        <v>8784</v>
      </c>
      <c r="AI3669">
        <v>1.1422389798099175E-4</v>
      </c>
      <c r="AJ3669">
        <v>39.599597930908203</v>
      </c>
      <c r="AK3669">
        <v>0</v>
      </c>
      <c r="AL3669">
        <v>0</v>
      </c>
      <c r="AM3669">
        <v>217.13424682617188</v>
      </c>
      <c r="AN3669">
        <v>39.599597930908203</v>
      </c>
      <c r="AO3669" s="92"/>
      <c r="AP3669" s="82" t="s">
        <v>336</v>
      </c>
      <c r="AQ3669" s="82" t="s">
        <v>326</v>
      </c>
      <c r="AR3669" s="82"/>
      <c r="AS3669">
        <v>0</v>
      </c>
      <c r="AT3669">
        <v>0</v>
      </c>
      <c r="AU3669">
        <v>2036</v>
      </c>
      <c r="AY3669">
        <v>0</v>
      </c>
      <c r="AZ3669">
        <v>0</v>
      </c>
      <c r="BA3669" s="82" t="s">
        <v>398</v>
      </c>
      <c r="BB3669">
        <v>15259</v>
      </c>
      <c r="BC3669">
        <v>5464.97607421875</v>
      </c>
      <c r="BD3669" s="92"/>
      <c r="BE3669" s="92"/>
      <c r="BF3669">
        <v>5483.244140625</v>
      </c>
      <c r="BG3669">
        <v>0</v>
      </c>
      <c r="BH3669">
        <v>0</v>
      </c>
      <c r="BI3669" s="92"/>
      <c r="BJ3669" s="92"/>
      <c r="BK3669" s="92"/>
      <c r="BL3669">
        <v>0</v>
      </c>
    </row>
    <row r="3670" spans="1:64" x14ac:dyDescent="0.25">
      <c r="A3670" s="82" t="s">
        <v>297</v>
      </c>
      <c r="B3670" s="82" t="s">
        <v>397</v>
      </c>
      <c r="C3670" s="82" t="s">
        <v>110</v>
      </c>
      <c r="D3670" s="82" t="s">
        <v>303</v>
      </c>
      <c r="E3670" s="82" t="s">
        <v>304</v>
      </c>
      <c r="F3670" s="82" t="s">
        <v>338</v>
      </c>
      <c r="G3670" s="82" t="s">
        <v>338</v>
      </c>
      <c r="H3670">
        <v>0</v>
      </c>
      <c r="I3670">
        <v>0</v>
      </c>
      <c r="J3670">
        <v>0</v>
      </c>
      <c r="K3670" s="92"/>
      <c r="L3670">
        <v>0</v>
      </c>
      <c r="M3670" s="92"/>
      <c r="N3670" s="92"/>
      <c r="O3670" s="92"/>
      <c r="P3670">
        <v>0</v>
      </c>
      <c r="Q3670" s="92"/>
      <c r="R3670" s="92"/>
      <c r="S3670">
        <v>-1</v>
      </c>
      <c r="T3670">
        <v>0</v>
      </c>
      <c r="U3670" s="82" t="s">
        <v>328</v>
      </c>
      <c r="V3670" s="92"/>
      <c r="W3670">
        <v>0</v>
      </c>
      <c r="X3670" s="92"/>
      <c r="Y3670">
        <v>0</v>
      </c>
      <c r="Z3670">
        <v>0</v>
      </c>
      <c r="AA3670">
        <v>0</v>
      </c>
      <c r="AB3670">
        <v>0</v>
      </c>
      <c r="AC3670">
        <v>-1</v>
      </c>
      <c r="AD3670">
        <v>0</v>
      </c>
      <c r="AE3670">
        <v>0</v>
      </c>
      <c r="AF3670">
        <v>0</v>
      </c>
      <c r="AG3670">
        <v>0</v>
      </c>
      <c r="AH3670">
        <v>0</v>
      </c>
      <c r="AK3670">
        <v>0</v>
      </c>
      <c r="AM3670">
        <v>0</v>
      </c>
      <c r="AO3670" s="92"/>
      <c r="AP3670" s="82" t="s">
        <v>336</v>
      </c>
      <c r="AQ3670" s="82" t="s">
        <v>326</v>
      </c>
      <c r="AR3670" s="82"/>
      <c r="AS3670">
        <v>0</v>
      </c>
      <c r="AT3670">
        <v>0</v>
      </c>
      <c r="AU3670">
        <v>2036</v>
      </c>
      <c r="AY3670">
        <v>0</v>
      </c>
      <c r="AZ3670">
        <v>0</v>
      </c>
      <c r="BA3670" s="82" t="s">
        <v>398</v>
      </c>
      <c r="BB3670">
        <v>15260</v>
      </c>
      <c r="BC3670">
        <v>0</v>
      </c>
      <c r="BD3670" s="92"/>
      <c r="BE3670" s="92"/>
      <c r="BF3670">
        <v>0</v>
      </c>
      <c r="BG3670">
        <v>0</v>
      </c>
      <c r="BH3670">
        <v>0</v>
      </c>
      <c r="BI3670" s="92"/>
      <c r="BJ3670" s="92"/>
      <c r="BK3670" s="92"/>
      <c r="BL3670">
        <v>0</v>
      </c>
    </row>
    <row r="3671" spans="1:64" x14ac:dyDescent="0.25">
      <c r="A3671" s="82" t="s">
        <v>297</v>
      </c>
      <c r="B3671" s="82" t="s">
        <v>397</v>
      </c>
      <c r="C3671" s="82" t="s">
        <v>110</v>
      </c>
      <c r="D3671" s="82" t="s">
        <v>307</v>
      </c>
      <c r="E3671" s="82" t="s">
        <v>60</v>
      </c>
      <c r="F3671" s="82" t="s">
        <v>338</v>
      </c>
      <c r="G3671" s="82" t="s">
        <v>338</v>
      </c>
      <c r="H3671">
        <v>0</v>
      </c>
      <c r="I3671">
        <v>0</v>
      </c>
      <c r="J3671">
        <v>0</v>
      </c>
      <c r="K3671" s="92"/>
      <c r="L3671">
        <v>0</v>
      </c>
      <c r="M3671" s="92"/>
      <c r="N3671" s="92"/>
      <c r="O3671" s="92"/>
      <c r="P3671">
        <v>0</v>
      </c>
      <c r="Q3671" s="92"/>
      <c r="R3671" s="92"/>
      <c r="S3671">
        <v>-1</v>
      </c>
      <c r="T3671">
        <v>0</v>
      </c>
      <c r="U3671" s="82" t="s">
        <v>328</v>
      </c>
      <c r="V3671" s="92"/>
      <c r="W3671">
        <v>0</v>
      </c>
      <c r="X3671" s="92"/>
      <c r="Y3671">
        <v>0</v>
      </c>
      <c r="Z3671">
        <v>0</v>
      </c>
      <c r="AA3671">
        <v>0</v>
      </c>
      <c r="AB3671">
        <v>0</v>
      </c>
      <c r="AC3671">
        <v>-1</v>
      </c>
      <c r="AD3671">
        <v>0</v>
      </c>
      <c r="AE3671">
        <v>0</v>
      </c>
      <c r="AF3671">
        <v>0</v>
      </c>
      <c r="AG3671">
        <v>0</v>
      </c>
      <c r="AH3671">
        <v>0</v>
      </c>
      <c r="AK3671">
        <v>0</v>
      </c>
      <c r="AM3671">
        <v>0</v>
      </c>
      <c r="AO3671" s="92"/>
      <c r="AP3671" s="82" t="s">
        <v>336</v>
      </c>
      <c r="AQ3671" s="82" t="s">
        <v>326</v>
      </c>
      <c r="AR3671" s="82"/>
      <c r="AS3671">
        <v>0</v>
      </c>
      <c r="AT3671">
        <v>0</v>
      </c>
      <c r="AU3671">
        <v>2036</v>
      </c>
      <c r="AY3671">
        <v>0</v>
      </c>
      <c r="AZ3671">
        <v>0</v>
      </c>
      <c r="BA3671" s="82" t="s">
        <v>398</v>
      </c>
      <c r="BB3671">
        <v>15261</v>
      </c>
      <c r="BC3671">
        <v>0</v>
      </c>
      <c r="BD3671" s="92"/>
      <c r="BE3671" s="92"/>
      <c r="BF3671">
        <v>0</v>
      </c>
      <c r="BG3671">
        <v>0</v>
      </c>
      <c r="BH3671">
        <v>0</v>
      </c>
      <c r="BI3671" s="92"/>
      <c r="BJ3671" s="92"/>
      <c r="BK3671" s="92"/>
      <c r="BL3671">
        <v>0</v>
      </c>
    </row>
    <row r="3672" spans="1:64" x14ac:dyDescent="0.25">
      <c r="A3672" s="82" t="s">
        <v>297</v>
      </c>
      <c r="B3672" s="82" t="s">
        <v>397</v>
      </c>
      <c r="C3672" s="82" t="s">
        <v>110</v>
      </c>
      <c r="D3672" s="82" t="s">
        <v>308</v>
      </c>
      <c r="E3672" s="82" t="s">
        <v>61</v>
      </c>
      <c r="F3672" s="82" t="s">
        <v>338</v>
      </c>
      <c r="G3672" s="82" t="s">
        <v>338</v>
      </c>
      <c r="H3672">
        <v>0</v>
      </c>
      <c r="I3672">
        <v>0</v>
      </c>
      <c r="J3672">
        <v>0</v>
      </c>
      <c r="K3672" s="92"/>
      <c r="L3672">
        <v>0</v>
      </c>
      <c r="M3672" s="92"/>
      <c r="N3672" s="92"/>
      <c r="O3672" s="92"/>
      <c r="P3672">
        <v>0</v>
      </c>
      <c r="Q3672" s="92"/>
      <c r="R3672" s="92"/>
      <c r="S3672">
        <v>-1</v>
      </c>
      <c r="T3672">
        <v>0</v>
      </c>
      <c r="U3672" s="82" t="s">
        <v>328</v>
      </c>
      <c r="V3672" s="92"/>
      <c r="W3672">
        <v>0</v>
      </c>
      <c r="X3672" s="92"/>
      <c r="Y3672">
        <v>0</v>
      </c>
      <c r="Z3672">
        <v>0</v>
      </c>
      <c r="AA3672">
        <v>0</v>
      </c>
      <c r="AB3672">
        <v>0</v>
      </c>
      <c r="AC3672">
        <v>-1</v>
      </c>
      <c r="AD3672">
        <v>0</v>
      </c>
      <c r="AE3672">
        <v>0</v>
      </c>
      <c r="AF3672">
        <v>0</v>
      </c>
      <c r="AG3672">
        <v>0</v>
      </c>
      <c r="AH3672">
        <v>0</v>
      </c>
      <c r="AK3672">
        <v>0</v>
      </c>
      <c r="AM3672">
        <v>0</v>
      </c>
      <c r="AO3672" s="92"/>
      <c r="AP3672" s="82" t="s">
        <v>336</v>
      </c>
      <c r="AQ3672" s="82" t="s">
        <v>326</v>
      </c>
      <c r="AR3672" s="82"/>
      <c r="AS3672">
        <v>0</v>
      </c>
      <c r="AT3672">
        <v>0</v>
      </c>
      <c r="AU3672">
        <v>2036</v>
      </c>
      <c r="AY3672">
        <v>0</v>
      </c>
      <c r="AZ3672">
        <v>0</v>
      </c>
      <c r="BA3672" s="82" t="s">
        <v>398</v>
      </c>
      <c r="BB3672">
        <v>15262</v>
      </c>
      <c r="BC3672">
        <v>0</v>
      </c>
      <c r="BD3672" s="92"/>
      <c r="BE3672" s="92"/>
      <c r="BF3672">
        <v>0</v>
      </c>
      <c r="BG3672">
        <v>0</v>
      </c>
      <c r="BH3672">
        <v>0</v>
      </c>
      <c r="BI3672" s="92"/>
      <c r="BJ3672" s="92"/>
      <c r="BK3672" s="92"/>
      <c r="BL3672">
        <v>0</v>
      </c>
    </row>
    <row r="3673" spans="1:64" x14ac:dyDescent="0.25">
      <c r="A3673" s="82" t="s">
        <v>297</v>
      </c>
      <c r="B3673" s="82" t="s">
        <v>397</v>
      </c>
      <c r="C3673" s="82" t="s">
        <v>110</v>
      </c>
      <c r="D3673" s="82" t="s">
        <v>311</v>
      </c>
      <c r="E3673" s="82" t="s">
        <v>312</v>
      </c>
      <c r="F3673" s="82" t="s">
        <v>338</v>
      </c>
      <c r="G3673" s="82" t="s">
        <v>338</v>
      </c>
      <c r="H3673">
        <v>0</v>
      </c>
      <c r="I3673">
        <v>0</v>
      </c>
      <c r="J3673">
        <v>0</v>
      </c>
      <c r="K3673" s="92"/>
      <c r="L3673">
        <v>0</v>
      </c>
      <c r="M3673" s="92"/>
      <c r="N3673" s="92"/>
      <c r="O3673" s="92"/>
      <c r="P3673">
        <v>0</v>
      </c>
      <c r="Q3673" s="92"/>
      <c r="R3673" s="92"/>
      <c r="S3673">
        <v>-1</v>
      </c>
      <c r="T3673">
        <v>0</v>
      </c>
      <c r="U3673" s="82" t="s">
        <v>328</v>
      </c>
      <c r="V3673" s="92"/>
      <c r="W3673">
        <v>0</v>
      </c>
      <c r="X3673" s="92"/>
      <c r="Y3673">
        <v>0</v>
      </c>
      <c r="Z3673">
        <v>0</v>
      </c>
      <c r="AA3673">
        <v>0</v>
      </c>
      <c r="AB3673">
        <v>0</v>
      </c>
      <c r="AC3673">
        <v>-1</v>
      </c>
      <c r="AD3673">
        <v>0</v>
      </c>
      <c r="AE3673">
        <v>0</v>
      </c>
      <c r="AF3673">
        <v>0</v>
      </c>
      <c r="AG3673">
        <v>0</v>
      </c>
      <c r="AH3673">
        <v>0</v>
      </c>
      <c r="AK3673">
        <v>0</v>
      </c>
      <c r="AM3673">
        <v>0</v>
      </c>
      <c r="AO3673" s="92"/>
      <c r="AP3673" s="82" t="s">
        <v>336</v>
      </c>
      <c r="AQ3673" s="82" t="s">
        <v>326</v>
      </c>
      <c r="AR3673" s="82"/>
      <c r="AS3673">
        <v>0</v>
      </c>
      <c r="AT3673">
        <v>0</v>
      </c>
      <c r="AU3673">
        <v>2036</v>
      </c>
      <c r="AY3673">
        <v>0</v>
      </c>
      <c r="AZ3673">
        <v>0</v>
      </c>
      <c r="BA3673" s="82" t="s">
        <v>398</v>
      </c>
      <c r="BB3673">
        <v>15263</v>
      </c>
      <c r="BC3673">
        <v>0</v>
      </c>
      <c r="BD3673" s="92"/>
      <c r="BE3673" s="92"/>
      <c r="BF3673">
        <v>0</v>
      </c>
      <c r="BG3673">
        <v>0</v>
      </c>
      <c r="BH3673">
        <v>0</v>
      </c>
      <c r="BI3673" s="92"/>
      <c r="BJ3673" s="92"/>
      <c r="BK3673" s="92"/>
      <c r="BL3673">
        <v>0</v>
      </c>
    </row>
    <row r="3674" spans="1:64" x14ac:dyDescent="0.25">
      <c r="A3674" s="82" t="s">
        <v>297</v>
      </c>
      <c r="B3674" s="82" t="s">
        <v>397</v>
      </c>
      <c r="C3674" s="82" t="s">
        <v>110</v>
      </c>
      <c r="D3674" s="82" t="s">
        <v>313</v>
      </c>
      <c r="E3674" s="82" t="s">
        <v>314</v>
      </c>
      <c r="F3674" s="82" t="s">
        <v>338</v>
      </c>
      <c r="G3674" s="82" t="s">
        <v>338</v>
      </c>
      <c r="H3674">
        <v>0</v>
      </c>
      <c r="I3674">
        <v>0</v>
      </c>
      <c r="J3674">
        <v>0</v>
      </c>
      <c r="K3674" s="92"/>
      <c r="L3674">
        <v>0</v>
      </c>
      <c r="M3674" s="92"/>
      <c r="N3674" s="92"/>
      <c r="O3674" s="92"/>
      <c r="P3674">
        <v>0</v>
      </c>
      <c r="Q3674" s="92"/>
      <c r="R3674" s="92"/>
      <c r="S3674">
        <v>-1</v>
      </c>
      <c r="T3674">
        <v>0</v>
      </c>
      <c r="U3674" s="82" t="s">
        <v>328</v>
      </c>
      <c r="V3674" s="92"/>
      <c r="W3674">
        <v>0</v>
      </c>
      <c r="X3674" s="92"/>
      <c r="Y3674">
        <v>0</v>
      </c>
      <c r="Z3674">
        <v>0</v>
      </c>
      <c r="AA3674">
        <v>0</v>
      </c>
      <c r="AB3674">
        <v>0</v>
      </c>
      <c r="AC3674">
        <v>-1</v>
      </c>
      <c r="AD3674">
        <v>0</v>
      </c>
      <c r="AE3674">
        <v>0</v>
      </c>
      <c r="AF3674">
        <v>0</v>
      </c>
      <c r="AG3674">
        <v>0</v>
      </c>
      <c r="AH3674">
        <v>0</v>
      </c>
      <c r="AK3674">
        <v>0</v>
      </c>
      <c r="AM3674">
        <v>0</v>
      </c>
      <c r="AO3674" s="92"/>
      <c r="AP3674" s="82" t="s">
        <v>336</v>
      </c>
      <c r="AQ3674" s="82" t="s">
        <v>326</v>
      </c>
      <c r="AR3674" s="82"/>
      <c r="AS3674">
        <v>0</v>
      </c>
      <c r="AT3674">
        <v>0</v>
      </c>
      <c r="AU3674">
        <v>2036</v>
      </c>
      <c r="AY3674">
        <v>0</v>
      </c>
      <c r="AZ3674">
        <v>0</v>
      </c>
      <c r="BA3674" s="82" t="s">
        <v>398</v>
      </c>
      <c r="BB3674">
        <v>15264</v>
      </c>
      <c r="BC3674">
        <v>0</v>
      </c>
      <c r="BD3674" s="92"/>
      <c r="BE3674" s="92"/>
      <c r="BF3674">
        <v>0</v>
      </c>
      <c r="BG3674">
        <v>0</v>
      </c>
      <c r="BH3674">
        <v>0</v>
      </c>
      <c r="BI3674" s="92"/>
      <c r="BJ3674" s="92"/>
      <c r="BK3674" s="92"/>
      <c r="BL3674">
        <v>0</v>
      </c>
    </row>
    <row r="3675" spans="1:64" x14ac:dyDescent="0.25">
      <c r="A3675" s="82" t="s">
        <v>297</v>
      </c>
      <c r="B3675" s="82" t="s">
        <v>397</v>
      </c>
      <c r="C3675" s="82" t="s">
        <v>110</v>
      </c>
      <c r="D3675" s="82" t="s">
        <v>298</v>
      </c>
      <c r="E3675" s="82" t="s">
        <v>55</v>
      </c>
      <c r="F3675" s="82" t="s">
        <v>339</v>
      </c>
      <c r="G3675" s="82" t="s">
        <v>339</v>
      </c>
      <c r="H3675">
        <v>5.6946439743041992</v>
      </c>
      <c r="I3675">
        <v>49881.30078125</v>
      </c>
      <c r="J3675">
        <v>5.6946439743041992</v>
      </c>
      <c r="K3675" s="92"/>
      <c r="L3675">
        <v>0</v>
      </c>
      <c r="M3675" s="92"/>
      <c r="N3675" s="92"/>
      <c r="O3675" s="92"/>
      <c r="P3675">
        <v>0</v>
      </c>
      <c r="Q3675" s="92"/>
      <c r="R3675" s="92"/>
      <c r="S3675">
        <v>-1</v>
      </c>
      <c r="T3675">
        <v>0</v>
      </c>
      <c r="U3675" s="82" t="s">
        <v>328</v>
      </c>
      <c r="V3675" s="92"/>
      <c r="W3675">
        <v>50021.75</v>
      </c>
      <c r="X3675" s="92"/>
      <c r="Y3675">
        <v>0</v>
      </c>
      <c r="Z3675">
        <v>1863.9530029296875</v>
      </c>
      <c r="AA3675">
        <v>1863.9530029296875</v>
      </c>
      <c r="AB3675">
        <v>0</v>
      </c>
      <c r="AC3675">
        <v>-1</v>
      </c>
      <c r="AD3675">
        <v>0</v>
      </c>
      <c r="AE3675">
        <v>0</v>
      </c>
      <c r="AF3675">
        <v>0</v>
      </c>
      <c r="AG3675">
        <v>366</v>
      </c>
      <c r="AH3675">
        <v>8784</v>
      </c>
      <c r="AI3675">
        <v>1.1416390043450519E-4</v>
      </c>
      <c r="AJ3675">
        <v>37.262851715087891</v>
      </c>
      <c r="AK3675">
        <v>0</v>
      </c>
      <c r="AL3675">
        <v>0</v>
      </c>
      <c r="AM3675">
        <v>1863.9530029296875</v>
      </c>
      <c r="AN3675">
        <v>37.262851715087891</v>
      </c>
      <c r="AO3675" s="92"/>
      <c r="AP3675" s="82" t="s">
        <v>336</v>
      </c>
      <c r="AQ3675" s="82" t="s">
        <v>326</v>
      </c>
      <c r="AR3675" s="82"/>
      <c r="AS3675">
        <v>0</v>
      </c>
      <c r="AT3675">
        <v>0</v>
      </c>
      <c r="AU3675">
        <v>2036</v>
      </c>
      <c r="AY3675">
        <v>0</v>
      </c>
      <c r="AZ3675">
        <v>0</v>
      </c>
      <c r="BA3675" s="82" t="s">
        <v>398</v>
      </c>
      <c r="BB3675">
        <v>15265</v>
      </c>
      <c r="BC3675">
        <v>49881.30078125</v>
      </c>
      <c r="BD3675" s="92"/>
      <c r="BE3675" s="92"/>
      <c r="BF3675">
        <v>50021.75</v>
      </c>
      <c r="BG3675">
        <v>0</v>
      </c>
      <c r="BH3675">
        <v>0</v>
      </c>
      <c r="BI3675" s="92"/>
      <c r="BJ3675" s="92"/>
      <c r="BK3675" s="92"/>
      <c r="BL3675">
        <v>0</v>
      </c>
    </row>
    <row r="3676" spans="1:64" x14ac:dyDescent="0.25">
      <c r="A3676" s="82" t="s">
        <v>297</v>
      </c>
      <c r="B3676" s="82" t="s">
        <v>397</v>
      </c>
      <c r="C3676" s="82" t="s">
        <v>110</v>
      </c>
      <c r="D3676" s="82" t="s">
        <v>303</v>
      </c>
      <c r="E3676" s="82" t="s">
        <v>304</v>
      </c>
      <c r="F3676" s="82" t="s">
        <v>339</v>
      </c>
      <c r="G3676" s="82" t="s">
        <v>339</v>
      </c>
      <c r="H3676">
        <v>5.6946439743041992</v>
      </c>
      <c r="I3676">
        <v>49881.30078125</v>
      </c>
      <c r="J3676">
        <v>5.6946439743041992</v>
      </c>
      <c r="K3676" s="92"/>
      <c r="L3676">
        <v>0</v>
      </c>
      <c r="M3676" s="92"/>
      <c r="N3676" s="92"/>
      <c r="O3676" s="92"/>
      <c r="P3676">
        <v>0</v>
      </c>
      <c r="Q3676" s="92"/>
      <c r="R3676" s="92"/>
      <c r="S3676">
        <v>-1</v>
      </c>
      <c r="T3676">
        <v>0</v>
      </c>
      <c r="U3676" s="82" t="s">
        <v>328</v>
      </c>
      <c r="V3676" s="92"/>
      <c r="W3676">
        <v>50021.75</v>
      </c>
      <c r="X3676" s="92"/>
      <c r="Y3676">
        <v>0</v>
      </c>
      <c r="Z3676">
        <v>1863.9530029296875</v>
      </c>
      <c r="AA3676">
        <v>1863.9530029296875</v>
      </c>
      <c r="AB3676">
        <v>0</v>
      </c>
      <c r="AC3676">
        <v>-1</v>
      </c>
      <c r="AD3676">
        <v>0</v>
      </c>
      <c r="AE3676">
        <v>0</v>
      </c>
      <c r="AF3676">
        <v>0</v>
      </c>
      <c r="AG3676">
        <v>366</v>
      </c>
      <c r="AH3676">
        <v>8784</v>
      </c>
      <c r="AI3676">
        <v>1.1416390043450519E-4</v>
      </c>
      <c r="AJ3676">
        <v>37.262851715087891</v>
      </c>
      <c r="AK3676">
        <v>0</v>
      </c>
      <c r="AL3676">
        <v>0</v>
      </c>
      <c r="AM3676">
        <v>1863.9530029296875</v>
      </c>
      <c r="AN3676">
        <v>37.262851715087891</v>
      </c>
      <c r="AO3676" s="92"/>
      <c r="AP3676" s="82" t="s">
        <v>336</v>
      </c>
      <c r="AQ3676" s="82" t="s">
        <v>326</v>
      </c>
      <c r="AR3676" s="82"/>
      <c r="AS3676">
        <v>0</v>
      </c>
      <c r="AT3676">
        <v>0</v>
      </c>
      <c r="AU3676">
        <v>2036</v>
      </c>
      <c r="AY3676">
        <v>0</v>
      </c>
      <c r="AZ3676">
        <v>0</v>
      </c>
      <c r="BA3676" s="82" t="s">
        <v>398</v>
      </c>
      <c r="BB3676">
        <v>15266</v>
      </c>
      <c r="BC3676">
        <v>49881.30078125</v>
      </c>
      <c r="BD3676" s="92"/>
      <c r="BE3676" s="92"/>
      <c r="BF3676">
        <v>50021.75</v>
      </c>
      <c r="BG3676">
        <v>0</v>
      </c>
      <c r="BH3676">
        <v>0</v>
      </c>
      <c r="BI3676" s="92"/>
      <c r="BJ3676" s="92"/>
      <c r="BK3676" s="92"/>
      <c r="BL3676">
        <v>0</v>
      </c>
    </row>
    <row r="3677" spans="1:64" x14ac:dyDescent="0.25">
      <c r="A3677" s="82" t="s">
        <v>297</v>
      </c>
      <c r="B3677" s="82" t="s">
        <v>397</v>
      </c>
      <c r="C3677" s="82" t="s">
        <v>110</v>
      </c>
      <c r="D3677" s="82" t="s">
        <v>305</v>
      </c>
      <c r="E3677" s="82" t="s">
        <v>58</v>
      </c>
      <c r="F3677" s="82" t="s">
        <v>339</v>
      </c>
      <c r="G3677" s="82" t="s">
        <v>339</v>
      </c>
      <c r="H3677">
        <v>5.6946439743041992</v>
      </c>
      <c r="I3677">
        <v>49881.30078125</v>
      </c>
      <c r="J3677">
        <v>5.6946439743041992</v>
      </c>
      <c r="K3677" s="92"/>
      <c r="L3677">
        <v>0</v>
      </c>
      <c r="M3677" s="92"/>
      <c r="N3677" s="92"/>
      <c r="O3677" s="92"/>
      <c r="P3677">
        <v>0</v>
      </c>
      <c r="Q3677" s="92"/>
      <c r="R3677" s="92"/>
      <c r="S3677">
        <v>-1</v>
      </c>
      <c r="T3677">
        <v>0</v>
      </c>
      <c r="U3677" s="82" t="s">
        <v>328</v>
      </c>
      <c r="V3677" s="92"/>
      <c r="W3677">
        <v>50021.75</v>
      </c>
      <c r="X3677" s="92"/>
      <c r="Y3677">
        <v>0</v>
      </c>
      <c r="Z3677">
        <v>1863.9530029296875</v>
      </c>
      <c r="AA3677">
        <v>1863.9530029296875</v>
      </c>
      <c r="AB3677">
        <v>0</v>
      </c>
      <c r="AC3677">
        <v>-1</v>
      </c>
      <c r="AD3677">
        <v>0</v>
      </c>
      <c r="AE3677">
        <v>0</v>
      </c>
      <c r="AF3677">
        <v>0</v>
      </c>
      <c r="AG3677">
        <v>366</v>
      </c>
      <c r="AH3677">
        <v>8784</v>
      </c>
      <c r="AI3677">
        <v>1.1416390043450519E-4</v>
      </c>
      <c r="AJ3677">
        <v>37.262851715087891</v>
      </c>
      <c r="AK3677">
        <v>0</v>
      </c>
      <c r="AL3677">
        <v>0</v>
      </c>
      <c r="AM3677">
        <v>1863.9530029296875</v>
      </c>
      <c r="AN3677">
        <v>37.262851715087891</v>
      </c>
      <c r="AO3677" s="92"/>
      <c r="AP3677" s="82" t="s">
        <v>336</v>
      </c>
      <c r="AQ3677" s="82" t="s">
        <v>326</v>
      </c>
      <c r="AR3677" s="82"/>
      <c r="AS3677">
        <v>0</v>
      </c>
      <c r="AT3677">
        <v>0</v>
      </c>
      <c r="AU3677">
        <v>2036</v>
      </c>
      <c r="AY3677">
        <v>0</v>
      </c>
      <c r="AZ3677">
        <v>0</v>
      </c>
      <c r="BA3677" s="82" t="s">
        <v>398</v>
      </c>
      <c r="BB3677">
        <v>15267</v>
      </c>
      <c r="BC3677">
        <v>49881.30078125</v>
      </c>
      <c r="BD3677" s="92"/>
      <c r="BE3677" s="92"/>
      <c r="BF3677">
        <v>50021.75</v>
      </c>
      <c r="BG3677">
        <v>0</v>
      </c>
      <c r="BH3677">
        <v>0</v>
      </c>
      <c r="BI3677" s="92"/>
      <c r="BJ3677" s="92"/>
      <c r="BK3677" s="92"/>
      <c r="BL3677">
        <v>0</v>
      </c>
    </row>
    <row r="3678" spans="1:64" x14ac:dyDescent="0.25">
      <c r="A3678" s="82" t="s">
        <v>297</v>
      </c>
      <c r="B3678" s="82" t="s">
        <v>397</v>
      </c>
      <c r="C3678" s="82" t="s">
        <v>110</v>
      </c>
      <c r="D3678" s="82" t="s">
        <v>306</v>
      </c>
      <c r="E3678" s="82" t="s">
        <v>59</v>
      </c>
      <c r="F3678" s="82" t="s">
        <v>339</v>
      </c>
      <c r="G3678" s="82" t="s">
        <v>339</v>
      </c>
      <c r="H3678">
        <v>5.6946439743041992</v>
      </c>
      <c r="I3678">
        <v>49881.30078125</v>
      </c>
      <c r="J3678">
        <v>5.6946439743041992</v>
      </c>
      <c r="K3678" s="92"/>
      <c r="L3678">
        <v>0</v>
      </c>
      <c r="M3678" s="92"/>
      <c r="N3678" s="92"/>
      <c r="O3678" s="92"/>
      <c r="P3678">
        <v>0</v>
      </c>
      <c r="Q3678" s="92"/>
      <c r="R3678" s="92"/>
      <c r="S3678">
        <v>-1</v>
      </c>
      <c r="T3678">
        <v>0</v>
      </c>
      <c r="U3678" s="82" t="s">
        <v>328</v>
      </c>
      <c r="V3678" s="92"/>
      <c r="W3678">
        <v>50021.75</v>
      </c>
      <c r="X3678" s="92"/>
      <c r="Y3678">
        <v>0</v>
      </c>
      <c r="Z3678">
        <v>1863.9530029296875</v>
      </c>
      <c r="AA3678">
        <v>1863.9530029296875</v>
      </c>
      <c r="AB3678">
        <v>0</v>
      </c>
      <c r="AC3678">
        <v>-1</v>
      </c>
      <c r="AD3678">
        <v>0</v>
      </c>
      <c r="AE3678">
        <v>0</v>
      </c>
      <c r="AF3678">
        <v>0</v>
      </c>
      <c r="AG3678">
        <v>366</v>
      </c>
      <c r="AH3678">
        <v>8784</v>
      </c>
      <c r="AI3678">
        <v>1.1416390043450519E-4</v>
      </c>
      <c r="AJ3678">
        <v>37.262851715087891</v>
      </c>
      <c r="AK3678">
        <v>0</v>
      </c>
      <c r="AL3678">
        <v>0</v>
      </c>
      <c r="AM3678">
        <v>1863.9530029296875</v>
      </c>
      <c r="AN3678">
        <v>37.262851715087891</v>
      </c>
      <c r="AO3678" s="92"/>
      <c r="AP3678" s="82" t="s">
        <v>336</v>
      </c>
      <c r="AQ3678" s="82" t="s">
        <v>326</v>
      </c>
      <c r="AR3678" s="82"/>
      <c r="AS3678">
        <v>0</v>
      </c>
      <c r="AT3678">
        <v>0</v>
      </c>
      <c r="AU3678">
        <v>2036</v>
      </c>
      <c r="AY3678">
        <v>0</v>
      </c>
      <c r="AZ3678">
        <v>0</v>
      </c>
      <c r="BA3678" s="82" t="s">
        <v>398</v>
      </c>
      <c r="BB3678">
        <v>15268</v>
      </c>
      <c r="BC3678">
        <v>49881.30078125</v>
      </c>
      <c r="BD3678" s="92"/>
      <c r="BE3678" s="92"/>
      <c r="BF3678">
        <v>50021.75</v>
      </c>
      <c r="BG3678">
        <v>0</v>
      </c>
      <c r="BH3678">
        <v>0</v>
      </c>
      <c r="BI3678" s="92"/>
      <c r="BJ3678" s="92"/>
      <c r="BK3678" s="92"/>
      <c r="BL3678">
        <v>0</v>
      </c>
    </row>
    <row r="3679" spans="1:64" x14ac:dyDescent="0.25">
      <c r="A3679" s="82" t="s">
        <v>297</v>
      </c>
      <c r="B3679" s="82" t="s">
        <v>397</v>
      </c>
      <c r="C3679" s="82" t="s">
        <v>110</v>
      </c>
      <c r="D3679" s="82" t="s">
        <v>307</v>
      </c>
      <c r="E3679" s="82" t="s">
        <v>60</v>
      </c>
      <c r="F3679" s="82" t="s">
        <v>339</v>
      </c>
      <c r="G3679" s="82" t="s">
        <v>339</v>
      </c>
      <c r="H3679">
        <v>5.6946439743041992</v>
      </c>
      <c r="I3679">
        <v>49881.30078125</v>
      </c>
      <c r="J3679">
        <v>5.6946439743041992</v>
      </c>
      <c r="K3679" s="92"/>
      <c r="L3679">
        <v>0</v>
      </c>
      <c r="M3679" s="92"/>
      <c r="N3679" s="92"/>
      <c r="O3679" s="92"/>
      <c r="P3679">
        <v>0</v>
      </c>
      <c r="Q3679" s="92"/>
      <c r="R3679" s="92"/>
      <c r="S3679">
        <v>-1</v>
      </c>
      <c r="T3679">
        <v>0</v>
      </c>
      <c r="U3679" s="82" t="s">
        <v>328</v>
      </c>
      <c r="V3679" s="92"/>
      <c r="W3679">
        <v>50021.75</v>
      </c>
      <c r="X3679" s="92"/>
      <c r="Y3679">
        <v>0</v>
      </c>
      <c r="Z3679">
        <v>1863.9530029296875</v>
      </c>
      <c r="AA3679">
        <v>1863.9530029296875</v>
      </c>
      <c r="AB3679">
        <v>0</v>
      </c>
      <c r="AC3679">
        <v>-1</v>
      </c>
      <c r="AD3679">
        <v>0</v>
      </c>
      <c r="AE3679">
        <v>0</v>
      </c>
      <c r="AF3679">
        <v>0</v>
      </c>
      <c r="AG3679">
        <v>366</v>
      </c>
      <c r="AH3679">
        <v>8784</v>
      </c>
      <c r="AI3679">
        <v>1.1416390043450519E-4</v>
      </c>
      <c r="AJ3679">
        <v>37.262851715087891</v>
      </c>
      <c r="AK3679">
        <v>0</v>
      </c>
      <c r="AL3679">
        <v>0</v>
      </c>
      <c r="AM3679">
        <v>1863.9530029296875</v>
      </c>
      <c r="AN3679">
        <v>37.262851715087891</v>
      </c>
      <c r="AO3679" s="92"/>
      <c r="AP3679" s="82" t="s">
        <v>336</v>
      </c>
      <c r="AQ3679" s="82" t="s">
        <v>326</v>
      </c>
      <c r="AR3679" s="82"/>
      <c r="AS3679">
        <v>0</v>
      </c>
      <c r="AT3679">
        <v>0</v>
      </c>
      <c r="AU3679">
        <v>2036</v>
      </c>
      <c r="AY3679">
        <v>0</v>
      </c>
      <c r="AZ3679">
        <v>0</v>
      </c>
      <c r="BA3679" s="82" t="s">
        <v>398</v>
      </c>
      <c r="BB3679">
        <v>15269</v>
      </c>
      <c r="BC3679">
        <v>49881.30078125</v>
      </c>
      <c r="BD3679" s="92"/>
      <c r="BE3679" s="92"/>
      <c r="BF3679">
        <v>50021.75</v>
      </c>
      <c r="BG3679">
        <v>0</v>
      </c>
      <c r="BH3679">
        <v>0</v>
      </c>
      <c r="BI3679" s="92"/>
      <c r="BJ3679" s="92"/>
      <c r="BK3679" s="92"/>
      <c r="BL3679">
        <v>0</v>
      </c>
    </row>
    <row r="3680" spans="1:64" x14ac:dyDescent="0.25">
      <c r="A3680" s="82" t="s">
        <v>297</v>
      </c>
      <c r="B3680" s="82" t="s">
        <v>397</v>
      </c>
      <c r="C3680" s="82" t="s">
        <v>110</v>
      </c>
      <c r="D3680" s="82" t="s">
        <v>308</v>
      </c>
      <c r="E3680" s="82" t="s">
        <v>61</v>
      </c>
      <c r="F3680" s="82" t="s">
        <v>339</v>
      </c>
      <c r="G3680" s="82" t="s">
        <v>339</v>
      </c>
      <c r="H3680">
        <v>5.6946439743041992</v>
      </c>
      <c r="I3680">
        <v>49881.30078125</v>
      </c>
      <c r="J3680">
        <v>5.6946439743041992</v>
      </c>
      <c r="K3680" s="92"/>
      <c r="L3680">
        <v>0</v>
      </c>
      <c r="M3680" s="92"/>
      <c r="N3680" s="92"/>
      <c r="O3680" s="92"/>
      <c r="P3680">
        <v>0</v>
      </c>
      <c r="Q3680" s="92"/>
      <c r="R3680" s="92"/>
      <c r="S3680">
        <v>-1</v>
      </c>
      <c r="T3680">
        <v>0</v>
      </c>
      <c r="U3680" s="82" t="s">
        <v>328</v>
      </c>
      <c r="V3680" s="92"/>
      <c r="W3680">
        <v>50021.75</v>
      </c>
      <c r="X3680" s="92"/>
      <c r="Y3680">
        <v>0</v>
      </c>
      <c r="Z3680">
        <v>1863.9530029296875</v>
      </c>
      <c r="AA3680">
        <v>1863.9530029296875</v>
      </c>
      <c r="AB3680">
        <v>0</v>
      </c>
      <c r="AC3680">
        <v>-1</v>
      </c>
      <c r="AD3680">
        <v>0</v>
      </c>
      <c r="AE3680">
        <v>0</v>
      </c>
      <c r="AF3680">
        <v>0</v>
      </c>
      <c r="AG3680">
        <v>366</v>
      </c>
      <c r="AH3680">
        <v>8784</v>
      </c>
      <c r="AI3680">
        <v>1.1416390043450519E-4</v>
      </c>
      <c r="AJ3680">
        <v>37.262851715087891</v>
      </c>
      <c r="AK3680">
        <v>0</v>
      </c>
      <c r="AL3680">
        <v>0</v>
      </c>
      <c r="AM3680">
        <v>1863.9530029296875</v>
      </c>
      <c r="AN3680">
        <v>37.262851715087891</v>
      </c>
      <c r="AO3680" s="92"/>
      <c r="AP3680" s="82" t="s">
        <v>336</v>
      </c>
      <c r="AQ3680" s="82" t="s">
        <v>326</v>
      </c>
      <c r="AR3680" s="82"/>
      <c r="AS3680">
        <v>0</v>
      </c>
      <c r="AT3680">
        <v>0</v>
      </c>
      <c r="AU3680">
        <v>2036</v>
      </c>
      <c r="AY3680">
        <v>0</v>
      </c>
      <c r="AZ3680">
        <v>0</v>
      </c>
      <c r="BA3680" s="82" t="s">
        <v>398</v>
      </c>
      <c r="BB3680">
        <v>15270</v>
      </c>
      <c r="BC3680">
        <v>49881.30078125</v>
      </c>
      <c r="BD3680" s="92"/>
      <c r="BE3680" s="92"/>
      <c r="BF3680">
        <v>50021.75</v>
      </c>
      <c r="BG3680">
        <v>0</v>
      </c>
      <c r="BH3680">
        <v>0</v>
      </c>
      <c r="BI3680" s="92"/>
      <c r="BJ3680" s="92"/>
      <c r="BK3680" s="92"/>
      <c r="BL3680">
        <v>0</v>
      </c>
    </row>
    <row r="3681" spans="1:64" x14ac:dyDescent="0.25">
      <c r="A3681" s="82" t="s">
        <v>297</v>
      </c>
      <c r="B3681" s="82" t="s">
        <v>397</v>
      </c>
      <c r="C3681" s="82" t="s">
        <v>110</v>
      </c>
      <c r="D3681" s="82" t="s">
        <v>309</v>
      </c>
      <c r="E3681" s="82" t="s">
        <v>310</v>
      </c>
      <c r="F3681" s="82" t="s">
        <v>339</v>
      </c>
      <c r="G3681" s="82" t="s">
        <v>339</v>
      </c>
      <c r="H3681">
        <v>5.6946439743041992</v>
      </c>
      <c r="I3681">
        <v>49881.30078125</v>
      </c>
      <c r="J3681">
        <v>5.6946439743041992</v>
      </c>
      <c r="K3681" s="92"/>
      <c r="L3681">
        <v>0</v>
      </c>
      <c r="M3681" s="92"/>
      <c r="N3681" s="92"/>
      <c r="O3681" s="92"/>
      <c r="P3681">
        <v>0</v>
      </c>
      <c r="Q3681" s="92"/>
      <c r="R3681" s="92"/>
      <c r="S3681">
        <v>-1</v>
      </c>
      <c r="T3681">
        <v>0</v>
      </c>
      <c r="U3681" s="82" t="s">
        <v>328</v>
      </c>
      <c r="V3681" s="92"/>
      <c r="W3681">
        <v>50021.75</v>
      </c>
      <c r="X3681" s="92"/>
      <c r="Y3681">
        <v>0</v>
      </c>
      <c r="Z3681">
        <v>1863.9530029296875</v>
      </c>
      <c r="AA3681">
        <v>1863.9530029296875</v>
      </c>
      <c r="AB3681">
        <v>0</v>
      </c>
      <c r="AC3681">
        <v>-1</v>
      </c>
      <c r="AD3681">
        <v>0</v>
      </c>
      <c r="AE3681">
        <v>0</v>
      </c>
      <c r="AF3681">
        <v>0</v>
      </c>
      <c r="AG3681">
        <v>366</v>
      </c>
      <c r="AH3681">
        <v>8784</v>
      </c>
      <c r="AI3681">
        <v>1.1416390043450519E-4</v>
      </c>
      <c r="AJ3681">
        <v>37.262851715087891</v>
      </c>
      <c r="AK3681">
        <v>0</v>
      </c>
      <c r="AL3681">
        <v>0</v>
      </c>
      <c r="AM3681">
        <v>1863.9530029296875</v>
      </c>
      <c r="AN3681">
        <v>37.262851715087891</v>
      </c>
      <c r="AO3681" s="92"/>
      <c r="AP3681" s="82" t="s">
        <v>336</v>
      </c>
      <c r="AQ3681" s="82" t="s">
        <v>326</v>
      </c>
      <c r="AR3681" s="82"/>
      <c r="AS3681">
        <v>0</v>
      </c>
      <c r="AT3681">
        <v>0</v>
      </c>
      <c r="AU3681">
        <v>2036</v>
      </c>
      <c r="AY3681">
        <v>0</v>
      </c>
      <c r="AZ3681">
        <v>0</v>
      </c>
      <c r="BA3681" s="82" t="s">
        <v>398</v>
      </c>
      <c r="BB3681">
        <v>15271</v>
      </c>
      <c r="BC3681">
        <v>49881.30078125</v>
      </c>
      <c r="BD3681" s="92"/>
      <c r="BE3681" s="92"/>
      <c r="BF3681">
        <v>50021.75</v>
      </c>
      <c r="BG3681">
        <v>0</v>
      </c>
      <c r="BH3681">
        <v>0</v>
      </c>
      <c r="BI3681" s="92"/>
      <c r="BJ3681" s="92"/>
      <c r="BK3681" s="92"/>
      <c r="BL3681">
        <v>0</v>
      </c>
    </row>
    <row r="3682" spans="1:64" x14ac:dyDescent="0.25">
      <c r="A3682" s="82" t="s">
        <v>297</v>
      </c>
      <c r="B3682" s="82" t="s">
        <v>397</v>
      </c>
      <c r="C3682" s="82" t="s">
        <v>110</v>
      </c>
      <c r="D3682" s="82" t="s">
        <v>311</v>
      </c>
      <c r="E3682" s="82" t="s">
        <v>312</v>
      </c>
      <c r="F3682" s="82" t="s">
        <v>339</v>
      </c>
      <c r="G3682" s="82" t="s">
        <v>339</v>
      </c>
      <c r="H3682">
        <v>5.6946439743041992</v>
      </c>
      <c r="I3682">
        <v>49881.30078125</v>
      </c>
      <c r="J3682">
        <v>5.6946439743041992</v>
      </c>
      <c r="K3682" s="92"/>
      <c r="L3682">
        <v>0</v>
      </c>
      <c r="M3682" s="92"/>
      <c r="N3682" s="92"/>
      <c r="O3682" s="92"/>
      <c r="P3682">
        <v>0</v>
      </c>
      <c r="Q3682" s="92"/>
      <c r="R3682" s="92"/>
      <c r="S3682">
        <v>-1</v>
      </c>
      <c r="T3682">
        <v>0</v>
      </c>
      <c r="U3682" s="82" t="s">
        <v>328</v>
      </c>
      <c r="V3682" s="92"/>
      <c r="W3682">
        <v>50021.75</v>
      </c>
      <c r="X3682" s="92"/>
      <c r="Y3682">
        <v>0</v>
      </c>
      <c r="Z3682">
        <v>1863.9530029296875</v>
      </c>
      <c r="AA3682">
        <v>1863.9530029296875</v>
      </c>
      <c r="AB3682">
        <v>0</v>
      </c>
      <c r="AC3682">
        <v>-1</v>
      </c>
      <c r="AD3682">
        <v>0</v>
      </c>
      <c r="AE3682">
        <v>0</v>
      </c>
      <c r="AF3682">
        <v>0</v>
      </c>
      <c r="AG3682">
        <v>366</v>
      </c>
      <c r="AH3682">
        <v>8784</v>
      </c>
      <c r="AI3682">
        <v>1.1416390043450519E-4</v>
      </c>
      <c r="AJ3682">
        <v>37.262851715087891</v>
      </c>
      <c r="AK3682">
        <v>0</v>
      </c>
      <c r="AL3682">
        <v>0</v>
      </c>
      <c r="AM3682">
        <v>1863.9530029296875</v>
      </c>
      <c r="AN3682">
        <v>37.262851715087891</v>
      </c>
      <c r="AO3682" s="92"/>
      <c r="AP3682" s="82" t="s">
        <v>336</v>
      </c>
      <c r="AQ3682" s="82" t="s">
        <v>326</v>
      </c>
      <c r="AR3682" s="82"/>
      <c r="AS3682">
        <v>0</v>
      </c>
      <c r="AT3682">
        <v>0</v>
      </c>
      <c r="AU3682">
        <v>2036</v>
      </c>
      <c r="AY3682">
        <v>0</v>
      </c>
      <c r="AZ3682">
        <v>0</v>
      </c>
      <c r="BA3682" s="82" t="s">
        <v>398</v>
      </c>
      <c r="BB3682">
        <v>15272</v>
      </c>
      <c r="BC3682">
        <v>49881.30078125</v>
      </c>
      <c r="BD3682" s="92"/>
      <c r="BE3682" s="92"/>
      <c r="BF3682">
        <v>50021.75</v>
      </c>
      <c r="BG3682">
        <v>0</v>
      </c>
      <c r="BH3682">
        <v>0</v>
      </c>
      <c r="BI3682" s="92"/>
      <c r="BJ3682" s="92"/>
      <c r="BK3682" s="92"/>
      <c r="BL3682">
        <v>0</v>
      </c>
    </row>
    <row r="3683" spans="1:64" x14ac:dyDescent="0.25">
      <c r="A3683" s="82" t="s">
        <v>297</v>
      </c>
      <c r="B3683" s="82" t="s">
        <v>397</v>
      </c>
      <c r="C3683" s="82" t="s">
        <v>110</v>
      </c>
      <c r="D3683" s="82" t="s">
        <v>313</v>
      </c>
      <c r="E3683" s="82" t="s">
        <v>314</v>
      </c>
      <c r="F3683" s="82" t="s">
        <v>339</v>
      </c>
      <c r="G3683" s="82" t="s">
        <v>339</v>
      </c>
      <c r="H3683">
        <v>5.6946439743041992</v>
      </c>
      <c r="I3683">
        <v>49881.30078125</v>
      </c>
      <c r="J3683">
        <v>5.6946439743041992</v>
      </c>
      <c r="K3683" s="92"/>
      <c r="L3683">
        <v>0</v>
      </c>
      <c r="M3683" s="92"/>
      <c r="N3683" s="92"/>
      <c r="O3683" s="92"/>
      <c r="P3683">
        <v>0</v>
      </c>
      <c r="Q3683" s="92"/>
      <c r="R3683" s="92"/>
      <c r="S3683">
        <v>-1</v>
      </c>
      <c r="T3683">
        <v>0</v>
      </c>
      <c r="U3683" s="82" t="s">
        <v>328</v>
      </c>
      <c r="V3683" s="92"/>
      <c r="W3683">
        <v>50021.75</v>
      </c>
      <c r="X3683" s="92"/>
      <c r="Y3683">
        <v>0</v>
      </c>
      <c r="Z3683">
        <v>1863.9530029296875</v>
      </c>
      <c r="AA3683">
        <v>1863.9530029296875</v>
      </c>
      <c r="AB3683">
        <v>0</v>
      </c>
      <c r="AC3683">
        <v>-1</v>
      </c>
      <c r="AD3683">
        <v>0</v>
      </c>
      <c r="AE3683">
        <v>0</v>
      </c>
      <c r="AF3683">
        <v>0</v>
      </c>
      <c r="AG3683">
        <v>366</v>
      </c>
      <c r="AH3683">
        <v>8784</v>
      </c>
      <c r="AI3683">
        <v>1.1416390043450519E-4</v>
      </c>
      <c r="AJ3683">
        <v>37.262851715087891</v>
      </c>
      <c r="AK3683">
        <v>0</v>
      </c>
      <c r="AL3683">
        <v>0</v>
      </c>
      <c r="AM3683">
        <v>1863.9530029296875</v>
      </c>
      <c r="AN3683">
        <v>37.262851715087891</v>
      </c>
      <c r="AO3683" s="92"/>
      <c r="AP3683" s="82" t="s">
        <v>336</v>
      </c>
      <c r="AQ3683" s="82" t="s">
        <v>326</v>
      </c>
      <c r="AR3683" s="82"/>
      <c r="AS3683">
        <v>0</v>
      </c>
      <c r="AT3683">
        <v>0</v>
      </c>
      <c r="AU3683">
        <v>2036</v>
      </c>
      <c r="AY3683">
        <v>0</v>
      </c>
      <c r="AZ3683">
        <v>0</v>
      </c>
      <c r="BA3683" s="82" t="s">
        <v>398</v>
      </c>
      <c r="BB3683">
        <v>15273</v>
      </c>
      <c r="BC3683">
        <v>49881.30078125</v>
      </c>
      <c r="BD3683" s="92"/>
      <c r="BE3683" s="92"/>
      <c r="BF3683">
        <v>50021.75</v>
      </c>
      <c r="BG3683">
        <v>0</v>
      </c>
      <c r="BH3683">
        <v>0</v>
      </c>
      <c r="BI3683" s="92"/>
      <c r="BJ3683" s="92"/>
      <c r="BK3683" s="92"/>
      <c r="BL3683">
        <v>0</v>
      </c>
    </row>
    <row r="3684" spans="1:64" x14ac:dyDescent="0.25">
      <c r="A3684" s="82" t="s">
        <v>297</v>
      </c>
      <c r="B3684" s="82" t="s">
        <v>397</v>
      </c>
      <c r="C3684" s="82" t="s">
        <v>110</v>
      </c>
      <c r="D3684" s="82" t="s">
        <v>307</v>
      </c>
      <c r="E3684" s="82" t="s">
        <v>60</v>
      </c>
      <c r="F3684" s="82" t="s">
        <v>340</v>
      </c>
      <c r="G3684" s="82" t="s">
        <v>340</v>
      </c>
      <c r="H3684">
        <v>0</v>
      </c>
      <c r="I3684">
        <v>0</v>
      </c>
      <c r="J3684">
        <v>0</v>
      </c>
      <c r="K3684" s="92"/>
      <c r="L3684">
        <v>0</v>
      </c>
      <c r="M3684" s="92"/>
      <c r="N3684" s="92"/>
      <c r="O3684" s="92"/>
      <c r="P3684">
        <v>0</v>
      </c>
      <c r="Q3684" s="92"/>
      <c r="R3684" s="92"/>
      <c r="S3684">
        <v>-1</v>
      </c>
      <c r="T3684">
        <v>0</v>
      </c>
      <c r="U3684" s="82" t="s">
        <v>328</v>
      </c>
      <c r="V3684" s="92"/>
      <c r="W3684">
        <v>0</v>
      </c>
      <c r="X3684" s="92"/>
      <c r="Y3684">
        <v>0</v>
      </c>
      <c r="Z3684">
        <v>0</v>
      </c>
      <c r="AA3684">
        <v>0</v>
      </c>
      <c r="AB3684">
        <v>0</v>
      </c>
      <c r="AC3684">
        <v>-1</v>
      </c>
      <c r="AD3684">
        <v>0</v>
      </c>
      <c r="AE3684">
        <v>0</v>
      </c>
      <c r="AF3684">
        <v>0</v>
      </c>
      <c r="AG3684">
        <v>0</v>
      </c>
      <c r="AH3684">
        <v>0</v>
      </c>
      <c r="AK3684">
        <v>0</v>
      </c>
      <c r="AM3684">
        <v>0</v>
      </c>
      <c r="AO3684" s="92"/>
      <c r="AP3684" s="82" t="s">
        <v>336</v>
      </c>
      <c r="AQ3684" s="82" t="s">
        <v>326</v>
      </c>
      <c r="AR3684" s="82"/>
      <c r="AS3684">
        <v>0</v>
      </c>
      <c r="AT3684">
        <v>0</v>
      </c>
      <c r="AU3684">
        <v>2036</v>
      </c>
      <c r="AY3684">
        <v>0</v>
      </c>
      <c r="AZ3684">
        <v>0</v>
      </c>
      <c r="BA3684" s="82" t="s">
        <v>398</v>
      </c>
      <c r="BB3684">
        <v>15274</v>
      </c>
      <c r="BC3684">
        <v>0</v>
      </c>
      <c r="BD3684" s="92"/>
      <c r="BE3684" s="92"/>
      <c r="BF3684">
        <v>0</v>
      </c>
      <c r="BG3684">
        <v>0</v>
      </c>
      <c r="BH3684">
        <v>0</v>
      </c>
      <c r="BI3684" s="92"/>
      <c r="BJ3684" s="92"/>
      <c r="BK3684" s="92"/>
      <c r="BL3684">
        <v>0</v>
      </c>
    </row>
    <row r="3685" spans="1:64" x14ac:dyDescent="0.25">
      <c r="A3685" s="82" t="s">
        <v>297</v>
      </c>
      <c r="B3685" s="82" t="s">
        <v>397</v>
      </c>
      <c r="C3685" s="82" t="s">
        <v>110</v>
      </c>
      <c r="D3685" s="82" t="s">
        <v>298</v>
      </c>
      <c r="E3685" s="82" t="s">
        <v>55</v>
      </c>
      <c r="F3685" s="82" t="s">
        <v>341</v>
      </c>
      <c r="G3685" s="82" t="s">
        <v>341</v>
      </c>
      <c r="H3685">
        <v>8.6072079837322235E-2</v>
      </c>
      <c r="I3685">
        <v>752.8759765625</v>
      </c>
      <c r="J3685">
        <v>8.6072079837322235E-2</v>
      </c>
      <c r="K3685" s="92"/>
      <c r="L3685">
        <v>0</v>
      </c>
      <c r="M3685" s="92"/>
      <c r="N3685" s="92"/>
      <c r="O3685" s="92"/>
      <c r="P3685">
        <v>0</v>
      </c>
      <c r="Q3685" s="92"/>
      <c r="R3685" s="92"/>
      <c r="S3685">
        <v>-1</v>
      </c>
      <c r="T3685">
        <v>0</v>
      </c>
      <c r="U3685" s="82" t="s">
        <v>328</v>
      </c>
      <c r="V3685" s="92"/>
      <c r="W3685">
        <v>756.05712890625</v>
      </c>
      <c r="X3685" s="92"/>
      <c r="Y3685">
        <v>0</v>
      </c>
      <c r="Z3685">
        <v>29.704597473144531</v>
      </c>
      <c r="AA3685">
        <v>29.704597473144531</v>
      </c>
      <c r="AB3685">
        <v>0</v>
      </c>
      <c r="AC3685">
        <v>-1</v>
      </c>
      <c r="AD3685">
        <v>0</v>
      </c>
      <c r="AE3685">
        <v>0</v>
      </c>
      <c r="AF3685">
        <v>0</v>
      </c>
      <c r="AG3685">
        <v>366</v>
      </c>
      <c r="AH3685">
        <v>8784</v>
      </c>
      <c r="AI3685">
        <v>1.1432437167968601E-4</v>
      </c>
      <c r="AJ3685">
        <v>39.288825988769531</v>
      </c>
      <c r="AK3685">
        <v>0</v>
      </c>
      <c r="AL3685">
        <v>0</v>
      </c>
      <c r="AM3685">
        <v>29.704597473144531</v>
      </c>
      <c r="AN3685">
        <v>39.288825988769531</v>
      </c>
      <c r="AO3685" s="92"/>
      <c r="AP3685" s="82" t="s">
        <v>336</v>
      </c>
      <c r="AQ3685" s="82" t="s">
        <v>326</v>
      </c>
      <c r="AR3685" s="82"/>
      <c r="AS3685">
        <v>0</v>
      </c>
      <c r="AT3685">
        <v>0</v>
      </c>
      <c r="AU3685">
        <v>2036</v>
      </c>
      <c r="AY3685">
        <v>0</v>
      </c>
      <c r="AZ3685">
        <v>0</v>
      </c>
      <c r="BA3685" s="82" t="s">
        <v>398</v>
      </c>
      <c r="BB3685">
        <v>15275</v>
      </c>
      <c r="BC3685">
        <v>752.8759765625</v>
      </c>
      <c r="BD3685" s="92"/>
      <c r="BE3685" s="92"/>
      <c r="BF3685">
        <v>756.05712890625</v>
      </c>
      <c r="BG3685">
        <v>0</v>
      </c>
      <c r="BH3685">
        <v>0</v>
      </c>
      <c r="BI3685" s="92"/>
      <c r="BJ3685" s="92"/>
      <c r="BK3685" s="92"/>
      <c r="BL3685">
        <v>0</v>
      </c>
    </row>
    <row r="3686" spans="1:64" x14ac:dyDescent="0.25">
      <c r="A3686" s="82" t="s">
        <v>297</v>
      </c>
      <c r="B3686" s="82" t="s">
        <v>397</v>
      </c>
      <c r="C3686" s="82" t="s">
        <v>110</v>
      </c>
      <c r="D3686" s="82" t="s">
        <v>303</v>
      </c>
      <c r="E3686" s="82" t="s">
        <v>304</v>
      </c>
      <c r="F3686" s="82" t="s">
        <v>341</v>
      </c>
      <c r="G3686" s="82" t="s">
        <v>341</v>
      </c>
      <c r="H3686">
        <v>8.6072079837322235E-2</v>
      </c>
      <c r="I3686">
        <v>752.8759765625</v>
      </c>
      <c r="J3686">
        <v>8.6072079837322235E-2</v>
      </c>
      <c r="K3686" s="92"/>
      <c r="L3686">
        <v>0</v>
      </c>
      <c r="M3686" s="92"/>
      <c r="N3686" s="92"/>
      <c r="O3686" s="92"/>
      <c r="P3686">
        <v>0</v>
      </c>
      <c r="Q3686" s="92"/>
      <c r="R3686" s="92"/>
      <c r="S3686">
        <v>-1</v>
      </c>
      <c r="T3686">
        <v>0</v>
      </c>
      <c r="U3686" s="82" t="s">
        <v>328</v>
      </c>
      <c r="V3686" s="92"/>
      <c r="W3686">
        <v>756.05712890625</v>
      </c>
      <c r="X3686" s="92"/>
      <c r="Y3686">
        <v>0</v>
      </c>
      <c r="Z3686">
        <v>29.704597473144531</v>
      </c>
      <c r="AA3686">
        <v>29.704597473144531</v>
      </c>
      <c r="AB3686">
        <v>0</v>
      </c>
      <c r="AC3686">
        <v>-1</v>
      </c>
      <c r="AD3686">
        <v>0</v>
      </c>
      <c r="AE3686">
        <v>0</v>
      </c>
      <c r="AF3686">
        <v>0</v>
      </c>
      <c r="AG3686">
        <v>366</v>
      </c>
      <c r="AH3686">
        <v>8784</v>
      </c>
      <c r="AI3686">
        <v>1.1432437167968601E-4</v>
      </c>
      <c r="AJ3686">
        <v>39.288825988769531</v>
      </c>
      <c r="AK3686">
        <v>0</v>
      </c>
      <c r="AL3686">
        <v>0</v>
      </c>
      <c r="AM3686">
        <v>29.704597473144531</v>
      </c>
      <c r="AN3686">
        <v>39.288825988769531</v>
      </c>
      <c r="AO3686" s="92"/>
      <c r="AP3686" s="82" t="s">
        <v>336</v>
      </c>
      <c r="AQ3686" s="82" t="s">
        <v>326</v>
      </c>
      <c r="AR3686" s="82"/>
      <c r="AS3686">
        <v>0</v>
      </c>
      <c r="AT3686">
        <v>0</v>
      </c>
      <c r="AU3686">
        <v>2036</v>
      </c>
      <c r="AY3686">
        <v>0</v>
      </c>
      <c r="AZ3686">
        <v>0</v>
      </c>
      <c r="BA3686" s="82" t="s">
        <v>398</v>
      </c>
      <c r="BB3686">
        <v>15276</v>
      </c>
      <c r="BC3686">
        <v>752.8759765625</v>
      </c>
      <c r="BD3686" s="92"/>
      <c r="BE3686" s="92"/>
      <c r="BF3686">
        <v>756.05712890625</v>
      </c>
      <c r="BG3686">
        <v>0</v>
      </c>
      <c r="BH3686">
        <v>0</v>
      </c>
      <c r="BI3686" s="92"/>
      <c r="BJ3686" s="92"/>
      <c r="BK3686" s="92"/>
      <c r="BL3686">
        <v>0</v>
      </c>
    </row>
    <row r="3687" spans="1:64" x14ac:dyDescent="0.25">
      <c r="A3687" s="82" t="s">
        <v>297</v>
      </c>
      <c r="B3687" s="82" t="s">
        <v>397</v>
      </c>
      <c r="C3687" s="82" t="s">
        <v>110</v>
      </c>
      <c r="D3687" s="82" t="s">
        <v>305</v>
      </c>
      <c r="E3687" s="82" t="s">
        <v>58</v>
      </c>
      <c r="F3687" s="82" t="s">
        <v>341</v>
      </c>
      <c r="G3687" s="82" t="s">
        <v>341</v>
      </c>
      <c r="H3687">
        <v>8.6072079837322235E-2</v>
      </c>
      <c r="I3687">
        <v>752.8759765625</v>
      </c>
      <c r="J3687">
        <v>8.6072079837322235E-2</v>
      </c>
      <c r="K3687" s="92"/>
      <c r="L3687">
        <v>0</v>
      </c>
      <c r="M3687" s="92"/>
      <c r="N3687" s="92"/>
      <c r="O3687" s="92"/>
      <c r="P3687">
        <v>0</v>
      </c>
      <c r="Q3687" s="92"/>
      <c r="R3687" s="92"/>
      <c r="S3687">
        <v>-1</v>
      </c>
      <c r="T3687">
        <v>0</v>
      </c>
      <c r="U3687" s="82" t="s">
        <v>328</v>
      </c>
      <c r="V3687" s="92"/>
      <c r="W3687">
        <v>756.05712890625</v>
      </c>
      <c r="X3687" s="92"/>
      <c r="Y3687">
        <v>0</v>
      </c>
      <c r="Z3687">
        <v>29.704597473144531</v>
      </c>
      <c r="AA3687">
        <v>29.704597473144531</v>
      </c>
      <c r="AB3687">
        <v>0</v>
      </c>
      <c r="AC3687">
        <v>-1</v>
      </c>
      <c r="AD3687">
        <v>0</v>
      </c>
      <c r="AE3687">
        <v>0</v>
      </c>
      <c r="AF3687">
        <v>0</v>
      </c>
      <c r="AG3687">
        <v>366</v>
      </c>
      <c r="AH3687">
        <v>8784</v>
      </c>
      <c r="AI3687">
        <v>1.1432437167968601E-4</v>
      </c>
      <c r="AJ3687">
        <v>39.288825988769531</v>
      </c>
      <c r="AK3687">
        <v>0</v>
      </c>
      <c r="AL3687">
        <v>0</v>
      </c>
      <c r="AM3687">
        <v>29.704597473144531</v>
      </c>
      <c r="AN3687">
        <v>39.288825988769531</v>
      </c>
      <c r="AO3687" s="92"/>
      <c r="AP3687" s="82" t="s">
        <v>336</v>
      </c>
      <c r="AQ3687" s="82" t="s">
        <v>326</v>
      </c>
      <c r="AR3687" s="82"/>
      <c r="AS3687">
        <v>0</v>
      </c>
      <c r="AT3687">
        <v>0</v>
      </c>
      <c r="AU3687">
        <v>2036</v>
      </c>
      <c r="AY3687">
        <v>0</v>
      </c>
      <c r="AZ3687">
        <v>0</v>
      </c>
      <c r="BA3687" s="82" t="s">
        <v>398</v>
      </c>
      <c r="BB3687">
        <v>15277</v>
      </c>
      <c r="BC3687">
        <v>752.8759765625</v>
      </c>
      <c r="BD3687" s="92"/>
      <c r="BE3687" s="92"/>
      <c r="BF3687">
        <v>756.05712890625</v>
      </c>
      <c r="BG3687">
        <v>0</v>
      </c>
      <c r="BH3687">
        <v>0</v>
      </c>
      <c r="BI3687" s="92"/>
      <c r="BJ3687" s="92"/>
      <c r="BK3687" s="92"/>
      <c r="BL3687">
        <v>0</v>
      </c>
    </row>
    <row r="3688" spans="1:64" x14ac:dyDescent="0.25">
      <c r="A3688" s="82" t="s">
        <v>297</v>
      </c>
      <c r="B3688" s="82" t="s">
        <v>397</v>
      </c>
      <c r="C3688" s="82" t="s">
        <v>110</v>
      </c>
      <c r="D3688" s="82" t="s">
        <v>306</v>
      </c>
      <c r="E3688" s="82" t="s">
        <v>59</v>
      </c>
      <c r="F3688" s="82" t="s">
        <v>341</v>
      </c>
      <c r="G3688" s="82" t="s">
        <v>341</v>
      </c>
      <c r="H3688">
        <v>8.6072079837322235E-2</v>
      </c>
      <c r="I3688">
        <v>752.8759765625</v>
      </c>
      <c r="J3688">
        <v>8.6072079837322235E-2</v>
      </c>
      <c r="K3688" s="92"/>
      <c r="L3688">
        <v>0</v>
      </c>
      <c r="M3688" s="92"/>
      <c r="N3688" s="92"/>
      <c r="O3688" s="92"/>
      <c r="P3688">
        <v>0</v>
      </c>
      <c r="Q3688" s="92"/>
      <c r="R3688" s="92"/>
      <c r="S3688">
        <v>-1</v>
      </c>
      <c r="T3688">
        <v>0</v>
      </c>
      <c r="U3688" s="82" t="s">
        <v>328</v>
      </c>
      <c r="V3688" s="92"/>
      <c r="W3688">
        <v>756.05712890625</v>
      </c>
      <c r="X3688" s="92"/>
      <c r="Y3688">
        <v>0</v>
      </c>
      <c r="Z3688">
        <v>29.704597473144531</v>
      </c>
      <c r="AA3688">
        <v>29.704597473144531</v>
      </c>
      <c r="AB3688">
        <v>0</v>
      </c>
      <c r="AC3688">
        <v>-1</v>
      </c>
      <c r="AD3688">
        <v>0</v>
      </c>
      <c r="AE3688">
        <v>0</v>
      </c>
      <c r="AF3688">
        <v>0</v>
      </c>
      <c r="AG3688">
        <v>366</v>
      </c>
      <c r="AH3688">
        <v>8784</v>
      </c>
      <c r="AI3688">
        <v>1.1432437167968601E-4</v>
      </c>
      <c r="AJ3688">
        <v>39.288825988769531</v>
      </c>
      <c r="AK3688">
        <v>0</v>
      </c>
      <c r="AL3688">
        <v>0</v>
      </c>
      <c r="AM3688">
        <v>29.704597473144531</v>
      </c>
      <c r="AN3688">
        <v>39.288825988769531</v>
      </c>
      <c r="AO3688" s="92"/>
      <c r="AP3688" s="82" t="s">
        <v>336</v>
      </c>
      <c r="AQ3688" s="82" t="s">
        <v>326</v>
      </c>
      <c r="AR3688" s="82"/>
      <c r="AS3688">
        <v>0</v>
      </c>
      <c r="AT3688">
        <v>0</v>
      </c>
      <c r="AU3688">
        <v>2036</v>
      </c>
      <c r="AY3688">
        <v>0</v>
      </c>
      <c r="AZ3688">
        <v>0</v>
      </c>
      <c r="BA3688" s="82" t="s">
        <v>398</v>
      </c>
      <c r="BB3688">
        <v>15278</v>
      </c>
      <c r="BC3688">
        <v>752.8759765625</v>
      </c>
      <c r="BD3688" s="92"/>
      <c r="BE3688" s="92"/>
      <c r="BF3688">
        <v>756.05712890625</v>
      </c>
      <c r="BG3688">
        <v>0</v>
      </c>
      <c r="BH3688">
        <v>0</v>
      </c>
      <c r="BI3688" s="92"/>
      <c r="BJ3688" s="92"/>
      <c r="BK3688" s="92"/>
      <c r="BL3688">
        <v>0</v>
      </c>
    </row>
    <row r="3689" spans="1:64" x14ac:dyDescent="0.25">
      <c r="A3689" s="82" t="s">
        <v>297</v>
      </c>
      <c r="B3689" s="82" t="s">
        <v>397</v>
      </c>
      <c r="C3689" s="82" t="s">
        <v>110</v>
      </c>
      <c r="D3689" s="82" t="s">
        <v>307</v>
      </c>
      <c r="E3689" s="82" t="s">
        <v>60</v>
      </c>
      <c r="F3689" s="82" t="s">
        <v>341</v>
      </c>
      <c r="G3689" s="82" t="s">
        <v>341</v>
      </c>
      <c r="H3689">
        <v>8.6072079837322235E-2</v>
      </c>
      <c r="I3689">
        <v>752.8759765625</v>
      </c>
      <c r="J3689">
        <v>8.6072079837322235E-2</v>
      </c>
      <c r="K3689" s="92"/>
      <c r="L3689">
        <v>0</v>
      </c>
      <c r="M3689" s="92"/>
      <c r="N3689" s="92"/>
      <c r="O3689" s="92"/>
      <c r="P3689">
        <v>0</v>
      </c>
      <c r="Q3689" s="92"/>
      <c r="R3689" s="92"/>
      <c r="S3689">
        <v>-1</v>
      </c>
      <c r="T3689">
        <v>0</v>
      </c>
      <c r="U3689" s="82" t="s">
        <v>328</v>
      </c>
      <c r="V3689" s="92"/>
      <c r="W3689">
        <v>756.05712890625</v>
      </c>
      <c r="X3689" s="92"/>
      <c r="Y3689">
        <v>0</v>
      </c>
      <c r="Z3689">
        <v>29.704597473144531</v>
      </c>
      <c r="AA3689">
        <v>29.704597473144531</v>
      </c>
      <c r="AB3689">
        <v>0</v>
      </c>
      <c r="AC3689">
        <v>-1</v>
      </c>
      <c r="AD3689">
        <v>0</v>
      </c>
      <c r="AE3689">
        <v>0</v>
      </c>
      <c r="AF3689">
        <v>0</v>
      </c>
      <c r="AG3689">
        <v>366</v>
      </c>
      <c r="AH3689">
        <v>8784</v>
      </c>
      <c r="AI3689">
        <v>1.1432437167968601E-4</v>
      </c>
      <c r="AJ3689">
        <v>39.288825988769531</v>
      </c>
      <c r="AK3689">
        <v>0</v>
      </c>
      <c r="AL3689">
        <v>0</v>
      </c>
      <c r="AM3689">
        <v>29.704597473144531</v>
      </c>
      <c r="AN3689">
        <v>39.288825988769531</v>
      </c>
      <c r="AO3689" s="92"/>
      <c r="AP3689" s="82" t="s">
        <v>336</v>
      </c>
      <c r="AQ3689" s="82" t="s">
        <v>326</v>
      </c>
      <c r="AR3689" s="82"/>
      <c r="AS3689">
        <v>0</v>
      </c>
      <c r="AT3689">
        <v>0</v>
      </c>
      <c r="AU3689">
        <v>2036</v>
      </c>
      <c r="AY3689">
        <v>0</v>
      </c>
      <c r="AZ3689">
        <v>0</v>
      </c>
      <c r="BA3689" s="82" t="s">
        <v>398</v>
      </c>
      <c r="BB3689">
        <v>15279</v>
      </c>
      <c r="BC3689">
        <v>752.8759765625</v>
      </c>
      <c r="BD3689" s="92"/>
      <c r="BE3689" s="92"/>
      <c r="BF3689">
        <v>756.05712890625</v>
      </c>
      <c r="BG3689">
        <v>0</v>
      </c>
      <c r="BH3689">
        <v>0</v>
      </c>
      <c r="BI3689" s="92"/>
      <c r="BJ3689" s="92"/>
      <c r="BK3689" s="92"/>
      <c r="BL3689">
        <v>0</v>
      </c>
    </row>
    <row r="3690" spans="1:64" x14ac:dyDescent="0.25">
      <c r="A3690" s="82" t="s">
        <v>297</v>
      </c>
      <c r="B3690" s="82" t="s">
        <v>397</v>
      </c>
      <c r="C3690" s="82" t="s">
        <v>110</v>
      </c>
      <c r="D3690" s="82" t="s">
        <v>308</v>
      </c>
      <c r="E3690" s="82" t="s">
        <v>61</v>
      </c>
      <c r="F3690" s="82" t="s">
        <v>341</v>
      </c>
      <c r="G3690" s="82" t="s">
        <v>341</v>
      </c>
      <c r="H3690">
        <v>8.6072079837322235E-2</v>
      </c>
      <c r="I3690">
        <v>752.8759765625</v>
      </c>
      <c r="J3690">
        <v>8.6072079837322235E-2</v>
      </c>
      <c r="K3690" s="92"/>
      <c r="L3690">
        <v>0</v>
      </c>
      <c r="M3690" s="92"/>
      <c r="N3690" s="92"/>
      <c r="O3690" s="92"/>
      <c r="P3690">
        <v>0</v>
      </c>
      <c r="Q3690" s="92"/>
      <c r="R3690" s="92"/>
      <c r="S3690">
        <v>-1</v>
      </c>
      <c r="T3690">
        <v>0</v>
      </c>
      <c r="U3690" s="82" t="s">
        <v>328</v>
      </c>
      <c r="V3690" s="92"/>
      <c r="W3690">
        <v>756.05712890625</v>
      </c>
      <c r="X3690" s="92"/>
      <c r="Y3690">
        <v>0</v>
      </c>
      <c r="Z3690">
        <v>29.704597473144531</v>
      </c>
      <c r="AA3690">
        <v>29.704597473144531</v>
      </c>
      <c r="AB3690">
        <v>0</v>
      </c>
      <c r="AC3690">
        <v>-1</v>
      </c>
      <c r="AD3690">
        <v>0</v>
      </c>
      <c r="AE3690">
        <v>0</v>
      </c>
      <c r="AF3690">
        <v>0</v>
      </c>
      <c r="AG3690">
        <v>366</v>
      </c>
      <c r="AH3690">
        <v>8784</v>
      </c>
      <c r="AI3690">
        <v>1.1432437167968601E-4</v>
      </c>
      <c r="AJ3690">
        <v>39.288825988769531</v>
      </c>
      <c r="AK3690">
        <v>0</v>
      </c>
      <c r="AL3690">
        <v>0</v>
      </c>
      <c r="AM3690">
        <v>29.704597473144531</v>
      </c>
      <c r="AN3690">
        <v>39.288825988769531</v>
      </c>
      <c r="AO3690" s="92"/>
      <c r="AP3690" s="82" t="s">
        <v>336</v>
      </c>
      <c r="AQ3690" s="82" t="s">
        <v>326</v>
      </c>
      <c r="AR3690" s="82"/>
      <c r="AS3690">
        <v>0</v>
      </c>
      <c r="AT3690">
        <v>0</v>
      </c>
      <c r="AU3690">
        <v>2036</v>
      </c>
      <c r="AY3690">
        <v>0</v>
      </c>
      <c r="AZ3690">
        <v>0</v>
      </c>
      <c r="BA3690" s="82" t="s">
        <v>398</v>
      </c>
      <c r="BB3690">
        <v>15280</v>
      </c>
      <c r="BC3690">
        <v>752.8759765625</v>
      </c>
      <c r="BD3690" s="92"/>
      <c r="BE3690" s="92"/>
      <c r="BF3690">
        <v>756.05712890625</v>
      </c>
      <c r="BG3690">
        <v>0</v>
      </c>
      <c r="BH3690">
        <v>0</v>
      </c>
      <c r="BI3690" s="92"/>
      <c r="BJ3690" s="92"/>
      <c r="BK3690" s="92"/>
      <c r="BL3690">
        <v>0</v>
      </c>
    </row>
    <row r="3691" spans="1:64" x14ac:dyDescent="0.25">
      <c r="A3691" s="82" t="s">
        <v>297</v>
      </c>
      <c r="B3691" s="82" t="s">
        <v>397</v>
      </c>
      <c r="C3691" s="82" t="s">
        <v>110</v>
      </c>
      <c r="D3691" s="82" t="s">
        <v>309</v>
      </c>
      <c r="E3691" s="82" t="s">
        <v>310</v>
      </c>
      <c r="F3691" s="82" t="s">
        <v>341</v>
      </c>
      <c r="G3691" s="82" t="s">
        <v>341</v>
      </c>
      <c r="H3691">
        <v>8.6072079837322235E-2</v>
      </c>
      <c r="I3691">
        <v>752.8759765625</v>
      </c>
      <c r="J3691">
        <v>8.6072079837322235E-2</v>
      </c>
      <c r="K3691" s="92"/>
      <c r="L3691">
        <v>0</v>
      </c>
      <c r="M3691" s="92"/>
      <c r="N3691" s="92"/>
      <c r="O3691" s="92"/>
      <c r="P3691">
        <v>0</v>
      </c>
      <c r="Q3691" s="92"/>
      <c r="R3691" s="92"/>
      <c r="S3691">
        <v>-1</v>
      </c>
      <c r="T3691">
        <v>0</v>
      </c>
      <c r="U3691" s="82" t="s">
        <v>328</v>
      </c>
      <c r="V3691" s="92"/>
      <c r="W3691">
        <v>756.05712890625</v>
      </c>
      <c r="X3691" s="92"/>
      <c r="Y3691">
        <v>0</v>
      </c>
      <c r="Z3691">
        <v>29.704597473144531</v>
      </c>
      <c r="AA3691">
        <v>29.704597473144531</v>
      </c>
      <c r="AB3691">
        <v>0</v>
      </c>
      <c r="AC3691">
        <v>-1</v>
      </c>
      <c r="AD3691">
        <v>0</v>
      </c>
      <c r="AE3691">
        <v>0</v>
      </c>
      <c r="AF3691">
        <v>0</v>
      </c>
      <c r="AG3691">
        <v>366</v>
      </c>
      <c r="AH3691">
        <v>8784</v>
      </c>
      <c r="AI3691">
        <v>1.1432437167968601E-4</v>
      </c>
      <c r="AJ3691">
        <v>39.288825988769531</v>
      </c>
      <c r="AK3691">
        <v>0</v>
      </c>
      <c r="AL3691">
        <v>0</v>
      </c>
      <c r="AM3691">
        <v>29.704597473144531</v>
      </c>
      <c r="AN3691">
        <v>39.288825988769531</v>
      </c>
      <c r="AO3691" s="92"/>
      <c r="AP3691" s="82" t="s">
        <v>336</v>
      </c>
      <c r="AQ3691" s="82" t="s">
        <v>326</v>
      </c>
      <c r="AR3691" s="82"/>
      <c r="AS3691">
        <v>0</v>
      </c>
      <c r="AT3691">
        <v>0</v>
      </c>
      <c r="AU3691">
        <v>2036</v>
      </c>
      <c r="AY3691">
        <v>0</v>
      </c>
      <c r="AZ3691">
        <v>0</v>
      </c>
      <c r="BA3691" s="82" t="s">
        <v>398</v>
      </c>
      <c r="BB3691">
        <v>15281</v>
      </c>
      <c r="BC3691">
        <v>752.8759765625</v>
      </c>
      <c r="BD3691" s="92"/>
      <c r="BE3691" s="92"/>
      <c r="BF3691">
        <v>756.05712890625</v>
      </c>
      <c r="BG3691">
        <v>0</v>
      </c>
      <c r="BH3691">
        <v>0</v>
      </c>
      <c r="BI3691" s="92"/>
      <c r="BJ3691" s="92"/>
      <c r="BK3691" s="92"/>
      <c r="BL3691">
        <v>0</v>
      </c>
    </row>
    <row r="3692" spans="1:64" x14ac:dyDescent="0.25">
      <c r="A3692" s="82" t="s">
        <v>297</v>
      </c>
      <c r="B3692" s="82" t="s">
        <v>397</v>
      </c>
      <c r="C3692" s="82" t="s">
        <v>110</v>
      </c>
      <c r="D3692" s="82" t="s">
        <v>311</v>
      </c>
      <c r="E3692" s="82" t="s">
        <v>312</v>
      </c>
      <c r="F3692" s="82" t="s">
        <v>341</v>
      </c>
      <c r="G3692" s="82" t="s">
        <v>341</v>
      </c>
      <c r="H3692">
        <v>8.6072079837322235E-2</v>
      </c>
      <c r="I3692">
        <v>752.8759765625</v>
      </c>
      <c r="J3692">
        <v>8.6072079837322235E-2</v>
      </c>
      <c r="K3692" s="92"/>
      <c r="L3692">
        <v>0</v>
      </c>
      <c r="M3692" s="92"/>
      <c r="N3692" s="92"/>
      <c r="O3692" s="92"/>
      <c r="P3692">
        <v>0</v>
      </c>
      <c r="Q3692" s="92"/>
      <c r="R3692" s="92"/>
      <c r="S3692">
        <v>-1</v>
      </c>
      <c r="T3692">
        <v>0</v>
      </c>
      <c r="U3692" s="82" t="s">
        <v>328</v>
      </c>
      <c r="V3692" s="92"/>
      <c r="W3692">
        <v>756.05712890625</v>
      </c>
      <c r="X3692" s="92"/>
      <c r="Y3692">
        <v>0</v>
      </c>
      <c r="Z3692">
        <v>29.704597473144531</v>
      </c>
      <c r="AA3692">
        <v>29.704597473144531</v>
      </c>
      <c r="AB3692">
        <v>0</v>
      </c>
      <c r="AC3692">
        <v>-1</v>
      </c>
      <c r="AD3692">
        <v>0</v>
      </c>
      <c r="AE3692">
        <v>0</v>
      </c>
      <c r="AF3692">
        <v>0</v>
      </c>
      <c r="AG3692">
        <v>366</v>
      </c>
      <c r="AH3692">
        <v>8784</v>
      </c>
      <c r="AI3692">
        <v>1.1432437167968601E-4</v>
      </c>
      <c r="AJ3692">
        <v>39.288825988769531</v>
      </c>
      <c r="AK3692">
        <v>0</v>
      </c>
      <c r="AL3692">
        <v>0</v>
      </c>
      <c r="AM3692">
        <v>29.704597473144531</v>
      </c>
      <c r="AN3692">
        <v>39.288825988769531</v>
      </c>
      <c r="AO3692" s="92"/>
      <c r="AP3692" s="82" t="s">
        <v>336</v>
      </c>
      <c r="AQ3692" s="82" t="s">
        <v>326</v>
      </c>
      <c r="AR3692" s="82"/>
      <c r="AS3692">
        <v>0</v>
      </c>
      <c r="AT3692">
        <v>0</v>
      </c>
      <c r="AU3692">
        <v>2036</v>
      </c>
      <c r="AY3692">
        <v>0</v>
      </c>
      <c r="AZ3692">
        <v>0</v>
      </c>
      <c r="BA3692" s="82" t="s">
        <v>398</v>
      </c>
      <c r="BB3692">
        <v>15282</v>
      </c>
      <c r="BC3692">
        <v>752.8759765625</v>
      </c>
      <c r="BD3692" s="92"/>
      <c r="BE3692" s="92"/>
      <c r="BF3692">
        <v>756.05712890625</v>
      </c>
      <c r="BG3692">
        <v>0</v>
      </c>
      <c r="BH3692">
        <v>0</v>
      </c>
      <c r="BI3692" s="92"/>
      <c r="BJ3692" s="92"/>
      <c r="BK3692" s="92"/>
      <c r="BL3692">
        <v>0</v>
      </c>
    </row>
    <row r="3693" spans="1:64" x14ac:dyDescent="0.25">
      <c r="A3693" s="82" t="s">
        <v>297</v>
      </c>
      <c r="B3693" s="82" t="s">
        <v>397</v>
      </c>
      <c r="C3693" s="82" t="s">
        <v>110</v>
      </c>
      <c r="D3693" s="82" t="s">
        <v>313</v>
      </c>
      <c r="E3693" s="82" t="s">
        <v>314</v>
      </c>
      <c r="F3693" s="82" t="s">
        <v>341</v>
      </c>
      <c r="G3693" s="82" t="s">
        <v>341</v>
      </c>
      <c r="H3693">
        <v>8.6072079837322235E-2</v>
      </c>
      <c r="I3693">
        <v>752.8759765625</v>
      </c>
      <c r="J3693">
        <v>8.6072079837322235E-2</v>
      </c>
      <c r="K3693" s="92"/>
      <c r="L3693">
        <v>0</v>
      </c>
      <c r="M3693" s="92"/>
      <c r="N3693" s="92"/>
      <c r="O3693" s="92"/>
      <c r="P3693">
        <v>0</v>
      </c>
      <c r="Q3693" s="92"/>
      <c r="R3693" s="92"/>
      <c r="S3693">
        <v>-1</v>
      </c>
      <c r="T3693">
        <v>0</v>
      </c>
      <c r="U3693" s="82" t="s">
        <v>328</v>
      </c>
      <c r="V3693" s="92"/>
      <c r="W3693">
        <v>756.05712890625</v>
      </c>
      <c r="X3693" s="92"/>
      <c r="Y3693">
        <v>0</v>
      </c>
      <c r="Z3693">
        <v>29.704597473144531</v>
      </c>
      <c r="AA3693">
        <v>29.704597473144531</v>
      </c>
      <c r="AB3693">
        <v>0</v>
      </c>
      <c r="AC3693">
        <v>-1</v>
      </c>
      <c r="AD3693">
        <v>0</v>
      </c>
      <c r="AE3693">
        <v>0</v>
      </c>
      <c r="AF3693">
        <v>0</v>
      </c>
      <c r="AG3693">
        <v>366</v>
      </c>
      <c r="AH3693">
        <v>8784</v>
      </c>
      <c r="AI3693">
        <v>1.1432437167968601E-4</v>
      </c>
      <c r="AJ3693">
        <v>39.288825988769531</v>
      </c>
      <c r="AK3693">
        <v>0</v>
      </c>
      <c r="AL3693">
        <v>0</v>
      </c>
      <c r="AM3693">
        <v>29.704597473144531</v>
      </c>
      <c r="AN3693">
        <v>39.288825988769531</v>
      </c>
      <c r="AO3693" s="92"/>
      <c r="AP3693" s="82" t="s">
        <v>336</v>
      </c>
      <c r="AQ3693" s="82" t="s">
        <v>326</v>
      </c>
      <c r="AR3693" s="82"/>
      <c r="AS3693">
        <v>0</v>
      </c>
      <c r="AT3693">
        <v>0</v>
      </c>
      <c r="AU3693">
        <v>2036</v>
      </c>
      <c r="AY3693">
        <v>0</v>
      </c>
      <c r="AZ3693">
        <v>0</v>
      </c>
      <c r="BA3693" s="82" t="s">
        <v>398</v>
      </c>
      <c r="BB3693">
        <v>15283</v>
      </c>
      <c r="BC3693">
        <v>752.8759765625</v>
      </c>
      <c r="BD3693" s="92"/>
      <c r="BE3693" s="92"/>
      <c r="BF3693">
        <v>756.05712890625</v>
      </c>
      <c r="BG3693">
        <v>0</v>
      </c>
      <c r="BH3693">
        <v>0</v>
      </c>
      <c r="BI3693" s="92"/>
      <c r="BJ3693" s="92"/>
      <c r="BK3693" s="92"/>
      <c r="BL3693">
        <v>0</v>
      </c>
    </row>
    <row r="3694" spans="1:64" x14ac:dyDescent="0.25">
      <c r="A3694" s="82" t="s">
        <v>297</v>
      </c>
      <c r="B3694" s="82" t="s">
        <v>397</v>
      </c>
      <c r="C3694" s="82" t="s">
        <v>110</v>
      </c>
      <c r="D3694" s="82" t="s">
        <v>303</v>
      </c>
      <c r="E3694" s="82" t="s">
        <v>304</v>
      </c>
      <c r="F3694" s="82" t="s">
        <v>342</v>
      </c>
      <c r="G3694" s="82" t="s">
        <v>342</v>
      </c>
      <c r="H3694">
        <v>5.9847297668457031</v>
      </c>
      <c r="I3694">
        <v>52384.58203125</v>
      </c>
      <c r="J3694">
        <v>5.9847297668457031</v>
      </c>
      <c r="K3694" s="92"/>
      <c r="L3694">
        <v>0</v>
      </c>
      <c r="M3694" s="92"/>
      <c r="N3694" s="92"/>
      <c r="O3694" s="92"/>
      <c r="P3694">
        <v>2767.134033203125</v>
      </c>
      <c r="Q3694" s="92"/>
      <c r="R3694" s="92"/>
      <c r="S3694">
        <v>-1</v>
      </c>
      <c r="T3694">
        <v>0</v>
      </c>
      <c r="U3694" s="82" t="s">
        <v>328</v>
      </c>
      <c r="V3694" s="92"/>
      <c r="W3694">
        <v>52569.8671875</v>
      </c>
      <c r="X3694" s="92"/>
      <c r="Y3694">
        <v>0</v>
      </c>
      <c r="Z3694">
        <v>2040.274658203125</v>
      </c>
      <c r="AA3694">
        <v>2040.274658203125</v>
      </c>
      <c r="AB3694">
        <v>0</v>
      </c>
      <c r="AC3694">
        <v>-1</v>
      </c>
      <c r="AD3694">
        <v>0</v>
      </c>
      <c r="AE3694">
        <v>0</v>
      </c>
      <c r="AF3694">
        <v>0</v>
      </c>
      <c r="AG3694">
        <v>366</v>
      </c>
      <c r="AH3694">
        <v>8784</v>
      </c>
      <c r="AI3694">
        <v>1.1424602416809648E-4</v>
      </c>
      <c r="AJ3694">
        <v>38.810722351074219</v>
      </c>
      <c r="AK3694">
        <v>0</v>
      </c>
      <c r="AL3694">
        <v>0</v>
      </c>
      <c r="AM3694">
        <v>2040.274658203125</v>
      </c>
      <c r="AN3694">
        <v>38.810722351074219</v>
      </c>
      <c r="AO3694" s="92"/>
      <c r="AP3694" s="82" t="s">
        <v>343</v>
      </c>
      <c r="AQ3694" s="82" t="s">
        <v>326</v>
      </c>
      <c r="AR3694" s="82"/>
      <c r="AS3694">
        <v>0</v>
      </c>
      <c r="AT3694">
        <v>0</v>
      </c>
      <c r="AU3694">
        <v>2036</v>
      </c>
      <c r="AY3694">
        <v>0</v>
      </c>
      <c r="AZ3694">
        <v>0</v>
      </c>
      <c r="BA3694" s="82" t="s">
        <v>398</v>
      </c>
      <c r="BB3694">
        <v>15284</v>
      </c>
      <c r="BC3694">
        <v>52384.58203125</v>
      </c>
      <c r="BD3694" s="92"/>
      <c r="BE3694" s="92"/>
      <c r="BF3694">
        <v>52569.8671875</v>
      </c>
      <c r="BG3694">
        <v>0</v>
      </c>
      <c r="BH3694">
        <v>0</v>
      </c>
      <c r="BI3694" s="92"/>
      <c r="BJ3694" s="92"/>
      <c r="BK3694" s="92"/>
      <c r="BL3694">
        <v>0</v>
      </c>
    </row>
    <row r="3695" spans="1:64" x14ac:dyDescent="0.25">
      <c r="A3695" s="82" t="s">
        <v>297</v>
      </c>
      <c r="B3695" s="82" t="s">
        <v>397</v>
      </c>
      <c r="C3695" s="82" t="s">
        <v>110</v>
      </c>
      <c r="D3695" s="82" t="s">
        <v>306</v>
      </c>
      <c r="E3695" s="82" t="s">
        <v>59</v>
      </c>
      <c r="F3695" s="82" t="s">
        <v>342</v>
      </c>
      <c r="G3695" s="82" t="s">
        <v>342</v>
      </c>
      <c r="H3695">
        <v>5.9847297668457031</v>
      </c>
      <c r="I3695">
        <v>52384.58203125</v>
      </c>
      <c r="J3695">
        <v>5.9847297668457031</v>
      </c>
      <c r="K3695" s="92"/>
      <c r="L3695">
        <v>0</v>
      </c>
      <c r="M3695" s="92"/>
      <c r="N3695" s="92"/>
      <c r="O3695" s="92"/>
      <c r="P3695">
        <v>2767.134033203125</v>
      </c>
      <c r="Q3695" s="92"/>
      <c r="R3695" s="92"/>
      <c r="S3695">
        <v>-1</v>
      </c>
      <c r="T3695">
        <v>0</v>
      </c>
      <c r="U3695" s="82" t="s">
        <v>328</v>
      </c>
      <c r="V3695" s="92"/>
      <c r="W3695">
        <v>52569.8671875</v>
      </c>
      <c r="X3695" s="92"/>
      <c r="Y3695">
        <v>0</v>
      </c>
      <c r="Z3695">
        <v>2040.274658203125</v>
      </c>
      <c r="AA3695">
        <v>2040.274658203125</v>
      </c>
      <c r="AB3695">
        <v>0</v>
      </c>
      <c r="AC3695">
        <v>-1</v>
      </c>
      <c r="AD3695">
        <v>0</v>
      </c>
      <c r="AE3695">
        <v>0</v>
      </c>
      <c r="AF3695">
        <v>0</v>
      </c>
      <c r="AG3695">
        <v>366</v>
      </c>
      <c r="AH3695">
        <v>8784</v>
      </c>
      <c r="AI3695">
        <v>1.1424602416809648E-4</v>
      </c>
      <c r="AJ3695">
        <v>38.810722351074219</v>
      </c>
      <c r="AK3695">
        <v>0</v>
      </c>
      <c r="AL3695">
        <v>0</v>
      </c>
      <c r="AM3695">
        <v>2040.274658203125</v>
      </c>
      <c r="AN3695">
        <v>38.810722351074219</v>
      </c>
      <c r="AO3695" s="92"/>
      <c r="AP3695" s="82" t="s">
        <v>343</v>
      </c>
      <c r="AQ3695" s="82" t="s">
        <v>326</v>
      </c>
      <c r="AR3695" s="82"/>
      <c r="AS3695">
        <v>0</v>
      </c>
      <c r="AT3695">
        <v>0</v>
      </c>
      <c r="AU3695">
        <v>2036</v>
      </c>
      <c r="AY3695">
        <v>0</v>
      </c>
      <c r="AZ3695">
        <v>0</v>
      </c>
      <c r="BA3695" s="82" t="s">
        <v>398</v>
      </c>
      <c r="BB3695">
        <v>15285</v>
      </c>
      <c r="BC3695">
        <v>52384.58203125</v>
      </c>
      <c r="BD3695" s="92"/>
      <c r="BE3695" s="92"/>
      <c r="BF3695">
        <v>52569.8671875</v>
      </c>
      <c r="BG3695">
        <v>0</v>
      </c>
      <c r="BH3695">
        <v>0</v>
      </c>
      <c r="BI3695" s="92"/>
      <c r="BJ3695" s="92"/>
      <c r="BK3695" s="92"/>
      <c r="BL3695">
        <v>0</v>
      </c>
    </row>
    <row r="3696" spans="1:64" x14ac:dyDescent="0.25">
      <c r="A3696" s="82" t="s">
        <v>297</v>
      </c>
      <c r="B3696" s="82" t="s">
        <v>397</v>
      </c>
      <c r="C3696" s="82" t="s">
        <v>110</v>
      </c>
      <c r="D3696" s="82" t="s">
        <v>308</v>
      </c>
      <c r="E3696" s="82" t="s">
        <v>61</v>
      </c>
      <c r="F3696" s="82" t="s">
        <v>342</v>
      </c>
      <c r="G3696" s="82" t="s">
        <v>342</v>
      </c>
      <c r="H3696">
        <v>5.9847297668457031</v>
      </c>
      <c r="I3696">
        <v>52384.58203125</v>
      </c>
      <c r="J3696">
        <v>5.9847297668457031</v>
      </c>
      <c r="K3696" s="92"/>
      <c r="L3696">
        <v>0</v>
      </c>
      <c r="M3696" s="92"/>
      <c r="N3696" s="92"/>
      <c r="O3696" s="92"/>
      <c r="P3696">
        <v>2767.134033203125</v>
      </c>
      <c r="Q3696" s="92"/>
      <c r="R3696" s="92"/>
      <c r="S3696">
        <v>-1</v>
      </c>
      <c r="T3696">
        <v>0</v>
      </c>
      <c r="U3696" s="82" t="s">
        <v>328</v>
      </c>
      <c r="V3696" s="92"/>
      <c r="W3696">
        <v>52569.8671875</v>
      </c>
      <c r="X3696" s="92"/>
      <c r="Y3696">
        <v>0</v>
      </c>
      <c r="Z3696">
        <v>2040.274658203125</v>
      </c>
      <c r="AA3696">
        <v>2040.274658203125</v>
      </c>
      <c r="AB3696">
        <v>0</v>
      </c>
      <c r="AC3696">
        <v>-1</v>
      </c>
      <c r="AD3696">
        <v>0</v>
      </c>
      <c r="AE3696">
        <v>0</v>
      </c>
      <c r="AF3696">
        <v>0</v>
      </c>
      <c r="AG3696">
        <v>366</v>
      </c>
      <c r="AH3696">
        <v>8784</v>
      </c>
      <c r="AI3696">
        <v>1.1424602416809648E-4</v>
      </c>
      <c r="AJ3696">
        <v>38.810722351074219</v>
      </c>
      <c r="AK3696">
        <v>0</v>
      </c>
      <c r="AL3696">
        <v>0</v>
      </c>
      <c r="AM3696">
        <v>2040.274658203125</v>
      </c>
      <c r="AN3696">
        <v>38.810722351074219</v>
      </c>
      <c r="AO3696" s="92"/>
      <c r="AP3696" s="82" t="s">
        <v>343</v>
      </c>
      <c r="AQ3696" s="82" t="s">
        <v>326</v>
      </c>
      <c r="AR3696" s="82"/>
      <c r="AS3696">
        <v>0</v>
      </c>
      <c r="AT3696">
        <v>0</v>
      </c>
      <c r="AU3696">
        <v>2036</v>
      </c>
      <c r="AY3696">
        <v>0</v>
      </c>
      <c r="AZ3696">
        <v>0</v>
      </c>
      <c r="BA3696" s="82" t="s">
        <v>398</v>
      </c>
      <c r="BB3696">
        <v>15286</v>
      </c>
      <c r="BC3696">
        <v>52384.58203125</v>
      </c>
      <c r="BD3696" s="92"/>
      <c r="BE3696" s="92"/>
      <c r="BF3696">
        <v>52569.8671875</v>
      </c>
      <c r="BG3696">
        <v>0</v>
      </c>
      <c r="BH3696">
        <v>0</v>
      </c>
      <c r="BI3696" s="92"/>
      <c r="BJ3696" s="92"/>
      <c r="BK3696" s="92"/>
      <c r="BL3696">
        <v>0</v>
      </c>
    </row>
    <row r="3697" spans="1:64" x14ac:dyDescent="0.25">
      <c r="A3697" s="82" t="s">
        <v>297</v>
      </c>
      <c r="B3697" s="82" t="s">
        <v>397</v>
      </c>
      <c r="C3697" s="82" t="s">
        <v>110</v>
      </c>
      <c r="D3697" s="82" t="s">
        <v>311</v>
      </c>
      <c r="E3697" s="82" t="s">
        <v>312</v>
      </c>
      <c r="F3697" s="82" t="s">
        <v>342</v>
      </c>
      <c r="G3697" s="82" t="s">
        <v>342</v>
      </c>
      <c r="H3697">
        <v>5.9847297668457031</v>
      </c>
      <c r="I3697">
        <v>52384.58203125</v>
      </c>
      <c r="J3697">
        <v>5.9847297668457031</v>
      </c>
      <c r="K3697" s="92"/>
      <c r="L3697">
        <v>0</v>
      </c>
      <c r="M3697" s="92"/>
      <c r="N3697" s="92"/>
      <c r="O3697" s="92"/>
      <c r="P3697">
        <v>2767.134033203125</v>
      </c>
      <c r="Q3697" s="92"/>
      <c r="R3697" s="92"/>
      <c r="S3697">
        <v>-1</v>
      </c>
      <c r="T3697">
        <v>0</v>
      </c>
      <c r="U3697" s="82" t="s">
        <v>328</v>
      </c>
      <c r="V3697" s="92"/>
      <c r="W3697">
        <v>52569.8671875</v>
      </c>
      <c r="X3697" s="92"/>
      <c r="Y3697">
        <v>0</v>
      </c>
      <c r="Z3697">
        <v>2040.274658203125</v>
      </c>
      <c r="AA3697">
        <v>2040.274658203125</v>
      </c>
      <c r="AB3697">
        <v>0</v>
      </c>
      <c r="AC3697">
        <v>-1</v>
      </c>
      <c r="AD3697">
        <v>0</v>
      </c>
      <c r="AE3697">
        <v>0</v>
      </c>
      <c r="AF3697">
        <v>0</v>
      </c>
      <c r="AG3697">
        <v>366</v>
      </c>
      <c r="AH3697">
        <v>8784</v>
      </c>
      <c r="AI3697">
        <v>1.1424602416809648E-4</v>
      </c>
      <c r="AJ3697">
        <v>38.810722351074219</v>
      </c>
      <c r="AK3697">
        <v>0</v>
      </c>
      <c r="AL3697">
        <v>0</v>
      </c>
      <c r="AM3697">
        <v>2040.274658203125</v>
      </c>
      <c r="AN3697">
        <v>38.810722351074219</v>
      </c>
      <c r="AO3697" s="92"/>
      <c r="AP3697" s="82" t="s">
        <v>343</v>
      </c>
      <c r="AQ3697" s="82" t="s">
        <v>326</v>
      </c>
      <c r="AR3697" s="82"/>
      <c r="AS3697">
        <v>0</v>
      </c>
      <c r="AT3697">
        <v>0</v>
      </c>
      <c r="AU3697">
        <v>2036</v>
      </c>
      <c r="AY3697">
        <v>0</v>
      </c>
      <c r="AZ3697">
        <v>0</v>
      </c>
      <c r="BA3697" s="82" t="s">
        <v>398</v>
      </c>
      <c r="BB3697">
        <v>15287</v>
      </c>
      <c r="BC3697">
        <v>52384.58203125</v>
      </c>
      <c r="BD3697" s="92"/>
      <c r="BE3697" s="92"/>
      <c r="BF3697">
        <v>52569.8671875</v>
      </c>
      <c r="BG3697">
        <v>0</v>
      </c>
      <c r="BH3697">
        <v>0</v>
      </c>
      <c r="BI3697" s="92"/>
      <c r="BJ3697" s="92"/>
      <c r="BK3697" s="92"/>
      <c r="BL3697">
        <v>0</v>
      </c>
    </row>
    <row r="3698" spans="1:64" x14ac:dyDescent="0.25">
      <c r="A3698" s="82" t="s">
        <v>297</v>
      </c>
      <c r="B3698" s="82" t="s">
        <v>397</v>
      </c>
      <c r="C3698" s="82" t="s">
        <v>110</v>
      </c>
      <c r="D3698" s="82" t="s">
        <v>313</v>
      </c>
      <c r="E3698" s="82" t="s">
        <v>314</v>
      </c>
      <c r="F3698" s="82" t="s">
        <v>342</v>
      </c>
      <c r="G3698" s="82" t="s">
        <v>342</v>
      </c>
      <c r="H3698">
        <v>5.9847297668457031</v>
      </c>
      <c r="I3698">
        <v>52384.58203125</v>
      </c>
      <c r="J3698">
        <v>5.9847297668457031</v>
      </c>
      <c r="K3698" s="92"/>
      <c r="L3698">
        <v>0</v>
      </c>
      <c r="M3698" s="92"/>
      <c r="N3698" s="92"/>
      <c r="O3698" s="92"/>
      <c r="P3698">
        <v>2767.134033203125</v>
      </c>
      <c r="Q3698" s="92"/>
      <c r="R3698" s="92"/>
      <c r="S3698">
        <v>-1</v>
      </c>
      <c r="T3698">
        <v>0</v>
      </c>
      <c r="U3698" s="82" t="s">
        <v>328</v>
      </c>
      <c r="V3698" s="92"/>
      <c r="W3698">
        <v>52569.8671875</v>
      </c>
      <c r="X3698" s="92"/>
      <c r="Y3698">
        <v>0</v>
      </c>
      <c r="Z3698">
        <v>2040.274658203125</v>
      </c>
      <c r="AA3698">
        <v>2040.274658203125</v>
      </c>
      <c r="AB3698">
        <v>0</v>
      </c>
      <c r="AC3698">
        <v>-1</v>
      </c>
      <c r="AD3698">
        <v>0</v>
      </c>
      <c r="AE3698">
        <v>0</v>
      </c>
      <c r="AF3698">
        <v>0</v>
      </c>
      <c r="AG3698">
        <v>366</v>
      </c>
      <c r="AH3698">
        <v>8784</v>
      </c>
      <c r="AI3698">
        <v>1.1424602416809648E-4</v>
      </c>
      <c r="AJ3698">
        <v>38.810722351074219</v>
      </c>
      <c r="AK3698">
        <v>0</v>
      </c>
      <c r="AL3698">
        <v>0</v>
      </c>
      <c r="AM3698">
        <v>2040.274658203125</v>
      </c>
      <c r="AN3698">
        <v>38.810722351074219</v>
      </c>
      <c r="AO3698" s="92"/>
      <c r="AP3698" s="82" t="s">
        <v>343</v>
      </c>
      <c r="AQ3698" s="82" t="s">
        <v>326</v>
      </c>
      <c r="AR3698" s="82"/>
      <c r="AS3698">
        <v>0</v>
      </c>
      <c r="AT3698">
        <v>0</v>
      </c>
      <c r="AU3698">
        <v>2036</v>
      </c>
      <c r="AY3698">
        <v>0</v>
      </c>
      <c r="AZ3698">
        <v>0</v>
      </c>
      <c r="BA3698" s="82" t="s">
        <v>398</v>
      </c>
      <c r="BB3698">
        <v>15288</v>
      </c>
      <c r="BC3698">
        <v>52384.58203125</v>
      </c>
      <c r="BD3698" s="92"/>
      <c r="BE3698" s="92"/>
      <c r="BF3698">
        <v>52569.8671875</v>
      </c>
      <c r="BG3698">
        <v>0</v>
      </c>
      <c r="BH3698">
        <v>0</v>
      </c>
      <c r="BI3698" s="92"/>
      <c r="BJ3698" s="92"/>
      <c r="BK3698" s="92"/>
      <c r="BL3698">
        <v>0</v>
      </c>
    </row>
    <row r="3699" spans="1:64" x14ac:dyDescent="0.25">
      <c r="A3699" s="82" t="s">
        <v>297</v>
      </c>
      <c r="B3699" s="82" t="s">
        <v>397</v>
      </c>
      <c r="C3699" s="82" t="s">
        <v>110</v>
      </c>
      <c r="D3699" s="82" t="s">
        <v>298</v>
      </c>
      <c r="E3699" s="82" t="s">
        <v>55</v>
      </c>
      <c r="F3699" s="82" t="s">
        <v>344</v>
      </c>
      <c r="G3699" s="82" t="s">
        <v>344</v>
      </c>
      <c r="H3699">
        <v>15.780634880065918</v>
      </c>
      <c r="I3699">
        <v>138123.328125</v>
      </c>
      <c r="J3699">
        <v>15.780634880065918</v>
      </c>
      <c r="K3699" s="92"/>
      <c r="L3699">
        <v>0</v>
      </c>
      <c r="M3699" s="92"/>
      <c r="N3699" s="92"/>
      <c r="O3699" s="92"/>
      <c r="P3699">
        <v>4841.2275390625</v>
      </c>
      <c r="Q3699" s="92"/>
      <c r="R3699" s="92"/>
      <c r="S3699">
        <v>-1</v>
      </c>
      <c r="T3699">
        <v>0</v>
      </c>
      <c r="U3699" s="82" t="s">
        <v>328</v>
      </c>
      <c r="V3699" s="92"/>
      <c r="W3699">
        <v>138617.09375</v>
      </c>
      <c r="X3699" s="92"/>
      <c r="Y3699">
        <v>0</v>
      </c>
      <c r="Z3699">
        <v>5179.28857421875</v>
      </c>
      <c r="AA3699">
        <v>5179.28857421875</v>
      </c>
      <c r="AB3699">
        <v>0</v>
      </c>
      <c r="AC3699">
        <v>-1</v>
      </c>
      <c r="AD3699">
        <v>0</v>
      </c>
      <c r="AE3699">
        <v>0</v>
      </c>
      <c r="AF3699">
        <v>0</v>
      </c>
      <c r="AG3699">
        <v>366</v>
      </c>
      <c r="AH3699">
        <v>8784</v>
      </c>
      <c r="AI3699">
        <v>1.1425033153500408E-4</v>
      </c>
      <c r="AJ3699">
        <v>37.363994598388672</v>
      </c>
      <c r="AK3699">
        <v>0</v>
      </c>
      <c r="AL3699">
        <v>0</v>
      </c>
      <c r="AM3699">
        <v>5179.28857421875</v>
      </c>
      <c r="AN3699">
        <v>37.363994598388672</v>
      </c>
      <c r="AO3699" s="92"/>
      <c r="AP3699" s="82" t="s">
        <v>343</v>
      </c>
      <c r="AQ3699" s="82" t="s">
        <v>326</v>
      </c>
      <c r="AR3699" s="82"/>
      <c r="AS3699">
        <v>0</v>
      </c>
      <c r="AT3699">
        <v>0</v>
      </c>
      <c r="AU3699">
        <v>2036</v>
      </c>
      <c r="AY3699">
        <v>0</v>
      </c>
      <c r="AZ3699">
        <v>0</v>
      </c>
      <c r="BA3699" s="82" t="s">
        <v>398</v>
      </c>
      <c r="BB3699">
        <v>15289</v>
      </c>
      <c r="BC3699">
        <v>138123.328125</v>
      </c>
      <c r="BD3699" s="92"/>
      <c r="BE3699" s="92"/>
      <c r="BF3699">
        <v>138617.09375</v>
      </c>
      <c r="BG3699">
        <v>0</v>
      </c>
      <c r="BH3699">
        <v>0</v>
      </c>
      <c r="BI3699" s="92"/>
      <c r="BJ3699" s="92"/>
      <c r="BK3699" s="92"/>
      <c r="BL3699">
        <v>0</v>
      </c>
    </row>
    <row r="3700" spans="1:64" x14ac:dyDescent="0.25">
      <c r="A3700" s="82" t="s">
        <v>297</v>
      </c>
      <c r="B3700" s="82" t="s">
        <v>397</v>
      </c>
      <c r="C3700" s="82" t="s">
        <v>110</v>
      </c>
      <c r="D3700" s="82" t="s">
        <v>305</v>
      </c>
      <c r="E3700" s="82" t="s">
        <v>58</v>
      </c>
      <c r="F3700" s="82" t="s">
        <v>344</v>
      </c>
      <c r="G3700" s="82" t="s">
        <v>344</v>
      </c>
      <c r="H3700">
        <v>15.780634880065918</v>
      </c>
      <c r="I3700">
        <v>138123.328125</v>
      </c>
      <c r="J3700">
        <v>15.780634880065918</v>
      </c>
      <c r="K3700" s="92"/>
      <c r="L3700">
        <v>0</v>
      </c>
      <c r="M3700" s="92"/>
      <c r="N3700" s="92"/>
      <c r="O3700" s="92"/>
      <c r="P3700">
        <v>4841.2275390625</v>
      </c>
      <c r="Q3700" s="92"/>
      <c r="R3700" s="92"/>
      <c r="S3700">
        <v>-1</v>
      </c>
      <c r="T3700">
        <v>0</v>
      </c>
      <c r="U3700" s="82" t="s">
        <v>328</v>
      </c>
      <c r="V3700" s="92"/>
      <c r="W3700">
        <v>138617.09375</v>
      </c>
      <c r="X3700" s="92"/>
      <c r="Y3700">
        <v>0</v>
      </c>
      <c r="Z3700">
        <v>5179.28857421875</v>
      </c>
      <c r="AA3700">
        <v>5179.28857421875</v>
      </c>
      <c r="AB3700">
        <v>0</v>
      </c>
      <c r="AC3700">
        <v>-1</v>
      </c>
      <c r="AD3700">
        <v>0</v>
      </c>
      <c r="AE3700">
        <v>0</v>
      </c>
      <c r="AF3700">
        <v>0</v>
      </c>
      <c r="AG3700">
        <v>366</v>
      </c>
      <c r="AH3700">
        <v>8784</v>
      </c>
      <c r="AI3700">
        <v>1.1425033153500408E-4</v>
      </c>
      <c r="AJ3700">
        <v>37.363994598388672</v>
      </c>
      <c r="AK3700">
        <v>0</v>
      </c>
      <c r="AL3700">
        <v>0</v>
      </c>
      <c r="AM3700">
        <v>5179.28857421875</v>
      </c>
      <c r="AN3700">
        <v>37.363994598388672</v>
      </c>
      <c r="AO3700" s="92"/>
      <c r="AP3700" s="82" t="s">
        <v>343</v>
      </c>
      <c r="AQ3700" s="82" t="s">
        <v>326</v>
      </c>
      <c r="AR3700" s="82"/>
      <c r="AS3700">
        <v>0</v>
      </c>
      <c r="AT3700">
        <v>0</v>
      </c>
      <c r="AU3700">
        <v>2036</v>
      </c>
      <c r="AY3700">
        <v>0</v>
      </c>
      <c r="AZ3700">
        <v>0</v>
      </c>
      <c r="BA3700" s="82" t="s">
        <v>398</v>
      </c>
      <c r="BB3700">
        <v>15290</v>
      </c>
      <c r="BC3700">
        <v>138123.328125</v>
      </c>
      <c r="BD3700" s="92"/>
      <c r="BE3700" s="92"/>
      <c r="BF3700">
        <v>138617.09375</v>
      </c>
      <c r="BG3700">
        <v>0</v>
      </c>
      <c r="BH3700">
        <v>0</v>
      </c>
      <c r="BI3700" s="92"/>
      <c r="BJ3700" s="92"/>
      <c r="BK3700" s="92"/>
      <c r="BL3700">
        <v>0</v>
      </c>
    </row>
    <row r="3701" spans="1:64" x14ac:dyDescent="0.25">
      <c r="A3701" s="82" t="s">
        <v>297</v>
      </c>
      <c r="B3701" s="82" t="s">
        <v>397</v>
      </c>
      <c r="C3701" s="82" t="s">
        <v>110</v>
      </c>
      <c r="D3701" s="82" t="s">
        <v>306</v>
      </c>
      <c r="E3701" s="82" t="s">
        <v>59</v>
      </c>
      <c r="F3701" s="82" t="s">
        <v>344</v>
      </c>
      <c r="G3701" s="82" t="s">
        <v>344</v>
      </c>
      <c r="H3701">
        <v>15.780634880065918</v>
      </c>
      <c r="I3701">
        <v>138123.328125</v>
      </c>
      <c r="J3701">
        <v>15.780634880065918</v>
      </c>
      <c r="K3701" s="92"/>
      <c r="L3701">
        <v>0</v>
      </c>
      <c r="M3701" s="92"/>
      <c r="N3701" s="92"/>
      <c r="O3701" s="92"/>
      <c r="P3701">
        <v>4841.2275390625</v>
      </c>
      <c r="Q3701" s="92"/>
      <c r="R3701" s="92"/>
      <c r="S3701">
        <v>-1</v>
      </c>
      <c r="T3701">
        <v>0</v>
      </c>
      <c r="U3701" s="82" t="s">
        <v>328</v>
      </c>
      <c r="V3701" s="92"/>
      <c r="W3701">
        <v>138617.09375</v>
      </c>
      <c r="X3701" s="92"/>
      <c r="Y3701">
        <v>0</v>
      </c>
      <c r="Z3701">
        <v>5179.28857421875</v>
      </c>
      <c r="AA3701">
        <v>5179.28857421875</v>
      </c>
      <c r="AB3701">
        <v>0</v>
      </c>
      <c r="AC3701">
        <v>-1</v>
      </c>
      <c r="AD3701">
        <v>0</v>
      </c>
      <c r="AE3701">
        <v>0</v>
      </c>
      <c r="AF3701">
        <v>0</v>
      </c>
      <c r="AG3701">
        <v>366</v>
      </c>
      <c r="AH3701">
        <v>8784</v>
      </c>
      <c r="AI3701">
        <v>1.1425033153500408E-4</v>
      </c>
      <c r="AJ3701">
        <v>37.363994598388672</v>
      </c>
      <c r="AK3701">
        <v>0</v>
      </c>
      <c r="AL3701">
        <v>0</v>
      </c>
      <c r="AM3701">
        <v>5179.28857421875</v>
      </c>
      <c r="AN3701">
        <v>37.363994598388672</v>
      </c>
      <c r="AO3701" s="92"/>
      <c r="AP3701" s="82" t="s">
        <v>343</v>
      </c>
      <c r="AQ3701" s="82" t="s">
        <v>326</v>
      </c>
      <c r="AR3701" s="82"/>
      <c r="AS3701">
        <v>0</v>
      </c>
      <c r="AT3701">
        <v>0</v>
      </c>
      <c r="AU3701">
        <v>2036</v>
      </c>
      <c r="AY3701">
        <v>0</v>
      </c>
      <c r="AZ3701">
        <v>0</v>
      </c>
      <c r="BA3701" s="82" t="s">
        <v>398</v>
      </c>
      <c r="BB3701">
        <v>15291</v>
      </c>
      <c r="BC3701">
        <v>138123.328125</v>
      </c>
      <c r="BD3701" s="92"/>
      <c r="BE3701" s="92"/>
      <c r="BF3701">
        <v>138617.09375</v>
      </c>
      <c r="BG3701">
        <v>0</v>
      </c>
      <c r="BH3701">
        <v>0</v>
      </c>
      <c r="BI3701" s="92"/>
      <c r="BJ3701" s="92"/>
      <c r="BK3701" s="92"/>
      <c r="BL3701">
        <v>0</v>
      </c>
    </row>
    <row r="3702" spans="1:64" x14ac:dyDescent="0.25">
      <c r="A3702" s="82" t="s">
        <v>297</v>
      </c>
      <c r="B3702" s="82" t="s">
        <v>397</v>
      </c>
      <c r="C3702" s="82" t="s">
        <v>110</v>
      </c>
      <c r="D3702" s="82" t="s">
        <v>308</v>
      </c>
      <c r="E3702" s="82" t="s">
        <v>61</v>
      </c>
      <c r="F3702" s="82" t="s">
        <v>344</v>
      </c>
      <c r="G3702" s="82" t="s">
        <v>344</v>
      </c>
      <c r="H3702">
        <v>15.780634880065918</v>
      </c>
      <c r="I3702">
        <v>138123.328125</v>
      </c>
      <c r="J3702">
        <v>15.780634880065918</v>
      </c>
      <c r="K3702" s="92"/>
      <c r="L3702">
        <v>0</v>
      </c>
      <c r="M3702" s="92"/>
      <c r="N3702" s="92"/>
      <c r="O3702" s="92"/>
      <c r="P3702">
        <v>4841.2275390625</v>
      </c>
      <c r="Q3702" s="92"/>
      <c r="R3702" s="92"/>
      <c r="S3702">
        <v>-1</v>
      </c>
      <c r="T3702">
        <v>0</v>
      </c>
      <c r="U3702" s="82" t="s">
        <v>328</v>
      </c>
      <c r="V3702" s="92"/>
      <c r="W3702">
        <v>138617.09375</v>
      </c>
      <c r="X3702" s="92"/>
      <c r="Y3702">
        <v>0</v>
      </c>
      <c r="Z3702">
        <v>5179.28857421875</v>
      </c>
      <c r="AA3702">
        <v>5179.28857421875</v>
      </c>
      <c r="AB3702">
        <v>0</v>
      </c>
      <c r="AC3702">
        <v>-1</v>
      </c>
      <c r="AD3702">
        <v>0</v>
      </c>
      <c r="AE3702">
        <v>0</v>
      </c>
      <c r="AF3702">
        <v>0</v>
      </c>
      <c r="AG3702">
        <v>366</v>
      </c>
      <c r="AH3702">
        <v>8784</v>
      </c>
      <c r="AI3702">
        <v>1.1425033153500408E-4</v>
      </c>
      <c r="AJ3702">
        <v>37.363994598388672</v>
      </c>
      <c r="AK3702">
        <v>0</v>
      </c>
      <c r="AL3702">
        <v>0</v>
      </c>
      <c r="AM3702">
        <v>5179.28857421875</v>
      </c>
      <c r="AN3702">
        <v>37.363994598388672</v>
      </c>
      <c r="AO3702" s="92"/>
      <c r="AP3702" s="82" t="s">
        <v>343</v>
      </c>
      <c r="AQ3702" s="82" t="s">
        <v>326</v>
      </c>
      <c r="AR3702" s="82"/>
      <c r="AS3702">
        <v>0</v>
      </c>
      <c r="AT3702">
        <v>0</v>
      </c>
      <c r="AU3702">
        <v>2036</v>
      </c>
      <c r="AY3702">
        <v>0</v>
      </c>
      <c r="AZ3702">
        <v>0</v>
      </c>
      <c r="BA3702" s="82" t="s">
        <v>398</v>
      </c>
      <c r="BB3702">
        <v>15292</v>
      </c>
      <c r="BC3702">
        <v>138123.328125</v>
      </c>
      <c r="BD3702" s="92"/>
      <c r="BE3702" s="92"/>
      <c r="BF3702">
        <v>138617.09375</v>
      </c>
      <c r="BG3702">
        <v>0</v>
      </c>
      <c r="BH3702">
        <v>0</v>
      </c>
      <c r="BI3702" s="92"/>
      <c r="BJ3702" s="92"/>
      <c r="BK3702" s="92"/>
      <c r="BL3702">
        <v>0</v>
      </c>
    </row>
    <row r="3703" spans="1:64" x14ac:dyDescent="0.25">
      <c r="A3703" s="82" t="s">
        <v>297</v>
      </c>
      <c r="B3703" s="82" t="s">
        <v>397</v>
      </c>
      <c r="C3703" s="82" t="s">
        <v>110</v>
      </c>
      <c r="D3703" s="82" t="s">
        <v>309</v>
      </c>
      <c r="E3703" s="82" t="s">
        <v>310</v>
      </c>
      <c r="F3703" s="82" t="s">
        <v>344</v>
      </c>
      <c r="G3703" s="82" t="s">
        <v>344</v>
      </c>
      <c r="H3703">
        <v>15.780634880065918</v>
      </c>
      <c r="I3703">
        <v>138123.328125</v>
      </c>
      <c r="J3703">
        <v>15.780634880065918</v>
      </c>
      <c r="K3703" s="92"/>
      <c r="L3703">
        <v>0</v>
      </c>
      <c r="M3703" s="92"/>
      <c r="N3703" s="92"/>
      <c r="O3703" s="92"/>
      <c r="P3703">
        <v>4841.2275390625</v>
      </c>
      <c r="Q3703" s="92"/>
      <c r="R3703" s="92"/>
      <c r="S3703">
        <v>-1</v>
      </c>
      <c r="T3703">
        <v>0</v>
      </c>
      <c r="U3703" s="82" t="s">
        <v>328</v>
      </c>
      <c r="V3703" s="92"/>
      <c r="W3703">
        <v>138617.09375</v>
      </c>
      <c r="X3703" s="92"/>
      <c r="Y3703">
        <v>0</v>
      </c>
      <c r="Z3703">
        <v>5179.28857421875</v>
      </c>
      <c r="AA3703">
        <v>5179.28857421875</v>
      </c>
      <c r="AB3703">
        <v>0</v>
      </c>
      <c r="AC3703">
        <v>-1</v>
      </c>
      <c r="AD3703">
        <v>0</v>
      </c>
      <c r="AE3703">
        <v>0</v>
      </c>
      <c r="AF3703">
        <v>0</v>
      </c>
      <c r="AG3703">
        <v>366</v>
      </c>
      <c r="AH3703">
        <v>8784</v>
      </c>
      <c r="AI3703">
        <v>1.1425033153500408E-4</v>
      </c>
      <c r="AJ3703">
        <v>37.363994598388672</v>
      </c>
      <c r="AK3703">
        <v>0</v>
      </c>
      <c r="AL3703">
        <v>0</v>
      </c>
      <c r="AM3703">
        <v>5179.28857421875</v>
      </c>
      <c r="AN3703">
        <v>37.363994598388672</v>
      </c>
      <c r="AO3703" s="92"/>
      <c r="AP3703" s="82" t="s">
        <v>343</v>
      </c>
      <c r="AQ3703" s="82" t="s">
        <v>326</v>
      </c>
      <c r="AR3703" s="82"/>
      <c r="AS3703">
        <v>0</v>
      </c>
      <c r="AT3703">
        <v>0</v>
      </c>
      <c r="AU3703">
        <v>2036</v>
      </c>
      <c r="AY3703">
        <v>0</v>
      </c>
      <c r="AZ3703">
        <v>0</v>
      </c>
      <c r="BA3703" s="82" t="s">
        <v>398</v>
      </c>
      <c r="BB3703">
        <v>15293</v>
      </c>
      <c r="BC3703">
        <v>138123.328125</v>
      </c>
      <c r="BD3703" s="92"/>
      <c r="BE3703" s="92"/>
      <c r="BF3703">
        <v>138617.09375</v>
      </c>
      <c r="BG3703">
        <v>0</v>
      </c>
      <c r="BH3703">
        <v>0</v>
      </c>
      <c r="BI3703" s="92"/>
      <c r="BJ3703" s="92"/>
      <c r="BK3703" s="92"/>
      <c r="BL3703">
        <v>0</v>
      </c>
    </row>
    <row r="3704" spans="1:64" x14ac:dyDescent="0.25">
      <c r="A3704" s="82" t="s">
        <v>297</v>
      </c>
      <c r="B3704" s="82" t="s">
        <v>397</v>
      </c>
      <c r="C3704" s="82" t="s">
        <v>110</v>
      </c>
      <c r="D3704" s="82" t="s">
        <v>311</v>
      </c>
      <c r="E3704" s="82" t="s">
        <v>312</v>
      </c>
      <c r="F3704" s="82" t="s">
        <v>344</v>
      </c>
      <c r="G3704" s="82" t="s">
        <v>344</v>
      </c>
      <c r="H3704">
        <v>15.780634880065918</v>
      </c>
      <c r="I3704">
        <v>138123.328125</v>
      </c>
      <c r="J3704">
        <v>15.780634880065918</v>
      </c>
      <c r="K3704" s="92"/>
      <c r="L3704">
        <v>0</v>
      </c>
      <c r="M3704" s="92"/>
      <c r="N3704" s="92"/>
      <c r="O3704" s="92"/>
      <c r="P3704">
        <v>4841.2275390625</v>
      </c>
      <c r="Q3704" s="92"/>
      <c r="R3704" s="92"/>
      <c r="S3704">
        <v>-1</v>
      </c>
      <c r="T3704">
        <v>0</v>
      </c>
      <c r="U3704" s="82" t="s">
        <v>328</v>
      </c>
      <c r="V3704" s="92"/>
      <c r="W3704">
        <v>138617.09375</v>
      </c>
      <c r="X3704" s="92"/>
      <c r="Y3704">
        <v>0</v>
      </c>
      <c r="Z3704">
        <v>5179.28857421875</v>
      </c>
      <c r="AA3704">
        <v>5179.28857421875</v>
      </c>
      <c r="AB3704">
        <v>0</v>
      </c>
      <c r="AC3704">
        <v>-1</v>
      </c>
      <c r="AD3704">
        <v>0</v>
      </c>
      <c r="AE3704">
        <v>0</v>
      </c>
      <c r="AF3704">
        <v>0</v>
      </c>
      <c r="AG3704">
        <v>366</v>
      </c>
      <c r="AH3704">
        <v>8784</v>
      </c>
      <c r="AI3704">
        <v>1.1425033153500408E-4</v>
      </c>
      <c r="AJ3704">
        <v>37.363994598388672</v>
      </c>
      <c r="AK3704">
        <v>0</v>
      </c>
      <c r="AL3704">
        <v>0</v>
      </c>
      <c r="AM3704">
        <v>5179.28857421875</v>
      </c>
      <c r="AN3704">
        <v>37.363994598388672</v>
      </c>
      <c r="AO3704" s="92"/>
      <c r="AP3704" s="82" t="s">
        <v>343</v>
      </c>
      <c r="AQ3704" s="82" t="s">
        <v>326</v>
      </c>
      <c r="AR3704" s="82"/>
      <c r="AS3704">
        <v>0</v>
      </c>
      <c r="AT3704">
        <v>0</v>
      </c>
      <c r="AU3704">
        <v>2036</v>
      </c>
      <c r="AY3704">
        <v>0</v>
      </c>
      <c r="AZ3704">
        <v>0</v>
      </c>
      <c r="BA3704" s="82" t="s">
        <v>398</v>
      </c>
      <c r="BB3704">
        <v>15294</v>
      </c>
      <c r="BC3704">
        <v>138123.328125</v>
      </c>
      <c r="BD3704" s="92"/>
      <c r="BE3704" s="92"/>
      <c r="BF3704">
        <v>138617.09375</v>
      </c>
      <c r="BG3704">
        <v>0</v>
      </c>
      <c r="BH3704">
        <v>0</v>
      </c>
      <c r="BI3704" s="92"/>
      <c r="BJ3704" s="92"/>
      <c r="BK3704" s="92"/>
      <c r="BL3704">
        <v>0</v>
      </c>
    </row>
    <row r="3705" spans="1:64" x14ac:dyDescent="0.25">
      <c r="A3705" s="82" t="s">
        <v>297</v>
      </c>
      <c r="B3705" s="82" t="s">
        <v>397</v>
      </c>
      <c r="C3705" s="82" t="s">
        <v>110</v>
      </c>
      <c r="D3705" s="82" t="s">
        <v>313</v>
      </c>
      <c r="E3705" s="82" t="s">
        <v>314</v>
      </c>
      <c r="F3705" s="82" t="s">
        <v>344</v>
      </c>
      <c r="G3705" s="82" t="s">
        <v>344</v>
      </c>
      <c r="H3705">
        <v>15.780634880065918</v>
      </c>
      <c r="I3705">
        <v>138123.328125</v>
      </c>
      <c r="J3705">
        <v>15.780634880065918</v>
      </c>
      <c r="K3705" s="92"/>
      <c r="L3705">
        <v>0</v>
      </c>
      <c r="M3705" s="92"/>
      <c r="N3705" s="92"/>
      <c r="O3705" s="92"/>
      <c r="P3705">
        <v>4841.2275390625</v>
      </c>
      <c r="Q3705" s="92"/>
      <c r="R3705" s="92"/>
      <c r="S3705">
        <v>-1</v>
      </c>
      <c r="T3705">
        <v>0</v>
      </c>
      <c r="U3705" s="82" t="s">
        <v>328</v>
      </c>
      <c r="V3705" s="92"/>
      <c r="W3705">
        <v>138617.09375</v>
      </c>
      <c r="X3705" s="92"/>
      <c r="Y3705">
        <v>0</v>
      </c>
      <c r="Z3705">
        <v>5179.28857421875</v>
      </c>
      <c r="AA3705">
        <v>5179.28857421875</v>
      </c>
      <c r="AB3705">
        <v>0</v>
      </c>
      <c r="AC3705">
        <v>-1</v>
      </c>
      <c r="AD3705">
        <v>0</v>
      </c>
      <c r="AE3705">
        <v>0</v>
      </c>
      <c r="AF3705">
        <v>0</v>
      </c>
      <c r="AG3705">
        <v>366</v>
      </c>
      <c r="AH3705">
        <v>8784</v>
      </c>
      <c r="AI3705">
        <v>1.1425033153500408E-4</v>
      </c>
      <c r="AJ3705">
        <v>37.363994598388672</v>
      </c>
      <c r="AK3705">
        <v>0</v>
      </c>
      <c r="AL3705">
        <v>0</v>
      </c>
      <c r="AM3705">
        <v>5179.28857421875</v>
      </c>
      <c r="AN3705">
        <v>37.363994598388672</v>
      </c>
      <c r="AO3705" s="92"/>
      <c r="AP3705" s="82" t="s">
        <v>343</v>
      </c>
      <c r="AQ3705" s="82" t="s">
        <v>326</v>
      </c>
      <c r="AR3705" s="82"/>
      <c r="AS3705">
        <v>0</v>
      </c>
      <c r="AT3705">
        <v>0</v>
      </c>
      <c r="AU3705">
        <v>2036</v>
      </c>
      <c r="AY3705">
        <v>0</v>
      </c>
      <c r="AZ3705">
        <v>0</v>
      </c>
      <c r="BA3705" s="82" t="s">
        <v>398</v>
      </c>
      <c r="BB3705">
        <v>15295</v>
      </c>
      <c r="BC3705">
        <v>138123.328125</v>
      </c>
      <c r="BD3705" s="92"/>
      <c r="BE3705" s="92"/>
      <c r="BF3705">
        <v>138617.09375</v>
      </c>
      <c r="BG3705">
        <v>0</v>
      </c>
      <c r="BH3705">
        <v>0</v>
      </c>
      <c r="BI3705" s="92"/>
      <c r="BJ3705" s="92"/>
      <c r="BK3705" s="92"/>
      <c r="BL3705">
        <v>0</v>
      </c>
    </row>
    <row r="3706" spans="1:64" x14ac:dyDescent="0.25">
      <c r="A3706" s="82" t="s">
        <v>297</v>
      </c>
      <c r="B3706" s="82" t="s">
        <v>397</v>
      </c>
      <c r="C3706" s="82" t="s">
        <v>110</v>
      </c>
      <c r="D3706" s="82" t="s">
        <v>298</v>
      </c>
      <c r="E3706" s="82" t="s">
        <v>55</v>
      </c>
      <c r="F3706" s="82" t="s">
        <v>345</v>
      </c>
      <c r="G3706" s="82" t="s">
        <v>345</v>
      </c>
      <c r="H3706">
        <v>0.26013368368148804</v>
      </c>
      <c r="I3706">
        <v>2275.556884765625</v>
      </c>
      <c r="J3706">
        <v>0.26013368368148804</v>
      </c>
      <c r="K3706" s="92"/>
      <c r="L3706">
        <v>0</v>
      </c>
      <c r="M3706" s="92"/>
      <c r="N3706" s="92"/>
      <c r="O3706" s="92"/>
      <c r="P3706">
        <v>892.1632080078125</v>
      </c>
      <c r="Q3706" s="92"/>
      <c r="R3706" s="92"/>
      <c r="S3706">
        <v>-1</v>
      </c>
      <c r="T3706">
        <v>0</v>
      </c>
      <c r="U3706" s="82" t="s">
        <v>328</v>
      </c>
      <c r="V3706" s="92"/>
      <c r="W3706">
        <v>2285.014404296875</v>
      </c>
      <c r="X3706" s="92"/>
      <c r="Y3706">
        <v>0</v>
      </c>
      <c r="Z3706">
        <v>90.039016723632813</v>
      </c>
      <c r="AA3706">
        <v>90.039016723632813</v>
      </c>
      <c r="AB3706">
        <v>0</v>
      </c>
      <c r="AC3706">
        <v>-1</v>
      </c>
      <c r="AD3706">
        <v>0</v>
      </c>
      <c r="AE3706">
        <v>0</v>
      </c>
      <c r="AF3706">
        <v>0</v>
      </c>
      <c r="AG3706">
        <v>366</v>
      </c>
      <c r="AH3706">
        <v>8784</v>
      </c>
      <c r="AI3706">
        <v>1.1431649181758985E-4</v>
      </c>
      <c r="AJ3706">
        <v>39.404140472412109</v>
      </c>
      <c r="AK3706">
        <v>0</v>
      </c>
      <c r="AL3706">
        <v>0</v>
      </c>
      <c r="AM3706">
        <v>90.039016723632813</v>
      </c>
      <c r="AN3706">
        <v>39.404140472412109</v>
      </c>
      <c r="AO3706" s="92"/>
      <c r="AP3706" s="82" t="s">
        <v>343</v>
      </c>
      <c r="AQ3706" s="82" t="s">
        <v>326</v>
      </c>
      <c r="AR3706" s="82"/>
      <c r="AS3706">
        <v>0</v>
      </c>
      <c r="AT3706">
        <v>0</v>
      </c>
      <c r="AU3706">
        <v>2036</v>
      </c>
      <c r="AY3706">
        <v>0</v>
      </c>
      <c r="AZ3706">
        <v>0</v>
      </c>
      <c r="BA3706" s="82" t="s">
        <v>398</v>
      </c>
      <c r="BB3706">
        <v>15296</v>
      </c>
      <c r="BC3706">
        <v>2275.556884765625</v>
      </c>
      <c r="BD3706" s="92"/>
      <c r="BE3706" s="92"/>
      <c r="BF3706">
        <v>2285.014404296875</v>
      </c>
      <c r="BG3706">
        <v>0</v>
      </c>
      <c r="BH3706">
        <v>0</v>
      </c>
      <c r="BI3706" s="92"/>
      <c r="BJ3706" s="92"/>
      <c r="BK3706" s="92"/>
      <c r="BL3706">
        <v>0</v>
      </c>
    </row>
    <row r="3707" spans="1:64" x14ac:dyDescent="0.25">
      <c r="A3707" s="82" t="s">
        <v>297</v>
      </c>
      <c r="B3707" s="82" t="s">
        <v>397</v>
      </c>
      <c r="C3707" s="82" t="s">
        <v>110</v>
      </c>
      <c r="D3707" s="82" t="s">
        <v>303</v>
      </c>
      <c r="E3707" s="82" t="s">
        <v>304</v>
      </c>
      <c r="F3707" s="82" t="s">
        <v>345</v>
      </c>
      <c r="G3707" s="82" t="s">
        <v>345</v>
      </c>
      <c r="H3707">
        <v>0.26013368368148804</v>
      </c>
      <c r="I3707">
        <v>2275.556884765625</v>
      </c>
      <c r="J3707">
        <v>0.26013368368148804</v>
      </c>
      <c r="K3707" s="92"/>
      <c r="L3707">
        <v>0</v>
      </c>
      <c r="M3707" s="92"/>
      <c r="N3707" s="92"/>
      <c r="O3707" s="92"/>
      <c r="P3707">
        <v>892.1632080078125</v>
      </c>
      <c r="Q3707" s="92"/>
      <c r="R3707" s="92"/>
      <c r="S3707">
        <v>-1</v>
      </c>
      <c r="T3707">
        <v>0</v>
      </c>
      <c r="U3707" s="82" t="s">
        <v>328</v>
      </c>
      <c r="V3707" s="92"/>
      <c r="W3707">
        <v>2285.014404296875</v>
      </c>
      <c r="X3707" s="92"/>
      <c r="Y3707">
        <v>0</v>
      </c>
      <c r="Z3707">
        <v>90.039016723632813</v>
      </c>
      <c r="AA3707">
        <v>90.039016723632813</v>
      </c>
      <c r="AB3707">
        <v>0</v>
      </c>
      <c r="AC3707">
        <v>-1</v>
      </c>
      <c r="AD3707">
        <v>0</v>
      </c>
      <c r="AE3707">
        <v>0</v>
      </c>
      <c r="AF3707">
        <v>0</v>
      </c>
      <c r="AG3707">
        <v>366</v>
      </c>
      <c r="AH3707">
        <v>8784</v>
      </c>
      <c r="AI3707">
        <v>1.1431649181758985E-4</v>
      </c>
      <c r="AJ3707">
        <v>39.404140472412109</v>
      </c>
      <c r="AK3707">
        <v>0</v>
      </c>
      <c r="AL3707">
        <v>0</v>
      </c>
      <c r="AM3707">
        <v>90.039016723632813</v>
      </c>
      <c r="AN3707">
        <v>39.404140472412109</v>
      </c>
      <c r="AO3707" s="92"/>
      <c r="AP3707" s="82" t="s">
        <v>343</v>
      </c>
      <c r="AQ3707" s="82" t="s">
        <v>326</v>
      </c>
      <c r="AR3707" s="82"/>
      <c r="AS3707">
        <v>0</v>
      </c>
      <c r="AT3707">
        <v>0</v>
      </c>
      <c r="AU3707">
        <v>2036</v>
      </c>
      <c r="AY3707">
        <v>0</v>
      </c>
      <c r="AZ3707">
        <v>0</v>
      </c>
      <c r="BA3707" s="82" t="s">
        <v>398</v>
      </c>
      <c r="BB3707">
        <v>15297</v>
      </c>
      <c r="BC3707">
        <v>2275.556884765625</v>
      </c>
      <c r="BD3707" s="92"/>
      <c r="BE3707" s="92"/>
      <c r="BF3707">
        <v>2285.014404296875</v>
      </c>
      <c r="BG3707">
        <v>0</v>
      </c>
      <c r="BH3707">
        <v>0</v>
      </c>
      <c r="BI3707" s="92"/>
      <c r="BJ3707" s="92"/>
      <c r="BK3707" s="92"/>
      <c r="BL3707">
        <v>0</v>
      </c>
    </row>
    <row r="3708" spans="1:64" x14ac:dyDescent="0.25">
      <c r="A3708" s="82" t="s">
        <v>297</v>
      </c>
      <c r="B3708" s="82" t="s">
        <v>397</v>
      </c>
      <c r="C3708" s="82" t="s">
        <v>110</v>
      </c>
      <c r="D3708" s="82" t="s">
        <v>305</v>
      </c>
      <c r="E3708" s="82" t="s">
        <v>58</v>
      </c>
      <c r="F3708" s="82" t="s">
        <v>345</v>
      </c>
      <c r="G3708" s="82" t="s">
        <v>345</v>
      </c>
      <c r="H3708">
        <v>0.26013368368148804</v>
      </c>
      <c r="I3708">
        <v>2275.556884765625</v>
      </c>
      <c r="J3708">
        <v>0.26013368368148804</v>
      </c>
      <c r="K3708" s="92"/>
      <c r="L3708">
        <v>0</v>
      </c>
      <c r="M3708" s="92"/>
      <c r="N3708" s="92"/>
      <c r="O3708" s="92"/>
      <c r="P3708">
        <v>892.1632080078125</v>
      </c>
      <c r="Q3708" s="92"/>
      <c r="R3708" s="92"/>
      <c r="S3708">
        <v>-1</v>
      </c>
      <c r="T3708">
        <v>0</v>
      </c>
      <c r="U3708" s="82" t="s">
        <v>328</v>
      </c>
      <c r="V3708" s="92"/>
      <c r="W3708">
        <v>2285.014404296875</v>
      </c>
      <c r="X3708" s="92"/>
      <c r="Y3708">
        <v>0</v>
      </c>
      <c r="Z3708">
        <v>90.039016723632813</v>
      </c>
      <c r="AA3708">
        <v>90.039016723632813</v>
      </c>
      <c r="AB3708">
        <v>0</v>
      </c>
      <c r="AC3708">
        <v>-1</v>
      </c>
      <c r="AD3708">
        <v>0</v>
      </c>
      <c r="AE3708">
        <v>0</v>
      </c>
      <c r="AF3708">
        <v>0</v>
      </c>
      <c r="AG3708">
        <v>366</v>
      </c>
      <c r="AH3708">
        <v>8784</v>
      </c>
      <c r="AI3708">
        <v>1.1431649181758985E-4</v>
      </c>
      <c r="AJ3708">
        <v>39.404140472412109</v>
      </c>
      <c r="AK3708">
        <v>0</v>
      </c>
      <c r="AL3708">
        <v>0</v>
      </c>
      <c r="AM3708">
        <v>90.039016723632813</v>
      </c>
      <c r="AN3708">
        <v>39.404140472412109</v>
      </c>
      <c r="AO3708" s="92"/>
      <c r="AP3708" s="82" t="s">
        <v>343</v>
      </c>
      <c r="AQ3708" s="82" t="s">
        <v>326</v>
      </c>
      <c r="AR3708" s="82"/>
      <c r="AS3708">
        <v>0</v>
      </c>
      <c r="AT3708">
        <v>0</v>
      </c>
      <c r="AU3708">
        <v>2036</v>
      </c>
      <c r="AY3708">
        <v>0</v>
      </c>
      <c r="AZ3708">
        <v>0</v>
      </c>
      <c r="BA3708" s="82" t="s">
        <v>398</v>
      </c>
      <c r="BB3708">
        <v>15298</v>
      </c>
      <c r="BC3708">
        <v>2275.556884765625</v>
      </c>
      <c r="BD3708" s="92"/>
      <c r="BE3708" s="92"/>
      <c r="BF3708">
        <v>2285.014404296875</v>
      </c>
      <c r="BG3708">
        <v>0</v>
      </c>
      <c r="BH3708">
        <v>0</v>
      </c>
      <c r="BI3708" s="92"/>
      <c r="BJ3708" s="92"/>
      <c r="BK3708" s="92"/>
      <c r="BL3708">
        <v>0</v>
      </c>
    </row>
    <row r="3709" spans="1:64" x14ac:dyDescent="0.25">
      <c r="A3709" s="82" t="s">
        <v>297</v>
      </c>
      <c r="B3709" s="82" t="s">
        <v>397</v>
      </c>
      <c r="C3709" s="82" t="s">
        <v>110</v>
      </c>
      <c r="D3709" s="82" t="s">
        <v>306</v>
      </c>
      <c r="E3709" s="82" t="s">
        <v>59</v>
      </c>
      <c r="F3709" s="82" t="s">
        <v>345</v>
      </c>
      <c r="G3709" s="82" t="s">
        <v>345</v>
      </c>
      <c r="H3709">
        <v>0.26013368368148804</v>
      </c>
      <c r="I3709">
        <v>2275.556884765625</v>
      </c>
      <c r="J3709">
        <v>0.26013368368148804</v>
      </c>
      <c r="K3709" s="92"/>
      <c r="L3709">
        <v>0</v>
      </c>
      <c r="M3709" s="92"/>
      <c r="N3709" s="92"/>
      <c r="O3709" s="92"/>
      <c r="P3709">
        <v>892.1632080078125</v>
      </c>
      <c r="Q3709" s="92"/>
      <c r="R3709" s="92"/>
      <c r="S3709">
        <v>-1</v>
      </c>
      <c r="T3709">
        <v>0</v>
      </c>
      <c r="U3709" s="82" t="s">
        <v>328</v>
      </c>
      <c r="V3709" s="92"/>
      <c r="W3709">
        <v>2285.014404296875</v>
      </c>
      <c r="X3709" s="92"/>
      <c r="Y3709">
        <v>0</v>
      </c>
      <c r="Z3709">
        <v>90.039016723632813</v>
      </c>
      <c r="AA3709">
        <v>90.039016723632813</v>
      </c>
      <c r="AB3709">
        <v>0</v>
      </c>
      <c r="AC3709">
        <v>-1</v>
      </c>
      <c r="AD3709">
        <v>0</v>
      </c>
      <c r="AE3709">
        <v>0</v>
      </c>
      <c r="AF3709">
        <v>0</v>
      </c>
      <c r="AG3709">
        <v>366</v>
      </c>
      <c r="AH3709">
        <v>8784</v>
      </c>
      <c r="AI3709">
        <v>1.1431649181758985E-4</v>
      </c>
      <c r="AJ3709">
        <v>39.404140472412109</v>
      </c>
      <c r="AK3709">
        <v>0</v>
      </c>
      <c r="AL3709">
        <v>0</v>
      </c>
      <c r="AM3709">
        <v>90.039016723632813</v>
      </c>
      <c r="AN3709">
        <v>39.404140472412109</v>
      </c>
      <c r="AO3709" s="92"/>
      <c r="AP3709" s="82" t="s">
        <v>343</v>
      </c>
      <c r="AQ3709" s="82" t="s">
        <v>326</v>
      </c>
      <c r="AR3709" s="82"/>
      <c r="AS3709">
        <v>0</v>
      </c>
      <c r="AT3709">
        <v>0</v>
      </c>
      <c r="AU3709">
        <v>2036</v>
      </c>
      <c r="AY3709">
        <v>0</v>
      </c>
      <c r="AZ3709">
        <v>0</v>
      </c>
      <c r="BA3709" s="82" t="s">
        <v>398</v>
      </c>
      <c r="BB3709">
        <v>15299</v>
      </c>
      <c r="BC3709">
        <v>2275.556884765625</v>
      </c>
      <c r="BD3709" s="92"/>
      <c r="BE3709" s="92"/>
      <c r="BF3709">
        <v>2285.014404296875</v>
      </c>
      <c r="BG3709">
        <v>0</v>
      </c>
      <c r="BH3709">
        <v>0</v>
      </c>
      <c r="BI3709" s="92"/>
      <c r="BJ3709" s="92"/>
      <c r="BK3709" s="92"/>
      <c r="BL3709">
        <v>0</v>
      </c>
    </row>
    <row r="3710" spans="1:64" x14ac:dyDescent="0.25">
      <c r="A3710" s="82" t="s">
        <v>297</v>
      </c>
      <c r="B3710" s="82" t="s">
        <v>397</v>
      </c>
      <c r="C3710" s="82" t="s">
        <v>110</v>
      </c>
      <c r="D3710" s="82" t="s">
        <v>307</v>
      </c>
      <c r="E3710" s="82" t="s">
        <v>60</v>
      </c>
      <c r="F3710" s="82" t="s">
        <v>345</v>
      </c>
      <c r="G3710" s="82" t="s">
        <v>345</v>
      </c>
      <c r="H3710">
        <v>0.26013368368148804</v>
      </c>
      <c r="I3710">
        <v>2275.556884765625</v>
      </c>
      <c r="J3710">
        <v>0.26013368368148804</v>
      </c>
      <c r="K3710" s="92"/>
      <c r="L3710">
        <v>0</v>
      </c>
      <c r="M3710" s="92"/>
      <c r="N3710" s="92"/>
      <c r="O3710" s="92"/>
      <c r="P3710">
        <v>892.1632080078125</v>
      </c>
      <c r="Q3710" s="92"/>
      <c r="R3710" s="92"/>
      <c r="S3710">
        <v>-1</v>
      </c>
      <c r="T3710">
        <v>0</v>
      </c>
      <c r="U3710" s="82" t="s">
        <v>328</v>
      </c>
      <c r="V3710" s="92"/>
      <c r="W3710">
        <v>2285.014404296875</v>
      </c>
      <c r="X3710" s="92"/>
      <c r="Y3710">
        <v>0</v>
      </c>
      <c r="Z3710">
        <v>90.039016723632813</v>
      </c>
      <c r="AA3710">
        <v>90.039016723632813</v>
      </c>
      <c r="AB3710">
        <v>0</v>
      </c>
      <c r="AC3710">
        <v>-1</v>
      </c>
      <c r="AD3710">
        <v>0</v>
      </c>
      <c r="AE3710">
        <v>0</v>
      </c>
      <c r="AF3710">
        <v>0</v>
      </c>
      <c r="AG3710">
        <v>366</v>
      </c>
      <c r="AH3710">
        <v>8784</v>
      </c>
      <c r="AI3710">
        <v>1.1431649181758985E-4</v>
      </c>
      <c r="AJ3710">
        <v>39.404140472412109</v>
      </c>
      <c r="AK3710">
        <v>0</v>
      </c>
      <c r="AL3710">
        <v>0</v>
      </c>
      <c r="AM3710">
        <v>90.039016723632813</v>
      </c>
      <c r="AN3710">
        <v>39.404140472412109</v>
      </c>
      <c r="AO3710" s="92"/>
      <c r="AP3710" s="82" t="s">
        <v>343</v>
      </c>
      <c r="AQ3710" s="82" t="s">
        <v>326</v>
      </c>
      <c r="AR3710" s="82"/>
      <c r="AS3710">
        <v>0</v>
      </c>
      <c r="AT3710">
        <v>0</v>
      </c>
      <c r="AU3710">
        <v>2036</v>
      </c>
      <c r="AY3710">
        <v>0</v>
      </c>
      <c r="AZ3710">
        <v>0</v>
      </c>
      <c r="BA3710" s="82" t="s">
        <v>398</v>
      </c>
      <c r="BB3710">
        <v>15300</v>
      </c>
      <c r="BC3710">
        <v>2275.556884765625</v>
      </c>
      <c r="BD3710" s="92"/>
      <c r="BE3710" s="92"/>
      <c r="BF3710">
        <v>2285.014404296875</v>
      </c>
      <c r="BG3710">
        <v>0</v>
      </c>
      <c r="BH3710">
        <v>0</v>
      </c>
      <c r="BI3710" s="92"/>
      <c r="BJ3710" s="92"/>
      <c r="BK3710" s="92"/>
      <c r="BL3710">
        <v>0</v>
      </c>
    </row>
    <row r="3711" spans="1:64" x14ac:dyDescent="0.25">
      <c r="A3711" s="82" t="s">
        <v>297</v>
      </c>
      <c r="B3711" s="82" t="s">
        <v>397</v>
      </c>
      <c r="C3711" s="82" t="s">
        <v>110</v>
      </c>
      <c r="D3711" s="82" t="s">
        <v>308</v>
      </c>
      <c r="E3711" s="82" t="s">
        <v>61</v>
      </c>
      <c r="F3711" s="82" t="s">
        <v>345</v>
      </c>
      <c r="G3711" s="82" t="s">
        <v>345</v>
      </c>
      <c r="H3711">
        <v>0.26013368368148804</v>
      </c>
      <c r="I3711">
        <v>2275.556884765625</v>
      </c>
      <c r="J3711">
        <v>0.26013368368148804</v>
      </c>
      <c r="K3711" s="92"/>
      <c r="L3711">
        <v>0</v>
      </c>
      <c r="M3711" s="92"/>
      <c r="N3711" s="92"/>
      <c r="O3711" s="92"/>
      <c r="P3711">
        <v>892.1632080078125</v>
      </c>
      <c r="Q3711" s="92"/>
      <c r="R3711" s="92"/>
      <c r="S3711">
        <v>-1</v>
      </c>
      <c r="T3711">
        <v>0</v>
      </c>
      <c r="U3711" s="82" t="s">
        <v>328</v>
      </c>
      <c r="V3711" s="92"/>
      <c r="W3711">
        <v>2285.014404296875</v>
      </c>
      <c r="X3711" s="92"/>
      <c r="Y3711">
        <v>0</v>
      </c>
      <c r="Z3711">
        <v>90.039016723632813</v>
      </c>
      <c r="AA3711">
        <v>90.039016723632813</v>
      </c>
      <c r="AB3711">
        <v>0</v>
      </c>
      <c r="AC3711">
        <v>-1</v>
      </c>
      <c r="AD3711">
        <v>0</v>
      </c>
      <c r="AE3711">
        <v>0</v>
      </c>
      <c r="AF3711">
        <v>0</v>
      </c>
      <c r="AG3711">
        <v>366</v>
      </c>
      <c r="AH3711">
        <v>8784</v>
      </c>
      <c r="AI3711">
        <v>1.1431649181758985E-4</v>
      </c>
      <c r="AJ3711">
        <v>39.404140472412109</v>
      </c>
      <c r="AK3711">
        <v>0</v>
      </c>
      <c r="AL3711">
        <v>0</v>
      </c>
      <c r="AM3711">
        <v>90.039016723632813</v>
      </c>
      <c r="AN3711">
        <v>39.404140472412109</v>
      </c>
      <c r="AO3711" s="92"/>
      <c r="AP3711" s="82" t="s">
        <v>343</v>
      </c>
      <c r="AQ3711" s="82" t="s">
        <v>326</v>
      </c>
      <c r="AR3711" s="82"/>
      <c r="AS3711">
        <v>0</v>
      </c>
      <c r="AT3711">
        <v>0</v>
      </c>
      <c r="AU3711">
        <v>2036</v>
      </c>
      <c r="AY3711">
        <v>0</v>
      </c>
      <c r="AZ3711">
        <v>0</v>
      </c>
      <c r="BA3711" s="82" t="s">
        <v>398</v>
      </c>
      <c r="BB3711">
        <v>15301</v>
      </c>
      <c r="BC3711">
        <v>2275.556884765625</v>
      </c>
      <c r="BD3711" s="92"/>
      <c r="BE3711" s="92"/>
      <c r="BF3711">
        <v>2285.014404296875</v>
      </c>
      <c r="BG3711">
        <v>0</v>
      </c>
      <c r="BH3711">
        <v>0</v>
      </c>
      <c r="BI3711" s="92"/>
      <c r="BJ3711" s="92"/>
      <c r="BK3711" s="92"/>
      <c r="BL3711">
        <v>0</v>
      </c>
    </row>
    <row r="3712" spans="1:64" x14ac:dyDescent="0.25">
      <c r="A3712" s="82" t="s">
        <v>297</v>
      </c>
      <c r="B3712" s="82" t="s">
        <v>397</v>
      </c>
      <c r="C3712" s="82" t="s">
        <v>110</v>
      </c>
      <c r="D3712" s="82" t="s">
        <v>309</v>
      </c>
      <c r="E3712" s="82" t="s">
        <v>310</v>
      </c>
      <c r="F3712" s="82" t="s">
        <v>345</v>
      </c>
      <c r="G3712" s="82" t="s">
        <v>345</v>
      </c>
      <c r="H3712">
        <v>0.26013368368148804</v>
      </c>
      <c r="I3712">
        <v>2275.556884765625</v>
      </c>
      <c r="J3712">
        <v>0.26013368368148804</v>
      </c>
      <c r="K3712" s="92"/>
      <c r="L3712">
        <v>0</v>
      </c>
      <c r="M3712" s="92"/>
      <c r="N3712" s="92"/>
      <c r="O3712" s="92"/>
      <c r="P3712">
        <v>892.1632080078125</v>
      </c>
      <c r="Q3712" s="92"/>
      <c r="R3712" s="92"/>
      <c r="S3712">
        <v>-1</v>
      </c>
      <c r="T3712">
        <v>0</v>
      </c>
      <c r="U3712" s="82" t="s">
        <v>328</v>
      </c>
      <c r="V3712" s="92"/>
      <c r="W3712">
        <v>2285.014404296875</v>
      </c>
      <c r="X3712" s="92"/>
      <c r="Y3712">
        <v>0</v>
      </c>
      <c r="Z3712">
        <v>90.039016723632813</v>
      </c>
      <c r="AA3712">
        <v>90.039016723632813</v>
      </c>
      <c r="AB3712">
        <v>0</v>
      </c>
      <c r="AC3712">
        <v>-1</v>
      </c>
      <c r="AD3712">
        <v>0</v>
      </c>
      <c r="AE3712">
        <v>0</v>
      </c>
      <c r="AF3712">
        <v>0</v>
      </c>
      <c r="AG3712">
        <v>366</v>
      </c>
      <c r="AH3712">
        <v>8784</v>
      </c>
      <c r="AI3712">
        <v>1.1431649181758985E-4</v>
      </c>
      <c r="AJ3712">
        <v>39.404140472412109</v>
      </c>
      <c r="AK3712">
        <v>0</v>
      </c>
      <c r="AL3712">
        <v>0</v>
      </c>
      <c r="AM3712">
        <v>90.039016723632813</v>
      </c>
      <c r="AN3712">
        <v>39.404140472412109</v>
      </c>
      <c r="AO3712" s="92"/>
      <c r="AP3712" s="82" t="s">
        <v>343</v>
      </c>
      <c r="AQ3712" s="82" t="s">
        <v>326</v>
      </c>
      <c r="AR3712" s="82"/>
      <c r="AS3712">
        <v>0</v>
      </c>
      <c r="AT3712">
        <v>0</v>
      </c>
      <c r="AU3712">
        <v>2036</v>
      </c>
      <c r="AY3712">
        <v>0</v>
      </c>
      <c r="AZ3712">
        <v>0</v>
      </c>
      <c r="BA3712" s="82" t="s">
        <v>398</v>
      </c>
      <c r="BB3712">
        <v>15302</v>
      </c>
      <c r="BC3712">
        <v>2275.556884765625</v>
      </c>
      <c r="BD3712" s="92"/>
      <c r="BE3712" s="92"/>
      <c r="BF3712">
        <v>2285.014404296875</v>
      </c>
      <c r="BG3712">
        <v>0</v>
      </c>
      <c r="BH3712">
        <v>0</v>
      </c>
      <c r="BI3712" s="92"/>
      <c r="BJ3712" s="92"/>
      <c r="BK3712" s="92"/>
      <c r="BL3712">
        <v>0</v>
      </c>
    </row>
    <row r="3713" spans="1:64" x14ac:dyDescent="0.25">
      <c r="A3713" s="82" t="s">
        <v>297</v>
      </c>
      <c r="B3713" s="82" t="s">
        <v>397</v>
      </c>
      <c r="C3713" s="82" t="s">
        <v>110</v>
      </c>
      <c r="D3713" s="82" t="s">
        <v>311</v>
      </c>
      <c r="E3713" s="82" t="s">
        <v>312</v>
      </c>
      <c r="F3713" s="82" t="s">
        <v>345</v>
      </c>
      <c r="G3713" s="82" t="s">
        <v>345</v>
      </c>
      <c r="H3713">
        <v>0.26013368368148804</v>
      </c>
      <c r="I3713">
        <v>2275.556884765625</v>
      </c>
      <c r="J3713">
        <v>0.26013368368148804</v>
      </c>
      <c r="K3713" s="92"/>
      <c r="L3713">
        <v>0</v>
      </c>
      <c r="M3713" s="92"/>
      <c r="N3713" s="92"/>
      <c r="O3713" s="92"/>
      <c r="P3713">
        <v>892.1632080078125</v>
      </c>
      <c r="Q3713" s="92"/>
      <c r="R3713" s="92"/>
      <c r="S3713">
        <v>-1</v>
      </c>
      <c r="T3713">
        <v>0</v>
      </c>
      <c r="U3713" s="82" t="s">
        <v>328</v>
      </c>
      <c r="V3713" s="92"/>
      <c r="W3713">
        <v>2285.014404296875</v>
      </c>
      <c r="X3713" s="92"/>
      <c r="Y3713">
        <v>0</v>
      </c>
      <c r="Z3713">
        <v>90.039016723632813</v>
      </c>
      <c r="AA3713">
        <v>90.039016723632813</v>
      </c>
      <c r="AB3713">
        <v>0</v>
      </c>
      <c r="AC3713">
        <v>-1</v>
      </c>
      <c r="AD3713">
        <v>0</v>
      </c>
      <c r="AE3713">
        <v>0</v>
      </c>
      <c r="AF3713">
        <v>0</v>
      </c>
      <c r="AG3713">
        <v>366</v>
      </c>
      <c r="AH3713">
        <v>8784</v>
      </c>
      <c r="AI3713">
        <v>1.1431649181758985E-4</v>
      </c>
      <c r="AJ3713">
        <v>39.404140472412109</v>
      </c>
      <c r="AK3713">
        <v>0</v>
      </c>
      <c r="AL3713">
        <v>0</v>
      </c>
      <c r="AM3713">
        <v>90.039016723632813</v>
      </c>
      <c r="AN3713">
        <v>39.404140472412109</v>
      </c>
      <c r="AO3713" s="92"/>
      <c r="AP3713" s="82" t="s">
        <v>343</v>
      </c>
      <c r="AQ3713" s="82" t="s">
        <v>326</v>
      </c>
      <c r="AR3713" s="82"/>
      <c r="AS3713">
        <v>0</v>
      </c>
      <c r="AT3713">
        <v>0</v>
      </c>
      <c r="AU3713">
        <v>2036</v>
      </c>
      <c r="AY3713">
        <v>0</v>
      </c>
      <c r="AZ3713">
        <v>0</v>
      </c>
      <c r="BA3713" s="82" t="s">
        <v>398</v>
      </c>
      <c r="BB3713">
        <v>15303</v>
      </c>
      <c r="BC3713">
        <v>2275.556884765625</v>
      </c>
      <c r="BD3713" s="92"/>
      <c r="BE3713" s="92"/>
      <c r="BF3713">
        <v>2285.014404296875</v>
      </c>
      <c r="BG3713">
        <v>0</v>
      </c>
      <c r="BH3713">
        <v>0</v>
      </c>
      <c r="BI3713" s="92"/>
      <c r="BJ3713" s="92"/>
      <c r="BK3713" s="92"/>
      <c r="BL3713">
        <v>0</v>
      </c>
    </row>
    <row r="3714" spans="1:64" x14ac:dyDescent="0.25">
      <c r="A3714" s="82" t="s">
        <v>297</v>
      </c>
      <c r="B3714" s="82" t="s">
        <v>397</v>
      </c>
      <c r="C3714" s="82" t="s">
        <v>110</v>
      </c>
      <c r="D3714" s="82" t="s">
        <v>313</v>
      </c>
      <c r="E3714" s="82" t="s">
        <v>314</v>
      </c>
      <c r="F3714" s="82" t="s">
        <v>345</v>
      </c>
      <c r="G3714" s="82" t="s">
        <v>345</v>
      </c>
      <c r="H3714">
        <v>0.26013368368148804</v>
      </c>
      <c r="I3714">
        <v>2275.556884765625</v>
      </c>
      <c r="J3714">
        <v>0.26013368368148804</v>
      </c>
      <c r="K3714" s="92"/>
      <c r="L3714">
        <v>0</v>
      </c>
      <c r="M3714" s="92"/>
      <c r="N3714" s="92"/>
      <c r="O3714" s="92"/>
      <c r="P3714">
        <v>892.1632080078125</v>
      </c>
      <c r="Q3714" s="92"/>
      <c r="R3714" s="92"/>
      <c r="S3714">
        <v>-1</v>
      </c>
      <c r="T3714">
        <v>0</v>
      </c>
      <c r="U3714" s="82" t="s">
        <v>328</v>
      </c>
      <c r="V3714" s="92"/>
      <c r="W3714">
        <v>2285.014404296875</v>
      </c>
      <c r="X3714" s="92"/>
      <c r="Y3714">
        <v>0</v>
      </c>
      <c r="Z3714">
        <v>90.039016723632813</v>
      </c>
      <c r="AA3714">
        <v>90.039016723632813</v>
      </c>
      <c r="AB3714">
        <v>0</v>
      </c>
      <c r="AC3714">
        <v>-1</v>
      </c>
      <c r="AD3714">
        <v>0</v>
      </c>
      <c r="AE3714">
        <v>0</v>
      </c>
      <c r="AF3714">
        <v>0</v>
      </c>
      <c r="AG3714">
        <v>366</v>
      </c>
      <c r="AH3714">
        <v>8784</v>
      </c>
      <c r="AI3714">
        <v>1.1431649181758985E-4</v>
      </c>
      <c r="AJ3714">
        <v>39.404140472412109</v>
      </c>
      <c r="AK3714">
        <v>0</v>
      </c>
      <c r="AL3714">
        <v>0</v>
      </c>
      <c r="AM3714">
        <v>90.039016723632813</v>
      </c>
      <c r="AN3714">
        <v>39.404140472412109</v>
      </c>
      <c r="AO3714" s="92"/>
      <c r="AP3714" s="82" t="s">
        <v>343</v>
      </c>
      <c r="AQ3714" s="82" t="s">
        <v>326</v>
      </c>
      <c r="AR3714" s="82"/>
      <c r="AS3714">
        <v>0</v>
      </c>
      <c r="AT3714">
        <v>0</v>
      </c>
      <c r="AU3714">
        <v>2036</v>
      </c>
      <c r="AY3714">
        <v>0</v>
      </c>
      <c r="AZ3714">
        <v>0</v>
      </c>
      <c r="BA3714" s="82" t="s">
        <v>398</v>
      </c>
      <c r="BB3714">
        <v>15304</v>
      </c>
      <c r="BC3714">
        <v>2275.556884765625</v>
      </c>
      <c r="BD3714" s="92"/>
      <c r="BE3714" s="92"/>
      <c r="BF3714">
        <v>2285.014404296875</v>
      </c>
      <c r="BG3714">
        <v>0</v>
      </c>
      <c r="BH3714">
        <v>0</v>
      </c>
      <c r="BI3714" s="92"/>
      <c r="BJ3714" s="92"/>
      <c r="BK3714" s="92"/>
      <c r="BL3714">
        <v>0</v>
      </c>
    </row>
    <row r="3715" spans="1:64" x14ac:dyDescent="0.25">
      <c r="A3715" s="82" t="s">
        <v>297</v>
      </c>
      <c r="B3715" s="82" t="s">
        <v>397</v>
      </c>
      <c r="C3715" s="82" t="s">
        <v>110</v>
      </c>
      <c r="D3715" s="82" t="s">
        <v>298</v>
      </c>
      <c r="E3715" s="82" t="s">
        <v>55</v>
      </c>
      <c r="F3715" s="82" t="s">
        <v>346</v>
      </c>
      <c r="G3715" s="82" t="s">
        <v>346</v>
      </c>
      <c r="H3715">
        <v>419.24359130859375</v>
      </c>
      <c r="I3715">
        <v>458.34097290039063</v>
      </c>
      <c r="J3715">
        <v>135.47138977050781</v>
      </c>
      <c r="K3715" s="92"/>
      <c r="L3715">
        <v>0</v>
      </c>
      <c r="M3715" s="92"/>
      <c r="N3715" s="92"/>
      <c r="O3715" s="92"/>
      <c r="P3715">
        <v>49041.3515625</v>
      </c>
      <c r="Q3715" s="92"/>
      <c r="R3715" s="92"/>
      <c r="S3715">
        <v>-1</v>
      </c>
      <c r="T3715">
        <v>11948406</v>
      </c>
      <c r="U3715" s="82" t="s">
        <v>300</v>
      </c>
      <c r="V3715" s="92"/>
      <c r="W3715">
        <v>1189980.625</v>
      </c>
      <c r="X3715" s="92"/>
      <c r="Y3715">
        <v>125.77307891845703</v>
      </c>
      <c r="Z3715">
        <v>58012.09375</v>
      </c>
      <c r="AA3715">
        <v>58012.09375</v>
      </c>
      <c r="AB3715">
        <v>0</v>
      </c>
      <c r="AC3715">
        <v>-1</v>
      </c>
      <c r="AD3715">
        <v>0</v>
      </c>
      <c r="AE3715">
        <v>0</v>
      </c>
      <c r="AF3715">
        <v>3326.23876953125</v>
      </c>
      <c r="AG3715">
        <v>67</v>
      </c>
      <c r="AH3715">
        <v>3668</v>
      </c>
      <c r="AI3715">
        <v>0.29556900262832642</v>
      </c>
      <c r="AJ3715">
        <v>48.750450134277344</v>
      </c>
      <c r="AK3715">
        <v>47448.3125</v>
      </c>
      <c r="AL3715">
        <v>39.873180389404297</v>
      </c>
      <c r="AM3715">
        <v>10563.7802734375</v>
      </c>
      <c r="AN3715">
        <v>8.8772706985473633</v>
      </c>
      <c r="AO3715" s="92"/>
      <c r="AP3715" s="82" t="s">
        <v>347</v>
      </c>
      <c r="AQ3715" s="82" t="s">
        <v>326</v>
      </c>
      <c r="AR3715" s="82"/>
      <c r="AS3715">
        <v>0</v>
      </c>
      <c r="AT3715">
        <v>0</v>
      </c>
      <c r="AU3715">
        <v>2036</v>
      </c>
      <c r="AY3715">
        <v>0</v>
      </c>
      <c r="AZ3715">
        <v>0</v>
      </c>
      <c r="BA3715" s="82" t="s">
        <v>398</v>
      </c>
      <c r="BB3715">
        <v>15305</v>
      </c>
      <c r="BC3715">
        <v>480</v>
      </c>
      <c r="BD3715" s="92"/>
      <c r="BE3715" s="92"/>
      <c r="BF3715">
        <v>1189980.625</v>
      </c>
      <c r="BG3715">
        <v>0</v>
      </c>
      <c r="BH3715">
        <v>0</v>
      </c>
      <c r="BI3715" s="92"/>
      <c r="BJ3715" s="92"/>
      <c r="BK3715" s="92"/>
      <c r="BL3715">
        <v>0</v>
      </c>
    </row>
    <row r="3716" spans="1:64" x14ac:dyDescent="0.25">
      <c r="A3716" s="82" t="s">
        <v>297</v>
      </c>
      <c r="B3716" s="82" t="s">
        <v>397</v>
      </c>
      <c r="C3716" s="82" t="s">
        <v>110</v>
      </c>
      <c r="D3716" s="82" t="s">
        <v>303</v>
      </c>
      <c r="E3716" s="82" t="s">
        <v>304</v>
      </c>
      <c r="F3716" s="82" t="s">
        <v>346</v>
      </c>
      <c r="G3716" s="82" t="s">
        <v>346</v>
      </c>
      <c r="H3716">
        <v>419.24359130859375</v>
      </c>
      <c r="I3716">
        <v>458.34097290039063</v>
      </c>
      <c r="J3716">
        <v>135.47138977050781</v>
      </c>
      <c r="K3716" s="92"/>
      <c r="L3716">
        <v>0</v>
      </c>
      <c r="M3716" s="92"/>
      <c r="N3716" s="92"/>
      <c r="O3716" s="92"/>
      <c r="P3716">
        <v>49041.3515625</v>
      </c>
      <c r="Q3716" s="92"/>
      <c r="R3716" s="92"/>
      <c r="S3716">
        <v>-1</v>
      </c>
      <c r="T3716">
        <v>11948406</v>
      </c>
      <c r="U3716" s="82" t="s">
        <v>300</v>
      </c>
      <c r="V3716" s="92"/>
      <c r="W3716">
        <v>1189980.625</v>
      </c>
      <c r="X3716" s="92"/>
      <c r="Y3716">
        <v>125.77307891845703</v>
      </c>
      <c r="Z3716">
        <v>58012.09375</v>
      </c>
      <c r="AA3716">
        <v>58012.09375</v>
      </c>
      <c r="AB3716">
        <v>0</v>
      </c>
      <c r="AC3716">
        <v>-1</v>
      </c>
      <c r="AD3716">
        <v>0</v>
      </c>
      <c r="AE3716">
        <v>0</v>
      </c>
      <c r="AF3716">
        <v>3326.23876953125</v>
      </c>
      <c r="AG3716">
        <v>67</v>
      </c>
      <c r="AH3716">
        <v>3668</v>
      </c>
      <c r="AI3716">
        <v>0.29556900262832642</v>
      </c>
      <c r="AJ3716">
        <v>48.750450134277344</v>
      </c>
      <c r="AK3716">
        <v>47448.3125</v>
      </c>
      <c r="AL3716">
        <v>39.873180389404297</v>
      </c>
      <c r="AM3716">
        <v>10563.7802734375</v>
      </c>
      <c r="AN3716">
        <v>8.8772706985473633</v>
      </c>
      <c r="AO3716" s="92"/>
      <c r="AP3716" s="82" t="s">
        <v>347</v>
      </c>
      <c r="AQ3716" s="82" t="s">
        <v>326</v>
      </c>
      <c r="AR3716" s="82"/>
      <c r="AS3716">
        <v>0</v>
      </c>
      <c r="AT3716">
        <v>0</v>
      </c>
      <c r="AU3716">
        <v>2036</v>
      </c>
      <c r="AY3716">
        <v>0</v>
      </c>
      <c r="AZ3716">
        <v>0</v>
      </c>
      <c r="BA3716" s="82" t="s">
        <v>398</v>
      </c>
      <c r="BB3716">
        <v>15306</v>
      </c>
      <c r="BC3716">
        <v>480</v>
      </c>
      <c r="BD3716" s="92"/>
      <c r="BE3716" s="92"/>
      <c r="BF3716">
        <v>1189980.625</v>
      </c>
      <c r="BG3716">
        <v>0</v>
      </c>
      <c r="BH3716">
        <v>0</v>
      </c>
      <c r="BI3716" s="92"/>
      <c r="BJ3716" s="92"/>
      <c r="BK3716" s="92"/>
      <c r="BL3716">
        <v>0</v>
      </c>
    </row>
    <row r="3717" spans="1:64" x14ac:dyDescent="0.25">
      <c r="A3717" s="82" t="s">
        <v>297</v>
      </c>
      <c r="B3717" s="82" t="s">
        <v>397</v>
      </c>
      <c r="C3717" s="82" t="s">
        <v>110</v>
      </c>
      <c r="D3717" s="82" t="s">
        <v>305</v>
      </c>
      <c r="E3717" s="82" t="s">
        <v>58</v>
      </c>
      <c r="F3717" s="82" t="s">
        <v>346</v>
      </c>
      <c r="G3717" s="82" t="s">
        <v>346</v>
      </c>
      <c r="H3717">
        <v>419.24359130859375</v>
      </c>
      <c r="I3717">
        <v>458.34097290039063</v>
      </c>
      <c r="J3717">
        <v>135.47138977050781</v>
      </c>
      <c r="K3717" s="92"/>
      <c r="L3717">
        <v>0</v>
      </c>
      <c r="M3717" s="92"/>
      <c r="N3717" s="92"/>
      <c r="O3717" s="92"/>
      <c r="P3717">
        <v>49041.3515625</v>
      </c>
      <c r="Q3717" s="92"/>
      <c r="R3717" s="92"/>
      <c r="S3717">
        <v>-1</v>
      </c>
      <c r="T3717">
        <v>11948406</v>
      </c>
      <c r="U3717" s="82" t="s">
        <v>300</v>
      </c>
      <c r="V3717" s="92"/>
      <c r="W3717">
        <v>1189980.625</v>
      </c>
      <c r="X3717" s="92"/>
      <c r="Y3717">
        <v>125.77307891845703</v>
      </c>
      <c r="Z3717">
        <v>58012.09375</v>
      </c>
      <c r="AA3717">
        <v>58012.09375</v>
      </c>
      <c r="AB3717">
        <v>0</v>
      </c>
      <c r="AC3717">
        <v>-1</v>
      </c>
      <c r="AD3717">
        <v>0</v>
      </c>
      <c r="AE3717">
        <v>0</v>
      </c>
      <c r="AF3717">
        <v>3326.23876953125</v>
      </c>
      <c r="AG3717">
        <v>67</v>
      </c>
      <c r="AH3717">
        <v>3668</v>
      </c>
      <c r="AI3717">
        <v>0.29556900262832642</v>
      </c>
      <c r="AJ3717">
        <v>48.750450134277344</v>
      </c>
      <c r="AK3717">
        <v>47448.3125</v>
      </c>
      <c r="AL3717">
        <v>39.873180389404297</v>
      </c>
      <c r="AM3717">
        <v>10563.7802734375</v>
      </c>
      <c r="AN3717">
        <v>8.8772706985473633</v>
      </c>
      <c r="AO3717" s="92"/>
      <c r="AP3717" s="82" t="s">
        <v>347</v>
      </c>
      <c r="AQ3717" s="82" t="s">
        <v>326</v>
      </c>
      <c r="AR3717" s="82"/>
      <c r="AS3717">
        <v>0</v>
      </c>
      <c r="AT3717">
        <v>0</v>
      </c>
      <c r="AU3717">
        <v>2036</v>
      </c>
      <c r="AY3717">
        <v>0</v>
      </c>
      <c r="AZ3717">
        <v>0</v>
      </c>
      <c r="BA3717" s="82" t="s">
        <v>398</v>
      </c>
      <c r="BB3717">
        <v>15307</v>
      </c>
      <c r="BC3717">
        <v>480</v>
      </c>
      <c r="BD3717" s="92"/>
      <c r="BE3717" s="92"/>
      <c r="BF3717">
        <v>1189980.625</v>
      </c>
      <c r="BG3717">
        <v>0</v>
      </c>
      <c r="BH3717">
        <v>0</v>
      </c>
      <c r="BI3717" s="92"/>
      <c r="BJ3717" s="92"/>
      <c r="BK3717" s="92"/>
      <c r="BL3717">
        <v>0</v>
      </c>
    </row>
    <row r="3718" spans="1:64" x14ac:dyDescent="0.25">
      <c r="A3718" s="82" t="s">
        <v>297</v>
      </c>
      <c r="B3718" s="82" t="s">
        <v>397</v>
      </c>
      <c r="C3718" s="82" t="s">
        <v>110</v>
      </c>
      <c r="D3718" s="82" t="s">
        <v>306</v>
      </c>
      <c r="E3718" s="82" t="s">
        <v>59</v>
      </c>
      <c r="F3718" s="82" t="s">
        <v>346</v>
      </c>
      <c r="G3718" s="82" t="s">
        <v>346</v>
      </c>
      <c r="H3718">
        <v>209.62179565429688</v>
      </c>
      <c r="I3718">
        <v>229.17048645019531</v>
      </c>
      <c r="J3718">
        <v>67.735694885253906</v>
      </c>
      <c r="K3718" s="92"/>
      <c r="L3718">
        <v>0</v>
      </c>
      <c r="M3718" s="92"/>
      <c r="N3718" s="92"/>
      <c r="O3718" s="92"/>
      <c r="P3718">
        <v>24520.67578125</v>
      </c>
      <c r="Q3718" s="92"/>
      <c r="R3718" s="92"/>
      <c r="S3718">
        <v>-1</v>
      </c>
      <c r="T3718">
        <v>5974203</v>
      </c>
      <c r="U3718" s="82" t="s">
        <v>300</v>
      </c>
      <c r="V3718" s="92"/>
      <c r="W3718">
        <v>594990.3125</v>
      </c>
      <c r="X3718" s="92"/>
      <c r="Y3718">
        <v>62.886539459228516</v>
      </c>
      <c r="Z3718">
        <v>29006.046875</v>
      </c>
      <c r="AA3718">
        <v>29006.046875</v>
      </c>
      <c r="AB3718">
        <v>0</v>
      </c>
      <c r="AC3718">
        <v>-1</v>
      </c>
      <c r="AD3718">
        <v>0</v>
      </c>
      <c r="AE3718">
        <v>0</v>
      </c>
      <c r="AF3718">
        <v>1663.119384765625</v>
      </c>
      <c r="AG3718">
        <v>67</v>
      </c>
      <c r="AH3718">
        <v>3668</v>
      </c>
      <c r="AI3718">
        <v>0.29556900262832642</v>
      </c>
      <c r="AJ3718">
        <v>48.750450134277344</v>
      </c>
      <c r="AK3718">
        <v>23724.15625</v>
      </c>
      <c r="AL3718">
        <v>39.873180389404297</v>
      </c>
      <c r="AM3718">
        <v>5281.89013671875</v>
      </c>
      <c r="AN3718">
        <v>8.8772706985473633</v>
      </c>
      <c r="AO3718" s="92"/>
      <c r="AP3718" s="82" t="s">
        <v>347</v>
      </c>
      <c r="AQ3718" s="82" t="s">
        <v>326</v>
      </c>
      <c r="AR3718" s="82"/>
      <c r="AS3718">
        <v>0</v>
      </c>
      <c r="AT3718">
        <v>0</v>
      </c>
      <c r="AU3718">
        <v>2036</v>
      </c>
      <c r="AY3718">
        <v>0</v>
      </c>
      <c r="AZ3718">
        <v>0</v>
      </c>
      <c r="BA3718" s="82" t="s">
        <v>398</v>
      </c>
      <c r="BB3718">
        <v>15308</v>
      </c>
      <c r="BC3718">
        <v>240</v>
      </c>
      <c r="BD3718" s="92"/>
      <c r="BE3718" s="92"/>
      <c r="BF3718">
        <v>594990.3125</v>
      </c>
      <c r="BG3718">
        <v>0</v>
      </c>
      <c r="BH3718">
        <v>0</v>
      </c>
      <c r="BI3718" s="92"/>
      <c r="BJ3718" s="92"/>
      <c r="BK3718" s="92"/>
      <c r="BL3718">
        <v>0</v>
      </c>
    </row>
    <row r="3719" spans="1:64" x14ac:dyDescent="0.25">
      <c r="A3719" s="82" t="s">
        <v>297</v>
      </c>
      <c r="B3719" s="82" t="s">
        <v>397</v>
      </c>
      <c r="C3719" s="82" t="s">
        <v>110</v>
      </c>
      <c r="D3719" s="82" t="s">
        <v>307</v>
      </c>
      <c r="E3719" s="82" t="s">
        <v>60</v>
      </c>
      <c r="F3719" s="82" t="s">
        <v>346</v>
      </c>
      <c r="G3719" s="82" t="s">
        <v>346</v>
      </c>
      <c r="H3719">
        <v>419.24359130859375</v>
      </c>
      <c r="I3719">
        <v>458.34097290039063</v>
      </c>
      <c r="J3719">
        <v>135.47138977050781</v>
      </c>
      <c r="K3719" s="92"/>
      <c r="L3719">
        <v>0</v>
      </c>
      <c r="M3719" s="92"/>
      <c r="N3719" s="92"/>
      <c r="O3719" s="92"/>
      <c r="P3719">
        <v>49041.3515625</v>
      </c>
      <c r="Q3719" s="92"/>
      <c r="R3719" s="92"/>
      <c r="S3719">
        <v>-1</v>
      </c>
      <c r="T3719">
        <v>11948406</v>
      </c>
      <c r="U3719" s="82" t="s">
        <v>300</v>
      </c>
      <c r="V3719" s="92"/>
      <c r="W3719">
        <v>1189980.625</v>
      </c>
      <c r="X3719" s="92"/>
      <c r="Y3719">
        <v>125.77307891845703</v>
      </c>
      <c r="Z3719">
        <v>58012.09375</v>
      </c>
      <c r="AA3719">
        <v>58012.09375</v>
      </c>
      <c r="AB3719">
        <v>0</v>
      </c>
      <c r="AC3719">
        <v>-1</v>
      </c>
      <c r="AD3719">
        <v>0</v>
      </c>
      <c r="AE3719">
        <v>0</v>
      </c>
      <c r="AF3719">
        <v>3326.23876953125</v>
      </c>
      <c r="AG3719">
        <v>67</v>
      </c>
      <c r="AH3719">
        <v>3668</v>
      </c>
      <c r="AI3719">
        <v>0.29556900262832642</v>
      </c>
      <c r="AJ3719">
        <v>48.750450134277344</v>
      </c>
      <c r="AK3719">
        <v>47448.3125</v>
      </c>
      <c r="AL3719">
        <v>39.873180389404297</v>
      </c>
      <c r="AM3719">
        <v>10563.7802734375</v>
      </c>
      <c r="AN3719">
        <v>8.8772706985473633</v>
      </c>
      <c r="AO3719" s="92"/>
      <c r="AP3719" s="82" t="s">
        <v>347</v>
      </c>
      <c r="AQ3719" s="82" t="s">
        <v>326</v>
      </c>
      <c r="AR3719" s="82"/>
      <c r="AS3719">
        <v>0</v>
      </c>
      <c r="AT3719">
        <v>0</v>
      </c>
      <c r="AU3719">
        <v>2036</v>
      </c>
      <c r="AY3719">
        <v>0</v>
      </c>
      <c r="AZ3719">
        <v>0</v>
      </c>
      <c r="BA3719" s="82" t="s">
        <v>398</v>
      </c>
      <c r="BB3719">
        <v>15309</v>
      </c>
      <c r="BC3719">
        <v>480</v>
      </c>
      <c r="BD3719" s="92"/>
      <c r="BE3719" s="92"/>
      <c r="BF3719">
        <v>1189980.625</v>
      </c>
      <c r="BG3719">
        <v>0</v>
      </c>
      <c r="BH3719">
        <v>0</v>
      </c>
      <c r="BI3719" s="92"/>
      <c r="BJ3719" s="92"/>
      <c r="BK3719" s="92"/>
      <c r="BL3719">
        <v>0</v>
      </c>
    </row>
    <row r="3720" spans="1:64" x14ac:dyDescent="0.25">
      <c r="A3720" s="82" t="s">
        <v>297</v>
      </c>
      <c r="B3720" s="82" t="s">
        <v>397</v>
      </c>
      <c r="C3720" s="82" t="s">
        <v>110</v>
      </c>
      <c r="D3720" s="82" t="s">
        <v>309</v>
      </c>
      <c r="E3720" s="82" t="s">
        <v>310</v>
      </c>
      <c r="F3720" s="82" t="s">
        <v>346</v>
      </c>
      <c r="G3720" s="82" t="s">
        <v>346</v>
      </c>
      <c r="H3720">
        <v>419.24359130859375</v>
      </c>
      <c r="I3720">
        <v>458.34097290039063</v>
      </c>
      <c r="J3720">
        <v>135.47138977050781</v>
      </c>
      <c r="K3720" s="92"/>
      <c r="L3720">
        <v>0</v>
      </c>
      <c r="M3720" s="92"/>
      <c r="N3720" s="92"/>
      <c r="O3720" s="92"/>
      <c r="P3720">
        <v>49041.3515625</v>
      </c>
      <c r="Q3720" s="92"/>
      <c r="R3720" s="92"/>
      <c r="S3720">
        <v>-1</v>
      </c>
      <c r="T3720">
        <v>11948406</v>
      </c>
      <c r="U3720" s="82" t="s">
        <v>300</v>
      </c>
      <c r="V3720" s="92"/>
      <c r="W3720">
        <v>1189980.625</v>
      </c>
      <c r="X3720" s="92"/>
      <c r="Y3720">
        <v>125.77307891845703</v>
      </c>
      <c r="Z3720">
        <v>58012.09375</v>
      </c>
      <c r="AA3720">
        <v>58012.09375</v>
      </c>
      <c r="AB3720">
        <v>0</v>
      </c>
      <c r="AC3720">
        <v>-1</v>
      </c>
      <c r="AD3720">
        <v>0</v>
      </c>
      <c r="AE3720">
        <v>0</v>
      </c>
      <c r="AF3720">
        <v>3326.23876953125</v>
      </c>
      <c r="AG3720">
        <v>67</v>
      </c>
      <c r="AH3720">
        <v>3668</v>
      </c>
      <c r="AI3720">
        <v>0.29556900262832642</v>
      </c>
      <c r="AJ3720">
        <v>48.750450134277344</v>
      </c>
      <c r="AK3720">
        <v>47448.3125</v>
      </c>
      <c r="AL3720">
        <v>39.873180389404297</v>
      </c>
      <c r="AM3720">
        <v>10563.7802734375</v>
      </c>
      <c r="AN3720">
        <v>8.8772706985473633</v>
      </c>
      <c r="AO3720" s="92"/>
      <c r="AP3720" s="82" t="s">
        <v>347</v>
      </c>
      <c r="AQ3720" s="82" t="s">
        <v>326</v>
      </c>
      <c r="AR3720" s="82"/>
      <c r="AS3720">
        <v>0</v>
      </c>
      <c r="AT3720">
        <v>0</v>
      </c>
      <c r="AU3720">
        <v>2036</v>
      </c>
      <c r="AY3720">
        <v>0</v>
      </c>
      <c r="AZ3720">
        <v>0</v>
      </c>
      <c r="BA3720" s="82" t="s">
        <v>398</v>
      </c>
      <c r="BB3720">
        <v>15310</v>
      </c>
      <c r="BC3720">
        <v>480</v>
      </c>
      <c r="BD3720" s="92"/>
      <c r="BE3720" s="92"/>
      <c r="BF3720">
        <v>1189980.625</v>
      </c>
      <c r="BG3720">
        <v>0</v>
      </c>
      <c r="BH3720">
        <v>0</v>
      </c>
      <c r="BI3720" s="92"/>
      <c r="BJ3720" s="92"/>
      <c r="BK3720" s="92"/>
      <c r="BL3720">
        <v>0</v>
      </c>
    </row>
    <row r="3721" spans="1:64" x14ac:dyDescent="0.25">
      <c r="A3721" s="82" t="s">
        <v>297</v>
      </c>
      <c r="B3721" s="82" t="s">
        <v>397</v>
      </c>
      <c r="C3721" s="82" t="s">
        <v>110</v>
      </c>
      <c r="D3721" s="82" t="s">
        <v>311</v>
      </c>
      <c r="E3721" s="82" t="s">
        <v>312</v>
      </c>
      <c r="F3721" s="82" t="s">
        <v>346</v>
      </c>
      <c r="G3721" s="82" t="s">
        <v>346</v>
      </c>
      <c r="H3721">
        <v>209.62179565429688</v>
      </c>
      <c r="I3721">
        <v>229.17048645019531</v>
      </c>
      <c r="J3721">
        <v>67.735694885253906</v>
      </c>
      <c r="K3721" s="92"/>
      <c r="L3721">
        <v>0</v>
      </c>
      <c r="M3721" s="92"/>
      <c r="N3721" s="92"/>
      <c r="O3721" s="92"/>
      <c r="P3721">
        <v>24520.67578125</v>
      </c>
      <c r="Q3721" s="92"/>
      <c r="R3721" s="92"/>
      <c r="S3721">
        <v>-1</v>
      </c>
      <c r="T3721">
        <v>5974203</v>
      </c>
      <c r="U3721" s="82" t="s">
        <v>300</v>
      </c>
      <c r="V3721" s="92"/>
      <c r="W3721">
        <v>594990.3125</v>
      </c>
      <c r="X3721" s="92"/>
      <c r="Y3721">
        <v>62.886539459228516</v>
      </c>
      <c r="Z3721">
        <v>29006.046875</v>
      </c>
      <c r="AA3721">
        <v>29006.046875</v>
      </c>
      <c r="AB3721">
        <v>0</v>
      </c>
      <c r="AC3721">
        <v>-1</v>
      </c>
      <c r="AD3721">
        <v>0</v>
      </c>
      <c r="AE3721">
        <v>0</v>
      </c>
      <c r="AF3721">
        <v>1663.119384765625</v>
      </c>
      <c r="AG3721">
        <v>67</v>
      </c>
      <c r="AH3721">
        <v>3668</v>
      </c>
      <c r="AI3721">
        <v>0.29556900262832642</v>
      </c>
      <c r="AJ3721">
        <v>48.750450134277344</v>
      </c>
      <c r="AK3721">
        <v>23724.15625</v>
      </c>
      <c r="AL3721">
        <v>39.873180389404297</v>
      </c>
      <c r="AM3721">
        <v>5281.89013671875</v>
      </c>
      <c r="AN3721">
        <v>8.8772706985473633</v>
      </c>
      <c r="AO3721" s="92"/>
      <c r="AP3721" s="82" t="s">
        <v>347</v>
      </c>
      <c r="AQ3721" s="82" t="s">
        <v>326</v>
      </c>
      <c r="AR3721" s="82"/>
      <c r="AS3721">
        <v>0</v>
      </c>
      <c r="AT3721">
        <v>0</v>
      </c>
      <c r="AU3721">
        <v>2036</v>
      </c>
      <c r="AY3721">
        <v>0</v>
      </c>
      <c r="AZ3721">
        <v>0</v>
      </c>
      <c r="BA3721" s="82" t="s">
        <v>398</v>
      </c>
      <c r="BB3721">
        <v>15311</v>
      </c>
      <c r="BC3721">
        <v>240</v>
      </c>
      <c r="BD3721" s="92"/>
      <c r="BE3721" s="92"/>
      <c r="BF3721">
        <v>594990.3125</v>
      </c>
      <c r="BG3721">
        <v>0</v>
      </c>
      <c r="BH3721">
        <v>0</v>
      </c>
      <c r="BI3721" s="92"/>
      <c r="BJ3721" s="92"/>
      <c r="BK3721" s="92"/>
      <c r="BL3721">
        <v>0</v>
      </c>
    </row>
    <row r="3722" spans="1:64" x14ac:dyDescent="0.25">
      <c r="A3722" s="82" t="s">
        <v>297</v>
      </c>
      <c r="B3722" s="82" t="s">
        <v>397</v>
      </c>
      <c r="C3722" s="82" t="s">
        <v>110</v>
      </c>
      <c r="D3722" s="82" t="s">
        <v>313</v>
      </c>
      <c r="E3722" s="82" t="s">
        <v>314</v>
      </c>
      <c r="F3722" s="82" t="s">
        <v>346</v>
      </c>
      <c r="G3722" s="82" t="s">
        <v>346</v>
      </c>
      <c r="H3722">
        <v>419.24359130859375</v>
      </c>
      <c r="I3722">
        <v>458.34097290039063</v>
      </c>
      <c r="J3722">
        <v>135.47138977050781</v>
      </c>
      <c r="K3722" s="92"/>
      <c r="L3722">
        <v>0</v>
      </c>
      <c r="M3722" s="92"/>
      <c r="N3722" s="92"/>
      <c r="O3722" s="92"/>
      <c r="P3722">
        <v>49041.3515625</v>
      </c>
      <c r="Q3722" s="92"/>
      <c r="R3722" s="92"/>
      <c r="S3722">
        <v>-1</v>
      </c>
      <c r="T3722">
        <v>11948406</v>
      </c>
      <c r="U3722" s="82" t="s">
        <v>300</v>
      </c>
      <c r="V3722" s="92"/>
      <c r="W3722">
        <v>1189980.625</v>
      </c>
      <c r="X3722" s="92"/>
      <c r="Y3722">
        <v>125.77307891845703</v>
      </c>
      <c r="Z3722">
        <v>58012.09375</v>
      </c>
      <c r="AA3722">
        <v>58012.09375</v>
      </c>
      <c r="AB3722">
        <v>0</v>
      </c>
      <c r="AC3722">
        <v>-1</v>
      </c>
      <c r="AD3722">
        <v>0</v>
      </c>
      <c r="AE3722">
        <v>0</v>
      </c>
      <c r="AF3722">
        <v>3326.23876953125</v>
      </c>
      <c r="AG3722">
        <v>67</v>
      </c>
      <c r="AH3722">
        <v>3668</v>
      </c>
      <c r="AI3722">
        <v>0.29556900262832642</v>
      </c>
      <c r="AJ3722">
        <v>48.750450134277344</v>
      </c>
      <c r="AK3722">
        <v>47448.3125</v>
      </c>
      <c r="AL3722">
        <v>39.873180389404297</v>
      </c>
      <c r="AM3722">
        <v>10563.7802734375</v>
      </c>
      <c r="AN3722">
        <v>8.8772706985473633</v>
      </c>
      <c r="AO3722" s="92"/>
      <c r="AP3722" s="82" t="s">
        <v>347</v>
      </c>
      <c r="AQ3722" s="82" t="s">
        <v>326</v>
      </c>
      <c r="AR3722" s="82"/>
      <c r="AS3722">
        <v>0</v>
      </c>
      <c r="AT3722">
        <v>0</v>
      </c>
      <c r="AU3722">
        <v>2036</v>
      </c>
      <c r="AY3722">
        <v>0</v>
      </c>
      <c r="AZ3722">
        <v>0</v>
      </c>
      <c r="BA3722" s="82" t="s">
        <v>398</v>
      </c>
      <c r="BB3722">
        <v>15312</v>
      </c>
      <c r="BC3722">
        <v>480</v>
      </c>
      <c r="BD3722" s="92"/>
      <c r="BE3722" s="92"/>
      <c r="BF3722">
        <v>1189980.625</v>
      </c>
      <c r="BG3722">
        <v>0</v>
      </c>
      <c r="BH3722">
        <v>0</v>
      </c>
      <c r="BI3722" s="92"/>
      <c r="BJ3722" s="92"/>
      <c r="BK3722" s="92"/>
      <c r="BL3722">
        <v>0</v>
      </c>
    </row>
    <row r="3723" spans="1:64" x14ac:dyDescent="0.25">
      <c r="A3723" s="82" t="s">
        <v>297</v>
      </c>
      <c r="B3723" s="82" t="s">
        <v>397</v>
      </c>
      <c r="C3723" s="82" t="s">
        <v>110</v>
      </c>
      <c r="D3723" s="82" t="s">
        <v>311</v>
      </c>
      <c r="E3723" s="82" t="s">
        <v>312</v>
      </c>
      <c r="F3723" s="82" t="s">
        <v>348</v>
      </c>
      <c r="G3723" s="82" t="s">
        <v>348</v>
      </c>
      <c r="H3723">
        <v>22.859842300415039</v>
      </c>
      <c r="I3723">
        <v>100</v>
      </c>
      <c r="J3723">
        <v>22.859842300415039</v>
      </c>
      <c r="K3723" s="92"/>
      <c r="L3723">
        <v>0</v>
      </c>
      <c r="M3723" s="92"/>
      <c r="N3723" s="92"/>
      <c r="O3723" s="92"/>
      <c r="P3723">
        <v>15118.43359375</v>
      </c>
      <c r="Q3723" s="92"/>
      <c r="R3723" s="92"/>
      <c r="S3723">
        <v>-1</v>
      </c>
      <c r="T3723">
        <v>0</v>
      </c>
      <c r="U3723" s="82" t="s">
        <v>324</v>
      </c>
      <c r="V3723" s="92"/>
      <c r="W3723">
        <v>200800.859375</v>
      </c>
      <c r="X3723" s="92"/>
      <c r="Y3723">
        <v>0</v>
      </c>
      <c r="Z3723">
        <v>6523.73486328125</v>
      </c>
      <c r="AA3723">
        <v>6523.73486328125</v>
      </c>
      <c r="AB3723">
        <v>0</v>
      </c>
      <c r="AC3723">
        <v>-1</v>
      </c>
      <c r="AD3723">
        <v>0</v>
      </c>
      <c r="AE3723">
        <v>0</v>
      </c>
      <c r="AF3723">
        <v>0</v>
      </c>
      <c r="AG3723">
        <v>366</v>
      </c>
      <c r="AH3723">
        <v>4394</v>
      </c>
      <c r="AI3723">
        <v>0.22859841585159302</v>
      </c>
      <c r="AJ3723">
        <v>32.488582611083984</v>
      </c>
      <c r="AK3723">
        <v>0</v>
      </c>
      <c r="AL3723">
        <v>0</v>
      </c>
      <c r="AM3723">
        <v>6523.73486328125</v>
      </c>
      <c r="AN3723">
        <v>32.488582611083984</v>
      </c>
      <c r="AO3723" s="92"/>
      <c r="AP3723" s="82" t="s">
        <v>336</v>
      </c>
      <c r="AQ3723" s="82" t="s">
        <v>326</v>
      </c>
      <c r="AR3723" s="82"/>
      <c r="AS3723">
        <v>0</v>
      </c>
      <c r="AT3723">
        <v>0</v>
      </c>
      <c r="AU3723">
        <v>2036</v>
      </c>
      <c r="AY3723">
        <v>0</v>
      </c>
      <c r="AZ3723">
        <v>0</v>
      </c>
      <c r="BA3723" s="82" t="s">
        <v>398</v>
      </c>
      <c r="BB3723">
        <v>15313</v>
      </c>
      <c r="BC3723">
        <v>100</v>
      </c>
      <c r="BD3723" s="92"/>
      <c r="BE3723" s="92"/>
      <c r="BF3723">
        <v>200800.859375</v>
      </c>
      <c r="BG3723">
        <v>0</v>
      </c>
      <c r="BH3723">
        <v>0</v>
      </c>
      <c r="BI3723" s="92"/>
      <c r="BJ3723" s="92"/>
      <c r="BK3723" s="92"/>
      <c r="BL3723">
        <v>0</v>
      </c>
    </row>
    <row r="3724" spans="1:64" x14ac:dyDescent="0.25">
      <c r="A3724" s="82" t="s">
        <v>297</v>
      </c>
      <c r="B3724" s="82" t="s">
        <v>397</v>
      </c>
      <c r="C3724" s="82" t="s">
        <v>110</v>
      </c>
      <c r="D3724" s="82" t="s">
        <v>298</v>
      </c>
      <c r="E3724" s="82" t="s">
        <v>55</v>
      </c>
      <c r="F3724" s="82" t="s">
        <v>349</v>
      </c>
      <c r="G3724" s="82" t="s">
        <v>349</v>
      </c>
      <c r="H3724">
        <v>34.289764404296875</v>
      </c>
      <c r="I3724">
        <v>150</v>
      </c>
      <c r="J3724">
        <v>34.289764404296875</v>
      </c>
      <c r="K3724" s="92"/>
      <c r="L3724">
        <v>0</v>
      </c>
      <c r="M3724" s="92"/>
      <c r="N3724" s="92"/>
      <c r="O3724" s="92"/>
      <c r="P3724">
        <v>21891.095703125</v>
      </c>
      <c r="Q3724" s="92"/>
      <c r="R3724" s="92"/>
      <c r="S3724">
        <v>-1</v>
      </c>
      <c r="T3724">
        <v>0</v>
      </c>
      <c r="U3724" s="82" t="s">
        <v>324</v>
      </c>
      <c r="V3724" s="92"/>
      <c r="W3724">
        <v>301201.28125</v>
      </c>
      <c r="X3724" s="92"/>
      <c r="Y3724">
        <v>0</v>
      </c>
      <c r="Z3724">
        <v>9785.6025390625</v>
      </c>
      <c r="AA3724">
        <v>9785.6025390625</v>
      </c>
      <c r="AB3724">
        <v>0</v>
      </c>
      <c r="AC3724">
        <v>-1</v>
      </c>
      <c r="AD3724">
        <v>0</v>
      </c>
      <c r="AE3724">
        <v>0</v>
      </c>
      <c r="AF3724">
        <v>0</v>
      </c>
      <c r="AG3724">
        <v>366</v>
      </c>
      <c r="AH3724">
        <v>4394</v>
      </c>
      <c r="AI3724">
        <v>0.22859841585159302</v>
      </c>
      <c r="AJ3724">
        <v>32.488582611083984</v>
      </c>
      <c r="AK3724">
        <v>-10171.916015625</v>
      </c>
      <c r="AL3724">
        <v>-33.771160125732422</v>
      </c>
      <c r="AM3724">
        <v>19957.51953125</v>
      </c>
      <c r="AN3724">
        <v>66.259742736816406</v>
      </c>
      <c r="AO3724" s="92"/>
      <c r="AP3724" s="82" t="s">
        <v>325</v>
      </c>
      <c r="AQ3724" s="82" t="s">
        <v>326</v>
      </c>
      <c r="AR3724" s="82"/>
      <c r="AS3724">
        <v>0</v>
      </c>
      <c r="AT3724">
        <v>0</v>
      </c>
      <c r="AU3724">
        <v>2036</v>
      </c>
      <c r="AY3724">
        <v>0</v>
      </c>
      <c r="AZ3724">
        <v>0</v>
      </c>
      <c r="BA3724" s="82" t="s">
        <v>398</v>
      </c>
      <c r="BB3724">
        <v>15314</v>
      </c>
      <c r="BC3724">
        <v>150</v>
      </c>
      <c r="BD3724" s="92"/>
      <c r="BE3724" s="92"/>
      <c r="BF3724">
        <v>301201.28125</v>
      </c>
      <c r="BG3724">
        <v>0</v>
      </c>
      <c r="BH3724">
        <v>0</v>
      </c>
      <c r="BI3724" s="92"/>
      <c r="BJ3724" s="92"/>
      <c r="BK3724" s="92"/>
      <c r="BL3724">
        <v>0</v>
      </c>
    </row>
    <row r="3725" spans="1:64" x14ac:dyDescent="0.25">
      <c r="A3725" s="82" t="s">
        <v>297</v>
      </c>
      <c r="B3725" s="82" t="s">
        <v>397</v>
      </c>
      <c r="C3725" s="82" t="s">
        <v>110</v>
      </c>
      <c r="D3725" s="82" t="s">
        <v>303</v>
      </c>
      <c r="E3725" s="82" t="s">
        <v>304</v>
      </c>
      <c r="F3725" s="82" t="s">
        <v>349</v>
      </c>
      <c r="G3725" s="82" t="s">
        <v>349</v>
      </c>
      <c r="H3725">
        <v>22.859842300415039</v>
      </c>
      <c r="I3725">
        <v>100</v>
      </c>
      <c r="J3725">
        <v>22.859842300415039</v>
      </c>
      <c r="K3725" s="92"/>
      <c r="L3725">
        <v>0</v>
      </c>
      <c r="M3725" s="92"/>
      <c r="N3725" s="92"/>
      <c r="O3725" s="92"/>
      <c r="P3725">
        <v>14594.0634765625</v>
      </c>
      <c r="Q3725" s="92"/>
      <c r="R3725" s="92"/>
      <c r="S3725">
        <v>-1</v>
      </c>
      <c r="T3725">
        <v>0</v>
      </c>
      <c r="U3725" s="82" t="s">
        <v>324</v>
      </c>
      <c r="V3725" s="92"/>
      <c r="W3725">
        <v>200800.859375</v>
      </c>
      <c r="X3725" s="92"/>
      <c r="Y3725">
        <v>0</v>
      </c>
      <c r="Z3725">
        <v>6523.73486328125</v>
      </c>
      <c r="AA3725">
        <v>6523.73486328125</v>
      </c>
      <c r="AB3725">
        <v>0</v>
      </c>
      <c r="AC3725">
        <v>-1</v>
      </c>
      <c r="AD3725">
        <v>0</v>
      </c>
      <c r="AE3725">
        <v>0</v>
      </c>
      <c r="AF3725">
        <v>0</v>
      </c>
      <c r="AG3725">
        <v>366</v>
      </c>
      <c r="AH3725">
        <v>4394</v>
      </c>
      <c r="AI3725">
        <v>0.22859841585159302</v>
      </c>
      <c r="AJ3725">
        <v>32.488582611083984</v>
      </c>
      <c r="AK3725">
        <v>-6781.27734375</v>
      </c>
      <c r="AL3725">
        <v>-33.771160125732422</v>
      </c>
      <c r="AM3725">
        <v>13305.0126953125</v>
      </c>
      <c r="AN3725">
        <v>66.259742736816406</v>
      </c>
      <c r="AO3725" s="92"/>
      <c r="AP3725" s="82" t="s">
        <v>325</v>
      </c>
      <c r="AQ3725" s="82" t="s">
        <v>326</v>
      </c>
      <c r="AR3725" s="82"/>
      <c r="AS3725">
        <v>0</v>
      </c>
      <c r="AT3725">
        <v>0</v>
      </c>
      <c r="AU3725">
        <v>2036</v>
      </c>
      <c r="AY3725">
        <v>0</v>
      </c>
      <c r="AZ3725">
        <v>0</v>
      </c>
      <c r="BA3725" s="82" t="s">
        <v>398</v>
      </c>
      <c r="BB3725">
        <v>15315</v>
      </c>
      <c r="BC3725">
        <v>100</v>
      </c>
      <c r="BD3725" s="92"/>
      <c r="BE3725" s="92"/>
      <c r="BF3725">
        <v>200800.859375</v>
      </c>
      <c r="BG3725">
        <v>0</v>
      </c>
      <c r="BH3725">
        <v>0</v>
      </c>
      <c r="BI3725" s="92"/>
      <c r="BJ3725" s="92"/>
      <c r="BK3725" s="92"/>
      <c r="BL3725">
        <v>0</v>
      </c>
    </row>
    <row r="3726" spans="1:64" x14ac:dyDescent="0.25">
      <c r="A3726" s="82" t="s">
        <v>297</v>
      </c>
      <c r="B3726" s="82" t="s">
        <v>397</v>
      </c>
      <c r="C3726" s="82" t="s">
        <v>110</v>
      </c>
      <c r="D3726" s="82" t="s">
        <v>305</v>
      </c>
      <c r="E3726" s="82" t="s">
        <v>58</v>
      </c>
      <c r="F3726" s="82" t="s">
        <v>349</v>
      </c>
      <c r="G3726" s="82" t="s">
        <v>349</v>
      </c>
      <c r="H3726">
        <v>34.289764404296875</v>
      </c>
      <c r="I3726">
        <v>150</v>
      </c>
      <c r="J3726">
        <v>34.289764404296875</v>
      </c>
      <c r="K3726" s="92"/>
      <c r="L3726">
        <v>0</v>
      </c>
      <c r="M3726" s="92"/>
      <c r="N3726" s="92"/>
      <c r="O3726" s="92"/>
      <c r="P3726">
        <v>21891.095703125</v>
      </c>
      <c r="Q3726" s="92"/>
      <c r="R3726" s="92"/>
      <c r="S3726">
        <v>-1</v>
      </c>
      <c r="T3726">
        <v>0</v>
      </c>
      <c r="U3726" s="82" t="s">
        <v>324</v>
      </c>
      <c r="V3726" s="92"/>
      <c r="W3726">
        <v>301201.28125</v>
      </c>
      <c r="X3726" s="92"/>
      <c r="Y3726">
        <v>0</v>
      </c>
      <c r="Z3726">
        <v>9785.6025390625</v>
      </c>
      <c r="AA3726">
        <v>9785.6025390625</v>
      </c>
      <c r="AB3726">
        <v>0</v>
      </c>
      <c r="AC3726">
        <v>-1</v>
      </c>
      <c r="AD3726">
        <v>0</v>
      </c>
      <c r="AE3726">
        <v>0</v>
      </c>
      <c r="AF3726">
        <v>0</v>
      </c>
      <c r="AG3726">
        <v>366</v>
      </c>
      <c r="AH3726">
        <v>4394</v>
      </c>
      <c r="AI3726">
        <v>0.22859841585159302</v>
      </c>
      <c r="AJ3726">
        <v>32.488582611083984</v>
      </c>
      <c r="AK3726">
        <v>-10171.916015625</v>
      </c>
      <c r="AL3726">
        <v>-33.771160125732422</v>
      </c>
      <c r="AM3726">
        <v>19957.51953125</v>
      </c>
      <c r="AN3726">
        <v>66.259742736816406</v>
      </c>
      <c r="AO3726" s="92"/>
      <c r="AP3726" s="82" t="s">
        <v>325</v>
      </c>
      <c r="AQ3726" s="82" t="s">
        <v>326</v>
      </c>
      <c r="AR3726" s="82"/>
      <c r="AS3726">
        <v>0</v>
      </c>
      <c r="AT3726">
        <v>0</v>
      </c>
      <c r="AU3726">
        <v>2036</v>
      </c>
      <c r="AY3726">
        <v>0</v>
      </c>
      <c r="AZ3726">
        <v>0</v>
      </c>
      <c r="BA3726" s="82" t="s">
        <v>398</v>
      </c>
      <c r="BB3726">
        <v>15316</v>
      </c>
      <c r="BC3726">
        <v>150</v>
      </c>
      <c r="BD3726" s="92"/>
      <c r="BE3726" s="92"/>
      <c r="BF3726">
        <v>301201.28125</v>
      </c>
      <c r="BG3726">
        <v>0</v>
      </c>
      <c r="BH3726">
        <v>0</v>
      </c>
      <c r="BI3726" s="92"/>
      <c r="BJ3726" s="92"/>
      <c r="BK3726" s="92"/>
      <c r="BL3726">
        <v>0</v>
      </c>
    </row>
    <row r="3727" spans="1:64" x14ac:dyDescent="0.25">
      <c r="A3727" s="82" t="s">
        <v>297</v>
      </c>
      <c r="B3727" s="82" t="s">
        <v>397</v>
      </c>
      <c r="C3727" s="82" t="s">
        <v>110</v>
      </c>
      <c r="D3727" s="82" t="s">
        <v>307</v>
      </c>
      <c r="E3727" s="82" t="s">
        <v>60</v>
      </c>
      <c r="F3727" s="82" t="s">
        <v>349</v>
      </c>
      <c r="G3727" s="82" t="s">
        <v>349</v>
      </c>
      <c r="H3727">
        <v>11.42992115020752</v>
      </c>
      <c r="I3727">
        <v>50</v>
      </c>
      <c r="J3727">
        <v>11.42992115020752</v>
      </c>
      <c r="K3727" s="92"/>
      <c r="L3727">
        <v>0</v>
      </c>
      <c r="M3727" s="92"/>
      <c r="N3727" s="92"/>
      <c r="O3727" s="92"/>
      <c r="P3727">
        <v>7297.03173828125</v>
      </c>
      <c r="Q3727" s="92"/>
      <c r="R3727" s="92"/>
      <c r="S3727">
        <v>-1</v>
      </c>
      <c r="T3727">
        <v>0</v>
      </c>
      <c r="U3727" s="82" t="s">
        <v>324</v>
      </c>
      <c r="V3727" s="92"/>
      <c r="W3727">
        <v>100400.4296875</v>
      </c>
      <c r="X3727" s="92"/>
      <c r="Y3727">
        <v>0</v>
      </c>
      <c r="Z3727">
        <v>3261.867431640625</v>
      </c>
      <c r="AA3727">
        <v>3261.867431640625</v>
      </c>
      <c r="AB3727">
        <v>0</v>
      </c>
      <c r="AC3727">
        <v>-1</v>
      </c>
      <c r="AD3727">
        <v>0</v>
      </c>
      <c r="AE3727">
        <v>0</v>
      </c>
      <c r="AF3727">
        <v>0</v>
      </c>
      <c r="AG3727">
        <v>366</v>
      </c>
      <c r="AH3727">
        <v>4394</v>
      </c>
      <c r="AI3727">
        <v>0.22859841585159302</v>
      </c>
      <c r="AJ3727">
        <v>32.488582611083984</v>
      </c>
      <c r="AK3727">
        <v>-3390.638671875</v>
      </c>
      <c r="AL3727">
        <v>-33.771160125732422</v>
      </c>
      <c r="AM3727">
        <v>6652.50634765625</v>
      </c>
      <c r="AN3727">
        <v>66.259742736816406</v>
      </c>
      <c r="AO3727" s="92"/>
      <c r="AP3727" s="82" t="s">
        <v>325</v>
      </c>
      <c r="AQ3727" s="82" t="s">
        <v>326</v>
      </c>
      <c r="AR3727" s="82"/>
      <c r="AS3727">
        <v>0</v>
      </c>
      <c r="AT3727">
        <v>0</v>
      </c>
      <c r="AU3727">
        <v>2036</v>
      </c>
      <c r="AY3727">
        <v>0</v>
      </c>
      <c r="AZ3727">
        <v>0</v>
      </c>
      <c r="BA3727" s="82" t="s">
        <v>398</v>
      </c>
      <c r="BB3727">
        <v>15317</v>
      </c>
      <c r="BC3727">
        <v>50</v>
      </c>
      <c r="BD3727" s="92"/>
      <c r="BE3727" s="92"/>
      <c r="BF3727">
        <v>100400.4296875</v>
      </c>
      <c r="BG3727">
        <v>0</v>
      </c>
      <c r="BH3727">
        <v>0</v>
      </c>
      <c r="BI3727" s="92"/>
      <c r="BJ3727" s="92"/>
      <c r="BK3727" s="92"/>
      <c r="BL3727">
        <v>0</v>
      </c>
    </row>
    <row r="3728" spans="1:64" x14ac:dyDescent="0.25">
      <c r="A3728" s="82" t="s">
        <v>297</v>
      </c>
      <c r="B3728" s="82" t="s">
        <v>397</v>
      </c>
      <c r="C3728" s="82" t="s">
        <v>110</v>
      </c>
      <c r="D3728" s="82" t="s">
        <v>308</v>
      </c>
      <c r="E3728" s="82" t="s">
        <v>61</v>
      </c>
      <c r="F3728" s="82" t="s">
        <v>349</v>
      </c>
      <c r="G3728" s="82" t="s">
        <v>349</v>
      </c>
      <c r="H3728">
        <v>34.289764404296875</v>
      </c>
      <c r="I3728">
        <v>150</v>
      </c>
      <c r="J3728">
        <v>34.289764404296875</v>
      </c>
      <c r="K3728" s="92"/>
      <c r="L3728">
        <v>0</v>
      </c>
      <c r="M3728" s="92"/>
      <c r="N3728" s="92"/>
      <c r="O3728" s="92"/>
      <c r="P3728">
        <v>21891.095703125</v>
      </c>
      <c r="Q3728" s="92"/>
      <c r="R3728" s="92"/>
      <c r="S3728">
        <v>-1</v>
      </c>
      <c r="T3728">
        <v>0</v>
      </c>
      <c r="U3728" s="82" t="s">
        <v>324</v>
      </c>
      <c r="V3728" s="92"/>
      <c r="W3728">
        <v>301201.28125</v>
      </c>
      <c r="X3728" s="92"/>
      <c r="Y3728">
        <v>0</v>
      </c>
      <c r="Z3728">
        <v>9785.6025390625</v>
      </c>
      <c r="AA3728">
        <v>9785.6025390625</v>
      </c>
      <c r="AB3728">
        <v>0</v>
      </c>
      <c r="AC3728">
        <v>-1</v>
      </c>
      <c r="AD3728">
        <v>0</v>
      </c>
      <c r="AE3728">
        <v>0</v>
      </c>
      <c r="AF3728">
        <v>0</v>
      </c>
      <c r="AG3728">
        <v>366</v>
      </c>
      <c r="AH3728">
        <v>4394</v>
      </c>
      <c r="AI3728">
        <v>0.22859841585159302</v>
      </c>
      <c r="AJ3728">
        <v>32.488582611083984</v>
      </c>
      <c r="AK3728">
        <v>-10171.916015625</v>
      </c>
      <c r="AL3728">
        <v>-33.771160125732422</v>
      </c>
      <c r="AM3728">
        <v>19957.51953125</v>
      </c>
      <c r="AN3728">
        <v>66.259742736816406</v>
      </c>
      <c r="AO3728" s="92"/>
      <c r="AP3728" s="82" t="s">
        <v>325</v>
      </c>
      <c r="AQ3728" s="82" t="s">
        <v>326</v>
      </c>
      <c r="AR3728" s="82"/>
      <c r="AS3728">
        <v>0</v>
      </c>
      <c r="AT3728">
        <v>0</v>
      </c>
      <c r="AU3728">
        <v>2036</v>
      </c>
      <c r="AY3728">
        <v>0</v>
      </c>
      <c r="AZ3728">
        <v>0</v>
      </c>
      <c r="BA3728" s="82" t="s">
        <v>398</v>
      </c>
      <c r="BB3728">
        <v>15318</v>
      </c>
      <c r="BC3728">
        <v>150</v>
      </c>
      <c r="BD3728" s="92"/>
      <c r="BE3728" s="92"/>
      <c r="BF3728">
        <v>301201.28125</v>
      </c>
      <c r="BG3728">
        <v>0</v>
      </c>
      <c r="BH3728">
        <v>0</v>
      </c>
      <c r="BI3728" s="92"/>
      <c r="BJ3728" s="92"/>
      <c r="BK3728" s="92"/>
      <c r="BL3728">
        <v>0</v>
      </c>
    </row>
    <row r="3729" spans="1:64" x14ac:dyDescent="0.25">
      <c r="A3729" s="82" t="s">
        <v>297</v>
      </c>
      <c r="B3729" s="82" t="s">
        <v>397</v>
      </c>
      <c r="C3729" s="82" t="s">
        <v>110</v>
      </c>
      <c r="D3729" s="82" t="s">
        <v>309</v>
      </c>
      <c r="E3729" s="82" t="s">
        <v>310</v>
      </c>
      <c r="F3729" s="82" t="s">
        <v>349</v>
      </c>
      <c r="G3729" s="82" t="s">
        <v>349</v>
      </c>
      <c r="H3729">
        <v>34.289764404296875</v>
      </c>
      <c r="I3729">
        <v>150</v>
      </c>
      <c r="J3729">
        <v>34.289764404296875</v>
      </c>
      <c r="K3729" s="92"/>
      <c r="L3729">
        <v>0</v>
      </c>
      <c r="M3729" s="92"/>
      <c r="N3729" s="92"/>
      <c r="O3729" s="92"/>
      <c r="P3729">
        <v>21891.095703125</v>
      </c>
      <c r="Q3729" s="92"/>
      <c r="R3729" s="92"/>
      <c r="S3729">
        <v>-1</v>
      </c>
      <c r="T3729">
        <v>0</v>
      </c>
      <c r="U3729" s="82" t="s">
        <v>324</v>
      </c>
      <c r="V3729" s="92"/>
      <c r="W3729">
        <v>301201.28125</v>
      </c>
      <c r="X3729" s="92"/>
      <c r="Y3729">
        <v>0</v>
      </c>
      <c r="Z3729">
        <v>9785.6025390625</v>
      </c>
      <c r="AA3729">
        <v>9785.6025390625</v>
      </c>
      <c r="AB3729">
        <v>0</v>
      </c>
      <c r="AC3729">
        <v>-1</v>
      </c>
      <c r="AD3729">
        <v>0</v>
      </c>
      <c r="AE3729">
        <v>0</v>
      </c>
      <c r="AF3729">
        <v>0</v>
      </c>
      <c r="AG3729">
        <v>366</v>
      </c>
      <c r="AH3729">
        <v>4394</v>
      </c>
      <c r="AI3729">
        <v>0.22859841585159302</v>
      </c>
      <c r="AJ3729">
        <v>32.488582611083984</v>
      </c>
      <c r="AK3729">
        <v>-10171.916015625</v>
      </c>
      <c r="AL3729">
        <v>-33.771160125732422</v>
      </c>
      <c r="AM3729">
        <v>19957.51953125</v>
      </c>
      <c r="AN3729">
        <v>66.259742736816406</v>
      </c>
      <c r="AO3729" s="92"/>
      <c r="AP3729" s="82" t="s">
        <v>325</v>
      </c>
      <c r="AQ3729" s="82" t="s">
        <v>326</v>
      </c>
      <c r="AR3729" s="82"/>
      <c r="AS3729">
        <v>0</v>
      </c>
      <c r="AT3729">
        <v>0</v>
      </c>
      <c r="AU3729">
        <v>2036</v>
      </c>
      <c r="AY3729">
        <v>0</v>
      </c>
      <c r="AZ3729">
        <v>0</v>
      </c>
      <c r="BA3729" s="82" t="s">
        <v>398</v>
      </c>
      <c r="BB3729">
        <v>15319</v>
      </c>
      <c r="BC3729">
        <v>150</v>
      </c>
      <c r="BD3729" s="92"/>
      <c r="BE3729" s="92"/>
      <c r="BF3729">
        <v>301201.28125</v>
      </c>
      <c r="BG3729">
        <v>0</v>
      </c>
      <c r="BH3729">
        <v>0</v>
      </c>
      <c r="BI3729" s="92"/>
      <c r="BJ3729" s="92"/>
      <c r="BK3729" s="92"/>
      <c r="BL3729">
        <v>0</v>
      </c>
    </row>
    <row r="3730" spans="1:64" x14ac:dyDescent="0.25">
      <c r="A3730" s="82" t="s">
        <v>297</v>
      </c>
      <c r="B3730" s="82" t="s">
        <v>397</v>
      </c>
      <c r="C3730" s="82" t="s">
        <v>110</v>
      </c>
      <c r="D3730" s="82" t="s">
        <v>311</v>
      </c>
      <c r="E3730" s="82" t="s">
        <v>312</v>
      </c>
      <c r="F3730" s="82" t="s">
        <v>349</v>
      </c>
      <c r="G3730" s="82" t="s">
        <v>349</v>
      </c>
      <c r="H3730">
        <v>34.289764404296875</v>
      </c>
      <c r="I3730">
        <v>150</v>
      </c>
      <c r="J3730">
        <v>34.289764404296875</v>
      </c>
      <c r="K3730" s="92"/>
      <c r="L3730">
        <v>0</v>
      </c>
      <c r="M3730" s="92"/>
      <c r="N3730" s="92"/>
      <c r="O3730" s="92"/>
      <c r="P3730">
        <v>21891.095703125</v>
      </c>
      <c r="Q3730" s="92"/>
      <c r="R3730" s="92"/>
      <c r="S3730">
        <v>-1</v>
      </c>
      <c r="T3730">
        <v>0</v>
      </c>
      <c r="U3730" s="82" t="s">
        <v>324</v>
      </c>
      <c r="V3730" s="92"/>
      <c r="W3730">
        <v>301201.28125</v>
      </c>
      <c r="X3730" s="92"/>
      <c r="Y3730">
        <v>0</v>
      </c>
      <c r="Z3730">
        <v>9785.6025390625</v>
      </c>
      <c r="AA3730">
        <v>9785.6025390625</v>
      </c>
      <c r="AB3730">
        <v>0</v>
      </c>
      <c r="AC3730">
        <v>-1</v>
      </c>
      <c r="AD3730">
        <v>0</v>
      </c>
      <c r="AE3730">
        <v>0</v>
      </c>
      <c r="AF3730">
        <v>0</v>
      </c>
      <c r="AG3730">
        <v>366</v>
      </c>
      <c r="AH3730">
        <v>4394</v>
      </c>
      <c r="AI3730">
        <v>0.22859841585159302</v>
      </c>
      <c r="AJ3730">
        <v>32.488582611083984</v>
      </c>
      <c r="AK3730">
        <v>-10171.916015625</v>
      </c>
      <c r="AL3730">
        <v>-33.771160125732422</v>
      </c>
      <c r="AM3730">
        <v>19957.51953125</v>
      </c>
      <c r="AN3730">
        <v>66.259742736816406</v>
      </c>
      <c r="AO3730" s="92"/>
      <c r="AP3730" s="82" t="s">
        <v>325</v>
      </c>
      <c r="AQ3730" s="82" t="s">
        <v>326</v>
      </c>
      <c r="AR3730" s="82"/>
      <c r="AS3730">
        <v>0</v>
      </c>
      <c r="AT3730">
        <v>0</v>
      </c>
      <c r="AU3730">
        <v>2036</v>
      </c>
      <c r="AY3730">
        <v>0</v>
      </c>
      <c r="AZ3730">
        <v>0</v>
      </c>
      <c r="BA3730" s="82" t="s">
        <v>398</v>
      </c>
      <c r="BB3730">
        <v>15320</v>
      </c>
      <c r="BC3730">
        <v>150</v>
      </c>
      <c r="BD3730" s="92"/>
      <c r="BE3730" s="92"/>
      <c r="BF3730">
        <v>301201.28125</v>
      </c>
      <c r="BG3730">
        <v>0</v>
      </c>
      <c r="BH3730">
        <v>0</v>
      </c>
      <c r="BI3730" s="92"/>
      <c r="BJ3730" s="92"/>
      <c r="BK3730" s="92"/>
      <c r="BL3730">
        <v>0</v>
      </c>
    </row>
    <row r="3731" spans="1:64" x14ac:dyDescent="0.25">
      <c r="A3731" s="82" t="s">
        <v>297</v>
      </c>
      <c r="B3731" s="82" t="s">
        <v>397</v>
      </c>
      <c r="C3731" s="82" t="s">
        <v>110</v>
      </c>
      <c r="D3731" s="82" t="s">
        <v>313</v>
      </c>
      <c r="E3731" s="82" t="s">
        <v>314</v>
      </c>
      <c r="F3731" s="82" t="s">
        <v>349</v>
      </c>
      <c r="G3731" s="82" t="s">
        <v>349</v>
      </c>
      <c r="H3731">
        <v>34.289764404296875</v>
      </c>
      <c r="I3731">
        <v>150</v>
      </c>
      <c r="J3731">
        <v>34.289764404296875</v>
      </c>
      <c r="K3731" s="92"/>
      <c r="L3731">
        <v>0</v>
      </c>
      <c r="M3731" s="92"/>
      <c r="N3731" s="92"/>
      <c r="O3731" s="92"/>
      <c r="P3731">
        <v>21891.095703125</v>
      </c>
      <c r="Q3731" s="92"/>
      <c r="R3731" s="92"/>
      <c r="S3731">
        <v>-1</v>
      </c>
      <c r="T3731">
        <v>0</v>
      </c>
      <c r="U3731" s="82" t="s">
        <v>324</v>
      </c>
      <c r="V3731" s="92"/>
      <c r="W3731">
        <v>301201.28125</v>
      </c>
      <c r="X3731" s="92"/>
      <c r="Y3731">
        <v>0</v>
      </c>
      <c r="Z3731">
        <v>9785.6025390625</v>
      </c>
      <c r="AA3731">
        <v>9785.6025390625</v>
      </c>
      <c r="AB3731">
        <v>0</v>
      </c>
      <c r="AC3731">
        <v>-1</v>
      </c>
      <c r="AD3731">
        <v>0</v>
      </c>
      <c r="AE3731">
        <v>0</v>
      </c>
      <c r="AF3731">
        <v>0</v>
      </c>
      <c r="AG3731">
        <v>366</v>
      </c>
      <c r="AH3731">
        <v>4394</v>
      </c>
      <c r="AI3731">
        <v>0.22859841585159302</v>
      </c>
      <c r="AJ3731">
        <v>32.488582611083984</v>
      </c>
      <c r="AK3731">
        <v>-10171.916015625</v>
      </c>
      <c r="AL3731">
        <v>-33.771160125732422</v>
      </c>
      <c r="AM3731">
        <v>19957.51953125</v>
      </c>
      <c r="AN3731">
        <v>66.259742736816406</v>
      </c>
      <c r="AO3731" s="92"/>
      <c r="AP3731" s="82" t="s">
        <v>325</v>
      </c>
      <c r="AQ3731" s="82" t="s">
        <v>326</v>
      </c>
      <c r="AR3731" s="82"/>
      <c r="AS3731">
        <v>0</v>
      </c>
      <c r="AT3731">
        <v>0</v>
      </c>
      <c r="AU3731">
        <v>2036</v>
      </c>
      <c r="AY3731">
        <v>0</v>
      </c>
      <c r="AZ3731">
        <v>0</v>
      </c>
      <c r="BA3731" s="82" t="s">
        <v>398</v>
      </c>
      <c r="BB3731">
        <v>15321</v>
      </c>
      <c r="BC3731">
        <v>150</v>
      </c>
      <c r="BD3731" s="92"/>
      <c r="BE3731" s="92"/>
      <c r="BF3731">
        <v>301201.28125</v>
      </c>
      <c r="BG3731">
        <v>0</v>
      </c>
      <c r="BH3731">
        <v>0</v>
      </c>
      <c r="BI3731" s="92"/>
      <c r="BJ3731" s="92"/>
      <c r="BK3731" s="92"/>
      <c r="BL3731">
        <v>0</v>
      </c>
    </row>
    <row r="3732" spans="1:64" x14ac:dyDescent="0.25">
      <c r="A3732" s="82" t="s">
        <v>297</v>
      </c>
      <c r="B3732" s="82" t="s">
        <v>397</v>
      </c>
      <c r="C3732" s="82" t="s">
        <v>110</v>
      </c>
      <c r="D3732" s="82" t="s">
        <v>298</v>
      </c>
      <c r="E3732" s="82" t="s">
        <v>55</v>
      </c>
      <c r="F3732" s="82" t="s">
        <v>350</v>
      </c>
      <c r="G3732" s="82" t="s">
        <v>350</v>
      </c>
      <c r="H3732">
        <v>34.289764404296875</v>
      </c>
      <c r="I3732">
        <v>150</v>
      </c>
      <c r="J3732">
        <v>34.289764404296875</v>
      </c>
      <c r="K3732" s="92"/>
      <c r="L3732">
        <v>0</v>
      </c>
      <c r="M3732" s="92"/>
      <c r="N3732" s="92"/>
      <c r="O3732" s="92"/>
      <c r="P3732">
        <v>21030.0234375</v>
      </c>
      <c r="Q3732" s="92"/>
      <c r="R3732" s="92"/>
      <c r="S3732">
        <v>-1</v>
      </c>
      <c r="T3732">
        <v>0</v>
      </c>
      <c r="U3732" s="82" t="s">
        <v>324</v>
      </c>
      <c r="V3732" s="92"/>
      <c r="W3732">
        <v>301201.28125</v>
      </c>
      <c r="X3732" s="92"/>
      <c r="Y3732">
        <v>0</v>
      </c>
      <c r="Z3732">
        <v>9785.6025390625</v>
      </c>
      <c r="AA3732">
        <v>9785.6025390625</v>
      </c>
      <c r="AB3732">
        <v>0</v>
      </c>
      <c r="AC3732">
        <v>-1</v>
      </c>
      <c r="AD3732">
        <v>0</v>
      </c>
      <c r="AE3732">
        <v>0</v>
      </c>
      <c r="AF3732">
        <v>0</v>
      </c>
      <c r="AG3732">
        <v>366</v>
      </c>
      <c r="AH3732">
        <v>4394</v>
      </c>
      <c r="AI3732">
        <v>0.22859841585159302</v>
      </c>
      <c r="AJ3732">
        <v>32.488582611083984</v>
      </c>
      <c r="AK3732">
        <v>-10171.916015625</v>
      </c>
      <c r="AL3732">
        <v>-33.771160125732422</v>
      </c>
      <c r="AM3732">
        <v>19957.51953125</v>
      </c>
      <c r="AN3732">
        <v>66.259742736816406</v>
      </c>
      <c r="AO3732" s="92"/>
      <c r="AP3732" s="82" t="s">
        <v>351</v>
      </c>
      <c r="AQ3732" s="82" t="s">
        <v>326</v>
      </c>
      <c r="AR3732" s="82"/>
      <c r="AS3732">
        <v>0</v>
      </c>
      <c r="AT3732">
        <v>0</v>
      </c>
      <c r="AU3732">
        <v>2036</v>
      </c>
      <c r="AY3732">
        <v>0</v>
      </c>
      <c r="AZ3732">
        <v>0</v>
      </c>
      <c r="BA3732" s="82" t="s">
        <v>398</v>
      </c>
      <c r="BB3732">
        <v>15322</v>
      </c>
      <c r="BC3732">
        <v>150</v>
      </c>
      <c r="BD3732" s="92"/>
      <c r="BE3732" s="92"/>
      <c r="BF3732">
        <v>301201.28125</v>
      </c>
      <c r="BG3732">
        <v>0</v>
      </c>
      <c r="BH3732">
        <v>0</v>
      </c>
      <c r="BI3732" s="92"/>
      <c r="BJ3732" s="92"/>
      <c r="BK3732" s="92"/>
      <c r="BL3732">
        <v>0</v>
      </c>
    </row>
    <row r="3733" spans="1:64" x14ac:dyDescent="0.25">
      <c r="A3733" s="82" t="s">
        <v>297</v>
      </c>
      <c r="B3733" s="82" t="s">
        <v>397</v>
      </c>
      <c r="C3733" s="82" t="s">
        <v>110</v>
      </c>
      <c r="D3733" s="82" t="s">
        <v>303</v>
      </c>
      <c r="E3733" s="82" t="s">
        <v>304</v>
      </c>
      <c r="F3733" s="82" t="s">
        <v>350</v>
      </c>
      <c r="G3733" s="82" t="s">
        <v>350</v>
      </c>
      <c r="H3733">
        <v>34.289764404296875</v>
      </c>
      <c r="I3733">
        <v>150</v>
      </c>
      <c r="J3733">
        <v>34.289764404296875</v>
      </c>
      <c r="K3733" s="92"/>
      <c r="L3733">
        <v>0</v>
      </c>
      <c r="M3733" s="92"/>
      <c r="N3733" s="92"/>
      <c r="O3733" s="92"/>
      <c r="P3733">
        <v>21030.0234375</v>
      </c>
      <c r="Q3733" s="92"/>
      <c r="R3733" s="92"/>
      <c r="S3733">
        <v>-1</v>
      </c>
      <c r="T3733">
        <v>0</v>
      </c>
      <c r="U3733" s="82" t="s">
        <v>324</v>
      </c>
      <c r="V3733" s="92"/>
      <c r="W3733">
        <v>301201.28125</v>
      </c>
      <c r="X3733" s="92"/>
      <c r="Y3733">
        <v>0</v>
      </c>
      <c r="Z3733">
        <v>9785.6025390625</v>
      </c>
      <c r="AA3733">
        <v>9785.6025390625</v>
      </c>
      <c r="AB3733">
        <v>0</v>
      </c>
      <c r="AC3733">
        <v>-1</v>
      </c>
      <c r="AD3733">
        <v>0</v>
      </c>
      <c r="AE3733">
        <v>0</v>
      </c>
      <c r="AF3733">
        <v>0</v>
      </c>
      <c r="AG3733">
        <v>366</v>
      </c>
      <c r="AH3733">
        <v>4394</v>
      </c>
      <c r="AI3733">
        <v>0.22859841585159302</v>
      </c>
      <c r="AJ3733">
        <v>32.488582611083984</v>
      </c>
      <c r="AK3733">
        <v>-10171.916015625</v>
      </c>
      <c r="AL3733">
        <v>-33.771160125732422</v>
      </c>
      <c r="AM3733">
        <v>19957.51953125</v>
      </c>
      <c r="AN3733">
        <v>66.259742736816406</v>
      </c>
      <c r="AO3733" s="92"/>
      <c r="AP3733" s="82" t="s">
        <v>351</v>
      </c>
      <c r="AQ3733" s="82" t="s">
        <v>326</v>
      </c>
      <c r="AR3733" s="82"/>
      <c r="AS3733">
        <v>0</v>
      </c>
      <c r="AT3733">
        <v>0</v>
      </c>
      <c r="AU3733">
        <v>2036</v>
      </c>
      <c r="AY3733">
        <v>0</v>
      </c>
      <c r="AZ3733">
        <v>0</v>
      </c>
      <c r="BA3733" s="82" t="s">
        <v>398</v>
      </c>
      <c r="BB3733">
        <v>15323</v>
      </c>
      <c r="BC3733">
        <v>150</v>
      </c>
      <c r="BD3733" s="92"/>
      <c r="BE3733" s="92"/>
      <c r="BF3733">
        <v>301201.28125</v>
      </c>
      <c r="BG3733">
        <v>0</v>
      </c>
      <c r="BH3733">
        <v>0</v>
      </c>
      <c r="BI3733" s="92"/>
      <c r="BJ3733" s="92"/>
      <c r="BK3733" s="92"/>
      <c r="BL3733">
        <v>0</v>
      </c>
    </row>
    <row r="3734" spans="1:64" x14ac:dyDescent="0.25">
      <c r="A3734" s="82" t="s">
        <v>297</v>
      </c>
      <c r="B3734" s="82" t="s">
        <v>397</v>
      </c>
      <c r="C3734" s="82" t="s">
        <v>110</v>
      </c>
      <c r="D3734" s="82" t="s">
        <v>305</v>
      </c>
      <c r="E3734" s="82" t="s">
        <v>58</v>
      </c>
      <c r="F3734" s="82" t="s">
        <v>350</v>
      </c>
      <c r="G3734" s="82" t="s">
        <v>350</v>
      </c>
      <c r="H3734">
        <v>34.289764404296875</v>
      </c>
      <c r="I3734">
        <v>150</v>
      </c>
      <c r="J3734">
        <v>34.289764404296875</v>
      </c>
      <c r="K3734" s="92"/>
      <c r="L3734">
        <v>0</v>
      </c>
      <c r="M3734" s="92"/>
      <c r="N3734" s="92"/>
      <c r="O3734" s="92"/>
      <c r="P3734">
        <v>21030.0234375</v>
      </c>
      <c r="Q3734" s="92"/>
      <c r="R3734" s="92"/>
      <c r="S3734">
        <v>-1</v>
      </c>
      <c r="T3734">
        <v>0</v>
      </c>
      <c r="U3734" s="82" t="s">
        <v>324</v>
      </c>
      <c r="V3734" s="92"/>
      <c r="W3734">
        <v>301201.28125</v>
      </c>
      <c r="X3734" s="92"/>
      <c r="Y3734">
        <v>0</v>
      </c>
      <c r="Z3734">
        <v>9785.6025390625</v>
      </c>
      <c r="AA3734">
        <v>9785.6025390625</v>
      </c>
      <c r="AB3734">
        <v>0</v>
      </c>
      <c r="AC3734">
        <v>-1</v>
      </c>
      <c r="AD3734">
        <v>0</v>
      </c>
      <c r="AE3734">
        <v>0</v>
      </c>
      <c r="AF3734">
        <v>0</v>
      </c>
      <c r="AG3734">
        <v>366</v>
      </c>
      <c r="AH3734">
        <v>4394</v>
      </c>
      <c r="AI3734">
        <v>0.22859841585159302</v>
      </c>
      <c r="AJ3734">
        <v>32.488582611083984</v>
      </c>
      <c r="AK3734">
        <v>-10171.916015625</v>
      </c>
      <c r="AL3734">
        <v>-33.771160125732422</v>
      </c>
      <c r="AM3734">
        <v>19957.51953125</v>
      </c>
      <c r="AN3734">
        <v>66.259742736816406</v>
      </c>
      <c r="AO3734" s="92"/>
      <c r="AP3734" s="82" t="s">
        <v>351</v>
      </c>
      <c r="AQ3734" s="82" t="s">
        <v>326</v>
      </c>
      <c r="AR3734" s="82"/>
      <c r="AS3734">
        <v>0</v>
      </c>
      <c r="AT3734">
        <v>0</v>
      </c>
      <c r="AU3734">
        <v>2036</v>
      </c>
      <c r="AY3734">
        <v>0</v>
      </c>
      <c r="AZ3734">
        <v>0</v>
      </c>
      <c r="BA3734" s="82" t="s">
        <v>398</v>
      </c>
      <c r="BB3734">
        <v>15324</v>
      </c>
      <c r="BC3734">
        <v>150</v>
      </c>
      <c r="BD3734" s="92"/>
      <c r="BE3734" s="92"/>
      <c r="BF3734">
        <v>301201.28125</v>
      </c>
      <c r="BG3734">
        <v>0</v>
      </c>
      <c r="BH3734">
        <v>0</v>
      </c>
      <c r="BI3734" s="92"/>
      <c r="BJ3734" s="92"/>
      <c r="BK3734" s="92"/>
      <c r="BL3734">
        <v>0</v>
      </c>
    </row>
    <row r="3735" spans="1:64" x14ac:dyDescent="0.25">
      <c r="A3735" s="82" t="s">
        <v>297</v>
      </c>
      <c r="B3735" s="82" t="s">
        <v>397</v>
      </c>
      <c r="C3735" s="82" t="s">
        <v>110</v>
      </c>
      <c r="D3735" s="82" t="s">
        <v>306</v>
      </c>
      <c r="E3735" s="82" t="s">
        <v>59</v>
      </c>
      <c r="F3735" s="82" t="s">
        <v>350</v>
      </c>
      <c r="G3735" s="82" t="s">
        <v>350</v>
      </c>
      <c r="H3735">
        <v>34.289764404296875</v>
      </c>
      <c r="I3735">
        <v>150</v>
      </c>
      <c r="J3735">
        <v>34.289764404296875</v>
      </c>
      <c r="K3735" s="92"/>
      <c r="L3735">
        <v>0</v>
      </c>
      <c r="M3735" s="92"/>
      <c r="N3735" s="92"/>
      <c r="O3735" s="92"/>
      <c r="P3735">
        <v>21030.0234375</v>
      </c>
      <c r="Q3735" s="92"/>
      <c r="R3735" s="92"/>
      <c r="S3735">
        <v>-1</v>
      </c>
      <c r="T3735">
        <v>0</v>
      </c>
      <c r="U3735" s="82" t="s">
        <v>324</v>
      </c>
      <c r="V3735" s="92"/>
      <c r="W3735">
        <v>301201.28125</v>
      </c>
      <c r="X3735" s="92"/>
      <c r="Y3735">
        <v>0</v>
      </c>
      <c r="Z3735">
        <v>9785.6025390625</v>
      </c>
      <c r="AA3735">
        <v>9785.6025390625</v>
      </c>
      <c r="AB3735">
        <v>0</v>
      </c>
      <c r="AC3735">
        <v>-1</v>
      </c>
      <c r="AD3735">
        <v>0</v>
      </c>
      <c r="AE3735">
        <v>0</v>
      </c>
      <c r="AF3735">
        <v>0</v>
      </c>
      <c r="AG3735">
        <v>366</v>
      </c>
      <c r="AH3735">
        <v>4394</v>
      </c>
      <c r="AI3735">
        <v>0.22859841585159302</v>
      </c>
      <c r="AJ3735">
        <v>32.488582611083984</v>
      </c>
      <c r="AK3735">
        <v>-10171.916015625</v>
      </c>
      <c r="AL3735">
        <v>-33.771160125732422</v>
      </c>
      <c r="AM3735">
        <v>19957.51953125</v>
      </c>
      <c r="AN3735">
        <v>66.259742736816406</v>
      </c>
      <c r="AO3735" s="92"/>
      <c r="AP3735" s="82" t="s">
        <v>351</v>
      </c>
      <c r="AQ3735" s="82" t="s">
        <v>326</v>
      </c>
      <c r="AR3735" s="82"/>
      <c r="AS3735">
        <v>0</v>
      </c>
      <c r="AT3735">
        <v>0</v>
      </c>
      <c r="AU3735">
        <v>2036</v>
      </c>
      <c r="AY3735">
        <v>0</v>
      </c>
      <c r="AZ3735">
        <v>0</v>
      </c>
      <c r="BA3735" s="82" t="s">
        <v>398</v>
      </c>
      <c r="BB3735">
        <v>15325</v>
      </c>
      <c r="BC3735">
        <v>150</v>
      </c>
      <c r="BD3735" s="92"/>
      <c r="BE3735" s="92"/>
      <c r="BF3735">
        <v>301201.28125</v>
      </c>
      <c r="BG3735">
        <v>0</v>
      </c>
      <c r="BH3735">
        <v>0</v>
      </c>
      <c r="BI3735" s="92"/>
      <c r="BJ3735" s="92"/>
      <c r="BK3735" s="92"/>
      <c r="BL3735">
        <v>0</v>
      </c>
    </row>
    <row r="3736" spans="1:64" x14ac:dyDescent="0.25">
      <c r="A3736" s="82" t="s">
        <v>297</v>
      </c>
      <c r="B3736" s="82" t="s">
        <v>397</v>
      </c>
      <c r="C3736" s="82" t="s">
        <v>110</v>
      </c>
      <c r="D3736" s="82" t="s">
        <v>307</v>
      </c>
      <c r="E3736" s="82" t="s">
        <v>60</v>
      </c>
      <c r="F3736" s="82" t="s">
        <v>350</v>
      </c>
      <c r="G3736" s="82" t="s">
        <v>350</v>
      </c>
      <c r="H3736">
        <v>34.289764404296875</v>
      </c>
      <c r="I3736">
        <v>150</v>
      </c>
      <c r="J3736">
        <v>34.289764404296875</v>
      </c>
      <c r="K3736" s="92"/>
      <c r="L3736">
        <v>0</v>
      </c>
      <c r="M3736" s="92"/>
      <c r="N3736" s="92"/>
      <c r="O3736" s="92"/>
      <c r="P3736">
        <v>21030.0234375</v>
      </c>
      <c r="Q3736" s="92"/>
      <c r="R3736" s="92"/>
      <c r="S3736">
        <v>-1</v>
      </c>
      <c r="T3736">
        <v>0</v>
      </c>
      <c r="U3736" s="82" t="s">
        <v>324</v>
      </c>
      <c r="V3736" s="92"/>
      <c r="W3736">
        <v>301201.28125</v>
      </c>
      <c r="X3736" s="92"/>
      <c r="Y3736">
        <v>0</v>
      </c>
      <c r="Z3736">
        <v>9785.6025390625</v>
      </c>
      <c r="AA3736">
        <v>9785.6025390625</v>
      </c>
      <c r="AB3736">
        <v>0</v>
      </c>
      <c r="AC3736">
        <v>-1</v>
      </c>
      <c r="AD3736">
        <v>0</v>
      </c>
      <c r="AE3736">
        <v>0</v>
      </c>
      <c r="AF3736">
        <v>0</v>
      </c>
      <c r="AG3736">
        <v>366</v>
      </c>
      <c r="AH3736">
        <v>4394</v>
      </c>
      <c r="AI3736">
        <v>0.22859841585159302</v>
      </c>
      <c r="AJ3736">
        <v>32.488582611083984</v>
      </c>
      <c r="AK3736">
        <v>-10171.916015625</v>
      </c>
      <c r="AL3736">
        <v>-33.771160125732422</v>
      </c>
      <c r="AM3736">
        <v>19957.51953125</v>
      </c>
      <c r="AN3736">
        <v>66.259742736816406</v>
      </c>
      <c r="AO3736" s="92"/>
      <c r="AP3736" s="82" t="s">
        <v>351</v>
      </c>
      <c r="AQ3736" s="82" t="s">
        <v>326</v>
      </c>
      <c r="AR3736" s="82"/>
      <c r="AS3736">
        <v>0</v>
      </c>
      <c r="AT3736">
        <v>0</v>
      </c>
      <c r="AU3736">
        <v>2036</v>
      </c>
      <c r="AY3736">
        <v>0</v>
      </c>
      <c r="AZ3736">
        <v>0</v>
      </c>
      <c r="BA3736" s="82" t="s">
        <v>398</v>
      </c>
      <c r="BB3736">
        <v>15326</v>
      </c>
      <c r="BC3736">
        <v>150</v>
      </c>
      <c r="BD3736" s="92"/>
      <c r="BE3736" s="92"/>
      <c r="BF3736">
        <v>301201.28125</v>
      </c>
      <c r="BG3736">
        <v>0</v>
      </c>
      <c r="BH3736">
        <v>0</v>
      </c>
      <c r="BI3736" s="92"/>
      <c r="BJ3736" s="92"/>
      <c r="BK3736" s="92"/>
      <c r="BL3736">
        <v>0</v>
      </c>
    </row>
    <row r="3737" spans="1:64" x14ac:dyDescent="0.25">
      <c r="A3737" s="82" t="s">
        <v>297</v>
      </c>
      <c r="B3737" s="82" t="s">
        <v>397</v>
      </c>
      <c r="C3737" s="82" t="s">
        <v>110</v>
      </c>
      <c r="D3737" s="82" t="s">
        <v>308</v>
      </c>
      <c r="E3737" s="82" t="s">
        <v>61</v>
      </c>
      <c r="F3737" s="82" t="s">
        <v>350</v>
      </c>
      <c r="G3737" s="82" t="s">
        <v>350</v>
      </c>
      <c r="H3737">
        <v>34.289764404296875</v>
      </c>
      <c r="I3737">
        <v>150</v>
      </c>
      <c r="J3737">
        <v>34.289764404296875</v>
      </c>
      <c r="K3737" s="92"/>
      <c r="L3737">
        <v>0</v>
      </c>
      <c r="M3737" s="92"/>
      <c r="N3737" s="92"/>
      <c r="O3737" s="92"/>
      <c r="P3737">
        <v>21030.0234375</v>
      </c>
      <c r="Q3737" s="92"/>
      <c r="R3737" s="92"/>
      <c r="S3737">
        <v>-1</v>
      </c>
      <c r="T3737">
        <v>0</v>
      </c>
      <c r="U3737" s="82" t="s">
        <v>324</v>
      </c>
      <c r="V3737" s="92"/>
      <c r="W3737">
        <v>301201.28125</v>
      </c>
      <c r="X3737" s="92"/>
      <c r="Y3737">
        <v>0</v>
      </c>
      <c r="Z3737">
        <v>9785.6025390625</v>
      </c>
      <c r="AA3737">
        <v>9785.6025390625</v>
      </c>
      <c r="AB3737">
        <v>0</v>
      </c>
      <c r="AC3737">
        <v>-1</v>
      </c>
      <c r="AD3737">
        <v>0</v>
      </c>
      <c r="AE3737">
        <v>0</v>
      </c>
      <c r="AF3737">
        <v>0</v>
      </c>
      <c r="AG3737">
        <v>366</v>
      </c>
      <c r="AH3737">
        <v>4394</v>
      </c>
      <c r="AI3737">
        <v>0.22859841585159302</v>
      </c>
      <c r="AJ3737">
        <v>32.488582611083984</v>
      </c>
      <c r="AK3737">
        <v>-10171.916015625</v>
      </c>
      <c r="AL3737">
        <v>-33.771160125732422</v>
      </c>
      <c r="AM3737">
        <v>19957.51953125</v>
      </c>
      <c r="AN3737">
        <v>66.259742736816406</v>
      </c>
      <c r="AO3737" s="92"/>
      <c r="AP3737" s="82" t="s">
        <v>351</v>
      </c>
      <c r="AQ3737" s="82" t="s">
        <v>326</v>
      </c>
      <c r="AR3737" s="82"/>
      <c r="AS3737">
        <v>0</v>
      </c>
      <c r="AT3737">
        <v>0</v>
      </c>
      <c r="AU3737">
        <v>2036</v>
      </c>
      <c r="AY3737">
        <v>0</v>
      </c>
      <c r="AZ3737">
        <v>0</v>
      </c>
      <c r="BA3737" s="82" t="s">
        <v>398</v>
      </c>
      <c r="BB3737">
        <v>15327</v>
      </c>
      <c r="BC3737">
        <v>150</v>
      </c>
      <c r="BD3737" s="92"/>
      <c r="BE3737" s="92"/>
      <c r="BF3737">
        <v>301201.28125</v>
      </c>
      <c r="BG3737">
        <v>0</v>
      </c>
      <c r="BH3737">
        <v>0</v>
      </c>
      <c r="BI3737" s="92"/>
      <c r="BJ3737" s="92"/>
      <c r="BK3737" s="92"/>
      <c r="BL3737">
        <v>0</v>
      </c>
    </row>
    <row r="3738" spans="1:64" x14ac:dyDescent="0.25">
      <c r="A3738" s="82" t="s">
        <v>297</v>
      </c>
      <c r="B3738" s="82" t="s">
        <v>397</v>
      </c>
      <c r="C3738" s="82" t="s">
        <v>110</v>
      </c>
      <c r="D3738" s="82" t="s">
        <v>309</v>
      </c>
      <c r="E3738" s="82" t="s">
        <v>310</v>
      </c>
      <c r="F3738" s="82" t="s">
        <v>350</v>
      </c>
      <c r="G3738" s="82" t="s">
        <v>350</v>
      </c>
      <c r="H3738">
        <v>34.289764404296875</v>
      </c>
      <c r="I3738">
        <v>150</v>
      </c>
      <c r="J3738">
        <v>34.289764404296875</v>
      </c>
      <c r="K3738" s="92"/>
      <c r="L3738">
        <v>0</v>
      </c>
      <c r="M3738" s="92"/>
      <c r="N3738" s="92"/>
      <c r="O3738" s="92"/>
      <c r="P3738">
        <v>21030.0234375</v>
      </c>
      <c r="Q3738" s="92"/>
      <c r="R3738" s="92"/>
      <c r="S3738">
        <v>-1</v>
      </c>
      <c r="T3738">
        <v>0</v>
      </c>
      <c r="U3738" s="82" t="s">
        <v>324</v>
      </c>
      <c r="V3738" s="92"/>
      <c r="W3738">
        <v>301201.28125</v>
      </c>
      <c r="X3738" s="92"/>
      <c r="Y3738">
        <v>0</v>
      </c>
      <c r="Z3738">
        <v>9785.6025390625</v>
      </c>
      <c r="AA3738">
        <v>9785.6025390625</v>
      </c>
      <c r="AB3738">
        <v>0</v>
      </c>
      <c r="AC3738">
        <v>-1</v>
      </c>
      <c r="AD3738">
        <v>0</v>
      </c>
      <c r="AE3738">
        <v>0</v>
      </c>
      <c r="AF3738">
        <v>0</v>
      </c>
      <c r="AG3738">
        <v>366</v>
      </c>
      <c r="AH3738">
        <v>4394</v>
      </c>
      <c r="AI3738">
        <v>0.22859841585159302</v>
      </c>
      <c r="AJ3738">
        <v>32.488582611083984</v>
      </c>
      <c r="AK3738">
        <v>-10171.916015625</v>
      </c>
      <c r="AL3738">
        <v>-33.771160125732422</v>
      </c>
      <c r="AM3738">
        <v>19957.51953125</v>
      </c>
      <c r="AN3738">
        <v>66.259742736816406</v>
      </c>
      <c r="AO3738" s="92"/>
      <c r="AP3738" s="82" t="s">
        <v>351</v>
      </c>
      <c r="AQ3738" s="82" t="s">
        <v>326</v>
      </c>
      <c r="AR3738" s="82"/>
      <c r="AS3738">
        <v>0</v>
      </c>
      <c r="AT3738">
        <v>0</v>
      </c>
      <c r="AU3738">
        <v>2036</v>
      </c>
      <c r="AY3738">
        <v>0</v>
      </c>
      <c r="AZ3738">
        <v>0</v>
      </c>
      <c r="BA3738" s="82" t="s">
        <v>398</v>
      </c>
      <c r="BB3738">
        <v>15328</v>
      </c>
      <c r="BC3738">
        <v>150</v>
      </c>
      <c r="BD3738" s="92"/>
      <c r="BE3738" s="92"/>
      <c r="BF3738">
        <v>301201.28125</v>
      </c>
      <c r="BG3738">
        <v>0</v>
      </c>
      <c r="BH3738">
        <v>0</v>
      </c>
      <c r="BI3738" s="92"/>
      <c r="BJ3738" s="92"/>
      <c r="BK3738" s="92"/>
      <c r="BL3738">
        <v>0</v>
      </c>
    </row>
    <row r="3739" spans="1:64" x14ac:dyDescent="0.25">
      <c r="A3739" s="82" t="s">
        <v>297</v>
      </c>
      <c r="B3739" s="82" t="s">
        <v>397</v>
      </c>
      <c r="C3739" s="82" t="s">
        <v>110</v>
      </c>
      <c r="D3739" s="82" t="s">
        <v>311</v>
      </c>
      <c r="E3739" s="82" t="s">
        <v>312</v>
      </c>
      <c r="F3739" s="82" t="s">
        <v>350</v>
      </c>
      <c r="G3739" s="82" t="s">
        <v>350</v>
      </c>
      <c r="H3739">
        <v>34.289764404296875</v>
      </c>
      <c r="I3739">
        <v>150</v>
      </c>
      <c r="J3739">
        <v>34.289764404296875</v>
      </c>
      <c r="K3739" s="92"/>
      <c r="L3739">
        <v>0</v>
      </c>
      <c r="M3739" s="92"/>
      <c r="N3739" s="92"/>
      <c r="O3739" s="92"/>
      <c r="P3739">
        <v>21030.0234375</v>
      </c>
      <c r="Q3739" s="92"/>
      <c r="R3739" s="92"/>
      <c r="S3739">
        <v>-1</v>
      </c>
      <c r="T3739">
        <v>0</v>
      </c>
      <c r="U3739" s="82" t="s">
        <v>324</v>
      </c>
      <c r="V3739" s="92"/>
      <c r="W3739">
        <v>301201.28125</v>
      </c>
      <c r="X3739" s="92"/>
      <c r="Y3739">
        <v>0</v>
      </c>
      <c r="Z3739">
        <v>9785.6025390625</v>
      </c>
      <c r="AA3739">
        <v>9785.6025390625</v>
      </c>
      <c r="AB3739">
        <v>0</v>
      </c>
      <c r="AC3739">
        <v>-1</v>
      </c>
      <c r="AD3739">
        <v>0</v>
      </c>
      <c r="AE3739">
        <v>0</v>
      </c>
      <c r="AF3739">
        <v>0</v>
      </c>
      <c r="AG3739">
        <v>366</v>
      </c>
      <c r="AH3739">
        <v>4394</v>
      </c>
      <c r="AI3739">
        <v>0.22859841585159302</v>
      </c>
      <c r="AJ3739">
        <v>32.488582611083984</v>
      </c>
      <c r="AK3739">
        <v>-10171.916015625</v>
      </c>
      <c r="AL3739">
        <v>-33.771160125732422</v>
      </c>
      <c r="AM3739">
        <v>19957.51953125</v>
      </c>
      <c r="AN3739">
        <v>66.259742736816406</v>
      </c>
      <c r="AO3739" s="92"/>
      <c r="AP3739" s="82" t="s">
        <v>351</v>
      </c>
      <c r="AQ3739" s="82" t="s">
        <v>326</v>
      </c>
      <c r="AR3739" s="82"/>
      <c r="AS3739">
        <v>0</v>
      </c>
      <c r="AT3739">
        <v>0</v>
      </c>
      <c r="AU3739">
        <v>2036</v>
      </c>
      <c r="AY3739">
        <v>0</v>
      </c>
      <c r="AZ3739">
        <v>0</v>
      </c>
      <c r="BA3739" s="82" t="s">
        <v>398</v>
      </c>
      <c r="BB3739">
        <v>15329</v>
      </c>
      <c r="BC3739">
        <v>150</v>
      </c>
      <c r="BD3739" s="92"/>
      <c r="BE3739" s="92"/>
      <c r="BF3739">
        <v>301201.28125</v>
      </c>
      <c r="BG3739">
        <v>0</v>
      </c>
      <c r="BH3739">
        <v>0</v>
      </c>
      <c r="BI3739" s="92"/>
      <c r="BJ3739" s="92"/>
      <c r="BK3739" s="92"/>
      <c r="BL3739">
        <v>0</v>
      </c>
    </row>
    <row r="3740" spans="1:64" x14ac:dyDescent="0.25">
      <c r="A3740" s="82" t="s">
        <v>297</v>
      </c>
      <c r="B3740" s="82" t="s">
        <v>397</v>
      </c>
      <c r="C3740" s="82" t="s">
        <v>110</v>
      </c>
      <c r="D3740" s="82" t="s">
        <v>313</v>
      </c>
      <c r="E3740" s="82" t="s">
        <v>314</v>
      </c>
      <c r="F3740" s="82" t="s">
        <v>350</v>
      </c>
      <c r="G3740" s="82" t="s">
        <v>350</v>
      </c>
      <c r="H3740">
        <v>34.289764404296875</v>
      </c>
      <c r="I3740">
        <v>150</v>
      </c>
      <c r="J3740">
        <v>34.289764404296875</v>
      </c>
      <c r="K3740" s="92"/>
      <c r="L3740">
        <v>0</v>
      </c>
      <c r="M3740" s="92"/>
      <c r="N3740" s="92"/>
      <c r="O3740" s="92"/>
      <c r="P3740">
        <v>21030.0234375</v>
      </c>
      <c r="Q3740" s="92"/>
      <c r="R3740" s="92"/>
      <c r="S3740">
        <v>-1</v>
      </c>
      <c r="T3740">
        <v>0</v>
      </c>
      <c r="U3740" s="82" t="s">
        <v>324</v>
      </c>
      <c r="V3740" s="92"/>
      <c r="W3740">
        <v>301201.28125</v>
      </c>
      <c r="X3740" s="92"/>
      <c r="Y3740">
        <v>0</v>
      </c>
      <c r="Z3740">
        <v>9785.6025390625</v>
      </c>
      <c r="AA3740">
        <v>9785.6025390625</v>
      </c>
      <c r="AB3740">
        <v>0</v>
      </c>
      <c r="AC3740">
        <v>-1</v>
      </c>
      <c r="AD3740">
        <v>0</v>
      </c>
      <c r="AE3740">
        <v>0</v>
      </c>
      <c r="AF3740">
        <v>0</v>
      </c>
      <c r="AG3740">
        <v>366</v>
      </c>
      <c r="AH3740">
        <v>4394</v>
      </c>
      <c r="AI3740">
        <v>0.22859841585159302</v>
      </c>
      <c r="AJ3740">
        <v>32.488582611083984</v>
      </c>
      <c r="AK3740">
        <v>-10171.916015625</v>
      </c>
      <c r="AL3740">
        <v>-33.771160125732422</v>
      </c>
      <c r="AM3740">
        <v>19957.51953125</v>
      </c>
      <c r="AN3740">
        <v>66.259742736816406</v>
      </c>
      <c r="AO3740" s="92"/>
      <c r="AP3740" s="82" t="s">
        <v>351</v>
      </c>
      <c r="AQ3740" s="82" t="s">
        <v>326</v>
      </c>
      <c r="AR3740" s="82"/>
      <c r="AS3740">
        <v>0</v>
      </c>
      <c r="AT3740">
        <v>0</v>
      </c>
      <c r="AU3740">
        <v>2036</v>
      </c>
      <c r="AY3740">
        <v>0</v>
      </c>
      <c r="AZ3740">
        <v>0</v>
      </c>
      <c r="BA3740" s="82" t="s">
        <v>398</v>
      </c>
      <c r="BB3740">
        <v>15330</v>
      </c>
      <c r="BC3740">
        <v>150</v>
      </c>
      <c r="BD3740" s="92"/>
      <c r="BE3740" s="92"/>
      <c r="BF3740">
        <v>301201.28125</v>
      </c>
      <c r="BG3740">
        <v>0</v>
      </c>
      <c r="BH3740">
        <v>0</v>
      </c>
      <c r="BI3740" s="92"/>
      <c r="BJ3740" s="92"/>
      <c r="BK3740" s="92"/>
      <c r="BL3740">
        <v>0</v>
      </c>
    </row>
    <row r="3741" spans="1:64" x14ac:dyDescent="0.25">
      <c r="A3741" s="82" t="s">
        <v>297</v>
      </c>
      <c r="B3741" s="82" t="s">
        <v>397</v>
      </c>
      <c r="C3741" s="82" t="s">
        <v>110</v>
      </c>
      <c r="D3741" s="82" t="s">
        <v>298</v>
      </c>
      <c r="E3741" s="82" t="s">
        <v>55</v>
      </c>
      <c r="F3741" s="82" t="s">
        <v>352</v>
      </c>
      <c r="G3741" s="82" t="s">
        <v>352</v>
      </c>
      <c r="H3741">
        <v>22.859842300415039</v>
      </c>
      <c r="I3741">
        <v>100</v>
      </c>
      <c r="J3741">
        <v>22.859842300415039</v>
      </c>
      <c r="K3741" s="92"/>
      <c r="L3741">
        <v>0</v>
      </c>
      <c r="M3741" s="92"/>
      <c r="N3741" s="92"/>
      <c r="O3741" s="92"/>
      <c r="P3741">
        <v>13490.125</v>
      </c>
      <c r="Q3741" s="92"/>
      <c r="R3741" s="92"/>
      <c r="S3741">
        <v>-1</v>
      </c>
      <c r="T3741">
        <v>0</v>
      </c>
      <c r="U3741" s="82" t="s">
        <v>324</v>
      </c>
      <c r="V3741" s="92"/>
      <c r="W3741">
        <v>200800.859375</v>
      </c>
      <c r="X3741" s="92"/>
      <c r="Y3741">
        <v>0</v>
      </c>
      <c r="Z3741">
        <v>6523.73486328125</v>
      </c>
      <c r="AA3741">
        <v>6523.73486328125</v>
      </c>
      <c r="AB3741">
        <v>0</v>
      </c>
      <c r="AC3741">
        <v>-1</v>
      </c>
      <c r="AD3741">
        <v>0</v>
      </c>
      <c r="AE3741">
        <v>0</v>
      </c>
      <c r="AF3741">
        <v>0</v>
      </c>
      <c r="AG3741">
        <v>366</v>
      </c>
      <c r="AH3741">
        <v>4394</v>
      </c>
      <c r="AI3741">
        <v>0.22859841585159302</v>
      </c>
      <c r="AJ3741">
        <v>32.488582611083984</v>
      </c>
      <c r="AK3741">
        <v>-6781.27734375</v>
      </c>
      <c r="AL3741">
        <v>-33.771160125732422</v>
      </c>
      <c r="AM3741">
        <v>13305.0126953125</v>
      </c>
      <c r="AN3741">
        <v>66.259742736816406</v>
      </c>
      <c r="AO3741" s="92"/>
      <c r="AP3741" s="82" t="s">
        <v>347</v>
      </c>
      <c r="AQ3741" s="82" t="s">
        <v>326</v>
      </c>
      <c r="AR3741" s="82"/>
      <c r="AS3741">
        <v>0</v>
      </c>
      <c r="AT3741">
        <v>0</v>
      </c>
      <c r="AU3741">
        <v>2036</v>
      </c>
      <c r="AY3741">
        <v>0</v>
      </c>
      <c r="AZ3741">
        <v>0</v>
      </c>
      <c r="BA3741" s="82" t="s">
        <v>398</v>
      </c>
      <c r="BB3741">
        <v>15331</v>
      </c>
      <c r="BC3741">
        <v>100</v>
      </c>
      <c r="BD3741" s="92"/>
      <c r="BE3741" s="92"/>
      <c r="BF3741">
        <v>200800.859375</v>
      </c>
      <c r="BG3741">
        <v>0</v>
      </c>
      <c r="BH3741">
        <v>0</v>
      </c>
      <c r="BI3741" s="92"/>
      <c r="BJ3741" s="92"/>
      <c r="BK3741" s="92"/>
      <c r="BL3741">
        <v>0</v>
      </c>
    </row>
    <row r="3742" spans="1:64" x14ac:dyDescent="0.25">
      <c r="A3742" s="82" t="s">
        <v>297</v>
      </c>
      <c r="B3742" s="82" t="s">
        <v>397</v>
      </c>
      <c r="C3742" s="82" t="s">
        <v>110</v>
      </c>
      <c r="D3742" s="82" t="s">
        <v>305</v>
      </c>
      <c r="E3742" s="82" t="s">
        <v>58</v>
      </c>
      <c r="F3742" s="82" t="s">
        <v>352</v>
      </c>
      <c r="G3742" s="82" t="s">
        <v>352</v>
      </c>
      <c r="H3742">
        <v>22.859842300415039</v>
      </c>
      <c r="I3742">
        <v>100</v>
      </c>
      <c r="J3742">
        <v>22.859842300415039</v>
      </c>
      <c r="K3742" s="92"/>
      <c r="L3742">
        <v>0</v>
      </c>
      <c r="M3742" s="92"/>
      <c r="N3742" s="92"/>
      <c r="O3742" s="92"/>
      <c r="P3742">
        <v>13490.125</v>
      </c>
      <c r="Q3742" s="92"/>
      <c r="R3742" s="92"/>
      <c r="S3742">
        <v>-1</v>
      </c>
      <c r="T3742">
        <v>0</v>
      </c>
      <c r="U3742" s="82" t="s">
        <v>324</v>
      </c>
      <c r="V3742" s="92"/>
      <c r="W3742">
        <v>200800.859375</v>
      </c>
      <c r="X3742" s="92"/>
      <c r="Y3742">
        <v>0</v>
      </c>
      <c r="Z3742">
        <v>6523.73486328125</v>
      </c>
      <c r="AA3742">
        <v>6523.73486328125</v>
      </c>
      <c r="AB3742">
        <v>0</v>
      </c>
      <c r="AC3742">
        <v>-1</v>
      </c>
      <c r="AD3742">
        <v>0</v>
      </c>
      <c r="AE3742">
        <v>0</v>
      </c>
      <c r="AF3742">
        <v>0</v>
      </c>
      <c r="AG3742">
        <v>366</v>
      </c>
      <c r="AH3742">
        <v>4394</v>
      </c>
      <c r="AI3742">
        <v>0.22859841585159302</v>
      </c>
      <c r="AJ3742">
        <v>32.488582611083984</v>
      </c>
      <c r="AK3742">
        <v>-6781.27734375</v>
      </c>
      <c r="AL3742">
        <v>-33.771160125732422</v>
      </c>
      <c r="AM3742">
        <v>13305.0126953125</v>
      </c>
      <c r="AN3742">
        <v>66.259742736816406</v>
      </c>
      <c r="AO3742" s="92"/>
      <c r="AP3742" s="82" t="s">
        <v>347</v>
      </c>
      <c r="AQ3742" s="82" t="s">
        <v>326</v>
      </c>
      <c r="AR3742" s="82"/>
      <c r="AS3742">
        <v>0</v>
      </c>
      <c r="AT3742">
        <v>0</v>
      </c>
      <c r="AU3742">
        <v>2036</v>
      </c>
      <c r="AY3742">
        <v>0</v>
      </c>
      <c r="AZ3742">
        <v>0</v>
      </c>
      <c r="BA3742" s="82" t="s">
        <v>398</v>
      </c>
      <c r="BB3742">
        <v>15332</v>
      </c>
      <c r="BC3742">
        <v>100</v>
      </c>
      <c r="BD3742" s="92"/>
      <c r="BE3742" s="92"/>
      <c r="BF3742">
        <v>200800.859375</v>
      </c>
      <c r="BG3742">
        <v>0</v>
      </c>
      <c r="BH3742">
        <v>0</v>
      </c>
      <c r="BI3742" s="92"/>
      <c r="BJ3742" s="92"/>
      <c r="BK3742" s="92"/>
      <c r="BL3742">
        <v>0</v>
      </c>
    </row>
    <row r="3743" spans="1:64" x14ac:dyDescent="0.25">
      <c r="A3743" s="82" t="s">
        <v>297</v>
      </c>
      <c r="B3743" s="82" t="s">
        <v>397</v>
      </c>
      <c r="C3743" s="82" t="s">
        <v>110</v>
      </c>
      <c r="D3743" s="82" t="s">
        <v>306</v>
      </c>
      <c r="E3743" s="82" t="s">
        <v>59</v>
      </c>
      <c r="F3743" s="82" t="s">
        <v>352</v>
      </c>
      <c r="G3743" s="82" t="s">
        <v>352</v>
      </c>
      <c r="H3743">
        <v>34.289764404296875</v>
      </c>
      <c r="I3743">
        <v>150</v>
      </c>
      <c r="J3743">
        <v>34.289764404296875</v>
      </c>
      <c r="K3743" s="92"/>
      <c r="L3743">
        <v>0</v>
      </c>
      <c r="M3743" s="92"/>
      <c r="N3743" s="92"/>
      <c r="O3743" s="92"/>
      <c r="P3743">
        <v>20235.1875</v>
      </c>
      <c r="Q3743" s="92"/>
      <c r="R3743" s="92"/>
      <c r="S3743">
        <v>-1</v>
      </c>
      <c r="T3743">
        <v>0</v>
      </c>
      <c r="U3743" s="82" t="s">
        <v>324</v>
      </c>
      <c r="V3743" s="92"/>
      <c r="W3743">
        <v>301201.28125</v>
      </c>
      <c r="X3743" s="92"/>
      <c r="Y3743">
        <v>0</v>
      </c>
      <c r="Z3743">
        <v>9785.6025390625</v>
      </c>
      <c r="AA3743">
        <v>9785.6025390625</v>
      </c>
      <c r="AB3743">
        <v>0</v>
      </c>
      <c r="AC3743">
        <v>-1</v>
      </c>
      <c r="AD3743">
        <v>0</v>
      </c>
      <c r="AE3743">
        <v>0</v>
      </c>
      <c r="AF3743">
        <v>0</v>
      </c>
      <c r="AG3743">
        <v>366</v>
      </c>
      <c r="AH3743">
        <v>4394</v>
      </c>
      <c r="AI3743">
        <v>0.22859841585159302</v>
      </c>
      <c r="AJ3743">
        <v>32.488582611083984</v>
      </c>
      <c r="AK3743">
        <v>-10171.916015625</v>
      </c>
      <c r="AL3743">
        <v>-33.771160125732422</v>
      </c>
      <c r="AM3743">
        <v>19957.51953125</v>
      </c>
      <c r="AN3743">
        <v>66.259742736816406</v>
      </c>
      <c r="AO3743" s="92"/>
      <c r="AP3743" s="82" t="s">
        <v>347</v>
      </c>
      <c r="AQ3743" s="82" t="s">
        <v>326</v>
      </c>
      <c r="AR3743" s="82"/>
      <c r="AS3743">
        <v>0</v>
      </c>
      <c r="AT3743">
        <v>0</v>
      </c>
      <c r="AU3743">
        <v>2036</v>
      </c>
      <c r="AY3743">
        <v>0</v>
      </c>
      <c r="AZ3743">
        <v>0</v>
      </c>
      <c r="BA3743" s="82" t="s">
        <v>398</v>
      </c>
      <c r="BB3743">
        <v>15333</v>
      </c>
      <c r="BC3743">
        <v>150</v>
      </c>
      <c r="BD3743" s="92"/>
      <c r="BE3743" s="92"/>
      <c r="BF3743">
        <v>301201.28125</v>
      </c>
      <c r="BG3743">
        <v>0</v>
      </c>
      <c r="BH3743">
        <v>0</v>
      </c>
      <c r="BI3743" s="92"/>
      <c r="BJ3743" s="92"/>
      <c r="BK3743" s="92"/>
      <c r="BL3743">
        <v>0</v>
      </c>
    </row>
    <row r="3744" spans="1:64" x14ac:dyDescent="0.25">
      <c r="A3744" s="82" t="s">
        <v>297</v>
      </c>
      <c r="B3744" s="82" t="s">
        <v>397</v>
      </c>
      <c r="C3744" s="82" t="s">
        <v>110</v>
      </c>
      <c r="D3744" s="82" t="s">
        <v>308</v>
      </c>
      <c r="E3744" s="82" t="s">
        <v>61</v>
      </c>
      <c r="F3744" s="82" t="s">
        <v>352</v>
      </c>
      <c r="G3744" s="82" t="s">
        <v>352</v>
      </c>
      <c r="H3744">
        <v>22.859842300415039</v>
      </c>
      <c r="I3744">
        <v>100</v>
      </c>
      <c r="J3744">
        <v>22.859842300415039</v>
      </c>
      <c r="K3744" s="92"/>
      <c r="L3744">
        <v>0</v>
      </c>
      <c r="M3744" s="92"/>
      <c r="N3744" s="92"/>
      <c r="O3744" s="92"/>
      <c r="P3744">
        <v>13490.125</v>
      </c>
      <c r="Q3744" s="92"/>
      <c r="R3744" s="92"/>
      <c r="S3744">
        <v>-1</v>
      </c>
      <c r="T3744">
        <v>0</v>
      </c>
      <c r="U3744" s="82" t="s">
        <v>324</v>
      </c>
      <c r="V3744" s="92"/>
      <c r="W3744">
        <v>200800.859375</v>
      </c>
      <c r="X3744" s="92"/>
      <c r="Y3744">
        <v>0</v>
      </c>
      <c r="Z3744">
        <v>6523.73486328125</v>
      </c>
      <c r="AA3744">
        <v>6523.73486328125</v>
      </c>
      <c r="AB3744">
        <v>0</v>
      </c>
      <c r="AC3744">
        <v>-1</v>
      </c>
      <c r="AD3744">
        <v>0</v>
      </c>
      <c r="AE3744">
        <v>0</v>
      </c>
      <c r="AF3744">
        <v>0</v>
      </c>
      <c r="AG3744">
        <v>366</v>
      </c>
      <c r="AH3744">
        <v>4394</v>
      </c>
      <c r="AI3744">
        <v>0.22859841585159302</v>
      </c>
      <c r="AJ3744">
        <v>32.488582611083984</v>
      </c>
      <c r="AK3744">
        <v>-6781.27734375</v>
      </c>
      <c r="AL3744">
        <v>-33.771160125732422</v>
      </c>
      <c r="AM3744">
        <v>13305.0126953125</v>
      </c>
      <c r="AN3744">
        <v>66.259742736816406</v>
      </c>
      <c r="AO3744" s="92"/>
      <c r="AP3744" s="82" t="s">
        <v>347</v>
      </c>
      <c r="AQ3744" s="82" t="s">
        <v>326</v>
      </c>
      <c r="AR3744" s="82"/>
      <c r="AS3744">
        <v>0</v>
      </c>
      <c r="AT3744">
        <v>0</v>
      </c>
      <c r="AU3744">
        <v>2036</v>
      </c>
      <c r="AY3744">
        <v>0</v>
      </c>
      <c r="AZ3744">
        <v>0</v>
      </c>
      <c r="BA3744" s="82" t="s">
        <v>398</v>
      </c>
      <c r="BB3744">
        <v>15334</v>
      </c>
      <c r="BC3744">
        <v>100</v>
      </c>
      <c r="BD3744" s="92"/>
      <c r="BE3744" s="92"/>
      <c r="BF3744">
        <v>200800.859375</v>
      </c>
      <c r="BG3744">
        <v>0</v>
      </c>
      <c r="BH3744">
        <v>0</v>
      </c>
      <c r="BI3744" s="92"/>
      <c r="BJ3744" s="92"/>
      <c r="BK3744" s="92"/>
      <c r="BL3744">
        <v>0</v>
      </c>
    </row>
    <row r="3745" spans="1:64" x14ac:dyDescent="0.25">
      <c r="A3745" s="82" t="s">
        <v>297</v>
      </c>
      <c r="B3745" s="82" t="s">
        <v>397</v>
      </c>
      <c r="C3745" s="82" t="s">
        <v>110</v>
      </c>
      <c r="D3745" s="82" t="s">
        <v>309</v>
      </c>
      <c r="E3745" s="82" t="s">
        <v>310</v>
      </c>
      <c r="F3745" s="82" t="s">
        <v>352</v>
      </c>
      <c r="G3745" s="82" t="s">
        <v>352</v>
      </c>
      <c r="H3745">
        <v>22.859842300415039</v>
      </c>
      <c r="I3745">
        <v>100</v>
      </c>
      <c r="J3745">
        <v>22.859842300415039</v>
      </c>
      <c r="K3745" s="92"/>
      <c r="L3745">
        <v>0</v>
      </c>
      <c r="M3745" s="92"/>
      <c r="N3745" s="92"/>
      <c r="O3745" s="92"/>
      <c r="P3745">
        <v>13490.125</v>
      </c>
      <c r="Q3745" s="92"/>
      <c r="R3745" s="92"/>
      <c r="S3745">
        <v>-1</v>
      </c>
      <c r="T3745">
        <v>0</v>
      </c>
      <c r="U3745" s="82" t="s">
        <v>324</v>
      </c>
      <c r="V3745" s="92"/>
      <c r="W3745">
        <v>200800.859375</v>
      </c>
      <c r="X3745" s="92"/>
      <c r="Y3745">
        <v>0</v>
      </c>
      <c r="Z3745">
        <v>6523.73486328125</v>
      </c>
      <c r="AA3745">
        <v>6523.73486328125</v>
      </c>
      <c r="AB3745">
        <v>0</v>
      </c>
      <c r="AC3745">
        <v>-1</v>
      </c>
      <c r="AD3745">
        <v>0</v>
      </c>
      <c r="AE3745">
        <v>0</v>
      </c>
      <c r="AF3745">
        <v>0</v>
      </c>
      <c r="AG3745">
        <v>366</v>
      </c>
      <c r="AH3745">
        <v>4394</v>
      </c>
      <c r="AI3745">
        <v>0.22859841585159302</v>
      </c>
      <c r="AJ3745">
        <v>32.488582611083984</v>
      </c>
      <c r="AK3745">
        <v>-6781.27734375</v>
      </c>
      <c r="AL3745">
        <v>-33.771160125732422</v>
      </c>
      <c r="AM3745">
        <v>13305.0126953125</v>
      </c>
      <c r="AN3745">
        <v>66.259742736816406</v>
      </c>
      <c r="AO3745" s="92"/>
      <c r="AP3745" s="82" t="s">
        <v>347</v>
      </c>
      <c r="AQ3745" s="82" t="s">
        <v>326</v>
      </c>
      <c r="AR3745" s="82"/>
      <c r="AS3745">
        <v>0</v>
      </c>
      <c r="AT3745">
        <v>0</v>
      </c>
      <c r="AU3745">
        <v>2036</v>
      </c>
      <c r="AY3745">
        <v>0</v>
      </c>
      <c r="AZ3745">
        <v>0</v>
      </c>
      <c r="BA3745" s="82" t="s">
        <v>398</v>
      </c>
      <c r="BB3745">
        <v>15335</v>
      </c>
      <c r="BC3745">
        <v>100</v>
      </c>
      <c r="BD3745" s="92"/>
      <c r="BE3745" s="92"/>
      <c r="BF3745">
        <v>200800.859375</v>
      </c>
      <c r="BG3745">
        <v>0</v>
      </c>
      <c r="BH3745">
        <v>0</v>
      </c>
      <c r="BI3745" s="92"/>
      <c r="BJ3745" s="92"/>
      <c r="BK3745" s="92"/>
      <c r="BL3745">
        <v>0</v>
      </c>
    </row>
    <row r="3746" spans="1:64" x14ac:dyDescent="0.25">
      <c r="A3746" s="82" t="s">
        <v>297</v>
      </c>
      <c r="B3746" s="82" t="s">
        <v>397</v>
      </c>
      <c r="C3746" s="82" t="s">
        <v>110</v>
      </c>
      <c r="D3746" s="82" t="s">
        <v>311</v>
      </c>
      <c r="E3746" s="82" t="s">
        <v>312</v>
      </c>
      <c r="F3746" s="82" t="s">
        <v>352</v>
      </c>
      <c r="G3746" s="82" t="s">
        <v>352</v>
      </c>
      <c r="H3746">
        <v>34.289764404296875</v>
      </c>
      <c r="I3746">
        <v>150</v>
      </c>
      <c r="J3746">
        <v>34.289764404296875</v>
      </c>
      <c r="K3746" s="92"/>
      <c r="L3746">
        <v>0</v>
      </c>
      <c r="M3746" s="92"/>
      <c r="N3746" s="92"/>
      <c r="O3746" s="92"/>
      <c r="P3746">
        <v>20235.1875</v>
      </c>
      <c r="Q3746" s="92"/>
      <c r="R3746" s="92"/>
      <c r="S3746">
        <v>-1</v>
      </c>
      <c r="T3746">
        <v>0</v>
      </c>
      <c r="U3746" s="82" t="s">
        <v>324</v>
      </c>
      <c r="V3746" s="92"/>
      <c r="W3746">
        <v>301201.28125</v>
      </c>
      <c r="X3746" s="92"/>
      <c r="Y3746">
        <v>0</v>
      </c>
      <c r="Z3746">
        <v>9785.6025390625</v>
      </c>
      <c r="AA3746">
        <v>9785.6025390625</v>
      </c>
      <c r="AB3746">
        <v>0</v>
      </c>
      <c r="AC3746">
        <v>-1</v>
      </c>
      <c r="AD3746">
        <v>0</v>
      </c>
      <c r="AE3746">
        <v>0</v>
      </c>
      <c r="AF3746">
        <v>0</v>
      </c>
      <c r="AG3746">
        <v>366</v>
      </c>
      <c r="AH3746">
        <v>4394</v>
      </c>
      <c r="AI3746">
        <v>0.22859841585159302</v>
      </c>
      <c r="AJ3746">
        <v>32.488582611083984</v>
      </c>
      <c r="AK3746">
        <v>-10171.916015625</v>
      </c>
      <c r="AL3746">
        <v>-33.771160125732422</v>
      </c>
      <c r="AM3746">
        <v>19957.51953125</v>
      </c>
      <c r="AN3746">
        <v>66.259742736816406</v>
      </c>
      <c r="AO3746" s="92"/>
      <c r="AP3746" s="82" t="s">
        <v>347</v>
      </c>
      <c r="AQ3746" s="82" t="s">
        <v>326</v>
      </c>
      <c r="AR3746" s="82"/>
      <c r="AS3746">
        <v>0</v>
      </c>
      <c r="AT3746">
        <v>0</v>
      </c>
      <c r="AU3746">
        <v>2036</v>
      </c>
      <c r="AY3746">
        <v>0</v>
      </c>
      <c r="AZ3746">
        <v>0</v>
      </c>
      <c r="BA3746" s="82" t="s">
        <v>398</v>
      </c>
      <c r="BB3746">
        <v>15336</v>
      </c>
      <c r="BC3746">
        <v>150</v>
      </c>
      <c r="BD3746" s="92"/>
      <c r="BE3746" s="92"/>
      <c r="BF3746">
        <v>301201.28125</v>
      </c>
      <c r="BG3746">
        <v>0</v>
      </c>
      <c r="BH3746">
        <v>0</v>
      </c>
      <c r="BI3746" s="92"/>
      <c r="BJ3746" s="92"/>
      <c r="BK3746" s="92"/>
      <c r="BL3746">
        <v>0</v>
      </c>
    </row>
    <row r="3747" spans="1:64" x14ac:dyDescent="0.25">
      <c r="A3747" s="82" t="s">
        <v>297</v>
      </c>
      <c r="B3747" s="82" t="s">
        <v>397</v>
      </c>
      <c r="C3747" s="82" t="s">
        <v>110</v>
      </c>
      <c r="D3747" s="82" t="s">
        <v>313</v>
      </c>
      <c r="E3747" s="82" t="s">
        <v>314</v>
      </c>
      <c r="F3747" s="82" t="s">
        <v>352</v>
      </c>
      <c r="G3747" s="82" t="s">
        <v>352</v>
      </c>
      <c r="H3747">
        <v>22.859842300415039</v>
      </c>
      <c r="I3747">
        <v>100</v>
      </c>
      <c r="J3747">
        <v>22.859842300415039</v>
      </c>
      <c r="K3747" s="92"/>
      <c r="L3747">
        <v>0</v>
      </c>
      <c r="M3747" s="92"/>
      <c r="N3747" s="92"/>
      <c r="O3747" s="92"/>
      <c r="P3747">
        <v>13490.125</v>
      </c>
      <c r="Q3747" s="92"/>
      <c r="R3747" s="92"/>
      <c r="S3747">
        <v>-1</v>
      </c>
      <c r="T3747">
        <v>0</v>
      </c>
      <c r="U3747" s="82" t="s">
        <v>324</v>
      </c>
      <c r="V3747" s="92"/>
      <c r="W3747">
        <v>200800.859375</v>
      </c>
      <c r="X3747" s="92"/>
      <c r="Y3747">
        <v>0</v>
      </c>
      <c r="Z3747">
        <v>6523.73486328125</v>
      </c>
      <c r="AA3747">
        <v>6523.73486328125</v>
      </c>
      <c r="AB3747">
        <v>0</v>
      </c>
      <c r="AC3747">
        <v>-1</v>
      </c>
      <c r="AD3747">
        <v>0</v>
      </c>
      <c r="AE3747">
        <v>0</v>
      </c>
      <c r="AF3747">
        <v>0</v>
      </c>
      <c r="AG3747">
        <v>366</v>
      </c>
      <c r="AH3747">
        <v>4394</v>
      </c>
      <c r="AI3747">
        <v>0.22859841585159302</v>
      </c>
      <c r="AJ3747">
        <v>32.488582611083984</v>
      </c>
      <c r="AK3747">
        <v>-6781.27734375</v>
      </c>
      <c r="AL3747">
        <v>-33.771160125732422</v>
      </c>
      <c r="AM3747">
        <v>13305.0126953125</v>
      </c>
      <c r="AN3747">
        <v>66.259742736816406</v>
      </c>
      <c r="AO3747" s="92"/>
      <c r="AP3747" s="82" t="s">
        <v>347</v>
      </c>
      <c r="AQ3747" s="82" t="s">
        <v>326</v>
      </c>
      <c r="AR3747" s="82"/>
      <c r="AS3747">
        <v>0</v>
      </c>
      <c r="AT3747">
        <v>0</v>
      </c>
      <c r="AU3747">
        <v>2036</v>
      </c>
      <c r="AY3747">
        <v>0</v>
      </c>
      <c r="AZ3747">
        <v>0</v>
      </c>
      <c r="BA3747" s="82" t="s">
        <v>398</v>
      </c>
      <c r="BB3747">
        <v>15337</v>
      </c>
      <c r="BC3747">
        <v>100</v>
      </c>
      <c r="BD3747" s="92"/>
      <c r="BE3747" s="92"/>
      <c r="BF3747">
        <v>200800.859375</v>
      </c>
      <c r="BG3747">
        <v>0</v>
      </c>
      <c r="BH3747">
        <v>0</v>
      </c>
      <c r="BI3747" s="92"/>
      <c r="BJ3747" s="92"/>
      <c r="BK3747" s="92"/>
      <c r="BL3747">
        <v>0</v>
      </c>
    </row>
    <row r="3748" spans="1:64" x14ac:dyDescent="0.25">
      <c r="A3748" s="82" t="s">
        <v>297</v>
      </c>
      <c r="B3748" s="82" t="s">
        <v>397</v>
      </c>
      <c r="C3748" s="82" t="s">
        <v>110</v>
      </c>
      <c r="D3748" s="82" t="s">
        <v>305</v>
      </c>
      <c r="E3748" s="82" t="s">
        <v>58</v>
      </c>
      <c r="F3748" s="82" t="s">
        <v>353</v>
      </c>
      <c r="G3748" s="82" t="s">
        <v>353</v>
      </c>
      <c r="H3748">
        <v>11.42992115020752</v>
      </c>
      <c r="I3748">
        <v>50</v>
      </c>
      <c r="J3748">
        <v>11.42992115020752</v>
      </c>
      <c r="K3748" s="92"/>
      <c r="L3748">
        <v>0</v>
      </c>
      <c r="M3748" s="92"/>
      <c r="N3748" s="92"/>
      <c r="O3748" s="92"/>
      <c r="P3748">
        <v>6469.078125</v>
      </c>
      <c r="Q3748" s="92"/>
      <c r="R3748" s="92"/>
      <c r="S3748">
        <v>-1</v>
      </c>
      <c r="T3748">
        <v>0</v>
      </c>
      <c r="U3748" s="82" t="s">
        <v>324</v>
      </c>
      <c r="V3748" s="92"/>
      <c r="W3748">
        <v>100400.4296875</v>
      </c>
      <c r="X3748" s="92"/>
      <c r="Y3748">
        <v>0</v>
      </c>
      <c r="Z3748">
        <v>3261.867431640625</v>
      </c>
      <c r="AA3748">
        <v>3261.867431640625</v>
      </c>
      <c r="AB3748">
        <v>0</v>
      </c>
      <c r="AC3748">
        <v>-1</v>
      </c>
      <c r="AD3748">
        <v>0</v>
      </c>
      <c r="AE3748">
        <v>0</v>
      </c>
      <c r="AF3748">
        <v>0</v>
      </c>
      <c r="AG3748">
        <v>366</v>
      </c>
      <c r="AH3748">
        <v>4394</v>
      </c>
      <c r="AI3748">
        <v>0.22859841585159302</v>
      </c>
      <c r="AJ3748">
        <v>32.488582611083984</v>
      </c>
      <c r="AK3748">
        <v>-3390.638671875</v>
      </c>
      <c r="AL3748">
        <v>-33.771160125732422</v>
      </c>
      <c r="AM3748">
        <v>6652.50634765625</v>
      </c>
      <c r="AN3748">
        <v>66.259742736816406</v>
      </c>
      <c r="AO3748" s="92"/>
      <c r="AP3748" s="82" t="s">
        <v>354</v>
      </c>
      <c r="AQ3748" s="82" t="s">
        <v>326</v>
      </c>
      <c r="AR3748" s="82"/>
      <c r="AS3748">
        <v>0</v>
      </c>
      <c r="AT3748">
        <v>0</v>
      </c>
      <c r="AU3748">
        <v>2036</v>
      </c>
      <c r="AY3748">
        <v>0</v>
      </c>
      <c r="AZ3748">
        <v>0</v>
      </c>
      <c r="BA3748" s="82" t="s">
        <v>398</v>
      </c>
      <c r="BB3748">
        <v>15338</v>
      </c>
      <c r="BC3748">
        <v>50</v>
      </c>
      <c r="BD3748" s="92"/>
      <c r="BE3748" s="92"/>
      <c r="BF3748">
        <v>100400.4296875</v>
      </c>
      <c r="BG3748">
        <v>0</v>
      </c>
      <c r="BH3748">
        <v>0</v>
      </c>
      <c r="BI3748" s="92"/>
      <c r="BJ3748" s="92"/>
      <c r="BK3748" s="92"/>
      <c r="BL3748">
        <v>0</v>
      </c>
    </row>
    <row r="3749" spans="1:64" x14ac:dyDescent="0.25">
      <c r="A3749" s="82" t="s">
        <v>297</v>
      </c>
      <c r="B3749" s="82" t="s">
        <v>397</v>
      </c>
      <c r="C3749" s="82" t="s">
        <v>110</v>
      </c>
      <c r="D3749" s="82" t="s">
        <v>311</v>
      </c>
      <c r="E3749" s="82" t="s">
        <v>312</v>
      </c>
      <c r="F3749" s="82" t="s">
        <v>353</v>
      </c>
      <c r="G3749" s="82" t="s">
        <v>353</v>
      </c>
      <c r="H3749">
        <v>11.42992115020752</v>
      </c>
      <c r="I3749">
        <v>50</v>
      </c>
      <c r="J3749">
        <v>11.42992115020752</v>
      </c>
      <c r="K3749" s="92"/>
      <c r="L3749">
        <v>0</v>
      </c>
      <c r="M3749" s="92"/>
      <c r="N3749" s="92"/>
      <c r="O3749" s="92"/>
      <c r="P3749">
        <v>6469.078125</v>
      </c>
      <c r="Q3749" s="92"/>
      <c r="R3749" s="92"/>
      <c r="S3749">
        <v>-1</v>
      </c>
      <c r="T3749">
        <v>0</v>
      </c>
      <c r="U3749" s="82" t="s">
        <v>324</v>
      </c>
      <c r="V3749" s="92"/>
      <c r="W3749">
        <v>100400.4296875</v>
      </c>
      <c r="X3749" s="92"/>
      <c r="Y3749">
        <v>0</v>
      </c>
      <c r="Z3749">
        <v>3261.867431640625</v>
      </c>
      <c r="AA3749">
        <v>3261.867431640625</v>
      </c>
      <c r="AB3749">
        <v>0</v>
      </c>
      <c r="AC3749">
        <v>-1</v>
      </c>
      <c r="AD3749">
        <v>0</v>
      </c>
      <c r="AE3749">
        <v>0</v>
      </c>
      <c r="AF3749">
        <v>0</v>
      </c>
      <c r="AG3749">
        <v>366</v>
      </c>
      <c r="AH3749">
        <v>4394</v>
      </c>
      <c r="AI3749">
        <v>0.22859841585159302</v>
      </c>
      <c r="AJ3749">
        <v>32.488582611083984</v>
      </c>
      <c r="AK3749">
        <v>-3390.638671875</v>
      </c>
      <c r="AL3749">
        <v>-33.771160125732422</v>
      </c>
      <c r="AM3749">
        <v>6652.50634765625</v>
      </c>
      <c r="AN3749">
        <v>66.259742736816406</v>
      </c>
      <c r="AO3749" s="92"/>
      <c r="AP3749" s="82" t="s">
        <v>354</v>
      </c>
      <c r="AQ3749" s="82" t="s">
        <v>326</v>
      </c>
      <c r="AR3749" s="82"/>
      <c r="AS3749">
        <v>0</v>
      </c>
      <c r="AT3749">
        <v>0</v>
      </c>
      <c r="AU3749">
        <v>2036</v>
      </c>
      <c r="AY3749">
        <v>0</v>
      </c>
      <c r="AZ3749">
        <v>0</v>
      </c>
      <c r="BA3749" s="82" t="s">
        <v>398</v>
      </c>
      <c r="BB3749">
        <v>15339</v>
      </c>
      <c r="BC3749">
        <v>50</v>
      </c>
      <c r="BD3749" s="92"/>
      <c r="BE3749" s="92"/>
      <c r="BF3749">
        <v>100400.4296875</v>
      </c>
      <c r="BG3749">
        <v>0</v>
      </c>
      <c r="BH3749">
        <v>0</v>
      </c>
      <c r="BI3749" s="92"/>
      <c r="BJ3749" s="92"/>
      <c r="BK3749" s="92"/>
      <c r="BL3749">
        <v>0</v>
      </c>
    </row>
    <row r="3750" spans="1:64" x14ac:dyDescent="0.25">
      <c r="A3750" s="82" t="s">
        <v>297</v>
      </c>
      <c r="B3750" s="82" t="s">
        <v>397</v>
      </c>
      <c r="C3750" s="82" t="s">
        <v>110</v>
      </c>
      <c r="D3750" s="82" t="s">
        <v>306</v>
      </c>
      <c r="E3750" s="82" t="s">
        <v>59</v>
      </c>
      <c r="F3750" s="82" t="s">
        <v>355</v>
      </c>
      <c r="G3750" s="82" t="s">
        <v>355</v>
      </c>
      <c r="H3750">
        <v>34.289764404296875</v>
      </c>
      <c r="I3750">
        <v>150</v>
      </c>
      <c r="J3750">
        <v>34.289764404296875</v>
      </c>
      <c r="K3750" s="92"/>
      <c r="L3750">
        <v>0</v>
      </c>
      <c r="M3750" s="92"/>
      <c r="N3750" s="92"/>
      <c r="O3750" s="92"/>
      <c r="P3750">
        <v>19547.986328125</v>
      </c>
      <c r="Q3750" s="92"/>
      <c r="R3750" s="92"/>
      <c r="S3750">
        <v>-1</v>
      </c>
      <c r="T3750">
        <v>0</v>
      </c>
      <c r="U3750" s="82" t="s">
        <v>324</v>
      </c>
      <c r="V3750" s="92"/>
      <c r="W3750">
        <v>301201.28125</v>
      </c>
      <c r="X3750" s="92"/>
      <c r="Y3750">
        <v>0</v>
      </c>
      <c r="Z3750">
        <v>9785.6025390625</v>
      </c>
      <c r="AA3750">
        <v>9785.6025390625</v>
      </c>
      <c r="AB3750">
        <v>0</v>
      </c>
      <c r="AC3750">
        <v>-1</v>
      </c>
      <c r="AD3750">
        <v>0</v>
      </c>
      <c r="AE3750">
        <v>0</v>
      </c>
      <c r="AF3750">
        <v>0</v>
      </c>
      <c r="AG3750">
        <v>366</v>
      </c>
      <c r="AH3750">
        <v>4394</v>
      </c>
      <c r="AI3750">
        <v>0.22859841585159302</v>
      </c>
      <c r="AJ3750">
        <v>32.488582611083984</v>
      </c>
      <c r="AK3750">
        <v>-10171.916015625</v>
      </c>
      <c r="AL3750">
        <v>-33.771160125732422</v>
      </c>
      <c r="AM3750">
        <v>19957.51953125</v>
      </c>
      <c r="AN3750">
        <v>66.259742736816406</v>
      </c>
      <c r="AO3750" s="92"/>
      <c r="AP3750" s="82" t="s">
        <v>343</v>
      </c>
      <c r="AQ3750" s="82" t="s">
        <v>326</v>
      </c>
      <c r="AR3750" s="82"/>
      <c r="AS3750">
        <v>0</v>
      </c>
      <c r="AT3750">
        <v>0</v>
      </c>
      <c r="AU3750">
        <v>2036</v>
      </c>
      <c r="AY3750">
        <v>0</v>
      </c>
      <c r="AZ3750">
        <v>0</v>
      </c>
      <c r="BA3750" s="82" t="s">
        <v>398</v>
      </c>
      <c r="BB3750">
        <v>15340</v>
      </c>
      <c r="BC3750">
        <v>150</v>
      </c>
      <c r="BD3750" s="92"/>
      <c r="BE3750" s="92"/>
      <c r="BF3750">
        <v>301201.28125</v>
      </c>
      <c r="BG3750">
        <v>0</v>
      </c>
      <c r="BH3750">
        <v>0</v>
      </c>
      <c r="BI3750" s="92"/>
      <c r="BJ3750" s="92"/>
      <c r="BK3750" s="92"/>
      <c r="BL3750">
        <v>0</v>
      </c>
    </row>
    <row r="3751" spans="1:64" x14ac:dyDescent="0.25">
      <c r="A3751" s="82" t="s">
        <v>297</v>
      </c>
      <c r="B3751" s="82" t="s">
        <v>397</v>
      </c>
      <c r="C3751" s="82" t="s">
        <v>110</v>
      </c>
      <c r="D3751" s="82" t="s">
        <v>311</v>
      </c>
      <c r="E3751" s="82" t="s">
        <v>312</v>
      </c>
      <c r="F3751" s="82" t="s">
        <v>355</v>
      </c>
      <c r="G3751" s="82" t="s">
        <v>355</v>
      </c>
      <c r="H3751">
        <v>11.42992115020752</v>
      </c>
      <c r="I3751">
        <v>50</v>
      </c>
      <c r="J3751">
        <v>11.42992115020752</v>
      </c>
      <c r="K3751" s="92"/>
      <c r="L3751">
        <v>0</v>
      </c>
      <c r="M3751" s="92"/>
      <c r="N3751" s="92"/>
      <c r="O3751" s="92"/>
      <c r="P3751">
        <v>6515.9951171875</v>
      </c>
      <c r="Q3751" s="92"/>
      <c r="R3751" s="92"/>
      <c r="S3751">
        <v>-1</v>
      </c>
      <c r="T3751">
        <v>0</v>
      </c>
      <c r="U3751" s="82" t="s">
        <v>324</v>
      </c>
      <c r="V3751" s="92"/>
      <c r="W3751">
        <v>100400.4296875</v>
      </c>
      <c r="X3751" s="92"/>
      <c r="Y3751">
        <v>0</v>
      </c>
      <c r="Z3751">
        <v>3261.867431640625</v>
      </c>
      <c r="AA3751">
        <v>3261.867431640625</v>
      </c>
      <c r="AB3751">
        <v>0</v>
      </c>
      <c r="AC3751">
        <v>-1</v>
      </c>
      <c r="AD3751">
        <v>0</v>
      </c>
      <c r="AE3751">
        <v>0</v>
      </c>
      <c r="AF3751">
        <v>0</v>
      </c>
      <c r="AG3751">
        <v>366</v>
      </c>
      <c r="AH3751">
        <v>4394</v>
      </c>
      <c r="AI3751">
        <v>0.22859841585159302</v>
      </c>
      <c r="AJ3751">
        <v>32.488582611083984</v>
      </c>
      <c r="AK3751">
        <v>-3390.638671875</v>
      </c>
      <c r="AL3751">
        <v>-33.771160125732422</v>
      </c>
      <c r="AM3751">
        <v>6652.50634765625</v>
      </c>
      <c r="AN3751">
        <v>66.259742736816406</v>
      </c>
      <c r="AO3751" s="92"/>
      <c r="AP3751" s="82" t="s">
        <v>343</v>
      </c>
      <c r="AQ3751" s="82" t="s">
        <v>326</v>
      </c>
      <c r="AR3751" s="82"/>
      <c r="AS3751">
        <v>0</v>
      </c>
      <c r="AT3751">
        <v>0</v>
      </c>
      <c r="AU3751">
        <v>2036</v>
      </c>
      <c r="AY3751">
        <v>0</v>
      </c>
      <c r="AZ3751">
        <v>0</v>
      </c>
      <c r="BA3751" s="82" t="s">
        <v>398</v>
      </c>
      <c r="BB3751">
        <v>15341</v>
      </c>
      <c r="BC3751">
        <v>50</v>
      </c>
      <c r="BD3751" s="92"/>
      <c r="BE3751" s="92"/>
      <c r="BF3751">
        <v>100400.4296875</v>
      </c>
      <c r="BG3751">
        <v>0</v>
      </c>
      <c r="BH3751">
        <v>0</v>
      </c>
      <c r="BI3751" s="92"/>
      <c r="BJ3751" s="92"/>
      <c r="BK3751" s="92"/>
      <c r="BL3751">
        <v>0</v>
      </c>
    </row>
    <row r="3752" spans="1:64" x14ac:dyDescent="0.25">
      <c r="A3752" s="82" t="s">
        <v>297</v>
      </c>
      <c r="B3752" s="82" t="s">
        <v>397</v>
      </c>
      <c r="C3752" s="82" t="s">
        <v>110</v>
      </c>
      <c r="D3752" s="82" t="s">
        <v>305</v>
      </c>
      <c r="E3752" s="82" t="s">
        <v>58</v>
      </c>
      <c r="F3752" s="82" t="s">
        <v>356</v>
      </c>
      <c r="G3752" s="82" t="s">
        <v>356</v>
      </c>
      <c r="H3752">
        <v>11.42992115020752</v>
      </c>
      <c r="I3752">
        <v>50</v>
      </c>
      <c r="J3752">
        <v>11.42992115020752</v>
      </c>
      <c r="K3752" s="92"/>
      <c r="L3752">
        <v>0</v>
      </c>
      <c r="M3752" s="92"/>
      <c r="N3752" s="92"/>
      <c r="O3752" s="92"/>
      <c r="P3752">
        <v>6546.353515625</v>
      </c>
      <c r="Q3752" s="92"/>
      <c r="R3752" s="92"/>
      <c r="S3752">
        <v>-1</v>
      </c>
      <c r="T3752">
        <v>0</v>
      </c>
      <c r="U3752" s="82" t="s">
        <v>324</v>
      </c>
      <c r="V3752" s="92"/>
      <c r="W3752">
        <v>100400.4296875</v>
      </c>
      <c r="X3752" s="92"/>
      <c r="Y3752">
        <v>0</v>
      </c>
      <c r="Z3752">
        <v>3261.867431640625</v>
      </c>
      <c r="AA3752">
        <v>3261.867431640625</v>
      </c>
      <c r="AB3752">
        <v>0</v>
      </c>
      <c r="AC3752">
        <v>-1</v>
      </c>
      <c r="AD3752">
        <v>0</v>
      </c>
      <c r="AE3752">
        <v>0</v>
      </c>
      <c r="AF3752">
        <v>0</v>
      </c>
      <c r="AG3752">
        <v>366</v>
      </c>
      <c r="AH3752">
        <v>4394</v>
      </c>
      <c r="AI3752">
        <v>0.22859841585159302</v>
      </c>
      <c r="AJ3752">
        <v>32.488582611083984</v>
      </c>
      <c r="AK3752">
        <v>-3390.638671875</v>
      </c>
      <c r="AL3752">
        <v>-33.771160125732422</v>
      </c>
      <c r="AM3752">
        <v>6652.50634765625</v>
      </c>
      <c r="AN3752">
        <v>66.259742736816406</v>
      </c>
      <c r="AO3752" s="92"/>
      <c r="AP3752" s="82" t="s">
        <v>357</v>
      </c>
      <c r="AQ3752" s="82" t="s">
        <v>326</v>
      </c>
      <c r="AR3752" s="82"/>
      <c r="AS3752">
        <v>0</v>
      </c>
      <c r="AT3752">
        <v>0</v>
      </c>
      <c r="AU3752">
        <v>2036</v>
      </c>
      <c r="AY3752">
        <v>0</v>
      </c>
      <c r="AZ3752">
        <v>0</v>
      </c>
      <c r="BA3752" s="82" t="s">
        <v>398</v>
      </c>
      <c r="BB3752">
        <v>15342</v>
      </c>
      <c r="BC3752">
        <v>50</v>
      </c>
      <c r="BD3752" s="92"/>
      <c r="BE3752" s="92"/>
      <c r="BF3752">
        <v>100400.4296875</v>
      </c>
      <c r="BG3752">
        <v>0</v>
      </c>
      <c r="BH3752">
        <v>0</v>
      </c>
      <c r="BI3752" s="92"/>
      <c r="BJ3752" s="92"/>
      <c r="BK3752" s="92"/>
      <c r="BL3752">
        <v>0</v>
      </c>
    </row>
    <row r="3753" spans="1:64" x14ac:dyDescent="0.25">
      <c r="A3753" s="82" t="s">
        <v>297</v>
      </c>
      <c r="B3753" s="82" t="s">
        <v>397</v>
      </c>
      <c r="C3753" s="82" t="s">
        <v>110</v>
      </c>
      <c r="D3753" s="82" t="s">
        <v>306</v>
      </c>
      <c r="E3753" s="82" t="s">
        <v>59</v>
      </c>
      <c r="F3753" s="82" t="s">
        <v>356</v>
      </c>
      <c r="G3753" s="82" t="s">
        <v>356</v>
      </c>
      <c r="H3753">
        <v>34.289764404296875</v>
      </c>
      <c r="I3753">
        <v>150</v>
      </c>
      <c r="J3753">
        <v>34.289764404296875</v>
      </c>
      <c r="K3753" s="92"/>
      <c r="L3753">
        <v>0</v>
      </c>
      <c r="M3753" s="92"/>
      <c r="N3753" s="92"/>
      <c r="O3753" s="92"/>
      <c r="P3753">
        <v>19639.060546875</v>
      </c>
      <c r="Q3753" s="92"/>
      <c r="R3753" s="92"/>
      <c r="S3753">
        <v>-1</v>
      </c>
      <c r="T3753">
        <v>0</v>
      </c>
      <c r="U3753" s="82" t="s">
        <v>324</v>
      </c>
      <c r="V3753" s="92"/>
      <c r="W3753">
        <v>301201.28125</v>
      </c>
      <c r="X3753" s="92"/>
      <c r="Y3753">
        <v>0</v>
      </c>
      <c r="Z3753">
        <v>9785.6025390625</v>
      </c>
      <c r="AA3753">
        <v>9785.6025390625</v>
      </c>
      <c r="AB3753">
        <v>0</v>
      </c>
      <c r="AC3753">
        <v>-1</v>
      </c>
      <c r="AD3753">
        <v>0</v>
      </c>
      <c r="AE3753">
        <v>0</v>
      </c>
      <c r="AF3753">
        <v>0</v>
      </c>
      <c r="AG3753">
        <v>366</v>
      </c>
      <c r="AH3753">
        <v>4394</v>
      </c>
      <c r="AI3753">
        <v>0.22859841585159302</v>
      </c>
      <c r="AJ3753">
        <v>32.488582611083984</v>
      </c>
      <c r="AK3753">
        <v>-10171.916015625</v>
      </c>
      <c r="AL3753">
        <v>-33.771160125732422</v>
      </c>
      <c r="AM3753">
        <v>19957.51953125</v>
      </c>
      <c r="AN3753">
        <v>66.259742736816406</v>
      </c>
      <c r="AO3753" s="92"/>
      <c r="AP3753" s="82" t="s">
        <v>357</v>
      </c>
      <c r="AQ3753" s="82" t="s">
        <v>326</v>
      </c>
      <c r="AR3753" s="82"/>
      <c r="AS3753">
        <v>0</v>
      </c>
      <c r="AT3753">
        <v>0</v>
      </c>
      <c r="AU3753">
        <v>2036</v>
      </c>
      <c r="AY3753">
        <v>0</v>
      </c>
      <c r="AZ3753">
        <v>0</v>
      </c>
      <c r="BA3753" s="82" t="s">
        <v>398</v>
      </c>
      <c r="BB3753">
        <v>15343</v>
      </c>
      <c r="BC3753">
        <v>150</v>
      </c>
      <c r="BD3753" s="92"/>
      <c r="BE3753" s="92"/>
      <c r="BF3753">
        <v>301201.28125</v>
      </c>
      <c r="BG3753">
        <v>0</v>
      </c>
      <c r="BH3753">
        <v>0</v>
      </c>
      <c r="BI3753" s="92"/>
      <c r="BJ3753" s="92"/>
      <c r="BK3753" s="92"/>
      <c r="BL3753">
        <v>0</v>
      </c>
    </row>
    <row r="3754" spans="1:64" x14ac:dyDescent="0.25">
      <c r="A3754" s="82" t="s">
        <v>297</v>
      </c>
      <c r="B3754" s="82" t="s">
        <v>397</v>
      </c>
      <c r="C3754" s="82" t="s">
        <v>110</v>
      </c>
      <c r="D3754" s="82" t="s">
        <v>311</v>
      </c>
      <c r="E3754" s="82" t="s">
        <v>312</v>
      </c>
      <c r="F3754" s="82" t="s">
        <v>356</v>
      </c>
      <c r="G3754" s="82" t="s">
        <v>356</v>
      </c>
      <c r="H3754">
        <v>11.42992115020752</v>
      </c>
      <c r="I3754">
        <v>50</v>
      </c>
      <c r="J3754">
        <v>11.42992115020752</v>
      </c>
      <c r="K3754" s="92"/>
      <c r="L3754">
        <v>0</v>
      </c>
      <c r="M3754" s="92"/>
      <c r="N3754" s="92"/>
      <c r="O3754" s="92"/>
      <c r="P3754">
        <v>6546.353515625</v>
      </c>
      <c r="Q3754" s="92"/>
      <c r="R3754" s="92"/>
      <c r="S3754">
        <v>-1</v>
      </c>
      <c r="T3754">
        <v>0</v>
      </c>
      <c r="U3754" s="82" t="s">
        <v>324</v>
      </c>
      <c r="V3754" s="92"/>
      <c r="W3754">
        <v>100400.4296875</v>
      </c>
      <c r="X3754" s="92"/>
      <c r="Y3754">
        <v>0</v>
      </c>
      <c r="Z3754">
        <v>3261.867431640625</v>
      </c>
      <c r="AA3754">
        <v>3261.867431640625</v>
      </c>
      <c r="AB3754">
        <v>0</v>
      </c>
      <c r="AC3754">
        <v>-1</v>
      </c>
      <c r="AD3754">
        <v>0</v>
      </c>
      <c r="AE3754">
        <v>0</v>
      </c>
      <c r="AF3754">
        <v>0</v>
      </c>
      <c r="AG3754">
        <v>366</v>
      </c>
      <c r="AH3754">
        <v>4394</v>
      </c>
      <c r="AI3754">
        <v>0.22859841585159302</v>
      </c>
      <c r="AJ3754">
        <v>32.488582611083984</v>
      </c>
      <c r="AK3754">
        <v>-3390.638671875</v>
      </c>
      <c r="AL3754">
        <v>-33.771160125732422</v>
      </c>
      <c r="AM3754">
        <v>6652.50634765625</v>
      </c>
      <c r="AN3754">
        <v>66.259742736816406</v>
      </c>
      <c r="AO3754" s="92"/>
      <c r="AP3754" s="82" t="s">
        <v>357</v>
      </c>
      <c r="AQ3754" s="82" t="s">
        <v>326</v>
      </c>
      <c r="AR3754" s="82"/>
      <c r="AS3754">
        <v>0</v>
      </c>
      <c r="AT3754">
        <v>0</v>
      </c>
      <c r="AU3754">
        <v>2036</v>
      </c>
      <c r="AY3754">
        <v>0</v>
      </c>
      <c r="AZ3754">
        <v>0</v>
      </c>
      <c r="BA3754" s="82" t="s">
        <v>398</v>
      </c>
      <c r="BB3754">
        <v>15344</v>
      </c>
      <c r="BC3754">
        <v>50</v>
      </c>
      <c r="BD3754" s="92"/>
      <c r="BE3754" s="92"/>
      <c r="BF3754">
        <v>100400.4296875</v>
      </c>
      <c r="BG3754">
        <v>0</v>
      </c>
      <c r="BH3754">
        <v>0</v>
      </c>
      <c r="BI3754" s="92"/>
      <c r="BJ3754" s="92"/>
      <c r="BK3754" s="92"/>
      <c r="BL3754">
        <v>0</v>
      </c>
    </row>
    <row r="3755" spans="1:64" x14ac:dyDescent="0.25">
      <c r="A3755" s="82" t="s">
        <v>297</v>
      </c>
      <c r="B3755" s="82" t="s">
        <v>397</v>
      </c>
      <c r="C3755" s="82" t="s">
        <v>110</v>
      </c>
      <c r="D3755" s="82" t="s">
        <v>311</v>
      </c>
      <c r="E3755" s="82" t="s">
        <v>312</v>
      </c>
      <c r="F3755" s="82" t="s">
        <v>358</v>
      </c>
      <c r="G3755" s="82" t="s">
        <v>358</v>
      </c>
      <c r="H3755">
        <v>11.42992115020752</v>
      </c>
      <c r="I3755">
        <v>50</v>
      </c>
      <c r="J3755">
        <v>11.42992115020752</v>
      </c>
      <c r="K3755" s="92"/>
      <c r="L3755">
        <v>0</v>
      </c>
      <c r="M3755" s="92"/>
      <c r="N3755" s="92"/>
      <c r="O3755" s="92"/>
      <c r="P3755">
        <v>6667.78662109375</v>
      </c>
      <c r="Q3755" s="92"/>
      <c r="R3755" s="92"/>
      <c r="S3755">
        <v>-1</v>
      </c>
      <c r="T3755">
        <v>0</v>
      </c>
      <c r="U3755" s="82" t="s">
        <v>324</v>
      </c>
      <c r="V3755" s="92"/>
      <c r="W3755">
        <v>100400.4296875</v>
      </c>
      <c r="X3755" s="92"/>
      <c r="Y3755">
        <v>0</v>
      </c>
      <c r="Z3755">
        <v>3261.867431640625</v>
      </c>
      <c r="AA3755">
        <v>3261.867431640625</v>
      </c>
      <c r="AB3755">
        <v>0</v>
      </c>
      <c r="AC3755">
        <v>-1</v>
      </c>
      <c r="AD3755">
        <v>0</v>
      </c>
      <c r="AE3755">
        <v>0</v>
      </c>
      <c r="AF3755">
        <v>0</v>
      </c>
      <c r="AG3755">
        <v>366</v>
      </c>
      <c r="AH3755">
        <v>4394</v>
      </c>
      <c r="AI3755">
        <v>0.22859841585159302</v>
      </c>
      <c r="AJ3755">
        <v>32.488582611083984</v>
      </c>
      <c r="AK3755">
        <v>-3390.638671875</v>
      </c>
      <c r="AL3755">
        <v>-33.771160125732422</v>
      </c>
      <c r="AM3755">
        <v>6652.50634765625</v>
      </c>
      <c r="AN3755">
        <v>66.259742736816406</v>
      </c>
      <c r="AO3755" s="92"/>
      <c r="AP3755" s="82" t="s">
        <v>359</v>
      </c>
      <c r="AQ3755" s="82" t="s">
        <v>326</v>
      </c>
      <c r="AR3755" s="82"/>
      <c r="AS3755">
        <v>0</v>
      </c>
      <c r="AT3755">
        <v>0</v>
      </c>
      <c r="AU3755">
        <v>2036</v>
      </c>
      <c r="AY3755">
        <v>0</v>
      </c>
      <c r="AZ3755">
        <v>0</v>
      </c>
      <c r="BA3755" s="82" t="s">
        <v>398</v>
      </c>
      <c r="BB3755">
        <v>15345</v>
      </c>
      <c r="BC3755">
        <v>50</v>
      </c>
      <c r="BD3755" s="92"/>
      <c r="BE3755" s="92"/>
      <c r="BF3755">
        <v>100400.4296875</v>
      </c>
      <c r="BG3755">
        <v>0</v>
      </c>
      <c r="BH3755">
        <v>0</v>
      </c>
      <c r="BI3755" s="92"/>
      <c r="BJ3755" s="92"/>
      <c r="BK3755" s="92"/>
      <c r="BL3755">
        <v>0</v>
      </c>
    </row>
    <row r="3756" spans="1:64" x14ac:dyDescent="0.25">
      <c r="A3756" s="82" t="s">
        <v>297</v>
      </c>
      <c r="B3756" s="82" t="s">
        <v>397</v>
      </c>
      <c r="C3756" s="82" t="s">
        <v>110</v>
      </c>
      <c r="D3756" s="82" t="s">
        <v>306</v>
      </c>
      <c r="E3756" s="82" t="s">
        <v>59</v>
      </c>
      <c r="F3756" s="82" t="s">
        <v>360</v>
      </c>
      <c r="G3756" s="82" t="s">
        <v>360</v>
      </c>
      <c r="H3756">
        <v>11.42992115020752</v>
      </c>
      <c r="I3756">
        <v>50</v>
      </c>
      <c r="J3756">
        <v>11.42992115020752</v>
      </c>
      <c r="K3756" s="92"/>
      <c r="L3756">
        <v>0</v>
      </c>
      <c r="M3756" s="92"/>
      <c r="N3756" s="92"/>
      <c r="O3756" s="92"/>
      <c r="P3756">
        <v>6717.4638671875</v>
      </c>
      <c r="Q3756" s="92"/>
      <c r="R3756" s="92"/>
      <c r="S3756">
        <v>-1</v>
      </c>
      <c r="T3756">
        <v>0</v>
      </c>
      <c r="U3756" s="82" t="s">
        <v>324</v>
      </c>
      <c r="V3756" s="92"/>
      <c r="W3756">
        <v>100400.4296875</v>
      </c>
      <c r="X3756" s="92"/>
      <c r="Y3756">
        <v>0</v>
      </c>
      <c r="Z3756">
        <v>3261.867431640625</v>
      </c>
      <c r="AA3756">
        <v>3261.867431640625</v>
      </c>
      <c r="AB3756">
        <v>0</v>
      </c>
      <c r="AC3756">
        <v>-1</v>
      </c>
      <c r="AD3756">
        <v>0</v>
      </c>
      <c r="AE3756">
        <v>0</v>
      </c>
      <c r="AF3756">
        <v>0</v>
      </c>
      <c r="AG3756">
        <v>366</v>
      </c>
      <c r="AH3756">
        <v>4394</v>
      </c>
      <c r="AI3756">
        <v>0.22859841585159302</v>
      </c>
      <c r="AJ3756">
        <v>32.488582611083984</v>
      </c>
      <c r="AK3756">
        <v>-3390.638671875</v>
      </c>
      <c r="AL3756">
        <v>-33.771160125732422</v>
      </c>
      <c r="AM3756">
        <v>6652.50634765625</v>
      </c>
      <c r="AN3756">
        <v>66.259742736816406</v>
      </c>
      <c r="AO3756" s="92"/>
      <c r="AP3756" s="82" t="s">
        <v>361</v>
      </c>
      <c r="AQ3756" s="82" t="s">
        <v>326</v>
      </c>
      <c r="AR3756" s="82"/>
      <c r="AS3756">
        <v>0</v>
      </c>
      <c r="AT3756">
        <v>0</v>
      </c>
      <c r="AU3756">
        <v>2036</v>
      </c>
      <c r="AY3756">
        <v>0</v>
      </c>
      <c r="AZ3756">
        <v>0</v>
      </c>
      <c r="BA3756" s="82" t="s">
        <v>398</v>
      </c>
      <c r="BB3756">
        <v>15346</v>
      </c>
      <c r="BC3756">
        <v>50</v>
      </c>
      <c r="BD3756" s="92"/>
      <c r="BE3756" s="92"/>
      <c r="BF3756">
        <v>100400.4296875</v>
      </c>
      <c r="BG3756">
        <v>0</v>
      </c>
      <c r="BH3756">
        <v>0</v>
      </c>
      <c r="BI3756" s="92"/>
      <c r="BJ3756" s="92"/>
      <c r="BK3756" s="92"/>
      <c r="BL3756">
        <v>0</v>
      </c>
    </row>
    <row r="3757" spans="1:64" x14ac:dyDescent="0.25">
      <c r="A3757" s="82" t="s">
        <v>297</v>
      </c>
      <c r="B3757" s="82" t="s">
        <v>397</v>
      </c>
      <c r="C3757" s="82" t="s">
        <v>110</v>
      </c>
      <c r="D3757" s="82" t="s">
        <v>298</v>
      </c>
      <c r="E3757" s="82" t="s">
        <v>55</v>
      </c>
      <c r="F3757" s="82" t="s">
        <v>362</v>
      </c>
      <c r="G3757" s="82" t="s">
        <v>362</v>
      </c>
      <c r="H3757">
        <v>0</v>
      </c>
      <c r="I3757">
        <v>0</v>
      </c>
      <c r="J3757">
        <v>0</v>
      </c>
      <c r="K3757" s="92"/>
      <c r="L3757">
        <v>0</v>
      </c>
      <c r="M3757" s="92"/>
      <c r="N3757" s="92"/>
      <c r="O3757" s="92"/>
      <c r="P3757">
        <v>0</v>
      </c>
      <c r="Q3757" s="92"/>
      <c r="R3757" s="92"/>
      <c r="S3757">
        <v>-1</v>
      </c>
      <c r="T3757">
        <v>0</v>
      </c>
      <c r="U3757" s="82" t="s">
        <v>324</v>
      </c>
      <c r="V3757" s="92"/>
      <c r="W3757">
        <v>0</v>
      </c>
      <c r="X3757" s="92"/>
      <c r="Y3757">
        <v>0</v>
      </c>
      <c r="Z3757">
        <v>0</v>
      </c>
      <c r="AA3757">
        <v>0</v>
      </c>
      <c r="AB3757">
        <v>0</v>
      </c>
      <c r="AC3757">
        <v>-1</v>
      </c>
      <c r="AD3757">
        <v>0</v>
      </c>
      <c r="AE3757">
        <v>0</v>
      </c>
      <c r="AF3757">
        <v>0</v>
      </c>
      <c r="AG3757">
        <v>0</v>
      </c>
      <c r="AH3757">
        <v>0</v>
      </c>
      <c r="AK3757">
        <v>0</v>
      </c>
      <c r="AM3757">
        <v>0</v>
      </c>
      <c r="AO3757" s="92"/>
      <c r="AP3757" s="82" t="s">
        <v>363</v>
      </c>
      <c r="AQ3757" s="82" t="s">
        <v>326</v>
      </c>
      <c r="AR3757" s="82"/>
      <c r="AS3757">
        <v>0</v>
      </c>
      <c r="AT3757">
        <v>0</v>
      </c>
      <c r="AU3757">
        <v>2036</v>
      </c>
      <c r="AY3757">
        <v>0</v>
      </c>
      <c r="AZ3757">
        <v>0</v>
      </c>
      <c r="BA3757" s="82" t="s">
        <v>398</v>
      </c>
      <c r="BB3757">
        <v>15347</v>
      </c>
      <c r="BC3757">
        <v>0</v>
      </c>
      <c r="BD3757" s="92"/>
      <c r="BE3757" s="92"/>
      <c r="BF3757">
        <v>0</v>
      </c>
      <c r="BG3757">
        <v>0</v>
      </c>
      <c r="BH3757">
        <v>0</v>
      </c>
      <c r="BI3757" s="92"/>
      <c r="BJ3757" s="92"/>
      <c r="BK3757" s="92"/>
      <c r="BL3757">
        <v>0</v>
      </c>
    </row>
    <row r="3758" spans="1:64" x14ac:dyDescent="0.25">
      <c r="A3758" s="82" t="s">
        <v>297</v>
      </c>
      <c r="B3758" s="82" t="s">
        <v>397</v>
      </c>
      <c r="C3758" s="82" t="s">
        <v>110</v>
      </c>
      <c r="D3758" s="82" t="s">
        <v>305</v>
      </c>
      <c r="E3758" s="82" t="s">
        <v>58</v>
      </c>
      <c r="F3758" s="82" t="s">
        <v>362</v>
      </c>
      <c r="G3758" s="82" t="s">
        <v>362</v>
      </c>
      <c r="H3758">
        <v>0</v>
      </c>
      <c r="I3758">
        <v>0</v>
      </c>
      <c r="J3758">
        <v>0</v>
      </c>
      <c r="K3758" s="92"/>
      <c r="L3758">
        <v>0</v>
      </c>
      <c r="M3758" s="92"/>
      <c r="N3758" s="92"/>
      <c r="O3758" s="92"/>
      <c r="P3758">
        <v>0</v>
      </c>
      <c r="Q3758" s="92"/>
      <c r="R3758" s="92"/>
      <c r="S3758">
        <v>-1</v>
      </c>
      <c r="T3758">
        <v>0</v>
      </c>
      <c r="U3758" s="82" t="s">
        <v>324</v>
      </c>
      <c r="V3758" s="92"/>
      <c r="W3758">
        <v>0</v>
      </c>
      <c r="X3758" s="92"/>
      <c r="Y3758">
        <v>0</v>
      </c>
      <c r="Z3758">
        <v>0</v>
      </c>
      <c r="AA3758">
        <v>0</v>
      </c>
      <c r="AB3758">
        <v>0</v>
      </c>
      <c r="AC3758">
        <v>-1</v>
      </c>
      <c r="AD3758">
        <v>0</v>
      </c>
      <c r="AE3758">
        <v>0</v>
      </c>
      <c r="AF3758">
        <v>0</v>
      </c>
      <c r="AG3758">
        <v>0</v>
      </c>
      <c r="AH3758">
        <v>0</v>
      </c>
      <c r="AK3758">
        <v>0</v>
      </c>
      <c r="AM3758">
        <v>0</v>
      </c>
      <c r="AO3758" s="92"/>
      <c r="AP3758" s="82" t="s">
        <v>363</v>
      </c>
      <c r="AQ3758" s="82" t="s">
        <v>326</v>
      </c>
      <c r="AR3758" s="82"/>
      <c r="AS3758">
        <v>0</v>
      </c>
      <c r="AT3758">
        <v>0</v>
      </c>
      <c r="AU3758">
        <v>2036</v>
      </c>
      <c r="AY3758">
        <v>0</v>
      </c>
      <c r="AZ3758">
        <v>0</v>
      </c>
      <c r="BA3758" s="82" t="s">
        <v>398</v>
      </c>
      <c r="BB3758">
        <v>15348</v>
      </c>
      <c r="BC3758">
        <v>0</v>
      </c>
      <c r="BD3758" s="92"/>
      <c r="BE3758" s="92"/>
      <c r="BF3758">
        <v>0</v>
      </c>
      <c r="BG3758">
        <v>0</v>
      </c>
      <c r="BH3758">
        <v>0</v>
      </c>
      <c r="BI3758" s="92"/>
      <c r="BJ3758" s="92"/>
      <c r="BK3758" s="92"/>
      <c r="BL3758">
        <v>0</v>
      </c>
    </row>
    <row r="3759" spans="1:64" x14ac:dyDescent="0.25">
      <c r="A3759" s="82" t="s">
        <v>297</v>
      </c>
      <c r="B3759" s="82" t="s">
        <v>397</v>
      </c>
      <c r="C3759" s="82" t="s">
        <v>110</v>
      </c>
      <c r="D3759" s="82" t="s">
        <v>309</v>
      </c>
      <c r="E3759" s="82" t="s">
        <v>310</v>
      </c>
      <c r="F3759" s="82" t="s">
        <v>362</v>
      </c>
      <c r="G3759" s="82" t="s">
        <v>362</v>
      </c>
      <c r="H3759">
        <v>0</v>
      </c>
      <c r="I3759">
        <v>0</v>
      </c>
      <c r="J3759">
        <v>0</v>
      </c>
      <c r="K3759" s="92"/>
      <c r="L3759">
        <v>0</v>
      </c>
      <c r="M3759" s="92"/>
      <c r="N3759" s="92"/>
      <c r="O3759" s="92"/>
      <c r="P3759">
        <v>0</v>
      </c>
      <c r="Q3759" s="92"/>
      <c r="R3759" s="92"/>
      <c r="S3759">
        <v>-1</v>
      </c>
      <c r="T3759">
        <v>0</v>
      </c>
      <c r="U3759" s="82" t="s">
        <v>324</v>
      </c>
      <c r="V3759" s="92"/>
      <c r="W3759">
        <v>0</v>
      </c>
      <c r="X3759" s="92"/>
      <c r="Y3759">
        <v>0</v>
      </c>
      <c r="Z3759">
        <v>0</v>
      </c>
      <c r="AA3759">
        <v>0</v>
      </c>
      <c r="AB3759">
        <v>0</v>
      </c>
      <c r="AC3759">
        <v>-1</v>
      </c>
      <c r="AD3759">
        <v>0</v>
      </c>
      <c r="AE3759">
        <v>0</v>
      </c>
      <c r="AF3759">
        <v>0</v>
      </c>
      <c r="AG3759">
        <v>0</v>
      </c>
      <c r="AH3759">
        <v>0</v>
      </c>
      <c r="AK3759">
        <v>0</v>
      </c>
      <c r="AM3759">
        <v>0</v>
      </c>
      <c r="AO3759" s="92"/>
      <c r="AP3759" s="82" t="s">
        <v>363</v>
      </c>
      <c r="AQ3759" s="82" t="s">
        <v>326</v>
      </c>
      <c r="AR3759" s="82"/>
      <c r="AS3759">
        <v>0</v>
      </c>
      <c r="AT3759">
        <v>0</v>
      </c>
      <c r="AU3759">
        <v>2036</v>
      </c>
      <c r="AY3759">
        <v>0</v>
      </c>
      <c r="AZ3759">
        <v>0</v>
      </c>
      <c r="BA3759" s="82" t="s">
        <v>398</v>
      </c>
      <c r="BB3759">
        <v>15349</v>
      </c>
      <c r="BC3759">
        <v>0</v>
      </c>
      <c r="BD3759" s="92"/>
      <c r="BE3759" s="92"/>
      <c r="BF3759">
        <v>0</v>
      </c>
      <c r="BG3759">
        <v>0</v>
      </c>
      <c r="BH3759">
        <v>0</v>
      </c>
      <c r="BI3759" s="92"/>
      <c r="BJ3759" s="92"/>
      <c r="BK3759" s="92"/>
      <c r="BL3759">
        <v>0</v>
      </c>
    </row>
    <row r="3760" spans="1:64" x14ac:dyDescent="0.25">
      <c r="A3760" s="82" t="s">
        <v>297</v>
      </c>
      <c r="B3760" s="82" t="s">
        <v>397</v>
      </c>
      <c r="C3760" s="82" t="s">
        <v>110</v>
      </c>
      <c r="D3760" s="82" t="s">
        <v>311</v>
      </c>
      <c r="E3760" s="82" t="s">
        <v>312</v>
      </c>
      <c r="F3760" s="82" t="s">
        <v>362</v>
      </c>
      <c r="G3760" s="82" t="s">
        <v>362</v>
      </c>
      <c r="H3760">
        <v>0</v>
      </c>
      <c r="I3760">
        <v>0</v>
      </c>
      <c r="J3760">
        <v>0</v>
      </c>
      <c r="K3760" s="92"/>
      <c r="L3760">
        <v>0</v>
      </c>
      <c r="M3760" s="92"/>
      <c r="N3760" s="92"/>
      <c r="O3760" s="92"/>
      <c r="P3760">
        <v>0</v>
      </c>
      <c r="Q3760" s="92"/>
      <c r="R3760" s="92"/>
      <c r="S3760">
        <v>-1</v>
      </c>
      <c r="T3760">
        <v>0</v>
      </c>
      <c r="U3760" s="82" t="s">
        <v>324</v>
      </c>
      <c r="V3760" s="92"/>
      <c r="W3760">
        <v>0</v>
      </c>
      <c r="X3760" s="92"/>
      <c r="Y3760">
        <v>0</v>
      </c>
      <c r="Z3760">
        <v>0</v>
      </c>
      <c r="AA3760">
        <v>0</v>
      </c>
      <c r="AB3760">
        <v>0</v>
      </c>
      <c r="AC3760">
        <v>-1</v>
      </c>
      <c r="AD3760">
        <v>0</v>
      </c>
      <c r="AE3760">
        <v>0</v>
      </c>
      <c r="AF3760">
        <v>0</v>
      </c>
      <c r="AG3760">
        <v>0</v>
      </c>
      <c r="AH3760">
        <v>0</v>
      </c>
      <c r="AK3760">
        <v>0</v>
      </c>
      <c r="AM3760">
        <v>0</v>
      </c>
      <c r="AO3760" s="92"/>
      <c r="AP3760" s="82" t="s">
        <v>363</v>
      </c>
      <c r="AQ3760" s="82" t="s">
        <v>326</v>
      </c>
      <c r="AR3760" s="82"/>
      <c r="AS3760">
        <v>0</v>
      </c>
      <c r="AT3760">
        <v>0</v>
      </c>
      <c r="AU3760">
        <v>2036</v>
      </c>
      <c r="AY3760">
        <v>0</v>
      </c>
      <c r="AZ3760">
        <v>0</v>
      </c>
      <c r="BA3760" s="82" t="s">
        <v>398</v>
      </c>
      <c r="BB3760">
        <v>15350</v>
      </c>
      <c r="BC3760">
        <v>0</v>
      </c>
      <c r="BD3760" s="92"/>
      <c r="BE3760" s="92"/>
      <c r="BF3760">
        <v>0</v>
      </c>
      <c r="BG3760">
        <v>0</v>
      </c>
      <c r="BH3760">
        <v>0</v>
      </c>
      <c r="BI3760" s="92"/>
      <c r="BJ3760" s="92"/>
      <c r="BK3760" s="92"/>
      <c r="BL3760">
        <v>0</v>
      </c>
    </row>
    <row r="3761" spans="1:64" x14ac:dyDescent="0.25">
      <c r="A3761" s="82" t="s">
        <v>297</v>
      </c>
      <c r="B3761" s="82" t="s">
        <v>397</v>
      </c>
      <c r="C3761" s="82" t="s">
        <v>110</v>
      </c>
      <c r="D3761" s="82" t="s">
        <v>298</v>
      </c>
      <c r="E3761" s="82" t="s">
        <v>55</v>
      </c>
      <c r="F3761" s="82" t="s">
        <v>364</v>
      </c>
      <c r="G3761" s="82" t="s">
        <v>364</v>
      </c>
      <c r="H3761">
        <v>35.008190155029297</v>
      </c>
      <c r="I3761">
        <v>100</v>
      </c>
      <c r="J3761">
        <v>35.008190155029297</v>
      </c>
      <c r="K3761" s="92"/>
      <c r="L3761">
        <v>0</v>
      </c>
      <c r="M3761" s="92"/>
      <c r="N3761" s="92"/>
      <c r="O3761" s="92"/>
      <c r="P3761">
        <v>18203.94140625</v>
      </c>
      <c r="Q3761" s="92"/>
      <c r="R3761" s="92"/>
      <c r="S3761">
        <v>-1</v>
      </c>
      <c r="T3761">
        <v>0</v>
      </c>
      <c r="U3761" s="82" t="s">
        <v>160</v>
      </c>
      <c r="V3761" s="92"/>
      <c r="W3761">
        <v>307511.9375</v>
      </c>
      <c r="X3761" s="92"/>
      <c r="Y3761">
        <v>0</v>
      </c>
      <c r="Z3761">
        <v>11776.544921875</v>
      </c>
      <c r="AA3761">
        <v>11776.544921875</v>
      </c>
      <c r="AB3761">
        <v>0</v>
      </c>
      <c r="AC3761">
        <v>-1</v>
      </c>
      <c r="AD3761">
        <v>0</v>
      </c>
      <c r="AE3761">
        <v>0</v>
      </c>
      <c r="AF3761">
        <v>0</v>
      </c>
      <c r="AG3761">
        <v>0</v>
      </c>
      <c r="AH3761">
        <v>8784</v>
      </c>
      <c r="AI3761">
        <v>0.3500819206237793</v>
      </c>
      <c r="AJ3761">
        <v>38.296218872070313</v>
      </c>
      <c r="AK3761">
        <v>0</v>
      </c>
      <c r="AL3761">
        <v>0</v>
      </c>
      <c r="AM3761">
        <v>11776.544921875</v>
      </c>
      <c r="AN3761">
        <v>38.296218872070313</v>
      </c>
      <c r="AO3761" s="92"/>
      <c r="AP3761" s="82" t="s">
        <v>336</v>
      </c>
      <c r="AQ3761" s="82" t="s">
        <v>326</v>
      </c>
      <c r="AR3761" s="82"/>
      <c r="AS3761">
        <v>0</v>
      </c>
      <c r="AT3761">
        <v>0</v>
      </c>
      <c r="AU3761">
        <v>2036</v>
      </c>
      <c r="AY3761">
        <v>0</v>
      </c>
      <c r="AZ3761">
        <v>0</v>
      </c>
      <c r="BA3761" s="82" t="s">
        <v>398</v>
      </c>
      <c r="BB3761">
        <v>15351</v>
      </c>
      <c r="BC3761">
        <v>100</v>
      </c>
      <c r="BD3761" s="92"/>
      <c r="BE3761" s="92"/>
      <c r="BF3761">
        <v>307511.9375</v>
      </c>
      <c r="BG3761">
        <v>0</v>
      </c>
      <c r="BH3761">
        <v>0</v>
      </c>
      <c r="BI3761" s="92"/>
      <c r="BJ3761" s="92"/>
      <c r="BK3761" s="92"/>
      <c r="BL3761">
        <v>0</v>
      </c>
    </row>
    <row r="3762" spans="1:64" x14ac:dyDescent="0.25">
      <c r="A3762" s="82" t="s">
        <v>297</v>
      </c>
      <c r="B3762" s="82" t="s">
        <v>397</v>
      </c>
      <c r="C3762" s="82" t="s">
        <v>110</v>
      </c>
      <c r="D3762" s="82" t="s">
        <v>303</v>
      </c>
      <c r="E3762" s="82" t="s">
        <v>304</v>
      </c>
      <c r="F3762" s="82" t="s">
        <v>364</v>
      </c>
      <c r="G3762" s="82" t="s">
        <v>364</v>
      </c>
      <c r="H3762">
        <v>35.008190155029297</v>
      </c>
      <c r="I3762">
        <v>100</v>
      </c>
      <c r="J3762">
        <v>35.008190155029297</v>
      </c>
      <c r="K3762" s="92"/>
      <c r="L3762">
        <v>0</v>
      </c>
      <c r="M3762" s="92"/>
      <c r="N3762" s="92"/>
      <c r="O3762" s="92"/>
      <c r="P3762">
        <v>18203.94140625</v>
      </c>
      <c r="Q3762" s="92"/>
      <c r="R3762" s="92"/>
      <c r="S3762">
        <v>-1</v>
      </c>
      <c r="T3762">
        <v>0</v>
      </c>
      <c r="U3762" s="82" t="s">
        <v>160</v>
      </c>
      <c r="V3762" s="92"/>
      <c r="W3762">
        <v>307511.9375</v>
      </c>
      <c r="X3762" s="92"/>
      <c r="Y3762">
        <v>0</v>
      </c>
      <c r="Z3762">
        <v>11776.544921875</v>
      </c>
      <c r="AA3762">
        <v>11776.544921875</v>
      </c>
      <c r="AB3762">
        <v>0</v>
      </c>
      <c r="AC3762">
        <v>-1</v>
      </c>
      <c r="AD3762">
        <v>0</v>
      </c>
      <c r="AE3762">
        <v>0</v>
      </c>
      <c r="AF3762">
        <v>0</v>
      </c>
      <c r="AG3762">
        <v>0</v>
      </c>
      <c r="AH3762">
        <v>8784</v>
      </c>
      <c r="AI3762">
        <v>0.3500819206237793</v>
      </c>
      <c r="AJ3762">
        <v>38.296218872070313</v>
      </c>
      <c r="AK3762">
        <v>0</v>
      </c>
      <c r="AL3762">
        <v>0</v>
      </c>
      <c r="AM3762">
        <v>11776.544921875</v>
      </c>
      <c r="AN3762">
        <v>38.296218872070313</v>
      </c>
      <c r="AO3762" s="92"/>
      <c r="AP3762" s="82" t="s">
        <v>336</v>
      </c>
      <c r="AQ3762" s="82" t="s">
        <v>326</v>
      </c>
      <c r="AR3762" s="82"/>
      <c r="AS3762">
        <v>0</v>
      </c>
      <c r="AT3762">
        <v>0</v>
      </c>
      <c r="AU3762">
        <v>2036</v>
      </c>
      <c r="AY3762">
        <v>0</v>
      </c>
      <c r="AZ3762">
        <v>0</v>
      </c>
      <c r="BA3762" s="82" t="s">
        <v>398</v>
      </c>
      <c r="BB3762">
        <v>15352</v>
      </c>
      <c r="BC3762">
        <v>100</v>
      </c>
      <c r="BD3762" s="92"/>
      <c r="BE3762" s="92"/>
      <c r="BF3762">
        <v>307511.9375</v>
      </c>
      <c r="BG3762">
        <v>0</v>
      </c>
      <c r="BH3762">
        <v>0</v>
      </c>
      <c r="BI3762" s="92"/>
      <c r="BJ3762" s="92"/>
      <c r="BK3762" s="92"/>
      <c r="BL3762">
        <v>0</v>
      </c>
    </row>
    <row r="3763" spans="1:64" x14ac:dyDescent="0.25">
      <c r="A3763" s="82" t="s">
        <v>297</v>
      </c>
      <c r="B3763" s="82" t="s">
        <v>397</v>
      </c>
      <c r="C3763" s="82" t="s">
        <v>110</v>
      </c>
      <c r="D3763" s="82" t="s">
        <v>305</v>
      </c>
      <c r="E3763" s="82" t="s">
        <v>58</v>
      </c>
      <c r="F3763" s="82" t="s">
        <v>364</v>
      </c>
      <c r="G3763" s="82" t="s">
        <v>364</v>
      </c>
      <c r="H3763">
        <v>35.008190155029297</v>
      </c>
      <c r="I3763">
        <v>100</v>
      </c>
      <c r="J3763">
        <v>35.008190155029297</v>
      </c>
      <c r="K3763" s="92"/>
      <c r="L3763">
        <v>0</v>
      </c>
      <c r="M3763" s="92"/>
      <c r="N3763" s="92"/>
      <c r="O3763" s="92"/>
      <c r="P3763">
        <v>18203.94140625</v>
      </c>
      <c r="Q3763" s="92"/>
      <c r="R3763" s="92"/>
      <c r="S3763">
        <v>-1</v>
      </c>
      <c r="T3763">
        <v>0</v>
      </c>
      <c r="U3763" s="82" t="s">
        <v>160</v>
      </c>
      <c r="V3763" s="92"/>
      <c r="W3763">
        <v>307511.9375</v>
      </c>
      <c r="X3763" s="92"/>
      <c r="Y3763">
        <v>0</v>
      </c>
      <c r="Z3763">
        <v>11776.544921875</v>
      </c>
      <c r="AA3763">
        <v>11776.544921875</v>
      </c>
      <c r="AB3763">
        <v>0</v>
      </c>
      <c r="AC3763">
        <v>-1</v>
      </c>
      <c r="AD3763">
        <v>0</v>
      </c>
      <c r="AE3763">
        <v>0</v>
      </c>
      <c r="AF3763">
        <v>0</v>
      </c>
      <c r="AG3763">
        <v>0</v>
      </c>
      <c r="AH3763">
        <v>8784</v>
      </c>
      <c r="AI3763">
        <v>0.3500819206237793</v>
      </c>
      <c r="AJ3763">
        <v>38.296218872070313</v>
      </c>
      <c r="AK3763">
        <v>0</v>
      </c>
      <c r="AL3763">
        <v>0</v>
      </c>
      <c r="AM3763">
        <v>11776.544921875</v>
      </c>
      <c r="AN3763">
        <v>38.296218872070313</v>
      </c>
      <c r="AO3763" s="92"/>
      <c r="AP3763" s="82" t="s">
        <v>336</v>
      </c>
      <c r="AQ3763" s="82" t="s">
        <v>326</v>
      </c>
      <c r="AR3763" s="82"/>
      <c r="AS3763">
        <v>0</v>
      </c>
      <c r="AT3763">
        <v>0</v>
      </c>
      <c r="AU3763">
        <v>2036</v>
      </c>
      <c r="AY3763">
        <v>0</v>
      </c>
      <c r="AZ3763">
        <v>0</v>
      </c>
      <c r="BA3763" s="82" t="s">
        <v>398</v>
      </c>
      <c r="BB3763">
        <v>15353</v>
      </c>
      <c r="BC3763">
        <v>100</v>
      </c>
      <c r="BD3763" s="92"/>
      <c r="BE3763" s="92"/>
      <c r="BF3763">
        <v>307511.9375</v>
      </c>
      <c r="BG3763">
        <v>0</v>
      </c>
      <c r="BH3763">
        <v>0</v>
      </c>
      <c r="BI3763" s="92"/>
      <c r="BJ3763" s="92"/>
      <c r="BK3763" s="92"/>
      <c r="BL3763">
        <v>0</v>
      </c>
    </row>
    <row r="3764" spans="1:64" x14ac:dyDescent="0.25">
      <c r="A3764" s="82" t="s">
        <v>297</v>
      </c>
      <c r="B3764" s="82" t="s">
        <v>397</v>
      </c>
      <c r="C3764" s="82" t="s">
        <v>110</v>
      </c>
      <c r="D3764" s="82" t="s">
        <v>306</v>
      </c>
      <c r="E3764" s="82" t="s">
        <v>59</v>
      </c>
      <c r="F3764" s="82" t="s">
        <v>364</v>
      </c>
      <c r="G3764" s="82" t="s">
        <v>364</v>
      </c>
      <c r="H3764">
        <v>35.008190155029297</v>
      </c>
      <c r="I3764">
        <v>100</v>
      </c>
      <c r="J3764">
        <v>35.008190155029297</v>
      </c>
      <c r="K3764" s="92"/>
      <c r="L3764">
        <v>0</v>
      </c>
      <c r="M3764" s="92"/>
      <c r="N3764" s="92"/>
      <c r="O3764" s="92"/>
      <c r="P3764">
        <v>18203.94140625</v>
      </c>
      <c r="Q3764" s="92"/>
      <c r="R3764" s="92"/>
      <c r="S3764">
        <v>-1</v>
      </c>
      <c r="T3764">
        <v>0</v>
      </c>
      <c r="U3764" s="82" t="s">
        <v>160</v>
      </c>
      <c r="V3764" s="92"/>
      <c r="W3764">
        <v>307511.9375</v>
      </c>
      <c r="X3764" s="92"/>
      <c r="Y3764">
        <v>0</v>
      </c>
      <c r="Z3764">
        <v>11776.544921875</v>
      </c>
      <c r="AA3764">
        <v>11776.544921875</v>
      </c>
      <c r="AB3764">
        <v>0</v>
      </c>
      <c r="AC3764">
        <v>-1</v>
      </c>
      <c r="AD3764">
        <v>0</v>
      </c>
      <c r="AE3764">
        <v>0</v>
      </c>
      <c r="AF3764">
        <v>0</v>
      </c>
      <c r="AG3764">
        <v>0</v>
      </c>
      <c r="AH3764">
        <v>8784</v>
      </c>
      <c r="AI3764">
        <v>0.3500819206237793</v>
      </c>
      <c r="AJ3764">
        <v>38.296218872070313</v>
      </c>
      <c r="AK3764">
        <v>0</v>
      </c>
      <c r="AL3764">
        <v>0</v>
      </c>
      <c r="AM3764">
        <v>11776.544921875</v>
      </c>
      <c r="AN3764">
        <v>38.296218872070313</v>
      </c>
      <c r="AO3764" s="92"/>
      <c r="AP3764" s="82" t="s">
        <v>336</v>
      </c>
      <c r="AQ3764" s="82" t="s">
        <v>326</v>
      </c>
      <c r="AR3764" s="82"/>
      <c r="AS3764">
        <v>0</v>
      </c>
      <c r="AT3764">
        <v>0</v>
      </c>
      <c r="AU3764">
        <v>2036</v>
      </c>
      <c r="AY3764">
        <v>0</v>
      </c>
      <c r="AZ3764">
        <v>0</v>
      </c>
      <c r="BA3764" s="82" t="s">
        <v>398</v>
      </c>
      <c r="BB3764">
        <v>15354</v>
      </c>
      <c r="BC3764">
        <v>100</v>
      </c>
      <c r="BD3764" s="92"/>
      <c r="BE3764" s="92"/>
      <c r="BF3764">
        <v>307511.9375</v>
      </c>
      <c r="BG3764">
        <v>0</v>
      </c>
      <c r="BH3764">
        <v>0</v>
      </c>
      <c r="BI3764" s="92"/>
      <c r="BJ3764" s="92"/>
      <c r="BK3764" s="92"/>
      <c r="BL3764">
        <v>0</v>
      </c>
    </row>
    <row r="3765" spans="1:64" x14ac:dyDescent="0.25">
      <c r="A3765" s="82" t="s">
        <v>297</v>
      </c>
      <c r="B3765" s="82" t="s">
        <v>397</v>
      </c>
      <c r="C3765" s="82" t="s">
        <v>110</v>
      </c>
      <c r="D3765" s="82" t="s">
        <v>307</v>
      </c>
      <c r="E3765" s="82" t="s">
        <v>60</v>
      </c>
      <c r="F3765" s="82" t="s">
        <v>364</v>
      </c>
      <c r="G3765" s="82" t="s">
        <v>364</v>
      </c>
      <c r="H3765">
        <v>35.008190155029297</v>
      </c>
      <c r="I3765">
        <v>100</v>
      </c>
      <c r="J3765">
        <v>35.008190155029297</v>
      </c>
      <c r="K3765" s="92"/>
      <c r="L3765">
        <v>0</v>
      </c>
      <c r="M3765" s="92"/>
      <c r="N3765" s="92"/>
      <c r="O3765" s="92"/>
      <c r="P3765">
        <v>18203.94140625</v>
      </c>
      <c r="Q3765" s="92"/>
      <c r="R3765" s="92"/>
      <c r="S3765">
        <v>-1</v>
      </c>
      <c r="T3765">
        <v>0</v>
      </c>
      <c r="U3765" s="82" t="s">
        <v>160</v>
      </c>
      <c r="V3765" s="92"/>
      <c r="W3765">
        <v>307511.9375</v>
      </c>
      <c r="X3765" s="92"/>
      <c r="Y3765">
        <v>0</v>
      </c>
      <c r="Z3765">
        <v>11776.544921875</v>
      </c>
      <c r="AA3765">
        <v>11776.544921875</v>
      </c>
      <c r="AB3765">
        <v>0</v>
      </c>
      <c r="AC3765">
        <v>-1</v>
      </c>
      <c r="AD3765">
        <v>0</v>
      </c>
      <c r="AE3765">
        <v>0</v>
      </c>
      <c r="AF3765">
        <v>0</v>
      </c>
      <c r="AG3765">
        <v>0</v>
      </c>
      <c r="AH3765">
        <v>8784</v>
      </c>
      <c r="AI3765">
        <v>0.3500819206237793</v>
      </c>
      <c r="AJ3765">
        <v>38.296218872070313</v>
      </c>
      <c r="AK3765">
        <v>0</v>
      </c>
      <c r="AL3765">
        <v>0</v>
      </c>
      <c r="AM3765">
        <v>11776.544921875</v>
      </c>
      <c r="AN3765">
        <v>38.296218872070313</v>
      </c>
      <c r="AO3765" s="92"/>
      <c r="AP3765" s="82" t="s">
        <v>336</v>
      </c>
      <c r="AQ3765" s="82" t="s">
        <v>326</v>
      </c>
      <c r="AR3765" s="82"/>
      <c r="AS3765">
        <v>0</v>
      </c>
      <c r="AT3765">
        <v>0</v>
      </c>
      <c r="AU3765">
        <v>2036</v>
      </c>
      <c r="AY3765">
        <v>0</v>
      </c>
      <c r="AZ3765">
        <v>0</v>
      </c>
      <c r="BA3765" s="82" t="s">
        <v>398</v>
      </c>
      <c r="BB3765">
        <v>15355</v>
      </c>
      <c r="BC3765">
        <v>100</v>
      </c>
      <c r="BD3765" s="92"/>
      <c r="BE3765" s="92"/>
      <c r="BF3765">
        <v>307511.9375</v>
      </c>
      <c r="BG3765">
        <v>0</v>
      </c>
      <c r="BH3765">
        <v>0</v>
      </c>
      <c r="BI3765" s="92"/>
      <c r="BJ3765" s="92"/>
      <c r="BK3765" s="92"/>
      <c r="BL3765">
        <v>0</v>
      </c>
    </row>
    <row r="3766" spans="1:64" x14ac:dyDescent="0.25">
      <c r="A3766" s="82" t="s">
        <v>297</v>
      </c>
      <c r="B3766" s="82" t="s">
        <v>397</v>
      </c>
      <c r="C3766" s="82" t="s">
        <v>110</v>
      </c>
      <c r="D3766" s="82" t="s">
        <v>308</v>
      </c>
      <c r="E3766" s="82" t="s">
        <v>61</v>
      </c>
      <c r="F3766" s="82" t="s">
        <v>364</v>
      </c>
      <c r="G3766" s="82" t="s">
        <v>364</v>
      </c>
      <c r="H3766">
        <v>35.008190155029297</v>
      </c>
      <c r="I3766">
        <v>100</v>
      </c>
      <c r="J3766">
        <v>35.008190155029297</v>
      </c>
      <c r="K3766" s="92"/>
      <c r="L3766">
        <v>0</v>
      </c>
      <c r="M3766" s="92"/>
      <c r="N3766" s="92"/>
      <c r="O3766" s="92"/>
      <c r="P3766">
        <v>18203.94140625</v>
      </c>
      <c r="Q3766" s="92"/>
      <c r="R3766" s="92"/>
      <c r="S3766">
        <v>-1</v>
      </c>
      <c r="T3766">
        <v>0</v>
      </c>
      <c r="U3766" s="82" t="s">
        <v>160</v>
      </c>
      <c r="V3766" s="92"/>
      <c r="W3766">
        <v>307511.9375</v>
      </c>
      <c r="X3766" s="92"/>
      <c r="Y3766">
        <v>0</v>
      </c>
      <c r="Z3766">
        <v>11776.544921875</v>
      </c>
      <c r="AA3766">
        <v>11776.544921875</v>
      </c>
      <c r="AB3766">
        <v>0</v>
      </c>
      <c r="AC3766">
        <v>-1</v>
      </c>
      <c r="AD3766">
        <v>0</v>
      </c>
      <c r="AE3766">
        <v>0</v>
      </c>
      <c r="AF3766">
        <v>0</v>
      </c>
      <c r="AG3766">
        <v>0</v>
      </c>
      <c r="AH3766">
        <v>8784</v>
      </c>
      <c r="AI3766">
        <v>0.3500819206237793</v>
      </c>
      <c r="AJ3766">
        <v>38.296218872070313</v>
      </c>
      <c r="AK3766">
        <v>0</v>
      </c>
      <c r="AL3766">
        <v>0</v>
      </c>
      <c r="AM3766">
        <v>11776.544921875</v>
      </c>
      <c r="AN3766">
        <v>38.296218872070313</v>
      </c>
      <c r="AO3766" s="92"/>
      <c r="AP3766" s="82" t="s">
        <v>336</v>
      </c>
      <c r="AQ3766" s="82" t="s">
        <v>326</v>
      </c>
      <c r="AR3766" s="82"/>
      <c r="AS3766">
        <v>0</v>
      </c>
      <c r="AT3766">
        <v>0</v>
      </c>
      <c r="AU3766">
        <v>2036</v>
      </c>
      <c r="AY3766">
        <v>0</v>
      </c>
      <c r="AZ3766">
        <v>0</v>
      </c>
      <c r="BA3766" s="82" t="s">
        <v>398</v>
      </c>
      <c r="BB3766">
        <v>15356</v>
      </c>
      <c r="BC3766">
        <v>100</v>
      </c>
      <c r="BD3766" s="92"/>
      <c r="BE3766" s="92"/>
      <c r="BF3766">
        <v>307511.9375</v>
      </c>
      <c r="BG3766">
        <v>0</v>
      </c>
      <c r="BH3766">
        <v>0</v>
      </c>
      <c r="BI3766" s="92"/>
      <c r="BJ3766" s="92"/>
      <c r="BK3766" s="92"/>
      <c r="BL3766">
        <v>0</v>
      </c>
    </row>
    <row r="3767" spans="1:64" x14ac:dyDescent="0.25">
      <c r="A3767" s="82" t="s">
        <v>297</v>
      </c>
      <c r="B3767" s="82" t="s">
        <v>397</v>
      </c>
      <c r="C3767" s="82" t="s">
        <v>110</v>
      </c>
      <c r="D3767" s="82" t="s">
        <v>309</v>
      </c>
      <c r="E3767" s="82" t="s">
        <v>310</v>
      </c>
      <c r="F3767" s="82" t="s">
        <v>364</v>
      </c>
      <c r="G3767" s="82" t="s">
        <v>364</v>
      </c>
      <c r="H3767">
        <v>35.008190155029297</v>
      </c>
      <c r="I3767">
        <v>100</v>
      </c>
      <c r="J3767">
        <v>35.008190155029297</v>
      </c>
      <c r="K3767" s="92"/>
      <c r="L3767">
        <v>0</v>
      </c>
      <c r="M3767" s="92"/>
      <c r="N3767" s="92"/>
      <c r="O3767" s="92"/>
      <c r="P3767">
        <v>18203.94140625</v>
      </c>
      <c r="Q3767" s="92"/>
      <c r="R3767" s="92"/>
      <c r="S3767">
        <v>-1</v>
      </c>
      <c r="T3767">
        <v>0</v>
      </c>
      <c r="U3767" s="82" t="s">
        <v>160</v>
      </c>
      <c r="V3767" s="92"/>
      <c r="W3767">
        <v>307511.9375</v>
      </c>
      <c r="X3767" s="92"/>
      <c r="Y3767">
        <v>0</v>
      </c>
      <c r="Z3767">
        <v>11776.544921875</v>
      </c>
      <c r="AA3767">
        <v>11776.544921875</v>
      </c>
      <c r="AB3767">
        <v>0</v>
      </c>
      <c r="AC3767">
        <v>-1</v>
      </c>
      <c r="AD3767">
        <v>0</v>
      </c>
      <c r="AE3767">
        <v>0</v>
      </c>
      <c r="AF3767">
        <v>0</v>
      </c>
      <c r="AG3767">
        <v>0</v>
      </c>
      <c r="AH3767">
        <v>8784</v>
      </c>
      <c r="AI3767">
        <v>0.3500819206237793</v>
      </c>
      <c r="AJ3767">
        <v>38.296218872070313</v>
      </c>
      <c r="AK3767">
        <v>0</v>
      </c>
      <c r="AL3767">
        <v>0</v>
      </c>
      <c r="AM3767">
        <v>11776.544921875</v>
      </c>
      <c r="AN3767">
        <v>38.296218872070313</v>
      </c>
      <c r="AO3767" s="92"/>
      <c r="AP3767" s="82" t="s">
        <v>336</v>
      </c>
      <c r="AQ3767" s="82" t="s">
        <v>326</v>
      </c>
      <c r="AR3767" s="82"/>
      <c r="AS3767">
        <v>0</v>
      </c>
      <c r="AT3767">
        <v>0</v>
      </c>
      <c r="AU3767">
        <v>2036</v>
      </c>
      <c r="AY3767">
        <v>0</v>
      </c>
      <c r="AZ3767">
        <v>0</v>
      </c>
      <c r="BA3767" s="82" t="s">
        <v>398</v>
      </c>
      <c r="BB3767">
        <v>15357</v>
      </c>
      <c r="BC3767">
        <v>100</v>
      </c>
      <c r="BD3767" s="92"/>
      <c r="BE3767" s="92"/>
      <c r="BF3767">
        <v>307511.9375</v>
      </c>
      <c r="BG3767">
        <v>0</v>
      </c>
      <c r="BH3767">
        <v>0</v>
      </c>
      <c r="BI3767" s="92"/>
      <c r="BJ3767" s="92"/>
      <c r="BK3767" s="92"/>
      <c r="BL3767">
        <v>0</v>
      </c>
    </row>
    <row r="3768" spans="1:64" x14ac:dyDescent="0.25">
      <c r="A3768" s="82" t="s">
        <v>297</v>
      </c>
      <c r="B3768" s="82" t="s">
        <v>397</v>
      </c>
      <c r="C3768" s="82" t="s">
        <v>110</v>
      </c>
      <c r="D3768" s="82" t="s">
        <v>313</v>
      </c>
      <c r="E3768" s="82" t="s">
        <v>314</v>
      </c>
      <c r="F3768" s="82" t="s">
        <v>364</v>
      </c>
      <c r="G3768" s="82" t="s">
        <v>364</v>
      </c>
      <c r="H3768">
        <v>35.008190155029297</v>
      </c>
      <c r="I3768">
        <v>100</v>
      </c>
      <c r="J3768">
        <v>35.008190155029297</v>
      </c>
      <c r="K3768" s="92"/>
      <c r="L3768">
        <v>0</v>
      </c>
      <c r="M3768" s="92"/>
      <c r="N3768" s="92"/>
      <c r="O3768" s="92"/>
      <c r="P3768">
        <v>18203.94140625</v>
      </c>
      <c r="Q3768" s="92"/>
      <c r="R3768" s="92"/>
      <c r="S3768">
        <v>-1</v>
      </c>
      <c r="T3768">
        <v>0</v>
      </c>
      <c r="U3768" s="82" t="s">
        <v>160</v>
      </c>
      <c r="V3768" s="92"/>
      <c r="W3768">
        <v>307511.9375</v>
      </c>
      <c r="X3768" s="92"/>
      <c r="Y3768">
        <v>0</v>
      </c>
      <c r="Z3768">
        <v>11776.544921875</v>
      </c>
      <c r="AA3768">
        <v>11776.544921875</v>
      </c>
      <c r="AB3768">
        <v>0</v>
      </c>
      <c r="AC3768">
        <v>-1</v>
      </c>
      <c r="AD3768">
        <v>0</v>
      </c>
      <c r="AE3768">
        <v>0</v>
      </c>
      <c r="AF3768">
        <v>0</v>
      </c>
      <c r="AG3768">
        <v>0</v>
      </c>
      <c r="AH3768">
        <v>8784</v>
      </c>
      <c r="AI3768">
        <v>0.3500819206237793</v>
      </c>
      <c r="AJ3768">
        <v>38.296218872070313</v>
      </c>
      <c r="AK3768">
        <v>0</v>
      </c>
      <c r="AL3768">
        <v>0</v>
      </c>
      <c r="AM3768">
        <v>11776.544921875</v>
      </c>
      <c r="AN3768">
        <v>38.296218872070313</v>
      </c>
      <c r="AO3768" s="92"/>
      <c r="AP3768" s="82" t="s">
        <v>336</v>
      </c>
      <c r="AQ3768" s="82" t="s">
        <v>326</v>
      </c>
      <c r="AR3768" s="82"/>
      <c r="AS3768">
        <v>0</v>
      </c>
      <c r="AT3768">
        <v>0</v>
      </c>
      <c r="AU3768">
        <v>2036</v>
      </c>
      <c r="AY3768">
        <v>0</v>
      </c>
      <c r="AZ3768">
        <v>0</v>
      </c>
      <c r="BA3768" s="82" t="s">
        <v>398</v>
      </c>
      <c r="BB3768">
        <v>15358</v>
      </c>
      <c r="BC3768">
        <v>100</v>
      </c>
      <c r="BD3768" s="92"/>
      <c r="BE3768" s="92"/>
      <c r="BF3768">
        <v>307511.9375</v>
      </c>
      <c r="BG3768">
        <v>0</v>
      </c>
      <c r="BH3768">
        <v>0</v>
      </c>
      <c r="BI3768" s="92"/>
      <c r="BJ3768" s="92"/>
      <c r="BK3768" s="92"/>
      <c r="BL3768">
        <v>0</v>
      </c>
    </row>
    <row r="3769" spans="1:64" x14ac:dyDescent="0.25">
      <c r="A3769" s="82" t="s">
        <v>297</v>
      </c>
      <c r="B3769" s="82" t="s">
        <v>397</v>
      </c>
      <c r="C3769" s="82" t="s">
        <v>110</v>
      </c>
      <c r="D3769" s="82" t="s">
        <v>298</v>
      </c>
      <c r="E3769" s="82" t="s">
        <v>55</v>
      </c>
      <c r="F3769" s="82" t="s">
        <v>365</v>
      </c>
      <c r="G3769" s="82" t="s">
        <v>365</v>
      </c>
      <c r="H3769">
        <v>35.008190155029297</v>
      </c>
      <c r="I3769">
        <v>100</v>
      </c>
      <c r="J3769">
        <v>35.008190155029297</v>
      </c>
      <c r="K3769" s="92"/>
      <c r="L3769">
        <v>0</v>
      </c>
      <c r="M3769" s="92"/>
      <c r="N3769" s="92"/>
      <c r="O3769" s="92"/>
      <c r="P3769">
        <v>17712.689453125</v>
      </c>
      <c r="Q3769" s="92"/>
      <c r="R3769" s="92"/>
      <c r="S3769">
        <v>-1</v>
      </c>
      <c r="T3769">
        <v>0</v>
      </c>
      <c r="U3769" s="82" t="s">
        <v>160</v>
      </c>
      <c r="V3769" s="92"/>
      <c r="W3769">
        <v>307511.9375</v>
      </c>
      <c r="X3769" s="92"/>
      <c r="Y3769">
        <v>0</v>
      </c>
      <c r="Z3769">
        <v>11776.544921875</v>
      </c>
      <c r="AA3769">
        <v>11776.544921875</v>
      </c>
      <c r="AB3769">
        <v>0</v>
      </c>
      <c r="AC3769">
        <v>-1</v>
      </c>
      <c r="AD3769">
        <v>0</v>
      </c>
      <c r="AE3769">
        <v>0</v>
      </c>
      <c r="AF3769">
        <v>0</v>
      </c>
      <c r="AG3769">
        <v>0</v>
      </c>
      <c r="AH3769">
        <v>8784</v>
      </c>
      <c r="AI3769">
        <v>0.3500819206237793</v>
      </c>
      <c r="AJ3769">
        <v>38.296218872070313</v>
      </c>
      <c r="AK3769">
        <v>-10385.03515625</v>
      </c>
      <c r="AL3769">
        <v>-33.771160125732422</v>
      </c>
      <c r="AM3769">
        <v>22161.580078125</v>
      </c>
      <c r="AN3769">
        <v>72.067375183105469</v>
      </c>
      <c r="AO3769" s="92"/>
      <c r="AP3769" s="82" t="s">
        <v>325</v>
      </c>
      <c r="AQ3769" s="82" t="s">
        <v>326</v>
      </c>
      <c r="AR3769" s="82"/>
      <c r="AS3769">
        <v>0</v>
      </c>
      <c r="AT3769">
        <v>0</v>
      </c>
      <c r="AU3769">
        <v>2036</v>
      </c>
      <c r="AY3769">
        <v>0</v>
      </c>
      <c r="AZ3769">
        <v>0</v>
      </c>
      <c r="BA3769" s="82" t="s">
        <v>398</v>
      </c>
      <c r="BB3769">
        <v>15359</v>
      </c>
      <c r="BC3769">
        <v>100</v>
      </c>
      <c r="BD3769" s="92"/>
      <c r="BE3769" s="92"/>
      <c r="BF3769">
        <v>307511.9375</v>
      </c>
      <c r="BG3769">
        <v>0</v>
      </c>
      <c r="BH3769">
        <v>0</v>
      </c>
      <c r="BI3769" s="92"/>
      <c r="BJ3769" s="92"/>
      <c r="BK3769" s="92"/>
      <c r="BL3769">
        <v>0</v>
      </c>
    </row>
    <row r="3770" spans="1:64" x14ac:dyDescent="0.25">
      <c r="A3770" s="82" t="s">
        <v>297</v>
      </c>
      <c r="B3770" s="82" t="s">
        <v>397</v>
      </c>
      <c r="C3770" s="82" t="s">
        <v>110</v>
      </c>
      <c r="D3770" s="82" t="s">
        <v>303</v>
      </c>
      <c r="E3770" s="82" t="s">
        <v>304</v>
      </c>
      <c r="F3770" s="82" t="s">
        <v>365</v>
      </c>
      <c r="G3770" s="82" t="s">
        <v>365</v>
      </c>
      <c r="H3770">
        <v>35.008190155029297</v>
      </c>
      <c r="I3770">
        <v>100</v>
      </c>
      <c r="J3770">
        <v>35.008190155029297</v>
      </c>
      <c r="K3770" s="92"/>
      <c r="L3770">
        <v>0</v>
      </c>
      <c r="M3770" s="92"/>
      <c r="N3770" s="92"/>
      <c r="O3770" s="92"/>
      <c r="P3770">
        <v>17712.689453125</v>
      </c>
      <c r="Q3770" s="92"/>
      <c r="R3770" s="92"/>
      <c r="S3770">
        <v>-1</v>
      </c>
      <c r="T3770">
        <v>0</v>
      </c>
      <c r="U3770" s="82" t="s">
        <v>160</v>
      </c>
      <c r="V3770" s="92"/>
      <c r="W3770">
        <v>307511.9375</v>
      </c>
      <c r="X3770" s="92"/>
      <c r="Y3770">
        <v>0</v>
      </c>
      <c r="Z3770">
        <v>11776.544921875</v>
      </c>
      <c r="AA3770">
        <v>11776.544921875</v>
      </c>
      <c r="AB3770">
        <v>0</v>
      </c>
      <c r="AC3770">
        <v>-1</v>
      </c>
      <c r="AD3770">
        <v>0</v>
      </c>
      <c r="AE3770">
        <v>0</v>
      </c>
      <c r="AF3770">
        <v>0</v>
      </c>
      <c r="AG3770">
        <v>0</v>
      </c>
      <c r="AH3770">
        <v>8784</v>
      </c>
      <c r="AI3770">
        <v>0.3500819206237793</v>
      </c>
      <c r="AJ3770">
        <v>38.296218872070313</v>
      </c>
      <c r="AK3770">
        <v>-10385.03515625</v>
      </c>
      <c r="AL3770">
        <v>-33.771160125732422</v>
      </c>
      <c r="AM3770">
        <v>22161.580078125</v>
      </c>
      <c r="AN3770">
        <v>72.067375183105469</v>
      </c>
      <c r="AO3770" s="92"/>
      <c r="AP3770" s="82" t="s">
        <v>325</v>
      </c>
      <c r="AQ3770" s="82" t="s">
        <v>326</v>
      </c>
      <c r="AR3770" s="82"/>
      <c r="AS3770">
        <v>0</v>
      </c>
      <c r="AT3770">
        <v>0</v>
      </c>
      <c r="AU3770">
        <v>2036</v>
      </c>
      <c r="AY3770">
        <v>0</v>
      </c>
      <c r="AZ3770">
        <v>0</v>
      </c>
      <c r="BA3770" s="82" t="s">
        <v>398</v>
      </c>
      <c r="BB3770">
        <v>15360</v>
      </c>
      <c r="BC3770">
        <v>100</v>
      </c>
      <c r="BD3770" s="92"/>
      <c r="BE3770" s="92"/>
      <c r="BF3770">
        <v>307511.9375</v>
      </c>
      <c r="BG3770">
        <v>0</v>
      </c>
      <c r="BH3770">
        <v>0</v>
      </c>
      <c r="BI3770" s="92"/>
      <c r="BJ3770" s="92"/>
      <c r="BK3770" s="92"/>
      <c r="BL3770">
        <v>0</v>
      </c>
    </row>
    <row r="3771" spans="1:64" x14ac:dyDescent="0.25">
      <c r="A3771" s="82" t="s">
        <v>297</v>
      </c>
      <c r="B3771" s="82" t="s">
        <v>397</v>
      </c>
      <c r="C3771" s="82" t="s">
        <v>110</v>
      </c>
      <c r="D3771" s="82" t="s">
        <v>305</v>
      </c>
      <c r="E3771" s="82" t="s">
        <v>58</v>
      </c>
      <c r="F3771" s="82" t="s">
        <v>365</v>
      </c>
      <c r="G3771" s="82" t="s">
        <v>365</v>
      </c>
      <c r="H3771">
        <v>35.008190155029297</v>
      </c>
      <c r="I3771">
        <v>100</v>
      </c>
      <c r="J3771">
        <v>35.008190155029297</v>
      </c>
      <c r="K3771" s="92"/>
      <c r="L3771">
        <v>0</v>
      </c>
      <c r="M3771" s="92"/>
      <c r="N3771" s="92"/>
      <c r="O3771" s="92"/>
      <c r="P3771">
        <v>17712.689453125</v>
      </c>
      <c r="Q3771" s="92"/>
      <c r="R3771" s="92"/>
      <c r="S3771">
        <v>-1</v>
      </c>
      <c r="T3771">
        <v>0</v>
      </c>
      <c r="U3771" s="82" t="s">
        <v>160</v>
      </c>
      <c r="V3771" s="92"/>
      <c r="W3771">
        <v>307511.9375</v>
      </c>
      <c r="X3771" s="92"/>
      <c r="Y3771">
        <v>0</v>
      </c>
      <c r="Z3771">
        <v>11776.544921875</v>
      </c>
      <c r="AA3771">
        <v>11776.544921875</v>
      </c>
      <c r="AB3771">
        <v>0</v>
      </c>
      <c r="AC3771">
        <v>-1</v>
      </c>
      <c r="AD3771">
        <v>0</v>
      </c>
      <c r="AE3771">
        <v>0</v>
      </c>
      <c r="AF3771">
        <v>0</v>
      </c>
      <c r="AG3771">
        <v>0</v>
      </c>
      <c r="AH3771">
        <v>8784</v>
      </c>
      <c r="AI3771">
        <v>0.3500819206237793</v>
      </c>
      <c r="AJ3771">
        <v>38.296218872070313</v>
      </c>
      <c r="AK3771">
        <v>-10385.03515625</v>
      </c>
      <c r="AL3771">
        <v>-33.771160125732422</v>
      </c>
      <c r="AM3771">
        <v>22161.580078125</v>
      </c>
      <c r="AN3771">
        <v>72.067375183105469</v>
      </c>
      <c r="AO3771" s="92"/>
      <c r="AP3771" s="82" t="s">
        <v>325</v>
      </c>
      <c r="AQ3771" s="82" t="s">
        <v>326</v>
      </c>
      <c r="AR3771" s="82"/>
      <c r="AS3771">
        <v>0</v>
      </c>
      <c r="AT3771">
        <v>0</v>
      </c>
      <c r="AU3771">
        <v>2036</v>
      </c>
      <c r="AY3771">
        <v>0</v>
      </c>
      <c r="AZ3771">
        <v>0</v>
      </c>
      <c r="BA3771" s="82" t="s">
        <v>398</v>
      </c>
      <c r="BB3771">
        <v>15361</v>
      </c>
      <c r="BC3771">
        <v>100</v>
      </c>
      <c r="BD3771" s="92"/>
      <c r="BE3771" s="92"/>
      <c r="BF3771">
        <v>307511.9375</v>
      </c>
      <c r="BG3771">
        <v>0</v>
      </c>
      <c r="BH3771">
        <v>0</v>
      </c>
      <c r="BI3771" s="92"/>
      <c r="BJ3771" s="92"/>
      <c r="BK3771" s="92"/>
      <c r="BL3771">
        <v>0</v>
      </c>
    </row>
    <row r="3772" spans="1:64" x14ac:dyDescent="0.25">
      <c r="A3772" s="82" t="s">
        <v>297</v>
      </c>
      <c r="B3772" s="82" t="s">
        <v>397</v>
      </c>
      <c r="C3772" s="82" t="s">
        <v>110</v>
      </c>
      <c r="D3772" s="82" t="s">
        <v>306</v>
      </c>
      <c r="E3772" s="82" t="s">
        <v>59</v>
      </c>
      <c r="F3772" s="82" t="s">
        <v>365</v>
      </c>
      <c r="G3772" s="82" t="s">
        <v>365</v>
      </c>
      <c r="H3772">
        <v>35.008190155029297</v>
      </c>
      <c r="I3772">
        <v>100</v>
      </c>
      <c r="J3772">
        <v>35.008190155029297</v>
      </c>
      <c r="K3772" s="92"/>
      <c r="L3772">
        <v>0</v>
      </c>
      <c r="M3772" s="92"/>
      <c r="N3772" s="92"/>
      <c r="O3772" s="92"/>
      <c r="P3772">
        <v>17712.689453125</v>
      </c>
      <c r="Q3772" s="92"/>
      <c r="R3772" s="92"/>
      <c r="S3772">
        <v>-1</v>
      </c>
      <c r="T3772">
        <v>0</v>
      </c>
      <c r="U3772" s="82" t="s">
        <v>160</v>
      </c>
      <c r="V3772" s="92"/>
      <c r="W3772">
        <v>307511.9375</v>
      </c>
      <c r="X3772" s="92"/>
      <c r="Y3772">
        <v>0</v>
      </c>
      <c r="Z3772">
        <v>11776.544921875</v>
      </c>
      <c r="AA3772">
        <v>11776.544921875</v>
      </c>
      <c r="AB3772">
        <v>0</v>
      </c>
      <c r="AC3772">
        <v>-1</v>
      </c>
      <c r="AD3772">
        <v>0</v>
      </c>
      <c r="AE3772">
        <v>0</v>
      </c>
      <c r="AF3772">
        <v>0</v>
      </c>
      <c r="AG3772">
        <v>0</v>
      </c>
      <c r="AH3772">
        <v>8784</v>
      </c>
      <c r="AI3772">
        <v>0.3500819206237793</v>
      </c>
      <c r="AJ3772">
        <v>38.296218872070313</v>
      </c>
      <c r="AK3772">
        <v>-10385.03515625</v>
      </c>
      <c r="AL3772">
        <v>-33.771160125732422</v>
      </c>
      <c r="AM3772">
        <v>22161.580078125</v>
      </c>
      <c r="AN3772">
        <v>72.067375183105469</v>
      </c>
      <c r="AO3772" s="92"/>
      <c r="AP3772" s="82" t="s">
        <v>325</v>
      </c>
      <c r="AQ3772" s="82" t="s">
        <v>326</v>
      </c>
      <c r="AR3772" s="82"/>
      <c r="AS3772">
        <v>0</v>
      </c>
      <c r="AT3772">
        <v>0</v>
      </c>
      <c r="AU3772">
        <v>2036</v>
      </c>
      <c r="AY3772">
        <v>0</v>
      </c>
      <c r="AZ3772">
        <v>0</v>
      </c>
      <c r="BA3772" s="82" t="s">
        <v>398</v>
      </c>
      <c r="BB3772">
        <v>15362</v>
      </c>
      <c r="BC3772">
        <v>100</v>
      </c>
      <c r="BD3772" s="92"/>
      <c r="BE3772" s="92"/>
      <c r="BF3772">
        <v>307511.9375</v>
      </c>
      <c r="BG3772">
        <v>0</v>
      </c>
      <c r="BH3772">
        <v>0</v>
      </c>
      <c r="BI3772" s="92"/>
      <c r="BJ3772" s="92"/>
      <c r="BK3772" s="92"/>
      <c r="BL3772">
        <v>0</v>
      </c>
    </row>
    <row r="3773" spans="1:64" x14ac:dyDescent="0.25">
      <c r="A3773" s="82" t="s">
        <v>297</v>
      </c>
      <c r="B3773" s="82" t="s">
        <v>397</v>
      </c>
      <c r="C3773" s="82" t="s">
        <v>110</v>
      </c>
      <c r="D3773" s="82" t="s">
        <v>307</v>
      </c>
      <c r="E3773" s="82" t="s">
        <v>60</v>
      </c>
      <c r="F3773" s="82" t="s">
        <v>365</v>
      </c>
      <c r="G3773" s="82" t="s">
        <v>365</v>
      </c>
      <c r="H3773">
        <v>35.008190155029297</v>
      </c>
      <c r="I3773">
        <v>100</v>
      </c>
      <c r="J3773">
        <v>35.008190155029297</v>
      </c>
      <c r="K3773" s="92"/>
      <c r="L3773">
        <v>0</v>
      </c>
      <c r="M3773" s="92"/>
      <c r="N3773" s="92"/>
      <c r="O3773" s="92"/>
      <c r="P3773">
        <v>17712.689453125</v>
      </c>
      <c r="Q3773" s="92"/>
      <c r="R3773" s="92"/>
      <c r="S3773">
        <v>-1</v>
      </c>
      <c r="T3773">
        <v>0</v>
      </c>
      <c r="U3773" s="82" t="s">
        <v>160</v>
      </c>
      <c r="V3773" s="92"/>
      <c r="W3773">
        <v>307511.9375</v>
      </c>
      <c r="X3773" s="92"/>
      <c r="Y3773">
        <v>0</v>
      </c>
      <c r="Z3773">
        <v>11776.544921875</v>
      </c>
      <c r="AA3773">
        <v>11776.544921875</v>
      </c>
      <c r="AB3773">
        <v>0</v>
      </c>
      <c r="AC3773">
        <v>-1</v>
      </c>
      <c r="AD3773">
        <v>0</v>
      </c>
      <c r="AE3773">
        <v>0</v>
      </c>
      <c r="AF3773">
        <v>0</v>
      </c>
      <c r="AG3773">
        <v>0</v>
      </c>
      <c r="AH3773">
        <v>8784</v>
      </c>
      <c r="AI3773">
        <v>0.3500819206237793</v>
      </c>
      <c r="AJ3773">
        <v>38.296218872070313</v>
      </c>
      <c r="AK3773">
        <v>-10385.03515625</v>
      </c>
      <c r="AL3773">
        <v>-33.771160125732422</v>
      </c>
      <c r="AM3773">
        <v>22161.580078125</v>
      </c>
      <c r="AN3773">
        <v>72.067375183105469</v>
      </c>
      <c r="AO3773" s="92"/>
      <c r="AP3773" s="82" t="s">
        <v>325</v>
      </c>
      <c r="AQ3773" s="82" t="s">
        <v>326</v>
      </c>
      <c r="AR3773" s="82"/>
      <c r="AS3773">
        <v>0</v>
      </c>
      <c r="AT3773">
        <v>0</v>
      </c>
      <c r="AU3773">
        <v>2036</v>
      </c>
      <c r="AY3773">
        <v>0</v>
      </c>
      <c r="AZ3773">
        <v>0</v>
      </c>
      <c r="BA3773" s="82" t="s">
        <v>398</v>
      </c>
      <c r="BB3773">
        <v>15363</v>
      </c>
      <c r="BC3773">
        <v>100</v>
      </c>
      <c r="BD3773" s="92"/>
      <c r="BE3773" s="92"/>
      <c r="BF3773">
        <v>307511.9375</v>
      </c>
      <c r="BG3773">
        <v>0</v>
      </c>
      <c r="BH3773">
        <v>0</v>
      </c>
      <c r="BI3773" s="92"/>
      <c r="BJ3773" s="92"/>
      <c r="BK3773" s="92"/>
      <c r="BL3773">
        <v>0</v>
      </c>
    </row>
    <row r="3774" spans="1:64" x14ac:dyDescent="0.25">
      <c r="A3774" s="82" t="s">
        <v>297</v>
      </c>
      <c r="B3774" s="82" t="s">
        <v>397</v>
      </c>
      <c r="C3774" s="82" t="s">
        <v>110</v>
      </c>
      <c r="D3774" s="82" t="s">
        <v>308</v>
      </c>
      <c r="E3774" s="82" t="s">
        <v>61</v>
      </c>
      <c r="F3774" s="82" t="s">
        <v>365</v>
      </c>
      <c r="G3774" s="82" t="s">
        <v>365</v>
      </c>
      <c r="H3774">
        <v>35.008190155029297</v>
      </c>
      <c r="I3774">
        <v>100</v>
      </c>
      <c r="J3774">
        <v>35.008190155029297</v>
      </c>
      <c r="K3774" s="92"/>
      <c r="L3774">
        <v>0</v>
      </c>
      <c r="M3774" s="92"/>
      <c r="N3774" s="92"/>
      <c r="O3774" s="92"/>
      <c r="P3774">
        <v>17712.689453125</v>
      </c>
      <c r="Q3774" s="92"/>
      <c r="R3774" s="92"/>
      <c r="S3774">
        <v>-1</v>
      </c>
      <c r="T3774">
        <v>0</v>
      </c>
      <c r="U3774" s="82" t="s">
        <v>160</v>
      </c>
      <c r="V3774" s="92"/>
      <c r="W3774">
        <v>307511.9375</v>
      </c>
      <c r="X3774" s="92"/>
      <c r="Y3774">
        <v>0</v>
      </c>
      <c r="Z3774">
        <v>11776.544921875</v>
      </c>
      <c r="AA3774">
        <v>11776.544921875</v>
      </c>
      <c r="AB3774">
        <v>0</v>
      </c>
      <c r="AC3774">
        <v>-1</v>
      </c>
      <c r="AD3774">
        <v>0</v>
      </c>
      <c r="AE3774">
        <v>0</v>
      </c>
      <c r="AF3774">
        <v>0</v>
      </c>
      <c r="AG3774">
        <v>0</v>
      </c>
      <c r="AH3774">
        <v>8784</v>
      </c>
      <c r="AI3774">
        <v>0.3500819206237793</v>
      </c>
      <c r="AJ3774">
        <v>38.296218872070313</v>
      </c>
      <c r="AK3774">
        <v>-10385.03515625</v>
      </c>
      <c r="AL3774">
        <v>-33.771160125732422</v>
      </c>
      <c r="AM3774">
        <v>22161.580078125</v>
      </c>
      <c r="AN3774">
        <v>72.067375183105469</v>
      </c>
      <c r="AO3774" s="92"/>
      <c r="AP3774" s="82" t="s">
        <v>325</v>
      </c>
      <c r="AQ3774" s="82" t="s">
        <v>326</v>
      </c>
      <c r="AR3774" s="82"/>
      <c r="AS3774">
        <v>0</v>
      </c>
      <c r="AT3774">
        <v>0</v>
      </c>
      <c r="AU3774">
        <v>2036</v>
      </c>
      <c r="AY3774">
        <v>0</v>
      </c>
      <c r="AZ3774">
        <v>0</v>
      </c>
      <c r="BA3774" s="82" t="s">
        <v>398</v>
      </c>
      <c r="BB3774">
        <v>15364</v>
      </c>
      <c r="BC3774">
        <v>100</v>
      </c>
      <c r="BD3774" s="92"/>
      <c r="BE3774" s="92"/>
      <c r="BF3774">
        <v>307511.9375</v>
      </c>
      <c r="BG3774">
        <v>0</v>
      </c>
      <c r="BH3774">
        <v>0</v>
      </c>
      <c r="BI3774" s="92"/>
      <c r="BJ3774" s="92"/>
      <c r="BK3774" s="92"/>
      <c r="BL3774">
        <v>0</v>
      </c>
    </row>
    <row r="3775" spans="1:64" x14ac:dyDescent="0.25">
      <c r="A3775" s="82" t="s">
        <v>297</v>
      </c>
      <c r="B3775" s="82" t="s">
        <v>397</v>
      </c>
      <c r="C3775" s="82" t="s">
        <v>110</v>
      </c>
      <c r="D3775" s="82" t="s">
        <v>309</v>
      </c>
      <c r="E3775" s="82" t="s">
        <v>310</v>
      </c>
      <c r="F3775" s="82" t="s">
        <v>365</v>
      </c>
      <c r="G3775" s="82" t="s">
        <v>365</v>
      </c>
      <c r="H3775">
        <v>35.008190155029297</v>
      </c>
      <c r="I3775">
        <v>100</v>
      </c>
      <c r="J3775">
        <v>35.008190155029297</v>
      </c>
      <c r="K3775" s="92"/>
      <c r="L3775">
        <v>0</v>
      </c>
      <c r="M3775" s="92"/>
      <c r="N3775" s="92"/>
      <c r="O3775" s="92"/>
      <c r="P3775">
        <v>17712.689453125</v>
      </c>
      <c r="Q3775" s="92"/>
      <c r="R3775" s="92"/>
      <c r="S3775">
        <v>-1</v>
      </c>
      <c r="T3775">
        <v>0</v>
      </c>
      <c r="U3775" s="82" t="s">
        <v>160</v>
      </c>
      <c r="V3775" s="92"/>
      <c r="W3775">
        <v>307511.9375</v>
      </c>
      <c r="X3775" s="92"/>
      <c r="Y3775">
        <v>0</v>
      </c>
      <c r="Z3775">
        <v>11776.544921875</v>
      </c>
      <c r="AA3775">
        <v>11776.544921875</v>
      </c>
      <c r="AB3775">
        <v>0</v>
      </c>
      <c r="AC3775">
        <v>-1</v>
      </c>
      <c r="AD3775">
        <v>0</v>
      </c>
      <c r="AE3775">
        <v>0</v>
      </c>
      <c r="AF3775">
        <v>0</v>
      </c>
      <c r="AG3775">
        <v>0</v>
      </c>
      <c r="AH3775">
        <v>8784</v>
      </c>
      <c r="AI3775">
        <v>0.3500819206237793</v>
      </c>
      <c r="AJ3775">
        <v>38.296218872070313</v>
      </c>
      <c r="AK3775">
        <v>-10385.03515625</v>
      </c>
      <c r="AL3775">
        <v>-33.771160125732422</v>
      </c>
      <c r="AM3775">
        <v>22161.580078125</v>
      </c>
      <c r="AN3775">
        <v>72.067375183105469</v>
      </c>
      <c r="AO3775" s="92"/>
      <c r="AP3775" s="82" t="s">
        <v>325</v>
      </c>
      <c r="AQ3775" s="82" t="s">
        <v>326</v>
      </c>
      <c r="AR3775" s="82"/>
      <c r="AS3775">
        <v>0</v>
      </c>
      <c r="AT3775">
        <v>0</v>
      </c>
      <c r="AU3775">
        <v>2036</v>
      </c>
      <c r="AY3775">
        <v>0</v>
      </c>
      <c r="AZ3775">
        <v>0</v>
      </c>
      <c r="BA3775" s="82" t="s">
        <v>398</v>
      </c>
      <c r="BB3775">
        <v>15365</v>
      </c>
      <c r="BC3775">
        <v>100</v>
      </c>
      <c r="BD3775" s="92"/>
      <c r="BE3775" s="92"/>
      <c r="BF3775">
        <v>307511.9375</v>
      </c>
      <c r="BG3775">
        <v>0</v>
      </c>
      <c r="BH3775">
        <v>0</v>
      </c>
      <c r="BI3775" s="92"/>
      <c r="BJ3775" s="92"/>
      <c r="BK3775" s="92"/>
      <c r="BL3775">
        <v>0</v>
      </c>
    </row>
    <row r="3776" spans="1:64" x14ac:dyDescent="0.25">
      <c r="A3776" s="82" t="s">
        <v>297</v>
      </c>
      <c r="B3776" s="82" t="s">
        <v>397</v>
      </c>
      <c r="C3776" s="82" t="s">
        <v>110</v>
      </c>
      <c r="D3776" s="82" t="s">
        <v>313</v>
      </c>
      <c r="E3776" s="82" t="s">
        <v>314</v>
      </c>
      <c r="F3776" s="82" t="s">
        <v>365</v>
      </c>
      <c r="G3776" s="82" t="s">
        <v>365</v>
      </c>
      <c r="H3776">
        <v>35.008190155029297</v>
      </c>
      <c r="I3776">
        <v>100</v>
      </c>
      <c r="J3776">
        <v>35.008190155029297</v>
      </c>
      <c r="K3776" s="92"/>
      <c r="L3776">
        <v>0</v>
      </c>
      <c r="M3776" s="92"/>
      <c r="N3776" s="92"/>
      <c r="O3776" s="92"/>
      <c r="P3776">
        <v>17712.689453125</v>
      </c>
      <c r="Q3776" s="92"/>
      <c r="R3776" s="92"/>
      <c r="S3776">
        <v>-1</v>
      </c>
      <c r="T3776">
        <v>0</v>
      </c>
      <c r="U3776" s="82" t="s">
        <v>160</v>
      </c>
      <c r="V3776" s="92"/>
      <c r="W3776">
        <v>307511.9375</v>
      </c>
      <c r="X3776" s="92"/>
      <c r="Y3776">
        <v>0</v>
      </c>
      <c r="Z3776">
        <v>11776.544921875</v>
      </c>
      <c r="AA3776">
        <v>11776.544921875</v>
      </c>
      <c r="AB3776">
        <v>0</v>
      </c>
      <c r="AC3776">
        <v>-1</v>
      </c>
      <c r="AD3776">
        <v>0</v>
      </c>
      <c r="AE3776">
        <v>0</v>
      </c>
      <c r="AF3776">
        <v>0</v>
      </c>
      <c r="AG3776">
        <v>0</v>
      </c>
      <c r="AH3776">
        <v>8784</v>
      </c>
      <c r="AI3776">
        <v>0.3500819206237793</v>
      </c>
      <c r="AJ3776">
        <v>38.296218872070313</v>
      </c>
      <c r="AK3776">
        <v>-10385.03515625</v>
      </c>
      <c r="AL3776">
        <v>-33.771160125732422</v>
      </c>
      <c r="AM3776">
        <v>22161.580078125</v>
      </c>
      <c r="AN3776">
        <v>72.067375183105469</v>
      </c>
      <c r="AO3776" s="92"/>
      <c r="AP3776" s="82" t="s">
        <v>325</v>
      </c>
      <c r="AQ3776" s="82" t="s">
        <v>326</v>
      </c>
      <c r="AR3776" s="82"/>
      <c r="AS3776">
        <v>0</v>
      </c>
      <c r="AT3776">
        <v>0</v>
      </c>
      <c r="AU3776">
        <v>2036</v>
      </c>
      <c r="AY3776">
        <v>0</v>
      </c>
      <c r="AZ3776">
        <v>0</v>
      </c>
      <c r="BA3776" s="82" t="s">
        <v>398</v>
      </c>
      <c r="BB3776">
        <v>15366</v>
      </c>
      <c r="BC3776">
        <v>100</v>
      </c>
      <c r="BD3776" s="92"/>
      <c r="BE3776" s="92"/>
      <c r="BF3776">
        <v>307511.9375</v>
      </c>
      <c r="BG3776">
        <v>0</v>
      </c>
      <c r="BH3776">
        <v>0</v>
      </c>
      <c r="BI3776" s="92"/>
      <c r="BJ3776" s="92"/>
      <c r="BK3776" s="92"/>
      <c r="BL3776">
        <v>0</v>
      </c>
    </row>
    <row r="3777" spans="1:64" x14ac:dyDescent="0.25">
      <c r="A3777" s="82" t="s">
        <v>297</v>
      </c>
      <c r="B3777" s="82" t="s">
        <v>397</v>
      </c>
      <c r="C3777" s="82" t="s">
        <v>110</v>
      </c>
      <c r="D3777" s="82" t="s">
        <v>298</v>
      </c>
      <c r="E3777" s="82" t="s">
        <v>55</v>
      </c>
      <c r="F3777" s="82" t="s">
        <v>366</v>
      </c>
      <c r="G3777" s="82" t="s">
        <v>366</v>
      </c>
      <c r="H3777">
        <v>35.008190155029297</v>
      </c>
      <c r="I3777">
        <v>100</v>
      </c>
      <c r="J3777">
        <v>35.008190155029297</v>
      </c>
      <c r="K3777" s="92"/>
      <c r="L3777">
        <v>0</v>
      </c>
      <c r="M3777" s="92"/>
      <c r="N3777" s="92"/>
      <c r="O3777" s="92"/>
      <c r="P3777">
        <v>17171.759765625</v>
      </c>
      <c r="Q3777" s="92"/>
      <c r="R3777" s="92"/>
      <c r="S3777">
        <v>-1</v>
      </c>
      <c r="T3777">
        <v>0</v>
      </c>
      <c r="U3777" s="82" t="s">
        <v>160</v>
      </c>
      <c r="V3777" s="92"/>
      <c r="W3777">
        <v>307511.9375</v>
      </c>
      <c r="X3777" s="92"/>
      <c r="Y3777">
        <v>0</v>
      </c>
      <c r="Z3777">
        <v>11776.544921875</v>
      </c>
      <c r="AA3777">
        <v>11776.544921875</v>
      </c>
      <c r="AB3777">
        <v>0</v>
      </c>
      <c r="AC3777">
        <v>-1</v>
      </c>
      <c r="AD3777">
        <v>0</v>
      </c>
      <c r="AE3777">
        <v>0</v>
      </c>
      <c r="AF3777">
        <v>0</v>
      </c>
      <c r="AG3777">
        <v>0</v>
      </c>
      <c r="AH3777">
        <v>8784</v>
      </c>
      <c r="AI3777">
        <v>0.3500819206237793</v>
      </c>
      <c r="AJ3777">
        <v>38.296218872070313</v>
      </c>
      <c r="AK3777">
        <v>-10385.03515625</v>
      </c>
      <c r="AL3777">
        <v>-33.771160125732422</v>
      </c>
      <c r="AM3777">
        <v>22161.580078125</v>
      </c>
      <c r="AN3777">
        <v>72.067375183105469</v>
      </c>
      <c r="AO3777" s="92"/>
      <c r="AP3777" s="82" t="s">
        <v>351</v>
      </c>
      <c r="AQ3777" s="82" t="s">
        <v>326</v>
      </c>
      <c r="AR3777" s="82"/>
      <c r="AS3777">
        <v>0</v>
      </c>
      <c r="AT3777">
        <v>0</v>
      </c>
      <c r="AU3777">
        <v>2036</v>
      </c>
      <c r="AY3777">
        <v>0</v>
      </c>
      <c r="AZ3777">
        <v>0</v>
      </c>
      <c r="BA3777" s="82" t="s">
        <v>398</v>
      </c>
      <c r="BB3777">
        <v>15367</v>
      </c>
      <c r="BC3777">
        <v>100</v>
      </c>
      <c r="BD3777" s="92"/>
      <c r="BE3777" s="92"/>
      <c r="BF3777">
        <v>307511.9375</v>
      </c>
      <c r="BG3777">
        <v>0</v>
      </c>
      <c r="BH3777">
        <v>0</v>
      </c>
      <c r="BI3777" s="92"/>
      <c r="BJ3777" s="92"/>
      <c r="BK3777" s="92"/>
      <c r="BL3777">
        <v>0</v>
      </c>
    </row>
    <row r="3778" spans="1:64" x14ac:dyDescent="0.25">
      <c r="A3778" s="82" t="s">
        <v>297</v>
      </c>
      <c r="B3778" s="82" t="s">
        <v>397</v>
      </c>
      <c r="C3778" s="82" t="s">
        <v>110</v>
      </c>
      <c r="D3778" s="82" t="s">
        <v>303</v>
      </c>
      <c r="E3778" s="82" t="s">
        <v>304</v>
      </c>
      <c r="F3778" s="82" t="s">
        <v>366</v>
      </c>
      <c r="G3778" s="82" t="s">
        <v>366</v>
      </c>
      <c r="H3778">
        <v>35.008190155029297</v>
      </c>
      <c r="I3778">
        <v>100</v>
      </c>
      <c r="J3778">
        <v>35.008190155029297</v>
      </c>
      <c r="K3778" s="92"/>
      <c r="L3778">
        <v>0</v>
      </c>
      <c r="M3778" s="92"/>
      <c r="N3778" s="92"/>
      <c r="O3778" s="92"/>
      <c r="P3778">
        <v>17171.759765625</v>
      </c>
      <c r="Q3778" s="92"/>
      <c r="R3778" s="92"/>
      <c r="S3778">
        <v>-1</v>
      </c>
      <c r="T3778">
        <v>0</v>
      </c>
      <c r="U3778" s="82" t="s">
        <v>160</v>
      </c>
      <c r="V3778" s="92"/>
      <c r="W3778">
        <v>307511.9375</v>
      </c>
      <c r="X3778" s="92"/>
      <c r="Y3778">
        <v>0</v>
      </c>
      <c r="Z3778">
        <v>11776.544921875</v>
      </c>
      <c r="AA3778">
        <v>11776.544921875</v>
      </c>
      <c r="AB3778">
        <v>0</v>
      </c>
      <c r="AC3778">
        <v>-1</v>
      </c>
      <c r="AD3778">
        <v>0</v>
      </c>
      <c r="AE3778">
        <v>0</v>
      </c>
      <c r="AF3778">
        <v>0</v>
      </c>
      <c r="AG3778">
        <v>0</v>
      </c>
      <c r="AH3778">
        <v>8784</v>
      </c>
      <c r="AI3778">
        <v>0.3500819206237793</v>
      </c>
      <c r="AJ3778">
        <v>38.296218872070313</v>
      </c>
      <c r="AK3778">
        <v>-10385.03515625</v>
      </c>
      <c r="AL3778">
        <v>-33.771160125732422</v>
      </c>
      <c r="AM3778">
        <v>22161.580078125</v>
      </c>
      <c r="AN3778">
        <v>72.067375183105469</v>
      </c>
      <c r="AO3778" s="92"/>
      <c r="AP3778" s="82" t="s">
        <v>351</v>
      </c>
      <c r="AQ3778" s="82" t="s">
        <v>326</v>
      </c>
      <c r="AR3778" s="82"/>
      <c r="AS3778">
        <v>0</v>
      </c>
      <c r="AT3778">
        <v>0</v>
      </c>
      <c r="AU3778">
        <v>2036</v>
      </c>
      <c r="AY3778">
        <v>0</v>
      </c>
      <c r="AZ3778">
        <v>0</v>
      </c>
      <c r="BA3778" s="82" t="s">
        <v>398</v>
      </c>
      <c r="BB3778">
        <v>15368</v>
      </c>
      <c r="BC3778">
        <v>100</v>
      </c>
      <c r="BD3778" s="92"/>
      <c r="BE3778" s="92"/>
      <c r="BF3778">
        <v>307511.9375</v>
      </c>
      <c r="BG3778">
        <v>0</v>
      </c>
      <c r="BH3778">
        <v>0</v>
      </c>
      <c r="BI3778" s="92"/>
      <c r="BJ3778" s="92"/>
      <c r="BK3778" s="92"/>
      <c r="BL3778">
        <v>0</v>
      </c>
    </row>
    <row r="3779" spans="1:64" x14ac:dyDescent="0.25">
      <c r="A3779" s="82" t="s">
        <v>297</v>
      </c>
      <c r="B3779" s="82" t="s">
        <v>397</v>
      </c>
      <c r="C3779" s="82" t="s">
        <v>110</v>
      </c>
      <c r="D3779" s="82" t="s">
        <v>305</v>
      </c>
      <c r="E3779" s="82" t="s">
        <v>58</v>
      </c>
      <c r="F3779" s="82" t="s">
        <v>366</v>
      </c>
      <c r="G3779" s="82" t="s">
        <v>366</v>
      </c>
      <c r="H3779">
        <v>35.008190155029297</v>
      </c>
      <c r="I3779">
        <v>100</v>
      </c>
      <c r="J3779">
        <v>35.008190155029297</v>
      </c>
      <c r="K3779" s="92"/>
      <c r="L3779">
        <v>0</v>
      </c>
      <c r="M3779" s="92"/>
      <c r="N3779" s="92"/>
      <c r="O3779" s="92"/>
      <c r="P3779">
        <v>17171.759765625</v>
      </c>
      <c r="Q3779" s="92"/>
      <c r="R3779" s="92"/>
      <c r="S3779">
        <v>-1</v>
      </c>
      <c r="T3779">
        <v>0</v>
      </c>
      <c r="U3779" s="82" t="s">
        <v>160</v>
      </c>
      <c r="V3779" s="92"/>
      <c r="W3779">
        <v>307511.9375</v>
      </c>
      <c r="X3779" s="92"/>
      <c r="Y3779">
        <v>0</v>
      </c>
      <c r="Z3779">
        <v>11776.544921875</v>
      </c>
      <c r="AA3779">
        <v>11776.544921875</v>
      </c>
      <c r="AB3779">
        <v>0</v>
      </c>
      <c r="AC3779">
        <v>-1</v>
      </c>
      <c r="AD3779">
        <v>0</v>
      </c>
      <c r="AE3779">
        <v>0</v>
      </c>
      <c r="AF3779">
        <v>0</v>
      </c>
      <c r="AG3779">
        <v>0</v>
      </c>
      <c r="AH3779">
        <v>8784</v>
      </c>
      <c r="AI3779">
        <v>0.3500819206237793</v>
      </c>
      <c r="AJ3779">
        <v>38.296218872070313</v>
      </c>
      <c r="AK3779">
        <v>-10385.03515625</v>
      </c>
      <c r="AL3779">
        <v>-33.771160125732422</v>
      </c>
      <c r="AM3779">
        <v>22161.580078125</v>
      </c>
      <c r="AN3779">
        <v>72.067375183105469</v>
      </c>
      <c r="AO3779" s="92"/>
      <c r="AP3779" s="82" t="s">
        <v>351</v>
      </c>
      <c r="AQ3779" s="82" t="s">
        <v>326</v>
      </c>
      <c r="AR3779" s="82"/>
      <c r="AS3779">
        <v>0</v>
      </c>
      <c r="AT3779">
        <v>0</v>
      </c>
      <c r="AU3779">
        <v>2036</v>
      </c>
      <c r="AY3779">
        <v>0</v>
      </c>
      <c r="AZ3779">
        <v>0</v>
      </c>
      <c r="BA3779" s="82" t="s">
        <v>398</v>
      </c>
      <c r="BB3779">
        <v>15369</v>
      </c>
      <c r="BC3779">
        <v>100</v>
      </c>
      <c r="BD3779" s="92"/>
      <c r="BE3779" s="92"/>
      <c r="BF3779">
        <v>307511.9375</v>
      </c>
      <c r="BG3779">
        <v>0</v>
      </c>
      <c r="BH3779">
        <v>0</v>
      </c>
      <c r="BI3779" s="92"/>
      <c r="BJ3779" s="92"/>
      <c r="BK3779" s="92"/>
      <c r="BL3779">
        <v>0</v>
      </c>
    </row>
    <row r="3780" spans="1:64" x14ac:dyDescent="0.25">
      <c r="A3780" s="82" t="s">
        <v>297</v>
      </c>
      <c r="B3780" s="82" t="s">
        <v>397</v>
      </c>
      <c r="C3780" s="82" t="s">
        <v>110</v>
      </c>
      <c r="D3780" s="82" t="s">
        <v>306</v>
      </c>
      <c r="E3780" s="82" t="s">
        <v>59</v>
      </c>
      <c r="F3780" s="82" t="s">
        <v>366</v>
      </c>
      <c r="G3780" s="82" t="s">
        <v>366</v>
      </c>
      <c r="H3780">
        <v>35.008190155029297</v>
      </c>
      <c r="I3780">
        <v>100</v>
      </c>
      <c r="J3780">
        <v>35.008190155029297</v>
      </c>
      <c r="K3780" s="92"/>
      <c r="L3780">
        <v>0</v>
      </c>
      <c r="M3780" s="92"/>
      <c r="N3780" s="92"/>
      <c r="O3780" s="92"/>
      <c r="P3780">
        <v>17171.759765625</v>
      </c>
      <c r="Q3780" s="92"/>
      <c r="R3780" s="92"/>
      <c r="S3780">
        <v>-1</v>
      </c>
      <c r="T3780">
        <v>0</v>
      </c>
      <c r="U3780" s="82" t="s">
        <v>160</v>
      </c>
      <c r="V3780" s="92"/>
      <c r="W3780">
        <v>307511.9375</v>
      </c>
      <c r="X3780" s="92"/>
      <c r="Y3780">
        <v>0</v>
      </c>
      <c r="Z3780">
        <v>11776.544921875</v>
      </c>
      <c r="AA3780">
        <v>11776.544921875</v>
      </c>
      <c r="AB3780">
        <v>0</v>
      </c>
      <c r="AC3780">
        <v>-1</v>
      </c>
      <c r="AD3780">
        <v>0</v>
      </c>
      <c r="AE3780">
        <v>0</v>
      </c>
      <c r="AF3780">
        <v>0</v>
      </c>
      <c r="AG3780">
        <v>0</v>
      </c>
      <c r="AH3780">
        <v>8784</v>
      </c>
      <c r="AI3780">
        <v>0.3500819206237793</v>
      </c>
      <c r="AJ3780">
        <v>38.296218872070313</v>
      </c>
      <c r="AK3780">
        <v>-10385.03515625</v>
      </c>
      <c r="AL3780">
        <v>-33.771160125732422</v>
      </c>
      <c r="AM3780">
        <v>22161.580078125</v>
      </c>
      <c r="AN3780">
        <v>72.067375183105469</v>
      </c>
      <c r="AO3780" s="92"/>
      <c r="AP3780" s="82" t="s">
        <v>351</v>
      </c>
      <c r="AQ3780" s="82" t="s">
        <v>326</v>
      </c>
      <c r="AR3780" s="82"/>
      <c r="AS3780">
        <v>0</v>
      </c>
      <c r="AT3780">
        <v>0</v>
      </c>
      <c r="AU3780">
        <v>2036</v>
      </c>
      <c r="AY3780">
        <v>0</v>
      </c>
      <c r="AZ3780">
        <v>0</v>
      </c>
      <c r="BA3780" s="82" t="s">
        <v>398</v>
      </c>
      <c r="BB3780">
        <v>15370</v>
      </c>
      <c r="BC3780">
        <v>100</v>
      </c>
      <c r="BD3780" s="92"/>
      <c r="BE3780" s="92"/>
      <c r="BF3780">
        <v>307511.9375</v>
      </c>
      <c r="BG3780">
        <v>0</v>
      </c>
      <c r="BH3780">
        <v>0</v>
      </c>
      <c r="BI3780" s="92"/>
      <c r="BJ3780" s="92"/>
      <c r="BK3780" s="92"/>
      <c r="BL3780">
        <v>0</v>
      </c>
    </row>
    <row r="3781" spans="1:64" x14ac:dyDescent="0.25">
      <c r="A3781" s="82" t="s">
        <v>297</v>
      </c>
      <c r="B3781" s="82" t="s">
        <v>397</v>
      </c>
      <c r="C3781" s="82" t="s">
        <v>110</v>
      </c>
      <c r="D3781" s="82" t="s">
        <v>307</v>
      </c>
      <c r="E3781" s="82" t="s">
        <v>60</v>
      </c>
      <c r="F3781" s="82" t="s">
        <v>366</v>
      </c>
      <c r="G3781" s="82" t="s">
        <v>366</v>
      </c>
      <c r="H3781">
        <v>35.008190155029297</v>
      </c>
      <c r="I3781">
        <v>100</v>
      </c>
      <c r="J3781">
        <v>35.008190155029297</v>
      </c>
      <c r="K3781" s="92"/>
      <c r="L3781">
        <v>0</v>
      </c>
      <c r="M3781" s="92"/>
      <c r="N3781" s="92"/>
      <c r="O3781" s="92"/>
      <c r="P3781">
        <v>17171.759765625</v>
      </c>
      <c r="Q3781" s="92"/>
      <c r="R3781" s="92"/>
      <c r="S3781">
        <v>-1</v>
      </c>
      <c r="T3781">
        <v>0</v>
      </c>
      <c r="U3781" s="82" t="s">
        <v>160</v>
      </c>
      <c r="V3781" s="92"/>
      <c r="W3781">
        <v>307511.9375</v>
      </c>
      <c r="X3781" s="92"/>
      <c r="Y3781">
        <v>0</v>
      </c>
      <c r="Z3781">
        <v>11776.544921875</v>
      </c>
      <c r="AA3781">
        <v>11776.544921875</v>
      </c>
      <c r="AB3781">
        <v>0</v>
      </c>
      <c r="AC3781">
        <v>-1</v>
      </c>
      <c r="AD3781">
        <v>0</v>
      </c>
      <c r="AE3781">
        <v>0</v>
      </c>
      <c r="AF3781">
        <v>0</v>
      </c>
      <c r="AG3781">
        <v>0</v>
      </c>
      <c r="AH3781">
        <v>8784</v>
      </c>
      <c r="AI3781">
        <v>0.3500819206237793</v>
      </c>
      <c r="AJ3781">
        <v>38.296218872070313</v>
      </c>
      <c r="AK3781">
        <v>-10385.03515625</v>
      </c>
      <c r="AL3781">
        <v>-33.771160125732422</v>
      </c>
      <c r="AM3781">
        <v>22161.580078125</v>
      </c>
      <c r="AN3781">
        <v>72.067375183105469</v>
      </c>
      <c r="AO3781" s="92"/>
      <c r="AP3781" s="82" t="s">
        <v>351</v>
      </c>
      <c r="AQ3781" s="82" t="s">
        <v>326</v>
      </c>
      <c r="AR3781" s="82"/>
      <c r="AS3781">
        <v>0</v>
      </c>
      <c r="AT3781">
        <v>0</v>
      </c>
      <c r="AU3781">
        <v>2036</v>
      </c>
      <c r="AY3781">
        <v>0</v>
      </c>
      <c r="AZ3781">
        <v>0</v>
      </c>
      <c r="BA3781" s="82" t="s">
        <v>398</v>
      </c>
      <c r="BB3781">
        <v>15371</v>
      </c>
      <c r="BC3781">
        <v>100</v>
      </c>
      <c r="BD3781" s="92"/>
      <c r="BE3781" s="92"/>
      <c r="BF3781">
        <v>307511.9375</v>
      </c>
      <c r="BG3781">
        <v>0</v>
      </c>
      <c r="BH3781">
        <v>0</v>
      </c>
      <c r="BI3781" s="92"/>
      <c r="BJ3781" s="92"/>
      <c r="BK3781" s="92"/>
      <c r="BL3781">
        <v>0</v>
      </c>
    </row>
    <row r="3782" spans="1:64" x14ac:dyDescent="0.25">
      <c r="A3782" s="82" t="s">
        <v>297</v>
      </c>
      <c r="B3782" s="82" t="s">
        <v>397</v>
      </c>
      <c r="C3782" s="82" t="s">
        <v>110</v>
      </c>
      <c r="D3782" s="82" t="s">
        <v>308</v>
      </c>
      <c r="E3782" s="82" t="s">
        <v>61</v>
      </c>
      <c r="F3782" s="82" t="s">
        <v>366</v>
      </c>
      <c r="G3782" s="82" t="s">
        <v>366</v>
      </c>
      <c r="H3782">
        <v>35.008190155029297</v>
      </c>
      <c r="I3782">
        <v>100</v>
      </c>
      <c r="J3782">
        <v>35.008190155029297</v>
      </c>
      <c r="K3782" s="92"/>
      <c r="L3782">
        <v>0</v>
      </c>
      <c r="M3782" s="92"/>
      <c r="N3782" s="92"/>
      <c r="O3782" s="92"/>
      <c r="P3782">
        <v>17171.759765625</v>
      </c>
      <c r="Q3782" s="92"/>
      <c r="R3782" s="92"/>
      <c r="S3782">
        <v>-1</v>
      </c>
      <c r="T3782">
        <v>0</v>
      </c>
      <c r="U3782" s="82" t="s">
        <v>160</v>
      </c>
      <c r="V3782" s="92"/>
      <c r="W3782">
        <v>307511.9375</v>
      </c>
      <c r="X3782" s="92"/>
      <c r="Y3782">
        <v>0</v>
      </c>
      <c r="Z3782">
        <v>11776.544921875</v>
      </c>
      <c r="AA3782">
        <v>11776.544921875</v>
      </c>
      <c r="AB3782">
        <v>0</v>
      </c>
      <c r="AC3782">
        <v>-1</v>
      </c>
      <c r="AD3782">
        <v>0</v>
      </c>
      <c r="AE3782">
        <v>0</v>
      </c>
      <c r="AF3782">
        <v>0</v>
      </c>
      <c r="AG3782">
        <v>0</v>
      </c>
      <c r="AH3782">
        <v>8784</v>
      </c>
      <c r="AI3782">
        <v>0.3500819206237793</v>
      </c>
      <c r="AJ3782">
        <v>38.296218872070313</v>
      </c>
      <c r="AK3782">
        <v>-10385.03515625</v>
      </c>
      <c r="AL3782">
        <v>-33.771160125732422</v>
      </c>
      <c r="AM3782">
        <v>22161.580078125</v>
      </c>
      <c r="AN3782">
        <v>72.067375183105469</v>
      </c>
      <c r="AO3782" s="92"/>
      <c r="AP3782" s="82" t="s">
        <v>351</v>
      </c>
      <c r="AQ3782" s="82" t="s">
        <v>326</v>
      </c>
      <c r="AR3782" s="82"/>
      <c r="AS3782">
        <v>0</v>
      </c>
      <c r="AT3782">
        <v>0</v>
      </c>
      <c r="AU3782">
        <v>2036</v>
      </c>
      <c r="AY3782">
        <v>0</v>
      </c>
      <c r="AZ3782">
        <v>0</v>
      </c>
      <c r="BA3782" s="82" t="s">
        <v>398</v>
      </c>
      <c r="BB3782">
        <v>15372</v>
      </c>
      <c r="BC3782">
        <v>100</v>
      </c>
      <c r="BD3782" s="92"/>
      <c r="BE3782" s="92"/>
      <c r="BF3782">
        <v>307511.9375</v>
      </c>
      <c r="BG3782">
        <v>0</v>
      </c>
      <c r="BH3782">
        <v>0</v>
      </c>
      <c r="BI3782" s="92"/>
      <c r="BJ3782" s="92"/>
      <c r="BK3782" s="92"/>
      <c r="BL3782">
        <v>0</v>
      </c>
    </row>
    <row r="3783" spans="1:64" x14ac:dyDescent="0.25">
      <c r="A3783" s="82" t="s">
        <v>297</v>
      </c>
      <c r="B3783" s="82" t="s">
        <v>397</v>
      </c>
      <c r="C3783" s="82" t="s">
        <v>110</v>
      </c>
      <c r="D3783" s="82" t="s">
        <v>309</v>
      </c>
      <c r="E3783" s="82" t="s">
        <v>310</v>
      </c>
      <c r="F3783" s="82" t="s">
        <v>366</v>
      </c>
      <c r="G3783" s="82" t="s">
        <v>366</v>
      </c>
      <c r="H3783">
        <v>35.008190155029297</v>
      </c>
      <c r="I3783">
        <v>100</v>
      </c>
      <c r="J3783">
        <v>35.008190155029297</v>
      </c>
      <c r="K3783" s="92"/>
      <c r="L3783">
        <v>0</v>
      </c>
      <c r="M3783" s="92"/>
      <c r="N3783" s="92"/>
      <c r="O3783" s="92"/>
      <c r="P3783">
        <v>17171.759765625</v>
      </c>
      <c r="Q3783" s="92"/>
      <c r="R3783" s="92"/>
      <c r="S3783">
        <v>-1</v>
      </c>
      <c r="T3783">
        <v>0</v>
      </c>
      <c r="U3783" s="82" t="s">
        <v>160</v>
      </c>
      <c r="V3783" s="92"/>
      <c r="W3783">
        <v>307511.9375</v>
      </c>
      <c r="X3783" s="92"/>
      <c r="Y3783">
        <v>0</v>
      </c>
      <c r="Z3783">
        <v>11776.544921875</v>
      </c>
      <c r="AA3783">
        <v>11776.544921875</v>
      </c>
      <c r="AB3783">
        <v>0</v>
      </c>
      <c r="AC3783">
        <v>-1</v>
      </c>
      <c r="AD3783">
        <v>0</v>
      </c>
      <c r="AE3783">
        <v>0</v>
      </c>
      <c r="AF3783">
        <v>0</v>
      </c>
      <c r="AG3783">
        <v>0</v>
      </c>
      <c r="AH3783">
        <v>8784</v>
      </c>
      <c r="AI3783">
        <v>0.3500819206237793</v>
      </c>
      <c r="AJ3783">
        <v>38.296218872070313</v>
      </c>
      <c r="AK3783">
        <v>-10385.03515625</v>
      </c>
      <c r="AL3783">
        <v>-33.771160125732422</v>
      </c>
      <c r="AM3783">
        <v>22161.580078125</v>
      </c>
      <c r="AN3783">
        <v>72.067375183105469</v>
      </c>
      <c r="AO3783" s="92"/>
      <c r="AP3783" s="82" t="s">
        <v>351</v>
      </c>
      <c r="AQ3783" s="82" t="s">
        <v>326</v>
      </c>
      <c r="AR3783" s="82"/>
      <c r="AS3783">
        <v>0</v>
      </c>
      <c r="AT3783">
        <v>0</v>
      </c>
      <c r="AU3783">
        <v>2036</v>
      </c>
      <c r="AY3783">
        <v>0</v>
      </c>
      <c r="AZ3783">
        <v>0</v>
      </c>
      <c r="BA3783" s="82" t="s">
        <v>398</v>
      </c>
      <c r="BB3783">
        <v>15373</v>
      </c>
      <c r="BC3783">
        <v>100</v>
      </c>
      <c r="BD3783" s="92"/>
      <c r="BE3783" s="92"/>
      <c r="BF3783">
        <v>307511.9375</v>
      </c>
      <c r="BG3783">
        <v>0</v>
      </c>
      <c r="BH3783">
        <v>0</v>
      </c>
      <c r="BI3783" s="92"/>
      <c r="BJ3783" s="92"/>
      <c r="BK3783" s="92"/>
      <c r="BL3783">
        <v>0</v>
      </c>
    </row>
    <row r="3784" spans="1:64" x14ac:dyDescent="0.25">
      <c r="A3784" s="82" t="s">
        <v>297</v>
      </c>
      <c r="B3784" s="82" t="s">
        <v>397</v>
      </c>
      <c r="C3784" s="82" t="s">
        <v>110</v>
      </c>
      <c r="D3784" s="82" t="s">
        <v>313</v>
      </c>
      <c r="E3784" s="82" t="s">
        <v>314</v>
      </c>
      <c r="F3784" s="82" t="s">
        <v>366</v>
      </c>
      <c r="G3784" s="82" t="s">
        <v>366</v>
      </c>
      <c r="H3784">
        <v>35.008190155029297</v>
      </c>
      <c r="I3784">
        <v>100</v>
      </c>
      <c r="J3784">
        <v>35.008190155029297</v>
      </c>
      <c r="K3784" s="92"/>
      <c r="L3784">
        <v>0</v>
      </c>
      <c r="M3784" s="92"/>
      <c r="N3784" s="92"/>
      <c r="O3784" s="92"/>
      <c r="P3784">
        <v>17171.759765625</v>
      </c>
      <c r="Q3784" s="92"/>
      <c r="R3784" s="92"/>
      <c r="S3784">
        <v>-1</v>
      </c>
      <c r="T3784">
        <v>0</v>
      </c>
      <c r="U3784" s="82" t="s">
        <v>160</v>
      </c>
      <c r="V3784" s="92"/>
      <c r="W3784">
        <v>307511.9375</v>
      </c>
      <c r="X3784" s="92"/>
      <c r="Y3784">
        <v>0</v>
      </c>
      <c r="Z3784">
        <v>11776.544921875</v>
      </c>
      <c r="AA3784">
        <v>11776.544921875</v>
      </c>
      <c r="AB3784">
        <v>0</v>
      </c>
      <c r="AC3784">
        <v>-1</v>
      </c>
      <c r="AD3784">
        <v>0</v>
      </c>
      <c r="AE3784">
        <v>0</v>
      </c>
      <c r="AF3784">
        <v>0</v>
      </c>
      <c r="AG3784">
        <v>0</v>
      </c>
      <c r="AH3784">
        <v>8784</v>
      </c>
      <c r="AI3784">
        <v>0.3500819206237793</v>
      </c>
      <c r="AJ3784">
        <v>38.296218872070313</v>
      </c>
      <c r="AK3784">
        <v>-10385.03515625</v>
      </c>
      <c r="AL3784">
        <v>-33.771160125732422</v>
      </c>
      <c r="AM3784">
        <v>22161.580078125</v>
      </c>
      <c r="AN3784">
        <v>72.067375183105469</v>
      </c>
      <c r="AO3784" s="92"/>
      <c r="AP3784" s="82" t="s">
        <v>351</v>
      </c>
      <c r="AQ3784" s="82" t="s">
        <v>326</v>
      </c>
      <c r="AR3784" s="82"/>
      <c r="AS3784">
        <v>0</v>
      </c>
      <c r="AT3784">
        <v>0</v>
      </c>
      <c r="AU3784">
        <v>2036</v>
      </c>
      <c r="AY3784">
        <v>0</v>
      </c>
      <c r="AZ3784">
        <v>0</v>
      </c>
      <c r="BA3784" s="82" t="s">
        <v>398</v>
      </c>
      <c r="BB3784">
        <v>15374</v>
      </c>
      <c r="BC3784">
        <v>100</v>
      </c>
      <c r="BD3784" s="92"/>
      <c r="BE3784" s="92"/>
      <c r="BF3784">
        <v>307511.9375</v>
      </c>
      <c r="BG3784">
        <v>0</v>
      </c>
      <c r="BH3784">
        <v>0</v>
      </c>
      <c r="BI3784" s="92"/>
      <c r="BJ3784" s="92"/>
      <c r="BK3784" s="92"/>
      <c r="BL3784">
        <v>0</v>
      </c>
    </row>
    <row r="3785" spans="1:64" x14ac:dyDescent="0.25">
      <c r="A3785" s="82" t="s">
        <v>297</v>
      </c>
      <c r="B3785" s="82" t="s">
        <v>397</v>
      </c>
      <c r="C3785" s="82" t="s">
        <v>110</v>
      </c>
      <c r="D3785" s="82" t="s">
        <v>298</v>
      </c>
      <c r="E3785" s="82" t="s">
        <v>55</v>
      </c>
      <c r="F3785" s="82" t="s">
        <v>367</v>
      </c>
      <c r="G3785" s="82" t="s">
        <v>367</v>
      </c>
      <c r="H3785">
        <v>35.008190155029297</v>
      </c>
      <c r="I3785">
        <v>100</v>
      </c>
      <c r="J3785">
        <v>35.008190155029297</v>
      </c>
      <c r="K3785" s="92"/>
      <c r="L3785">
        <v>0</v>
      </c>
      <c r="M3785" s="92"/>
      <c r="N3785" s="92"/>
      <c r="O3785" s="92"/>
      <c r="P3785">
        <v>16686.025390625</v>
      </c>
      <c r="Q3785" s="92"/>
      <c r="R3785" s="92"/>
      <c r="S3785">
        <v>-1</v>
      </c>
      <c r="T3785">
        <v>0</v>
      </c>
      <c r="U3785" s="82" t="s">
        <v>160</v>
      </c>
      <c r="V3785" s="92"/>
      <c r="W3785">
        <v>307511.9375</v>
      </c>
      <c r="X3785" s="92"/>
      <c r="Y3785">
        <v>0</v>
      </c>
      <c r="Z3785">
        <v>11776.544921875</v>
      </c>
      <c r="AA3785">
        <v>11776.544921875</v>
      </c>
      <c r="AB3785">
        <v>0</v>
      </c>
      <c r="AC3785">
        <v>-1</v>
      </c>
      <c r="AD3785">
        <v>0</v>
      </c>
      <c r="AE3785">
        <v>0</v>
      </c>
      <c r="AF3785">
        <v>0</v>
      </c>
      <c r="AG3785">
        <v>0</v>
      </c>
      <c r="AH3785">
        <v>8784</v>
      </c>
      <c r="AI3785">
        <v>0.3500819206237793</v>
      </c>
      <c r="AJ3785">
        <v>38.296218872070313</v>
      </c>
      <c r="AK3785">
        <v>-10385.03515625</v>
      </c>
      <c r="AL3785">
        <v>-33.771160125732422</v>
      </c>
      <c r="AM3785">
        <v>22161.580078125</v>
      </c>
      <c r="AN3785">
        <v>72.067375183105469</v>
      </c>
      <c r="AO3785" s="92"/>
      <c r="AP3785" s="82" t="s">
        <v>347</v>
      </c>
      <c r="AQ3785" s="82" t="s">
        <v>326</v>
      </c>
      <c r="AR3785" s="82"/>
      <c r="AS3785">
        <v>0</v>
      </c>
      <c r="AT3785">
        <v>0</v>
      </c>
      <c r="AU3785">
        <v>2036</v>
      </c>
      <c r="AY3785">
        <v>0</v>
      </c>
      <c r="AZ3785">
        <v>0</v>
      </c>
      <c r="BA3785" s="82" t="s">
        <v>398</v>
      </c>
      <c r="BB3785">
        <v>15375</v>
      </c>
      <c r="BC3785">
        <v>100</v>
      </c>
      <c r="BD3785" s="92"/>
      <c r="BE3785" s="92"/>
      <c r="BF3785">
        <v>307511.9375</v>
      </c>
      <c r="BG3785">
        <v>0</v>
      </c>
      <c r="BH3785">
        <v>0</v>
      </c>
      <c r="BI3785" s="92"/>
      <c r="BJ3785" s="92"/>
      <c r="BK3785" s="92"/>
      <c r="BL3785">
        <v>0</v>
      </c>
    </row>
    <row r="3786" spans="1:64" x14ac:dyDescent="0.25">
      <c r="A3786" s="82" t="s">
        <v>297</v>
      </c>
      <c r="B3786" s="82" t="s">
        <v>397</v>
      </c>
      <c r="C3786" s="82" t="s">
        <v>110</v>
      </c>
      <c r="D3786" s="82" t="s">
        <v>303</v>
      </c>
      <c r="E3786" s="82" t="s">
        <v>304</v>
      </c>
      <c r="F3786" s="82" t="s">
        <v>367</v>
      </c>
      <c r="G3786" s="82" t="s">
        <v>367</v>
      </c>
      <c r="H3786">
        <v>35.008190155029297</v>
      </c>
      <c r="I3786">
        <v>100</v>
      </c>
      <c r="J3786">
        <v>35.008190155029297</v>
      </c>
      <c r="K3786" s="92"/>
      <c r="L3786">
        <v>0</v>
      </c>
      <c r="M3786" s="92"/>
      <c r="N3786" s="92"/>
      <c r="O3786" s="92"/>
      <c r="P3786">
        <v>16686.025390625</v>
      </c>
      <c r="Q3786" s="92"/>
      <c r="R3786" s="92"/>
      <c r="S3786">
        <v>-1</v>
      </c>
      <c r="T3786">
        <v>0</v>
      </c>
      <c r="U3786" s="82" t="s">
        <v>160</v>
      </c>
      <c r="V3786" s="92"/>
      <c r="W3786">
        <v>307511.9375</v>
      </c>
      <c r="X3786" s="92"/>
      <c r="Y3786">
        <v>0</v>
      </c>
      <c r="Z3786">
        <v>11776.544921875</v>
      </c>
      <c r="AA3786">
        <v>11776.544921875</v>
      </c>
      <c r="AB3786">
        <v>0</v>
      </c>
      <c r="AC3786">
        <v>-1</v>
      </c>
      <c r="AD3786">
        <v>0</v>
      </c>
      <c r="AE3786">
        <v>0</v>
      </c>
      <c r="AF3786">
        <v>0</v>
      </c>
      <c r="AG3786">
        <v>0</v>
      </c>
      <c r="AH3786">
        <v>8784</v>
      </c>
      <c r="AI3786">
        <v>0.3500819206237793</v>
      </c>
      <c r="AJ3786">
        <v>38.296218872070313</v>
      </c>
      <c r="AK3786">
        <v>-10385.03515625</v>
      </c>
      <c r="AL3786">
        <v>-33.771160125732422</v>
      </c>
      <c r="AM3786">
        <v>22161.580078125</v>
      </c>
      <c r="AN3786">
        <v>72.067375183105469</v>
      </c>
      <c r="AO3786" s="92"/>
      <c r="AP3786" s="82" t="s">
        <v>347</v>
      </c>
      <c r="AQ3786" s="82" t="s">
        <v>326</v>
      </c>
      <c r="AR3786" s="82"/>
      <c r="AS3786">
        <v>0</v>
      </c>
      <c r="AT3786">
        <v>0</v>
      </c>
      <c r="AU3786">
        <v>2036</v>
      </c>
      <c r="AY3786">
        <v>0</v>
      </c>
      <c r="AZ3786">
        <v>0</v>
      </c>
      <c r="BA3786" s="82" t="s">
        <v>398</v>
      </c>
      <c r="BB3786">
        <v>15376</v>
      </c>
      <c r="BC3786">
        <v>100</v>
      </c>
      <c r="BD3786" s="92"/>
      <c r="BE3786" s="92"/>
      <c r="BF3786">
        <v>307511.9375</v>
      </c>
      <c r="BG3786">
        <v>0</v>
      </c>
      <c r="BH3786">
        <v>0</v>
      </c>
      <c r="BI3786" s="92"/>
      <c r="BJ3786" s="92"/>
      <c r="BK3786" s="92"/>
      <c r="BL3786">
        <v>0</v>
      </c>
    </row>
    <row r="3787" spans="1:64" x14ac:dyDescent="0.25">
      <c r="A3787" s="82" t="s">
        <v>297</v>
      </c>
      <c r="B3787" s="82" t="s">
        <v>397</v>
      </c>
      <c r="C3787" s="82" t="s">
        <v>110</v>
      </c>
      <c r="D3787" s="82" t="s">
        <v>305</v>
      </c>
      <c r="E3787" s="82" t="s">
        <v>58</v>
      </c>
      <c r="F3787" s="82" t="s">
        <v>367</v>
      </c>
      <c r="G3787" s="82" t="s">
        <v>367</v>
      </c>
      <c r="H3787">
        <v>35.008190155029297</v>
      </c>
      <c r="I3787">
        <v>100</v>
      </c>
      <c r="J3787">
        <v>35.008190155029297</v>
      </c>
      <c r="K3787" s="92"/>
      <c r="L3787">
        <v>0</v>
      </c>
      <c r="M3787" s="92"/>
      <c r="N3787" s="92"/>
      <c r="O3787" s="92"/>
      <c r="P3787">
        <v>16686.025390625</v>
      </c>
      <c r="Q3787" s="92"/>
      <c r="R3787" s="92"/>
      <c r="S3787">
        <v>-1</v>
      </c>
      <c r="T3787">
        <v>0</v>
      </c>
      <c r="U3787" s="82" t="s">
        <v>160</v>
      </c>
      <c r="V3787" s="92"/>
      <c r="W3787">
        <v>307511.9375</v>
      </c>
      <c r="X3787" s="92"/>
      <c r="Y3787">
        <v>0</v>
      </c>
      <c r="Z3787">
        <v>11776.544921875</v>
      </c>
      <c r="AA3787">
        <v>11776.544921875</v>
      </c>
      <c r="AB3787">
        <v>0</v>
      </c>
      <c r="AC3787">
        <v>-1</v>
      </c>
      <c r="AD3787">
        <v>0</v>
      </c>
      <c r="AE3787">
        <v>0</v>
      </c>
      <c r="AF3787">
        <v>0</v>
      </c>
      <c r="AG3787">
        <v>0</v>
      </c>
      <c r="AH3787">
        <v>8784</v>
      </c>
      <c r="AI3787">
        <v>0.3500819206237793</v>
      </c>
      <c r="AJ3787">
        <v>38.296218872070313</v>
      </c>
      <c r="AK3787">
        <v>-10385.03515625</v>
      </c>
      <c r="AL3787">
        <v>-33.771160125732422</v>
      </c>
      <c r="AM3787">
        <v>22161.580078125</v>
      </c>
      <c r="AN3787">
        <v>72.067375183105469</v>
      </c>
      <c r="AO3787" s="92"/>
      <c r="AP3787" s="82" t="s">
        <v>347</v>
      </c>
      <c r="AQ3787" s="82" t="s">
        <v>326</v>
      </c>
      <c r="AR3787" s="82"/>
      <c r="AS3787">
        <v>0</v>
      </c>
      <c r="AT3787">
        <v>0</v>
      </c>
      <c r="AU3787">
        <v>2036</v>
      </c>
      <c r="AY3787">
        <v>0</v>
      </c>
      <c r="AZ3787">
        <v>0</v>
      </c>
      <c r="BA3787" s="82" t="s">
        <v>398</v>
      </c>
      <c r="BB3787">
        <v>15377</v>
      </c>
      <c r="BC3787">
        <v>100</v>
      </c>
      <c r="BD3787" s="92"/>
      <c r="BE3787" s="92"/>
      <c r="BF3787">
        <v>307511.9375</v>
      </c>
      <c r="BG3787">
        <v>0</v>
      </c>
      <c r="BH3787">
        <v>0</v>
      </c>
      <c r="BI3787" s="92"/>
      <c r="BJ3787" s="92"/>
      <c r="BK3787" s="92"/>
      <c r="BL3787">
        <v>0</v>
      </c>
    </row>
    <row r="3788" spans="1:64" x14ac:dyDescent="0.25">
      <c r="A3788" s="82" t="s">
        <v>297</v>
      </c>
      <c r="B3788" s="82" t="s">
        <v>397</v>
      </c>
      <c r="C3788" s="82" t="s">
        <v>110</v>
      </c>
      <c r="D3788" s="82" t="s">
        <v>306</v>
      </c>
      <c r="E3788" s="82" t="s">
        <v>59</v>
      </c>
      <c r="F3788" s="82" t="s">
        <v>367</v>
      </c>
      <c r="G3788" s="82" t="s">
        <v>367</v>
      </c>
      <c r="H3788">
        <v>35.008190155029297</v>
      </c>
      <c r="I3788">
        <v>100</v>
      </c>
      <c r="J3788">
        <v>35.008190155029297</v>
      </c>
      <c r="K3788" s="92"/>
      <c r="L3788">
        <v>0</v>
      </c>
      <c r="M3788" s="92"/>
      <c r="N3788" s="92"/>
      <c r="O3788" s="92"/>
      <c r="P3788">
        <v>16686.025390625</v>
      </c>
      <c r="Q3788" s="92"/>
      <c r="R3788" s="92"/>
      <c r="S3788">
        <v>-1</v>
      </c>
      <c r="T3788">
        <v>0</v>
      </c>
      <c r="U3788" s="82" t="s">
        <v>160</v>
      </c>
      <c r="V3788" s="92"/>
      <c r="W3788">
        <v>307511.9375</v>
      </c>
      <c r="X3788" s="92"/>
      <c r="Y3788">
        <v>0</v>
      </c>
      <c r="Z3788">
        <v>11776.544921875</v>
      </c>
      <c r="AA3788">
        <v>11776.544921875</v>
      </c>
      <c r="AB3788">
        <v>0</v>
      </c>
      <c r="AC3788">
        <v>-1</v>
      </c>
      <c r="AD3788">
        <v>0</v>
      </c>
      <c r="AE3788">
        <v>0</v>
      </c>
      <c r="AF3788">
        <v>0</v>
      </c>
      <c r="AG3788">
        <v>0</v>
      </c>
      <c r="AH3788">
        <v>8784</v>
      </c>
      <c r="AI3788">
        <v>0.3500819206237793</v>
      </c>
      <c r="AJ3788">
        <v>38.296218872070313</v>
      </c>
      <c r="AK3788">
        <v>-10385.03515625</v>
      </c>
      <c r="AL3788">
        <v>-33.771160125732422</v>
      </c>
      <c r="AM3788">
        <v>22161.580078125</v>
      </c>
      <c r="AN3788">
        <v>72.067375183105469</v>
      </c>
      <c r="AO3788" s="92"/>
      <c r="AP3788" s="82" t="s">
        <v>347</v>
      </c>
      <c r="AQ3788" s="82" t="s">
        <v>326</v>
      </c>
      <c r="AR3788" s="82"/>
      <c r="AS3788">
        <v>0</v>
      </c>
      <c r="AT3788">
        <v>0</v>
      </c>
      <c r="AU3788">
        <v>2036</v>
      </c>
      <c r="AY3788">
        <v>0</v>
      </c>
      <c r="AZ3788">
        <v>0</v>
      </c>
      <c r="BA3788" s="82" t="s">
        <v>398</v>
      </c>
      <c r="BB3788">
        <v>15378</v>
      </c>
      <c r="BC3788">
        <v>100</v>
      </c>
      <c r="BD3788" s="92"/>
      <c r="BE3788" s="92"/>
      <c r="BF3788">
        <v>307511.9375</v>
      </c>
      <c r="BG3788">
        <v>0</v>
      </c>
      <c r="BH3788">
        <v>0</v>
      </c>
      <c r="BI3788" s="92"/>
      <c r="BJ3788" s="92"/>
      <c r="BK3788" s="92"/>
      <c r="BL3788">
        <v>0</v>
      </c>
    </row>
    <row r="3789" spans="1:64" x14ac:dyDescent="0.25">
      <c r="A3789" s="82" t="s">
        <v>297</v>
      </c>
      <c r="B3789" s="82" t="s">
        <v>397</v>
      </c>
      <c r="C3789" s="82" t="s">
        <v>110</v>
      </c>
      <c r="D3789" s="82" t="s">
        <v>309</v>
      </c>
      <c r="E3789" s="82" t="s">
        <v>310</v>
      </c>
      <c r="F3789" s="82" t="s">
        <v>367</v>
      </c>
      <c r="G3789" s="82" t="s">
        <v>367</v>
      </c>
      <c r="H3789">
        <v>35.008190155029297</v>
      </c>
      <c r="I3789">
        <v>100</v>
      </c>
      <c r="J3789">
        <v>35.008190155029297</v>
      </c>
      <c r="K3789" s="92"/>
      <c r="L3789">
        <v>0</v>
      </c>
      <c r="M3789" s="92"/>
      <c r="N3789" s="92"/>
      <c r="O3789" s="92"/>
      <c r="P3789">
        <v>16686.025390625</v>
      </c>
      <c r="Q3789" s="92"/>
      <c r="R3789" s="92"/>
      <c r="S3789">
        <v>-1</v>
      </c>
      <c r="T3789">
        <v>0</v>
      </c>
      <c r="U3789" s="82" t="s">
        <v>160</v>
      </c>
      <c r="V3789" s="92"/>
      <c r="W3789">
        <v>307511.9375</v>
      </c>
      <c r="X3789" s="92"/>
      <c r="Y3789">
        <v>0</v>
      </c>
      <c r="Z3789">
        <v>11776.544921875</v>
      </c>
      <c r="AA3789">
        <v>11776.544921875</v>
      </c>
      <c r="AB3789">
        <v>0</v>
      </c>
      <c r="AC3789">
        <v>-1</v>
      </c>
      <c r="AD3789">
        <v>0</v>
      </c>
      <c r="AE3789">
        <v>0</v>
      </c>
      <c r="AF3789">
        <v>0</v>
      </c>
      <c r="AG3789">
        <v>0</v>
      </c>
      <c r="AH3789">
        <v>8784</v>
      </c>
      <c r="AI3789">
        <v>0.3500819206237793</v>
      </c>
      <c r="AJ3789">
        <v>38.296218872070313</v>
      </c>
      <c r="AK3789">
        <v>-10385.03515625</v>
      </c>
      <c r="AL3789">
        <v>-33.771160125732422</v>
      </c>
      <c r="AM3789">
        <v>22161.580078125</v>
      </c>
      <c r="AN3789">
        <v>72.067375183105469</v>
      </c>
      <c r="AO3789" s="92"/>
      <c r="AP3789" s="82" t="s">
        <v>347</v>
      </c>
      <c r="AQ3789" s="82" t="s">
        <v>326</v>
      </c>
      <c r="AR3789" s="82"/>
      <c r="AS3789">
        <v>0</v>
      </c>
      <c r="AT3789">
        <v>0</v>
      </c>
      <c r="AU3789">
        <v>2036</v>
      </c>
      <c r="AY3789">
        <v>0</v>
      </c>
      <c r="AZ3789">
        <v>0</v>
      </c>
      <c r="BA3789" s="82" t="s">
        <v>398</v>
      </c>
      <c r="BB3789">
        <v>15379</v>
      </c>
      <c r="BC3789">
        <v>100</v>
      </c>
      <c r="BD3789" s="92"/>
      <c r="BE3789" s="92"/>
      <c r="BF3789">
        <v>307511.9375</v>
      </c>
      <c r="BG3789">
        <v>0</v>
      </c>
      <c r="BH3789">
        <v>0</v>
      </c>
      <c r="BI3789" s="92"/>
      <c r="BJ3789" s="92"/>
      <c r="BK3789" s="92"/>
      <c r="BL3789">
        <v>0</v>
      </c>
    </row>
    <row r="3790" spans="1:64" x14ac:dyDescent="0.25">
      <c r="A3790" s="82" t="s">
        <v>297</v>
      </c>
      <c r="B3790" s="82" t="s">
        <v>397</v>
      </c>
      <c r="C3790" s="82" t="s">
        <v>110</v>
      </c>
      <c r="D3790" s="82" t="s">
        <v>298</v>
      </c>
      <c r="E3790" s="82" t="s">
        <v>55</v>
      </c>
      <c r="F3790" s="82" t="s">
        <v>368</v>
      </c>
      <c r="G3790" s="82" t="s">
        <v>368</v>
      </c>
      <c r="H3790">
        <v>35.008190155029297</v>
      </c>
      <c r="I3790">
        <v>100</v>
      </c>
      <c r="J3790">
        <v>35.008190155029297</v>
      </c>
      <c r="K3790" s="92"/>
      <c r="L3790">
        <v>0</v>
      </c>
      <c r="M3790" s="92"/>
      <c r="N3790" s="92"/>
      <c r="O3790" s="92"/>
      <c r="P3790">
        <v>16167.1748046875</v>
      </c>
      <c r="Q3790" s="92"/>
      <c r="R3790" s="92"/>
      <c r="S3790">
        <v>-1</v>
      </c>
      <c r="T3790">
        <v>0</v>
      </c>
      <c r="U3790" s="82" t="s">
        <v>160</v>
      </c>
      <c r="V3790" s="92"/>
      <c r="W3790">
        <v>307511.9375</v>
      </c>
      <c r="X3790" s="92"/>
      <c r="Y3790">
        <v>0</v>
      </c>
      <c r="Z3790">
        <v>11776.544921875</v>
      </c>
      <c r="AA3790">
        <v>11776.544921875</v>
      </c>
      <c r="AB3790">
        <v>0</v>
      </c>
      <c r="AC3790">
        <v>-1</v>
      </c>
      <c r="AD3790">
        <v>0</v>
      </c>
      <c r="AE3790">
        <v>0</v>
      </c>
      <c r="AF3790">
        <v>0</v>
      </c>
      <c r="AG3790">
        <v>0</v>
      </c>
      <c r="AH3790">
        <v>8784</v>
      </c>
      <c r="AI3790">
        <v>0.3500819206237793</v>
      </c>
      <c r="AJ3790">
        <v>38.296218872070313</v>
      </c>
      <c r="AK3790">
        <v>-10385.03515625</v>
      </c>
      <c r="AL3790">
        <v>-33.771160125732422</v>
      </c>
      <c r="AM3790">
        <v>22161.580078125</v>
      </c>
      <c r="AN3790">
        <v>72.067375183105469</v>
      </c>
      <c r="AO3790" s="92"/>
      <c r="AP3790" s="82" t="s">
        <v>354</v>
      </c>
      <c r="AQ3790" s="82" t="s">
        <v>326</v>
      </c>
      <c r="AR3790" s="82"/>
      <c r="AS3790">
        <v>0</v>
      </c>
      <c r="AT3790">
        <v>0</v>
      </c>
      <c r="AU3790">
        <v>2036</v>
      </c>
      <c r="AY3790">
        <v>0</v>
      </c>
      <c r="AZ3790">
        <v>0</v>
      </c>
      <c r="BA3790" s="82" t="s">
        <v>398</v>
      </c>
      <c r="BB3790">
        <v>15380</v>
      </c>
      <c r="BC3790">
        <v>100</v>
      </c>
      <c r="BD3790" s="92"/>
      <c r="BE3790" s="92"/>
      <c r="BF3790">
        <v>307511.9375</v>
      </c>
      <c r="BG3790">
        <v>0</v>
      </c>
      <c r="BH3790">
        <v>0</v>
      </c>
      <c r="BI3790" s="92"/>
      <c r="BJ3790" s="92"/>
      <c r="BK3790" s="92"/>
      <c r="BL3790">
        <v>0</v>
      </c>
    </row>
    <row r="3791" spans="1:64" x14ac:dyDescent="0.25">
      <c r="A3791" s="82" t="s">
        <v>297</v>
      </c>
      <c r="B3791" s="82" t="s">
        <v>397</v>
      </c>
      <c r="C3791" s="82" t="s">
        <v>110</v>
      </c>
      <c r="D3791" s="82" t="s">
        <v>303</v>
      </c>
      <c r="E3791" s="82" t="s">
        <v>304</v>
      </c>
      <c r="F3791" s="82" t="s">
        <v>368</v>
      </c>
      <c r="G3791" s="82" t="s">
        <v>368</v>
      </c>
      <c r="H3791">
        <v>35.008190155029297</v>
      </c>
      <c r="I3791">
        <v>100</v>
      </c>
      <c r="J3791">
        <v>35.008190155029297</v>
      </c>
      <c r="K3791" s="92"/>
      <c r="L3791">
        <v>0</v>
      </c>
      <c r="M3791" s="92"/>
      <c r="N3791" s="92"/>
      <c r="O3791" s="92"/>
      <c r="P3791">
        <v>16167.1748046875</v>
      </c>
      <c r="Q3791" s="92"/>
      <c r="R3791" s="92"/>
      <c r="S3791">
        <v>-1</v>
      </c>
      <c r="T3791">
        <v>0</v>
      </c>
      <c r="U3791" s="82" t="s">
        <v>160</v>
      </c>
      <c r="V3791" s="92"/>
      <c r="W3791">
        <v>307511.9375</v>
      </c>
      <c r="X3791" s="92"/>
      <c r="Y3791">
        <v>0</v>
      </c>
      <c r="Z3791">
        <v>11776.544921875</v>
      </c>
      <c r="AA3791">
        <v>11776.544921875</v>
      </c>
      <c r="AB3791">
        <v>0</v>
      </c>
      <c r="AC3791">
        <v>-1</v>
      </c>
      <c r="AD3791">
        <v>0</v>
      </c>
      <c r="AE3791">
        <v>0</v>
      </c>
      <c r="AF3791">
        <v>0</v>
      </c>
      <c r="AG3791">
        <v>0</v>
      </c>
      <c r="AH3791">
        <v>8784</v>
      </c>
      <c r="AI3791">
        <v>0.3500819206237793</v>
      </c>
      <c r="AJ3791">
        <v>38.296218872070313</v>
      </c>
      <c r="AK3791">
        <v>-10385.03515625</v>
      </c>
      <c r="AL3791">
        <v>-33.771160125732422</v>
      </c>
      <c r="AM3791">
        <v>22161.580078125</v>
      </c>
      <c r="AN3791">
        <v>72.067375183105469</v>
      </c>
      <c r="AO3791" s="92"/>
      <c r="AP3791" s="82" t="s">
        <v>354</v>
      </c>
      <c r="AQ3791" s="82" t="s">
        <v>326</v>
      </c>
      <c r="AR3791" s="82"/>
      <c r="AS3791">
        <v>0</v>
      </c>
      <c r="AT3791">
        <v>0</v>
      </c>
      <c r="AU3791">
        <v>2036</v>
      </c>
      <c r="AY3791">
        <v>0</v>
      </c>
      <c r="AZ3791">
        <v>0</v>
      </c>
      <c r="BA3791" s="82" t="s">
        <v>398</v>
      </c>
      <c r="BB3791">
        <v>15381</v>
      </c>
      <c r="BC3791">
        <v>100</v>
      </c>
      <c r="BD3791" s="92"/>
      <c r="BE3791" s="92"/>
      <c r="BF3791">
        <v>307511.9375</v>
      </c>
      <c r="BG3791">
        <v>0</v>
      </c>
      <c r="BH3791">
        <v>0</v>
      </c>
      <c r="BI3791" s="92"/>
      <c r="BJ3791" s="92"/>
      <c r="BK3791" s="92"/>
      <c r="BL3791">
        <v>0</v>
      </c>
    </row>
    <row r="3792" spans="1:64" x14ac:dyDescent="0.25">
      <c r="A3792" s="82" t="s">
        <v>297</v>
      </c>
      <c r="B3792" s="82" t="s">
        <v>397</v>
      </c>
      <c r="C3792" s="82" t="s">
        <v>110</v>
      </c>
      <c r="D3792" s="82" t="s">
        <v>305</v>
      </c>
      <c r="E3792" s="82" t="s">
        <v>58</v>
      </c>
      <c r="F3792" s="82" t="s">
        <v>368</v>
      </c>
      <c r="G3792" s="82" t="s">
        <v>368</v>
      </c>
      <c r="H3792">
        <v>35.008190155029297</v>
      </c>
      <c r="I3792">
        <v>100</v>
      </c>
      <c r="J3792">
        <v>35.008190155029297</v>
      </c>
      <c r="K3792" s="92"/>
      <c r="L3792">
        <v>0</v>
      </c>
      <c r="M3792" s="92"/>
      <c r="N3792" s="92"/>
      <c r="O3792" s="92"/>
      <c r="P3792">
        <v>16167.1748046875</v>
      </c>
      <c r="Q3792" s="92"/>
      <c r="R3792" s="92"/>
      <c r="S3792">
        <v>-1</v>
      </c>
      <c r="T3792">
        <v>0</v>
      </c>
      <c r="U3792" s="82" t="s">
        <v>160</v>
      </c>
      <c r="V3792" s="92"/>
      <c r="W3792">
        <v>307511.9375</v>
      </c>
      <c r="X3792" s="92"/>
      <c r="Y3792">
        <v>0</v>
      </c>
      <c r="Z3792">
        <v>11776.544921875</v>
      </c>
      <c r="AA3792">
        <v>11776.544921875</v>
      </c>
      <c r="AB3792">
        <v>0</v>
      </c>
      <c r="AC3792">
        <v>-1</v>
      </c>
      <c r="AD3792">
        <v>0</v>
      </c>
      <c r="AE3792">
        <v>0</v>
      </c>
      <c r="AF3792">
        <v>0</v>
      </c>
      <c r="AG3792">
        <v>0</v>
      </c>
      <c r="AH3792">
        <v>8784</v>
      </c>
      <c r="AI3792">
        <v>0.3500819206237793</v>
      </c>
      <c r="AJ3792">
        <v>38.296218872070313</v>
      </c>
      <c r="AK3792">
        <v>-10385.03515625</v>
      </c>
      <c r="AL3792">
        <v>-33.771160125732422</v>
      </c>
      <c r="AM3792">
        <v>22161.580078125</v>
      </c>
      <c r="AN3792">
        <v>72.067375183105469</v>
      </c>
      <c r="AO3792" s="92"/>
      <c r="AP3792" s="82" t="s">
        <v>354</v>
      </c>
      <c r="AQ3792" s="82" t="s">
        <v>326</v>
      </c>
      <c r="AR3792" s="82"/>
      <c r="AS3792">
        <v>0</v>
      </c>
      <c r="AT3792">
        <v>0</v>
      </c>
      <c r="AU3792">
        <v>2036</v>
      </c>
      <c r="AY3792">
        <v>0</v>
      </c>
      <c r="AZ3792">
        <v>0</v>
      </c>
      <c r="BA3792" s="82" t="s">
        <v>398</v>
      </c>
      <c r="BB3792">
        <v>15382</v>
      </c>
      <c r="BC3792">
        <v>100</v>
      </c>
      <c r="BD3792" s="92"/>
      <c r="BE3792" s="92"/>
      <c r="BF3792">
        <v>307511.9375</v>
      </c>
      <c r="BG3792">
        <v>0</v>
      </c>
      <c r="BH3792">
        <v>0</v>
      </c>
      <c r="BI3792" s="92"/>
      <c r="BJ3792" s="92"/>
      <c r="BK3792" s="92"/>
      <c r="BL3792">
        <v>0</v>
      </c>
    </row>
    <row r="3793" spans="1:64" x14ac:dyDescent="0.25">
      <c r="A3793" s="82" t="s">
        <v>297</v>
      </c>
      <c r="B3793" s="82" t="s">
        <v>397</v>
      </c>
      <c r="C3793" s="82" t="s">
        <v>110</v>
      </c>
      <c r="D3793" s="82" t="s">
        <v>306</v>
      </c>
      <c r="E3793" s="82" t="s">
        <v>59</v>
      </c>
      <c r="F3793" s="82" t="s">
        <v>368</v>
      </c>
      <c r="G3793" s="82" t="s">
        <v>368</v>
      </c>
      <c r="H3793">
        <v>35.008190155029297</v>
      </c>
      <c r="I3793">
        <v>100</v>
      </c>
      <c r="J3793">
        <v>35.008190155029297</v>
      </c>
      <c r="K3793" s="92"/>
      <c r="L3793">
        <v>0</v>
      </c>
      <c r="M3793" s="92"/>
      <c r="N3793" s="92"/>
      <c r="O3793" s="92"/>
      <c r="P3793">
        <v>16167.1748046875</v>
      </c>
      <c r="Q3793" s="92"/>
      <c r="R3793" s="92"/>
      <c r="S3793">
        <v>-1</v>
      </c>
      <c r="T3793">
        <v>0</v>
      </c>
      <c r="U3793" s="82" t="s">
        <v>160</v>
      </c>
      <c r="V3793" s="92"/>
      <c r="W3793">
        <v>307511.9375</v>
      </c>
      <c r="X3793" s="92"/>
      <c r="Y3793">
        <v>0</v>
      </c>
      <c r="Z3793">
        <v>11776.544921875</v>
      </c>
      <c r="AA3793">
        <v>11776.544921875</v>
      </c>
      <c r="AB3793">
        <v>0</v>
      </c>
      <c r="AC3793">
        <v>-1</v>
      </c>
      <c r="AD3793">
        <v>0</v>
      </c>
      <c r="AE3793">
        <v>0</v>
      </c>
      <c r="AF3793">
        <v>0</v>
      </c>
      <c r="AG3793">
        <v>0</v>
      </c>
      <c r="AH3793">
        <v>8784</v>
      </c>
      <c r="AI3793">
        <v>0.3500819206237793</v>
      </c>
      <c r="AJ3793">
        <v>38.296218872070313</v>
      </c>
      <c r="AK3793">
        <v>-10385.03515625</v>
      </c>
      <c r="AL3793">
        <v>-33.771160125732422</v>
      </c>
      <c r="AM3793">
        <v>22161.580078125</v>
      </c>
      <c r="AN3793">
        <v>72.067375183105469</v>
      </c>
      <c r="AO3793" s="92"/>
      <c r="AP3793" s="82" t="s">
        <v>354</v>
      </c>
      <c r="AQ3793" s="82" t="s">
        <v>326</v>
      </c>
      <c r="AR3793" s="82"/>
      <c r="AS3793">
        <v>0</v>
      </c>
      <c r="AT3793">
        <v>0</v>
      </c>
      <c r="AU3793">
        <v>2036</v>
      </c>
      <c r="AY3793">
        <v>0</v>
      </c>
      <c r="AZ3793">
        <v>0</v>
      </c>
      <c r="BA3793" s="82" t="s">
        <v>398</v>
      </c>
      <c r="BB3793">
        <v>15383</v>
      </c>
      <c r="BC3793">
        <v>100</v>
      </c>
      <c r="BD3793" s="92"/>
      <c r="BE3793" s="92"/>
      <c r="BF3793">
        <v>307511.9375</v>
      </c>
      <c r="BG3793">
        <v>0</v>
      </c>
      <c r="BH3793">
        <v>0</v>
      </c>
      <c r="BI3793" s="92"/>
      <c r="BJ3793" s="92"/>
      <c r="BK3793" s="92"/>
      <c r="BL3793">
        <v>0</v>
      </c>
    </row>
    <row r="3794" spans="1:64" x14ac:dyDescent="0.25">
      <c r="A3794" s="82" t="s">
        <v>297</v>
      </c>
      <c r="B3794" s="82" t="s">
        <v>397</v>
      </c>
      <c r="C3794" s="82" t="s">
        <v>110</v>
      </c>
      <c r="D3794" s="82" t="s">
        <v>308</v>
      </c>
      <c r="E3794" s="82" t="s">
        <v>61</v>
      </c>
      <c r="F3794" s="82" t="s">
        <v>368</v>
      </c>
      <c r="G3794" s="82" t="s">
        <v>368</v>
      </c>
      <c r="H3794">
        <v>35.008190155029297</v>
      </c>
      <c r="I3794">
        <v>100</v>
      </c>
      <c r="J3794">
        <v>35.008190155029297</v>
      </c>
      <c r="K3794" s="92"/>
      <c r="L3794">
        <v>0</v>
      </c>
      <c r="M3794" s="92"/>
      <c r="N3794" s="92"/>
      <c r="O3794" s="92"/>
      <c r="P3794">
        <v>16167.1748046875</v>
      </c>
      <c r="Q3794" s="92"/>
      <c r="R3794" s="92"/>
      <c r="S3794">
        <v>-1</v>
      </c>
      <c r="T3794">
        <v>0</v>
      </c>
      <c r="U3794" s="82" t="s">
        <v>160</v>
      </c>
      <c r="V3794" s="92"/>
      <c r="W3794">
        <v>307511.9375</v>
      </c>
      <c r="X3794" s="92"/>
      <c r="Y3794">
        <v>0</v>
      </c>
      <c r="Z3794">
        <v>11776.544921875</v>
      </c>
      <c r="AA3794">
        <v>11776.544921875</v>
      </c>
      <c r="AB3794">
        <v>0</v>
      </c>
      <c r="AC3794">
        <v>-1</v>
      </c>
      <c r="AD3794">
        <v>0</v>
      </c>
      <c r="AE3794">
        <v>0</v>
      </c>
      <c r="AF3794">
        <v>0</v>
      </c>
      <c r="AG3794">
        <v>0</v>
      </c>
      <c r="AH3794">
        <v>8784</v>
      </c>
      <c r="AI3794">
        <v>0.3500819206237793</v>
      </c>
      <c r="AJ3794">
        <v>38.296218872070313</v>
      </c>
      <c r="AK3794">
        <v>-10385.03515625</v>
      </c>
      <c r="AL3794">
        <v>-33.771160125732422</v>
      </c>
      <c r="AM3794">
        <v>22161.580078125</v>
      </c>
      <c r="AN3794">
        <v>72.067375183105469</v>
      </c>
      <c r="AO3794" s="92"/>
      <c r="AP3794" s="82" t="s">
        <v>354</v>
      </c>
      <c r="AQ3794" s="82" t="s">
        <v>326</v>
      </c>
      <c r="AR3794" s="82"/>
      <c r="AS3794">
        <v>0</v>
      </c>
      <c r="AT3794">
        <v>0</v>
      </c>
      <c r="AU3794">
        <v>2036</v>
      </c>
      <c r="AY3794">
        <v>0</v>
      </c>
      <c r="AZ3794">
        <v>0</v>
      </c>
      <c r="BA3794" s="82" t="s">
        <v>398</v>
      </c>
      <c r="BB3794">
        <v>15384</v>
      </c>
      <c r="BC3794">
        <v>100</v>
      </c>
      <c r="BD3794" s="92"/>
      <c r="BE3794" s="92"/>
      <c r="BF3794">
        <v>307511.9375</v>
      </c>
      <c r="BG3794">
        <v>0</v>
      </c>
      <c r="BH3794">
        <v>0</v>
      </c>
      <c r="BI3794" s="92"/>
      <c r="BJ3794" s="92"/>
      <c r="BK3794" s="92"/>
      <c r="BL3794">
        <v>0</v>
      </c>
    </row>
    <row r="3795" spans="1:64" x14ac:dyDescent="0.25">
      <c r="A3795" s="82" t="s">
        <v>297</v>
      </c>
      <c r="B3795" s="82" t="s">
        <v>397</v>
      </c>
      <c r="C3795" s="82" t="s">
        <v>110</v>
      </c>
      <c r="D3795" s="82" t="s">
        <v>309</v>
      </c>
      <c r="E3795" s="82" t="s">
        <v>310</v>
      </c>
      <c r="F3795" s="82" t="s">
        <v>368</v>
      </c>
      <c r="G3795" s="82" t="s">
        <v>368</v>
      </c>
      <c r="H3795">
        <v>35.008190155029297</v>
      </c>
      <c r="I3795">
        <v>100</v>
      </c>
      <c r="J3795">
        <v>35.008190155029297</v>
      </c>
      <c r="K3795" s="92"/>
      <c r="L3795">
        <v>0</v>
      </c>
      <c r="M3795" s="92"/>
      <c r="N3795" s="92"/>
      <c r="O3795" s="92"/>
      <c r="P3795">
        <v>16167.1748046875</v>
      </c>
      <c r="Q3795" s="92"/>
      <c r="R3795" s="92"/>
      <c r="S3795">
        <v>-1</v>
      </c>
      <c r="T3795">
        <v>0</v>
      </c>
      <c r="U3795" s="82" t="s">
        <v>160</v>
      </c>
      <c r="V3795" s="92"/>
      <c r="W3795">
        <v>307511.9375</v>
      </c>
      <c r="X3795" s="92"/>
      <c r="Y3795">
        <v>0</v>
      </c>
      <c r="Z3795">
        <v>11776.544921875</v>
      </c>
      <c r="AA3795">
        <v>11776.544921875</v>
      </c>
      <c r="AB3795">
        <v>0</v>
      </c>
      <c r="AC3795">
        <v>-1</v>
      </c>
      <c r="AD3795">
        <v>0</v>
      </c>
      <c r="AE3795">
        <v>0</v>
      </c>
      <c r="AF3795">
        <v>0</v>
      </c>
      <c r="AG3795">
        <v>0</v>
      </c>
      <c r="AH3795">
        <v>8784</v>
      </c>
      <c r="AI3795">
        <v>0.3500819206237793</v>
      </c>
      <c r="AJ3795">
        <v>38.296218872070313</v>
      </c>
      <c r="AK3795">
        <v>-10385.03515625</v>
      </c>
      <c r="AL3795">
        <v>-33.771160125732422</v>
      </c>
      <c r="AM3795">
        <v>22161.580078125</v>
      </c>
      <c r="AN3795">
        <v>72.067375183105469</v>
      </c>
      <c r="AO3795" s="92"/>
      <c r="AP3795" s="82" t="s">
        <v>354</v>
      </c>
      <c r="AQ3795" s="82" t="s">
        <v>326</v>
      </c>
      <c r="AR3795" s="82"/>
      <c r="AS3795">
        <v>0</v>
      </c>
      <c r="AT3795">
        <v>0</v>
      </c>
      <c r="AU3795">
        <v>2036</v>
      </c>
      <c r="AY3795">
        <v>0</v>
      </c>
      <c r="AZ3795">
        <v>0</v>
      </c>
      <c r="BA3795" s="82" t="s">
        <v>398</v>
      </c>
      <c r="BB3795">
        <v>15385</v>
      </c>
      <c r="BC3795">
        <v>100</v>
      </c>
      <c r="BD3795" s="92"/>
      <c r="BE3795" s="92"/>
      <c r="BF3795">
        <v>307511.9375</v>
      </c>
      <c r="BG3795">
        <v>0</v>
      </c>
      <c r="BH3795">
        <v>0</v>
      </c>
      <c r="BI3795" s="92"/>
      <c r="BJ3795" s="92"/>
      <c r="BK3795" s="92"/>
      <c r="BL3795">
        <v>0</v>
      </c>
    </row>
    <row r="3796" spans="1:64" x14ac:dyDescent="0.25">
      <c r="A3796" s="82" t="s">
        <v>297</v>
      </c>
      <c r="B3796" s="82" t="s">
        <v>397</v>
      </c>
      <c r="C3796" s="82" t="s">
        <v>110</v>
      </c>
      <c r="D3796" s="82" t="s">
        <v>313</v>
      </c>
      <c r="E3796" s="82" t="s">
        <v>314</v>
      </c>
      <c r="F3796" s="82" t="s">
        <v>368</v>
      </c>
      <c r="G3796" s="82" t="s">
        <v>368</v>
      </c>
      <c r="H3796">
        <v>35.008190155029297</v>
      </c>
      <c r="I3796">
        <v>100</v>
      </c>
      <c r="J3796">
        <v>35.008190155029297</v>
      </c>
      <c r="K3796" s="92"/>
      <c r="L3796">
        <v>0</v>
      </c>
      <c r="M3796" s="92"/>
      <c r="N3796" s="92"/>
      <c r="O3796" s="92"/>
      <c r="P3796">
        <v>16167.1748046875</v>
      </c>
      <c r="Q3796" s="92"/>
      <c r="R3796" s="92"/>
      <c r="S3796">
        <v>-1</v>
      </c>
      <c r="T3796">
        <v>0</v>
      </c>
      <c r="U3796" s="82" t="s">
        <v>160</v>
      </c>
      <c r="V3796" s="92"/>
      <c r="W3796">
        <v>307511.9375</v>
      </c>
      <c r="X3796" s="92"/>
      <c r="Y3796">
        <v>0</v>
      </c>
      <c r="Z3796">
        <v>11776.544921875</v>
      </c>
      <c r="AA3796">
        <v>11776.544921875</v>
      </c>
      <c r="AB3796">
        <v>0</v>
      </c>
      <c r="AC3796">
        <v>-1</v>
      </c>
      <c r="AD3796">
        <v>0</v>
      </c>
      <c r="AE3796">
        <v>0</v>
      </c>
      <c r="AF3796">
        <v>0</v>
      </c>
      <c r="AG3796">
        <v>0</v>
      </c>
      <c r="AH3796">
        <v>8784</v>
      </c>
      <c r="AI3796">
        <v>0.3500819206237793</v>
      </c>
      <c r="AJ3796">
        <v>38.296218872070313</v>
      </c>
      <c r="AK3796">
        <v>-10385.03515625</v>
      </c>
      <c r="AL3796">
        <v>-33.771160125732422</v>
      </c>
      <c r="AM3796">
        <v>22161.580078125</v>
      </c>
      <c r="AN3796">
        <v>72.067375183105469</v>
      </c>
      <c r="AO3796" s="92"/>
      <c r="AP3796" s="82" t="s">
        <v>354</v>
      </c>
      <c r="AQ3796" s="82" t="s">
        <v>326</v>
      </c>
      <c r="AR3796" s="82"/>
      <c r="AS3796">
        <v>0</v>
      </c>
      <c r="AT3796">
        <v>0</v>
      </c>
      <c r="AU3796">
        <v>2036</v>
      </c>
      <c r="AY3796">
        <v>0</v>
      </c>
      <c r="AZ3796">
        <v>0</v>
      </c>
      <c r="BA3796" s="82" t="s">
        <v>398</v>
      </c>
      <c r="BB3796">
        <v>15386</v>
      </c>
      <c r="BC3796">
        <v>100</v>
      </c>
      <c r="BD3796" s="92"/>
      <c r="BE3796" s="92"/>
      <c r="BF3796">
        <v>307511.9375</v>
      </c>
      <c r="BG3796">
        <v>0</v>
      </c>
      <c r="BH3796">
        <v>0</v>
      </c>
      <c r="BI3796" s="92"/>
      <c r="BJ3796" s="92"/>
      <c r="BK3796" s="92"/>
      <c r="BL3796">
        <v>0</v>
      </c>
    </row>
    <row r="3797" spans="1:64" x14ac:dyDescent="0.25">
      <c r="A3797" s="82" t="s">
        <v>297</v>
      </c>
      <c r="B3797" s="82" t="s">
        <v>397</v>
      </c>
      <c r="C3797" s="82" t="s">
        <v>110</v>
      </c>
      <c r="D3797" s="82" t="s">
        <v>298</v>
      </c>
      <c r="E3797" s="82" t="s">
        <v>55</v>
      </c>
      <c r="F3797" s="82" t="s">
        <v>369</v>
      </c>
      <c r="G3797" s="82" t="s">
        <v>369</v>
      </c>
      <c r="H3797">
        <v>35.008190155029297</v>
      </c>
      <c r="I3797">
        <v>100</v>
      </c>
      <c r="J3797">
        <v>35.008190155029297</v>
      </c>
      <c r="K3797" s="92"/>
      <c r="L3797">
        <v>0</v>
      </c>
      <c r="M3797" s="92"/>
      <c r="N3797" s="92"/>
      <c r="O3797" s="92"/>
      <c r="P3797">
        <v>16244.451171875</v>
      </c>
      <c r="Q3797" s="92"/>
      <c r="R3797" s="92"/>
      <c r="S3797">
        <v>-1</v>
      </c>
      <c r="T3797">
        <v>0</v>
      </c>
      <c r="U3797" s="82" t="s">
        <v>160</v>
      </c>
      <c r="V3797" s="92"/>
      <c r="W3797">
        <v>307511.9375</v>
      </c>
      <c r="X3797" s="92"/>
      <c r="Y3797">
        <v>0</v>
      </c>
      <c r="Z3797">
        <v>11776.544921875</v>
      </c>
      <c r="AA3797">
        <v>11776.544921875</v>
      </c>
      <c r="AB3797">
        <v>0</v>
      </c>
      <c r="AC3797">
        <v>-1</v>
      </c>
      <c r="AD3797">
        <v>0</v>
      </c>
      <c r="AE3797">
        <v>0</v>
      </c>
      <c r="AF3797">
        <v>0</v>
      </c>
      <c r="AG3797">
        <v>0</v>
      </c>
      <c r="AH3797">
        <v>8784</v>
      </c>
      <c r="AI3797">
        <v>0.3500819206237793</v>
      </c>
      <c r="AJ3797">
        <v>38.296218872070313</v>
      </c>
      <c r="AK3797">
        <v>-10385.03515625</v>
      </c>
      <c r="AL3797">
        <v>-33.771160125732422</v>
      </c>
      <c r="AM3797">
        <v>22161.580078125</v>
      </c>
      <c r="AN3797">
        <v>72.067375183105469</v>
      </c>
      <c r="AO3797" s="92"/>
      <c r="AP3797" s="82" t="s">
        <v>343</v>
      </c>
      <c r="AQ3797" s="82" t="s">
        <v>326</v>
      </c>
      <c r="AR3797" s="82"/>
      <c r="AS3797">
        <v>0</v>
      </c>
      <c r="AT3797">
        <v>0</v>
      </c>
      <c r="AU3797">
        <v>2036</v>
      </c>
      <c r="AY3797">
        <v>0</v>
      </c>
      <c r="AZ3797">
        <v>0</v>
      </c>
      <c r="BA3797" s="82" t="s">
        <v>398</v>
      </c>
      <c r="BB3797">
        <v>15387</v>
      </c>
      <c r="BC3797">
        <v>100</v>
      </c>
      <c r="BD3797" s="92"/>
      <c r="BE3797" s="92"/>
      <c r="BF3797">
        <v>307511.9375</v>
      </c>
      <c r="BG3797">
        <v>0</v>
      </c>
      <c r="BH3797">
        <v>0</v>
      </c>
      <c r="BI3797" s="92"/>
      <c r="BJ3797" s="92"/>
      <c r="BK3797" s="92"/>
      <c r="BL3797">
        <v>0</v>
      </c>
    </row>
    <row r="3798" spans="1:64" x14ac:dyDescent="0.25">
      <c r="A3798" s="82" t="s">
        <v>297</v>
      </c>
      <c r="B3798" s="82" t="s">
        <v>397</v>
      </c>
      <c r="C3798" s="82" t="s">
        <v>110</v>
      </c>
      <c r="D3798" s="82" t="s">
        <v>303</v>
      </c>
      <c r="E3798" s="82" t="s">
        <v>304</v>
      </c>
      <c r="F3798" s="82" t="s">
        <v>369</v>
      </c>
      <c r="G3798" s="82" t="s">
        <v>369</v>
      </c>
      <c r="H3798">
        <v>35.008190155029297</v>
      </c>
      <c r="I3798">
        <v>100</v>
      </c>
      <c r="J3798">
        <v>35.008190155029297</v>
      </c>
      <c r="K3798" s="92"/>
      <c r="L3798">
        <v>0</v>
      </c>
      <c r="M3798" s="92"/>
      <c r="N3798" s="92"/>
      <c r="O3798" s="92"/>
      <c r="P3798">
        <v>16244.451171875</v>
      </c>
      <c r="Q3798" s="92"/>
      <c r="R3798" s="92"/>
      <c r="S3798">
        <v>-1</v>
      </c>
      <c r="T3798">
        <v>0</v>
      </c>
      <c r="U3798" s="82" t="s">
        <v>160</v>
      </c>
      <c r="V3798" s="92"/>
      <c r="W3798">
        <v>307511.9375</v>
      </c>
      <c r="X3798" s="92"/>
      <c r="Y3798">
        <v>0</v>
      </c>
      <c r="Z3798">
        <v>11776.544921875</v>
      </c>
      <c r="AA3798">
        <v>11776.544921875</v>
      </c>
      <c r="AB3798">
        <v>0</v>
      </c>
      <c r="AC3798">
        <v>-1</v>
      </c>
      <c r="AD3798">
        <v>0</v>
      </c>
      <c r="AE3798">
        <v>0</v>
      </c>
      <c r="AF3798">
        <v>0</v>
      </c>
      <c r="AG3798">
        <v>0</v>
      </c>
      <c r="AH3798">
        <v>8784</v>
      </c>
      <c r="AI3798">
        <v>0.3500819206237793</v>
      </c>
      <c r="AJ3798">
        <v>38.296218872070313</v>
      </c>
      <c r="AK3798">
        <v>-10385.03515625</v>
      </c>
      <c r="AL3798">
        <v>-33.771160125732422</v>
      </c>
      <c r="AM3798">
        <v>22161.580078125</v>
      </c>
      <c r="AN3798">
        <v>72.067375183105469</v>
      </c>
      <c r="AO3798" s="92"/>
      <c r="AP3798" s="82" t="s">
        <v>343</v>
      </c>
      <c r="AQ3798" s="82" t="s">
        <v>326</v>
      </c>
      <c r="AR3798" s="82"/>
      <c r="AS3798">
        <v>0</v>
      </c>
      <c r="AT3798">
        <v>0</v>
      </c>
      <c r="AU3798">
        <v>2036</v>
      </c>
      <c r="AY3798">
        <v>0</v>
      </c>
      <c r="AZ3798">
        <v>0</v>
      </c>
      <c r="BA3798" s="82" t="s">
        <v>398</v>
      </c>
      <c r="BB3798">
        <v>15388</v>
      </c>
      <c r="BC3798">
        <v>100</v>
      </c>
      <c r="BD3798" s="92"/>
      <c r="BE3798" s="92"/>
      <c r="BF3798">
        <v>307511.9375</v>
      </c>
      <c r="BG3798">
        <v>0</v>
      </c>
      <c r="BH3798">
        <v>0</v>
      </c>
      <c r="BI3798" s="92"/>
      <c r="BJ3798" s="92"/>
      <c r="BK3798" s="92"/>
      <c r="BL3798">
        <v>0</v>
      </c>
    </row>
    <row r="3799" spans="1:64" x14ac:dyDescent="0.25">
      <c r="A3799" s="82" t="s">
        <v>297</v>
      </c>
      <c r="B3799" s="82" t="s">
        <v>397</v>
      </c>
      <c r="C3799" s="82" t="s">
        <v>110</v>
      </c>
      <c r="D3799" s="82" t="s">
        <v>305</v>
      </c>
      <c r="E3799" s="82" t="s">
        <v>58</v>
      </c>
      <c r="F3799" s="82" t="s">
        <v>369</v>
      </c>
      <c r="G3799" s="82" t="s">
        <v>369</v>
      </c>
      <c r="H3799">
        <v>35.008190155029297</v>
      </c>
      <c r="I3799">
        <v>100</v>
      </c>
      <c r="J3799">
        <v>35.008190155029297</v>
      </c>
      <c r="K3799" s="92"/>
      <c r="L3799">
        <v>0</v>
      </c>
      <c r="M3799" s="92"/>
      <c r="N3799" s="92"/>
      <c r="O3799" s="92"/>
      <c r="P3799">
        <v>16244.451171875</v>
      </c>
      <c r="Q3799" s="92"/>
      <c r="R3799" s="92"/>
      <c r="S3799">
        <v>-1</v>
      </c>
      <c r="T3799">
        <v>0</v>
      </c>
      <c r="U3799" s="82" t="s">
        <v>160</v>
      </c>
      <c r="V3799" s="92"/>
      <c r="W3799">
        <v>307511.9375</v>
      </c>
      <c r="X3799" s="92"/>
      <c r="Y3799">
        <v>0</v>
      </c>
      <c r="Z3799">
        <v>11776.544921875</v>
      </c>
      <c r="AA3799">
        <v>11776.544921875</v>
      </c>
      <c r="AB3799">
        <v>0</v>
      </c>
      <c r="AC3799">
        <v>-1</v>
      </c>
      <c r="AD3799">
        <v>0</v>
      </c>
      <c r="AE3799">
        <v>0</v>
      </c>
      <c r="AF3799">
        <v>0</v>
      </c>
      <c r="AG3799">
        <v>0</v>
      </c>
      <c r="AH3799">
        <v>8784</v>
      </c>
      <c r="AI3799">
        <v>0.3500819206237793</v>
      </c>
      <c r="AJ3799">
        <v>38.296218872070313</v>
      </c>
      <c r="AK3799">
        <v>-10385.03515625</v>
      </c>
      <c r="AL3799">
        <v>-33.771160125732422</v>
      </c>
      <c r="AM3799">
        <v>22161.580078125</v>
      </c>
      <c r="AN3799">
        <v>72.067375183105469</v>
      </c>
      <c r="AO3799" s="92"/>
      <c r="AP3799" s="82" t="s">
        <v>343</v>
      </c>
      <c r="AQ3799" s="82" t="s">
        <v>326</v>
      </c>
      <c r="AR3799" s="82"/>
      <c r="AS3799">
        <v>0</v>
      </c>
      <c r="AT3799">
        <v>0</v>
      </c>
      <c r="AU3799">
        <v>2036</v>
      </c>
      <c r="AY3799">
        <v>0</v>
      </c>
      <c r="AZ3799">
        <v>0</v>
      </c>
      <c r="BA3799" s="82" t="s">
        <v>398</v>
      </c>
      <c r="BB3799">
        <v>15389</v>
      </c>
      <c r="BC3799">
        <v>100</v>
      </c>
      <c r="BD3799" s="92"/>
      <c r="BE3799" s="92"/>
      <c r="BF3799">
        <v>307511.9375</v>
      </c>
      <c r="BG3799">
        <v>0</v>
      </c>
      <c r="BH3799">
        <v>0</v>
      </c>
      <c r="BI3799" s="92"/>
      <c r="BJ3799" s="92"/>
      <c r="BK3799" s="92"/>
      <c r="BL3799">
        <v>0</v>
      </c>
    </row>
    <row r="3800" spans="1:64" x14ac:dyDescent="0.25">
      <c r="A3800" s="82" t="s">
        <v>297</v>
      </c>
      <c r="B3800" s="82" t="s">
        <v>397</v>
      </c>
      <c r="C3800" s="82" t="s">
        <v>110</v>
      </c>
      <c r="D3800" s="82" t="s">
        <v>306</v>
      </c>
      <c r="E3800" s="82" t="s">
        <v>59</v>
      </c>
      <c r="F3800" s="82" t="s">
        <v>369</v>
      </c>
      <c r="G3800" s="82" t="s">
        <v>369</v>
      </c>
      <c r="H3800">
        <v>35.008190155029297</v>
      </c>
      <c r="I3800">
        <v>100</v>
      </c>
      <c r="J3800">
        <v>35.008190155029297</v>
      </c>
      <c r="K3800" s="92"/>
      <c r="L3800">
        <v>0</v>
      </c>
      <c r="M3800" s="92"/>
      <c r="N3800" s="92"/>
      <c r="O3800" s="92"/>
      <c r="P3800">
        <v>16244.451171875</v>
      </c>
      <c r="Q3800" s="92"/>
      <c r="R3800" s="92"/>
      <c r="S3800">
        <v>-1</v>
      </c>
      <c r="T3800">
        <v>0</v>
      </c>
      <c r="U3800" s="82" t="s">
        <v>160</v>
      </c>
      <c r="V3800" s="92"/>
      <c r="W3800">
        <v>307511.9375</v>
      </c>
      <c r="X3800" s="92"/>
      <c r="Y3800">
        <v>0</v>
      </c>
      <c r="Z3800">
        <v>11776.544921875</v>
      </c>
      <c r="AA3800">
        <v>11776.544921875</v>
      </c>
      <c r="AB3800">
        <v>0</v>
      </c>
      <c r="AC3800">
        <v>-1</v>
      </c>
      <c r="AD3800">
        <v>0</v>
      </c>
      <c r="AE3800">
        <v>0</v>
      </c>
      <c r="AF3800">
        <v>0</v>
      </c>
      <c r="AG3800">
        <v>0</v>
      </c>
      <c r="AH3800">
        <v>8784</v>
      </c>
      <c r="AI3800">
        <v>0.3500819206237793</v>
      </c>
      <c r="AJ3800">
        <v>38.296218872070313</v>
      </c>
      <c r="AK3800">
        <v>-10385.03515625</v>
      </c>
      <c r="AL3800">
        <v>-33.771160125732422</v>
      </c>
      <c r="AM3800">
        <v>22161.580078125</v>
      </c>
      <c r="AN3800">
        <v>72.067375183105469</v>
      </c>
      <c r="AO3800" s="92"/>
      <c r="AP3800" s="82" t="s">
        <v>343</v>
      </c>
      <c r="AQ3800" s="82" t="s">
        <v>326</v>
      </c>
      <c r="AR3800" s="82"/>
      <c r="AS3800">
        <v>0</v>
      </c>
      <c r="AT3800">
        <v>0</v>
      </c>
      <c r="AU3800">
        <v>2036</v>
      </c>
      <c r="AY3800">
        <v>0</v>
      </c>
      <c r="AZ3800">
        <v>0</v>
      </c>
      <c r="BA3800" s="82" t="s">
        <v>398</v>
      </c>
      <c r="BB3800">
        <v>15390</v>
      </c>
      <c r="BC3800">
        <v>100</v>
      </c>
      <c r="BD3800" s="92"/>
      <c r="BE3800" s="92"/>
      <c r="BF3800">
        <v>307511.9375</v>
      </c>
      <c r="BG3800">
        <v>0</v>
      </c>
      <c r="BH3800">
        <v>0</v>
      </c>
      <c r="BI3800" s="92"/>
      <c r="BJ3800" s="92"/>
      <c r="BK3800" s="92"/>
      <c r="BL3800">
        <v>0</v>
      </c>
    </row>
    <row r="3801" spans="1:64" x14ac:dyDescent="0.25">
      <c r="A3801" s="82" t="s">
        <v>297</v>
      </c>
      <c r="B3801" s="82" t="s">
        <v>397</v>
      </c>
      <c r="C3801" s="82" t="s">
        <v>110</v>
      </c>
      <c r="D3801" s="82" t="s">
        <v>308</v>
      </c>
      <c r="E3801" s="82" t="s">
        <v>61</v>
      </c>
      <c r="F3801" s="82" t="s">
        <v>369</v>
      </c>
      <c r="G3801" s="82" t="s">
        <v>369</v>
      </c>
      <c r="H3801">
        <v>35.008190155029297</v>
      </c>
      <c r="I3801">
        <v>100</v>
      </c>
      <c r="J3801">
        <v>35.008190155029297</v>
      </c>
      <c r="K3801" s="92"/>
      <c r="L3801">
        <v>0</v>
      </c>
      <c r="M3801" s="92"/>
      <c r="N3801" s="92"/>
      <c r="O3801" s="92"/>
      <c r="P3801">
        <v>16244.451171875</v>
      </c>
      <c r="Q3801" s="92"/>
      <c r="R3801" s="92"/>
      <c r="S3801">
        <v>-1</v>
      </c>
      <c r="T3801">
        <v>0</v>
      </c>
      <c r="U3801" s="82" t="s">
        <v>160</v>
      </c>
      <c r="V3801" s="92"/>
      <c r="W3801">
        <v>307511.9375</v>
      </c>
      <c r="X3801" s="92"/>
      <c r="Y3801">
        <v>0</v>
      </c>
      <c r="Z3801">
        <v>11776.544921875</v>
      </c>
      <c r="AA3801">
        <v>11776.544921875</v>
      </c>
      <c r="AB3801">
        <v>0</v>
      </c>
      <c r="AC3801">
        <v>-1</v>
      </c>
      <c r="AD3801">
        <v>0</v>
      </c>
      <c r="AE3801">
        <v>0</v>
      </c>
      <c r="AF3801">
        <v>0</v>
      </c>
      <c r="AG3801">
        <v>0</v>
      </c>
      <c r="AH3801">
        <v>8784</v>
      </c>
      <c r="AI3801">
        <v>0.3500819206237793</v>
      </c>
      <c r="AJ3801">
        <v>38.296218872070313</v>
      </c>
      <c r="AK3801">
        <v>-10385.03515625</v>
      </c>
      <c r="AL3801">
        <v>-33.771160125732422</v>
      </c>
      <c r="AM3801">
        <v>22161.580078125</v>
      </c>
      <c r="AN3801">
        <v>72.067375183105469</v>
      </c>
      <c r="AO3801" s="92"/>
      <c r="AP3801" s="82" t="s">
        <v>343</v>
      </c>
      <c r="AQ3801" s="82" t="s">
        <v>326</v>
      </c>
      <c r="AR3801" s="82"/>
      <c r="AS3801">
        <v>0</v>
      </c>
      <c r="AT3801">
        <v>0</v>
      </c>
      <c r="AU3801">
        <v>2036</v>
      </c>
      <c r="AY3801">
        <v>0</v>
      </c>
      <c r="AZ3801">
        <v>0</v>
      </c>
      <c r="BA3801" s="82" t="s">
        <v>398</v>
      </c>
      <c r="BB3801">
        <v>15391</v>
      </c>
      <c r="BC3801">
        <v>100</v>
      </c>
      <c r="BD3801" s="92"/>
      <c r="BE3801" s="92"/>
      <c r="BF3801">
        <v>307511.9375</v>
      </c>
      <c r="BG3801">
        <v>0</v>
      </c>
      <c r="BH3801">
        <v>0</v>
      </c>
      <c r="BI3801" s="92"/>
      <c r="BJ3801" s="92"/>
      <c r="BK3801" s="92"/>
      <c r="BL3801">
        <v>0</v>
      </c>
    </row>
    <row r="3802" spans="1:64" x14ac:dyDescent="0.25">
      <c r="A3802" s="82" t="s">
        <v>297</v>
      </c>
      <c r="B3802" s="82" t="s">
        <v>397</v>
      </c>
      <c r="C3802" s="82" t="s">
        <v>110</v>
      </c>
      <c r="D3802" s="82" t="s">
        <v>309</v>
      </c>
      <c r="E3802" s="82" t="s">
        <v>310</v>
      </c>
      <c r="F3802" s="82" t="s">
        <v>369</v>
      </c>
      <c r="G3802" s="82" t="s">
        <v>369</v>
      </c>
      <c r="H3802">
        <v>35.008190155029297</v>
      </c>
      <c r="I3802">
        <v>100</v>
      </c>
      <c r="J3802">
        <v>35.008190155029297</v>
      </c>
      <c r="K3802" s="92"/>
      <c r="L3802">
        <v>0</v>
      </c>
      <c r="M3802" s="92"/>
      <c r="N3802" s="92"/>
      <c r="O3802" s="92"/>
      <c r="P3802">
        <v>16244.451171875</v>
      </c>
      <c r="Q3802" s="92"/>
      <c r="R3802" s="92"/>
      <c r="S3802">
        <v>-1</v>
      </c>
      <c r="T3802">
        <v>0</v>
      </c>
      <c r="U3802" s="82" t="s">
        <v>160</v>
      </c>
      <c r="V3802" s="92"/>
      <c r="W3802">
        <v>307511.9375</v>
      </c>
      <c r="X3802" s="92"/>
      <c r="Y3802">
        <v>0</v>
      </c>
      <c r="Z3802">
        <v>11776.544921875</v>
      </c>
      <c r="AA3802">
        <v>11776.544921875</v>
      </c>
      <c r="AB3802">
        <v>0</v>
      </c>
      <c r="AC3802">
        <v>-1</v>
      </c>
      <c r="AD3802">
        <v>0</v>
      </c>
      <c r="AE3802">
        <v>0</v>
      </c>
      <c r="AF3802">
        <v>0</v>
      </c>
      <c r="AG3802">
        <v>0</v>
      </c>
      <c r="AH3802">
        <v>8784</v>
      </c>
      <c r="AI3802">
        <v>0.3500819206237793</v>
      </c>
      <c r="AJ3802">
        <v>38.296218872070313</v>
      </c>
      <c r="AK3802">
        <v>-10385.03515625</v>
      </c>
      <c r="AL3802">
        <v>-33.771160125732422</v>
      </c>
      <c r="AM3802">
        <v>22161.580078125</v>
      </c>
      <c r="AN3802">
        <v>72.067375183105469</v>
      </c>
      <c r="AO3802" s="92"/>
      <c r="AP3802" s="82" t="s">
        <v>343</v>
      </c>
      <c r="AQ3802" s="82" t="s">
        <v>326</v>
      </c>
      <c r="AR3802" s="82"/>
      <c r="AS3802">
        <v>0</v>
      </c>
      <c r="AT3802">
        <v>0</v>
      </c>
      <c r="AU3802">
        <v>2036</v>
      </c>
      <c r="AY3802">
        <v>0</v>
      </c>
      <c r="AZ3802">
        <v>0</v>
      </c>
      <c r="BA3802" s="82" t="s">
        <v>398</v>
      </c>
      <c r="BB3802">
        <v>15392</v>
      </c>
      <c r="BC3802">
        <v>100</v>
      </c>
      <c r="BD3802" s="92"/>
      <c r="BE3802" s="92"/>
      <c r="BF3802">
        <v>307511.9375</v>
      </c>
      <c r="BG3802">
        <v>0</v>
      </c>
      <c r="BH3802">
        <v>0</v>
      </c>
      <c r="BI3802" s="92"/>
      <c r="BJ3802" s="92"/>
      <c r="BK3802" s="92"/>
      <c r="BL3802">
        <v>0</v>
      </c>
    </row>
    <row r="3803" spans="1:64" x14ac:dyDescent="0.25">
      <c r="A3803" s="82" t="s">
        <v>297</v>
      </c>
      <c r="B3803" s="82" t="s">
        <v>397</v>
      </c>
      <c r="C3803" s="82" t="s">
        <v>110</v>
      </c>
      <c r="D3803" s="82" t="s">
        <v>313</v>
      </c>
      <c r="E3803" s="82" t="s">
        <v>314</v>
      </c>
      <c r="F3803" s="82" t="s">
        <v>369</v>
      </c>
      <c r="G3803" s="82" t="s">
        <v>369</v>
      </c>
      <c r="H3803">
        <v>35.008190155029297</v>
      </c>
      <c r="I3803">
        <v>100</v>
      </c>
      <c r="J3803">
        <v>35.008190155029297</v>
      </c>
      <c r="K3803" s="92"/>
      <c r="L3803">
        <v>0</v>
      </c>
      <c r="M3803" s="92"/>
      <c r="N3803" s="92"/>
      <c r="O3803" s="92"/>
      <c r="P3803">
        <v>16244.451171875</v>
      </c>
      <c r="Q3803" s="92"/>
      <c r="R3803" s="92"/>
      <c r="S3803">
        <v>-1</v>
      </c>
      <c r="T3803">
        <v>0</v>
      </c>
      <c r="U3803" s="82" t="s">
        <v>160</v>
      </c>
      <c r="V3803" s="92"/>
      <c r="W3803">
        <v>307511.9375</v>
      </c>
      <c r="X3803" s="92"/>
      <c r="Y3803">
        <v>0</v>
      </c>
      <c r="Z3803">
        <v>11776.544921875</v>
      </c>
      <c r="AA3803">
        <v>11776.544921875</v>
      </c>
      <c r="AB3803">
        <v>0</v>
      </c>
      <c r="AC3803">
        <v>-1</v>
      </c>
      <c r="AD3803">
        <v>0</v>
      </c>
      <c r="AE3803">
        <v>0</v>
      </c>
      <c r="AF3803">
        <v>0</v>
      </c>
      <c r="AG3803">
        <v>0</v>
      </c>
      <c r="AH3803">
        <v>8784</v>
      </c>
      <c r="AI3803">
        <v>0.3500819206237793</v>
      </c>
      <c r="AJ3803">
        <v>38.296218872070313</v>
      </c>
      <c r="AK3803">
        <v>-10385.03515625</v>
      </c>
      <c r="AL3803">
        <v>-33.771160125732422</v>
      </c>
      <c r="AM3803">
        <v>22161.580078125</v>
      </c>
      <c r="AN3803">
        <v>72.067375183105469</v>
      </c>
      <c r="AO3803" s="92"/>
      <c r="AP3803" s="82" t="s">
        <v>343</v>
      </c>
      <c r="AQ3803" s="82" t="s">
        <v>326</v>
      </c>
      <c r="AR3803" s="82"/>
      <c r="AS3803">
        <v>0</v>
      </c>
      <c r="AT3803">
        <v>0</v>
      </c>
      <c r="AU3803">
        <v>2036</v>
      </c>
      <c r="AY3803">
        <v>0</v>
      </c>
      <c r="AZ3803">
        <v>0</v>
      </c>
      <c r="BA3803" s="82" t="s">
        <v>398</v>
      </c>
      <c r="BB3803">
        <v>15393</v>
      </c>
      <c r="BC3803">
        <v>100</v>
      </c>
      <c r="BD3803" s="92"/>
      <c r="BE3803" s="92"/>
      <c r="BF3803">
        <v>307511.9375</v>
      </c>
      <c r="BG3803">
        <v>0</v>
      </c>
      <c r="BH3803">
        <v>0</v>
      </c>
      <c r="BI3803" s="92"/>
      <c r="BJ3803" s="92"/>
      <c r="BK3803" s="92"/>
      <c r="BL3803">
        <v>0</v>
      </c>
    </row>
    <row r="3804" spans="1:64" x14ac:dyDescent="0.25">
      <c r="A3804" s="82" t="s">
        <v>297</v>
      </c>
      <c r="B3804" s="82" t="s">
        <v>397</v>
      </c>
      <c r="C3804" s="82" t="s">
        <v>110</v>
      </c>
      <c r="D3804" s="82" t="s">
        <v>298</v>
      </c>
      <c r="E3804" s="82" t="s">
        <v>55</v>
      </c>
      <c r="F3804" s="82" t="s">
        <v>370</v>
      </c>
      <c r="G3804" s="82" t="s">
        <v>370</v>
      </c>
      <c r="H3804">
        <v>35.008190155029297</v>
      </c>
      <c r="I3804">
        <v>100</v>
      </c>
      <c r="J3804">
        <v>35.008190155029297</v>
      </c>
      <c r="K3804" s="92"/>
      <c r="L3804">
        <v>0</v>
      </c>
      <c r="M3804" s="92"/>
      <c r="N3804" s="92"/>
      <c r="O3804" s="92"/>
      <c r="P3804">
        <v>16299.6474609375</v>
      </c>
      <c r="Q3804" s="92"/>
      <c r="R3804" s="92"/>
      <c r="S3804">
        <v>-1</v>
      </c>
      <c r="T3804">
        <v>0</v>
      </c>
      <c r="U3804" s="82" t="s">
        <v>160</v>
      </c>
      <c r="V3804" s="92"/>
      <c r="W3804">
        <v>307511.9375</v>
      </c>
      <c r="X3804" s="92"/>
      <c r="Y3804">
        <v>0</v>
      </c>
      <c r="Z3804">
        <v>11776.544921875</v>
      </c>
      <c r="AA3804">
        <v>11776.544921875</v>
      </c>
      <c r="AB3804">
        <v>0</v>
      </c>
      <c r="AC3804">
        <v>-1</v>
      </c>
      <c r="AD3804">
        <v>0</v>
      </c>
      <c r="AE3804">
        <v>0</v>
      </c>
      <c r="AF3804">
        <v>0</v>
      </c>
      <c r="AG3804">
        <v>0</v>
      </c>
      <c r="AH3804">
        <v>8784</v>
      </c>
      <c r="AI3804">
        <v>0.3500819206237793</v>
      </c>
      <c r="AJ3804">
        <v>38.296218872070313</v>
      </c>
      <c r="AK3804">
        <v>-10385.03515625</v>
      </c>
      <c r="AL3804">
        <v>-33.771160125732422</v>
      </c>
      <c r="AM3804">
        <v>22161.580078125</v>
      </c>
      <c r="AN3804">
        <v>72.067375183105469</v>
      </c>
      <c r="AO3804" s="92"/>
      <c r="AP3804" s="82" t="s">
        <v>357</v>
      </c>
      <c r="AQ3804" s="82" t="s">
        <v>326</v>
      </c>
      <c r="AR3804" s="82"/>
      <c r="AS3804">
        <v>0</v>
      </c>
      <c r="AT3804">
        <v>0</v>
      </c>
      <c r="AU3804">
        <v>2036</v>
      </c>
      <c r="AY3804">
        <v>0</v>
      </c>
      <c r="AZ3804">
        <v>0</v>
      </c>
      <c r="BA3804" s="82" t="s">
        <v>398</v>
      </c>
      <c r="BB3804">
        <v>15394</v>
      </c>
      <c r="BC3804">
        <v>100</v>
      </c>
      <c r="BD3804" s="92"/>
      <c r="BE3804" s="92"/>
      <c r="BF3804">
        <v>307511.9375</v>
      </c>
      <c r="BG3804">
        <v>0</v>
      </c>
      <c r="BH3804">
        <v>0</v>
      </c>
      <c r="BI3804" s="92"/>
      <c r="BJ3804" s="92"/>
      <c r="BK3804" s="92"/>
      <c r="BL3804">
        <v>0</v>
      </c>
    </row>
    <row r="3805" spans="1:64" x14ac:dyDescent="0.25">
      <c r="A3805" s="82" t="s">
        <v>297</v>
      </c>
      <c r="B3805" s="82" t="s">
        <v>397</v>
      </c>
      <c r="C3805" s="82" t="s">
        <v>110</v>
      </c>
      <c r="D3805" s="82" t="s">
        <v>303</v>
      </c>
      <c r="E3805" s="82" t="s">
        <v>304</v>
      </c>
      <c r="F3805" s="82" t="s">
        <v>370</v>
      </c>
      <c r="G3805" s="82" t="s">
        <v>370</v>
      </c>
      <c r="H3805">
        <v>35.008190155029297</v>
      </c>
      <c r="I3805">
        <v>100</v>
      </c>
      <c r="J3805">
        <v>35.008190155029297</v>
      </c>
      <c r="K3805" s="92"/>
      <c r="L3805">
        <v>0</v>
      </c>
      <c r="M3805" s="92"/>
      <c r="N3805" s="92"/>
      <c r="O3805" s="92"/>
      <c r="P3805">
        <v>16299.6474609375</v>
      </c>
      <c r="Q3805" s="92"/>
      <c r="R3805" s="92"/>
      <c r="S3805">
        <v>-1</v>
      </c>
      <c r="T3805">
        <v>0</v>
      </c>
      <c r="U3805" s="82" t="s">
        <v>160</v>
      </c>
      <c r="V3805" s="92"/>
      <c r="W3805">
        <v>307511.9375</v>
      </c>
      <c r="X3805" s="92"/>
      <c r="Y3805">
        <v>0</v>
      </c>
      <c r="Z3805">
        <v>11776.544921875</v>
      </c>
      <c r="AA3805">
        <v>11776.544921875</v>
      </c>
      <c r="AB3805">
        <v>0</v>
      </c>
      <c r="AC3805">
        <v>-1</v>
      </c>
      <c r="AD3805">
        <v>0</v>
      </c>
      <c r="AE3805">
        <v>0</v>
      </c>
      <c r="AF3805">
        <v>0</v>
      </c>
      <c r="AG3805">
        <v>0</v>
      </c>
      <c r="AH3805">
        <v>8784</v>
      </c>
      <c r="AI3805">
        <v>0.3500819206237793</v>
      </c>
      <c r="AJ3805">
        <v>38.296218872070313</v>
      </c>
      <c r="AK3805">
        <v>-10385.03515625</v>
      </c>
      <c r="AL3805">
        <v>-33.771160125732422</v>
      </c>
      <c r="AM3805">
        <v>22161.580078125</v>
      </c>
      <c r="AN3805">
        <v>72.067375183105469</v>
      </c>
      <c r="AO3805" s="92"/>
      <c r="AP3805" s="82" t="s">
        <v>357</v>
      </c>
      <c r="AQ3805" s="82" t="s">
        <v>326</v>
      </c>
      <c r="AR3805" s="82"/>
      <c r="AS3805">
        <v>0</v>
      </c>
      <c r="AT3805">
        <v>0</v>
      </c>
      <c r="AU3805">
        <v>2036</v>
      </c>
      <c r="AY3805">
        <v>0</v>
      </c>
      <c r="AZ3805">
        <v>0</v>
      </c>
      <c r="BA3805" s="82" t="s">
        <v>398</v>
      </c>
      <c r="BB3805">
        <v>15395</v>
      </c>
      <c r="BC3805">
        <v>100</v>
      </c>
      <c r="BD3805" s="92"/>
      <c r="BE3805" s="92"/>
      <c r="BF3805">
        <v>307511.9375</v>
      </c>
      <c r="BG3805">
        <v>0</v>
      </c>
      <c r="BH3805">
        <v>0</v>
      </c>
      <c r="BI3805" s="92"/>
      <c r="BJ3805" s="92"/>
      <c r="BK3805" s="92"/>
      <c r="BL3805">
        <v>0</v>
      </c>
    </row>
    <row r="3806" spans="1:64" x14ac:dyDescent="0.25">
      <c r="A3806" s="82" t="s">
        <v>297</v>
      </c>
      <c r="B3806" s="82" t="s">
        <v>397</v>
      </c>
      <c r="C3806" s="82" t="s">
        <v>110</v>
      </c>
      <c r="D3806" s="82" t="s">
        <v>305</v>
      </c>
      <c r="E3806" s="82" t="s">
        <v>58</v>
      </c>
      <c r="F3806" s="82" t="s">
        <v>370</v>
      </c>
      <c r="G3806" s="82" t="s">
        <v>370</v>
      </c>
      <c r="H3806">
        <v>35.008190155029297</v>
      </c>
      <c r="I3806">
        <v>100</v>
      </c>
      <c r="J3806">
        <v>35.008190155029297</v>
      </c>
      <c r="K3806" s="92"/>
      <c r="L3806">
        <v>0</v>
      </c>
      <c r="M3806" s="92"/>
      <c r="N3806" s="92"/>
      <c r="O3806" s="92"/>
      <c r="P3806">
        <v>16299.6474609375</v>
      </c>
      <c r="Q3806" s="92"/>
      <c r="R3806" s="92"/>
      <c r="S3806">
        <v>-1</v>
      </c>
      <c r="T3806">
        <v>0</v>
      </c>
      <c r="U3806" s="82" t="s">
        <v>160</v>
      </c>
      <c r="V3806" s="92"/>
      <c r="W3806">
        <v>307511.9375</v>
      </c>
      <c r="X3806" s="92"/>
      <c r="Y3806">
        <v>0</v>
      </c>
      <c r="Z3806">
        <v>11776.544921875</v>
      </c>
      <c r="AA3806">
        <v>11776.544921875</v>
      </c>
      <c r="AB3806">
        <v>0</v>
      </c>
      <c r="AC3806">
        <v>-1</v>
      </c>
      <c r="AD3806">
        <v>0</v>
      </c>
      <c r="AE3806">
        <v>0</v>
      </c>
      <c r="AF3806">
        <v>0</v>
      </c>
      <c r="AG3806">
        <v>0</v>
      </c>
      <c r="AH3806">
        <v>8784</v>
      </c>
      <c r="AI3806">
        <v>0.3500819206237793</v>
      </c>
      <c r="AJ3806">
        <v>38.296218872070313</v>
      </c>
      <c r="AK3806">
        <v>-10385.03515625</v>
      </c>
      <c r="AL3806">
        <v>-33.771160125732422</v>
      </c>
      <c r="AM3806">
        <v>22161.580078125</v>
      </c>
      <c r="AN3806">
        <v>72.067375183105469</v>
      </c>
      <c r="AO3806" s="92"/>
      <c r="AP3806" s="82" t="s">
        <v>357</v>
      </c>
      <c r="AQ3806" s="82" t="s">
        <v>326</v>
      </c>
      <c r="AR3806" s="82"/>
      <c r="AS3806">
        <v>0</v>
      </c>
      <c r="AT3806">
        <v>0</v>
      </c>
      <c r="AU3806">
        <v>2036</v>
      </c>
      <c r="AY3806">
        <v>0</v>
      </c>
      <c r="AZ3806">
        <v>0</v>
      </c>
      <c r="BA3806" s="82" t="s">
        <v>398</v>
      </c>
      <c r="BB3806">
        <v>15396</v>
      </c>
      <c r="BC3806">
        <v>100</v>
      </c>
      <c r="BD3806" s="92"/>
      <c r="BE3806" s="92"/>
      <c r="BF3806">
        <v>307511.9375</v>
      </c>
      <c r="BG3806">
        <v>0</v>
      </c>
      <c r="BH3806">
        <v>0</v>
      </c>
      <c r="BI3806" s="92"/>
      <c r="BJ3806" s="92"/>
      <c r="BK3806" s="92"/>
      <c r="BL3806">
        <v>0</v>
      </c>
    </row>
    <row r="3807" spans="1:64" x14ac:dyDescent="0.25">
      <c r="A3807" s="82" t="s">
        <v>297</v>
      </c>
      <c r="B3807" s="82" t="s">
        <v>397</v>
      </c>
      <c r="C3807" s="82" t="s">
        <v>110</v>
      </c>
      <c r="D3807" s="82" t="s">
        <v>306</v>
      </c>
      <c r="E3807" s="82" t="s">
        <v>59</v>
      </c>
      <c r="F3807" s="82" t="s">
        <v>370</v>
      </c>
      <c r="G3807" s="82" t="s">
        <v>370</v>
      </c>
      <c r="H3807">
        <v>35.008190155029297</v>
      </c>
      <c r="I3807">
        <v>100</v>
      </c>
      <c r="J3807">
        <v>35.008190155029297</v>
      </c>
      <c r="K3807" s="92"/>
      <c r="L3807">
        <v>0</v>
      </c>
      <c r="M3807" s="92"/>
      <c r="N3807" s="92"/>
      <c r="O3807" s="92"/>
      <c r="P3807">
        <v>16299.6474609375</v>
      </c>
      <c r="Q3807" s="92"/>
      <c r="R3807" s="92"/>
      <c r="S3807">
        <v>-1</v>
      </c>
      <c r="T3807">
        <v>0</v>
      </c>
      <c r="U3807" s="82" t="s">
        <v>160</v>
      </c>
      <c r="V3807" s="92"/>
      <c r="W3807">
        <v>307511.9375</v>
      </c>
      <c r="X3807" s="92"/>
      <c r="Y3807">
        <v>0</v>
      </c>
      <c r="Z3807">
        <v>11776.544921875</v>
      </c>
      <c r="AA3807">
        <v>11776.544921875</v>
      </c>
      <c r="AB3807">
        <v>0</v>
      </c>
      <c r="AC3807">
        <v>-1</v>
      </c>
      <c r="AD3807">
        <v>0</v>
      </c>
      <c r="AE3807">
        <v>0</v>
      </c>
      <c r="AF3807">
        <v>0</v>
      </c>
      <c r="AG3807">
        <v>0</v>
      </c>
      <c r="AH3807">
        <v>8784</v>
      </c>
      <c r="AI3807">
        <v>0.3500819206237793</v>
      </c>
      <c r="AJ3807">
        <v>38.296218872070313</v>
      </c>
      <c r="AK3807">
        <v>-10385.03515625</v>
      </c>
      <c r="AL3807">
        <v>-33.771160125732422</v>
      </c>
      <c r="AM3807">
        <v>22161.580078125</v>
      </c>
      <c r="AN3807">
        <v>72.067375183105469</v>
      </c>
      <c r="AO3807" s="92"/>
      <c r="AP3807" s="82" t="s">
        <v>357</v>
      </c>
      <c r="AQ3807" s="82" t="s">
        <v>326</v>
      </c>
      <c r="AR3807" s="82"/>
      <c r="AS3807">
        <v>0</v>
      </c>
      <c r="AT3807">
        <v>0</v>
      </c>
      <c r="AU3807">
        <v>2036</v>
      </c>
      <c r="AY3807">
        <v>0</v>
      </c>
      <c r="AZ3807">
        <v>0</v>
      </c>
      <c r="BA3807" s="82" t="s">
        <v>398</v>
      </c>
      <c r="BB3807">
        <v>15397</v>
      </c>
      <c r="BC3807">
        <v>100</v>
      </c>
      <c r="BD3807" s="92"/>
      <c r="BE3807" s="92"/>
      <c r="BF3807">
        <v>307511.9375</v>
      </c>
      <c r="BG3807">
        <v>0</v>
      </c>
      <c r="BH3807">
        <v>0</v>
      </c>
      <c r="BI3807" s="92"/>
      <c r="BJ3807" s="92"/>
      <c r="BK3807" s="92"/>
      <c r="BL3807">
        <v>0</v>
      </c>
    </row>
    <row r="3808" spans="1:64" x14ac:dyDescent="0.25">
      <c r="A3808" s="82" t="s">
        <v>297</v>
      </c>
      <c r="B3808" s="82" t="s">
        <v>397</v>
      </c>
      <c r="C3808" s="82" t="s">
        <v>110</v>
      </c>
      <c r="D3808" s="82" t="s">
        <v>309</v>
      </c>
      <c r="E3808" s="82" t="s">
        <v>310</v>
      </c>
      <c r="F3808" s="82" t="s">
        <v>370</v>
      </c>
      <c r="G3808" s="82" t="s">
        <v>370</v>
      </c>
      <c r="H3808">
        <v>35.008190155029297</v>
      </c>
      <c r="I3808">
        <v>100</v>
      </c>
      <c r="J3808">
        <v>35.008190155029297</v>
      </c>
      <c r="K3808" s="92"/>
      <c r="L3808">
        <v>0</v>
      </c>
      <c r="M3808" s="92"/>
      <c r="N3808" s="92"/>
      <c r="O3808" s="92"/>
      <c r="P3808">
        <v>16299.6474609375</v>
      </c>
      <c r="Q3808" s="92"/>
      <c r="R3808" s="92"/>
      <c r="S3808">
        <v>-1</v>
      </c>
      <c r="T3808">
        <v>0</v>
      </c>
      <c r="U3808" s="82" t="s">
        <v>160</v>
      </c>
      <c r="V3808" s="92"/>
      <c r="W3808">
        <v>307511.9375</v>
      </c>
      <c r="X3808" s="92"/>
      <c r="Y3808">
        <v>0</v>
      </c>
      <c r="Z3808">
        <v>11776.544921875</v>
      </c>
      <c r="AA3808">
        <v>11776.544921875</v>
      </c>
      <c r="AB3808">
        <v>0</v>
      </c>
      <c r="AC3808">
        <v>-1</v>
      </c>
      <c r="AD3808">
        <v>0</v>
      </c>
      <c r="AE3808">
        <v>0</v>
      </c>
      <c r="AF3808">
        <v>0</v>
      </c>
      <c r="AG3808">
        <v>0</v>
      </c>
      <c r="AH3808">
        <v>8784</v>
      </c>
      <c r="AI3808">
        <v>0.3500819206237793</v>
      </c>
      <c r="AJ3808">
        <v>38.296218872070313</v>
      </c>
      <c r="AK3808">
        <v>-10385.03515625</v>
      </c>
      <c r="AL3808">
        <v>-33.771160125732422</v>
      </c>
      <c r="AM3808">
        <v>22161.580078125</v>
      </c>
      <c r="AN3808">
        <v>72.067375183105469</v>
      </c>
      <c r="AO3808" s="92"/>
      <c r="AP3808" s="82" t="s">
        <v>357</v>
      </c>
      <c r="AQ3808" s="82" t="s">
        <v>326</v>
      </c>
      <c r="AR3808" s="82"/>
      <c r="AS3808">
        <v>0</v>
      </c>
      <c r="AT3808">
        <v>0</v>
      </c>
      <c r="AU3808">
        <v>2036</v>
      </c>
      <c r="AY3808">
        <v>0</v>
      </c>
      <c r="AZ3808">
        <v>0</v>
      </c>
      <c r="BA3808" s="82" t="s">
        <v>398</v>
      </c>
      <c r="BB3808">
        <v>15398</v>
      </c>
      <c r="BC3808">
        <v>100</v>
      </c>
      <c r="BD3808" s="92"/>
      <c r="BE3808" s="92"/>
      <c r="BF3808">
        <v>307511.9375</v>
      </c>
      <c r="BG3808">
        <v>0</v>
      </c>
      <c r="BH3808">
        <v>0</v>
      </c>
      <c r="BI3808" s="92"/>
      <c r="BJ3808" s="92"/>
      <c r="BK3808" s="92"/>
      <c r="BL3808">
        <v>0</v>
      </c>
    </row>
    <row r="3809" spans="1:64" x14ac:dyDescent="0.25">
      <c r="A3809" s="82" t="s">
        <v>297</v>
      </c>
      <c r="B3809" s="82" t="s">
        <v>397</v>
      </c>
      <c r="C3809" s="82" t="s">
        <v>110</v>
      </c>
      <c r="D3809" s="82" t="s">
        <v>298</v>
      </c>
      <c r="E3809" s="82" t="s">
        <v>55</v>
      </c>
      <c r="F3809" s="82" t="s">
        <v>371</v>
      </c>
      <c r="G3809" s="82" t="s">
        <v>371</v>
      </c>
      <c r="H3809">
        <v>35.008190155029297</v>
      </c>
      <c r="I3809">
        <v>100</v>
      </c>
      <c r="J3809">
        <v>35.008190155029297</v>
      </c>
      <c r="K3809" s="92"/>
      <c r="L3809">
        <v>0</v>
      </c>
      <c r="M3809" s="92"/>
      <c r="N3809" s="92"/>
      <c r="O3809" s="92"/>
      <c r="P3809">
        <v>16349.3251953125</v>
      </c>
      <c r="Q3809" s="92"/>
      <c r="R3809" s="92"/>
      <c r="S3809">
        <v>-1</v>
      </c>
      <c r="T3809">
        <v>0</v>
      </c>
      <c r="U3809" s="82" t="s">
        <v>160</v>
      </c>
      <c r="V3809" s="92"/>
      <c r="W3809">
        <v>307511.9375</v>
      </c>
      <c r="X3809" s="92"/>
      <c r="Y3809">
        <v>0</v>
      </c>
      <c r="Z3809">
        <v>11776.544921875</v>
      </c>
      <c r="AA3809">
        <v>11776.544921875</v>
      </c>
      <c r="AB3809">
        <v>0</v>
      </c>
      <c r="AC3809">
        <v>-1</v>
      </c>
      <c r="AD3809">
        <v>0</v>
      </c>
      <c r="AE3809">
        <v>0</v>
      </c>
      <c r="AF3809">
        <v>0</v>
      </c>
      <c r="AG3809">
        <v>0</v>
      </c>
      <c r="AH3809">
        <v>8784</v>
      </c>
      <c r="AI3809">
        <v>0.3500819206237793</v>
      </c>
      <c r="AJ3809">
        <v>38.296218872070313</v>
      </c>
      <c r="AK3809">
        <v>-10385.03515625</v>
      </c>
      <c r="AL3809">
        <v>-33.771160125732422</v>
      </c>
      <c r="AM3809">
        <v>22161.580078125</v>
      </c>
      <c r="AN3809">
        <v>72.067375183105469</v>
      </c>
      <c r="AO3809" s="92"/>
      <c r="AP3809" s="82" t="s">
        <v>372</v>
      </c>
      <c r="AQ3809" s="82" t="s">
        <v>326</v>
      </c>
      <c r="AR3809" s="82"/>
      <c r="AS3809">
        <v>0</v>
      </c>
      <c r="AT3809">
        <v>0</v>
      </c>
      <c r="AU3809">
        <v>2036</v>
      </c>
      <c r="AY3809">
        <v>0</v>
      </c>
      <c r="AZ3809">
        <v>0</v>
      </c>
      <c r="BA3809" s="82" t="s">
        <v>398</v>
      </c>
      <c r="BB3809">
        <v>15399</v>
      </c>
      <c r="BC3809">
        <v>100</v>
      </c>
      <c r="BD3809" s="92"/>
      <c r="BE3809" s="92"/>
      <c r="BF3809">
        <v>307511.9375</v>
      </c>
      <c r="BG3809">
        <v>0</v>
      </c>
      <c r="BH3809">
        <v>0</v>
      </c>
      <c r="BI3809" s="92"/>
      <c r="BJ3809" s="92"/>
      <c r="BK3809" s="92"/>
      <c r="BL3809">
        <v>0</v>
      </c>
    </row>
    <row r="3810" spans="1:64" x14ac:dyDescent="0.25">
      <c r="A3810" s="82" t="s">
        <v>297</v>
      </c>
      <c r="B3810" s="82" t="s">
        <v>397</v>
      </c>
      <c r="C3810" s="82" t="s">
        <v>110</v>
      </c>
      <c r="D3810" s="82" t="s">
        <v>303</v>
      </c>
      <c r="E3810" s="82" t="s">
        <v>304</v>
      </c>
      <c r="F3810" s="82" t="s">
        <v>371</v>
      </c>
      <c r="G3810" s="82" t="s">
        <v>371</v>
      </c>
      <c r="H3810">
        <v>35.008190155029297</v>
      </c>
      <c r="I3810">
        <v>100</v>
      </c>
      <c r="J3810">
        <v>35.008190155029297</v>
      </c>
      <c r="K3810" s="92"/>
      <c r="L3810">
        <v>0</v>
      </c>
      <c r="M3810" s="92"/>
      <c r="N3810" s="92"/>
      <c r="O3810" s="92"/>
      <c r="P3810">
        <v>16349.3251953125</v>
      </c>
      <c r="Q3810" s="92"/>
      <c r="R3810" s="92"/>
      <c r="S3810">
        <v>-1</v>
      </c>
      <c r="T3810">
        <v>0</v>
      </c>
      <c r="U3810" s="82" t="s">
        <v>160</v>
      </c>
      <c r="V3810" s="92"/>
      <c r="W3810">
        <v>307511.9375</v>
      </c>
      <c r="X3810" s="92"/>
      <c r="Y3810">
        <v>0</v>
      </c>
      <c r="Z3810">
        <v>11776.544921875</v>
      </c>
      <c r="AA3810">
        <v>11776.544921875</v>
      </c>
      <c r="AB3810">
        <v>0</v>
      </c>
      <c r="AC3810">
        <v>-1</v>
      </c>
      <c r="AD3810">
        <v>0</v>
      </c>
      <c r="AE3810">
        <v>0</v>
      </c>
      <c r="AF3810">
        <v>0</v>
      </c>
      <c r="AG3810">
        <v>0</v>
      </c>
      <c r="AH3810">
        <v>8784</v>
      </c>
      <c r="AI3810">
        <v>0.3500819206237793</v>
      </c>
      <c r="AJ3810">
        <v>38.296218872070313</v>
      </c>
      <c r="AK3810">
        <v>-10385.03515625</v>
      </c>
      <c r="AL3810">
        <v>-33.771160125732422</v>
      </c>
      <c r="AM3810">
        <v>22161.580078125</v>
      </c>
      <c r="AN3810">
        <v>72.067375183105469</v>
      </c>
      <c r="AO3810" s="92"/>
      <c r="AP3810" s="82" t="s">
        <v>372</v>
      </c>
      <c r="AQ3810" s="82" t="s">
        <v>326</v>
      </c>
      <c r="AR3810" s="82"/>
      <c r="AS3810">
        <v>0</v>
      </c>
      <c r="AT3810">
        <v>0</v>
      </c>
      <c r="AU3810">
        <v>2036</v>
      </c>
      <c r="AY3810">
        <v>0</v>
      </c>
      <c r="AZ3810">
        <v>0</v>
      </c>
      <c r="BA3810" s="82" t="s">
        <v>398</v>
      </c>
      <c r="BB3810">
        <v>15400</v>
      </c>
      <c r="BC3810">
        <v>100</v>
      </c>
      <c r="BD3810" s="92"/>
      <c r="BE3810" s="92"/>
      <c r="BF3810">
        <v>307511.9375</v>
      </c>
      <c r="BG3810">
        <v>0</v>
      </c>
      <c r="BH3810">
        <v>0</v>
      </c>
      <c r="BI3810" s="92"/>
      <c r="BJ3810" s="92"/>
      <c r="BK3810" s="92"/>
      <c r="BL3810">
        <v>0</v>
      </c>
    </row>
    <row r="3811" spans="1:64" x14ac:dyDescent="0.25">
      <c r="A3811" s="82" t="s">
        <v>297</v>
      </c>
      <c r="B3811" s="82" t="s">
        <v>397</v>
      </c>
      <c r="C3811" s="82" t="s">
        <v>110</v>
      </c>
      <c r="D3811" s="82" t="s">
        <v>305</v>
      </c>
      <c r="E3811" s="82" t="s">
        <v>58</v>
      </c>
      <c r="F3811" s="82" t="s">
        <v>371</v>
      </c>
      <c r="G3811" s="82" t="s">
        <v>371</v>
      </c>
      <c r="H3811">
        <v>35.008190155029297</v>
      </c>
      <c r="I3811">
        <v>100</v>
      </c>
      <c r="J3811">
        <v>35.008190155029297</v>
      </c>
      <c r="K3811" s="92"/>
      <c r="L3811">
        <v>0</v>
      </c>
      <c r="M3811" s="92"/>
      <c r="N3811" s="92"/>
      <c r="O3811" s="92"/>
      <c r="P3811">
        <v>16349.3251953125</v>
      </c>
      <c r="Q3811" s="92"/>
      <c r="R3811" s="92"/>
      <c r="S3811">
        <v>-1</v>
      </c>
      <c r="T3811">
        <v>0</v>
      </c>
      <c r="U3811" s="82" t="s">
        <v>160</v>
      </c>
      <c r="V3811" s="92"/>
      <c r="W3811">
        <v>307511.9375</v>
      </c>
      <c r="X3811" s="92"/>
      <c r="Y3811">
        <v>0</v>
      </c>
      <c r="Z3811">
        <v>11776.544921875</v>
      </c>
      <c r="AA3811">
        <v>11776.544921875</v>
      </c>
      <c r="AB3811">
        <v>0</v>
      </c>
      <c r="AC3811">
        <v>-1</v>
      </c>
      <c r="AD3811">
        <v>0</v>
      </c>
      <c r="AE3811">
        <v>0</v>
      </c>
      <c r="AF3811">
        <v>0</v>
      </c>
      <c r="AG3811">
        <v>0</v>
      </c>
      <c r="AH3811">
        <v>8784</v>
      </c>
      <c r="AI3811">
        <v>0.3500819206237793</v>
      </c>
      <c r="AJ3811">
        <v>38.296218872070313</v>
      </c>
      <c r="AK3811">
        <v>-10385.03515625</v>
      </c>
      <c r="AL3811">
        <v>-33.771160125732422</v>
      </c>
      <c r="AM3811">
        <v>22161.580078125</v>
      </c>
      <c r="AN3811">
        <v>72.067375183105469</v>
      </c>
      <c r="AO3811" s="92"/>
      <c r="AP3811" s="82" t="s">
        <v>372</v>
      </c>
      <c r="AQ3811" s="82" t="s">
        <v>326</v>
      </c>
      <c r="AR3811" s="82"/>
      <c r="AS3811">
        <v>0</v>
      </c>
      <c r="AT3811">
        <v>0</v>
      </c>
      <c r="AU3811">
        <v>2036</v>
      </c>
      <c r="AY3811">
        <v>0</v>
      </c>
      <c r="AZ3811">
        <v>0</v>
      </c>
      <c r="BA3811" s="82" t="s">
        <v>398</v>
      </c>
      <c r="BB3811">
        <v>15401</v>
      </c>
      <c r="BC3811">
        <v>100</v>
      </c>
      <c r="BD3811" s="92"/>
      <c r="BE3811" s="92"/>
      <c r="BF3811">
        <v>307511.9375</v>
      </c>
      <c r="BG3811">
        <v>0</v>
      </c>
      <c r="BH3811">
        <v>0</v>
      </c>
      <c r="BI3811" s="92"/>
      <c r="BJ3811" s="92"/>
      <c r="BK3811" s="92"/>
      <c r="BL3811">
        <v>0</v>
      </c>
    </row>
    <row r="3812" spans="1:64" x14ac:dyDescent="0.25">
      <c r="A3812" s="82" t="s">
        <v>297</v>
      </c>
      <c r="B3812" s="82" t="s">
        <v>397</v>
      </c>
      <c r="C3812" s="82" t="s">
        <v>110</v>
      </c>
      <c r="D3812" s="82" t="s">
        <v>306</v>
      </c>
      <c r="E3812" s="82" t="s">
        <v>59</v>
      </c>
      <c r="F3812" s="82" t="s">
        <v>371</v>
      </c>
      <c r="G3812" s="82" t="s">
        <v>371</v>
      </c>
      <c r="H3812">
        <v>35.008190155029297</v>
      </c>
      <c r="I3812">
        <v>100</v>
      </c>
      <c r="J3812">
        <v>35.008190155029297</v>
      </c>
      <c r="K3812" s="92"/>
      <c r="L3812">
        <v>0</v>
      </c>
      <c r="M3812" s="92"/>
      <c r="N3812" s="92"/>
      <c r="O3812" s="92"/>
      <c r="P3812">
        <v>16349.3251953125</v>
      </c>
      <c r="Q3812" s="92"/>
      <c r="R3812" s="92"/>
      <c r="S3812">
        <v>-1</v>
      </c>
      <c r="T3812">
        <v>0</v>
      </c>
      <c r="U3812" s="82" t="s">
        <v>160</v>
      </c>
      <c r="V3812" s="92"/>
      <c r="W3812">
        <v>307511.9375</v>
      </c>
      <c r="X3812" s="92"/>
      <c r="Y3812">
        <v>0</v>
      </c>
      <c r="Z3812">
        <v>11776.544921875</v>
      </c>
      <c r="AA3812">
        <v>11776.544921875</v>
      </c>
      <c r="AB3812">
        <v>0</v>
      </c>
      <c r="AC3812">
        <v>-1</v>
      </c>
      <c r="AD3812">
        <v>0</v>
      </c>
      <c r="AE3812">
        <v>0</v>
      </c>
      <c r="AF3812">
        <v>0</v>
      </c>
      <c r="AG3812">
        <v>0</v>
      </c>
      <c r="AH3812">
        <v>8784</v>
      </c>
      <c r="AI3812">
        <v>0.3500819206237793</v>
      </c>
      <c r="AJ3812">
        <v>38.296218872070313</v>
      </c>
      <c r="AK3812">
        <v>-10385.03515625</v>
      </c>
      <c r="AL3812">
        <v>-33.771160125732422</v>
      </c>
      <c r="AM3812">
        <v>22161.580078125</v>
      </c>
      <c r="AN3812">
        <v>72.067375183105469</v>
      </c>
      <c r="AO3812" s="92"/>
      <c r="AP3812" s="82" t="s">
        <v>372</v>
      </c>
      <c r="AQ3812" s="82" t="s">
        <v>326</v>
      </c>
      <c r="AR3812" s="82"/>
      <c r="AS3812">
        <v>0</v>
      </c>
      <c r="AT3812">
        <v>0</v>
      </c>
      <c r="AU3812">
        <v>2036</v>
      </c>
      <c r="AY3812">
        <v>0</v>
      </c>
      <c r="AZ3812">
        <v>0</v>
      </c>
      <c r="BA3812" s="82" t="s">
        <v>398</v>
      </c>
      <c r="BB3812">
        <v>15402</v>
      </c>
      <c r="BC3812">
        <v>100</v>
      </c>
      <c r="BD3812" s="92"/>
      <c r="BE3812" s="92"/>
      <c r="BF3812">
        <v>307511.9375</v>
      </c>
      <c r="BG3812">
        <v>0</v>
      </c>
      <c r="BH3812">
        <v>0</v>
      </c>
      <c r="BI3812" s="92"/>
      <c r="BJ3812" s="92"/>
      <c r="BK3812" s="92"/>
      <c r="BL3812">
        <v>0</v>
      </c>
    </row>
    <row r="3813" spans="1:64" x14ac:dyDescent="0.25">
      <c r="A3813" s="82" t="s">
        <v>297</v>
      </c>
      <c r="B3813" s="82" t="s">
        <v>397</v>
      </c>
      <c r="C3813" s="82" t="s">
        <v>110</v>
      </c>
      <c r="D3813" s="82" t="s">
        <v>309</v>
      </c>
      <c r="E3813" s="82" t="s">
        <v>310</v>
      </c>
      <c r="F3813" s="82" t="s">
        <v>371</v>
      </c>
      <c r="G3813" s="82" t="s">
        <v>371</v>
      </c>
      <c r="H3813">
        <v>35.008190155029297</v>
      </c>
      <c r="I3813">
        <v>100</v>
      </c>
      <c r="J3813">
        <v>35.008190155029297</v>
      </c>
      <c r="K3813" s="92"/>
      <c r="L3813">
        <v>0</v>
      </c>
      <c r="M3813" s="92"/>
      <c r="N3813" s="92"/>
      <c r="O3813" s="92"/>
      <c r="P3813">
        <v>16349.3251953125</v>
      </c>
      <c r="Q3813" s="92"/>
      <c r="R3813" s="92"/>
      <c r="S3813">
        <v>-1</v>
      </c>
      <c r="T3813">
        <v>0</v>
      </c>
      <c r="U3813" s="82" t="s">
        <v>160</v>
      </c>
      <c r="V3813" s="92"/>
      <c r="W3813">
        <v>307511.9375</v>
      </c>
      <c r="X3813" s="92"/>
      <c r="Y3813">
        <v>0</v>
      </c>
      <c r="Z3813">
        <v>11776.544921875</v>
      </c>
      <c r="AA3813">
        <v>11776.544921875</v>
      </c>
      <c r="AB3813">
        <v>0</v>
      </c>
      <c r="AC3813">
        <v>-1</v>
      </c>
      <c r="AD3813">
        <v>0</v>
      </c>
      <c r="AE3813">
        <v>0</v>
      </c>
      <c r="AF3813">
        <v>0</v>
      </c>
      <c r="AG3813">
        <v>0</v>
      </c>
      <c r="AH3813">
        <v>8784</v>
      </c>
      <c r="AI3813">
        <v>0.3500819206237793</v>
      </c>
      <c r="AJ3813">
        <v>38.296218872070313</v>
      </c>
      <c r="AK3813">
        <v>-10385.03515625</v>
      </c>
      <c r="AL3813">
        <v>-33.771160125732422</v>
      </c>
      <c r="AM3813">
        <v>22161.580078125</v>
      </c>
      <c r="AN3813">
        <v>72.067375183105469</v>
      </c>
      <c r="AO3813" s="92"/>
      <c r="AP3813" s="82" t="s">
        <v>372</v>
      </c>
      <c r="AQ3813" s="82" t="s">
        <v>326</v>
      </c>
      <c r="AR3813" s="82"/>
      <c r="AS3813">
        <v>0</v>
      </c>
      <c r="AT3813">
        <v>0</v>
      </c>
      <c r="AU3813">
        <v>2036</v>
      </c>
      <c r="AY3813">
        <v>0</v>
      </c>
      <c r="AZ3813">
        <v>0</v>
      </c>
      <c r="BA3813" s="82" t="s">
        <v>398</v>
      </c>
      <c r="BB3813">
        <v>15403</v>
      </c>
      <c r="BC3813">
        <v>100</v>
      </c>
      <c r="BD3813" s="92"/>
      <c r="BE3813" s="92"/>
      <c r="BF3813">
        <v>307511.9375</v>
      </c>
      <c r="BG3813">
        <v>0</v>
      </c>
      <c r="BH3813">
        <v>0</v>
      </c>
      <c r="BI3813" s="92"/>
      <c r="BJ3813" s="92"/>
      <c r="BK3813" s="92"/>
      <c r="BL3813">
        <v>0</v>
      </c>
    </row>
    <row r="3814" spans="1:64" x14ac:dyDescent="0.25">
      <c r="A3814" s="82" t="s">
        <v>297</v>
      </c>
      <c r="B3814" s="82" t="s">
        <v>397</v>
      </c>
      <c r="C3814" s="82" t="s">
        <v>110</v>
      </c>
      <c r="D3814" s="82" t="s">
        <v>298</v>
      </c>
      <c r="E3814" s="82" t="s">
        <v>55</v>
      </c>
      <c r="F3814" s="82" t="s">
        <v>373</v>
      </c>
      <c r="G3814" s="82" t="s">
        <v>373</v>
      </c>
      <c r="H3814">
        <v>35.008190155029297</v>
      </c>
      <c r="I3814">
        <v>100</v>
      </c>
      <c r="J3814">
        <v>35.008190155029297</v>
      </c>
      <c r="K3814" s="92"/>
      <c r="L3814">
        <v>0</v>
      </c>
      <c r="M3814" s="92"/>
      <c r="N3814" s="92"/>
      <c r="O3814" s="92"/>
      <c r="P3814">
        <v>16410.041015625</v>
      </c>
      <c r="Q3814" s="92"/>
      <c r="R3814" s="92"/>
      <c r="S3814">
        <v>-1</v>
      </c>
      <c r="T3814">
        <v>0</v>
      </c>
      <c r="U3814" s="82" t="s">
        <v>160</v>
      </c>
      <c r="V3814" s="92"/>
      <c r="W3814">
        <v>307511.9375</v>
      </c>
      <c r="X3814" s="92"/>
      <c r="Y3814">
        <v>0</v>
      </c>
      <c r="Z3814">
        <v>11776.544921875</v>
      </c>
      <c r="AA3814">
        <v>11776.544921875</v>
      </c>
      <c r="AB3814">
        <v>0</v>
      </c>
      <c r="AC3814">
        <v>-1</v>
      </c>
      <c r="AD3814">
        <v>0</v>
      </c>
      <c r="AE3814">
        <v>0</v>
      </c>
      <c r="AF3814">
        <v>0</v>
      </c>
      <c r="AG3814">
        <v>0</v>
      </c>
      <c r="AH3814">
        <v>8784</v>
      </c>
      <c r="AI3814">
        <v>0.3500819206237793</v>
      </c>
      <c r="AJ3814">
        <v>38.296218872070313</v>
      </c>
      <c r="AK3814">
        <v>-10385.03515625</v>
      </c>
      <c r="AL3814">
        <v>-33.771160125732422</v>
      </c>
      <c r="AM3814">
        <v>22161.580078125</v>
      </c>
      <c r="AN3814">
        <v>72.067375183105469</v>
      </c>
      <c r="AO3814" s="92"/>
      <c r="AP3814" s="82" t="s">
        <v>374</v>
      </c>
      <c r="AQ3814" s="82" t="s">
        <v>326</v>
      </c>
      <c r="AR3814" s="82"/>
      <c r="AS3814">
        <v>0</v>
      </c>
      <c r="AT3814">
        <v>0</v>
      </c>
      <c r="AU3814">
        <v>2036</v>
      </c>
      <c r="AY3814">
        <v>0</v>
      </c>
      <c r="AZ3814">
        <v>0</v>
      </c>
      <c r="BA3814" s="82" t="s">
        <v>398</v>
      </c>
      <c r="BB3814">
        <v>15404</v>
      </c>
      <c r="BC3814">
        <v>100</v>
      </c>
      <c r="BD3814" s="92"/>
      <c r="BE3814" s="92"/>
      <c r="BF3814">
        <v>307511.9375</v>
      </c>
      <c r="BG3814">
        <v>0</v>
      </c>
      <c r="BH3814">
        <v>0</v>
      </c>
      <c r="BI3814" s="92"/>
      <c r="BJ3814" s="92"/>
      <c r="BK3814" s="92"/>
      <c r="BL3814">
        <v>0</v>
      </c>
    </row>
    <row r="3815" spans="1:64" x14ac:dyDescent="0.25">
      <c r="A3815" s="82" t="s">
        <v>297</v>
      </c>
      <c r="B3815" s="82" t="s">
        <v>397</v>
      </c>
      <c r="C3815" s="82" t="s">
        <v>110</v>
      </c>
      <c r="D3815" s="82" t="s">
        <v>309</v>
      </c>
      <c r="E3815" s="82" t="s">
        <v>310</v>
      </c>
      <c r="F3815" s="82" t="s">
        <v>373</v>
      </c>
      <c r="G3815" s="82" t="s">
        <v>373</v>
      </c>
      <c r="H3815">
        <v>35.008190155029297</v>
      </c>
      <c r="I3815">
        <v>100</v>
      </c>
      <c r="J3815">
        <v>35.008190155029297</v>
      </c>
      <c r="K3815" s="92"/>
      <c r="L3815">
        <v>0</v>
      </c>
      <c r="M3815" s="92"/>
      <c r="N3815" s="92"/>
      <c r="O3815" s="92"/>
      <c r="P3815">
        <v>16410.041015625</v>
      </c>
      <c r="Q3815" s="92"/>
      <c r="R3815" s="92"/>
      <c r="S3815">
        <v>-1</v>
      </c>
      <c r="T3815">
        <v>0</v>
      </c>
      <c r="U3815" s="82" t="s">
        <v>160</v>
      </c>
      <c r="V3815" s="92"/>
      <c r="W3815">
        <v>307511.9375</v>
      </c>
      <c r="X3815" s="92"/>
      <c r="Y3815">
        <v>0</v>
      </c>
      <c r="Z3815">
        <v>11776.544921875</v>
      </c>
      <c r="AA3815">
        <v>11776.544921875</v>
      </c>
      <c r="AB3815">
        <v>0</v>
      </c>
      <c r="AC3815">
        <v>-1</v>
      </c>
      <c r="AD3815">
        <v>0</v>
      </c>
      <c r="AE3815">
        <v>0</v>
      </c>
      <c r="AF3815">
        <v>0</v>
      </c>
      <c r="AG3815">
        <v>0</v>
      </c>
      <c r="AH3815">
        <v>8784</v>
      </c>
      <c r="AI3815">
        <v>0.3500819206237793</v>
      </c>
      <c r="AJ3815">
        <v>38.296218872070313</v>
      </c>
      <c r="AK3815">
        <v>-10385.03515625</v>
      </c>
      <c r="AL3815">
        <v>-33.771160125732422</v>
      </c>
      <c r="AM3815">
        <v>22161.580078125</v>
      </c>
      <c r="AN3815">
        <v>72.067375183105469</v>
      </c>
      <c r="AO3815" s="92"/>
      <c r="AP3815" s="82" t="s">
        <v>374</v>
      </c>
      <c r="AQ3815" s="82" t="s">
        <v>326</v>
      </c>
      <c r="AR3815" s="82"/>
      <c r="AS3815">
        <v>0</v>
      </c>
      <c r="AT3815">
        <v>0</v>
      </c>
      <c r="AU3815">
        <v>2036</v>
      </c>
      <c r="AY3815">
        <v>0</v>
      </c>
      <c r="AZ3815">
        <v>0</v>
      </c>
      <c r="BA3815" s="82" t="s">
        <v>398</v>
      </c>
      <c r="BB3815">
        <v>15405</v>
      </c>
      <c r="BC3815">
        <v>100</v>
      </c>
      <c r="BD3815" s="92"/>
      <c r="BE3815" s="92"/>
      <c r="BF3815">
        <v>307511.9375</v>
      </c>
      <c r="BG3815">
        <v>0</v>
      </c>
      <c r="BH3815">
        <v>0</v>
      </c>
      <c r="BI3815" s="92"/>
      <c r="BJ3815" s="92"/>
      <c r="BK3815" s="92"/>
      <c r="BL3815">
        <v>0</v>
      </c>
    </row>
    <row r="3816" spans="1:64" x14ac:dyDescent="0.25">
      <c r="A3816" s="82" t="s">
        <v>297</v>
      </c>
      <c r="B3816" s="82" t="s">
        <v>397</v>
      </c>
      <c r="C3816" s="82" t="s">
        <v>110</v>
      </c>
      <c r="D3816" s="82" t="s">
        <v>298</v>
      </c>
      <c r="E3816" s="82" t="s">
        <v>55</v>
      </c>
      <c r="F3816" s="82" t="s">
        <v>375</v>
      </c>
      <c r="G3816" s="82" t="s">
        <v>375</v>
      </c>
      <c r="H3816">
        <v>35.008190155029297</v>
      </c>
      <c r="I3816">
        <v>100</v>
      </c>
      <c r="J3816">
        <v>35.008190155029297</v>
      </c>
      <c r="K3816" s="92"/>
      <c r="L3816">
        <v>0</v>
      </c>
      <c r="M3816" s="92"/>
      <c r="N3816" s="92"/>
      <c r="O3816" s="92"/>
      <c r="P3816">
        <v>16492.8359375</v>
      </c>
      <c r="Q3816" s="92"/>
      <c r="R3816" s="92"/>
      <c r="S3816">
        <v>-1</v>
      </c>
      <c r="T3816">
        <v>0</v>
      </c>
      <c r="U3816" s="82" t="s">
        <v>160</v>
      </c>
      <c r="V3816" s="92"/>
      <c r="W3816">
        <v>307511.9375</v>
      </c>
      <c r="X3816" s="92"/>
      <c r="Y3816">
        <v>0</v>
      </c>
      <c r="Z3816">
        <v>11776.544921875</v>
      </c>
      <c r="AA3816">
        <v>11776.544921875</v>
      </c>
      <c r="AB3816">
        <v>0</v>
      </c>
      <c r="AC3816">
        <v>-1</v>
      </c>
      <c r="AD3816">
        <v>0</v>
      </c>
      <c r="AE3816">
        <v>0</v>
      </c>
      <c r="AF3816">
        <v>0</v>
      </c>
      <c r="AG3816">
        <v>0</v>
      </c>
      <c r="AH3816">
        <v>8784</v>
      </c>
      <c r="AI3816">
        <v>0.3500819206237793</v>
      </c>
      <c r="AJ3816">
        <v>38.296218872070313</v>
      </c>
      <c r="AK3816">
        <v>-10385.03515625</v>
      </c>
      <c r="AL3816">
        <v>-33.771160125732422</v>
      </c>
      <c r="AM3816">
        <v>22161.580078125</v>
      </c>
      <c r="AN3816">
        <v>72.067375183105469</v>
      </c>
      <c r="AO3816" s="92"/>
      <c r="AP3816" s="82" t="s">
        <v>359</v>
      </c>
      <c r="AQ3816" s="82" t="s">
        <v>326</v>
      </c>
      <c r="AR3816" s="82"/>
      <c r="AS3816">
        <v>0</v>
      </c>
      <c r="AT3816">
        <v>0</v>
      </c>
      <c r="AU3816">
        <v>2036</v>
      </c>
      <c r="AY3816">
        <v>0</v>
      </c>
      <c r="AZ3816">
        <v>0</v>
      </c>
      <c r="BA3816" s="82" t="s">
        <v>398</v>
      </c>
      <c r="BB3816">
        <v>15406</v>
      </c>
      <c r="BC3816">
        <v>100</v>
      </c>
      <c r="BD3816" s="92"/>
      <c r="BE3816" s="92"/>
      <c r="BF3816">
        <v>307511.9375</v>
      </c>
      <c r="BG3816">
        <v>0</v>
      </c>
      <c r="BH3816">
        <v>0</v>
      </c>
      <c r="BI3816" s="92"/>
      <c r="BJ3816" s="92"/>
      <c r="BK3816" s="92"/>
      <c r="BL3816">
        <v>0</v>
      </c>
    </row>
    <row r="3817" spans="1:64" x14ac:dyDescent="0.25">
      <c r="A3817" s="82" t="s">
        <v>297</v>
      </c>
      <c r="B3817" s="82" t="s">
        <v>397</v>
      </c>
      <c r="C3817" s="82" t="s">
        <v>110</v>
      </c>
      <c r="D3817" s="82" t="s">
        <v>309</v>
      </c>
      <c r="E3817" s="82" t="s">
        <v>310</v>
      </c>
      <c r="F3817" s="82" t="s">
        <v>375</v>
      </c>
      <c r="G3817" s="82" t="s">
        <v>375</v>
      </c>
      <c r="H3817">
        <v>35.008190155029297</v>
      </c>
      <c r="I3817">
        <v>100</v>
      </c>
      <c r="J3817">
        <v>35.008190155029297</v>
      </c>
      <c r="K3817" s="92"/>
      <c r="L3817">
        <v>0</v>
      </c>
      <c r="M3817" s="92"/>
      <c r="N3817" s="92"/>
      <c r="O3817" s="92"/>
      <c r="P3817">
        <v>16492.8359375</v>
      </c>
      <c r="Q3817" s="92"/>
      <c r="R3817" s="92"/>
      <c r="S3817">
        <v>-1</v>
      </c>
      <c r="T3817">
        <v>0</v>
      </c>
      <c r="U3817" s="82" t="s">
        <v>160</v>
      </c>
      <c r="V3817" s="92"/>
      <c r="W3817">
        <v>307511.9375</v>
      </c>
      <c r="X3817" s="92"/>
      <c r="Y3817">
        <v>0</v>
      </c>
      <c r="Z3817">
        <v>11776.544921875</v>
      </c>
      <c r="AA3817">
        <v>11776.544921875</v>
      </c>
      <c r="AB3817">
        <v>0</v>
      </c>
      <c r="AC3817">
        <v>-1</v>
      </c>
      <c r="AD3817">
        <v>0</v>
      </c>
      <c r="AE3817">
        <v>0</v>
      </c>
      <c r="AF3817">
        <v>0</v>
      </c>
      <c r="AG3817">
        <v>0</v>
      </c>
      <c r="AH3817">
        <v>8784</v>
      </c>
      <c r="AI3817">
        <v>0.3500819206237793</v>
      </c>
      <c r="AJ3817">
        <v>38.296218872070313</v>
      </c>
      <c r="AK3817">
        <v>-10385.03515625</v>
      </c>
      <c r="AL3817">
        <v>-33.771160125732422</v>
      </c>
      <c r="AM3817">
        <v>22161.580078125</v>
      </c>
      <c r="AN3817">
        <v>72.067375183105469</v>
      </c>
      <c r="AO3817" s="92"/>
      <c r="AP3817" s="82" t="s">
        <v>359</v>
      </c>
      <c r="AQ3817" s="82" t="s">
        <v>326</v>
      </c>
      <c r="AR3817" s="82"/>
      <c r="AS3817">
        <v>0</v>
      </c>
      <c r="AT3817">
        <v>0</v>
      </c>
      <c r="AU3817">
        <v>2036</v>
      </c>
      <c r="AY3817">
        <v>0</v>
      </c>
      <c r="AZ3817">
        <v>0</v>
      </c>
      <c r="BA3817" s="82" t="s">
        <v>398</v>
      </c>
      <c r="BB3817">
        <v>15407</v>
      </c>
      <c r="BC3817">
        <v>100</v>
      </c>
      <c r="BD3817" s="92"/>
      <c r="BE3817" s="92"/>
      <c r="BF3817">
        <v>307511.9375</v>
      </c>
      <c r="BG3817">
        <v>0</v>
      </c>
      <c r="BH3817">
        <v>0</v>
      </c>
      <c r="BI3817" s="92"/>
      <c r="BJ3817" s="92"/>
      <c r="BK3817" s="92"/>
      <c r="BL3817">
        <v>0</v>
      </c>
    </row>
    <row r="3818" spans="1:64" x14ac:dyDescent="0.25">
      <c r="A3818" s="82" t="s">
        <v>297</v>
      </c>
      <c r="B3818" s="82" t="s">
        <v>397</v>
      </c>
      <c r="C3818" s="82" t="s">
        <v>110</v>
      </c>
      <c r="D3818" s="82" t="s">
        <v>303</v>
      </c>
      <c r="E3818" s="82" t="s">
        <v>304</v>
      </c>
      <c r="F3818" s="82" t="s">
        <v>376</v>
      </c>
      <c r="G3818" s="82" t="s">
        <v>376</v>
      </c>
      <c r="H3818">
        <v>0</v>
      </c>
      <c r="I3818">
        <v>0</v>
      </c>
      <c r="J3818">
        <v>0</v>
      </c>
      <c r="K3818" s="92"/>
      <c r="L3818">
        <v>0</v>
      </c>
      <c r="M3818" s="92"/>
      <c r="N3818" s="92"/>
      <c r="O3818" s="92"/>
      <c r="P3818">
        <v>0</v>
      </c>
      <c r="Q3818" s="92"/>
      <c r="R3818" s="92"/>
      <c r="S3818">
        <v>-1</v>
      </c>
      <c r="T3818">
        <v>0</v>
      </c>
      <c r="U3818" s="82" t="s">
        <v>160</v>
      </c>
      <c r="V3818" s="92"/>
      <c r="W3818">
        <v>0</v>
      </c>
      <c r="X3818" s="92"/>
      <c r="Y3818">
        <v>0</v>
      </c>
      <c r="Z3818">
        <v>0</v>
      </c>
      <c r="AA3818">
        <v>0</v>
      </c>
      <c r="AB3818">
        <v>0</v>
      </c>
      <c r="AC3818">
        <v>-1</v>
      </c>
      <c r="AD3818">
        <v>0</v>
      </c>
      <c r="AE3818">
        <v>0</v>
      </c>
      <c r="AF3818">
        <v>0</v>
      </c>
      <c r="AG3818">
        <v>0</v>
      </c>
      <c r="AH3818">
        <v>0</v>
      </c>
      <c r="AK3818">
        <v>0</v>
      </c>
      <c r="AM3818">
        <v>0</v>
      </c>
      <c r="AO3818" s="92"/>
      <c r="AP3818" s="82" t="s">
        <v>363</v>
      </c>
      <c r="AQ3818" s="82" t="s">
        <v>326</v>
      </c>
      <c r="AR3818" s="82"/>
      <c r="AS3818">
        <v>0</v>
      </c>
      <c r="AT3818">
        <v>0</v>
      </c>
      <c r="AU3818">
        <v>2036</v>
      </c>
      <c r="AY3818">
        <v>0</v>
      </c>
      <c r="AZ3818">
        <v>0</v>
      </c>
      <c r="BA3818" s="82" t="s">
        <v>398</v>
      </c>
      <c r="BB3818">
        <v>15408</v>
      </c>
      <c r="BC3818">
        <v>0</v>
      </c>
      <c r="BD3818" s="92"/>
      <c r="BE3818" s="92"/>
      <c r="BF3818">
        <v>0</v>
      </c>
      <c r="BG3818">
        <v>0</v>
      </c>
      <c r="BH3818">
        <v>0</v>
      </c>
      <c r="BI3818" s="92"/>
      <c r="BJ3818" s="92"/>
      <c r="BK3818" s="92"/>
      <c r="BL3818">
        <v>0</v>
      </c>
    </row>
    <row r="3819" spans="1:64" x14ac:dyDescent="0.25">
      <c r="A3819" s="82" t="s">
        <v>297</v>
      </c>
      <c r="B3819" s="82" t="s">
        <v>397</v>
      </c>
      <c r="C3819" s="82" t="s">
        <v>110</v>
      </c>
      <c r="D3819" s="82" t="s">
        <v>307</v>
      </c>
      <c r="E3819" s="82" t="s">
        <v>60</v>
      </c>
      <c r="F3819" s="82" t="s">
        <v>377</v>
      </c>
      <c r="G3819" s="82" t="s">
        <v>377</v>
      </c>
      <c r="H3819">
        <v>100</v>
      </c>
      <c r="I3819">
        <v>100</v>
      </c>
      <c r="J3819">
        <v>-1.8438146114349365</v>
      </c>
      <c r="K3819" s="92"/>
      <c r="L3819">
        <v>86.816764831542969</v>
      </c>
      <c r="M3819" s="92"/>
      <c r="N3819" s="92"/>
      <c r="O3819" s="92"/>
      <c r="P3819">
        <v>14914.205078125</v>
      </c>
      <c r="Q3819" s="92"/>
      <c r="R3819" s="92"/>
      <c r="S3819">
        <v>-1</v>
      </c>
      <c r="T3819">
        <v>0</v>
      </c>
      <c r="U3819" s="82" t="s">
        <v>378</v>
      </c>
      <c r="V3819" s="92"/>
      <c r="W3819">
        <v>-16196.0673828125</v>
      </c>
      <c r="X3819" s="92"/>
      <c r="Y3819">
        <v>0</v>
      </c>
      <c r="Z3819">
        <v>4032.54296875</v>
      </c>
      <c r="AA3819">
        <v>4032.54296875</v>
      </c>
      <c r="AB3819">
        <v>0</v>
      </c>
      <c r="AC3819">
        <v>-1</v>
      </c>
      <c r="AD3819">
        <v>0</v>
      </c>
      <c r="AE3819">
        <v>0</v>
      </c>
      <c r="AF3819">
        <v>0</v>
      </c>
      <c r="AG3819">
        <v>805</v>
      </c>
      <c r="AH3819">
        <v>4584</v>
      </c>
      <c r="AI3819">
        <v>-1.8438147380948067E-2</v>
      </c>
      <c r="AK3819">
        <v>0</v>
      </c>
      <c r="AM3819">
        <v>1076.1884765625</v>
      </c>
      <c r="AO3819" s="92"/>
      <c r="AP3819" s="82" t="s">
        <v>347</v>
      </c>
      <c r="AQ3819" s="82" t="s">
        <v>379</v>
      </c>
      <c r="AR3819" s="82"/>
      <c r="AS3819">
        <v>0</v>
      </c>
      <c r="AT3819">
        <v>0</v>
      </c>
      <c r="AU3819">
        <v>2036</v>
      </c>
      <c r="AY3819">
        <v>0</v>
      </c>
      <c r="AZ3819">
        <v>0</v>
      </c>
      <c r="BA3819" s="82" t="s">
        <v>398</v>
      </c>
      <c r="BB3819">
        <v>15409</v>
      </c>
      <c r="BC3819">
        <v>100</v>
      </c>
      <c r="BD3819" s="92"/>
      <c r="BE3819" s="92"/>
      <c r="BF3819">
        <v>81577.46875</v>
      </c>
      <c r="BG3819">
        <v>83107.5078125</v>
      </c>
      <c r="BH3819">
        <v>4074.855712890625</v>
      </c>
      <c r="BI3819" s="92"/>
      <c r="BJ3819" s="92"/>
      <c r="BK3819" s="92"/>
      <c r="BL3819">
        <v>0</v>
      </c>
    </row>
    <row r="3820" spans="1:64" x14ac:dyDescent="0.25">
      <c r="A3820" s="82" t="s">
        <v>297</v>
      </c>
      <c r="B3820" s="82" t="s">
        <v>397</v>
      </c>
      <c r="C3820" s="82" t="s">
        <v>110</v>
      </c>
      <c r="D3820" s="82" t="s">
        <v>311</v>
      </c>
      <c r="E3820" s="82" t="s">
        <v>312</v>
      </c>
      <c r="F3820" s="82" t="s">
        <v>377</v>
      </c>
      <c r="G3820" s="82" t="s">
        <v>377</v>
      </c>
      <c r="H3820">
        <v>50</v>
      </c>
      <c r="I3820">
        <v>50</v>
      </c>
      <c r="J3820">
        <v>-0.92190730571746826</v>
      </c>
      <c r="K3820" s="92"/>
      <c r="L3820">
        <v>43.408382415771484</v>
      </c>
      <c r="M3820" s="92"/>
      <c r="N3820" s="92"/>
      <c r="O3820" s="92"/>
      <c r="P3820">
        <v>7457.1025390625</v>
      </c>
      <c r="Q3820" s="92"/>
      <c r="R3820" s="92"/>
      <c r="S3820">
        <v>-1</v>
      </c>
      <c r="T3820">
        <v>0</v>
      </c>
      <c r="U3820" s="82" t="s">
        <v>378</v>
      </c>
      <c r="V3820" s="92"/>
      <c r="W3820">
        <v>-8098.03369140625</v>
      </c>
      <c r="X3820" s="92"/>
      <c r="Y3820">
        <v>0</v>
      </c>
      <c r="Z3820">
        <v>2016.271484375</v>
      </c>
      <c r="AA3820">
        <v>2016.271484375</v>
      </c>
      <c r="AB3820">
        <v>0</v>
      </c>
      <c r="AC3820">
        <v>-1</v>
      </c>
      <c r="AD3820">
        <v>0</v>
      </c>
      <c r="AE3820">
        <v>0</v>
      </c>
      <c r="AF3820">
        <v>0</v>
      </c>
      <c r="AG3820">
        <v>805</v>
      </c>
      <c r="AH3820">
        <v>4584</v>
      </c>
      <c r="AI3820">
        <v>-1.8438147380948067E-2</v>
      </c>
      <c r="AK3820">
        <v>0</v>
      </c>
      <c r="AM3820">
        <v>538.09423828125</v>
      </c>
      <c r="AO3820" s="92"/>
      <c r="AP3820" s="82" t="s">
        <v>347</v>
      </c>
      <c r="AQ3820" s="82" t="s">
        <v>379</v>
      </c>
      <c r="AR3820" s="82"/>
      <c r="AS3820">
        <v>0</v>
      </c>
      <c r="AT3820">
        <v>0</v>
      </c>
      <c r="AU3820">
        <v>2036</v>
      </c>
      <c r="AY3820">
        <v>0</v>
      </c>
      <c r="AZ3820">
        <v>0</v>
      </c>
      <c r="BA3820" s="82" t="s">
        <v>398</v>
      </c>
      <c r="BB3820">
        <v>15410</v>
      </c>
      <c r="BC3820">
        <v>50</v>
      </c>
      <c r="BD3820" s="92"/>
      <c r="BE3820" s="92"/>
      <c r="BF3820">
        <v>40788.734375</v>
      </c>
      <c r="BG3820">
        <v>41553.75390625</v>
      </c>
      <c r="BH3820">
        <v>2037.4278564453125</v>
      </c>
      <c r="BI3820" s="92"/>
      <c r="BJ3820" s="92"/>
      <c r="BK3820" s="92"/>
      <c r="BL3820">
        <v>0</v>
      </c>
    </row>
    <row r="3821" spans="1:64" x14ac:dyDescent="0.25">
      <c r="A3821" s="82" t="s">
        <v>297</v>
      </c>
      <c r="B3821" s="82" t="s">
        <v>397</v>
      </c>
      <c r="C3821" s="82" t="s">
        <v>110</v>
      </c>
      <c r="D3821" s="82" t="s">
        <v>306</v>
      </c>
      <c r="E3821" s="82" t="s">
        <v>59</v>
      </c>
      <c r="F3821" s="82" t="s">
        <v>380</v>
      </c>
      <c r="G3821" s="82" t="s">
        <v>380</v>
      </c>
      <c r="H3821">
        <v>200</v>
      </c>
      <c r="I3821">
        <v>200</v>
      </c>
      <c r="J3821">
        <v>-3.6860702037811279</v>
      </c>
      <c r="K3821" s="92"/>
      <c r="L3821">
        <v>173.44978332519531</v>
      </c>
      <c r="M3821" s="92"/>
      <c r="N3821" s="92"/>
      <c r="O3821" s="92"/>
      <c r="P3821">
        <v>29221.244140625</v>
      </c>
      <c r="Q3821" s="92"/>
      <c r="R3821" s="92"/>
      <c r="S3821">
        <v>-1</v>
      </c>
      <c r="T3821">
        <v>0</v>
      </c>
      <c r="U3821" s="82" t="s">
        <v>378</v>
      </c>
      <c r="V3821" s="92"/>
      <c r="W3821">
        <v>-32378.44140625</v>
      </c>
      <c r="X3821" s="92"/>
      <c r="Y3821">
        <v>0</v>
      </c>
      <c r="Z3821">
        <v>8063.08154296875</v>
      </c>
      <c r="AA3821">
        <v>8063.08154296875</v>
      </c>
      <c r="AB3821">
        <v>0</v>
      </c>
      <c r="AC3821">
        <v>-1</v>
      </c>
      <c r="AD3821">
        <v>0</v>
      </c>
      <c r="AE3821">
        <v>0</v>
      </c>
      <c r="AF3821">
        <v>0</v>
      </c>
      <c r="AG3821">
        <v>805</v>
      </c>
      <c r="AH3821">
        <v>4584</v>
      </c>
      <c r="AI3821">
        <v>-1.8430352210998535E-2</v>
      </c>
      <c r="AK3821">
        <v>0</v>
      </c>
      <c r="AM3821">
        <v>2154.414794921875</v>
      </c>
      <c r="AO3821" s="92"/>
      <c r="AP3821" s="82" t="s">
        <v>357</v>
      </c>
      <c r="AQ3821" s="82" t="s">
        <v>381</v>
      </c>
      <c r="AR3821" s="82"/>
      <c r="AS3821">
        <v>0</v>
      </c>
      <c r="AT3821">
        <v>0</v>
      </c>
      <c r="AU3821">
        <v>2036</v>
      </c>
      <c r="AY3821">
        <v>0</v>
      </c>
      <c r="AZ3821">
        <v>0</v>
      </c>
      <c r="BA3821" s="82" t="s">
        <v>398</v>
      </c>
      <c r="BB3821">
        <v>15411</v>
      </c>
      <c r="BC3821">
        <v>200</v>
      </c>
      <c r="BD3821" s="92"/>
      <c r="BE3821" s="92"/>
      <c r="BF3821">
        <v>163098.859375</v>
      </c>
      <c r="BG3821">
        <v>166155.703125</v>
      </c>
      <c r="BH3821">
        <v>8144.14013671875</v>
      </c>
      <c r="BI3821" s="92"/>
      <c r="BJ3821" s="92"/>
      <c r="BK3821" s="92"/>
      <c r="BL3821">
        <v>0</v>
      </c>
    </row>
    <row r="3822" spans="1:64" x14ac:dyDescent="0.25">
      <c r="A3822" s="82" t="s">
        <v>297</v>
      </c>
      <c r="B3822" s="82" t="s">
        <v>397</v>
      </c>
      <c r="C3822" s="82" t="s">
        <v>110</v>
      </c>
      <c r="D3822" s="82" t="s">
        <v>305</v>
      </c>
      <c r="E3822" s="82" t="s">
        <v>58</v>
      </c>
      <c r="F3822" s="82" t="s">
        <v>382</v>
      </c>
      <c r="G3822" s="82" t="s">
        <v>382</v>
      </c>
      <c r="H3822">
        <v>50</v>
      </c>
      <c r="I3822">
        <v>50</v>
      </c>
      <c r="J3822">
        <v>-0.92120975255966187</v>
      </c>
      <c r="K3822" s="92"/>
      <c r="L3822">
        <v>43.320056915283203</v>
      </c>
      <c r="M3822" s="92"/>
      <c r="N3822" s="92"/>
      <c r="O3822" s="92"/>
      <c r="P3822">
        <v>7338.42919921875</v>
      </c>
      <c r="Q3822" s="92"/>
      <c r="R3822" s="92"/>
      <c r="S3822">
        <v>-1</v>
      </c>
      <c r="T3822">
        <v>0</v>
      </c>
      <c r="U3822" s="82" t="s">
        <v>378</v>
      </c>
      <c r="V3822" s="92"/>
      <c r="W3822">
        <v>-8091.90625</v>
      </c>
      <c r="X3822" s="92"/>
      <c r="Y3822">
        <v>0</v>
      </c>
      <c r="Z3822">
        <v>2015.4715576171875</v>
      </c>
      <c r="AA3822">
        <v>2015.4715576171875</v>
      </c>
      <c r="AB3822">
        <v>0</v>
      </c>
      <c r="AC3822">
        <v>-1</v>
      </c>
      <c r="AD3822">
        <v>0</v>
      </c>
      <c r="AE3822">
        <v>0</v>
      </c>
      <c r="AF3822">
        <v>0</v>
      </c>
      <c r="AG3822">
        <v>805</v>
      </c>
      <c r="AH3822">
        <v>4588</v>
      </c>
      <c r="AI3822">
        <v>-1.8424194306135178E-2</v>
      </c>
      <c r="AK3822">
        <v>0</v>
      </c>
      <c r="AM3822">
        <v>539.05010986328125</v>
      </c>
      <c r="AO3822" s="92"/>
      <c r="AP3822" s="82" t="s">
        <v>359</v>
      </c>
      <c r="AQ3822" s="82" t="s">
        <v>383</v>
      </c>
      <c r="AR3822" s="82"/>
      <c r="AS3822">
        <v>0</v>
      </c>
      <c r="AT3822">
        <v>0</v>
      </c>
      <c r="AU3822">
        <v>2036</v>
      </c>
      <c r="AY3822">
        <v>0</v>
      </c>
      <c r="AZ3822">
        <v>0</v>
      </c>
      <c r="BA3822" s="82" t="s">
        <v>398</v>
      </c>
      <c r="BB3822">
        <v>15412</v>
      </c>
      <c r="BC3822">
        <v>50</v>
      </c>
      <c r="BD3822" s="92"/>
      <c r="BE3822" s="92"/>
      <c r="BF3822">
        <v>40764.35546875</v>
      </c>
      <c r="BG3822">
        <v>41527.82421875</v>
      </c>
      <c r="BH3822">
        <v>2035.0078125</v>
      </c>
      <c r="BI3822" s="92"/>
      <c r="BJ3822" s="92"/>
      <c r="BK3822" s="92"/>
      <c r="BL3822">
        <v>0</v>
      </c>
    </row>
    <row r="3823" spans="1:64" x14ac:dyDescent="0.25">
      <c r="A3823" s="82" t="s">
        <v>297</v>
      </c>
      <c r="B3823" s="82" t="s">
        <v>397</v>
      </c>
      <c r="C3823" s="82" t="s">
        <v>110</v>
      </c>
      <c r="D3823" s="82" t="s">
        <v>307</v>
      </c>
      <c r="E3823" s="82" t="s">
        <v>60</v>
      </c>
      <c r="F3823" s="82" t="s">
        <v>382</v>
      </c>
      <c r="G3823" s="82" t="s">
        <v>382</v>
      </c>
      <c r="H3823">
        <v>50</v>
      </c>
      <c r="I3823">
        <v>50</v>
      </c>
      <c r="J3823">
        <v>-0.92120975255966187</v>
      </c>
      <c r="K3823" s="92"/>
      <c r="L3823">
        <v>43.320056915283203</v>
      </c>
      <c r="M3823" s="92"/>
      <c r="N3823" s="92"/>
      <c r="O3823" s="92"/>
      <c r="P3823">
        <v>7338.42919921875</v>
      </c>
      <c r="Q3823" s="92"/>
      <c r="R3823" s="92"/>
      <c r="S3823">
        <v>-1</v>
      </c>
      <c r="T3823">
        <v>0</v>
      </c>
      <c r="U3823" s="82" t="s">
        <v>378</v>
      </c>
      <c r="V3823" s="92"/>
      <c r="W3823">
        <v>-8091.90625</v>
      </c>
      <c r="X3823" s="92"/>
      <c r="Y3823">
        <v>0</v>
      </c>
      <c r="Z3823">
        <v>2015.4715576171875</v>
      </c>
      <c r="AA3823">
        <v>2015.4715576171875</v>
      </c>
      <c r="AB3823">
        <v>0</v>
      </c>
      <c r="AC3823">
        <v>-1</v>
      </c>
      <c r="AD3823">
        <v>0</v>
      </c>
      <c r="AE3823">
        <v>0</v>
      </c>
      <c r="AF3823">
        <v>0</v>
      </c>
      <c r="AG3823">
        <v>805</v>
      </c>
      <c r="AH3823">
        <v>4588</v>
      </c>
      <c r="AI3823">
        <v>-1.8424194306135178E-2</v>
      </c>
      <c r="AK3823">
        <v>0</v>
      </c>
      <c r="AM3823">
        <v>539.05010986328125</v>
      </c>
      <c r="AO3823" s="92"/>
      <c r="AP3823" s="82" t="s">
        <v>359</v>
      </c>
      <c r="AQ3823" s="82" t="s">
        <v>383</v>
      </c>
      <c r="AR3823" s="82"/>
      <c r="AS3823">
        <v>0</v>
      </c>
      <c r="AT3823">
        <v>0</v>
      </c>
      <c r="AU3823">
        <v>2036</v>
      </c>
      <c r="AY3823">
        <v>0</v>
      </c>
      <c r="AZ3823">
        <v>0</v>
      </c>
      <c r="BA3823" s="82" t="s">
        <v>398</v>
      </c>
      <c r="BB3823">
        <v>15413</v>
      </c>
      <c r="BC3823">
        <v>50</v>
      </c>
      <c r="BD3823" s="92"/>
      <c r="BE3823" s="92"/>
      <c r="BF3823">
        <v>40764.35546875</v>
      </c>
      <c r="BG3823">
        <v>41527.82421875</v>
      </c>
      <c r="BH3823">
        <v>2035.0078125</v>
      </c>
      <c r="BI3823" s="92"/>
      <c r="BJ3823" s="92"/>
      <c r="BK3823" s="92"/>
      <c r="BL3823">
        <v>0</v>
      </c>
    </row>
    <row r="3824" spans="1:64" x14ac:dyDescent="0.25">
      <c r="A3824" s="82" t="s">
        <v>297</v>
      </c>
      <c r="B3824" s="82" t="s">
        <v>397</v>
      </c>
      <c r="C3824" s="82" t="s">
        <v>110</v>
      </c>
      <c r="D3824" s="82" t="s">
        <v>308</v>
      </c>
      <c r="E3824" s="82" t="s">
        <v>61</v>
      </c>
      <c r="F3824" s="82" t="s">
        <v>382</v>
      </c>
      <c r="G3824" s="82" t="s">
        <v>382</v>
      </c>
      <c r="H3824">
        <v>50</v>
      </c>
      <c r="I3824">
        <v>50</v>
      </c>
      <c r="J3824">
        <v>-0.92120975255966187</v>
      </c>
      <c r="K3824" s="92"/>
      <c r="L3824">
        <v>43.320056915283203</v>
      </c>
      <c r="M3824" s="92"/>
      <c r="N3824" s="92"/>
      <c r="O3824" s="92"/>
      <c r="P3824">
        <v>7338.42919921875</v>
      </c>
      <c r="Q3824" s="92"/>
      <c r="R3824" s="92"/>
      <c r="S3824">
        <v>-1</v>
      </c>
      <c r="T3824">
        <v>0</v>
      </c>
      <c r="U3824" s="82" t="s">
        <v>378</v>
      </c>
      <c r="V3824" s="92"/>
      <c r="W3824">
        <v>-8091.90625</v>
      </c>
      <c r="X3824" s="92"/>
      <c r="Y3824">
        <v>0</v>
      </c>
      <c r="Z3824">
        <v>2015.4715576171875</v>
      </c>
      <c r="AA3824">
        <v>2015.4715576171875</v>
      </c>
      <c r="AB3824">
        <v>0</v>
      </c>
      <c r="AC3824">
        <v>-1</v>
      </c>
      <c r="AD3824">
        <v>0</v>
      </c>
      <c r="AE3824">
        <v>0</v>
      </c>
      <c r="AF3824">
        <v>0</v>
      </c>
      <c r="AG3824">
        <v>805</v>
      </c>
      <c r="AH3824">
        <v>4588</v>
      </c>
      <c r="AI3824">
        <v>-1.8424194306135178E-2</v>
      </c>
      <c r="AK3824">
        <v>0</v>
      </c>
      <c r="AM3824">
        <v>539.05010986328125</v>
      </c>
      <c r="AO3824" s="92"/>
      <c r="AP3824" s="82" t="s">
        <v>359</v>
      </c>
      <c r="AQ3824" s="82" t="s">
        <v>383</v>
      </c>
      <c r="AR3824" s="82"/>
      <c r="AS3824">
        <v>0</v>
      </c>
      <c r="AT3824">
        <v>0</v>
      </c>
      <c r="AU3824">
        <v>2036</v>
      </c>
      <c r="AY3824">
        <v>0</v>
      </c>
      <c r="AZ3824">
        <v>0</v>
      </c>
      <c r="BA3824" s="82" t="s">
        <v>398</v>
      </c>
      <c r="BB3824">
        <v>15414</v>
      </c>
      <c r="BC3824">
        <v>50</v>
      </c>
      <c r="BD3824" s="92"/>
      <c r="BE3824" s="92"/>
      <c r="BF3824">
        <v>40764.35546875</v>
      </c>
      <c r="BG3824">
        <v>41527.82421875</v>
      </c>
      <c r="BH3824">
        <v>2035.0078125</v>
      </c>
      <c r="BI3824" s="92"/>
      <c r="BJ3824" s="92"/>
      <c r="BK3824" s="92"/>
      <c r="BL3824">
        <v>0</v>
      </c>
    </row>
    <row r="3825" spans="1:64" x14ac:dyDescent="0.25">
      <c r="A3825" s="82" t="s">
        <v>297</v>
      </c>
      <c r="B3825" s="82" t="s">
        <v>397</v>
      </c>
      <c r="C3825" s="82" t="s">
        <v>110</v>
      </c>
      <c r="D3825" s="82" t="s">
        <v>313</v>
      </c>
      <c r="E3825" s="82" t="s">
        <v>314</v>
      </c>
      <c r="F3825" s="82" t="s">
        <v>382</v>
      </c>
      <c r="G3825" s="82" t="s">
        <v>382</v>
      </c>
      <c r="H3825">
        <v>50</v>
      </c>
      <c r="I3825">
        <v>50</v>
      </c>
      <c r="J3825">
        <v>-0.92120975255966187</v>
      </c>
      <c r="K3825" s="92"/>
      <c r="L3825">
        <v>43.320056915283203</v>
      </c>
      <c r="M3825" s="92"/>
      <c r="N3825" s="92"/>
      <c r="O3825" s="92"/>
      <c r="P3825">
        <v>7338.42919921875</v>
      </c>
      <c r="Q3825" s="92"/>
      <c r="R3825" s="92"/>
      <c r="S3825">
        <v>-1</v>
      </c>
      <c r="T3825">
        <v>0</v>
      </c>
      <c r="U3825" s="82" t="s">
        <v>378</v>
      </c>
      <c r="V3825" s="92"/>
      <c r="W3825">
        <v>-8091.90625</v>
      </c>
      <c r="X3825" s="92"/>
      <c r="Y3825">
        <v>0</v>
      </c>
      <c r="Z3825">
        <v>2015.4715576171875</v>
      </c>
      <c r="AA3825">
        <v>2015.4715576171875</v>
      </c>
      <c r="AB3825">
        <v>0</v>
      </c>
      <c r="AC3825">
        <v>-1</v>
      </c>
      <c r="AD3825">
        <v>0</v>
      </c>
      <c r="AE3825">
        <v>0</v>
      </c>
      <c r="AF3825">
        <v>0</v>
      </c>
      <c r="AG3825">
        <v>805</v>
      </c>
      <c r="AH3825">
        <v>4588</v>
      </c>
      <c r="AI3825">
        <v>-1.8424194306135178E-2</v>
      </c>
      <c r="AK3825">
        <v>0</v>
      </c>
      <c r="AM3825">
        <v>539.05010986328125</v>
      </c>
      <c r="AO3825" s="92"/>
      <c r="AP3825" s="82" t="s">
        <v>359</v>
      </c>
      <c r="AQ3825" s="82" t="s">
        <v>383</v>
      </c>
      <c r="AR3825" s="82"/>
      <c r="AS3825">
        <v>0</v>
      </c>
      <c r="AT3825">
        <v>0</v>
      </c>
      <c r="AU3825">
        <v>2036</v>
      </c>
      <c r="AY3825">
        <v>0</v>
      </c>
      <c r="AZ3825">
        <v>0</v>
      </c>
      <c r="BA3825" s="82" t="s">
        <v>398</v>
      </c>
      <c r="BB3825">
        <v>15415</v>
      </c>
      <c r="BC3825">
        <v>50</v>
      </c>
      <c r="BD3825" s="92"/>
      <c r="BE3825" s="92"/>
      <c r="BF3825">
        <v>40764.35546875</v>
      </c>
      <c r="BG3825">
        <v>41527.82421875</v>
      </c>
      <c r="BH3825">
        <v>2035.0078125</v>
      </c>
      <c r="BI3825" s="92"/>
      <c r="BJ3825" s="92"/>
      <c r="BK3825" s="92"/>
      <c r="BL3825">
        <v>0</v>
      </c>
    </row>
    <row r="3826" spans="1:64" x14ac:dyDescent="0.25">
      <c r="A3826" s="82" t="s">
        <v>297</v>
      </c>
      <c r="B3826" s="82" t="s">
        <v>397</v>
      </c>
      <c r="C3826" s="82" t="s">
        <v>110</v>
      </c>
      <c r="D3826" s="82" t="s">
        <v>306</v>
      </c>
      <c r="E3826" s="82" t="s">
        <v>59</v>
      </c>
      <c r="F3826" s="82" t="s">
        <v>384</v>
      </c>
      <c r="G3826" s="82" t="s">
        <v>384</v>
      </c>
      <c r="H3826">
        <v>32.684444427490234</v>
      </c>
      <c r="I3826">
        <v>32.684444427490234</v>
      </c>
      <c r="J3826">
        <v>32.684444427490234</v>
      </c>
      <c r="K3826" s="92"/>
      <c r="L3826">
        <v>0</v>
      </c>
      <c r="M3826" s="92"/>
      <c r="N3826" s="92"/>
      <c r="O3826" s="92"/>
      <c r="P3826">
        <v>25346.421875</v>
      </c>
      <c r="Q3826" s="92"/>
      <c r="R3826" s="92"/>
      <c r="S3826">
        <v>-1</v>
      </c>
      <c r="T3826">
        <v>0</v>
      </c>
      <c r="U3826" s="82" t="s">
        <v>324</v>
      </c>
      <c r="V3826" s="92"/>
      <c r="W3826">
        <v>287100.15625</v>
      </c>
      <c r="X3826" s="92"/>
      <c r="Y3826">
        <v>0</v>
      </c>
      <c r="Z3826">
        <v>10633.1142578125</v>
      </c>
      <c r="AA3826">
        <v>10633.1142578125</v>
      </c>
      <c r="AB3826">
        <v>0</v>
      </c>
      <c r="AC3826">
        <v>-1</v>
      </c>
      <c r="AD3826">
        <v>0</v>
      </c>
      <c r="AE3826">
        <v>0</v>
      </c>
      <c r="AF3826">
        <v>0</v>
      </c>
      <c r="AG3826">
        <v>762</v>
      </c>
      <c r="AH3826">
        <v>4748</v>
      </c>
      <c r="AI3826">
        <v>1</v>
      </c>
      <c r="AJ3826">
        <v>37.0362548828125</v>
      </c>
      <c r="AK3826">
        <v>0</v>
      </c>
      <c r="AL3826">
        <v>0</v>
      </c>
      <c r="AM3826">
        <v>10633.1142578125</v>
      </c>
      <c r="AN3826">
        <v>37.0362548828125</v>
      </c>
      <c r="AO3826" s="92"/>
      <c r="AP3826" s="82" t="s">
        <v>351</v>
      </c>
      <c r="AQ3826" s="82" t="s">
        <v>326</v>
      </c>
      <c r="AR3826" s="82"/>
      <c r="AS3826">
        <v>0</v>
      </c>
      <c r="AT3826">
        <v>0</v>
      </c>
      <c r="AU3826">
        <v>2036</v>
      </c>
      <c r="AY3826">
        <v>0</v>
      </c>
      <c r="AZ3826">
        <v>0</v>
      </c>
      <c r="BA3826" s="82" t="s">
        <v>398</v>
      </c>
      <c r="BB3826">
        <v>15416</v>
      </c>
      <c r="BC3826">
        <v>200</v>
      </c>
      <c r="BD3826" s="92"/>
      <c r="BE3826" s="92"/>
      <c r="BF3826">
        <v>287100.15625</v>
      </c>
      <c r="BG3826">
        <v>0</v>
      </c>
      <c r="BH3826">
        <v>0</v>
      </c>
      <c r="BI3826" s="92"/>
      <c r="BJ3826" s="92"/>
      <c r="BK3826" s="92"/>
      <c r="BL3826">
        <v>0</v>
      </c>
    </row>
    <row r="3827" spans="1:64" x14ac:dyDescent="0.25">
      <c r="A3827" s="82" t="s">
        <v>297</v>
      </c>
      <c r="B3827" s="82" t="s">
        <v>397</v>
      </c>
      <c r="C3827" s="82" t="s">
        <v>110</v>
      </c>
      <c r="D3827" s="82" t="s">
        <v>311</v>
      </c>
      <c r="E3827" s="82" t="s">
        <v>312</v>
      </c>
      <c r="F3827" s="82" t="s">
        <v>384</v>
      </c>
      <c r="G3827" s="82" t="s">
        <v>384</v>
      </c>
      <c r="H3827">
        <v>49.026664733886719</v>
      </c>
      <c r="I3827">
        <v>49.026664733886719</v>
      </c>
      <c r="J3827">
        <v>49.026664733886719</v>
      </c>
      <c r="K3827" s="92"/>
      <c r="L3827">
        <v>0</v>
      </c>
      <c r="M3827" s="92"/>
      <c r="N3827" s="92"/>
      <c r="O3827" s="92"/>
      <c r="P3827">
        <v>38019.6328125</v>
      </c>
      <c r="Q3827" s="92"/>
      <c r="R3827" s="92"/>
      <c r="S3827">
        <v>-1</v>
      </c>
      <c r="T3827">
        <v>0</v>
      </c>
      <c r="U3827" s="82" t="s">
        <v>324</v>
      </c>
      <c r="V3827" s="92"/>
      <c r="W3827">
        <v>430650.25</v>
      </c>
      <c r="X3827" s="92"/>
      <c r="Y3827">
        <v>0</v>
      </c>
      <c r="Z3827">
        <v>15949.671875</v>
      </c>
      <c r="AA3827">
        <v>15949.671875</v>
      </c>
      <c r="AB3827">
        <v>0</v>
      </c>
      <c r="AC3827">
        <v>-1</v>
      </c>
      <c r="AD3827">
        <v>0</v>
      </c>
      <c r="AE3827">
        <v>0</v>
      </c>
      <c r="AF3827">
        <v>0</v>
      </c>
      <c r="AG3827">
        <v>762</v>
      </c>
      <c r="AH3827">
        <v>4748</v>
      </c>
      <c r="AI3827">
        <v>1</v>
      </c>
      <c r="AJ3827">
        <v>37.0362548828125</v>
      </c>
      <c r="AK3827">
        <v>0</v>
      </c>
      <c r="AL3827">
        <v>0</v>
      </c>
      <c r="AM3827">
        <v>15949.671875</v>
      </c>
      <c r="AN3827">
        <v>37.0362548828125</v>
      </c>
      <c r="AO3827" s="92"/>
      <c r="AP3827" s="82" t="s">
        <v>351</v>
      </c>
      <c r="AQ3827" s="82" t="s">
        <v>326</v>
      </c>
      <c r="AR3827" s="82"/>
      <c r="AS3827">
        <v>0</v>
      </c>
      <c r="AT3827">
        <v>0</v>
      </c>
      <c r="AU3827">
        <v>2036</v>
      </c>
      <c r="AY3827">
        <v>0</v>
      </c>
      <c r="AZ3827">
        <v>0</v>
      </c>
      <c r="BA3827" s="82" t="s">
        <v>398</v>
      </c>
      <c r="BB3827">
        <v>15417</v>
      </c>
      <c r="BC3827">
        <v>300</v>
      </c>
      <c r="BD3827" s="92"/>
      <c r="BE3827" s="92"/>
      <c r="BF3827">
        <v>430650.25</v>
      </c>
      <c r="BG3827">
        <v>0</v>
      </c>
      <c r="BH3827">
        <v>0</v>
      </c>
      <c r="BI3827" s="92"/>
      <c r="BJ3827" s="92"/>
      <c r="BK3827" s="92"/>
      <c r="BL3827">
        <v>0</v>
      </c>
    </row>
    <row r="3828" spans="1:64" x14ac:dyDescent="0.25">
      <c r="A3828" s="82" t="s">
        <v>297</v>
      </c>
      <c r="B3828" s="82" t="s">
        <v>397</v>
      </c>
      <c r="C3828" s="82" t="s">
        <v>110</v>
      </c>
      <c r="D3828" s="82" t="s">
        <v>298</v>
      </c>
      <c r="E3828" s="82" t="s">
        <v>55</v>
      </c>
      <c r="F3828" s="82" t="s">
        <v>385</v>
      </c>
      <c r="G3828" s="82" t="s">
        <v>385</v>
      </c>
      <c r="H3828">
        <v>22.859842300415039</v>
      </c>
      <c r="I3828">
        <v>100</v>
      </c>
      <c r="J3828">
        <v>22.859842300415039</v>
      </c>
      <c r="K3828" s="92"/>
      <c r="L3828">
        <v>0</v>
      </c>
      <c r="M3828" s="92"/>
      <c r="N3828" s="92"/>
      <c r="O3828" s="92"/>
      <c r="P3828">
        <v>15278.5048828125</v>
      </c>
      <c r="Q3828" s="92"/>
      <c r="R3828" s="92"/>
      <c r="S3828">
        <v>-1</v>
      </c>
      <c r="T3828">
        <v>0</v>
      </c>
      <c r="U3828" s="82" t="s">
        <v>324</v>
      </c>
      <c r="V3828" s="92"/>
      <c r="W3828">
        <v>200800.859375</v>
      </c>
      <c r="X3828" s="92"/>
      <c r="Y3828">
        <v>0</v>
      </c>
      <c r="Z3828">
        <v>6523.73486328125</v>
      </c>
      <c r="AA3828">
        <v>6523.73486328125</v>
      </c>
      <c r="AB3828">
        <v>0</v>
      </c>
      <c r="AC3828">
        <v>-1</v>
      </c>
      <c r="AD3828">
        <v>0</v>
      </c>
      <c r="AE3828">
        <v>0</v>
      </c>
      <c r="AF3828">
        <v>0</v>
      </c>
      <c r="AG3828">
        <v>366</v>
      </c>
      <c r="AH3828">
        <v>4394</v>
      </c>
      <c r="AI3828">
        <v>0.22859841585159302</v>
      </c>
      <c r="AJ3828">
        <v>32.488582611083984</v>
      </c>
      <c r="AK3828">
        <v>-6781.27734375</v>
      </c>
      <c r="AL3828">
        <v>-33.771160125732422</v>
      </c>
      <c r="AM3828">
        <v>13305.0126953125</v>
      </c>
      <c r="AN3828">
        <v>66.259742736816406</v>
      </c>
      <c r="AO3828" s="92"/>
      <c r="AP3828" s="82" t="s">
        <v>351</v>
      </c>
      <c r="AQ3828" s="82" t="s">
        <v>326</v>
      </c>
      <c r="AR3828" s="82"/>
      <c r="AS3828">
        <v>0</v>
      </c>
      <c r="AT3828">
        <v>0</v>
      </c>
      <c r="AU3828">
        <v>2036</v>
      </c>
      <c r="AY3828">
        <v>0</v>
      </c>
      <c r="AZ3828">
        <v>0</v>
      </c>
      <c r="BA3828" s="82" t="s">
        <v>398</v>
      </c>
      <c r="BB3828">
        <v>15418</v>
      </c>
      <c r="BC3828">
        <v>100</v>
      </c>
      <c r="BD3828" s="92"/>
      <c r="BE3828" s="92"/>
      <c r="BF3828">
        <v>200800.859375</v>
      </c>
      <c r="BG3828">
        <v>0</v>
      </c>
      <c r="BH3828">
        <v>0</v>
      </c>
      <c r="BI3828" s="92"/>
      <c r="BJ3828" s="92"/>
      <c r="BK3828" s="92"/>
      <c r="BL3828">
        <v>0</v>
      </c>
    </row>
    <row r="3829" spans="1:64" x14ac:dyDescent="0.25">
      <c r="A3829" s="82" t="s">
        <v>297</v>
      </c>
      <c r="B3829" s="82" t="s">
        <v>397</v>
      </c>
      <c r="C3829" s="82" t="s">
        <v>110</v>
      </c>
      <c r="D3829" s="82" t="s">
        <v>303</v>
      </c>
      <c r="E3829" s="82" t="s">
        <v>304</v>
      </c>
      <c r="F3829" s="82" t="s">
        <v>385</v>
      </c>
      <c r="G3829" s="82" t="s">
        <v>385</v>
      </c>
      <c r="H3829">
        <v>57.149604797363281</v>
      </c>
      <c r="I3829">
        <v>250</v>
      </c>
      <c r="J3829">
        <v>57.149604797363281</v>
      </c>
      <c r="K3829" s="92"/>
      <c r="L3829">
        <v>0</v>
      </c>
      <c r="M3829" s="92"/>
      <c r="N3829" s="92"/>
      <c r="O3829" s="92"/>
      <c r="P3829">
        <v>38196.26171875</v>
      </c>
      <c r="Q3829" s="92"/>
      <c r="R3829" s="92"/>
      <c r="S3829">
        <v>-1</v>
      </c>
      <c r="T3829">
        <v>0</v>
      </c>
      <c r="U3829" s="82" t="s">
        <v>324</v>
      </c>
      <c r="V3829" s="92"/>
      <c r="W3829">
        <v>502002.125</v>
      </c>
      <c r="X3829" s="92"/>
      <c r="Y3829">
        <v>0</v>
      </c>
      <c r="Z3829">
        <v>16309.337890625</v>
      </c>
      <c r="AA3829">
        <v>16309.337890625</v>
      </c>
      <c r="AB3829">
        <v>0</v>
      </c>
      <c r="AC3829">
        <v>-1</v>
      </c>
      <c r="AD3829">
        <v>0</v>
      </c>
      <c r="AE3829">
        <v>0</v>
      </c>
      <c r="AF3829">
        <v>0</v>
      </c>
      <c r="AG3829">
        <v>366</v>
      </c>
      <c r="AH3829">
        <v>4394</v>
      </c>
      <c r="AI3829">
        <v>0.22859841585159302</v>
      </c>
      <c r="AJ3829">
        <v>32.488582611083984</v>
      </c>
      <c r="AK3829">
        <v>-16953.193359375</v>
      </c>
      <c r="AL3829">
        <v>-33.771160125732422</v>
      </c>
      <c r="AM3829">
        <v>33262.53125</v>
      </c>
      <c r="AN3829">
        <v>66.259742736816406</v>
      </c>
      <c r="AO3829" s="92"/>
      <c r="AP3829" s="82" t="s">
        <v>351</v>
      </c>
      <c r="AQ3829" s="82" t="s">
        <v>326</v>
      </c>
      <c r="AR3829" s="82"/>
      <c r="AS3829">
        <v>0</v>
      </c>
      <c r="AT3829">
        <v>0</v>
      </c>
      <c r="AU3829">
        <v>2036</v>
      </c>
      <c r="AY3829">
        <v>0</v>
      </c>
      <c r="AZ3829">
        <v>0</v>
      </c>
      <c r="BA3829" s="82" t="s">
        <v>398</v>
      </c>
      <c r="BB3829">
        <v>15419</v>
      </c>
      <c r="BC3829">
        <v>250</v>
      </c>
      <c r="BD3829" s="92"/>
      <c r="BE3829" s="92"/>
      <c r="BF3829">
        <v>502002.125</v>
      </c>
      <c r="BG3829">
        <v>0</v>
      </c>
      <c r="BH3829">
        <v>0</v>
      </c>
      <c r="BI3829" s="92"/>
      <c r="BJ3829" s="92"/>
      <c r="BK3829" s="92"/>
      <c r="BL3829">
        <v>0</v>
      </c>
    </row>
    <row r="3830" spans="1:64" x14ac:dyDescent="0.25">
      <c r="A3830" s="82" t="s">
        <v>297</v>
      </c>
      <c r="B3830" s="82" t="s">
        <v>397</v>
      </c>
      <c r="C3830" s="82" t="s">
        <v>110</v>
      </c>
      <c r="D3830" s="82" t="s">
        <v>305</v>
      </c>
      <c r="E3830" s="82" t="s">
        <v>58</v>
      </c>
      <c r="F3830" s="82" t="s">
        <v>385</v>
      </c>
      <c r="G3830" s="82" t="s">
        <v>385</v>
      </c>
      <c r="H3830">
        <v>68.57952880859375</v>
      </c>
      <c r="I3830">
        <v>300</v>
      </c>
      <c r="J3830">
        <v>68.57952880859375</v>
      </c>
      <c r="K3830" s="92"/>
      <c r="L3830">
        <v>0</v>
      </c>
      <c r="M3830" s="92"/>
      <c r="N3830" s="92"/>
      <c r="O3830" s="92"/>
      <c r="P3830">
        <v>45835.515625</v>
      </c>
      <c r="Q3830" s="92"/>
      <c r="R3830" s="92"/>
      <c r="S3830">
        <v>-1</v>
      </c>
      <c r="T3830">
        <v>0</v>
      </c>
      <c r="U3830" s="82" t="s">
        <v>324</v>
      </c>
      <c r="V3830" s="92"/>
      <c r="W3830">
        <v>602402.5625</v>
      </c>
      <c r="X3830" s="92"/>
      <c r="Y3830">
        <v>0</v>
      </c>
      <c r="Z3830">
        <v>19571.205078125</v>
      </c>
      <c r="AA3830">
        <v>19571.205078125</v>
      </c>
      <c r="AB3830">
        <v>0</v>
      </c>
      <c r="AC3830">
        <v>-1</v>
      </c>
      <c r="AD3830">
        <v>0</v>
      </c>
      <c r="AE3830">
        <v>0</v>
      </c>
      <c r="AF3830">
        <v>0</v>
      </c>
      <c r="AG3830">
        <v>366</v>
      </c>
      <c r="AH3830">
        <v>4394</v>
      </c>
      <c r="AI3830">
        <v>0.22859841585159302</v>
      </c>
      <c r="AJ3830">
        <v>32.488582611083984</v>
      </c>
      <c r="AK3830">
        <v>-20343.83203125</v>
      </c>
      <c r="AL3830">
        <v>-33.771160125732422</v>
      </c>
      <c r="AM3830">
        <v>39915.0390625</v>
      </c>
      <c r="AN3830">
        <v>66.259742736816406</v>
      </c>
      <c r="AO3830" s="92"/>
      <c r="AP3830" s="82" t="s">
        <v>351</v>
      </c>
      <c r="AQ3830" s="82" t="s">
        <v>326</v>
      </c>
      <c r="AR3830" s="82"/>
      <c r="AS3830">
        <v>0</v>
      </c>
      <c r="AT3830">
        <v>0</v>
      </c>
      <c r="AU3830">
        <v>2036</v>
      </c>
      <c r="AY3830">
        <v>0</v>
      </c>
      <c r="AZ3830">
        <v>0</v>
      </c>
      <c r="BA3830" s="82" t="s">
        <v>398</v>
      </c>
      <c r="BB3830">
        <v>15420</v>
      </c>
      <c r="BC3830">
        <v>300</v>
      </c>
      <c r="BD3830" s="92"/>
      <c r="BE3830" s="92"/>
      <c r="BF3830">
        <v>602402.5625</v>
      </c>
      <c r="BG3830">
        <v>0</v>
      </c>
      <c r="BH3830">
        <v>0</v>
      </c>
      <c r="BI3830" s="92"/>
      <c r="BJ3830" s="92"/>
      <c r="BK3830" s="92"/>
      <c r="BL3830">
        <v>0</v>
      </c>
    </row>
    <row r="3831" spans="1:64" x14ac:dyDescent="0.25">
      <c r="A3831" s="82" t="s">
        <v>297</v>
      </c>
      <c r="B3831" s="82" t="s">
        <v>397</v>
      </c>
      <c r="C3831" s="82" t="s">
        <v>110</v>
      </c>
      <c r="D3831" s="82" t="s">
        <v>306</v>
      </c>
      <c r="E3831" s="82" t="s">
        <v>59</v>
      </c>
      <c r="F3831" s="82" t="s">
        <v>385</v>
      </c>
      <c r="G3831" s="82" t="s">
        <v>385</v>
      </c>
      <c r="H3831">
        <v>68.57952880859375</v>
      </c>
      <c r="I3831">
        <v>300</v>
      </c>
      <c r="J3831">
        <v>68.57952880859375</v>
      </c>
      <c r="K3831" s="92"/>
      <c r="L3831">
        <v>0</v>
      </c>
      <c r="M3831" s="92"/>
      <c r="N3831" s="92"/>
      <c r="O3831" s="92"/>
      <c r="P3831">
        <v>45835.515625</v>
      </c>
      <c r="Q3831" s="92"/>
      <c r="R3831" s="92"/>
      <c r="S3831">
        <v>-1</v>
      </c>
      <c r="T3831">
        <v>0</v>
      </c>
      <c r="U3831" s="82" t="s">
        <v>324</v>
      </c>
      <c r="V3831" s="92"/>
      <c r="W3831">
        <v>602402.5625</v>
      </c>
      <c r="X3831" s="92"/>
      <c r="Y3831">
        <v>0</v>
      </c>
      <c r="Z3831">
        <v>19571.205078125</v>
      </c>
      <c r="AA3831">
        <v>19571.205078125</v>
      </c>
      <c r="AB3831">
        <v>0</v>
      </c>
      <c r="AC3831">
        <v>-1</v>
      </c>
      <c r="AD3831">
        <v>0</v>
      </c>
      <c r="AE3831">
        <v>0</v>
      </c>
      <c r="AF3831">
        <v>0</v>
      </c>
      <c r="AG3831">
        <v>366</v>
      </c>
      <c r="AH3831">
        <v>4394</v>
      </c>
      <c r="AI3831">
        <v>0.22859841585159302</v>
      </c>
      <c r="AJ3831">
        <v>32.488582611083984</v>
      </c>
      <c r="AK3831">
        <v>-20343.83203125</v>
      </c>
      <c r="AL3831">
        <v>-33.771160125732422</v>
      </c>
      <c r="AM3831">
        <v>39915.0390625</v>
      </c>
      <c r="AN3831">
        <v>66.259742736816406</v>
      </c>
      <c r="AO3831" s="92"/>
      <c r="AP3831" s="82" t="s">
        <v>351</v>
      </c>
      <c r="AQ3831" s="82" t="s">
        <v>326</v>
      </c>
      <c r="AR3831" s="82"/>
      <c r="AS3831">
        <v>0</v>
      </c>
      <c r="AT3831">
        <v>0</v>
      </c>
      <c r="AU3831">
        <v>2036</v>
      </c>
      <c r="AY3831">
        <v>0</v>
      </c>
      <c r="AZ3831">
        <v>0</v>
      </c>
      <c r="BA3831" s="82" t="s">
        <v>398</v>
      </c>
      <c r="BB3831">
        <v>15421</v>
      </c>
      <c r="BC3831">
        <v>300</v>
      </c>
      <c r="BD3831" s="92"/>
      <c r="BE3831" s="92"/>
      <c r="BF3831">
        <v>602402.5625</v>
      </c>
      <c r="BG3831">
        <v>0</v>
      </c>
      <c r="BH3831">
        <v>0</v>
      </c>
      <c r="BI3831" s="92"/>
      <c r="BJ3831" s="92"/>
      <c r="BK3831" s="92"/>
      <c r="BL3831">
        <v>0</v>
      </c>
    </row>
    <row r="3832" spans="1:64" x14ac:dyDescent="0.25">
      <c r="A3832" s="82" t="s">
        <v>297</v>
      </c>
      <c r="B3832" s="82" t="s">
        <v>397</v>
      </c>
      <c r="C3832" s="82" t="s">
        <v>110</v>
      </c>
      <c r="D3832" s="82" t="s">
        <v>307</v>
      </c>
      <c r="E3832" s="82" t="s">
        <v>60</v>
      </c>
      <c r="F3832" s="82" t="s">
        <v>385</v>
      </c>
      <c r="G3832" s="82" t="s">
        <v>385</v>
      </c>
      <c r="H3832">
        <v>22.859842300415039</v>
      </c>
      <c r="I3832">
        <v>100</v>
      </c>
      <c r="J3832">
        <v>22.859842300415039</v>
      </c>
      <c r="K3832" s="92"/>
      <c r="L3832">
        <v>0</v>
      </c>
      <c r="M3832" s="92"/>
      <c r="N3832" s="92"/>
      <c r="O3832" s="92"/>
      <c r="P3832">
        <v>15278.5048828125</v>
      </c>
      <c r="Q3832" s="92"/>
      <c r="R3832" s="92"/>
      <c r="S3832">
        <v>-1</v>
      </c>
      <c r="T3832">
        <v>0</v>
      </c>
      <c r="U3832" s="82" t="s">
        <v>324</v>
      </c>
      <c r="V3832" s="92"/>
      <c r="W3832">
        <v>200800.859375</v>
      </c>
      <c r="X3832" s="92"/>
      <c r="Y3832">
        <v>0</v>
      </c>
      <c r="Z3832">
        <v>6523.73486328125</v>
      </c>
      <c r="AA3832">
        <v>6523.73486328125</v>
      </c>
      <c r="AB3832">
        <v>0</v>
      </c>
      <c r="AC3832">
        <v>-1</v>
      </c>
      <c r="AD3832">
        <v>0</v>
      </c>
      <c r="AE3832">
        <v>0</v>
      </c>
      <c r="AF3832">
        <v>0</v>
      </c>
      <c r="AG3832">
        <v>366</v>
      </c>
      <c r="AH3832">
        <v>4394</v>
      </c>
      <c r="AI3832">
        <v>0.22859841585159302</v>
      </c>
      <c r="AJ3832">
        <v>32.488582611083984</v>
      </c>
      <c r="AK3832">
        <v>-6781.27734375</v>
      </c>
      <c r="AL3832">
        <v>-33.771160125732422</v>
      </c>
      <c r="AM3832">
        <v>13305.0126953125</v>
      </c>
      <c r="AN3832">
        <v>66.259742736816406</v>
      </c>
      <c r="AO3832" s="92"/>
      <c r="AP3832" s="82" t="s">
        <v>351</v>
      </c>
      <c r="AQ3832" s="82" t="s">
        <v>326</v>
      </c>
      <c r="AR3832" s="82"/>
      <c r="AS3832">
        <v>0</v>
      </c>
      <c r="AT3832">
        <v>0</v>
      </c>
      <c r="AU3832">
        <v>2036</v>
      </c>
      <c r="AY3832">
        <v>0</v>
      </c>
      <c r="AZ3832">
        <v>0</v>
      </c>
      <c r="BA3832" s="82" t="s">
        <v>398</v>
      </c>
      <c r="BB3832">
        <v>15422</v>
      </c>
      <c r="BC3832">
        <v>100</v>
      </c>
      <c r="BD3832" s="92"/>
      <c r="BE3832" s="92"/>
      <c r="BF3832">
        <v>200800.859375</v>
      </c>
      <c r="BG3832">
        <v>0</v>
      </c>
      <c r="BH3832">
        <v>0</v>
      </c>
      <c r="BI3832" s="92"/>
      <c r="BJ3832" s="92"/>
      <c r="BK3832" s="92"/>
      <c r="BL3832">
        <v>0</v>
      </c>
    </row>
    <row r="3833" spans="1:64" x14ac:dyDescent="0.25">
      <c r="A3833" s="82" t="s">
        <v>297</v>
      </c>
      <c r="B3833" s="82" t="s">
        <v>397</v>
      </c>
      <c r="C3833" s="82" t="s">
        <v>110</v>
      </c>
      <c r="D3833" s="82" t="s">
        <v>308</v>
      </c>
      <c r="E3833" s="82" t="s">
        <v>61</v>
      </c>
      <c r="F3833" s="82" t="s">
        <v>385</v>
      </c>
      <c r="G3833" s="82" t="s">
        <v>385</v>
      </c>
      <c r="H3833">
        <v>68.57952880859375</v>
      </c>
      <c r="I3833">
        <v>300</v>
      </c>
      <c r="J3833">
        <v>68.57952880859375</v>
      </c>
      <c r="K3833" s="92"/>
      <c r="L3833">
        <v>0</v>
      </c>
      <c r="M3833" s="92"/>
      <c r="N3833" s="92"/>
      <c r="O3833" s="92"/>
      <c r="P3833">
        <v>45835.515625</v>
      </c>
      <c r="Q3833" s="92"/>
      <c r="R3833" s="92"/>
      <c r="S3833">
        <v>-1</v>
      </c>
      <c r="T3833">
        <v>0</v>
      </c>
      <c r="U3833" s="82" t="s">
        <v>324</v>
      </c>
      <c r="V3833" s="92"/>
      <c r="W3833">
        <v>602402.5625</v>
      </c>
      <c r="X3833" s="92"/>
      <c r="Y3833">
        <v>0</v>
      </c>
      <c r="Z3833">
        <v>19571.205078125</v>
      </c>
      <c r="AA3833">
        <v>19571.205078125</v>
      </c>
      <c r="AB3833">
        <v>0</v>
      </c>
      <c r="AC3833">
        <v>-1</v>
      </c>
      <c r="AD3833">
        <v>0</v>
      </c>
      <c r="AE3833">
        <v>0</v>
      </c>
      <c r="AF3833">
        <v>0</v>
      </c>
      <c r="AG3833">
        <v>366</v>
      </c>
      <c r="AH3833">
        <v>4394</v>
      </c>
      <c r="AI3833">
        <v>0.22859841585159302</v>
      </c>
      <c r="AJ3833">
        <v>32.488582611083984</v>
      </c>
      <c r="AK3833">
        <v>-20343.83203125</v>
      </c>
      <c r="AL3833">
        <v>-33.771160125732422</v>
      </c>
      <c r="AM3833">
        <v>39915.0390625</v>
      </c>
      <c r="AN3833">
        <v>66.259742736816406</v>
      </c>
      <c r="AO3833" s="92"/>
      <c r="AP3833" s="82" t="s">
        <v>351</v>
      </c>
      <c r="AQ3833" s="82" t="s">
        <v>326</v>
      </c>
      <c r="AR3833" s="82"/>
      <c r="AS3833">
        <v>0</v>
      </c>
      <c r="AT3833">
        <v>0</v>
      </c>
      <c r="AU3833">
        <v>2036</v>
      </c>
      <c r="AY3833">
        <v>0</v>
      </c>
      <c r="AZ3833">
        <v>0</v>
      </c>
      <c r="BA3833" s="82" t="s">
        <v>398</v>
      </c>
      <c r="BB3833">
        <v>15423</v>
      </c>
      <c r="BC3833">
        <v>300</v>
      </c>
      <c r="BD3833" s="92"/>
      <c r="BE3833" s="92"/>
      <c r="BF3833">
        <v>602402.5625</v>
      </c>
      <c r="BG3833">
        <v>0</v>
      </c>
      <c r="BH3833">
        <v>0</v>
      </c>
      <c r="BI3833" s="92"/>
      <c r="BJ3833" s="92"/>
      <c r="BK3833" s="92"/>
      <c r="BL3833">
        <v>0</v>
      </c>
    </row>
    <row r="3834" spans="1:64" x14ac:dyDescent="0.25">
      <c r="A3834" s="82" t="s">
        <v>297</v>
      </c>
      <c r="B3834" s="82" t="s">
        <v>397</v>
      </c>
      <c r="C3834" s="82" t="s">
        <v>110</v>
      </c>
      <c r="D3834" s="82" t="s">
        <v>309</v>
      </c>
      <c r="E3834" s="82" t="s">
        <v>310</v>
      </c>
      <c r="F3834" s="82" t="s">
        <v>385</v>
      </c>
      <c r="G3834" s="82" t="s">
        <v>385</v>
      </c>
      <c r="H3834">
        <v>22.859842300415039</v>
      </c>
      <c r="I3834">
        <v>100</v>
      </c>
      <c r="J3834">
        <v>22.859842300415039</v>
      </c>
      <c r="K3834" s="92"/>
      <c r="L3834">
        <v>0</v>
      </c>
      <c r="M3834" s="92"/>
      <c r="N3834" s="92"/>
      <c r="O3834" s="92"/>
      <c r="P3834">
        <v>15278.5048828125</v>
      </c>
      <c r="Q3834" s="92"/>
      <c r="R3834" s="92"/>
      <c r="S3834">
        <v>-1</v>
      </c>
      <c r="T3834">
        <v>0</v>
      </c>
      <c r="U3834" s="82" t="s">
        <v>324</v>
      </c>
      <c r="V3834" s="92"/>
      <c r="W3834">
        <v>200800.859375</v>
      </c>
      <c r="X3834" s="92"/>
      <c r="Y3834">
        <v>0</v>
      </c>
      <c r="Z3834">
        <v>6523.73486328125</v>
      </c>
      <c r="AA3834">
        <v>6523.73486328125</v>
      </c>
      <c r="AB3834">
        <v>0</v>
      </c>
      <c r="AC3834">
        <v>-1</v>
      </c>
      <c r="AD3834">
        <v>0</v>
      </c>
      <c r="AE3834">
        <v>0</v>
      </c>
      <c r="AF3834">
        <v>0</v>
      </c>
      <c r="AG3834">
        <v>366</v>
      </c>
      <c r="AH3834">
        <v>4394</v>
      </c>
      <c r="AI3834">
        <v>0.22859841585159302</v>
      </c>
      <c r="AJ3834">
        <v>32.488582611083984</v>
      </c>
      <c r="AK3834">
        <v>-6781.27734375</v>
      </c>
      <c r="AL3834">
        <v>-33.771160125732422</v>
      </c>
      <c r="AM3834">
        <v>13305.0126953125</v>
      </c>
      <c r="AN3834">
        <v>66.259742736816406</v>
      </c>
      <c r="AO3834" s="92"/>
      <c r="AP3834" s="82" t="s">
        <v>351</v>
      </c>
      <c r="AQ3834" s="82" t="s">
        <v>326</v>
      </c>
      <c r="AR3834" s="82"/>
      <c r="AS3834">
        <v>0</v>
      </c>
      <c r="AT3834">
        <v>0</v>
      </c>
      <c r="AU3834">
        <v>2036</v>
      </c>
      <c r="AY3834">
        <v>0</v>
      </c>
      <c r="AZ3834">
        <v>0</v>
      </c>
      <c r="BA3834" s="82" t="s">
        <v>398</v>
      </c>
      <c r="BB3834">
        <v>15424</v>
      </c>
      <c r="BC3834">
        <v>100</v>
      </c>
      <c r="BD3834" s="92"/>
      <c r="BE3834" s="92"/>
      <c r="BF3834">
        <v>200800.859375</v>
      </c>
      <c r="BG3834">
        <v>0</v>
      </c>
      <c r="BH3834">
        <v>0</v>
      </c>
      <c r="BI3834" s="92"/>
      <c r="BJ3834" s="92"/>
      <c r="BK3834" s="92"/>
      <c r="BL3834">
        <v>0</v>
      </c>
    </row>
    <row r="3835" spans="1:64" x14ac:dyDescent="0.25">
      <c r="A3835" s="82" t="s">
        <v>297</v>
      </c>
      <c r="B3835" s="82" t="s">
        <v>397</v>
      </c>
      <c r="C3835" s="82" t="s">
        <v>110</v>
      </c>
      <c r="D3835" s="82" t="s">
        <v>311</v>
      </c>
      <c r="E3835" s="82" t="s">
        <v>312</v>
      </c>
      <c r="F3835" s="82" t="s">
        <v>385</v>
      </c>
      <c r="G3835" s="82" t="s">
        <v>385</v>
      </c>
      <c r="H3835">
        <v>68.57952880859375</v>
      </c>
      <c r="I3835">
        <v>300</v>
      </c>
      <c r="J3835">
        <v>68.57952880859375</v>
      </c>
      <c r="K3835" s="92"/>
      <c r="L3835">
        <v>0</v>
      </c>
      <c r="M3835" s="92"/>
      <c r="N3835" s="92"/>
      <c r="O3835" s="92"/>
      <c r="P3835">
        <v>45835.515625</v>
      </c>
      <c r="Q3835" s="92"/>
      <c r="R3835" s="92"/>
      <c r="S3835">
        <v>-1</v>
      </c>
      <c r="T3835">
        <v>0</v>
      </c>
      <c r="U3835" s="82" t="s">
        <v>324</v>
      </c>
      <c r="V3835" s="92"/>
      <c r="W3835">
        <v>602402.5625</v>
      </c>
      <c r="X3835" s="92"/>
      <c r="Y3835">
        <v>0</v>
      </c>
      <c r="Z3835">
        <v>19571.205078125</v>
      </c>
      <c r="AA3835">
        <v>19571.205078125</v>
      </c>
      <c r="AB3835">
        <v>0</v>
      </c>
      <c r="AC3835">
        <v>-1</v>
      </c>
      <c r="AD3835">
        <v>0</v>
      </c>
      <c r="AE3835">
        <v>0</v>
      </c>
      <c r="AF3835">
        <v>0</v>
      </c>
      <c r="AG3835">
        <v>366</v>
      </c>
      <c r="AH3835">
        <v>4394</v>
      </c>
      <c r="AI3835">
        <v>0.22859841585159302</v>
      </c>
      <c r="AJ3835">
        <v>32.488582611083984</v>
      </c>
      <c r="AK3835">
        <v>-20343.83203125</v>
      </c>
      <c r="AL3835">
        <v>-33.771160125732422</v>
      </c>
      <c r="AM3835">
        <v>39915.0390625</v>
      </c>
      <c r="AN3835">
        <v>66.259742736816406</v>
      </c>
      <c r="AO3835" s="92"/>
      <c r="AP3835" s="82" t="s">
        <v>351</v>
      </c>
      <c r="AQ3835" s="82" t="s">
        <v>326</v>
      </c>
      <c r="AR3835" s="82"/>
      <c r="AS3835">
        <v>0</v>
      </c>
      <c r="AT3835">
        <v>0</v>
      </c>
      <c r="AU3835">
        <v>2036</v>
      </c>
      <c r="AY3835">
        <v>0</v>
      </c>
      <c r="AZ3835">
        <v>0</v>
      </c>
      <c r="BA3835" s="82" t="s">
        <v>398</v>
      </c>
      <c r="BB3835">
        <v>15425</v>
      </c>
      <c r="BC3835">
        <v>300</v>
      </c>
      <c r="BD3835" s="92"/>
      <c r="BE3835" s="92"/>
      <c r="BF3835">
        <v>602402.5625</v>
      </c>
      <c r="BG3835">
        <v>0</v>
      </c>
      <c r="BH3835">
        <v>0</v>
      </c>
      <c r="BI3835" s="92"/>
      <c r="BJ3835" s="92"/>
      <c r="BK3835" s="92"/>
      <c r="BL3835">
        <v>0</v>
      </c>
    </row>
    <row r="3836" spans="1:64" x14ac:dyDescent="0.25">
      <c r="A3836" s="82" t="s">
        <v>297</v>
      </c>
      <c r="B3836" s="82" t="s">
        <v>397</v>
      </c>
      <c r="C3836" s="82" t="s">
        <v>110</v>
      </c>
      <c r="D3836" s="82" t="s">
        <v>313</v>
      </c>
      <c r="E3836" s="82" t="s">
        <v>314</v>
      </c>
      <c r="F3836" s="82" t="s">
        <v>385</v>
      </c>
      <c r="G3836" s="82" t="s">
        <v>385</v>
      </c>
      <c r="H3836">
        <v>68.57952880859375</v>
      </c>
      <c r="I3836">
        <v>300</v>
      </c>
      <c r="J3836">
        <v>68.57952880859375</v>
      </c>
      <c r="K3836" s="92"/>
      <c r="L3836">
        <v>0</v>
      </c>
      <c r="M3836" s="92"/>
      <c r="N3836" s="92"/>
      <c r="O3836" s="92"/>
      <c r="P3836">
        <v>45835.515625</v>
      </c>
      <c r="Q3836" s="92"/>
      <c r="R3836" s="92"/>
      <c r="S3836">
        <v>-1</v>
      </c>
      <c r="T3836">
        <v>0</v>
      </c>
      <c r="U3836" s="82" t="s">
        <v>324</v>
      </c>
      <c r="V3836" s="92"/>
      <c r="W3836">
        <v>602402.5625</v>
      </c>
      <c r="X3836" s="92"/>
      <c r="Y3836">
        <v>0</v>
      </c>
      <c r="Z3836">
        <v>19571.205078125</v>
      </c>
      <c r="AA3836">
        <v>19571.205078125</v>
      </c>
      <c r="AB3836">
        <v>0</v>
      </c>
      <c r="AC3836">
        <v>-1</v>
      </c>
      <c r="AD3836">
        <v>0</v>
      </c>
      <c r="AE3836">
        <v>0</v>
      </c>
      <c r="AF3836">
        <v>0</v>
      </c>
      <c r="AG3836">
        <v>366</v>
      </c>
      <c r="AH3836">
        <v>4394</v>
      </c>
      <c r="AI3836">
        <v>0.22859841585159302</v>
      </c>
      <c r="AJ3836">
        <v>32.488582611083984</v>
      </c>
      <c r="AK3836">
        <v>-20343.83203125</v>
      </c>
      <c r="AL3836">
        <v>-33.771160125732422</v>
      </c>
      <c r="AM3836">
        <v>39915.0390625</v>
      </c>
      <c r="AN3836">
        <v>66.259742736816406</v>
      </c>
      <c r="AO3836" s="92"/>
      <c r="AP3836" s="82" t="s">
        <v>351</v>
      </c>
      <c r="AQ3836" s="82" t="s">
        <v>326</v>
      </c>
      <c r="AR3836" s="82"/>
      <c r="AS3836">
        <v>0</v>
      </c>
      <c r="AT3836">
        <v>0</v>
      </c>
      <c r="AU3836">
        <v>2036</v>
      </c>
      <c r="AY3836">
        <v>0</v>
      </c>
      <c r="AZ3836">
        <v>0</v>
      </c>
      <c r="BA3836" s="82" t="s">
        <v>398</v>
      </c>
      <c r="BB3836">
        <v>15426</v>
      </c>
      <c r="BC3836">
        <v>300</v>
      </c>
      <c r="BD3836" s="92"/>
      <c r="BE3836" s="92"/>
      <c r="BF3836">
        <v>602402.5625</v>
      </c>
      <c r="BG3836">
        <v>0</v>
      </c>
      <c r="BH3836">
        <v>0</v>
      </c>
      <c r="BI3836" s="92"/>
      <c r="BJ3836" s="92"/>
      <c r="BK3836" s="92"/>
      <c r="BL3836">
        <v>0</v>
      </c>
    </row>
    <row r="3837" spans="1:64" x14ac:dyDescent="0.25">
      <c r="A3837" s="82" t="s">
        <v>297</v>
      </c>
      <c r="B3837" s="82" t="s">
        <v>397</v>
      </c>
      <c r="C3837" s="82" t="s">
        <v>110</v>
      </c>
      <c r="D3837" s="82" t="s">
        <v>306</v>
      </c>
      <c r="E3837" s="82" t="s">
        <v>59</v>
      </c>
      <c r="F3837" s="82" t="s">
        <v>386</v>
      </c>
      <c r="G3837" s="82" t="s">
        <v>386</v>
      </c>
      <c r="H3837">
        <v>34.289764404296875</v>
      </c>
      <c r="I3837">
        <v>150</v>
      </c>
      <c r="J3837">
        <v>34.289764404296875</v>
      </c>
      <c r="K3837" s="92"/>
      <c r="L3837">
        <v>0</v>
      </c>
      <c r="M3837" s="92"/>
      <c r="N3837" s="92"/>
      <c r="O3837" s="92"/>
      <c r="P3837">
        <v>22048.40625</v>
      </c>
      <c r="Q3837" s="92"/>
      <c r="R3837" s="92"/>
      <c r="S3837">
        <v>-1</v>
      </c>
      <c r="T3837">
        <v>0</v>
      </c>
      <c r="U3837" s="82" t="s">
        <v>324</v>
      </c>
      <c r="V3837" s="92"/>
      <c r="W3837">
        <v>301201.28125</v>
      </c>
      <c r="X3837" s="92"/>
      <c r="Y3837">
        <v>0</v>
      </c>
      <c r="Z3837">
        <v>9785.6025390625</v>
      </c>
      <c r="AA3837">
        <v>9785.6025390625</v>
      </c>
      <c r="AB3837">
        <v>0</v>
      </c>
      <c r="AC3837">
        <v>-1</v>
      </c>
      <c r="AD3837">
        <v>0</v>
      </c>
      <c r="AE3837">
        <v>0</v>
      </c>
      <c r="AF3837">
        <v>0</v>
      </c>
      <c r="AG3837">
        <v>366</v>
      </c>
      <c r="AH3837">
        <v>4394</v>
      </c>
      <c r="AI3837">
        <v>0.22859841585159302</v>
      </c>
      <c r="AJ3837">
        <v>32.488582611083984</v>
      </c>
      <c r="AK3837">
        <v>-10171.916015625</v>
      </c>
      <c r="AL3837">
        <v>-33.771160125732422</v>
      </c>
      <c r="AM3837">
        <v>19957.51953125</v>
      </c>
      <c r="AN3837">
        <v>66.259742736816406</v>
      </c>
      <c r="AO3837" s="92"/>
      <c r="AP3837" s="82" t="s">
        <v>347</v>
      </c>
      <c r="AQ3837" s="82" t="s">
        <v>326</v>
      </c>
      <c r="AR3837" s="82"/>
      <c r="AS3837">
        <v>0</v>
      </c>
      <c r="AT3837">
        <v>0</v>
      </c>
      <c r="AU3837">
        <v>2036</v>
      </c>
      <c r="AY3837">
        <v>0</v>
      </c>
      <c r="AZ3837">
        <v>0</v>
      </c>
      <c r="BA3837" s="82" t="s">
        <v>398</v>
      </c>
      <c r="BB3837">
        <v>15427</v>
      </c>
      <c r="BC3837">
        <v>150</v>
      </c>
      <c r="BD3837" s="92"/>
      <c r="BE3837" s="92"/>
      <c r="BF3837">
        <v>301201.28125</v>
      </c>
      <c r="BG3837">
        <v>0</v>
      </c>
      <c r="BH3837">
        <v>0</v>
      </c>
      <c r="BI3837" s="92"/>
      <c r="BJ3837" s="92"/>
      <c r="BK3837" s="92"/>
      <c r="BL3837">
        <v>0</v>
      </c>
    </row>
    <row r="3838" spans="1:64" x14ac:dyDescent="0.25">
      <c r="A3838" s="82" t="s">
        <v>297</v>
      </c>
      <c r="B3838" s="82" t="s">
        <v>397</v>
      </c>
      <c r="C3838" s="82" t="s">
        <v>110</v>
      </c>
      <c r="D3838" s="82" t="s">
        <v>311</v>
      </c>
      <c r="E3838" s="82" t="s">
        <v>312</v>
      </c>
      <c r="F3838" s="82" t="s">
        <v>386</v>
      </c>
      <c r="G3838" s="82" t="s">
        <v>386</v>
      </c>
      <c r="H3838">
        <v>22.859842300415039</v>
      </c>
      <c r="I3838">
        <v>100</v>
      </c>
      <c r="J3838">
        <v>22.859842300415039</v>
      </c>
      <c r="K3838" s="92"/>
      <c r="L3838">
        <v>0</v>
      </c>
      <c r="M3838" s="92"/>
      <c r="N3838" s="92"/>
      <c r="O3838" s="92"/>
      <c r="P3838">
        <v>14698.9375</v>
      </c>
      <c r="Q3838" s="92"/>
      <c r="R3838" s="92"/>
      <c r="S3838">
        <v>-1</v>
      </c>
      <c r="T3838">
        <v>0</v>
      </c>
      <c r="U3838" s="82" t="s">
        <v>324</v>
      </c>
      <c r="V3838" s="92"/>
      <c r="W3838">
        <v>200800.859375</v>
      </c>
      <c r="X3838" s="92"/>
      <c r="Y3838">
        <v>0</v>
      </c>
      <c r="Z3838">
        <v>6523.73486328125</v>
      </c>
      <c r="AA3838">
        <v>6523.73486328125</v>
      </c>
      <c r="AB3838">
        <v>0</v>
      </c>
      <c r="AC3838">
        <v>-1</v>
      </c>
      <c r="AD3838">
        <v>0</v>
      </c>
      <c r="AE3838">
        <v>0</v>
      </c>
      <c r="AF3838">
        <v>0</v>
      </c>
      <c r="AG3838">
        <v>366</v>
      </c>
      <c r="AH3838">
        <v>4394</v>
      </c>
      <c r="AI3838">
        <v>0.22859841585159302</v>
      </c>
      <c r="AJ3838">
        <v>32.488582611083984</v>
      </c>
      <c r="AK3838">
        <v>-6781.27734375</v>
      </c>
      <c r="AL3838">
        <v>-33.771160125732422</v>
      </c>
      <c r="AM3838">
        <v>13305.0126953125</v>
      </c>
      <c r="AN3838">
        <v>66.259742736816406</v>
      </c>
      <c r="AO3838" s="92"/>
      <c r="AP3838" s="82" t="s">
        <v>347</v>
      </c>
      <c r="AQ3838" s="82" t="s">
        <v>326</v>
      </c>
      <c r="AR3838" s="82"/>
      <c r="AS3838">
        <v>0</v>
      </c>
      <c r="AT3838">
        <v>0</v>
      </c>
      <c r="AU3838">
        <v>2036</v>
      </c>
      <c r="AY3838">
        <v>0</v>
      </c>
      <c r="AZ3838">
        <v>0</v>
      </c>
      <c r="BA3838" s="82" t="s">
        <v>398</v>
      </c>
      <c r="BB3838">
        <v>15428</v>
      </c>
      <c r="BC3838">
        <v>100</v>
      </c>
      <c r="BD3838" s="92"/>
      <c r="BE3838" s="92"/>
      <c r="BF3838">
        <v>200800.859375</v>
      </c>
      <c r="BG3838">
        <v>0</v>
      </c>
      <c r="BH3838">
        <v>0</v>
      </c>
      <c r="BI3838" s="92"/>
      <c r="BJ3838" s="92"/>
      <c r="BK3838" s="92"/>
      <c r="BL3838">
        <v>0</v>
      </c>
    </row>
    <row r="3839" spans="1:64" x14ac:dyDescent="0.25">
      <c r="A3839" s="82" t="s">
        <v>297</v>
      </c>
      <c r="B3839" s="82" t="s">
        <v>397</v>
      </c>
      <c r="C3839" s="82" t="s">
        <v>110</v>
      </c>
      <c r="D3839" s="82" t="s">
        <v>303</v>
      </c>
      <c r="E3839" s="82" t="s">
        <v>304</v>
      </c>
      <c r="F3839" s="82" t="s">
        <v>387</v>
      </c>
      <c r="G3839" s="82" t="s">
        <v>387</v>
      </c>
      <c r="H3839">
        <v>35.008190155029297</v>
      </c>
      <c r="I3839">
        <v>100</v>
      </c>
      <c r="J3839">
        <v>35.008190155029297</v>
      </c>
      <c r="K3839" s="92"/>
      <c r="L3839">
        <v>0</v>
      </c>
      <c r="M3839" s="92"/>
      <c r="N3839" s="92"/>
      <c r="O3839" s="92"/>
      <c r="P3839">
        <v>19738.416015625</v>
      </c>
      <c r="Q3839" s="92"/>
      <c r="R3839" s="92"/>
      <c r="S3839">
        <v>-1</v>
      </c>
      <c r="T3839">
        <v>0</v>
      </c>
      <c r="U3839" s="82" t="s">
        <v>160</v>
      </c>
      <c r="V3839" s="92"/>
      <c r="W3839">
        <v>307511.9375</v>
      </c>
      <c r="X3839" s="92"/>
      <c r="Y3839">
        <v>0</v>
      </c>
      <c r="Z3839">
        <v>11776.544921875</v>
      </c>
      <c r="AA3839">
        <v>11776.544921875</v>
      </c>
      <c r="AB3839">
        <v>0</v>
      </c>
      <c r="AC3839">
        <v>-1</v>
      </c>
      <c r="AD3839">
        <v>0</v>
      </c>
      <c r="AE3839">
        <v>0</v>
      </c>
      <c r="AF3839">
        <v>0</v>
      </c>
      <c r="AG3839">
        <v>0</v>
      </c>
      <c r="AH3839">
        <v>8784</v>
      </c>
      <c r="AI3839">
        <v>0.3500819206237793</v>
      </c>
      <c r="AJ3839">
        <v>38.296218872070313</v>
      </c>
      <c r="AK3839">
        <v>0</v>
      </c>
      <c r="AL3839">
        <v>0</v>
      </c>
      <c r="AM3839">
        <v>11776.544921875</v>
      </c>
      <c r="AN3839">
        <v>38.296218872070313</v>
      </c>
      <c r="AO3839" s="92"/>
      <c r="AP3839" s="82" t="s">
        <v>336</v>
      </c>
      <c r="AQ3839" s="82" t="s">
        <v>326</v>
      </c>
      <c r="AR3839" s="82"/>
      <c r="AS3839">
        <v>0</v>
      </c>
      <c r="AT3839">
        <v>0</v>
      </c>
      <c r="AU3839">
        <v>2036</v>
      </c>
      <c r="AY3839">
        <v>0</v>
      </c>
      <c r="AZ3839">
        <v>0</v>
      </c>
      <c r="BA3839" s="82" t="s">
        <v>398</v>
      </c>
      <c r="BB3839">
        <v>15429</v>
      </c>
      <c r="BC3839">
        <v>100</v>
      </c>
      <c r="BD3839" s="92"/>
      <c r="BE3839" s="92"/>
      <c r="BF3839">
        <v>307511.9375</v>
      </c>
      <c r="BG3839">
        <v>0</v>
      </c>
      <c r="BH3839">
        <v>0</v>
      </c>
      <c r="BI3839" s="92"/>
      <c r="BJ3839" s="92"/>
      <c r="BK3839" s="92"/>
      <c r="BL3839">
        <v>0</v>
      </c>
    </row>
    <row r="3840" spans="1:64" x14ac:dyDescent="0.25">
      <c r="A3840" s="82" t="s">
        <v>297</v>
      </c>
      <c r="B3840" s="82" t="s">
        <v>397</v>
      </c>
      <c r="C3840" s="82" t="s">
        <v>110</v>
      </c>
      <c r="D3840" s="82" t="s">
        <v>305</v>
      </c>
      <c r="E3840" s="82" t="s">
        <v>58</v>
      </c>
      <c r="F3840" s="82" t="s">
        <v>387</v>
      </c>
      <c r="G3840" s="82" t="s">
        <v>387</v>
      </c>
      <c r="H3840">
        <v>35.008190155029297</v>
      </c>
      <c r="I3840">
        <v>100</v>
      </c>
      <c r="J3840">
        <v>35.008190155029297</v>
      </c>
      <c r="K3840" s="92"/>
      <c r="L3840">
        <v>0</v>
      </c>
      <c r="M3840" s="92"/>
      <c r="N3840" s="92"/>
      <c r="O3840" s="92"/>
      <c r="P3840">
        <v>19738.416015625</v>
      </c>
      <c r="Q3840" s="92"/>
      <c r="R3840" s="92"/>
      <c r="S3840">
        <v>-1</v>
      </c>
      <c r="T3840">
        <v>0</v>
      </c>
      <c r="U3840" s="82" t="s">
        <v>160</v>
      </c>
      <c r="V3840" s="92"/>
      <c r="W3840">
        <v>307511.9375</v>
      </c>
      <c r="X3840" s="92"/>
      <c r="Y3840">
        <v>0</v>
      </c>
      <c r="Z3840">
        <v>11776.544921875</v>
      </c>
      <c r="AA3840">
        <v>11776.544921875</v>
      </c>
      <c r="AB3840">
        <v>0</v>
      </c>
      <c r="AC3840">
        <v>-1</v>
      </c>
      <c r="AD3840">
        <v>0</v>
      </c>
      <c r="AE3840">
        <v>0</v>
      </c>
      <c r="AF3840">
        <v>0</v>
      </c>
      <c r="AG3840">
        <v>0</v>
      </c>
      <c r="AH3840">
        <v>8784</v>
      </c>
      <c r="AI3840">
        <v>0.3500819206237793</v>
      </c>
      <c r="AJ3840">
        <v>38.296218872070313</v>
      </c>
      <c r="AK3840">
        <v>0</v>
      </c>
      <c r="AL3840">
        <v>0</v>
      </c>
      <c r="AM3840">
        <v>11776.544921875</v>
      </c>
      <c r="AN3840">
        <v>38.296218872070313</v>
      </c>
      <c r="AO3840" s="92"/>
      <c r="AP3840" s="82" t="s">
        <v>336</v>
      </c>
      <c r="AQ3840" s="82" t="s">
        <v>326</v>
      </c>
      <c r="AR3840" s="82"/>
      <c r="AS3840">
        <v>0</v>
      </c>
      <c r="AT3840">
        <v>0</v>
      </c>
      <c r="AU3840">
        <v>2036</v>
      </c>
      <c r="AY3840">
        <v>0</v>
      </c>
      <c r="AZ3840">
        <v>0</v>
      </c>
      <c r="BA3840" s="82" t="s">
        <v>398</v>
      </c>
      <c r="BB3840">
        <v>15430</v>
      </c>
      <c r="BC3840">
        <v>100</v>
      </c>
      <c r="BD3840" s="92"/>
      <c r="BE3840" s="92"/>
      <c r="BF3840">
        <v>307511.9375</v>
      </c>
      <c r="BG3840">
        <v>0</v>
      </c>
      <c r="BH3840">
        <v>0</v>
      </c>
      <c r="BI3840" s="92"/>
      <c r="BJ3840" s="92"/>
      <c r="BK3840" s="92"/>
      <c r="BL3840">
        <v>0</v>
      </c>
    </row>
    <row r="3841" spans="1:64" x14ac:dyDescent="0.25">
      <c r="A3841" s="82" t="s">
        <v>297</v>
      </c>
      <c r="B3841" s="82" t="s">
        <v>397</v>
      </c>
      <c r="C3841" s="82" t="s">
        <v>110</v>
      </c>
      <c r="D3841" s="82" t="s">
        <v>306</v>
      </c>
      <c r="E3841" s="82" t="s">
        <v>59</v>
      </c>
      <c r="F3841" s="82" t="s">
        <v>387</v>
      </c>
      <c r="G3841" s="82" t="s">
        <v>387</v>
      </c>
      <c r="H3841">
        <v>35.008190155029297</v>
      </c>
      <c r="I3841">
        <v>100</v>
      </c>
      <c r="J3841">
        <v>35.008190155029297</v>
      </c>
      <c r="K3841" s="92"/>
      <c r="L3841">
        <v>0</v>
      </c>
      <c r="M3841" s="92"/>
      <c r="N3841" s="92"/>
      <c r="O3841" s="92"/>
      <c r="P3841">
        <v>19738.416015625</v>
      </c>
      <c r="Q3841" s="92"/>
      <c r="R3841" s="92"/>
      <c r="S3841">
        <v>-1</v>
      </c>
      <c r="T3841">
        <v>0</v>
      </c>
      <c r="U3841" s="82" t="s">
        <v>160</v>
      </c>
      <c r="V3841" s="92"/>
      <c r="W3841">
        <v>307511.9375</v>
      </c>
      <c r="X3841" s="92"/>
      <c r="Y3841">
        <v>0</v>
      </c>
      <c r="Z3841">
        <v>11776.544921875</v>
      </c>
      <c r="AA3841">
        <v>11776.544921875</v>
      </c>
      <c r="AB3841">
        <v>0</v>
      </c>
      <c r="AC3841">
        <v>-1</v>
      </c>
      <c r="AD3841">
        <v>0</v>
      </c>
      <c r="AE3841">
        <v>0</v>
      </c>
      <c r="AF3841">
        <v>0</v>
      </c>
      <c r="AG3841">
        <v>0</v>
      </c>
      <c r="AH3841">
        <v>8784</v>
      </c>
      <c r="AI3841">
        <v>0.3500819206237793</v>
      </c>
      <c r="AJ3841">
        <v>38.296218872070313</v>
      </c>
      <c r="AK3841">
        <v>0</v>
      </c>
      <c r="AL3841">
        <v>0</v>
      </c>
      <c r="AM3841">
        <v>11776.544921875</v>
      </c>
      <c r="AN3841">
        <v>38.296218872070313</v>
      </c>
      <c r="AO3841" s="92"/>
      <c r="AP3841" s="82" t="s">
        <v>336</v>
      </c>
      <c r="AQ3841" s="82" t="s">
        <v>326</v>
      </c>
      <c r="AR3841" s="82"/>
      <c r="AS3841">
        <v>0</v>
      </c>
      <c r="AT3841">
        <v>0</v>
      </c>
      <c r="AU3841">
        <v>2036</v>
      </c>
      <c r="AY3841">
        <v>0</v>
      </c>
      <c r="AZ3841">
        <v>0</v>
      </c>
      <c r="BA3841" s="82" t="s">
        <v>398</v>
      </c>
      <c r="BB3841">
        <v>15431</v>
      </c>
      <c r="BC3841">
        <v>100</v>
      </c>
      <c r="BD3841" s="92"/>
      <c r="BE3841" s="92"/>
      <c r="BF3841">
        <v>307511.9375</v>
      </c>
      <c r="BG3841">
        <v>0</v>
      </c>
      <c r="BH3841">
        <v>0</v>
      </c>
      <c r="BI3841" s="92"/>
      <c r="BJ3841" s="92"/>
      <c r="BK3841" s="92"/>
      <c r="BL3841">
        <v>0</v>
      </c>
    </row>
    <row r="3842" spans="1:64" x14ac:dyDescent="0.25">
      <c r="A3842" s="82" t="s">
        <v>297</v>
      </c>
      <c r="B3842" s="82" t="s">
        <v>397</v>
      </c>
      <c r="C3842" s="82" t="s">
        <v>110</v>
      </c>
      <c r="D3842" s="82" t="s">
        <v>307</v>
      </c>
      <c r="E3842" s="82" t="s">
        <v>60</v>
      </c>
      <c r="F3842" s="82" t="s">
        <v>387</v>
      </c>
      <c r="G3842" s="82" t="s">
        <v>387</v>
      </c>
      <c r="H3842">
        <v>35.008190155029297</v>
      </c>
      <c r="I3842">
        <v>100</v>
      </c>
      <c r="J3842">
        <v>35.008190155029297</v>
      </c>
      <c r="K3842" s="92"/>
      <c r="L3842">
        <v>0</v>
      </c>
      <c r="M3842" s="92"/>
      <c r="N3842" s="92"/>
      <c r="O3842" s="92"/>
      <c r="P3842">
        <v>19738.416015625</v>
      </c>
      <c r="Q3842" s="92"/>
      <c r="R3842" s="92"/>
      <c r="S3842">
        <v>-1</v>
      </c>
      <c r="T3842">
        <v>0</v>
      </c>
      <c r="U3842" s="82" t="s">
        <v>160</v>
      </c>
      <c r="V3842" s="92"/>
      <c r="W3842">
        <v>307511.9375</v>
      </c>
      <c r="X3842" s="92"/>
      <c r="Y3842">
        <v>0</v>
      </c>
      <c r="Z3842">
        <v>11776.544921875</v>
      </c>
      <c r="AA3842">
        <v>11776.544921875</v>
      </c>
      <c r="AB3842">
        <v>0</v>
      </c>
      <c r="AC3842">
        <v>-1</v>
      </c>
      <c r="AD3842">
        <v>0</v>
      </c>
      <c r="AE3842">
        <v>0</v>
      </c>
      <c r="AF3842">
        <v>0</v>
      </c>
      <c r="AG3842">
        <v>0</v>
      </c>
      <c r="AH3842">
        <v>8784</v>
      </c>
      <c r="AI3842">
        <v>0.3500819206237793</v>
      </c>
      <c r="AJ3842">
        <v>38.296218872070313</v>
      </c>
      <c r="AK3842">
        <v>0</v>
      </c>
      <c r="AL3842">
        <v>0</v>
      </c>
      <c r="AM3842">
        <v>11776.544921875</v>
      </c>
      <c r="AN3842">
        <v>38.296218872070313</v>
      </c>
      <c r="AO3842" s="92"/>
      <c r="AP3842" s="82" t="s">
        <v>336</v>
      </c>
      <c r="AQ3842" s="82" t="s">
        <v>326</v>
      </c>
      <c r="AR3842" s="82"/>
      <c r="AS3842">
        <v>0</v>
      </c>
      <c r="AT3842">
        <v>0</v>
      </c>
      <c r="AU3842">
        <v>2036</v>
      </c>
      <c r="AY3842">
        <v>0</v>
      </c>
      <c r="AZ3842">
        <v>0</v>
      </c>
      <c r="BA3842" s="82" t="s">
        <v>398</v>
      </c>
      <c r="BB3842">
        <v>15432</v>
      </c>
      <c r="BC3842">
        <v>100</v>
      </c>
      <c r="BD3842" s="92"/>
      <c r="BE3842" s="92"/>
      <c r="BF3842">
        <v>307511.9375</v>
      </c>
      <c r="BG3842">
        <v>0</v>
      </c>
      <c r="BH3842">
        <v>0</v>
      </c>
      <c r="BI3842" s="92"/>
      <c r="BJ3842" s="92"/>
      <c r="BK3842" s="92"/>
      <c r="BL3842">
        <v>0</v>
      </c>
    </row>
    <row r="3843" spans="1:64" x14ac:dyDescent="0.25">
      <c r="A3843" s="82" t="s">
        <v>297</v>
      </c>
      <c r="B3843" s="82" t="s">
        <v>397</v>
      </c>
      <c r="C3843" s="82" t="s">
        <v>110</v>
      </c>
      <c r="D3843" s="82" t="s">
        <v>303</v>
      </c>
      <c r="E3843" s="82" t="s">
        <v>304</v>
      </c>
      <c r="F3843" s="82" t="s">
        <v>388</v>
      </c>
      <c r="G3843" s="82" t="s">
        <v>388</v>
      </c>
      <c r="H3843">
        <v>35.008190155029297</v>
      </c>
      <c r="I3843">
        <v>100</v>
      </c>
      <c r="J3843">
        <v>35.008190155029297</v>
      </c>
      <c r="K3843" s="92"/>
      <c r="L3843">
        <v>0</v>
      </c>
      <c r="M3843" s="92"/>
      <c r="N3843" s="92"/>
      <c r="O3843" s="92"/>
      <c r="P3843">
        <v>19197.486328125</v>
      </c>
      <c r="Q3843" s="92"/>
      <c r="R3843" s="92"/>
      <c r="S3843">
        <v>-1</v>
      </c>
      <c r="T3843">
        <v>0</v>
      </c>
      <c r="U3843" s="82" t="s">
        <v>160</v>
      </c>
      <c r="V3843" s="92"/>
      <c r="W3843">
        <v>307511.9375</v>
      </c>
      <c r="X3843" s="92"/>
      <c r="Y3843">
        <v>0</v>
      </c>
      <c r="Z3843">
        <v>11776.544921875</v>
      </c>
      <c r="AA3843">
        <v>11776.544921875</v>
      </c>
      <c r="AB3843">
        <v>0</v>
      </c>
      <c r="AC3843">
        <v>-1</v>
      </c>
      <c r="AD3843">
        <v>0</v>
      </c>
      <c r="AE3843">
        <v>0</v>
      </c>
      <c r="AF3843">
        <v>0</v>
      </c>
      <c r="AG3843">
        <v>0</v>
      </c>
      <c r="AH3843">
        <v>8784</v>
      </c>
      <c r="AI3843">
        <v>0.3500819206237793</v>
      </c>
      <c r="AJ3843">
        <v>38.296218872070313</v>
      </c>
      <c r="AK3843">
        <v>-10385.03515625</v>
      </c>
      <c r="AL3843">
        <v>-33.771160125732422</v>
      </c>
      <c r="AM3843">
        <v>22161.580078125</v>
      </c>
      <c r="AN3843">
        <v>72.067375183105469</v>
      </c>
      <c r="AO3843" s="92"/>
      <c r="AP3843" s="82" t="s">
        <v>325</v>
      </c>
      <c r="AQ3843" s="82" t="s">
        <v>326</v>
      </c>
      <c r="AR3843" s="82"/>
      <c r="AS3843">
        <v>0</v>
      </c>
      <c r="AT3843">
        <v>0</v>
      </c>
      <c r="AU3843">
        <v>2036</v>
      </c>
      <c r="AY3843">
        <v>0</v>
      </c>
      <c r="AZ3843">
        <v>0</v>
      </c>
      <c r="BA3843" s="82" t="s">
        <v>398</v>
      </c>
      <c r="BB3843">
        <v>15433</v>
      </c>
      <c r="BC3843">
        <v>100</v>
      </c>
      <c r="BD3843" s="92"/>
      <c r="BE3843" s="92"/>
      <c r="BF3843">
        <v>307511.9375</v>
      </c>
      <c r="BG3843">
        <v>0</v>
      </c>
      <c r="BH3843">
        <v>0</v>
      </c>
      <c r="BI3843" s="92"/>
      <c r="BJ3843" s="92"/>
      <c r="BK3843" s="92"/>
      <c r="BL3843">
        <v>0</v>
      </c>
    </row>
    <row r="3844" spans="1:64" x14ac:dyDescent="0.25">
      <c r="A3844" s="82" t="s">
        <v>297</v>
      </c>
      <c r="B3844" s="82" t="s">
        <v>397</v>
      </c>
      <c r="C3844" s="82" t="s">
        <v>110</v>
      </c>
      <c r="D3844" s="82" t="s">
        <v>305</v>
      </c>
      <c r="E3844" s="82" t="s">
        <v>58</v>
      </c>
      <c r="F3844" s="82" t="s">
        <v>388</v>
      </c>
      <c r="G3844" s="82" t="s">
        <v>388</v>
      </c>
      <c r="H3844">
        <v>35.008190155029297</v>
      </c>
      <c r="I3844">
        <v>100</v>
      </c>
      <c r="J3844">
        <v>35.008190155029297</v>
      </c>
      <c r="K3844" s="92"/>
      <c r="L3844">
        <v>0</v>
      </c>
      <c r="M3844" s="92"/>
      <c r="N3844" s="92"/>
      <c r="O3844" s="92"/>
      <c r="P3844">
        <v>19197.486328125</v>
      </c>
      <c r="Q3844" s="92"/>
      <c r="R3844" s="92"/>
      <c r="S3844">
        <v>-1</v>
      </c>
      <c r="T3844">
        <v>0</v>
      </c>
      <c r="U3844" s="82" t="s">
        <v>160</v>
      </c>
      <c r="V3844" s="92"/>
      <c r="W3844">
        <v>307511.9375</v>
      </c>
      <c r="X3844" s="92"/>
      <c r="Y3844">
        <v>0</v>
      </c>
      <c r="Z3844">
        <v>11776.544921875</v>
      </c>
      <c r="AA3844">
        <v>11776.544921875</v>
      </c>
      <c r="AB3844">
        <v>0</v>
      </c>
      <c r="AC3844">
        <v>-1</v>
      </c>
      <c r="AD3844">
        <v>0</v>
      </c>
      <c r="AE3844">
        <v>0</v>
      </c>
      <c r="AF3844">
        <v>0</v>
      </c>
      <c r="AG3844">
        <v>0</v>
      </c>
      <c r="AH3844">
        <v>8784</v>
      </c>
      <c r="AI3844">
        <v>0.3500819206237793</v>
      </c>
      <c r="AJ3844">
        <v>38.296218872070313</v>
      </c>
      <c r="AK3844">
        <v>-10385.03515625</v>
      </c>
      <c r="AL3844">
        <v>-33.771160125732422</v>
      </c>
      <c r="AM3844">
        <v>22161.580078125</v>
      </c>
      <c r="AN3844">
        <v>72.067375183105469</v>
      </c>
      <c r="AO3844" s="92"/>
      <c r="AP3844" s="82" t="s">
        <v>325</v>
      </c>
      <c r="AQ3844" s="82" t="s">
        <v>326</v>
      </c>
      <c r="AR3844" s="82"/>
      <c r="AS3844">
        <v>0</v>
      </c>
      <c r="AT3844">
        <v>0</v>
      </c>
      <c r="AU3844">
        <v>2036</v>
      </c>
      <c r="AY3844">
        <v>0</v>
      </c>
      <c r="AZ3844">
        <v>0</v>
      </c>
      <c r="BA3844" s="82" t="s">
        <v>398</v>
      </c>
      <c r="BB3844">
        <v>15434</v>
      </c>
      <c r="BC3844">
        <v>100</v>
      </c>
      <c r="BD3844" s="92"/>
      <c r="BE3844" s="92"/>
      <c r="BF3844">
        <v>307511.9375</v>
      </c>
      <c r="BG3844">
        <v>0</v>
      </c>
      <c r="BH3844">
        <v>0</v>
      </c>
      <c r="BI3844" s="92"/>
      <c r="BJ3844" s="92"/>
      <c r="BK3844" s="92"/>
      <c r="BL3844">
        <v>0</v>
      </c>
    </row>
    <row r="3845" spans="1:64" x14ac:dyDescent="0.25">
      <c r="A3845" s="82" t="s">
        <v>297</v>
      </c>
      <c r="B3845" s="82" t="s">
        <v>397</v>
      </c>
      <c r="C3845" s="82" t="s">
        <v>110</v>
      </c>
      <c r="D3845" s="82" t="s">
        <v>306</v>
      </c>
      <c r="E3845" s="82" t="s">
        <v>59</v>
      </c>
      <c r="F3845" s="82" t="s">
        <v>388</v>
      </c>
      <c r="G3845" s="82" t="s">
        <v>388</v>
      </c>
      <c r="H3845">
        <v>35.008190155029297</v>
      </c>
      <c r="I3845">
        <v>100</v>
      </c>
      <c r="J3845">
        <v>35.008190155029297</v>
      </c>
      <c r="K3845" s="92"/>
      <c r="L3845">
        <v>0</v>
      </c>
      <c r="M3845" s="92"/>
      <c r="N3845" s="92"/>
      <c r="O3845" s="92"/>
      <c r="P3845">
        <v>19197.486328125</v>
      </c>
      <c r="Q3845" s="92"/>
      <c r="R3845" s="92"/>
      <c r="S3845">
        <v>-1</v>
      </c>
      <c r="T3845">
        <v>0</v>
      </c>
      <c r="U3845" s="82" t="s">
        <v>160</v>
      </c>
      <c r="V3845" s="92"/>
      <c r="W3845">
        <v>307511.9375</v>
      </c>
      <c r="X3845" s="92"/>
      <c r="Y3845">
        <v>0</v>
      </c>
      <c r="Z3845">
        <v>11776.544921875</v>
      </c>
      <c r="AA3845">
        <v>11776.544921875</v>
      </c>
      <c r="AB3845">
        <v>0</v>
      </c>
      <c r="AC3845">
        <v>-1</v>
      </c>
      <c r="AD3845">
        <v>0</v>
      </c>
      <c r="AE3845">
        <v>0</v>
      </c>
      <c r="AF3845">
        <v>0</v>
      </c>
      <c r="AG3845">
        <v>0</v>
      </c>
      <c r="AH3845">
        <v>8784</v>
      </c>
      <c r="AI3845">
        <v>0.3500819206237793</v>
      </c>
      <c r="AJ3845">
        <v>38.296218872070313</v>
      </c>
      <c r="AK3845">
        <v>-10385.03515625</v>
      </c>
      <c r="AL3845">
        <v>-33.771160125732422</v>
      </c>
      <c r="AM3845">
        <v>22161.580078125</v>
      </c>
      <c r="AN3845">
        <v>72.067375183105469</v>
      </c>
      <c r="AO3845" s="92"/>
      <c r="AP3845" s="82" t="s">
        <v>325</v>
      </c>
      <c r="AQ3845" s="82" t="s">
        <v>326</v>
      </c>
      <c r="AR3845" s="82"/>
      <c r="AS3845">
        <v>0</v>
      </c>
      <c r="AT3845">
        <v>0</v>
      </c>
      <c r="AU3845">
        <v>2036</v>
      </c>
      <c r="AY3845">
        <v>0</v>
      </c>
      <c r="AZ3845">
        <v>0</v>
      </c>
      <c r="BA3845" s="82" t="s">
        <v>398</v>
      </c>
      <c r="BB3845">
        <v>15435</v>
      </c>
      <c r="BC3845">
        <v>100</v>
      </c>
      <c r="BD3845" s="92"/>
      <c r="BE3845" s="92"/>
      <c r="BF3845">
        <v>307511.9375</v>
      </c>
      <c r="BG3845">
        <v>0</v>
      </c>
      <c r="BH3845">
        <v>0</v>
      </c>
      <c r="BI3845" s="92"/>
      <c r="BJ3845" s="92"/>
      <c r="BK3845" s="92"/>
      <c r="BL3845">
        <v>0</v>
      </c>
    </row>
    <row r="3846" spans="1:64" x14ac:dyDescent="0.25">
      <c r="A3846" s="82" t="s">
        <v>297</v>
      </c>
      <c r="B3846" s="82" t="s">
        <v>397</v>
      </c>
      <c r="C3846" s="82" t="s">
        <v>110</v>
      </c>
      <c r="D3846" s="82" t="s">
        <v>307</v>
      </c>
      <c r="E3846" s="82" t="s">
        <v>60</v>
      </c>
      <c r="F3846" s="82" t="s">
        <v>388</v>
      </c>
      <c r="G3846" s="82" t="s">
        <v>388</v>
      </c>
      <c r="H3846">
        <v>35.008190155029297</v>
      </c>
      <c r="I3846">
        <v>100</v>
      </c>
      <c r="J3846">
        <v>35.008190155029297</v>
      </c>
      <c r="K3846" s="92"/>
      <c r="L3846">
        <v>0</v>
      </c>
      <c r="M3846" s="92"/>
      <c r="N3846" s="92"/>
      <c r="O3846" s="92"/>
      <c r="P3846">
        <v>19197.486328125</v>
      </c>
      <c r="Q3846" s="92"/>
      <c r="R3846" s="92"/>
      <c r="S3846">
        <v>-1</v>
      </c>
      <c r="T3846">
        <v>0</v>
      </c>
      <c r="U3846" s="82" t="s">
        <v>160</v>
      </c>
      <c r="V3846" s="92"/>
      <c r="W3846">
        <v>307511.9375</v>
      </c>
      <c r="X3846" s="92"/>
      <c r="Y3846">
        <v>0</v>
      </c>
      <c r="Z3846">
        <v>11776.544921875</v>
      </c>
      <c r="AA3846">
        <v>11776.544921875</v>
      </c>
      <c r="AB3846">
        <v>0</v>
      </c>
      <c r="AC3846">
        <v>-1</v>
      </c>
      <c r="AD3846">
        <v>0</v>
      </c>
      <c r="AE3846">
        <v>0</v>
      </c>
      <c r="AF3846">
        <v>0</v>
      </c>
      <c r="AG3846">
        <v>0</v>
      </c>
      <c r="AH3846">
        <v>8784</v>
      </c>
      <c r="AI3846">
        <v>0.3500819206237793</v>
      </c>
      <c r="AJ3846">
        <v>38.296218872070313</v>
      </c>
      <c r="AK3846">
        <v>-10385.03515625</v>
      </c>
      <c r="AL3846">
        <v>-33.771160125732422</v>
      </c>
      <c r="AM3846">
        <v>22161.580078125</v>
      </c>
      <c r="AN3846">
        <v>72.067375183105469</v>
      </c>
      <c r="AO3846" s="92"/>
      <c r="AP3846" s="82" t="s">
        <v>325</v>
      </c>
      <c r="AQ3846" s="82" t="s">
        <v>326</v>
      </c>
      <c r="AR3846" s="82"/>
      <c r="AS3846">
        <v>0</v>
      </c>
      <c r="AT3846">
        <v>0</v>
      </c>
      <c r="AU3846">
        <v>2036</v>
      </c>
      <c r="AY3846">
        <v>0</v>
      </c>
      <c r="AZ3846">
        <v>0</v>
      </c>
      <c r="BA3846" s="82" t="s">
        <v>398</v>
      </c>
      <c r="BB3846">
        <v>15436</v>
      </c>
      <c r="BC3846">
        <v>100</v>
      </c>
      <c r="BD3846" s="92"/>
      <c r="BE3846" s="92"/>
      <c r="BF3846">
        <v>307511.9375</v>
      </c>
      <c r="BG3846">
        <v>0</v>
      </c>
      <c r="BH3846">
        <v>0</v>
      </c>
      <c r="BI3846" s="92"/>
      <c r="BJ3846" s="92"/>
      <c r="BK3846" s="92"/>
      <c r="BL3846">
        <v>0</v>
      </c>
    </row>
    <row r="3847" spans="1:64" x14ac:dyDescent="0.25">
      <c r="A3847" s="82" t="s">
        <v>297</v>
      </c>
      <c r="B3847" s="82" t="s">
        <v>397</v>
      </c>
      <c r="C3847" s="82" t="s">
        <v>110</v>
      </c>
      <c r="D3847" s="82" t="s">
        <v>308</v>
      </c>
      <c r="E3847" s="82" t="s">
        <v>61</v>
      </c>
      <c r="F3847" s="82" t="s">
        <v>388</v>
      </c>
      <c r="G3847" s="82" t="s">
        <v>388</v>
      </c>
      <c r="H3847">
        <v>35.008190155029297</v>
      </c>
      <c r="I3847">
        <v>100</v>
      </c>
      <c r="J3847">
        <v>35.008190155029297</v>
      </c>
      <c r="K3847" s="92"/>
      <c r="L3847">
        <v>0</v>
      </c>
      <c r="M3847" s="92"/>
      <c r="N3847" s="92"/>
      <c r="O3847" s="92"/>
      <c r="P3847">
        <v>19197.486328125</v>
      </c>
      <c r="Q3847" s="92"/>
      <c r="R3847" s="92"/>
      <c r="S3847">
        <v>-1</v>
      </c>
      <c r="T3847">
        <v>0</v>
      </c>
      <c r="U3847" s="82" t="s">
        <v>160</v>
      </c>
      <c r="V3847" s="92"/>
      <c r="W3847">
        <v>307511.9375</v>
      </c>
      <c r="X3847" s="92"/>
      <c r="Y3847">
        <v>0</v>
      </c>
      <c r="Z3847">
        <v>11776.544921875</v>
      </c>
      <c r="AA3847">
        <v>11776.544921875</v>
      </c>
      <c r="AB3847">
        <v>0</v>
      </c>
      <c r="AC3847">
        <v>-1</v>
      </c>
      <c r="AD3847">
        <v>0</v>
      </c>
      <c r="AE3847">
        <v>0</v>
      </c>
      <c r="AF3847">
        <v>0</v>
      </c>
      <c r="AG3847">
        <v>0</v>
      </c>
      <c r="AH3847">
        <v>8784</v>
      </c>
      <c r="AI3847">
        <v>0.3500819206237793</v>
      </c>
      <c r="AJ3847">
        <v>38.296218872070313</v>
      </c>
      <c r="AK3847">
        <v>-10385.03515625</v>
      </c>
      <c r="AL3847">
        <v>-33.771160125732422</v>
      </c>
      <c r="AM3847">
        <v>22161.580078125</v>
      </c>
      <c r="AN3847">
        <v>72.067375183105469</v>
      </c>
      <c r="AO3847" s="92"/>
      <c r="AP3847" s="82" t="s">
        <v>325</v>
      </c>
      <c r="AQ3847" s="82" t="s">
        <v>326</v>
      </c>
      <c r="AR3847" s="82"/>
      <c r="AS3847">
        <v>0</v>
      </c>
      <c r="AT3847">
        <v>0</v>
      </c>
      <c r="AU3847">
        <v>2036</v>
      </c>
      <c r="AY3847">
        <v>0</v>
      </c>
      <c r="AZ3847">
        <v>0</v>
      </c>
      <c r="BA3847" s="82" t="s">
        <v>398</v>
      </c>
      <c r="BB3847">
        <v>15437</v>
      </c>
      <c r="BC3847">
        <v>100</v>
      </c>
      <c r="BD3847" s="92"/>
      <c r="BE3847" s="92"/>
      <c r="BF3847">
        <v>307511.9375</v>
      </c>
      <c r="BG3847">
        <v>0</v>
      </c>
      <c r="BH3847">
        <v>0</v>
      </c>
      <c r="BI3847" s="92"/>
      <c r="BJ3847" s="92"/>
      <c r="BK3847" s="92"/>
      <c r="BL3847">
        <v>0</v>
      </c>
    </row>
    <row r="3848" spans="1:64" x14ac:dyDescent="0.25">
      <c r="A3848" s="82" t="s">
        <v>297</v>
      </c>
      <c r="B3848" s="82" t="s">
        <v>397</v>
      </c>
      <c r="C3848" s="82" t="s">
        <v>110</v>
      </c>
      <c r="D3848" s="82" t="s">
        <v>313</v>
      </c>
      <c r="E3848" s="82" t="s">
        <v>314</v>
      </c>
      <c r="F3848" s="82" t="s">
        <v>388</v>
      </c>
      <c r="G3848" s="82" t="s">
        <v>388</v>
      </c>
      <c r="H3848">
        <v>35.008190155029297</v>
      </c>
      <c r="I3848">
        <v>100</v>
      </c>
      <c r="J3848">
        <v>35.008190155029297</v>
      </c>
      <c r="K3848" s="92"/>
      <c r="L3848">
        <v>0</v>
      </c>
      <c r="M3848" s="92"/>
      <c r="N3848" s="92"/>
      <c r="O3848" s="92"/>
      <c r="P3848">
        <v>19197.486328125</v>
      </c>
      <c r="Q3848" s="92"/>
      <c r="R3848" s="92"/>
      <c r="S3848">
        <v>-1</v>
      </c>
      <c r="T3848">
        <v>0</v>
      </c>
      <c r="U3848" s="82" t="s">
        <v>160</v>
      </c>
      <c r="V3848" s="92"/>
      <c r="W3848">
        <v>307511.9375</v>
      </c>
      <c r="X3848" s="92"/>
      <c r="Y3848">
        <v>0</v>
      </c>
      <c r="Z3848">
        <v>11776.544921875</v>
      </c>
      <c r="AA3848">
        <v>11776.544921875</v>
      </c>
      <c r="AB3848">
        <v>0</v>
      </c>
      <c r="AC3848">
        <v>-1</v>
      </c>
      <c r="AD3848">
        <v>0</v>
      </c>
      <c r="AE3848">
        <v>0</v>
      </c>
      <c r="AF3848">
        <v>0</v>
      </c>
      <c r="AG3848">
        <v>0</v>
      </c>
      <c r="AH3848">
        <v>8784</v>
      </c>
      <c r="AI3848">
        <v>0.3500819206237793</v>
      </c>
      <c r="AJ3848">
        <v>38.296218872070313</v>
      </c>
      <c r="AK3848">
        <v>-10385.03515625</v>
      </c>
      <c r="AL3848">
        <v>-33.771160125732422</v>
      </c>
      <c r="AM3848">
        <v>22161.580078125</v>
      </c>
      <c r="AN3848">
        <v>72.067375183105469</v>
      </c>
      <c r="AO3848" s="92"/>
      <c r="AP3848" s="82" t="s">
        <v>325</v>
      </c>
      <c r="AQ3848" s="82" t="s">
        <v>326</v>
      </c>
      <c r="AR3848" s="82"/>
      <c r="AS3848">
        <v>0</v>
      </c>
      <c r="AT3848">
        <v>0</v>
      </c>
      <c r="AU3848">
        <v>2036</v>
      </c>
      <c r="AY3848">
        <v>0</v>
      </c>
      <c r="AZ3848">
        <v>0</v>
      </c>
      <c r="BA3848" s="82" t="s">
        <v>398</v>
      </c>
      <c r="BB3848">
        <v>15438</v>
      </c>
      <c r="BC3848">
        <v>100</v>
      </c>
      <c r="BD3848" s="92"/>
      <c r="BE3848" s="92"/>
      <c r="BF3848">
        <v>307511.9375</v>
      </c>
      <c r="BG3848">
        <v>0</v>
      </c>
      <c r="BH3848">
        <v>0</v>
      </c>
      <c r="BI3848" s="92"/>
      <c r="BJ3848" s="92"/>
      <c r="BK3848" s="92"/>
      <c r="BL3848">
        <v>0</v>
      </c>
    </row>
    <row r="3849" spans="1:64" x14ac:dyDescent="0.25">
      <c r="A3849" s="82" t="s">
        <v>297</v>
      </c>
      <c r="B3849" s="82" t="s">
        <v>397</v>
      </c>
      <c r="C3849" s="82" t="s">
        <v>110</v>
      </c>
      <c r="D3849" s="82" t="s">
        <v>298</v>
      </c>
      <c r="E3849" s="82" t="s">
        <v>55</v>
      </c>
      <c r="F3849" s="82" t="s">
        <v>389</v>
      </c>
      <c r="G3849" s="82" t="s">
        <v>389</v>
      </c>
      <c r="H3849">
        <v>35.008190155029297</v>
      </c>
      <c r="I3849">
        <v>100</v>
      </c>
      <c r="J3849">
        <v>35.008190155029297</v>
      </c>
      <c r="K3849" s="92"/>
      <c r="L3849">
        <v>0</v>
      </c>
      <c r="M3849" s="92"/>
      <c r="N3849" s="92"/>
      <c r="O3849" s="92"/>
      <c r="P3849">
        <v>18606.87890625</v>
      </c>
      <c r="Q3849" s="92"/>
      <c r="R3849" s="92"/>
      <c r="S3849">
        <v>-1</v>
      </c>
      <c r="T3849">
        <v>0</v>
      </c>
      <c r="U3849" s="82" t="s">
        <v>160</v>
      </c>
      <c r="V3849" s="92"/>
      <c r="W3849">
        <v>307511.9375</v>
      </c>
      <c r="X3849" s="92"/>
      <c r="Y3849">
        <v>0</v>
      </c>
      <c r="Z3849">
        <v>11776.544921875</v>
      </c>
      <c r="AA3849">
        <v>11776.544921875</v>
      </c>
      <c r="AB3849">
        <v>0</v>
      </c>
      <c r="AC3849">
        <v>-1</v>
      </c>
      <c r="AD3849">
        <v>0</v>
      </c>
      <c r="AE3849">
        <v>0</v>
      </c>
      <c r="AF3849">
        <v>0</v>
      </c>
      <c r="AG3849">
        <v>0</v>
      </c>
      <c r="AH3849">
        <v>8784</v>
      </c>
      <c r="AI3849">
        <v>0.3500819206237793</v>
      </c>
      <c r="AJ3849">
        <v>38.296218872070313</v>
      </c>
      <c r="AK3849">
        <v>-10385.03515625</v>
      </c>
      <c r="AL3849">
        <v>-33.771160125732422</v>
      </c>
      <c r="AM3849">
        <v>22161.580078125</v>
      </c>
      <c r="AN3849">
        <v>72.067375183105469</v>
      </c>
      <c r="AO3849" s="92"/>
      <c r="AP3849" s="82" t="s">
        <v>351</v>
      </c>
      <c r="AQ3849" s="82" t="s">
        <v>326</v>
      </c>
      <c r="AR3849" s="82"/>
      <c r="AS3849">
        <v>0</v>
      </c>
      <c r="AT3849">
        <v>0</v>
      </c>
      <c r="AU3849">
        <v>2036</v>
      </c>
      <c r="AY3849">
        <v>0</v>
      </c>
      <c r="AZ3849">
        <v>0</v>
      </c>
      <c r="BA3849" s="82" t="s">
        <v>398</v>
      </c>
      <c r="BB3849">
        <v>15439</v>
      </c>
      <c r="BC3849">
        <v>100</v>
      </c>
      <c r="BD3849" s="92"/>
      <c r="BE3849" s="92"/>
      <c r="BF3849">
        <v>307511.9375</v>
      </c>
      <c r="BG3849">
        <v>0</v>
      </c>
      <c r="BH3849">
        <v>0</v>
      </c>
      <c r="BI3849" s="92"/>
      <c r="BJ3849" s="92"/>
      <c r="BK3849" s="92"/>
      <c r="BL3849">
        <v>0</v>
      </c>
    </row>
    <row r="3850" spans="1:64" x14ac:dyDescent="0.25">
      <c r="A3850" s="82" t="s">
        <v>297</v>
      </c>
      <c r="B3850" s="82" t="s">
        <v>397</v>
      </c>
      <c r="C3850" s="82" t="s">
        <v>110</v>
      </c>
      <c r="D3850" s="82" t="s">
        <v>303</v>
      </c>
      <c r="E3850" s="82" t="s">
        <v>304</v>
      </c>
      <c r="F3850" s="82" t="s">
        <v>389</v>
      </c>
      <c r="G3850" s="82" t="s">
        <v>389</v>
      </c>
      <c r="H3850">
        <v>35.008190155029297</v>
      </c>
      <c r="I3850">
        <v>100</v>
      </c>
      <c r="J3850">
        <v>35.008190155029297</v>
      </c>
      <c r="K3850" s="92"/>
      <c r="L3850">
        <v>0</v>
      </c>
      <c r="M3850" s="92"/>
      <c r="N3850" s="92"/>
      <c r="O3850" s="92"/>
      <c r="P3850">
        <v>18606.87890625</v>
      </c>
      <c r="Q3850" s="92"/>
      <c r="R3850" s="92"/>
      <c r="S3850">
        <v>-1</v>
      </c>
      <c r="T3850">
        <v>0</v>
      </c>
      <c r="U3850" s="82" t="s">
        <v>160</v>
      </c>
      <c r="V3850" s="92"/>
      <c r="W3850">
        <v>307511.9375</v>
      </c>
      <c r="X3850" s="92"/>
      <c r="Y3850">
        <v>0</v>
      </c>
      <c r="Z3850">
        <v>11776.544921875</v>
      </c>
      <c r="AA3850">
        <v>11776.544921875</v>
      </c>
      <c r="AB3850">
        <v>0</v>
      </c>
      <c r="AC3850">
        <v>-1</v>
      </c>
      <c r="AD3850">
        <v>0</v>
      </c>
      <c r="AE3850">
        <v>0</v>
      </c>
      <c r="AF3850">
        <v>0</v>
      </c>
      <c r="AG3850">
        <v>0</v>
      </c>
      <c r="AH3850">
        <v>8784</v>
      </c>
      <c r="AI3850">
        <v>0.3500819206237793</v>
      </c>
      <c r="AJ3850">
        <v>38.296218872070313</v>
      </c>
      <c r="AK3850">
        <v>-10385.03515625</v>
      </c>
      <c r="AL3850">
        <v>-33.771160125732422</v>
      </c>
      <c r="AM3850">
        <v>22161.580078125</v>
      </c>
      <c r="AN3850">
        <v>72.067375183105469</v>
      </c>
      <c r="AO3850" s="92"/>
      <c r="AP3850" s="82" t="s">
        <v>351</v>
      </c>
      <c r="AQ3850" s="82" t="s">
        <v>326</v>
      </c>
      <c r="AR3850" s="82"/>
      <c r="AS3850">
        <v>0</v>
      </c>
      <c r="AT3850">
        <v>0</v>
      </c>
      <c r="AU3850">
        <v>2036</v>
      </c>
      <c r="AY3850">
        <v>0</v>
      </c>
      <c r="AZ3850">
        <v>0</v>
      </c>
      <c r="BA3850" s="82" t="s">
        <v>398</v>
      </c>
      <c r="BB3850">
        <v>15440</v>
      </c>
      <c r="BC3850">
        <v>100</v>
      </c>
      <c r="BD3850" s="92"/>
      <c r="BE3850" s="92"/>
      <c r="BF3850">
        <v>307511.9375</v>
      </c>
      <c r="BG3850">
        <v>0</v>
      </c>
      <c r="BH3850">
        <v>0</v>
      </c>
      <c r="BI3850" s="92"/>
      <c r="BJ3850" s="92"/>
      <c r="BK3850" s="92"/>
      <c r="BL3850">
        <v>0</v>
      </c>
    </row>
    <row r="3851" spans="1:64" x14ac:dyDescent="0.25">
      <c r="A3851" s="82" t="s">
        <v>297</v>
      </c>
      <c r="B3851" s="82" t="s">
        <v>397</v>
      </c>
      <c r="C3851" s="82" t="s">
        <v>110</v>
      </c>
      <c r="D3851" s="82" t="s">
        <v>305</v>
      </c>
      <c r="E3851" s="82" t="s">
        <v>58</v>
      </c>
      <c r="F3851" s="82" t="s">
        <v>389</v>
      </c>
      <c r="G3851" s="82" t="s">
        <v>389</v>
      </c>
      <c r="H3851">
        <v>35.008190155029297</v>
      </c>
      <c r="I3851">
        <v>100</v>
      </c>
      <c r="J3851">
        <v>35.008190155029297</v>
      </c>
      <c r="K3851" s="92"/>
      <c r="L3851">
        <v>0</v>
      </c>
      <c r="M3851" s="92"/>
      <c r="N3851" s="92"/>
      <c r="O3851" s="92"/>
      <c r="P3851">
        <v>18606.87890625</v>
      </c>
      <c r="Q3851" s="92"/>
      <c r="R3851" s="92"/>
      <c r="S3851">
        <v>-1</v>
      </c>
      <c r="T3851">
        <v>0</v>
      </c>
      <c r="U3851" s="82" t="s">
        <v>160</v>
      </c>
      <c r="V3851" s="92"/>
      <c r="W3851">
        <v>307511.9375</v>
      </c>
      <c r="X3851" s="92"/>
      <c r="Y3851">
        <v>0</v>
      </c>
      <c r="Z3851">
        <v>11776.544921875</v>
      </c>
      <c r="AA3851">
        <v>11776.544921875</v>
      </c>
      <c r="AB3851">
        <v>0</v>
      </c>
      <c r="AC3851">
        <v>-1</v>
      </c>
      <c r="AD3851">
        <v>0</v>
      </c>
      <c r="AE3851">
        <v>0</v>
      </c>
      <c r="AF3851">
        <v>0</v>
      </c>
      <c r="AG3851">
        <v>0</v>
      </c>
      <c r="AH3851">
        <v>8784</v>
      </c>
      <c r="AI3851">
        <v>0.3500819206237793</v>
      </c>
      <c r="AJ3851">
        <v>38.296218872070313</v>
      </c>
      <c r="AK3851">
        <v>-10385.03515625</v>
      </c>
      <c r="AL3851">
        <v>-33.771160125732422</v>
      </c>
      <c r="AM3851">
        <v>22161.580078125</v>
      </c>
      <c r="AN3851">
        <v>72.067375183105469</v>
      </c>
      <c r="AO3851" s="92"/>
      <c r="AP3851" s="82" t="s">
        <v>351</v>
      </c>
      <c r="AQ3851" s="82" t="s">
        <v>326</v>
      </c>
      <c r="AR3851" s="82"/>
      <c r="AS3851">
        <v>0</v>
      </c>
      <c r="AT3851">
        <v>0</v>
      </c>
      <c r="AU3851">
        <v>2036</v>
      </c>
      <c r="AY3851">
        <v>0</v>
      </c>
      <c r="AZ3851">
        <v>0</v>
      </c>
      <c r="BA3851" s="82" t="s">
        <v>398</v>
      </c>
      <c r="BB3851">
        <v>15441</v>
      </c>
      <c r="BC3851">
        <v>100</v>
      </c>
      <c r="BD3851" s="92"/>
      <c r="BE3851" s="92"/>
      <c r="BF3851">
        <v>307511.9375</v>
      </c>
      <c r="BG3851">
        <v>0</v>
      </c>
      <c r="BH3851">
        <v>0</v>
      </c>
      <c r="BI3851" s="92"/>
      <c r="BJ3851" s="92"/>
      <c r="BK3851" s="92"/>
      <c r="BL3851">
        <v>0</v>
      </c>
    </row>
    <row r="3852" spans="1:64" x14ac:dyDescent="0.25">
      <c r="A3852" s="82" t="s">
        <v>297</v>
      </c>
      <c r="B3852" s="82" t="s">
        <v>397</v>
      </c>
      <c r="C3852" s="82" t="s">
        <v>110</v>
      </c>
      <c r="D3852" s="82" t="s">
        <v>306</v>
      </c>
      <c r="E3852" s="82" t="s">
        <v>59</v>
      </c>
      <c r="F3852" s="82" t="s">
        <v>389</v>
      </c>
      <c r="G3852" s="82" t="s">
        <v>389</v>
      </c>
      <c r="H3852">
        <v>35.008190155029297</v>
      </c>
      <c r="I3852">
        <v>100</v>
      </c>
      <c r="J3852">
        <v>35.008190155029297</v>
      </c>
      <c r="K3852" s="92"/>
      <c r="L3852">
        <v>0</v>
      </c>
      <c r="M3852" s="92"/>
      <c r="N3852" s="92"/>
      <c r="O3852" s="92"/>
      <c r="P3852">
        <v>18606.87890625</v>
      </c>
      <c r="Q3852" s="92"/>
      <c r="R3852" s="92"/>
      <c r="S3852">
        <v>-1</v>
      </c>
      <c r="T3852">
        <v>0</v>
      </c>
      <c r="U3852" s="82" t="s">
        <v>160</v>
      </c>
      <c r="V3852" s="92"/>
      <c r="W3852">
        <v>307511.9375</v>
      </c>
      <c r="X3852" s="92"/>
      <c r="Y3852">
        <v>0</v>
      </c>
      <c r="Z3852">
        <v>11776.544921875</v>
      </c>
      <c r="AA3852">
        <v>11776.544921875</v>
      </c>
      <c r="AB3852">
        <v>0</v>
      </c>
      <c r="AC3852">
        <v>-1</v>
      </c>
      <c r="AD3852">
        <v>0</v>
      </c>
      <c r="AE3852">
        <v>0</v>
      </c>
      <c r="AF3852">
        <v>0</v>
      </c>
      <c r="AG3852">
        <v>0</v>
      </c>
      <c r="AH3852">
        <v>8784</v>
      </c>
      <c r="AI3852">
        <v>0.3500819206237793</v>
      </c>
      <c r="AJ3852">
        <v>38.296218872070313</v>
      </c>
      <c r="AK3852">
        <v>-10385.03515625</v>
      </c>
      <c r="AL3852">
        <v>-33.771160125732422</v>
      </c>
      <c r="AM3852">
        <v>22161.580078125</v>
      </c>
      <c r="AN3852">
        <v>72.067375183105469</v>
      </c>
      <c r="AO3852" s="92"/>
      <c r="AP3852" s="82" t="s">
        <v>351</v>
      </c>
      <c r="AQ3852" s="82" t="s">
        <v>326</v>
      </c>
      <c r="AR3852" s="82"/>
      <c r="AS3852">
        <v>0</v>
      </c>
      <c r="AT3852">
        <v>0</v>
      </c>
      <c r="AU3852">
        <v>2036</v>
      </c>
      <c r="AY3852">
        <v>0</v>
      </c>
      <c r="AZ3852">
        <v>0</v>
      </c>
      <c r="BA3852" s="82" t="s">
        <v>398</v>
      </c>
      <c r="BB3852">
        <v>15442</v>
      </c>
      <c r="BC3852">
        <v>100</v>
      </c>
      <c r="BD3852" s="92"/>
      <c r="BE3852" s="92"/>
      <c r="BF3852">
        <v>307511.9375</v>
      </c>
      <c r="BG3852">
        <v>0</v>
      </c>
      <c r="BH3852">
        <v>0</v>
      </c>
      <c r="BI3852" s="92"/>
      <c r="BJ3852" s="92"/>
      <c r="BK3852" s="92"/>
      <c r="BL3852">
        <v>0</v>
      </c>
    </row>
    <row r="3853" spans="1:64" x14ac:dyDescent="0.25">
      <c r="A3853" s="82" t="s">
        <v>297</v>
      </c>
      <c r="B3853" s="82" t="s">
        <v>397</v>
      </c>
      <c r="C3853" s="82" t="s">
        <v>110</v>
      </c>
      <c r="D3853" s="82" t="s">
        <v>307</v>
      </c>
      <c r="E3853" s="82" t="s">
        <v>60</v>
      </c>
      <c r="F3853" s="82" t="s">
        <v>389</v>
      </c>
      <c r="G3853" s="82" t="s">
        <v>389</v>
      </c>
      <c r="H3853">
        <v>35.008190155029297</v>
      </c>
      <c r="I3853">
        <v>100</v>
      </c>
      <c r="J3853">
        <v>35.008190155029297</v>
      </c>
      <c r="K3853" s="92"/>
      <c r="L3853">
        <v>0</v>
      </c>
      <c r="M3853" s="92"/>
      <c r="N3853" s="92"/>
      <c r="O3853" s="92"/>
      <c r="P3853">
        <v>18606.87890625</v>
      </c>
      <c r="Q3853" s="92"/>
      <c r="R3853" s="92"/>
      <c r="S3853">
        <v>-1</v>
      </c>
      <c r="T3853">
        <v>0</v>
      </c>
      <c r="U3853" s="82" t="s">
        <v>160</v>
      </c>
      <c r="V3853" s="92"/>
      <c r="W3853">
        <v>307511.9375</v>
      </c>
      <c r="X3853" s="92"/>
      <c r="Y3853">
        <v>0</v>
      </c>
      <c r="Z3853">
        <v>11776.544921875</v>
      </c>
      <c r="AA3853">
        <v>11776.544921875</v>
      </c>
      <c r="AB3853">
        <v>0</v>
      </c>
      <c r="AC3853">
        <v>-1</v>
      </c>
      <c r="AD3853">
        <v>0</v>
      </c>
      <c r="AE3853">
        <v>0</v>
      </c>
      <c r="AF3853">
        <v>0</v>
      </c>
      <c r="AG3853">
        <v>0</v>
      </c>
      <c r="AH3853">
        <v>8784</v>
      </c>
      <c r="AI3853">
        <v>0.3500819206237793</v>
      </c>
      <c r="AJ3853">
        <v>38.296218872070313</v>
      </c>
      <c r="AK3853">
        <v>-10385.03515625</v>
      </c>
      <c r="AL3853">
        <v>-33.771160125732422</v>
      </c>
      <c r="AM3853">
        <v>22161.580078125</v>
      </c>
      <c r="AN3853">
        <v>72.067375183105469</v>
      </c>
      <c r="AO3853" s="92"/>
      <c r="AP3853" s="82" t="s">
        <v>351</v>
      </c>
      <c r="AQ3853" s="82" t="s">
        <v>326</v>
      </c>
      <c r="AR3853" s="82"/>
      <c r="AS3853">
        <v>0</v>
      </c>
      <c r="AT3853">
        <v>0</v>
      </c>
      <c r="AU3853">
        <v>2036</v>
      </c>
      <c r="AY3853">
        <v>0</v>
      </c>
      <c r="AZ3853">
        <v>0</v>
      </c>
      <c r="BA3853" s="82" t="s">
        <v>398</v>
      </c>
      <c r="BB3853">
        <v>15443</v>
      </c>
      <c r="BC3853">
        <v>100</v>
      </c>
      <c r="BD3853" s="92"/>
      <c r="BE3853" s="92"/>
      <c r="BF3853">
        <v>307511.9375</v>
      </c>
      <c r="BG3853">
        <v>0</v>
      </c>
      <c r="BH3853">
        <v>0</v>
      </c>
      <c r="BI3853" s="92"/>
      <c r="BJ3853" s="92"/>
      <c r="BK3853" s="92"/>
      <c r="BL3853">
        <v>0</v>
      </c>
    </row>
    <row r="3854" spans="1:64" x14ac:dyDescent="0.25">
      <c r="A3854" s="82" t="s">
        <v>297</v>
      </c>
      <c r="B3854" s="82" t="s">
        <v>397</v>
      </c>
      <c r="C3854" s="82" t="s">
        <v>110</v>
      </c>
      <c r="D3854" s="82" t="s">
        <v>308</v>
      </c>
      <c r="E3854" s="82" t="s">
        <v>61</v>
      </c>
      <c r="F3854" s="82" t="s">
        <v>389</v>
      </c>
      <c r="G3854" s="82" t="s">
        <v>389</v>
      </c>
      <c r="H3854">
        <v>35.008190155029297</v>
      </c>
      <c r="I3854">
        <v>100</v>
      </c>
      <c r="J3854">
        <v>35.008190155029297</v>
      </c>
      <c r="K3854" s="92"/>
      <c r="L3854">
        <v>0</v>
      </c>
      <c r="M3854" s="92"/>
      <c r="N3854" s="92"/>
      <c r="O3854" s="92"/>
      <c r="P3854">
        <v>18606.87890625</v>
      </c>
      <c r="Q3854" s="92"/>
      <c r="R3854" s="92"/>
      <c r="S3854">
        <v>-1</v>
      </c>
      <c r="T3854">
        <v>0</v>
      </c>
      <c r="U3854" s="82" t="s">
        <v>160</v>
      </c>
      <c r="V3854" s="92"/>
      <c r="W3854">
        <v>307511.9375</v>
      </c>
      <c r="X3854" s="92"/>
      <c r="Y3854">
        <v>0</v>
      </c>
      <c r="Z3854">
        <v>11776.544921875</v>
      </c>
      <c r="AA3854">
        <v>11776.544921875</v>
      </c>
      <c r="AB3854">
        <v>0</v>
      </c>
      <c r="AC3854">
        <v>-1</v>
      </c>
      <c r="AD3854">
        <v>0</v>
      </c>
      <c r="AE3854">
        <v>0</v>
      </c>
      <c r="AF3854">
        <v>0</v>
      </c>
      <c r="AG3854">
        <v>0</v>
      </c>
      <c r="AH3854">
        <v>8784</v>
      </c>
      <c r="AI3854">
        <v>0.3500819206237793</v>
      </c>
      <c r="AJ3854">
        <v>38.296218872070313</v>
      </c>
      <c r="AK3854">
        <v>-10385.03515625</v>
      </c>
      <c r="AL3854">
        <v>-33.771160125732422</v>
      </c>
      <c r="AM3854">
        <v>22161.580078125</v>
      </c>
      <c r="AN3854">
        <v>72.067375183105469</v>
      </c>
      <c r="AO3854" s="92"/>
      <c r="AP3854" s="82" t="s">
        <v>351</v>
      </c>
      <c r="AQ3854" s="82" t="s">
        <v>326</v>
      </c>
      <c r="AR3854" s="82"/>
      <c r="AS3854">
        <v>0</v>
      </c>
      <c r="AT3854">
        <v>0</v>
      </c>
      <c r="AU3854">
        <v>2036</v>
      </c>
      <c r="AY3854">
        <v>0</v>
      </c>
      <c r="AZ3854">
        <v>0</v>
      </c>
      <c r="BA3854" s="82" t="s">
        <v>398</v>
      </c>
      <c r="BB3854">
        <v>15444</v>
      </c>
      <c r="BC3854">
        <v>100</v>
      </c>
      <c r="BD3854" s="92"/>
      <c r="BE3854" s="92"/>
      <c r="BF3854">
        <v>307511.9375</v>
      </c>
      <c r="BG3854">
        <v>0</v>
      </c>
      <c r="BH3854">
        <v>0</v>
      </c>
      <c r="BI3854" s="92"/>
      <c r="BJ3854" s="92"/>
      <c r="BK3854" s="92"/>
      <c r="BL3854">
        <v>0</v>
      </c>
    </row>
    <row r="3855" spans="1:64" x14ac:dyDescent="0.25">
      <c r="A3855" s="82" t="s">
        <v>297</v>
      </c>
      <c r="B3855" s="82" t="s">
        <v>397</v>
      </c>
      <c r="C3855" s="82" t="s">
        <v>110</v>
      </c>
      <c r="D3855" s="82" t="s">
        <v>309</v>
      </c>
      <c r="E3855" s="82" t="s">
        <v>310</v>
      </c>
      <c r="F3855" s="82" t="s">
        <v>389</v>
      </c>
      <c r="G3855" s="82" t="s">
        <v>389</v>
      </c>
      <c r="H3855">
        <v>35.008190155029297</v>
      </c>
      <c r="I3855">
        <v>100</v>
      </c>
      <c r="J3855">
        <v>35.008190155029297</v>
      </c>
      <c r="K3855" s="92"/>
      <c r="L3855">
        <v>0</v>
      </c>
      <c r="M3855" s="92"/>
      <c r="N3855" s="92"/>
      <c r="O3855" s="92"/>
      <c r="P3855">
        <v>18606.87890625</v>
      </c>
      <c r="Q3855" s="92"/>
      <c r="R3855" s="92"/>
      <c r="S3855">
        <v>-1</v>
      </c>
      <c r="T3855">
        <v>0</v>
      </c>
      <c r="U3855" s="82" t="s">
        <v>160</v>
      </c>
      <c r="V3855" s="92"/>
      <c r="W3855">
        <v>307511.9375</v>
      </c>
      <c r="X3855" s="92"/>
      <c r="Y3855">
        <v>0</v>
      </c>
      <c r="Z3855">
        <v>11776.544921875</v>
      </c>
      <c r="AA3855">
        <v>11776.544921875</v>
      </c>
      <c r="AB3855">
        <v>0</v>
      </c>
      <c r="AC3855">
        <v>-1</v>
      </c>
      <c r="AD3855">
        <v>0</v>
      </c>
      <c r="AE3855">
        <v>0</v>
      </c>
      <c r="AF3855">
        <v>0</v>
      </c>
      <c r="AG3855">
        <v>0</v>
      </c>
      <c r="AH3855">
        <v>8784</v>
      </c>
      <c r="AI3855">
        <v>0.3500819206237793</v>
      </c>
      <c r="AJ3855">
        <v>38.296218872070313</v>
      </c>
      <c r="AK3855">
        <v>-10385.03515625</v>
      </c>
      <c r="AL3855">
        <v>-33.771160125732422</v>
      </c>
      <c r="AM3855">
        <v>22161.580078125</v>
      </c>
      <c r="AN3855">
        <v>72.067375183105469</v>
      </c>
      <c r="AO3855" s="92"/>
      <c r="AP3855" s="82" t="s">
        <v>351</v>
      </c>
      <c r="AQ3855" s="82" t="s">
        <v>326</v>
      </c>
      <c r="AR3855" s="82"/>
      <c r="AS3855">
        <v>0</v>
      </c>
      <c r="AT3855">
        <v>0</v>
      </c>
      <c r="AU3855">
        <v>2036</v>
      </c>
      <c r="AY3855">
        <v>0</v>
      </c>
      <c r="AZ3855">
        <v>0</v>
      </c>
      <c r="BA3855" s="82" t="s">
        <v>398</v>
      </c>
      <c r="BB3855">
        <v>15445</v>
      </c>
      <c r="BC3855">
        <v>100</v>
      </c>
      <c r="BD3855" s="92"/>
      <c r="BE3855" s="92"/>
      <c r="BF3855">
        <v>307511.9375</v>
      </c>
      <c r="BG3855">
        <v>0</v>
      </c>
      <c r="BH3855">
        <v>0</v>
      </c>
      <c r="BI3855" s="92"/>
      <c r="BJ3855" s="92"/>
      <c r="BK3855" s="92"/>
      <c r="BL3855">
        <v>0</v>
      </c>
    </row>
    <row r="3856" spans="1:64" x14ac:dyDescent="0.25">
      <c r="A3856" s="82" t="s">
        <v>297</v>
      </c>
      <c r="B3856" s="82" t="s">
        <v>397</v>
      </c>
      <c r="C3856" s="82" t="s">
        <v>110</v>
      </c>
      <c r="D3856" s="82" t="s">
        <v>313</v>
      </c>
      <c r="E3856" s="82" t="s">
        <v>314</v>
      </c>
      <c r="F3856" s="82" t="s">
        <v>389</v>
      </c>
      <c r="G3856" s="82" t="s">
        <v>389</v>
      </c>
      <c r="H3856">
        <v>35.008190155029297</v>
      </c>
      <c r="I3856">
        <v>100</v>
      </c>
      <c r="J3856">
        <v>35.008190155029297</v>
      </c>
      <c r="K3856" s="92"/>
      <c r="L3856">
        <v>0</v>
      </c>
      <c r="M3856" s="92"/>
      <c r="N3856" s="92"/>
      <c r="O3856" s="92"/>
      <c r="P3856">
        <v>18606.87890625</v>
      </c>
      <c r="Q3856" s="92"/>
      <c r="R3856" s="92"/>
      <c r="S3856">
        <v>-1</v>
      </c>
      <c r="T3856">
        <v>0</v>
      </c>
      <c r="U3856" s="82" t="s">
        <v>160</v>
      </c>
      <c r="V3856" s="92"/>
      <c r="W3856">
        <v>307511.9375</v>
      </c>
      <c r="X3856" s="92"/>
      <c r="Y3856">
        <v>0</v>
      </c>
      <c r="Z3856">
        <v>11776.544921875</v>
      </c>
      <c r="AA3856">
        <v>11776.544921875</v>
      </c>
      <c r="AB3856">
        <v>0</v>
      </c>
      <c r="AC3856">
        <v>-1</v>
      </c>
      <c r="AD3856">
        <v>0</v>
      </c>
      <c r="AE3856">
        <v>0</v>
      </c>
      <c r="AF3856">
        <v>0</v>
      </c>
      <c r="AG3856">
        <v>0</v>
      </c>
      <c r="AH3856">
        <v>8784</v>
      </c>
      <c r="AI3856">
        <v>0.3500819206237793</v>
      </c>
      <c r="AJ3856">
        <v>38.296218872070313</v>
      </c>
      <c r="AK3856">
        <v>-10385.03515625</v>
      </c>
      <c r="AL3856">
        <v>-33.771160125732422</v>
      </c>
      <c r="AM3856">
        <v>22161.580078125</v>
      </c>
      <c r="AN3856">
        <v>72.067375183105469</v>
      </c>
      <c r="AO3856" s="92"/>
      <c r="AP3856" s="82" t="s">
        <v>351</v>
      </c>
      <c r="AQ3856" s="82" t="s">
        <v>326</v>
      </c>
      <c r="AR3856" s="82"/>
      <c r="AS3856">
        <v>0</v>
      </c>
      <c r="AT3856">
        <v>0</v>
      </c>
      <c r="AU3856">
        <v>2036</v>
      </c>
      <c r="AY3856">
        <v>0</v>
      </c>
      <c r="AZ3856">
        <v>0</v>
      </c>
      <c r="BA3856" s="82" t="s">
        <v>398</v>
      </c>
      <c r="BB3856">
        <v>15446</v>
      </c>
      <c r="BC3856">
        <v>100</v>
      </c>
      <c r="BD3856" s="92"/>
      <c r="BE3856" s="92"/>
      <c r="BF3856">
        <v>307511.9375</v>
      </c>
      <c r="BG3856">
        <v>0</v>
      </c>
      <c r="BH3856">
        <v>0</v>
      </c>
      <c r="BI3856" s="92"/>
      <c r="BJ3856" s="92"/>
      <c r="BK3856" s="92"/>
      <c r="BL3856">
        <v>0</v>
      </c>
    </row>
    <row r="3857" spans="1:64" x14ac:dyDescent="0.25">
      <c r="A3857" s="82" t="s">
        <v>297</v>
      </c>
      <c r="B3857" s="82" t="s">
        <v>397</v>
      </c>
      <c r="C3857" s="82" t="s">
        <v>110</v>
      </c>
      <c r="D3857" s="82" t="s">
        <v>298</v>
      </c>
      <c r="E3857" s="82" t="s">
        <v>55</v>
      </c>
      <c r="F3857" s="82" t="s">
        <v>390</v>
      </c>
      <c r="G3857" s="82" t="s">
        <v>390</v>
      </c>
      <c r="H3857">
        <v>35.008190155029297</v>
      </c>
      <c r="I3857">
        <v>100</v>
      </c>
      <c r="J3857">
        <v>35.008190155029297</v>
      </c>
      <c r="K3857" s="92"/>
      <c r="L3857">
        <v>0</v>
      </c>
      <c r="M3857" s="92"/>
      <c r="N3857" s="92"/>
      <c r="O3857" s="92"/>
      <c r="P3857">
        <v>18071.46875</v>
      </c>
      <c r="Q3857" s="92"/>
      <c r="R3857" s="92"/>
      <c r="S3857">
        <v>-1</v>
      </c>
      <c r="T3857">
        <v>0</v>
      </c>
      <c r="U3857" s="82" t="s">
        <v>160</v>
      </c>
      <c r="V3857" s="92"/>
      <c r="W3857">
        <v>307511.9375</v>
      </c>
      <c r="X3857" s="92"/>
      <c r="Y3857">
        <v>0</v>
      </c>
      <c r="Z3857">
        <v>11776.544921875</v>
      </c>
      <c r="AA3857">
        <v>11776.544921875</v>
      </c>
      <c r="AB3857">
        <v>0</v>
      </c>
      <c r="AC3857">
        <v>-1</v>
      </c>
      <c r="AD3857">
        <v>0</v>
      </c>
      <c r="AE3857">
        <v>0</v>
      </c>
      <c r="AF3857">
        <v>0</v>
      </c>
      <c r="AG3857">
        <v>0</v>
      </c>
      <c r="AH3857">
        <v>8784</v>
      </c>
      <c r="AI3857">
        <v>0.3500819206237793</v>
      </c>
      <c r="AJ3857">
        <v>38.296218872070313</v>
      </c>
      <c r="AK3857">
        <v>-10385.03515625</v>
      </c>
      <c r="AL3857">
        <v>-33.771160125732422</v>
      </c>
      <c r="AM3857">
        <v>22161.580078125</v>
      </c>
      <c r="AN3857">
        <v>72.067375183105469</v>
      </c>
      <c r="AO3857" s="92"/>
      <c r="AP3857" s="82" t="s">
        <v>347</v>
      </c>
      <c r="AQ3857" s="82" t="s">
        <v>326</v>
      </c>
      <c r="AR3857" s="82"/>
      <c r="AS3857">
        <v>0</v>
      </c>
      <c r="AT3857">
        <v>0</v>
      </c>
      <c r="AU3857">
        <v>2036</v>
      </c>
      <c r="AY3857">
        <v>0</v>
      </c>
      <c r="AZ3857">
        <v>0</v>
      </c>
      <c r="BA3857" s="82" t="s">
        <v>398</v>
      </c>
      <c r="BB3857">
        <v>15447</v>
      </c>
      <c r="BC3857">
        <v>100</v>
      </c>
      <c r="BD3857" s="92"/>
      <c r="BE3857" s="92"/>
      <c r="BF3857">
        <v>307511.9375</v>
      </c>
      <c r="BG3857">
        <v>0</v>
      </c>
      <c r="BH3857">
        <v>0</v>
      </c>
      <c r="BI3857" s="92"/>
      <c r="BJ3857" s="92"/>
      <c r="BK3857" s="92"/>
      <c r="BL3857">
        <v>0</v>
      </c>
    </row>
    <row r="3858" spans="1:64" x14ac:dyDescent="0.25">
      <c r="A3858" s="82" t="s">
        <v>297</v>
      </c>
      <c r="B3858" s="82" t="s">
        <v>397</v>
      </c>
      <c r="C3858" s="82" t="s">
        <v>110</v>
      </c>
      <c r="D3858" s="82" t="s">
        <v>305</v>
      </c>
      <c r="E3858" s="82" t="s">
        <v>58</v>
      </c>
      <c r="F3858" s="82" t="s">
        <v>390</v>
      </c>
      <c r="G3858" s="82" t="s">
        <v>390</v>
      </c>
      <c r="H3858">
        <v>35.008190155029297</v>
      </c>
      <c r="I3858">
        <v>100</v>
      </c>
      <c r="J3858">
        <v>35.008190155029297</v>
      </c>
      <c r="K3858" s="92"/>
      <c r="L3858">
        <v>0</v>
      </c>
      <c r="M3858" s="92"/>
      <c r="N3858" s="92"/>
      <c r="O3858" s="92"/>
      <c r="P3858">
        <v>18071.46875</v>
      </c>
      <c r="Q3858" s="92"/>
      <c r="R3858" s="92"/>
      <c r="S3858">
        <v>-1</v>
      </c>
      <c r="T3858">
        <v>0</v>
      </c>
      <c r="U3858" s="82" t="s">
        <v>160</v>
      </c>
      <c r="V3858" s="92"/>
      <c r="W3858">
        <v>307511.9375</v>
      </c>
      <c r="X3858" s="92"/>
      <c r="Y3858">
        <v>0</v>
      </c>
      <c r="Z3858">
        <v>11776.544921875</v>
      </c>
      <c r="AA3858">
        <v>11776.544921875</v>
      </c>
      <c r="AB3858">
        <v>0</v>
      </c>
      <c r="AC3858">
        <v>-1</v>
      </c>
      <c r="AD3858">
        <v>0</v>
      </c>
      <c r="AE3858">
        <v>0</v>
      </c>
      <c r="AF3858">
        <v>0</v>
      </c>
      <c r="AG3858">
        <v>0</v>
      </c>
      <c r="AH3858">
        <v>8784</v>
      </c>
      <c r="AI3858">
        <v>0.3500819206237793</v>
      </c>
      <c r="AJ3858">
        <v>38.296218872070313</v>
      </c>
      <c r="AK3858">
        <v>-10385.03515625</v>
      </c>
      <c r="AL3858">
        <v>-33.771160125732422</v>
      </c>
      <c r="AM3858">
        <v>22161.580078125</v>
      </c>
      <c r="AN3858">
        <v>72.067375183105469</v>
      </c>
      <c r="AO3858" s="92"/>
      <c r="AP3858" s="82" t="s">
        <v>347</v>
      </c>
      <c r="AQ3858" s="82" t="s">
        <v>326</v>
      </c>
      <c r="AR3858" s="82"/>
      <c r="AS3858">
        <v>0</v>
      </c>
      <c r="AT3858">
        <v>0</v>
      </c>
      <c r="AU3858">
        <v>2036</v>
      </c>
      <c r="AY3858">
        <v>0</v>
      </c>
      <c r="AZ3858">
        <v>0</v>
      </c>
      <c r="BA3858" s="82" t="s">
        <v>398</v>
      </c>
      <c r="BB3858">
        <v>15448</v>
      </c>
      <c r="BC3858">
        <v>100</v>
      </c>
      <c r="BD3858" s="92"/>
      <c r="BE3858" s="92"/>
      <c r="BF3858">
        <v>307511.9375</v>
      </c>
      <c r="BG3858">
        <v>0</v>
      </c>
      <c r="BH3858">
        <v>0</v>
      </c>
      <c r="BI3858" s="92"/>
      <c r="BJ3858" s="92"/>
      <c r="BK3858" s="92"/>
      <c r="BL3858">
        <v>0</v>
      </c>
    </row>
    <row r="3859" spans="1:64" x14ac:dyDescent="0.25">
      <c r="A3859" s="82" t="s">
        <v>297</v>
      </c>
      <c r="B3859" s="82" t="s">
        <v>397</v>
      </c>
      <c r="C3859" s="82" t="s">
        <v>110</v>
      </c>
      <c r="D3859" s="82" t="s">
        <v>306</v>
      </c>
      <c r="E3859" s="82" t="s">
        <v>59</v>
      </c>
      <c r="F3859" s="82" t="s">
        <v>390</v>
      </c>
      <c r="G3859" s="82" t="s">
        <v>390</v>
      </c>
      <c r="H3859">
        <v>35.008190155029297</v>
      </c>
      <c r="I3859">
        <v>100</v>
      </c>
      <c r="J3859">
        <v>35.008190155029297</v>
      </c>
      <c r="K3859" s="92"/>
      <c r="L3859">
        <v>0</v>
      </c>
      <c r="M3859" s="92"/>
      <c r="N3859" s="92"/>
      <c r="O3859" s="92"/>
      <c r="P3859">
        <v>18071.46875</v>
      </c>
      <c r="Q3859" s="92"/>
      <c r="R3859" s="92"/>
      <c r="S3859">
        <v>-1</v>
      </c>
      <c r="T3859">
        <v>0</v>
      </c>
      <c r="U3859" s="82" t="s">
        <v>160</v>
      </c>
      <c r="V3859" s="92"/>
      <c r="W3859">
        <v>307511.9375</v>
      </c>
      <c r="X3859" s="92"/>
      <c r="Y3859">
        <v>0</v>
      </c>
      <c r="Z3859">
        <v>11776.544921875</v>
      </c>
      <c r="AA3859">
        <v>11776.544921875</v>
      </c>
      <c r="AB3859">
        <v>0</v>
      </c>
      <c r="AC3859">
        <v>-1</v>
      </c>
      <c r="AD3859">
        <v>0</v>
      </c>
      <c r="AE3859">
        <v>0</v>
      </c>
      <c r="AF3859">
        <v>0</v>
      </c>
      <c r="AG3859">
        <v>0</v>
      </c>
      <c r="AH3859">
        <v>8784</v>
      </c>
      <c r="AI3859">
        <v>0.3500819206237793</v>
      </c>
      <c r="AJ3859">
        <v>38.296218872070313</v>
      </c>
      <c r="AK3859">
        <v>-10385.03515625</v>
      </c>
      <c r="AL3859">
        <v>-33.771160125732422</v>
      </c>
      <c r="AM3859">
        <v>22161.580078125</v>
      </c>
      <c r="AN3859">
        <v>72.067375183105469</v>
      </c>
      <c r="AO3859" s="92"/>
      <c r="AP3859" s="82" t="s">
        <v>347</v>
      </c>
      <c r="AQ3859" s="82" t="s">
        <v>326</v>
      </c>
      <c r="AR3859" s="82"/>
      <c r="AS3859">
        <v>0</v>
      </c>
      <c r="AT3859">
        <v>0</v>
      </c>
      <c r="AU3859">
        <v>2036</v>
      </c>
      <c r="AY3859">
        <v>0</v>
      </c>
      <c r="AZ3859">
        <v>0</v>
      </c>
      <c r="BA3859" s="82" t="s">
        <v>398</v>
      </c>
      <c r="BB3859">
        <v>15449</v>
      </c>
      <c r="BC3859">
        <v>100</v>
      </c>
      <c r="BD3859" s="92"/>
      <c r="BE3859" s="92"/>
      <c r="BF3859">
        <v>307511.9375</v>
      </c>
      <c r="BG3859">
        <v>0</v>
      </c>
      <c r="BH3859">
        <v>0</v>
      </c>
      <c r="BI3859" s="92"/>
      <c r="BJ3859" s="92"/>
      <c r="BK3859" s="92"/>
      <c r="BL3859">
        <v>0</v>
      </c>
    </row>
    <row r="3860" spans="1:64" x14ac:dyDescent="0.25">
      <c r="A3860" s="82" t="s">
        <v>297</v>
      </c>
      <c r="B3860" s="82" t="s">
        <v>397</v>
      </c>
      <c r="C3860" s="82" t="s">
        <v>110</v>
      </c>
      <c r="D3860" s="82" t="s">
        <v>309</v>
      </c>
      <c r="E3860" s="82" t="s">
        <v>310</v>
      </c>
      <c r="F3860" s="82" t="s">
        <v>390</v>
      </c>
      <c r="G3860" s="82" t="s">
        <v>390</v>
      </c>
      <c r="H3860">
        <v>35.008190155029297</v>
      </c>
      <c r="I3860">
        <v>100</v>
      </c>
      <c r="J3860">
        <v>35.008190155029297</v>
      </c>
      <c r="K3860" s="92"/>
      <c r="L3860">
        <v>0</v>
      </c>
      <c r="M3860" s="92"/>
      <c r="N3860" s="92"/>
      <c r="O3860" s="92"/>
      <c r="P3860">
        <v>18071.46875</v>
      </c>
      <c r="Q3860" s="92"/>
      <c r="R3860" s="92"/>
      <c r="S3860">
        <v>-1</v>
      </c>
      <c r="T3860">
        <v>0</v>
      </c>
      <c r="U3860" s="82" t="s">
        <v>160</v>
      </c>
      <c r="V3860" s="92"/>
      <c r="W3860">
        <v>307511.9375</v>
      </c>
      <c r="X3860" s="92"/>
      <c r="Y3860">
        <v>0</v>
      </c>
      <c r="Z3860">
        <v>11776.544921875</v>
      </c>
      <c r="AA3860">
        <v>11776.544921875</v>
      </c>
      <c r="AB3860">
        <v>0</v>
      </c>
      <c r="AC3860">
        <v>-1</v>
      </c>
      <c r="AD3860">
        <v>0</v>
      </c>
      <c r="AE3860">
        <v>0</v>
      </c>
      <c r="AF3860">
        <v>0</v>
      </c>
      <c r="AG3860">
        <v>0</v>
      </c>
      <c r="AH3860">
        <v>8784</v>
      </c>
      <c r="AI3860">
        <v>0.3500819206237793</v>
      </c>
      <c r="AJ3860">
        <v>38.296218872070313</v>
      </c>
      <c r="AK3860">
        <v>-10385.03515625</v>
      </c>
      <c r="AL3860">
        <v>-33.771160125732422</v>
      </c>
      <c r="AM3860">
        <v>22161.580078125</v>
      </c>
      <c r="AN3860">
        <v>72.067375183105469</v>
      </c>
      <c r="AO3860" s="92"/>
      <c r="AP3860" s="82" t="s">
        <v>347</v>
      </c>
      <c r="AQ3860" s="82" t="s">
        <v>326</v>
      </c>
      <c r="AR3860" s="82"/>
      <c r="AS3860">
        <v>0</v>
      </c>
      <c r="AT3860">
        <v>0</v>
      </c>
      <c r="AU3860">
        <v>2036</v>
      </c>
      <c r="AY3860">
        <v>0</v>
      </c>
      <c r="AZ3860">
        <v>0</v>
      </c>
      <c r="BA3860" s="82" t="s">
        <v>398</v>
      </c>
      <c r="BB3860">
        <v>15450</v>
      </c>
      <c r="BC3860">
        <v>100</v>
      </c>
      <c r="BD3860" s="92"/>
      <c r="BE3860" s="92"/>
      <c r="BF3860">
        <v>307511.9375</v>
      </c>
      <c r="BG3860">
        <v>0</v>
      </c>
      <c r="BH3860">
        <v>0</v>
      </c>
      <c r="BI3860" s="92"/>
      <c r="BJ3860" s="92"/>
      <c r="BK3860" s="92"/>
      <c r="BL3860">
        <v>0</v>
      </c>
    </row>
    <row r="3861" spans="1:64" x14ac:dyDescent="0.25">
      <c r="A3861" s="82" t="s">
        <v>297</v>
      </c>
      <c r="B3861" s="82" t="s">
        <v>397</v>
      </c>
      <c r="C3861" s="82" t="s">
        <v>110</v>
      </c>
      <c r="D3861" s="82" t="s">
        <v>308</v>
      </c>
      <c r="E3861" s="82" t="s">
        <v>61</v>
      </c>
      <c r="F3861" s="82" t="s">
        <v>391</v>
      </c>
      <c r="G3861" s="82" t="s">
        <v>391</v>
      </c>
      <c r="H3861">
        <v>362.11285400390625</v>
      </c>
      <c r="I3861">
        <v>399.13861083984375</v>
      </c>
      <c r="J3861">
        <v>298.93936157226563</v>
      </c>
      <c r="K3861" s="92"/>
      <c r="L3861">
        <v>0</v>
      </c>
      <c r="M3861" s="92"/>
      <c r="N3861" s="92"/>
      <c r="O3861" s="92"/>
      <c r="P3861">
        <v>71708.734375</v>
      </c>
      <c r="Q3861" s="92"/>
      <c r="R3861" s="92"/>
      <c r="S3861">
        <v>-1</v>
      </c>
      <c r="T3861">
        <v>17038226</v>
      </c>
      <c r="U3861" s="82" t="s">
        <v>300</v>
      </c>
      <c r="V3861" s="92"/>
      <c r="W3861">
        <v>2625883.25</v>
      </c>
      <c r="X3861" s="92"/>
      <c r="Y3861">
        <v>108.63385772705078</v>
      </c>
      <c r="Z3861">
        <v>106282.2265625</v>
      </c>
      <c r="AA3861">
        <v>106282.2265625</v>
      </c>
      <c r="AB3861">
        <v>0</v>
      </c>
      <c r="AC3861">
        <v>-1</v>
      </c>
      <c r="AD3861">
        <v>0</v>
      </c>
      <c r="AE3861">
        <v>0</v>
      </c>
      <c r="AF3861">
        <v>281.5469970703125</v>
      </c>
      <c r="AG3861">
        <v>24</v>
      </c>
      <c r="AH3861">
        <v>8213</v>
      </c>
      <c r="AI3861">
        <v>0.74896126985549927</v>
      </c>
      <c r="AJ3861">
        <v>40.474845886230469</v>
      </c>
      <c r="AK3861">
        <v>70229.8828125</v>
      </c>
      <c r="AL3861">
        <v>26.745241165161133</v>
      </c>
      <c r="AM3861">
        <v>36052.33984375</v>
      </c>
      <c r="AN3861">
        <v>13.729604721069336</v>
      </c>
      <c r="AO3861" s="92"/>
      <c r="AP3861" s="82" t="s">
        <v>347</v>
      </c>
      <c r="AQ3861" s="82" t="s">
        <v>326</v>
      </c>
      <c r="AR3861" s="82"/>
      <c r="AS3861">
        <v>0</v>
      </c>
      <c r="AT3861">
        <v>0</v>
      </c>
      <c r="AU3861">
        <v>2036</v>
      </c>
      <c r="AY3861">
        <v>0</v>
      </c>
      <c r="AZ3861">
        <v>0</v>
      </c>
      <c r="BA3861" s="82" t="s">
        <v>398</v>
      </c>
      <c r="BB3861">
        <v>15451</v>
      </c>
      <c r="BC3861">
        <v>418</v>
      </c>
      <c r="BD3861" s="92"/>
      <c r="BE3861" s="92"/>
      <c r="BF3861">
        <v>2625883.25</v>
      </c>
      <c r="BG3861">
        <v>0</v>
      </c>
      <c r="BH3861">
        <v>0</v>
      </c>
      <c r="BI3861" s="92"/>
      <c r="BJ3861" s="92"/>
      <c r="BK3861" s="92"/>
      <c r="BL3861">
        <v>0</v>
      </c>
    </row>
    <row r="3862" spans="1:64" x14ac:dyDescent="0.25">
      <c r="A3862" s="82" t="s">
        <v>297</v>
      </c>
      <c r="B3862" s="82" t="s">
        <v>397</v>
      </c>
      <c r="C3862" s="82" t="s">
        <v>110</v>
      </c>
      <c r="D3862" s="82" t="s">
        <v>309</v>
      </c>
      <c r="E3862" s="82" t="s">
        <v>310</v>
      </c>
      <c r="F3862" s="82" t="s">
        <v>315</v>
      </c>
      <c r="G3862" s="82" t="s">
        <v>112</v>
      </c>
      <c r="H3862">
        <v>0</v>
      </c>
      <c r="I3862">
        <v>0</v>
      </c>
      <c r="J3862">
        <v>0</v>
      </c>
      <c r="K3862" s="92"/>
      <c r="L3862">
        <v>0</v>
      </c>
      <c r="M3862" s="92"/>
      <c r="N3862" s="92"/>
      <c r="O3862" s="92"/>
      <c r="P3862">
        <v>0</v>
      </c>
      <c r="Q3862" s="92"/>
      <c r="R3862" s="92"/>
      <c r="S3862">
        <v>-1</v>
      </c>
      <c r="T3862">
        <v>0</v>
      </c>
      <c r="U3862" s="82" t="s">
        <v>316</v>
      </c>
      <c r="V3862" s="92"/>
      <c r="W3862">
        <v>0</v>
      </c>
      <c r="X3862" s="92"/>
      <c r="Y3862">
        <v>0</v>
      </c>
      <c r="Z3862">
        <v>0</v>
      </c>
      <c r="AA3862">
        <v>0</v>
      </c>
      <c r="AB3862">
        <v>0</v>
      </c>
      <c r="AC3862">
        <v>-1</v>
      </c>
      <c r="AD3862">
        <v>0</v>
      </c>
      <c r="AE3862">
        <v>0</v>
      </c>
      <c r="AF3862">
        <v>0</v>
      </c>
      <c r="AG3862">
        <v>0</v>
      </c>
      <c r="AH3862">
        <v>0</v>
      </c>
      <c r="AK3862">
        <v>0</v>
      </c>
      <c r="AM3862">
        <v>0</v>
      </c>
      <c r="AO3862" s="92"/>
      <c r="AP3862" s="82" t="s">
        <v>317</v>
      </c>
      <c r="AQ3862" s="82" t="s">
        <v>318</v>
      </c>
      <c r="AR3862" s="82"/>
      <c r="AS3862">
        <v>0</v>
      </c>
      <c r="AT3862">
        <v>0</v>
      </c>
      <c r="AU3862">
        <v>2036</v>
      </c>
      <c r="AY3862">
        <v>0</v>
      </c>
      <c r="AZ3862">
        <v>0</v>
      </c>
      <c r="BA3862" s="82" t="s">
        <v>398</v>
      </c>
      <c r="BB3862">
        <v>15452</v>
      </c>
      <c r="BC3862">
        <v>0</v>
      </c>
      <c r="BD3862" s="92"/>
      <c r="BE3862" s="92"/>
      <c r="BF3862">
        <v>0</v>
      </c>
      <c r="BG3862">
        <v>0</v>
      </c>
      <c r="BH3862">
        <v>0</v>
      </c>
      <c r="BI3862" s="92"/>
      <c r="BJ3862" s="92"/>
      <c r="BK3862" s="92"/>
      <c r="BL3862">
        <v>0</v>
      </c>
    </row>
    <row r="3863" spans="1:64" x14ac:dyDescent="0.25">
      <c r="A3863" s="82" t="s">
        <v>297</v>
      </c>
      <c r="B3863" s="82" t="s">
        <v>397</v>
      </c>
      <c r="C3863" s="82" t="s">
        <v>110</v>
      </c>
      <c r="D3863" s="82" t="s">
        <v>313</v>
      </c>
      <c r="E3863" s="82" t="s">
        <v>314</v>
      </c>
      <c r="F3863" s="82" t="s">
        <v>315</v>
      </c>
      <c r="G3863" s="82" t="s">
        <v>112</v>
      </c>
      <c r="H3863">
        <v>0</v>
      </c>
      <c r="I3863">
        <v>0</v>
      </c>
      <c r="J3863">
        <v>0</v>
      </c>
      <c r="K3863" s="92"/>
      <c r="L3863">
        <v>0</v>
      </c>
      <c r="M3863" s="92"/>
      <c r="N3863" s="92"/>
      <c r="O3863" s="92"/>
      <c r="P3863">
        <v>0</v>
      </c>
      <c r="Q3863" s="92"/>
      <c r="R3863" s="92"/>
      <c r="S3863">
        <v>-1</v>
      </c>
      <c r="T3863">
        <v>0</v>
      </c>
      <c r="U3863" s="82" t="s">
        <v>316</v>
      </c>
      <c r="V3863" s="92"/>
      <c r="W3863">
        <v>0</v>
      </c>
      <c r="X3863" s="92"/>
      <c r="Y3863">
        <v>0</v>
      </c>
      <c r="Z3863">
        <v>0</v>
      </c>
      <c r="AA3863">
        <v>0</v>
      </c>
      <c r="AB3863">
        <v>0</v>
      </c>
      <c r="AC3863">
        <v>-1</v>
      </c>
      <c r="AD3863">
        <v>0</v>
      </c>
      <c r="AE3863">
        <v>0</v>
      </c>
      <c r="AF3863">
        <v>0</v>
      </c>
      <c r="AG3863">
        <v>0</v>
      </c>
      <c r="AH3863">
        <v>0</v>
      </c>
      <c r="AK3863">
        <v>0</v>
      </c>
      <c r="AM3863">
        <v>0</v>
      </c>
      <c r="AO3863" s="92"/>
      <c r="AP3863" s="82" t="s">
        <v>317</v>
      </c>
      <c r="AQ3863" s="82" t="s">
        <v>318</v>
      </c>
      <c r="AR3863" s="82"/>
      <c r="AS3863">
        <v>0</v>
      </c>
      <c r="AT3863">
        <v>0</v>
      </c>
      <c r="AU3863">
        <v>2036</v>
      </c>
      <c r="AY3863">
        <v>0</v>
      </c>
      <c r="AZ3863">
        <v>0</v>
      </c>
      <c r="BA3863" s="82" t="s">
        <v>398</v>
      </c>
      <c r="BB3863">
        <v>15453</v>
      </c>
      <c r="BC3863">
        <v>0</v>
      </c>
      <c r="BD3863" s="92"/>
      <c r="BE3863" s="92"/>
      <c r="BF3863">
        <v>0</v>
      </c>
      <c r="BG3863">
        <v>0</v>
      </c>
      <c r="BH3863">
        <v>0</v>
      </c>
      <c r="BI3863" s="92"/>
      <c r="BJ3863" s="92"/>
      <c r="BK3863" s="92"/>
      <c r="BL3863">
        <v>0</v>
      </c>
    </row>
    <row r="3864" spans="1:64" x14ac:dyDescent="0.25">
      <c r="A3864" s="82" t="s">
        <v>297</v>
      </c>
      <c r="B3864" s="82" t="s">
        <v>397</v>
      </c>
      <c r="C3864" s="82" t="s">
        <v>110</v>
      </c>
      <c r="D3864" s="82" t="s">
        <v>309</v>
      </c>
      <c r="E3864" s="82" t="s">
        <v>310</v>
      </c>
      <c r="F3864" s="82" t="s">
        <v>319</v>
      </c>
      <c r="G3864" s="82" t="s">
        <v>116</v>
      </c>
      <c r="H3864">
        <v>0</v>
      </c>
      <c r="I3864">
        <v>0</v>
      </c>
      <c r="J3864">
        <v>0</v>
      </c>
      <c r="K3864" s="92"/>
      <c r="L3864">
        <v>0</v>
      </c>
      <c r="M3864" s="92"/>
      <c r="N3864" s="92"/>
      <c r="O3864" s="92"/>
      <c r="P3864">
        <v>0</v>
      </c>
      <c r="Q3864" s="92"/>
      <c r="R3864" s="92"/>
      <c r="S3864">
        <v>-1</v>
      </c>
      <c r="T3864">
        <v>0</v>
      </c>
      <c r="U3864" s="82" t="s">
        <v>320</v>
      </c>
      <c r="V3864" s="92"/>
      <c r="W3864">
        <v>0</v>
      </c>
      <c r="X3864" s="92"/>
      <c r="Y3864">
        <v>0</v>
      </c>
      <c r="Z3864">
        <v>0</v>
      </c>
      <c r="AA3864">
        <v>0</v>
      </c>
      <c r="AB3864">
        <v>0</v>
      </c>
      <c r="AC3864">
        <v>-1</v>
      </c>
      <c r="AD3864">
        <v>0</v>
      </c>
      <c r="AE3864">
        <v>0</v>
      </c>
      <c r="AF3864">
        <v>0</v>
      </c>
      <c r="AG3864">
        <v>0</v>
      </c>
      <c r="AH3864">
        <v>0</v>
      </c>
      <c r="AK3864">
        <v>0</v>
      </c>
      <c r="AM3864">
        <v>0</v>
      </c>
      <c r="AO3864" s="92"/>
      <c r="AP3864" s="82" t="s">
        <v>317</v>
      </c>
      <c r="AQ3864" s="82" t="s">
        <v>318</v>
      </c>
      <c r="AR3864" s="82"/>
      <c r="AS3864">
        <v>0</v>
      </c>
      <c r="AT3864">
        <v>0</v>
      </c>
      <c r="AU3864">
        <v>2036</v>
      </c>
      <c r="AY3864">
        <v>0</v>
      </c>
      <c r="AZ3864">
        <v>0</v>
      </c>
      <c r="BA3864" s="82" t="s">
        <v>398</v>
      </c>
      <c r="BB3864">
        <v>15454</v>
      </c>
      <c r="BC3864">
        <v>0</v>
      </c>
      <c r="BD3864" s="92"/>
      <c r="BE3864" s="92"/>
      <c r="BF3864">
        <v>0</v>
      </c>
      <c r="BG3864">
        <v>0</v>
      </c>
      <c r="BH3864">
        <v>0</v>
      </c>
      <c r="BI3864" s="92"/>
      <c r="BJ3864" s="92"/>
      <c r="BK3864" s="92"/>
      <c r="BL3864">
        <v>0</v>
      </c>
    </row>
    <row r="3865" spans="1:64" x14ac:dyDescent="0.25">
      <c r="A3865" s="82" t="s">
        <v>297</v>
      </c>
      <c r="B3865" s="82" t="s">
        <v>397</v>
      </c>
      <c r="C3865" s="82" t="s">
        <v>110</v>
      </c>
      <c r="D3865" s="82" t="s">
        <v>313</v>
      </c>
      <c r="E3865" s="82" t="s">
        <v>314</v>
      </c>
      <c r="F3865" s="82" t="s">
        <v>319</v>
      </c>
      <c r="G3865" s="82" t="s">
        <v>116</v>
      </c>
      <c r="H3865">
        <v>0</v>
      </c>
      <c r="I3865">
        <v>0</v>
      </c>
      <c r="J3865">
        <v>0</v>
      </c>
      <c r="K3865" s="92"/>
      <c r="L3865">
        <v>0</v>
      </c>
      <c r="M3865" s="92"/>
      <c r="N3865" s="92"/>
      <c r="O3865" s="92"/>
      <c r="P3865">
        <v>0</v>
      </c>
      <c r="Q3865" s="92"/>
      <c r="R3865" s="92"/>
      <c r="S3865">
        <v>-1</v>
      </c>
      <c r="T3865">
        <v>0</v>
      </c>
      <c r="U3865" s="82" t="s">
        <v>320</v>
      </c>
      <c r="V3865" s="92"/>
      <c r="W3865">
        <v>0</v>
      </c>
      <c r="X3865" s="92"/>
      <c r="Y3865">
        <v>0</v>
      </c>
      <c r="Z3865">
        <v>0</v>
      </c>
      <c r="AA3865">
        <v>0</v>
      </c>
      <c r="AB3865">
        <v>0</v>
      </c>
      <c r="AC3865">
        <v>-1</v>
      </c>
      <c r="AD3865">
        <v>0</v>
      </c>
      <c r="AE3865">
        <v>0</v>
      </c>
      <c r="AF3865">
        <v>0</v>
      </c>
      <c r="AG3865">
        <v>0</v>
      </c>
      <c r="AH3865">
        <v>0</v>
      </c>
      <c r="AK3865">
        <v>0</v>
      </c>
      <c r="AM3865">
        <v>0</v>
      </c>
      <c r="AO3865" s="92"/>
      <c r="AP3865" s="82" t="s">
        <v>317</v>
      </c>
      <c r="AQ3865" s="82" t="s">
        <v>318</v>
      </c>
      <c r="AR3865" s="82"/>
      <c r="AS3865">
        <v>0</v>
      </c>
      <c r="AT3865">
        <v>0</v>
      </c>
      <c r="AU3865">
        <v>2036</v>
      </c>
      <c r="AY3865">
        <v>0</v>
      </c>
      <c r="AZ3865">
        <v>0</v>
      </c>
      <c r="BA3865" s="82" t="s">
        <v>398</v>
      </c>
      <c r="BB3865">
        <v>15455</v>
      </c>
      <c r="BC3865">
        <v>0</v>
      </c>
      <c r="BD3865" s="92"/>
      <c r="BE3865" s="92"/>
      <c r="BF3865">
        <v>0</v>
      </c>
      <c r="BG3865">
        <v>0</v>
      </c>
      <c r="BH3865">
        <v>0</v>
      </c>
      <c r="BI3865" s="92"/>
      <c r="BJ3865" s="92"/>
      <c r="BK3865" s="92"/>
      <c r="BL3865">
        <v>0</v>
      </c>
    </row>
    <row r="3866" spans="1:64" x14ac:dyDescent="0.25">
      <c r="A3866" s="82" t="s">
        <v>297</v>
      </c>
      <c r="B3866" s="82" t="s">
        <v>397</v>
      </c>
      <c r="C3866" s="82" t="s">
        <v>111</v>
      </c>
      <c r="D3866" s="82" t="s">
        <v>298</v>
      </c>
      <c r="E3866" s="82" t="s">
        <v>55</v>
      </c>
      <c r="F3866" s="82" t="s">
        <v>299</v>
      </c>
      <c r="G3866" s="82" t="s">
        <v>117</v>
      </c>
      <c r="H3866">
        <v>0</v>
      </c>
      <c r="I3866">
        <v>0</v>
      </c>
      <c r="J3866">
        <v>0</v>
      </c>
      <c r="K3866" s="92"/>
      <c r="L3866">
        <v>0</v>
      </c>
      <c r="M3866" s="92"/>
      <c r="N3866" s="92"/>
      <c r="O3866" s="92"/>
      <c r="P3866">
        <v>0</v>
      </c>
      <c r="Q3866" s="92"/>
      <c r="R3866" s="92"/>
      <c r="S3866">
        <v>-1</v>
      </c>
      <c r="T3866">
        <v>0</v>
      </c>
      <c r="U3866" s="82" t="s">
        <v>300</v>
      </c>
      <c r="V3866" s="92"/>
      <c r="W3866">
        <v>0</v>
      </c>
      <c r="X3866" s="92"/>
      <c r="Y3866">
        <v>0</v>
      </c>
      <c r="Z3866">
        <v>0</v>
      </c>
      <c r="AA3866">
        <v>0</v>
      </c>
      <c r="AB3866">
        <v>0</v>
      </c>
      <c r="AC3866">
        <v>-1</v>
      </c>
      <c r="AD3866">
        <v>0</v>
      </c>
      <c r="AE3866">
        <v>0</v>
      </c>
      <c r="AF3866">
        <v>0</v>
      </c>
      <c r="AG3866">
        <v>0</v>
      </c>
      <c r="AH3866">
        <v>0</v>
      </c>
      <c r="AK3866">
        <v>0</v>
      </c>
      <c r="AM3866">
        <v>0</v>
      </c>
      <c r="AO3866" s="92"/>
      <c r="AP3866" s="82" t="s">
        <v>301</v>
      </c>
      <c r="AQ3866" s="82" t="s">
        <v>302</v>
      </c>
      <c r="AR3866" s="82"/>
      <c r="AS3866">
        <v>0</v>
      </c>
      <c r="AT3866">
        <v>0</v>
      </c>
      <c r="AU3866">
        <v>2037</v>
      </c>
      <c r="AY3866">
        <v>0</v>
      </c>
      <c r="AZ3866">
        <v>0</v>
      </c>
      <c r="BA3866" s="82" t="s">
        <v>398</v>
      </c>
      <c r="BB3866">
        <v>16284</v>
      </c>
      <c r="BC3866">
        <v>0</v>
      </c>
      <c r="BD3866" s="92"/>
      <c r="BE3866" s="92"/>
      <c r="BF3866">
        <v>0</v>
      </c>
      <c r="BG3866">
        <v>0</v>
      </c>
      <c r="BH3866">
        <v>0</v>
      </c>
      <c r="BI3866" s="92"/>
      <c r="BJ3866" s="92"/>
      <c r="BK3866" s="92"/>
      <c r="BL3866">
        <v>0</v>
      </c>
    </row>
    <row r="3867" spans="1:64" x14ac:dyDescent="0.25">
      <c r="A3867" s="82" t="s">
        <v>297</v>
      </c>
      <c r="B3867" s="82" t="s">
        <v>397</v>
      </c>
      <c r="C3867" s="82" t="s">
        <v>111</v>
      </c>
      <c r="D3867" s="82" t="s">
        <v>303</v>
      </c>
      <c r="E3867" s="82" t="s">
        <v>304</v>
      </c>
      <c r="F3867" s="82" t="s">
        <v>299</v>
      </c>
      <c r="G3867" s="82" t="s">
        <v>117</v>
      </c>
      <c r="H3867">
        <v>0</v>
      </c>
      <c r="I3867">
        <v>0</v>
      </c>
      <c r="J3867">
        <v>0</v>
      </c>
      <c r="K3867" s="92"/>
      <c r="L3867">
        <v>0</v>
      </c>
      <c r="M3867" s="92"/>
      <c r="N3867" s="92"/>
      <c r="O3867" s="92"/>
      <c r="P3867">
        <v>0</v>
      </c>
      <c r="Q3867" s="92"/>
      <c r="R3867" s="92"/>
      <c r="S3867">
        <v>-1</v>
      </c>
      <c r="T3867">
        <v>0</v>
      </c>
      <c r="U3867" s="82" t="s">
        <v>300</v>
      </c>
      <c r="V3867" s="92"/>
      <c r="W3867">
        <v>0</v>
      </c>
      <c r="X3867" s="92"/>
      <c r="Y3867">
        <v>0</v>
      </c>
      <c r="Z3867">
        <v>0</v>
      </c>
      <c r="AA3867">
        <v>0</v>
      </c>
      <c r="AB3867">
        <v>0</v>
      </c>
      <c r="AC3867">
        <v>-1</v>
      </c>
      <c r="AD3867">
        <v>0</v>
      </c>
      <c r="AE3867">
        <v>0</v>
      </c>
      <c r="AF3867">
        <v>0</v>
      </c>
      <c r="AG3867">
        <v>0</v>
      </c>
      <c r="AH3867">
        <v>0</v>
      </c>
      <c r="AK3867">
        <v>0</v>
      </c>
      <c r="AM3867">
        <v>0</v>
      </c>
      <c r="AO3867" s="92"/>
      <c r="AP3867" s="82" t="s">
        <v>301</v>
      </c>
      <c r="AQ3867" s="82" t="s">
        <v>302</v>
      </c>
      <c r="AR3867" s="82"/>
      <c r="AS3867">
        <v>0</v>
      </c>
      <c r="AT3867">
        <v>0</v>
      </c>
      <c r="AU3867">
        <v>2037</v>
      </c>
      <c r="AY3867">
        <v>0</v>
      </c>
      <c r="AZ3867">
        <v>0</v>
      </c>
      <c r="BA3867" s="82" t="s">
        <v>398</v>
      </c>
      <c r="BB3867">
        <v>16285</v>
      </c>
      <c r="BC3867">
        <v>0</v>
      </c>
      <c r="BD3867" s="92"/>
      <c r="BE3867" s="92"/>
      <c r="BF3867">
        <v>0</v>
      </c>
      <c r="BG3867">
        <v>0</v>
      </c>
      <c r="BH3867">
        <v>0</v>
      </c>
      <c r="BI3867" s="92"/>
      <c r="BJ3867" s="92"/>
      <c r="BK3867" s="92"/>
      <c r="BL3867">
        <v>0</v>
      </c>
    </row>
    <row r="3868" spans="1:64" x14ac:dyDescent="0.25">
      <c r="A3868" s="82" t="s">
        <v>297</v>
      </c>
      <c r="B3868" s="82" t="s">
        <v>397</v>
      </c>
      <c r="C3868" s="82" t="s">
        <v>111</v>
      </c>
      <c r="D3868" s="82" t="s">
        <v>305</v>
      </c>
      <c r="E3868" s="82" t="s">
        <v>58</v>
      </c>
      <c r="F3868" s="82" t="s">
        <v>299</v>
      </c>
      <c r="G3868" s="82" t="s">
        <v>117</v>
      </c>
      <c r="H3868">
        <v>0</v>
      </c>
      <c r="I3868">
        <v>0</v>
      </c>
      <c r="J3868">
        <v>0</v>
      </c>
      <c r="K3868" s="92"/>
      <c r="L3868">
        <v>0</v>
      </c>
      <c r="M3868" s="92"/>
      <c r="N3868" s="92"/>
      <c r="O3868" s="92"/>
      <c r="P3868">
        <v>0</v>
      </c>
      <c r="Q3868" s="92"/>
      <c r="R3868" s="92"/>
      <c r="S3868">
        <v>-1</v>
      </c>
      <c r="T3868">
        <v>0</v>
      </c>
      <c r="U3868" s="82" t="s">
        <v>300</v>
      </c>
      <c r="V3868" s="92"/>
      <c r="W3868">
        <v>0</v>
      </c>
      <c r="X3868" s="92"/>
      <c r="Y3868">
        <v>0</v>
      </c>
      <c r="Z3868">
        <v>0</v>
      </c>
      <c r="AA3868">
        <v>0</v>
      </c>
      <c r="AB3868">
        <v>0</v>
      </c>
      <c r="AC3868">
        <v>-1</v>
      </c>
      <c r="AD3868">
        <v>0</v>
      </c>
      <c r="AE3868">
        <v>0</v>
      </c>
      <c r="AF3868">
        <v>0</v>
      </c>
      <c r="AG3868">
        <v>0</v>
      </c>
      <c r="AH3868">
        <v>0</v>
      </c>
      <c r="AK3868">
        <v>0</v>
      </c>
      <c r="AM3868">
        <v>0</v>
      </c>
      <c r="AO3868" s="92"/>
      <c r="AP3868" s="82" t="s">
        <v>301</v>
      </c>
      <c r="AQ3868" s="82" t="s">
        <v>302</v>
      </c>
      <c r="AR3868" s="82"/>
      <c r="AS3868">
        <v>0</v>
      </c>
      <c r="AT3868">
        <v>0</v>
      </c>
      <c r="AU3868">
        <v>2037</v>
      </c>
      <c r="AY3868">
        <v>0</v>
      </c>
      <c r="AZ3868">
        <v>0</v>
      </c>
      <c r="BA3868" s="82" t="s">
        <v>398</v>
      </c>
      <c r="BB3868">
        <v>16286</v>
      </c>
      <c r="BC3868">
        <v>0</v>
      </c>
      <c r="BD3868" s="92"/>
      <c r="BE3868" s="92"/>
      <c r="BF3868">
        <v>0</v>
      </c>
      <c r="BG3868">
        <v>0</v>
      </c>
      <c r="BH3868">
        <v>0</v>
      </c>
      <c r="BI3868" s="92"/>
      <c r="BJ3868" s="92"/>
      <c r="BK3868" s="92"/>
      <c r="BL3868">
        <v>0</v>
      </c>
    </row>
    <row r="3869" spans="1:64" x14ac:dyDescent="0.25">
      <c r="A3869" s="82" t="s">
        <v>297</v>
      </c>
      <c r="B3869" s="82" t="s">
        <v>397</v>
      </c>
      <c r="C3869" s="82" t="s">
        <v>111</v>
      </c>
      <c r="D3869" s="82" t="s">
        <v>306</v>
      </c>
      <c r="E3869" s="82" t="s">
        <v>59</v>
      </c>
      <c r="F3869" s="82" t="s">
        <v>299</v>
      </c>
      <c r="G3869" s="82" t="s">
        <v>117</v>
      </c>
      <c r="H3869">
        <v>0</v>
      </c>
      <c r="I3869">
        <v>0</v>
      </c>
      <c r="J3869">
        <v>0</v>
      </c>
      <c r="K3869" s="92"/>
      <c r="L3869">
        <v>0</v>
      </c>
      <c r="M3869" s="92"/>
      <c r="N3869" s="92"/>
      <c r="O3869" s="92"/>
      <c r="P3869">
        <v>0</v>
      </c>
      <c r="Q3869" s="92"/>
      <c r="R3869" s="92"/>
      <c r="S3869">
        <v>-1</v>
      </c>
      <c r="T3869">
        <v>0</v>
      </c>
      <c r="U3869" s="82" t="s">
        <v>300</v>
      </c>
      <c r="V3869" s="92"/>
      <c r="W3869">
        <v>0</v>
      </c>
      <c r="X3869" s="92"/>
      <c r="Y3869">
        <v>0</v>
      </c>
      <c r="Z3869">
        <v>0</v>
      </c>
      <c r="AA3869">
        <v>0</v>
      </c>
      <c r="AB3869">
        <v>0</v>
      </c>
      <c r="AC3869">
        <v>-1</v>
      </c>
      <c r="AD3869">
        <v>0</v>
      </c>
      <c r="AE3869">
        <v>0</v>
      </c>
      <c r="AF3869">
        <v>0</v>
      </c>
      <c r="AG3869">
        <v>0</v>
      </c>
      <c r="AH3869">
        <v>0</v>
      </c>
      <c r="AK3869">
        <v>0</v>
      </c>
      <c r="AM3869">
        <v>0</v>
      </c>
      <c r="AO3869" s="92"/>
      <c r="AP3869" s="82" t="s">
        <v>301</v>
      </c>
      <c r="AQ3869" s="82" t="s">
        <v>302</v>
      </c>
      <c r="AR3869" s="82"/>
      <c r="AS3869">
        <v>0</v>
      </c>
      <c r="AT3869">
        <v>0</v>
      </c>
      <c r="AU3869">
        <v>2037</v>
      </c>
      <c r="AY3869">
        <v>0</v>
      </c>
      <c r="AZ3869">
        <v>0</v>
      </c>
      <c r="BA3869" s="82" t="s">
        <v>398</v>
      </c>
      <c r="BB3869">
        <v>16287</v>
      </c>
      <c r="BC3869">
        <v>0</v>
      </c>
      <c r="BD3869" s="92"/>
      <c r="BE3869" s="92"/>
      <c r="BF3869">
        <v>0</v>
      </c>
      <c r="BG3869">
        <v>0</v>
      </c>
      <c r="BH3869">
        <v>0</v>
      </c>
      <c r="BI3869" s="92"/>
      <c r="BJ3869" s="92"/>
      <c r="BK3869" s="92"/>
      <c r="BL3869">
        <v>0</v>
      </c>
    </row>
    <row r="3870" spans="1:64" x14ac:dyDescent="0.25">
      <c r="A3870" s="82" t="s">
        <v>297</v>
      </c>
      <c r="B3870" s="82" t="s">
        <v>397</v>
      </c>
      <c r="C3870" s="82" t="s">
        <v>111</v>
      </c>
      <c r="D3870" s="82" t="s">
        <v>307</v>
      </c>
      <c r="E3870" s="82" t="s">
        <v>60</v>
      </c>
      <c r="F3870" s="82" t="s">
        <v>299</v>
      </c>
      <c r="G3870" s="82" t="s">
        <v>117</v>
      </c>
      <c r="H3870">
        <v>0</v>
      </c>
      <c r="I3870">
        <v>0</v>
      </c>
      <c r="J3870">
        <v>0</v>
      </c>
      <c r="K3870" s="92"/>
      <c r="L3870">
        <v>0</v>
      </c>
      <c r="M3870" s="92"/>
      <c r="N3870" s="92"/>
      <c r="O3870" s="92"/>
      <c r="P3870">
        <v>0</v>
      </c>
      <c r="Q3870" s="92"/>
      <c r="R3870" s="92"/>
      <c r="S3870">
        <v>-1</v>
      </c>
      <c r="T3870">
        <v>0</v>
      </c>
      <c r="U3870" s="82" t="s">
        <v>300</v>
      </c>
      <c r="V3870" s="92"/>
      <c r="W3870">
        <v>0</v>
      </c>
      <c r="X3870" s="92"/>
      <c r="Y3870">
        <v>0</v>
      </c>
      <c r="Z3870">
        <v>0</v>
      </c>
      <c r="AA3870">
        <v>0</v>
      </c>
      <c r="AB3870">
        <v>0</v>
      </c>
      <c r="AC3870">
        <v>-1</v>
      </c>
      <c r="AD3870">
        <v>0</v>
      </c>
      <c r="AE3870">
        <v>0</v>
      </c>
      <c r="AF3870">
        <v>0</v>
      </c>
      <c r="AG3870">
        <v>0</v>
      </c>
      <c r="AH3870">
        <v>0</v>
      </c>
      <c r="AK3870">
        <v>0</v>
      </c>
      <c r="AM3870">
        <v>0</v>
      </c>
      <c r="AO3870" s="92"/>
      <c r="AP3870" s="82" t="s">
        <v>301</v>
      </c>
      <c r="AQ3870" s="82" t="s">
        <v>302</v>
      </c>
      <c r="AR3870" s="82"/>
      <c r="AS3870">
        <v>0</v>
      </c>
      <c r="AT3870">
        <v>0</v>
      </c>
      <c r="AU3870">
        <v>2037</v>
      </c>
      <c r="AY3870">
        <v>0</v>
      </c>
      <c r="AZ3870">
        <v>0</v>
      </c>
      <c r="BA3870" s="82" t="s">
        <v>398</v>
      </c>
      <c r="BB3870">
        <v>16288</v>
      </c>
      <c r="BC3870">
        <v>0</v>
      </c>
      <c r="BD3870" s="92"/>
      <c r="BE3870" s="92"/>
      <c r="BF3870">
        <v>0</v>
      </c>
      <c r="BG3870">
        <v>0</v>
      </c>
      <c r="BH3870">
        <v>0</v>
      </c>
      <c r="BI3870" s="92"/>
      <c r="BJ3870" s="92"/>
      <c r="BK3870" s="92"/>
      <c r="BL3870">
        <v>0</v>
      </c>
    </row>
    <row r="3871" spans="1:64" x14ac:dyDescent="0.25">
      <c r="A3871" s="82" t="s">
        <v>297</v>
      </c>
      <c r="B3871" s="82" t="s">
        <v>397</v>
      </c>
      <c r="C3871" s="82" t="s">
        <v>111</v>
      </c>
      <c r="D3871" s="82" t="s">
        <v>308</v>
      </c>
      <c r="E3871" s="82" t="s">
        <v>61</v>
      </c>
      <c r="F3871" s="82" t="s">
        <v>299</v>
      </c>
      <c r="G3871" s="82" t="s">
        <v>117</v>
      </c>
      <c r="H3871">
        <v>0</v>
      </c>
      <c r="I3871">
        <v>0</v>
      </c>
      <c r="J3871">
        <v>0</v>
      </c>
      <c r="K3871" s="92"/>
      <c r="L3871">
        <v>0</v>
      </c>
      <c r="M3871" s="92"/>
      <c r="N3871" s="92"/>
      <c r="O3871" s="92"/>
      <c r="P3871">
        <v>0</v>
      </c>
      <c r="Q3871" s="92"/>
      <c r="R3871" s="92"/>
      <c r="S3871">
        <v>-1</v>
      </c>
      <c r="T3871">
        <v>0</v>
      </c>
      <c r="U3871" s="82" t="s">
        <v>300</v>
      </c>
      <c r="V3871" s="92"/>
      <c r="W3871">
        <v>0</v>
      </c>
      <c r="X3871" s="92"/>
      <c r="Y3871">
        <v>0</v>
      </c>
      <c r="Z3871">
        <v>0</v>
      </c>
      <c r="AA3871">
        <v>0</v>
      </c>
      <c r="AB3871">
        <v>0</v>
      </c>
      <c r="AC3871">
        <v>-1</v>
      </c>
      <c r="AD3871">
        <v>0</v>
      </c>
      <c r="AE3871">
        <v>0</v>
      </c>
      <c r="AF3871">
        <v>0</v>
      </c>
      <c r="AG3871">
        <v>0</v>
      </c>
      <c r="AH3871">
        <v>0</v>
      </c>
      <c r="AK3871">
        <v>0</v>
      </c>
      <c r="AM3871">
        <v>0</v>
      </c>
      <c r="AO3871" s="92"/>
      <c r="AP3871" s="82" t="s">
        <v>301</v>
      </c>
      <c r="AQ3871" s="82" t="s">
        <v>302</v>
      </c>
      <c r="AR3871" s="82"/>
      <c r="AS3871">
        <v>0</v>
      </c>
      <c r="AT3871">
        <v>0</v>
      </c>
      <c r="AU3871">
        <v>2037</v>
      </c>
      <c r="AY3871">
        <v>0</v>
      </c>
      <c r="AZ3871">
        <v>0</v>
      </c>
      <c r="BA3871" s="82" t="s">
        <v>398</v>
      </c>
      <c r="BB3871">
        <v>16289</v>
      </c>
      <c r="BC3871">
        <v>0</v>
      </c>
      <c r="BD3871" s="92"/>
      <c r="BE3871" s="92"/>
      <c r="BF3871">
        <v>0</v>
      </c>
      <c r="BG3871">
        <v>0</v>
      </c>
      <c r="BH3871">
        <v>0</v>
      </c>
      <c r="BI3871" s="92"/>
      <c r="BJ3871" s="92"/>
      <c r="BK3871" s="92"/>
      <c r="BL3871">
        <v>0</v>
      </c>
    </row>
    <row r="3872" spans="1:64" x14ac:dyDescent="0.25">
      <c r="A3872" s="82" t="s">
        <v>297</v>
      </c>
      <c r="B3872" s="82" t="s">
        <v>397</v>
      </c>
      <c r="C3872" s="82" t="s">
        <v>111</v>
      </c>
      <c r="D3872" s="82" t="s">
        <v>309</v>
      </c>
      <c r="E3872" s="82" t="s">
        <v>310</v>
      </c>
      <c r="F3872" s="82" t="s">
        <v>299</v>
      </c>
      <c r="G3872" s="82" t="s">
        <v>117</v>
      </c>
      <c r="H3872">
        <v>0</v>
      </c>
      <c r="I3872">
        <v>0</v>
      </c>
      <c r="J3872">
        <v>0</v>
      </c>
      <c r="K3872" s="92"/>
      <c r="L3872">
        <v>0</v>
      </c>
      <c r="M3872" s="92"/>
      <c r="N3872" s="92"/>
      <c r="O3872" s="92"/>
      <c r="P3872">
        <v>0</v>
      </c>
      <c r="Q3872" s="92"/>
      <c r="R3872" s="92"/>
      <c r="S3872">
        <v>-1</v>
      </c>
      <c r="T3872">
        <v>0</v>
      </c>
      <c r="U3872" s="82" t="s">
        <v>300</v>
      </c>
      <c r="V3872" s="92"/>
      <c r="W3872">
        <v>0</v>
      </c>
      <c r="X3872" s="92"/>
      <c r="Y3872">
        <v>0</v>
      </c>
      <c r="Z3872">
        <v>0</v>
      </c>
      <c r="AA3872">
        <v>0</v>
      </c>
      <c r="AB3872">
        <v>0</v>
      </c>
      <c r="AC3872">
        <v>-1</v>
      </c>
      <c r="AD3872">
        <v>0</v>
      </c>
      <c r="AE3872">
        <v>0</v>
      </c>
      <c r="AF3872">
        <v>0</v>
      </c>
      <c r="AG3872">
        <v>0</v>
      </c>
      <c r="AH3872">
        <v>0</v>
      </c>
      <c r="AK3872">
        <v>0</v>
      </c>
      <c r="AM3872">
        <v>0</v>
      </c>
      <c r="AO3872" s="92"/>
      <c r="AP3872" s="82" t="s">
        <v>301</v>
      </c>
      <c r="AQ3872" s="82" t="s">
        <v>302</v>
      </c>
      <c r="AR3872" s="82"/>
      <c r="AS3872">
        <v>0</v>
      </c>
      <c r="AT3872">
        <v>0</v>
      </c>
      <c r="AU3872">
        <v>2037</v>
      </c>
      <c r="AY3872">
        <v>0</v>
      </c>
      <c r="AZ3872">
        <v>0</v>
      </c>
      <c r="BA3872" s="82" t="s">
        <v>398</v>
      </c>
      <c r="BB3872">
        <v>16290</v>
      </c>
      <c r="BC3872">
        <v>0</v>
      </c>
      <c r="BD3872" s="92"/>
      <c r="BE3872" s="92"/>
      <c r="BF3872">
        <v>0</v>
      </c>
      <c r="BG3872">
        <v>0</v>
      </c>
      <c r="BH3872">
        <v>0</v>
      </c>
      <c r="BI3872" s="92"/>
      <c r="BJ3872" s="92"/>
      <c r="BK3872" s="92"/>
      <c r="BL3872">
        <v>0</v>
      </c>
    </row>
    <row r="3873" spans="1:64" x14ac:dyDescent="0.25">
      <c r="A3873" s="82" t="s">
        <v>297</v>
      </c>
      <c r="B3873" s="82" t="s">
        <v>397</v>
      </c>
      <c r="C3873" s="82" t="s">
        <v>111</v>
      </c>
      <c r="D3873" s="82" t="s">
        <v>311</v>
      </c>
      <c r="E3873" s="82" t="s">
        <v>312</v>
      </c>
      <c r="F3873" s="82" t="s">
        <v>299</v>
      </c>
      <c r="G3873" s="82" t="s">
        <v>117</v>
      </c>
      <c r="H3873">
        <v>0</v>
      </c>
      <c r="I3873">
        <v>0</v>
      </c>
      <c r="J3873">
        <v>0</v>
      </c>
      <c r="K3873" s="92"/>
      <c r="L3873">
        <v>0</v>
      </c>
      <c r="M3873" s="92"/>
      <c r="N3873" s="92"/>
      <c r="O3873" s="92"/>
      <c r="P3873">
        <v>0</v>
      </c>
      <c r="Q3873" s="92"/>
      <c r="R3873" s="92"/>
      <c r="S3873">
        <v>-1</v>
      </c>
      <c r="T3873">
        <v>0</v>
      </c>
      <c r="U3873" s="82" t="s">
        <v>300</v>
      </c>
      <c r="V3873" s="92"/>
      <c r="W3873">
        <v>0</v>
      </c>
      <c r="X3873" s="92"/>
      <c r="Y3873">
        <v>0</v>
      </c>
      <c r="Z3873">
        <v>0</v>
      </c>
      <c r="AA3873">
        <v>0</v>
      </c>
      <c r="AB3873">
        <v>0</v>
      </c>
      <c r="AC3873">
        <v>-1</v>
      </c>
      <c r="AD3873">
        <v>0</v>
      </c>
      <c r="AE3873">
        <v>0</v>
      </c>
      <c r="AF3873">
        <v>0</v>
      </c>
      <c r="AG3873">
        <v>0</v>
      </c>
      <c r="AH3873">
        <v>0</v>
      </c>
      <c r="AK3873">
        <v>0</v>
      </c>
      <c r="AM3873">
        <v>0</v>
      </c>
      <c r="AO3873" s="92"/>
      <c r="AP3873" s="82" t="s">
        <v>301</v>
      </c>
      <c r="AQ3873" s="82" t="s">
        <v>302</v>
      </c>
      <c r="AR3873" s="82"/>
      <c r="AS3873">
        <v>0</v>
      </c>
      <c r="AT3873">
        <v>0</v>
      </c>
      <c r="AU3873">
        <v>2037</v>
      </c>
      <c r="AY3873">
        <v>0</v>
      </c>
      <c r="AZ3873">
        <v>0</v>
      </c>
      <c r="BA3873" s="82" t="s">
        <v>398</v>
      </c>
      <c r="BB3873">
        <v>16291</v>
      </c>
      <c r="BC3873">
        <v>0</v>
      </c>
      <c r="BD3873" s="92"/>
      <c r="BE3873" s="92"/>
      <c r="BF3873">
        <v>0</v>
      </c>
      <c r="BG3873">
        <v>0</v>
      </c>
      <c r="BH3873">
        <v>0</v>
      </c>
      <c r="BI3873" s="92"/>
      <c r="BJ3873" s="92"/>
      <c r="BK3873" s="92"/>
      <c r="BL3873">
        <v>0</v>
      </c>
    </row>
    <row r="3874" spans="1:64" x14ac:dyDescent="0.25">
      <c r="A3874" s="82" t="s">
        <v>297</v>
      </c>
      <c r="B3874" s="82" t="s">
        <v>397</v>
      </c>
      <c r="C3874" s="82" t="s">
        <v>111</v>
      </c>
      <c r="D3874" s="82" t="s">
        <v>313</v>
      </c>
      <c r="E3874" s="82" t="s">
        <v>314</v>
      </c>
      <c r="F3874" s="82" t="s">
        <v>299</v>
      </c>
      <c r="G3874" s="82" t="s">
        <v>117</v>
      </c>
      <c r="H3874">
        <v>0</v>
      </c>
      <c r="I3874">
        <v>0</v>
      </c>
      <c r="J3874">
        <v>0</v>
      </c>
      <c r="K3874" s="92"/>
      <c r="L3874">
        <v>0</v>
      </c>
      <c r="M3874" s="92"/>
      <c r="N3874" s="92"/>
      <c r="O3874" s="92"/>
      <c r="P3874">
        <v>0</v>
      </c>
      <c r="Q3874" s="92"/>
      <c r="R3874" s="92"/>
      <c r="S3874">
        <v>-1</v>
      </c>
      <c r="T3874">
        <v>0</v>
      </c>
      <c r="U3874" s="82" t="s">
        <v>300</v>
      </c>
      <c r="V3874" s="92"/>
      <c r="W3874">
        <v>0</v>
      </c>
      <c r="X3874" s="92"/>
      <c r="Y3874">
        <v>0</v>
      </c>
      <c r="Z3874">
        <v>0</v>
      </c>
      <c r="AA3874">
        <v>0</v>
      </c>
      <c r="AB3874">
        <v>0</v>
      </c>
      <c r="AC3874">
        <v>-1</v>
      </c>
      <c r="AD3874">
        <v>0</v>
      </c>
      <c r="AE3874">
        <v>0</v>
      </c>
      <c r="AF3874">
        <v>0</v>
      </c>
      <c r="AG3874">
        <v>0</v>
      </c>
      <c r="AH3874">
        <v>0</v>
      </c>
      <c r="AK3874">
        <v>0</v>
      </c>
      <c r="AM3874">
        <v>0</v>
      </c>
      <c r="AO3874" s="92"/>
      <c r="AP3874" s="82" t="s">
        <v>301</v>
      </c>
      <c r="AQ3874" s="82" t="s">
        <v>302</v>
      </c>
      <c r="AR3874" s="82"/>
      <c r="AS3874">
        <v>0</v>
      </c>
      <c r="AT3874">
        <v>0</v>
      </c>
      <c r="AU3874">
        <v>2037</v>
      </c>
      <c r="AY3874">
        <v>0</v>
      </c>
      <c r="AZ3874">
        <v>0</v>
      </c>
      <c r="BA3874" s="82" t="s">
        <v>398</v>
      </c>
      <c r="BB3874">
        <v>16292</v>
      </c>
      <c r="BC3874">
        <v>0</v>
      </c>
      <c r="BD3874" s="92"/>
      <c r="BE3874" s="92"/>
      <c r="BF3874">
        <v>0</v>
      </c>
      <c r="BG3874">
        <v>0</v>
      </c>
      <c r="BH3874">
        <v>0</v>
      </c>
      <c r="BI3874" s="92"/>
      <c r="BJ3874" s="92"/>
      <c r="BK3874" s="92"/>
      <c r="BL3874">
        <v>0</v>
      </c>
    </row>
    <row r="3875" spans="1:64" x14ac:dyDescent="0.25">
      <c r="A3875" s="82" t="s">
        <v>297</v>
      </c>
      <c r="B3875" s="82" t="s">
        <v>397</v>
      </c>
      <c r="C3875" s="82" t="s">
        <v>111</v>
      </c>
      <c r="D3875" s="82" t="s">
        <v>298</v>
      </c>
      <c r="E3875" s="82" t="s">
        <v>55</v>
      </c>
      <c r="F3875" s="82" t="s">
        <v>315</v>
      </c>
      <c r="G3875" s="82" t="s">
        <v>112</v>
      </c>
      <c r="H3875">
        <v>0</v>
      </c>
      <c r="I3875">
        <v>0</v>
      </c>
      <c r="J3875">
        <v>0</v>
      </c>
      <c r="K3875" s="92"/>
      <c r="L3875">
        <v>0</v>
      </c>
      <c r="M3875" s="92"/>
      <c r="N3875" s="92"/>
      <c r="O3875" s="92"/>
      <c r="P3875">
        <v>0</v>
      </c>
      <c r="Q3875" s="92"/>
      <c r="R3875" s="92"/>
      <c r="S3875">
        <v>-1</v>
      </c>
      <c r="T3875">
        <v>0</v>
      </c>
      <c r="U3875" s="82" t="s">
        <v>316</v>
      </c>
      <c r="V3875" s="92"/>
      <c r="W3875">
        <v>0</v>
      </c>
      <c r="X3875" s="92"/>
      <c r="Y3875">
        <v>0</v>
      </c>
      <c r="Z3875">
        <v>0</v>
      </c>
      <c r="AA3875">
        <v>0</v>
      </c>
      <c r="AB3875">
        <v>0</v>
      </c>
      <c r="AC3875">
        <v>-1</v>
      </c>
      <c r="AD3875">
        <v>0</v>
      </c>
      <c r="AE3875">
        <v>0</v>
      </c>
      <c r="AF3875">
        <v>0</v>
      </c>
      <c r="AG3875">
        <v>0</v>
      </c>
      <c r="AH3875">
        <v>0</v>
      </c>
      <c r="AK3875">
        <v>0</v>
      </c>
      <c r="AM3875">
        <v>0</v>
      </c>
      <c r="AO3875" s="92"/>
      <c r="AP3875" s="82" t="s">
        <v>317</v>
      </c>
      <c r="AQ3875" s="82" t="s">
        <v>318</v>
      </c>
      <c r="AR3875" s="82"/>
      <c r="AS3875">
        <v>0</v>
      </c>
      <c r="AT3875">
        <v>0</v>
      </c>
      <c r="AU3875">
        <v>2037</v>
      </c>
      <c r="AY3875">
        <v>0</v>
      </c>
      <c r="AZ3875">
        <v>0</v>
      </c>
      <c r="BA3875" s="82" t="s">
        <v>398</v>
      </c>
      <c r="BB3875">
        <v>16293</v>
      </c>
      <c r="BC3875">
        <v>0</v>
      </c>
      <c r="BD3875" s="92"/>
      <c r="BE3875" s="92"/>
      <c r="BF3875">
        <v>0</v>
      </c>
      <c r="BG3875">
        <v>0</v>
      </c>
      <c r="BH3875">
        <v>0</v>
      </c>
      <c r="BI3875" s="92"/>
      <c r="BJ3875" s="92"/>
      <c r="BK3875" s="92"/>
      <c r="BL3875">
        <v>0</v>
      </c>
    </row>
    <row r="3876" spans="1:64" x14ac:dyDescent="0.25">
      <c r="A3876" s="82" t="s">
        <v>297</v>
      </c>
      <c r="B3876" s="82" t="s">
        <v>397</v>
      </c>
      <c r="C3876" s="82" t="s">
        <v>111</v>
      </c>
      <c r="D3876" s="82" t="s">
        <v>303</v>
      </c>
      <c r="E3876" s="82" t="s">
        <v>304</v>
      </c>
      <c r="F3876" s="82" t="s">
        <v>315</v>
      </c>
      <c r="G3876" s="82" t="s">
        <v>112</v>
      </c>
      <c r="H3876">
        <v>0</v>
      </c>
      <c r="I3876">
        <v>0</v>
      </c>
      <c r="J3876">
        <v>0</v>
      </c>
      <c r="K3876" s="92"/>
      <c r="L3876">
        <v>0</v>
      </c>
      <c r="M3876" s="92"/>
      <c r="N3876" s="92"/>
      <c r="O3876" s="92"/>
      <c r="P3876">
        <v>0</v>
      </c>
      <c r="Q3876" s="92"/>
      <c r="R3876" s="92"/>
      <c r="S3876">
        <v>-1</v>
      </c>
      <c r="T3876">
        <v>0</v>
      </c>
      <c r="U3876" s="82" t="s">
        <v>316</v>
      </c>
      <c r="V3876" s="92"/>
      <c r="W3876">
        <v>0</v>
      </c>
      <c r="X3876" s="92"/>
      <c r="Y3876">
        <v>0</v>
      </c>
      <c r="Z3876">
        <v>0</v>
      </c>
      <c r="AA3876">
        <v>0</v>
      </c>
      <c r="AB3876">
        <v>0</v>
      </c>
      <c r="AC3876">
        <v>-1</v>
      </c>
      <c r="AD3876">
        <v>0</v>
      </c>
      <c r="AE3876">
        <v>0</v>
      </c>
      <c r="AF3876">
        <v>0</v>
      </c>
      <c r="AG3876">
        <v>0</v>
      </c>
      <c r="AH3876">
        <v>0</v>
      </c>
      <c r="AK3876">
        <v>0</v>
      </c>
      <c r="AM3876">
        <v>0</v>
      </c>
      <c r="AO3876" s="92"/>
      <c r="AP3876" s="82" t="s">
        <v>317</v>
      </c>
      <c r="AQ3876" s="82" t="s">
        <v>318</v>
      </c>
      <c r="AR3876" s="82"/>
      <c r="AS3876">
        <v>0</v>
      </c>
      <c r="AT3876">
        <v>0</v>
      </c>
      <c r="AU3876">
        <v>2037</v>
      </c>
      <c r="AY3876">
        <v>0</v>
      </c>
      <c r="AZ3876">
        <v>0</v>
      </c>
      <c r="BA3876" s="82" t="s">
        <v>398</v>
      </c>
      <c r="BB3876">
        <v>16294</v>
      </c>
      <c r="BC3876">
        <v>0</v>
      </c>
      <c r="BD3876" s="92"/>
      <c r="BE3876" s="92"/>
      <c r="BF3876">
        <v>0</v>
      </c>
      <c r="BG3876">
        <v>0</v>
      </c>
      <c r="BH3876">
        <v>0</v>
      </c>
      <c r="BI3876" s="92"/>
      <c r="BJ3876" s="92"/>
      <c r="BK3876" s="92"/>
      <c r="BL3876">
        <v>0</v>
      </c>
    </row>
    <row r="3877" spans="1:64" x14ac:dyDescent="0.25">
      <c r="A3877" s="82" t="s">
        <v>297</v>
      </c>
      <c r="B3877" s="82" t="s">
        <v>397</v>
      </c>
      <c r="C3877" s="82" t="s">
        <v>111</v>
      </c>
      <c r="D3877" s="82" t="s">
        <v>305</v>
      </c>
      <c r="E3877" s="82" t="s">
        <v>58</v>
      </c>
      <c r="F3877" s="82" t="s">
        <v>315</v>
      </c>
      <c r="G3877" s="82" t="s">
        <v>112</v>
      </c>
      <c r="H3877">
        <v>0</v>
      </c>
      <c r="I3877">
        <v>0</v>
      </c>
      <c r="J3877">
        <v>0</v>
      </c>
      <c r="K3877" s="92"/>
      <c r="L3877">
        <v>0</v>
      </c>
      <c r="M3877" s="92"/>
      <c r="N3877" s="92"/>
      <c r="O3877" s="92"/>
      <c r="P3877">
        <v>0</v>
      </c>
      <c r="Q3877" s="92"/>
      <c r="R3877" s="92"/>
      <c r="S3877">
        <v>-1</v>
      </c>
      <c r="T3877">
        <v>0</v>
      </c>
      <c r="U3877" s="82" t="s">
        <v>316</v>
      </c>
      <c r="V3877" s="92"/>
      <c r="W3877">
        <v>0</v>
      </c>
      <c r="X3877" s="92"/>
      <c r="Y3877">
        <v>0</v>
      </c>
      <c r="Z3877">
        <v>0</v>
      </c>
      <c r="AA3877">
        <v>0</v>
      </c>
      <c r="AB3877">
        <v>0</v>
      </c>
      <c r="AC3877">
        <v>-1</v>
      </c>
      <c r="AD3877">
        <v>0</v>
      </c>
      <c r="AE3877">
        <v>0</v>
      </c>
      <c r="AF3877">
        <v>0</v>
      </c>
      <c r="AG3877">
        <v>0</v>
      </c>
      <c r="AH3877">
        <v>0</v>
      </c>
      <c r="AK3877">
        <v>0</v>
      </c>
      <c r="AM3877">
        <v>0</v>
      </c>
      <c r="AO3877" s="92"/>
      <c r="AP3877" s="82" t="s">
        <v>317</v>
      </c>
      <c r="AQ3877" s="82" t="s">
        <v>318</v>
      </c>
      <c r="AR3877" s="82"/>
      <c r="AS3877">
        <v>0</v>
      </c>
      <c r="AT3877">
        <v>0</v>
      </c>
      <c r="AU3877">
        <v>2037</v>
      </c>
      <c r="AY3877">
        <v>0</v>
      </c>
      <c r="AZ3877">
        <v>0</v>
      </c>
      <c r="BA3877" s="82" t="s">
        <v>398</v>
      </c>
      <c r="BB3877">
        <v>16295</v>
      </c>
      <c r="BC3877">
        <v>0</v>
      </c>
      <c r="BD3877" s="92"/>
      <c r="BE3877" s="92"/>
      <c r="BF3877">
        <v>0</v>
      </c>
      <c r="BG3877">
        <v>0</v>
      </c>
      <c r="BH3877">
        <v>0</v>
      </c>
      <c r="BI3877" s="92"/>
      <c r="BJ3877" s="92"/>
      <c r="BK3877" s="92"/>
      <c r="BL3877">
        <v>0</v>
      </c>
    </row>
    <row r="3878" spans="1:64" x14ac:dyDescent="0.25">
      <c r="A3878" s="82" t="s">
        <v>297</v>
      </c>
      <c r="B3878" s="82" t="s">
        <v>397</v>
      </c>
      <c r="C3878" s="82" t="s">
        <v>111</v>
      </c>
      <c r="D3878" s="82" t="s">
        <v>306</v>
      </c>
      <c r="E3878" s="82" t="s">
        <v>59</v>
      </c>
      <c r="F3878" s="82" t="s">
        <v>315</v>
      </c>
      <c r="G3878" s="82" t="s">
        <v>112</v>
      </c>
      <c r="H3878">
        <v>0</v>
      </c>
      <c r="I3878">
        <v>0</v>
      </c>
      <c r="J3878">
        <v>0</v>
      </c>
      <c r="K3878" s="92"/>
      <c r="L3878">
        <v>0</v>
      </c>
      <c r="M3878" s="92"/>
      <c r="N3878" s="92"/>
      <c r="O3878" s="92"/>
      <c r="P3878">
        <v>0</v>
      </c>
      <c r="Q3878" s="92"/>
      <c r="R3878" s="92"/>
      <c r="S3878">
        <v>-1</v>
      </c>
      <c r="T3878">
        <v>0</v>
      </c>
      <c r="U3878" s="82" t="s">
        <v>316</v>
      </c>
      <c r="V3878" s="92"/>
      <c r="W3878">
        <v>0</v>
      </c>
      <c r="X3878" s="92"/>
      <c r="Y3878">
        <v>0</v>
      </c>
      <c r="Z3878">
        <v>0</v>
      </c>
      <c r="AA3878">
        <v>0</v>
      </c>
      <c r="AB3878">
        <v>0</v>
      </c>
      <c r="AC3878">
        <v>-1</v>
      </c>
      <c r="AD3878">
        <v>0</v>
      </c>
      <c r="AE3878">
        <v>0</v>
      </c>
      <c r="AF3878">
        <v>0</v>
      </c>
      <c r="AG3878">
        <v>0</v>
      </c>
      <c r="AH3878">
        <v>0</v>
      </c>
      <c r="AK3878">
        <v>0</v>
      </c>
      <c r="AM3878">
        <v>0</v>
      </c>
      <c r="AO3878" s="92"/>
      <c r="AP3878" s="82" t="s">
        <v>317</v>
      </c>
      <c r="AQ3878" s="82" t="s">
        <v>318</v>
      </c>
      <c r="AR3878" s="82"/>
      <c r="AS3878">
        <v>0</v>
      </c>
      <c r="AT3878">
        <v>0</v>
      </c>
      <c r="AU3878">
        <v>2037</v>
      </c>
      <c r="AY3878">
        <v>0</v>
      </c>
      <c r="AZ3878">
        <v>0</v>
      </c>
      <c r="BA3878" s="82" t="s">
        <v>398</v>
      </c>
      <c r="BB3878">
        <v>16296</v>
      </c>
      <c r="BC3878">
        <v>0</v>
      </c>
      <c r="BD3878" s="92"/>
      <c r="BE3878" s="92"/>
      <c r="BF3878">
        <v>0</v>
      </c>
      <c r="BG3878">
        <v>0</v>
      </c>
      <c r="BH3878">
        <v>0</v>
      </c>
      <c r="BI3878" s="92"/>
      <c r="BJ3878" s="92"/>
      <c r="BK3878" s="92"/>
      <c r="BL3878">
        <v>0</v>
      </c>
    </row>
    <row r="3879" spans="1:64" x14ac:dyDescent="0.25">
      <c r="A3879" s="82" t="s">
        <v>297</v>
      </c>
      <c r="B3879" s="82" t="s">
        <v>397</v>
      </c>
      <c r="C3879" s="82" t="s">
        <v>111</v>
      </c>
      <c r="D3879" s="82" t="s">
        <v>307</v>
      </c>
      <c r="E3879" s="82" t="s">
        <v>60</v>
      </c>
      <c r="F3879" s="82" t="s">
        <v>315</v>
      </c>
      <c r="G3879" s="82" t="s">
        <v>112</v>
      </c>
      <c r="H3879">
        <v>0</v>
      </c>
      <c r="I3879">
        <v>0</v>
      </c>
      <c r="J3879">
        <v>0</v>
      </c>
      <c r="K3879" s="92"/>
      <c r="L3879">
        <v>0</v>
      </c>
      <c r="M3879" s="92"/>
      <c r="N3879" s="92"/>
      <c r="O3879" s="92"/>
      <c r="P3879">
        <v>0</v>
      </c>
      <c r="Q3879" s="92"/>
      <c r="R3879" s="92"/>
      <c r="S3879">
        <v>-1</v>
      </c>
      <c r="T3879">
        <v>0</v>
      </c>
      <c r="U3879" s="82" t="s">
        <v>316</v>
      </c>
      <c r="V3879" s="92"/>
      <c r="W3879">
        <v>0</v>
      </c>
      <c r="X3879" s="92"/>
      <c r="Y3879">
        <v>0</v>
      </c>
      <c r="Z3879">
        <v>0</v>
      </c>
      <c r="AA3879">
        <v>0</v>
      </c>
      <c r="AB3879">
        <v>0</v>
      </c>
      <c r="AC3879">
        <v>-1</v>
      </c>
      <c r="AD3879">
        <v>0</v>
      </c>
      <c r="AE3879">
        <v>0</v>
      </c>
      <c r="AF3879">
        <v>0</v>
      </c>
      <c r="AG3879">
        <v>0</v>
      </c>
      <c r="AH3879">
        <v>0</v>
      </c>
      <c r="AK3879">
        <v>0</v>
      </c>
      <c r="AM3879">
        <v>0</v>
      </c>
      <c r="AO3879" s="92"/>
      <c r="AP3879" s="82" t="s">
        <v>317</v>
      </c>
      <c r="AQ3879" s="82" t="s">
        <v>318</v>
      </c>
      <c r="AR3879" s="82"/>
      <c r="AS3879">
        <v>0</v>
      </c>
      <c r="AT3879">
        <v>0</v>
      </c>
      <c r="AU3879">
        <v>2037</v>
      </c>
      <c r="AY3879">
        <v>0</v>
      </c>
      <c r="AZ3879">
        <v>0</v>
      </c>
      <c r="BA3879" s="82" t="s">
        <v>398</v>
      </c>
      <c r="BB3879">
        <v>16297</v>
      </c>
      <c r="BC3879">
        <v>0</v>
      </c>
      <c r="BD3879" s="92"/>
      <c r="BE3879" s="92"/>
      <c r="BF3879">
        <v>0</v>
      </c>
      <c r="BG3879">
        <v>0</v>
      </c>
      <c r="BH3879">
        <v>0</v>
      </c>
      <c r="BI3879" s="92"/>
      <c r="BJ3879" s="92"/>
      <c r="BK3879" s="92"/>
      <c r="BL3879">
        <v>0</v>
      </c>
    </row>
    <row r="3880" spans="1:64" x14ac:dyDescent="0.25">
      <c r="A3880" s="82" t="s">
        <v>297</v>
      </c>
      <c r="B3880" s="82" t="s">
        <v>397</v>
      </c>
      <c r="C3880" s="82" t="s">
        <v>111</v>
      </c>
      <c r="D3880" s="82" t="s">
        <v>308</v>
      </c>
      <c r="E3880" s="82" t="s">
        <v>61</v>
      </c>
      <c r="F3880" s="82" t="s">
        <v>315</v>
      </c>
      <c r="G3880" s="82" t="s">
        <v>112</v>
      </c>
      <c r="H3880">
        <v>0</v>
      </c>
      <c r="I3880">
        <v>0</v>
      </c>
      <c r="J3880">
        <v>0</v>
      </c>
      <c r="K3880" s="92"/>
      <c r="L3880">
        <v>0</v>
      </c>
      <c r="M3880" s="92"/>
      <c r="N3880" s="92"/>
      <c r="O3880" s="92"/>
      <c r="P3880">
        <v>0</v>
      </c>
      <c r="Q3880" s="92"/>
      <c r="R3880" s="92"/>
      <c r="S3880">
        <v>-1</v>
      </c>
      <c r="T3880">
        <v>0</v>
      </c>
      <c r="U3880" s="82" t="s">
        <v>316</v>
      </c>
      <c r="V3880" s="92"/>
      <c r="W3880">
        <v>0</v>
      </c>
      <c r="X3880" s="92"/>
      <c r="Y3880">
        <v>0</v>
      </c>
      <c r="Z3880">
        <v>0</v>
      </c>
      <c r="AA3880">
        <v>0</v>
      </c>
      <c r="AB3880">
        <v>0</v>
      </c>
      <c r="AC3880">
        <v>-1</v>
      </c>
      <c r="AD3880">
        <v>0</v>
      </c>
      <c r="AE3880">
        <v>0</v>
      </c>
      <c r="AF3880">
        <v>0</v>
      </c>
      <c r="AG3880">
        <v>0</v>
      </c>
      <c r="AH3880">
        <v>0</v>
      </c>
      <c r="AK3880">
        <v>0</v>
      </c>
      <c r="AM3880">
        <v>0</v>
      </c>
      <c r="AO3880" s="92"/>
      <c r="AP3880" s="82" t="s">
        <v>317</v>
      </c>
      <c r="AQ3880" s="82" t="s">
        <v>318</v>
      </c>
      <c r="AR3880" s="82"/>
      <c r="AS3880">
        <v>0</v>
      </c>
      <c r="AT3880">
        <v>0</v>
      </c>
      <c r="AU3880">
        <v>2037</v>
      </c>
      <c r="AY3880">
        <v>0</v>
      </c>
      <c r="AZ3880">
        <v>0</v>
      </c>
      <c r="BA3880" s="82" t="s">
        <v>398</v>
      </c>
      <c r="BB3880">
        <v>16298</v>
      </c>
      <c r="BC3880">
        <v>0</v>
      </c>
      <c r="BD3880" s="92"/>
      <c r="BE3880" s="92"/>
      <c r="BF3880">
        <v>0</v>
      </c>
      <c r="BG3880">
        <v>0</v>
      </c>
      <c r="BH3880">
        <v>0</v>
      </c>
      <c r="BI3880" s="92"/>
      <c r="BJ3880" s="92"/>
      <c r="BK3880" s="92"/>
      <c r="BL3880">
        <v>0</v>
      </c>
    </row>
    <row r="3881" spans="1:64" x14ac:dyDescent="0.25">
      <c r="A3881" s="82" t="s">
        <v>297</v>
      </c>
      <c r="B3881" s="82" t="s">
        <v>397</v>
      </c>
      <c r="C3881" s="82" t="s">
        <v>111</v>
      </c>
      <c r="D3881" s="82" t="s">
        <v>311</v>
      </c>
      <c r="E3881" s="82" t="s">
        <v>312</v>
      </c>
      <c r="F3881" s="82" t="s">
        <v>315</v>
      </c>
      <c r="G3881" s="82" t="s">
        <v>112</v>
      </c>
      <c r="H3881">
        <v>0</v>
      </c>
      <c r="I3881">
        <v>0</v>
      </c>
      <c r="J3881">
        <v>0</v>
      </c>
      <c r="K3881" s="92"/>
      <c r="L3881">
        <v>0</v>
      </c>
      <c r="M3881" s="92"/>
      <c r="N3881" s="92"/>
      <c r="O3881" s="92"/>
      <c r="P3881">
        <v>0</v>
      </c>
      <c r="Q3881" s="92"/>
      <c r="R3881" s="92"/>
      <c r="S3881">
        <v>-1</v>
      </c>
      <c r="T3881">
        <v>0</v>
      </c>
      <c r="U3881" s="82" t="s">
        <v>316</v>
      </c>
      <c r="V3881" s="92"/>
      <c r="W3881">
        <v>0</v>
      </c>
      <c r="X3881" s="92"/>
      <c r="Y3881">
        <v>0</v>
      </c>
      <c r="Z3881">
        <v>0</v>
      </c>
      <c r="AA3881">
        <v>0</v>
      </c>
      <c r="AB3881">
        <v>0</v>
      </c>
      <c r="AC3881">
        <v>-1</v>
      </c>
      <c r="AD3881">
        <v>0</v>
      </c>
      <c r="AE3881">
        <v>0</v>
      </c>
      <c r="AF3881">
        <v>0</v>
      </c>
      <c r="AG3881">
        <v>0</v>
      </c>
      <c r="AH3881">
        <v>0</v>
      </c>
      <c r="AK3881">
        <v>0</v>
      </c>
      <c r="AM3881">
        <v>0</v>
      </c>
      <c r="AO3881" s="92"/>
      <c r="AP3881" s="82" t="s">
        <v>317</v>
      </c>
      <c r="AQ3881" s="82" t="s">
        <v>318</v>
      </c>
      <c r="AR3881" s="82"/>
      <c r="AS3881">
        <v>0</v>
      </c>
      <c r="AT3881">
        <v>0</v>
      </c>
      <c r="AU3881">
        <v>2037</v>
      </c>
      <c r="AY3881">
        <v>0</v>
      </c>
      <c r="AZ3881">
        <v>0</v>
      </c>
      <c r="BA3881" s="82" t="s">
        <v>398</v>
      </c>
      <c r="BB3881">
        <v>16299</v>
      </c>
      <c r="BC3881">
        <v>0</v>
      </c>
      <c r="BD3881" s="92"/>
      <c r="BE3881" s="92"/>
      <c r="BF3881">
        <v>0</v>
      </c>
      <c r="BG3881">
        <v>0</v>
      </c>
      <c r="BH3881">
        <v>0</v>
      </c>
      <c r="BI3881" s="92"/>
      <c r="BJ3881" s="92"/>
      <c r="BK3881" s="92"/>
      <c r="BL3881">
        <v>0</v>
      </c>
    </row>
    <row r="3882" spans="1:64" x14ac:dyDescent="0.25">
      <c r="A3882" s="82" t="s">
        <v>297</v>
      </c>
      <c r="B3882" s="82" t="s">
        <v>397</v>
      </c>
      <c r="C3882" s="82" t="s">
        <v>111</v>
      </c>
      <c r="D3882" s="82" t="s">
        <v>298</v>
      </c>
      <c r="E3882" s="82" t="s">
        <v>55</v>
      </c>
      <c r="F3882" s="82" t="s">
        <v>319</v>
      </c>
      <c r="G3882" s="82" t="s">
        <v>116</v>
      </c>
      <c r="H3882">
        <v>0</v>
      </c>
      <c r="I3882">
        <v>0</v>
      </c>
      <c r="J3882">
        <v>0</v>
      </c>
      <c r="K3882" s="92"/>
      <c r="L3882">
        <v>0</v>
      </c>
      <c r="M3882" s="92"/>
      <c r="N3882" s="92"/>
      <c r="O3882" s="92"/>
      <c r="P3882">
        <v>0</v>
      </c>
      <c r="Q3882" s="92"/>
      <c r="R3882" s="92"/>
      <c r="S3882">
        <v>-1</v>
      </c>
      <c r="T3882">
        <v>0</v>
      </c>
      <c r="U3882" s="82" t="s">
        <v>320</v>
      </c>
      <c r="V3882" s="92"/>
      <c r="W3882">
        <v>0</v>
      </c>
      <c r="X3882" s="92"/>
      <c r="Y3882">
        <v>0</v>
      </c>
      <c r="Z3882">
        <v>0</v>
      </c>
      <c r="AA3882">
        <v>0</v>
      </c>
      <c r="AB3882">
        <v>0</v>
      </c>
      <c r="AC3882">
        <v>-1</v>
      </c>
      <c r="AD3882">
        <v>0</v>
      </c>
      <c r="AE3882">
        <v>0</v>
      </c>
      <c r="AF3882">
        <v>0</v>
      </c>
      <c r="AG3882">
        <v>0</v>
      </c>
      <c r="AH3882">
        <v>0</v>
      </c>
      <c r="AK3882">
        <v>0</v>
      </c>
      <c r="AM3882">
        <v>0</v>
      </c>
      <c r="AO3882" s="92"/>
      <c r="AP3882" s="82" t="s">
        <v>317</v>
      </c>
      <c r="AQ3882" s="82" t="s">
        <v>318</v>
      </c>
      <c r="AR3882" s="82"/>
      <c r="AS3882">
        <v>0</v>
      </c>
      <c r="AT3882">
        <v>0</v>
      </c>
      <c r="AU3882">
        <v>2037</v>
      </c>
      <c r="AY3882">
        <v>0</v>
      </c>
      <c r="AZ3882">
        <v>0</v>
      </c>
      <c r="BA3882" s="82" t="s">
        <v>398</v>
      </c>
      <c r="BB3882">
        <v>16300</v>
      </c>
      <c r="BC3882">
        <v>0</v>
      </c>
      <c r="BD3882" s="92"/>
      <c r="BE3882" s="92"/>
      <c r="BF3882">
        <v>0</v>
      </c>
      <c r="BG3882">
        <v>0</v>
      </c>
      <c r="BH3882">
        <v>0</v>
      </c>
      <c r="BI3882" s="92"/>
      <c r="BJ3882" s="92"/>
      <c r="BK3882" s="92"/>
      <c r="BL3882">
        <v>0</v>
      </c>
    </row>
    <row r="3883" spans="1:64" x14ac:dyDescent="0.25">
      <c r="A3883" s="82" t="s">
        <v>297</v>
      </c>
      <c r="B3883" s="82" t="s">
        <v>397</v>
      </c>
      <c r="C3883" s="82" t="s">
        <v>111</v>
      </c>
      <c r="D3883" s="82" t="s">
        <v>303</v>
      </c>
      <c r="E3883" s="82" t="s">
        <v>304</v>
      </c>
      <c r="F3883" s="82" t="s">
        <v>319</v>
      </c>
      <c r="G3883" s="82" t="s">
        <v>116</v>
      </c>
      <c r="H3883">
        <v>0</v>
      </c>
      <c r="I3883">
        <v>0</v>
      </c>
      <c r="J3883">
        <v>0</v>
      </c>
      <c r="K3883" s="92"/>
      <c r="L3883">
        <v>0</v>
      </c>
      <c r="M3883" s="92"/>
      <c r="N3883" s="92"/>
      <c r="O3883" s="92"/>
      <c r="P3883">
        <v>0</v>
      </c>
      <c r="Q3883" s="92"/>
      <c r="R3883" s="92"/>
      <c r="S3883">
        <v>-1</v>
      </c>
      <c r="T3883">
        <v>0</v>
      </c>
      <c r="U3883" s="82" t="s">
        <v>320</v>
      </c>
      <c r="V3883" s="92"/>
      <c r="W3883">
        <v>0</v>
      </c>
      <c r="X3883" s="92"/>
      <c r="Y3883">
        <v>0</v>
      </c>
      <c r="Z3883">
        <v>0</v>
      </c>
      <c r="AA3883">
        <v>0</v>
      </c>
      <c r="AB3883">
        <v>0</v>
      </c>
      <c r="AC3883">
        <v>-1</v>
      </c>
      <c r="AD3883">
        <v>0</v>
      </c>
      <c r="AE3883">
        <v>0</v>
      </c>
      <c r="AF3883">
        <v>0</v>
      </c>
      <c r="AG3883">
        <v>0</v>
      </c>
      <c r="AH3883">
        <v>0</v>
      </c>
      <c r="AK3883">
        <v>0</v>
      </c>
      <c r="AM3883">
        <v>0</v>
      </c>
      <c r="AO3883" s="92"/>
      <c r="AP3883" s="82" t="s">
        <v>317</v>
      </c>
      <c r="AQ3883" s="82" t="s">
        <v>318</v>
      </c>
      <c r="AR3883" s="82"/>
      <c r="AS3883">
        <v>0</v>
      </c>
      <c r="AT3883">
        <v>0</v>
      </c>
      <c r="AU3883">
        <v>2037</v>
      </c>
      <c r="AY3883">
        <v>0</v>
      </c>
      <c r="AZ3883">
        <v>0</v>
      </c>
      <c r="BA3883" s="82" t="s">
        <v>398</v>
      </c>
      <c r="BB3883">
        <v>16301</v>
      </c>
      <c r="BC3883">
        <v>0</v>
      </c>
      <c r="BD3883" s="92"/>
      <c r="BE3883" s="92"/>
      <c r="BF3883">
        <v>0</v>
      </c>
      <c r="BG3883">
        <v>0</v>
      </c>
      <c r="BH3883">
        <v>0</v>
      </c>
      <c r="BI3883" s="92"/>
      <c r="BJ3883" s="92"/>
      <c r="BK3883" s="92"/>
      <c r="BL3883">
        <v>0</v>
      </c>
    </row>
    <row r="3884" spans="1:64" x14ac:dyDescent="0.25">
      <c r="A3884" s="82" t="s">
        <v>297</v>
      </c>
      <c r="B3884" s="82" t="s">
        <v>397</v>
      </c>
      <c r="C3884" s="82" t="s">
        <v>111</v>
      </c>
      <c r="D3884" s="82" t="s">
        <v>305</v>
      </c>
      <c r="E3884" s="82" t="s">
        <v>58</v>
      </c>
      <c r="F3884" s="82" t="s">
        <v>319</v>
      </c>
      <c r="G3884" s="82" t="s">
        <v>116</v>
      </c>
      <c r="H3884">
        <v>0</v>
      </c>
      <c r="I3884">
        <v>0</v>
      </c>
      <c r="J3884">
        <v>0</v>
      </c>
      <c r="K3884" s="92"/>
      <c r="L3884">
        <v>0</v>
      </c>
      <c r="M3884" s="92"/>
      <c r="N3884" s="92"/>
      <c r="O3884" s="92"/>
      <c r="P3884">
        <v>0</v>
      </c>
      <c r="Q3884" s="92"/>
      <c r="R3884" s="92"/>
      <c r="S3884">
        <v>-1</v>
      </c>
      <c r="T3884">
        <v>0</v>
      </c>
      <c r="U3884" s="82" t="s">
        <v>320</v>
      </c>
      <c r="V3884" s="92"/>
      <c r="W3884">
        <v>0</v>
      </c>
      <c r="X3884" s="92"/>
      <c r="Y3884">
        <v>0</v>
      </c>
      <c r="Z3884">
        <v>0</v>
      </c>
      <c r="AA3884">
        <v>0</v>
      </c>
      <c r="AB3884">
        <v>0</v>
      </c>
      <c r="AC3884">
        <v>-1</v>
      </c>
      <c r="AD3884">
        <v>0</v>
      </c>
      <c r="AE3884">
        <v>0</v>
      </c>
      <c r="AF3884">
        <v>0</v>
      </c>
      <c r="AG3884">
        <v>0</v>
      </c>
      <c r="AH3884">
        <v>0</v>
      </c>
      <c r="AK3884">
        <v>0</v>
      </c>
      <c r="AM3884">
        <v>0</v>
      </c>
      <c r="AO3884" s="92"/>
      <c r="AP3884" s="82" t="s">
        <v>317</v>
      </c>
      <c r="AQ3884" s="82" t="s">
        <v>318</v>
      </c>
      <c r="AR3884" s="82"/>
      <c r="AS3884">
        <v>0</v>
      </c>
      <c r="AT3884">
        <v>0</v>
      </c>
      <c r="AU3884">
        <v>2037</v>
      </c>
      <c r="AY3884">
        <v>0</v>
      </c>
      <c r="AZ3884">
        <v>0</v>
      </c>
      <c r="BA3884" s="82" t="s">
        <v>398</v>
      </c>
      <c r="BB3884">
        <v>16302</v>
      </c>
      <c r="BC3884">
        <v>0</v>
      </c>
      <c r="BD3884" s="92"/>
      <c r="BE3884" s="92"/>
      <c r="BF3884">
        <v>0</v>
      </c>
      <c r="BG3884">
        <v>0</v>
      </c>
      <c r="BH3884">
        <v>0</v>
      </c>
      <c r="BI3884" s="92"/>
      <c r="BJ3884" s="92"/>
      <c r="BK3884" s="92"/>
      <c r="BL3884">
        <v>0</v>
      </c>
    </row>
    <row r="3885" spans="1:64" x14ac:dyDescent="0.25">
      <c r="A3885" s="82" t="s">
        <v>297</v>
      </c>
      <c r="B3885" s="82" t="s">
        <v>397</v>
      </c>
      <c r="C3885" s="82" t="s">
        <v>111</v>
      </c>
      <c r="D3885" s="82" t="s">
        <v>306</v>
      </c>
      <c r="E3885" s="82" t="s">
        <v>59</v>
      </c>
      <c r="F3885" s="82" t="s">
        <v>319</v>
      </c>
      <c r="G3885" s="82" t="s">
        <v>116</v>
      </c>
      <c r="H3885">
        <v>0</v>
      </c>
      <c r="I3885">
        <v>0</v>
      </c>
      <c r="J3885">
        <v>0</v>
      </c>
      <c r="K3885" s="92"/>
      <c r="L3885">
        <v>0</v>
      </c>
      <c r="M3885" s="92"/>
      <c r="N3885" s="92"/>
      <c r="O3885" s="92"/>
      <c r="P3885">
        <v>0</v>
      </c>
      <c r="Q3885" s="92"/>
      <c r="R3885" s="92"/>
      <c r="S3885">
        <v>-1</v>
      </c>
      <c r="T3885">
        <v>0</v>
      </c>
      <c r="U3885" s="82" t="s">
        <v>320</v>
      </c>
      <c r="V3885" s="92"/>
      <c r="W3885">
        <v>0</v>
      </c>
      <c r="X3885" s="92"/>
      <c r="Y3885">
        <v>0</v>
      </c>
      <c r="Z3885">
        <v>0</v>
      </c>
      <c r="AA3885">
        <v>0</v>
      </c>
      <c r="AB3885">
        <v>0</v>
      </c>
      <c r="AC3885">
        <v>-1</v>
      </c>
      <c r="AD3885">
        <v>0</v>
      </c>
      <c r="AE3885">
        <v>0</v>
      </c>
      <c r="AF3885">
        <v>0</v>
      </c>
      <c r="AG3885">
        <v>0</v>
      </c>
      <c r="AH3885">
        <v>0</v>
      </c>
      <c r="AK3885">
        <v>0</v>
      </c>
      <c r="AM3885">
        <v>0</v>
      </c>
      <c r="AO3885" s="92"/>
      <c r="AP3885" s="82" t="s">
        <v>317</v>
      </c>
      <c r="AQ3885" s="82" t="s">
        <v>318</v>
      </c>
      <c r="AR3885" s="82"/>
      <c r="AS3885">
        <v>0</v>
      </c>
      <c r="AT3885">
        <v>0</v>
      </c>
      <c r="AU3885">
        <v>2037</v>
      </c>
      <c r="AY3885">
        <v>0</v>
      </c>
      <c r="AZ3885">
        <v>0</v>
      </c>
      <c r="BA3885" s="82" t="s">
        <v>398</v>
      </c>
      <c r="BB3885">
        <v>16303</v>
      </c>
      <c r="BC3885">
        <v>0</v>
      </c>
      <c r="BD3885" s="92"/>
      <c r="BE3885" s="92"/>
      <c r="BF3885">
        <v>0</v>
      </c>
      <c r="BG3885">
        <v>0</v>
      </c>
      <c r="BH3885">
        <v>0</v>
      </c>
      <c r="BI3885" s="92"/>
      <c r="BJ3885" s="92"/>
      <c r="BK3885" s="92"/>
      <c r="BL3885">
        <v>0</v>
      </c>
    </row>
    <row r="3886" spans="1:64" x14ac:dyDescent="0.25">
      <c r="A3886" s="82" t="s">
        <v>297</v>
      </c>
      <c r="B3886" s="82" t="s">
        <v>397</v>
      </c>
      <c r="C3886" s="82" t="s">
        <v>111</v>
      </c>
      <c r="D3886" s="82" t="s">
        <v>307</v>
      </c>
      <c r="E3886" s="82" t="s">
        <v>60</v>
      </c>
      <c r="F3886" s="82" t="s">
        <v>319</v>
      </c>
      <c r="G3886" s="82" t="s">
        <v>116</v>
      </c>
      <c r="H3886">
        <v>0</v>
      </c>
      <c r="I3886">
        <v>0</v>
      </c>
      <c r="J3886">
        <v>0</v>
      </c>
      <c r="K3886" s="92"/>
      <c r="L3886">
        <v>0</v>
      </c>
      <c r="M3886" s="92"/>
      <c r="N3886" s="92"/>
      <c r="O3886" s="92"/>
      <c r="P3886">
        <v>0</v>
      </c>
      <c r="Q3886" s="92"/>
      <c r="R3886" s="92"/>
      <c r="S3886">
        <v>-1</v>
      </c>
      <c r="T3886">
        <v>0</v>
      </c>
      <c r="U3886" s="82" t="s">
        <v>320</v>
      </c>
      <c r="V3886" s="92"/>
      <c r="W3886">
        <v>0</v>
      </c>
      <c r="X3886" s="92"/>
      <c r="Y3886">
        <v>0</v>
      </c>
      <c r="Z3886">
        <v>0</v>
      </c>
      <c r="AA3886">
        <v>0</v>
      </c>
      <c r="AB3886">
        <v>0</v>
      </c>
      <c r="AC3886">
        <v>-1</v>
      </c>
      <c r="AD3886">
        <v>0</v>
      </c>
      <c r="AE3886">
        <v>0</v>
      </c>
      <c r="AF3886">
        <v>0</v>
      </c>
      <c r="AG3886">
        <v>0</v>
      </c>
      <c r="AH3886">
        <v>0</v>
      </c>
      <c r="AK3886">
        <v>0</v>
      </c>
      <c r="AM3886">
        <v>0</v>
      </c>
      <c r="AO3886" s="92"/>
      <c r="AP3886" s="82" t="s">
        <v>317</v>
      </c>
      <c r="AQ3886" s="82" t="s">
        <v>318</v>
      </c>
      <c r="AR3886" s="82"/>
      <c r="AS3886">
        <v>0</v>
      </c>
      <c r="AT3886">
        <v>0</v>
      </c>
      <c r="AU3886">
        <v>2037</v>
      </c>
      <c r="AY3886">
        <v>0</v>
      </c>
      <c r="AZ3886">
        <v>0</v>
      </c>
      <c r="BA3886" s="82" t="s">
        <v>398</v>
      </c>
      <c r="BB3886">
        <v>16304</v>
      </c>
      <c r="BC3886">
        <v>0</v>
      </c>
      <c r="BD3886" s="92"/>
      <c r="BE3886" s="92"/>
      <c r="BF3886">
        <v>0</v>
      </c>
      <c r="BG3886">
        <v>0</v>
      </c>
      <c r="BH3886">
        <v>0</v>
      </c>
      <c r="BI3886" s="92"/>
      <c r="BJ3886" s="92"/>
      <c r="BK3886" s="92"/>
      <c r="BL3886">
        <v>0</v>
      </c>
    </row>
    <row r="3887" spans="1:64" x14ac:dyDescent="0.25">
      <c r="A3887" s="82" t="s">
        <v>297</v>
      </c>
      <c r="B3887" s="82" t="s">
        <v>397</v>
      </c>
      <c r="C3887" s="82" t="s">
        <v>111</v>
      </c>
      <c r="D3887" s="82" t="s">
        <v>308</v>
      </c>
      <c r="E3887" s="82" t="s">
        <v>61</v>
      </c>
      <c r="F3887" s="82" t="s">
        <v>319</v>
      </c>
      <c r="G3887" s="82" t="s">
        <v>116</v>
      </c>
      <c r="H3887">
        <v>0</v>
      </c>
      <c r="I3887">
        <v>0</v>
      </c>
      <c r="J3887">
        <v>0</v>
      </c>
      <c r="K3887" s="92"/>
      <c r="L3887">
        <v>0</v>
      </c>
      <c r="M3887" s="92"/>
      <c r="N3887" s="92"/>
      <c r="O3887" s="92"/>
      <c r="P3887">
        <v>0</v>
      </c>
      <c r="Q3887" s="92"/>
      <c r="R3887" s="92"/>
      <c r="S3887">
        <v>-1</v>
      </c>
      <c r="T3887">
        <v>0</v>
      </c>
      <c r="U3887" s="82" t="s">
        <v>320</v>
      </c>
      <c r="V3887" s="92"/>
      <c r="W3887">
        <v>0</v>
      </c>
      <c r="X3887" s="92"/>
      <c r="Y3887">
        <v>0</v>
      </c>
      <c r="Z3887">
        <v>0</v>
      </c>
      <c r="AA3887">
        <v>0</v>
      </c>
      <c r="AB3887">
        <v>0</v>
      </c>
      <c r="AC3887">
        <v>-1</v>
      </c>
      <c r="AD3887">
        <v>0</v>
      </c>
      <c r="AE3887">
        <v>0</v>
      </c>
      <c r="AF3887">
        <v>0</v>
      </c>
      <c r="AG3887">
        <v>0</v>
      </c>
      <c r="AH3887">
        <v>0</v>
      </c>
      <c r="AK3887">
        <v>0</v>
      </c>
      <c r="AM3887">
        <v>0</v>
      </c>
      <c r="AO3887" s="92"/>
      <c r="AP3887" s="82" t="s">
        <v>317</v>
      </c>
      <c r="AQ3887" s="82" t="s">
        <v>318</v>
      </c>
      <c r="AR3887" s="82"/>
      <c r="AS3887">
        <v>0</v>
      </c>
      <c r="AT3887">
        <v>0</v>
      </c>
      <c r="AU3887">
        <v>2037</v>
      </c>
      <c r="AY3887">
        <v>0</v>
      </c>
      <c r="AZ3887">
        <v>0</v>
      </c>
      <c r="BA3887" s="82" t="s">
        <v>398</v>
      </c>
      <c r="BB3887">
        <v>16305</v>
      </c>
      <c r="BC3887">
        <v>0</v>
      </c>
      <c r="BD3887" s="92"/>
      <c r="BE3887" s="92"/>
      <c r="BF3887">
        <v>0</v>
      </c>
      <c r="BG3887">
        <v>0</v>
      </c>
      <c r="BH3887">
        <v>0</v>
      </c>
      <c r="BI3887" s="92"/>
      <c r="BJ3887" s="92"/>
      <c r="BK3887" s="92"/>
      <c r="BL3887">
        <v>0</v>
      </c>
    </row>
    <row r="3888" spans="1:64" x14ac:dyDescent="0.25">
      <c r="A3888" s="82" t="s">
        <v>297</v>
      </c>
      <c r="B3888" s="82" t="s">
        <v>397</v>
      </c>
      <c r="C3888" s="82" t="s">
        <v>111</v>
      </c>
      <c r="D3888" s="82" t="s">
        <v>311</v>
      </c>
      <c r="E3888" s="82" t="s">
        <v>312</v>
      </c>
      <c r="F3888" s="82" t="s">
        <v>319</v>
      </c>
      <c r="G3888" s="82" t="s">
        <v>116</v>
      </c>
      <c r="H3888">
        <v>0</v>
      </c>
      <c r="I3888">
        <v>0</v>
      </c>
      <c r="J3888">
        <v>0</v>
      </c>
      <c r="K3888" s="92"/>
      <c r="L3888">
        <v>0</v>
      </c>
      <c r="M3888" s="92"/>
      <c r="N3888" s="92"/>
      <c r="O3888" s="92"/>
      <c r="P3888">
        <v>0</v>
      </c>
      <c r="Q3888" s="92"/>
      <c r="R3888" s="92"/>
      <c r="S3888">
        <v>-1</v>
      </c>
      <c r="T3888">
        <v>0</v>
      </c>
      <c r="U3888" s="82" t="s">
        <v>320</v>
      </c>
      <c r="V3888" s="92"/>
      <c r="W3888">
        <v>0</v>
      </c>
      <c r="X3888" s="92"/>
      <c r="Y3888">
        <v>0</v>
      </c>
      <c r="Z3888">
        <v>0</v>
      </c>
      <c r="AA3888">
        <v>0</v>
      </c>
      <c r="AB3888">
        <v>0</v>
      </c>
      <c r="AC3888">
        <v>-1</v>
      </c>
      <c r="AD3888">
        <v>0</v>
      </c>
      <c r="AE3888">
        <v>0</v>
      </c>
      <c r="AF3888">
        <v>0</v>
      </c>
      <c r="AG3888">
        <v>0</v>
      </c>
      <c r="AH3888">
        <v>0</v>
      </c>
      <c r="AK3888">
        <v>0</v>
      </c>
      <c r="AM3888">
        <v>0</v>
      </c>
      <c r="AO3888" s="92"/>
      <c r="AP3888" s="82" t="s">
        <v>317</v>
      </c>
      <c r="AQ3888" s="82" t="s">
        <v>318</v>
      </c>
      <c r="AR3888" s="82"/>
      <c r="AS3888">
        <v>0</v>
      </c>
      <c r="AT3888">
        <v>0</v>
      </c>
      <c r="AU3888">
        <v>2037</v>
      </c>
      <c r="AY3888">
        <v>0</v>
      </c>
      <c r="AZ3888">
        <v>0</v>
      </c>
      <c r="BA3888" s="82" t="s">
        <v>398</v>
      </c>
      <c r="BB3888">
        <v>16306</v>
      </c>
      <c r="BC3888">
        <v>0</v>
      </c>
      <c r="BD3888" s="92"/>
      <c r="BE3888" s="92"/>
      <c r="BF3888">
        <v>0</v>
      </c>
      <c r="BG3888">
        <v>0</v>
      </c>
      <c r="BH3888">
        <v>0</v>
      </c>
      <c r="BI3888" s="92"/>
      <c r="BJ3888" s="92"/>
      <c r="BK3888" s="92"/>
      <c r="BL3888">
        <v>0</v>
      </c>
    </row>
    <row r="3889" spans="1:64" x14ac:dyDescent="0.25">
      <c r="A3889" s="82" t="s">
        <v>297</v>
      </c>
      <c r="B3889" s="82" t="s">
        <v>397</v>
      </c>
      <c r="C3889" s="82" t="s">
        <v>111</v>
      </c>
      <c r="D3889" s="82" t="s">
        <v>298</v>
      </c>
      <c r="E3889" s="82" t="s">
        <v>55</v>
      </c>
      <c r="F3889" s="82" t="s">
        <v>118</v>
      </c>
      <c r="G3889" s="82" t="s">
        <v>118</v>
      </c>
      <c r="H3889">
        <v>263.68637084960938</v>
      </c>
      <c r="I3889">
        <v>295</v>
      </c>
      <c r="J3889">
        <v>53.260490417480469</v>
      </c>
      <c r="K3889" s="92"/>
      <c r="L3889">
        <v>0</v>
      </c>
      <c r="M3889" s="92"/>
      <c r="N3889" s="92"/>
      <c r="O3889" s="92"/>
      <c r="P3889">
        <v>2765.498291015625</v>
      </c>
      <c r="Q3889" s="92"/>
      <c r="R3889" s="92"/>
      <c r="S3889">
        <v>-1</v>
      </c>
      <c r="T3889">
        <v>4607443.5</v>
      </c>
      <c r="U3889" s="82" t="s">
        <v>300</v>
      </c>
      <c r="V3889" s="92"/>
      <c r="W3889">
        <v>466561.875</v>
      </c>
      <c r="X3889" s="92"/>
      <c r="Y3889">
        <v>52.737270355224609</v>
      </c>
      <c r="Z3889">
        <v>24009.982421875</v>
      </c>
      <c r="AA3889">
        <v>24009.982421875</v>
      </c>
      <c r="AB3889">
        <v>0</v>
      </c>
      <c r="AC3889">
        <v>-1</v>
      </c>
      <c r="AD3889">
        <v>0</v>
      </c>
      <c r="AE3889">
        <v>0</v>
      </c>
      <c r="AF3889">
        <v>329.81878662109375</v>
      </c>
      <c r="AG3889">
        <v>14</v>
      </c>
      <c r="AH3889">
        <v>2193</v>
      </c>
      <c r="AI3889">
        <v>0.18054403364658356</v>
      </c>
      <c r="AJ3889">
        <v>51.461521148681641</v>
      </c>
      <c r="AK3889">
        <v>20245.556640625</v>
      </c>
      <c r="AL3889">
        <v>43.393077850341797</v>
      </c>
      <c r="AM3889">
        <v>3764.42724609375</v>
      </c>
      <c r="AN3889">
        <v>8.0684413909912109</v>
      </c>
      <c r="AO3889" s="92"/>
      <c r="AP3889" s="82" t="s">
        <v>321</v>
      </c>
      <c r="AQ3889" s="82" t="s">
        <v>322</v>
      </c>
      <c r="AR3889" s="82"/>
      <c r="AS3889">
        <v>0</v>
      </c>
      <c r="AT3889">
        <v>0</v>
      </c>
      <c r="AU3889">
        <v>2037</v>
      </c>
      <c r="AY3889">
        <v>0</v>
      </c>
      <c r="AZ3889">
        <v>0</v>
      </c>
      <c r="BA3889" s="82" t="s">
        <v>398</v>
      </c>
      <c r="BB3889">
        <v>16307</v>
      </c>
      <c r="BC3889">
        <v>295.39999389648438</v>
      </c>
      <c r="BD3889" s="92"/>
      <c r="BE3889" s="92"/>
      <c r="BF3889">
        <v>466561.875</v>
      </c>
      <c r="BG3889">
        <v>0</v>
      </c>
      <c r="BH3889">
        <v>0</v>
      </c>
      <c r="BI3889" s="92"/>
      <c r="BJ3889" s="92"/>
      <c r="BK3889" s="92"/>
      <c r="BL3889">
        <v>0</v>
      </c>
    </row>
    <row r="3890" spans="1:64" x14ac:dyDescent="0.25">
      <c r="A3890" s="82" t="s">
        <v>297</v>
      </c>
      <c r="B3890" s="82" t="s">
        <v>397</v>
      </c>
      <c r="C3890" s="82" t="s">
        <v>111</v>
      </c>
      <c r="D3890" s="82" t="s">
        <v>303</v>
      </c>
      <c r="E3890" s="82" t="s">
        <v>304</v>
      </c>
      <c r="F3890" s="82" t="s">
        <v>118</v>
      </c>
      <c r="G3890" s="82" t="s">
        <v>118</v>
      </c>
      <c r="H3890">
        <v>263.68637084960938</v>
      </c>
      <c r="I3890">
        <v>295</v>
      </c>
      <c r="J3890">
        <v>53.260490417480469</v>
      </c>
      <c r="K3890" s="92"/>
      <c r="L3890">
        <v>0</v>
      </c>
      <c r="M3890" s="92"/>
      <c r="N3890" s="92"/>
      <c r="O3890" s="92"/>
      <c r="P3890">
        <v>2765.498291015625</v>
      </c>
      <c r="Q3890" s="92"/>
      <c r="R3890" s="92"/>
      <c r="S3890">
        <v>-1</v>
      </c>
      <c r="T3890">
        <v>4607443.5</v>
      </c>
      <c r="U3890" s="82" t="s">
        <v>300</v>
      </c>
      <c r="V3890" s="92"/>
      <c r="W3890">
        <v>466561.875</v>
      </c>
      <c r="X3890" s="92"/>
      <c r="Y3890">
        <v>52.737270355224609</v>
      </c>
      <c r="Z3890">
        <v>24009.982421875</v>
      </c>
      <c r="AA3890">
        <v>24009.982421875</v>
      </c>
      <c r="AB3890">
        <v>0</v>
      </c>
      <c r="AC3890">
        <v>-1</v>
      </c>
      <c r="AD3890">
        <v>0</v>
      </c>
      <c r="AE3890">
        <v>0</v>
      </c>
      <c r="AF3890">
        <v>329.81878662109375</v>
      </c>
      <c r="AG3890">
        <v>14</v>
      </c>
      <c r="AH3890">
        <v>2193</v>
      </c>
      <c r="AI3890">
        <v>0.18054403364658356</v>
      </c>
      <c r="AJ3890">
        <v>51.461521148681641</v>
      </c>
      <c r="AK3890">
        <v>20245.556640625</v>
      </c>
      <c r="AL3890">
        <v>43.393077850341797</v>
      </c>
      <c r="AM3890">
        <v>3764.42724609375</v>
      </c>
      <c r="AN3890">
        <v>8.0684413909912109</v>
      </c>
      <c r="AO3890" s="92"/>
      <c r="AP3890" s="82" t="s">
        <v>321</v>
      </c>
      <c r="AQ3890" s="82" t="s">
        <v>322</v>
      </c>
      <c r="AR3890" s="82"/>
      <c r="AS3890">
        <v>0</v>
      </c>
      <c r="AT3890">
        <v>0</v>
      </c>
      <c r="AU3890">
        <v>2037</v>
      </c>
      <c r="AY3890">
        <v>0</v>
      </c>
      <c r="AZ3890">
        <v>0</v>
      </c>
      <c r="BA3890" s="82" t="s">
        <v>398</v>
      </c>
      <c r="BB3890">
        <v>16308</v>
      </c>
      <c r="BC3890">
        <v>295.39999389648438</v>
      </c>
      <c r="BD3890" s="92"/>
      <c r="BE3890" s="92"/>
      <c r="BF3890">
        <v>466561.875</v>
      </c>
      <c r="BG3890">
        <v>0</v>
      </c>
      <c r="BH3890">
        <v>0</v>
      </c>
      <c r="BI3890" s="92"/>
      <c r="BJ3890" s="92"/>
      <c r="BK3890" s="92"/>
      <c r="BL3890">
        <v>0</v>
      </c>
    </row>
    <row r="3891" spans="1:64" x14ac:dyDescent="0.25">
      <c r="A3891" s="82" t="s">
        <v>297</v>
      </c>
      <c r="B3891" s="82" t="s">
        <v>397</v>
      </c>
      <c r="C3891" s="82" t="s">
        <v>111</v>
      </c>
      <c r="D3891" s="82" t="s">
        <v>305</v>
      </c>
      <c r="E3891" s="82" t="s">
        <v>58</v>
      </c>
      <c r="F3891" s="82" t="s">
        <v>118</v>
      </c>
      <c r="G3891" s="82" t="s">
        <v>118</v>
      </c>
      <c r="H3891">
        <v>263.68637084960938</v>
      </c>
      <c r="I3891">
        <v>295</v>
      </c>
      <c r="J3891">
        <v>53.260490417480469</v>
      </c>
      <c r="K3891" s="92"/>
      <c r="L3891">
        <v>0</v>
      </c>
      <c r="M3891" s="92"/>
      <c r="N3891" s="92"/>
      <c r="O3891" s="92"/>
      <c r="P3891">
        <v>2765.498291015625</v>
      </c>
      <c r="Q3891" s="92"/>
      <c r="R3891" s="92"/>
      <c r="S3891">
        <v>-1</v>
      </c>
      <c r="T3891">
        <v>4607443.5</v>
      </c>
      <c r="U3891" s="82" t="s">
        <v>300</v>
      </c>
      <c r="V3891" s="92"/>
      <c r="W3891">
        <v>466561.875</v>
      </c>
      <c r="X3891" s="92"/>
      <c r="Y3891">
        <v>52.737270355224609</v>
      </c>
      <c r="Z3891">
        <v>24009.982421875</v>
      </c>
      <c r="AA3891">
        <v>24009.982421875</v>
      </c>
      <c r="AB3891">
        <v>0</v>
      </c>
      <c r="AC3891">
        <v>-1</v>
      </c>
      <c r="AD3891">
        <v>0</v>
      </c>
      <c r="AE3891">
        <v>0</v>
      </c>
      <c r="AF3891">
        <v>329.81878662109375</v>
      </c>
      <c r="AG3891">
        <v>14</v>
      </c>
      <c r="AH3891">
        <v>2193</v>
      </c>
      <c r="AI3891">
        <v>0.18054403364658356</v>
      </c>
      <c r="AJ3891">
        <v>51.461521148681641</v>
      </c>
      <c r="AK3891">
        <v>20245.556640625</v>
      </c>
      <c r="AL3891">
        <v>43.393077850341797</v>
      </c>
      <c r="AM3891">
        <v>3764.42724609375</v>
      </c>
      <c r="AN3891">
        <v>8.0684413909912109</v>
      </c>
      <c r="AO3891" s="92"/>
      <c r="AP3891" s="82" t="s">
        <v>321</v>
      </c>
      <c r="AQ3891" s="82" t="s">
        <v>322</v>
      </c>
      <c r="AR3891" s="82"/>
      <c r="AS3891">
        <v>0</v>
      </c>
      <c r="AT3891">
        <v>0</v>
      </c>
      <c r="AU3891">
        <v>2037</v>
      </c>
      <c r="AY3891">
        <v>0</v>
      </c>
      <c r="AZ3891">
        <v>0</v>
      </c>
      <c r="BA3891" s="82" t="s">
        <v>398</v>
      </c>
      <c r="BB3891">
        <v>16309</v>
      </c>
      <c r="BC3891">
        <v>295.39999389648438</v>
      </c>
      <c r="BD3891" s="92"/>
      <c r="BE3891" s="92"/>
      <c r="BF3891">
        <v>466561.875</v>
      </c>
      <c r="BG3891">
        <v>0</v>
      </c>
      <c r="BH3891">
        <v>0</v>
      </c>
      <c r="BI3891" s="92"/>
      <c r="BJ3891" s="92"/>
      <c r="BK3891" s="92"/>
      <c r="BL3891">
        <v>0</v>
      </c>
    </row>
    <row r="3892" spans="1:64" x14ac:dyDescent="0.25">
      <c r="A3892" s="82" t="s">
        <v>297</v>
      </c>
      <c r="B3892" s="82" t="s">
        <v>397</v>
      </c>
      <c r="C3892" s="82" t="s">
        <v>111</v>
      </c>
      <c r="D3892" s="82" t="s">
        <v>307</v>
      </c>
      <c r="E3892" s="82" t="s">
        <v>60</v>
      </c>
      <c r="F3892" s="82" t="s">
        <v>118</v>
      </c>
      <c r="G3892" s="82" t="s">
        <v>118</v>
      </c>
      <c r="H3892">
        <v>263.68637084960938</v>
      </c>
      <c r="I3892">
        <v>295</v>
      </c>
      <c r="J3892">
        <v>53.260490417480469</v>
      </c>
      <c r="K3892" s="92"/>
      <c r="L3892">
        <v>0</v>
      </c>
      <c r="M3892" s="92"/>
      <c r="N3892" s="92"/>
      <c r="O3892" s="92"/>
      <c r="P3892">
        <v>2765.498291015625</v>
      </c>
      <c r="Q3892" s="92"/>
      <c r="R3892" s="92"/>
      <c r="S3892">
        <v>-1</v>
      </c>
      <c r="T3892">
        <v>4607443.5</v>
      </c>
      <c r="U3892" s="82" t="s">
        <v>300</v>
      </c>
      <c r="V3892" s="92"/>
      <c r="W3892">
        <v>466561.875</v>
      </c>
      <c r="X3892" s="92"/>
      <c r="Y3892">
        <v>52.737270355224609</v>
      </c>
      <c r="Z3892">
        <v>24009.982421875</v>
      </c>
      <c r="AA3892">
        <v>24009.982421875</v>
      </c>
      <c r="AB3892">
        <v>0</v>
      </c>
      <c r="AC3892">
        <v>-1</v>
      </c>
      <c r="AD3892">
        <v>0</v>
      </c>
      <c r="AE3892">
        <v>0</v>
      </c>
      <c r="AF3892">
        <v>329.81878662109375</v>
      </c>
      <c r="AG3892">
        <v>14</v>
      </c>
      <c r="AH3892">
        <v>2193</v>
      </c>
      <c r="AI3892">
        <v>0.18054403364658356</v>
      </c>
      <c r="AJ3892">
        <v>51.461521148681641</v>
      </c>
      <c r="AK3892">
        <v>20245.556640625</v>
      </c>
      <c r="AL3892">
        <v>43.393077850341797</v>
      </c>
      <c r="AM3892">
        <v>3764.42724609375</v>
      </c>
      <c r="AN3892">
        <v>8.0684413909912109</v>
      </c>
      <c r="AO3892" s="92"/>
      <c r="AP3892" s="82" t="s">
        <v>321</v>
      </c>
      <c r="AQ3892" s="82" t="s">
        <v>322</v>
      </c>
      <c r="AR3892" s="82"/>
      <c r="AS3892">
        <v>0</v>
      </c>
      <c r="AT3892">
        <v>0</v>
      </c>
      <c r="AU3892">
        <v>2037</v>
      </c>
      <c r="AY3892">
        <v>0</v>
      </c>
      <c r="AZ3892">
        <v>0</v>
      </c>
      <c r="BA3892" s="82" t="s">
        <v>398</v>
      </c>
      <c r="BB3892">
        <v>16310</v>
      </c>
      <c r="BC3892">
        <v>295.39999389648438</v>
      </c>
      <c r="BD3892" s="92"/>
      <c r="BE3892" s="92"/>
      <c r="BF3892">
        <v>466561.875</v>
      </c>
      <c r="BG3892">
        <v>0</v>
      </c>
      <c r="BH3892">
        <v>0</v>
      </c>
      <c r="BI3892" s="92"/>
      <c r="BJ3892" s="92"/>
      <c r="BK3892" s="92"/>
      <c r="BL3892">
        <v>0</v>
      </c>
    </row>
    <row r="3893" spans="1:64" x14ac:dyDescent="0.25">
      <c r="A3893" s="82" t="s">
        <v>297</v>
      </c>
      <c r="B3893" s="82" t="s">
        <v>397</v>
      </c>
      <c r="C3893" s="82" t="s">
        <v>111</v>
      </c>
      <c r="D3893" s="82" t="s">
        <v>308</v>
      </c>
      <c r="E3893" s="82" t="s">
        <v>61</v>
      </c>
      <c r="F3893" s="82" t="s">
        <v>118</v>
      </c>
      <c r="G3893" s="82" t="s">
        <v>118</v>
      </c>
      <c r="H3893">
        <v>263.68637084960938</v>
      </c>
      <c r="I3893">
        <v>295</v>
      </c>
      <c r="J3893">
        <v>53.260490417480469</v>
      </c>
      <c r="K3893" s="92"/>
      <c r="L3893">
        <v>0</v>
      </c>
      <c r="M3893" s="92"/>
      <c r="N3893" s="92"/>
      <c r="O3893" s="92"/>
      <c r="P3893">
        <v>2765.498291015625</v>
      </c>
      <c r="Q3893" s="92"/>
      <c r="R3893" s="92"/>
      <c r="S3893">
        <v>-1</v>
      </c>
      <c r="T3893">
        <v>4607443.5</v>
      </c>
      <c r="U3893" s="82" t="s">
        <v>300</v>
      </c>
      <c r="V3893" s="92"/>
      <c r="W3893">
        <v>466561.875</v>
      </c>
      <c r="X3893" s="92"/>
      <c r="Y3893">
        <v>52.737270355224609</v>
      </c>
      <c r="Z3893">
        <v>24009.982421875</v>
      </c>
      <c r="AA3893">
        <v>24009.982421875</v>
      </c>
      <c r="AB3893">
        <v>0</v>
      </c>
      <c r="AC3893">
        <v>-1</v>
      </c>
      <c r="AD3893">
        <v>0</v>
      </c>
      <c r="AE3893">
        <v>0</v>
      </c>
      <c r="AF3893">
        <v>329.81878662109375</v>
      </c>
      <c r="AG3893">
        <v>14</v>
      </c>
      <c r="AH3893">
        <v>2193</v>
      </c>
      <c r="AI3893">
        <v>0.18054403364658356</v>
      </c>
      <c r="AJ3893">
        <v>51.461521148681641</v>
      </c>
      <c r="AK3893">
        <v>20245.556640625</v>
      </c>
      <c r="AL3893">
        <v>43.393077850341797</v>
      </c>
      <c r="AM3893">
        <v>3764.42724609375</v>
      </c>
      <c r="AN3893">
        <v>8.0684413909912109</v>
      </c>
      <c r="AO3893" s="92"/>
      <c r="AP3893" s="82" t="s">
        <v>321</v>
      </c>
      <c r="AQ3893" s="82" t="s">
        <v>322</v>
      </c>
      <c r="AR3893" s="82"/>
      <c r="AS3893">
        <v>0</v>
      </c>
      <c r="AT3893">
        <v>0</v>
      </c>
      <c r="AU3893">
        <v>2037</v>
      </c>
      <c r="AY3893">
        <v>0</v>
      </c>
      <c r="AZ3893">
        <v>0</v>
      </c>
      <c r="BA3893" s="82" t="s">
        <v>398</v>
      </c>
      <c r="BB3893">
        <v>16311</v>
      </c>
      <c r="BC3893">
        <v>295.39999389648438</v>
      </c>
      <c r="BD3893" s="92"/>
      <c r="BE3893" s="92"/>
      <c r="BF3893">
        <v>466561.875</v>
      </c>
      <c r="BG3893">
        <v>0</v>
      </c>
      <c r="BH3893">
        <v>0</v>
      </c>
      <c r="BI3893" s="92"/>
      <c r="BJ3893" s="92"/>
      <c r="BK3893" s="92"/>
      <c r="BL3893">
        <v>0</v>
      </c>
    </row>
    <row r="3894" spans="1:64" x14ac:dyDescent="0.25">
      <c r="A3894" s="82" t="s">
        <v>297</v>
      </c>
      <c r="B3894" s="82" t="s">
        <v>397</v>
      </c>
      <c r="C3894" s="82" t="s">
        <v>111</v>
      </c>
      <c r="D3894" s="82" t="s">
        <v>309</v>
      </c>
      <c r="E3894" s="82" t="s">
        <v>310</v>
      </c>
      <c r="F3894" s="82" t="s">
        <v>118</v>
      </c>
      <c r="G3894" s="82" t="s">
        <v>118</v>
      </c>
      <c r="H3894">
        <v>263.68637084960938</v>
      </c>
      <c r="I3894">
        <v>295</v>
      </c>
      <c r="J3894">
        <v>53.260490417480469</v>
      </c>
      <c r="K3894" s="92"/>
      <c r="L3894">
        <v>0</v>
      </c>
      <c r="M3894" s="92"/>
      <c r="N3894" s="92"/>
      <c r="O3894" s="92"/>
      <c r="P3894">
        <v>2765.498291015625</v>
      </c>
      <c r="Q3894" s="92"/>
      <c r="R3894" s="92"/>
      <c r="S3894">
        <v>-1</v>
      </c>
      <c r="T3894">
        <v>4607443.5</v>
      </c>
      <c r="U3894" s="82" t="s">
        <v>300</v>
      </c>
      <c r="V3894" s="92"/>
      <c r="W3894">
        <v>466561.875</v>
      </c>
      <c r="X3894" s="92"/>
      <c r="Y3894">
        <v>52.737270355224609</v>
      </c>
      <c r="Z3894">
        <v>24009.982421875</v>
      </c>
      <c r="AA3894">
        <v>24009.982421875</v>
      </c>
      <c r="AB3894">
        <v>0</v>
      </c>
      <c r="AC3894">
        <v>-1</v>
      </c>
      <c r="AD3894">
        <v>0</v>
      </c>
      <c r="AE3894">
        <v>0</v>
      </c>
      <c r="AF3894">
        <v>329.81878662109375</v>
      </c>
      <c r="AG3894">
        <v>14</v>
      </c>
      <c r="AH3894">
        <v>2193</v>
      </c>
      <c r="AI3894">
        <v>0.18054403364658356</v>
      </c>
      <c r="AJ3894">
        <v>51.461521148681641</v>
      </c>
      <c r="AK3894">
        <v>20245.556640625</v>
      </c>
      <c r="AL3894">
        <v>43.393077850341797</v>
      </c>
      <c r="AM3894">
        <v>3764.42724609375</v>
      </c>
      <c r="AN3894">
        <v>8.0684413909912109</v>
      </c>
      <c r="AO3894" s="92"/>
      <c r="AP3894" s="82" t="s">
        <v>321</v>
      </c>
      <c r="AQ3894" s="82" t="s">
        <v>322</v>
      </c>
      <c r="AR3894" s="82"/>
      <c r="AS3894">
        <v>0</v>
      </c>
      <c r="AT3894">
        <v>0</v>
      </c>
      <c r="AU3894">
        <v>2037</v>
      </c>
      <c r="AY3894">
        <v>0</v>
      </c>
      <c r="AZ3894">
        <v>0</v>
      </c>
      <c r="BA3894" s="82" t="s">
        <v>398</v>
      </c>
      <c r="BB3894">
        <v>16312</v>
      </c>
      <c r="BC3894">
        <v>295.39999389648438</v>
      </c>
      <c r="BD3894" s="92"/>
      <c r="BE3894" s="92"/>
      <c r="BF3894">
        <v>466561.875</v>
      </c>
      <c r="BG3894">
        <v>0</v>
      </c>
      <c r="BH3894">
        <v>0</v>
      </c>
      <c r="BI3894" s="92"/>
      <c r="BJ3894" s="92"/>
      <c r="BK3894" s="92"/>
      <c r="BL3894">
        <v>0</v>
      </c>
    </row>
    <row r="3895" spans="1:64" x14ac:dyDescent="0.25">
      <c r="A3895" s="82" t="s">
        <v>297</v>
      </c>
      <c r="B3895" s="82" t="s">
        <v>397</v>
      </c>
      <c r="C3895" s="82" t="s">
        <v>111</v>
      </c>
      <c r="D3895" s="82" t="s">
        <v>311</v>
      </c>
      <c r="E3895" s="82" t="s">
        <v>312</v>
      </c>
      <c r="F3895" s="82" t="s">
        <v>118</v>
      </c>
      <c r="G3895" s="82" t="s">
        <v>118</v>
      </c>
      <c r="H3895">
        <v>263.68637084960938</v>
      </c>
      <c r="I3895">
        <v>295</v>
      </c>
      <c r="J3895">
        <v>53.260490417480469</v>
      </c>
      <c r="K3895" s="92"/>
      <c r="L3895">
        <v>0</v>
      </c>
      <c r="M3895" s="92"/>
      <c r="N3895" s="92"/>
      <c r="O3895" s="92"/>
      <c r="P3895">
        <v>2765.498291015625</v>
      </c>
      <c r="Q3895" s="92"/>
      <c r="R3895" s="92"/>
      <c r="S3895">
        <v>-1</v>
      </c>
      <c r="T3895">
        <v>4607443.5</v>
      </c>
      <c r="U3895" s="82" t="s">
        <v>300</v>
      </c>
      <c r="V3895" s="92"/>
      <c r="W3895">
        <v>466561.875</v>
      </c>
      <c r="X3895" s="92"/>
      <c r="Y3895">
        <v>52.737270355224609</v>
      </c>
      <c r="Z3895">
        <v>24009.982421875</v>
      </c>
      <c r="AA3895">
        <v>24009.982421875</v>
      </c>
      <c r="AB3895">
        <v>0</v>
      </c>
      <c r="AC3895">
        <v>-1</v>
      </c>
      <c r="AD3895">
        <v>0</v>
      </c>
      <c r="AE3895">
        <v>0</v>
      </c>
      <c r="AF3895">
        <v>329.81878662109375</v>
      </c>
      <c r="AG3895">
        <v>14</v>
      </c>
      <c r="AH3895">
        <v>2193</v>
      </c>
      <c r="AI3895">
        <v>0.18054403364658356</v>
      </c>
      <c r="AJ3895">
        <v>51.461521148681641</v>
      </c>
      <c r="AK3895">
        <v>20245.556640625</v>
      </c>
      <c r="AL3895">
        <v>43.393077850341797</v>
      </c>
      <c r="AM3895">
        <v>3764.42724609375</v>
      </c>
      <c r="AN3895">
        <v>8.0684413909912109</v>
      </c>
      <c r="AO3895" s="92"/>
      <c r="AP3895" s="82" t="s">
        <v>321</v>
      </c>
      <c r="AQ3895" s="82" t="s">
        <v>322</v>
      </c>
      <c r="AR3895" s="82"/>
      <c r="AS3895">
        <v>0</v>
      </c>
      <c r="AT3895">
        <v>0</v>
      </c>
      <c r="AU3895">
        <v>2037</v>
      </c>
      <c r="AY3895">
        <v>0</v>
      </c>
      <c r="AZ3895">
        <v>0</v>
      </c>
      <c r="BA3895" s="82" t="s">
        <v>398</v>
      </c>
      <c r="BB3895">
        <v>16313</v>
      </c>
      <c r="BC3895">
        <v>295.39999389648438</v>
      </c>
      <c r="BD3895" s="92"/>
      <c r="BE3895" s="92"/>
      <c r="BF3895">
        <v>466561.875</v>
      </c>
      <c r="BG3895">
        <v>0</v>
      </c>
      <c r="BH3895">
        <v>0</v>
      </c>
      <c r="BI3895" s="92"/>
      <c r="BJ3895" s="92"/>
      <c r="BK3895" s="92"/>
      <c r="BL3895">
        <v>0</v>
      </c>
    </row>
    <row r="3896" spans="1:64" x14ac:dyDescent="0.25">
      <c r="A3896" s="82" t="s">
        <v>297</v>
      </c>
      <c r="B3896" s="82" t="s">
        <v>397</v>
      </c>
      <c r="C3896" s="82" t="s">
        <v>111</v>
      </c>
      <c r="D3896" s="82" t="s">
        <v>313</v>
      </c>
      <c r="E3896" s="82" t="s">
        <v>314</v>
      </c>
      <c r="F3896" s="82" t="s">
        <v>118</v>
      </c>
      <c r="G3896" s="82" t="s">
        <v>118</v>
      </c>
      <c r="H3896">
        <v>263.68637084960938</v>
      </c>
      <c r="I3896">
        <v>295</v>
      </c>
      <c r="J3896">
        <v>53.260490417480469</v>
      </c>
      <c r="K3896" s="92"/>
      <c r="L3896">
        <v>0</v>
      </c>
      <c r="M3896" s="92"/>
      <c r="N3896" s="92"/>
      <c r="O3896" s="92"/>
      <c r="P3896">
        <v>2765.498291015625</v>
      </c>
      <c r="Q3896" s="92"/>
      <c r="R3896" s="92"/>
      <c r="S3896">
        <v>-1</v>
      </c>
      <c r="T3896">
        <v>4607443.5</v>
      </c>
      <c r="U3896" s="82" t="s">
        <v>300</v>
      </c>
      <c r="V3896" s="92"/>
      <c r="W3896">
        <v>466561.875</v>
      </c>
      <c r="X3896" s="92"/>
      <c r="Y3896">
        <v>52.737270355224609</v>
      </c>
      <c r="Z3896">
        <v>24009.982421875</v>
      </c>
      <c r="AA3896">
        <v>24009.982421875</v>
      </c>
      <c r="AB3896">
        <v>0</v>
      </c>
      <c r="AC3896">
        <v>-1</v>
      </c>
      <c r="AD3896">
        <v>0</v>
      </c>
      <c r="AE3896">
        <v>0</v>
      </c>
      <c r="AF3896">
        <v>329.81878662109375</v>
      </c>
      <c r="AG3896">
        <v>14</v>
      </c>
      <c r="AH3896">
        <v>2193</v>
      </c>
      <c r="AI3896">
        <v>0.18054403364658356</v>
      </c>
      <c r="AJ3896">
        <v>51.461521148681641</v>
      </c>
      <c r="AK3896">
        <v>20245.556640625</v>
      </c>
      <c r="AL3896">
        <v>43.393077850341797</v>
      </c>
      <c r="AM3896">
        <v>3764.42724609375</v>
      </c>
      <c r="AN3896">
        <v>8.0684413909912109</v>
      </c>
      <c r="AO3896" s="92"/>
      <c r="AP3896" s="82" t="s">
        <v>321</v>
      </c>
      <c r="AQ3896" s="82" t="s">
        <v>322</v>
      </c>
      <c r="AR3896" s="82"/>
      <c r="AS3896">
        <v>0</v>
      </c>
      <c r="AT3896">
        <v>0</v>
      </c>
      <c r="AU3896">
        <v>2037</v>
      </c>
      <c r="AY3896">
        <v>0</v>
      </c>
      <c r="AZ3896">
        <v>0</v>
      </c>
      <c r="BA3896" s="82" t="s">
        <v>398</v>
      </c>
      <c r="BB3896">
        <v>16314</v>
      </c>
      <c r="BC3896">
        <v>295.39999389648438</v>
      </c>
      <c r="BD3896" s="92"/>
      <c r="BE3896" s="92"/>
      <c r="BF3896">
        <v>466561.875</v>
      </c>
      <c r="BG3896">
        <v>0</v>
      </c>
      <c r="BH3896">
        <v>0</v>
      </c>
      <c r="BI3896" s="92"/>
      <c r="BJ3896" s="92"/>
      <c r="BK3896" s="92"/>
      <c r="BL3896">
        <v>0</v>
      </c>
    </row>
    <row r="3897" spans="1:64" x14ac:dyDescent="0.25">
      <c r="A3897" s="82" t="s">
        <v>297</v>
      </c>
      <c r="B3897" s="82" t="s">
        <v>397</v>
      </c>
      <c r="C3897" s="82" t="s">
        <v>111</v>
      </c>
      <c r="D3897" s="82" t="s">
        <v>298</v>
      </c>
      <c r="E3897" s="82" t="s">
        <v>55</v>
      </c>
      <c r="F3897" s="82" t="s">
        <v>323</v>
      </c>
      <c r="G3897" s="82" t="s">
        <v>323</v>
      </c>
      <c r="H3897">
        <v>22.833641052246094</v>
      </c>
      <c r="I3897">
        <v>100</v>
      </c>
      <c r="J3897">
        <v>22.833641052246094</v>
      </c>
      <c r="K3897" s="92"/>
      <c r="L3897">
        <v>0</v>
      </c>
      <c r="M3897" s="92"/>
      <c r="N3897" s="92"/>
      <c r="O3897" s="92"/>
      <c r="P3897">
        <v>14554.1884765625</v>
      </c>
      <c r="Q3897" s="92"/>
      <c r="R3897" s="92"/>
      <c r="S3897">
        <v>-1</v>
      </c>
      <c r="T3897">
        <v>0</v>
      </c>
      <c r="U3897" s="82" t="s">
        <v>324</v>
      </c>
      <c r="V3897" s="92"/>
      <c r="W3897">
        <v>200022.6875</v>
      </c>
      <c r="X3897" s="92"/>
      <c r="Y3897">
        <v>0</v>
      </c>
      <c r="Z3897">
        <v>6378.76025390625</v>
      </c>
      <c r="AA3897">
        <v>6378.76025390625</v>
      </c>
      <c r="AB3897">
        <v>0</v>
      </c>
      <c r="AC3897">
        <v>-1</v>
      </c>
      <c r="AD3897">
        <v>0</v>
      </c>
      <c r="AE3897">
        <v>0</v>
      </c>
      <c r="AF3897">
        <v>0</v>
      </c>
      <c r="AG3897">
        <v>365</v>
      </c>
      <c r="AH3897">
        <v>4383</v>
      </c>
      <c r="AI3897">
        <v>0.22833640873432159</v>
      </c>
      <c r="AJ3897">
        <v>31.890182495117188</v>
      </c>
      <c r="AK3897">
        <v>0</v>
      </c>
      <c r="AL3897">
        <v>0</v>
      </c>
      <c r="AM3897">
        <v>6378.76025390625</v>
      </c>
      <c r="AN3897">
        <v>31.890182495117188</v>
      </c>
      <c r="AO3897" s="92"/>
      <c r="AP3897" s="82" t="s">
        <v>325</v>
      </c>
      <c r="AQ3897" s="82" t="s">
        <v>326</v>
      </c>
      <c r="AR3897" s="82"/>
      <c r="AS3897">
        <v>0</v>
      </c>
      <c r="AT3897">
        <v>0</v>
      </c>
      <c r="AU3897">
        <v>2037</v>
      </c>
      <c r="AY3897">
        <v>0</v>
      </c>
      <c r="AZ3897">
        <v>0</v>
      </c>
      <c r="BA3897" s="82" t="s">
        <v>398</v>
      </c>
      <c r="BB3897">
        <v>16315</v>
      </c>
      <c r="BC3897">
        <v>100</v>
      </c>
      <c r="BD3897" s="92"/>
      <c r="BE3897" s="92"/>
      <c r="BF3897">
        <v>200022.6875</v>
      </c>
      <c r="BG3897">
        <v>0</v>
      </c>
      <c r="BH3897">
        <v>0</v>
      </c>
      <c r="BI3897" s="92"/>
      <c r="BJ3897" s="92"/>
      <c r="BK3897" s="92"/>
      <c r="BL3897">
        <v>0</v>
      </c>
    </row>
    <row r="3898" spans="1:64" x14ac:dyDescent="0.25">
      <c r="A3898" s="82" t="s">
        <v>297</v>
      </c>
      <c r="B3898" s="82" t="s">
        <v>397</v>
      </c>
      <c r="C3898" s="82" t="s">
        <v>111</v>
      </c>
      <c r="D3898" s="82" t="s">
        <v>303</v>
      </c>
      <c r="E3898" s="82" t="s">
        <v>304</v>
      </c>
      <c r="F3898" s="82" t="s">
        <v>323</v>
      </c>
      <c r="G3898" s="82" t="s">
        <v>323</v>
      </c>
      <c r="H3898">
        <v>22.833641052246094</v>
      </c>
      <c r="I3898">
        <v>100</v>
      </c>
      <c r="J3898">
        <v>22.833641052246094</v>
      </c>
      <c r="K3898" s="92"/>
      <c r="L3898">
        <v>0</v>
      </c>
      <c r="M3898" s="92"/>
      <c r="N3898" s="92"/>
      <c r="O3898" s="92"/>
      <c r="P3898">
        <v>14554.1884765625</v>
      </c>
      <c r="Q3898" s="92"/>
      <c r="R3898" s="92"/>
      <c r="S3898">
        <v>-1</v>
      </c>
      <c r="T3898">
        <v>0</v>
      </c>
      <c r="U3898" s="82" t="s">
        <v>324</v>
      </c>
      <c r="V3898" s="92"/>
      <c r="W3898">
        <v>200022.6875</v>
      </c>
      <c r="X3898" s="92"/>
      <c r="Y3898">
        <v>0</v>
      </c>
      <c r="Z3898">
        <v>6378.76025390625</v>
      </c>
      <c r="AA3898">
        <v>6378.76025390625</v>
      </c>
      <c r="AB3898">
        <v>0</v>
      </c>
      <c r="AC3898">
        <v>-1</v>
      </c>
      <c r="AD3898">
        <v>0</v>
      </c>
      <c r="AE3898">
        <v>0</v>
      </c>
      <c r="AF3898">
        <v>0</v>
      </c>
      <c r="AG3898">
        <v>365</v>
      </c>
      <c r="AH3898">
        <v>4383</v>
      </c>
      <c r="AI3898">
        <v>0.22833640873432159</v>
      </c>
      <c r="AJ3898">
        <v>31.890182495117188</v>
      </c>
      <c r="AK3898">
        <v>0</v>
      </c>
      <c r="AL3898">
        <v>0</v>
      </c>
      <c r="AM3898">
        <v>6378.76025390625</v>
      </c>
      <c r="AN3898">
        <v>31.890182495117188</v>
      </c>
      <c r="AO3898" s="92"/>
      <c r="AP3898" s="82" t="s">
        <v>325</v>
      </c>
      <c r="AQ3898" s="82" t="s">
        <v>326</v>
      </c>
      <c r="AR3898" s="82"/>
      <c r="AS3898">
        <v>0</v>
      </c>
      <c r="AT3898">
        <v>0</v>
      </c>
      <c r="AU3898">
        <v>2037</v>
      </c>
      <c r="AY3898">
        <v>0</v>
      </c>
      <c r="AZ3898">
        <v>0</v>
      </c>
      <c r="BA3898" s="82" t="s">
        <v>398</v>
      </c>
      <c r="BB3898">
        <v>16316</v>
      </c>
      <c r="BC3898">
        <v>100</v>
      </c>
      <c r="BD3898" s="92"/>
      <c r="BE3898" s="92"/>
      <c r="BF3898">
        <v>200022.6875</v>
      </c>
      <c r="BG3898">
        <v>0</v>
      </c>
      <c r="BH3898">
        <v>0</v>
      </c>
      <c r="BI3898" s="92"/>
      <c r="BJ3898" s="92"/>
      <c r="BK3898" s="92"/>
      <c r="BL3898">
        <v>0</v>
      </c>
    </row>
    <row r="3899" spans="1:64" x14ac:dyDescent="0.25">
      <c r="A3899" s="82" t="s">
        <v>297</v>
      </c>
      <c r="B3899" s="82" t="s">
        <v>397</v>
      </c>
      <c r="C3899" s="82" t="s">
        <v>111</v>
      </c>
      <c r="D3899" s="82" t="s">
        <v>305</v>
      </c>
      <c r="E3899" s="82" t="s">
        <v>58</v>
      </c>
      <c r="F3899" s="82" t="s">
        <v>323</v>
      </c>
      <c r="G3899" s="82" t="s">
        <v>323</v>
      </c>
      <c r="H3899">
        <v>22.833641052246094</v>
      </c>
      <c r="I3899">
        <v>100</v>
      </c>
      <c r="J3899">
        <v>22.833641052246094</v>
      </c>
      <c r="K3899" s="92"/>
      <c r="L3899">
        <v>0</v>
      </c>
      <c r="M3899" s="92"/>
      <c r="N3899" s="92"/>
      <c r="O3899" s="92"/>
      <c r="P3899">
        <v>14554.1884765625</v>
      </c>
      <c r="Q3899" s="92"/>
      <c r="R3899" s="92"/>
      <c r="S3899">
        <v>-1</v>
      </c>
      <c r="T3899">
        <v>0</v>
      </c>
      <c r="U3899" s="82" t="s">
        <v>324</v>
      </c>
      <c r="V3899" s="92"/>
      <c r="W3899">
        <v>200022.6875</v>
      </c>
      <c r="X3899" s="92"/>
      <c r="Y3899">
        <v>0</v>
      </c>
      <c r="Z3899">
        <v>6378.76025390625</v>
      </c>
      <c r="AA3899">
        <v>6378.76025390625</v>
      </c>
      <c r="AB3899">
        <v>0</v>
      </c>
      <c r="AC3899">
        <v>-1</v>
      </c>
      <c r="AD3899">
        <v>0</v>
      </c>
      <c r="AE3899">
        <v>0</v>
      </c>
      <c r="AF3899">
        <v>0</v>
      </c>
      <c r="AG3899">
        <v>365</v>
      </c>
      <c r="AH3899">
        <v>4383</v>
      </c>
      <c r="AI3899">
        <v>0.22833640873432159</v>
      </c>
      <c r="AJ3899">
        <v>31.890182495117188</v>
      </c>
      <c r="AK3899">
        <v>0</v>
      </c>
      <c r="AL3899">
        <v>0</v>
      </c>
      <c r="AM3899">
        <v>6378.76025390625</v>
      </c>
      <c r="AN3899">
        <v>31.890182495117188</v>
      </c>
      <c r="AO3899" s="92"/>
      <c r="AP3899" s="82" t="s">
        <v>325</v>
      </c>
      <c r="AQ3899" s="82" t="s">
        <v>326</v>
      </c>
      <c r="AR3899" s="82"/>
      <c r="AS3899">
        <v>0</v>
      </c>
      <c r="AT3899">
        <v>0</v>
      </c>
      <c r="AU3899">
        <v>2037</v>
      </c>
      <c r="AY3899">
        <v>0</v>
      </c>
      <c r="AZ3899">
        <v>0</v>
      </c>
      <c r="BA3899" s="82" t="s">
        <v>398</v>
      </c>
      <c r="BB3899">
        <v>16317</v>
      </c>
      <c r="BC3899">
        <v>100</v>
      </c>
      <c r="BD3899" s="92"/>
      <c r="BE3899" s="92"/>
      <c r="BF3899">
        <v>200022.6875</v>
      </c>
      <c r="BG3899">
        <v>0</v>
      </c>
      <c r="BH3899">
        <v>0</v>
      </c>
      <c r="BI3899" s="92"/>
      <c r="BJ3899" s="92"/>
      <c r="BK3899" s="92"/>
      <c r="BL3899">
        <v>0</v>
      </c>
    </row>
    <row r="3900" spans="1:64" x14ac:dyDescent="0.25">
      <c r="A3900" s="82" t="s">
        <v>297</v>
      </c>
      <c r="B3900" s="82" t="s">
        <v>397</v>
      </c>
      <c r="C3900" s="82" t="s">
        <v>111</v>
      </c>
      <c r="D3900" s="82" t="s">
        <v>306</v>
      </c>
      <c r="E3900" s="82" t="s">
        <v>59</v>
      </c>
      <c r="F3900" s="82" t="s">
        <v>323</v>
      </c>
      <c r="G3900" s="82" t="s">
        <v>323</v>
      </c>
      <c r="H3900">
        <v>22.833641052246094</v>
      </c>
      <c r="I3900">
        <v>100</v>
      </c>
      <c r="J3900">
        <v>22.833641052246094</v>
      </c>
      <c r="K3900" s="92"/>
      <c r="L3900">
        <v>0</v>
      </c>
      <c r="M3900" s="92"/>
      <c r="N3900" s="92"/>
      <c r="O3900" s="92"/>
      <c r="P3900">
        <v>14554.1884765625</v>
      </c>
      <c r="Q3900" s="92"/>
      <c r="R3900" s="92"/>
      <c r="S3900">
        <v>-1</v>
      </c>
      <c r="T3900">
        <v>0</v>
      </c>
      <c r="U3900" s="82" t="s">
        <v>324</v>
      </c>
      <c r="V3900" s="92"/>
      <c r="W3900">
        <v>200022.6875</v>
      </c>
      <c r="X3900" s="92"/>
      <c r="Y3900">
        <v>0</v>
      </c>
      <c r="Z3900">
        <v>6378.76025390625</v>
      </c>
      <c r="AA3900">
        <v>6378.76025390625</v>
      </c>
      <c r="AB3900">
        <v>0</v>
      </c>
      <c r="AC3900">
        <v>-1</v>
      </c>
      <c r="AD3900">
        <v>0</v>
      </c>
      <c r="AE3900">
        <v>0</v>
      </c>
      <c r="AF3900">
        <v>0</v>
      </c>
      <c r="AG3900">
        <v>365</v>
      </c>
      <c r="AH3900">
        <v>4383</v>
      </c>
      <c r="AI3900">
        <v>0.22833640873432159</v>
      </c>
      <c r="AJ3900">
        <v>31.890182495117188</v>
      </c>
      <c r="AK3900">
        <v>0</v>
      </c>
      <c r="AL3900">
        <v>0</v>
      </c>
      <c r="AM3900">
        <v>6378.76025390625</v>
      </c>
      <c r="AN3900">
        <v>31.890182495117188</v>
      </c>
      <c r="AO3900" s="92"/>
      <c r="AP3900" s="82" t="s">
        <v>325</v>
      </c>
      <c r="AQ3900" s="82" t="s">
        <v>326</v>
      </c>
      <c r="AR3900" s="82"/>
      <c r="AS3900">
        <v>0</v>
      </c>
      <c r="AT3900">
        <v>0</v>
      </c>
      <c r="AU3900">
        <v>2037</v>
      </c>
      <c r="AY3900">
        <v>0</v>
      </c>
      <c r="AZ3900">
        <v>0</v>
      </c>
      <c r="BA3900" s="82" t="s">
        <v>398</v>
      </c>
      <c r="BB3900">
        <v>16318</v>
      </c>
      <c r="BC3900">
        <v>100</v>
      </c>
      <c r="BD3900" s="92"/>
      <c r="BE3900" s="92"/>
      <c r="BF3900">
        <v>200022.6875</v>
      </c>
      <c r="BG3900">
        <v>0</v>
      </c>
      <c r="BH3900">
        <v>0</v>
      </c>
      <c r="BI3900" s="92"/>
      <c r="BJ3900" s="92"/>
      <c r="BK3900" s="92"/>
      <c r="BL3900">
        <v>0</v>
      </c>
    </row>
    <row r="3901" spans="1:64" x14ac:dyDescent="0.25">
      <c r="A3901" s="82" t="s">
        <v>297</v>
      </c>
      <c r="B3901" s="82" t="s">
        <v>397</v>
      </c>
      <c r="C3901" s="82" t="s">
        <v>111</v>
      </c>
      <c r="D3901" s="82" t="s">
        <v>307</v>
      </c>
      <c r="E3901" s="82" t="s">
        <v>60</v>
      </c>
      <c r="F3901" s="82" t="s">
        <v>323</v>
      </c>
      <c r="G3901" s="82" t="s">
        <v>323</v>
      </c>
      <c r="H3901">
        <v>22.833641052246094</v>
      </c>
      <c r="I3901">
        <v>100</v>
      </c>
      <c r="J3901">
        <v>22.833641052246094</v>
      </c>
      <c r="K3901" s="92"/>
      <c r="L3901">
        <v>0</v>
      </c>
      <c r="M3901" s="92"/>
      <c r="N3901" s="92"/>
      <c r="O3901" s="92"/>
      <c r="P3901">
        <v>14554.1884765625</v>
      </c>
      <c r="Q3901" s="92"/>
      <c r="R3901" s="92"/>
      <c r="S3901">
        <v>-1</v>
      </c>
      <c r="T3901">
        <v>0</v>
      </c>
      <c r="U3901" s="82" t="s">
        <v>324</v>
      </c>
      <c r="V3901" s="92"/>
      <c r="W3901">
        <v>200022.6875</v>
      </c>
      <c r="X3901" s="92"/>
      <c r="Y3901">
        <v>0</v>
      </c>
      <c r="Z3901">
        <v>6378.76025390625</v>
      </c>
      <c r="AA3901">
        <v>6378.76025390625</v>
      </c>
      <c r="AB3901">
        <v>0</v>
      </c>
      <c r="AC3901">
        <v>-1</v>
      </c>
      <c r="AD3901">
        <v>0</v>
      </c>
      <c r="AE3901">
        <v>0</v>
      </c>
      <c r="AF3901">
        <v>0</v>
      </c>
      <c r="AG3901">
        <v>365</v>
      </c>
      <c r="AH3901">
        <v>4383</v>
      </c>
      <c r="AI3901">
        <v>0.22833640873432159</v>
      </c>
      <c r="AJ3901">
        <v>31.890182495117188</v>
      </c>
      <c r="AK3901">
        <v>0</v>
      </c>
      <c r="AL3901">
        <v>0</v>
      </c>
      <c r="AM3901">
        <v>6378.76025390625</v>
      </c>
      <c r="AN3901">
        <v>31.890182495117188</v>
      </c>
      <c r="AO3901" s="92"/>
      <c r="AP3901" s="82" t="s">
        <v>325</v>
      </c>
      <c r="AQ3901" s="82" t="s">
        <v>326</v>
      </c>
      <c r="AR3901" s="82"/>
      <c r="AS3901">
        <v>0</v>
      </c>
      <c r="AT3901">
        <v>0</v>
      </c>
      <c r="AU3901">
        <v>2037</v>
      </c>
      <c r="AY3901">
        <v>0</v>
      </c>
      <c r="AZ3901">
        <v>0</v>
      </c>
      <c r="BA3901" s="82" t="s">
        <v>398</v>
      </c>
      <c r="BB3901">
        <v>16319</v>
      </c>
      <c r="BC3901">
        <v>100</v>
      </c>
      <c r="BD3901" s="92"/>
      <c r="BE3901" s="92"/>
      <c r="BF3901">
        <v>200022.6875</v>
      </c>
      <c r="BG3901">
        <v>0</v>
      </c>
      <c r="BH3901">
        <v>0</v>
      </c>
      <c r="BI3901" s="92"/>
      <c r="BJ3901" s="92"/>
      <c r="BK3901" s="92"/>
      <c r="BL3901">
        <v>0</v>
      </c>
    </row>
    <row r="3902" spans="1:64" x14ac:dyDescent="0.25">
      <c r="A3902" s="82" t="s">
        <v>297</v>
      </c>
      <c r="B3902" s="82" t="s">
        <v>397</v>
      </c>
      <c r="C3902" s="82" t="s">
        <v>111</v>
      </c>
      <c r="D3902" s="82" t="s">
        <v>308</v>
      </c>
      <c r="E3902" s="82" t="s">
        <v>61</v>
      </c>
      <c r="F3902" s="82" t="s">
        <v>323</v>
      </c>
      <c r="G3902" s="82" t="s">
        <v>323</v>
      </c>
      <c r="H3902">
        <v>22.833641052246094</v>
      </c>
      <c r="I3902">
        <v>100</v>
      </c>
      <c r="J3902">
        <v>22.833641052246094</v>
      </c>
      <c r="K3902" s="92"/>
      <c r="L3902">
        <v>0</v>
      </c>
      <c r="M3902" s="92"/>
      <c r="N3902" s="92"/>
      <c r="O3902" s="92"/>
      <c r="P3902">
        <v>14554.1884765625</v>
      </c>
      <c r="Q3902" s="92"/>
      <c r="R3902" s="92"/>
      <c r="S3902">
        <v>-1</v>
      </c>
      <c r="T3902">
        <v>0</v>
      </c>
      <c r="U3902" s="82" t="s">
        <v>324</v>
      </c>
      <c r="V3902" s="92"/>
      <c r="W3902">
        <v>200022.6875</v>
      </c>
      <c r="X3902" s="92"/>
      <c r="Y3902">
        <v>0</v>
      </c>
      <c r="Z3902">
        <v>6378.76025390625</v>
      </c>
      <c r="AA3902">
        <v>6378.76025390625</v>
      </c>
      <c r="AB3902">
        <v>0</v>
      </c>
      <c r="AC3902">
        <v>-1</v>
      </c>
      <c r="AD3902">
        <v>0</v>
      </c>
      <c r="AE3902">
        <v>0</v>
      </c>
      <c r="AF3902">
        <v>0</v>
      </c>
      <c r="AG3902">
        <v>365</v>
      </c>
      <c r="AH3902">
        <v>4383</v>
      </c>
      <c r="AI3902">
        <v>0.22833640873432159</v>
      </c>
      <c r="AJ3902">
        <v>31.890182495117188</v>
      </c>
      <c r="AK3902">
        <v>0</v>
      </c>
      <c r="AL3902">
        <v>0</v>
      </c>
      <c r="AM3902">
        <v>6378.76025390625</v>
      </c>
      <c r="AN3902">
        <v>31.890182495117188</v>
      </c>
      <c r="AO3902" s="92"/>
      <c r="AP3902" s="82" t="s">
        <v>325</v>
      </c>
      <c r="AQ3902" s="82" t="s">
        <v>326</v>
      </c>
      <c r="AR3902" s="82"/>
      <c r="AS3902">
        <v>0</v>
      </c>
      <c r="AT3902">
        <v>0</v>
      </c>
      <c r="AU3902">
        <v>2037</v>
      </c>
      <c r="AY3902">
        <v>0</v>
      </c>
      <c r="AZ3902">
        <v>0</v>
      </c>
      <c r="BA3902" s="82" t="s">
        <v>398</v>
      </c>
      <c r="BB3902">
        <v>16320</v>
      </c>
      <c r="BC3902">
        <v>100</v>
      </c>
      <c r="BD3902" s="92"/>
      <c r="BE3902" s="92"/>
      <c r="BF3902">
        <v>200022.6875</v>
      </c>
      <c r="BG3902">
        <v>0</v>
      </c>
      <c r="BH3902">
        <v>0</v>
      </c>
      <c r="BI3902" s="92"/>
      <c r="BJ3902" s="92"/>
      <c r="BK3902" s="92"/>
      <c r="BL3902">
        <v>0</v>
      </c>
    </row>
    <row r="3903" spans="1:64" x14ac:dyDescent="0.25">
      <c r="A3903" s="82" t="s">
        <v>297</v>
      </c>
      <c r="B3903" s="82" t="s">
        <v>397</v>
      </c>
      <c r="C3903" s="82" t="s">
        <v>111</v>
      </c>
      <c r="D3903" s="82" t="s">
        <v>309</v>
      </c>
      <c r="E3903" s="82" t="s">
        <v>310</v>
      </c>
      <c r="F3903" s="82" t="s">
        <v>323</v>
      </c>
      <c r="G3903" s="82" t="s">
        <v>323</v>
      </c>
      <c r="H3903">
        <v>22.833641052246094</v>
      </c>
      <c r="I3903">
        <v>100</v>
      </c>
      <c r="J3903">
        <v>22.833641052246094</v>
      </c>
      <c r="K3903" s="92"/>
      <c r="L3903">
        <v>0</v>
      </c>
      <c r="M3903" s="92"/>
      <c r="N3903" s="92"/>
      <c r="O3903" s="92"/>
      <c r="P3903">
        <v>14554.1884765625</v>
      </c>
      <c r="Q3903" s="92"/>
      <c r="R3903" s="92"/>
      <c r="S3903">
        <v>-1</v>
      </c>
      <c r="T3903">
        <v>0</v>
      </c>
      <c r="U3903" s="82" t="s">
        <v>324</v>
      </c>
      <c r="V3903" s="92"/>
      <c r="W3903">
        <v>200022.6875</v>
      </c>
      <c r="X3903" s="92"/>
      <c r="Y3903">
        <v>0</v>
      </c>
      <c r="Z3903">
        <v>6378.76025390625</v>
      </c>
      <c r="AA3903">
        <v>6378.76025390625</v>
      </c>
      <c r="AB3903">
        <v>0</v>
      </c>
      <c r="AC3903">
        <v>-1</v>
      </c>
      <c r="AD3903">
        <v>0</v>
      </c>
      <c r="AE3903">
        <v>0</v>
      </c>
      <c r="AF3903">
        <v>0</v>
      </c>
      <c r="AG3903">
        <v>365</v>
      </c>
      <c r="AH3903">
        <v>4383</v>
      </c>
      <c r="AI3903">
        <v>0.22833640873432159</v>
      </c>
      <c r="AJ3903">
        <v>31.890182495117188</v>
      </c>
      <c r="AK3903">
        <v>0</v>
      </c>
      <c r="AL3903">
        <v>0</v>
      </c>
      <c r="AM3903">
        <v>6378.76025390625</v>
      </c>
      <c r="AN3903">
        <v>31.890182495117188</v>
      </c>
      <c r="AO3903" s="92"/>
      <c r="AP3903" s="82" t="s">
        <v>325</v>
      </c>
      <c r="AQ3903" s="82" t="s">
        <v>326</v>
      </c>
      <c r="AR3903" s="82"/>
      <c r="AS3903">
        <v>0</v>
      </c>
      <c r="AT3903">
        <v>0</v>
      </c>
      <c r="AU3903">
        <v>2037</v>
      </c>
      <c r="AY3903">
        <v>0</v>
      </c>
      <c r="AZ3903">
        <v>0</v>
      </c>
      <c r="BA3903" s="82" t="s">
        <v>398</v>
      </c>
      <c r="BB3903">
        <v>16321</v>
      </c>
      <c r="BC3903">
        <v>100</v>
      </c>
      <c r="BD3903" s="92"/>
      <c r="BE3903" s="92"/>
      <c r="BF3903">
        <v>200022.6875</v>
      </c>
      <c r="BG3903">
        <v>0</v>
      </c>
      <c r="BH3903">
        <v>0</v>
      </c>
      <c r="BI3903" s="92"/>
      <c r="BJ3903" s="92"/>
      <c r="BK3903" s="92"/>
      <c r="BL3903">
        <v>0</v>
      </c>
    </row>
    <row r="3904" spans="1:64" x14ac:dyDescent="0.25">
      <c r="A3904" s="82" t="s">
        <v>297</v>
      </c>
      <c r="B3904" s="82" t="s">
        <v>397</v>
      </c>
      <c r="C3904" s="82" t="s">
        <v>111</v>
      </c>
      <c r="D3904" s="82" t="s">
        <v>311</v>
      </c>
      <c r="E3904" s="82" t="s">
        <v>312</v>
      </c>
      <c r="F3904" s="82" t="s">
        <v>323</v>
      </c>
      <c r="G3904" s="82" t="s">
        <v>323</v>
      </c>
      <c r="H3904">
        <v>22.833641052246094</v>
      </c>
      <c r="I3904">
        <v>100</v>
      </c>
      <c r="J3904">
        <v>22.833641052246094</v>
      </c>
      <c r="K3904" s="92"/>
      <c r="L3904">
        <v>0</v>
      </c>
      <c r="M3904" s="92"/>
      <c r="N3904" s="92"/>
      <c r="O3904" s="92"/>
      <c r="P3904">
        <v>14554.1884765625</v>
      </c>
      <c r="Q3904" s="92"/>
      <c r="R3904" s="92"/>
      <c r="S3904">
        <v>-1</v>
      </c>
      <c r="T3904">
        <v>0</v>
      </c>
      <c r="U3904" s="82" t="s">
        <v>324</v>
      </c>
      <c r="V3904" s="92"/>
      <c r="W3904">
        <v>200022.6875</v>
      </c>
      <c r="X3904" s="92"/>
      <c r="Y3904">
        <v>0</v>
      </c>
      <c r="Z3904">
        <v>6378.76025390625</v>
      </c>
      <c r="AA3904">
        <v>6378.76025390625</v>
      </c>
      <c r="AB3904">
        <v>0</v>
      </c>
      <c r="AC3904">
        <v>-1</v>
      </c>
      <c r="AD3904">
        <v>0</v>
      </c>
      <c r="AE3904">
        <v>0</v>
      </c>
      <c r="AF3904">
        <v>0</v>
      </c>
      <c r="AG3904">
        <v>365</v>
      </c>
      <c r="AH3904">
        <v>4383</v>
      </c>
      <c r="AI3904">
        <v>0.22833640873432159</v>
      </c>
      <c r="AJ3904">
        <v>31.890182495117188</v>
      </c>
      <c r="AK3904">
        <v>0</v>
      </c>
      <c r="AL3904">
        <v>0</v>
      </c>
      <c r="AM3904">
        <v>6378.76025390625</v>
      </c>
      <c r="AN3904">
        <v>31.890182495117188</v>
      </c>
      <c r="AO3904" s="92"/>
      <c r="AP3904" s="82" t="s">
        <v>325</v>
      </c>
      <c r="AQ3904" s="82" t="s">
        <v>326</v>
      </c>
      <c r="AR3904" s="82"/>
      <c r="AS3904">
        <v>0</v>
      </c>
      <c r="AT3904">
        <v>0</v>
      </c>
      <c r="AU3904">
        <v>2037</v>
      </c>
      <c r="AY3904">
        <v>0</v>
      </c>
      <c r="AZ3904">
        <v>0</v>
      </c>
      <c r="BA3904" s="82" t="s">
        <v>398</v>
      </c>
      <c r="BB3904">
        <v>16322</v>
      </c>
      <c r="BC3904">
        <v>100</v>
      </c>
      <c r="BD3904" s="92"/>
      <c r="BE3904" s="92"/>
      <c r="BF3904">
        <v>200022.6875</v>
      </c>
      <c r="BG3904">
        <v>0</v>
      </c>
      <c r="BH3904">
        <v>0</v>
      </c>
      <c r="BI3904" s="92"/>
      <c r="BJ3904" s="92"/>
      <c r="BK3904" s="92"/>
      <c r="BL3904">
        <v>0</v>
      </c>
    </row>
    <row r="3905" spans="1:64" x14ac:dyDescent="0.25">
      <c r="A3905" s="82" t="s">
        <v>297</v>
      </c>
      <c r="B3905" s="82" t="s">
        <v>397</v>
      </c>
      <c r="C3905" s="82" t="s">
        <v>111</v>
      </c>
      <c r="D3905" s="82" t="s">
        <v>313</v>
      </c>
      <c r="E3905" s="82" t="s">
        <v>314</v>
      </c>
      <c r="F3905" s="82" t="s">
        <v>323</v>
      </c>
      <c r="G3905" s="82" t="s">
        <v>323</v>
      </c>
      <c r="H3905">
        <v>22.833641052246094</v>
      </c>
      <c r="I3905">
        <v>100</v>
      </c>
      <c r="J3905">
        <v>22.833641052246094</v>
      </c>
      <c r="K3905" s="92"/>
      <c r="L3905">
        <v>0</v>
      </c>
      <c r="M3905" s="92"/>
      <c r="N3905" s="92"/>
      <c r="O3905" s="92"/>
      <c r="P3905">
        <v>14554.1884765625</v>
      </c>
      <c r="Q3905" s="92"/>
      <c r="R3905" s="92"/>
      <c r="S3905">
        <v>-1</v>
      </c>
      <c r="T3905">
        <v>0</v>
      </c>
      <c r="U3905" s="82" t="s">
        <v>324</v>
      </c>
      <c r="V3905" s="92"/>
      <c r="W3905">
        <v>200022.6875</v>
      </c>
      <c r="X3905" s="92"/>
      <c r="Y3905">
        <v>0</v>
      </c>
      <c r="Z3905">
        <v>6378.76025390625</v>
      </c>
      <c r="AA3905">
        <v>6378.76025390625</v>
      </c>
      <c r="AB3905">
        <v>0</v>
      </c>
      <c r="AC3905">
        <v>-1</v>
      </c>
      <c r="AD3905">
        <v>0</v>
      </c>
      <c r="AE3905">
        <v>0</v>
      </c>
      <c r="AF3905">
        <v>0</v>
      </c>
      <c r="AG3905">
        <v>365</v>
      </c>
      <c r="AH3905">
        <v>4383</v>
      </c>
      <c r="AI3905">
        <v>0.22833640873432159</v>
      </c>
      <c r="AJ3905">
        <v>31.890182495117188</v>
      </c>
      <c r="AK3905">
        <v>0</v>
      </c>
      <c r="AL3905">
        <v>0</v>
      </c>
      <c r="AM3905">
        <v>6378.76025390625</v>
      </c>
      <c r="AN3905">
        <v>31.890182495117188</v>
      </c>
      <c r="AO3905" s="92"/>
      <c r="AP3905" s="82" t="s">
        <v>325</v>
      </c>
      <c r="AQ3905" s="82" t="s">
        <v>326</v>
      </c>
      <c r="AR3905" s="82"/>
      <c r="AS3905">
        <v>0</v>
      </c>
      <c r="AT3905">
        <v>0</v>
      </c>
      <c r="AU3905">
        <v>2037</v>
      </c>
      <c r="AY3905">
        <v>0</v>
      </c>
      <c r="AZ3905">
        <v>0</v>
      </c>
      <c r="BA3905" s="82" t="s">
        <v>398</v>
      </c>
      <c r="BB3905">
        <v>16323</v>
      </c>
      <c r="BC3905">
        <v>100</v>
      </c>
      <c r="BD3905" s="92"/>
      <c r="BE3905" s="92"/>
      <c r="BF3905">
        <v>200022.6875</v>
      </c>
      <c r="BG3905">
        <v>0</v>
      </c>
      <c r="BH3905">
        <v>0</v>
      </c>
      <c r="BI3905" s="92"/>
      <c r="BJ3905" s="92"/>
      <c r="BK3905" s="92"/>
      <c r="BL3905">
        <v>0</v>
      </c>
    </row>
    <row r="3906" spans="1:64" x14ac:dyDescent="0.25">
      <c r="A3906" s="82" t="s">
        <v>297</v>
      </c>
      <c r="B3906" s="82" t="s">
        <v>397</v>
      </c>
      <c r="C3906" s="82" t="s">
        <v>111</v>
      </c>
      <c r="D3906" s="82" t="s">
        <v>298</v>
      </c>
      <c r="E3906" s="82" t="s">
        <v>55</v>
      </c>
      <c r="F3906" s="82" t="s">
        <v>327</v>
      </c>
      <c r="G3906" s="82" t="s">
        <v>327</v>
      </c>
      <c r="H3906">
        <v>5.7328768074512482E-2</v>
      </c>
      <c r="I3906">
        <v>5.4000000953674316</v>
      </c>
      <c r="J3906">
        <v>5.7328768074512482E-2</v>
      </c>
      <c r="K3906" s="92"/>
      <c r="L3906">
        <v>0</v>
      </c>
      <c r="M3906" s="92"/>
      <c r="N3906" s="92"/>
      <c r="O3906" s="92"/>
      <c r="P3906">
        <v>0</v>
      </c>
      <c r="Q3906" s="92"/>
      <c r="R3906" s="92"/>
      <c r="S3906">
        <v>-1</v>
      </c>
      <c r="T3906">
        <v>0</v>
      </c>
      <c r="U3906" s="82" t="s">
        <v>328</v>
      </c>
      <c r="V3906" s="92"/>
      <c r="W3906">
        <v>502.20001220703125</v>
      </c>
      <c r="X3906" s="92"/>
      <c r="Y3906">
        <v>0</v>
      </c>
      <c r="Z3906">
        <v>19.548192977905273</v>
      </c>
      <c r="AA3906">
        <v>19.548192977905273</v>
      </c>
      <c r="AB3906">
        <v>0</v>
      </c>
      <c r="AC3906">
        <v>-1</v>
      </c>
      <c r="AD3906">
        <v>0</v>
      </c>
      <c r="AE3906">
        <v>0</v>
      </c>
      <c r="AF3906">
        <v>0</v>
      </c>
      <c r="AG3906">
        <v>92</v>
      </c>
      <c r="AH3906">
        <v>93</v>
      </c>
      <c r="AI3906">
        <v>1.0616438463330269E-2</v>
      </c>
      <c r="AJ3906">
        <v>38.925117492675781</v>
      </c>
      <c r="AK3906">
        <v>0</v>
      </c>
      <c r="AL3906">
        <v>0</v>
      </c>
      <c r="AM3906">
        <v>19.548192977905273</v>
      </c>
      <c r="AN3906">
        <v>38.925117492675781</v>
      </c>
      <c r="AO3906" s="92"/>
      <c r="AP3906" s="82" t="s">
        <v>329</v>
      </c>
      <c r="AQ3906" s="82" t="s">
        <v>326</v>
      </c>
      <c r="AR3906" s="82"/>
      <c r="AS3906">
        <v>0</v>
      </c>
      <c r="AT3906">
        <v>0</v>
      </c>
      <c r="AU3906">
        <v>2037</v>
      </c>
      <c r="AY3906">
        <v>0</v>
      </c>
      <c r="AZ3906">
        <v>0</v>
      </c>
      <c r="BA3906" s="82" t="s">
        <v>398</v>
      </c>
      <c r="BB3906">
        <v>16324</v>
      </c>
      <c r="BC3906">
        <v>5.4000000953674316</v>
      </c>
      <c r="BD3906" s="92"/>
      <c r="BE3906" s="92"/>
      <c r="BF3906">
        <v>502.20001220703125</v>
      </c>
      <c r="BG3906">
        <v>0</v>
      </c>
      <c r="BH3906">
        <v>0</v>
      </c>
      <c r="BI3906" s="92"/>
      <c r="BJ3906" s="92"/>
      <c r="BK3906" s="92"/>
      <c r="BL3906">
        <v>0</v>
      </c>
    </row>
    <row r="3907" spans="1:64" x14ac:dyDescent="0.25">
      <c r="A3907" s="82" t="s">
        <v>297</v>
      </c>
      <c r="B3907" s="82" t="s">
        <v>397</v>
      </c>
      <c r="C3907" s="82" t="s">
        <v>111</v>
      </c>
      <c r="D3907" s="82" t="s">
        <v>303</v>
      </c>
      <c r="E3907" s="82" t="s">
        <v>304</v>
      </c>
      <c r="F3907" s="82" t="s">
        <v>327</v>
      </c>
      <c r="G3907" s="82" t="s">
        <v>327</v>
      </c>
      <c r="H3907">
        <v>5.7328768074512482E-2</v>
      </c>
      <c r="I3907">
        <v>5.4000000953674316</v>
      </c>
      <c r="J3907">
        <v>5.7328768074512482E-2</v>
      </c>
      <c r="K3907" s="92"/>
      <c r="L3907">
        <v>0</v>
      </c>
      <c r="M3907" s="92"/>
      <c r="N3907" s="92"/>
      <c r="O3907" s="92"/>
      <c r="P3907">
        <v>0</v>
      </c>
      <c r="Q3907" s="92"/>
      <c r="R3907" s="92"/>
      <c r="S3907">
        <v>-1</v>
      </c>
      <c r="T3907">
        <v>0</v>
      </c>
      <c r="U3907" s="82" t="s">
        <v>328</v>
      </c>
      <c r="V3907" s="92"/>
      <c r="W3907">
        <v>502.20001220703125</v>
      </c>
      <c r="X3907" s="92"/>
      <c r="Y3907">
        <v>0</v>
      </c>
      <c r="Z3907">
        <v>19.548192977905273</v>
      </c>
      <c r="AA3907">
        <v>19.548192977905273</v>
      </c>
      <c r="AB3907">
        <v>0</v>
      </c>
      <c r="AC3907">
        <v>-1</v>
      </c>
      <c r="AD3907">
        <v>0</v>
      </c>
      <c r="AE3907">
        <v>0</v>
      </c>
      <c r="AF3907">
        <v>0</v>
      </c>
      <c r="AG3907">
        <v>92</v>
      </c>
      <c r="AH3907">
        <v>93</v>
      </c>
      <c r="AI3907">
        <v>1.0616438463330269E-2</v>
      </c>
      <c r="AJ3907">
        <v>38.925117492675781</v>
      </c>
      <c r="AK3907">
        <v>0</v>
      </c>
      <c r="AL3907">
        <v>0</v>
      </c>
      <c r="AM3907">
        <v>19.548192977905273</v>
      </c>
      <c r="AN3907">
        <v>38.925117492675781</v>
      </c>
      <c r="AO3907" s="92"/>
      <c r="AP3907" s="82" t="s">
        <v>329</v>
      </c>
      <c r="AQ3907" s="82" t="s">
        <v>326</v>
      </c>
      <c r="AR3907" s="82"/>
      <c r="AS3907">
        <v>0</v>
      </c>
      <c r="AT3907">
        <v>0</v>
      </c>
      <c r="AU3907">
        <v>2037</v>
      </c>
      <c r="AY3907">
        <v>0</v>
      </c>
      <c r="AZ3907">
        <v>0</v>
      </c>
      <c r="BA3907" s="82" t="s">
        <v>398</v>
      </c>
      <c r="BB3907">
        <v>16325</v>
      </c>
      <c r="BC3907">
        <v>5.4000000953674316</v>
      </c>
      <c r="BD3907" s="92"/>
      <c r="BE3907" s="92"/>
      <c r="BF3907">
        <v>502.20001220703125</v>
      </c>
      <c r="BG3907">
        <v>0</v>
      </c>
      <c r="BH3907">
        <v>0</v>
      </c>
      <c r="BI3907" s="92"/>
      <c r="BJ3907" s="92"/>
      <c r="BK3907" s="92"/>
      <c r="BL3907">
        <v>0</v>
      </c>
    </row>
    <row r="3908" spans="1:64" x14ac:dyDescent="0.25">
      <c r="A3908" s="82" t="s">
        <v>297</v>
      </c>
      <c r="B3908" s="82" t="s">
        <v>397</v>
      </c>
      <c r="C3908" s="82" t="s">
        <v>111</v>
      </c>
      <c r="D3908" s="82" t="s">
        <v>305</v>
      </c>
      <c r="E3908" s="82" t="s">
        <v>58</v>
      </c>
      <c r="F3908" s="82" t="s">
        <v>327</v>
      </c>
      <c r="G3908" s="82" t="s">
        <v>327</v>
      </c>
      <c r="H3908">
        <v>5.7328768074512482E-2</v>
      </c>
      <c r="I3908">
        <v>5.4000000953674316</v>
      </c>
      <c r="J3908">
        <v>5.7328768074512482E-2</v>
      </c>
      <c r="K3908" s="92"/>
      <c r="L3908">
        <v>0</v>
      </c>
      <c r="M3908" s="92"/>
      <c r="N3908" s="92"/>
      <c r="O3908" s="92"/>
      <c r="P3908">
        <v>0</v>
      </c>
      <c r="Q3908" s="92"/>
      <c r="R3908" s="92"/>
      <c r="S3908">
        <v>-1</v>
      </c>
      <c r="T3908">
        <v>0</v>
      </c>
      <c r="U3908" s="82" t="s">
        <v>328</v>
      </c>
      <c r="V3908" s="92"/>
      <c r="W3908">
        <v>502.20001220703125</v>
      </c>
      <c r="X3908" s="92"/>
      <c r="Y3908">
        <v>0</v>
      </c>
      <c r="Z3908">
        <v>19.548192977905273</v>
      </c>
      <c r="AA3908">
        <v>19.548192977905273</v>
      </c>
      <c r="AB3908">
        <v>0</v>
      </c>
      <c r="AC3908">
        <v>-1</v>
      </c>
      <c r="AD3908">
        <v>0</v>
      </c>
      <c r="AE3908">
        <v>0</v>
      </c>
      <c r="AF3908">
        <v>0</v>
      </c>
      <c r="AG3908">
        <v>92</v>
      </c>
      <c r="AH3908">
        <v>93</v>
      </c>
      <c r="AI3908">
        <v>1.0616438463330269E-2</v>
      </c>
      <c r="AJ3908">
        <v>38.925117492675781</v>
      </c>
      <c r="AK3908">
        <v>0</v>
      </c>
      <c r="AL3908">
        <v>0</v>
      </c>
      <c r="AM3908">
        <v>19.548192977905273</v>
      </c>
      <c r="AN3908">
        <v>38.925117492675781</v>
      </c>
      <c r="AO3908" s="92"/>
      <c r="AP3908" s="82" t="s">
        <v>329</v>
      </c>
      <c r="AQ3908" s="82" t="s">
        <v>326</v>
      </c>
      <c r="AR3908" s="82"/>
      <c r="AS3908">
        <v>0</v>
      </c>
      <c r="AT3908">
        <v>0</v>
      </c>
      <c r="AU3908">
        <v>2037</v>
      </c>
      <c r="AY3908">
        <v>0</v>
      </c>
      <c r="AZ3908">
        <v>0</v>
      </c>
      <c r="BA3908" s="82" t="s">
        <v>398</v>
      </c>
      <c r="BB3908">
        <v>16326</v>
      </c>
      <c r="BC3908">
        <v>5.4000000953674316</v>
      </c>
      <c r="BD3908" s="92"/>
      <c r="BE3908" s="92"/>
      <c r="BF3908">
        <v>502.20001220703125</v>
      </c>
      <c r="BG3908">
        <v>0</v>
      </c>
      <c r="BH3908">
        <v>0</v>
      </c>
      <c r="BI3908" s="92"/>
      <c r="BJ3908" s="92"/>
      <c r="BK3908" s="92"/>
      <c r="BL3908">
        <v>0</v>
      </c>
    </row>
    <row r="3909" spans="1:64" x14ac:dyDescent="0.25">
      <c r="A3909" s="82" t="s">
        <v>297</v>
      </c>
      <c r="B3909" s="82" t="s">
        <v>397</v>
      </c>
      <c r="C3909" s="82" t="s">
        <v>111</v>
      </c>
      <c r="D3909" s="82" t="s">
        <v>306</v>
      </c>
      <c r="E3909" s="82" t="s">
        <v>59</v>
      </c>
      <c r="F3909" s="82" t="s">
        <v>327</v>
      </c>
      <c r="G3909" s="82" t="s">
        <v>327</v>
      </c>
      <c r="H3909">
        <v>5.7328768074512482E-2</v>
      </c>
      <c r="I3909">
        <v>5.4000000953674316</v>
      </c>
      <c r="J3909">
        <v>5.7328768074512482E-2</v>
      </c>
      <c r="K3909" s="92"/>
      <c r="L3909">
        <v>0</v>
      </c>
      <c r="M3909" s="92"/>
      <c r="N3909" s="92"/>
      <c r="O3909" s="92"/>
      <c r="P3909">
        <v>0</v>
      </c>
      <c r="Q3909" s="92"/>
      <c r="R3909" s="92"/>
      <c r="S3909">
        <v>-1</v>
      </c>
      <c r="T3909">
        <v>0</v>
      </c>
      <c r="U3909" s="82" t="s">
        <v>328</v>
      </c>
      <c r="V3909" s="92"/>
      <c r="W3909">
        <v>502.20001220703125</v>
      </c>
      <c r="X3909" s="92"/>
      <c r="Y3909">
        <v>0</v>
      </c>
      <c r="Z3909">
        <v>19.548192977905273</v>
      </c>
      <c r="AA3909">
        <v>19.548192977905273</v>
      </c>
      <c r="AB3909">
        <v>0</v>
      </c>
      <c r="AC3909">
        <v>-1</v>
      </c>
      <c r="AD3909">
        <v>0</v>
      </c>
      <c r="AE3909">
        <v>0</v>
      </c>
      <c r="AF3909">
        <v>0</v>
      </c>
      <c r="AG3909">
        <v>92</v>
      </c>
      <c r="AH3909">
        <v>93</v>
      </c>
      <c r="AI3909">
        <v>1.0616438463330269E-2</v>
      </c>
      <c r="AJ3909">
        <v>38.925117492675781</v>
      </c>
      <c r="AK3909">
        <v>0</v>
      </c>
      <c r="AL3909">
        <v>0</v>
      </c>
      <c r="AM3909">
        <v>19.548192977905273</v>
      </c>
      <c r="AN3909">
        <v>38.925117492675781</v>
      </c>
      <c r="AO3909" s="92"/>
      <c r="AP3909" s="82" t="s">
        <v>329</v>
      </c>
      <c r="AQ3909" s="82" t="s">
        <v>326</v>
      </c>
      <c r="AR3909" s="82"/>
      <c r="AS3909">
        <v>0</v>
      </c>
      <c r="AT3909">
        <v>0</v>
      </c>
      <c r="AU3909">
        <v>2037</v>
      </c>
      <c r="AY3909">
        <v>0</v>
      </c>
      <c r="AZ3909">
        <v>0</v>
      </c>
      <c r="BA3909" s="82" t="s">
        <v>398</v>
      </c>
      <c r="BB3909">
        <v>16327</v>
      </c>
      <c r="BC3909">
        <v>5.4000000953674316</v>
      </c>
      <c r="BD3909" s="92"/>
      <c r="BE3909" s="92"/>
      <c r="BF3909">
        <v>502.20001220703125</v>
      </c>
      <c r="BG3909">
        <v>0</v>
      </c>
      <c r="BH3909">
        <v>0</v>
      </c>
      <c r="BI3909" s="92"/>
      <c r="BJ3909" s="92"/>
      <c r="BK3909" s="92"/>
      <c r="BL3909">
        <v>0</v>
      </c>
    </row>
    <row r="3910" spans="1:64" x14ac:dyDescent="0.25">
      <c r="A3910" s="82" t="s">
        <v>297</v>
      </c>
      <c r="B3910" s="82" t="s">
        <v>397</v>
      </c>
      <c r="C3910" s="82" t="s">
        <v>111</v>
      </c>
      <c r="D3910" s="82" t="s">
        <v>307</v>
      </c>
      <c r="E3910" s="82" t="s">
        <v>60</v>
      </c>
      <c r="F3910" s="82" t="s">
        <v>327</v>
      </c>
      <c r="G3910" s="82" t="s">
        <v>327</v>
      </c>
      <c r="H3910">
        <v>5.7328768074512482E-2</v>
      </c>
      <c r="I3910">
        <v>5.4000000953674316</v>
      </c>
      <c r="J3910">
        <v>5.7328768074512482E-2</v>
      </c>
      <c r="K3910" s="92"/>
      <c r="L3910">
        <v>0</v>
      </c>
      <c r="M3910" s="92"/>
      <c r="N3910" s="92"/>
      <c r="O3910" s="92"/>
      <c r="P3910">
        <v>0</v>
      </c>
      <c r="Q3910" s="92"/>
      <c r="R3910" s="92"/>
      <c r="S3910">
        <v>-1</v>
      </c>
      <c r="T3910">
        <v>0</v>
      </c>
      <c r="U3910" s="82" t="s">
        <v>328</v>
      </c>
      <c r="V3910" s="92"/>
      <c r="W3910">
        <v>502.20001220703125</v>
      </c>
      <c r="X3910" s="92"/>
      <c r="Y3910">
        <v>0</v>
      </c>
      <c r="Z3910">
        <v>19.548192977905273</v>
      </c>
      <c r="AA3910">
        <v>19.548192977905273</v>
      </c>
      <c r="AB3910">
        <v>0</v>
      </c>
      <c r="AC3910">
        <v>-1</v>
      </c>
      <c r="AD3910">
        <v>0</v>
      </c>
      <c r="AE3910">
        <v>0</v>
      </c>
      <c r="AF3910">
        <v>0</v>
      </c>
      <c r="AG3910">
        <v>92</v>
      </c>
      <c r="AH3910">
        <v>93</v>
      </c>
      <c r="AI3910">
        <v>1.0616438463330269E-2</v>
      </c>
      <c r="AJ3910">
        <v>38.925117492675781</v>
      </c>
      <c r="AK3910">
        <v>0</v>
      </c>
      <c r="AL3910">
        <v>0</v>
      </c>
      <c r="AM3910">
        <v>19.548192977905273</v>
      </c>
      <c r="AN3910">
        <v>38.925117492675781</v>
      </c>
      <c r="AO3910" s="92"/>
      <c r="AP3910" s="82" t="s">
        <v>329</v>
      </c>
      <c r="AQ3910" s="82" t="s">
        <v>326</v>
      </c>
      <c r="AR3910" s="82"/>
      <c r="AS3910">
        <v>0</v>
      </c>
      <c r="AT3910">
        <v>0</v>
      </c>
      <c r="AU3910">
        <v>2037</v>
      </c>
      <c r="AY3910">
        <v>0</v>
      </c>
      <c r="AZ3910">
        <v>0</v>
      </c>
      <c r="BA3910" s="82" t="s">
        <v>398</v>
      </c>
      <c r="BB3910">
        <v>16328</v>
      </c>
      <c r="BC3910">
        <v>5.4000000953674316</v>
      </c>
      <c r="BD3910" s="92"/>
      <c r="BE3910" s="92"/>
      <c r="BF3910">
        <v>502.20001220703125</v>
      </c>
      <c r="BG3910">
        <v>0</v>
      </c>
      <c r="BH3910">
        <v>0</v>
      </c>
      <c r="BI3910" s="92"/>
      <c r="BJ3910" s="92"/>
      <c r="BK3910" s="92"/>
      <c r="BL3910">
        <v>0</v>
      </c>
    </row>
    <row r="3911" spans="1:64" x14ac:dyDescent="0.25">
      <c r="A3911" s="82" t="s">
        <v>297</v>
      </c>
      <c r="B3911" s="82" t="s">
        <v>397</v>
      </c>
      <c r="C3911" s="82" t="s">
        <v>111</v>
      </c>
      <c r="D3911" s="82" t="s">
        <v>308</v>
      </c>
      <c r="E3911" s="82" t="s">
        <v>61</v>
      </c>
      <c r="F3911" s="82" t="s">
        <v>327</v>
      </c>
      <c r="G3911" s="82" t="s">
        <v>327</v>
      </c>
      <c r="H3911">
        <v>5.7328768074512482E-2</v>
      </c>
      <c r="I3911">
        <v>5.4000000953674316</v>
      </c>
      <c r="J3911">
        <v>5.7328768074512482E-2</v>
      </c>
      <c r="K3911" s="92"/>
      <c r="L3911">
        <v>0</v>
      </c>
      <c r="M3911" s="92"/>
      <c r="N3911" s="92"/>
      <c r="O3911" s="92"/>
      <c r="P3911">
        <v>0</v>
      </c>
      <c r="Q3911" s="92"/>
      <c r="R3911" s="92"/>
      <c r="S3911">
        <v>-1</v>
      </c>
      <c r="T3911">
        <v>0</v>
      </c>
      <c r="U3911" s="82" t="s">
        <v>328</v>
      </c>
      <c r="V3911" s="92"/>
      <c r="W3911">
        <v>502.20001220703125</v>
      </c>
      <c r="X3911" s="92"/>
      <c r="Y3911">
        <v>0</v>
      </c>
      <c r="Z3911">
        <v>19.548192977905273</v>
      </c>
      <c r="AA3911">
        <v>19.548192977905273</v>
      </c>
      <c r="AB3911">
        <v>0</v>
      </c>
      <c r="AC3911">
        <v>-1</v>
      </c>
      <c r="AD3911">
        <v>0</v>
      </c>
      <c r="AE3911">
        <v>0</v>
      </c>
      <c r="AF3911">
        <v>0</v>
      </c>
      <c r="AG3911">
        <v>92</v>
      </c>
      <c r="AH3911">
        <v>93</v>
      </c>
      <c r="AI3911">
        <v>1.0616438463330269E-2</v>
      </c>
      <c r="AJ3911">
        <v>38.925117492675781</v>
      </c>
      <c r="AK3911">
        <v>0</v>
      </c>
      <c r="AL3911">
        <v>0</v>
      </c>
      <c r="AM3911">
        <v>19.548192977905273</v>
      </c>
      <c r="AN3911">
        <v>38.925117492675781</v>
      </c>
      <c r="AO3911" s="92"/>
      <c r="AP3911" s="82" t="s">
        <v>329</v>
      </c>
      <c r="AQ3911" s="82" t="s">
        <v>326</v>
      </c>
      <c r="AR3911" s="82"/>
      <c r="AS3911">
        <v>0</v>
      </c>
      <c r="AT3911">
        <v>0</v>
      </c>
      <c r="AU3911">
        <v>2037</v>
      </c>
      <c r="AY3911">
        <v>0</v>
      </c>
      <c r="AZ3911">
        <v>0</v>
      </c>
      <c r="BA3911" s="82" t="s">
        <v>398</v>
      </c>
      <c r="BB3911">
        <v>16329</v>
      </c>
      <c r="BC3911">
        <v>5.4000000953674316</v>
      </c>
      <c r="BD3911" s="92"/>
      <c r="BE3911" s="92"/>
      <c r="BF3911">
        <v>502.20001220703125</v>
      </c>
      <c r="BG3911">
        <v>0</v>
      </c>
      <c r="BH3911">
        <v>0</v>
      </c>
      <c r="BI3911" s="92"/>
      <c r="BJ3911" s="92"/>
      <c r="BK3911" s="92"/>
      <c r="BL3911">
        <v>0</v>
      </c>
    </row>
    <row r="3912" spans="1:64" x14ac:dyDescent="0.25">
      <c r="A3912" s="82" t="s">
        <v>297</v>
      </c>
      <c r="B3912" s="82" t="s">
        <v>397</v>
      </c>
      <c r="C3912" s="82" t="s">
        <v>111</v>
      </c>
      <c r="D3912" s="82" t="s">
        <v>309</v>
      </c>
      <c r="E3912" s="82" t="s">
        <v>310</v>
      </c>
      <c r="F3912" s="82" t="s">
        <v>327</v>
      </c>
      <c r="G3912" s="82" t="s">
        <v>327</v>
      </c>
      <c r="H3912">
        <v>5.7328768074512482E-2</v>
      </c>
      <c r="I3912">
        <v>5.4000000953674316</v>
      </c>
      <c r="J3912">
        <v>5.7328768074512482E-2</v>
      </c>
      <c r="K3912" s="92"/>
      <c r="L3912">
        <v>0</v>
      </c>
      <c r="M3912" s="92"/>
      <c r="N3912" s="92"/>
      <c r="O3912" s="92"/>
      <c r="P3912">
        <v>0</v>
      </c>
      <c r="Q3912" s="92"/>
      <c r="R3912" s="92"/>
      <c r="S3912">
        <v>-1</v>
      </c>
      <c r="T3912">
        <v>0</v>
      </c>
      <c r="U3912" s="82" t="s">
        <v>328</v>
      </c>
      <c r="V3912" s="92"/>
      <c r="W3912">
        <v>502.20001220703125</v>
      </c>
      <c r="X3912" s="92"/>
      <c r="Y3912">
        <v>0</v>
      </c>
      <c r="Z3912">
        <v>19.548192977905273</v>
      </c>
      <c r="AA3912">
        <v>19.548192977905273</v>
      </c>
      <c r="AB3912">
        <v>0</v>
      </c>
      <c r="AC3912">
        <v>-1</v>
      </c>
      <c r="AD3912">
        <v>0</v>
      </c>
      <c r="AE3912">
        <v>0</v>
      </c>
      <c r="AF3912">
        <v>0</v>
      </c>
      <c r="AG3912">
        <v>92</v>
      </c>
      <c r="AH3912">
        <v>93</v>
      </c>
      <c r="AI3912">
        <v>1.0616438463330269E-2</v>
      </c>
      <c r="AJ3912">
        <v>38.925117492675781</v>
      </c>
      <c r="AK3912">
        <v>0</v>
      </c>
      <c r="AL3912">
        <v>0</v>
      </c>
      <c r="AM3912">
        <v>19.548192977905273</v>
      </c>
      <c r="AN3912">
        <v>38.925117492675781</v>
      </c>
      <c r="AO3912" s="92"/>
      <c r="AP3912" s="82" t="s">
        <v>329</v>
      </c>
      <c r="AQ3912" s="82" t="s">
        <v>326</v>
      </c>
      <c r="AR3912" s="82"/>
      <c r="AS3912">
        <v>0</v>
      </c>
      <c r="AT3912">
        <v>0</v>
      </c>
      <c r="AU3912">
        <v>2037</v>
      </c>
      <c r="AY3912">
        <v>0</v>
      </c>
      <c r="AZ3912">
        <v>0</v>
      </c>
      <c r="BA3912" s="82" t="s">
        <v>398</v>
      </c>
      <c r="BB3912">
        <v>16330</v>
      </c>
      <c r="BC3912">
        <v>5.4000000953674316</v>
      </c>
      <c r="BD3912" s="92"/>
      <c r="BE3912" s="92"/>
      <c r="BF3912">
        <v>502.20001220703125</v>
      </c>
      <c r="BG3912">
        <v>0</v>
      </c>
      <c r="BH3912">
        <v>0</v>
      </c>
      <c r="BI3912" s="92"/>
      <c r="BJ3912" s="92"/>
      <c r="BK3912" s="92"/>
      <c r="BL3912">
        <v>0</v>
      </c>
    </row>
    <row r="3913" spans="1:64" x14ac:dyDescent="0.25">
      <c r="A3913" s="82" t="s">
        <v>297</v>
      </c>
      <c r="B3913" s="82" t="s">
        <v>397</v>
      </c>
      <c r="C3913" s="82" t="s">
        <v>111</v>
      </c>
      <c r="D3913" s="82" t="s">
        <v>311</v>
      </c>
      <c r="E3913" s="82" t="s">
        <v>312</v>
      </c>
      <c r="F3913" s="82" t="s">
        <v>327</v>
      </c>
      <c r="G3913" s="82" t="s">
        <v>327</v>
      </c>
      <c r="H3913">
        <v>5.7328768074512482E-2</v>
      </c>
      <c r="I3913">
        <v>5.4000000953674316</v>
      </c>
      <c r="J3913">
        <v>5.7328768074512482E-2</v>
      </c>
      <c r="K3913" s="92"/>
      <c r="L3913">
        <v>0</v>
      </c>
      <c r="M3913" s="92"/>
      <c r="N3913" s="92"/>
      <c r="O3913" s="92"/>
      <c r="P3913">
        <v>0</v>
      </c>
      <c r="Q3913" s="92"/>
      <c r="R3913" s="92"/>
      <c r="S3913">
        <v>-1</v>
      </c>
      <c r="T3913">
        <v>0</v>
      </c>
      <c r="U3913" s="82" t="s">
        <v>328</v>
      </c>
      <c r="V3913" s="92"/>
      <c r="W3913">
        <v>502.20001220703125</v>
      </c>
      <c r="X3913" s="92"/>
      <c r="Y3913">
        <v>0</v>
      </c>
      <c r="Z3913">
        <v>19.548192977905273</v>
      </c>
      <c r="AA3913">
        <v>19.548192977905273</v>
      </c>
      <c r="AB3913">
        <v>0</v>
      </c>
      <c r="AC3913">
        <v>-1</v>
      </c>
      <c r="AD3913">
        <v>0</v>
      </c>
      <c r="AE3913">
        <v>0</v>
      </c>
      <c r="AF3913">
        <v>0</v>
      </c>
      <c r="AG3913">
        <v>92</v>
      </c>
      <c r="AH3913">
        <v>93</v>
      </c>
      <c r="AI3913">
        <v>1.0616438463330269E-2</v>
      </c>
      <c r="AJ3913">
        <v>38.925117492675781</v>
      </c>
      <c r="AK3913">
        <v>0</v>
      </c>
      <c r="AL3913">
        <v>0</v>
      </c>
      <c r="AM3913">
        <v>19.548192977905273</v>
      </c>
      <c r="AN3913">
        <v>38.925117492675781</v>
      </c>
      <c r="AO3913" s="92"/>
      <c r="AP3913" s="82" t="s">
        <v>329</v>
      </c>
      <c r="AQ3913" s="82" t="s">
        <v>326</v>
      </c>
      <c r="AR3913" s="82"/>
      <c r="AS3913">
        <v>0</v>
      </c>
      <c r="AT3913">
        <v>0</v>
      </c>
      <c r="AU3913">
        <v>2037</v>
      </c>
      <c r="AY3913">
        <v>0</v>
      </c>
      <c r="AZ3913">
        <v>0</v>
      </c>
      <c r="BA3913" s="82" t="s">
        <v>398</v>
      </c>
      <c r="BB3913">
        <v>16331</v>
      </c>
      <c r="BC3913">
        <v>5.4000000953674316</v>
      </c>
      <c r="BD3913" s="92"/>
      <c r="BE3913" s="92"/>
      <c r="BF3913">
        <v>502.20001220703125</v>
      </c>
      <c r="BG3913">
        <v>0</v>
      </c>
      <c r="BH3913">
        <v>0</v>
      </c>
      <c r="BI3913" s="92"/>
      <c r="BJ3913" s="92"/>
      <c r="BK3913" s="92"/>
      <c r="BL3913">
        <v>0</v>
      </c>
    </row>
    <row r="3914" spans="1:64" x14ac:dyDescent="0.25">
      <c r="A3914" s="82" t="s">
        <v>297</v>
      </c>
      <c r="B3914" s="82" t="s">
        <v>397</v>
      </c>
      <c r="C3914" s="82" t="s">
        <v>111</v>
      </c>
      <c r="D3914" s="82" t="s">
        <v>313</v>
      </c>
      <c r="E3914" s="82" t="s">
        <v>314</v>
      </c>
      <c r="F3914" s="82" t="s">
        <v>327</v>
      </c>
      <c r="G3914" s="82" t="s">
        <v>327</v>
      </c>
      <c r="H3914">
        <v>5.7328768074512482E-2</v>
      </c>
      <c r="I3914">
        <v>5.4000000953674316</v>
      </c>
      <c r="J3914">
        <v>5.7328768074512482E-2</v>
      </c>
      <c r="K3914" s="92"/>
      <c r="L3914">
        <v>0</v>
      </c>
      <c r="M3914" s="92"/>
      <c r="N3914" s="92"/>
      <c r="O3914" s="92"/>
      <c r="P3914">
        <v>0</v>
      </c>
      <c r="Q3914" s="92"/>
      <c r="R3914" s="92"/>
      <c r="S3914">
        <v>-1</v>
      </c>
      <c r="T3914">
        <v>0</v>
      </c>
      <c r="U3914" s="82" t="s">
        <v>328</v>
      </c>
      <c r="V3914" s="92"/>
      <c r="W3914">
        <v>502.20001220703125</v>
      </c>
      <c r="X3914" s="92"/>
      <c r="Y3914">
        <v>0</v>
      </c>
      <c r="Z3914">
        <v>19.548192977905273</v>
      </c>
      <c r="AA3914">
        <v>19.548192977905273</v>
      </c>
      <c r="AB3914">
        <v>0</v>
      </c>
      <c r="AC3914">
        <v>-1</v>
      </c>
      <c r="AD3914">
        <v>0</v>
      </c>
      <c r="AE3914">
        <v>0</v>
      </c>
      <c r="AF3914">
        <v>0</v>
      </c>
      <c r="AG3914">
        <v>92</v>
      </c>
      <c r="AH3914">
        <v>93</v>
      </c>
      <c r="AI3914">
        <v>1.0616438463330269E-2</v>
      </c>
      <c r="AJ3914">
        <v>38.925117492675781</v>
      </c>
      <c r="AK3914">
        <v>0</v>
      </c>
      <c r="AL3914">
        <v>0</v>
      </c>
      <c r="AM3914">
        <v>19.548192977905273</v>
      </c>
      <c r="AN3914">
        <v>38.925117492675781</v>
      </c>
      <c r="AO3914" s="92"/>
      <c r="AP3914" s="82" t="s">
        <v>329</v>
      </c>
      <c r="AQ3914" s="82" t="s">
        <v>326</v>
      </c>
      <c r="AR3914" s="82"/>
      <c r="AS3914">
        <v>0</v>
      </c>
      <c r="AT3914">
        <v>0</v>
      </c>
      <c r="AU3914">
        <v>2037</v>
      </c>
      <c r="AY3914">
        <v>0</v>
      </c>
      <c r="AZ3914">
        <v>0</v>
      </c>
      <c r="BA3914" s="82" t="s">
        <v>398</v>
      </c>
      <c r="BB3914">
        <v>16332</v>
      </c>
      <c r="BC3914">
        <v>5.4000000953674316</v>
      </c>
      <c r="BD3914" s="92"/>
      <c r="BE3914" s="92"/>
      <c r="BF3914">
        <v>502.20001220703125</v>
      </c>
      <c r="BG3914">
        <v>0</v>
      </c>
      <c r="BH3914">
        <v>0</v>
      </c>
      <c r="BI3914" s="92"/>
      <c r="BJ3914" s="92"/>
      <c r="BK3914" s="92"/>
      <c r="BL3914">
        <v>0</v>
      </c>
    </row>
    <row r="3915" spans="1:64" x14ac:dyDescent="0.25">
      <c r="A3915" s="82" t="s">
        <v>297</v>
      </c>
      <c r="B3915" s="82" t="s">
        <v>397</v>
      </c>
      <c r="C3915" s="82" t="s">
        <v>111</v>
      </c>
      <c r="D3915" s="82" t="s">
        <v>298</v>
      </c>
      <c r="E3915" s="82" t="s">
        <v>55</v>
      </c>
      <c r="F3915" s="82" t="s">
        <v>330</v>
      </c>
      <c r="G3915" s="82" t="s">
        <v>330</v>
      </c>
      <c r="H3915">
        <v>0</v>
      </c>
      <c r="I3915">
        <v>0</v>
      </c>
      <c r="J3915">
        <v>0</v>
      </c>
      <c r="K3915" s="92"/>
      <c r="L3915">
        <v>0</v>
      </c>
      <c r="M3915" s="92"/>
      <c r="N3915" s="92"/>
      <c r="O3915" s="92"/>
      <c r="P3915">
        <v>0</v>
      </c>
      <c r="Q3915" s="92"/>
      <c r="R3915" s="92"/>
      <c r="S3915">
        <v>-1</v>
      </c>
      <c r="T3915">
        <v>0</v>
      </c>
      <c r="U3915" s="82" t="s">
        <v>328</v>
      </c>
      <c r="V3915" s="92"/>
      <c r="W3915">
        <v>0</v>
      </c>
      <c r="X3915" s="92"/>
      <c r="Y3915">
        <v>0</v>
      </c>
      <c r="Z3915">
        <v>0</v>
      </c>
      <c r="AA3915">
        <v>0</v>
      </c>
      <c r="AB3915">
        <v>0</v>
      </c>
      <c r="AC3915">
        <v>-1</v>
      </c>
      <c r="AD3915">
        <v>0</v>
      </c>
      <c r="AE3915">
        <v>0</v>
      </c>
      <c r="AF3915">
        <v>0</v>
      </c>
      <c r="AG3915">
        <v>0</v>
      </c>
      <c r="AH3915">
        <v>0</v>
      </c>
      <c r="AK3915">
        <v>0</v>
      </c>
      <c r="AM3915">
        <v>0</v>
      </c>
      <c r="AO3915" s="92"/>
      <c r="AP3915" s="82" t="s">
        <v>331</v>
      </c>
      <c r="AQ3915" s="82" t="s">
        <v>326</v>
      </c>
      <c r="AR3915" s="82"/>
      <c r="AS3915">
        <v>0</v>
      </c>
      <c r="AT3915">
        <v>0</v>
      </c>
      <c r="AU3915">
        <v>2037</v>
      </c>
      <c r="AY3915">
        <v>0</v>
      </c>
      <c r="AZ3915">
        <v>0</v>
      </c>
      <c r="BA3915" s="82" t="s">
        <v>398</v>
      </c>
      <c r="BB3915">
        <v>16333</v>
      </c>
      <c r="BC3915">
        <v>0</v>
      </c>
      <c r="BD3915" s="92"/>
      <c r="BE3915" s="92"/>
      <c r="BF3915">
        <v>0</v>
      </c>
      <c r="BG3915">
        <v>0</v>
      </c>
      <c r="BH3915">
        <v>0</v>
      </c>
      <c r="BI3915" s="92"/>
      <c r="BJ3915" s="92"/>
      <c r="BK3915" s="92"/>
      <c r="BL3915">
        <v>0</v>
      </c>
    </row>
    <row r="3916" spans="1:64" x14ac:dyDescent="0.25">
      <c r="A3916" s="82" t="s">
        <v>297</v>
      </c>
      <c r="B3916" s="82" t="s">
        <v>397</v>
      </c>
      <c r="C3916" s="82" t="s">
        <v>111</v>
      </c>
      <c r="D3916" s="82" t="s">
        <v>307</v>
      </c>
      <c r="E3916" s="82" t="s">
        <v>60</v>
      </c>
      <c r="F3916" s="82" t="s">
        <v>330</v>
      </c>
      <c r="G3916" s="82" t="s">
        <v>330</v>
      </c>
      <c r="H3916">
        <v>0</v>
      </c>
      <c r="I3916">
        <v>0</v>
      </c>
      <c r="J3916">
        <v>0</v>
      </c>
      <c r="K3916" s="92"/>
      <c r="L3916">
        <v>0</v>
      </c>
      <c r="M3916" s="92"/>
      <c r="N3916" s="92"/>
      <c r="O3916" s="92"/>
      <c r="P3916">
        <v>0</v>
      </c>
      <c r="Q3916" s="92"/>
      <c r="R3916" s="92"/>
      <c r="S3916">
        <v>-1</v>
      </c>
      <c r="T3916">
        <v>0</v>
      </c>
      <c r="U3916" s="82" t="s">
        <v>328</v>
      </c>
      <c r="V3916" s="92"/>
      <c r="W3916">
        <v>0</v>
      </c>
      <c r="X3916" s="92"/>
      <c r="Y3916">
        <v>0</v>
      </c>
      <c r="Z3916">
        <v>0</v>
      </c>
      <c r="AA3916">
        <v>0</v>
      </c>
      <c r="AB3916">
        <v>0</v>
      </c>
      <c r="AC3916">
        <v>-1</v>
      </c>
      <c r="AD3916">
        <v>0</v>
      </c>
      <c r="AE3916">
        <v>0</v>
      </c>
      <c r="AF3916">
        <v>0</v>
      </c>
      <c r="AG3916">
        <v>0</v>
      </c>
      <c r="AH3916">
        <v>0</v>
      </c>
      <c r="AK3916">
        <v>0</v>
      </c>
      <c r="AM3916">
        <v>0</v>
      </c>
      <c r="AO3916" s="92"/>
      <c r="AP3916" s="82" t="s">
        <v>331</v>
      </c>
      <c r="AQ3916" s="82" t="s">
        <v>326</v>
      </c>
      <c r="AR3916" s="82"/>
      <c r="AS3916">
        <v>0</v>
      </c>
      <c r="AT3916">
        <v>0</v>
      </c>
      <c r="AU3916">
        <v>2037</v>
      </c>
      <c r="AY3916">
        <v>0</v>
      </c>
      <c r="AZ3916">
        <v>0</v>
      </c>
      <c r="BA3916" s="82" t="s">
        <v>398</v>
      </c>
      <c r="BB3916">
        <v>16334</v>
      </c>
      <c r="BC3916">
        <v>0</v>
      </c>
      <c r="BD3916" s="92"/>
      <c r="BE3916" s="92"/>
      <c r="BF3916">
        <v>0</v>
      </c>
      <c r="BG3916">
        <v>0</v>
      </c>
      <c r="BH3916">
        <v>0</v>
      </c>
      <c r="BI3916" s="92"/>
      <c r="BJ3916" s="92"/>
      <c r="BK3916" s="92"/>
      <c r="BL3916">
        <v>0</v>
      </c>
    </row>
    <row r="3917" spans="1:64" x14ac:dyDescent="0.25">
      <c r="A3917" s="82" t="s">
        <v>297</v>
      </c>
      <c r="B3917" s="82" t="s">
        <v>397</v>
      </c>
      <c r="C3917" s="82" t="s">
        <v>111</v>
      </c>
      <c r="D3917" s="82" t="s">
        <v>308</v>
      </c>
      <c r="E3917" s="82" t="s">
        <v>61</v>
      </c>
      <c r="F3917" s="82" t="s">
        <v>330</v>
      </c>
      <c r="G3917" s="82" t="s">
        <v>330</v>
      </c>
      <c r="H3917">
        <v>0</v>
      </c>
      <c r="I3917">
        <v>0</v>
      </c>
      <c r="J3917">
        <v>0</v>
      </c>
      <c r="K3917" s="92"/>
      <c r="L3917">
        <v>0</v>
      </c>
      <c r="M3917" s="92"/>
      <c r="N3917" s="92"/>
      <c r="O3917" s="92"/>
      <c r="P3917">
        <v>0</v>
      </c>
      <c r="Q3917" s="92"/>
      <c r="R3917" s="92"/>
      <c r="S3917">
        <v>-1</v>
      </c>
      <c r="T3917">
        <v>0</v>
      </c>
      <c r="U3917" s="82" t="s">
        <v>328</v>
      </c>
      <c r="V3917" s="92"/>
      <c r="W3917">
        <v>0</v>
      </c>
      <c r="X3917" s="92"/>
      <c r="Y3917">
        <v>0</v>
      </c>
      <c r="Z3917">
        <v>0</v>
      </c>
      <c r="AA3917">
        <v>0</v>
      </c>
      <c r="AB3917">
        <v>0</v>
      </c>
      <c r="AC3917">
        <v>-1</v>
      </c>
      <c r="AD3917">
        <v>0</v>
      </c>
      <c r="AE3917">
        <v>0</v>
      </c>
      <c r="AF3917">
        <v>0</v>
      </c>
      <c r="AG3917">
        <v>0</v>
      </c>
      <c r="AH3917">
        <v>0</v>
      </c>
      <c r="AK3917">
        <v>0</v>
      </c>
      <c r="AM3917">
        <v>0</v>
      </c>
      <c r="AO3917" s="92"/>
      <c r="AP3917" s="82" t="s">
        <v>331</v>
      </c>
      <c r="AQ3917" s="82" t="s">
        <v>326</v>
      </c>
      <c r="AR3917" s="82"/>
      <c r="AS3917">
        <v>0</v>
      </c>
      <c r="AT3917">
        <v>0</v>
      </c>
      <c r="AU3917">
        <v>2037</v>
      </c>
      <c r="AY3917">
        <v>0</v>
      </c>
      <c r="AZ3917">
        <v>0</v>
      </c>
      <c r="BA3917" s="82" t="s">
        <v>398</v>
      </c>
      <c r="BB3917">
        <v>16335</v>
      </c>
      <c r="BC3917">
        <v>0</v>
      </c>
      <c r="BD3917" s="92"/>
      <c r="BE3917" s="92"/>
      <c r="BF3917">
        <v>0</v>
      </c>
      <c r="BG3917">
        <v>0</v>
      </c>
      <c r="BH3917">
        <v>0</v>
      </c>
      <c r="BI3917" s="92"/>
      <c r="BJ3917" s="92"/>
      <c r="BK3917" s="92"/>
      <c r="BL3917">
        <v>0</v>
      </c>
    </row>
    <row r="3918" spans="1:64" x14ac:dyDescent="0.25">
      <c r="A3918" s="82" t="s">
        <v>297</v>
      </c>
      <c r="B3918" s="82" t="s">
        <v>397</v>
      </c>
      <c r="C3918" s="82" t="s">
        <v>111</v>
      </c>
      <c r="D3918" s="82" t="s">
        <v>309</v>
      </c>
      <c r="E3918" s="82" t="s">
        <v>310</v>
      </c>
      <c r="F3918" s="82" t="s">
        <v>330</v>
      </c>
      <c r="G3918" s="82" t="s">
        <v>330</v>
      </c>
      <c r="H3918">
        <v>0</v>
      </c>
      <c r="I3918">
        <v>0</v>
      </c>
      <c r="J3918">
        <v>0</v>
      </c>
      <c r="K3918" s="92"/>
      <c r="L3918">
        <v>0</v>
      </c>
      <c r="M3918" s="92"/>
      <c r="N3918" s="92"/>
      <c r="O3918" s="92"/>
      <c r="P3918">
        <v>0</v>
      </c>
      <c r="Q3918" s="92"/>
      <c r="R3918" s="92"/>
      <c r="S3918">
        <v>-1</v>
      </c>
      <c r="T3918">
        <v>0</v>
      </c>
      <c r="U3918" s="82" t="s">
        <v>328</v>
      </c>
      <c r="V3918" s="92"/>
      <c r="W3918">
        <v>0</v>
      </c>
      <c r="X3918" s="92"/>
      <c r="Y3918">
        <v>0</v>
      </c>
      <c r="Z3918">
        <v>0</v>
      </c>
      <c r="AA3918">
        <v>0</v>
      </c>
      <c r="AB3918">
        <v>0</v>
      </c>
      <c r="AC3918">
        <v>-1</v>
      </c>
      <c r="AD3918">
        <v>0</v>
      </c>
      <c r="AE3918">
        <v>0</v>
      </c>
      <c r="AF3918">
        <v>0</v>
      </c>
      <c r="AG3918">
        <v>0</v>
      </c>
      <c r="AH3918">
        <v>0</v>
      </c>
      <c r="AK3918">
        <v>0</v>
      </c>
      <c r="AM3918">
        <v>0</v>
      </c>
      <c r="AO3918" s="92"/>
      <c r="AP3918" s="82" t="s">
        <v>331</v>
      </c>
      <c r="AQ3918" s="82" t="s">
        <v>326</v>
      </c>
      <c r="AR3918" s="82"/>
      <c r="AS3918">
        <v>0</v>
      </c>
      <c r="AT3918">
        <v>0</v>
      </c>
      <c r="AU3918">
        <v>2037</v>
      </c>
      <c r="AY3918">
        <v>0</v>
      </c>
      <c r="AZ3918">
        <v>0</v>
      </c>
      <c r="BA3918" s="82" t="s">
        <v>398</v>
      </c>
      <c r="BB3918">
        <v>16336</v>
      </c>
      <c r="BC3918">
        <v>0</v>
      </c>
      <c r="BD3918" s="92"/>
      <c r="BE3918" s="92"/>
      <c r="BF3918">
        <v>0</v>
      </c>
      <c r="BG3918">
        <v>0</v>
      </c>
      <c r="BH3918">
        <v>0</v>
      </c>
      <c r="BI3918" s="92"/>
      <c r="BJ3918" s="92"/>
      <c r="BK3918" s="92"/>
      <c r="BL3918">
        <v>0</v>
      </c>
    </row>
    <row r="3919" spans="1:64" x14ac:dyDescent="0.25">
      <c r="A3919" s="82" t="s">
        <v>297</v>
      </c>
      <c r="B3919" s="82" t="s">
        <v>397</v>
      </c>
      <c r="C3919" s="82" t="s">
        <v>111</v>
      </c>
      <c r="D3919" s="82" t="s">
        <v>313</v>
      </c>
      <c r="E3919" s="82" t="s">
        <v>314</v>
      </c>
      <c r="F3919" s="82" t="s">
        <v>330</v>
      </c>
      <c r="G3919" s="82" t="s">
        <v>330</v>
      </c>
      <c r="H3919">
        <v>0</v>
      </c>
      <c r="I3919">
        <v>0</v>
      </c>
      <c r="J3919">
        <v>0</v>
      </c>
      <c r="K3919" s="92"/>
      <c r="L3919">
        <v>0</v>
      </c>
      <c r="M3919" s="92"/>
      <c r="N3919" s="92"/>
      <c r="O3919" s="92"/>
      <c r="P3919">
        <v>0</v>
      </c>
      <c r="Q3919" s="92"/>
      <c r="R3919" s="92"/>
      <c r="S3919">
        <v>-1</v>
      </c>
      <c r="T3919">
        <v>0</v>
      </c>
      <c r="U3919" s="82" t="s">
        <v>328</v>
      </c>
      <c r="V3919" s="92"/>
      <c r="W3919">
        <v>0</v>
      </c>
      <c r="X3919" s="92"/>
      <c r="Y3919">
        <v>0</v>
      </c>
      <c r="Z3919">
        <v>0</v>
      </c>
      <c r="AA3919">
        <v>0</v>
      </c>
      <c r="AB3919">
        <v>0</v>
      </c>
      <c r="AC3919">
        <v>-1</v>
      </c>
      <c r="AD3919">
        <v>0</v>
      </c>
      <c r="AE3919">
        <v>0</v>
      </c>
      <c r="AF3919">
        <v>0</v>
      </c>
      <c r="AG3919">
        <v>0</v>
      </c>
      <c r="AH3919">
        <v>0</v>
      </c>
      <c r="AK3919">
        <v>0</v>
      </c>
      <c r="AM3919">
        <v>0</v>
      </c>
      <c r="AO3919" s="92"/>
      <c r="AP3919" s="82" t="s">
        <v>331</v>
      </c>
      <c r="AQ3919" s="82" t="s">
        <v>326</v>
      </c>
      <c r="AR3919" s="82"/>
      <c r="AS3919">
        <v>0</v>
      </c>
      <c r="AT3919">
        <v>0</v>
      </c>
      <c r="AU3919">
        <v>2037</v>
      </c>
      <c r="AY3919">
        <v>0</v>
      </c>
      <c r="AZ3919">
        <v>0</v>
      </c>
      <c r="BA3919" s="82" t="s">
        <v>398</v>
      </c>
      <c r="BB3919">
        <v>16337</v>
      </c>
      <c r="BC3919">
        <v>0</v>
      </c>
      <c r="BD3919" s="92"/>
      <c r="BE3919" s="92"/>
      <c r="BF3919">
        <v>0</v>
      </c>
      <c r="BG3919">
        <v>0</v>
      </c>
      <c r="BH3919">
        <v>0</v>
      </c>
      <c r="BI3919" s="92"/>
      <c r="BJ3919" s="92"/>
      <c r="BK3919" s="92"/>
      <c r="BL3919">
        <v>0</v>
      </c>
    </row>
    <row r="3920" spans="1:64" x14ac:dyDescent="0.25">
      <c r="A3920" s="82" t="s">
        <v>297</v>
      </c>
      <c r="B3920" s="82" t="s">
        <v>397</v>
      </c>
      <c r="C3920" s="82" t="s">
        <v>111</v>
      </c>
      <c r="D3920" s="82" t="s">
        <v>307</v>
      </c>
      <c r="E3920" s="82" t="s">
        <v>60</v>
      </c>
      <c r="F3920" s="82" t="s">
        <v>332</v>
      </c>
      <c r="G3920" s="82" t="s">
        <v>332</v>
      </c>
      <c r="H3920">
        <v>0</v>
      </c>
      <c r="I3920">
        <v>0</v>
      </c>
      <c r="J3920">
        <v>0</v>
      </c>
      <c r="K3920" s="92"/>
      <c r="L3920">
        <v>0</v>
      </c>
      <c r="M3920" s="92"/>
      <c r="N3920" s="92"/>
      <c r="O3920" s="92"/>
      <c r="P3920">
        <v>0</v>
      </c>
      <c r="Q3920" s="92"/>
      <c r="R3920" s="92"/>
      <c r="S3920">
        <v>-1</v>
      </c>
      <c r="T3920">
        <v>0</v>
      </c>
      <c r="U3920" s="82" t="s">
        <v>328</v>
      </c>
      <c r="V3920" s="92"/>
      <c r="W3920">
        <v>0</v>
      </c>
      <c r="X3920" s="92"/>
      <c r="Y3920">
        <v>0</v>
      </c>
      <c r="Z3920">
        <v>0</v>
      </c>
      <c r="AA3920">
        <v>0</v>
      </c>
      <c r="AB3920">
        <v>0</v>
      </c>
      <c r="AC3920">
        <v>-1</v>
      </c>
      <c r="AD3920">
        <v>0</v>
      </c>
      <c r="AE3920">
        <v>0</v>
      </c>
      <c r="AF3920">
        <v>0</v>
      </c>
      <c r="AG3920">
        <v>0</v>
      </c>
      <c r="AH3920">
        <v>0</v>
      </c>
      <c r="AK3920">
        <v>0</v>
      </c>
      <c r="AM3920">
        <v>0</v>
      </c>
      <c r="AO3920" s="92"/>
      <c r="AP3920" s="82" t="s">
        <v>331</v>
      </c>
      <c r="AQ3920" s="82" t="s">
        <v>326</v>
      </c>
      <c r="AR3920" s="82"/>
      <c r="AS3920">
        <v>0</v>
      </c>
      <c r="AT3920">
        <v>0</v>
      </c>
      <c r="AU3920">
        <v>2037</v>
      </c>
      <c r="AY3920">
        <v>0</v>
      </c>
      <c r="AZ3920">
        <v>0</v>
      </c>
      <c r="BA3920" s="82" t="s">
        <v>398</v>
      </c>
      <c r="BB3920">
        <v>16338</v>
      </c>
      <c r="BC3920">
        <v>0</v>
      </c>
      <c r="BD3920" s="92"/>
      <c r="BE3920" s="92"/>
      <c r="BF3920">
        <v>0</v>
      </c>
      <c r="BG3920">
        <v>0</v>
      </c>
      <c r="BH3920">
        <v>0</v>
      </c>
      <c r="BI3920" s="92"/>
      <c r="BJ3920" s="92"/>
      <c r="BK3920" s="92"/>
      <c r="BL3920">
        <v>0</v>
      </c>
    </row>
    <row r="3921" spans="1:64" x14ac:dyDescent="0.25">
      <c r="A3921" s="82" t="s">
        <v>297</v>
      </c>
      <c r="B3921" s="82" t="s">
        <v>397</v>
      </c>
      <c r="C3921" s="82" t="s">
        <v>111</v>
      </c>
      <c r="D3921" s="82" t="s">
        <v>298</v>
      </c>
      <c r="E3921" s="82" t="s">
        <v>55</v>
      </c>
      <c r="F3921" s="82" t="s">
        <v>333</v>
      </c>
      <c r="G3921" s="82" t="s">
        <v>333</v>
      </c>
      <c r="H3921">
        <v>0.10617192089557648</v>
      </c>
      <c r="I3921">
        <v>930.06597900390625</v>
      </c>
      <c r="J3921">
        <v>0.10617192089557648</v>
      </c>
      <c r="K3921" s="92"/>
      <c r="L3921">
        <v>0</v>
      </c>
      <c r="M3921" s="92"/>
      <c r="N3921" s="92"/>
      <c r="O3921" s="92"/>
      <c r="P3921">
        <v>0</v>
      </c>
      <c r="Q3921" s="92"/>
      <c r="R3921" s="92"/>
      <c r="S3921">
        <v>-1</v>
      </c>
      <c r="T3921">
        <v>0</v>
      </c>
      <c r="U3921" s="82" t="s">
        <v>328</v>
      </c>
      <c r="V3921" s="92"/>
      <c r="W3921">
        <v>930.06597900390625</v>
      </c>
      <c r="X3921" s="92"/>
      <c r="Y3921">
        <v>0</v>
      </c>
      <c r="Z3921">
        <v>34.491622924804688</v>
      </c>
      <c r="AA3921">
        <v>34.491622924804688</v>
      </c>
      <c r="AB3921">
        <v>0</v>
      </c>
      <c r="AC3921">
        <v>-1</v>
      </c>
      <c r="AD3921">
        <v>0</v>
      </c>
      <c r="AE3921">
        <v>0</v>
      </c>
      <c r="AF3921">
        <v>0</v>
      </c>
      <c r="AG3921">
        <v>365</v>
      </c>
      <c r="AH3921">
        <v>8760</v>
      </c>
      <c r="AI3921">
        <v>1.1415524932090193E-4</v>
      </c>
      <c r="AJ3921">
        <v>37.085136413574219</v>
      </c>
      <c r="AK3921">
        <v>0</v>
      </c>
      <c r="AL3921">
        <v>0</v>
      </c>
      <c r="AM3921">
        <v>34.491622924804688</v>
      </c>
      <c r="AN3921">
        <v>37.085136413574219</v>
      </c>
      <c r="AO3921" s="92"/>
      <c r="AP3921" s="82" t="s">
        <v>331</v>
      </c>
      <c r="AQ3921" s="82" t="s">
        <v>326</v>
      </c>
      <c r="AR3921" s="82"/>
      <c r="AS3921">
        <v>0</v>
      </c>
      <c r="AT3921">
        <v>0</v>
      </c>
      <c r="AU3921">
        <v>2037</v>
      </c>
      <c r="AY3921">
        <v>0</v>
      </c>
      <c r="AZ3921">
        <v>0</v>
      </c>
      <c r="BA3921" s="82" t="s">
        <v>398</v>
      </c>
      <c r="BB3921">
        <v>16339</v>
      </c>
      <c r="BC3921">
        <v>930.06597900390625</v>
      </c>
      <c r="BD3921" s="92"/>
      <c r="BE3921" s="92"/>
      <c r="BF3921">
        <v>930.06597900390625</v>
      </c>
      <c r="BG3921">
        <v>0</v>
      </c>
      <c r="BH3921">
        <v>0</v>
      </c>
      <c r="BI3921" s="92"/>
      <c r="BJ3921" s="92"/>
      <c r="BK3921" s="92"/>
      <c r="BL3921">
        <v>0</v>
      </c>
    </row>
    <row r="3922" spans="1:64" x14ac:dyDescent="0.25">
      <c r="A3922" s="82" t="s">
        <v>297</v>
      </c>
      <c r="B3922" s="82" t="s">
        <v>397</v>
      </c>
      <c r="C3922" s="82" t="s">
        <v>111</v>
      </c>
      <c r="D3922" s="82" t="s">
        <v>303</v>
      </c>
      <c r="E3922" s="82" t="s">
        <v>304</v>
      </c>
      <c r="F3922" s="82" t="s">
        <v>333</v>
      </c>
      <c r="G3922" s="82" t="s">
        <v>333</v>
      </c>
      <c r="H3922">
        <v>0.10617192089557648</v>
      </c>
      <c r="I3922">
        <v>930.06597900390625</v>
      </c>
      <c r="J3922">
        <v>0.10617192089557648</v>
      </c>
      <c r="K3922" s="92"/>
      <c r="L3922">
        <v>0</v>
      </c>
      <c r="M3922" s="92"/>
      <c r="N3922" s="92"/>
      <c r="O3922" s="92"/>
      <c r="P3922">
        <v>0</v>
      </c>
      <c r="Q3922" s="92"/>
      <c r="R3922" s="92"/>
      <c r="S3922">
        <v>-1</v>
      </c>
      <c r="T3922">
        <v>0</v>
      </c>
      <c r="U3922" s="82" t="s">
        <v>328</v>
      </c>
      <c r="V3922" s="92"/>
      <c r="W3922">
        <v>930.06597900390625</v>
      </c>
      <c r="X3922" s="92"/>
      <c r="Y3922">
        <v>0</v>
      </c>
      <c r="Z3922">
        <v>34.491622924804688</v>
      </c>
      <c r="AA3922">
        <v>34.491622924804688</v>
      </c>
      <c r="AB3922">
        <v>0</v>
      </c>
      <c r="AC3922">
        <v>-1</v>
      </c>
      <c r="AD3922">
        <v>0</v>
      </c>
      <c r="AE3922">
        <v>0</v>
      </c>
      <c r="AF3922">
        <v>0</v>
      </c>
      <c r="AG3922">
        <v>365</v>
      </c>
      <c r="AH3922">
        <v>8760</v>
      </c>
      <c r="AI3922">
        <v>1.1415524932090193E-4</v>
      </c>
      <c r="AJ3922">
        <v>37.085136413574219</v>
      </c>
      <c r="AK3922">
        <v>0</v>
      </c>
      <c r="AL3922">
        <v>0</v>
      </c>
      <c r="AM3922">
        <v>34.491622924804688</v>
      </c>
      <c r="AN3922">
        <v>37.085136413574219</v>
      </c>
      <c r="AO3922" s="92"/>
      <c r="AP3922" s="82" t="s">
        <v>331</v>
      </c>
      <c r="AQ3922" s="82" t="s">
        <v>326</v>
      </c>
      <c r="AR3922" s="82"/>
      <c r="AS3922">
        <v>0</v>
      </c>
      <c r="AT3922">
        <v>0</v>
      </c>
      <c r="AU3922">
        <v>2037</v>
      </c>
      <c r="AY3922">
        <v>0</v>
      </c>
      <c r="AZ3922">
        <v>0</v>
      </c>
      <c r="BA3922" s="82" t="s">
        <v>398</v>
      </c>
      <c r="BB3922">
        <v>16340</v>
      </c>
      <c r="BC3922">
        <v>930.06597900390625</v>
      </c>
      <c r="BD3922" s="92"/>
      <c r="BE3922" s="92"/>
      <c r="BF3922">
        <v>930.06597900390625</v>
      </c>
      <c r="BG3922">
        <v>0</v>
      </c>
      <c r="BH3922">
        <v>0</v>
      </c>
      <c r="BI3922" s="92"/>
      <c r="BJ3922" s="92"/>
      <c r="BK3922" s="92"/>
      <c r="BL3922">
        <v>0</v>
      </c>
    </row>
    <row r="3923" spans="1:64" x14ac:dyDescent="0.25">
      <c r="A3923" s="82" t="s">
        <v>297</v>
      </c>
      <c r="B3923" s="82" t="s">
        <v>397</v>
      </c>
      <c r="C3923" s="82" t="s">
        <v>111</v>
      </c>
      <c r="D3923" s="82" t="s">
        <v>305</v>
      </c>
      <c r="E3923" s="82" t="s">
        <v>58</v>
      </c>
      <c r="F3923" s="82" t="s">
        <v>333</v>
      </c>
      <c r="G3923" s="82" t="s">
        <v>333</v>
      </c>
      <c r="H3923">
        <v>0.10617192089557648</v>
      </c>
      <c r="I3923">
        <v>930.06597900390625</v>
      </c>
      <c r="J3923">
        <v>0.10617192089557648</v>
      </c>
      <c r="K3923" s="92"/>
      <c r="L3923">
        <v>0</v>
      </c>
      <c r="M3923" s="92"/>
      <c r="N3923" s="92"/>
      <c r="O3923" s="92"/>
      <c r="P3923">
        <v>0</v>
      </c>
      <c r="Q3923" s="92"/>
      <c r="R3923" s="92"/>
      <c r="S3923">
        <v>-1</v>
      </c>
      <c r="T3923">
        <v>0</v>
      </c>
      <c r="U3923" s="82" t="s">
        <v>328</v>
      </c>
      <c r="V3923" s="92"/>
      <c r="W3923">
        <v>930.06597900390625</v>
      </c>
      <c r="X3923" s="92"/>
      <c r="Y3923">
        <v>0</v>
      </c>
      <c r="Z3923">
        <v>34.491622924804688</v>
      </c>
      <c r="AA3923">
        <v>34.491622924804688</v>
      </c>
      <c r="AB3923">
        <v>0</v>
      </c>
      <c r="AC3923">
        <v>-1</v>
      </c>
      <c r="AD3923">
        <v>0</v>
      </c>
      <c r="AE3923">
        <v>0</v>
      </c>
      <c r="AF3923">
        <v>0</v>
      </c>
      <c r="AG3923">
        <v>365</v>
      </c>
      <c r="AH3923">
        <v>8760</v>
      </c>
      <c r="AI3923">
        <v>1.1415524932090193E-4</v>
      </c>
      <c r="AJ3923">
        <v>37.085136413574219</v>
      </c>
      <c r="AK3923">
        <v>0</v>
      </c>
      <c r="AL3923">
        <v>0</v>
      </c>
      <c r="AM3923">
        <v>34.491622924804688</v>
      </c>
      <c r="AN3923">
        <v>37.085136413574219</v>
      </c>
      <c r="AO3923" s="92"/>
      <c r="AP3923" s="82" t="s">
        <v>331</v>
      </c>
      <c r="AQ3923" s="82" t="s">
        <v>326</v>
      </c>
      <c r="AR3923" s="82"/>
      <c r="AS3923">
        <v>0</v>
      </c>
      <c r="AT3923">
        <v>0</v>
      </c>
      <c r="AU3923">
        <v>2037</v>
      </c>
      <c r="AY3923">
        <v>0</v>
      </c>
      <c r="AZ3923">
        <v>0</v>
      </c>
      <c r="BA3923" s="82" t="s">
        <v>398</v>
      </c>
      <c r="BB3923">
        <v>16341</v>
      </c>
      <c r="BC3923">
        <v>930.06597900390625</v>
      </c>
      <c r="BD3923" s="92"/>
      <c r="BE3923" s="92"/>
      <c r="BF3923">
        <v>930.06597900390625</v>
      </c>
      <c r="BG3923">
        <v>0</v>
      </c>
      <c r="BH3923">
        <v>0</v>
      </c>
      <c r="BI3923" s="92"/>
      <c r="BJ3923" s="92"/>
      <c r="BK3923" s="92"/>
      <c r="BL3923">
        <v>0</v>
      </c>
    </row>
    <row r="3924" spans="1:64" x14ac:dyDescent="0.25">
      <c r="A3924" s="82" t="s">
        <v>297</v>
      </c>
      <c r="B3924" s="82" t="s">
        <v>397</v>
      </c>
      <c r="C3924" s="82" t="s">
        <v>111</v>
      </c>
      <c r="D3924" s="82" t="s">
        <v>307</v>
      </c>
      <c r="E3924" s="82" t="s">
        <v>60</v>
      </c>
      <c r="F3924" s="82" t="s">
        <v>333</v>
      </c>
      <c r="G3924" s="82" t="s">
        <v>333</v>
      </c>
      <c r="H3924">
        <v>0.10617192089557648</v>
      </c>
      <c r="I3924">
        <v>930.06597900390625</v>
      </c>
      <c r="J3924">
        <v>0.10617192089557648</v>
      </c>
      <c r="K3924" s="92"/>
      <c r="L3924">
        <v>0</v>
      </c>
      <c r="M3924" s="92"/>
      <c r="N3924" s="92"/>
      <c r="O3924" s="92"/>
      <c r="P3924">
        <v>0</v>
      </c>
      <c r="Q3924" s="92"/>
      <c r="R3924" s="92"/>
      <c r="S3924">
        <v>-1</v>
      </c>
      <c r="T3924">
        <v>0</v>
      </c>
      <c r="U3924" s="82" t="s">
        <v>328</v>
      </c>
      <c r="V3924" s="92"/>
      <c r="W3924">
        <v>930.06597900390625</v>
      </c>
      <c r="X3924" s="92"/>
      <c r="Y3924">
        <v>0</v>
      </c>
      <c r="Z3924">
        <v>34.491622924804688</v>
      </c>
      <c r="AA3924">
        <v>34.491622924804688</v>
      </c>
      <c r="AB3924">
        <v>0</v>
      </c>
      <c r="AC3924">
        <v>-1</v>
      </c>
      <c r="AD3924">
        <v>0</v>
      </c>
      <c r="AE3924">
        <v>0</v>
      </c>
      <c r="AF3924">
        <v>0</v>
      </c>
      <c r="AG3924">
        <v>365</v>
      </c>
      <c r="AH3924">
        <v>8760</v>
      </c>
      <c r="AI3924">
        <v>1.1415524932090193E-4</v>
      </c>
      <c r="AJ3924">
        <v>37.085136413574219</v>
      </c>
      <c r="AK3924">
        <v>0</v>
      </c>
      <c r="AL3924">
        <v>0</v>
      </c>
      <c r="AM3924">
        <v>34.491622924804688</v>
      </c>
      <c r="AN3924">
        <v>37.085136413574219</v>
      </c>
      <c r="AO3924" s="92"/>
      <c r="AP3924" s="82" t="s">
        <v>331</v>
      </c>
      <c r="AQ3924" s="82" t="s">
        <v>326</v>
      </c>
      <c r="AR3924" s="82"/>
      <c r="AS3924">
        <v>0</v>
      </c>
      <c r="AT3924">
        <v>0</v>
      </c>
      <c r="AU3924">
        <v>2037</v>
      </c>
      <c r="AY3924">
        <v>0</v>
      </c>
      <c r="AZ3924">
        <v>0</v>
      </c>
      <c r="BA3924" s="82" t="s">
        <v>398</v>
      </c>
      <c r="BB3924">
        <v>16342</v>
      </c>
      <c r="BC3924">
        <v>930.06597900390625</v>
      </c>
      <c r="BD3924" s="92"/>
      <c r="BE3924" s="92"/>
      <c r="BF3924">
        <v>930.06597900390625</v>
      </c>
      <c r="BG3924">
        <v>0</v>
      </c>
      <c r="BH3924">
        <v>0</v>
      </c>
      <c r="BI3924" s="92"/>
      <c r="BJ3924" s="92"/>
      <c r="BK3924" s="92"/>
      <c r="BL3924">
        <v>0</v>
      </c>
    </row>
    <row r="3925" spans="1:64" x14ac:dyDescent="0.25">
      <c r="A3925" s="82" t="s">
        <v>297</v>
      </c>
      <c r="B3925" s="82" t="s">
        <v>397</v>
      </c>
      <c r="C3925" s="82" t="s">
        <v>111</v>
      </c>
      <c r="D3925" s="82" t="s">
        <v>308</v>
      </c>
      <c r="E3925" s="82" t="s">
        <v>61</v>
      </c>
      <c r="F3925" s="82" t="s">
        <v>333</v>
      </c>
      <c r="G3925" s="82" t="s">
        <v>333</v>
      </c>
      <c r="H3925">
        <v>0.10617192089557648</v>
      </c>
      <c r="I3925">
        <v>930.06597900390625</v>
      </c>
      <c r="J3925">
        <v>0.10617192089557648</v>
      </c>
      <c r="K3925" s="92"/>
      <c r="L3925">
        <v>0</v>
      </c>
      <c r="M3925" s="92"/>
      <c r="N3925" s="92"/>
      <c r="O3925" s="92"/>
      <c r="P3925">
        <v>0</v>
      </c>
      <c r="Q3925" s="92"/>
      <c r="R3925" s="92"/>
      <c r="S3925">
        <v>-1</v>
      </c>
      <c r="T3925">
        <v>0</v>
      </c>
      <c r="U3925" s="82" t="s">
        <v>328</v>
      </c>
      <c r="V3925" s="92"/>
      <c r="W3925">
        <v>930.06597900390625</v>
      </c>
      <c r="X3925" s="92"/>
      <c r="Y3925">
        <v>0</v>
      </c>
      <c r="Z3925">
        <v>34.491622924804688</v>
      </c>
      <c r="AA3925">
        <v>34.491622924804688</v>
      </c>
      <c r="AB3925">
        <v>0</v>
      </c>
      <c r="AC3925">
        <v>-1</v>
      </c>
      <c r="AD3925">
        <v>0</v>
      </c>
      <c r="AE3925">
        <v>0</v>
      </c>
      <c r="AF3925">
        <v>0</v>
      </c>
      <c r="AG3925">
        <v>365</v>
      </c>
      <c r="AH3925">
        <v>8760</v>
      </c>
      <c r="AI3925">
        <v>1.1415524932090193E-4</v>
      </c>
      <c r="AJ3925">
        <v>37.085136413574219</v>
      </c>
      <c r="AK3925">
        <v>0</v>
      </c>
      <c r="AL3925">
        <v>0</v>
      </c>
      <c r="AM3925">
        <v>34.491622924804688</v>
      </c>
      <c r="AN3925">
        <v>37.085136413574219</v>
      </c>
      <c r="AO3925" s="92"/>
      <c r="AP3925" s="82" t="s">
        <v>331</v>
      </c>
      <c r="AQ3925" s="82" t="s">
        <v>326</v>
      </c>
      <c r="AR3925" s="82"/>
      <c r="AS3925">
        <v>0</v>
      </c>
      <c r="AT3925">
        <v>0</v>
      </c>
      <c r="AU3925">
        <v>2037</v>
      </c>
      <c r="AY3925">
        <v>0</v>
      </c>
      <c r="AZ3925">
        <v>0</v>
      </c>
      <c r="BA3925" s="82" t="s">
        <v>398</v>
      </c>
      <c r="BB3925">
        <v>16343</v>
      </c>
      <c r="BC3925">
        <v>930.06597900390625</v>
      </c>
      <c r="BD3925" s="92"/>
      <c r="BE3925" s="92"/>
      <c r="BF3925">
        <v>930.06597900390625</v>
      </c>
      <c r="BG3925">
        <v>0</v>
      </c>
      <c r="BH3925">
        <v>0</v>
      </c>
      <c r="BI3925" s="92"/>
      <c r="BJ3925" s="92"/>
      <c r="BK3925" s="92"/>
      <c r="BL3925">
        <v>0</v>
      </c>
    </row>
    <row r="3926" spans="1:64" x14ac:dyDescent="0.25">
      <c r="A3926" s="82" t="s">
        <v>297</v>
      </c>
      <c r="B3926" s="82" t="s">
        <v>397</v>
      </c>
      <c r="C3926" s="82" t="s">
        <v>111</v>
      </c>
      <c r="D3926" s="82" t="s">
        <v>309</v>
      </c>
      <c r="E3926" s="82" t="s">
        <v>310</v>
      </c>
      <c r="F3926" s="82" t="s">
        <v>333</v>
      </c>
      <c r="G3926" s="82" t="s">
        <v>333</v>
      </c>
      <c r="H3926">
        <v>0.10617192089557648</v>
      </c>
      <c r="I3926">
        <v>930.06597900390625</v>
      </c>
      <c r="J3926">
        <v>0.10617192089557648</v>
      </c>
      <c r="K3926" s="92"/>
      <c r="L3926">
        <v>0</v>
      </c>
      <c r="M3926" s="92"/>
      <c r="N3926" s="92"/>
      <c r="O3926" s="92"/>
      <c r="P3926">
        <v>0</v>
      </c>
      <c r="Q3926" s="92"/>
      <c r="R3926" s="92"/>
      <c r="S3926">
        <v>-1</v>
      </c>
      <c r="T3926">
        <v>0</v>
      </c>
      <c r="U3926" s="82" t="s">
        <v>328</v>
      </c>
      <c r="V3926" s="92"/>
      <c r="W3926">
        <v>930.06597900390625</v>
      </c>
      <c r="X3926" s="92"/>
      <c r="Y3926">
        <v>0</v>
      </c>
      <c r="Z3926">
        <v>34.491622924804688</v>
      </c>
      <c r="AA3926">
        <v>34.491622924804688</v>
      </c>
      <c r="AB3926">
        <v>0</v>
      </c>
      <c r="AC3926">
        <v>-1</v>
      </c>
      <c r="AD3926">
        <v>0</v>
      </c>
      <c r="AE3926">
        <v>0</v>
      </c>
      <c r="AF3926">
        <v>0</v>
      </c>
      <c r="AG3926">
        <v>365</v>
      </c>
      <c r="AH3926">
        <v>8760</v>
      </c>
      <c r="AI3926">
        <v>1.1415524932090193E-4</v>
      </c>
      <c r="AJ3926">
        <v>37.085136413574219</v>
      </c>
      <c r="AK3926">
        <v>0</v>
      </c>
      <c r="AL3926">
        <v>0</v>
      </c>
      <c r="AM3926">
        <v>34.491622924804688</v>
      </c>
      <c r="AN3926">
        <v>37.085136413574219</v>
      </c>
      <c r="AO3926" s="92"/>
      <c r="AP3926" s="82" t="s">
        <v>331</v>
      </c>
      <c r="AQ3926" s="82" t="s">
        <v>326</v>
      </c>
      <c r="AR3926" s="82"/>
      <c r="AS3926">
        <v>0</v>
      </c>
      <c r="AT3926">
        <v>0</v>
      </c>
      <c r="AU3926">
        <v>2037</v>
      </c>
      <c r="AY3926">
        <v>0</v>
      </c>
      <c r="AZ3926">
        <v>0</v>
      </c>
      <c r="BA3926" s="82" t="s">
        <v>398</v>
      </c>
      <c r="BB3926">
        <v>16344</v>
      </c>
      <c r="BC3926">
        <v>930.06597900390625</v>
      </c>
      <c r="BD3926" s="92"/>
      <c r="BE3926" s="92"/>
      <c r="BF3926">
        <v>930.06597900390625</v>
      </c>
      <c r="BG3926">
        <v>0</v>
      </c>
      <c r="BH3926">
        <v>0</v>
      </c>
      <c r="BI3926" s="92"/>
      <c r="BJ3926" s="92"/>
      <c r="BK3926" s="92"/>
      <c r="BL3926">
        <v>0</v>
      </c>
    </row>
    <row r="3927" spans="1:64" x14ac:dyDescent="0.25">
      <c r="A3927" s="82" t="s">
        <v>297</v>
      </c>
      <c r="B3927" s="82" t="s">
        <v>397</v>
      </c>
      <c r="C3927" s="82" t="s">
        <v>111</v>
      </c>
      <c r="D3927" s="82" t="s">
        <v>313</v>
      </c>
      <c r="E3927" s="82" t="s">
        <v>314</v>
      </c>
      <c r="F3927" s="82" t="s">
        <v>333</v>
      </c>
      <c r="G3927" s="82" t="s">
        <v>333</v>
      </c>
      <c r="H3927">
        <v>0.10617192089557648</v>
      </c>
      <c r="I3927">
        <v>930.06597900390625</v>
      </c>
      <c r="J3927">
        <v>0.10617192089557648</v>
      </c>
      <c r="K3927" s="92"/>
      <c r="L3927">
        <v>0</v>
      </c>
      <c r="M3927" s="92"/>
      <c r="N3927" s="92"/>
      <c r="O3927" s="92"/>
      <c r="P3927">
        <v>0</v>
      </c>
      <c r="Q3927" s="92"/>
      <c r="R3927" s="92"/>
      <c r="S3927">
        <v>-1</v>
      </c>
      <c r="T3927">
        <v>0</v>
      </c>
      <c r="U3927" s="82" t="s">
        <v>328</v>
      </c>
      <c r="V3927" s="92"/>
      <c r="W3927">
        <v>930.06597900390625</v>
      </c>
      <c r="X3927" s="92"/>
      <c r="Y3927">
        <v>0</v>
      </c>
      <c r="Z3927">
        <v>34.491622924804688</v>
      </c>
      <c r="AA3927">
        <v>34.491622924804688</v>
      </c>
      <c r="AB3927">
        <v>0</v>
      </c>
      <c r="AC3927">
        <v>-1</v>
      </c>
      <c r="AD3927">
        <v>0</v>
      </c>
      <c r="AE3927">
        <v>0</v>
      </c>
      <c r="AF3927">
        <v>0</v>
      </c>
      <c r="AG3927">
        <v>365</v>
      </c>
      <c r="AH3927">
        <v>8760</v>
      </c>
      <c r="AI3927">
        <v>1.1415524932090193E-4</v>
      </c>
      <c r="AJ3927">
        <v>37.085136413574219</v>
      </c>
      <c r="AK3927">
        <v>0</v>
      </c>
      <c r="AL3927">
        <v>0</v>
      </c>
      <c r="AM3927">
        <v>34.491622924804688</v>
      </c>
      <c r="AN3927">
        <v>37.085136413574219</v>
      </c>
      <c r="AO3927" s="92"/>
      <c r="AP3927" s="82" t="s">
        <v>331</v>
      </c>
      <c r="AQ3927" s="82" t="s">
        <v>326</v>
      </c>
      <c r="AR3927" s="82"/>
      <c r="AS3927">
        <v>0</v>
      </c>
      <c r="AT3927">
        <v>0</v>
      </c>
      <c r="AU3927">
        <v>2037</v>
      </c>
      <c r="AY3927">
        <v>0</v>
      </c>
      <c r="AZ3927">
        <v>0</v>
      </c>
      <c r="BA3927" s="82" t="s">
        <v>398</v>
      </c>
      <c r="BB3927">
        <v>16345</v>
      </c>
      <c r="BC3927">
        <v>930.06597900390625</v>
      </c>
      <c r="BD3927" s="92"/>
      <c r="BE3927" s="92"/>
      <c r="BF3927">
        <v>930.06597900390625</v>
      </c>
      <c r="BG3927">
        <v>0</v>
      </c>
      <c r="BH3927">
        <v>0</v>
      </c>
      <c r="BI3927" s="92"/>
      <c r="BJ3927" s="92"/>
      <c r="BK3927" s="92"/>
      <c r="BL3927">
        <v>0</v>
      </c>
    </row>
    <row r="3928" spans="1:64" x14ac:dyDescent="0.25">
      <c r="A3928" s="82" t="s">
        <v>297</v>
      </c>
      <c r="B3928" s="82" t="s">
        <v>397</v>
      </c>
      <c r="C3928" s="82" t="s">
        <v>111</v>
      </c>
      <c r="D3928" s="82" t="s">
        <v>298</v>
      </c>
      <c r="E3928" s="82" t="s">
        <v>55</v>
      </c>
      <c r="F3928" s="82" t="s">
        <v>334</v>
      </c>
      <c r="G3928" s="82" t="s">
        <v>334</v>
      </c>
      <c r="H3928">
        <v>3.2136987429112196E-3</v>
      </c>
      <c r="I3928">
        <v>28.152000427246094</v>
      </c>
      <c r="J3928">
        <v>3.2136987429112196E-3</v>
      </c>
      <c r="K3928" s="92"/>
      <c r="L3928">
        <v>0</v>
      </c>
      <c r="M3928" s="92"/>
      <c r="N3928" s="92"/>
      <c r="O3928" s="92"/>
      <c r="P3928">
        <v>0</v>
      </c>
      <c r="Q3928" s="92"/>
      <c r="R3928" s="92"/>
      <c r="S3928">
        <v>-1</v>
      </c>
      <c r="T3928">
        <v>0</v>
      </c>
      <c r="U3928" s="82" t="s">
        <v>328</v>
      </c>
      <c r="V3928" s="92"/>
      <c r="W3928">
        <v>28.152000427246094</v>
      </c>
      <c r="X3928" s="92"/>
      <c r="Y3928">
        <v>0</v>
      </c>
      <c r="Z3928">
        <v>1.119275689125061</v>
      </c>
      <c r="AA3928">
        <v>1.119275689125061</v>
      </c>
      <c r="AB3928">
        <v>0</v>
      </c>
      <c r="AC3928">
        <v>-1</v>
      </c>
      <c r="AD3928">
        <v>0</v>
      </c>
      <c r="AE3928">
        <v>0</v>
      </c>
      <c r="AF3928">
        <v>0</v>
      </c>
      <c r="AG3928">
        <v>365</v>
      </c>
      <c r="AH3928">
        <v>8760</v>
      </c>
      <c r="AI3928">
        <v>1.1415524932090193E-4</v>
      </c>
      <c r="AJ3928">
        <v>39.758304595947266</v>
      </c>
      <c r="AK3928">
        <v>0</v>
      </c>
      <c r="AL3928">
        <v>0</v>
      </c>
      <c r="AM3928">
        <v>1.119275689125061</v>
      </c>
      <c r="AN3928">
        <v>39.758304595947266</v>
      </c>
      <c r="AO3928" s="92"/>
      <c r="AP3928" s="82" t="s">
        <v>331</v>
      </c>
      <c r="AQ3928" s="82" t="s">
        <v>326</v>
      </c>
      <c r="AR3928" s="82"/>
      <c r="AS3928">
        <v>0</v>
      </c>
      <c r="AT3928">
        <v>0</v>
      </c>
      <c r="AU3928">
        <v>2037</v>
      </c>
      <c r="AY3928">
        <v>0</v>
      </c>
      <c r="AZ3928">
        <v>0</v>
      </c>
      <c r="BA3928" s="82" t="s">
        <v>398</v>
      </c>
      <c r="BB3928">
        <v>16346</v>
      </c>
      <c r="BC3928">
        <v>28.152000427246094</v>
      </c>
      <c r="BD3928" s="92"/>
      <c r="BE3928" s="92"/>
      <c r="BF3928">
        <v>28.152000427246094</v>
      </c>
      <c r="BG3928">
        <v>0</v>
      </c>
      <c r="BH3928">
        <v>0</v>
      </c>
      <c r="BI3928" s="92"/>
      <c r="BJ3928" s="92"/>
      <c r="BK3928" s="92"/>
      <c r="BL3928">
        <v>0</v>
      </c>
    </row>
    <row r="3929" spans="1:64" x14ac:dyDescent="0.25">
      <c r="A3929" s="82" t="s">
        <v>297</v>
      </c>
      <c r="B3929" s="82" t="s">
        <v>397</v>
      </c>
      <c r="C3929" s="82" t="s">
        <v>111</v>
      </c>
      <c r="D3929" s="82" t="s">
        <v>303</v>
      </c>
      <c r="E3929" s="82" t="s">
        <v>304</v>
      </c>
      <c r="F3929" s="82" t="s">
        <v>334</v>
      </c>
      <c r="G3929" s="82" t="s">
        <v>334</v>
      </c>
      <c r="H3929">
        <v>3.2136987429112196E-3</v>
      </c>
      <c r="I3929">
        <v>28.152000427246094</v>
      </c>
      <c r="J3929">
        <v>3.2136987429112196E-3</v>
      </c>
      <c r="K3929" s="92"/>
      <c r="L3929">
        <v>0</v>
      </c>
      <c r="M3929" s="92"/>
      <c r="N3929" s="92"/>
      <c r="O3929" s="92"/>
      <c r="P3929">
        <v>0</v>
      </c>
      <c r="Q3929" s="92"/>
      <c r="R3929" s="92"/>
      <c r="S3929">
        <v>-1</v>
      </c>
      <c r="T3929">
        <v>0</v>
      </c>
      <c r="U3929" s="82" t="s">
        <v>328</v>
      </c>
      <c r="V3929" s="92"/>
      <c r="W3929">
        <v>28.152000427246094</v>
      </c>
      <c r="X3929" s="92"/>
      <c r="Y3929">
        <v>0</v>
      </c>
      <c r="Z3929">
        <v>1.119275689125061</v>
      </c>
      <c r="AA3929">
        <v>1.119275689125061</v>
      </c>
      <c r="AB3929">
        <v>0</v>
      </c>
      <c r="AC3929">
        <v>-1</v>
      </c>
      <c r="AD3929">
        <v>0</v>
      </c>
      <c r="AE3929">
        <v>0</v>
      </c>
      <c r="AF3929">
        <v>0</v>
      </c>
      <c r="AG3929">
        <v>365</v>
      </c>
      <c r="AH3929">
        <v>8760</v>
      </c>
      <c r="AI3929">
        <v>1.1415524932090193E-4</v>
      </c>
      <c r="AJ3929">
        <v>39.758304595947266</v>
      </c>
      <c r="AK3929">
        <v>0</v>
      </c>
      <c r="AL3929">
        <v>0</v>
      </c>
      <c r="AM3929">
        <v>1.119275689125061</v>
      </c>
      <c r="AN3929">
        <v>39.758304595947266</v>
      </c>
      <c r="AO3929" s="92"/>
      <c r="AP3929" s="82" t="s">
        <v>331</v>
      </c>
      <c r="AQ3929" s="82" t="s">
        <v>326</v>
      </c>
      <c r="AR3929" s="82"/>
      <c r="AS3929">
        <v>0</v>
      </c>
      <c r="AT3929">
        <v>0</v>
      </c>
      <c r="AU3929">
        <v>2037</v>
      </c>
      <c r="AY3929">
        <v>0</v>
      </c>
      <c r="AZ3929">
        <v>0</v>
      </c>
      <c r="BA3929" s="82" t="s">
        <v>398</v>
      </c>
      <c r="BB3929">
        <v>16347</v>
      </c>
      <c r="BC3929">
        <v>28.152000427246094</v>
      </c>
      <c r="BD3929" s="92"/>
      <c r="BE3929" s="92"/>
      <c r="BF3929">
        <v>28.152000427246094</v>
      </c>
      <c r="BG3929">
        <v>0</v>
      </c>
      <c r="BH3929">
        <v>0</v>
      </c>
      <c r="BI3929" s="92"/>
      <c r="BJ3929" s="92"/>
      <c r="BK3929" s="92"/>
      <c r="BL3929">
        <v>0</v>
      </c>
    </row>
    <row r="3930" spans="1:64" x14ac:dyDescent="0.25">
      <c r="A3930" s="82" t="s">
        <v>297</v>
      </c>
      <c r="B3930" s="82" t="s">
        <v>397</v>
      </c>
      <c r="C3930" s="82" t="s">
        <v>111</v>
      </c>
      <c r="D3930" s="82" t="s">
        <v>305</v>
      </c>
      <c r="E3930" s="82" t="s">
        <v>58</v>
      </c>
      <c r="F3930" s="82" t="s">
        <v>334</v>
      </c>
      <c r="G3930" s="82" t="s">
        <v>334</v>
      </c>
      <c r="H3930">
        <v>3.2136987429112196E-3</v>
      </c>
      <c r="I3930">
        <v>28.152000427246094</v>
      </c>
      <c r="J3930">
        <v>3.2136987429112196E-3</v>
      </c>
      <c r="K3930" s="92"/>
      <c r="L3930">
        <v>0</v>
      </c>
      <c r="M3930" s="92"/>
      <c r="N3930" s="92"/>
      <c r="O3930" s="92"/>
      <c r="P3930">
        <v>0</v>
      </c>
      <c r="Q3930" s="92"/>
      <c r="R3930" s="92"/>
      <c r="S3930">
        <v>-1</v>
      </c>
      <c r="T3930">
        <v>0</v>
      </c>
      <c r="U3930" s="82" t="s">
        <v>328</v>
      </c>
      <c r="V3930" s="92"/>
      <c r="W3930">
        <v>28.152000427246094</v>
      </c>
      <c r="X3930" s="92"/>
      <c r="Y3930">
        <v>0</v>
      </c>
      <c r="Z3930">
        <v>1.119275689125061</v>
      </c>
      <c r="AA3930">
        <v>1.119275689125061</v>
      </c>
      <c r="AB3930">
        <v>0</v>
      </c>
      <c r="AC3930">
        <v>-1</v>
      </c>
      <c r="AD3930">
        <v>0</v>
      </c>
      <c r="AE3930">
        <v>0</v>
      </c>
      <c r="AF3930">
        <v>0</v>
      </c>
      <c r="AG3930">
        <v>365</v>
      </c>
      <c r="AH3930">
        <v>8760</v>
      </c>
      <c r="AI3930">
        <v>1.1415524932090193E-4</v>
      </c>
      <c r="AJ3930">
        <v>39.758304595947266</v>
      </c>
      <c r="AK3930">
        <v>0</v>
      </c>
      <c r="AL3930">
        <v>0</v>
      </c>
      <c r="AM3930">
        <v>1.119275689125061</v>
      </c>
      <c r="AN3930">
        <v>39.758304595947266</v>
      </c>
      <c r="AO3930" s="92"/>
      <c r="AP3930" s="82" t="s">
        <v>331</v>
      </c>
      <c r="AQ3930" s="82" t="s">
        <v>326</v>
      </c>
      <c r="AR3930" s="82"/>
      <c r="AS3930">
        <v>0</v>
      </c>
      <c r="AT3930">
        <v>0</v>
      </c>
      <c r="AU3930">
        <v>2037</v>
      </c>
      <c r="AY3930">
        <v>0</v>
      </c>
      <c r="AZ3930">
        <v>0</v>
      </c>
      <c r="BA3930" s="82" t="s">
        <v>398</v>
      </c>
      <c r="BB3930">
        <v>16348</v>
      </c>
      <c r="BC3930">
        <v>28.152000427246094</v>
      </c>
      <c r="BD3930" s="92"/>
      <c r="BE3930" s="92"/>
      <c r="BF3930">
        <v>28.152000427246094</v>
      </c>
      <c r="BG3930">
        <v>0</v>
      </c>
      <c r="BH3930">
        <v>0</v>
      </c>
      <c r="BI3930" s="92"/>
      <c r="BJ3930" s="92"/>
      <c r="BK3930" s="92"/>
      <c r="BL3930">
        <v>0</v>
      </c>
    </row>
    <row r="3931" spans="1:64" x14ac:dyDescent="0.25">
      <c r="A3931" s="82" t="s">
        <v>297</v>
      </c>
      <c r="B3931" s="82" t="s">
        <v>397</v>
      </c>
      <c r="C3931" s="82" t="s">
        <v>111</v>
      </c>
      <c r="D3931" s="82" t="s">
        <v>306</v>
      </c>
      <c r="E3931" s="82" t="s">
        <v>59</v>
      </c>
      <c r="F3931" s="82" t="s">
        <v>334</v>
      </c>
      <c r="G3931" s="82" t="s">
        <v>334</v>
      </c>
      <c r="H3931">
        <v>3.2136987429112196E-3</v>
      </c>
      <c r="I3931">
        <v>28.152000427246094</v>
      </c>
      <c r="J3931">
        <v>3.2136987429112196E-3</v>
      </c>
      <c r="K3931" s="92"/>
      <c r="L3931">
        <v>0</v>
      </c>
      <c r="M3931" s="92"/>
      <c r="N3931" s="92"/>
      <c r="O3931" s="92"/>
      <c r="P3931">
        <v>0</v>
      </c>
      <c r="Q3931" s="92"/>
      <c r="R3931" s="92"/>
      <c r="S3931">
        <v>-1</v>
      </c>
      <c r="T3931">
        <v>0</v>
      </c>
      <c r="U3931" s="82" t="s">
        <v>328</v>
      </c>
      <c r="V3931" s="92"/>
      <c r="W3931">
        <v>28.152000427246094</v>
      </c>
      <c r="X3931" s="92"/>
      <c r="Y3931">
        <v>0</v>
      </c>
      <c r="Z3931">
        <v>1.119275689125061</v>
      </c>
      <c r="AA3931">
        <v>1.119275689125061</v>
      </c>
      <c r="AB3931">
        <v>0</v>
      </c>
      <c r="AC3931">
        <v>-1</v>
      </c>
      <c r="AD3931">
        <v>0</v>
      </c>
      <c r="AE3931">
        <v>0</v>
      </c>
      <c r="AF3931">
        <v>0</v>
      </c>
      <c r="AG3931">
        <v>365</v>
      </c>
      <c r="AH3931">
        <v>8760</v>
      </c>
      <c r="AI3931">
        <v>1.1415524932090193E-4</v>
      </c>
      <c r="AJ3931">
        <v>39.758304595947266</v>
      </c>
      <c r="AK3931">
        <v>0</v>
      </c>
      <c r="AL3931">
        <v>0</v>
      </c>
      <c r="AM3931">
        <v>1.119275689125061</v>
      </c>
      <c r="AN3931">
        <v>39.758304595947266</v>
      </c>
      <c r="AO3931" s="92"/>
      <c r="AP3931" s="82" t="s">
        <v>331</v>
      </c>
      <c r="AQ3931" s="82" t="s">
        <v>326</v>
      </c>
      <c r="AR3931" s="82"/>
      <c r="AS3931">
        <v>0</v>
      </c>
      <c r="AT3931">
        <v>0</v>
      </c>
      <c r="AU3931">
        <v>2037</v>
      </c>
      <c r="AY3931">
        <v>0</v>
      </c>
      <c r="AZ3931">
        <v>0</v>
      </c>
      <c r="BA3931" s="82" t="s">
        <v>398</v>
      </c>
      <c r="BB3931">
        <v>16349</v>
      </c>
      <c r="BC3931">
        <v>28.152000427246094</v>
      </c>
      <c r="BD3931" s="92"/>
      <c r="BE3931" s="92"/>
      <c r="BF3931">
        <v>28.152000427246094</v>
      </c>
      <c r="BG3931">
        <v>0</v>
      </c>
      <c r="BH3931">
        <v>0</v>
      </c>
      <c r="BI3931" s="92"/>
      <c r="BJ3931" s="92"/>
      <c r="BK3931" s="92"/>
      <c r="BL3931">
        <v>0</v>
      </c>
    </row>
    <row r="3932" spans="1:64" x14ac:dyDescent="0.25">
      <c r="A3932" s="82" t="s">
        <v>297</v>
      </c>
      <c r="B3932" s="82" t="s">
        <v>397</v>
      </c>
      <c r="C3932" s="82" t="s">
        <v>111</v>
      </c>
      <c r="D3932" s="82" t="s">
        <v>307</v>
      </c>
      <c r="E3932" s="82" t="s">
        <v>60</v>
      </c>
      <c r="F3932" s="82" t="s">
        <v>334</v>
      </c>
      <c r="G3932" s="82" t="s">
        <v>334</v>
      </c>
      <c r="H3932">
        <v>3.2136987429112196E-3</v>
      </c>
      <c r="I3932">
        <v>28.152000427246094</v>
      </c>
      <c r="J3932">
        <v>3.2136987429112196E-3</v>
      </c>
      <c r="K3932" s="92"/>
      <c r="L3932">
        <v>0</v>
      </c>
      <c r="M3932" s="92"/>
      <c r="N3932" s="92"/>
      <c r="O3932" s="92"/>
      <c r="P3932">
        <v>0</v>
      </c>
      <c r="Q3932" s="92"/>
      <c r="R3932" s="92"/>
      <c r="S3932">
        <v>-1</v>
      </c>
      <c r="T3932">
        <v>0</v>
      </c>
      <c r="U3932" s="82" t="s">
        <v>328</v>
      </c>
      <c r="V3932" s="92"/>
      <c r="W3932">
        <v>28.152000427246094</v>
      </c>
      <c r="X3932" s="92"/>
      <c r="Y3932">
        <v>0</v>
      </c>
      <c r="Z3932">
        <v>1.119275689125061</v>
      </c>
      <c r="AA3932">
        <v>1.119275689125061</v>
      </c>
      <c r="AB3932">
        <v>0</v>
      </c>
      <c r="AC3932">
        <v>-1</v>
      </c>
      <c r="AD3932">
        <v>0</v>
      </c>
      <c r="AE3932">
        <v>0</v>
      </c>
      <c r="AF3932">
        <v>0</v>
      </c>
      <c r="AG3932">
        <v>365</v>
      </c>
      <c r="AH3932">
        <v>8760</v>
      </c>
      <c r="AI3932">
        <v>1.1415524932090193E-4</v>
      </c>
      <c r="AJ3932">
        <v>39.758304595947266</v>
      </c>
      <c r="AK3932">
        <v>0</v>
      </c>
      <c r="AL3932">
        <v>0</v>
      </c>
      <c r="AM3932">
        <v>1.119275689125061</v>
      </c>
      <c r="AN3932">
        <v>39.758304595947266</v>
      </c>
      <c r="AO3932" s="92"/>
      <c r="AP3932" s="82" t="s">
        <v>331</v>
      </c>
      <c r="AQ3932" s="82" t="s">
        <v>326</v>
      </c>
      <c r="AR3932" s="82"/>
      <c r="AS3932">
        <v>0</v>
      </c>
      <c r="AT3932">
        <v>0</v>
      </c>
      <c r="AU3932">
        <v>2037</v>
      </c>
      <c r="AY3932">
        <v>0</v>
      </c>
      <c r="AZ3932">
        <v>0</v>
      </c>
      <c r="BA3932" s="82" t="s">
        <v>398</v>
      </c>
      <c r="BB3932">
        <v>16350</v>
      </c>
      <c r="BC3932">
        <v>28.152000427246094</v>
      </c>
      <c r="BD3932" s="92"/>
      <c r="BE3932" s="92"/>
      <c r="BF3932">
        <v>28.152000427246094</v>
      </c>
      <c r="BG3932">
        <v>0</v>
      </c>
      <c r="BH3932">
        <v>0</v>
      </c>
      <c r="BI3932" s="92"/>
      <c r="BJ3932" s="92"/>
      <c r="BK3932" s="92"/>
      <c r="BL3932">
        <v>0</v>
      </c>
    </row>
    <row r="3933" spans="1:64" x14ac:dyDescent="0.25">
      <c r="A3933" s="82" t="s">
        <v>297</v>
      </c>
      <c r="B3933" s="82" t="s">
        <v>397</v>
      </c>
      <c r="C3933" s="82" t="s">
        <v>111</v>
      </c>
      <c r="D3933" s="82" t="s">
        <v>308</v>
      </c>
      <c r="E3933" s="82" t="s">
        <v>61</v>
      </c>
      <c r="F3933" s="82" t="s">
        <v>334</v>
      </c>
      <c r="G3933" s="82" t="s">
        <v>334</v>
      </c>
      <c r="H3933">
        <v>3.2136987429112196E-3</v>
      </c>
      <c r="I3933">
        <v>28.152000427246094</v>
      </c>
      <c r="J3933">
        <v>3.2136987429112196E-3</v>
      </c>
      <c r="K3933" s="92"/>
      <c r="L3933">
        <v>0</v>
      </c>
      <c r="M3933" s="92"/>
      <c r="N3933" s="92"/>
      <c r="O3933" s="92"/>
      <c r="P3933">
        <v>0</v>
      </c>
      <c r="Q3933" s="92"/>
      <c r="R3933" s="92"/>
      <c r="S3933">
        <v>-1</v>
      </c>
      <c r="T3933">
        <v>0</v>
      </c>
      <c r="U3933" s="82" t="s">
        <v>328</v>
      </c>
      <c r="V3933" s="92"/>
      <c r="W3933">
        <v>28.152000427246094</v>
      </c>
      <c r="X3933" s="92"/>
      <c r="Y3933">
        <v>0</v>
      </c>
      <c r="Z3933">
        <v>1.119275689125061</v>
      </c>
      <c r="AA3933">
        <v>1.119275689125061</v>
      </c>
      <c r="AB3933">
        <v>0</v>
      </c>
      <c r="AC3933">
        <v>-1</v>
      </c>
      <c r="AD3933">
        <v>0</v>
      </c>
      <c r="AE3933">
        <v>0</v>
      </c>
      <c r="AF3933">
        <v>0</v>
      </c>
      <c r="AG3933">
        <v>365</v>
      </c>
      <c r="AH3933">
        <v>8760</v>
      </c>
      <c r="AI3933">
        <v>1.1415524932090193E-4</v>
      </c>
      <c r="AJ3933">
        <v>39.758304595947266</v>
      </c>
      <c r="AK3933">
        <v>0</v>
      </c>
      <c r="AL3933">
        <v>0</v>
      </c>
      <c r="AM3933">
        <v>1.119275689125061</v>
      </c>
      <c r="AN3933">
        <v>39.758304595947266</v>
      </c>
      <c r="AO3933" s="92"/>
      <c r="AP3933" s="82" t="s">
        <v>331</v>
      </c>
      <c r="AQ3933" s="82" t="s">
        <v>326</v>
      </c>
      <c r="AR3933" s="82"/>
      <c r="AS3933">
        <v>0</v>
      </c>
      <c r="AT3933">
        <v>0</v>
      </c>
      <c r="AU3933">
        <v>2037</v>
      </c>
      <c r="AY3933">
        <v>0</v>
      </c>
      <c r="AZ3933">
        <v>0</v>
      </c>
      <c r="BA3933" s="82" t="s">
        <v>398</v>
      </c>
      <c r="BB3933">
        <v>16351</v>
      </c>
      <c r="BC3933">
        <v>28.152000427246094</v>
      </c>
      <c r="BD3933" s="92"/>
      <c r="BE3933" s="92"/>
      <c r="BF3933">
        <v>28.152000427246094</v>
      </c>
      <c r="BG3933">
        <v>0</v>
      </c>
      <c r="BH3933">
        <v>0</v>
      </c>
      <c r="BI3933" s="92"/>
      <c r="BJ3933" s="92"/>
      <c r="BK3933" s="92"/>
      <c r="BL3933">
        <v>0</v>
      </c>
    </row>
    <row r="3934" spans="1:64" x14ac:dyDescent="0.25">
      <c r="A3934" s="82" t="s">
        <v>297</v>
      </c>
      <c r="B3934" s="82" t="s">
        <v>397</v>
      </c>
      <c r="C3934" s="82" t="s">
        <v>111</v>
      </c>
      <c r="D3934" s="82" t="s">
        <v>309</v>
      </c>
      <c r="E3934" s="82" t="s">
        <v>310</v>
      </c>
      <c r="F3934" s="82" t="s">
        <v>334</v>
      </c>
      <c r="G3934" s="82" t="s">
        <v>334</v>
      </c>
      <c r="H3934">
        <v>3.2136987429112196E-3</v>
      </c>
      <c r="I3934">
        <v>28.152000427246094</v>
      </c>
      <c r="J3934">
        <v>3.2136987429112196E-3</v>
      </c>
      <c r="K3934" s="92"/>
      <c r="L3934">
        <v>0</v>
      </c>
      <c r="M3934" s="92"/>
      <c r="N3934" s="92"/>
      <c r="O3934" s="92"/>
      <c r="P3934">
        <v>0</v>
      </c>
      <c r="Q3934" s="92"/>
      <c r="R3934" s="92"/>
      <c r="S3934">
        <v>-1</v>
      </c>
      <c r="T3934">
        <v>0</v>
      </c>
      <c r="U3934" s="82" t="s">
        <v>328</v>
      </c>
      <c r="V3934" s="92"/>
      <c r="W3934">
        <v>28.152000427246094</v>
      </c>
      <c r="X3934" s="92"/>
      <c r="Y3934">
        <v>0</v>
      </c>
      <c r="Z3934">
        <v>1.119275689125061</v>
      </c>
      <c r="AA3934">
        <v>1.119275689125061</v>
      </c>
      <c r="AB3934">
        <v>0</v>
      </c>
      <c r="AC3934">
        <v>-1</v>
      </c>
      <c r="AD3934">
        <v>0</v>
      </c>
      <c r="AE3934">
        <v>0</v>
      </c>
      <c r="AF3934">
        <v>0</v>
      </c>
      <c r="AG3934">
        <v>365</v>
      </c>
      <c r="AH3934">
        <v>8760</v>
      </c>
      <c r="AI3934">
        <v>1.1415524932090193E-4</v>
      </c>
      <c r="AJ3934">
        <v>39.758304595947266</v>
      </c>
      <c r="AK3934">
        <v>0</v>
      </c>
      <c r="AL3934">
        <v>0</v>
      </c>
      <c r="AM3934">
        <v>1.119275689125061</v>
      </c>
      <c r="AN3934">
        <v>39.758304595947266</v>
      </c>
      <c r="AO3934" s="92"/>
      <c r="AP3934" s="82" t="s">
        <v>331</v>
      </c>
      <c r="AQ3934" s="82" t="s">
        <v>326</v>
      </c>
      <c r="AR3934" s="82"/>
      <c r="AS3934">
        <v>0</v>
      </c>
      <c r="AT3934">
        <v>0</v>
      </c>
      <c r="AU3934">
        <v>2037</v>
      </c>
      <c r="AY3934">
        <v>0</v>
      </c>
      <c r="AZ3934">
        <v>0</v>
      </c>
      <c r="BA3934" s="82" t="s">
        <v>398</v>
      </c>
      <c r="BB3934">
        <v>16352</v>
      </c>
      <c r="BC3934">
        <v>28.152000427246094</v>
      </c>
      <c r="BD3934" s="92"/>
      <c r="BE3934" s="92"/>
      <c r="BF3934">
        <v>28.152000427246094</v>
      </c>
      <c r="BG3934">
        <v>0</v>
      </c>
      <c r="BH3934">
        <v>0</v>
      </c>
      <c r="BI3934" s="92"/>
      <c r="BJ3934" s="92"/>
      <c r="BK3934" s="92"/>
      <c r="BL3934">
        <v>0</v>
      </c>
    </row>
    <row r="3935" spans="1:64" x14ac:dyDescent="0.25">
      <c r="A3935" s="82" t="s">
        <v>297</v>
      </c>
      <c r="B3935" s="82" t="s">
        <v>397</v>
      </c>
      <c r="C3935" s="82" t="s">
        <v>111</v>
      </c>
      <c r="D3935" s="82" t="s">
        <v>311</v>
      </c>
      <c r="E3935" s="82" t="s">
        <v>312</v>
      </c>
      <c r="F3935" s="82" t="s">
        <v>334</v>
      </c>
      <c r="G3935" s="82" t="s">
        <v>334</v>
      </c>
      <c r="H3935">
        <v>3.2136987429112196E-3</v>
      </c>
      <c r="I3935">
        <v>28.152000427246094</v>
      </c>
      <c r="J3935">
        <v>3.2136987429112196E-3</v>
      </c>
      <c r="K3935" s="92"/>
      <c r="L3935">
        <v>0</v>
      </c>
      <c r="M3935" s="92"/>
      <c r="N3935" s="92"/>
      <c r="O3935" s="92"/>
      <c r="P3935">
        <v>0</v>
      </c>
      <c r="Q3935" s="92"/>
      <c r="R3935" s="92"/>
      <c r="S3935">
        <v>-1</v>
      </c>
      <c r="T3935">
        <v>0</v>
      </c>
      <c r="U3935" s="82" t="s">
        <v>328</v>
      </c>
      <c r="V3935" s="92"/>
      <c r="W3935">
        <v>28.152000427246094</v>
      </c>
      <c r="X3935" s="92"/>
      <c r="Y3935">
        <v>0</v>
      </c>
      <c r="Z3935">
        <v>1.119275689125061</v>
      </c>
      <c r="AA3935">
        <v>1.119275689125061</v>
      </c>
      <c r="AB3935">
        <v>0</v>
      </c>
      <c r="AC3935">
        <v>-1</v>
      </c>
      <c r="AD3935">
        <v>0</v>
      </c>
      <c r="AE3935">
        <v>0</v>
      </c>
      <c r="AF3935">
        <v>0</v>
      </c>
      <c r="AG3935">
        <v>365</v>
      </c>
      <c r="AH3935">
        <v>8760</v>
      </c>
      <c r="AI3935">
        <v>1.1415524932090193E-4</v>
      </c>
      <c r="AJ3935">
        <v>39.758304595947266</v>
      </c>
      <c r="AK3935">
        <v>0</v>
      </c>
      <c r="AL3935">
        <v>0</v>
      </c>
      <c r="AM3935">
        <v>1.119275689125061</v>
      </c>
      <c r="AN3935">
        <v>39.758304595947266</v>
      </c>
      <c r="AO3935" s="92"/>
      <c r="AP3935" s="82" t="s">
        <v>331</v>
      </c>
      <c r="AQ3935" s="82" t="s">
        <v>326</v>
      </c>
      <c r="AR3935" s="82"/>
      <c r="AS3935">
        <v>0</v>
      </c>
      <c r="AT3935">
        <v>0</v>
      </c>
      <c r="AU3935">
        <v>2037</v>
      </c>
      <c r="AY3935">
        <v>0</v>
      </c>
      <c r="AZ3935">
        <v>0</v>
      </c>
      <c r="BA3935" s="82" t="s">
        <v>398</v>
      </c>
      <c r="BB3935">
        <v>16353</v>
      </c>
      <c r="BC3935">
        <v>28.152000427246094</v>
      </c>
      <c r="BD3935" s="92"/>
      <c r="BE3935" s="92"/>
      <c r="BF3935">
        <v>28.152000427246094</v>
      </c>
      <c r="BG3935">
        <v>0</v>
      </c>
      <c r="BH3935">
        <v>0</v>
      </c>
      <c r="BI3935" s="92"/>
      <c r="BJ3935" s="92"/>
      <c r="BK3935" s="92"/>
      <c r="BL3935">
        <v>0</v>
      </c>
    </row>
    <row r="3936" spans="1:64" x14ac:dyDescent="0.25">
      <c r="A3936" s="82" t="s">
        <v>297</v>
      </c>
      <c r="B3936" s="82" t="s">
        <v>397</v>
      </c>
      <c r="C3936" s="82" t="s">
        <v>111</v>
      </c>
      <c r="D3936" s="82" t="s">
        <v>313</v>
      </c>
      <c r="E3936" s="82" t="s">
        <v>314</v>
      </c>
      <c r="F3936" s="82" t="s">
        <v>334</v>
      </c>
      <c r="G3936" s="82" t="s">
        <v>334</v>
      </c>
      <c r="H3936">
        <v>3.2136987429112196E-3</v>
      </c>
      <c r="I3936">
        <v>28.152000427246094</v>
      </c>
      <c r="J3936">
        <v>3.2136987429112196E-3</v>
      </c>
      <c r="K3936" s="92"/>
      <c r="L3936">
        <v>0</v>
      </c>
      <c r="M3936" s="92"/>
      <c r="N3936" s="92"/>
      <c r="O3936" s="92"/>
      <c r="P3936">
        <v>0</v>
      </c>
      <c r="Q3936" s="92"/>
      <c r="R3936" s="92"/>
      <c r="S3936">
        <v>-1</v>
      </c>
      <c r="T3936">
        <v>0</v>
      </c>
      <c r="U3936" s="82" t="s">
        <v>328</v>
      </c>
      <c r="V3936" s="92"/>
      <c r="W3936">
        <v>28.152000427246094</v>
      </c>
      <c r="X3936" s="92"/>
      <c r="Y3936">
        <v>0</v>
      </c>
      <c r="Z3936">
        <v>1.119275689125061</v>
      </c>
      <c r="AA3936">
        <v>1.119275689125061</v>
      </c>
      <c r="AB3936">
        <v>0</v>
      </c>
      <c r="AC3936">
        <v>-1</v>
      </c>
      <c r="AD3936">
        <v>0</v>
      </c>
      <c r="AE3936">
        <v>0</v>
      </c>
      <c r="AF3936">
        <v>0</v>
      </c>
      <c r="AG3936">
        <v>365</v>
      </c>
      <c r="AH3936">
        <v>8760</v>
      </c>
      <c r="AI3936">
        <v>1.1415524932090193E-4</v>
      </c>
      <c r="AJ3936">
        <v>39.758304595947266</v>
      </c>
      <c r="AK3936">
        <v>0</v>
      </c>
      <c r="AL3936">
        <v>0</v>
      </c>
      <c r="AM3936">
        <v>1.119275689125061</v>
      </c>
      <c r="AN3936">
        <v>39.758304595947266</v>
      </c>
      <c r="AO3936" s="92"/>
      <c r="AP3936" s="82" t="s">
        <v>331</v>
      </c>
      <c r="AQ3936" s="82" t="s">
        <v>326</v>
      </c>
      <c r="AR3936" s="82"/>
      <c r="AS3936">
        <v>0</v>
      </c>
      <c r="AT3936">
        <v>0</v>
      </c>
      <c r="AU3936">
        <v>2037</v>
      </c>
      <c r="AY3936">
        <v>0</v>
      </c>
      <c r="AZ3936">
        <v>0</v>
      </c>
      <c r="BA3936" s="82" t="s">
        <v>398</v>
      </c>
      <c r="BB3936">
        <v>16354</v>
      </c>
      <c r="BC3936">
        <v>28.152000427246094</v>
      </c>
      <c r="BD3936" s="92"/>
      <c r="BE3936" s="92"/>
      <c r="BF3936">
        <v>28.152000427246094</v>
      </c>
      <c r="BG3936">
        <v>0</v>
      </c>
      <c r="BH3936">
        <v>0</v>
      </c>
      <c r="BI3936" s="92"/>
      <c r="BJ3936" s="92"/>
      <c r="BK3936" s="92"/>
      <c r="BL3936">
        <v>0</v>
      </c>
    </row>
    <row r="3937" spans="1:64" x14ac:dyDescent="0.25">
      <c r="A3937" s="82" t="s">
        <v>297</v>
      </c>
      <c r="B3937" s="82" t="s">
        <v>397</v>
      </c>
      <c r="C3937" s="82" t="s">
        <v>111</v>
      </c>
      <c r="D3937" s="82" t="s">
        <v>298</v>
      </c>
      <c r="E3937" s="82" t="s">
        <v>55</v>
      </c>
      <c r="F3937" s="82" t="s">
        <v>335</v>
      </c>
      <c r="G3937" s="82" t="s">
        <v>335</v>
      </c>
      <c r="H3937">
        <v>1.1675631999969482</v>
      </c>
      <c r="I3937">
        <v>10227.853515625</v>
      </c>
      <c r="J3937">
        <v>1.1675631999969482</v>
      </c>
      <c r="K3937" s="92"/>
      <c r="L3937">
        <v>0</v>
      </c>
      <c r="M3937" s="92"/>
      <c r="N3937" s="92"/>
      <c r="O3937" s="92"/>
      <c r="P3937">
        <v>0</v>
      </c>
      <c r="Q3937" s="92"/>
      <c r="R3937" s="92"/>
      <c r="S3937">
        <v>-1</v>
      </c>
      <c r="T3937">
        <v>0</v>
      </c>
      <c r="U3937" s="82" t="s">
        <v>328</v>
      </c>
      <c r="V3937" s="92"/>
      <c r="W3937">
        <v>10227.853515625</v>
      </c>
      <c r="X3937" s="92"/>
      <c r="Y3937">
        <v>0</v>
      </c>
      <c r="Z3937">
        <v>396.53408813476563</v>
      </c>
      <c r="AA3937">
        <v>396.53408813476563</v>
      </c>
      <c r="AB3937">
        <v>0</v>
      </c>
      <c r="AC3937">
        <v>-1</v>
      </c>
      <c r="AD3937">
        <v>0</v>
      </c>
      <c r="AE3937">
        <v>0</v>
      </c>
      <c r="AF3937">
        <v>0</v>
      </c>
      <c r="AG3937">
        <v>365</v>
      </c>
      <c r="AH3937">
        <v>8760</v>
      </c>
      <c r="AI3937">
        <v>1.1415524932090193E-4</v>
      </c>
      <c r="AJ3937">
        <v>38.77001953125</v>
      </c>
      <c r="AK3937">
        <v>0</v>
      </c>
      <c r="AL3937">
        <v>0</v>
      </c>
      <c r="AM3937">
        <v>396.53408813476563</v>
      </c>
      <c r="AN3937">
        <v>38.77001953125</v>
      </c>
      <c r="AO3937" s="92"/>
      <c r="AP3937" s="82" t="s">
        <v>336</v>
      </c>
      <c r="AQ3937" s="82" t="s">
        <v>326</v>
      </c>
      <c r="AR3937" s="82"/>
      <c r="AS3937">
        <v>0</v>
      </c>
      <c r="AT3937">
        <v>0</v>
      </c>
      <c r="AU3937">
        <v>2037</v>
      </c>
      <c r="AY3937">
        <v>0</v>
      </c>
      <c r="AZ3937">
        <v>0</v>
      </c>
      <c r="BA3937" s="82" t="s">
        <v>398</v>
      </c>
      <c r="BB3937">
        <v>16355</v>
      </c>
      <c r="BC3937">
        <v>10227.853515625</v>
      </c>
      <c r="BD3937" s="92"/>
      <c r="BE3937" s="92"/>
      <c r="BF3937">
        <v>10227.853515625</v>
      </c>
      <c r="BG3937">
        <v>0</v>
      </c>
      <c r="BH3937">
        <v>0</v>
      </c>
      <c r="BI3937" s="92"/>
      <c r="BJ3937" s="92"/>
      <c r="BK3937" s="92"/>
      <c r="BL3937">
        <v>0</v>
      </c>
    </row>
    <row r="3938" spans="1:64" x14ac:dyDescent="0.25">
      <c r="A3938" s="82" t="s">
        <v>297</v>
      </c>
      <c r="B3938" s="82" t="s">
        <v>397</v>
      </c>
      <c r="C3938" s="82" t="s">
        <v>111</v>
      </c>
      <c r="D3938" s="82" t="s">
        <v>305</v>
      </c>
      <c r="E3938" s="82" t="s">
        <v>58</v>
      </c>
      <c r="F3938" s="82" t="s">
        <v>335</v>
      </c>
      <c r="G3938" s="82" t="s">
        <v>335</v>
      </c>
      <c r="H3938">
        <v>1.1675631999969482</v>
      </c>
      <c r="I3938">
        <v>10227.853515625</v>
      </c>
      <c r="J3938">
        <v>1.1675631999969482</v>
      </c>
      <c r="K3938" s="92"/>
      <c r="L3938">
        <v>0</v>
      </c>
      <c r="M3938" s="92"/>
      <c r="N3938" s="92"/>
      <c r="O3938" s="92"/>
      <c r="P3938">
        <v>0</v>
      </c>
      <c r="Q3938" s="92"/>
      <c r="R3938" s="92"/>
      <c r="S3938">
        <v>-1</v>
      </c>
      <c r="T3938">
        <v>0</v>
      </c>
      <c r="U3938" s="82" t="s">
        <v>328</v>
      </c>
      <c r="V3938" s="92"/>
      <c r="W3938">
        <v>10227.853515625</v>
      </c>
      <c r="X3938" s="92"/>
      <c r="Y3938">
        <v>0</v>
      </c>
      <c r="Z3938">
        <v>396.53408813476563</v>
      </c>
      <c r="AA3938">
        <v>396.53408813476563</v>
      </c>
      <c r="AB3938">
        <v>0</v>
      </c>
      <c r="AC3938">
        <v>-1</v>
      </c>
      <c r="AD3938">
        <v>0</v>
      </c>
      <c r="AE3938">
        <v>0</v>
      </c>
      <c r="AF3938">
        <v>0</v>
      </c>
      <c r="AG3938">
        <v>365</v>
      </c>
      <c r="AH3938">
        <v>8760</v>
      </c>
      <c r="AI3938">
        <v>1.1415524932090193E-4</v>
      </c>
      <c r="AJ3938">
        <v>38.77001953125</v>
      </c>
      <c r="AK3938">
        <v>0</v>
      </c>
      <c r="AL3938">
        <v>0</v>
      </c>
      <c r="AM3938">
        <v>396.53408813476563</v>
      </c>
      <c r="AN3938">
        <v>38.77001953125</v>
      </c>
      <c r="AO3938" s="92"/>
      <c r="AP3938" s="82" t="s">
        <v>336</v>
      </c>
      <c r="AQ3938" s="82" t="s">
        <v>326</v>
      </c>
      <c r="AR3938" s="82"/>
      <c r="AS3938">
        <v>0</v>
      </c>
      <c r="AT3938">
        <v>0</v>
      </c>
      <c r="AU3938">
        <v>2037</v>
      </c>
      <c r="AY3938">
        <v>0</v>
      </c>
      <c r="AZ3938">
        <v>0</v>
      </c>
      <c r="BA3938" s="82" t="s">
        <v>398</v>
      </c>
      <c r="BB3938">
        <v>16356</v>
      </c>
      <c r="BC3938">
        <v>10227.853515625</v>
      </c>
      <c r="BD3938" s="92"/>
      <c r="BE3938" s="92"/>
      <c r="BF3938">
        <v>10227.853515625</v>
      </c>
      <c r="BG3938">
        <v>0</v>
      </c>
      <c r="BH3938">
        <v>0</v>
      </c>
      <c r="BI3938" s="92"/>
      <c r="BJ3938" s="92"/>
      <c r="BK3938" s="92"/>
      <c r="BL3938">
        <v>0</v>
      </c>
    </row>
    <row r="3939" spans="1:64" x14ac:dyDescent="0.25">
      <c r="A3939" s="82" t="s">
        <v>297</v>
      </c>
      <c r="B3939" s="82" t="s">
        <v>397</v>
      </c>
      <c r="C3939" s="82" t="s">
        <v>111</v>
      </c>
      <c r="D3939" s="82" t="s">
        <v>307</v>
      </c>
      <c r="E3939" s="82" t="s">
        <v>60</v>
      </c>
      <c r="F3939" s="82" t="s">
        <v>335</v>
      </c>
      <c r="G3939" s="82" t="s">
        <v>335</v>
      </c>
      <c r="H3939">
        <v>1.1675631999969482</v>
      </c>
      <c r="I3939">
        <v>10227.853515625</v>
      </c>
      <c r="J3939">
        <v>1.1675631999969482</v>
      </c>
      <c r="K3939" s="92"/>
      <c r="L3939">
        <v>0</v>
      </c>
      <c r="M3939" s="92"/>
      <c r="N3939" s="92"/>
      <c r="O3939" s="92"/>
      <c r="P3939">
        <v>0</v>
      </c>
      <c r="Q3939" s="92"/>
      <c r="R3939" s="92"/>
      <c r="S3939">
        <v>-1</v>
      </c>
      <c r="T3939">
        <v>0</v>
      </c>
      <c r="U3939" s="82" t="s">
        <v>328</v>
      </c>
      <c r="V3939" s="92"/>
      <c r="W3939">
        <v>10227.853515625</v>
      </c>
      <c r="X3939" s="92"/>
      <c r="Y3939">
        <v>0</v>
      </c>
      <c r="Z3939">
        <v>396.53408813476563</v>
      </c>
      <c r="AA3939">
        <v>396.53408813476563</v>
      </c>
      <c r="AB3939">
        <v>0</v>
      </c>
      <c r="AC3939">
        <v>-1</v>
      </c>
      <c r="AD3939">
        <v>0</v>
      </c>
      <c r="AE3939">
        <v>0</v>
      </c>
      <c r="AF3939">
        <v>0</v>
      </c>
      <c r="AG3939">
        <v>365</v>
      </c>
      <c r="AH3939">
        <v>8760</v>
      </c>
      <c r="AI3939">
        <v>1.1415524932090193E-4</v>
      </c>
      <c r="AJ3939">
        <v>38.77001953125</v>
      </c>
      <c r="AK3939">
        <v>0</v>
      </c>
      <c r="AL3939">
        <v>0</v>
      </c>
      <c r="AM3939">
        <v>396.53408813476563</v>
      </c>
      <c r="AN3939">
        <v>38.77001953125</v>
      </c>
      <c r="AO3939" s="92"/>
      <c r="AP3939" s="82" t="s">
        <v>336</v>
      </c>
      <c r="AQ3939" s="82" t="s">
        <v>326</v>
      </c>
      <c r="AR3939" s="82"/>
      <c r="AS3939">
        <v>0</v>
      </c>
      <c r="AT3939">
        <v>0</v>
      </c>
      <c r="AU3939">
        <v>2037</v>
      </c>
      <c r="AY3939">
        <v>0</v>
      </c>
      <c r="AZ3939">
        <v>0</v>
      </c>
      <c r="BA3939" s="82" t="s">
        <v>398</v>
      </c>
      <c r="BB3939">
        <v>16357</v>
      </c>
      <c r="BC3939">
        <v>10227.853515625</v>
      </c>
      <c r="BD3939" s="92"/>
      <c r="BE3939" s="92"/>
      <c r="BF3939">
        <v>10227.853515625</v>
      </c>
      <c r="BG3939">
        <v>0</v>
      </c>
      <c r="BH3939">
        <v>0</v>
      </c>
      <c r="BI3939" s="92"/>
      <c r="BJ3939" s="92"/>
      <c r="BK3939" s="92"/>
      <c r="BL3939">
        <v>0</v>
      </c>
    </row>
    <row r="3940" spans="1:64" x14ac:dyDescent="0.25">
      <c r="A3940" s="82" t="s">
        <v>297</v>
      </c>
      <c r="B3940" s="82" t="s">
        <v>397</v>
      </c>
      <c r="C3940" s="82" t="s">
        <v>111</v>
      </c>
      <c r="D3940" s="82" t="s">
        <v>308</v>
      </c>
      <c r="E3940" s="82" t="s">
        <v>61</v>
      </c>
      <c r="F3940" s="82" t="s">
        <v>335</v>
      </c>
      <c r="G3940" s="82" t="s">
        <v>335</v>
      </c>
      <c r="H3940">
        <v>1.1675631999969482</v>
      </c>
      <c r="I3940">
        <v>10227.853515625</v>
      </c>
      <c r="J3940">
        <v>1.1675631999969482</v>
      </c>
      <c r="K3940" s="92"/>
      <c r="L3940">
        <v>0</v>
      </c>
      <c r="M3940" s="92"/>
      <c r="N3940" s="92"/>
      <c r="O3940" s="92"/>
      <c r="P3940">
        <v>0</v>
      </c>
      <c r="Q3940" s="92"/>
      <c r="R3940" s="92"/>
      <c r="S3940">
        <v>-1</v>
      </c>
      <c r="T3940">
        <v>0</v>
      </c>
      <c r="U3940" s="82" t="s">
        <v>328</v>
      </c>
      <c r="V3940" s="92"/>
      <c r="W3940">
        <v>10227.853515625</v>
      </c>
      <c r="X3940" s="92"/>
      <c r="Y3940">
        <v>0</v>
      </c>
      <c r="Z3940">
        <v>396.53408813476563</v>
      </c>
      <c r="AA3940">
        <v>396.53408813476563</v>
      </c>
      <c r="AB3940">
        <v>0</v>
      </c>
      <c r="AC3940">
        <v>-1</v>
      </c>
      <c r="AD3940">
        <v>0</v>
      </c>
      <c r="AE3940">
        <v>0</v>
      </c>
      <c r="AF3940">
        <v>0</v>
      </c>
      <c r="AG3940">
        <v>365</v>
      </c>
      <c r="AH3940">
        <v>8760</v>
      </c>
      <c r="AI3940">
        <v>1.1415524932090193E-4</v>
      </c>
      <c r="AJ3940">
        <v>38.77001953125</v>
      </c>
      <c r="AK3940">
        <v>0</v>
      </c>
      <c r="AL3940">
        <v>0</v>
      </c>
      <c r="AM3940">
        <v>396.53408813476563</v>
      </c>
      <c r="AN3940">
        <v>38.77001953125</v>
      </c>
      <c r="AO3940" s="92"/>
      <c r="AP3940" s="82" t="s">
        <v>336</v>
      </c>
      <c r="AQ3940" s="82" t="s">
        <v>326</v>
      </c>
      <c r="AR3940" s="82"/>
      <c r="AS3940">
        <v>0</v>
      </c>
      <c r="AT3940">
        <v>0</v>
      </c>
      <c r="AU3940">
        <v>2037</v>
      </c>
      <c r="AY3940">
        <v>0</v>
      </c>
      <c r="AZ3940">
        <v>0</v>
      </c>
      <c r="BA3940" s="82" t="s">
        <v>398</v>
      </c>
      <c r="BB3940">
        <v>16358</v>
      </c>
      <c r="BC3940">
        <v>10227.853515625</v>
      </c>
      <c r="BD3940" s="92"/>
      <c r="BE3940" s="92"/>
      <c r="BF3940">
        <v>10227.853515625</v>
      </c>
      <c r="BG3940">
        <v>0</v>
      </c>
      <c r="BH3940">
        <v>0</v>
      </c>
      <c r="BI3940" s="92"/>
      <c r="BJ3940" s="92"/>
      <c r="BK3940" s="92"/>
      <c r="BL3940">
        <v>0</v>
      </c>
    </row>
    <row r="3941" spans="1:64" x14ac:dyDescent="0.25">
      <c r="A3941" s="82" t="s">
        <v>297</v>
      </c>
      <c r="B3941" s="82" t="s">
        <v>397</v>
      </c>
      <c r="C3941" s="82" t="s">
        <v>111</v>
      </c>
      <c r="D3941" s="82" t="s">
        <v>309</v>
      </c>
      <c r="E3941" s="82" t="s">
        <v>310</v>
      </c>
      <c r="F3941" s="82" t="s">
        <v>335</v>
      </c>
      <c r="G3941" s="82" t="s">
        <v>335</v>
      </c>
      <c r="H3941">
        <v>1.1675631999969482</v>
      </c>
      <c r="I3941">
        <v>10227.853515625</v>
      </c>
      <c r="J3941">
        <v>1.1675631999969482</v>
      </c>
      <c r="K3941" s="92"/>
      <c r="L3941">
        <v>0</v>
      </c>
      <c r="M3941" s="92"/>
      <c r="N3941" s="92"/>
      <c r="O3941" s="92"/>
      <c r="P3941">
        <v>0</v>
      </c>
      <c r="Q3941" s="92"/>
      <c r="R3941" s="92"/>
      <c r="S3941">
        <v>-1</v>
      </c>
      <c r="T3941">
        <v>0</v>
      </c>
      <c r="U3941" s="82" t="s">
        <v>328</v>
      </c>
      <c r="V3941" s="92"/>
      <c r="W3941">
        <v>10227.853515625</v>
      </c>
      <c r="X3941" s="92"/>
      <c r="Y3941">
        <v>0</v>
      </c>
      <c r="Z3941">
        <v>396.53408813476563</v>
      </c>
      <c r="AA3941">
        <v>396.53408813476563</v>
      </c>
      <c r="AB3941">
        <v>0</v>
      </c>
      <c r="AC3941">
        <v>-1</v>
      </c>
      <c r="AD3941">
        <v>0</v>
      </c>
      <c r="AE3941">
        <v>0</v>
      </c>
      <c r="AF3941">
        <v>0</v>
      </c>
      <c r="AG3941">
        <v>365</v>
      </c>
      <c r="AH3941">
        <v>8760</v>
      </c>
      <c r="AI3941">
        <v>1.1415524932090193E-4</v>
      </c>
      <c r="AJ3941">
        <v>38.77001953125</v>
      </c>
      <c r="AK3941">
        <v>0</v>
      </c>
      <c r="AL3941">
        <v>0</v>
      </c>
      <c r="AM3941">
        <v>396.53408813476563</v>
      </c>
      <c r="AN3941">
        <v>38.77001953125</v>
      </c>
      <c r="AO3941" s="92"/>
      <c r="AP3941" s="82" t="s">
        <v>336</v>
      </c>
      <c r="AQ3941" s="82" t="s">
        <v>326</v>
      </c>
      <c r="AR3941" s="82"/>
      <c r="AS3941">
        <v>0</v>
      </c>
      <c r="AT3941">
        <v>0</v>
      </c>
      <c r="AU3941">
        <v>2037</v>
      </c>
      <c r="AY3941">
        <v>0</v>
      </c>
      <c r="AZ3941">
        <v>0</v>
      </c>
      <c r="BA3941" s="82" t="s">
        <v>398</v>
      </c>
      <c r="BB3941">
        <v>16359</v>
      </c>
      <c r="BC3941">
        <v>10227.853515625</v>
      </c>
      <c r="BD3941" s="92"/>
      <c r="BE3941" s="92"/>
      <c r="BF3941">
        <v>10227.853515625</v>
      </c>
      <c r="BG3941">
        <v>0</v>
      </c>
      <c r="BH3941">
        <v>0</v>
      </c>
      <c r="BI3941" s="92"/>
      <c r="BJ3941" s="92"/>
      <c r="BK3941" s="92"/>
      <c r="BL3941">
        <v>0</v>
      </c>
    </row>
    <row r="3942" spans="1:64" x14ac:dyDescent="0.25">
      <c r="A3942" s="82" t="s">
        <v>297</v>
      </c>
      <c r="B3942" s="82" t="s">
        <v>397</v>
      </c>
      <c r="C3942" s="82" t="s">
        <v>111</v>
      </c>
      <c r="D3942" s="82" t="s">
        <v>313</v>
      </c>
      <c r="E3942" s="82" t="s">
        <v>314</v>
      </c>
      <c r="F3942" s="82" t="s">
        <v>335</v>
      </c>
      <c r="G3942" s="82" t="s">
        <v>335</v>
      </c>
      <c r="H3942">
        <v>1.1675631999969482</v>
      </c>
      <c r="I3942">
        <v>10227.853515625</v>
      </c>
      <c r="J3942">
        <v>1.1675631999969482</v>
      </c>
      <c r="K3942" s="92"/>
      <c r="L3942">
        <v>0</v>
      </c>
      <c r="M3942" s="92"/>
      <c r="N3942" s="92"/>
      <c r="O3942" s="92"/>
      <c r="P3942">
        <v>0</v>
      </c>
      <c r="Q3942" s="92"/>
      <c r="R3942" s="92"/>
      <c r="S3942">
        <v>-1</v>
      </c>
      <c r="T3942">
        <v>0</v>
      </c>
      <c r="U3942" s="82" t="s">
        <v>328</v>
      </c>
      <c r="V3942" s="92"/>
      <c r="W3942">
        <v>10227.853515625</v>
      </c>
      <c r="X3942" s="92"/>
      <c r="Y3942">
        <v>0</v>
      </c>
      <c r="Z3942">
        <v>396.53408813476563</v>
      </c>
      <c r="AA3942">
        <v>396.53408813476563</v>
      </c>
      <c r="AB3942">
        <v>0</v>
      </c>
      <c r="AC3942">
        <v>-1</v>
      </c>
      <c r="AD3942">
        <v>0</v>
      </c>
      <c r="AE3942">
        <v>0</v>
      </c>
      <c r="AF3942">
        <v>0</v>
      </c>
      <c r="AG3942">
        <v>365</v>
      </c>
      <c r="AH3942">
        <v>8760</v>
      </c>
      <c r="AI3942">
        <v>1.1415524932090193E-4</v>
      </c>
      <c r="AJ3942">
        <v>38.77001953125</v>
      </c>
      <c r="AK3942">
        <v>0</v>
      </c>
      <c r="AL3942">
        <v>0</v>
      </c>
      <c r="AM3942">
        <v>396.53408813476563</v>
      </c>
      <c r="AN3942">
        <v>38.77001953125</v>
      </c>
      <c r="AO3942" s="92"/>
      <c r="AP3942" s="82" t="s">
        <v>336</v>
      </c>
      <c r="AQ3942" s="82" t="s">
        <v>326</v>
      </c>
      <c r="AR3942" s="82"/>
      <c r="AS3942">
        <v>0</v>
      </c>
      <c r="AT3942">
        <v>0</v>
      </c>
      <c r="AU3942">
        <v>2037</v>
      </c>
      <c r="AY3942">
        <v>0</v>
      </c>
      <c r="AZ3942">
        <v>0</v>
      </c>
      <c r="BA3942" s="82" t="s">
        <v>398</v>
      </c>
      <c r="BB3942">
        <v>16360</v>
      </c>
      <c r="BC3942">
        <v>10227.853515625</v>
      </c>
      <c r="BD3942" s="92"/>
      <c r="BE3942" s="92"/>
      <c r="BF3942">
        <v>10227.853515625</v>
      </c>
      <c r="BG3942">
        <v>0</v>
      </c>
      <c r="BH3942">
        <v>0</v>
      </c>
      <c r="BI3942" s="92"/>
      <c r="BJ3942" s="92"/>
      <c r="BK3942" s="92"/>
      <c r="BL3942">
        <v>0</v>
      </c>
    </row>
    <row r="3943" spans="1:64" x14ac:dyDescent="0.25">
      <c r="A3943" s="82" t="s">
        <v>297</v>
      </c>
      <c r="B3943" s="82" t="s">
        <v>397</v>
      </c>
      <c r="C3943" s="82" t="s">
        <v>111</v>
      </c>
      <c r="D3943" s="82" t="s">
        <v>307</v>
      </c>
      <c r="E3943" s="82" t="s">
        <v>60</v>
      </c>
      <c r="F3943" s="82" t="s">
        <v>337</v>
      </c>
      <c r="G3943" s="82" t="s">
        <v>337</v>
      </c>
      <c r="H3943">
        <v>0.41924178600311279</v>
      </c>
      <c r="I3943">
        <v>3672.55810546875</v>
      </c>
      <c r="J3943">
        <v>0.41924178600311279</v>
      </c>
      <c r="K3943" s="92"/>
      <c r="L3943">
        <v>0</v>
      </c>
      <c r="M3943" s="92"/>
      <c r="N3943" s="92"/>
      <c r="O3943" s="92"/>
      <c r="P3943">
        <v>0</v>
      </c>
      <c r="Q3943" s="92"/>
      <c r="R3943" s="92"/>
      <c r="S3943">
        <v>-1</v>
      </c>
      <c r="T3943">
        <v>0</v>
      </c>
      <c r="U3943" s="82" t="s">
        <v>328</v>
      </c>
      <c r="V3943" s="92"/>
      <c r="W3943">
        <v>3672.55810546875</v>
      </c>
      <c r="X3943" s="92"/>
      <c r="Y3943">
        <v>0</v>
      </c>
      <c r="Z3943">
        <v>146.1749267578125</v>
      </c>
      <c r="AA3943">
        <v>146.1749267578125</v>
      </c>
      <c r="AB3943">
        <v>0</v>
      </c>
      <c r="AC3943">
        <v>-1</v>
      </c>
      <c r="AD3943">
        <v>0</v>
      </c>
      <c r="AE3943">
        <v>0</v>
      </c>
      <c r="AF3943">
        <v>0</v>
      </c>
      <c r="AG3943">
        <v>365</v>
      </c>
      <c r="AH3943">
        <v>8760</v>
      </c>
      <c r="AI3943">
        <v>1.1415524932090193E-4</v>
      </c>
      <c r="AJ3943">
        <v>39.80194091796875</v>
      </c>
      <c r="AK3943">
        <v>0</v>
      </c>
      <c r="AL3943">
        <v>0</v>
      </c>
      <c r="AM3943">
        <v>146.1749267578125</v>
      </c>
      <c r="AN3943">
        <v>39.80194091796875</v>
      </c>
      <c r="AO3943" s="92"/>
      <c r="AP3943" s="82" t="s">
        <v>336</v>
      </c>
      <c r="AQ3943" s="82" t="s">
        <v>326</v>
      </c>
      <c r="AR3943" s="82"/>
      <c r="AS3943">
        <v>0</v>
      </c>
      <c r="AT3943">
        <v>0</v>
      </c>
      <c r="AU3943">
        <v>2037</v>
      </c>
      <c r="AY3943">
        <v>0</v>
      </c>
      <c r="AZ3943">
        <v>0</v>
      </c>
      <c r="BA3943" s="82" t="s">
        <v>398</v>
      </c>
      <c r="BB3943">
        <v>16361</v>
      </c>
      <c r="BC3943">
        <v>3672.55810546875</v>
      </c>
      <c r="BD3943" s="92"/>
      <c r="BE3943" s="92"/>
      <c r="BF3943">
        <v>3672.55810546875</v>
      </c>
      <c r="BG3943">
        <v>0</v>
      </c>
      <c r="BH3943">
        <v>0</v>
      </c>
      <c r="BI3943" s="92"/>
      <c r="BJ3943" s="92"/>
      <c r="BK3943" s="92"/>
      <c r="BL3943">
        <v>0</v>
      </c>
    </row>
    <row r="3944" spans="1:64" x14ac:dyDescent="0.25">
      <c r="A3944" s="82" t="s">
        <v>297</v>
      </c>
      <c r="B3944" s="82" t="s">
        <v>397</v>
      </c>
      <c r="C3944" s="82" t="s">
        <v>111</v>
      </c>
      <c r="D3944" s="82" t="s">
        <v>308</v>
      </c>
      <c r="E3944" s="82" t="s">
        <v>61</v>
      </c>
      <c r="F3944" s="82" t="s">
        <v>337</v>
      </c>
      <c r="G3944" s="82" t="s">
        <v>337</v>
      </c>
      <c r="H3944">
        <v>0.41924178600311279</v>
      </c>
      <c r="I3944">
        <v>3672.55810546875</v>
      </c>
      <c r="J3944">
        <v>0.41924178600311279</v>
      </c>
      <c r="K3944" s="92"/>
      <c r="L3944">
        <v>0</v>
      </c>
      <c r="M3944" s="92"/>
      <c r="N3944" s="92"/>
      <c r="O3944" s="92"/>
      <c r="P3944">
        <v>0</v>
      </c>
      <c r="Q3944" s="92"/>
      <c r="R3944" s="92"/>
      <c r="S3944">
        <v>-1</v>
      </c>
      <c r="T3944">
        <v>0</v>
      </c>
      <c r="U3944" s="82" t="s">
        <v>328</v>
      </c>
      <c r="V3944" s="92"/>
      <c r="W3944">
        <v>3672.55810546875</v>
      </c>
      <c r="X3944" s="92"/>
      <c r="Y3944">
        <v>0</v>
      </c>
      <c r="Z3944">
        <v>146.1749267578125</v>
      </c>
      <c r="AA3944">
        <v>146.1749267578125</v>
      </c>
      <c r="AB3944">
        <v>0</v>
      </c>
      <c r="AC3944">
        <v>-1</v>
      </c>
      <c r="AD3944">
        <v>0</v>
      </c>
      <c r="AE3944">
        <v>0</v>
      </c>
      <c r="AF3944">
        <v>0</v>
      </c>
      <c r="AG3944">
        <v>365</v>
      </c>
      <c r="AH3944">
        <v>8760</v>
      </c>
      <c r="AI3944">
        <v>1.1415524932090193E-4</v>
      </c>
      <c r="AJ3944">
        <v>39.80194091796875</v>
      </c>
      <c r="AK3944">
        <v>0</v>
      </c>
      <c r="AL3944">
        <v>0</v>
      </c>
      <c r="AM3944">
        <v>146.1749267578125</v>
      </c>
      <c r="AN3944">
        <v>39.80194091796875</v>
      </c>
      <c r="AO3944" s="92"/>
      <c r="AP3944" s="82" t="s">
        <v>336</v>
      </c>
      <c r="AQ3944" s="82" t="s">
        <v>326</v>
      </c>
      <c r="AR3944" s="82"/>
      <c r="AS3944">
        <v>0</v>
      </c>
      <c r="AT3944">
        <v>0</v>
      </c>
      <c r="AU3944">
        <v>2037</v>
      </c>
      <c r="AY3944">
        <v>0</v>
      </c>
      <c r="AZ3944">
        <v>0</v>
      </c>
      <c r="BA3944" s="82" t="s">
        <v>398</v>
      </c>
      <c r="BB3944">
        <v>16362</v>
      </c>
      <c r="BC3944">
        <v>3672.55810546875</v>
      </c>
      <c r="BD3944" s="92"/>
      <c r="BE3944" s="92"/>
      <c r="BF3944">
        <v>3672.55810546875</v>
      </c>
      <c r="BG3944">
        <v>0</v>
      </c>
      <c r="BH3944">
        <v>0</v>
      </c>
      <c r="BI3944" s="92"/>
      <c r="BJ3944" s="92"/>
      <c r="BK3944" s="92"/>
      <c r="BL3944">
        <v>0</v>
      </c>
    </row>
    <row r="3945" spans="1:64" x14ac:dyDescent="0.25">
      <c r="A3945" s="82" t="s">
        <v>297</v>
      </c>
      <c r="B3945" s="82" t="s">
        <v>397</v>
      </c>
      <c r="C3945" s="82" t="s">
        <v>111</v>
      </c>
      <c r="D3945" s="82" t="s">
        <v>313</v>
      </c>
      <c r="E3945" s="82" t="s">
        <v>314</v>
      </c>
      <c r="F3945" s="82" t="s">
        <v>337</v>
      </c>
      <c r="G3945" s="82" t="s">
        <v>337</v>
      </c>
      <c r="H3945">
        <v>0.41924178600311279</v>
      </c>
      <c r="I3945">
        <v>3672.55810546875</v>
      </c>
      <c r="J3945">
        <v>0.41924178600311279</v>
      </c>
      <c r="K3945" s="92"/>
      <c r="L3945">
        <v>0</v>
      </c>
      <c r="M3945" s="92"/>
      <c r="N3945" s="92"/>
      <c r="O3945" s="92"/>
      <c r="P3945">
        <v>0</v>
      </c>
      <c r="Q3945" s="92"/>
      <c r="R3945" s="92"/>
      <c r="S3945">
        <v>-1</v>
      </c>
      <c r="T3945">
        <v>0</v>
      </c>
      <c r="U3945" s="82" t="s">
        <v>328</v>
      </c>
      <c r="V3945" s="92"/>
      <c r="W3945">
        <v>3672.55810546875</v>
      </c>
      <c r="X3945" s="92"/>
      <c r="Y3945">
        <v>0</v>
      </c>
      <c r="Z3945">
        <v>146.1749267578125</v>
      </c>
      <c r="AA3945">
        <v>146.1749267578125</v>
      </c>
      <c r="AB3945">
        <v>0</v>
      </c>
      <c r="AC3945">
        <v>-1</v>
      </c>
      <c r="AD3945">
        <v>0</v>
      </c>
      <c r="AE3945">
        <v>0</v>
      </c>
      <c r="AF3945">
        <v>0</v>
      </c>
      <c r="AG3945">
        <v>365</v>
      </c>
      <c r="AH3945">
        <v>8760</v>
      </c>
      <c r="AI3945">
        <v>1.1415524932090193E-4</v>
      </c>
      <c r="AJ3945">
        <v>39.80194091796875</v>
      </c>
      <c r="AK3945">
        <v>0</v>
      </c>
      <c r="AL3945">
        <v>0</v>
      </c>
      <c r="AM3945">
        <v>146.1749267578125</v>
      </c>
      <c r="AN3945">
        <v>39.80194091796875</v>
      </c>
      <c r="AO3945" s="92"/>
      <c r="AP3945" s="82" t="s">
        <v>336</v>
      </c>
      <c r="AQ3945" s="82" t="s">
        <v>326</v>
      </c>
      <c r="AR3945" s="82"/>
      <c r="AS3945">
        <v>0</v>
      </c>
      <c r="AT3945">
        <v>0</v>
      </c>
      <c r="AU3945">
        <v>2037</v>
      </c>
      <c r="AY3945">
        <v>0</v>
      </c>
      <c r="AZ3945">
        <v>0</v>
      </c>
      <c r="BA3945" s="82" t="s">
        <v>398</v>
      </c>
      <c r="BB3945">
        <v>16363</v>
      </c>
      <c r="BC3945">
        <v>3672.55810546875</v>
      </c>
      <c r="BD3945" s="92"/>
      <c r="BE3945" s="92"/>
      <c r="BF3945">
        <v>3672.55810546875</v>
      </c>
      <c r="BG3945">
        <v>0</v>
      </c>
      <c r="BH3945">
        <v>0</v>
      </c>
      <c r="BI3945" s="92"/>
      <c r="BJ3945" s="92"/>
      <c r="BK3945" s="92"/>
      <c r="BL3945">
        <v>0</v>
      </c>
    </row>
    <row r="3946" spans="1:64" x14ac:dyDescent="0.25">
      <c r="A3946" s="82" t="s">
        <v>297</v>
      </c>
      <c r="B3946" s="82" t="s">
        <v>397</v>
      </c>
      <c r="C3946" s="82" t="s">
        <v>111</v>
      </c>
      <c r="D3946" s="82" t="s">
        <v>303</v>
      </c>
      <c r="E3946" s="82" t="s">
        <v>304</v>
      </c>
      <c r="F3946" s="82" t="s">
        <v>338</v>
      </c>
      <c r="G3946" s="82" t="s">
        <v>338</v>
      </c>
      <c r="H3946">
        <v>0</v>
      </c>
      <c r="I3946">
        <v>0</v>
      </c>
      <c r="J3946">
        <v>0</v>
      </c>
      <c r="K3946" s="92"/>
      <c r="L3946">
        <v>0</v>
      </c>
      <c r="M3946" s="92"/>
      <c r="N3946" s="92"/>
      <c r="O3946" s="92"/>
      <c r="P3946">
        <v>0</v>
      </c>
      <c r="Q3946" s="92"/>
      <c r="R3946" s="92"/>
      <c r="S3946">
        <v>-1</v>
      </c>
      <c r="T3946">
        <v>0</v>
      </c>
      <c r="U3946" s="82" t="s">
        <v>328</v>
      </c>
      <c r="V3946" s="92"/>
      <c r="W3946">
        <v>0</v>
      </c>
      <c r="X3946" s="92"/>
      <c r="Y3946">
        <v>0</v>
      </c>
      <c r="Z3946">
        <v>0</v>
      </c>
      <c r="AA3946">
        <v>0</v>
      </c>
      <c r="AB3946">
        <v>0</v>
      </c>
      <c r="AC3946">
        <v>-1</v>
      </c>
      <c r="AD3946">
        <v>0</v>
      </c>
      <c r="AE3946">
        <v>0</v>
      </c>
      <c r="AF3946">
        <v>0</v>
      </c>
      <c r="AG3946">
        <v>0</v>
      </c>
      <c r="AH3946">
        <v>0</v>
      </c>
      <c r="AK3946">
        <v>0</v>
      </c>
      <c r="AM3946">
        <v>0</v>
      </c>
      <c r="AO3946" s="92"/>
      <c r="AP3946" s="82" t="s">
        <v>336</v>
      </c>
      <c r="AQ3946" s="82" t="s">
        <v>326</v>
      </c>
      <c r="AR3946" s="82"/>
      <c r="AS3946">
        <v>0</v>
      </c>
      <c r="AT3946">
        <v>0</v>
      </c>
      <c r="AU3946">
        <v>2037</v>
      </c>
      <c r="AY3946">
        <v>0</v>
      </c>
      <c r="AZ3946">
        <v>0</v>
      </c>
      <c r="BA3946" s="82" t="s">
        <v>398</v>
      </c>
      <c r="BB3946">
        <v>16364</v>
      </c>
      <c r="BC3946">
        <v>0</v>
      </c>
      <c r="BD3946" s="92"/>
      <c r="BE3946" s="92"/>
      <c r="BF3946">
        <v>0</v>
      </c>
      <c r="BG3946">
        <v>0</v>
      </c>
      <c r="BH3946">
        <v>0</v>
      </c>
      <c r="BI3946" s="92"/>
      <c r="BJ3946" s="92"/>
      <c r="BK3946" s="92"/>
      <c r="BL3946">
        <v>0</v>
      </c>
    </row>
    <row r="3947" spans="1:64" x14ac:dyDescent="0.25">
      <c r="A3947" s="82" t="s">
        <v>297</v>
      </c>
      <c r="B3947" s="82" t="s">
        <v>397</v>
      </c>
      <c r="C3947" s="82" t="s">
        <v>111</v>
      </c>
      <c r="D3947" s="82" t="s">
        <v>307</v>
      </c>
      <c r="E3947" s="82" t="s">
        <v>60</v>
      </c>
      <c r="F3947" s="82" t="s">
        <v>338</v>
      </c>
      <c r="G3947" s="82" t="s">
        <v>338</v>
      </c>
      <c r="H3947">
        <v>0</v>
      </c>
      <c r="I3947">
        <v>0</v>
      </c>
      <c r="J3947">
        <v>0</v>
      </c>
      <c r="K3947" s="92"/>
      <c r="L3947">
        <v>0</v>
      </c>
      <c r="M3947" s="92"/>
      <c r="N3947" s="92"/>
      <c r="O3947" s="92"/>
      <c r="P3947">
        <v>0</v>
      </c>
      <c r="Q3947" s="92"/>
      <c r="R3947" s="92"/>
      <c r="S3947">
        <v>-1</v>
      </c>
      <c r="T3947">
        <v>0</v>
      </c>
      <c r="U3947" s="82" t="s">
        <v>328</v>
      </c>
      <c r="V3947" s="92"/>
      <c r="W3947">
        <v>0</v>
      </c>
      <c r="X3947" s="92"/>
      <c r="Y3947">
        <v>0</v>
      </c>
      <c r="Z3947">
        <v>0</v>
      </c>
      <c r="AA3947">
        <v>0</v>
      </c>
      <c r="AB3947">
        <v>0</v>
      </c>
      <c r="AC3947">
        <v>-1</v>
      </c>
      <c r="AD3947">
        <v>0</v>
      </c>
      <c r="AE3947">
        <v>0</v>
      </c>
      <c r="AF3947">
        <v>0</v>
      </c>
      <c r="AG3947">
        <v>0</v>
      </c>
      <c r="AH3947">
        <v>0</v>
      </c>
      <c r="AK3947">
        <v>0</v>
      </c>
      <c r="AM3947">
        <v>0</v>
      </c>
      <c r="AO3947" s="92"/>
      <c r="AP3947" s="82" t="s">
        <v>336</v>
      </c>
      <c r="AQ3947" s="82" t="s">
        <v>326</v>
      </c>
      <c r="AR3947" s="82"/>
      <c r="AS3947">
        <v>0</v>
      </c>
      <c r="AT3947">
        <v>0</v>
      </c>
      <c r="AU3947">
        <v>2037</v>
      </c>
      <c r="AY3947">
        <v>0</v>
      </c>
      <c r="AZ3947">
        <v>0</v>
      </c>
      <c r="BA3947" s="82" t="s">
        <v>398</v>
      </c>
      <c r="BB3947">
        <v>16365</v>
      </c>
      <c r="BC3947">
        <v>0</v>
      </c>
      <c r="BD3947" s="92"/>
      <c r="BE3947" s="92"/>
      <c r="BF3947">
        <v>0</v>
      </c>
      <c r="BG3947">
        <v>0</v>
      </c>
      <c r="BH3947">
        <v>0</v>
      </c>
      <c r="BI3947" s="92"/>
      <c r="BJ3947" s="92"/>
      <c r="BK3947" s="92"/>
      <c r="BL3947">
        <v>0</v>
      </c>
    </row>
    <row r="3948" spans="1:64" x14ac:dyDescent="0.25">
      <c r="A3948" s="82" t="s">
        <v>297</v>
      </c>
      <c r="B3948" s="82" t="s">
        <v>397</v>
      </c>
      <c r="C3948" s="82" t="s">
        <v>111</v>
      </c>
      <c r="D3948" s="82" t="s">
        <v>308</v>
      </c>
      <c r="E3948" s="82" t="s">
        <v>61</v>
      </c>
      <c r="F3948" s="82" t="s">
        <v>338</v>
      </c>
      <c r="G3948" s="82" t="s">
        <v>338</v>
      </c>
      <c r="H3948">
        <v>0</v>
      </c>
      <c r="I3948">
        <v>0</v>
      </c>
      <c r="J3948">
        <v>0</v>
      </c>
      <c r="K3948" s="92"/>
      <c r="L3948">
        <v>0</v>
      </c>
      <c r="M3948" s="92"/>
      <c r="N3948" s="92"/>
      <c r="O3948" s="92"/>
      <c r="P3948">
        <v>0</v>
      </c>
      <c r="Q3948" s="92"/>
      <c r="R3948" s="92"/>
      <c r="S3948">
        <v>-1</v>
      </c>
      <c r="T3948">
        <v>0</v>
      </c>
      <c r="U3948" s="82" t="s">
        <v>328</v>
      </c>
      <c r="V3948" s="92"/>
      <c r="W3948">
        <v>0</v>
      </c>
      <c r="X3948" s="92"/>
      <c r="Y3948">
        <v>0</v>
      </c>
      <c r="Z3948">
        <v>0</v>
      </c>
      <c r="AA3948">
        <v>0</v>
      </c>
      <c r="AB3948">
        <v>0</v>
      </c>
      <c r="AC3948">
        <v>-1</v>
      </c>
      <c r="AD3948">
        <v>0</v>
      </c>
      <c r="AE3948">
        <v>0</v>
      </c>
      <c r="AF3948">
        <v>0</v>
      </c>
      <c r="AG3948">
        <v>0</v>
      </c>
      <c r="AH3948">
        <v>0</v>
      </c>
      <c r="AK3948">
        <v>0</v>
      </c>
      <c r="AM3948">
        <v>0</v>
      </c>
      <c r="AO3948" s="92"/>
      <c r="AP3948" s="82" t="s">
        <v>336</v>
      </c>
      <c r="AQ3948" s="82" t="s">
        <v>326</v>
      </c>
      <c r="AR3948" s="82"/>
      <c r="AS3948">
        <v>0</v>
      </c>
      <c r="AT3948">
        <v>0</v>
      </c>
      <c r="AU3948">
        <v>2037</v>
      </c>
      <c r="AY3948">
        <v>0</v>
      </c>
      <c r="AZ3948">
        <v>0</v>
      </c>
      <c r="BA3948" s="82" t="s">
        <v>398</v>
      </c>
      <c r="BB3948">
        <v>16366</v>
      </c>
      <c r="BC3948">
        <v>0</v>
      </c>
      <c r="BD3948" s="92"/>
      <c r="BE3948" s="92"/>
      <c r="BF3948">
        <v>0</v>
      </c>
      <c r="BG3948">
        <v>0</v>
      </c>
      <c r="BH3948">
        <v>0</v>
      </c>
      <c r="BI3948" s="92"/>
      <c r="BJ3948" s="92"/>
      <c r="BK3948" s="92"/>
      <c r="BL3948">
        <v>0</v>
      </c>
    </row>
    <row r="3949" spans="1:64" x14ac:dyDescent="0.25">
      <c r="A3949" s="82" t="s">
        <v>297</v>
      </c>
      <c r="B3949" s="82" t="s">
        <v>397</v>
      </c>
      <c r="C3949" s="82" t="s">
        <v>111</v>
      </c>
      <c r="D3949" s="82" t="s">
        <v>311</v>
      </c>
      <c r="E3949" s="82" t="s">
        <v>312</v>
      </c>
      <c r="F3949" s="82" t="s">
        <v>338</v>
      </c>
      <c r="G3949" s="82" t="s">
        <v>338</v>
      </c>
      <c r="H3949">
        <v>0</v>
      </c>
      <c r="I3949">
        <v>0</v>
      </c>
      <c r="J3949">
        <v>0</v>
      </c>
      <c r="K3949" s="92"/>
      <c r="L3949">
        <v>0</v>
      </c>
      <c r="M3949" s="92"/>
      <c r="N3949" s="92"/>
      <c r="O3949" s="92"/>
      <c r="P3949">
        <v>0</v>
      </c>
      <c r="Q3949" s="92"/>
      <c r="R3949" s="92"/>
      <c r="S3949">
        <v>-1</v>
      </c>
      <c r="T3949">
        <v>0</v>
      </c>
      <c r="U3949" s="82" t="s">
        <v>328</v>
      </c>
      <c r="V3949" s="92"/>
      <c r="W3949">
        <v>0</v>
      </c>
      <c r="X3949" s="92"/>
      <c r="Y3949">
        <v>0</v>
      </c>
      <c r="Z3949">
        <v>0</v>
      </c>
      <c r="AA3949">
        <v>0</v>
      </c>
      <c r="AB3949">
        <v>0</v>
      </c>
      <c r="AC3949">
        <v>-1</v>
      </c>
      <c r="AD3949">
        <v>0</v>
      </c>
      <c r="AE3949">
        <v>0</v>
      </c>
      <c r="AF3949">
        <v>0</v>
      </c>
      <c r="AG3949">
        <v>0</v>
      </c>
      <c r="AH3949">
        <v>0</v>
      </c>
      <c r="AK3949">
        <v>0</v>
      </c>
      <c r="AM3949">
        <v>0</v>
      </c>
      <c r="AO3949" s="92"/>
      <c r="AP3949" s="82" t="s">
        <v>336</v>
      </c>
      <c r="AQ3949" s="82" t="s">
        <v>326</v>
      </c>
      <c r="AR3949" s="82"/>
      <c r="AS3949">
        <v>0</v>
      </c>
      <c r="AT3949">
        <v>0</v>
      </c>
      <c r="AU3949">
        <v>2037</v>
      </c>
      <c r="AY3949">
        <v>0</v>
      </c>
      <c r="AZ3949">
        <v>0</v>
      </c>
      <c r="BA3949" s="82" t="s">
        <v>398</v>
      </c>
      <c r="BB3949">
        <v>16367</v>
      </c>
      <c r="BC3949">
        <v>0</v>
      </c>
      <c r="BD3949" s="92"/>
      <c r="BE3949" s="92"/>
      <c r="BF3949">
        <v>0</v>
      </c>
      <c r="BG3949">
        <v>0</v>
      </c>
      <c r="BH3949">
        <v>0</v>
      </c>
      <c r="BI3949" s="92"/>
      <c r="BJ3949" s="92"/>
      <c r="BK3949" s="92"/>
      <c r="BL3949">
        <v>0</v>
      </c>
    </row>
    <row r="3950" spans="1:64" x14ac:dyDescent="0.25">
      <c r="A3950" s="82" t="s">
        <v>297</v>
      </c>
      <c r="B3950" s="82" t="s">
        <v>397</v>
      </c>
      <c r="C3950" s="82" t="s">
        <v>111</v>
      </c>
      <c r="D3950" s="82" t="s">
        <v>313</v>
      </c>
      <c r="E3950" s="82" t="s">
        <v>314</v>
      </c>
      <c r="F3950" s="82" t="s">
        <v>338</v>
      </c>
      <c r="G3950" s="82" t="s">
        <v>338</v>
      </c>
      <c r="H3950">
        <v>0</v>
      </c>
      <c r="I3950">
        <v>0</v>
      </c>
      <c r="J3950">
        <v>0</v>
      </c>
      <c r="K3950" s="92"/>
      <c r="L3950">
        <v>0</v>
      </c>
      <c r="M3950" s="92"/>
      <c r="N3950" s="92"/>
      <c r="O3950" s="92"/>
      <c r="P3950">
        <v>0</v>
      </c>
      <c r="Q3950" s="92"/>
      <c r="R3950" s="92"/>
      <c r="S3950">
        <v>-1</v>
      </c>
      <c r="T3950">
        <v>0</v>
      </c>
      <c r="U3950" s="82" t="s">
        <v>328</v>
      </c>
      <c r="V3950" s="92"/>
      <c r="W3950">
        <v>0</v>
      </c>
      <c r="X3950" s="92"/>
      <c r="Y3950">
        <v>0</v>
      </c>
      <c r="Z3950">
        <v>0</v>
      </c>
      <c r="AA3950">
        <v>0</v>
      </c>
      <c r="AB3950">
        <v>0</v>
      </c>
      <c r="AC3950">
        <v>-1</v>
      </c>
      <c r="AD3950">
        <v>0</v>
      </c>
      <c r="AE3950">
        <v>0</v>
      </c>
      <c r="AF3950">
        <v>0</v>
      </c>
      <c r="AG3950">
        <v>0</v>
      </c>
      <c r="AH3950">
        <v>0</v>
      </c>
      <c r="AK3950">
        <v>0</v>
      </c>
      <c r="AM3950">
        <v>0</v>
      </c>
      <c r="AO3950" s="92"/>
      <c r="AP3950" s="82" t="s">
        <v>336</v>
      </c>
      <c r="AQ3950" s="82" t="s">
        <v>326</v>
      </c>
      <c r="AR3950" s="82"/>
      <c r="AS3950">
        <v>0</v>
      </c>
      <c r="AT3950">
        <v>0</v>
      </c>
      <c r="AU3950">
        <v>2037</v>
      </c>
      <c r="AY3950">
        <v>0</v>
      </c>
      <c r="AZ3950">
        <v>0</v>
      </c>
      <c r="BA3950" s="82" t="s">
        <v>398</v>
      </c>
      <c r="BB3950">
        <v>16368</v>
      </c>
      <c r="BC3950">
        <v>0</v>
      </c>
      <c r="BD3950" s="92"/>
      <c r="BE3950" s="92"/>
      <c r="BF3950">
        <v>0</v>
      </c>
      <c r="BG3950">
        <v>0</v>
      </c>
      <c r="BH3950">
        <v>0</v>
      </c>
      <c r="BI3950" s="92"/>
      <c r="BJ3950" s="92"/>
      <c r="BK3950" s="92"/>
      <c r="BL3950">
        <v>0</v>
      </c>
    </row>
    <row r="3951" spans="1:64" x14ac:dyDescent="0.25">
      <c r="A3951" s="82" t="s">
        <v>297</v>
      </c>
      <c r="B3951" s="82" t="s">
        <v>397</v>
      </c>
      <c r="C3951" s="82" t="s">
        <v>111</v>
      </c>
      <c r="D3951" s="82" t="s">
        <v>298</v>
      </c>
      <c r="E3951" s="82" t="s">
        <v>55</v>
      </c>
      <c r="F3951" s="82" t="s">
        <v>339</v>
      </c>
      <c r="G3951" s="82" t="s">
        <v>339</v>
      </c>
      <c r="H3951">
        <v>4.2889575958251953</v>
      </c>
      <c r="I3951">
        <v>37571.26953125</v>
      </c>
      <c r="J3951">
        <v>4.2889575958251953</v>
      </c>
      <c r="K3951" s="92"/>
      <c r="L3951">
        <v>0</v>
      </c>
      <c r="M3951" s="92"/>
      <c r="N3951" s="92"/>
      <c r="O3951" s="92"/>
      <c r="P3951">
        <v>0</v>
      </c>
      <c r="Q3951" s="92"/>
      <c r="R3951" s="92"/>
      <c r="S3951">
        <v>-1</v>
      </c>
      <c r="T3951">
        <v>0</v>
      </c>
      <c r="U3951" s="82" t="s">
        <v>328</v>
      </c>
      <c r="V3951" s="92"/>
      <c r="W3951">
        <v>37571.26953125</v>
      </c>
      <c r="X3951" s="92"/>
      <c r="Y3951">
        <v>0</v>
      </c>
      <c r="Z3951">
        <v>1403.969482421875</v>
      </c>
      <c r="AA3951">
        <v>1403.969482421875</v>
      </c>
      <c r="AB3951">
        <v>0</v>
      </c>
      <c r="AC3951">
        <v>-1</v>
      </c>
      <c r="AD3951">
        <v>0</v>
      </c>
      <c r="AE3951">
        <v>0</v>
      </c>
      <c r="AF3951">
        <v>0</v>
      </c>
      <c r="AG3951">
        <v>365</v>
      </c>
      <c r="AH3951">
        <v>8760</v>
      </c>
      <c r="AI3951">
        <v>1.1415524932090193E-4</v>
      </c>
      <c r="AJ3951">
        <v>37.368167877197266</v>
      </c>
      <c r="AK3951">
        <v>0</v>
      </c>
      <c r="AL3951">
        <v>0</v>
      </c>
      <c r="AM3951">
        <v>1403.969482421875</v>
      </c>
      <c r="AN3951">
        <v>37.368167877197266</v>
      </c>
      <c r="AO3951" s="92"/>
      <c r="AP3951" s="82" t="s">
        <v>336</v>
      </c>
      <c r="AQ3951" s="82" t="s">
        <v>326</v>
      </c>
      <c r="AR3951" s="82"/>
      <c r="AS3951">
        <v>0</v>
      </c>
      <c r="AT3951">
        <v>0</v>
      </c>
      <c r="AU3951">
        <v>2037</v>
      </c>
      <c r="AY3951">
        <v>0</v>
      </c>
      <c r="AZ3951">
        <v>0</v>
      </c>
      <c r="BA3951" s="82" t="s">
        <v>398</v>
      </c>
      <c r="BB3951">
        <v>16369</v>
      </c>
      <c r="BC3951">
        <v>37571.26953125</v>
      </c>
      <c r="BD3951" s="92"/>
      <c r="BE3951" s="92"/>
      <c r="BF3951">
        <v>37571.26953125</v>
      </c>
      <c r="BG3951">
        <v>0</v>
      </c>
      <c r="BH3951">
        <v>0</v>
      </c>
      <c r="BI3951" s="92"/>
      <c r="BJ3951" s="92"/>
      <c r="BK3951" s="92"/>
      <c r="BL3951">
        <v>0</v>
      </c>
    </row>
    <row r="3952" spans="1:64" x14ac:dyDescent="0.25">
      <c r="A3952" s="82" t="s">
        <v>297</v>
      </c>
      <c r="B3952" s="82" t="s">
        <v>397</v>
      </c>
      <c r="C3952" s="82" t="s">
        <v>111</v>
      </c>
      <c r="D3952" s="82" t="s">
        <v>303</v>
      </c>
      <c r="E3952" s="82" t="s">
        <v>304</v>
      </c>
      <c r="F3952" s="82" t="s">
        <v>339</v>
      </c>
      <c r="G3952" s="82" t="s">
        <v>339</v>
      </c>
      <c r="H3952">
        <v>4.2889575958251953</v>
      </c>
      <c r="I3952">
        <v>37571.26953125</v>
      </c>
      <c r="J3952">
        <v>4.2889575958251953</v>
      </c>
      <c r="K3952" s="92"/>
      <c r="L3952">
        <v>0</v>
      </c>
      <c r="M3952" s="92"/>
      <c r="N3952" s="92"/>
      <c r="O3952" s="92"/>
      <c r="P3952">
        <v>0</v>
      </c>
      <c r="Q3952" s="92"/>
      <c r="R3952" s="92"/>
      <c r="S3952">
        <v>-1</v>
      </c>
      <c r="T3952">
        <v>0</v>
      </c>
      <c r="U3952" s="82" t="s">
        <v>328</v>
      </c>
      <c r="V3952" s="92"/>
      <c r="W3952">
        <v>37571.26953125</v>
      </c>
      <c r="X3952" s="92"/>
      <c r="Y3952">
        <v>0</v>
      </c>
      <c r="Z3952">
        <v>1403.969482421875</v>
      </c>
      <c r="AA3952">
        <v>1403.969482421875</v>
      </c>
      <c r="AB3952">
        <v>0</v>
      </c>
      <c r="AC3952">
        <v>-1</v>
      </c>
      <c r="AD3952">
        <v>0</v>
      </c>
      <c r="AE3952">
        <v>0</v>
      </c>
      <c r="AF3952">
        <v>0</v>
      </c>
      <c r="AG3952">
        <v>365</v>
      </c>
      <c r="AH3952">
        <v>8760</v>
      </c>
      <c r="AI3952">
        <v>1.1415524932090193E-4</v>
      </c>
      <c r="AJ3952">
        <v>37.368167877197266</v>
      </c>
      <c r="AK3952">
        <v>0</v>
      </c>
      <c r="AL3952">
        <v>0</v>
      </c>
      <c r="AM3952">
        <v>1403.969482421875</v>
      </c>
      <c r="AN3952">
        <v>37.368167877197266</v>
      </c>
      <c r="AO3952" s="92"/>
      <c r="AP3952" s="82" t="s">
        <v>336</v>
      </c>
      <c r="AQ3952" s="82" t="s">
        <v>326</v>
      </c>
      <c r="AR3952" s="82"/>
      <c r="AS3952">
        <v>0</v>
      </c>
      <c r="AT3952">
        <v>0</v>
      </c>
      <c r="AU3952">
        <v>2037</v>
      </c>
      <c r="AY3952">
        <v>0</v>
      </c>
      <c r="AZ3952">
        <v>0</v>
      </c>
      <c r="BA3952" s="82" t="s">
        <v>398</v>
      </c>
      <c r="BB3952">
        <v>16370</v>
      </c>
      <c r="BC3952">
        <v>37571.26953125</v>
      </c>
      <c r="BD3952" s="92"/>
      <c r="BE3952" s="92"/>
      <c r="BF3952">
        <v>37571.26953125</v>
      </c>
      <c r="BG3952">
        <v>0</v>
      </c>
      <c r="BH3952">
        <v>0</v>
      </c>
      <c r="BI3952" s="92"/>
      <c r="BJ3952" s="92"/>
      <c r="BK3952" s="92"/>
      <c r="BL3952">
        <v>0</v>
      </c>
    </row>
    <row r="3953" spans="1:64" x14ac:dyDescent="0.25">
      <c r="A3953" s="82" t="s">
        <v>297</v>
      </c>
      <c r="B3953" s="82" t="s">
        <v>397</v>
      </c>
      <c r="C3953" s="82" t="s">
        <v>111</v>
      </c>
      <c r="D3953" s="82" t="s">
        <v>305</v>
      </c>
      <c r="E3953" s="82" t="s">
        <v>58</v>
      </c>
      <c r="F3953" s="82" t="s">
        <v>339</v>
      </c>
      <c r="G3953" s="82" t="s">
        <v>339</v>
      </c>
      <c r="H3953">
        <v>4.2889575958251953</v>
      </c>
      <c r="I3953">
        <v>37571.26953125</v>
      </c>
      <c r="J3953">
        <v>4.2889575958251953</v>
      </c>
      <c r="K3953" s="92"/>
      <c r="L3953">
        <v>0</v>
      </c>
      <c r="M3953" s="92"/>
      <c r="N3953" s="92"/>
      <c r="O3953" s="92"/>
      <c r="P3953">
        <v>0</v>
      </c>
      <c r="Q3953" s="92"/>
      <c r="R3953" s="92"/>
      <c r="S3953">
        <v>-1</v>
      </c>
      <c r="T3953">
        <v>0</v>
      </c>
      <c r="U3953" s="82" t="s">
        <v>328</v>
      </c>
      <c r="V3953" s="92"/>
      <c r="W3953">
        <v>37571.26953125</v>
      </c>
      <c r="X3953" s="92"/>
      <c r="Y3953">
        <v>0</v>
      </c>
      <c r="Z3953">
        <v>1403.969482421875</v>
      </c>
      <c r="AA3953">
        <v>1403.969482421875</v>
      </c>
      <c r="AB3953">
        <v>0</v>
      </c>
      <c r="AC3953">
        <v>-1</v>
      </c>
      <c r="AD3953">
        <v>0</v>
      </c>
      <c r="AE3953">
        <v>0</v>
      </c>
      <c r="AF3953">
        <v>0</v>
      </c>
      <c r="AG3953">
        <v>365</v>
      </c>
      <c r="AH3953">
        <v>8760</v>
      </c>
      <c r="AI3953">
        <v>1.1415524932090193E-4</v>
      </c>
      <c r="AJ3953">
        <v>37.368167877197266</v>
      </c>
      <c r="AK3953">
        <v>0</v>
      </c>
      <c r="AL3953">
        <v>0</v>
      </c>
      <c r="AM3953">
        <v>1403.969482421875</v>
      </c>
      <c r="AN3953">
        <v>37.368167877197266</v>
      </c>
      <c r="AO3953" s="92"/>
      <c r="AP3953" s="82" t="s">
        <v>336</v>
      </c>
      <c r="AQ3953" s="82" t="s">
        <v>326</v>
      </c>
      <c r="AR3953" s="82"/>
      <c r="AS3953">
        <v>0</v>
      </c>
      <c r="AT3953">
        <v>0</v>
      </c>
      <c r="AU3953">
        <v>2037</v>
      </c>
      <c r="AY3953">
        <v>0</v>
      </c>
      <c r="AZ3953">
        <v>0</v>
      </c>
      <c r="BA3953" s="82" t="s">
        <v>398</v>
      </c>
      <c r="BB3953">
        <v>16371</v>
      </c>
      <c r="BC3953">
        <v>37571.26953125</v>
      </c>
      <c r="BD3953" s="92"/>
      <c r="BE3953" s="92"/>
      <c r="BF3953">
        <v>37571.26953125</v>
      </c>
      <c r="BG3953">
        <v>0</v>
      </c>
      <c r="BH3953">
        <v>0</v>
      </c>
      <c r="BI3953" s="92"/>
      <c r="BJ3953" s="92"/>
      <c r="BK3953" s="92"/>
      <c r="BL3953">
        <v>0</v>
      </c>
    </row>
    <row r="3954" spans="1:64" x14ac:dyDescent="0.25">
      <c r="A3954" s="82" t="s">
        <v>297</v>
      </c>
      <c r="B3954" s="82" t="s">
        <v>397</v>
      </c>
      <c r="C3954" s="82" t="s">
        <v>111</v>
      </c>
      <c r="D3954" s="82" t="s">
        <v>306</v>
      </c>
      <c r="E3954" s="82" t="s">
        <v>59</v>
      </c>
      <c r="F3954" s="82" t="s">
        <v>339</v>
      </c>
      <c r="G3954" s="82" t="s">
        <v>339</v>
      </c>
      <c r="H3954">
        <v>4.2889575958251953</v>
      </c>
      <c r="I3954">
        <v>37571.26953125</v>
      </c>
      <c r="J3954">
        <v>4.2889575958251953</v>
      </c>
      <c r="K3954" s="92"/>
      <c r="L3954">
        <v>0</v>
      </c>
      <c r="M3954" s="92"/>
      <c r="N3954" s="92"/>
      <c r="O3954" s="92"/>
      <c r="P3954">
        <v>0</v>
      </c>
      <c r="Q3954" s="92"/>
      <c r="R3954" s="92"/>
      <c r="S3954">
        <v>-1</v>
      </c>
      <c r="T3954">
        <v>0</v>
      </c>
      <c r="U3954" s="82" t="s">
        <v>328</v>
      </c>
      <c r="V3954" s="92"/>
      <c r="W3954">
        <v>37571.26953125</v>
      </c>
      <c r="X3954" s="92"/>
      <c r="Y3954">
        <v>0</v>
      </c>
      <c r="Z3954">
        <v>1403.969482421875</v>
      </c>
      <c r="AA3954">
        <v>1403.969482421875</v>
      </c>
      <c r="AB3954">
        <v>0</v>
      </c>
      <c r="AC3954">
        <v>-1</v>
      </c>
      <c r="AD3954">
        <v>0</v>
      </c>
      <c r="AE3954">
        <v>0</v>
      </c>
      <c r="AF3954">
        <v>0</v>
      </c>
      <c r="AG3954">
        <v>365</v>
      </c>
      <c r="AH3954">
        <v>8760</v>
      </c>
      <c r="AI3954">
        <v>1.1415524932090193E-4</v>
      </c>
      <c r="AJ3954">
        <v>37.368167877197266</v>
      </c>
      <c r="AK3954">
        <v>0</v>
      </c>
      <c r="AL3954">
        <v>0</v>
      </c>
      <c r="AM3954">
        <v>1403.969482421875</v>
      </c>
      <c r="AN3954">
        <v>37.368167877197266</v>
      </c>
      <c r="AO3954" s="92"/>
      <c r="AP3954" s="82" t="s">
        <v>336</v>
      </c>
      <c r="AQ3954" s="82" t="s">
        <v>326</v>
      </c>
      <c r="AR3954" s="82"/>
      <c r="AS3954">
        <v>0</v>
      </c>
      <c r="AT3954">
        <v>0</v>
      </c>
      <c r="AU3954">
        <v>2037</v>
      </c>
      <c r="AY3954">
        <v>0</v>
      </c>
      <c r="AZ3954">
        <v>0</v>
      </c>
      <c r="BA3954" s="82" t="s">
        <v>398</v>
      </c>
      <c r="BB3954">
        <v>16372</v>
      </c>
      <c r="BC3954">
        <v>37571.26953125</v>
      </c>
      <c r="BD3954" s="92"/>
      <c r="BE3954" s="92"/>
      <c r="BF3954">
        <v>37571.26953125</v>
      </c>
      <c r="BG3954">
        <v>0</v>
      </c>
      <c r="BH3954">
        <v>0</v>
      </c>
      <c r="BI3954" s="92"/>
      <c r="BJ3954" s="92"/>
      <c r="BK3954" s="92"/>
      <c r="BL3954">
        <v>0</v>
      </c>
    </row>
    <row r="3955" spans="1:64" x14ac:dyDescent="0.25">
      <c r="A3955" s="82" t="s">
        <v>297</v>
      </c>
      <c r="B3955" s="82" t="s">
        <v>397</v>
      </c>
      <c r="C3955" s="82" t="s">
        <v>111</v>
      </c>
      <c r="D3955" s="82" t="s">
        <v>307</v>
      </c>
      <c r="E3955" s="82" t="s">
        <v>60</v>
      </c>
      <c r="F3955" s="82" t="s">
        <v>339</v>
      </c>
      <c r="G3955" s="82" t="s">
        <v>339</v>
      </c>
      <c r="H3955">
        <v>4.2889575958251953</v>
      </c>
      <c r="I3955">
        <v>37571.26953125</v>
      </c>
      <c r="J3955">
        <v>4.2889575958251953</v>
      </c>
      <c r="K3955" s="92"/>
      <c r="L3955">
        <v>0</v>
      </c>
      <c r="M3955" s="92"/>
      <c r="N3955" s="92"/>
      <c r="O3955" s="92"/>
      <c r="P3955">
        <v>0</v>
      </c>
      <c r="Q3955" s="92"/>
      <c r="R3955" s="92"/>
      <c r="S3955">
        <v>-1</v>
      </c>
      <c r="T3955">
        <v>0</v>
      </c>
      <c r="U3955" s="82" t="s">
        <v>328</v>
      </c>
      <c r="V3955" s="92"/>
      <c r="W3955">
        <v>37571.26953125</v>
      </c>
      <c r="X3955" s="92"/>
      <c r="Y3955">
        <v>0</v>
      </c>
      <c r="Z3955">
        <v>1403.969482421875</v>
      </c>
      <c r="AA3955">
        <v>1403.969482421875</v>
      </c>
      <c r="AB3955">
        <v>0</v>
      </c>
      <c r="AC3955">
        <v>-1</v>
      </c>
      <c r="AD3955">
        <v>0</v>
      </c>
      <c r="AE3955">
        <v>0</v>
      </c>
      <c r="AF3955">
        <v>0</v>
      </c>
      <c r="AG3955">
        <v>365</v>
      </c>
      <c r="AH3955">
        <v>8760</v>
      </c>
      <c r="AI3955">
        <v>1.1415524932090193E-4</v>
      </c>
      <c r="AJ3955">
        <v>37.368167877197266</v>
      </c>
      <c r="AK3955">
        <v>0</v>
      </c>
      <c r="AL3955">
        <v>0</v>
      </c>
      <c r="AM3955">
        <v>1403.969482421875</v>
      </c>
      <c r="AN3955">
        <v>37.368167877197266</v>
      </c>
      <c r="AO3955" s="92"/>
      <c r="AP3955" s="82" t="s">
        <v>336</v>
      </c>
      <c r="AQ3955" s="82" t="s">
        <v>326</v>
      </c>
      <c r="AR3955" s="82"/>
      <c r="AS3955">
        <v>0</v>
      </c>
      <c r="AT3955">
        <v>0</v>
      </c>
      <c r="AU3955">
        <v>2037</v>
      </c>
      <c r="AY3955">
        <v>0</v>
      </c>
      <c r="AZ3955">
        <v>0</v>
      </c>
      <c r="BA3955" s="82" t="s">
        <v>398</v>
      </c>
      <c r="BB3955">
        <v>16373</v>
      </c>
      <c r="BC3955">
        <v>37571.26953125</v>
      </c>
      <c r="BD3955" s="92"/>
      <c r="BE3955" s="92"/>
      <c r="BF3955">
        <v>37571.26953125</v>
      </c>
      <c r="BG3955">
        <v>0</v>
      </c>
      <c r="BH3955">
        <v>0</v>
      </c>
      <c r="BI3955" s="92"/>
      <c r="BJ3955" s="92"/>
      <c r="BK3955" s="92"/>
      <c r="BL3955">
        <v>0</v>
      </c>
    </row>
    <row r="3956" spans="1:64" x14ac:dyDescent="0.25">
      <c r="A3956" s="82" t="s">
        <v>297</v>
      </c>
      <c r="B3956" s="82" t="s">
        <v>397</v>
      </c>
      <c r="C3956" s="82" t="s">
        <v>111</v>
      </c>
      <c r="D3956" s="82" t="s">
        <v>308</v>
      </c>
      <c r="E3956" s="82" t="s">
        <v>61</v>
      </c>
      <c r="F3956" s="82" t="s">
        <v>339</v>
      </c>
      <c r="G3956" s="82" t="s">
        <v>339</v>
      </c>
      <c r="H3956">
        <v>4.2889575958251953</v>
      </c>
      <c r="I3956">
        <v>37571.26953125</v>
      </c>
      <c r="J3956">
        <v>4.2889575958251953</v>
      </c>
      <c r="K3956" s="92"/>
      <c r="L3956">
        <v>0</v>
      </c>
      <c r="M3956" s="92"/>
      <c r="N3956" s="92"/>
      <c r="O3956" s="92"/>
      <c r="P3956">
        <v>0</v>
      </c>
      <c r="Q3956" s="92"/>
      <c r="R3956" s="92"/>
      <c r="S3956">
        <v>-1</v>
      </c>
      <c r="T3956">
        <v>0</v>
      </c>
      <c r="U3956" s="82" t="s">
        <v>328</v>
      </c>
      <c r="V3956" s="92"/>
      <c r="W3956">
        <v>37571.26953125</v>
      </c>
      <c r="X3956" s="92"/>
      <c r="Y3956">
        <v>0</v>
      </c>
      <c r="Z3956">
        <v>1403.969482421875</v>
      </c>
      <c r="AA3956">
        <v>1403.969482421875</v>
      </c>
      <c r="AB3956">
        <v>0</v>
      </c>
      <c r="AC3956">
        <v>-1</v>
      </c>
      <c r="AD3956">
        <v>0</v>
      </c>
      <c r="AE3956">
        <v>0</v>
      </c>
      <c r="AF3956">
        <v>0</v>
      </c>
      <c r="AG3956">
        <v>365</v>
      </c>
      <c r="AH3956">
        <v>8760</v>
      </c>
      <c r="AI3956">
        <v>1.1415524932090193E-4</v>
      </c>
      <c r="AJ3956">
        <v>37.368167877197266</v>
      </c>
      <c r="AK3956">
        <v>0</v>
      </c>
      <c r="AL3956">
        <v>0</v>
      </c>
      <c r="AM3956">
        <v>1403.969482421875</v>
      </c>
      <c r="AN3956">
        <v>37.368167877197266</v>
      </c>
      <c r="AO3956" s="92"/>
      <c r="AP3956" s="82" t="s">
        <v>336</v>
      </c>
      <c r="AQ3956" s="82" t="s">
        <v>326</v>
      </c>
      <c r="AR3956" s="82"/>
      <c r="AS3956">
        <v>0</v>
      </c>
      <c r="AT3956">
        <v>0</v>
      </c>
      <c r="AU3956">
        <v>2037</v>
      </c>
      <c r="AY3956">
        <v>0</v>
      </c>
      <c r="AZ3956">
        <v>0</v>
      </c>
      <c r="BA3956" s="82" t="s">
        <v>398</v>
      </c>
      <c r="BB3956">
        <v>16374</v>
      </c>
      <c r="BC3956">
        <v>37571.26953125</v>
      </c>
      <c r="BD3956" s="92"/>
      <c r="BE3956" s="92"/>
      <c r="BF3956">
        <v>37571.26953125</v>
      </c>
      <c r="BG3956">
        <v>0</v>
      </c>
      <c r="BH3956">
        <v>0</v>
      </c>
      <c r="BI3956" s="92"/>
      <c r="BJ3956" s="92"/>
      <c r="BK3956" s="92"/>
      <c r="BL3956">
        <v>0</v>
      </c>
    </row>
    <row r="3957" spans="1:64" x14ac:dyDescent="0.25">
      <c r="A3957" s="82" t="s">
        <v>297</v>
      </c>
      <c r="B3957" s="82" t="s">
        <v>397</v>
      </c>
      <c r="C3957" s="82" t="s">
        <v>111</v>
      </c>
      <c r="D3957" s="82" t="s">
        <v>309</v>
      </c>
      <c r="E3957" s="82" t="s">
        <v>310</v>
      </c>
      <c r="F3957" s="82" t="s">
        <v>339</v>
      </c>
      <c r="G3957" s="82" t="s">
        <v>339</v>
      </c>
      <c r="H3957">
        <v>4.2889575958251953</v>
      </c>
      <c r="I3957">
        <v>37571.26953125</v>
      </c>
      <c r="J3957">
        <v>4.2889575958251953</v>
      </c>
      <c r="K3957" s="92"/>
      <c r="L3957">
        <v>0</v>
      </c>
      <c r="M3957" s="92"/>
      <c r="N3957" s="92"/>
      <c r="O3957" s="92"/>
      <c r="P3957">
        <v>0</v>
      </c>
      <c r="Q3957" s="92"/>
      <c r="R3957" s="92"/>
      <c r="S3957">
        <v>-1</v>
      </c>
      <c r="T3957">
        <v>0</v>
      </c>
      <c r="U3957" s="82" t="s">
        <v>328</v>
      </c>
      <c r="V3957" s="92"/>
      <c r="W3957">
        <v>37571.26953125</v>
      </c>
      <c r="X3957" s="92"/>
      <c r="Y3957">
        <v>0</v>
      </c>
      <c r="Z3957">
        <v>1403.969482421875</v>
      </c>
      <c r="AA3957">
        <v>1403.969482421875</v>
      </c>
      <c r="AB3957">
        <v>0</v>
      </c>
      <c r="AC3957">
        <v>-1</v>
      </c>
      <c r="AD3957">
        <v>0</v>
      </c>
      <c r="AE3957">
        <v>0</v>
      </c>
      <c r="AF3957">
        <v>0</v>
      </c>
      <c r="AG3957">
        <v>365</v>
      </c>
      <c r="AH3957">
        <v>8760</v>
      </c>
      <c r="AI3957">
        <v>1.1415524932090193E-4</v>
      </c>
      <c r="AJ3957">
        <v>37.368167877197266</v>
      </c>
      <c r="AK3957">
        <v>0</v>
      </c>
      <c r="AL3957">
        <v>0</v>
      </c>
      <c r="AM3957">
        <v>1403.969482421875</v>
      </c>
      <c r="AN3957">
        <v>37.368167877197266</v>
      </c>
      <c r="AO3957" s="92"/>
      <c r="AP3957" s="82" t="s">
        <v>336</v>
      </c>
      <c r="AQ3957" s="82" t="s">
        <v>326</v>
      </c>
      <c r="AR3957" s="82"/>
      <c r="AS3957">
        <v>0</v>
      </c>
      <c r="AT3957">
        <v>0</v>
      </c>
      <c r="AU3957">
        <v>2037</v>
      </c>
      <c r="AY3957">
        <v>0</v>
      </c>
      <c r="AZ3957">
        <v>0</v>
      </c>
      <c r="BA3957" s="82" t="s">
        <v>398</v>
      </c>
      <c r="BB3957">
        <v>16375</v>
      </c>
      <c r="BC3957">
        <v>37571.26953125</v>
      </c>
      <c r="BD3957" s="92"/>
      <c r="BE3957" s="92"/>
      <c r="BF3957">
        <v>37571.26953125</v>
      </c>
      <c r="BG3957">
        <v>0</v>
      </c>
      <c r="BH3957">
        <v>0</v>
      </c>
      <c r="BI3957" s="92"/>
      <c r="BJ3957" s="92"/>
      <c r="BK3957" s="92"/>
      <c r="BL3957">
        <v>0</v>
      </c>
    </row>
    <row r="3958" spans="1:64" x14ac:dyDescent="0.25">
      <c r="A3958" s="82" t="s">
        <v>297</v>
      </c>
      <c r="B3958" s="82" t="s">
        <v>397</v>
      </c>
      <c r="C3958" s="82" t="s">
        <v>111</v>
      </c>
      <c r="D3958" s="82" t="s">
        <v>311</v>
      </c>
      <c r="E3958" s="82" t="s">
        <v>312</v>
      </c>
      <c r="F3958" s="82" t="s">
        <v>339</v>
      </c>
      <c r="G3958" s="82" t="s">
        <v>339</v>
      </c>
      <c r="H3958">
        <v>4.2889575958251953</v>
      </c>
      <c r="I3958">
        <v>37571.26953125</v>
      </c>
      <c r="J3958">
        <v>4.2889575958251953</v>
      </c>
      <c r="K3958" s="92"/>
      <c r="L3958">
        <v>0</v>
      </c>
      <c r="M3958" s="92"/>
      <c r="N3958" s="92"/>
      <c r="O3958" s="92"/>
      <c r="P3958">
        <v>0</v>
      </c>
      <c r="Q3958" s="92"/>
      <c r="R3958" s="92"/>
      <c r="S3958">
        <v>-1</v>
      </c>
      <c r="T3958">
        <v>0</v>
      </c>
      <c r="U3958" s="82" t="s">
        <v>328</v>
      </c>
      <c r="V3958" s="92"/>
      <c r="W3958">
        <v>37571.26953125</v>
      </c>
      <c r="X3958" s="92"/>
      <c r="Y3958">
        <v>0</v>
      </c>
      <c r="Z3958">
        <v>1403.969482421875</v>
      </c>
      <c r="AA3958">
        <v>1403.969482421875</v>
      </c>
      <c r="AB3958">
        <v>0</v>
      </c>
      <c r="AC3958">
        <v>-1</v>
      </c>
      <c r="AD3958">
        <v>0</v>
      </c>
      <c r="AE3958">
        <v>0</v>
      </c>
      <c r="AF3958">
        <v>0</v>
      </c>
      <c r="AG3958">
        <v>365</v>
      </c>
      <c r="AH3958">
        <v>8760</v>
      </c>
      <c r="AI3958">
        <v>1.1415524932090193E-4</v>
      </c>
      <c r="AJ3958">
        <v>37.368167877197266</v>
      </c>
      <c r="AK3958">
        <v>0</v>
      </c>
      <c r="AL3958">
        <v>0</v>
      </c>
      <c r="AM3958">
        <v>1403.969482421875</v>
      </c>
      <c r="AN3958">
        <v>37.368167877197266</v>
      </c>
      <c r="AO3958" s="92"/>
      <c r="AP3958" s="82" t="s">
        <v>336</v>
      </c>
      <c r="AQ3958" s="82" t="s">
        <v>326</v>
      </c>
      <c r="AR3958" s="82"/>
      <c r="AS3958">
        <v>0</v>
      </c>
      <c r="AT3958">
        <v>0</v>
      </c>
      <c r="AU3958">
        <v>2037</v>
      </c>
      <c r="AY3958">
        <v>0</v>
      </c>
      <c r="AZ3958">
        <v>0</v>
      </c>
      <c r="BA3958" s="82" t="s">
        <v>398</v>
      </c>
      <c r="BB3958">
        <v>16376</v>
      </c>
      <c r="BC3958">
        <v>37571.26953125</v>
      </c>
      <c r="BD3958" s="92"/>
      <c r="BE3958" s="92"/>
      <c r="BF3958">
        <v>37571.26953125</v>
      </c>
      <c r="BG3958">
        <v>0</v>
      </c>
      <c r="BH3958">
        <v>0</v>
      </c>
      <c r="BI3958" s="92"/>
      <c r="BJ3958" s="92"/>
      <c r="BK3958" s="92"/>
      <c r="BL3958">
        <v>0</v>
      </c>
    </row>
    <row r="3959" spans="1:64" x14ac:dyDescent="0.25">
      <c r="A3959" s="82" t="s">
        <v>297</v>
      </c>
      <c r="B3959" s="82" t="s">
        <v>397</v>
      </c>
      <c r="C3959" s="82" t="s">
        <v>111</v>
      </c>
      <c r="D3959" s="82" t="s">
        <v>313</v>
      </c>
      <c r="E3959" s="82" t="s">
        <v>314</v>
      </c>
      <c r="F3959" s="82" t="s">
        <v>339</v>
      </c>
      <c r="G3959" s="82" t="s">
        <v>339</v>
      </c>
      <c r="H3959">
        <v>4.2889575958251953</v>
      </c>
      <c r="I3959">
        <v>37571.26953125</v>
      </c>
      <c r="J3959">
        <v>4.2889575958251953</v>
      </c>
      <c r="K3959" s="92"/>
      <c r="L3959">
        <v>0</v>
      </c>
      <c r="M3959" s="92"/>
      <c r="N3959" s="92"/>
      <c r="O3959" s="92"/>
      <c r="P3959">
        <v>0</v>
      </c>
      <c r="Q3959" s="92"/>
      <c r="R3959" s="92"/>
      <c r="S3959">
        <v>-1</v>
      </c>
      <c r="T3959">
        <v>0</v>
      </c>
      <c r="U3959" s="82" t="s">
        <v>328</v>
      </c>
      <c r="V3959" s="92"/>
      <c r="W3959">
        <v>37571.26953125</v>
      </c>
      <c r="X3959" s="92"/>
      <c r="Y3959">
        <v>0</v>
      </c>
      <c r="Z3959">
        <v>1403.969482421875</v>
      </c>
      <c r="AA3959">
        <v>1403.969482421875</v>
      </c>
      <c r="AB3959">
        <v>0</v>
      </c>
      <c r="AC3959">
        <v>-1</v>
      </c>
      <c r="AD3959">
        <v>0</v>
      </c>
      <c r="AE3959">
        <v>0</v>
      </c>
      <c r="AF3959">
        <v>0</v>
      </c>
      <c r="AG3959">
        <v>365</v>
      </c>
      <c r="AH3959">
        <v>8760</v>
      </c>
      <c r="AI3959">
        <v>1.1415524932090193E-4</v>
      </c>
      <c r="AJ3959">
        <v>37.368167877197266</v>
      </c>
      <c r="AK3959">
        <v>0</v>
      </c>
      <c r="AL3959">
        <v>0</v>
      </c>
      <c r="AM3959">
        <v>1403.969482421875</v>
      </c>
      <c r="AN3959">
        <v>37.368167877197266</v>
      </c>
      <c r="AO3959" s="92"/>
      <c r="AP3959" s="82" t="s">
        <v>336</v>
      </c>
      <c r="AQ3959" s="82" t="s">
        <v>326</v>
      </c>
      <c r="AR3959" s="82"/>
      <c r="AS3959">
        <v>0</v>
      </c>
      <c r="AT3959">
        <v>0</v>
      </c>
      <c r="AU3959">
        <v>2037</v>
      </c>
      <c r="AY3959">
        <v>0</v>
      </c>
      <c r="AZ3959">
        <v>0</v>
      </c>
      <c r="BA3959" s="82" t="s">
        <v>398</v>
      </c>
      <c r="BB3959">
        <v>16377</v>
      </c>
      <c r="BC3959">
        <v>37571.26953125</v>
      </c>
      <c r="BD3959" s="92"/>
      <c r="BE3959" s="92"/>
      <c r="BF3959">
        <v>37571.26953125</v>
      </c>
      <c r="BG3959">
        <v>0</v>
      </c>
      <c r="BH3959">
        <v>0</v>
      </c>
      <c r="BI3959" s="92"/>
      <c r="BJ3959" s="92"/>
      <c r="BK3959" s="92"/>
      <c r="BL3959">
        <v>0</v>
      </c>
    </row>
    <row r="3960" spans="1:64" x14ac:dyDescent="0.25">
      <c r="A3960" s="82" t="s">
        <v>297</v>
      </c>
      <c r="B3960" s="82" t="s">
        <v>397</v>
      </c>
      <c r="C3960" s="82" t="s">
        <v>111</v>
      </c>
      <c r="D3960" s="82" t="s">
        <v>307</v>
      </c>
      <c r="E3960" s="82" t="s">
        <v>60</v>
      </c>
      <c r="F3960" s="82" t="s">
        <v>340</v>
      </c>
      <c r="G3960" s="82" t="s">
        <v>340</v>
      </c>
      <c r="H3960">
        <v>0</v>
      </c>
      <c r="I3960">
        <v>0</v>
      </c>
      <c r="J3960">
        <v>0</v>
      </c>
      <c r="K3960" s="92"/>
      <c r="L3960">
        <v>0</v>
      </c>
      <c r="M3960" s="92"/>
      <c r="N3960" s="92"/>
      <c r="O3960" s="92"/>
      <c r="P3960">
        <v>0</v>
      </c>
      <c r="Q3960" s="92"/>
      <c r="R3960" s="92"/>
      <c r="S3960">
        <v>-1</v>
      </c>
      <c r="T3960">
        <v>0</v>
      </c>
      <c r="U3960" s="82" t="s">
        <v>328</v>
      </c>
      <c r="V3960" s="92"/>
      <c r="W3960">
        <v>0</v>
      </c>
      <c r="X3960" s="92"/>
      <c r="Y3960">
        <v>0</v>
      </c>
      <c r="Z3960">
        <v>0</v>
      </c>
      <c r="AA3960">
        <v>0</v>
      </c>
      <c r="AB3960">
        <v>0</v>
      </c>
      <c r="AC3960">
        <v>-1</v>
      </c>
      <c r="AD3960">
        <v>0</v>
      </c>
      <c r="AE3960">
        <v>0</v>
      </c>
      <c r="AF3960">
        <v>0</v>
      </c>
      <c r="AG3960">
        <v>0</v>
      </c>
      <c r="AH3960">
        <v>0</v>
      </c>
      <c r="AK3960">
        <v>0</v>
      </c>
      <c r="AM3960">
        <v>0</v>
      </c>
      <c r="AO3960" s="92"/>
      <c r="AP3960" s="82" t="s">
        <v>336</v>
      </c>
      <c r="AQ3960" s="82" t="s">
        <v>326</v>
      </c>
      <c r="AR3960" s="82"/>
      <c r="AS3960">
        <v>0</v>
      </c>
      <c r="AT3960">
        <v>0</v>
      </c>
      <c r="AU3960">
        <v>2037</v>
      </c>
      <c r="AY3960">
        <v>0</v>
      </c>
      <c r="AZ3960">
        <v>0</v>
      </c>
      <c r="BA3960" s="82" t="s">
        <v>398</v>
      </c>
      <c r="BB3960">
        <v>16378</v>
      </c>
      <c r="BC3960">
        <v>0</v>
      </c>
      <c r="BD3960" s="92"/>
      <c r="BE3960" s="92"/>
      <c r="BF3960">
        <v>0</v>
      </c>
      <c r="BG3960">
        <v>0</v>
      </c>
      <c r="BH3960">
        <v>0</v>
      </c>
      <c r="BI3960" s="92"/>
      <c r="BJ3960" s="92"/>
      <c r="BK3960" s="92"/>
      <c r="BL3960">
        <v>0</v>
      </c>
    </row>
    <row r="3961" spans="1:64" x14ac:dyDescent="0.25">
      <c r="A3961" s="82" t="s">
        <v>297</v>
      </c>
      <c r="B3961" s="82" t="s">
        <v>397</v>
      </c>
      <c r="C3961" s="82" t="s">
        <v>111</v>
      </c>
      <c r="D3961" s="82" t="s">
        <v>298</v>
      </c>
      <c r="E3961" s="82" t="s">
        <v>55</v>
      </c>
      <c r="F3961" s="82" t="s">
        <v>341</v>
      </c>
      <c r="G3961" s="82" t="s">
        <v>341</v>
      </c>
      <c r="H3961">
        <v>6.4957760274410248E-2</v>
      </c>
      <c r="I3961">
        <v>569.030029296875</v>
      </c>
      <c r="J3961">
        <v>6.4957760274410248E-2</v>
      </c>
      <c r="K3961" s="92"/>
      <c r="L3961">
        <v>0</v>
      </c>
      <c r="M3961" s="92"/>
      <c r="N3961" s="92"/>
      <c r="O3961" s="92"/>
      <c r="P3961">
        <v>0</v>
      </c>
      <c r="Q3961" s="92"/>
      <c r="R3961" s="92"/>
      <c r="S3961">
        <v>-1</v>
      </c>
      <c r="T3961">
        <v>0</v>
      </c>
      <c r="U3961" s="82" t="s">
        <v>328</v>
      </c>
      <c r="V3961" s="92"/>
      <c r="W3961">
        <v>569.030029296875</v>
      </c>
      <c r="X3961" s="92"/>
      <c r="Y3961">
        <v>0</v>
      </c>
      <c r="Z3961">
        <v>22.639802932739258</v>
      </c>
      <c r="AA3961">
        <v>22.639802932739258</v>
      </c>
      <c r="AB3961">
        <v>0</v>
      </c>
      <c r="AC3961">
        <v>-1</v>
      </c>
      <c r="AD3961">
        <v>0</v>
      </c>
      <c r="AE3961">
        <v>0</v>
      </c>
      <c r="AF3961">
        <v>0</v>
      </c>
      <c r="AG3961">
        <v>365</v>
      </c>
      <c r="AH3961">
        <v>8760</v>
      </c>
      <c r="AI3961">
        <v>1.1415524932090193E-4</v>
      </c>
      <c r="AJ3961">
        <v>39.786659240722656</v>
      </c>
      <c r="AK3961">
        <v>0</v>
      </c>
      <c r="AL3961">
        <v>0</v>
      </c>
      <c r="AM3961">
        <v>22.639802932739258</v>
      </c>
      <c r="AN3961">
        <v>39.786659240722656</v>
      </c>
      <c r="AO3961" s="92"/>
      <c r="AP3961" s="82" t="s">
        <v>336</v>
      </c>
      <c r="AQ3961" s="82" t="s">
        <v>326</v>
      </c>
      <c r="AR3961" s="82"/>
      <c r="AS3961">
        <v>0</v>
      </c>
      <c r="AT3961">
        <v>0</v>
      </c>
      <c r="AU3961">
        <v>2037</v>
      </c>
      <c r="AY3961">
        <v>0</v>
      </c>
      <c r="AZ3961">
        <v>0</v>
      </c>
      <c r="BA3961" s="82" t="s">
        <v>398</v>
      </c>
      <c r="BB3961">
        <v>16379</v>
      </c>
      <c r="BC3961">
        <v>569.030029296875</v>
      </c>
      <c r="BD3961" s="92"/>
      <c r="BE3961" s="92"/>
      <c r="BF3961">
        <v>569.030029296875</v>
      </c>
      <c r="BG3961">
        <v>0</v>
      </c>
      <c r="BH3961">
        <v>0</v>
      </c>
      <c r="BI3961" s="92"/>
      <c r="BJ3961" s="92"/>
      <c r="BK3961" s="92"/>
      <c r="BL3961">
        <v>0</v>
      </c>
    </row>
    <row r="3962" spans="1:64" x14ac:dyDescent="0.25">
      <c r="A3962" s="82" t="s">
        <v>297</v>
      </c>
      <c r="B3962" s="82" t="s">
        <v>397</v>
      </c>
      <c r="C3962" s="82" t="s">
        <v>111</v>
      </c>
      <c r="D3962" s="82" t="s">
        <v>303</v>
      </c>
      <c r="E3962" s="82" t="s">
        <v>304</v>
      </c>
      <c r="F3962" s="82" t="s">
        <v>341</v>
      </c>
      <c r="G3962" s="82" t="s">
        <v>341</v>
      </c>
      <c r="H3962">
        <v>6.4957760274410248E-2</v>
      </c>
      <c r="I3962">
        <v>569.030029296875</v>
      </c>
      <c r="J3962">
        <v>6.4957760274410248E-2</v>
      </c>
      <c r="K3962" s="92"/>
      <c r="L3962">
        <v>0</v>
      </c>
      <c r="M3962" s="92"/>
      <c r="N3962" s="92"/>
      <c r="O3962" s="92"/>
      <c r="P3962">
        <v>0</v>
      </c>
      <c r="Q3962" s="92"/>
      <c r="R3962" s="92"/>
      <c r="S3962">
        <v>-1</v>
      </c>
      <c r="T3962">
        <v>0</v>
      </c>
      <c r="U3962" s="82" t="s">
        <v>328</v>
      </c>
      <c r="V3962" s="92"/>
      <c r="W3962">
        <v>569.030029296875</v>
      </c>
      <c r="X3962" s="92"/>
      <c r="Y3962">
        <v>0</v>
      </c>
      <c r="Z3962">
        <v>22.639802932739258</v>
      </c>
      <c r="AA3962">
        <v>22.639802932739258</v>
      </c>
      <c r="AB3962">
        <v>0</v>
      </c>
      <c r="AC3962">
        <v>-1</v>
      </c>
      <c r="AD3962">
        <v>0</v>
      </c>
      <c r="AE3962">
        <v>0</v>
      </c>
      <c r="AF3962">
        <v>0</v>
      </c>
      <c r="AG3962">
        <v>365</v>
      </c>
      <c r="AH3962">
        <v>8760</v>
      </c>
      <c r="AI3962">
        <v>1.1415524932090193E-4</v>
      </c>
      <c r="AJ3962">
        <v>39.786659240722656</v>
      </c>
      <c r="AK3962">
        <v>0</v>
      </c>
      <c r="AL3962">
        <v>0</v>
      </c>
      <c r="AM3962">
        <v>22.639802932739258</v>
      </c>
      <c r="AN3962">
        <v>39.786659240722656</v>
      </c>
      <c r="AO3962" s="92"/>
      <c r="AP3962" s="82" t="s">
        <v>336</v>
      </c>
      <c r="AQ3962" s="82" t="s">
        <v>326</v>
      </c>
      <c r="AR3962" s="82"/>
      <c r="AS3962">
        <v>0</v>
      </c>
      <c r="AT3962">
        <v>0</v>
      </c>
      <c r="AU3962">
        <v>2037</v>
      </c>
      <c r="AY3962">
        <v>0</v>
      </c>
      <c r="AZ3962">
        <v>0</v>
      </c>
      <c r="BA3962" s="82" t="s">
        <v>398</v>
      </c>
      <c r="BB3962">
        <v>16380</v>
      </c>
      <c r="BC3962">
        <v>569.030029296875</v>
      </c>
      <c r="BD3962" s="92"/>
      <c r="BE3962" s="92"/>
      <c r="BF3962">
        <v>569.030029296875</v>
      </c>
      <c r="BG3962">
        <v>0</v>
      </c>
      <c r="BH3962">
        <v>0</v>
      </c>
      <c r="BI3962" s="92"/>
      <c r="BJ3962" s="92"/>
      <c r="BK3962" s="92"/>
      <c r="BL3962">
        <v>0</v>
      </c>
    </row>
    <row r="3963" spans="1:64" x14ac:dyDescent="0.25">
      <c r="A3963" s="82" t="s">
        <v>297</v>
      </c>
      <c r="B3963" s="82" t="s">
        <v>397</v>
      </c>
      <c r="C3963" s="82" t="s">
        <v>111</v>
      </c>
      <c r="D3963" s="82" t="s">
        <v>305</v>
      </c>
      <c r="E3963" s="82" t="s">
        <v>58</v>
      </c>
      <c r="F3963" s="82" t="s">
        <v>341</v>
      </c>
      <c r="G3963" s="82" t="s">
        <v>341</v>
      </c>
      <c r="H3963">
        <v>6.4957760274410248E-2</v>
      </c>
      <c r="I3963">
        <v>569.030029296875</v>
      </c>
      <c r="J3963">
        <v>6.4957760274410248E-2</v>
      </c>
      <c r="K3963" s="92"/>
      <c r="L3963">
        <v>0</v>
      </c>
      <c r="M3963" s="92"/>
      <c r="N3963" s="92"/>
      <c r="O3963" s="92"/>
      <c r="P3963">
        <v>0</v>
      </c>
      <c r="Q3963" s="92"/>
      <c r="R3963" s="92"/>
      <c r="S3963">
        <v>-1</v>
      </c>
      <c r="T3963">
        <v>0</v>
      </c>
      <c r="U3963" s="82" t="s">
        <v>328</v>
      </c>
      <c r="V3963" s="92"/>
      <c r="W3963">
        <v>569.030029296875</v>
      </c>
      <c r="X3963" s="92"/>
      <c r="Y3963">
        <v>0</v>
      </c>
      <c r="Z3963">
        <v>22.639802932739258</v>
      </c>
      <c r="AA3963">
        <v>22.639802932739258</v>
      </c>
      <c r="AB3963">
        <v>0</v>
      </c>
      <c r="AC3963">
        <v>-1</v>
      </c>
      <c r="AD3963">
        <v>0</v>
      </c>
      <c r="AE3963">
        <v>0</v>
      </c>
      <c r="AF3963">
        <v>0</v>
      </c>
      <c r="AG3963">
        <v>365</v>
      </c>
      <c r="AH3963">
        <v>8760</v>
      </c>
      <c r="AI3963">
        <v>1.1415524932090193E-4</v>
      </c>
      <c r="AJ3963">
        <v>39.786659240722656</v>
      </c>
      <c r="AK3963">
        <v>0</v>
      </c>
      <c r="AL3963">
        <v>0</v>
      </c>
      <c r="AM3963">
        <v>22.639802932739258</v>
      </c>
      <c r="AN3963">
        <v>39.786659240722656</v>
      </c>
      <c r="AO3963" s="92"/>
      <c r="AP3963" s="82" t="s">
        <v>336</v>
      </c>
      <c r="AQ3963" s="82" t="s">
        <v>326</v>
      </c>
      <c r="AR3963" s="82"/>
      <c r="AS3963">
        <v>0</v>
      </c>
      <c r="AT3963">
        <v>0</v>
      </c>
      <c r="AU3963">
        <v>2037</v>
      </c>
      <c r="AY3963">
        <v>0</v>
      </c>
      <c r="AZ3963">
        <v>0</v>
      </c>
      <c r="BA3963" s="82" t="s">
        <v>398</v>
      </c>
      <c r="BB3963">
        <v>16381</v>
      </c>
      <c r="BC3963">
        <v>569.030029296875</v>
      </c>
      <c r="BD3963" s="92"/>
      <c r="BE3963" s="92"/>
      <c r="BF3963">
        <v>569.030029296875</v>
      </c>
      <c r="BG3963">
        <v>0</v>
      </c>
      <c r="BH3963">
        <v>0</v>
      </c>
      <c r="BI3963" s="92"/>
      <c r="BJ3963" s="92"/>
      <c r="BK3963" s="92"/>
      <c r="BL3963">
        <v>0</v>
      </c>
    </row>
    <row r="3964" spans="1:64" x14ac:dyDescent="0.25">
      <c r="A3964" s="82" t="s">
        <v>297</v>
      </c>
      <c r="B3964" s="82" t="s">
        <v>397</v>
      </c>
      <c r="C3964" s="82" t="s">
        <v>111</v>
      </c>
      <c r="D3964" s="82" t="s">
        <v>306</v>
      </c>
      <c r="E3964" s="82" t="s">
        <v>59</v>
      </c>
      <c r="F3964" s="82" t="s">
        <v>341</v>
      </c>
      <c r="G3964" s="82" t="s">
        <v>341</v>
      </c>
      <c r="H3964">
        <v>6.4957760274410248E-2</v>
      </c>
      <c r="I3964">
        <v>569.030029296875</v>
      </c>
      <c r="J3964">
        <v>6.4957760274410248E-2</v>
      </c>
      <c r="K3964" s="92"/>
      <c r="L3964">
        <v>0</v>
      </c>
      <c r="M3964" s="92"/>
      <c r="N3964" s="92"/>
      <c r="O3964" s="92"/>
      <c r="P3964">
        <v>0</v>
      </c>
      <c r="Q3964" s="92"/>
      <c r="R3964" s="92"/>
      <c r="S3964">
        <v>-1</v>
      </c>
      <c r="T3964">
        <v>0</v>
      </c>
      <c r="U3964" s="82" t="s">
        <v>328</v>
      </c>
      <c r="V3964" s="92"/>
      <c r="W3964">
        <v>569.030029296875</v>
      </c>
      <c r="X3964" s="92"/>
      <c r="Y3964">
        <v>0</v>
      </c>
      <c r="Z3964">
        <v>22.639802932739258</v>
      </c>
      <c r="AA3964">
        <v>22.639802932739258</v>
      </c>
      <c r="AB3964">
        <v>0</v>
      </c>
      <c r="AC3964">
        <v>-1</v>
      </c>
      <c r="AD3964">
        <v>0</v>
      </c>
      <c r="AE3964">
        <v>0</v>
      </c>
      <c r="AF3964">
        <v>0</v>
      </c>
      <c r="AG3964">
        <v>365</v>
      </c>
      <c r="AH3964">
        <v>8760</v>
      </c>
      <c r="AI3964">
        <v>1.1415524932090193E-4</v>
      </c>
      <c r="AJ3964">
        <v>39.786659240722656</v>
      </c>
      <c r="AK3964">
        <v>0</v>
      </c>
      <c r="AL3964">
        <v>0</v>
      </c>
      <c r="AM3964">
        <v>22.639802932739258</v>
      </c>
      <c r="AN3964">
        <v>39.786659240722656</v>
      </c>
      <c r="AO3964" s="92"/>
      <c r="AP3964" s="82" t="s">
        <v>336</v>
      </c>
      <c r="AQ3964" s="82" t="s">
        <v>326</v>
      </c>
      <c r="AR3964" s="82"/>
      <c r="AS3964">
        <v>0</v>
      </c>
      <c r="AT3964">
        <v>0</v>
      </c>
      <c r="AU3964">
        <v>2037</v>
      </c>
      <c r="AY3964">
        <v>0</v>
      </c>
      <c r="AZ3964">
        <v>0</v>
      </c>
      <c r="BA3964" s="82" t="s">
        <v>398</v>
      </c>
      <c r="BB3964">
        <v>16382</v>
      </c>
      <c r="BC3964">
        <v>569.030029296875</v>
      </c>
      <c r="BD3964" s="92"/>
      <c r="BE3964" s="92"/>
      <c r="BF3964">
        <v>569.030029296875</v>
      </c>
      <c r="BG3964">
        <v>0</v>
      </c>
      <c r="BH3964">
        <v>0</v>
      </c>
      <c r="BI3964" s="92"/>
      <c r="BJ3964" s="92"/>
      <c r="BK3964" s="92"/>
      <c r="BL3964">
        <v>0</v>
      </c>
    </row>
    <row r="3965" spans="1:64" x14ac:dyDescent="0.25">
      <c r="A3965" s="82" t="s">
        <v>297</v>
      </c>
      <c r="B3965" s="82" t="s">
        <v>397</v>
      </c>
      <c r="C3965" s="82" t="s">
        <v>111</v>
      </c>
      <c r="D3965" s="82" t="s">
        <v>307</v>
      </c>
      <c r="E3965" s="82" t="s">
        <v>60</v>
      </c>
      <c r="F3965" s="82" t="s">
        <v>341</v>
      </c>
      <c r="G3965" s="82" t="s">
        <v>341</v>
      </c>
      <c r="H3965">
        <v>6.4957760274410248E-2</v>
      </c>
      <c r="I3965">
        <v>569.030029296875</v>
      </c>
      <c r="J3965">
        <v>6.4957760274410248E-2</v>
      </c>
      <c r="K3965" s="92"/>
      <c r="L3965">
        <v>0</v>
      </c>
      <c r="M3965" s="92"/>
      <c r="N3965" s="92"/>
      <c r="O3965" s="92"/>
      <c r="P3965">
        <v>0</v>
      </c>
      <c r="Q3965" s="92"/>
      <c r="R3965" s="92"/>
      <c r="S3965">
        <v>-1</v>
      </c>
      <c r="T3965">
        <v>0</v>
      </c>
      <c r="U3965" s="82" t="s">
        <v>328</v>
      </c>
      <c r="V3965" s="92"/>
      <c r="W3965">
        <v>569.030029296875</v>
      </c>
      <c r="X3965" s="92"/>
      <c r="Y3965">
        <v>0</v>
      </c>
      <c r="Z3965">
        <v>22.639802932739258</v>
      </c>
      <c r="AA3965">
        <v>22.639802932739258</v>
      </c>
      <c r="AB3965">
        <v>0</v>
      </c>
      <c r="AC3965">
        <v>-1</v>
      </c>
      <c r="AD3965">
        <v>0</v>
      </c>
      <c r="AE3965">
        <v>0</v>
      </c>
      <c r="AF3965">
        <v>0</v>
      </c>
      <c r="AG3965">
        <v>365</v>
      </c>
      <c r="AH3965">
        <v>8760</v>
      </c>
      <c r="AI3965">
        <v>1.1415524932090193E-4</v>
      </c>
      <c r="AJ3965">
        <v>39.786659240722656</v>
      </c>
      <c r="AK3965">
        <v>0</v>
      </c>
      <c r="AL3965">
        <v>0</v>
      </c>
      <c r="AM3965">
        <v>22.639802932739258</v>
      </c>
      <c r="AN3965">
        <v>39.786659240722656</v>
      </c>
      <c r="AO3965" s="92"/>
      <c r="AP3965" s="82" t="s">
        <v>336</v>
      </c>
      <c r="AQ3965" s="82" t="s">
        <v>326</v>
      </c>
      <c r="AR3965" s="82"/>
      <c r="AS3965">
        <v>0</v>
      </c>
      <c r="AT3965">
        <v>0</v>
      </c>
      <c r="AU3965">
        <v>2037</v>
      </c>
      <c r="AY3965">
        <v>0</v>
      </c>
      <c r="AZ3965">
        <v>0</v>
      </c>
      <c r="BA3965" s="82" t="s">
        <v>398</v>
      </c>
      <c r="BB3965">
        <v>16383</v>
      </c>
      <c r="BC3965">
        <v>569.030029296875</v>
      </c>
      <c r="BD3965" s="92"/>
      <c r="BE3965" s="92"/>
      <c r="BF3965">
        <v>569.030029296875</v>
      </c>
      <c r="BG3965">
        <v>0</v>
      </c>
      <c r="BH3965">
        <v>0</v>
      </c>
      <c r="BI3965" s="92"/>
      <c r="BJ3965" s="92"/>
      <c r="BK3965" s="92"/>
      <c r="BL3965">
        <v>0</v>
      </c>
    </row>
    <row r="3966" spans="1:64" x14ac:dyDescent="0.25">
      <c r="A3966" s="82" t="s">
        <v>297</v>
      </c>
      <c r="B3966" s="82" t="s">
        <v>397</v>
      </c>
      <c r="C3966" s="82" t="s">
        <v>111</v>
      </c>
      <c r="D3966" s="82" t="s">
        <v>308</v>
      </c>
      <c r="E3966" s="82" t="s">
        <v>61</v>
      </c>
      <c r="F3966" s="82" t="s">
        <v>341</v>
      </c>
      <c r="G3966" s="82" t="s">
        <v>341</v>
      </c>
      <c r="H3966">
        <v>6.4957760274410248E-2</v>
      </c>
      <c r="I3966">
        <v>569.030029296875</v>
      </c>
      <c r="J3966">
        <v>6.4957760274410248E-2</v>
      </c>
      <c r="K3966" s="92"/>
      <c r="L3966">
        <v>0</v>
      </c>
      <c r="M3966" s="92"/>
      <c r="N3966" s="92"/>
      <c r="O3966" s="92"/>
      <c r="P3966">
        <v>0</v>
      </c>
      <c r="Q3966" s="92"/>
      <c r="R3966" s="92"/>
      <c r="S3966">
        <v>-1</v>
      </c>
      <c r="T3966">
        <v>0</v>
      </c>
      <c r="U3966" s="82" t="s">
        <v>328</v>
      </c>
      <c r="V3966" s="92"/>
      <c r="W3966">
        <v>569.030029296875</v>
      </c>
      <c r="X3966" s="92"/>
      <c r="Y3966">
        <v>0</v>
      </c>
      <c r="Z3966">
        <v>22.639802932739258</v>
      </c>
      <c r="AA3966">
        <v>22.639802932739258</v>
      </c>
      <c r="AB3966">
        <v>0</v>
      </c>
      <c r="AC3966">
        <v>-1</v>
      </c>
      <c r="AD3966">
        <v>0</v>
      </c>
      <c r="AE3966">
        <v>0</v>
      </c>
      <c r="AF3966">
        <v>0</v>
      </c>
      <c r="AG3966">
        <v>365</v>
      </c>
      <c r="AH3966">
        <v>8760</v>
      </c>
      <c r="AI3966">
        <v>1.1415524932090193E-4</v>
      </c>
      <c r="AJ3966">
        <v>39.786659240722656</v>
      </c>
      <c r="AK3966">
        <v>0</v>
      </c>
      <c r="AL3966">
        <v>0</v>
      </c>
      <c r="AM3966">
        <v>22.639802932739258</v>
      </c>
      <c r="AN3966">
        <v>39.786659240722656</v>
      </c>
      <c r="AO3966" s="92"/>
      <c r="AP3966" s="82" t="s">
        <v>336</v>
      </c>
      <c r="AQ3966" s="82" t="s">
        <v>326</v>
      </c>
      <c r="AR3966" s="82"/>
      <c r="AS3966">
        <v>0</v>
      </c>
      <c r="AT3966">
        <v>0</v>
      </c>
      <c r="AU3966">
        <v>2037</v>
      </c>
      <c r="AY3966">
        <v>0</v>
      </c>
      <c r="AZ3966">
        <v>0</v>
      </c>
      <c r="BA3966" s="82" t="s">
        <v>398</v>
      </c>
      <c r="BB3966">
        <v>16384</v>
      </c>
      <c r="BC3966">
        <v>569.030029296875</v>
      </c>
      <c r="BD3966" s="92"/>
      <c r="BE3966" s="92"/>
      <c r="BF3966">
        <v>569.030029296875</v>
      </c>
      <c r="BG3966">
        <v>0</v>
      </c>
      <c r="BH3966">
        <v>0</v>
      </c>
      <c r="BI3966" s="92"/>
      <c r="BJ3966" s="92"/>
      <c r="BK3966" s="92"/>
      <c r="BL3966">
        <v>0</v>
      </c>
    </row>
    <row r="3967" spans="1:64" x14ac:dyDescent="0.25">
      <c r="A3967" s="82" t="s">
        <v>297</v>
      </c>
      <c r="B3967" s="82" t="s">
        <v>397</v>
      </c>
      <c r="C3967" s="82" t="s">
        <v>111</v>
      </c>
      <c r="D3967" s="82" t="s">
        <v>309</v>
      </c>
      <c r="E3967" s="82" t="s">
        <v>310</v>
      </c>
      <c r="F3967" s="82" t="s">
        <v>341</v>
      </c>
      <c r="G3967" s="82" t="s">
        <v>341</v>
      </c>
      <c r="H3967">
        <v>6.4957760274410248E-2</v>
      </c>
      <c r="I3967">
        <v>569.030029296875</v>
      </c>
      <c r="J3967">
        <v>6.4957760274410248E-2</v>
      </c>
      <c r="K3967" s="92"/>
      <c r="L3967">
        <v>0</v>
      </c>
      <c r="M3967" s="92"/>
      <c r="N3967" s="92"/>
      <c r="O3967" s="92"/>
      <c r="P3967">
        <v>0</v>
      </c>
      <c r="Q3967" s="92"/>
      <c r="R3967" s="92"/>
      <c r="S3967">
        <v>-1</v>
      </c>
      <c r="T3967">
        <v>0</v>
      </c>
      <c r="U3967" s="82" t="s">
        <v>328</v>
      </c>
      <c r="V3967" s="92"/>
      <c r="W3967">
        <v>569.030029296875</v>
      </c>
      <c r="X3967" s="92"/>
      <c r="Y3967">
        <v>0</v>
      </c>
      <c r="Z3967">
        <v>22.639802932739258</v>
      </c>
      <c r="AA3967">
        <v>22.639802932739258</v>
      </c>
      <c r="AB3967">
        <v>0</v>
      </c>
      <c r="AC3967">
        <v>-1</v>
      </c>
      <c r="AD3967">
        <v>0</v>
      </c>
      <c r="AE3967">
        <v>0</v>
      </c>
      <c r="AF3967">
        <v>0</v>
      </c>
      <c r="AG3967">
        <v>365</v>
      </c>
      <c r="AH3967">
        <v>8760</v>
      </c>
      <c r="AI3967">
        <v>1.1415524932090193E-4</v>
      </c>
      <c r="AJ3967">
        <v>39.786659240722656</v>
      </c>
      <c r="AK3967">
        <v>0</v>
      </c>
      <c r="AL3967">
        <v>0</v>
      </c>
      <c r="AM3967">
        <v>22.639802932739258</v>
      </c>
      <c r="AN3967">
        <v>39.786659240722656</v>
      </c>
      <c r="AO3967" s="92"/>
      <c r="AP3967" s="82" t="s">
        <v>336</v>
      </c>
      <c r="AQ3967" s="82" t="s">
        <v>326</v>
      </c>
      <c r="AR3967" s="82"/>
      <c r="AS3967">
        <v>0</v>
      </c>
      <c r="AT3967">
        <v>0</v>
      </c>
      <c r="AU3967">
        <v>2037</v>
      </c>
      <c r="AY3967">
        <v>0</v>
      </c>
      <c r="AZ3967">
        <v>0</v>
      </c>
      <c r="BA3967" s="82" t="s">
        <v>398</v>
      </c>
      <c r="BB3967">
        <v>16385</v>
      </c>
      <c r="BC3967">
        <v>569.030029296875</v>
      </c>
      <c r="BD3967" s="92"/>
      <c r="BE3967" s="92"/>
      <c r="BF3967">
        <v>569.030029296875</v>
      </c>
      <c r="BG3967">
        <v>0</v>
      </c>
      <c r="BH3967">
        <v>0</v>
      </c>
      <c r="BI3967" s="92"/>
      <c r="BJ3967" s="92"/>
      <c r="BK3967" s="92"/>
      <c r="BL3967">
        <v>0</v>
      </c>
    </row>
    <row r="3968" spans="1:64" x14ac:dyDescent="0.25">
      <c r="A3968" s="82" t="s">
        <v>297</v>
      </c>
      <c r="B3968" s="82" t="s">
        <v>397</v>
      </c>
      <c r="C3968" s="82" t="s">
        <v>111</v>
      </c>
      <c r="D3968" s="82" t="s">
        <v>311</v>
      </c>
      <c r="E3968" s="82" t="s">
        <v>312</v>
      </c>
      <c r="F3968" s="82" t="s">
        <v>341</v>
      </c>
      <c r="G3968" s="82" t="s">
        <v>341</v>
      </c>
      <c r="H3968">
        <v>6.4957760274410248E-2</v>
      </c>
      <c r="I3968">
        <v>569.030029296875</v>
      </c>
      <c r="J3968">
        <v>6.4957760274410248E-2</v>
      </c>
      <c r="K3968" s="92"/>
      <c r="L3968">
        <v>0</v>
      </c>
      <c r="M3968" s="92"/>
      <c r="N3968" s="92"/>
      <c r="O3968" s="92"/>
      <c r="P3968">
        <v>0</v>
      </c>
      <c r="Q3968" s="92"/>
      <c r="R3968" s="92"/>
      <c r="S3968">
        <v>-1</v>
      </c>
      <c r="T3968">
        <v>0</v>
      </c>
      <c r="U3968" s="82" t="s">
        <v>328</v>
      </c>
      <c r="V3968" s="92"/>
      <c r="W3968">
        <v>569.030029296875</v>
      </c>
      <c r="X3968" s="92"/>
      <c r="Y3968">
        <v>0</v>
      </c>
      <c r="Z3968">
        <v>22.639802932739258</v>
      </c>
      <c r="AA3968">
        <v>22.639802932739258</v>
      </c>
      <c r="AB3968">
        <v>0</v>
      </c>
      <c r="AC3968">
        <v>-1</v>
      </c>
      <c r="AD3968">
        <v>0</v>
      </c>
      <c r="AE3968">
        <v>0</v>
      </c>
      <c r="AF3968">
        <v>0</v>
      </c>
      <c r="AG3968">
        <v>365</v>
      </c>
      <c r="AH3968">
        <v>8760</v>
      </c>
      <c r="AI3968">
        <v>1.1415524932090193E-4</v>
      </c>
      <c r="AJ3968">
        <v>39.786659240722656</v>
      </c>
      <c r="AK3968">
        <v>0</v>
      </c>
      <c r="AL3968">
        <v>0</v>
      </c>
      <c r="AM3968">
        <v>22.639802932739258</v>
      </c>
      <c r="AN3968">
        <v>39.786659240722656</v>
      </c>
      <c r="AO3968" s="92"/>
      <c r="AP3968" s="82" t="s">
        <v>336</v>
      </c>
      <c r="AQ3968" s="82" t="s">
        <v>326</v>
      </c>
      <c r="AR3968" s="82"/>
      <c r="AS3968">
        <v>0</v>
      </c>
      <c r="AT3968">
        <v>0</v>
      </c>
      <c r="AU3968">
        <v>2037</v>
      </c>
      <c r="AY3968">
        <v>0</v>
      </c>
      <c r="AZ3968">
        <v>0</v>
      </c>
      <c r="BA3968" s="82" t="s">
        <v>398</v>
      </c>
      <c r="BB3968">
        <v>16386</v>
      </c>
      <c r="BC3968">
        <v>569.030029296875</v>
      </c>
      <c r="BD3968" s="92"/>
      <c r="BE3968" s="92"/>
      <c r="BF3968">
        <v>569.030029296875</v>
      </c>
      <c r="BG3968">
        <v>0</v>
      </c>
      <c r="BH3968">
        <v>0</v>
      </c>
      <c r="BI3968" s="92"/>
      <c r="BJ3968" s="92"/>
      <c r="BK3968" s="92"/>
      <c r="BL3968">
        <v>0</v>
      </c>
    </row>
    <row r="3969" spans="1:64" x14ac:dyDescent="0.25">
      <c r="A3969" s="82" t="s">
        <v>297</v>
      </c>
      <c r="B3969" s="82" t="s">
        <v>397</v>
      </c>
      <c r="C3969" s="82" t="s">
        <v>111</v>
      </c>
      <c r="D3969" s="82" t="s">
        <v>313</v>
      </c>
      <c r="E3969" s="82" t="s">
        <v>314</v>
      </c>
      <c r="F3969" s="82" t="s">
        <v>341</v>
      </c>
      <c r="G3969" s="82" t="s">
        <v>341</v>
      </c>
      <c r="H3969">
        <v>6.4957760274410248E-2</v>
      </c>
      <c r="I3969">
        <v>569.030029296875</v>
      </c>
      <c r="J3969">
        <v>6.4957760274410248E-2</v>
      </c>
      <c r="K3969" s="92"/>
      <c r="L3969">
        <v>0</v>
      </c>
      <c r="M3969" s="92"/>
      <c r="N3969" s="92"/>
      <c r="O3969" s="92"/>
      <c r="P3969">
        <v>0</v>
      </c>
      <c r="Q3969" s="92"/>
      <c r="R3969" s="92"/>
      <c r="S3969">
        <v>-1</v>
      </c>
      <c r="T3969">
        <v>0</v>
      </c>
      <c r="U3969" s="82" t="s">
        <v>328</v>
      </c>
      <c r="V3969" s="92"/>
      <c r="W3969">
        <v>569.030029296875</v>
      </c>
      <c r="X3969" s="92"/>
      <c r="Y3969">
        <v>0</v>
      </c>
      <c r="Z3969">
        <v>22.639802932739258</v>
      </c>
      <c r="AA3969">
        <v>22.639802932739258</v>
      </c>
      <c r="AB3969">
        <v>0</v>
      </c>
      <c r="AC3969">
        <v>-1</v>
      </c>
      <c r="AD3969">
        <v>0</v>
      </c>
      <c r="AE3969">
        <v>0</v>
      </c>
      <c r="AF3969">
        <v>0</v>
      </c>
      <c r="AG3969">
        <v>365</v>
      </c>
      <c r="AH3969">
        <v>8760</v>
      </c>
      <c r="AI3969">
        <v>1.1415524932090193E-4</v>
      </c>
      <c r="AJ3969">
        <v>39.786659240722656</v>
      </c>
      <c r="AK3969">
        <v>0</v>
      </c>
      <c r="AL3969">
        <v>0</v>
      </c>
      <c r="AM3969">
        <v>22.639802932739258</v>
      </c>
      <c r="AN3969">
        <v>39.786659240722656</v>
      </c>
      <c r="AO3969" s="92"/>
      <c r="AP3969" s="82" t="s">
        <v>336</v>
      </c>
      <c r="AQ3969" s="82" t="s">
        <v>326</v>
      </c>
      <c r="AR3969" s="82"/>
      <c r="AS3969">
        <v>0</v>
      </c>
      <c r="AT3969">
        <v>0</v>
      </c>
      <c r="AU3969">
        <v>2037</v>
      </c>
      <c r="AY3969">
        <v>0</v>
      </c>
      <c r="AZ3969">
        <v>0</v>
      </c>
      <c r="BA3969" s="82" t="s">
        <v>398</v>
      </c>
      <c r="BB3969">
        <v>16387</v>
      </c>
      <c r="BC3969">
        <v>569.030029296875</v>
      </c>
      <c r="BD3969" s="92"/>
      <c r="BE3969" s="92"/>
      <c r="BF3969">
        <v>569.030029296875</v>
      </c>
      <c r="BG3969">
        <v>0</v>
      </c>
      <c r="BH3969">
        <v>0</v>
      </c>
      <c r="BI3969" s="92"/>
      <c r="BJ3969" s="92"/>
      <c r="BK3969" s="92"/>
      <c r="BL3969">
        <v>0</v>
      </c>
    </row>
    <row r="3970" spans="1:64" x14ac:dyDescent="0.25">
      <c r="A3970" s="82" t="s">
        <v>297</v>
      </c>
      <c r="B3970" s="82" t="s">
        <v>397</v>
      </c>
      <c r="C3970" s="82" t="s">
        <v>111</v>
      </c>
      <c r="D3970" s="82" t="s">
        <v>303</v>
      </c>
      <c r="E3970" s="82" t="s">
        <v>304</v>
      </c>
      <c r="F3970" s="82" t="s">
        <v>342</v>
      </c>
      <c r="G3970" s="82" t="s">
        <v>342</v>
      </c>
      <c r="H3970">
        <v>6.6133012771606445</v>
      </c>
      <c r="I3970">
        <v>57932.51953125</v>
      </c>
      <c r="J3970">
        <v>6.6133012771606445</v>
      </c>
      <c r="K3970" s="92"/>
      <c r="L3970">
        <v>0</v>
      </c>
      <c r="M3970" s="92"/>
      <c r="N3970" s="92"/>
      <c r="O3970" s="92"/>
      <c r="P3970">
        <v>2796.71728515625</v>
      </c>
      <c r="Q3970" s="92"/>
      <c r="R3970" s="92"/>
      <c r="S3970">
        <v>-1</v>
      </c>
      <c r="T3970">
        <v>0</v>
      </c>
      <c r="U3970" s="82" t="s">
        <v>328</v>
      </c>
      <c r="V3970" s="92"/>
      <c r="W3970">
        <v>57932.51953125</v>
      </c>
      <c r="X3970" s="92"/>
      <c r="Y3970">
        <v>0</v>
      </c>
      <c r="Z3970">
        <v>2260.753662109375</v>
      </c>
      <c r="AA3970">
        <v>2260.753662109375</v>
      </c>
      <c r="AB3970">
        <v>0</v>
      </c>
      <c r="AC3970">
        <v>-1</v>
      </c>
      <c r="AD3970">
        <v>0</v>
      </c>
      <c r="AE3970">
        <v>0</v>
      </c>
      <c r="AF3970">
        <v>0</v>
      </c>
      <c r="AG3970">
        <v>365</v>
      </c>
      <c r="AH3970">
        <v>8760</v>
      </c>
      <c r="AI3970">
        <v>1.1415524932090193E-4</v>
      </c>
      <c r="AJ3970">
        <v>39.023914337158203</v>
      </c>
      <c r="AK3970">
        <v>0</v>
      </c>
      <c r="AL3970">
        <v>0</v>
      </c>
      <c r="AM3970">
        <v>2260.753662109375</v>
      </c>
      <c r="AN3970">
        <v>39.023914337158203</v>
      </c>
      <c r="AO3970" s="92"/>
      <c r="AP3970" s="82" t="s">
        <v>343</v>
      </c>
      <c r="AQ3970" s="82" t="s">
        <v>326</v>
      </c>
      <c r="AR3970" s="82"/>
      <c r="AS3970">
        <v>0</v>
      </c>
      <c r="AT3970">
        <v>0</v>
      </c>
      <c r="AU3970">
        <v>2037</v>
      </c>
      <c r="AY3970">
        <v>0</v>
      </c>
      <c r="AZ3970">
        <v>0</v>
      </c>
      <c r="BA3970" s="82" t="s">
        <v>398</v>
      </c>
      <c r="BB3970">
        <v>16388</v>
      </c>
      <c r="BC3970">
        <v>57932.51953125</v>
      </c>
      <c r="BD3970" s="92"/>
      <c r="BE3970" s="92"/>
      <c r="BF3970">
        <v>57932.51953125</v>
      </c>
      <c r="BG3970">
        <v>0</v>
      </c>
      <c r="BH3970">
        <v>0</v>
      </c>
      <c r="BI3970" s="92"/>
      <c r="BJ3970" s="92"/>
      <c r="BK3970" s="92"/>
      <c r="BL3970">
        <v>0</v>
      </c>
    </row>
    <row r="3971" spans="1:64" x14ac:dyDescent="0.25">
      <c r="A3971" s="82" t="s">
        <v>297</v>
      </c>
      <c r="B3971" s="82" t="s">
        <v>397</v>
      </c>
      <c r="C3971" s="82" t="s">
        <v>111</v>
      </c>
      <c r="D3971" s="82" t="s">
        <v>306</v>
      </c>
      <c r="E3971" s="82" t="s">
        <v>59</v>
      </c>
      <c r="F3971" s="82" t="s">
        <v>342</v>
      </c>
      <c r="G3971" s="82" t="s">
        <v>342</v>
      </c>
      <c r="H3971">
        <v>6.6133012771606445</v>
      </c>
      <c r="I3971">
        <v>57932.51953125</v>
      </c>
      <c r="J3971">
        <v>6.6133012771606445</v>
      </c>
      <c r="K3971" s="92"/>
      <c r="L3971">
        <v>0</v>
      </c>
      <c r="M3971" s="92"/>
      <c r="N3971" s="92"/>
      <c r="O3971" s="92"/>
      <c r="P3971">
        <v>2796.71728515625</v>
      </c>
      <c r="Q3971" s="92"/>
      <c r="R3971" s="92"/>
      <c r="S3971">
        <v>-1</v>
      </c>
      <c r="T3971">
        <v>0</v>
      </c>
      <c r="U3971" s="82" t="s">
        <v>328</v>
      </c>
      <c r="V3971" s="92"/>
      <c r="W3971">
        <v>57932.51953125</v>
      </c>
      <c r="X3971" s="92"/>
      <c r="Y3971">
        <v>0</v>
      </c>
      <c r="Z3971">
        <v>2260.753662109375</v>
      </c>
      <c r="AA3971">
        <v>2260.753662109375</v>
      </c>
      <c r="AB3971">
        <v>0</v>
      </c>
      <c r="AC3971">
        <v>-1</v>
      </c>
      <c r="AD3971">
        <v>0</v>
      </c>
      <c r="AE3971">
        <v>0</v>
      </c>
      <c r="AF3971">
        <v>0</v>
      </c>
      <c r="AG3971">
        <v>365</v>
      </c>
      <c r="AH3971">
        <v>8760</v>
      </c>
      <c r="AI3971">
        <v>1.1415524932090193E-4</v>
      </c>
      <c r="AJ3971">
        <v>39.023914337158203</v>
      </c>
      <c r="AK3971">
        <v>0</v>
      </c>
      <c r="AL3971">
        <v>0</v>
      </c>
      <c r="AM3971">
        <v>2260.753662109375</v>
      </c>
      <c r="AN3971">
        <v>39.023914337158203</v>
      </c>
      <c r="AO3971" s="92"/>
      <c r="AP3971" s="82" t="s">
        <v>343</v>
      </c>
      <c r="AQ3971" s="82" t="s">
        <v>326</v>
      </c>
      <c r="AR3971" s="82"/>
      <c r="AS3971">
        <v>0</v>
      </c>
      <c r="AT3971">
        <v>0</v>
      </c>
      <c r="AU3971">
        <v>2037</v>
      </c>
      <c r="AY3971">
        <v>0</v>
      </c>
      <c r="AZ3971">
        <v>0</v>
      </c>
      <c r="BA3971" s="82" t="s">
        <v>398</v>
      </c>
      <c r="BB3971">
        <v>16389</v>
      </c>
      <c r="BC3971">
        <v>57932.51953125</v>
      </c>
      <c r="BD3971" s="92"/>
      <c r="BE3971" s="92"/>
      <c r="BF3971">
        <v>57932.51953125</v>
      </c>
      <c r="BG3971">
        <v>0</v>
      </c>
      <c r="BH3971">
        <v>0</v>
      </c>
      <c r="BI3971" s="92"/>
      <c r="BJ3971" s="92"/>
      <c r="BK3971" s="92"/>
      <c r="BL3971">
        <v>0</v>
      </c>
    </row>
    <row r="3972" spans="1:64" x14ac:dyDescent="0.25">
      <c r="A3972" s="82" t="s">
        <v>297</v>
      </c>
      <c r="B3972" s="82" t="s">
        <v>397</v>
      </c>
      <c r="C3972" s="82" t="s">
        <v>111</v>
      </c>
      <c r="D3972" s="82" t="s">
        <v>308</v>
      </c>
      <c r="E3972" s="82" t="s">
        <v>61</v>
      </c>
      <c r="F3972" s="82" t="s">
        <v>342</v>
      </c>
      <c r="G3972" s="82" t="s">
        <v>342</v>
      </c>
      <c r="H3972">
        <v>6.6133012771606445</v>
      </c>
      <c r="I3972">
        <v>57932.51953125</v>
      </c>
      <c r="J3972">
        <v>6.6133012771606445</v>
      </c>
      <c r="K3972" s="92"/>
      <c r="L3972">
        <v>0</v>
      </c>
      <c r="M3972" s="92"/>
      <c r="N3972" s="92"/>
      <c r="O3972" s="92"/>
      <c r="P3972">
        <v>2796.71728515625</v>
      </c>
      <c r="Q3972" s="92"/>
      <c r="R3972" s="92"/>
      <c r="S3972">
        <v>-1</v>
      </c>
      <c r="T3972">
        <v>0</v>
      </c>
      <c r="U3972" s="82" t="s">
        <v>328</v>
      </c>
      <c r="V3972" s="92"/>
      <c r="W3972">
        <v>57932.51953125</v>
      </c>
      <c r="X3972" s="92"/>
      <c r="Y3972">
        <v>0</v>
      </c>
      <c r="Z3972">
        <v>2260.753662109375</v>
      </c>
      <c r="AA3972">
        <v>2260.753662109375</v>
      </c>
      <c r="AB3972">
        <v>0</v>
      </c>
      <c r="AC3972">
        <v>-1</v>
      </c>
      <c r="AD3972">
        <v>0</v>
      </c>
      <c r="AE3972">
        <v>0</v>
      </c>
      <c r="AF3972">
        <v>0</v>
      </c>
      <c r="AG3972">
        <v>365</v>
      </c>
      <c r="AH3972">
        <v>8760</v>
      </c>
      <c r="AI3972">
        <v>1.1415524932090193E-4</v>
      </c>
      <c r="AJ3972">
        <v>39.023914337158203</v>
      </c>
      <c r="AK3972">
        <v>0</v>
      </c>
      <c r="AL3972">
        <v>0</v>
      </c>
      <c r="AM3972">
        <v>2260.753662109375</v>
      </c>
      <c r="AN3972">
        <v>39.023914337158203</v>
      </c>
      <c r="AO3972" s="92"/>
      <c r="AP3972" s="82" t="s">
        <v>343</v>
      </c>
      <c r="AQ3972" s="82" t="s">
        <v>326</v>
      </c>
      <c r="AR3972" s="82"/>
      <c r="AS3972">
        <v>0</v>
      </c>
      <c r="AT3972">
        <v>0</v>
      </c>
      <c r="AU3972">
        <v>2037</v>
      </c>
      <c r="AY3972">
        <v>0</v>
      </c>
      <c r="AZ3972">
        <v>0</v>
      </c>
      <c r="BA3972" s="82" t="s">
        <v>398</v>
      </c>
      <c r="BB3972">
        <v>16390</v>
      </c>
      <c r="BC3972">
        <v>57932.51953125</v>
      </c>
      <c r="BD3972" s="92"/>
      <c r="BE3972" s="92"/>
      <c r="BF3972">
        <v>57932.51953125</v>
      </c>
      <c r="BG3972">
        <v>0</v>
      </c>
      <c r="BH3972">
        <v>0</v>
      </c>
      <c r="BI3972" s="92"/>
      <c r="BJ3972" s="92"/>
      <c r="BK3972" s="92"/>
      <c r="BL3972">
        <v>0</v>
      </c>
    </row>
    <row r="3973" spans="1:64" x14ac:dyDescent="0.25">
      <c r="A3973" s="82" t="s">
        <v>297</v>
      </c>
      <c r="B3973" s="82" t="s">
        <v>397</v>
      </c>
      <c r="C3973" s="82" t="s">
        <v>111</v>
      </c>
      <c r="D3973" s="82" t="s">
        <v>311</v>
      </c>
      <c r="E3973" s="82" t="s">
        <v>312</v>
      </c>
      <c r="F3973" s="82" t="s">
        <v>342</v>
      </c>
      <c r="G3973" s="82" t="s">
        <v>342</v>
      </c>
      <c r="H3973">
        <v>6.6133012771606445</v>
      </c>
      <c r="I3973">
        <v>57932.51953125</v>
      </c>
      <c r="J3973">
        <v>6.6133012771606445</v>
      </c>
      <c r="K3973" s="92"/>
      <c r="L3973">
        <v>0</v>
      </c>
      <c r="M3973" s="92"/>
      <c r="N3973" s="92"/>
      <c r="O3973" s="92"/>
      <c r="P3973">
        <v>2796.71728515625</v>
      </c>
      <c r="Q3973" s="92"/>
      <c r="R3973" s="92"/>
      <c r="S3973">
        <v>-1</v>
      </c>
      <c r="T3973">
        <v>0</v>
      </c>
      <c r="U3973" s="82" t="s">
        <v>328</v>
      </c>
      <c r="V3973" s="92"/>
      <c r="W3973">
        <v>57932.51953125</v>
      </c>
      <c r="X3973" s="92"/>
      <c r="Y3973">
        <v>0</v>
      </c>
      <c r="Z3973">
        <v>2260.753662109375</v>
      </c>
      <c r="AA3973">
        <v>2260.753662109375</v>
      </c>
      <c r="AB3973">
        <v>0</v>
      </c>
      <c r="AC3973">
        <v>-1</v>
      </c>
      <c r="AD3973">
        <v>0</v>
      </c>
      <c r="AE3973">
        <v>0</v>
      </c>
      <c r="AF3973">
        <v>0</v>
      </c>
      <c r="AG3973">
        <v>365</v>
      </c>
      <c r="AH3973">
        <v>8760</v>
      </c>
      <c r="AI3973">
        <v>1.1415524932090193E-4</v>
      </c>
      <c r="AJ3973">
        <v>39.023914337158203</v>
      </c>
      <c r="AK3973">
        <v>0</v>
      </c>
      <c r="AL3973">
        <v>0</v>
      </c>
      <c r="AM3973">
        <v>2260.753662109375</v>
      </c>
      <c r="AN3973">
        <v>39.023914337158203</v>
      </c>
      <c r="AO3973" s="92"/>
      <c r="AP3973" s="82" t="s">
        <v>343</v>
      </c>
      <c r="AQ3973" s="82" t="s">
        <v>326</v>
      </c>
      <c r="AR3973" s="82"/>
      <c r="AS3973">
        <v>0</v>
      </c>
      <c r="AT3973">
        <v>0</v>
      </c>
      <c r="AU3973">
        <v>2037</v>
      </c>
      <c r="AY3973">
        <v>0</v>
      </c>
      <c r="AZ3973">
        <v>0</v>
      </c>
      <c r="BA3973" s="82" t="s">
        <v>398</v>
      </c>
      <c r="BB3973">
        <v>16391</v>
      </c>
      <c r="BC3973">
        <v>57932.51953125</v>
      </c>
      <c r="BD3973" s="92"/>
      <c r="BE3973" s="92"/>
      <c r="BF3973">
        <v>57932.51953125</v>
      </c>
      <c r="BG3973">
        <v>0</v>
      </c>
      <c r="BH3973">
        <v>0</v>
      </c>
      <c r="BI3973" s="92"/>
      <c r="BJ3973" s="92"/>
      <c r="BK3973" s="92"/>
      <c r="BL3973">
        <v>0</v>
      </c>
    </row>
    <row r="3974" spans="1:64" x14ac:dyDescent="0.25">
      <c r="A3974" s="82" t="s">
        <v>297</v>
      </c>
      <c r="B3974" s="82" t="s">
        <v>397</v>
      </c>
      <c r="C3974" s="82" t="s">
        <v>111</v>
      </c>
      <c r="D3974" s="82" t="s">
        <v>313</v>
      </c>
      <c r="E3974" s="82" t="s">
        <v>314</v>
      </c>
      <c r="F3974" s="82" t="s">
        <v>342</v>
      </c>
      <c r="G3974" s="82" t="s">
        <v>342</v>
      </c>
      <c r="H3974">
        <v>6.6133012771606445</v>
      </c>
      <c r="I3974">
        <v>57932.51953125</v>
      </c>
      <c r="J3974">
        <v>6.6133012771606445</v>
      </c>
      <c r="K3974" s="92"/>
      <c r="L3974">
        <v>0</v>
      </c>
      <c r="M3974" s="92"/>
      <c r="N3974" s="92"/>
      <c r="O3974" s="92"/>
      <c r="P3974">
        <v>2796.71728515625</v>
      </c>
      <c r="Q3974" s="92"/>
      <c r="R3974" s="92"/>
      <c r="S3974">
        <v>-1</v>
      </c>
      <c r="T3974">
        <v>0</v>
      </c>
      <c r="U3974" s="82" t="s">
        <v>328</v>
      </c>
      <c r="V3974" s="92"/>
      <c r="W3974">
        <v>57932.51953125</v>
      </c>
      <c r="X3974" s="92"/>
      <c r="Y3974">
        <v>0</v>
      </c>
      <c r="Z3974">
        <v>2260.753662109375</v>
      </c>
      <c r="AA3974">
        <v>2260.753662109375</v>
      </c>
      <c r="AB3974">
        <v>0</v>
      </c>
      <c r="AC3974">
        <v>-1</v>
      </c>
      <c r="AD3974">
        <v>0</v>
      </c>
      <c r="AE3974">
        <v>0</v>
      </c>
      <c r="AF3974">
        <v>0</v>
      </c>
      <c r="AG3974">
        <v>365</v>
      </c>
      <c r="AH3974">
        <v>8760</v>
      </c>
      <c r="AI3974">
        <v>1.1415524932090193E-4</v>
      </c>
      <c r="AJ3974">
        <v>39.023914337158203</v>
      </c>
      <c r="AK3974">
        <v>0</v>
      </c>
      <c r="AL3974">
        <v>0</v>
      </c>
      <c r="AM3974">
        <v>2260.753662109375</v>
      </c>
      <c r="AN3974">
        <v>39.023914337158203</v>
      </c>
      <c r="AO3974" s="92"/>
      <c r="AP3974" s="82" t="s">
        <v>343</v>
      </c>
      <c r="AQ3974" s="82" t="s">
        <v>326</v>
      </c>
      <c r="AR3974" s="82"/>
      <c r="AS3974">
        <v>0</v>
      </c>
      <c r="AT3974">
        <v>0</v>
      </c>
      <c r="AU3974">
        <v>2037</v>
      </c>
      <c r="AY3974">
        <v>0</v>
      </c>
      <c r="AZ3974">
        <v>0</v>
      </c>
      <c r="BA3974" s="82" t="s">
        <v>398</v>
      </c>
      <c r="BB3974">
        <v>16392</v>
      </c>
      <c r="BC3974">
        <v>57932.51953125</v>
      </c>
      <c r="BD3974" s="92"/>
      <c r="BE3974" s="92"/>
      <c r="BF3974">
        <v>57932.51953125</v>
      </c>
      <c r="BG3974">
        <v>0</v>
      </c>
      <c r="BH3974">
        <v>0</v>
      </c>
      <c r="BI3974" s="92"/>
      <c r="BJ3974" s="92"/>
      <c r="BK3974" s="92"/>
      <c r="BL3974">
        <v>0</v>
      </c>
    </row>
    <row r="3975" spans="1:64" x14ac:dyDescent="0.25">
      <c r="A3975" s="82" t="s">
        <v>297</v>
      </c>
      <c r="B3975" s="82" t="s">
        <v>397</v>
      </c>
      <c r="C3975" s="82" t="s">
        <v>111</v>
      </c>
      <c r="D3975" s="82" t="s">
        <v>298</v>
      </c>
      <c r="E3975" s="82" t="s">
        <v>55</v>
      </c>
      <c r="F3975" s="82" t="s">
        <v>344</v>
      </c>
      <c r="G3975" s="82" t="s">
        <v>344</v>
      </c>
      <c r="H3975">
        <v>17.233623504638672</v>
      </c>
      <c r="I3975">
        <v>150966.53125</v>
      </c>
      <c r="J3975">
        <v>17.233623504638672</v>
      </c>
      <c r="K3975" s="92"/>
      <c r="L3975">
        <v>0</v>
      </c>
      <c r="M3975" s="92"/>
      <c r="N3975" s="92"/>
      <c r="O3975" s="92"/>
      <c r="P3975">
        <v>4661.9765625</v>
      </c>
      <c r="Q3975" s="92"/>
      <c r="R3975" s="92"/>
      <c r="S3975">
        <v>-1</v>
      </c>
      <c r="T3975">
        <v>0</v>
      </c>
      <c r="U3975" s="82" t="s">
        <v>328</v>
      </c>
      <c r="V3975" s="92"/>
      <c r="W3975">
        <v>150966.53125</v>
      </c>
      <c r="X3975" s="92"/>
      <c r="Y3975">
        <v>0</v>
      </c>
      <c r="Z3975">
        <v>5643.8642578125</v>
      </c>
      <c r="AA3975">
        <v>5643.8642578125</v>
      </c>
      <c r="AB3975">
        <v>0</v>
      </c>
      <c r="AC3975">
        <v>-1</v>
      </c>
      <c r="AD3975">
        <v>0</v>
      </c>
      <c r="AE3975">
        <v>0</v>
      </c>
      <c r="AF3975">
        <v>0</v>
      </c>
      <c r="AG3975">
        <v>365</v>
      </c>
      <c r="AH3975">
        <v>8760</v>
      </c>
      <c r="AI3975">
        <v>1.1415524932090193E-4</v>
      </c>
      <c r="AJ3975">
        <v>37.384868621826172</v>
      </c>
      <c r="AK3975">
        <v>0</v>
      </c>
      <c r="AL3975">
        <v>0</v>
      </c>
      <c r="AM3975">
        <v>5643.8642578125</v>
      </c>
      <c r="AN3975">
        <v>37.384868621826172</v>
      </c>
      <c r="AO3975" s="92"/>
      <c r="AP3975" s="82" t="s">
        <v>343</v>
      </c>
      <c r="AQ3975" s="82" t="s">
        <v>326</v>
      </c>
      <c r="AR3975" s="82"/>
      <c r="AS3975">
        <v>0</v>
      </c>
      <c r="AT3975">
        <v>0</v>
      </c>
      <c r="AU3975">
        <v>2037</v>
      </c>
      <c r="AY3975">
        <v>0</v>
      </c>
      <c r="AZ3975">
        <v>0</v>
      </c>
      <c r="BA3975" s="82" t="s">
        <v>398</v>
      </c>
      <c r="BB3975">
        <v>16393</v>
      </c>
      <c r="BC3975">
        <v>150966.53125</v>
      </c>
      <c r="BD3975" s="92"/>
      <c r="BE3975" s="92"/>
      <c r="BF3975">
        <v>150966.53125</v>
      </c>
      <c r="BG3975">
        <v>0</v>
      </c>
      <c r="BH3975">
        <v>0</v>
      </c>
      <c r="BI3975" s="92"/>
      <c r="BJ3975" s="92"/>
      <c r="BK3975" s="92"/>
      <c r="BL3975">
        <v>0</v>
      </c>
    </row>
    <row r="3976" spans="1:64" x14ac:dyDescent="0.25">
      <c r="A3976" s="82" t="s">
        <v>297</v>
      </c>
      <c r="B3976" s="82" t="s">
        <v>397</v>
      </c>
      <c r="C3976" s="82" t="s">
        <v>111</v>
      </c>
      <c r="D3976" s="82" t="s">
        <v>305</v>
      </c>
      <c r="E3976" s="82" t="s">
        <v>58</v>
      </c>
      <c r="F3976" s="82" t="s">
        <v>344</v>
      </c>
      <c r="G3976" s="82" t="s">
        <v>344</v>
      </c>
      <c r="H3976">
        <v>17.233623504638672</v>
      </c>
      <c r="I3976">
        <v>150966.53125</v>
      </c>
      <c r="J3976">
        <v>17.233623504638672</v>
      </c>
      <c r="K3976" s="92"/>
      <c r="L3976">
        <v>0</v>
      </c>
      <c r="M3976" s="92"/>
      <c r="N3976" s="92"/>
      <c r="O3976" s="92"/>
      <c r="P3976">
        <v>4661.9765625</v>
      </c>
      <c r="Q3976" s="92"/>
      <c r="R3976" s="92"/>
      <c r="S3976">
        <v>-1</v>
      </c>
      <c r="T3976">
        <v>0</v>
      </c>
      <c r="U3976" s="82" t="s">
        <v>328</v>
      </c>
      <c r="V3976" s="92"/>
      <c r="W3976">
        <v>150966.53125</v>
      </c>
      <c r="X3976" s="92"/>
      <c r="Y3976">
        <v>0</v>
      </c>
      <c r="Z3976">
        <v>5643.8642578125</v>
      </c>
      <c r="AA3976">
        <v>5643.8642578125</v>
      </c>
      <c r="AB3976">
        <v>0</v>
      </c>
      <c r="AC3976">
        <v>-1</v>
      </c>
      <c r="AD3976">
        <v>0</v>
      </c>
      <c r="AE3976">
        <v>0</v>
      </c>
      <c r="AF3976">
        <v>0</v>
      </c>
      <c r="AG3976">
        <v>365</v>
      </c>
      <c r="AH3976">
        <v>8760</v>
      </c>
      <c r="AI3976">
        <v>1.1415524932090193E-4</v>
      </c>
      <c r="AJ3976">
        <v>37.384868621826172</v>
      </c>
      <c r="AK3976">
        <v>0</v>
      </c>
      <c r="AL3976">
        <v>0</v>
      </c>
      <c r="AM3976">
        <v>5643.8642578125</v>
      </c>
      <c r="AN3976">
        <v>37.384868621826172</v>
      </c>
      <c r="AO3976" s="92"/>
      <c r="AP3976" s="82" t="s">
        <v>343</v>
      </c>
      <c r="AQ3976" s="82" t="s">
        <v>326</v>
      </c>
      <c r="AR3976" s="82"/>
      <c r="AS3976">
        <v>0</v>
      </c>
      <c r="AT3976">
        <v>0</v>
      </c>
      <c r="AU3976">
        <v>2037</v>
      </c>
      <c r="AY3976">
        <v>0</v>
      </c>
      <c r="AZ3976">
        <v>0</v>
      </c>
      <c r="BA3976" s="82" t="s">
        <v>398</v>
      </c>
      <c r="BB3976">
        <v>16394</v>
      </c>
      <c r="BC3976">
        <v>150966.53125</v>
      </c>
      <c r="BD3976" s="92"/>
      <c r="BE3976" s="92"/>
      <c r="BF3976">
        <v>150966.53125</v>
      </c>
      <c r="BG3976">
        <v>0</v>
      </c>
      <c r="BH3976">
        <v>0</v>
      </c>
      <c r="BI3976" s="92"/>
      <c r="BJ3976" s="92"/>
      <c r="BK3976" s="92"/>
      <c r="BL3976">
        <v>0</v>
      </c>
    </row>
    <row r="3977" spans="1:64" x14ac:dyDescent="0.25">
      <c r="A3977" s="82" t="s">
        <v>297</v>
      </c>
      <c r="B3977" s="82" t="s">
        <v>397</v>
      </c>
      <c r="C3977" s="82" t="s">
        <v>111</v>
      </c>
      <c r="D3977" s="82" t="s">
        <v>306</v>
      </c>
      <c r="E3977" s="82" t="s">
        <v>59</v>
      </c>
      <c r="F3977" s="82" t="s">
        <v>344</v>
      </c>
      <c r="G3977" s="82" t="s">
        <v>344</v>
      </c>
      <c r="H3977">
        <v>17.233623504638672</v>
      </c>
      <c r="I3977">
        <v>150966.53125</v>
      </c>
      <c r="J3977">
        <v>17.233623504638672</v>
      </c>
      <c r="K3977" s="92"/>
      <c r="L3977">
        <v>0</v>
      </c>
      <c r="M3977" s="92"/>
      <c r="N3977" s="92"/>
      <c r="O3977" s="92"/>
      <c r="P3977">
        <v>4661.9765625</v>
      </c>
      <c r="Q3977" s="92"/>
      <c r="R3977" s="92"/>
      <c r="S3977">
        <v>-1</v>
      </c>
      <c r="T3977">
        <v>0</v>
      </c>
      <c r="U3977" s="82" t="s">
        <v>328</v>
      </c>
      <c r="V3977" s="92"/>
      <c r="W3977">
        <v>150966.53125</v>
      </c>
      <c r="X3977" s="92"/>
      <c r="Y3977">
        <v>0</v>
      </c>
      <c r="Z3977">
        <v>5643.8642578125</v>
      </c>
      <c r="AA3977">
        <v>5643.8642578125</v>
      </c>
      <c r="AB3977">
        <v>0</v>
      </c>
      <c r="AC3977">
        <v>-1</v>
      </c>
      <c r="AD3977">
        <v>0</v>
      </c>
      <c r="AE3977">
        <v>0</v>
      </c>
      <c r="AF3977">
        <v>0</v>
      </c>
      <c r="AG3977">
        <v>365</v>
      </c>
      <c r="AH3977">
        <v>8760</v>
      </c>
      <c r="AI3977">
        <v>1.1415524932090193E-4</v>
      </c>
      <c r="AJ3977">
        <v>37.384868621826172</v>
      </c>
      <c r="AK3977">
        <v>0</v>
      </c>
      <c r="AL3977">
        <v>0</v>
      </c>
      <c r="AM3977">
        <v>5643.8642578125</v>
      </c>
      <c r="AN3977">
        <v>37.384868621826172</v>
      </c>
      <c r="AO3977" s="92"/>
      <c r="AP3977" s="82" t="s">
        <v>343</v>
      </c>
      <c r="AQ3977" s="82" t="s">
        <v>326</v>
      </c>
      <c r="AR3977" s="82"/>
      <c r="AS3977">
        <v>0</v>
      </c>
      <c r="AT3977">
        <v>0</v>
      </c>
      <c r="AU3977">
        <v>2037</v>
      </c>
      <c r="AY3977">
        <v>0</v>
      </c>
      <c r="AZ3977">
        <v>0</v>
      </c>
      <c r="BA3977" s="82" t="s">
        <v>398</v>
      </c>
      <c r="BB3977">
        <v>16395</v>
      </c>
      <c r="BC3977">
        <v>150966.53125</v>
      </c>
      <c r="BD3977" s="92"/>
      <c r="BE3977" s="92"/>
      <c r="BF3977">
        <v>150966.53125</v>
      </c>
      <c r="BG3977">
        <v>0</v>
      </c>
      <c r="BH3977">
        <v>0</v>
      </c>
      <c r="BI3977" s="92"/>
      <c r="BJ3977" s="92"/>
      <c r="BK3977" s="92"/>
      <c r="BL3977">
        <v>0</v>
      </c>
    </row>
    <row r="3978" spans="1:64" x14ac:dyDescent="0.25">
      <c r="A3978" s="82" t="s">
        <v>297</v>
      </c>
      <c r="B3978" s="82" t="s">
        <v>397</v>
      </c>
      <c r="C3978" s="82" t="s">
        <v>111</v>
      </c>
      <c r="D3978" s="82" t="s">
        <v>308</v>
      </c>
      <c r="E3978" s="82" t="s">
        <v>61</v>
      </c>
      <c r="F3978" s="82" t="s">
        <v>344</v>
      </c>
      <c r="G3978" s="82" t="s">
        <v>344</v>
      </c>
      <c r="H3978">
        <v>17.233623504638672</v>
      </c>
      <c r="I3978">
        <v>150966.53125</v>
      </c>
      <c r="J3978">
        <v>17.233623504638672</v>
      </c>
      <c r="K3978" s="92"/>
      <c r="L3978">
        <v>0</v>
      </c>
      <c r="M3978" s="92"/>
      <c r="N3978" s="92"/>
      <c r="O3978" s="92"/>
      <c r="P3978">
        <v>4661.9765625</v>
      </c>
      <c r="Q3978" s="92"/>
      <c r="R3978" s="92"/>
      <c r="S3978">
        <v>-1</v>
      </c>
      <c r="T3978">
        <v>0</v>
      </c>
      <c r="U3978" s="82" t="s">
        <v>328</v>
      </c>
      <c r="V3978" s="92"/>
      <c r="W3978">
        <v>150966.53125</v>
      </c>
      <c r="X3978" s="92"/>
      <c r="Y3978">
        <v>0</v>
      </c>
      <c r="Z3978">
        <v>5643.8642578125</v>
      </c>
      <c r="AA3978">
        <v>5643.8642578125</v>
      </c>
      <c r="AB3978">
        <v>0</v>
      </c>
      <c r="AC3978">
        <v>-1</v>
      </c>
      <c r="AD3978">
        <v>0</v>
      </c>
      <c r="AE3978">
        <v>0</v>
      </c>
      <c r="AF3978">
        <v>0</v>
      </c>
      <c r="AG3978">
        <v>365</v>
      </c>
      <c r="AH3978">
        <v>8760</v>
      </c>
      <c r="AI3978">
        <v>1.1415524932090193E-4</v>
      </c>
      <c r="AJ3978">
        <v>37.384868621826172</v>
      </c>
      <c r="AK3978">
        <v>0</v>
      </c>
      <c r="AL3978">
        <v>0</v>
      </c>
      <c r="AM3978">
        <v>5643.8642578125</v>
      </c>
      <c r="AN3978">
        <v>37.384868621826172</v>
      </c>
      <c r="AO3978" s="92"/>
      <c r="AP3978" s="82" t="s">
        <v>343</v>
      </c>
      <c r="AQ3978" s="82" t="s">
        <v>326</v>
      </c>
      <c r="AR3978" s="82"/>
      <c r="AS3978">
        <v>0</v>
      </c>
      <c r="AT3978">
        <v>0</v>
      </c>
      <c r="AU3978">
        <v>2037</v>
      </c>
      <c r="AY3978">
        <v>0</v>
      </c>
      <c r="AZ3978">
        <v>0</v>
      </c>
      <c r="BA3978" s="82" t="s">
        <v>398</v>
      </c>
      <c r="BB3978">
        <v>16396</v>
      </c>
      <c r="BC3978">
        <v>150966.53125</v>
      </c>
      <c r="BD3978" s="92"/>
      <c r="BE3978" s="92"/>
      <c r="BF3978">
        <v>150966.53125</v>
      </c>
      <c r="BG3978">
        <v>0</v>
      </c>
      <c r="BH3978">
        <v>0</v>
      </c>
      <c r="BI3978" s="92"/>
      <c r="BJ3978" s="92"/>
      <c r="BK3978" s="92"/>
      <c r="BL3978">
        <v>0</v>
      </c>
    </row>
    <row r="3979" spans="1:64" x14ac:dyDescent="0.25">
      <c r="A3979" s="82" t="s">
        <v>297</v>
      </c>
      <c r="B3979" s="82" t="s">
        <v>397</v>
      </c>
      <c r="C3979" s="82" t="s">
        <v>111</v>
      </c>
      <c r="D3979" s="82" t="s">
        <v>309</v>
      </c>
      <c r="E3979" s="82" t="s">
        <v>310</v>
      </c>
      <c r="F3979" s="82" t="s">
        <v>344</v>
      </c>
      <c r="G3979" s="82" t="s">
        <v>344</v>
      </c>
      <c r="H3979">
        <v>17.233623504638672</v>
      </c>
      <c r="I3979">
        <v>150966.53125</v>
      </c>
      <c r="J3979">
        <v>17.233623504638672</v>
      </c>
      <c r="K3979" s="92"/>
      <c r="L3979">
        <v>0</v>
      </c>
      <c r="M3979" s="92"/>
      <c r="N3979" s="92"/>
      <c r="O3979" s="92"/>
      <c r="P3979">
        <v>4661.9765625</v>
      </c>
      <c r="Q3979" s="92"/>
      <c r="R3979" s="92"/>
      <c r="S3979">
        <v>-1</v>
      </c>
      <c r="T3979">
        <v>0</v>
      </c>
      <c r="U3979" s="82" t="s">
        <v>328</v>
      </c>
      <c r="V3979" s="92"/>
      <c r="W3979">
        <v>150966.53125</v>
      </c>
      <c r="X3979" s="92"/>
      <c r="Y3979">
        <v>0</v>
      </c>
      <c r="Z3979">
        <v>5643.8642578125</v>
      </c>
      <c r="AA3979">
        <v>5643.8642578125</v>
      </c>
      <c r="AB3979">
        <v>0</v>
      </c>
      <c r="AC3979">
        <v>-1</v>
      </c>
      <c r="AD3979">
        <v>0</v>
      </c>
      <c r="AE3979">
        <v>0</v>
      </c>
      <c r="AF3979">
        <v>0</v>
      </c>
      <c r="AG3979">
        <v>365</v>
      </c>
      <c r="AH3979">
        <v>8760</v>
      </c>
      <c r="AI3979">
        <v>1.1415524932090193E-4</v>
      </c>
      <c r="AJ3979">
        <v>37.384868621826172</v>
      </c>
      <c r="AK3979">
        <v>0</v>
      </c>
      <c r="AL3979">
        <v>0</v>
      </c>
      <c r="AM3979">
        <v>5643.8642578125</v>
      </c>
      <c r="AN3979">
        <v>37.384868621826172</v>
      </c>
      <c r="AO3979" s="92"/>
      <c r="AP3979" s="82" t="s">
        <v>343</v>
      </c>
      <c r="AQ3979" s="82" t="s">
        <v>326</v>
      </c>
      <c r="AR3979" s="82"/>
      <c r="AS3979">
        <v>0</v>
      </c>
      <c r="AT3979">
        <v>0</v>
      </c>
      <c r="AU3979">
        <v>2037</v>
      </c>
      <c r="AY3979">
        <v>0</v>
      </c>
      <c r="AZ3979">
        <v>0</v>
      </c>
      <c r="BA3979" s="82" t="s">
        <v>398</v>
      </c>
      <c r="BB3979">
        <v>16397</v>
      </c>
      <c r="BC3979">
        <v>150966.53125</v>
      </c>
      <c r="BD3979" s="92"/>
      <c r="BE3979" s="92"/>
      <c r="BF3979">
        <v>150966.53125</v>
      </c>
      <c r="BG3979">
        <v>0</v>
      </c>
      <c r="BH3979">
        <v>0</v>
      </c>
      <c r="BI3979" s="92"/>
      <c r="BJ3979" s="92"/>
      <c r="BK3979" s="92"/>
      <c r="BL3979">
        <v>0</v>
      </c>
    </row>
    <row r="3980" spans="1:64" x14ac:dyDescent="0.25">
      <c r="A3980" s="82" t="s">
        <v>297</v>
      </c>
      <c r="B3980" s="82" t="s">
        <v>397</v>
      </c>
      <c r="C3980" s="82" t="s">
        <v>111</v>
      </c>
      <c r="D3980" s="82" t="s">
        <v>311</v>
      </c>
      <c r="E3980" s="82" t="s">
        <v>312</v>
      </c>
      <c r="F3980" s="82" t="s">
        <v>344</v>
      </c>
      <c r="G3980" s="82" t="s">
        <v>344</v>
      </c>
      <c r="H3980">
        <v>17.233623504638672</v>
      </c>
      <c r="I3980">
        <v>150966.53125</v>
      </c>
      <c r="J3980">
        <v>17.233623504638672</v>
      </c>
      <c r="K3980" s="92"/>
      <c r="L3980">
        <v>0</v>
      </c>
      <c r="M3980" s="92"/>
      <c r="N3980" s="92"/>
      <c r="O3980" s="92"/>
      <c r="P3980">
        <v>4661.9765625</v>
      </c>
      <c r="Q3980" s="92"/>
      <c r="R3980" s="92"/>
      <c r="S3980">
        <v>-1</v>
      </c>
      <c r="T3980">
        <v>0</v>
      </c>
      <c r="U3980" s="82" t="s">
        <v>328</v>
      </c>
      <c r="V3980" s="92"/>
      <c r="W3980">
        <v>150966.53125</v>
      </c>
      <c r="X3980" s="92"/>
      <c r="Y3980">
        <v>0</v>
      </c>
      <c r="Z3980">
        <v>5643.8642578125</v>
      </c>
      <c r="AA3980">
        <v>5643.8642578125</v>
      </c>
      <c r="AB3980">
        <v>0</v>
      </c>
      <c r="AC3980">
        <v>-1</v>
      </c>
      <c r="AD3980">
        <v>0</v>
      </c>
      <c r="AE3980">
        <v>0</v>
      </c>
      <c r="AF3980">
        <v>0</v>
      </c>
      <c r="AG3980">
        <v>365</v>
      </c>
      <c r="AH3980">
        <v>8760</v>
      </c>
      <c r="AI3980">
        <v>1.1415524932090193E-4</v>
      </c>
      <c r="AJ3980">
        <v>37.384868621826172</v>
      </c>
      <c r="AK3980">
        <v>0</v>
      </c>
      <c r="AL3980">
        <v>0</v>
      </c>
      <c r="AM3980">
        <v>5643.8642578125</v>
      </c>
      <c r="AN3980">
        <v>37.384868621826172</v>
      </c>
      <c r="AO3980" s="92"/>
      <c r="AP3980" s="82" t="s">
        <v>343</v>
      </c>
      <c r="AQ3980" s="82" t="s">
        <v>326</v>
      </c>
      <c r="AR3980" s="82"/>
      <c r="AS3980">
        <v>0</v>
      </c>
      <c r="AT3980">
        <v>0</v>
      </c>
      <c r="AU3980">
        <v>2037</v>
      </c>
      <c r="AY3980">
        <v>0</v>
      </c>
      <c r="AZ3980">
        <v>0</v>
      </c>
      <c r="BA3980" s="82" t="s">
        <v>398</v>
      </c>
      <c r="BB3980">
        <v>16398</v>
      </c>
      <c r="BC3980">
        <v>150966.53125</v>
      </c>
      <c r="BD3980" s="92"/>
      <c r="BE3980" s="92"/>
      <c r="BF3980">
        <v>150966.53125</v>
      </c>
      <c r="BG3980">
        <v>0</v>
      </c>
      <c r="BH3980">
        <v>0</v>
      </c>
      <c r="BI3980" s="92"/>
      <c r="BJ3980" s="92"/>
      <c r="BK3980" s="92"/>
      <c r="BL3980">
        <v>0</v>
      </c>
    </row>
    <row r="3981" spans="1:64" x14ac:dyDescent="0.25">
      <c r="A3981" s="82" t="s">
        <v>297</v>
      </c>
      <c r="B3981" s="82" t="s">
        <v>397</v>
      </c>
      <c r="C3981" s="82" t="s">
        <v>111</v>
      </c>
      <c r="D3981" s="82" t="s">
        <v>313</v>
      </c>
      <c r="E3981" s="82" t="s">
        <v>314</v>
      </c>
      <c r="F3981" s="82" t="s">
        <v>344</v>
      </c>
      <c r="G3981" s="82" t="s">
        <v>344</v>
      </c>
      <c r="H3981">
        <v>17.233623504638672</v>
      </c>
      <c r="I3981">
        <v>150966.53125</v>
      </c>
      <c r="J3981">
        <v>17.233623504638672</v>
      </c>
      <c r="K3981" s="92"/>
      <c r="L3981">
        <v>0</v>
      </c>
      <c r="M3981" s="92"/>
      <c r="N3981" s="92"/>
      <c r="O3981" s="92"/>
      <c r="P3981">
        <v>4661.9765625</v>
      </c>
      <c r="Q3981" s="92"/>
      <c r="R3981" s="92"/>
      <c r="S3981">
        <v>-1</v>
      </c>
      <c r="T3981">
        <v>0</v>
      </c>
      <c r="U3981" s="82" t="s">
        <v>328</v>
      </c>
      <c r="V3981" s="92"/>
      <c r="W3981">
        <v>150966.53125</v>
      </c>
      <c r="X3981" s="92"/>
      <c r="Y3981">
        <v>0</v>
      </c>
      <c r="Z3981">
        <v>5643.8642578125</v>
      </c>
      <c r="AA3981">
        <v>5643.8642578125</v>
      </c>
      <c r="AB3981">
        <v>0</v>
      </c>
      <c r="AC3981">
        <v>-1</v>
      </c>
      <c r="AD3981">
        <v>0</v>
      </c>
      <c r="AE3981">
        <v>0</v>
      </c>
      <c r="AF3981">
        <v>0</v>
      </c>
      <c r="AG3981">
        <v>365</v>
      </c>
      <c r="AH3981">
        <v>8760</v>
      </c>
      <c r="AI3981">
        <v>1.1415524932090193E-4</v>
      </c>
      <c r="AJ3981">
        <v>37.384868621826172</v>
      </c>
      <c r="AK3981">
        <v>0</v>
      </c>
      <c r="AL3981">
        <v>0</v>
      </c>
      <c r="AM3981">
        <v>5643.8642578125</v>
      </c>
      <c r="AN3981">
        <v>37.384868621826172</v>
      </c>
      <c r="AO3981" s="92"/>
      <c r="AP3981" s="82" t="s">
        <v>343</v>
      </c>
      <c r="AQ3981" s="82" t="s">
        <v>326</v>
      </c>
      <c r="AR3981" s="82"/>
      <c r="AS3981">
        <v>0</v>
      </c>
      <c r="AT3981">
        <v>0</v>
      </c>
      <c r="AU3981">
        <v>2037</v>
      </c>
      <c r="AY3981">
        <v>0</v>
      </c>
      <c r="AZ3981">
        <v>0</v>
      </c>
      <c r="BA3981" s="82" t="s">
        <v>398</v>
      </c>
      <c r="BB3981">
        <v>16399</v>
      </c>
      <c r="BC3981">
        <v>150966.53125</v>
      </c>
      <c r="BD3981" s="92"/>
      <c r="BE3981" s="92"/>
      <c r="BF3981">
        <v>150966.53125</v>
      </c>
      <c r="BG3981">
        <v>0</v>
      </c>
      <c r="BH3981">
        <v>0</v>
      </c>
      <c r="BI3981" s="92"/>
      <c r="BJ3981" s="92"/>
      <c r="BK3981" s="92"/>
      <c r="BL3981">
        <v>0</v>
      </c>
    </row>
    <row r="3982" spans="1:64" x14ac:dyDescent="0.25">
      <c r="A3982" s="82" t="s">
        <v>297</v>
      </c>
      <c r="B3982" s="82" t="s">
        <v>397</v>
      </c>
      <c r="C3982" s="82" t="s">
        <v>111</v>
      </c>
      <c r="D3982" s="82" t="s">
        <v>298</v>
      </c>
      <c r="E3982" s="82" t="s">
        <v>55</v>
      </c>
      <c r="F3982" s="82" t="s">
        <v>345</v>
      </c>
      <c r="G3982" s="82" t="s">
        <v>345</v>
      </c>
      <c r="H3982">
        <v>0.28622615337371826</v>
      </c>
      <c r="I3982">
        <v>2507.341064453125</v>
      </c>
      <c r="J3982">
        <v>0.28622615337371826</v>
      </c>
      <c r="K3982" s="92"/>
      <c r="L3982">
        <v>0</v>
      </c>
      <c r="M3982" s="92"/>
      <c r="N3982" s="92"/>
      <c r="O3982" s="92"/>
      <c r="P3982">
        <v>907.61517333984375</v>
      </c>
      <c r="Q3982" s="92"/>
      <c r="R3982" s="92"/>
      <c r="S3982">
        <v>-1</v>
      </c>
      <c r="T3982">
        <v>0</v>
      </c>
      <c r="U3982" s="82" t="s">
        <v>328</v>
      </c>
      <c r="V3982" s="92"/>
      <c r="W3982">
        <v>2507.341064453125</v>
      </c>
      <c r="X3982" s="92"/>
      <c r="Y3982">
        <v>0</v>
      </c>
      <c r="Z3982">
        <v>99.924812316894531</v>
      </c>
      <c r="AA3982">
        <v>99.924812316894531</v>
      </c>
      <c r="AB3982">
        <v>0</v>
      </c>
      <c r="AC3982">
        <v>-1</v>
      </c>
      <c r="AD3982">
        <v>0</v>
      </c>
      <c r="AE3982">
        <v>0</v>
      </c>
      <c r="AF3982">
        <v>0</v>
      </c>
      <c r="AG3982">
        <v>365</v>
      </c>
      <c r="AH3982">
        <v>8760</v>
      </c>
      <c r="AI3982">
        <v>1.1415524932090193E-4</v>
      </c>
      <c r="AJ3982">
        <v>39.852901458740234</v>
      </c>
      <c r="AK3982">
        <v>0</v>
      </c>
      <c r="AL3982">
        <v>0</v>
      </c>
      <c r="AM3982">
        <v>99.924812316894531</v>
      </c>
      <c r="AN3982">
        <v>39.852901458740234</v>
      </c>
      <c r="AO3982" s="92"/>
      <c r="AP3982" s="82" t="s">
        <v>343</v>
      </c>
      <c r="AQ3982" s="82" t="s">
        <v>326</v>
      </c>
      <c r="AR3982" s="82"/>
      <c r="AS3982">
        <v>0</v>
      </c>
      <c r="AT3982">
        <v>0</v>
      </c>
      <c r="AU3982">
        <v>2037</v>
      </c>
      <c r="AY3982">
        <v>0</v>
      </c>
      <c r="AZ3982">
        <v>0</v>
      </c>
      <c r="BA3982" s="82" t="s">
        <v>398</v>
      </c>
      <c r="BB3982">
        <v>16400</v>
      </c>
      <c r="BC3982">
        <v>2507.341064453125</v>
      </c>
      <c r="BD3982" s="92"/>
      <c r="BE3982" s="92"/>
      <c r="BF3982">
        <v>2507.341064453125</v>
      </c>
      <c r="BG3982">
        <v>0</v>
      </c>
      <c r="BH3982">
        <v>0</v>
      </c>
      <c r="BI3982" s="92"/>
      <c r="BJ3982" s="92"/>
      <c r="BK3982" s="92"/>
      <c r="BL3982">
        <v>0</v>
      </c>
    </row>
    <row r="3983" spans="1:64" x14ac:dyDescent="0.25">
      <c r="A3983" s="82" t="s">
        <v>297</v>
      </c>
      <c r="B3983" s="82" t="s">
        <v>397</v>
      </c>
      <c r="C3983" s="82" t="s">
        <v>111</v>
      </c>
      <c r="D3983" s="82" t="s">
        <v>303</v>
      </c>
      <c r="E3983" s="82" t="s">
        <v>304</v>
      </c>
      <c r="F3983" s="82" t="s">
        <v>345</v>
      </c>
      <c r="G3983" s="82" t="s">
        <v>345</v>
      </c>
      <c r="H3983">
        <v>0.28622615337371826</v>
      </c>
      <c r="I3983">
        <v>2507.341064453125</v>
      </c>
      <c r="J3983">
        <v>0.28622615337371826</v>
      </c>
      <c r="K3983" s="92"/>
      <c r="L3983">
        <v>0</v>
      </c>
      <c r="M3983" s="92"/>
      <c r="N3983" s="92"/>
      <c r="O3983" s="92"/>
      <c r="P3983">
        <v>907.61517333984375</v>
      </c>
      <c r="Q3983" s="92"/>
      <c r="R3983" s="92"/>
      <c r="S3983">
        <v>-1</v>
      </c>
      <c r="T3983">
        <v>0</v>
      </c>
      <c r="U3983" s="82" t="s">
        <v>328</v>
      </c>
      <c r="V3983" s="92"/>
      <c r="W3983">
        <v>2507.341064453125</v>
      </c>
      <c r="X3983" s="92"/>
      <c r="Y3983">
        <v>0</v>
      </c>
      <c r="Z3983">
        <v>99.924812316894531</v>
      </c>
      <c r="AA3983">
        <v>99.924812316894531</v>
      </c>
      <c r="AB3983">
        <v>0</v>
      </c>
      <c r="AC3983">
        <v>-1</v>
      </c>
      <c r="AD3983">
        <v>0</v>
      </c>
      <c r="AE3983">
        <v>0</v>
      </c>
      <c r="AF3983">
        <v>0</v>
      </c>
      <c r="AG3983">
        <v>365</v>
      </c>
      <c r="AH3983">
        <v>8760</v>
      </c>
      <c r="AI3983">
        <v>1.1415524932090193E-4</v>
      </c>
      <c r="AJ3983">
        <v>39.852901458740234</v>
      </c>
      <c r="AK3983">
        <v>0</v>
      </c>
      <c r="AL3983">
        <v>0</v>
      </c>
      <c r="AM3983">
        <v>99.924812316894531</v>
      </c>
      <c r="AN3983">
        <v>39.852901458740234</v>
      </c>
      <c r="AO3983" s="92"/>
      <c r="AP3983" s="82" t="s">
        <v>343</v>
      </c>
      <c r="AQ3983" s="82" t="s">
        <v>326</v>
      </c>
      <c r="AR3983" s="82"/>
      <c r="AS3983">
        <v>0</v>
      </c>
      <c r="AT3983">
        <v>0</v>
      </c>
      <c r="AU3983">
        <v>2037</v>
      </c>
      <c r="AY3983">
        <v>0</v>
      </c>
      <c r="AZ3983">
        <v>0</v>
      </c>
      <c r="BA3983" s="82" t="s">
        <v>398</v>
      </c>
      <c r="BB3983">
        <v>16401</v>
      </c>
      <c r="BC3983">
        <v>2507.341064453125</v>
      </c>
      <c r="BD3983" s="92"/>
      <c r="BE3983" s="92"/>
      <c r="BF3983">
        <v>2507.341064453125</v>
      </c>
      <c r="BG3983">
        <v>0</v>
      </c>
      <c r="BH3983">
        <v>0</v>
      </c>
      <c r="BI3983" s="92"/>
      <c r="BJ3983" s="92"/>
      <c r="BK3983" s="92"/>
      <c r="BL3983">
        <v>0</v>
      </c>
    </row>
    <row r="3984" spans="1:64" x14ac:dyDescent="0.25">
      <c r="A3984" s="82" t="s">
        <v>297</v>
      </c>
      <c r="B3984" s="82" t="s">
        <v>397</v>
      </c>
      <c r="C3984" s="82" t="s">
        <v>111</v>
      </c>
      <c r="D3984" s="82" t="s">
        <v>305</v>
      </c>
      <c r="E3984" s="82" t="s">
        <v>58</v>
      </c>
      <c r="F3984" s="82" t="s">
        <v>345</v>
      </c>
      <c r="G3984" s="82" t="s">
        <v>345</v>
      </c>
      <c r="H3984">
        <v>0.28622615337371826</v>
      </c>
      <c r="I3984">
        <v>2507.341064453125</v>
      </c>
      <c r="J3984">
        <v>0.28622615337371826</v>
      </c>
      <c r="K3984" s="92"/>
      <c r="L3984">
        <v>0</v>
      </c>
      <c r="M3984" s="92"/>
      <c r="N3984" s="92"/>
      <c r="O3984" s="92"/>
      <c r="P3984">
        <v>907.61517333984375</v>
      </c>
      <c r="Q3984" s="92"/>
      <c r="R3984" s="92"/>
      <c r="S3984">
        <v>-1</v>
      </c>
      <c r="T3984">
        <v>0</v>
      </c>
      <c r="U3984" s="82" t="s">
        <v>328</v>
      </c>
      <c r="V3984" s="92"/>
      <c r="W3984">
        <v>2507.341064453125</v>
      </c>
      <c r="X3984" s="92"/>
      <c r="Y3984">
        <v>0</v>
      </c>
      <c r="Z3984">
        <v>99.924812316894531</v>
      </c>
      <c r="AA3984">
        <v>99.924812316894531</v>
      </c>
      <c r="AB3984">
        <v>0</v>
      </c>
      <c r="AC3984">
        <v>-1</v>
      </c>
      <c r="AD3984">
        <v>0</v>
      </c>
      <c r="AE3984">
        <v>0</v>
      </c>
      <c r="AF3984">
        <v>0</v>
      </c>
      <c r="AG3984">
        <v>365</v>
      </c>
      <c r="AH3984">
        <v>8760</v>
      </c>
      <c r="AI3984">
        <v>1.1415524932090193E-4</v>
      </c>
      <c r="AJ3984">
        <v>39.852901458740234</v>
      </c>
      <c r="AK3984">
        <v>0</v>
      </c>
      <c r="AL3984">
        <v>0</v>
      </c>
      <c r="AM3984">
        <v>99.924812316894531</v>
      </c>
      <c r="AN3984">
        <v>39.852901458740234</v>
      </c>
      <c r="AO3984" s="92"/>
      <c r="AP3984" s="82" t="s">
        <v>343</v>
      </c>
      <c r="AQ3984" s="82" t="s">
        <v>326</v>
      </c>
      <c r="AR3984" s="82"/>
      <c r="AS3984">
        <v>0</v>
      </c>
      <c r="AT3984">
        <v>0</v>
      </c>
      <c r="AU3984">
        <v>2037</v>
      </c>
      <c r="AY3984">
        <v>0</v>
      </c>
      <c r="AZ3984">
        <v>0</v>
      </c>
      <c r="BA3984" s="82" t="s">
        <v>398</v>
      </c>
      <c r="BB3984">
        <v>16402</v>
      </c>
      <c r="BC3984">
        <v>2507.341064453125</v>
      </c>
      <c r="BD3984" s="92"/>
      <c r="BE3984" s="92"/>
      <c r="BF3984">
        <v>2507.341064453125</v>
      </c>
      <c r="BG3984">
        <v>0</v>
      </c>
      <c r="BH3984">
        <v>0</v>
      </c>
      <c r="BI3984" s="92"/>
      <c r="BJ3984" s="92"/>
      <c r="BK3984" s="92"/>
      <c r="BL3984">
        <v>0</v>
      </c>
    </row>
    <row r="3985" spans="1:64" x14ac:dyDescent="0.25">
      <c r="A3985" s="82" t="s">
        <v>297</v>
      </c>
      <c r="B3985" s="82" t="s">
        <v>397</v>
      </c>
      <c r="C3985" s="82" t="s">
        <v>111</v>
      </c>
      <c r="D3985" s="82" t="s">
        <v>306</v>
      </c>
      <c r="E3985" s="82" t="s">
        <v>59</v>
      </c>
      <c r="F3985" s="82" t="s">
        <v>345</v>
      </c>
      <c r="G3985" s="82" t="s">
        <v>345</v>
      </c>
      <c r="H3985">
        <v>0.28622615337371826</v>
      </c>
      <c r="I3985">
        <v>2507.341064453125</v>
      </c>
      <c r="J3985">
        <v>0.28622615337371826</v>
      </c>
      <c r="K3985" s="92"/>
      <c r="L3985">
        <v>0</v>
      </c>
      <c r="M3985" s="92"/>
      <c r="N3985" s="92"/>
      <c r="O3985" s="92"/>
      <c r="P3985">
        <v>907.61517333984375</v>
      </c>
      <c r="Q3985" s="92"/>
      <c r="R3985" s="92"/>
      <c r="S3985">
        <v>-1</v>
      </c>
      <c r="T3985">
        <v>0</v>
      </c>
      <c r="U3985" s="82" t="s">
        <v>328</v>
      </c>
      <c r="V3985" s="92"/>
      <c r="W3985">
        <v>2507.341064453125</v>
      </c>
      <c r="X3985" s="92"/>
      <c r="Y3985">
        <v>0</v>
      </c>
      <c r="Z3985">
        <v>99.924812316894531</v>
      </c>
      <c r="AA3985">
        <v>99.924812316894531</v>
      </c>
      <c r="AB3985">
        <v>0</v>
      </c>
      <c r="AC3985">
        <v>-1</v>
      </c>
      <c r="AD3985">
        <v>0</v>
      </c>
      <c r="AE3985">
        <v>0</v>
      </c>
      <c r="AF3985">
        <v>0</v>
      </c>
      <c r="AG3985">
        <v>365</v>
      </c>
      <c r="AH3985">
        <v>8760</v>
      </c>
      <c r="AI3985">
        <v>1.1415524932090193E-4</v>
      </c>
      <c r="AJ3985">
        <v>39.852901458740234</v>
      </c>
      <c r="AK3985">
        <v>0</v>
      </c>
      <c r="AL3985">
        <v>0</v>
      </c>
      <c r="AM3985">
        <v>99.924812316894531</v>
      </c>
      <c r="AN3985">
        <v>39.852901458740234</v>
      </c>
      <c r="AO3985" s="92"/>
      <c r="AP3985" s="82" t="s">
        <v>343</v>
      </c>
      <c r="AQ3985" s="82" t="s">
        <v>326</v>
      </c>
      <c r="AR3985" s="82"/>
      <c r="AS3985">
        <v>0</v>
      </c>
      <c r="AT3985">
        <v>0</v>
      </c>
      <c r="AU3985">
        <v>2037</v>
      </c>
      <c r="AY3985">
        <v>0</v>
      </c>
      <c r="AZ3985">
        <v>0</v>
      </c>
      <c r="BA3985" s="82" t="s">
        <v>398</v>
      </c>
      <c r="BB3985">
        <v>16403</v>
      </c>
      <c r="BC3985">
        <v>2507.341064453125</v>
      </c>
      <c r="BD3985" s="92"/>
      <c r="BE3985" s="92"/>
      <c r="BF3985">
        <v>2507.341064453125</v>
      </c>
      <c r="BG3985">
        <v>0</v>
      </c>
      <c r="BH3985">
        <v>0</v>
      </c>
      <c r="BI3985" s="92"/>
      <c r="BJ3985" s="92"/>
      <c r="BK3985" s="92"/>
      <c r="BL3985">
        <v>0</v>
      </c>
    </row>
    <row r="3986" spans="1:64" x14ac:dyDescent="0.25">
      <c r="A3986" s="82" t="s">
        <v>297</v>
      </c>
      <c r="B3986" s="82" t="s">
        <v>397</v>
      </c>
      <c r="C3986" s="82" t="s">
        <v>111</v>
      </c>
      <c r="D3986" s="82" t="s">
        <v>307</v>
      </c>
      <c r="E3986" s="82" t="s">
        <v>60</v>
      </c>
      <c r="F3986" s="82" t="s">
        <v>345</v>
      </c>
      <c r="G3986" s="82" t="s">
        <v>345</v>
      </c>
      <c r="H3986">
        <v>0.28622615337371826</v>
      </c>
      <c r="I3986">
        <v>2507.341064453125</v>
      </c>
      <c r="J3986">
        <v>0.28622615337371826</v>
      </c>
      <c r="K3986" s="92"/>
      <c r="L3986">
        <v>0</v>
      </c>
      <c r="M3986" s="92"/>
      <c r="N3986" s="92"/>
      <c r="O3986" s="92"/>
      <c r="P3986">
        <v>907.61517333984375</v>
      </c>
      <c r="Q3986" s="92"/>
      <c r="R3986" s="92"/>
      <c r="S3986">
        <v>-1</v>
      </c>
      <c r="T3986">
        <v>0</v>
      </c>
      <c r="U3986" s="82" t="s">
        <v>328</v>
      </c>
      <c r="V3986" s="92"/>
      <c r="W3986">
        <v>2507.341064453125</v>
      </c>
      <c r="X3986" s="92"/>
      <c r="Y3986">
        <v>0</v>
      </c>
      <c r="Z3986">
        <v>99.924812316894531</v>
      </c>
      <c r="AA3986">
        <v>99.924812316894531</v>
      </c>
      <c r="AB3986">
        <v>0</v>
      </c>
      <c r="AC3986">
        <v>-1</v>
      </c>
      <c r="AD3986">
        <v>0</v>
      </c>
      <c r="AE3986">
        <v>0</v>
      </c>
      <c r="AF3986">
        <v>0</v>
      </c>
      <c r="AG3986">
        <v>365</v>
      </c>
      <c r="AH3986">
        <v>8760</v>
      </c>
      <c r="AI3986">
        <v>1.1415524932090193E-4</v>
      </c>
      <c r="AJ3986">
        <v>39.852901458740234</v>
      </c>
      <c r="AK3986">
        <v>0</v>
      </c>
      <c r="AL3986">
        <v>0</v>
      </c>
      <c r="AM3986">
        <v>99.924812316894531</v>
      </c>
      <c r="AN3986">
        <v>39.852901458740234</v>
      </c>
      <c r="AO3986" s="92"/>
      <c r="AP3986" s="82" t="s">
        <v>343</v>
      </c>
      <c r="AQ3986" s="82" t="s">
        <v>326</v>
      </c>
      <c r="AR3986" s="82"/>
      <c r="AS3986">
        <v>0</v>
      </c>
      <c r="AT3986">
        <v>0</v>
      </c>
      <c r="AU3986">
        <v>2037</v>
      </c>
      <c r="AY3986">
        <v>0</v>
      </c>
      <c r="AZ3986">
        <v>0</v>
      </c>
      <c r="BA3986" s="82" t="s">
        <v>398</v>
      </c>
      <c r="BB3986">
        <v>16404</v>
      </c>
      <c r="BC3986">
        <v>2507.341064453125</v>
      </c>
      <c r="BD3986" s="92"/>
      <c r="BE3986" s="92"/>
      <c r="BF3986">
        <v>2507.341064453125</v>
      </c>
      <c r="BG3986">
        <v>0</v>
      </c>
      <c r="BH3986">
        <v>0</v>
      </c>
      <c r="BI3986" s="92"/>
      <c r="BJ3986" s="92"/>
      <c r="BK3986" s="92"/>
      <c r="BL3986">
        <v>0</v>
      </c>
    </row>
    <row r="3987" spans="1:64" x14ac:dyDescent="0.25">
      <c r="A3987" s="82" t="s">
        <v>297</v>
      </c>
      <c r="B3987" s="82" t="s">
        <v>397</v>
      </c>
      <c r="C3987" s="82" t="s">
        <v>111</v>
      </c>
      <c r="D3987" s="82" t="s">
        <v>308</v>
      </c>
      <c r="E3987" s="82" t="s">
        <v>61</v>
      </c>
      <c r="F3987" s="82" t="s">
        <v>345</v>
      </c>
      <c r="G3987" s="82" t="s">
        <v>345</v>
      </c>
      <c r="H3987">
        <v>0.28622615337371826</v>
      </c>
      <c r="I3987">
        <v>2507.341064453125</v>
      </c>
      <c r="J3987">
        <v>0.28622615337371826</v>
      </c>
      <c r="K3987" s="92"/>
      <c r="L3987">
        <v>0</v>
      </c>
      <c r="M3987" s="92"/>
      <c r="N3987" s="92"/>
      <c r="O3987" s="92"/>
      <c r="P3987">
        <v>907.61517333984375</v>
      </c>
      <c r="Q3987" s="92"/>
      <c r="R3987" s="92"/>
      <c r="S3987">
        <v>-1</v>
      </c>
      <c r="T3987">
        <v>0</v>
      </c>
      <c r="U3987" s="82" t="s">
        <v>328</v>
      </c>
      <c r="V3987" s="92"/>
      <c r="W3987">
        <v>2507.341064453125</v>
      </c>
      <c r="X3987" s="92"/>
      <c r="Y3987">
        <v>0</v>
      </c>
      <c r="Z3987">
        <v>99.924812316894531</v>
      </c>
      <c r="AA3987">
        <v>99.924812316894531</v>
      </c>
      <c r="AB3987">
        <v>0</v>
      </c>
      <c r="AC3987">
        <v>-1</v>
      </c>
      <c r="AD3987">
        <v>0</v>
      </c>
      <c r="AE3987">
        <v>0</v>
      </c>
      <c r="AF3987">
        <v>0</v>
      </c>
      <c r="AG3987">
        <v>365</v>
      </c>
      <c r="AH3987">
        <v>8760</v>
      </c>
      <c r="AI3987">
        <v>1.1415524932090193E-4</v>
      </c>
      <c r="AJ3987">
        <v>39.852901458740234</v>
      </c>
      <c r="AK3987">
        <v>0</v>
      </c>
      <c r="AL3987">
        <v>0</v>
      </c>
      <c r="AM3987">
        <v>99.924812316894531</v>
      </c>
      <c r="AN3987">
        <v>39.852901458740234</v>
      </c>
      <c r="AO3987" s="92"/>
      <c r="AP3987" s="82" t="s">
        <v>343</v>
      </c>
      <c r="AQ3987" s="82" t="s">
        <v>326</v>
      </c>
      <c r="AR3987" s="82"/>
      <c r="AS3987">
        <v>0</v>
      </c>
      <c r="AT3987">
        <v>0</v>
      </c>
      <c r="AU3987">
        <v>2037</v>
      </c>
      <c r="AY3987">
        <v>0</v>
      </c>
      <c r="AZ3987">
        <v>0</v>
      </c>
      <c r="BA3987" s="82" t="s">
        <v>398</v>
      </c>
      <c r="BB3987">
        <v>16405</v>
      </c>
      <c r="BC3987">
        <v>2507.341064453125</v>
      </c>
      <c r="BD3987" s="92"/>
      <c r="BE3987" s="92"/>
      <c r="BF3987">
        <v>2507.341064453125</v>
      </c>
      <c r="BG3987">
        <v>0</v>
      </c>
      <c r="BH3987">
        <v>0</v>
      </c>
      <c r="BI3987" s="92"/>
      <c r="BJ3987" s="92"/>
      <c r="BK3987" s="92"/>
      <c r="BL3987">
        <v>0</v>
      </c>
    </row>
    <row r="3988" spans="1:64" x14ac:dyDescent="0.25">
      <c r="A3988" s="82" t="s">
        <v>297</v>
      </c>
      <c r="B3988" s="82" t="s">
        <v>397</v>
      </c>
      <c r="C3988" s="82" t="s">
        <v>111</v>
      </c>
      <c r="D3988" s="82" t="s">
        <v>309</v>
      </c>
      <c r="E3988" s="82" t="s">
        <v>310</v>
      </c>
      <c r="F3988" s="82" t="s">
        <v>345</v>
      </c>
      <c r="G3988" s="82" t="s">
        <v>345</v>
      </c>
      <c r="H3988">
        <v>0.28622615337371826</v>
      </c>
      <c r="I3988">
        <v>2507.341064453125</v>
      </c>
      <c r="J3988">
        <v>0.28622615337371826</v>
      </c>
      <c r="K3988" s="92"/>
      <c r="L3988">
        <v>0</v>
      </c>
      <c r="M3988" s="92"/>
      <c r="N3988" s="92"/>
      <c r="O3988" s="92"/>
      <c r="P3988">
        <v>907.61517333984375</v>
      </c>
      <c r="Q3988" s="92"/>
      <c r="R3988" s="92"/>
      <c r="S3988">
        <v>-1</v>
      </c>
      <c r="T3988">
        <v>0</v>
      </c>
      <c r="U3988" s="82" t="s">
        <v>328</v>
      </c>
      <c r="V3988" s="92"/>
      <c r="W3988">
        <v>2507.341064453125</v>
      </c>
      <c r="X3988" s="92"/>
      <c r="Y3988">
        <v>0</v>
      </c>
      <c r="Z3988">
        <v>99.924812316894531</v>
      </c>
      <c r="AA3988">
        <v>99.924812316894531</v>
      </c>
      <c r="AB3988">
        <v>0</v>
      </c>
      <c r="AC3988">
        <v>-1</v>
      </c>
      <c r="AD3988">
        <v>0</v>
      </c>
      <c r="AE3988">
        <v>0</v>
      </c>
      <c r="AF3988">
        <v>0</v>
      </c>
      <c r="AG3988">
        <v>365</v>
      </c>
      <c r="AH3988">
        <v>8760</v>
      </c>
      <c r="AI3988">
        <v>1.1415524932090193E-4</v>
      </c>
      <c r="AJ3988">
        <v>39.852901458740234</v>
      </c>
      <c r="AK3988">
        <v>0</v>
      </c>
      <c r="AL3988">
        <v>0</v>
      </c>
      <c r="AM3988">
        <v>99.924812316894531</v>
      </c>
      <c r="AN3988">
        <v>39.852901458740234</v>
      </c>
      <c r="AO3988" s="92"/>
      <c r="AP3988" s="82" t="s">
        <v>343</v>
      </c>
      <c r="AQ3988" s="82" t="s">
        <v>326</v>
      </c>
      <c r="AR3988" s="82"/>
      <c r="AS3988">
        <v>0</v>
      </c>
      <c r="AT3988">
        <v>0</v>
      </c>
      <c r="AU3988">
        <v>2037</v>
      </c>
      <c r="AY3988">
        <v>0</v>
      </c>
      <c r="AZ3988">
        <v>0</v>
      </c>
      <c r="BA3988" s="82" t="s">
        <v>398</v>
      </c>
      <c r="BB3988">
        <v>16406</v>
      </c>
      <c r="BC3988">
        <v>2507.341064453125</v>
      </c>
      <c r="BD3988" s="92"/>
      <c r="BE3988" s="92"/>
      <c r="BF3988">
        <v>2507.341064453125</v>
      </c>
      <c r="BG3988">
        <v>0</v>
      </c>
      <c r="BH3988">
        <v>0</v>
      </c>
      <c r="BI3988" s="92"/>
      <c r="BJ3988" s="92"/>
      <c r="BK3988" s="92"/>
      <c r="BL3988">
        <v>0</v>
      </c>
    </row>
    <row r="3989" spans="1:64" x14ac:dyDescent="0.25">
      <c r="A3989" s="82" t="s">
        <v>297</v>
      </c>
      <c r="B3989" s="82" t="s">
        <v>397</v>
      </c>
      <c r="C3989" s="82" t="s">
        <v>111</v>
      </c>
      <c r="D3989" s="82" t="s">
        <v>311</v>
      </c>
      <c r="E3989" s="82" t="s">
        <v>312</v>
      </c>
      <c r="F3989" s="82" t="s">
        <v>345</v>
      </c>
      <c r="G3989" s="82" t="s">
        <v>345</v>
      </c>
      <c r="H3989">
        <v>0.28622615337371826</v>
      </c>
      <c r="I3989">
        <v>2507.341064453125</v>
      </c>
      <c r="J3989">
        <v>0.28622615337371826</v>
      </c>
      <c r="K3989" s="92"/>
      <c r="L3989">
        <v>0</v>
      </c>
      <c r="M3989" s="92"/>
      <c r="N3989" s="92"/>
      <c r="O3989" s="92"/>
      <c r="P3989">
        <v>907.61517333984375</v>
      </c>
      <c r="Q3989" s="92"/>
      <c r="R3989" s="92"/>
      <c r="S3989">
        <v>-1</v>
      </c>
      <c r="T3989">
        <v>0</v>
      </c>
      <c r="U3989" s="82" t="s">
        <v>328</v>
      </c>
      <c r="V3989" s="92"/>
      <c r="W3989">
        <v>2507.341064453125</v>
      </c>
      <c r="X3989" s="92"/>
      <c r="Y3989">
        <v>0</v>
      </c>
      <c r="Z3989">
        <v>99.924812316894531</v>
      </c>
      <c r="AA3989">
        <v>99.924812316894531</v>
      </c>
      <c r="AB3989">
        <v>0</v>
      </c>
      <c r="AC3989">
        <v>-1</v>
      </c>
      <c r="AD3989">
        <v>0</v>
      </c>
      <c r="AE3989">
        <v>0</v>
      </c>
      <c r="AF3989">
        <v>0</v>
      </c>
      <c r="AG3989">
        <v>365</v>
      </c>
      <c r="AH3989">
        <v>8760</v>
      </c>
      <c r="AI3989">
        <v>1.1415524932090193E-4</v>
      </c>
      <c r="AJ3989">
        <v>39.852901458740234</v>
      </c>
      <c r="AK3989">
        <v>0</v>
      </c>
      <c r="AL3989">
        <v>0</v>
      </c>
      <c r="AM3989">
        <v>99.924812316894531</v>
      </c>
      <c r="AN3989">
        <v>39.852901458740234</v>
      </c>
      <c r="AO3989" s="92"/>
      <c r="AP3989" s="82" t="s">
        <v>343</v>
      </c>
      <c r="AQ3989" s="82" t="s">
        <v>326</v>
      </c>
      <c r="AR3989" s="82"/>
      <c r="AS3989">
        <v>0</v>
      </c>
      <c r="AT3989">
        <v>0</v>
      </c>
      <c r="AU3989">
        <v>2037</v>
      </c>
      <c r="AY3989">
        <v>0</v>
      </c>
      <c r="AZ3989">
        <v>0</v>
      </c>
      <c r="BA3989" s="82" t="s">
        <v>398</v>
      </c>
      <c r="BB3989">
        <v>16407</v>
      </c>
      <c r="BC3989">
        <v>2507.341064453125</v>
      </c>
      <c r="BD3989" s="92"/>
      <c r="BE3989" s="92"/>
      <c r="BF3989">
        <v>2507.341064453125</v>
      </c>
      <c r="BG3989">
        <v>0</v>
      </c>
      <c r="BH3989">
        <v>0</v>
      </c>
      <c r="BI3989" s="92"/>
      <c r="BJ3989" s="92"/>
      <c r="BK3989" s="92"/>
      <c r="BL3989">
        <v>0</v>
      </c>
    </row>
    <row r="3990" spans="1:64" x14ac:dyDescent="0.25">
      <c r="A3990" s="82" t="s">
        <v>297</v>
      </c>
      <c r="B3990" s="82" t="s">
        <v>397</v>
      </c>
      <c r="C3990" s="82" t="s">
        <v>111</v>
      </c>
      <c r="D3990" s="82" t="s">
        <v>313</v>
      </c>
      <c r="E3990" s="82" t="s">
        <v>314</v>
      </c>
      <c r="F3990" s="82" t="s">
        <v>345</v>
      </c>
      <c r="G3990" s="82" t="s">
        <v>345</v>
      </c>
      <c r="H3990">
        <v>0.28622615337371826</v>
      </c>
      <c r="I3990">
        <v>2507.341064453125</v>
      </c>
      <c r="J3990">
        <v>0.28622615337371826</v>
      </c>
      <c r="K3990" s="92"/>
      <c r="L3990">
        <v>0</v>
      </c>
      <c r="M3990" s="92"/>
      <c r="N3990" s="92"/>
      <c r="O3990" s="92"/>
      <c r="P3990">
        <v>907.61517333984375</v>
      </c>
      <c r="Q3990" s="92"/>
      <c r="R3990" s="92"/>
      <c r="S3990">
        <v>-1</v>
      </c>
      <c r="T3990">
        <v>0</v>
      </c>
      <c r="U3990" s="82" t="s">
        <v>328</v>
      </c>
      <c r="V3990" s="92"/>
      <c r="W3990">
        <v>2507.341064453125</v>
      </c>
      <c r="X3990" s="92"/>
      <c r="Y3990">
        <v>0</v>
      </c>
      <c r="Z3990">
        <v>99.924812316894531</v>
      </c>
      <c r="AA3990">
        <v>99.924812316894531</v>
      </c>
      <c r="AB3990">
        <v>0</v>
      </c>
      <c r="AC3990">
        <v>-1</v>
      </c>
      <c r="AD3990">
        <v>0</v>
      </c>
      <c r="AE3990">
        <v>0</v>
      </c>
      <c r="AF3990">
        <v>0</v>
      </c>
      <c r="AG3990">
        <v>365</v>
      </c>
      <c r="AH3990">
        <v>8760</v>
      </c>
      <c r="AI3990">
        <v>1.1415524932090193E-4</v>
      </c>
      <c r="AJ3990">
        <v>39.852901458740234</v>
      </c>
      <c r="AK3990">
        <v>0</v>
      </c>
      <c r="AL3990">
        <v>0</v>
      </c>
      <c r="AM3990">
        <v>99.924812316894531</v>
      </c>
      <c r="AN3990">
        <v>39.852901458740234</v>
      </c>
      <c r="AO3990" s="92"/>
      <c r="AP3990" s="82" t="s">
        <v>343</v>
      </c>
      <c r="AQ3990" s="82" t="s">
        <v>326</v>
      </c>
      <c r="AR3990" s="82"/>
      <c r="AS3990">
        <v>0</v>
      </c>
      <c r="AT3990">
        <v>0</v>
      </c>
      <c r="AU3990">
        <v>2037</v>
      </c>
      <c r="AY3990">
        <v>0</v>
      </c>
      <c r="AZ3990">
        <v>0</v>
      </c>
      <c r="BA3990" s="82" t="s">
        <v>398</v>
      </c>
      <c r="BB3990">
        <v>16408</v>
      </c>
      <c r="BC3990">
        <v>2507.341064453125</v>
      </c>
      <c r="BD3990" s="92"/>
      <c r="BE3990" s="92"/>
      <c r="BF3990">
        <v>2507.341064453125</v>
      </c>
      <c r="BG3990">
        <v>0</v>
      </c>
      <c r="BH3990">
        <v>0</v>
      </c>
      <c r="BI3990" s="92"/>
      <c r="BJ3990" s="92"/>
      <c r="BK3990" s="92"/>
      <c r="BL3990">
        <v>0</v>
      </c>
    </row>
    <row r="3991" spans="1:64" x14ac:dyDescent="0.25">
      <c r="A3991" s="82" t="s">
        <v>297</v>
      </c>
      <c r="B3991" s="82" t="s">
        <v>397</v>
      </c>
      <c r="C3991" s="82" t="s">
        <v>111</v>
      </c>
      <c r="D3991" s="82" t="s">
        <v>298</v>
      </c>
      <c r="E3991" s="82" t="s">
        <v>55</v>
      </c>
      <c r="F3991" s="82" t="s">
        <v>346</v>
      </c>
      <c r="G3991" s="82" t="s">
        <v>346</v>
      </c>
      <c r="H3991">
        <v>419.15603637695313</v>
      </c>
      <c r="I3991">
        <v>458.28164672851563</v>
      </c>
      <c r="J3991">
        <v>127.01283264160156</v>
      </c>
      <c r="K3991" s="92"/>
      <c r="L3991">
        <v>0</v>
      </c>
      <c r="M3991" s="92"/>
      <c r="N3991" s="92"/>
      <c r="O3991" s="92"/>
      <c r="P3991">
        <v>48907.359375</v>
      </c>
      <c r="Q3991" s="92"/>
      <c r="R3991" s="92"/>
      <c r="S3991">
        <v>-1</v>
      </c>
      <c r="T3991">
        <v>11158367</v>
      </c>
      <c r="U3991" s="82" t="s">
        <v>300</v>
      </c>
      <c r="V3991" s="92"/>
      <c r="W3991">
        <v>1112632.375</v>
      </c>
      <c r="X3991" s="92"/>
      <c r="Y3991">
        <v>125.74681091308594</v>
      </c>
      <c r="Z3991">
        <v>54505.5078125</v>
      </c>
      <c r="AA3991">
        <v>54505.5078125</v>
      </c>
      <c r="AB3991">
        <v>0</v>
      </c>
      <c r="AC3991">
        <v>-1</v>
      </c>
      <c r="AD3991">
        <v>0</v>
      </c>
      <c r="AE3991">
        <v>0</v>
      </c>
      <c r="AF3991">
        <v>1853.5029296875</v>
      </c>
      <c r="AG3991">
        <v>36</v>
      </c>
      <c r="AH3991">
        <v>3387</v>
      </c>
      <c r="AI3991">
        <v>0.27715015411376953</v>
      </c>
      <c r="AJ3991">
        <v>48.987884521484375</v>
      </c>
      <c r="AK3991">
        <v>43472</v>
      </c>
      <c r="AL3991">
        <v>39.071308135986328</v>
      </c>
      <c r="AM3991">
        <v>11033.5068359375</v>
      </c>
      <c r="AN3991">
        <v>9.9165792465209961</v>
      </c>
      <c r="AO3991" s="92"/>
      <c r="AP3991" s="82" t="s">
        <v>347</v>
      </c>
      <c r="AQ3991" s="82" t="s">
        <v>326</v>
      </c>
      <c r="AR3991" s="82"/>
      <c r="AS3991">
        <v>0</v>
      </c>
      <c r="AT3991">
        <v>0</v>
      </c>
      <c r="AU3991">
        <v>2037</v>
      </c>
      <c r="AY3991">
        <v>0</v>
      </c>
      <c r="AZ3991">
        <v>0</v>
      </c>
      <c r="BA3991" s="82" t="s">
        <v>398</v>
      </c>
      <c r="BB3991">
        <v>16409</v>
      </c>
      <c r="BC3991">
        <v>480</v>
      </c>
      <c r="BD3991" s="92"/>
      <c r="BE3991" s="92"/>
      <c r="BF3991">
        <v>1112632.375</v>
      </c>
      <c r="BG3991">
        <v>0</v>
      </c>
      <c r="BH3991">
        <v>0</v>
      </c>
      <c r="BI3991" s="92"/>
      <c r="BJ3991" s="92"/>
      <c r="BK3991" s="92"/>
      <c r="BL3991">
        <v>0</v>
      </c>
    </row>
    <row r="3992" spans="1:64" x14ac:dyDescent="0.25">
      <c r="A3992" s="82" t="s">
        <v>297</v>
      </c>
      <c r="B3992" s="82" t="s">
        <v>397</v>
      </c>
      <c r="C3992" s="82" t="s">
        <v>111</v>
      </c>
      <c r="D3992" s="82" t="s">
        <v>303</v>
      </c>
      <c r="E3992" s="82" t="s">
        <v>304</v>
      </c>
      <c r="F3992" s="82" t="s">
        <v>346</v>
      </c>
      <c r="G3992" s="82" t="s">
        <v>346</v>
      </c>
      <c r="H3992">
        <v>419.15603637695313</v>
      </c>
      <c r="I3992">
        <v>458.28164672851563</v>
      </c>
      <c r="J3992">
        <v>127.01283264160156</v>
      </c>
      <c r="K3992" s="92"/>
      <c r="L3992">
        <v>0</v>
      </c>
      <c r="M3992" s="92"/>
      <c r="N3992" s="92"/>
      <c r="O3992" s="92"/>
      <c r="P3992">
        <v>48907.359375</v>
      </c>
      <c r="Q3992" s="92"/>
      <c r="R3992" s="92"/>
      <c r="S3992">
        <v>-1</v>
      </c>
      <c r="T3992">
        <v>11158367</v>
      </c>
      <c r="U3992" s="82" t="s">
        <v>300</v>
      </c>
      <c r="V3992" s="92"/>
      <c r="W3992">
        <v>1112632.375</v>
      </c>
      <c r="X3992" s="92"/>
      <c r="Y3992">
        <v>125.74681091308594</v>
      </c>
      <c r="Z3992">
        <v>54505.5078125</v>
      </c>
      <c r="AA3992">
        <v>54505.5078125</v>
      </c>
      <c r="AB3992">
        <v>0</v>
      </c>
      <c r="AC3992">
        <v>-1</v>
      </c>
      <c r="AD3992">
        <v>0</v>
      </c>
      <c r="AE3992">
        <v>0</v>
      </c>
      <c r="AF3992">
        <v>1853.5029296875</v>
      </c>
      <c r="AG3992">
        <v>36</v>
      </c>
      <c r="AH3992">
        <v>3387</v>
      </c>
      <c r="AI3992">
        <v>0.27715015411376953</v>
      </c>
      <c r="AJ3992">
        <v>48.987884521484375</v>
      </c>
      <c r="AK3992">
        <v>43472</v>
      </c>
      <c r="AL3992">
        <v>39.071308135986328</v>
      </c>
      <c r="AM3992">
        <v>11033.5068359375</v>
      </c>
      <c r="AN3992">
        <v>9.9165792465209961</v>
      </c>
      <c r="AO3992" s="92"/>
      <c r="AP3992" s="82" t="s">
        <v>347</v>
      </c>
      <c r="AQ3992" s="82" t="s">
        <v>326</v>
      </c>
      <c r="AR3992" s="82"/>
      <c r="AS3992">
        <v>0</v>
      </c>
      <c r="AT3992">
        <v>0</v>
      </c>
      <c r="AU3992">
        <v>2037</v>
      </c>
      <c r="AY3992">
        <v>0</v>
      </c>
      <c r="AZ3992">
        <v>0</v>
      </c>
      <c r="BA3992" s="82" t="s">
        <v>398</v>
      </c>
      <c r="BB3992">
        <v>16410</v>
      </c>
      <c r="BC3992">
        <v>480</v>
      </c>
      <c r="BD3992" s="92"/>
      <c r="BE3992" s="92"/>
      <c r="BF3992">
        <v>1112632.375</v>
      </c>
      <c r="BG3992">
        <v>0</v>
      </c>
      <c r="BH3992">
        <v>0</v>
      </c>
      <c r="BI3992" s="92"/>
      <c r="BJ3992" s="92"/>
      <c r="BK3992" s="92"/>
      <c r="BL3992">
        <v>0</v>
      </c>
    </row>
    <row r="3993" spans="1:64" x14ac:dyDescent="0.25">
      <c r="A3993" s="82" t="s">
        <v>297</v>
      </c>
      <c r="B3993" s="82" t="s">
        <v>397</v>
      </c>
      <c r="C3993" s="82" t="s">
        <v>111</v>
      </c>
      <c r="D3993" s="82" t="s">
        <v>305</v>
      </c>
      <c r="E3993" s="82" t="s">
        <v>58</v>
      </c>
      <c r="F3993" s="82" t="s">
        <v>346</v>
      </c>
      <c r="G3993" s="82" t="s">
        <v>346</v>
      </c>
      <c r="H3993">
        <v>419.15603637695313</v>
      </c>
      <c r="I3993">
        <v>458.28164672851563</v>
      </c>
      <c r="J3993">
        <v>127.01283264160156</v>
      </c>
      <c r="K3993" s="92"/>
      <c r="L3993">
        <v>0</v>
      </c>
      <c r="M3993" s="92"/>
      <c r="N3993" s="92"/>
      <c r="O3993" s="92"/>
      <c r="P3993">
        <v>48907.359375</v>
      </c>
      <c r="Q3993" s="92"/>
      <c r="R3993" s="92"/>
      <c r="S3993">
        <v>-1</v>
      </c>
      <c r="T3993">
        <v>11158367</v>
      </c>
      <c r="U3993" s="82" t="s">
        <v>300</v>
      </c>
      <c r="V3993" s="92"/>
      <c r="W3993">
        <v>1112632.375</v>
      </c>
      <c r="X3993" s="92"/>
      <c r="Y3993">
        <v>125.74681091308594</v>
      </c>
      <c r="Z3993">
        <v>54505.5078125</v>
      </c>
      <c r="AA3993">
        <v>54505.5078125</v>
      </c>
      <c r="AB3993">
        <v>0</v>
      </c>
      <c r="AC3993">
        <v>-1</v>
      </c>
      <c r="AD3993">
        <v>0</v>
      </c>
      <c r="AE3993">
        <v>0</v>
      </c>
      <c r="AF3993">
        <v>1853.5029296875</v>
      </c>
      <c r="AG3993">
        <v>36</v>
      </c>
      <c r="AH3993">
        <v>3387</v>
      </c>
      <c r="AI3993">
        <v>0.27715015411376953</v>
      </c>
      <c r="AJ3993">
        <v>48.987884521484375</v>
      </c>
      <c r="AK3993">
        <v>43472</v>
      </c>
      <c r="AL3993">
        <v>39.071308135986328</v>
      </c>
      <c r="AM3993">
        <v>11033.5068359375</v>
      </c>
      <c r="AN3993">
        <v>9.9165792465209961</v>
      </c>
      <c r="AO3993" s="92"/>
      <c r="AP3993" s="82" t="s">
        <v>347</v>
      </c>
      <c r="AQ3993" s="82" t="s">
        <v>326</v>
      </c>
      <c r="AR3993" s="82"/>
      <c r="AS3993">
        <v>0</v>
      </c>
      <c r="AT3993">
        <v>0</v>
      </c>
      <c r="AU3993">
        <v>2037</v>
      </c>
      <c r="AY3993">
        <v>0</v>
      </c>
      <c r="AZ3993">
        <v>0</v>
      </c>
      <c r="BA3993" s="82" t="s">
        <v>398</v>
      </c>
      <c r="BB3993">
        <v>16411</v>
      </c>
      <c r="BC3993">
        <v>480</v>
      </c>
      <c r="BD3993" s="92"/>
      <c r="BE3993" s="92"/>
      <c r="BF3993">
        <v>1112632.375</v>
      </c>
      <c r="BG3993">
        <v>0</v>
      </c>
      <c r="BH3993">
        <v>0</v>
      </c>
      <c r="BI3993" s="92"/>
      <c r="BJ3993" s="92"/>
      <c r="BK3993" s="92"/>
      <c r="BL3993">
        <v>0</v>
      </c>
    </row>
    <row r="3994" spans="1:64" x14ac:dyDescent="0.25">
      <c r="A3994" s="82" t="s">
        <v>297</v>
      </c>
      <c r="B3994" s="82" t="s">
        <v>397</v>
      </c>
      <c r="C3994" s="82" t="s">
        <v>111</v>
      </c>
      <c r="D3994" s="82" t="s">
        <v>306</v>
      </c>
      <c r="E3994" s="82" t="s">
        <v>59</v>
      </c>
      <c r="F3994" s="82" t="s">
        <v>346</v>
      </c>
      <c r="G3994" s="82" t="s">
        <v>346</v>
      </c>
      <c r="H3994">
        <v>209.57801818847656</v>
      </c>
      <c r="I3994">
        <v>229.14082336425781</v>
      </c>
      <c r="J3994">
        <v>63.506416320800781</v>
      </c>
      <c r="K3994" s="92"/>
      <c r="L3994">
        <v>0</v>
      </c>
      <c r="M3994" s="92"/>
      <c r="N3994" s="92"/>
      <c r="O3994" s="92"/>
      <c r="P3994">
        <v>24453.6796875</v>
      </c>
      <c r="Q3994" s="92"/>
      <c r="R3994" s="92"/>
      <c r="S3994">
        <v>-1</v>
      </c>
      <c r="T3994">
        <v>5579183.5</v>
      </c>
      <c r="U3994" s="82" t="s">
        <v>300</v>
      </c>
      <c r="V3994" s="92"/>
      <c r="W3994">
        <v>556316.1875</v>
      </c>
      <c r="X3994" s="92"/>
      <c r="Y3994">
        <v>62.873405456542969</v>
      </c>
      <c r="Z3994">
        <v>27252.75390625</v>
      </c>
      <c r="AA3994">
        <v>27252.75390625</v>
      </c>
      <c r="AB3994">
        <v>0</v>
      </c>
      <c r="AC3994">
        <v>-1</v>
      </c>
      <c r="AD3994">
        <v>0</v>
      </c>
      <c r="AE3994">
        <v>0</v>
      </c>
      <c r="AF3994">
        <v>926.75146484375</v>
      </c>
      <c r="AG3994">
        <v>36</v>
      </c>
      <c r="AH3994">
        <v>3387</v>
      </c>
      <c r="AI3994">
        <v>0.27715015411376953</v>
      </c>
      <c r="AJ3994">
        <v>48.987884521484375</v>
      </c>
      <c r="AK3994">
        <v>21736</v>
      </c>
      <c r="AL3994">
        <v>39.071308135986328</v>
      </c>
      <c r="AM3994">
        <v>5516.75341796875</v>
      </c>
      <c r="AN3994">
        <v>9.9165792465209961</v>
      </c>
      <c r="AO3994" s="92"/>
      <c r="AP3994" s="82" t="s">
        <v>347</v>
      </c>
      <c r="AQ3994" s="82" t="s">
        <v>326</v>
      </c>
      <c r="AR3994" s="82"/>
      <c r="AS3994">
        <v>0</v>
      </c>
      <c r="AT3994">
        <v>0</v>
      </c>
      <c r="AU3994">
        <v>2037</v>
      </c>
      <c r="AY3994">
        <v>0</v>
      </c>
      <c r="AZ3994">
        <v>0</v>
      </c>
      <c r="BA3994" s="82" t="s">
        <v>398</v>
      </c>
      <c r="BB3994">
        <v>16412</v>
      </c>
      <c r="BC3994">
        <v>240</v>
      </c>
      <c r="BD3994" s="92"/>
      <c r="BE3994" s="92"/>
      <c r="BF3994">
        <v>556316.1875</v>
      </c>
      <c r="BG3994">
        <v>0</v>
      </c>
      <c r="BH3994">
        <v>0</v>
      </c>
      <c r="BI3994" s="92"/>
      <c r="BJ3994" s="92"/>
      <c r="BK3994" s="92"/>
      <c r="BL3994">
        <v>0</v>
      </c>
    </row>
    <row r="3995" spans="1:64" x14ac:dyDescent="0.25">
      <c r="A3995" s="82" t="s">
        <v>297</v>
      </c>
      <c r="B3995" s="82" t="s">
        <v>397</v>
      </c>
      <c r="C3995" s="82" t="s">
        <v>111</v>
      </c>
      <c r="D3995" s="82" t="s">
        <v>307</v>
      </c>
      <c r="E3995" s="82" t="s">
        <v>60</v>
      </c>
      <c r="F3995" s="82" t="s">
        <v>346</v>
      </c>
      <c r="G3995" s="82" t="s">
        <v>346</v>
      </c>
      <c r="H3995">
        <v>419.15603637695313</v>
      </c>
      <c r="I3995">
        <v>458.28164672851563</v>
      </c>
      <c r="J3995">
        <v>127.01283264160156</v>
      </c>
      <c r="K3995" s="92"/>
      <c r="L3995">
        <v>0</v>
      </c>
      <c r="M3995" s="92"/>
      <c r="N3995" s="92"/>
      <c r="O3995" s="92"/>
      <c r="P3995">
        <v>48907.359375</v>
      </c>
      <c r="Q3995" s="92"/>
      <c r="R3995" s="92"/>
      <c r="S3995">
        <v>-1</v>
      </c>
      <c r="T3995">
        <v>11158367</v>
      </c>
      <c r="U3995" s="82" t="s">
        <v>300</v>
      </c>
      <c r="V3995" s="92"/>
      <c r="W3995">
        <v>1112632.375</v>
      </c>
      <c r="X3995" s="92"/>
      <c r="Y3995">
        <v>125.74681091308594</v>
      </c>
      <c r="Z3995">
        <v>54505.5078125</v>
      </c>
      <c r="AA3995">
        <v>54505.5078125</v>
      </c>
      <c r="AB3995">
        <v>0</v>
      </c>
      <c r="AC3995">
        <v>-1</v>
      </c>
      <c r="AD3995">
        <v>0</v>
      </c>
      <c r="AE3995">
        <v>0</v>
      </c>
      <c r="AF3995">
        <v>1853.5029296875</v>
      </c>
      <c r="AG3995">
        <v>36</v>
      </c>
      <c r="AH3995">
        <v>3387</v>
      </c>
      <c r="AI3995">
        <v>0.27715015411376953</v>
      </c>
      <c r="AJ3995">
        <v>48.987884521484375</v>
      </c>
      <c r="AK3995">
        <v>43472</v>
      </c>
      <c r="AL3995">
        <v>39.071308135986328</v>
      </c>
      <c r="AM3995">
        <v>11033.5068359375</v>
      </c>
      <c r="AN3995">
        <v>9.9165792465209961</v>
      </c>
      <c r="AO3995" s="92"/>
      <c r="AP3995" s="82" t="s">
        <v>347</v>
      </c>
      <c r="AQ3995" s="82" t="s">
        <v>326</v>
      </c>
      <c r="AR3995" s="82"/>
      <c r="AS3995">
        <v>0</v>
      </c>
      <c r="AT3995">
        <v>0</v>
      </c>
      <c r="AU3995">
        <v>2037</v>
      </c>
      <c r="AY3995">
        <v>0</v>
      </c>
      <c r="AZ3995">
        <v>0</v>
      </c>
      <c r="BA3995" s="82" t="s">
        <v>398</v>
      </c>
      <c r="BB3995">
        <v>16413</v>
      </c>
      <c r="BC3995">
        <v>480</v>
      </c>
      <c r="BD3995" s="92"/>
      <c r="BE3995" s="92"/>
      <c r="BF3995">
        <v>1112632.375</v>
      </c>
      <c r="BG3995">
        <v>0</v>
      </c>
      <c r="BH3995">
        <v>0</v>
      </c>
      <c r="BI3995" s="92"/>
      <c r="BJ3995" s="92"/>
      <c r="BK3995" s="92"/>
      <c r="BL3995">
        <v>0</v>
      </c>
    </row>
    <row r="3996" spans="1:64" x14ac:dyDescent="0.25">
      <c r="A3996" s="82" t="s">
        <v>297</v>
      </c>
      <c r="B3996" s="82" t="s">
        <v>397</v>
      </c>
      <c r="C3996" s="82" t="s">
        <v>111</v>
      </c>
      <c r="D3996" s="82" t="s">
        <v>309</v>
      </c>
      <c r="E3996" s="82" t="s">
        <v>310</v>
      </c>
      <c r="F3996" s="82" t="s">
        <v>346</v>
      </c>
      <c r="G3996" s="82" t="s">
        <v>346</v>
      </c>
      <c r="H3996">
        <v>419.15603637695313</v>
      </c>
      <c r="I3996">
        <v>458.28164672851563</v>
      </c>
      <c r="J3996">
        <v>127.01283264160156</v>
      </c>
      <c r="K3996" s="92"/>
      <c r="L3996">
        <v>0</v>
      </c>
      <c r="M3996" s="92"/>
      <c r="N3996" s="92"/>
      <c r="O3996" s="92"/>
      <c r="P3996">
        <v>48907.359375</v>
      </c>
      <c r="Q3996" s="92"/>
      <c r="R3996" s="92"/>
      <c r="S3996">
        <v>-1</v>
      </c>
      <c r="T3996">
        <v>11158367</v>
      </c>
      <c r="U3996" s="82" t="s">
        <v>300</v>
      </c>
      <c r="V3996" s="92"/>
      <c r="W3996">
        <v>1112632.375</v>
      </c>
      <c r="X3996" s="92"/>
      <c r="Y3996">
        <v>125.74681091308594</v>
      </c>
      <c r="Z3996">
        <v>54505.5078125</v>
      </c>
      <c r="AA3996">
        <v>54505.5078125</v>
      </c>
      <c r="AB3996">
        <v>0</v>
      </c>
      <c r="AC3996">
        <v>-1</v>
      </c>
      <c r="AD3996">
        <v>0</v>
      </c>
      <c r="AE3996">
        <v>0</v>
      </c>
      <c r="AF3996">
        <v>1853.5029296875</v>
      </c>
      <c r="AG3996">
        <v>36</v>
      </c>
      <c r="AH3996">
        <v>3387</v>
      </c>
      <c r="AI3996">
        <v>0.27715015411376953</v>
      </c>
      <c r="AJ3996">
        <v>48.987884521484375</v>
      </c>
      <c r="AK3996">
        <v>43472</v>
      </c>
      <c r="AL3996">
        <v>39.071308135986328</v>
      </c>
      <c r="AM3996">
        <v>11033.5068359375</v>
      </c>
      <c r="AN3996">
        <v>9.9165792465209961</v>
      </c>
      <c r="AO3996" s="92"/>
      <c r="AP3996" s="82" t="s">
        <v>347</v>
      </c>
      <c r="AQ3996" s="82" t="s">
        <v>326</v>
      </c>
      <c r="AR3996" s="82"/>
      <c r="AS3996">
        <v>0</v>
      </c>
      <c r="AT3996">
        <v>0</v>
      </c>
      <c r="AU3996">
        <v>2037</v>
      </c>
      <c r="AY3996">
        <v>0</v>
      </c>
      <c r="AZ3996">
        <v>0</v>
      </c>
      <c r="BA3996" s="82" t="s">
        <v>398</v>
      </c>
      <c r="BB3996">
        <v>16414</v>
      </c>
      <c r="BC3996">
        <v>480</v>
      </c>
      <c r="BD3996" s="92"/>
      <c r="BE3996" s="92"/>
      <c r="BF3996">
        <v>1112632.375</v>
      </c>
      <c r="BG3996">
        <v>0</v>
      </c>
      <c r="BH3996">
        <v>0</v>
      </c>
      <c r="BI3996" s="92"/>
      <c r="BJ3996" s="92"/>
      <c r="BK3996" s="92"/>
      <c r="BL3996">
        <v>0</v>
      </c>
    </row>
    <row r="3997" spans="1:64" x14ac:dyDescent="0.25">
      <c r="A3997" s="82" t="s">
        <v>297</v>
      </c>
      <c r="B3997" s="82" t="s">
        <v>397</v>
      </c>
      <c r="C3997" s="82" t="s">
        <v>111</v>
      </c>
      <c r="D3997" s="82" t="s">
        <v>311</v>
      </c>
      <c r="E3997" s="82" t="s">
        <v>312</v>
      </c>
      <c r="F3997" s="82" t="s">
        <v>346</v>
      </c>
      <c r="G3997" s="82" t="s">
        <v>346</v>
      </c>
      <c r="H3997">
        <v>209.57801818847656</v>
      </c>
      <c r="I3997">
        <v>229.14082336425781</v>
      </c>
      <c r="J3997">
        <v>63.506416320800781</v>
      </c>
      <c r="K3997" s="92"/>
      <c r="L3997">
        <v>0</v>
      </c>
      <c r="M3997" s="92"/>
      <c r="N3997" s="92"/>
      <c r="O3997" s="92"/>
      <c r="P3997">
        <v>24453.6796875</v>
      </c>
      <c r="Q3997" s="92"/>
      <c r="R3997" s="92"/>
      <c r="S3997">
        <v>-1</v>
      </c>
      <c r="T3997">
        <v>5579183.5</v>
      </c>
      <c r="U3997" s="82" t="s">
        <v>300</v>
      </c>
      <c r="V3997" s="92"/>
      <c r="W3997">
        <v>556316.1875</v>
      </c>
      <c r="X3997" s="92"/>
      <c r="Y3997">
        <v>62.873405456542969</v>
      </c>
      <c r="Z3997">
        <v>27252.75390625</v>
      </c>
      <c r="AA3997">
        <v>27252.75390625</v>
      </c>
      <c r="AB3997">
        <v>0</v>
      </c>
      <c r="AC3997">
        <v>-1</v>
      </c>
      <c r="AD3997">
        <v>0</v>
      </c>
      <c r="AE3997">
        <v>0</v>
      </c>
      <c r="AF3997">
        <v>926.75146484375</v>
      </c>
      <c r="AG3997">
        <v>36</v>
      </c>
      <c r="AH3997">
        <v>3387</v>
      </c>
      <c r="AI3997">
        <v>0.27715015411376953</v>
      </c>
      <c r="AJ3997">
        <v>48.987884521484375</v>
      </c>
      <c r="AK3997">
        <v>21736</v>
      </c>
      <c r="AL3997">
        <v>39.071308135986328</v>
      </c>
      <c r="AM3997">
        <v>5516.75341796875</v>
      </c>
      <c r="AN3997">
        <v>9.9165792465209961</v>
      </c>
      <c r="AO3997" s="92"/>
      <c r="AP3997" s="82" t="s">
        <v>347</v>
      </c>
      <c r="AQ3997" s="82" t="s">
        <v>326</v>
      </c>
      <c r="AR3997" s="82"/>
      <c r="AS3997">
        <v>0</v>
      </c>
      <c r="AT3997">
        <v>0</v>
      </c>
      <c r="AU3997">
        <v>2037</v>
      </c>
      <c r="AY3997">
        <v>0</v>
      </c>
      <c r="AZ3997">
        <v>0</v>
      </c>
      <c r="BA3997" s="82" t="s">
        <v>398</v>
      </c>
      <c r="BB3997">
        <v>16415</v>
      </c>
      <c r="BC3997">
        <v>240</v>
      </c>
      <c r="BD3997" s="92"/>
      <c r="BE3997" s="92"/>
      <c r="BF3997">
        <v>556316.1875</v>
      </c>
      <c r="BG3997">
        <v>0</v>
      </c>
      <c r="BH3997">
        <v>0</v>
      </c>
      <c r="BI3997" s="92"/>
      <c r="BJ3997" s="92"/>
      <c r="BK3997" s="92"/>
      <c r="BL3997">
        <v>0</v>
      </c>
    </row>
    <row r="3998" spans="1:64" x14ac:dyDescent="0.25">
      <c r="A3998" s="82" t="s">
        <v>297</v>
      </c>
      <c r="B3998" s="82" t="s">
        <v>397</v>
      </c>
      <c r="C3998" s="82" t="s">
        <v>111</v>
      </c>
      <c r="D3998" s="82" t="s">
        <v>313</v>
      </c>
      <c r="E3998" s="82" t="s">
        <v>314</v>
      </c>
      <c r="F3998" s="82" t="s">
        <v>346</v>
      </c>
      <c r="G3998" s="82" t="s">
        <v>346</v>
      </c>
      <c r="H3998">
        <v>419.15603637695313</v>
      </c>
      <c r="I3998">
        <v>458.28164672851563</v>
      </c>
      <c r="J3998">
        <v>127.01283264160156</v>
      </c>
      <c r="K3998" s="92"/>
      <c r="L3998">
        <v>0</v>
      </c>
      <c r="M3998" s="92"/>
      <c r="N3998" s="92"/>
      <c r="O3998" s="92"/>
      <c r="P3998">
        <v>48907.359375</v>
      </c>
      <c r="Q3998" s="92"/>
      <c r="R3998" s="92"/>
      <c r="S3998">
        <v>-1</v>
      </c>
      <c r="T3998">
        <v>11158367</v>
      </c>
      <c r="U3998" s="82" t="s">
        <v>300</v>
      </c>
      <c r="V3998" s="92"/>
      <c r="W3998">
        <v>1112632.375</v>
      </c>
      <c r="X3998" s="92"/>
      <c r="Y3998">
        <v>125.74681091308594</v>
      </c>
      <c r="Z3998">
        <v>54505.5078125</v>
      </c>
      <c r="AA3998">
        <v>54505.5078125</v>
      </c>
      <c r="AB3998">
        <v>0</v>
      </c>
      <c r="AC3998">
        <v>-1</v>
      </c>
      <c r="AD3998">
        <v>0</v>
      </c>
      <c r="AE3998">
        <v>0</v>
      </c>
      <c r="AF3998">
        <v>1853.5029296875</v>
      </c>
      <c r="AG3998">
        <v>36</v>
      </c>
      <c r="AH3998">
        <v>3387</v>
      </c>
      <c r="AI3998">
        <v>0.27715015411376953</v>
      </c>
      <c r="AJ3998">
        <v>48.987884521484375</v>
      </c>
      <c r="AK3998">
        <v>43472</v>
      </c>
      <c r="AL3998">
        <v>39.071308135986328</v>
      </c>
      <c r="AM3998">
        <v>11033.5068359375</v>
      </c>
      <c r="AN3998">
        <v>9.9165792465209961</v>
      </c>
      <c r="AO3998" s="92"/>
      <c r="AP3998" s="82" t="s">
        <v>347</v>
      </c>
      <c r="AQ3998" s="82" t="s">
        <v>326</v>
      </c>
      <c r="AR3998" s="82"/>
      <c r="AS3998">
        <v>0</v>
      </c>
      <c r="AT3998">
        <v>0</v>
      </c>
      <c r="AU3998">
        <v>2037</v>
      </c>
      <c r="AY3998">
        <v>0</v>
      </c>
      <c r="AZ3998">
        <v>0</v>
      </c>
      <c r="BA3998" s="82" t="s">
        <v>398</v>
      </c>
      <c r="BB3998">
        <v>16416</v>
      </c>
      <c r="BC3998">
        <v>480</v>
      </c>
      <c r="BD3998" s="92"/>
      <c r="BE3998" s="92"/>
      <c r="BF3998">
        <v>1112632.375</v>
      </c>
      <c r="BG3998">
        <v>0</v>
      </c>
      <c r="BH3998">
        <v>0</v>
      </c>
      <c r="BI3998" s="92"/>
      <c r="BJ3998" s="92"/>
      <c r="BK3998" s="92"/>
      <c r="BL3998">
        <v>0</v>
      </c>
    </row>
    <row r="3999" spans="1:64" x14ac:dyDescent="0.25">
      <c r="A3999" s="82" t="s">
        <v>297</v>
      </c>
      <c r="B3999" s="82" t="s">
        <v>397</v>
      </c>
      <c r="C3999" s="82" t="s">
        <v>111</v>
      </c>
      <c r="D3999" s="82" t="s">
        <v>311</v>
      </c>
      <c r="E3999" s="82" t="s">
        <v>312</v>
      </c>
      <c r="F3999" s="82" t="s">
        <v>348</v>
      </c>
      <c r="G3999" s="82" t="s">
        <v>348</v>
      </c>
      <c r="H3999">
        <v>22.833641052246094</v>
      </c>
      <c r="I3999">
        <v>100</v>
      </c>
      <c r="J3999">
        <v>22.833641052246094</v>
      </c>
      <c r="K3999" s="92"/>
      <c r="L3999">
        <v>0</v>
      </c>
      <c r="M3999" s="92"/>
      <c r="N3999" s="92"/>
      <c r="O3999" s="92"/>
      <c r="P3999">
        <v>15077.126953125</v>
      </c>
      <c r="Q3999" s="92"/>
      <c r="R3999" s="92"/>
      <c r="S3999">
        <v>-1</v>
      </c>
      <c r="T3999">
        <v>0</v>
      </c>
      <c r="U3999" s="82" t="s">
        <v>324</v>
      </c>
      <c r="V3999" s="92"/>
      <c r="W3999">
        <v>200022.6875</v>
      </c>
      <c r="X3999" s="92"/>
      <c r="Y3999">
        <v>0</v>
      </c>
      <c r="Z3999">
        <v>6378.76025390625</v>
      </c>
      <c r="AA3999">
        <v>6378.76025390625</v>
      </c>
      <c r="AB3999">
        <v>0</v>
      </c>
      <c r="AC3999">
        <v>-1</v>
      </c>
      <c r="AD3999">
        <v>0</v>
      </c>
      <c r="AE3999">
        <v>0</v>
      </c>
      <c r="AF3999">
        <v>0</v>
      </c>
      <c r="AG3999">
        <v>365</v>
      </c>
      <c r="AH3999">
        <v>4383</v>
      </c>
      <c r="AI3999">
        <v>0.22833640873432159</v>
      </c>
      <c r="AJ3999">
        <v>31.890182495117188</v>
      </c>
      <c r="AK3999">
        <v>0</v>
      </c>
      <c r="AL3999">
        <v>0</v>
      </c>
      <c r="AM3999">
        <v>6378.76025390625</v>
      </c>
      <c r="AN3999">
        <v>31.890182495117188</v>
      </c>
      <c r="AO3999" s="92"/>
      <c r="AP3999" s="82" t="s">
        <v>336</v>
      </c>
      <c r="AQ3999" s="82" t="s">
        <v>326</v>
      </c>
      <c r="AR3999" s="82"/>
      <c r="AS3999">
        <v>0</v>
      </c>
      <c r="AT3999">
        <v>0</v>
      </c>
      <c r="AU3999">
        <v>2037</v>
      </c>
      <c r="AY3999">
        <v>0</v>
      </c>
      <c r="AZ3999">
        <v>0</v>
      </c>
      <c r="BA3999" s="82" t="s">
        <v>398</v>
      </c>
      <c r="BB3999">
        <v>16417</v>
      </c>
      <c r="BC3999">
        <v>100</v>
      </c>
      <c r="BD3999" s="92"/>
      <c r="BE3999" s="92"/>
      <c r="BF3999">
        <v>200022.6875</v>
      </c>
      <c r="BG3999">
        <v>0</v>
      </c>
      <c r="BH3999">
        <v>0</v>
      </c>
      <c r="BI3999" s="92"/>
      <c r="BJ3999" s="92"/>
      <c r="BK3999" s="92"/>
      <c r="BL3999">
        <v>0</v>
      </c>
    </row>
    <row r="4000" spans="1:64" x14ac:dyDescent="0.25">
      <c r="A4000" s="82" t="s">
        <v>297</v>
      </c>
      <c r="B4000" s="82" t="s">
        <v>397</v>
      </c>
      <c r="C4000" s="82" t="s">
        <v>111</v>
      </c>
      <c r="D4000" s="82" t="s">
        <v>298</v>
      </c>
      <c r="E4000" s="82" t="s">
        <v>55</v>
      </c>
      <c r="F4000" s="82" t="s">
        <v>349</v>
      </c>
      <c r="G4000" s="82" t="s">
        <v>349</v>
      </c>
      <c r="H4000">
        <v>34.250461578369141</v>
      </c>
      <c r="I4000">
        <v>150</v>
      </c>
      <c r="J4000">
        <v>34.250461578369141</v>
      </c>
      <c r="K4000" s="92"/>
      <c r="L4000">
        <v>0</v>
      </c>
      <c r="M4000" s="92"/>
      <c r="N4000" s="92"/>
      <c r="O4000" s="92"/>
      <c r="P4000">
        <v>21831.283203125</v>
      </c>
      <c r="Q4000" s="92"/>
      <c r="R4000" s="92"/>
      <c r="S4000">
        <v>-1</v>
      </c>
      <c r="T4000">
        <v>0</v>
      </c>
      <c r="U4000" s="82" t="s">
        <v>324</v>
      </c>
      <c r="V4000" s="92"/>
      <c r="W4000">
        <v>300034.03125</v>
      </c>
      <c r="X4000" s="92"/>
      <c r="Y4000">
        <v>0</v>
      </c>
      <c r="Z4000">
        <v>9568.140625</v>
      </c>
      <c r="AA4000">
        <v>9568.140625</v>
      </c>
      <c r="AB4000">
        <v>0</v>
      </c>
      <c r="AC4000">
        <v>-1</v>
      </c>
      <c r="AD4000">
        <v>0</v>
      </c>
      <c r="AE4000">
        <v>0</v>
      </c>
      <c r="AF4000">
        <v>0</v>
      </c>
      <c r="AG4000">
        <v>365</v>
      </c>
      <c r="AH4000">
        <v>4383</v>
      </c>
      <c r="AI4000">
        <v>0.22833640873432159</v>
      </c>
      <c r="AJ4000">
        <v>31.890182495117188</v>
      </c>
      <c r="AK4000">
        <v>0</v>
      </c>
      <c r="AL4000">
        <v>0</v>
      </c>
      <c r="AM4000">
        <v>9568.140625</v>
      </c>
      <c r="AN4000">
        <v>31.890182495117188</v>
      </c>
      <c r="AO4000" s="92"/>
      <c r="AP4000" s="82" t="s">
        <v>325</v>
      </c>
      <c r="AQ4000" s="82" t="s">
        <v>326</v>
      </c>
      <c r="AR4000" s="82"/>
      <c r="AS4000">
        <v>0</v>
      </c>
      <c r="AT4000">
        <v>0</v>
      </c>
      <c r="AU4000">
        <v>2037</v>
      </c>
      <c r="AY4000">
        <v>0</v>
      </c>
      <c r="AZ4000">
        <v>0</v>
      </c>
      <c r="BA4000" s="82" t="s">
        <v>398</v>
      </c>
      <c r="BB4000">
        <v>16418</v>
      </c>
      <c r="BC4000">
        <v>150</v>
      </c>
      <c r="BD4000" s="92"/>
      <c r="BE4000" s="92"/>
      <c r="BF4000">
        <v>300034.03125</v>
      </c>
      <c r="BG4000">
        <v>0</v>
      </c>
      <c r="BH4000">
        <v>0</v>
      </c>
      <c r="BI4000" s="92"/>
      <c r="BJ4000" s="92"/>
      <c r="BK4000" s="92"/>
      <c r="BL4000">
        <v>0</v>
      </c>
    </row>
    <row r="4001" spans="1:64" x14ac:dyDescent="0.25">
      <c r="A4001" s="82" t="s">
        <v>297</v>
      </c>
      <c r="B4001" s="82" t="s">
        <v>397</v>
      </c>
      <c r="C4001" s="82" t="s">
        <v>111</v>
      </c>
      <c r="D4001" s="82" t="s">
        <v>303</v>
      </c>
      <c r="E4001" s="82" t="s">
        <v>304</v>
      </c>
      <c r="F4001" s="82" t="s">
        <v>349</v>
      </c>
      <c r="G4001" s="82" t="s">
        <v>349</v>
      </c>
      <c r="H4001">
        <v>22.833641052246094</v>
      </c>
      <c r="I4001">
        <v>100</v>
      </c>
      <c r="J4001">
        <v>22.833641052246094</v>
      </c>
      <c r="K4001" s="92"/>
      <c r="L4001">
        <v>0</v>
      </c>
      <c r="M4001" s="92"/>
      <c r="N4001" s="92"/>
      <c r="O4001" s="92"/>
      <c r="P4001">
        <v>14554.1884765625</v>
      </c>
      <c r="Q4001" s="92"/>
      <c r="R4001" s="92"/>
      <c r="S4001">
        <v>-1</v>
      </c>
      <c r="T4001">
        <v>0</v>
      </c>
      <c r="U4001" s="82" t="s">
        <v>324</v>
      </c>
      <c r="V4001" s="92"/>
      <c r="W4001">
        <v>200022.6875</v>
      </c>
      <c r="X4001" s="92"/>
      <c r="Y4001">
        <v>0</v>
      </c>
      <c r="Z4001">
        <v>6378.76025390625</v>
      </c>
      <c r="AA4001">
        <v>6378.76025390625</v>
      </c>
      <c r="AB4001">
        <v>0</v>
      </c>
      <c r="AC4001">
        <v>-1</v>
      </c>
      <c r="AD4001">
        <v>0</v>
      </c>
      <c r="AE4001">
        <v>0</v>
      </c>
      <c r="AF4001">
        <v>0</v>
      </c>
      <c r="AG4001">
        <v>365</v>
      </c>
      <c r="AH4001">
        <v>4383</v>
      </c>
      <c r="AI4001">
        <v>0.22833640873432159</v>
      </c>
      <c r="AJ4001">
        <v>31.890182495117188</v>
      </c>
      <c r="AK4001">
        <v>0</v>
      </c>
      <c r="AL4001">
        <v>0</v>
      </c>
      <c r="AM4001">
        <v>6378.76025390625</v>
      </c>
      <c r="AN4001">
        <v>31.890182495117188</v>
      </c>
      <c r="AO4001" s="92"/>
      <c r="AP4001" s="82" t="s">
        <v>325</v>
      </c>
      <c r="AQ4001" s="82" t="s">
        <v>326</v>
      </c>
      <c r="AR4001" s="82"/>
      <c r="AS4001">
        <v>0</v>
      </c>
      <c r="AT4001">
        <v>0</v>
      </c>
      <c r="AU4001">
        <v>2037</v>
      </c>
      <c r="AY4001">
        <v>0</v>
      </c>
      <c r="AZ4001">
        <v>0</v>
      </c>
      <c r="BA4001" s="82" t="s">
        <v>398</v>
      </c>
      <c r="BB4001">
        <v>16419</v>
      </c>
      <c r="BC4001">
        <v>100</v>
      </c>
      <c r="BD4001" s="92"/>
      <c r="BE4001" s="92"/>
      <c r="BF4001">
        <v>200022.6875</v>
      </c>
      <c r="BG4001">
        <v>0</v>
      </c>
      <c r="BH4001">
        <v>0</v>
      </c>
      <c r="BI4001" s="92"/>
      <c r="BJ4001" s="92"/>
      <c r="BK4001" s="92"/>
      <c r="BL4001">
        <v>0</v>
      </c>
    </row>
    <row r="4002" spans="1:64" x14ac:dyDescent="0.25">
      <c r="A4002" s="82" t="s">
        <v>297</v>
      </c>
      <c r="B4002" s="82" t="s">
        <v>397</v>
      </c>
      <c r="C4002" s="82" t="s">
        <v>111</v>
      </c>
      <c r="D4002" s="82" t="s">
        <v>305</v>
      </c>
      <c r="E4002" s="82" t="s">
        <v>58</v>
      </c>
      <c r="F4002" s="82" t="s">
        <v>349</v>
      </c>
      <c r="G4002" s="82" t="s">
        <v>349</v>
      </c>
      <c r="H4002">
        <v>34.250461578369141</v>
      </c>
      <c r="I4002">
        <v>150</v>
      </c>
      <c r="J4002">
        <v>34.250461578369141</v>
      </c>
      <c r="K4002" s="92"/>
      <c r="L4002">
        <v>0</v>
      </c>
      <c r="M4002" s="92"/>
      <c r="N4002" s="92"/>
      <c r="O4002" s="92"/>
      <c r="P4002">
        <v>21831.283203125</v>
      </c>
      <c r="Q4002" s="92"/>
      <c r="R4002" s="92"/>
      <c r="S4002">
        <v>-1</v>
      </c>
      <c r="T4002">
        <v>0</v>
      </c>
      <c r="U4002" s="82" t="s">
        <v>324</v>
      </c>
      <c r="V4002" s="92"/>
      <c r="W4002">
        <v>300034.03125</v>
      </c>
      <c r="X4002" s="92"/>
      <c r="Y4002">
        <v>0</v>
      </c>
      <c r="Z4002">
        <v>9568.140625</v>
      </c>
      <c r="AA4002">
        <v>9568.140625</v>
      </c>
      <c r="AB4002">
        <v>0</v>
      </c>
      <c r="AC4002">
        <v>-1</v>
      </c>
      <c r="AD4002">
        <v>0</v>
      </c>
      <c r="AE4002">
        <v>0</v>
      </c>
      <c r="AF4002">
        <v>0</v>
      </c>
      <c r="AG4002">
        <v>365</v>
      </c>
      <c r="AH4002">
        <v>4383</v>
      </c>
      <c r="AI4002">
        <v>0.22833640873432159</v>
      </c>
      <c r="AJ4002">
        <v>31.890182495117188</v>
      </c>
      <c r="AK4002">
        <v>0</v>
      </c>
      <c r="AL4002">
        <v>0</v>
      </c>
      <c r="AM4002">
        <v>9568.140625</v>
      </c>
      <c r="AN4002">
        <v>31.890182495117188</v>
      </c>
      <c r="AO4002" s="92"/>
      <c r="AP4002" s="82" t="s">
        <v>325</v>
      </c>
      <c r="AQ4002" s="82" t="s">
        <v>326</v>
      </c>
      <c r="AR4002" s="82"/>
      <c r="AS4002">
        <v>0</v>
      </c>
      <c r="AT4002">
        <v>0</v>
      </c>
      <c r="AU4002">
        <v>2037</v>
      </c>
      <c r="AY4002">
        <v>0</v>
      </c>
      <c r="AZ4002">
        <v>0</v>
      </c>
      <c r="BA4002" s="82" t="s">
        <v>398</v>
      </c>
      <c r="BB4002">
        <v>16420</v>
      </c>
      <c r="BC4002">
        <v>150</v>
      </c>
      <c r="BD4002" s="92"/>
      <c r="BE4002" s="92"/>
      <c r="BF4002">
        <v>300034.03125</v>
      </c>
      <c r="BG4002">
        <v>0</v>
      </c>
      <c r="BH4002">
        <v>0</v>
      </c>
      <c r="BI4002" s="92"/>
      <c r="BJ4002" s="92"/>
      <c r="BK4002" s="92"/>
      <c r="BL4002">
        <v>0</v>
      </c>
    </row>
    <row r="4003" spans="1:64" x14ac:dyDescent="0.25">
      <c r="A4003" s="82" t="s">
        <v>297</v>
      </c>
      <c r="B4003" s="82" t="s">
        <v>397</v>
      </c>
      <c r="C4003" s="82" t="s">
        <v>111</v>
      </c>
      <c r="D4003" s="82" t="s">
        <v>307</v>
      </c>
      <c r="E4003" s="82" t="s">
        <v>60</v>
      </c>
      <c r="F4003" s="82" t="s">
        <v>349</v>
      </c>
      <c r="G4003" s="82" t="s">
        <v>349</v>
      </c>
      <c r="H4003">
        <v>11.416820526123047</v>
      </c>
      <c r="I4003">
        <v>50</v>
      </c>
      <c r="J4003">
        <v>11.416820526123047</v>
      </c>
      <c r="K4003" s="92"/>
      <c r="L4003">
        <v>0</v>
      </c>
      <c r="M4003" s="92"/>
      <c r="N4003" s="92"/>
      <c r="O4003" s="92"/>
      <c r="P4003">
        <v>7277.09423828125</v>
      </c>
      <c r="Q4003" s="92"/>
      <c r="R4003" s="92"/>
      <c r="S4003">
        <v>-1</v>
      </c>
      <c r="T4003">
        <v>0</v>
      </c>
      <c r="U4003" s="82" t="s">
        <v>324</v>
      </c>
      <c r="V4003" s="92"/>
      <c r="W4003">
        <v>100011.34375</v>
      </c>
      <c r="X4003" s="92"/>
      <c r="Y4003">
        <v>0</v>
      </c>
      <c r="Z4003">
        <v>3189.380126953125</v>
      </c>
      <c r="AA4003">
        <v>3189.380126953125</v>
      </c>
      <c r="AB4003">
        <v>0</v>
      </c>
      <c r="AC4003">
        <v>-1</v>
      </c>
      <c r="AD4003">
        <v>0</v>
      </c>
      <c r="AE4003">
        <v>0</v>
      </c>
      <c r="AF4003">
        <v>0</v>
      </c>
      <c r="AG4003">
        <v>365</v>
      </c>
      <c r="AH4003">
        <v>4383</v>
      </c>
      <c r="AI4003">
        <v>0.22833640873432159</v>
      </c>
      <c r="AJ4003">
        <v>31.890182495117188</v>
      </c>
      <c r="AK4003">
        <v>0</v>
      </c>
      <c r="AL4003">
        <v>0</v>
      </c>
      <c r="AM4003">
        <v>3189.380126953125</v>
      </c>
      <c r="AN4003">
        <v>31.890182495117188</v>
      </c>
      <c r="AO4003" s="92"/>
      <c r="AP4003" s="82" t="s">
        <v>325</v>
      </c>
      <c r="AQ4003" s="82" t="s">
        <v>326</v>
      </c>
      <c r="AR4003" s="82"/>
      <c r="AS4003">
        <v>0</v>
      </c>
      <c r="AT4003">
        <v>0</v>
      </c>
      <c r="AU4003">
        <v>2037</v>
      </c>
      <c r="AY4003">
        <v>0</v>
      </c>
      <c r="AZ4003">
        <v>0</v>
      </c>
      <c r="BA4003" s="82" t="s">
        <v>398</v>
      </c>
      <c r="BB4003">
        <v>16421</v>
      </c>
      <c r="BC4003">
        <v>50</v>
      </c>
      <c r="BD4003" s="92"/>
      <c r="BE4003" s="92"/>
      <c r="BF4003">
        <v>100011.34375</v>
      </c>
      <c r="BG4003">
        <v>0</v>
      </c>
      <c r="BH4003">
        <v>0</v>
      </c>
      <c r="BI4003" s="92"/>
      <c r="BJ4003" s="92"/>
      <c r="BK4003" s="92"/>
      <c r="BL4003">
        <v>0</v>
      </c>
    </row>
    <row r="4004" spans="1:64" x14ac:dyDescent="0.25">
      <c r="A4004" s="82" t="s">
        <v>297</v>
      </c>
      <c r="B4004" s="82" t="s">
        <v>397</v>
      </c>
      <c r="C4004" s="82" t="s">
        <v>111</v>
      </c>
      <c r="D4004" s="82" t="s">
        <v>308</v>
      </c>
      <c r="E4004" s="82" t="s">
        <v>61</v>
      </c>
      <c r="F4004" s="82" t="s">
        <v>349</v>
      </c>
      <c r="G4004" s="82" t="s">
        <v>349</v>
      </c>
      <c r="H4004">
        <v>34.250461578369141</v>
      </c>
      <c r="I4004">
        <v>150</v>
      </c>
      <c r="J4004">
        <v>34.250461578369141</v>
      </c>
      <c r="K4004" s="92"/>
      <c r="L4004">
        <v>0</v>
      </c>
      <c r="M4004" s="92"/>
      <c r="N4004" s="92"/>
      <c r="O4004" s="92"/>
      <c r="P4004">
        <v>21831.283203125</v>
      </c>
      <c r="Q4004" s="92"/>
      <c r="R4004" s="92"/>
      <c r="S4004">
        <v>-1</v>
      </c>
      <c r="T4004">
        <v>0</v>
      </c>
      <c r="U4004" s="82" t="s">
        <v>324</v>
      </c>
      <c r="V4004" s="92"/>
      <c r="W4004">
        <v>300034.03125</v>
      </c>
      <c r="X4004" s="92"/>
      <c r="Y4004">
        <v>0</v>
      </c>
      <c r="Z4004">
        <v>9568.140625</v>
      </c>
      <c r="AA4004">
        <v>9568.140625</v>
      </c>
      <c r="AB4004">
        <v>0</v>
      </c>
      <c r="AC4004">
        <v>-1</v>
      </c>
      <c r="AD4004">
        <v>0</v>
      </c>
      <c r="AE4004">
        <v>0</v>
      </c>
      <c r="AF4004">
        <v>0</v>
      </c>
      <c r="AG4004">
        <v>365</v>
      </c>
      <c r="AH4004">
        <v>4383</v>
      </c>
      <c r="AI4004">
        <v>0.22833640873432159</v>
      </c>
      <c r="AJ4004">
        <v>31.890182495117188</v>
      </c>
      <c r="AK4004">
        <v>0</v>
      </c>
      <c r="AL4004">
        <v>0</v>
      </c>
      <c r="AM4004">
        <v>9568.140625</v>
      </c>
      <c r="AN4004">
        <v>31.890182495117188</v>
      </c>
      <c r="AO4004" s="92"/>
      <c r="AP4004" s="82" t="s">
        <v>325</v>
      </c>
      <c r="AQ4004" s="82" t="s">
        <v>326</v>
      </c>
      <c r="AR4004" s="82"/>
      <c r="AS4004">
        <v>0</v>
      </c>
      <c r="AT4004">
        <v>0</v>
      </c>
      <c r="AU4004">
        <v>2037</v>
      </c>
      <c r="AY4004">
        <v>0</v>
      </c>
      <c r="AZ4004">
        <v>0</v>
      </c>
      <c r="BA4004" s="82" t="s">
        <v>398</v>
      </c>
      <c r="BB4004">
        <v>16422</v>
      </c>
      <c r="BC4004">
        <v>150</v>
      </c>
      <c r="BD4004" s="92"/>
      <c r="BE4004" s="92"/>
      <c r="BF4004">
        <v>300034.03125</v>
      </c>
      <c r="BG4004">
        <v>0</v>
      </c>
      <c r="BH4004">
        <v>0</v>
      </c>
      <c r="BI4004" s="92"/>
      <c r="BJ4004" s="92"/>
      <c r="BK4004" s="92"/>
      <c r="BL4004">
        <v>0</v>
      </c>
    </row>
    <row r="4005" spans="1:64" x14ac:dyDescent="0.25">
      <c r="A4005" s="82" t="s">
        <v>297</v>
      </c>
      <c r="B4005" s="82" t="s">
        <v>397</v>
      </c>
      <c r="C4005" s="82" t="s">
        <v>111</v>
      </c>
      <c r="D4005" s="82" t="s">
        <v>309</v>
      </c>
      <c r="E4005" s="82" t="s">
        <v>310</v>
      </c>
      <c r="F4005" s="82" t="s">
        <v>349</v>
      </c>
      <c r="G4005" s="82" t="s">
        <v>349</v>
      </c>
      <c r="H4005">
        <v>34.250461578369141</v>
      </c>
      <c r="I4005">
        <v>150</v>
      </c>
      <c r="J4005">
        <v>34.250461578369141</v>
      </c>
      <c r="K4005" s="92"/>
      <c r="L4005">
        <v>0</v>
      </c>
      <c r="M4005" s="92"/>
      <c r="N4005" s="92"/>
      <c r="O4005" s="92"/>
      <c r="P4005">
        <v>21831.283203125</v>
      </c>
      <c r="Q4005" s="92"/>
      <c r="R4005" s="92"/>
      <c r="S4005">
        <v>-1</v>
      </c>
      <c r="T4005">
        <v>0</v>
      </c>
      <c r="U4005" s="82" t="s">
        <v>324</v>
      </c>
      <c r="V4005" s="92"/>
      <c r="W4005">
        <v>300034.03125</v>
      </c>
      <c r="X4005" s="92"/>
      <c r="Y4005">
        <v>0</v>
      </c>
      <c r="Z4005">
        <v>9568.140625</v>
      </c>
      <c r="AA4005">
        <v>9568.140625</v>
      </c>
      <c r="AB4005">
        <v>0</v>
      </c>
      <c r="AC4005">
        <v>-1</v>
      </c>
      <c r="AD4005">
        <v>0</v>
      </c>
      <c r="AE4005">
        <v>0</v>
      </c>
      <c r="AF4005">
        <v>0</v>
      </c>
      <c r="AG4005">
        <v>365</v>
      </c>
      <c r="AH4005">
        <v>4383</v>
      </c>
      <c r="AI4005">
        <v>0.22833640873432159</v>
      </c>
      <c r="AJ4005">
        <v>31.890182495117188</v>
      </c>
      <c r="AK4005">
        <v>0</v>
      </c>
      <c r="AL4005">
        <v>0</v>
      </c>
      <c r="AM4005">
        <v>9568.140625</v>
      </c>
      <c r="AN4005">
        <v>31.890182495117188</v>
      </c>
      <c r="AO4005" s="92"/>
      <c r="AP4005" s="82" t="s">
        <v>325</v>
      </c>
      <c r="AQ4005" s="82" t="s">
        <v>326</v>
      </c>
      <c r="AR4005" s="82"/>
      <c r="AS4005">
        <v>0</v>
      </c>
      <c r="AT4005">
        <v>0</v>
      </c>
      <c r="AU4005">
        <v>2037</v>
      </c>
      <c r="AY4005">
        <v>0</v>
      </c>
      <c r="AZ4005">
        <v>0</v>
      </c>
      <c r="BA4005" s="82" t="s">
        <v>398</v>
      </c>
      <c r="BB4005">
        <v>16423</v>
      </c>
      <c r="BC4005">
        <v>150</v>
      </c>
      <c r="BD4005" s="92"/>
      <c r="BE4005" s="92"/>
      <c r="BF4005">
        <v>300034.03125</v>
      </c>
      <c r="BG4005">
        <v>0</v>
      </c>
      <c r="BH4005">
        <v>0</v>
      </c>
      <c r="BI4005" s="92"/>
      <c r="BJ4005" s="92"/>
      <c r="BK4005" s="92"/>
      <c r="BL4005">
        <v>0</v>
      </c>
    </row>
    <row r="4006" spans="1:64" x14ac:dyDescent="0.25">
      <c r="A4006" s="82" t="s">
        <v>297</v>
      </c>
      <c r="B4006" s="82" t="s">
        <v>397</v>
      </c>
      <c r="C4006" s="82" t="s">
        <v>111</v>
      </c>
      <c r="D4006" s="82" t="s">
        <v>311</v>
      </c>
      <c r="E4006" s="82" t="s">
        <v>312</v>
      </c>
      <c r="F4006" s="82" t="s">
        <v>349</v>
      </c>
      <c r="G4006" s="82" t="s">
        <v>349</v>
      </c>
      <c r="H4006">
        <v>34.250461578369141</v>
      </c>
      <c r="I4006">
        <v>150</v>
      </c>
      <c r="J4006">
        <v>34.250461578369141</v>
      </c>
      <c r="K4006" s="92"/>
      <c r="L4006">
        <v>0</v>
      </c>
      <c r="M4006" s="92"/>
      <c r="N4006" s="92"/>
      <c r="O4006" s="92"/>
      <c r="P4006">
        <v>21831.283203125</v>
      </c>
      <c r="Q4006" s="92"/>
      <c r="R4006" s="92"/>
      <c r="S4006">
        <v>-1</v>
      </c>
      <c r="T4006">
        <v>0</v>
      </c>
      <c r="U4006" s="82" t="s">
        <v>324</v>
      </c>
      <c r="V4006" s="92"/>
      <c r="W4006">
        <v>300034.03125</v>
      </c>
      <c r="X4006" s="92"/>
      <c r="Y4006">
        <v>0</v>
      </c>
      <c r="Z4006">
        <v>9568.140625</v>
      </c>
      <c r="AA4006">
        <v>9568.140625</v>
      </c>
      <c r="AB4006">
        <v>0</v>
      </c>
      <c r="AC4006">
        <v>-1</v>
      </c>
      <c r="AD4006">
        <v>0</v>
      </c>
      <c r="AE4006">
        <v>0</v>
      </c>
      <c r="AF4006">
        <v>0</v>
      </c>
      <c r="AG4006">
        <v>365</v>
      </c>
      <c r="AH4006">
        <v>4383</v>
      </c>
      <c r="AI4006">
        <v>0.22833640873432159</v>
      </c>
      <c r="AJ4006">
        <v>31.890182495117188</v>
      </c>
      <c r="AK4006">
        <v>0</v>
      </c>
      <c r="AL4006">
        <v>0</v>
      </c>
      <c r="AM4006">
        <v>9568.140625</v>
      </c>
      <c r="AN4006">
        <v>31.890182495117188</v>
      </c>
      <c r="AO4006" s="92"/>
      <c r="AP4006" s="82" t="s">
        <v>325</v>
      </c>
      <c r="AQ4006" s="82" t="s">
        <v>326</v>
      </c>
      <c r="AR4006" s="82"/>
      <c r="AS4006">
        <v>0</v>
      </c>
      <c r="AT4006">
        <v>0</v>
      </c>
      <c r="AU4006">
        <v>2037</v>
      </c>
      <c r="AY4006">
        <v>0</v>
      </c>
      <c r="AZ4006">
        <v>0</v>
      </c>
      <c r="BA4006" s="82" t="s">
        <v>398</v>
      </c>
      <c r="BB4006">
        <v>16424</v>
      </c>
      <c r="BC4006">
        <v>150</v>
      </c>
      <c r="BD4006" s="92"/>
      <c r="BE4006" s="92"/>
      <c r="BF4006">
        <v>300034.03125</v>
      </c>
      <c r="BG4006">
        <v>0</v>
      </c>
      <c r="BH4006">
        <v>0</v>
      </c>
      <c r="BI4006" s="92"/>
      <c r="BJ4006" s="92"/>
      <c r="BK4006" s="92"/>
      <c r="BL4006">
        <v>0</v>
      </c>
    </row>
    <row r="4007" spans="1:64" x14ac:dyDescent="0.25">
      <c r="A4007" s="82" t="s">
        <v>297</v>
      </c>
      <c r="B4007" s="82" t="s">
        <v>397</v>
      </c>
      <c r="C4007" s="82" t="s">
        <v>111</v>
      </c>
      <c r="D4007" s="82" t="s">
        <v>313</v>
      </c>
      <c r="E4007" s="82" t="s">
        <v>314</v>
      </c>
      <c r="F4007" s="82" t="s">
        <v>349</v>
      </c>
      <c r="G4007" s="82" t="s">
        <v>349</v>
      </c>
      <c r="H4007">
        <v>34.250461578369141</v>
      </c>
      <c r="I4007">
        <v>150</v>
      </c>
      <c r="J4007">
        <v>34.250461578369141</v>
      </c>
      <c r="K4007" s="92"/>
      <c r="L4007">
        <v>0</v>
      </c>
      <c r="M4007" s="92"/>
      <c r="N4007" s="92"/>
      <c r="O4007" s="92"/>
      <c r="P4007">
        <v>21831.283203125</v>
      </c>
      <c r="Q4007" s="92"/>
      <c r="R4007" s="92"/>
      <c r="S4007">
        <v>-1</v>
      </c>
      <c r="T4007">
        <v>0</v>
      </c>
      <c r="U4007" s="82" t="s">
        <v>324</v>
      </c>
      <c r="V4007" s="92"/>
      <c r="W4007">
        <v>300034.03125</v>
      </c>
      <c r="X4007" s="92"/>
      <c r="Y4007">
        <v>0</v>
      </c>
      <c r="Z4007">
        <v>9568.140625</v>
      </c>
      <c r="AA4007">
        <v>9568.140625</v>
      </c>
      <c r="AB4007">
        <v>0</v>
      </c>
      <c r="AC4007">
        <v>-1</v>
      </c>
      <c r="AD4007">
        <v>0</v>
      </c>
      <c r="AE4007">
        <v>0</v>
      </c>
      <c r="AF4007">
        <v>0</v>
      </c>
      <c r="AG4007">
        <v>365</v>
      </c>
      <c r="AH4007">
        <v>4383</v>
      </c>
      <c r="AI4007">
        <v>0.22833640873432159</v>
      </c>
      <c r="AJ4007">
        <v>31.890182495117188</v>
      </c>
      <c r="AK4007">
        <v>0</v>
      </c>
      <c r="AL4007">
        <v>0</v>
      </c>
      <c r="AM4007">
        <v>9568.140625</v>
      </c>
      <c r="AN4007">
        <v>31.890182495117188</v>
      </c>
      <c r="AO4007" s="92"/>
      <c r="AP4007" s="82" t="s">
        <v>325</v>
      </c>
      <c r="AQ4007" s="82" t="s">
        <v>326</v>
      </c>
      <c r="AR4007" s="82"/>
      <c r="AS4007">
        <v>0</v>
      </c>
      <c r="AT4007">
        <v>0</v>
      </c>
      <c r="AU4007">
        <v>2037</v>
      </c>
      <c r="AY4007">
        <v>0</v>
      </c>
      <c r="AZ4007">
        <v>0</v>
      </c>
      <c r="BA4007" s="82" t="s">
        <v>398</v>
      </c>
      <c r="BB4007">
        <v>16425</v>
      </c>
      <c r="BC4007">
        <v>150</v>
      </c>
      <c r="BD4007" s="92"/>
      <c r="BE4007" s="92"/>
      <c r="BF4007">
        <v>300034.03125</v>
      </c>
      <c r="BG4007">
        <v>0</v>
      </c>
      <c r="BH4007">
        <v>0</v>
      </c>
      <c r="BI4007" s="92"/>
      <c r="BJ4007" s="92"/>
      <c r="BK4007" s="92"/>
      <c r="BL4007">
        <v>0</v>
      </c>
    </row>
    <row r="4008" spans="1:64" x14ac:dyDescent="0.25">
      <c r="A4008" s="82" t="s">
        <v>297</v>
      </c>
      <c r="B4008" s="82" t="s">
        <v>397</v>
      </c>
      <c r="C4008" s="82" t="s">
        <v>111</v>
      </c>
      <c r="D4008" s="82" t="s">
        <v>298</v>
      </c>
      <c r="E4008" s="82" t="s">
        <v>55</v>
      </c>
      <c r="F4008" s="82" t="s">
        <v>350</v>
      </c>
      <c r="G4008" s="82" t="s">
        <v>350</v>
      </c>
      <c r="H4008">
        <v>34.250461578369141</v>
      </c>
      <c r="I4008">
        <v>150</v>
      </c>
      <c r="J4008">
        <v>34.250461578369141</v>
      </c>
      <c r="K4008" s="92"/>
      <c r="L4008">
        <v>0</v>
      </c>
      <c r="M4008" s="92"/>
      <c r="N4008" s="92"/>
      <c r="O4008" s="92"/>
      <c r="P4008">
        <v>20972.564453125</v>
      </c>
      <c r="Q4008" s="92"/>
      <c r="R4008" s="92"/>
      <c r="S4008">
        <v>-1</v>
      </c>
      <c r="T4008">
        <v>0</v>
      </c>
      <c r="U4008" s="82" t="s">
        <v>324</v>
      </c>
      <c r="V4008" s="92"/>
      <c r="W4008">
        <v>300034.03125</v>
      </c>
      <c r="X4008" s="92"/>
      <c r="Y4008">
        <v>0</v>
      </c>
      <c r="Z4008">
        <v>9568.140625</v>
      </c>
      <c r="AA4008">
        <v>9568.140625</v>
      </c>
      <c r="AB4008">
        <v>0</v>
      </c>
      <c r="AC4008">
        <v>-1</v>
      </c>
      <c r="AD4008">
        <v>0</v>
      </c>
      <c r="AE4008">
        <v>0</v>
      </c>
      <c r="AF4008">
        <v>0</v>
      </c>
      <c r="AG4008">
        <v>365</v>
      </c>
      <c r="AH4008">
        <v>4383</v>
      </c>
      <c r="AI4008">
        <v>0.22833640873432159</v>
      </c>
      <c r="AJ4008">
        <v>31.890182495117188</v>
      </c>
      <c r="AK4008">
        <v>-9942.453125</v>
      </c>
      <c r="AL4008">
        <v>-33.137752532958984</v>
      </c>
      <c r="AM4008">
        <v>19510.59375</v>
      </c>
      <c r="AN4008">
        <v>65.027938842773438</v>
      </c>
      <c r="AO4008" s="92"/>
      <c r="AP4008" s="82" t="s">
        <v>351</v>
      </c>
      <c r="AQ4008" s="82" t="s">
        <v>326</v>
      </c>
      <c r="AR4008" s="82"/>
      <c r="AS4008">
        <v>0</v>
      </c>
      <c r="AT4008">
        <v>0</v>
      </c>
      <c r="AU4008">
        <v>2037</v>
      </c>
      <c r="AY4008">
        <v>0</v>
      </c>
      <c r="AZ4008">
        <v>0</v>
      </c>
      <c r="BA4008" s="82" t="s">
        <v>398</v>
      </c>
      <c r="BB4008">
        <v>16426</v>
      </c>
      <c r="BC4008">
        <v>150</v>
      </c>
      <c r="BD4008" s="92"/>
      <c r="BE4008" s="92"/>
      <c r="BF4008">
        <v>300034.03125</v>
      </c>
      <c r="BG4008">
        <v>0</v>
      </c>
      <c r="BH4008">
        <v>0</v>
      </c>
      <c r="BI4008" s="92"/>
      <c r="BJ4008" s="92"/>
      <c r="BK4008" s="92"/>
      <c r="BL4008">
        <v>0</v>
      </c>
    </row>
    <row r="4009" spans="1:64" x14ac:dyDescent="0.25">
      <c r="A4009" s="82" t="s">
        <v>297</v>
      </c>
      <c r="B4009" s="82" t="s">
        <v>397</v>
      </c>
      <c r="C4009" s="82" t="s">
        <v>111</v>
      </c>
      <c r="D4009" s="82" t="s">
        <v>303</v>
      </c>
      <c r="E4009" s="82" t="s">
        <v>304</v>
      </c>
      <c r="F4009" s="82" t="s">
        <v>350</v>
      </c>
      <c r="G4009" s="82" t="s">
        <v>350</v>
      </c>
      <c r="H4009">
        <v>34.250461578369141</v>
      </c>
      <c r="I4009">
        <v>150</v>
      </c>
      <c r="J4009">
        <v>34.250461578369141</v>
      </c>
      <c r="K4009" s="92"/>
      <c r="L4009">
        <v>0</v>
      </c>
      <c r="M4009" s="92"/>
      <c r="N4009" s="92"/>
      <c r="O4009" s="92"/>
      <c r="P4009">
        <v>20972.564453125</v>
      </c>
      <c r="Q4009" s="92"/>
      <c r="R4009" s="92"/>
      <c r="S4009">
        <v>-1</v>
      </c>
      <c r="T4009">
        <v>0</v>
      </c>
      <c r="U4009" s="82" t="s">
        <v>324</v>
      </c>
      <c r="V4009" s="92"/>
      <c r="W4009">
        <v>300034.03125</v>
      </c>
      <c r="X4009" s="92"/>
      <c r="Y4009">
        <v>0</v>
      </c>
      <c r="Z4009">
        <v>9568.140625</v>
      </c>
      <c r="AA4009">
        <v>9568.140625</v>
      </c>
      <c r="AB4009">
        <v>0</v>
      </c>
      <c r="AC4009">
        <v>-1</v>
      </c>
      <c r="AD4009">
        <v>0</v>
      </c>
      <c r="AE4009">
        <v>0</v>
      </c>
      <c r="AF4009">
        <v>0</v>
      </c>
      <c r="AG4009">
        <v>365</v>
      </c>
      <c r="AH4009">
        <v>4383</v>
      </c>
      <c r="AI4009">
        <v>0.22833640873432159</v>
      </c>
      <c r="AJ4009">
        <v>31.890182495117188</v>
      </c>
      <c r="AK4009">
        <v>-9942.453125</v>
      </c>
      <c r="AL4009">
        <v>-33.137752532958984</v>
      </c>
      <c r="AM4009">
        <v>19510.59375</v>
      </c>
      <c r="AN4009">
        <v>65.027938842773438</v>
      </c>
      <c r="AO4009" s="92"/>
      <c r="AP4009" s="82" t="s">
        <v>351</v>
      </c>
      <c r="AQ4009" s="82" t="s">
        <v>326</v>
      </c>
      <c r="AR4009" s="82"/>
      <c r="AS4009">
        <v>0</v>
      </c>
      <c r="AT4009">
        <v>0</v>
      </c>
      <c r="AU4009">
        <v>2037</v>
      </c>
      <c r="AY4009">
        <v>0</v>
      </c>
      <c r="AZ4009">
        <v>0</v>
      </c>
      <c r="BA4009" s="82" t="s">
        <v>398</v>
      </c>
      <c r="BB4009">
        <v>16427</v>
      </c>
      <c r="BC4009">
        <v>150</v>
      </c>
      <c r="BD4009" s="92"/>
      <c r="BE4009" s="92"/>
      <c r="BF4009">
        <v>300034.03125</v>
      </c>
      <c r="BG4009">
        <v>0</v>
      </c>
      <c r="BH4009">
        <v>0</v>
      </c>
      <c r="BI4009" s="92"/>
      <c r="BJ4009" s="92"/>
      <c r="BK4009" s="92"/>
      <c r="BL4009">
        <v>0</v>
      </c>
    </row>
    <row r="4010" spans="1:64" x14ac:dyDescent="0.25">
      <c r="A4010" s="82" t="s">
        <v>297</v>
      </c>
      <c r="B4010" s="82" t="s">
        <v>397</v>
      </c>
      <c r="C4010" s="82" t="s">
        <v>111</v>
      </c>
      <c r="D4010" s="82" t="s">
        <v>305</v>
      </c>
      <c r="E4010" s="82" t="s">
        <v>58</v>
      </c>
      <c r="F4010" s="82" t="s">
        <v>350</v>
      </c>
      <c r="G4010" s="82" t="s">
        <v>350</v>
      </c>
      <c r="H4010">
        <v>34.250461578369141</v>
      </c>
      <c r="I4010">
        <v>150</v>
      </c>
      <c r="J4010">
        <v>34.250461578369141</v>
      </c>
      <c r="K4010" s="92"/>
      <c r="L4010">
        <v>0</v>
      </c>
      <c r="M4010" s="92"/>
      <c r="N4010" s="92"/>
      <c r="O4010" s="92"/>
      <c r="P4010">
        <v>20972.564453125</v>
      </c>
      <c r="Q4010" s="92"/>
      <c r="R4010" s="92"/>
      <c r="S4010">
        <v>-1</v>
      </c>
      <c r="T4010">
        <v>0</v>
      </c>
      <c r="U4010" s="82" t="s">
        <v>324</v>
      </c>
      <c r="V4010" s="92"/>
      <c r="W4010">
        <v>300034.03125</v>
      </c>
      <c r="X4010" s="92"/>
      <c r="Y4010">
        <v>0</v>
      </c>
      <c r="Z4010">
        <v>9568.140625</v>
      </c>
      <c r="AA4010">
        <v>9568.140625</v>
      </c>
      <c r="AB4010">
        <v>0</v>
      </c>
      <c r="AC4010">
        <v>-1</v>
      </c>
      <c r="AD4010">
        <v>0</v>
      </c>
      <c r="AE4010">
        <v>0</v>
      </c>
      <c r="AF4010">
        <v>0</v>
      </c>
      <c r="AG4010">
        <v>365</v>
      </c>
      <c r="AH4010">
        <v>4383</v>
      </c>
      <c r="AI4010">
        <v>0.22833640873432159</v>
      </c>
      <c r="AJ4010">
        <v>31.890182495117188</v>
      </c>
      <c r="AK4010">
        <v>-9942.453125</v>
      </c>
      <c r="AL4010">
        <v>-33.137752532958984</v>
      </c>
      <c r="AM4010">
        <v>19510.59375</v>
      </c>
      <c r="AN4010">
        <v>65.027938842773438</v>
      </c>
      <c r="AO4010" s="92"/>
      <c r="AP4010" s="82" t="s">
        <v>351</v>
      </c>
      <c r="AQ4010" s="82" t="s">
        <v>326</v>
      </c>
      <c r="AR4010" s="82"/>
      <c r="AS4010">
        <v>0</v>
      </c>
      <c r="AT4010">
        <v>0</v>
      </c>
      <c r="AU4010">
        <v>2037</v>
      </c>
      <c r="AY4010">
        <v>0</v>
      </c>
      <c r="AZ4010">
        <v>0</v>
      </c>
      <c r="BA4010" s="82" t="s">
        <v>398</v>
      </c>
      <c r="BB4010">
        <v>16428</v>
      </c>
      <c r="BC4010">
        <v>150</v>
      </c>
      <c r="BD4010" s="92"/>
      <c r="BE4010" s="92"/>
      <c r="BF4010">
        <v>300034.03125</v>
      </c>
      <c r="BG4010">
        <v>0</v>
      </c>
      <c r="BH4010">
        <v>0</v>
      </c>
      <c r="BI4010" s="92"/>
      <c r="BJ4010" s="92"/>
      <c r="BK4010" s="92"/>
      <c r="BL4010">
        <v>0</v>
      </c>
    </row>
    <row r="4011" spans="1:64" x14ac:dyDescent="0.25">
      <c r="A4011" s="82" t="s">
        <v>297</v>
      </c>
      <c r="B4011" s="82" t="s">
        <v>397</v>
      </c>
      <c r="C4011" s="82" t="s">
        <v>111</v>
      </c>
      <c r="D4011" s="82" t="s">
        <v>306</v>
      </c>
      <c r="E4011" s="82" t="s">
        <v>59</v>
      </c>
      <c r="F4011" s="82" t="s">
        <v>350</v>
      </c>
      <c r="G4011" s="82" t="s">
        <v>350</v>
      </c>
      <c r="H4011">
        <v>34.250461578369141</v>
      </c>
      <c r="I4011">
        <v>150</v>
      </c>
      <c r="J4011">
        <v>34.250461578369141</v>
      </c>
      <c r="K4011" s="92"/>
      <c r="L4011">
        <v>0</v>
      </c>
      <c r="M4011" s="92"/>
      <c r="N4011" s="92"/>
      <c r="O4011" s="92"/>
      <c r="P4011">
        <v>20972.564453125</v>
      </c>
      <c r="Q4011" s="92"/>
      <c r="R4011" s="92"/>
      <c r="S4011">
        <v>-1</v>
      </c>
      <c r="T4011">
        <v>0</v>
      </c>
      <c r="U4011" s="82" t="s">
        <v>324</v>
      </c>
      <c r="V4011" s="92"/>
      <c r="W4011">
        <v>300034.03125</v>
      </c>
      <c r="X4011" s="92"/>
      <c r="Y4011">
        <v>0</v>
      </c>
      <c r="Z4011">
        <v>9568.140625</v>
      </c>
      <c r="AA4011">
        <v>9568.140625</v>
      </c>
      <c r="AB4011">
        <v>0</v>
      </c>
      <c r="AC4011">
        <v>-1</v>
      </c>
      <c r="AD4011">
        <v>0</v>
      </c>
      <c r="AE4011">
        <v>0</v>
      </c>
      <c r="AF4011">
        <v>0</v>
      </c>
      <c r="AG4011">
        <v>365</v>
      </c>
      <c r="AH4011">
        <v>4383</v>
      </c>
      <c r="AI4011">
        <v>0.22833640873432159</v>
      </c>
      <c r="AJ4011">
        <v>31.890182495117188</v>
      </c>
      <c r="AK4011">
        <v>-9942.453125</v>
      </c>
      <c r="AL4011">
        <v>-33.137752532958984</v>
      </c>
      <c r="AM4011">
        <v>19510.59375</v>
      </c>
      <c r="AN4011">
        <v>65.027938842773438</v>
      </c>
      <c r="AO4011" s="92"/>
      <c r="AP4011" s="82" t="s">
        <v>351</v>
      </c>
      <c r="AQ4011" s="82" t="s">
        <v>326</v>
      </c>
      <c r="AR4011" s="82"/>
      <c r="AS4011">
        <v>0</v>
      </c>
      <c r="AT4011">
        <v>0</v>
      </c>
      <c r="AU4011">
        <v>2037</v>
      </c>
      <c r="AY4011">
        <v>0</v>
      </c>
      <c r="AZ4011">
        <v>0</v>
      </c>
      <c r="BA4011" s="82" t="s">
        <v>398</v>
      </c>
      <c r="BB4011">
        <v>16429</v>
      </c>
      <c r="BC4011">
        <v>150</v>
      </c>
      <c r="BD4011" s="92"/>
      <c r="BE4011" s="92"/>
      <c r="BF4011">
        <v>300034.03125</v>
      </c>
      <c r="BG4011">
        <v>0</v>
      </c>
      <c r="BH4011">
        <v>0</v>
      </c>
      <c r="BI4011" s="92"/>
      <c r="BJ4011" s="92"/>
      <c r="BK4011" s="92"/>
      <c r="BL4011">
        <v>0</v>
      </c>
    </row>
    <row r="4012" spans="1:64" x14ac:dyDescent="0.25">
      <c r="A4012" s="82" t="s">
        <v>297</v>
      </c>
      <c r="B4012" s="82" t="s">
        <v>397</v>
      </c>
      <c r="C4012" s="82" t="s">
        <v>111</v>
      </c>
      <c r="D4012" s="82" t="s">
        <v>307</v>
      </c>
      <c r="E4012" s="82" t="s">
        <v>60</v>
      </c>
      <c r="F4012" s="82" t="s">
        <v>350</v>
      </c>
      <c r="G4012" s="82" t="s">
        <v>350</v>
      </c>
      <c r="H4012">
        <v>34.250461578369141</v>
      </c>
      <c r="I4012">
        <v>150</v>
      </c>
      <c r="J4012">
        <v>34.250461578369141</v>
      </c>
      <c r="K4012" s="92"/>
      <c r="L4012">
        <v>0</v>
      </c>
      <c r="M4012" s="92"/>
      <c r="N4012" s="92"/>
      <c r="O4012" s="92"/>
      <c r="P4012">
        <v>20972.564453125</v>
      </c>
      <c r="Q4012" s="92"/>
      <c r="R4012" s="92"/>
      <c r="S4012">
        <v>-1</v>
      </c>
      <c r="T4012">
        <v>0</v>
      </c>
      <c r="U4012" s="82" t="s">
        <v>324</v>
      </c>
      <c r="V4012" s="92"/>
      <c r="W4012">
        <v>300034.03125</v>
      </c>
      <c r="X4012" s="92"/>
      <c r="Y4012">
        <v>0</v>
      </c>
      <c r="Z4012">
        <v>9568.140625</v>
      </c>
      <c r="AA4012">
        <v>9568.140625</v>
      </c>
      <c r="AB4012">
        <v>0</v>
      </c>
      <c r="AC4012">
        <v>-1</v>
      </c>
      <c r="AD4012">
        <v>0</v>
      </c>
      <c r="AE4012">
        <v>0</v>
      </c>
      <c r="AF4012">
        <v>0</v>
      </c>
      <c r="AG4012">
        <v>365</v>
      </c>
      <c r="AH4012">
        <v>4383</v>
      </c>
      <c r="AI4012">
        <v>0.22833640873432159</v>
      </c>
      <c r="AJ4012">
        <v>31.890182495117188</v>
      </c>
      <c r="AK4012">
        <v>-9942.453125</v>
      </c>
      <c r="AL4012">
        <v>-33.137752532958984</v>
      </c>
      <c r="AM4012">
        <v>19510.59375</v>
      </c>
      <c r="AN4012">
        <v>65.027938842773438</v>
      </c>
      <c r="AO4012" s="92"/>
      <c r="AP4012" s="82" t="s">
        <v>351</v>
      </c>
      <c r="AQ4012" s="82" t="s">
        <v>326</v>
      </c>
      <c r="AR4012" s="82"/>
      <c r="AS4012">
        <v>0</v>
      </c>
      <c r="AT4012">
        <v>0</v>
      </c>
      <c r="AU4012">
        <v>2037</v>
      </c>
      <c r="AY4012">
        <v>0</v>
      </c>
      <c r="AZ4012">
        <v>0</v>
      </c>
      <c r="BA4012" s="82" t="s">
        <v>398</v>
      </c>
      <c r="BB4012">
        <v>16430</v>
      </c>
      <c r="BC4012">
        <v>150</v>
      </c>
      <c r="BD4012" s="92"/>
      <c r="BE4012" s="92"/>
      <c r="BF4012">
        <v>300034.03125</v>
      </c>
      <c r="BG4012">
        <v>0</v>
      </c>
      <c r="BH4012">
        <v>0</v>
      </c>
      <c r="BI4012" s="92"/>
      <c r="BJ4012" s="92"/>
      <c r="BK4012" s="92"/>
      <c r="BL4012">
        <v>0</v>
      </c>
    </row>
    <row r="4013" spans="1:64" x14ac:dyDescent="0.25">
      <c r="A4013" s="82" t="s">
        <v>297</v>
      </c>
      <c r="B4013" s="82" t="s">
        <v>397</v>
      </c>
      <c r="C4013" s="82" t="s">
        <v>111</v>
      </c>
      <c r="D4013" s="82" t="s">
        <v>308</v>
      </c>
      <c r="E4013" s="82" t="s">
        <v>61</v>
      </c>
      <c r="F4013" s="82" t="s">
        <v>350</v>
      </c>
      <c r="G4013" s="82" t="s">
        <v>350</v>
      </c>
      <c r="H4013">
        <v>34.250461578369141</v>
      </c>
      <c r="I4013">
        <v>150</v>
      </c>
      <c r="J4013">
        <v>34.250461578369141</v>
      </c>
      <c r="K4013" s="92"/>
      <c r="L4013">
        <v>0</v>
      </c>
      <c r="M4013" s="92"/>
      <c r="N4013" s="92"/>
      <c r="O4013" s="92"/>
      <c r="P4013">
        <v>20972.564453125</v>
      </c>
      <c r="Q4013" s="92"/>
      <c r="R4013" s="92"/>
      <c r="S4013">
        <v>-1</v>
      </c>
      <c r="T4013">
        <v>0</v>
      </c>
      <c r="U4013" s="82" t="s">
        <v>324</v>
      </c>
      <c r="V4013" s="92"/>
      <c r="W4013">
        <v>300034.03125</v>
      </c>
      <c r="X4013" s="92"/>
      <c r="Y4013">
        <v>0</v>
      </c>
      <c r="Z4013">
        <v>9568.140625</v>
      </c>
      <c r="AA4013">
        <v>9568.140625</v>
      </c>
      <c r="AB4013">
        <v>0</v>
      </c>
      <c r="AC4013">
        <v>-1</v>
      </c>
      <c r="AD4013">
        <v>0</v>
      </c>
      <c r="AE4013">
        <v>0</v>
      </c>
      <c r="AF4013">
        <v>0</v>
      </c>
      <c r="AG4013">
        <v>365</v>
      </c>
      <c r="AH4013">
        <v>4383</v>
      </c>
      <c r="AI4013">
        <v>0.22833640873432159</v>
      </c>
      <c r="AJ4013">
        <v>31.890182495117188</v>
      </c>
      <c r="AK4013">
        <v>-9942.453125</v>
      </c>
      <c r="AL4013">
        <v>-33.137752532958984</v>
      </c>
      <c r="AM4013">
        <v>19510.59375</v>
      </c>
      <c r="AN4013">
        <v>65.027938842773438</v>
      </c>
      <c r="AO4013" s="92"/>
      <c r="AP4013" s="82" t="s">
        <v>351</v>
      </c>
      <c r="AQ4013" s="82" t="s">
        <v>326</v>
      </c>
      <c r="AR4013" s="82"/>
      <c r="AS4013">
        <v>0</v>
      </c>
      <c r="AT4013">
        <v>0</v>
      </c>
      <c r="AU4013">
        <v>2037</v>
      </c>
      <c r="AY4013">
        <v>0</v>
      </c>
      <c r="AZ4013">
        <v>0</v>
      </c>
      <c r="BA4013" s="82" t="s">
        <v>398</v>
      </c>
      <c r="BB4013">
        <v>16431</v>
      </c>
      <c r="BC4013">
        <v>150</v>
      </c>
      <c r="BD4013" s="92"/>
      <c r="BE4013" s="92"/>
      <c r="BF4013">
        <v>300034.03125</v>
      </c>
      <c r="BG4013">
        <v>0</v>
      </c>
      <c r="BH4013">
        <v>0</v>
      </c>
      <c r="BI4013" s="92"/>
      <c r="BJ4013" s="92"/>
      <c r="BK4013" s="92"/>
      <c r="BL4013">
        <v>0</v>
      </c>
    </row>
    <row r="4014" spans="1:64" x14ac:dyDescent="0.25">
      <c r="A4014" s="82" t="s">
        <v>297</v>
      </c>
      <c r="B4014" s="82" t="s">
        <v>397</v>
      </c>
      <c r="C4014" s="82" t="s">
        <v>111</v>
      </c>
      <c r="D4014" s="82" t="s">
        <v>309</v>
      </c>
      <c r="E4014" s="82" t="s">
        <v>310</v>
      </c>
      <c r="F4014" s="82" t="s">
        <v>350</v>
      </c>
      <c r="G4014" s="82" t="s">
        <v>350</v>
      </c>
      <c r="H4014">
        <v>34.250461578369141</v>
      </c>
      <c r="I4014">
        <v>150</v>
      </c>
      <c r="J4014">
        <v>34.250461578369141</v>
      </c>
      <c r="K4014" s="92"/>
      <c r="L4014">
        <v>0</v>
      </c>
      <c r="M4014" s="92"/>
      <c r="N4014" s="92"/>
      <c r="O4014" s="92"/>
      <c r="P4014">
        <v>20972.564453125</v>
      </c>
      <c r="Q4014" s="92"/>
      <c r="R4014" s="92"/>
      <c r="S4014">
        <v>-1</v>
      </c>
      <c r="T4014">
        <v>0</v>
      </c>
      <c r="U4014" s="82" t="s">
        <v>324</v>
      </c>
      <c r="V4014" s="92"/>
      <c r="W4014">
        <v>300034.03125</v>
      </c>
      <c r="X4014" s="92"/>
      <c r="Y4014">
        <v>0</v>
      </c>
      <c r="Z4014">
        <v>9568.140625</v>
      </c>
      <c r="AA4014">
        <v>9568.140625</v>
      </c>
      <c r="AB4014">
        <v>0</v>
      </c>
      <c r="AC4014">
        <v>-1</v>
      </c>
      <c r="AD4014">
        <v>0</v>
      </c>
      <c r="AE4014">
        <v>0</v>
      </c>
      <c r="AF4014">
        <v>0</v>
      </c>
      <c r="AG4014">
        <v>365</v>
      </c>
      <c r="AH4014">
        <v>4383</v>
      </c>
      <c r="AI4014">
        <v>0.22833640873432159</v>
      </c>
      <c r="AJ4014">
        <v>31.890182495117188</v>
      </c>
      <c r="AK4014">
        <v>-9942.453125</v>
      </c>
      <c r="AL4014">
        <v>-33.137752532958984</v>
      </c>
      <c r="AM4014">
        <v>19510.59375</v>
      </c>
      <c r="AN4014">
        <v>65.027938842773438</v>
      </c>
      <c r="AO4014" s="92"/>
      <c r="AP4014" s="82" t="s">
        <v>351</v>
      </c>
      <c r="AQ4014" s="82" t="s">
        <v>326</v>
      </c>
      <c r="AR4014" s="82"/>
      <c r="AS4014">
        <v>0</v>
      </c>
      <c r="AT4014">
        <v>0</v>
      </c>
      <c r="AU4014">
        <v>2037</v>
      </c>
      <c r="AY4014">
        <v>0</v>
      </c>
      <c r="AZ4014">
        <v>0</v>
      </c>
      <c r="BA4014" s="82" t="s">
        <v>398</v>
      </c>
      <c r="BB4014">
        <v>16432</v>
      </c>
      <c r="BC4014">
        <v>150</v>
      </c>
      <c r="BD4014" s="92"/>
      <c r="BE4014" s="92"/>
      <c r="BF4014">
        <v>300034.03125</v>
      </c>
      <c r="BG4014">
        <v>0</v>
      </c>
      <c r="BH4014">
        <v>0</v>
      </c>
      <c r="BI4014" s="92"/>
      <c r="BJ4014" s="92"/>
      <c r="BK4014" s="92"/>
      <c r="BL4014">
        <v>0</v>
      </c>
    </row>
    <row r="4015" spans="1:64" x14ac:dyDescent="0.25">
      <c r="A4015" s="82" t="s">
        <v>297</v>
      </c>
      <c r="B4015" s="82" t="s">
        <v>397</v>
      </c>
      <c r="C4015" s="82" t="s">
        <v>111</v>
      </c>
      <c r="D4015" s="82" t="s">
        <v>311</v>
      </c>
      <c r="E4015" s="82" t="s">
        <v>312</v>
      </c>
      <c r="F4015" s="82" t="s">
        <v>350</v>
      </c>
      <c r="G4015" s="82" t="s">
        <v>350</v>
      </c>
      <c r="H4015">
        <v>34.250461578369141</v>
      </c>
      <c r="I4015">
        <v>150</v>
      </c>
      <c r="J4015">
        <v>34.250461578369141</v>
      </c>
      <c r="K4015" s="92"/>
      <c r="L4015">
        <v>0</v>
      </c>
      <c r="M4015" s="92"/>
      <c r="N4015" s="92"/>
      <c r="O4015" s="92"/>
      <c r="P4015">
        <v>20972.564453125</v>
      </c>
      <c r="Q4015" s="92"/>
      <c r="R4015" s="92"/>
      <c r="S4015">
        <v>-1</v>
      </c>
      <c r="T4015">
        <v>0</v>
      </c>
      <c r="U4015" s="82" t="s">
        <v>324</v>
      </c>
      <c r="V4015" s="92"/>
      <c r="W4015">
        <v>300034.03125</v>
      </c>
      <c r="X4015" s="92"/>
      <c r="Y4015">
        <v>0</v>
      </c>
      <c r="Z4015">
        <v>9568.140625</v>
      </c>
      <c r="AA4015">
        <v>9568.140625</v>
      </c>
      <c r="AB4015">
        <v>0</v>
      </c>
      <c r="AC4015">
        <v>-1</v>
      </c>
      <c r="AD4015">
        <v>0</v>
      </c>
      <c r="AE4015">
        <v>0</v>
      </c>
      <c r="AF4015">
        <v>0</v>
      </c>
      <c r="AG4015">
        <v>365</v>
      </c>
      <c r="AH4015">
        <v>4383</v>
      </c>
      <c r="AI4015">
        <v>0.22833640873432159</v>
      </c>
      <c r="AJ4015">
        <v>31.890182495117188</v>
      </c>
      <c r="AK4015">
        <v>-9942.453125</v>
      </c>
      <c r="AL4015">
        <v>-33.137752532958984</v>
      </c>
      <c r="AM4015">
        <v>19510.59375</v>
      </c>
      <c r="AN4015">
        <v>65.027938842773438</v>
      </c>
      <c r="AO4015" s="92"/>
      <c r="AP4015" s="82" t="s">
        <v>351</v>
      </c>
      <c r="AQ4015" s="82" t="s">
        <v>326</v>
      </c>
      <c r="AR4015" s="82"/>
      <c r="AS4015">
        <v>0</v>
      </c>
      <c r="AT4015">
        <v>0</v>
      </c>
      <c r="AU4015">
        <v>2037</v>
      </c>
      <c r="AY4015">
        <v>0</v>
      </c>
      <c r="AZ4015">
        <v>0</v>
      </c>
      <c r="BA4015" s="82" t="s">
        <v>398</v>
      </c>
      <c r="BB4015">
        <v>16433</v>
      </c>
      <c r="BC4015">
        <v>150</v>
      </c>
      <c r="BD4015" s="92"/>
      <c r="BE4015" s="92"/>
      <c r="BF4015">
        <v>300034.03125</v>
      </c>
      <c r="BG4015">
        <v>0</v>
      </c>
      <c r="BH4015">
        <v>0</v>
      </c>
      <c r="BI4015" s="92"/>
      <c r="BJ4015" s="92"/>
      <c r="BK4015" s="92"/>
      <c r="BL4015">
        <v>0</v>
      </c>
    </row>
    <row r="4016" spans="1:64" x14ac:dyDescent="0.25">
      <c r="A4016" s="82" t="s">
        <v>297</v>
      </c>
      <c r="B4016" s="82" t="s">
        <v>397</v>
      </c>
      <c r="C4016" s="82" t="s">
        <v>111</v>
      </c>
      <c r="D4016" s="82" t="s">
        <v>313</v>
      </c>
      <c r="E4016" s="82" t="s">
        <v>314</v>
      </c>
      <c r="F4016" s="82" t="s">
        <v>350</v>
      </c>
      <c r="G4016" s="82" t="s">
        <v>350</v>
      </c>
      <c r="H4016">
        <v>34.250461578369141</v>
      </c>
      <c r="I4016">
        <v>150</v>
      </c>
      <c r="J4016">
        <v>34.250461578369141</v>
      </c>
      <c r="K4016" s="92"/>
      <c r="L4016">
        <v>0</v>
      </c>
      <c r="M4016" s="92"/>
      <c r="N4016" s="92"/>
      <c r="O4016" s="92"/>
      <c r="P4016">
        <v>20972.564453125</v>
      </c>
      <c r="Q4016" s="92"/>
      <c r="R4016" s="92"/>
      <c r="S4016">
        <v>-1</v>
      </c>
      <c r="T4016">
        <v>0</v>
      </c>
      <c r="U4016" s="82" t="s">
        <v>324</v>
      </c>
      <c r="V4016" s="92"/>
      <c r="W4016">
        <v>300034.03125</v>
      </c>
      <c r="X4016" s="92"/>
      <c r="Y4016">
        <v>0</v>
      </c>
      <c r="Z4016">
        <v>9568.140625</v>
      </c>
      <c r="AA4016">
        <v>9568.140625</v>
      </c>
      <c r="AB4016">
        <v>0</v>
      </c>
      <c r="AC4016">
        <v>-1</v>
      </c>
      <c r="AD4016">
        <v>0</v>
      </c>
      <c r="AE4016">
        <v>0</v>
      </c>
      <c r="AF4016">
        <v>0</v>
      </c>
      <c r="AG4016">
        <v>365</v>
      </c>
      <c r="AH4016">
        <v>4383</v>
      </c>
      <c r="AI4016">
        <v>0.22833640873432159</v>
      </c>
      <c r="AJ4016">
        <v>31.890182495117188</v>
      </c>
      <c r="AK4016">
        <v>-9942.453125</v>
      </c>
      <c r="AL4016">
        <v>-33.137752532958984</v>
      </c>
      <c r="AM4016">
        <v>19510.59375</v>
      </c>
      <c r="AN4016">
        <v>65.027938842773438</v>
      </c>
      <c r="AO4016" s="92"/>
      <c r="AP4016" s="82" t="s">
        <v>351</v>
      </c>
      <c r="AQ4016" s="82" t="s">
        <v>326</v>
      </c>
      <c r="AR4016" s="82"/>
      <c r="AS4016">
        <v>0</v>
      </c>
      <c r="AT4016">
        <v>0</v>
      </c>
      <c r="AU4016">
        <v>2037</v>
      </c>
      <c r="AY4016">
        <v>0</v>
      </c>
      <c r="AZ4016">
        <v>0</v>
      </c>
      <c r="BA4016" s="82" t="s">
        <v>398</v>
      </c>
      <c r="BB4016">
        <v>16434</v>
      </c>
      <c r="BC4016">
        <v>150</v>
      </c>
      <c r="BD4016" s="92"/>
      <c r="BE4016" s="92"/>
      <c r="BF4016">
        <v>300034.03125</v>
      </c>
      <c r="BG4016">
        <v>0</v>
      </c>
      <c r="BH4016">
        <v>0</v>
      </c>
      <c r="BI4016" s="92"/>
      <c r="BJ4016" s="92"/>
      <c r="BK4016" s="92"/>
      <c r="BL4016">
        <v>0</v>
      </c>
    </row>
    <row r="4017" spans="1:64" x14ac:dyDescent="0.25">
      <c r="A4017" s="82" t="s">
        <v>297</v>
      </c>
      <c r="B4017" s="82" t="s">
        <v>397</v>
      </c>
      <c r="C4017" s="82" t="s">
        <v>111</v>
      </c>
      <c r="D4017" s="82" t="s">
        <v>298</v>
      </c>
      <c r="E4017" s="82" t="s">
        <v>55</v>
      </c>
      <c r="F4017" s="82" t="s">
        <v>352</v>
      </c>
      <c r="G4017" s="82" t="s">
        <v>352</v>
      </c>
      <c r="H4017">
        <v>22.833641052246094</v>
      </c>
      <c r="I4017">
        <v>100</v>
      </c>
      <c r="J4017">
        <v>22.833641052246094</v>
      </c>
      <c r="K4017" s="92"/>
      <c r="L4017">
        <v>0</v>
      </c>
      <c r="M4017" s="92"/>
      <c r="N4017" s="92"/>
      <c r="O4017" s="92"/>
      <c r="P4017">
        <v>13453.2666015625</v>
      </c>
      <c r="Q4017" s="92"/>
      <c r="R4017" s="92"/>
      <c r="S4017">
        <v>-1</v>
      </c>
      <c r="T4017">
        <v>0</v>
      </c>
      <c r="U4017" s="82" t="s">
        <v>324</v>
      </c>
      <c r="V4017" s="92"/>
      <c r="W4017">
        <v>200022.6875</v>
      </c>
      <c r="X4017" s="92"/>
      <c r="Y4017">
        <v>0</v>
      </c>
      <c r="Z4017">
        <v>6378.76025390625</v>
      </c>
      <c r="AA4017">
        <v>6378.76025390625</v>
      </c>
      <c r="AB4017">
        <v>0</v>
      </c>
      <c r="AC4017">
        <v>-1</v>
      </c>
      <c r="AD4017">
        <v>0</v>
      </c>
      <c r="AE4017">
        <v>0</v>
      </c>
      <c r="AF4017">
        <v>0</v>
      </c>
      <c r="AG4017">
        <v>365</v>
      </c>
      <c r="AH4017">
        <v>4383</v>
      </c>
      <c r="AI4017">
        <v>0.22833640873432159</v>
      </c>
      <c r="AJ4017">
        <v>31.890182495117188</v>
      </c>
      <c r="AK4017">
        <v>-6628.30224609375</v>
      </c>
      <c r="AL4017">
        <v>-33.137752532958984</v>
      </c>
      <c r="AM4017">
        <v>13007.0625</v>
      </c>
      <c r="AN4017">
        <v>65.027938842773438</v>
      </c>
      <c r="AO4017" s="92"/>
      <c r="AP4017" s="82" t="s">
        <v>347</v>
      </c>
      <c r="AQ4017" s="82" t="s">
        <v>326</v>
      </c>
      <c r="AR4017" s="82"/>
      <c r="AS4017">
        <v>0</v>
      </c>
      <c r="AT4017">
        <v>0</v>
      </c>
      <c r="AU4017">
        <v>2037</v>
      </c>
      <c r="AY4017">
        <v>0</v>
      </c>
      <c r="AZ4017">
        <v>0</v>
      </c>
      <c r="BA4017" s="82" t="s">
        <v>398</v>
      </c>
      <c r="BB4017">
        <v>16435</v>
      </c>
      <c r="BC4017">
        <v>100</v>
      </c>
      <c r="BD4017" s="92"/>
      <c r="BE4017" s="92"/>
      <c r="BF4017">
        <v>200022.6875</v>
      </c>
      <c r="BG4017">
        <v>0</v>
      </c>
      <c r="BH4017">
        <v>0</v>
      </c>
      <c r="BI4017" s="92"/>
      <c r="BJ4017" s="92"/>
      <c r="BK4017" s="92"/>
      <c r="BL4017">
        <v>0</v>
      </c>
    </row>
    <row r="4018" spans="1:64" x14ac:dyDescent="0.25">
      <c r="A4018" s="82" t="s">
        <v>297</v>
      </c>
      <c r="B4018" s="82" t="s">
        <v>397</v>
      </c>
      <c r="C4018" s="82" t="s">
        <v>111</v>
      </c>
      <c r="D4018" s="82" t="s">
        <v>305</v>
      </c>
      <c r="E4018" s="82" t="s">
        <v>58</v>
      </c>
      <c r="F4018" s="82" t="s">
        <v>352</v>
      </c>
      <c r="G4018" s="82" t="s">
        <v>352</v>
      </c>
      <c r="H4018">
        <v>22.833641052246094</v>
      </c>
      <c r="I4018">
        <v>100</v>
      </c>
      <c r="J4018">
        <v>22.833641052246094</v>
      </c>
      <c r="K4018" s="92"/>
      <c r="L4018">
        <v>0</v>
      </c>
      <c r="M4018" s="92"/>
      <c r="N4018" s="92"/>
      <c r="O4018" s="92"/>
      <c r="P4018">
        <v>13453.2666015625</v>
      </c>
      <c r="Q4018" s="92"/>
      <c r="R4018" s="92"/>
      <c r="S4018">
        <v>-1</v>
      </c>
      <c r="T4018">
        <v>0</v>
      </c>
      <c r="U4018" s="82" t="s">
        <v>324</v>
      </c>
      <c r="V4018" s="92"/>
      <c r="W4018">
        <v>200022.6875</v>
      </c>
      <c r="X4018" s="92"/>
      <c r="Y4018">
        <v>0</v>
      </c>
      <c r="Z4018">
        <v>6378.76025390625</v>
      </c>
      <c r="AA4018">
        <v>6378.76025390625</v>
      </c>
      <c r="AB4018">
        <v>0</v>
      </c>
      <c r="AC4018">
        <v>-1</v>
      </c>
      <c r="AD4018">
        <v>0</v>
      </c>
      <c r="AE4018">
        <v>0</v>
      </c>
      <c r="AF4018">
        <v>0</v>
      </c>
      <c r="AG4018">
        <v>365</v>
      </c>
      <c r="AH4018">
        <v>4383</v>
      </c>
      <c r="AI4018">
        <v>0.22833640873432159</v>
      </c>
      <c r="AJ4018">
        <v>31.890182495117188</v>
      </c>
      <c r="AK4018">
        <v>-6628.30224609375</v>
      </c>
      <c r="AL4018">
        <v>-33.137752532958984</v>
      </c>
      <c r="AM4018">
        <v>13007.0625</v>
      </c>
      <c r="AN4018">
        <v>65.027938842773438</v>
      </c>
      <c r="AO4018" s="92"/>
      <c r="AP4018" s="82" t="s">
        <v>347</v>
      </c>
      <c r="AQ4018" s="82" t="s">
        <v>326</v>
      </c>
      <c r="AR4018" s="82"/>
      <c r="AS4018">
        <v>0</v>
      </c>
      <c r="AT4018">
        <v>0</v>
      </c>
      <c r="AU4018">
        <v>2037</v>
      </c>
      <c r="AY4018">
        <v>0</v>
      </c>
      <c r="AZ4018">
        <v>0</v>
      </c>
      <c r="BA4018" s="82" t="s">
        <v>398</v>
      </c>
      <c r="BB4018">
        <v>16436</v>
      </c>
      <c r="BC4018">
        <v>100</v>
      </c>
      <c r="BD4018" s="92"/>
      <c r="BE4018" s="92"/>
      <c r="BF4018">
        <v>200022.6875</v>
      </c>
      <c r="BG4018">
        <v>0</v>
      </c>
      <c r="BH4018">
        <v>0</v>
      </c>
      <c r="BI4018" s="92"/>
      <c r="BJ4018" s="92"/>
      <c r="BK4018" s="92"/>
      <c r="BL4018">
        <v>0</v>
      </c>
    </row>
    <row r="4019" spans="1:64" x14ac:dyDescent="0.25">
      <c r="A4019" s="82" t="s">
        <v>297</v>
      </c>
      <c r="B4019" s="82" t="s">
        <v>397</v>
      </c>
      <c r="C4019" s="82" t="s">
        <v>111</v>
      </c>
      <c r="D4019" s="82" t="s">
        <v>306</v>
      </c>
      <c r="E4019" s="82" t="s">
        <v>59</v>
      </c>
      <c r="F4019" s="82" t="s">
        <v>352</v>
      </c>
      <c r="G4019" s="82" t="s">
        <v>352</v>
      </c>
      <c r="H4019">
        <v>34.250461578369141</v>
      </c>
      <c r="I4019">
        <v>150</v>
      </c>
      <c r="J4019">
        <v>34.250461578369141</v>
      </c>
      <c r="K4019" s="92"/>
      <c r="L4019">
        <v>0</v>
      </c>
      <c r="M4019" s="92"/>
      <c r="N4019" s="92"/>
      <c r="O4019" s="92"/>
      <c r="P4019">
        <v>20179.900390625</v>
      </c>
      <c r="Q4019" s="92"/>
      <c r="R4019" s="92"/>
      <c r="S4019">
        <v>-1</v>
      </c>
      <c r="T4019">
        <v>0</v>
      </c>
      <c r="U4019" s="82" t="s">
        <v>324</v>
      </c>
      <c r="V4019" s="92"/>
      <c r="W4019">
        <v>300034.03125</v>
      </c>
      <c r="X4019" s="92"/>
      <c r="Y4019">
        <v>0</v>
      </c>
      <c r="Z4019">
        <v>9568.140625</v>
      </c>
      <c r="AA4019">
        <v>9568.140625</v>
      </c>
      <c r="AB4019">
        <v>0</v>
      </c>
      <c r="AC4019">
        <v>-1</v>
      </c>
      <c r="AD4019">
        <v>0</v>
      </c>
      <c r="AE4019">
        <v>0</v>
      </c>
      <c r="AF4019">
        <v>0</v>
      </c>
      <c r="AG4019">
        <v>365</v>
      </c>
      <c r="AH4019">
        <v>4383</v>
      </c>
      <c r="AI4019">
        <v>0.22833640873432159</v>
      </c>
      <c r="AJ4019">
        <v>31.890182495117188</v>
      </c>
      <c r="AK4019">
        <v>-9942.453125</v>
      </c>
      <c r="AL4019">
        <v>-33.137752532958984</v>
      </c>
      <c r="AM4019">
        <v>19510.59375</v>
      </c>
      <c r="AN4019">
        <v>65.027938842773438</v>
      </c>
      <c r="AO4019" s="92"/>
      <c r="AP4019" s="82" t="s">
        <v>347</v>
      </c>
      <c r="AQ4019" s="82" t="s">
        <v>326</v>
      </c>
      <c r="AR4019" s="82"/>
      <c r="AS4019">
        <v>0</v>
      </c>
      <c r="AT4019">
        <v>0</v>
      </c>
      <c r="AU4019">
        <v>2037</v>
      </c>
      <c r="AY4019">
        <v>0</v>
      </c>
      <c r="AZ4019">
        <v>0</v>
      </c>
      <c r="BA4019" s="82" t="s">
        <v>398</v>
      </c>
      <c r="BB4019">
        <v>16437</v>
      </c>
      <c r="BC4019">
        <v>150</v>
      </c>
      <c r="BD4019" s="92"/>
      <c r="BE4019" s="92"/>
      <c r="BF4019">
        <v>300034.03125</v>
      </c>
      <c r="BG4019">
        <v>0</v>
      </c>
      <c r="BH4019">
        <v>0</v>
      </c>
      <c r="BI4019" s="92"/>
      <c r="BJ4019" s="92"/>
      <c r="BK4019" s="92"/>
      <c r="BL4019">
        <v>0</v>
      </c>
    </row>
    <row r="4020" spans="1:64" x14ac:dyDescent="0.25">
      <c r="A4020" s="82" t="s">
        <v>297</v>
      </c>
      <c r="B4020" s="82" t="s">
        <v>397</v>
      </c>
      <c r="C4020" s="82" t="s">
        <v>111</v>
      </c>
      <c r="D4020" s="82" t="s">
        <v>308</v>
      </c>
      <c r="E4020" s="82" t="s">
        <v>61</v>
      </c>
      <c r="F4020" s="82" t="s">
        <v>352</v>
      </c>
      <c r="G4020" s="82" t="s">
        <v>352</v>
      </c>
      <c r="H4020">
        <v>22.833641052246094</v>
      </c>
      <c r="I4020">
        <v>100</v>
      </c>
      <c r="J4020">
        <v>22.833641052246094</v>
      </c>
      <c r="K4020" s="92"/>
      <c r="L4020">
        <v>0</v>
      </c>
      <c r="M4020" s="92"/>
      <c r="N4020" s="92"/>
      <c r="O4020" s="92"/>
      <c r="P4020">
        <v>13453.2666015625</v>
      </c>
      <c r="Q4020" s="92"/>
      <c r="R4020" s="92"/>
      <c r="S4020">
        <v>-1</v>
      </c>
      <c r="T4020">
        <v>0</v>
      </c>
      <c r="U4020" s="82" t="s">
        <v>324</v>
      </c>
      <c r="V4020" s="92"/>
      <c r="W4020">
        <v>200022.6875</v>
      </c>
      <c r="X4020" s="92"/>
      <c r="Y4020">
        <v>0</v>
      </c>
      <c r="Z4020">
        <v>6378.76025390625</v>
      </c>
      <c r="AA4020">
        <v>6378.76025390625</v>
      </c>
      <c r="AB4020">
        <v>0</v>
      </c>
      <c r="AC4020">
        <v>-1</v>
      </c>
      <c r="AD4020">
        <v>0</v>
      </c>
      <c r="AE4020">
        <v>0</v>
      </c>
      <c r="AF4020">
        <v>0</v>
      </c>
      <c r="AG4020">
        <v>365</v>
      </c>
      <c r="AH4020">
        <v>4383</v>
      </c>
      <c r="AI4020">
        <v>0.22833640873432159</v>
      </c>
      <c r="AJ4020">
        <v>31.890182495117188</v>
      </c>
      <c r="AK4020">
        <v>-6628.30224609375</v>
      </c>
      <c r="AL4020">
        <v>-33.137752532958984</v>
      </c>
      <c r="AM4020">
        <v>13007.0625</v>
      </c>
      <c r="AN4020">
        <v>65.027938842773438</v>
      </c>
      <c r="AO4020" s="92"/>
      <c r="AP4020" s="82" t="s">
        <v>347</v>
      </c>
      <c r="AQ4020" s="82" t="s">
        <v>326</v>
      </c>
      <c r="AR4020" s="82"/>
      <c r="AS4020">
        <v>0</v>
      </c>
      <c r="AT4020">
        <v>0</v>
      </c>
      <c r="AU4020">
        <v>2037</v>
      </c>
      <c r="AY4020">
        <v>0</v>
      </c>
      <c r="AZ4020">
        <v>0</v>
      </c>
      <c r="BA4020" s="82" t="s">
        <v>398</v>
      </c>
      <c r="BB4020">
        <v>16438</v>
      </c>
      <c r="BC4020">
        <v>100</v>
      </c>
      <c r="BD4020" s="92"/>
      <c r="BE4020" s="92"/>
      <c r="BF4020">
        <v>200022.6875</v>
      </c>
      <c r="BG4020">
        <v>0</v>
      </c>
      <c r="BH4020">
        <v>0</v>
      </c>
      <c r="BI4020" s="92"/>
      <c r="BJ4020" s="92"/>
      <c r="BK4020" s="92"/>
      <c r="BL4020">
        <v>0</v>
      </c>
    </row>
    <row r="4021" spans="1:64" x14ac:dyDescent="0.25">
      <c r="A4021" s="82" t="s">
        <v>297</v>
      </c>
      <c r="B4021" s="82" t="s">
        <v>397</v>
      </c>
      <c r="C4021" s="82" t="s">
        <v>111</v>
      </c>
      <c r="D4021" s="82" t="s">
        <v>309</v>
      </c>
      <c r="E4021" s="82" t="s">
        <v>310</v>
      </c>
      <c r="F4021" s="82" t="s">
        <v>352</v>
      </c>
      <c r="G4021" s="82" t="s">
        <v>352</v>
      </c>
      <c r="H4021">
        <v>22.833641052246094</v>
      </c>
      <c r="I4021">
        <v>100</v>
      </c>
      <c r="J4021">
        <v>22.833641052246094</v>
      </c>
      <c r="K4021" s="92"/>
      <c r="L4021">
        <v>0</v>
      </c>
      <c r="M4021" s="92"/>
      <c r="N4021" s="92"/>
      <c r="O4021" s="92"/>
      <c r="P4021">
        <v>13453.2666015625</v>
      </c>
      <c r="Q4021" s="92"/>
      <c r="R4021" s="92"/>
      <c r="S4021">
        <v>-1</v>
      </c>
      <c r="T4021">
        <v>0</v>
      </c>
      <c r="U4021" s="82" t="s">
        <v>324</v>
      </c>
      <c r="V4021" s="92"/>
      <c r="W4021">
        <v>200022.6875</v>
      </c>
      <c r="X4021" s="92"/>
      <c r="Y4021">
        <v>0</v>
      </c>
      <c r="Z4021">
        <v>6378.76025390625</v>
      </c>
      <c r="AA4021">
        <v>6378.76025390625</v>
      </c>
      <c r="AB4021">
        <v>0</v>
      </c>
      <c r="AC4021">
        <v>-1</v>
      </c>
      <c r="AD4021">
        <v>0</v>
      </c>
      <c r="AE4021">
        <v>0</v>
      </c>
      <c r="AF4021">
        <v>0</v>
      </c>
      <c r="AG4021">
        <v>365</v>
      </c>
      <c r="AH4021">
        <v>4383</v>
      </c>
      <c r="AI4021">
        <v>0.22833640873432159</v>
      </c>
      <c r="AJ4021">
        <v>31.890182495117188</v>
      </c>
      <c r="AK4021">
        <v>-6628.30224609375</v>
      </c>
      <c r="AL4021">
        <v>-33.137752532958984</v>
      </c>
      <c r="AM4021">
        <v>13007.0625</v>
      </c>
      <c r="AN4021">
        <v>65.027938842773438</v>
      </c>
      <c r="AO4021" s="92"/>
      <c r="AP4021" s="82" t="s">
        <v>347</v>
      </c>
      <c r="AQ4021" s="82" t="s">
        <v>326</v>
      </c>
      <c r="AR4021" s="82"/>
      <c r="AS4021">
        <v>0</v>
      </c>
      <c r="AT4021">
        <v>0</v>
      </c>
      <c r="AU4021">
        <v>2037</v>
      </c>
      <c r="AY4021">
        <v>0</v>
      </c>
      <c r="AZ4021">
        <v>0</v>
      </c>
      <c r="BA4021" s="82" t="s">
        <v>398</v>
      </c>
      <c r="BB4021">
        <v>16439</v>
      </c>
      <c r="BC4021">
        <v>100</v>
      </c>
      <c r="BD4021" s="92"/>
      <c r="BE4021" s="92"/>
      <c r="BF4021">
        <v>200022.6875</v>
      </c>
      <c r="BG4021">
        <v>0</v>
      </c>
      <c r="BH4021">
        <v>0</v>
      </c>
      <c r="BI4021" s="92"/>
      <c r="BJ4021" s="92"/>
      <c r="BK4021" s="92"/>
      <c r="BL4021">
        <v>0</v>
      </c>
    </row>
    <row r="4022" spans="1:64" x14ac:dyDescent="0.25">
      <c r="A4022" s="82" t="s">
        <v>297</v>
      </c>
      <c r="B4022" s="82" t="s">
        <v>397</v>
      </c>
      <c r="C4022" s="82" t="s">
        <v>111</v>
      </c>
      <c r="D4022" s="82" t="s">
        <v>311</v>
      </c>
      <c r="E4022" s="82" t="s">
        <v>312</v>
      </c>
      <c r="F4022" s="82" t="s">
        <v>352</v>
      </c>
      <c r="G4022" s="82" t="s">
        <v>352</v>
      </c>
      <c r="H4022">
        <v>34.250461578369141</v>
      </c>
      <c r="I4022">
        <v>150</v>
      </c>
      <c r="J4022">
        <v>34.250461578369141</v>
      </c>
      <c r="K4022" s="92"/>
      <c r="L4022">
        <v>0</v>
      </c>
      <c r="M4022" s="92"/>
      <c r="N4022" s="92"/>
      <c r="O4022" s="92"/>
      <c r="P4022">
        <v>20179.900390625</v>
      </c>
      <c r="Q4022" s="92"/>
      <c r="R4022" s="92"/>
      <c r="S4022">
        <v>-1</v>
      </c>
      <c r="T4022">
        <v>0</v>
      </c>
      <c r="U4022" s="82" t="s">
        <v>324</v>
      </c>
      <c r="V4022" s="92"/>
      <c r="W4022">
        <v>300034.03125</v>
      </c>
      <c r="X4022" s="92"/>
      <c r="Y4022">
        <v>0</v>
      </c>
      <c r="Z4022">
        <v>9568.140625</v>
      </c>
      <c r="AA4022">
        <v>9568.140625</v>
      </c>
      <c r="AB4022">
        <v>0</v>
      </c>
      <c r="AC4022">
        <v>-1</v>
      </c>
      <c r="AD4022">
        <v>0</v>
      </c>
      <c r="AE4022">
        <v>0</v>
      </c>
      <c r="AF4022">
        <v>0</v>
      </c>
      <c r="AG4022">
        <v>365</v>
      </c>
      <c r="AH4022">
        <v>4383</v>
      </c>
      <c r="AI4022">
        <v>0.22833640873432159</v>
      </c>
      <c r="AJ4022">
        <v>31.890182495117188</v>
      </c>
      <c r="AK4022">
        <v>-9942.453125</v>
      </c>
      <c r="AL4022">
        <v>-33.137752532958984</v>
      </c>
      <c r="AM4022">
        <v>19510.59375</v>
      </c>
      <c r="AN4022">
        <v>65.027938842773438</v>
      </c>
      <c r="AO4022" s="92"/>
      <c r="AP4022" s="82" t="s">
        <v>347</v>
      </c>
      <c r="AQ4022" s="82" t="s">
        <v>326</v>
      </c>
      <c r="AR4022" s="82"/>
      <c r="AS4022">
        <v>0</v>
      </c>
      <c r="AT4022">
        <v>0</v>
      </c>
      <c r="AU4022">
        <v>2037</v>
      </c>
      <c r="AY4022">
        <v>0</v>
      </c>
      <c r="AZ4022">
        <v>0</v>
      </c>
      <c r="BA4022" s="82" t="s">
        <v>398</v>
      </c>
      <c r="BB4022">
        <v>16440</v>
      </c>
      <c r="BC4022">
        <v>150</v>
      </c>
      <c r="BD4022" s="92"/>
      <c r="BE4022" s="92"/>
      <c r="BF4022">
        <v>300034.03125</v>
      </c>
      <c r="BG4022">
        <v>0</v>
      </c>
      <c r="BH4022">
        <v>0</v>
      </c>
      <c r="BI4022" s="92"/>
      <c r="BJ4022" s="92"/>
      <c r="BK4022" s="92"/>
      <c r="BL4022">
        <v>0</v>
      </c>
    </row>
    <row r="4023" spans="1:64" x14ac:dyDescent="0.25">
      <c r="A4023" s="82" t="s">
        <v>297</v>
      </c>
      <c r="B4023" s="82" t="s">
        <v>397</v>
      </c>
      <c r="C4023" s="82" t="s">
        <v>111</v>
      </c>
      <c r="D4023" s="82" t="s">
        <v>313</v>
      </c>
      <c r="E4023" s="82" t="s">
        <v>314</v>
      </c>
      <c r="F4023" s="82" t="s">
        <v>352</v>
      </c>
      <c r="G4023" s="82" t="s">
        <v>352</v>
      </c>
      <c r="H4023">
        <v>22.833641052246094</v>
      </c>
      <c r="I4023">
        <v>100</v>
      </c>
      <c r="J4023">
        <v>22.833641052246094</v>
      </c>
      <c r="K4023" s="92"/>
      <c r="L4023">
        <v>0</v>
      </c>
      <c r="M4023" s="92"/>
      <c r="N4023" s="92"/>
      <c r="O4023" s="92"/>
      <c r="P4023">
        <v>13453.2666015625</v>
      </c>
      <c r="Q4023" s="92"/>
      <c r="R4023" s="92"/>
      <c r="S4023">
        <v>-1</v>
      </c>
      <c r="T4023">
        <v>0</v>
      </c>
      <c r="U4023" s="82" t="s">
        <v>324</v>
      </c>
      <c r="V4023" s="92"/>
      <c r="W4023">
        <v>200022.6875</v>
      </c>
      <c r="X4023" s="92"/>
      <c r="Y4023">
        <v>0</v>
      </c>
      <c r="Z4023">
        <v>6378.76025390625</v>
      </c>
      <c r="AA4023">
        <v>6378.76025390625</v>
      </c>
      <c r="AB4023">
        <v>0</v>
      </c>
      <c r="AC4023">
        <v>-1</v>
      </c>
      <c r="AD4023">
        <v>0</v>
      </c>
      <c r="AE4023">
        <v>0</v>
      </c>
      <c r="AF4023">
        <v>0</v>
      </c>
      <c r="AG4023">
        <v>365</v>
      </c>
      <c r="AH4023">
        <v>4383</v>
      </c>
      <c r="AI4023">
        <v>0.22833640873432159</v>
      </c>
      <c r="AJ4023">
        <v>31.890182495117188</v>
      </c>
      <c r="AK4023">
        <v>-6628.30224609375</v>
      </c>
      <c r="AL4023">
        <v>-33.137752532958984</v>
      </c>
      <c r="AM4023">
        <v>13007.0625</v>
      </c>
      <c r="AN4023">
        <v>65.027938842773438</v>
      </c>
      <c r="AO4023" s="92"/>
      <c r="AP4023" s="82" t="s">
        <v>347</v>
      </c>
      <c r="AQ4023" s="82" t="s">
        <v>326</v>
      </c>
      <c r="AR4023" s="82"/>
      <c r="AS4023">
        <v>0</v>
      </c>
      <c r="AT4023">
        <v>0</v>
      </c>
      <c r="AU4023">
        <v>2037</v>
      </c>
      <c r="AY4023">
        <v>0</v>
      </c>
      <c r="AZ4023">
        <v>0</v>
      </c>
      <c r="BA4023" s="82" t="s">
        <v>398</v>
      </c>
      <c r="BB4023">
        <v>16441</v>
      </c>
      <c r="BC4023">
        <v>100</v>
      </c>
      <c r="BD4023" s="92"/>
      <c r="BE4023" s="92"/>
      <c r="BF4023">
        <v>200022.6875</v>
      </c>
      <c r="BG4023">
        <v>0</v>
      </c>
      <c r="BH4023">
        <v>0</v>
      </c>
      <c r="BI4023" s="92"/>
      <c r="BJ4023" s="92"/>
      <c r="BK4023" s="92"/>
      <c r="BL4023">
        <v>0</v>
      </c>
    </row>
    <row r="4024" spans="1:64" x14ac:dyDescent="0.25">
      <c r="A4024" s="82" t="s">
        <v>297</v>
      </c>
      <c r="B4024" s="82" t="s">
        <v>397</v>
      </c>
      <c r="C4024" s="82" t="s">
        <v>111</v>
      </c>
      <c r="D4024" s="82" t="s">
        <v>305</v>
      </c>
      <c r="E4024" s="82" t="s">
        <v>58</v>
      </c>
      <c r="F4024" s="82" t="s">
        <v>353</v>
      </c>
      <c r="G4024" s="82" t="s">
        <v>353</v>
      </c>
      <c r="H4024">
        <v>11.416820526123047</v>
      </c>
      <c r="I4024">
        <v>50</v>
      </c>
      <c r="J4024">
        <v>11.416820526123047</v>
      </c>
      <c r="K4024" s="92"/>
      <c r="L4024">
        <v>0</v>
      </c>
      <c r="M4024" s="92"/>
      <c r="N4024" s="92"/>
      <c r="O4024" s="92"/>
      <c r="P4024">
        <v>6451.40283203125</v>
      </c>
      <c r="Q4024" s="92"/>
      <c r="R4024" s="92"/>
      <c r="S4024">
        <v>-1</v>
      </c>
      <c r="T4024">
        <v>0</v>
      </c>
      <c r="U4024" s="82" t="s">
        <v>324</v>
      </c>
      <c r="V4024" s="92"/>
      <c r="W4024">
        <v>100011.34375</v>
      </c>
      <c r="X4024" s="92"/>
      <c r="Y4024">
        <v>0</v>
      </c>
      <c r="Z4024">
        <v>3189.380126953125</v>
      </c>
      <c r="AA4024">
        <v>3189.380126953125</v>
      </c>
      <c r="AB4024">
        <v>0</v>
      </c>
      <c r="AC4024">
        <v>-1</v>
      </c>
      <c r="AD4024">
        <v>0</v>
      </c>
      <c r="AE4024">
        <v>0</v>
      </c>
      <c r="AF4024">
        <v>0</v>
      </c>
      <c r="AG4024">
        <v>365</v>
      </c>
      <c r="AH4024">
        <v>4383</v>
      </c>
      <c r="AI4024">
        <v>0.22833640873432159</v>
      </c>
      <c r="AJ4024">
        <v>31.890182495117188</v>
      </c>
      <c r="AK4024">
        <v>-3314.151123046875</v>
      </c>
      <c r="AL4024">
        <v>-33.137752532958984</v>
      </c>
      <c r="AM4024">
        <v>6503.53125</v>
      </c>
      <c r="AN4024">
        <v>65.027938842773438</v>
      </c>
      <c r="AO4024" s="92"/>
      <c r="AP4024" s="82" t="s">
        <v>354</v>
      </c>
      <c r="AQ4024" s="82" t="s">
        <v>326</v>
      </c>
      <c r="AR4024" s="82"/>
      <c r="AS4024">
        <v>0</v>
      </c>
      <c r="AT4024">
        <v>0</v>
      </c>
      <c r="AU4024">
        <v>2037</v>
      </c>
      <c r="AY4024">
        <v>0</v>
      </c>
      <c r="AZ4024">
        <v>0</v>
      </c>
      <c r="BA4024" s="82" t="s">
        <v>398</v>
      </c>
      <c r="BB4024">
        <v>16442</v>
      </c>
      <c r="BC4024">
        <v>50</v>
      </c>
      <c r="BD4024" s="92"/>
      <c r="BE4024" s="92"/>
      <c r="BF4024">
        <v>100011.34375</v>
      </c>
      <c r="BG4024">
        <v>0</v>
      </c>
      <c r="BH4024">
        <v>0</v>
      </c>
      <c r="BI4024" s="92"/>
      <c r="BJ4024" s="92"/>
      <c r="BK4024" s="92"/>
      <c r="BL4024">
        <v>0</v>
      </c>
    </row>
    <row r="4025" spans="1:64" x14ac:dyDescent="0.25">
      <c r="A4025" s="82" t="s">
        <v>297</v>
      </c>
      <c r="B4025" s="82" t="s">
        <v>397</v>
      </c>
      <c r="C4025" s="82" t="s">
        <v>111</v>
      </c>
      <c r="D4025" s="82" t="s">
        <v>311</v>
      </c>
      <c r="E4025" s="82" t="s">
        <v>312</v>
      </c>
      <c r="F4025" s="82" t="s">
        <v>353</v>
      </c>
      <c r="G4025" s="82" t="s">
        <v>353</v>
      </c>
      <c r="H4025">
        <v>11.416820526123047</v>
      </c>
      <c r="I4025">
        <v>50</v>
      </c>
      <c r="J4025">
        <v>11.416820526123047</v>
      </c>
      <c r="K4025" s="92"/>
      <c r="L4025">
        <v>0</v>
      </c>
      <c r="M4025" s="92"/>
      <c r="N4025" s="92"/>
      <c r="O4025" s="92"/>
      <c r="P4025">
        <v>6451.40283203125</v>
      </c>
      <c r="Q4025" s="92"/>
      <c r="R4025" s="92"/>
      <c r="S4025">
        <v>-1</v>
      </c>
      <c r="T4025">
        <v>0</v>
      </c>
      <c r="U4025" s="82" t="s">
        <v>324</v>
      </c>
      <c r="V4025" s="92"/>
      <c r="W4025">
        <v>100011.34375</v>
      </c>
      <c r="X4025" s="92"/>
      <c r="Y4025">
        <v>0</v>
      </c>
      <c r="Z4025">
        <v>3189.380126953125</v>
      </c>
      <c r="AA4025">
        <v>3189.380126953125</v>
      </c>
      <c r="AB4025">
        <v>0</v>
      </c>
      <c r="AC4025">
        <v>-1</v>
      </c>
      <c r="AD4025">
        <v>0</v>
      </c>
      <c r="AE4025">
        <v>0</v>
      </c>
      <c r="AF4025">
        <v>0</v>
      </c>
      <c r="AG4025">
        <v>365</v>
      </c>
      <c r="AH4025">
        <v>4383</v>
      </c>
      <c r="AI4025">
        <v>0.22833640873432159</v>
      </c>
      <c r="AJ4025">
        <v>31.890182495117188</v>
      </c>
      <c r="AK4025">
        <v>-3314.151123046875</v>
      </c>
      <c r="AL4025">
        <v>-33.137752532958984</v>
      </c>
      <c r="AM4025">
        <v>6503.53125</v>
      </c>
      <c r="AN4025">
        <v>65.027938842773438</v>
      </c>
      <c r="AO4025" s="92"/>
      <c r="AP4025" s="82" t="s">
        <v>354</v>
      </c>
      <c r="AQ4025" s="82" t="s">
        <v>326</v>
      </c>
      <c r="AR4025" s="82"/>
      <c r="AS4025">
        <v>0</v>
      </c>
      <c r="AT4025">
        <v>0</v>
      </c>
      <c r="AU4025">
        <v>2037</v>
      </c>
      <c r="AY4025">
        <v>0</v>
      </c>
      <c r="AZ4025">
        <v>0</v>
      </c>
      <c r="BA4025" s="82" t="s">
        <v>398</v>
      </c>
      <c r="BB4025">
        <v>16443</v>
      </c>
      <c r="BC4025">
        <v>50</v>
      </c>
      <c r="BD4025" s="92"/>
      <c r="BE4025" s="92"/>
      <c r="BF4025">
        <v>100011.34375</v>
      </c>
      <c r="BG4025">
        <v>0</v>
      </c>
      <c r="BH4025">
        <v>0</v>
      </c>
      <c r="BI4025" s="92"/>
      <c r="BJ4025" s="92"/>
      <c r="BK4025" s="92"/>
      <c r="BL4025">
        <v>0</v>
      </c>
    </row>
    <row r="4026" spans="1:64" x14ac:dyDescent="0.25">
      <c r="A4026" s="82" t="s">
        <v>297</v>
      </c>
      <c r="B4026" s="82" t="s">
        <v>397</v>
      </c>
      <c r="C4026" s="82" t="s">
        <v>111</v>
      </c>
      <c r="D4026" s="82" t="s">
        <v>306</v>
      </c>
      <c r="E4026" s="82" t="s">
        <v>59</v>
      </c>
      <c r="F4026" s="82" t="s">
        <v>355</v>
      </c>
      <c r="G4026" s="82" t="s">
        <v>355</v>
      </c>
      <c r="H4026">
        <v>34.250461578369141</v>
      </c>
      <c r="I4026">
        <v>150</v>
      </c>
      <c r="J4026">
        <v>34.250461578369141</v>
      </c>
      <c r="K4026" s="92"/>
      <c r="L4026">
        <v>0</v>
      </c>
      <c r="M4026" s="92"/>
      <c r="N4026" s="92"/>
      <c r="O4026" s="92"/>
      <c r="P4026">
        <v>19494.576171875</v>
      </c>
      <c r="Q4026" s="92"/>
      <c r="R4026" s="92"/>
      <c r="S4026">
        <v>-1</v>
      </c>
      <c r="T4026">
        <v>0</v>
      </c>
      <c r="U4026" s="82" t="s">
        <v>324</v>
      </c>
      <c r="V4026" s="92"/>
      <c r="W4026">
        <v>300034.03125</v>
      </c>
      <c r="X4026" s="92"/>
      <c r="Y4026">
        <v>0</v>
      </c>
      <c r="Z4026">
        <v>9568.140625</v>
      </c>
      <c r="AA4026">
        <v>9568.140625</v>
      </c>
      <c r="AB4026">
        <v>0</v>
      </c>
      <c r="AC4026">
        <v>-1</v>
      </c>
      <c r="AD4026">
        <v>0</v>
      </c>
      <c r="AE4026">
        <v>0</v>
      </c>
      <c r="AF4026">
        <v>0</v>
      </c>
      <c r="AG4026">
        <v>365</v>
      </c>
      <c r="AH4026">
        <v>4383</v>
      </c>
      <c r="AI4026">
        <v>0.22833640873432159</v>
      </c>
      <c r="AJ4026">
        <v>31.890182495117188</v>
      </c>
      <c r="AK4026">
        <v>-9942.453125</v>
      </c>
      <c r="AL4026">
        <v>-33.137752532958984</v>
      </c>
      <c r="AM4026">
        <v>19510.59375</v>
      </c>
      <c r="AN4026">
        <v>65.027938842773438</v>
      </c>
      <c r="AO4026" s="92"/>
      <c r="AP4026" s="82" t="s">
        <v>343</v>
      </c>
      <c r="AQ4026" s="82" t="s">
        <v>326</v>
      </c>
      <c r="AR4026" s="82"/>
      <c r="AS4026">
        <v>0</v>
      </c>
      <c r="AT4026">
        <v>0</v>
      </c>
      <c r="AU4026">
        <v>2037</v>
      </c>
      <c r="AY4026">
        <v>0</v>
      </c>
      <c r="AZ4026">
        <v>0</v>
      </c>
      <c r="BA4026" s="82" t="s">
        <v>398</v>
      </c>
      <c r="BB4026">
        <v>16444</v>
      </c>
      <c r="BC4026">
        <v>150</v>
      </c>
      <c r="BD4026" s="92"/>
      <c r="BE4026" s="92"/>
      <c r="BF4026">
        <v>300034.03125</v>
      </c>
      <c r="BG4026">
        <v>0</v>
      </c>
      <c r="BH4026">
        <v>0</v>
      </c>
      <c r="BI4026" s="92"/>
      <c r="BJ4026" s="92"/>
      <c r="BK4026" s="92"/>
      <c r="BL4026">
        <v>0</v>
      </c>
    </row>
    <row r="4027" spans="1:64" x14ac:dyDescent="0.25">
      <c r="A4027" s="82" t="s">
        <v>297</v>
      </c>
      <c r="B4027" s="82" t="s">
        <v>397</v>
      </c>
      <c r="C4027" s="82" t="s">
        <v>111</v>
      </c>
      <c r="D4027" s="82" t="s">
        <v>311</v>
      </c>
      <c r="E4027" s="82" t="s">
        <v>312</v>
      </c>
      <c r="F4027" s="82" t="s">
        <v>355</v>
      </c>
      <c r="G4027" s="82" t="s">
        <v>355</v>
      </c>
      <c r="H4027">
        <v>11.416820526123047</v>
      </c>
      <c r="I4027">
        <v>50</v>
      </c>
      <c r="J4027">
        <v>11.416820526123047</v>
      </c>
      <c r="K4027" s="92"/>
      <c r="L4027">
        <v>0</v>
      </c>
      <c r="M4027" s="92"/>
      <c r="N4027" s="92"/>
      <c r="O4027" s="92"/>
      <c r="P4027">
        <v>6498.19189453125</v>
      </c>
      <c r="Q4027" s="92"/>
      <c r="R4027" s="92"/>
      <c r="S4027">
        <v>-1</v>
      </c>
      <c r="T4027">
        <v>0</v>
      </c>
      <c r="U4027" s="82" t="s">
        <v>324</v>
      </c>
      <c r="V4027" s="92"/>
      <c r="W4027">
        <v>100011.34375</v>
      </c>
      <c r="X4027" s="92"/>
      <c r="Y4027">
        <v>0</v>
      </c>
      <c r="Z4027">
        <v>3189.380126953125</v>
      </c>
      <c r="AA4027">
        <v>3189.380126953125</v>
      </c>
      <c r="AB4027">
        <v>0</v>
      </c>
      <c r="AC4027">
        <v>-1</v>
      </c>
      <c r="AD4027">
        <v>0</v>
      </c>
      <c r="AE4027">
        <v>0</v>
      </c>
      <c r="AF4027">
        <v>0</v>
      </c>
      <c r="AG4027">
        <v>365</v>
      </c>
      <c r="AH4027">
        <v>4383</v>
      </c>
      <c r="AI4027">
        <v>0.22833640873432159</v>
      </c>
      <c r="AJ4027">
        <v>31.890182495117188</v>
      </c>
      <c r="AK4027">
        <v>-3314.151123046875</v>
      </c>
      <c r="AL4027">
        <v>-33.137752532958984</v>
      </c>
      <c r="AM4027">
        <v>6503.53125</v>
      </c>
      <c r="AN4027">
        <v>65.027938842773438</v>
      </c>
      <c r="AO4027" s="92"/>
      <c r="AP4027" s="82" t="s">
        <v>343</v>
      </c>
      <c r="AQ4027" s="82" t="s">
        <v>326</v>
      </c>
      <c r="AR4027" s="82"/>
      <c r="AS4027">
        <v>0</v>
      </c>
      <c r="AT4027">
        <v>0</v>
      </c>
      <c r="AU4027">
        <v>2037</v>
      </c>
      <c r="AY4027">
        <v>0</v>
      </c>
      <c r="AZ4027">
        <v>0</v>
      </c>
      <c r="BA4027" s="82" t="s">
        <v>398</v>
      </c>
      <c r="BB4027">
        <v>16445</v>
      </c>
      <c r="BC4027">
        <v>50</v>
      </c>
      <c r="BD4027" s="92"/>
      <c r="BE4027" s="92"/>
      <c r="BF4027">
        <v>100011.34375</v>
      </c>
      <c r="BG4027">
        <v>0</v>
      </c>
      <c r="BH4027">
        <v>0</v>
      </c>
      <c r="BI4027" s="92"/>
      <c r="BJ4027" s="92"/>
      <c r="BK4027" s="92"/>
      <c r="BL4027">
        <v>0</v>
      </c>
    </row>
    <row r="4028" spans="1:64" x14ac:dyDescent="0.25">
      <c r="A4028" s="82" t="s">
        <v>297</v>
      </c>
      <c r="B4028" s="82" t="s">
        <v>397</v>
      </c>
      <c r="C4028" s="82" t="s">
        <v>111</v>
      </c>
      <c r="D4028" s="82" t="s">
        <v>305</v>
      </c>
      <c r="E4028" s="82" t="s">
        <v>58</v>
      </c>
      <c r="F4028" s="82" t="s">
        <v>356</v>
      </c>
      <c r="G4028" s="82" t="s">
        <v>356</v>
      </c>
      <c r="H4028">
        <v>11.416820526123047</v>
      </c>
      <c r="I4028">
        <v>50</v>
      </c>
      <c r="J4028">
        <v>11.416820526123047</v>
      </c>
      <c r="K4028" s="92"/>
      <c r="L4028">
        <v>0</v>
      </c>
      <c r="M4028" s="92"/>
      <c r="N4028" s="92"/>
      <c r="O4028" s="92"/>
      <c r="P4028">
        <v>6528.46728515625</v>
      </c>
      <c r="Q4028" s="92"/>
      <c r="R4028" s="92"/>
      <c r="S4028">
        <v>-1</v>
      </c>
      <c r="T4028">
        <v>0</v>
      </c>
      <c r="U4028" s="82" t="s">
        <v>324</v>
      </c>
      <c r="V4028" s="92"/>
      <c r="W4028">
        <v>100011.34375</v>
      </c>
      <c r="X4028" s="92"/>
      <c r="Y4028">
        <v>0</v>
      </c>
      <c r="Z4028">
        <v>3189.380126953125</v>
      </c>
      <c r="AA4028">
        <v>3189.380126953125</v>
      </c>
      <c r="AB4028">
        <v>0</v>
      </c>
      <c r="AC4028">
        <v>-1</v>
      </c>
      <c r="AD4028">
        <v>0</v>
      </c>
      <c r="AE4028">
        <v>0</v>
      </c>
      <c r="AF4028">
        <v>0</v>
      </c>
      <c r="AG4028">
        <v>365</v>
      </c>
      <c r="AH4028">
        <v>4383</v>
      </c>
      <c r="AI4028">
        <v>0.22833640873432159</v>
      </c>
      <c r="AJ4028">
        <v>31.890182495117188</v>
      </c>
      <c r="AK4028">
        <v>-3314.151123046875</v>
      </c>
      <c r="AL4028">
        <v>-33.137752532958984</v>
      </c>
      <c r="AM4028">
        <v>6503.53125</v>
      </c>
      <c r="AN4028">
        <v>65.027938842773438</v>
      </c>
      <c r="AO4028" s="92"/>
      <c r="AP4028" s="82" t="s">
        <v>357</v>
      </c>
      <c r="AQ4028" s="82" t="s">
        <v>326</v>
      </c>
      <c r="AR4028" s="82"/>
      <c r="AS4028">
        <v>0</v>
      </c>
      <c r="AT4028">
        <v>0</v>
      </c>
      <c r="AU4028">
        <v>2037</v>
      </c>
      <c r="AY4028">
        <v>0</v>
      </c>
      <c r="AZ4028">
        <v>0</v>
      </c>
      <c r="BA4028" s="82" t="s">
        <v>398</v>
      </c>
      <c r="BB4028">
        <v>16446</v>
      </c>
      <c r="BC4028">
        <v>50</v>
      </c>
      <c r="BD4028" s="92"/>
      <c r="BE4028" s="92"/>
      <c r="BF4028">
        <v>100011.34375</v>
      </c>
      <c r="BG4028">
        <v>0</v>
      </c>
      <c r="BH4028">
        <v>0</v>
      </c>
      <c r="BI4028" s="92"/>
      <c r="BJ4028" s="92"/>
      <c r="BK4028" s="92"/>
      <c r="BL4028">
        <v>0</v>
      </c>
    </row>
    <row r="4029" spans="1:64" x14ac:dyDescent="0.25">
      <c r="A4029" s="82" t="s">
        <v>297</v>
      </c>
      <c r="B4029" s="82" t="s">
        <v>397</v>
      </c>
      <c r="C4029" s="82" t="s">
        <v>111</v>
      </c>
      <c r="D4029" s="82" t="s">
        <v>306</v>
      </c>
      <c r="E4029" s="82" t="s">
        <v>59</v>
      </c>
      <c r="F4029" s="82" t="s">
        <v>356</v>
      </c>
      <c r="G4029" s="82" t="s">
        <v>356</v>
      </c>
      <c r="H4029">
        <v>34.250461578369141</v>
      </c>
      <c r="I4029">
        <v>150</v>
      </c>
      <c r="J4029">
        <v>34.250461578369141</v>
      </c>
      <c r="K4029" s="92"/>
      <c r="L4029">
        <v>0</v>
      </c>
      <c r="M4029" s="92"/>
      <c r="N4029" s="92"/>
      <c r="O4029" s="92"/>
      <c r="P4029">
        <v>19585.40234375</v>
      </c>
      <c r="Q4029" s="92"/>
      <c r="R4029" s="92"/>
      <c r="S4029">
        <v>-1</v>
      </c>
      <c r="T4029">
        <v>0</v>
      </c>
      <c r="U4029" s="82" t="s">
        <v>324</v>
      </c>
      <c r="V4029" s="92"/>
      <c r="W4029">
        <v>300034.03125</v>
      </c>
      <c r="X4029" s="92"/>
      <c r="Y4029">
        <v>0</v>
      </c>
      <c r="Z4029">
        <v>9568.140625</v>
      </c>
      <c r="AA4029">
        <v>9568.140625</v>
      </c>
      <c r="AB4029">
        <v>0</v>
      </c>
      <c r="AC4029">
        <v>-1</v>
      </c>
      <c r="AD4029">
        <v>0</v>
      </c>
      <c r="AE4029">
        <v>0</v>
      </c>
      <c r="AF4029">
        <v>0</v>
      </c>
      <c r="AG4029">
        <v>365</v>
      </c>
      <c r="AH4029">
        <v>4383</v>
      </c>
      <c r="AI4029">
        <v>0.22833640873432159</v>
      </c>
      <c r="AJ4029">
        <v>31.890182495117188</v>
      </c>
      <c r="AK4029">
        <v>-9942.453125</v>
      </c>
      <c r="AL4029">
        <v>-33.137752532958984</v>
      </c>
      <c r="AM4029">
        <v>19510.59375</v>
      </c>
      <c r="AN4029">
        <v>65.027938842773438</v>
      </c>
      <c r="AO4029" s="92"/>
      <c r="AP4029" s="82" t="s">
        <v>357</v>
      </c>
      <c r="AQ4029" s="82" t="s">
        <v>326</v>
      </c>
      <c r="AR4029" s="82"/>
      <c r="AS4029">
        <v>0</v>
      </c>
      <c r="AT4029">
        <v>0</v>
      </c>
      <c r="AU4029">
        <v>2037</v>
      </c>
      <c r="AY4029">
        <v>0</v>
      </c>
      <c r="AZ4029">
        <v>0</v>
      </c>
      <c r="BA4029" s="82" t="s">
        <v>398</v>
      </c>
      <c r="BB4029">
        <v>16447</v>
      </c>
      <c r="BC4029">
        <v>150</v>
      </c>
      <c r="BD4029" s="92"/>
      <c r="BE4029" s="92"/>
      <c r="BF4029">
        <v>300034.03125</v>
      </c>
      <c r="BG4029">
        <v>0</v>
      </c>
      <c r="BH4029">
        <v>0</v>
      </c>
      <c r="BI4029" s="92"/>
      <c r="BJ4029" s="92"/>
      <c r="BK4029" s="92"/>
      <c r="BL4029">
        <v>0</v>
      </c>
    </row>
    <row r="4030" spans="1:64" x14ac:dyDescent="0.25">
      <c r="A4030" s="82" t="s">
        <v>297</v>
      </c>
      <c r="B4030" s="82" t="s">
        <v>397</v>
      </c>
      <c r="C4030" s="82" t="s">
        <v>111</v>
      </c>
      <c r="D4030" s="82" t="s">
        <v>311</v>
      </c>
      <c r="E4030" s="82" t="s">
        <v>312</v>
      </c>
      <c r="F4030" s="82" t="s">
        <v>356</v>
      </c>
      <c r="G4030" s="82" t="s">
        <v>356</v>
      </c>
      <c r="H4030">
        <v>11.416820526123047</v>
      </c>
      <c r="I4030">
        <v>50</v>
      </c>
      <c r="J4030">
        <v>11.416820526123047</v>
      </c>
      <c r="K4030" s="92"/>
      <c r="L4030">
        <v>0</v>
      </c>
      <c r="M4030" s="92"/>
      <c r="N4030" s="92"/>
      <c r="O4030" s="92"/>
      <c r="P4030">
        <v>6528.46728515625</v>
      </c>
      <c r="Q4030" s="92"/>
      <c r="R4030" s="92"/>
      <c r="S4030">
        <v>-1</v>
      </c>
      <c r="T4030">
        <v>0</v>
      </c>
      <c r="U4030" s="82" t="s">
        <v>324</v>
      </c>
      <c r="V4030" s="92"/>
      <c r="W4030">
        <v>100011.34375</v>
      </c>
      <c r="X4030" s="92"/>
      <c r="Y4030">
        <v>0</v>
      </c>
      <c r="Z4030">
        <v>3189.380126953125</v>
      </c>
      <c r="AA4030">
        <v>3189.380126953125</v>
      </c>
      <c r="AB4030">
        <v>0</v>
      </c>
      <c r="AC4030">
        <v>-1</v>
      </c>
      <c r="AD4030">
        <v>0</v>
      </c>
      <c r="AE4030">
        <v>0</v>
      </c>
      <c r="AF4030">
        <v>0</v>
      </c>
      <c r="AG4030">
        <v>365</v>
      </c>
      <c r="AH4030">
        <v>4383</v>
      </c>
      <c r="AI4030">
        <v>0.22833640873432159</v>
      </c>
      <c r="AJ4030">
        <v>31.890182495117188</v>
      </c>
      <c r="AK4030">
        <v>-3314.151123046875</v>
      </c>
      <c r="AL4030">
        <v>-33.137752532958984</v>
      </c>
      <c r="AM4030">
        <v>6503.53125</v>
      </c>
      <c r="AN4030">
        <v>65.027938842773438</v>
      </c>
      <c r="AO4030" s="92"/>
      <c r="AP4030" s="82" t="s">
        <v>357</v>
      </c>
      <c r="AQ4030" s="82" t="s">
        <v>326</v>
      </c>
      <c r="AR4030" s="82"/>
      <c r="AS4030">
        <v>0</v>
      </c>
      <c r="AT4030">
        <v>0</v>
      </c>
      <c r="AU4030">
        <v>2037</v>
      </c>
      <c r="AY4030">
        <v>0</v>
      </c>
      <c r="AZ4030">
        <v>0</v>
      </c>
      <c r="BA4030" s="82" t="s">
        <v>398</v>
      </c>
      <c r="BB4030">
        <v>16448</v>
      </c>
      <c r="BC4030">
        <v>50</v>
      </c>
      <c r="BD4030" s="92"/>
      <c r="BE4030" s="92"/>
      <c r="BF4030">
        <v>100011.34375</v>
      </c>
      <c r="BG4030">
        <v>0</v>
      </c>
      <c r="BH4030">
        <v>0</v>
      </c>
      <c r="BI4030" s="92"/>
      <c r="BJ4030" s="92"/>
      <c r="BK4030" s="92"/>
      <c r="BL4030">
        <v>0</v>
      </c>
    </row>
    <row r="4031" spans="1:64" x14ac:dyDescent="0.25">
      <c r="A4031" s="82" t="s">
        <v>297</v>
      </c>
      <c r="B4031" s="82" t="s">
        <v>397</v>
      </c>
      <c r="C4031" s="82" t="s">
        <v>111</v>
      </c>
      <c r="D4031" s="82" t="s">
        <v>311</v>
      </c>
      <c r="E4031" s="82" t="s">
        <v>312</v>
      </c>
      <c r="F4031" s="82" t="s">
        <v>358</v>
      </c>
      <c r="G4031" s="82" t="s">
        <v>358</v>
      </c>
      <c r="H4031">
        <v>11.416820526123047</v>
      </c>
      <c r="I4031">
        <v>50</v>
      </c>
      <c r="J4031">
        <v>11.416820526123047</v>
      </c>
      <c r="K4031" s="92"/>
      <c r="L4031">
        <v>0</v>
      </c>
      <c r="M4031" s="92"/>
      <c r="N4031" s="92"/>
      <c r="O4031" s="92"/>
      <c r="P4031">
        <v>6649.56884765625</v>
      </c>
      <c r="Q4031" s="92"/>
      <c r="R4031" s="92"/>
      <c r="S4031">
        <v>-1</v>
      </c>
      <c r="T4031">
        <v>0</v>
      </c>
      <c r="U4031" s="82" t="s">
        <v>324</v>
      </c>
      <c r="V4031" s="92"/>
      <c r="W4031">
        <v>100011.34375</v>
      </c>
      <c r="X4031" s="92"/>
      <c r="Y4031">
        <v>0</v>
      </c>
      <c r="Z4031">
        <v>3189.380126953125</v>
      </c>
      <c r="AA4031">
        <v>3189.380126953125</v>
      </c>
      <c r="AB4031">
        <v>0</v>
      </c>
      <c r="AC4031">
        <v>-1</v>
      </c>
      <c r="AD4031">
        <v>0</v>
      </c>
      <c r="AE4031">
        <v>0</v>
      </c>
      <c r="AF4031">
        <v>0</v>
      </c>
      <c r="AG4031">
        <v>365</v>
      </c>
      <c r="AH4031">
        <v>4383</v>
      </c>
      <c r="AI4031">
        <v>0.22833640873432159</v>
      </c>
      <c r="AJ4031">
        <v>31.890182495117188</v>
      </c>
      <c r="AK4031">
        <v>-3314.151123046875</v>
      </c>
      <c r="AL4031">
        <v>-33.137752532958984</v>
      </c>
      <c r="AM4031">
        <v>6503.53125</v>
      </c>
      <c r="AN4031">
        <v>65.027938842773438</v>
      </c>
      <c r="AO4031" s="92"/>
      <c r="AP4031" s="82" t="s">
        <v>359</v>
      </c>
      <c r="AQ4031" s="82" t="s">
        <v>326</v>
      </c>
      <c r="AR4031" s="82"/>
      <c r="AS4031">
        <v>0</v>
      </c>
      <c r="AT4031">
        <v>0</v>
      </c>
      <c r="AU4031">
        <v>2037</v>
      </c>
      <c r="AY4031">
        <v>0</v>
      </c>
      <c r="AZ4031">
        <v>0</v>
      </c>
      <c r="BA4031" s="82" t="s">
        <v>398</v>
      </c>
      <c r="BB4031">
        <v>16449</v>
      </c>
      <c r="BC4031">
        <v>50</v>
      </c>
      <c r="BD4031" s="92"/>
      <c r="BE4031" s="92"/>
      <c r="BF4031">
        <v>100011.34375</v>
      </c>
      <c r="BG4031">
        <v>0</v>
      </c>
      <c r="BH4031">
        <v>0</v>
      </c>
      <c r="BI4031" s="92"/>
      <c r="BJ4031" s="92"/>
      <c r="BK4031" s="92"/>
      <c r="BL4031">
        <v>0</v>
      </c>
    </row>
    <row r="4032" spans="1:64" x14ac:dyDescent="0.25">
      <c r="A4032" s="82" t="s">
        <v>297</v>
      </c>
      <c r="B4032" s="82" t="s">
        <v>397</v>
      </c>
      <c r="C4032" s="82" t="s">
        <v>111</v>
      </c>
      <c r="D4032" s="82" t="s">
        <v>306</v>
      </c>
      <c r="E4032" s="82" t="s">
        <v>59</v>
      </c>
      <c r="F4032" s="82" t="s">
        <v>360</v>
      </c>
      <c r="G4032" s="82" t="s">
        <v>360</v>
      </c>
      <c r="H4032">
        <v>11.416820526123047</v>
      </c>
      <c r="I4032">
        <v>50</v>
      </c>
      <c r="J4032">
        <v>11.416820526123047</v>
      </c>
      <c r="K4032" s="92"/>
      <c r="L4032">
        <v>0</v>
      </c>
      <c r="M4032" s="92"/>
      <c r="N4032" s="92"/>
      <c r="O4032" s="92"/>
      <c r="P4032">
        <v>6699.1103515625</v>
      </c>
      <c r="Q4032" s="92"/>
      <c r="R4032" s="92"/>
      <c r="S4032">
        <v>-1</v>
      </c>
      <c r="T4032">
        <v>0</v>
      </c>
      <c r="U4032" s="82" t="s">
        <v>324</v>
      </c>
      <c r="V4032" s="92"/>
      <c r="W4032">
        <v>100011.34375</v>
      </c>
      <c r="X4032" s="92"/>
      <c r="Y4032">
        <v>0</v>
      </c>
      <c r="Z4032">
        <v>3189.380126953125</v>
      </c>
      <c r="AA4032">
        <v>3189.380126953125</v>
      </c>
      <c r="AB4032">
        <v>0</v>
      </c>
      <c r="AC4032">
        <v>-1</v>
      </c>
      <c r="AD4032">
        <v>0</v>
      </c>
      <c r="AE4032">
        <v>0</v>
      </c>
      <c r="AF4032">
        <v>0</v>
      </c>
      <c r="AG4032">
        <v>365</v>
      </c>
      <c r="AH4032">
        <v>4383</v>
      </c>
      <c r="AI4032">
        <v>0.22833640873432159</v>
      </c>
      <c r="AJ4032">
        <v>31.890182495117188</v>
      </c>
      <c r="AK4032">
        <v>-3314.151123046875</v>
      </c>
      <c r="AL4032">
        <v>-33.137752532958984</v>
      </c>
      <c r="AM4032">
        <v>6503.53125</v>
      </c>
      <c r="AN4032">
        <v>65.027938842773438</v>
      </c>
      <c r="AO4032" s="92"/>
      <c r="AP4032" s="82" t="s">
        <v>361</v>
      </c>
      <c r="AQ4032" s="82" t="s">
        <v>326</v>
      </c>
      <c r="AR4032" s="82"/>
      <c r="AS4032">
        <v>0</v>
      </c>
      <c r="AT4032">
        <v>0</v>
      </c>
      <c r="AU4032">
        <v>2037</v>
      </c>
      <c r="AY4032">
        <v>0</v>
      </c>
      <c r="AZ4032">
        <v>0</v>
      </c>
      <c r="BA4032" s="82" t="s">
        <v>398</v>
      </c>
      <c r="BB4032">
        <v>16450</v>
      </c>
      <c r="BC4032">
        <v>50</v>
      </c>
      <c r="BD4032" s="92"/>
      <c r="BE4032" s="92"/>
      <c r="BF4032">
        <v>100011.34375</v>
      </c>
      <c r="BG4032">
        <v>0</v>
      </c>
      <c r="BH4032">
        <v>0</v>
      </c>
      <c r="BI4032" s="92"/>
      <c r="BJ4032" s="92"/>
      <c r="BK4032" s="92"/>
      <c r="BL4032">
        <v>0</v>
      </c>
    </row>
    <row r="4033" spans="1:64" x14ac:dyDescent="0.25">
      <c r="A4033" s="82" t="s">
        <v>297</v>
      </c>
      <c r="B4033" s="82" t="s">
        <v>397</v>
      </c>
      <c r="C4033" s="82" t="s">
        <v>111</v>
      </c>
      <c r="D4033" s="82" t="s">
        <v>298</v>
      </c>
      <c r="E4033" s="82" t="s">
        <v>55</v>
      </c>
      <c r="F4033" s="82" t="s">
        <v>362</v>
      </c>
      <c r="G4033" s="82" t="s">
        <v>362</v>
      </c>
      <c r="H4033">
        <v>11.416820526123047</v>
      </c>
      <c r="I4033">
        <v>50</v>
      </c>
      <c r="J4033">
        <v>11.416820526123047</v>
      </c>
      <c r="K4033" s="92"/>
      <c r="L4033">
        <v>0</v>
      </c>
      <c r="M4033" s="92"/>
      <c r="N4033" s="92"/>
      <c r="O4033" s="92"/>
      <c r="P4033">
        <v>6745.8994140625</v>
      </c>
      <c r="Q4033" s="92"/>
      <c r="R4033" s="92"/>
      <c r="S4033">
        <v>-1</v>
      </c>
      <c r="T4033">
        <v>0</v>
      </c>
      <c r="U4033" s="82" t="s">
        <v>324</v>
      </c>
      <c r="V4033" s="92"/>
      <c r="W4033">
        <v>100011.34375</v>
      </c>
      <c r="X4033" s="92"/>
      <c r="Y4033">
        <v>0</v>
      </c>
      <c r="Z4033">
        <v>3189.380126953125</v>
      </c>
      <c r="AA4033">
        <v>3189.380126953125</v>
      </c>
      <c r="AB4033">
        <v>0</v>
      </c>
      <c r="AC4033">
        <v>-1</v>
      </c>
      <c r="AD4033">
        <v>0</v>
      </c>
      <c r="AE4033">
        <v>0</v>
      </c>
      <c r="AF4033">
        <v>0</v>
      </c>
      <c r="AG4033">
        <v>365</v>
      </c>
      <c r="AH4033">
        <v>4383</v>
      </c>
      <c r="AI4033">
        <v>0.22833640873432159</v>
      </c>
      <c r="AJ4033">
        <v>31.890182495117188</v>
      </c>
      <c r="AK4033">
        <v>-3314.151123046875</v>
      </c>
      <c r="AL4033">
        <v>-33.137752532958984</v>
      </c>
      <c r="AM4033">
        <v>6503.53125</v>
      </c>
      <c r="AN4033">
        <v>65.027938842773438</v>
      </c>
      <c r="AO4033" s="92"/>
      <c r="AP4033" s="82" t="s">
        <v>363</v>
      </c>
      <c r="AQ4033" s="82" t="s">
        <v>326</v>
      </c>
      <c r="AR4033" s="82"/>
      <c r="AS4033">
        <v>0</v>
      </c>
      <c r="AT4033">
        <v>0</v>
      </c>
      <c r="AU4033">
        <v>2037</v>
      </c>
      <c r="AY4033">
        <v>0</v>
      </c>
      <c r="AZ4033">
        <v>0</v>
      </c>
      <c r="BA4033" s="82" t="s">
        <v>398</v>
      </c>
      <c r="BB4033">
        <v>16451</v>
      </c>
      <c r="BC4033">
        <v>50</v>
      </c>
      <c r="BD4033" s="92"/>
      <c r="BE4033" s="92"/>
      <c r="BF4033">
        <v>100011.34375</v>
      </c>
      <c r="BG4033">
        <v>0</v>
      </c>
      <c r="BH4033">
        <v>0</v>
      </c>
      <c r="BI4033" s="92"/>
      <c r="BJ4033" s="92"/>
      <c r="BK4033" s="92"/>
      <c r="BL4033">
        <v>0</v>
      </c>
    </row>
    <row r="4034" spans="1:64" x14ac:dyDescent="0.25">
      <c r="A4034" s="82" t="s">
        <v>297</v>
      </c>
      <c r="B4034" s="82" t="s">
        <v>397</v>
      </c>
      <c r="C4034" s="82" t="s">
        <v>111</v>
      </c>
      <c r="D4034" s="82" t="s">
        <v>305</v>
      </c>
      <c r="E4034" s="82" t="s">
        <v>58</v>
      </c>
      <c r="F4034" s="82" t="s">
        <v>362</v>
      </c>
      <c r="G4034" s="82" t="s">
        <v>362</v>
      </c>
      <c r="H4034">
        <v>22.833641052246094</v>
      </c>
      <c r="I4034">
        <v>100</v>
      </c>
      <c r="J4034">
        <v>22.833641052246094</v>
      </c>
      <c r="K4034" s="92"/>
      <c r="L4034">
        <v>0</v>
      </c>
      <c r="M4034" s="92"/>
      <c r="N4034" s="92"/>
      <c r="O4034" s="92"/>
      <c r="P4034">
        <v>13491.798828125</v>
      </c>
      <c r="Q4034" s="92"/>
      <c r="R4034" s="92"/>
      <c r="S4034">
        <v>-1</v>
      </c>
      <c r="T4034">
        <v>0</v>
      </c>
      <c r="U4034" s="82" t="s">
        <v>324</v>
      </c>
      <c r="V4034" s="92"/>
      <c r="W4034">
        <v>200022.6875</v>
      </c>
      <c r="X4034" s="92"/>
      <c r="Y4034">
        <v>0</v>
      </c>
      <c r="Z4034">
        <v>6378.76025390625</v>
      </c>
      <c r="AA4034">
        <v>6378.76025390625</v>
      </c>
      <c r="AB4034">
        <v>0</v>
      </c>
      <c r="AC4034">
        <v>-1</v>
      </c>
      <c r="AD4034">
        <v>0</v>
      </c>
      <c r="AE4034">
        <v>0</v>
      </c>
      <c r="AF4034">
        <v>0</v>
      </c>
      <c r="AG4034">
        <v>365</v>
      </c>
      <c r="AH4034">
        <v>4383</v>
      </c>
      <c r="AI4034">
        <v>0.22833640873432159</v>
      </c>
      <c r="AJ4034">
        <v>31.890182495117188</v>
      </c>
      <c r="AK4034">
        <v>-6628.30224609375</v>
      </c>
      <c r="AL4034">
        <v>-33.137752532958984</v>
      </c>
      <c r="AM4034">
        <v>13007.0625</v>
      </c>
      <c r="AN4034">
        <v>65.027938842773438</v>
      </c>
      <c r="AO4034" s="92"/>
      <c r="AP4034" s="82" t="s">
        <v>363</v>
      </c>
      <c r="AQ4034" s="82" t="s">
        <v>326</v>
      </c>
      <c r="AR4034" s="82"/>
      <c r="AS4034">
        <v>0</v>
      </c>
      <c r="AT4034">
        <v>0</v>
      </c>
      <c r="AU4034">
        <v>2037</v>
      </c>
      <c r="AY4034">
        <v>0</v>
      </c>
      <c r="AZ4034">
        <v>0</v>
      </c>
      <c r="BA4034" s="82" t="s">
        <v>398</v>
      </c>
      <c r="BB4034">
        <v>16452</v>
      </c>
      <c r="BC4034">
        <v>100</v>
      </c>
      <c r="BD4034" s="92"/>
      <c r="BE4034" s="92"/>
      <c r="BF4034">
        <v>200022.6875</v>
      </c>
      <c r="BG4034">
        <v>0</v>
      </c>
      <c r="BH4034">
        <v>0</v>
      </c>
      <c r="BI4034" s="92"/>
      <c r="BJ4034" s="92"/>
      <c r="BK4034" s="92"/>
      <c r="BL4034">
        <v>0</v>
      </c>
    </row>
    <row r="4035" spans="1:64" x14ac:dyDescent="0.25">
      <c r="A4035" s="82" t="s">
        <v>297</v>
      </c>
      <c r="B4035" s="82" t="s">
        <v>397</v>
      </c>
      <c r="C4035" s="82" t="s">
        <v>111</v>
      </c>
      <c r="D4035" s="82" t="s">
        <v>309</v>
      </c>
      <c r="E4035" s="82" t="s">
        <v>310</v>
      </c>
      <c r="F4035" s="82" t="s">
        <v>362</v>
      </c>
      <c r="G4035" s="82" t="s">
        <v>362</v>
      </c>
      <c r="H4035">
        <v>11.416820526123047</v>
      </c>
      <c r="I4035">
        <v>50</v>
      </c>
      <c r="J4035">
        <v>11.416820526123047</v>
      </c>
      <c r="K4035" s="92"/>
      <c r="L4035">
        <v>0</v>
      </c>
      <c r="M4035" s="92"/>
      <c r="N4035" s="92"/>
      <c r="O4035" s="92"/>
      <c r="P4035">
        <v>6745.8994140625</v>
      </c>
      <c r="Q4035" s="92"/>
      <c r="R4035" s="92"/>
      <c r="S4035">
        <v>-1</v>
      </c>
      <c r="T4035">
        <v>0</v>
      </c>
      <c r="U4035" s="82" t="s">
        <v>324</v>
      </c>
      <c r="V4035" s="92"/>
      <c r="W4035">
        <v>100011.34375</v>
      </c>
      <c r="X4035" s="92"/>
      <c r="Y4035">
        <v>0</v>
      </c>
      <c r="Z4035">
        <v>3189.380126953125</v>
      </c>
      <c r="AA4035">
        <v>3189.380126953125</v>
      </c>
      <c r="AB4035">
        <v>0</v>
      </c>
      <c r="AC4035">
        <v>-1</v>
      </c>
      <c r="AD4035">
        <v>0</v>
      </c>
      <c r="AE4035">
        <v>0</v>
      </c>
      <c r="AF4035">
        <v>0</v>
      </c>
      <c r="AG4035">
        <v>365</v>
      </c>
      <c r="AH4035">
        <v>4383</v>
      </c>
      <c r="AI4035">
        <v>0.22833640873432159</v>
      </c>
      <c r="AJ4035">
        <v>31.890182495117188</v>
      </c>
      <c r="AK4035">
        <v>-3314.151123046875</v>
      </c>
      <c r="AL4035">
        <v>-33.137752532958984</v>
      </c>
      <c r="AM4035">
        <v>6503.53125</v>
      </c>
      <c r="AN4035">
        <v>65.027938842773438</v>
      </c>
      <c r="AO4035" s="92"/>
      <c r="AP4035" s="82" t="s">
        <v>363</v>
      </c>
      <c r="AQ4035" s="82" t="s">
        <v>326</v>
      </c>
      <c r="AR4035" s="82"/>
      <c r="AS4035">
        <v>0</v>
      </c>
      <c r="AT4035">
        <v>0</v>
      </c>
      <c r="AU4035">
        <v>2037</v>
      </c>
      <c r="AY4035">
        <v>0</v>
      </c>
      <c r="AZ4035">
        <v>0</v>
      </c>
      <c r="BA4035" s="82" t="s">
        <v>398</v>
      </c>
      <c r="BB4035">
        <v>16453</v>
      </c>
      <c r="BC4035">
        <v>50</v>
      </c>
      <c r="BD4035" s="92"/>
      <c r="BE4035" s="92"/>
      <c r="BF4035">
        <v>100011.34375</v>
      </c>
      <c r="BG4035">
        <v>0</v>
      </c>
      <c r="BH4035">
        <v>0</v>
      </c>
      <c r="BI4035" s="92"/>
      <c r="BJ4035" s="92"/>
      <c r="BK4035" s="92"/>
      <c r="BL4035">
        <v>0</v>
      </c>
    </row>
    <row r="4036" spans="1:64" x14ac:dyDescent="0.25">
      <c r="A4036" s="82" t="s">
        <v>297</v>
      </c>
      <c r="B4036" s="82" t="s">
        <v>397</v>
      </c>
      <c r="C4036" s="82" t="s">
        <v>111</v>
      </c>
      <c r="D4036" s="82" t="s">
        <v>311</v>
      </c>
      <c r="E4036" s="82" t="s">
        <v>312</v>
      </c>
      <c r="F4036" s="82" t="s">
        <v>362</v>
      </c>
      <c r="G4036" s="82" t="s">
        <v>362</v>
      </c>
      <c r="H4036">
        <v>22.833641052246094</v>
      </c>
      <c r="I4036">
        <v>100</v>
      </c>
      <c r="J4036">
        <v>22.833641052246094</v>
      </c>
      <c r="K4036" s="92"/>
      <c r="L4036">
        <v>0</v>
      </c>
      <c r="M4036" s="92"/>
      <c r="N4036" s="92"/>
      <c r="O4036" s="92"/>
      <c r="P4036">
        <v>13491.798828125</v>
      </c>
      <c r="Q4036" s="92"/>
      <c r="R4036" s="92"/>
      <c r="S4036">
        <v>-1</v>
      </c>
      <c r="T4036">
        <v>0</v>
      </c>
      <c r="U4036" s="82" t="s">
        <v>324</v>
      </c>
      <c r="V4036" s="92"/>
      <c r="W4036">
        <v>200022.6875</v>
      </c>
      <c r="X4036" s="92"/>
      <c r="Y4036">
        <v>0</v>
      </c>
      <c r="Z4036">
        <v>6378.76025390625</v>
      </c>
      <c r="AA4036">
        <v>6378.76025390625</v>
      </c>
      <c r="AB4036">
        <v>0</v>
      </c>
      <c r="AC4036">
        <v>-1</v>
      </c>
      <c r="AD4036">
        <v>0</v>
      </c>
      <c r="AE4036">
        <v>0</v>
      </c>
      <c r="AF4036">
        <v>0</v>
      </c>
      <c r="AG4036">
        <v>365</v>
      </c>
      <c r="AH4036">
        <v>4383</v>
      </c>
      <c r="AI4036">
        <v>0.22833640873432159</v>
      </c>
      <c r="AJ4036">
        <v>31.890182495117188</v>
      </c>
      <c r="AK4036">
        <v>-6628.30224609375</v>
      </c>
      <c r="AL4036">
        <v>-33.137752532958984</v>
      </c>
      <c r="AM4036">
        <v>13007.0625</v>
      </c>
      <c r="AN4036">
        <v>65.027938842773438</v>
      </c>
      <c r="AO4036" s="92"/>
      <c r="AP4036" s="82" t="s">
        <v>363</v>
      </c>
      <c r="AQ4036" s="82" t="s">
        <v>326</v>
      </c>
      <c r="AR4036" s="82"/>
      <c r="AS4036">
        <v>0</v>
      </c>
      <c r="AT4036">
        <v>0</v>
      </c>
      <c r="AU4036">
        <v>2037</v>
      </c>
      <c r="AY4036">
        <v>0</v>
      </c>
      <c r="AZ4036">
        <v>0</v>
      </c>
      <c r="BA4036" s="82" t="s">
        <v>398</v>
      </c>
      <c r="BB4036">
        <v>16454</v>
      </c>
      <c r="BC4036">
        <v>100</v>
      </c>
      <c r="BD4036" s="92"/>
      <c r="BE4036" s="92"/>
      <c r="BF4036">
        <v>200022.6875</v>
      </c>
      <c r="BG4036">
        <v>0</v>
      </c>
      <c r="BH4036">
        <v>0</v>
      </c>
      <c r="BI4036" s="92"/>
      <c r="BJ4036" s="92"/>
      <c r="BK4036" s="92"/>
      <c r="BL4036">
        <v>0</v>
      </c>
    </row>
    <row r="4037" spans="1:64" x14ac:dyDescent="0.25">
      <c r="A4037" s="82" t="s">
        <v>297</v>
      </c>
      <c r="B4037" s="82" t="s">
        <v>397</v>
      </c>
      <c r="C4037" s="82" t="s">
        <v>111</v>
      </c>
      <c r="D4037" s="82" t="s">
        <v>298</v>
      </c>
      <c r="E4037" s="82" t="s">
        <v>55</v>
      </c>
      <c r="F4037" s="82" t="s">
        <v>364</v>
      </c>
      <c r="G4037" s="82" t="s">
        <v>364</v>
      </c>
      <c r="H4037">
        <v>34.998805999755859</v>
      </c>
      <c r="I4037">
        <v>100</v>
      </c>
      <c r="J4037">
        <v>34.998805999755859</v>
      </c>
      <c r="K4037" s="92"/>
      <c r="L4037">
        <v>0</v>
      </c>
      <c r="M4037" s="92"/>
      <c r="N4037" s="92"/>
      <c r="O4037" s="92"/>
      <c r="P4037">
        <v>18154.203125</v>
      </c>
      <c r="Q4037" s="92"/>
      <c r="R4037" s="92"/>
      <c r="S4037">
        <v>-1</v>
      </c>
      <c r="T4037">
        <v>0</v>
      </c>
      <c r="U4037" s="82" t="s">
        <v>160</v>
      </c>
      <c r="V4037" s="92"/>
      <c r="W4037">
        <v>306589.53125</v>
      </c>
      <c r="X4037" s="92"/>
      <c r="Y4037">
        <v>0</v>
      </c>
      <c r="Z4037">
        <v>11830.0224609375</v>
      </c>
      <c r="AA4037">
        <v>11830.0224609375</v>
      </c>
      <c r="AB4037">
        <v>0</v>
      </c>
      <c r="AC4037">
        <v>-1</v>
      </c>
      <c r="AD4037">
        <v>0</v>
      </c>
      <c r="AE4037">
        <v>0</v>
      </c>
      <c r="AF4037">
        <v>0</v>
      </c>
      <c r="AG4037">
        <v>0</v>
      </c>
      <c r="AH4037">
        <v>8760</v>
      </c>
      <c r="AI4037">
        <v>0.34998807311058044</v>
      </c>
      <c r="AJ4037">
        <v>38.585865020751953</v>
      </c>
      <c r="AK4037">
        <v>0</v>
      </c>
      <c r="AL4037">
        <v>0</v>
      </c>
      <c r="AM4037">
        <v>11830.0224609375</v>
      </c>
      <c r="AN4037">
        <v>38.585865020751953</v>
      </c>
      <c r="AO4037" s="92"/>
      <c r="AP4037" s="82" t="s">
        <v>336</v>
      </c>
      <c r="AQ4037" s="82" t="s">
        <v>326</v>
      </c>
      <c r="AR4037" s="82"/>
      <c r="AS4037">
        <v>0</v>
      </c>
      <c r="AT4037">
        <v>0</v>
      </c>
      <c r="AU4037">
        <v>2037</v>
      </c>
      <c r="AY4037">
        <v>0</v>
      </c>
      <c r="AZ4037">
        <v>0</v>
      </c>
      <c r="BA4037" s="82" t="s">
        <v>398</v>
      </c>
      <c r="BB4037">
        <v>16455</v>
      </c>
      <c r="BC4037">
        <v>100</v>
      </c>
      <c r="BD4037" s="92"/>
      <c r="BE4037" s="92"/>
      <c r="BF4037">
        <v>306589.53125</v>
      </c>
      <c r="BG4037">
        <v>0</v>
      </c>
      <c r="BH4037">
        <v>0</v>
      </c>
      <c r="BI4037" s="92"/>
      <c r="BJ4037" s="92"/>
      <c r="BK4037" s="92"/>
      <c r="BL4037">
        <v>0</v>
      </c>
    </row>
    <row r="4038" spans="1:64" x14ac:dyDescent="0.25">
      <c r="A4038" s="82" t="s">
        <v>297</v>
      </c>
      <c r="B4038" s="82" t="s">
        <v>397</v>
      </c>
      <c r="C4038" s="82" t="s">
        <v>111</v>
      </c>
      <c r="D4038" s="82" t="s">
        <v>303</v>
      </c>
      <c r="E4038" s="82" t="s">
        <v>304</v>
      </c>
      <c r="F4038" s="82" t="s">
        <v>364</v>
      </c>
      <c r="G4038" s="82" t="s">
        <v>364</v>
      </c>
      <c r="H4038">
        <v>34.998805999755859</v>
      </c>
      <c r="I4038">
        <v>100</v>
      </c>
      <c r="J4038">
        <v>34.998805999755859</v>
      </c>
      <c r="K4038" s="92"/>
      <c r="L4038">
        <v>0</v>
      </c>
      <c r="M4038" s="92"/>
      <c r="N4038" s="92"/>
      <c r="O4038" s="92"/>
      <c r="P4038">
        <v>18154.203125</v>
      </c>
      <c r="Q4038" s="92"/>
      <c r="R4038" s="92"/>
      <c r="S4038">
        <v>-1</v>
      </c>
      <c r="T4038">
        <v>0</v>
      </c>
      <c r="U4038" s="82" t="s">
        <v>160</v>
      </c>
      <c r="V4038" s="92"/>
      <c r="W4038">
        <v>306589.53125</v>
      </c>
      <c r="X4038" s="92"/>
      <c r="Y4038">
        <v>0</v>
      </c>
      <c r="Z4038">
        <v>11830.0224609375</v>
      </c>
      <c r="AA4038">
        <v>11830.0224609375</v>
      </c>
      <c r="AB4038">
        <v>0</v>
      </c>
      <c r="AC4038">
        <v>-1</v>
      </c>
      <c r="AD4038">
        <v>0</v>
      </c>
      <c r="AE4038">
        <v>0</v>
      </c>
      <c r="AF4038">
        <v>0</v>
      </c>
      <c r="AG4038">
        <v>0</v>
      </c>
      <c r="AH4038">
        <v>8760</v>
      </c>
      <c r="AI4038">
        <v>0.34998807311058044</v>
      </c>
      <c r="AJ4038">
        <v>38.585865020751953</v>
      </c>
      <c r="AK4038">
        <v>0</v>
      </c>
      <c r="AL4038">
        <v>0</v>
      </c>
      <c r="AM4038">
        <v>11830.0224609375</v>
      </c>
      <c r="AN4038">
        <v>38.585865020751953</v>
      </c>
      <c r="AO4038" s="92"/>
      <c r="AP4038" s="82" t="s">
        <v>336</v>
      </c>
      <c r="AQ4038" s="82" t="s">
        <v>326</v>
      </c>
      <c r="AR4038" s="82"/>
      <c r="AS4038">
        <v>0</v>
      </c>
      <c r="AT4038">
        <v>0</v>
      </c>
      <c r="AU4038">
        <v>2037</v>
      </c>
      <c r="AY4038">
        <v>0</v>
      </c>
      <c r="AZ4038">
        <v>0</v>
      </c>
      <c r="BA4038" s="82" t="s">
        <v>398</v>
      </c>
      <c r="BB4038">
        <v>16456</v>
      </c>
      <c r="BC4038">
        <v>100</v>
      </c>
      <c r="BD4038" s="92"/>
      <c r="BE4038" s="92"/>
      <c r="BF4038">
        <v>306589.53125</v>
      </c>
      <c r="BG4038">
        <v>0</v>
      </c>
      <c r="BH4038">
        <v>0</v>
      </c>
      <c r="BI4038" s="92"/>
      <c r="BJ4038" s="92"/>
      <c r="BK4038" s="92"/>
      <c r="BL4038">
        <v>0</v>
      </c>
    </row>
    <row r="4039" spans="1:64" x14ac:dyDescent="0.25">
      <c r="A4039" s="82" t="s">
        <v>297</v>
      </c>
      <c r="B4039" s="82" t="s">
        <v>397</v>
      </c>
      <c r="C4039" s="82" t="s">
        <v>111</v>
      </c>
      <c r="D4039" s="82" t="s">
        <v>305</v>
      </c>
      <c r="E4039" s="82" t="s">
        <v>58</v>
      </c>
      <c r="F4039" s="82" t="s">
        <v>364</v>
      </c>
      <c r="G4039" s="82" t="s">
        <v>364</v>
      </c>
      <c r="H4039">
        <v>34.998805999755859</v>
      </c>
      <c r="I4039">
        <v>100</v>
      </c>
      <c r="J4039">
        <v>34.998805999755859</v>
      </c>
      <c r="K4039" s="92"/>
      <c r="L4039">
        <v>0</v>
      </c>
      <c r="M4039" s="92"/>
      <c r="N4039" s="92"/>
      <c r="O4039" s="92"/>
      <c r="P4039">
        <v>18154.203125</v>
      </c>
      <c r="Q4039" s="92"/>
      <c r="R4039" s="92"/>
      <c r="S4039">
        <v>-1</v>
      </c>
      <c r="T4039">
        <v>0</v>
      </c>
      <c r="U4039" s="82" t="s">
        <v>160</v>
      </c>
      <c r="V4039" s="92"/>
      <c r="W4039">
        <v>306589.53125</v>
      </c>
      <c r="X4039" s="92"/>
      <c r="Y4039">
        <v>0</v>
      </c>
      <c r="Z4039">
        <v>11830.0224609375</v>
      </c>
      <c r="AA4039">
        <v>11830.0224609375</v>
      </c>
      <c r="AB4039">
        <v>0</v>
      </c>
      <c r="AC4039">
        <v>-1</v>
      </c>
      <c r="AD4039">
        <v>0</v>
      </c>
      <c r="AE4039">
        <v>0</v>
      </c>
      <c r="AF4039">
        <v>0</v>
      </c>
      <c r="AG4039">
        <v>0</v>
      </c>
      <c r="AH4039">
        <v>8760</v>
      </c>
      <c r="AI4039">
        <v>0.34998807311058044</v>
      </c>
      <c r="AJ4039">
        <v>38.585865020751953</v>
      </c>
      <c r="AK4039">
        <v>0</v>
      </c>
      <c r="AL4039">
        <v>0</v>
      </c>
      <c r="AM4039">
        <v>11830.0224609375</v>
      </c>
      <c r="AN4039">
        <v>38.585865020751953</v>
      </c>
      <c r="AO4039" s="92"/>
      <c r="AP4039" s="82" t="s">
        <v>336</v>
      </c>
      <c r="AQ4039" s="82" t="s">
        <v>326</v>
      </c>
      <c r="AR4039" s="82"/>
      <c r="AS4039">
        <v>0</v>
      </c>
      <c r="AT4039">
        <v>0</v>
      </c>
      <c r="AU4039">
        <v>2037</v>
      </c>
      <c r="AY4039">
        <v>0</v>
      </c>
      <c r="AZ4039">
        <v>0</v>
      </c>
      <c r="BA4039" s="82" t="s">
        <v>398</v>
      </c>
      <c r="BB4039">
        <v>16457</v>
      </c>
      <c r="BC4039">
        <v>100</v>
      </c>
      <c r="BD4039" s="92"/>
      <c r="BE4039" s="92"/>
      <c r="BF4039">
        <v>306589.53125</v>
      </c>
      <c r="BG4039">
        <v>0</v>
      </c>
      <c r="BH4039">
        <v>0</v>
      </c>
      <c r="BI4039" s="92"/>
      <c r="BJ4039" s="92"/>
      <c r="BK4039" s="92"/>
      <c r="BL4039">
        <v>0</v>
      </c>
    </row>
    <row r="4040" spans="1:64" x14ac:dyDescent="0.25">
      <c r="A4040" s="82" t="s">
        <v>297</v>
      </c>
      <c r="B4040" s="82" t="s">
        <v>397</v>
      </c>
      <c r="C4040" s="82" t="s">
        <v>111</v>
      </c>
      <c r="D4040" s="82" t="s">
        <v>306</v>
      </c>
      <c r="E4040" s="82" t="s">
        <v>59</v>
      </c>
      <c r="F4040" s="82" t="s">
        <v>364</v>
      </c>
      <c r="G4040" s="82" t="s">
        <v>364</v>
      </c>
      <c r="H4040">
        <v>34.998805999755859</v>
      </c>
      <c r="I4040">
        <v>100</v>
      </c>
      <c r="J4040">
        <v>34.998805999755859</v>
      </c>
      <c r="K4040" s="92"/>
      <c r="L4040">
        <v>0</v>
      </c>
      <c r="M4040" s="92"/>
      <c r="N4040" s="92"/>
      <c r="O4040" s="92"/>
      <c r="P4040">
        <v>18154.203125</v>
      </c>
      <c r="Q4040" s="92"/>
      <c r="R4040" s="92"/>
      <c r="S4040">
        <v>-1</v>
      </c>
      <c r="T4040">
        <v>0</v>
      </c>
      <c r="U4040" s="82" t="s">
        <v>160</v>
      </c>
      <c r="V4040" s="92"/>
      <c r="W4040">
        <v>306589.53125</v>
      </c>
      <c r="X4040" s="92"/>
      <c r="Y4040">
        <v>0</v>
      </c>
      <c r="Z4040">
        <v>11830.0224609375</v>
      </c>
      <c r="AA4040">
        <v>11830.0224609375</v>
      </c>
      <c r="AB4040">
        <v>0</v>
      </c>
      <c r="AC4040">
        <v>-1</v>
      </c>
      <c r="AD4040">
        <v>0</v>
      </c>
      <c r="AE4040">
        <v>0</v>
      </c>
      <c r="AF4040">
        <v>0</v>
      </c>
      <c r="AG4040">
        <v>0</v>
      </c>
      <c r="AH4040">
        <v>8760</v>
      </c>
      <c r="AI4040">
        <v>0.34998807311058044</v>
      </c>
      <c r="AJ4040">
        <v>38.585865020751953</v>
      </c>
      <c r="AK4040">
        <v>0</v>
      </c>
      <c r="AL4040">
        <v>0</v>
      </c>
      <c r="AM4040">
        <v>11830.0224609375</v>
      </c>
      <c r="AN4040">
        <v>38.585865020751953</v>
      </c>
      <c r="AO4040" s="92"/>
      <c r="AP4040" s="82" t="s">
        <v>336</v>
      </c>
      <c r="AQ4040" s="82" t="s">
        <v>326</v>
      </c>
      <c r="AR4040" s="82"/>
      <c r="AS4040">
        <v>0</v>
      </c>
      <c r="AT4040">
        <v>0</v>
      </c>
      <c r="AU4040">
        <v>2037</v>
      </c>
      <c r="AY4040">
        <v>0</v>
      </c>
      <c r="AZ4040">
        <v>0</v>
      </c>
      <c r="BA4040" s="82" t="s">
        <v>398</v>
      </c>
      <c r="BB4040">
        <v>16458</v>
      </c>
      <c r="BC4040">
        <v>100</v>
      </c>
      <c r="BD4040" s="92"/>
      <c r="BE4040" s="92"/>
      <c r="BF4040">
        <v>306589.53125</v>
      </c>
      <c r="BG4040">
        <v>0</v>
      </c>
      <c r="BH4040">
        <v>0</v>
      </c>
      <c r="BI4040" s="92"/>
      <c r="BJ4040" s="92"/>
      <c r="BK4040" s="92"/>
      <c r="BL4040">
        <v>0</v>
      </c>
    </row>
    <row r="4041" spans="1:64" x14ac:dyDescent="0.25">
      <c r="A4041" s="82" t="s">
        <v>297</v>
      </c>
      <c r="B4041" s="82" t="s">
        <v>397</v>
      </c>
      <c r="C4041" s="82" t="s">
        <v>111</v>
      </c>
      <c r="D4041" s="82" t="s">
        <v>307</v>
      </c>
      <c r="E4041" s="82" t="s">
        <v>60</v>
      </c>
      <c r="F4041" s="82" t="s">
        <v>364</v>
      </c>
      <c r="G4041" s="82" t="s">
        <v>364</v>
      </c>
      <c r="H4041">
        <v>34.998805999755859</v>
      </c>
      <c r="I4041">
        <v>100</v>
      </c>
      <c r="J4041">
        <v>34.998805999755859</v>
      </c>
      <c r="K4041" s="92"/>
      <c r="L4041">
        <v>0</v>
      </c>
      <c r="M4041" s="92"/>
      <c r="N4041" s="92"/>
      <c r="O4041" s="92"/>
      <c r="P4041">
        <v>18154.203125</v>
      </c>
      <c r="Q4041" s="92"/>
      <c r="R4041" s="92"/>
      <c r="S4041">
        <v>-1</v>
      </c>
      <c r="T4041">
        <v>0</v>
      </c>
      <c r="U4041" s="82" t="s">
        <v>160</v>
      </c>
      <c r="V4041" s="92"/>
      <c r="W4041">
        <v>306589.53125</v>
      </c>
      <c r="X4041" s="92"/>
      <c r="Y4041">
        <v>0</v>
      </c>
      <c r="Z4041">
        <v>11830.0224609375</v>
      </c>
      <c r="AA4041">
        <v>11830.0224609375</v>
      </c>
      <c r="AB4041">
        <v>0</v>
      </c>
      <c r="AC4041">
        <v>-1</v>
      </c>
      <c r="AD4041">
        <v>0</v>
      </c>
      <c r="AE4041">
        <v>0</v>
      </c>
      <c r="AF4041">
        <v>0</v>
      </c>
      <c r="AG4041">
        <v>0</v>
      </c>
      <c r="AH4041">
        <v>8760</v>
      </c>
      <c r="AI4041">
        <v>0.34998807311058044</v>
      </c>
      <c r="AJ4041">
        <v>38.585865020751953</v>
      </c>
      <c r="AK4041">
        <v>0</v>
      </c>
      <c r="AL4041">
        <v>0</v>
      </c>
      <c r="AM4041">
        <v>11830.0224609375</v>
      </c>
      <c r="AN4041">
        <v>38.585865020751953</v>
      </c>
      <c r="AO4041" s="92"/>
      <c r="AP4041" s="82" t="s">
        <v>336</v>
      </c>
      <c r="AQ4041" s="82" t="s">
        <v>326</v>
      </c>
      <c r="AR4041" s="82"/>
      <c r="AS4041">
        <v>0</v>
      </c>
      <c r="AT4041">
        <v>0</v>
      </c>
      <c r="AU4041">
        <v>2037</v>
      </c>
      <c r="AY4041">
        <v>0</v>
      </c>
      <c r="AZ4041">
        <v>0</v>
      </c>
      <c r="BA4041" s="82" t="s">
        <v>398</v>
      </c>
      <c r="BB4041">
        <v>16459</v>
      </c>
      <c r="BC4041">
        <v>100</v>
      </c>
      <c r="BD4041" s="92"/>
      <c r="BE4041" s="92"/>
      <c r="BF4041">
        <v>306589.53125</v>
      </c>
      <c r="BG4041">
        <v>0</v>
      </c>
      <c r="BH4041">
        <v>0</v>
      </c>
      <c r="BI4041" s="92"/>
      <c r="BJ4041" s="92"/>
      <c r="BK4041" s="92"/>
      <c r="BL4041">
        <v>0</v>
      </c>
    </row>
    <row r="4042" spans="1:64" x14ac:dyDescent="0.25">
      <c r="A4042" s="82" t="s">
        <v>297</v>
      </c>
      <c r="B4042" s="82" t="s">
        <v>397</v>
      </c>
      <c r="C4042" s="82" t="s">
        <v>111</v>
      </c>
      <c r="D4042" s="82" t="s">
        <v>308</v>
      </c>
      <c r="E4042" s="82" t="s">
        <v>61</v>
      </c>
      <c r="F4042" s="82" t="s">
        <v>364</v>
      </c>
      <c r="G4042" s="82" t="s">
        <v>364</v>
      </c>
      <c r="H4042">
        <v>34.998805999755859</v>
      </c>
      <c r="I4042">
        <v>100</v>
      </c>
      <c r="J4042">
        <v>34.998805999755859</v>
      </c>
      <c r="K4042" s="92"/>
      <c r="L4042">
        <v>0</v>
      </c>
      <c r="M4042" s="92"/>
      <c r="N4042" s="92"/>
      <c r="O4042" s="92"/>
      <c r="P4042">
        <v>18154.203125</v>
      </c>
      <c r="Q4042" s="92"/>
      <c r="R4042" s="92"/>
      <c r="S4042">
        <v>-1</v>
      </c>
      <c r="T4042">
        <v>0</v>
      </c>
      <c r="U4042" s="82" t="s">
        <v>160</v>
      </c>
      <c r="V4042" s="92"/>
      <c r="W4042">
        <v>306589.53125</v>
      </c>
      <c r="X4042" s="92"/>
      <c r="Y4042">
        <v>0</v>
      </c>
      <c r="Z4042">
        <v>11830.0224609375</v>
      </c>
      <c r="AA4042">
        <v>11830.0224609375</v>
      </c>
      <c r="AB4042">
        <v>0</v>
      </c>
      <c r="AC4042">
        <v>-1</v>
      </c>
      <c r="AD4042">
        <v>0</v>
      </c>
      <c r="AE4042">
        <v>0</v>
      </c>
      <c r="AF4042">
        <v>0</v>
      </c>
      <c r="AG4042">
        <v>0</v>
      </c>
      <c r="AH4042">
        <v>8760</v>
      </c>
      <c r="AI4042">
        <v>0.34998807311058044</v>
      </c>
      <c r="AJ4042">
        <v>38.585865020751953</v>
      </c>
      <c r="AK4042">
        <v>0</v>
      </c>
      <c r="AL4042">
        <v>0</v>
      </c>
      <c r="AM4042">
        <v>11830.0224609375</v>
      </c>
      <c r="AN4042">
        <v>38.585865020751953</v>
      </c>
      <c r="AO4042" s="92"/>
      <c r="AP4042" s="82" t="s">
        <v>336</v>
      </c>
      <c r="AQ4042" s="82" t="s">
        <v>326</v>
      </c>
      <c r="AR4042" s="82"/>
      <c r="AS4042">
        <v>0</v>
      </c>
      <c r="AT4042">
        <v>0</v>
      </c>
      <c r="AU4042">
        <v>2037</v>
      </c>
      <c r="AY4042">
        <v>0</v>
      </c>
      <c r="AZ4042">
        <v>0</v>
      </c>
      <c r="BA4042" s="82" t="s">
        <v>398</v>
      </c>
      <c r="BB4042">
        <v>16460</v>
      </c>
      <c r="BC4042">
        <v>100</v>
      </c>
      <c r="BD4042" s="92"/>
      <c r="BE4042" s="92"/>
      <c r="BF4042">
        <v>306589.53125</v>
      </c>
      <c r="BG4042">
        <v>0</v>
      </c>
      <c r="BH4042">
        <v>0</v>
      </c>
      <c r="BI4042" s="92"/>
      <c r="BJ4042" s="92"/>
      <c r="BK4042" s="92"/>
      <c r="BL4042">
        <v>0</v>
      </c>
    </row>
    <row r="4043" spans="1:64" x14ac:dyDescent="0.25">
      <c r="A4043" s="82" t="s">
        <v>297</v>
      </c>
      <c r="B4043" s="82" t="s">
        <v>397</v>
      </c>
      <c r="C4043" s="82" t="s">
        <v>111</v>
      </c>
      <c r="D4043" s="82" t="s">
        <v>309</v>
      </c>
      <c r="E4043" s="82" t="s">
        <v>310</v>
      </c>
      <c r="F4043" s="82" t="s">
        <v>364</v>
      </c>
      <c r="G4043" s="82" t="s">
        <v>364</v>
      </c>
      <c r="H4043">
        <v>34.998805999755859</v>
      </c>
      <c r="I4043">
        <v>100</v>
      </c>
      <c r="J4043">
        <v>34.998805999755859</v>
      </c>
      <c r="K4043" s="92"/>
      <c r="L4043">
        <v>0</v>
      </c>
      <c r="M4043" s="92"/>
      <c r="N4043" s="92"/>
      <c r="O4043" s="92"/>
      <c r="P4043">
        <v>18154.203125</v>
      </c>
      <c r="Q4043" s="92"/>
      <c r="R4043" s="92"/>
      <c r="S4043">
        <v>-1</v>
      </c>
      <c r="T4043">
        <v>0</v>
      </c>
      <c r="U4043" s="82" t="s">
        <v>160</v>
      </c>
      <c r="V4043" s="92"/>
      <c r="W4043">
        <v>306589.53125</v>
      </c>
      <c r="X4043" s="92"/>
      <c r="Y4043">
        <v>0</v>
      </c>
      <c r="Z4043">
        <v>11830.0224609375</v>
      </c>
      <c r="AA4043">
        <v>11830.0224609375</v>
      </c>
      <c r="AB4043">
        <v>0</v>
      </c>
      <c r="AC4043">
        <v>-1</v>
      </c>
      <c r="AD4043">
        <v>0</v>
      </c>
      <c r="AE4043">
        <v>0</v>
      </c>
      <c r="AF4043">
        <v>0</v>
      </c>
      <c r="AG4043">
        <v>0</v>
      </c>
      <c r="AH4043">
        <v>8760</v>
      </c>
      <c r="AI4043">
        <v>0.34998807311058044</v>
      </c>
      <c r="AJ4043">
        <v>38.585865020751953</v>
      </c>
      <c r="AK4043">
        <v>0</v>
      </c>
      <c r="AL4043">
        <v>0</v>
      </c>
      <c r="AM4043">
        <v>11830.0224609375</v>
      </c>
      <c r="AN4043">
        <v>38.585865020751953</v>
      </c>
      <c r="AO4043" s="92"/>
      <c r="AP4043" s="82" t="s">
        <v>336</v>
      </c>
      <c r="AQ4043" s="82" t="s">
        <v>326</v>
      </c>
      <c r="AR4043" s="82"/>
      <c r="AS4043">
        <v>0</v>
      </c>
      <c r="AT4043">
        <v>0</v>
      </c>
      <c r="AU4043">
        <v>2037</v>
      </c>
      <c r="AY4043">
        <v>0</v>
      </c>
      <c r="AZ4043">
        <v>0</v>
      </c>
      <c r="BA4043" s="82" t="s">
        <v>398</v>
      </c>
      <c r="BB4043">
        <v>16461</v>
      </c>
      <c r="BC4043">
        <v>100</v>
      </c>
      <c r="BD4043" s="92"/>
      <c r="BE4043" s="92"/>
      <c r="BF4043">
        <v>306589.53125</v>
      </c>
      <c r="BG4043">
        <v>0</v>
      </c>
      <c r="BH4043">
        <v>0</v>
      </c>
      <c r="BI4043" s="92"/>
      <c r="BJ4043" s="92"/>
      <c r="BK4043" s="92"/>
      <c r="BL4043">
        <v>0</v>
      </c>
    </row>
    <row r="4044" spans="1:64" x14ac:dyDescent="0.25">
      <c r="A4044" s="82" t="s">
        <v>297</v>
      </c>
      <c r="B4044" s="82" t="s">
        <v>397</v>
      </c>
      <c r="C4044" s="82" t="s">
        <v>111</v>
      </c>
      <c r="D4044" s="82" t="s">
        <v>313</v>
      </c>
      <c r="E4044" s="82" t="s">
        <v>314</v>
      </c>
      <c r="F4044" s="82" t="s">
        <v>364</v>
      </c>
      <c r="G4044" s="82" t="s">
        <v>364</v>
      </c>
      <c r="H4044">
        <v>34.998805999755859</v>
      </c>
      <c r="I4044">
        <v>100</v>
      </c>
      <c r="J4044">
        <v>34.998805999755859</v>
      </c>
      <c r="K4044" s="92"/>
      <c r="L4044">
        <v>0</v>
      </c>
      <c r="M4044" s="92"/>
      <c r="N4044" s="92"/>
      <c r="O4044" s="92"/>
      <c r="P4044">
        <v>18154.203125</v>
      </c>
      <c r="Q4044" s="92"/>
      <c r="R4044" s="92"/>
      <c r="S4044">
        <v>-1</v>
      </c>
      <c r="T4044">
        <v>0</v>
      </c>
      <c r="U4044" s="82" t="s">
        <v>160</v>
      </c>
      <c r="V4044" s="92"/>
      <c r="W4044">
        <v>306589.53125</v>
      </c>
      <c r="X4044" s="92"/>
      <c r="Y4044">
        <v>0</v>
      </c>
      <c r="Z4044">
        <v>11830.0224609375</v>
      </c>
      <c r="AA4044">
        <v>11830.0224609375</v>
      </c>
      <c r="AB4044">
        <v>0</v>
      </c>
      <c r="AC4044">
        <v>-1</v>
      </c>
      <c r="AD4044">
        <v>0</v>
      </c>
      <c r="AE4044">
        <v>0</v>
      </c>
      <c r="AF4044">
        <v>0</v>
      </c>
      <c r="AG4044">
        <v>0</v>
      </c>
      <c r="AH4044">
        <v>8760</v>
      </c>
      <c r="AI4044">
        <v>0.34998807311058044</v>
      </c>
      <c r="AJ4044">
        <v>38.585865020751953</v>
      </c>
      <c r="AK4044">
        <v>0</v>
      </c>
      <c r="AL4044">
        <v>0</v>
      </c>
      <c r="AM4044">
        <v>11830.0224609375</v>
      </c>
      <c r="AN4044">
        <v>38.585865020751953</v>
      </c>
      <c r="AO4044" s="92"/>
      <c r="AP4044" s="82" t="s">
        <v>336</v>
      </c>
      <c r="AQ4044" s="82" t="s">
        <v>326</v>
      </c>
      <c r="AR4044" s="82"/>
      <c r="AS4044">
        <v>0</v>
      </c>
      <c r="AT4044">
        <v>0</v>
      </c>
      <c r="AU4044">
        <v>2037</v>
      </c>
      <c r="AY4044">
        <v>0</v>
      </c>
      <c r="AZ4044">
        <v>0</v>
      </c>
      <c r="BA4044" s="82" t="s">
        <v>398</v>
      </c>
      <c r="BB4044">
        <v>16462</v>
      </c>
      <c r="BC4044">
        <v>100</v>
      </c>
      <c r="BD4044" s="92"/>
      <c r="BE4044" s="92"/>
      <c r="BF4044">
        <v>306589.53125</v>
      </c>
      <c r="BG4044">
        <v>0</v>
      </c>
      <c r="BH4044">
        <v>0</v>
      </c>
      <c r="BI4044" s="92"/>
      <c r="BJ4044" s="92"/>
      <c r="BK4044" s="92"/>
      <c r="BL4044">
        <v>0</v>
      </c>
    </row>
    <row r="4045" spans="1:64" x14ac:dyDescent="0.25">
      <c r="A4045" s="82" t="s">
        <v>297</v>
      </c>
      <c r="B4045" s="82" t="s">
        <v>397</v>
      </c>
      <c r="C4045" s="82" t="s">
        <v>111</v>
      </c>
      <c r="D4045" s="82" t="s">
        <v>298</v>
      </c>
      <c r="E4045" s="82" t="s">
        <v>55</v>
      </c>
      <c r="F4045" s="82" t="s">
        <v>365</v>
      </c>
      <c r="G4045" s="82" t="s">
        <v>365</v>
      </c>
      <c r="H4045">
        <v>34.998805999755859</v>
      </c>
      <c r="I4045">
        <v>100</v>
      </c>
      <c r="J4045">
        <v>34.998805999755859</v>
      </c>
      <c r="K4045" s="92"/>
      <c r="L4045">
        <v>0</v>
      </c>
      <c r="M4045" s="92"/>
      <c r="N4045" s="92"/>
      <c r="O4045" s="92"/>
      <c r="P4045">
        <v>17664.29296875</v>
      </c>
      <c r="Q4045" s="92"/>
      <c r="R4045" s="92"/>
      <c r="S4045">
        <v>-1</v>
      </c>
      <c r="T4045">
        <v>0</v>
      </c>
      <c r="U4045" s="82" t="s">
        <v>160</v>
      </c>
      <c r="V4045" s="92"/>
      <c r="W4045">
        <v>306589.53125</v>
      </c>
      <c r="X4045" s="92"/>
      <c r="Y4045">
        <v>0</v>
      </c>
      <c r="Z4045">
        <v>11830.0224609375</v>
      </c>
      <c r="AA4045">
        <v>11830.0224609375</v>
      </c>
      <c r="AB4045">
        <v>0</v>
      </c>
      <c r="AC4045">
        <v>-1</v>
      </c>
      <c r="AD4045">
        <v>0</v>
      </c>
      <c r="AE4045">
        <v>0</v>
      </c>
      <c r="AF4045">
        <v>0</v>
      </c>
      <c r="AG4045">
        <v>0</v>
      </c>
      <c r="AH4045">
        <v>8760</v>
      </c>
      <c r="AI4045">
        <v>0.34998807311058044</v>
      </c>
      <c r="AJ4045">
        <v>38.585865020751953</v>
      </c>
      <c r="AK4045">
        <v>0</v>
      </c>
      <c r="AL4045">
        <v>0</v>
      </c>
      <c r="AM4045">
        <v>11830.0224609375</v>
      </c>
      <c r="AN4045">
        <v>38.585865020751953</v>
      </c>
      <c r="AO4045" s="92"/>
      <c r="AP4045" s="82" t="s">
        <v>325</v>
      </c>
      <c r="AQ4045" s="82" t="s">
        <v>326</v>
      </c>
      <c r="AR4045" s="82"/>
      <c r="AS4045">
        <v>0</v>
      </c>
      <c r="AT4045">
        <v>0</v>
      </c>
      <c r="AU4045">
        <v>2037</v>
      </c>
      <c r="AY4045">
        <v>0</v>
      </c>
      <c r="AZ4045">
        <v>0</v>
      </c>
      <c r="BA4045" s="82" t="s">
        <v>398</v>
      </c>
      <c r="BB4045">
        <v>16463</v>
      </c>
      <c r="BC4045">
        <v>100</v>
      </c>
      <c r="BD4045" s="92"/>
      <c r="BE4045" s="92"/>
      <c r="BF4045">
        <v>306589.53125</v>
      </c>
      <c r="BG4045">
        <v>0</v>
      </c>
      <c r="BH4045">
        <v>0</v>
      </c>
      <c r="BI4045" s="92"/>
      <c r="BJ4045" s="92"/>
      <c r="BK4045" s="92"/>
      <c r="BL4045">
        <v>0</v>
      </c>
    </row>
    <row r="4046" spans="1:64" x14ac:dyDescent="0.25">
      <c r="A4046" s="82" t="s">
        <v>297</v>
      </c>
      <c r="B4046" s="82" t="s">
        <v>397</v>
      </c>
      <c r="C4046" s="82" t="s">
        <v>111</v>
      </c>
      <c r="D4046" s="82" t="s">
        <v>303</v>
      </c>
      <c r="E4046" s="82" t="s">
        <v>304</v>
      </c>
      <c r="F4046" s="82" t="s">
        <v>365</v>
      </c>
      <c r="G4046" s="82" t="s">
        <v>365</v>
      </c>
      <c r="H4046">
        <v>34.998805999755859</v>
      </c>
      <c r="I4046">
        <v>100</v>
      </c>
      <c r="J4046">
        <v>34.998805999755859</v>
      </c>
      <c r="K4046" s="92"/>
      <c r="L4046">
        <v>0</v>
      </c>
      <c r="M4046" s="92"/>
      <c r="N4046" s="92"/>
      <c r="O4046" s="92"/>
      <c r="P4046">
        <v>17664.29296875</v>
      </c>
      <c r="Q4046" s="92"/>
      <c r="R4046" s="92"/>
      <c r="S4046">
        <v>-1</v>
      </c>
      <c r="T4046">
        <v>0</v>
      </c>
      <c r="U4046" s="82" t="s">
        <v>160</v>
      </c>
      <c r="V4046" s="92"/>
      <c r="W4046">
        <v>306589.53125</v>
      </c>
      <c r="X4046" s="92"/>
      <c r="Y4046">
        <v>0</v>
      </c>
      <c r="Z4046">
        <v>11830.0224609375</v>
      </c>
      <c r="AA4046">
        <v>11830.0224609375</v>
      </c>
      <c r="AB4046">
        <v>0</v>
      </c>
      <c r="AC4046">
        <v>-1</v>
      </c>
      <c r="AD4046">
        <v>0</v>
      </c>
      <c r="AE4046">
        <v>0</v>
      </c>
      <c r="AF4046">
        <v>0</v>
      </c>
      <c r="AG4046">
        <v>0</v>
      </c>
      <c r="AH4046">
        <v>8760</v>
      </c>
      <c r="AI4046">
        <v>0.34998807311058044</v>
      </c>
      <c r="AJ4046">
        <v>38.585865020751953</v>
      </c>
      <c r="AK4046">
        <v>0</v>
      </c>
      <c r="AL4046">
        <v>0</v>
      </c>
      <c r="AM4046">
        <v>11830.0224609375</v>
      </c>
      <c r="AN4046">
        <v>38.585865020751953</v>
      </c>
      <c r="AO4046" s="92"/>
      <c r="AP4046" s="82" t="s">
        <v>325</v>
      </c>
      <c r="AQ4046" s="82" t="s">
        <v>326</v>
      </c>
      <c r="AR4046" s="82"/>
      <c r="AS4046">
        <v>0</v>
      </c>
      <c r="AT4046">
        <v>0</v>
      </c>
      <c r="AU4046">
        <v>2037</v>
      </c>
      <c r="AY4046">
        <v>0</v>
      </c>
      <c r="AZ4046">
        <v>0</v>
      </c>
      <c r="BA4046" s="82" t="s">
        <v>398</v>
      </c>
      <c r="BB4046">
        <v>16464</v>
      </c>
      <c r="BC4046">
        <v>100</v>
      </c>
      <c r="BD4046" s="92"/>
      <c r="BE4046" s="92"/>
      <c r="BF4046">
        <v>306589.53125</v>
      </c>
      <c r="BG4046">
        <v>0</v>
      </c>
      <c r="BH4046">
        <v>0</v>
      </c>
      <c r="BI4046" s="92"/>
      <c r="BJ4046" s="92"/>
      <c r="BK4046" s="92"/>
      <c r="BL4046">
        <v>0</v>
      </c>
    </row>
    <row r="4047" spans="1:64" x14ac:dyDescent="0.25">
      <c r="A4047" s="82" t="s">
        <v>297</v>
      </c>
      <c r="B4047" s="82" t="s">
        <v>397</v>
      </c>
      <c r="C4047" s="82" t="s">
        <v>111</v>
      </c>
      <c r="D4047" s="82" t="s">
        <v>305</v>
      </c>
      <c r="E4047" s="82" t="s">
        <v>58</v>
      </c>
      <c r="F4047" s="82" t="s">
        <v>365</v>
      </c>
      <c r="G4047" s="82" t="s">
        <v>365</v>
      </c>
      <c r="H4047">
        <v>34.998805999755859</v>
      </c>
      <c r="I4047">
        <v>100</v>
      </c>
      <c r="J4047">
        <v>34.998805999755859</v>
      </c>
      <c r="K4047" s="92"/>
      <c r="L4047">
        <v>0</v>
      </c>
      <c r="M4047" s="92"/>
      <c r="N4047" s="92"/>
      <c r="O4047" s="92"/>
      <c r="P4047">
        <v>17664.29296875</v>
      </c>
      <c r="Q4047" s="92"/>
      <c r="R4047" s="92"/>
      <c r="S4047">
        <v>-1</v>
      </c>
      <c r="T4047">
        <v>0</v>
      </c>
      <c r="U4047" s="82" t="s">
        <v>160</v>
      </c>
      <c r="V4047" s="92"/>
      <c r="W4047">
        <v>306589.53125</v>
      </c>
      <c r="X4047" s="92"/>
      <c r="Y4047">
        <v>0</v>
      </c>
      <c r="Z4047">
        <v>11830.0224609375</v>
      </c>
      <c r="AA4047">
        <v>11830.0224609375</v>
      </c>
      <c r="AB4047">
        <v>0</v>
      </c>
      <c r="AC4047">
        <v>-1</v>
      </c>
      <c r="AD4047">
        <v>0</v>
      </c>
      <c r="AE4047">
        <v>0</v>
      </c>
      <c r="AF4047">
        <v>0</v>
      </c>
      <c r="AG4047">
        <v>0</v>
      </c>
      <c r="AH4047">
        <v>8760</v>
      </c>
      <c r="AI4047">
        <v>0.34998807311058044</v>
      </c>
      <c r="AJ4047">
        <v>38.585865020751953</v>
      </c>
      <c r="AK4047">
        <v>0</v>
      </c>
      <c r="AL4047">
        <v>0</v>
      </c>
      <c r="AM4047">
        <v>11830.0224609375</v>
      </c>
      <c r="AN4047">
        <v>38.585865020751953</v>
      </c>
      <c r="AO4047" s="92"/>
      <c r="AP4047" s="82" t="s">
        <v>325</v>
      </c>
      <c r="AQ4047" s="82" t="s">
        <v>326</v>
      </c>
      <c r="AR4047" s="82"/>
      <c r="AS4047">
        <v>0</v>
      </c>
      <c r="AT4047">
        <v>0</v>
      </c>
      <c r="AU4047">
        <v>2037</v>
      </c>
      <c r="AY4047">
        <v>0</v>
      </c>
      <c r="AZ4047">
        <v>0</v>
      </c>
      <c r="BA4047" s="82" t="s">
        <v>398</v>
      </c>
      <c r="BB4047">
        <v>16465</v>
      </c>
      <c r="BC4047">
        <v>100</v>
      </c>
      <c r="BD4047" s="92"/>
      <c r="BE4047" s="92"/>
      <c r="BF4047">
        <v>306589.53125</v>
      </c>
      <c r="BG4047">
        <v>0</v>
      </c>
      <c r="BH4047">
        <v>0</v>
      </c>
      <c r="BI4047" s="92"/>
      <c r="BJ4047" s="92"/>
      <c r="BK4047" s="92"/>
      <c r="BL4047">
        <v>0</v>
      </c>
    </row>
    <row r="4048" spans="1:64" x14ac:dyDescent="0.25">
      <c r="A4048" s="82" t="s">
        <v>297</v>
      </c>
      <c r="B4048" s="82" t="s">
        <v>397</v>
      </c>
      <c r="C4048" s="82" t="s">
        <v>111</v>
      </c>
      <c r="D4048" s="82" t="s">
        <v>306</v>
      </c>
      <c r="E4048" s="82" t="s">
        <v>59</v>
      </c>
      <c r="F4048" s="82" t="s">
        <v>365</v>
      </c>
      <c r="G4048" s="82" t="s">
        <v>365</v>
      </c>
      <c r="H4048">
        <v>34.998805999755859</v>
      </c>
      <c r="I4048">
        <v>100</v>
      </c>
      <c r="J4048">
        <v>34.998805999755859</v>
      </c>
      <c r="K4048" s="92"/>
      <c r="L4048">
        <v>0</v>
      </c>
      <c r="M4048" s="92"/>
      <c r="N4048" s="92"/>
      <c r="O4048" s="92"/>
      <c r="P4048">
        <v>17664.29296875</v>
      </c>
      <c r="Q4048" s="92"/>
      <c r="R4048" s="92"/>
      <c r="S4048">
        <v>-1</v>
      </c>
      <c r="T4048">
        <v>0</v>
      </c>
      <c r="U4048" s="82" t="s">
        <v>160</v>
      </c>
      <c r="V4048" s="92"/>
      <c r="W4048">
        <v>306589.53125</v>
      </c>
      <c r="X4048" s="92"/>
      <c r="Y4048">
        <v>0</v>
      </c>
      <c r="Z4048">
        <v>11830.0224609375</v>
      </c>
      <c r="AA4048">
        <v>11830.0224609375</v>
      </c>
      <c r="AB4048">
        <v>0</v>
      </c>
      <c r="AC4048">
        <v>-1</v>
      </c>
      <c r="AD4048">
        <v>0</v>
      </c>
      <c r="AE4048">
        <v>0</v>
      </c>
      <c r="AF4048">
        <v>0</v>
      </c>
      <c r="AG4048">
        <v>0</v>
      </c>
      <c r="AH4048">
        <v>8760</v>
      </c>
      <c r="AI4048">
        <v>0.34998807311058044</v>
      </c>
      <c r="AJ4048">
        <v>38.585865020751953</v>
      </c>
      <c r="AK4048">
        <v>0</v>
      </c>
      <c r="AL4048">
        <v>0</v>
      </c>
      <c r="AM4048">
        <v>11830.0224609375</v>
      </c>
      <c r="AN4048">
        <v>38.585865020751953</v>
      </c>
      <c r="AO4048" s="92"/>
      <c r="AP4048" s="82" t="s">
        <v>325</v>
      </c>
      <c r="AQ4048" s="82" t="s">
        <v>326</v>
      </c>
      <c r="AR4048" s="82"/>
      <c r="AS4048">
        <v>0</v>
      </c>
      <c r="AT4048">
        <v>0</v>
      </c>
      <c r="AU4048">
        <v>2037</v>
      </c>
      <c r="AY4048">
        <v>0</v>
      </c>
      <c r="AZ4048">
        <v>0</v>
      </c>
      <c r="BA4048" s="82" t="s">
        <v>398</v>
      </c>
      <c r="BB4048">
        <v>16466</v>
      </c>
      <c r="BC4048">
        <v>100</v>
      </c>
      <c r="BD4048" s="92"/>
      <c r="BE4048" s="92"/>
      <c r="BF4048">
        <v>306589.53125</v>
      </c>
      <c r="BG4048">
        <v>0</v>
      </c>
      <c r="BH4048">
        <v>0</v>
      </c>
      <c r="BI4048" s="92"/>
      <c r="BJ4048" s="92"/>
      <c r="BK4048" s="92"/>
      <c r="BL4048">
        <v>0</v>
      </c>
    </row>
    <row r="4049" spans="1:64" x14ac:dyDescent="0.25">
      <c r="A4049" s="82" t="s">
        <v>297</v>
      </c>
      <c r="B4049" s="82" t="s">
        <v>397</v>
      </c>
      <c r="C4049" s="82" t="s">
        <v>111</v>
      </c>
      <c r="D4049" s="82" t="s">
        <v>307</v>
      </c>
      <c r="E4049" s="82" t="s">
        <v>60</v>
      </c>
      <c r="F4049" s="82" t="s">
        <v>365</v>
      </c>
      <c r="G4049" s="82" t="s">
        <v>365</v>
      </c>
      <c r="H4049">
        <v>34.998805999755859</v>
      </c>
      <c r="I4049">
        <v>100</v>
      </c>
      <c r="J4049">
        <v>34.998805999755859</v>
      </c>
      <c r="K4049" s="92"/>
      <c r="L4049">
        <v>0</v>
      </c>
      <c r="M4049" s="92"/>
      <c r="N4049" s="92"/>
      <c r="O4049" s="92"/>
      <c r="P4049">
        <v>17664.29296875</v>
      </c>
      <c r="Q4049" s="92"/>
      <c r="R4049" s="92"/>
      <c r="S4049">
        <v>-1</v>
      </c>
      <c r="T4049">
        <v>0</v>
      </c>
      <c r="U4049" s="82" t="s">
        <v>160</v>
      </c>
      <c r="V4049" s="92"/>
      <c r="W4049">
        <v>306589.53125</v>
      </c>
      <c r="X4049" s="92"/>
      <c r="Y4049">
        <v>0</v>
      </c>
      <c r="Z4049">
        <v>11830.0224609375</v>
      </c>
      <c r="AA4049">
        <v>11830.0224609375</v>
      </c>
      <c r="AB4049">
        <v>0</v>
      </c>
      <c r="AC4049">
        <v>-1</v>
      </c>
      <c r="AD4049">
        <v>0</v>
      </c>
      <c r="AE4049">
        <v>0</v>
      </c>
      <c r="AF4049">
        <v>0</v>
      </c>
      <c r="AG4049">
        <v>0</v>
      </c>
      <c r="AH4049">
        <v>8760</v>
      </c>
      <c r="AI4049">
        <v>0.34998807311058044</v>
      </c>
      <c r="AJ4049">
        <v>38.585865020751953</v>
      </c>
      <c r="AK4049">
        <v>0</v>
      </c>
      <c r="AL4049">
        <v>0</v>
      </c>
      <c r="AM4049">
        <v>11830.0224609375</v>
      </c>
      <c r="AN4049">
        <v>38.585865020751953</v>
      </c>
      <c r="AO4049" s="92"/>
      <c r="AP4049" s="82" t="s">
        <v>325</v>
      </c>
      <c r="AQ4049" s="82" t="s">
        <v>326</v>
      </c>
      <c r="AR4049" s="82"/>
      <c r="AS4049">
        <v>0</v>
      </c>
      <c r="AT4049">
        <v>0</v>
      </c>
      <c r="AU4049">
        <v>2037</v>
      </c>
      <c r="AY4049">
        <v>0</v>
      </c>
      <c r="AZ4049">
        <v>0</v>
      </c>
      <c r="BA4049" s="82" t="s">
        <v>398</v>
      </c>
      <c r="BB4049">
        <v>16467</v>
      </c>
      <c r="BC4049">
        <v>100</v>
      </c>
      <c r="BD4049" s="92"/>
      <c r="BE4049" s="92"/>
      <c r="BF4049">
        <v>306589.53125</v>
      </c>
      <c r="BG4049">
        <v>0</v>
      </c>
      <c r="BH4049">
        <v>0</v>
      </c>
      <c r="BI4049" s="92"/>
      <c r="BJ4049" s="92"/>
      <c r="BK4049" s="92"/>
      <c r="BL4049">
        <v>0</v>
      </c>
    </row>
    <row r="4050" spans="1:64" x14ac:dyDescent="0.25">
      <c r="A4050" s="82" t="s">
        <v>297</v>
      </c>
      <c r="B4050" s="82" t="s">
        <v>397</v>
      </c>
      <c r="C4050" s="82" t="s">
        <v>111</v>
      </c>
      <c r="D4050" s="82" t="s">
        <v>308</v>
      </c>
      <c r="E4050" s="82" t="s">
        <v>61</v>
      </c>
      <c r="F4050" s="82" t="s">
        <v>365</v>
      </c>
      <c r="G4050" s="82" t="s">
        <v>365</v>
      </c>
      <c r="H4050">
        <v>34.998805999755859</v>
      </c>
      <c r="I4050">
        <v>100</v>
      </c>
      <c r="J4050">
        <v>34.998805999755859</v>
      </c>
      <c r="K4050" s="92"/>
      <c r="L4050">
        <v>0</v>
      </c>
      <c r="M4050" s="92"/>
      <c r="N4050" s="92"/>
      <c r="O4050" s="92"/>
      <c r="P4050">
        <v>17664.29296875</v>
      </c>
      <c r="Q4050" s="92"/>
      <c r="R4050" s="92"/>
      <c r="S4050">
        <v>-1</v>
      </c>
      <c r="T4050">
        <v>0</v>
      </c>
      <c r="U4050" s="82" t="s">
        <v>160</v>
      </c>
      <c r="V4050" s="92"/>
      <c r="W4050">
        <v>306589.53125</v>
      </c>
      <c r="X4050" s="92"/>
      <c r="Y4050">
        <v>0</v>
      </c>
      <c r="Z4050">
        <v>11830.0224609375</v>
      </c>
      <c r="AA4050">
        <v>11830.0224609375</v>
      </c>
      <c r="AB4050">
        <v>0</v>
      </c>
      <c r="AC4050">
        <v>-1</v>
      </c>
      <c r="AD4050">
        <v>0</v>
      </c>
      <c r="AE4050">
        <v>0</v>
      </c>
      <c r="AF4050">
        <v>0</v>
      </c>
      <c r="AG4050">
        <v>0</v>
      </c>
      <c r="AH4050">
        <v>8760</v>
      </c>
      <c r="AI4050">
        <v>0.34998807311058044</v>
      </c>
      <c r="AJ4050">
        <v>38.585865020751953</v>
      </c>
      <c r="AK4050">
        <v>0</v>
      </c>
      <c r="AL4050">
        <v>0</v>
      </c>
      <c r="AM4050">
        <v>11830.0224609375</v>
      </c>
      <c r="AN4050">
        <v>38.585865020751953</v>
      </c>
      <c r="AO4050" s="92"/>
      <c r="AP4050" s="82" t="s">
        <v>325</v>
      </c>
      <c r="AQ4050" s="82" t="s">
        <v>326</v>
      </c>
      <c r="AR4050" s="82"/>
      <c r="AS4050">
        <v>0</v>
      </c>
      <c r="AT4050">
        <v>0</v>
      </c>
      <c r="AU4050">
        <v>2037</v>
      </c>
      <c r="AY4050">
        <v>0</v>
      </c>
      <c r="AZ4050">
        <v>0</v>
      </c>
      <c r="BA4050" s="82" t="s">
        <v>398</v>
      </c>
      <c r="BB4050">
        <v>16468</v>
      </c>
      <c r="BC4050">
        <v>100</v>
      </c>
      <c r="BD4050" s="92"/>
      <c r="BE4050" s="92"/>
      <c r="BF4050">
        <v>306589.53125</v>
      </c>
      <c r="BG4050">
        <v>0</v>
      </c>
      <c r="BH4050">
        <v>0</v>
      </c>
      <c r="BI4050" s="92"/>
      <c r="BJ4050" s="92"/>
      <c r="BK4050" s="92"/>
      <c r="BL4050">
        <v>0</v>
      </c>
    </row>
    <row r="4051" spans="1:64" x14ac:dyDescent="0.25">
      <c r="A4051" s="82" t="s">
        <v>297</v>
      </c>
      <c r="B4051" s="82" t="s">
        <v>397</v>
      </c>
      <c r="C4051" s="82" t="s">
        <v>111</v>
      </c>
      <c r="D4051" s="82" t="s">
        <v>309</v>
      </c>
      <c r="E4051" s="82" t="s">
        <v>310</v>
      </c>
      <c r="F4051" s="82" t="s">
        <v>365</v>
      </c>
      <c r="G4051" s="82" t="s">
        <v>365</v>
      </c>
      <c r="H4051">
        <v>34.998805999755859</v>
      </c>
      <c r="I4051">
        <v>100</v>
      </c>
      <c r="J4051">
        <v>34.998805999755859</v>
      </c>
      <c r="K4051" s="92"/>
      <c r="L4051">
        <v>0</v>
      </c>
      <c r="M4051" s="92"/>
      <c r="N4051" s="92"/>
      <c r="O4051" s="92"/>
      <c r="P4051">
        <v>17664.29296875</v>
      </c>
      <c r="Q4051" s="92"/>
      <c r="R4051" s="92"/>
      <c r="S4051">
        <v>-1</v>
      </c>
      <c r="T4051">
        <v>0</v>
      </c>
      <c r="U4051" s="82" t="s">
        <v>160</v>
      </c>
      <c r="V4051" s="92"/>
      <c r="W4051">
        <v>306589.53125</v>
      </c>
      <c r="X4051" s="92"/>
      <c r="Y4051">
        <v>0</v>
      </c>
      <c r="Z4051">
        <v>11830.0224609375</v>
      </c>
      <c r="AA4051">
        <v>11830.0224609375</v>
      </c>
      <c r="AB4051">
        <v>0</v>
      </c>
      <c r="AC4051">
        <v>-1</v>
      </c>
      <c r="AD4051">
        <v>0</v>
      </c>
      <c r="AE4051">
        <v>0</v>
      </c>
      <c r="AF4051">
        <v>0</v>
      </c>
      <c r="AG4051">
        <v>0</v>
      </c>
      <c r="AH4051">
        <v>8760</v>
      </c>
      <c r="AI4051">
        <v>0.34998807311058044</v>
      </c>
      <c r="AJ4051">
        <v>38.585865020751953</v>
      </c>
      <c r="AK4051">
        <v>0</v>
      </c>
      <c r="AL4051">
        <v>0</v>
      </c>
      <c r="AM4051">
        <v>11830.0224609375</v>
      </c>
      <c r="AN4051">
        <v>38.585865020751953</v>
      </c>
      <c r="AO4051" s="92"/>
      <c r="AP4051" s="82" t="s">
        <v>325</v>
      </c>
      <c r="AQ4051" s="82" t="s">
        <v>326</v>
      </c>
      <c r="AR4051" s="82"/>
      <c r="AS4051">
        <v>0</v>
      </c>
      <c r="AT4051">
        <v>0</v>
      </c>
      <c r="AU4051">
        <v>2037</v>
      </c>
      <c r="AY4051">
        <v>0</v>
      </c>
      <c r="AZ4051">
        <v>0</v>
      </c>
      <c r="BA4051" s="82" t="s">
        <v>398</v>
      </c>
      <c r="BB4051">
        <v>16469</v>
      </c>
      <c r="BC4051">
        <v>100</v>
      </c>
      <c r="BD4051" s="92"/>
      <c r="BE4051" s="92"/>
      <c r="BF4051">
        <v>306589.53125</v>
      </c>
      <c r="BG4051">
        <v>0</v>
      </c>
      <c r="BH4051">
        <v>0</v>
      </c>
      <c r="BI4051" s="92"/>
      <c r="BJ4051" s="92"/>
      <c r="BK4051" s="92"/>
      <c r="BL4051">
        <v>0</v>
      </c>
    </row>
    <row r="4052" spans="1:64" x14ac:dyDescent="0.25">
      <c r="A4052" s="82" t="s">
        <v>297</v>
      </c>
      <c r="B4052" s="82" t="s">
        <v>397</v>
      </c>
      <c r="C4052" s="82" t="s">
        <v>111</v>
      </c>
      <c r="D4052" s="82" t="s">
        <v>313</v>
      </c>
      <c r="E4052" s="82" t="s">
        <v>314</v>
      </c>
      <c r="F4052" s="82" t="s">
        <v>365</v>
      </c>
      <c r="G4052" s="82" t="s">
        <v>365</v>
      </c>
      <c r="H4052">
        <v>34.998805999755859</v>
      </c>
      <c r="I4052">
        <v>100</v>
      </c>
      <c r="J4052">
        <v>34.998805999755859</v>
      </c>
      <c r="K4052" s="92"/>
      <c r="L4052">
        <v>0</v>
      </c>
      <c r="M4052" s="92"/>
      <c r="N4052" s="92"/>
      <c r="O4052" s="92"/>
      <c r="P4052">
        <v>17664.29296875</v>
      </c>
      <c r="Q4052" s="92"/>
      <c r="R4052" s="92"/>
      <c r="S4052">
        <v>-1</v>
      </c>
      <c r="T4052">
        <v>0</v>
      </c>
      <c r="U4052" s="82" t="s">
        <v>160</v>
      </c>
      <c r="V4052" s="92"/>
      <c r="W4052">
        <v>306589.53125</v>
      </c>
      <c r="X4052" s="92"/>
      <c r="Y4052">
        <v>0</v>
      </c>
      <c r="Z4052">
        <v>11830.0224609375</v>
      </c>
      <c r="AA4052">
        <v>11830.0224609375</v>
      </c>
      <c r="AB4052">
        <v>0</v>
      </c>
      <c r="AC4052">
        <v>-1</v>
      </c>
      <c r="AD4052">
        <v>0</v>
      </c>
      <c r="AE4052">
        <v>0</v>
      </c>
      <c r="AF4052">
        <v>0</v>
      </c>
      <c r="AG4052">
        <v>0</v>
      </c>
      <c r="AH4052">
        <v>8760</v>
      </c>
      <c r="AI4052">
        <v>0.34998807311058044</v>
      </c>
      <c r="AJ4052">
        <v>38.585865020751953</v>
      </c>
      <c r="AK4052">
        <v>0</v>
      </c>
      <c r="AL4052">
        <v>0</v>
      </c>
      <c r="AM4052">
        <v>11830.0224609375</v>
      </c>
      <c r="AN4052">
        <v>38.585865020751953</v>
      </c>
      <c r="AO4052" s="92"/>
      <c r="AP4052" s="82" t="s">
        <v>325</v>
      </c>
      <c r="AQ4052" s="82" t="s">
        <v>326</v>
      </c>
      <c r="AR4052" s="82"/>
      <c r="AS4052">
        <v>0</v>
      </c>
      <c r="AT4052">
        <v>0</v>
      </c>
      <c r="AU4052">
        <v>2037</v>
      </c>
      <c r="AY4052">
        <v>0</v>
      </c>
      <c r="AZ4052">
        <v>0</v>
      </c>
      <c r="BA4052" s="82" t="s">
        <v>398</v>
      </c>
      <c r="BB4052">
        <v>16470</v>
      </c>
      <c r="BC4052">
        <v>100</v>
      </c>
      <c r="BD4052" s="92"/>
      <c r="BE4052" s="92"/>
      <c r="BF4052">
        <v>306589.53125</v>
      </c>
      <c r="BG4052">
        <v>0</v>
      </c>
      <c r="BH4052">
        <v>0</v>
      </c>
      <c r="BI4052" s="92"/>
      <c r="BJ4052" s="92"/>
      <c r="BK4052" s="92"/>
      <c r="BL4052">
        <v>0</v>
      </c>
    </row>
    <row r="4053" spans="1:64" x14ac:dyDescent="0.25">
      <c r="A4053" s="82" t="s">
        <v>297</v>
      </c>
      <c r="B4053" s="82" t="s">
        <v>397</v>
      </c>
      <c r="C4053" s="82" t="s">
        <v>111</v>
      </c>
      <c r="D4053" s="82" t="s">
        <v>298</v>
      </c>
      <c r="E4053" s="82" t="s">
        <v>55</v>
      </c>
      <c r="F4053" s="82" t="s">
        <v>366</v>
      </c>
      <c r="G4053" s="82" t="s">
        <v>366</v>
      </c>
      <c r="H4053">
        <v>34.998805999755859</v>
      </c>
      <c r="I4053">
        <v>100</v>
      </c>
      <c r="J4053">
        <v>34.998805999755859</v>
      </c>
      <c r="K4053" s="92"/>
      <c r="L4053">
        <v>0</v>
      </c>
      <c r="M4053" s="92"/>
      <c r="N4053" s="92"/>
      <c r="O4053" s="92"/>
      <c r="P4053">
        <v>17124.841796875</v>
      </c>
      <c r="Q4053" s="92"/>
      <c r="R4053" s="92"/>
      <c r="S4053">
        <v>-1</v>
      </c>
      <c r="T4053">
        <v>0</v>
      </c>
      <c r="U4053" s="82" t="s">
        <v>160</v>
      </c>
      <c r="V4053" s="92"/>
      <c r="W4053">
        <v>306589.53125</v>
      </c>
      <c r="X4053" s="92"/>
      <c r="Y4053">
        <v>0</v>
      </c>
      <c r="Z4053">
        <v>11830.0224609375</v>
      </c>
      <c r="AA4053">
        <v>11830.0224609375</v>
      </c>
      <c r="AB4053">
        <v>0</v>
      </c>
      <c r="AC4053">
        <v>-1</v>
      </c>
      <c r="AD4053">
        <v>0</v>
      </c>
      <c r="AE4053">
        <v>0</v>
      </c>
      <c r="AF4053">
        <v>0</v>
      </c>
      <c r="AG4053">
        <v>0</v>
      </c>
      <c r="AH4053">
        <v>8760</v>
      </c>
      <c r="AI4053">
        <v>0.34998807311058044</v>
      </c>
      <c r="AJ4053">
        <v>38.585865020751953</v>
      </c>
      <c r="AK4053">
        <v>-10159.6884765625</v>
      </c>
      <c r="AL4053">
        <v>-33.137752532958984</v>
      </c>
      <c r="AM4053">
        <v>21989.7109375</v>
      </c>
      <c r="AN4053">
        <v>71.723617553710938</v>
      </c>
      <c r="AO4053" s="92"/>
      <c r="AP4053" s="82" t="s">
        <v>351</v>
      </c>
      <c r="AQ4053" s="82" t="s">
        <v>326</v>
      </c>
      <c r="AR4053" s="82"/>
      <c r="AS4053">
        <v>0</v>
      </c>
      <c r="AT4053">
        <v>0</v>
      </c>
      <c r="AU4053">
        <v>2037</v>
      </c>
      <c r="AY4053">
        <v>0</v>
      </c>
      <c r="AZ4053">
        <v>0</v>
      </c>
      <c r="BA4053" s="82" t="s">
        <v>398</v>
      </c>
      <c r="BB4053">
        <v>16471</v>
      </c>
      <c r="BC4053">
        <v>100</v>
      </c>
      <c r="BD4053" s="92"/>
      <c r="BE4053" s="92"/>
      <c r="BF4053">
        <v>306589.53125</v>
      </c>
      <c r="BG4053">
        <v>0</v>
      </c>
      <c r="BH4053">
        <v>0</v>
      </c>
      <c r="BI4053" s="92"/>
      <c r="BJ4053" s="92"/>
      <c r="BK4053" s="92"/>
      <c r="BL4053">
        <v>0</v>
      </c>
    </row>
    <row r="4054" spans="1:64" x14ac:dyDescent="0.25">
      <c r="A4054" s="82" t="s">
        <v>297</v>
      </c>
      <c r="B4054" s="82" t="s">
        <v>397</v>
      </c>
      <c r="C4054" s="82" t="s">
        <v>111</v>
      </c>
      <c r="D4054" s="82" t="s">
        <v>303</v>
      </c>
      <c r="E4054" s="82" t="s">
        <v>304</v>
      </c>
      <c r="F4054" s="82" t="s">
        <v>366</v>
      </c>
      <c r="G4054" s="82" t="s">
        <v>366</v>
      </c>
      <c r="H4054">
        <v>34.998805999755859</v>
      </c>
      <c r="I4054">
        <v>100</v>
      </c>
      <c r="J4054">
        <v>34.998805999755859</v>
      </c>
      <c r="K4054" s="92"/>
      <c r="L4054">
        <v>0</v>
      </c>
      <c r="M4054" s="92"/>
      <c r="N4054" s="92"/>
      <c r="O4054" s="92"/>
      <c r="P4054">
        <v>17124.841796875</v>
      </c>
      <c r="Q4054" s="92"/>
      <c r="R4054" s="92"/>
      <c r="S4054">
        <v>-1</v>
      </c>
      <c r="T4054">
        <v>0</v>
      </c>
      <c r="U4054" s="82" t="s">
        <v>160</v>
      </c>
      <c r="V4054" s="92"/>
      <c r="W4054">
        <v>306589.53125</v>
      </c>
      <c r="X4054" s="92"/>
      <c r="Y4054">
        <v>0</v>
      </c>
      <c r="Z4054">
        <v>11830.0224609375</v>
      </c>
      <c r="AA4054">
        <v>11830.0224609375</v>
      </c>
      <c r="AB4054">
        <v>0</v>
      </c>
      <c r="AC4054">
        <v>-1</v>
      </c>
      <c r="AD4054">
        <v>0</v>
      </c>
      <c r="AE4054">
        <v>0</v>
      </c>
      <c r="AF4054">
        <v>0</v>
      </c>
      <c r="AG4054">
        <v>0</v>
      </c>
      <c r="AH4054">
        <v>8760</v>
      </c>
      <c r="AI4054">
        <v>0.34998807311058044</v>
      </c>
      <c r="AJ4054">
        <v>38.585865020751953</v>
      </c>
      <c r="AK4054">
        <v>-10159.6884765625</v>
      </c>
      <c r="AL4054">
        <v>-33.137752532958984</v>
      </c>
      <c r="AM4054">
        <v>21989.7109375</v>
      </c>
      <c r="AN4054">
        <v>71.723617553710938</v>
      </c>
      <c r="AO4054" s="92"/>
      <c r="AP4054" s="82" t="s">
        <v>351</v>
      </c>
      <c r="AQ4054" s="82" t="s">
        <v>326</v>
      </c>
      <c r="AR4054" s="82"/>
      <c r="AS4054">
        <v>0</v>
      </c>
      <c r="AT4054">
        <v>0</v>
      </c>
      <c r="AU4054">
        <v>2037</v>
      </c>
      <c r="AY4054">
        <v>0</v>
      </c>
      <c r="AZ4054">
        <v>0</v>
      </c>
      <c r="BA4054" s="82" t="s">
        <v>398</v>
      </c>
      <c r="BB4054">
        <v>16472</v>
      </c>
      <c r="BC4054">
        <v>100</v>
      </c>
      <c r="BD4054" s="92"/>
      <c r="BE4054" s="92"/>
      <c r="BF4054">
        <v>306589.53125</v>
      </c>
      <c r="BG4054">
        <v>0</v>
      </c>
      <c r="BH4054">
        <v>0</v>
      </c>
      <c r="BI4054" s="92"/>
      <c r="BJ4054" s="92"/>
      <c r="BK4054" s="92"/>
      <c r="BL4054">
        <v>0</v>
      </c>
    </row>
    <row r="4055" spans="1:64" x14ac:dyDescent="0.25">
      <c r="A4055" s="82" t="s">
        <v>297</v>
      </c>
      <c r="B4055" s="82" t="s">
        <v>397</v>
      </c>
      <c r="C4055" s="82" t="s">
        <v>111</v>
      </c>
      <c r="D4055" s="82" t="s">
        <v>305</v>
      </c>
      <c r="E4055" s="82" t="s">
        <v>58</v>
      </c>
      <c r="F4055" s="82" t="s">
        <v>366</v>
      </c>
      <c r="G4055" s="82" t="s">
        <v>366</v>
      </c>
      <c r="H4055">
        <v>34.998805999755859</v>
      </c>
      <c r="I4055">
        <v>100</v>
      </c>
      <c r="J4055">
        <v>34.998805999755859</v>
      </c>
      <c r="K4055" s="92"/>
      <c r="L4055">
        <v>0</v>
      </c>
      <c r="M4055" s="92"/>
      <c r="N4055" s="92"/>
      <c r="O4055" s="92"/>
      <c r="P4055">
        <v>17124.841796875</v>
      </c>
      <c r="Q4055" s="92"/>
      <c r="R4055" s="92"/>
      <c r="S4055">
        <v>-1</v>
      </c>
      <c r="T4055">
        <v>0</v>
      </c>
      <c r="U4055" s="82" t="s">
        <v>160</v>
      </c>
      <c r="V4055" s="92"/>
      <c r="W4055">
        <v>306589.53125</v>
      </c>
      <c r="X4055" s="92"/>
      <c r="Y4055">
        <v>0</v>
      </c>
      <c r="Z4055">
        <v>11830.0224609375</v>
      </c>
      <c r="AA4055">
        <v>11830.0224609375</v>
      </c>
      <c r="AB4055">
        <v>0</v>
      </c>
      <c r="AC4055">
        <v>-1</v>
      </c>
      <c r="AD4055">
        <v>0</v>
      </c>
      <c r="AE4055">
        <v>0</v>
      </c>
      <c r="AF4055">
        <v>0</v>
      </c>
      <c r="AG4055">
        <v>0</v>
      </c>
      <c r="AH4055">
        <v>8760</v>
      </c>
      <c r="AI4055">
        <v>0.34998807311058044</v>
      </c>
      <c r="AJ4055">
        <v>38.585865020751953</v>
      </c>
      <c r="AK4055">
        <v>-10159.6884765625</v>
      </c>
      <c r="AL4055">
        <v>-33.137752532958984</v>
      </c>
      <c r="AM4055">
        <v>21989.7109375</v>
      </c>
      <c r="AN4055">
        <v>71.723617553710938</v>
      </c>
      <c r="AO4055" s="92"/>
      <c r="AP4055" s="82" t="s">
        <v>351</v>
      </c>
      <c r="AQ4055" s="82" t="s">
        <v>326</v>
      </c>
      <c r="AR4055" s="82"/>
      <c r="AS4055">
        <v>0</v>
      </c>
      <c r="AT4055">
        <v>0</v>
      </c>
      <c r="AU4055">
        <v>2037</v>
      </c>
      <c r="AY4055">
        <v>0</v>
      </c>
      <c r="AZ4055">
        <v>0</v>
      </c>
      <c r="BA4055" s="82" t="s">
        <v>398</v>
      </c>
      <c r="BB4055">
        <v>16473</v>
      </c>
      <c r="BC4055">
        <v>100</v>
      </c>
      <c r="BD4055" s="92"/>
      <c r="BE4055" s="92"/>
      <c r="BF4055">
        <v>306589.53125</v>
      </c>
      <c r="BG4055">
        <v>0</v>
      </c>
      <c r="BH4055">
        <v>0</v>
      </c>
      <c r="BI4055" s="92"/>
      <c r="BJ4055" s="92"/>
      <c r="BK4055" s="92"/>
      <c r="BL4055">
        <v>0</v>
      </c>
    </row>
    <row r="4056" spans="1:64" x14ac:dyDescent="0.25">
      <c r="A4056" s="82" t="s">
        <v>297</v>
      </c>
      <c r="B4056" s="82" t="s">
        <v>397</v>
      </c>
      <c r="C4056" s="82" t="s">
        <v>111</v>
      </c>
      <c r="D4056" s="82" t="s">
        <v>306</v>
      </c>
      <c r="E4056" s="82" t="s">
        <v>59</v>
      </c>
      <c r="F4056" s="82" t="s">
        <v>366</v>
      </c>
      <c r="G4056" s="82" t="s">
        <v>366</v>
      </c>
      <c r="H4056">
        <v>34.998805999755859</v>
      </c>
      <c r="I4056">
        <v>100</v>
      </c>
      <c r="J4056">
        <v>34.998805999755859</v>
      </c>
      <c r="K4056" s="92"/>
      <c r="L4056">
        <v>0</v>
      </c>
      <c r="M4056" s="92"/>
      <c r="N4056" s="92"/>
      <c r="O4056" s="92"/>
      <c r="P4056">
        <v>17124.841796875</v>
      </c>
      <c r="Q4056" s="92"/>
      <c r="R4056" s="92"/>
      <c r="S4056">
        <v>-1</v>
      </c>
      <c r="T4056">
        <v>0</v>
      </c>
      <c r="U4056" s="82" t="s">
        <v>160</v>
      </c>
      <c r="V4056" s="92"/>
      <c r="W4056">
        <v>306589.53125</v>
      </c>
      <c r="X4056" s="92"/>
      <c r="Y4056">
        <v>0</v>
      </c>
      <c r="Z4056">
        <v>11830.0224609375</v>
      </c>
      <c r="AA4056">
        <v>11830.0224609375</v>
      </c>
      <c r="AB4056">
        <v>0</v>
      </c>
      <c r="AC4056">
        <v>-1</v>
      </c>
      <c r="AD4056">
        <v>0</v>
      </c>
      <c r="AE4056">
        <v>0</v>
      </c>
      <c r="AF4056">
        <v>0</v>
      </c>
      <c r="AG4056">
        <v>0</v>
      </c>
      <c r="AH4056">
        <v>8760</v>
      </c>
      <c r="AI4056">
        <v>0.34998807311058044</v>
      </c>
      <c r="AJ4056">
        <v>38.585865020751953</v>
      </c>
      <c r="AK4056">
        <v>-10159.6884765625</v>
      </c>
      <c r="AL4056">
        <v>-33.137752532958984</v>
      </c>
      <c r="AM4056">
        <v>21989.7109375</v>
      </c>
      <c r="AN4056">
        <v>71.723617553710938</v>
      </c>
      <c r="AO4056" s="92"/>
      <c r="AP4056" s="82" t="s">
        <v>351</v>
      </c>
      <c r="AQ4056" s="82" t="s">
        <v>326</v>
      </c>
      <c r="AR4056" s="82"/>
      <c r="AS4056">
        <v>0</v>
      </c>
      <c r="AT4056">
        <v>0</v>
      </c>
      <c r="AU4056">
        <v>2037</v>
      </c>
      <c r="AY4056">
        <v>0</v>
      </c>
      <c r="AZ4056">
        <v>0</v>
      </c>
      <c r="BA4056" s="82" t="s">
        <v>398</v>
      </c>
      <c r="BB4056">
        <v>16474</v>
      </c>
      <c r="BC4056">
        <v>100</v>
      </c>
      <c r="BD4056" s="92"/>
      <c r="BE4056" s="92"/>
      <c r="BF4056">
        <v>306589.53125</v>
      </c>
      <c r="BG4056">
        <v>0</v>
      </c>
      <c r="BH4056">
        <v>0</v>
      </c>
      <c r="BI4056" s="92"/>
      <c r="BJ4056" s="92"/>
      <c r="BK4056" s="92"/>
      <c r="BL4056">
        <v>0</v>
      </c>
    </row>
    <row r="4057" spans="1:64" x14ac:dyDescent="0.25">
      <c r="A4057" s="82" t="s">
        <v>297</v>
      </c>
      <c r="B4057" s="82" t="s">
        <v>397</v>
      </c>
      <c r="C4057" s="82" t="s">
        <v>111</v>
      </c>
      <c r="D4057" s="82" t="s">
        <v>307</v>
      </c>
      <c r="E4057" s="82" t="s">
        <v>60</v>
      </c>
      <c r="F4057" s="82" t="s">
        <v>366</v>
      </c>
      <c r="G4057" s="82" t="s">
        <v>366</v>
      </c>
      <c r="H4057">
        <v>34.998805999755859</v>
      </c>
      <c r="I4057">
        <v>100</v>
      </c>
      <c r="J4057">
        <v>34.998805999755859</v>
      </c>
      <c r="K4057" s="92"/>
      <c r="L4057">
        <v>0</v>
      </c>
      <c r="M4057" s="92"/>
      <c r="N4057" s="92"/>
      <c r="O4057" s="92"/>
      <c r="P4057">
        <v>17124.841796875</v>
      </c>
      <c r="Q4057" s="92"/>
      <c r="R4057" s="92"/>
      <c r="S4057">
        <v>-1</v>
      </c>
      <c r="T4057">
        <v>0</v>
      </c>
      <c r="U4057" s="82" t="s">
        <v>160</v>
      </c>
      <c r="V4057" s="92"/>
      <c r="W4057">
        <v>306589.53125</v>
      </c>
      <c r="X4057" s="92"/>
      <c r="Y4057">
        <v>0</v>
      </c>
      <c r="Z4057">
        <v>11830.0224609375</v>
      </c>
      <c r="AA4057">
        <v>11830.0224609375</v>
      </c>
      <c r="AB4057">
        <v>0</v>
      </c>
      <c r="AC4057">
        <v>-1</v>
      </c>
      <c r="AD4057">
        <v>0</v>
      </c>
      <c r="AE4057">
        <v>0</v>
      </c>
      <c r="AF4057">
        <v>0</v>
      </c>
      <c r="AG4057">
        <v>0</v>
      </c>
      <c r="AH4057">
        <v>8760</v>
      </c>
      <c r="AI4057">
        <v>0.34998807311058044</v>
      </c>
      <c r="AJ4057">
        <v>38.585865020751953</v>
      </c>
      <c r="AK4057">
        <v>-10159.6884765625</v>
      </c>
      <c r="AL4057">
        <v>-33.137752532958984</v>
      </c>
      <c r="AM4057">
        <v>21989.7109375</v>
      </c>
      <c r="AN4057">
        <v>71.723617553710938</v>
      </c>
      <c r="AO4057" s="92"/>
      <c r="AP4057" s="82" t="s">
        <v>351</v>
      </c>
      <c r="AQ4057" s="82" t="s">
        <v>326</v>
      </c>
      <c r="AR4057" s="82"/>
      <c r="AS4057">
        <v>0</v>
      </c>
      <c r="AT4057">
        <v>0</v>
      </c>
      <c r="AU4057">
        <v>2037</v>
      </c>
      <c r="AY4057">
        <v>0</v>
      </c>
      <c r="AZ4057">
        <v>0</v>
      </c>
      <c r="BA4057" s="82" t="s">
        <v>398</v>
      </c>
      <c r="BB4057">
        <v>16475</v>
      </c>
      <c r="BC4057">
        <v>100</v>
      </c>
      <c r="BD4057" s="92"/>
      <c r="BE4057" s="92"/>
      <c r="BF4057">
        <v>306589.53125</v>
      </c>
      <c r="BG4057">
        <v>0</v>
      </c>
      <c r="BH4057">
        <v>0</v>
      </c>
      <c r="BI4057" s="92"/>
      <c r="BJ4057" s="92"/>
      <c r="BK4057" s="92"/>
      <c r="BL4057">
        <v>0</v>
      </c>
    </row>
    <row r="4058" spans="1:64" x14ac:dyDescent="0.25">
      <c r="A4058" s="82" t="s">
        <v>297</v>
      </c>
      <c r="B4058" s="82" t="s">
        <v>397</v>
      </c>
      <c r="C4058" s="82" t="s">
        <v>111</v>
      </c>
      <c r="D4058" s="82" t="s">
        <v>308</v>
      </c>
      <c r="E4058" s="82" t="s">
        <v>61</v>
      </c>
      <c r="F4058" s="82" t="s">
        <v>366</v>
      </c>
      <c r="G4058" s="82" t="s">
        <v>366</v>
      </c>
      <c r="H4058">
        <v>34.998805999755859</v>
      </c>
      <c r="I4058">
        <v>100</v>
      </c>
      <c r="J4058">
        <v>34.998805999755859</v>
      </c>
      <c r="K4058" s="92"/>
      <c r="L4058">
        <v>0</v>
      </c>
      <c r="M4058" s="92"/>
      <c r="N4058" s="92"/>
      <c r="O4058" s="92"/>
      <c r="P4058">
        <v>17124.841796875</v>
      </c>
      <c r="Q4058" s="92"/>
      <c r="R4058" s="92"/>
      <c r="S4058">
        <v>-1</v>
      </c>
      <c r="T4058">
        <v>0</v>
      </c>
      <c r="U4058" s="82" t="s">
        <v>160</v>
      </c>
      <c r="V4058" s="92"/>
      <c r="W4058">
        <v>306589.53125</v>
      </c>
      <c r="X4058" s="92"/>
      <c r="Y4058">
        <v>0</v>
      </c>
      <c r="Z4058">
        <v>11830.0224609375</v>
      </c>
      <c r="AA4058">
        <v>11830.0224609375</v>
      </c>
      <c r="AB4058">
        <v>0</v>
      </c>
      <c r="AC4058">
        <v>-1</v>
      </c>
      <c r="AD4058">
        <v>0</v>
      </c>
      <c r="AE4058">
        <v>0</v>
      </c>
      <c r="AF4058">
        <v>0</v>
      </c>
      <c r="AG4058">
        <v>0</v>
      </c>
      <c r="AH4058">
        <v>8760</v>
      </c>
      <c r="AI4058">
        <v>0.34998807311058044</v>
      </c>
      <c r="AJ4058">
        <v>38.585865020751953</v>
      </c>
      <c r="AK4058">
        <v>-10159.6884765625</v>
      </c>
      <c r="AL4058">
        <v>-33.137752532958984</v>
      </c>
      <c r="AM4058">
        <v>21989.7109375</v>
      </c>
      <c r="AN4058">
        <v>71.723617553710938</v>
      </c>
      <c r="AO4058" s="92"/>
      <c r="AP4058" s="82" t="s">
        <v>351</v>
      </c>
      <c r="AQ4058" s="82" t="s">
        <v>326</v>
      </c>
      <c r="AR4058" s="82"/>
      <c r="AS4058">
        <v>0</v>
      </c>
      <c r="AT4058">
        <v>0</v>
      </c>
      <c r="AU4058">
        <v>2037</v>
      </c>
      <c r="AY4058">
        <v>0</v>
      </c>
      <c r="AZ4058">
        <v>0</v>
      </c>
      <c r="BA4058" s="82" t="s">
        <v>398</v>
      </c>
      <c r="BB4058">
        <v>16476</v>
      </c>
      <c r="BC4058">
        <v>100</v>
      </c>
      <c r="BD4058" s="92"/>
      <c r="BE4058" s="92"/>
      <c r="BF4058">
        <v>306589.53125</v>
      </c>
      <c r="BG4058">
        <v>0</v>
      </c>
      <c r="BH4058">
        <v>0</v>
      </c>
      <c r="BI4058" s="92"/>
      <c r="BJ4058" s="92"/>
      <c r="BK4058" s="92"/>
      <c r="BL4058">
        <v>0</v>
      </c>
    </row>
    <row r="4059" spans="1:64" x14ac:dyDescent="0.25">
      <c r="A4059" s="82" t="s">
        <v>297</v>
      </c>
      <c r="B4059" s="82" t="s">
        <v>397</v>
      </c>
      <c r="C4059" s="82" t="s">
        <v>111</v>
      </c>
      <c r="D4059" s="82" t="s">
        <v>309</v>
      </c>
      <c r="E4059" s="82" t="s">
        <v>310</v>
      </c>
      <c r="F4059" s="82" t="s">
        <v>366</v>
      </c>
      <c r="G4059" s="82" t="s">
        <v>366</v>
      </c>
      <c r="H4059">
        <v>34.998805999755859</v>
      </c>
      <c r="I4059">
        <v>100</v>
      </c>
      <c r="J4059">
        <v>34.998805999755859</v>
      </c>
      <c r="K4059" s="92"/>
      <c r="L4059">
        <v>0</v>
      </c>
      <c r="M4059" s="92"/>
      <c r="N4059" s="92"/>
      <c r="O4059" s="92"/>
      <c r="P4059">
        <v>17124.841796875</v>
      </c>
      <c r="Q4059" s="92"/>
      <c r="R4059" s="92"/>
      <c r="S4059">
        <v>-1</v>
      </c>
      <c r="T4059">
        <v>0</v>
      </c>
      <c r="U4059" s="82" t="s">
        <v>160</v>
      </c>
      <c r="V4059" s="92"/>
      <c r="W4059">
        <v>306589.53125</v>
      </c>
      <c r="X4059" s="92"/>
      <c r="Y4059">
        <v>0</v>
      </c>
      <c r="Z4059">
        <v>11830.0224609375</v>
      </c>
      <c r="AA4059">
        <v>11830.0224609375</v>
      </c>
      <c r="AB4059">
        <v>0</v>
      </c>
      <c r="AC4059">
        <v>-1</v>
      </c>
      <c r="AD4059">
        <v>0</v>
      </c>
      <c r="AE4059">
        <v>0</v>
      </c>
      <c r="AF4059">
        <v>0</v>
      </c>
      <c r="AG4059">
        <v>0</v>
      </c>
      <c r="AH4059">
        <v>8760</v>
      </c>
      <c r="AI4059">
        <v>0.34998807311058044</v>
      </c>
      <c r="AJ4059">
        <v>38.585865020751953</v>
      </c>
      <c r="AK4059">
        <v>-10159.6884765625</v>
      </c>
      <c r="AL4059">
        <v>-33.137752532958984</v>
      </c>
      <c r="AM4059">
        <v>21989.7109375</v>
      </c>
      <c r="AN4059">
        <v>71.723617553710938</v>
      </c>
      <c r="AO4059" s="92"/>
      <c r="AP4059" s="82" t="s">
        <v>351</v>
      </c>
      <c r="AQ4059" s="82" t="s">
        <v>326</v>
      </c>
      <c r="AR4059" s="82"/>
      <c r="AS4059">
        <v>0</v>
      </c>
      <c r="AT4059">
        <v>0</v>
      </c>
      <c r="AU4059">
        <v>2037</v>
      </c>
      <c r="AY4059">
        <v>0</v>
      </c>
      <c r="AZ4059">
        <v>0</v>
      </c>
      <c r="BA4059" s="82" t="s">
        <v>398</v>
      </c>
      <c r="BB4059">
        <v>16477</v>
      </c>
      <c r="BC4059">
        <v>100</v>
      </c>
      <c r="BD4059" s="92"/>
      <c r="BE4059" s="92"/>
      <c r="BF4059">
        <v>306589.53125</v>
      </c>
      <c r="BG4059">
        <v>0</v>
      </c>
      <c r="BH4059">
        <v>0</v>
      </c>
      <c r="BI4059" s="92"/>
      <c r="BJ4059" s="92"/>
      <c r="BK4059" s="92"/>
      <c r="BL4059">
        <v>0</v>
      </c>
    </row>
    <row r="4060" spans="1:64" x14ac:dyDescent="0.25">
      <c r="A4060" s="82" t="s">
        <v>297</v>
      </c>
      <c r="B4060" s="82" t="s">
        <v>397</v>
      </c>
      <c r="C4060" s="82" t="s">
        <v>111</v>
      </c>
      <c r="D4060" s="82" t="s">
        <v>313</v>
      </c>
      <c r="E4060" s="82" t="s">
        <v>314</v>
      </c>
      <c r="F4060" s="82" t="s">
        <v>366</v>
      </c>
      <c r="G4060" s="82" t="s">
        <v>366</v>
      </c>
      <c r="H4060">
        <v>34.998805999755859</v>
      </c>
      <c r="I4060">
        <v>100</v>
      </c>
      <c r="J4060">
        <v>34.998805999755859</v>
      </c>
      <c r="K4060" s="92"/>
      <c r="L4060">
        <v>0</v>
      </c>
      <c r="M4060" s="92"/>
      <c r="N4060" s="92"/>
      <c r="O4060" s="92"/>
      <c r="P4060">
        <v>17124.841796875</v>
      </c>
      <c r="Q4060" s="92"/>
      <c r="R4060" s="92"/>
      <c r="S4060">
        <v>-1</v>
      </c>
      <c r="T4060">
        <v>0</v>
      </c>
      <c r="U4060" s="82" t="s">
        <v>160</v>
      </c>
      <c r="V4060" s="92"/>
      <c r="W4060">
        <v>306589.53125</v>
      </c>
      <c r="X4060" s="92"/>
      <c r="Y4060">
        <v>0</v>
      </c>
      <c r="Z4060">
        <v>11830.0224609375</v>
      </c>
      <c r="AA4060">
        <v>11830.0224609375</v>
      </c>
      <c r="AB4060">
        <v>0</v>
      </c>
      <c r="AC4060">
        <v>-1</v>
      </c>
      <c r="AD4060">
        <v>0</v>
      </c>
      <c r="AE4060">
        <v>0</v>
      </c>
      <c r="AF4060">
        <v>0</v>
      </c>
      <c r="AG4060">
        <v>0</v>
      </c>
      <c r="AH4060">
        <v>8760</v>
      </c>
      <c r="AI4060">
        <v>0.34998807311058044</v>
      </c>
      <c r="AJ4060">
        <v>38.585865020751953</v>
      </c>
      <c r="AK4060">
        <v>-10159.6884765625</v>
      </c>
      <c r="AL4060">
        <v>-33.137752532958984</v>
      </c>
      <c r="AM4060">
        <v>21989.7109375</v>
      </c>
      <c r="AN4060">
        <v>71.723617553710938</v>
      </c>
      <c r="AO4060" s="92"/>
      <c r="AP4060" s="82" t="s">
        <v>351</v>
      </c>
      <c r="AQ4060" s="82" t="s">
        <v>326</v>
      </c>
      <c r="AR4060" s="82"/>
      <c r="AS4060">
        <v>0</v>
      </c>
      <c r="AT4060">
        <v>0</v>
      </c>
      <c r="AU4060">
        <v>2037</v>
      </c>
      <c r="AY4060">
        <v>0</v>
      </c>
      <c r="AZ4060">
        <v>0</v>
      </c>
      <c r="BA4060" s="82" t="s">
        <v>398</v>
      </c>
      <c r="BB4060">
        <v>16478</v>
      </c>
      <c r="BC4060">
        <v>100</v>
      </c>
      <c r="BD4060" s="92"/>
      <c r="BE4060" s="92"/>
      <c r="BF4060">
        <v>306589.53125</v>
      </c>
      <c r="BG4060">
        <v>0</v>
      </c>
      <c r="BH4060">
        <v>0</v>
      </c>
      <c r="BI4060" s="92"/>
      <c r="BJ4060" s="92"/>
      <c r="BK4060" s="92"/>
      <c r="BL4060">
        <v>0</v>
      </c>
    </row>
    <row r="4061" spans="1:64" x14ac:dyDescent="0.25">
      <c r="A4061" s="82" t="s">
        <v>297</v>
      </c>
      <c r="B4061" s="82" t="s">
        <v>397</v>
      </c>
      <c r="C4061" s="82" t="s">
        <v>111</v>
      </c>
      <c r="D4061" s="82" t="s">
        <v>298</v>
      </c>
      <c r="E4061" s="82" t="s">
        <v>55</v>
      </c>
      <c r="F4061" s="82" t="s">
        <v>367</v>
      </c>
      <c r="G4061" s="82" t="s">
        <v>367</v>
      </c>
      <c r="H4061">
        <v>34.998805999755859</v>
      </c>
      <c r="I4061">
        <v>100</v>
      </c>
      <c r="J4061">
        <v>34.998805999755859</v>
      </c>
      <c r="K4061" s="92"/>
      <c r="L4061">
        <v>0</v>
      </c>
      <c r="M4061" s="92"/>
      <c r="N4061" s="92"/>
      <c r="O4061" s="92"/>
      <c r="P4061">
        <v>16640.435546875</v>
      </c>
      <c r="Q4061" s="92"/>
      <c r="R4061" s="92"/>
      <c r="S4061">
        <v>-1</v>
      </c>
      <c r="T4061">
        <v>0</v>
      </c>
      <c r="U4061" s="82" t="s">
        <v>160</v>
      </c>
      <c r="V4061" s="92"/>
      <c r="W4061">
        <v>306589.53125</v>
      </c>
      <c r="X4061" s="92"/>
      <c r="Y4061">
        <v>0</v>
      </c>
      <c r="Z4061">
        <v>11830.0224609375</v>
      </c>
      <c r="AA4061">
        <v>11830.0224609375</v>
      </c>
      <c r="AB4061">
        <v>0</v>
      </c>
      <c r="AC4061">
        <v>-1</v>
      </c>
      <c r="AD4061">
        <v>0</v>
      </c>
      <c r="AE4061">
        <v>0</v>
      </c>
      <c r="AF4061">
        <v>0</v>
      </c>
      <c r="AG4061">
        <v>0</v>
      </c>
      <c r="AH4061">
        <v>8760</v>
      </c>
      <c r="AI4061">
        <v>0.34998807311058044</v>
      </c>
      <c r="AJ4061">
        <v>38.585865020751953</v>
      </c>
      <c r="AK4061">
        <v>-10159.6884765625</v>
      </c>
      <c r="AL4061">
        <v>-33.137752532958984</v>
      </c>
      <c r="AM4061">
        <v>21989.7109375</v>
      </c>
      <c r="AN4061">
        <v>71.723617553710938</v>
      </c>
      <c r="AO4061" s="92"/>
      <c r="AP4061" s="82" t="s">
        <v>347</v>
      </c>
      <c r="AQ4061" s="82" t="s">
        <v>326</v>
      </c>
      <c r="AR4061" s="82"/>
      <c r="AS4061">
        <v>0</v>
      </c>
      <c r="AT4061">
        <v>0</v>
      </c>
      <c r="AU4061">
        <v>2037</v>
      </c>
      <c r="AY4061">
        <v>0</v>
      </c>
      <c r="AZ4061">
        <v>0</v>
      </c>
      <c r="BA4061" s="82" t="s">
        <v>398</v>
      </c>
      <c r="BB4061">
        <v>16479</v>
      </c>
      <c r="BC4061">
        <v>100</v>
      </c>
      <c r="BD4061" s="92"/>
      <c r="BE4061" s="92"/>
      <c r="BF4061">
        <v>306589.53125</v>
      </c>
      <c r="BG4061">
        <v>0</v>
      </c>
      <c r="BH4061">
        <v>0</v>
      </c>
      <c r="BI4061" s="92"/>
      <c r="BJ4061" s="92"/>
      <c r="BK4061" s="92"/>
      <c r="BL4061">
        <v>0</v>
      </c>
    </row>
    <row r="4062" spans="1:64" x14ac:dyDescent="0.25">
      <c r="A4062" s="82" t="s">
        <v>297</v>
      </c>
      <c r="B4062" s="82" t="s">
        <v>397</v>
      </c>
      <c r="C4062" s="82" t="s">
        <v>111</v>
      </c>
      <c r="D4062" s="82" t="s">
        <v>303</v>
      </c>
      <c r="E4062" s="82" t="s">
        <v>304</v>
      </c>
      <c r="F4062" s="82" t="s">
        <v>367</v>
      </c>
      <c r="G4062" s="82" t="s">
        <v>367</v>
      </c>
      <c r="H4062">
        <v>34.998805999755859</v>
      </c>
      <c r="I4062">
        <v>100</v>
      </c>
      <c r="J4062">
        <v>34.998805999755859</v>
      </c>
      <c r="K4062" s="92"/>
      <c r="L4062">
        <v>0</v>
      </c>
      <c r="M4062" s="92"/>
      <c r="N4062" s="92"/>
      <c r="O4062" s="92"/>
      <c r="P4062">
        <v>16640.435546875</v>
      </c>
      <c r="Q4062" s="92"/>
      <c r="R4062" s="92"/>
      <c r="S4062">
        <v>-1</v>
      </c>
      <c r="T4062">
        <v>0</v>
      </c>
      <c r="U4062" s="82" t="s">
        <v>160</v>
      </c>
      <c r="V4062" s="92"/>
      <c r="W4062">
        <v>306589.53125</v>
      </c>
      <c r="X4062" s="92"/>
      <c r="Y4062">
        <v>0</v>
      </c>
      <c r="Z4062">
        <v>11830.0224609375</v>
      </c>
      <c r="AA4062">
        <v>11830.0224609375</v>
      </c>
      <c r="AB4062">
        <v>0</v>
      </c>
      <c r="AC4062">
        <v>-1</v>
      </c>
      <c r="AD4062">
        <v>0</v>
      </c>
      <c r="AE4062">
        <v>0</v>
      </c>
      <c r="AF4062">
        <v>0</v>
      </c>
      <c r="AG4062">
        <v>0</v>
      </c>
      <c r="AH4062">
        <v>8760</v>
      </c>
      <c r="AI4062">
        <v>0.34998807311058044</v>
      </c>
      <c r="AJ4062">
        <v>38.585865020751953</v>
      </c>
      <c r="AK4062">
        <v>-10159.6884765625</v>
      </c>
      <c r="AL4062">
        <v>-33.137752532958984</v>
      </c>
      <c r="AM4062">
        <v>21989.7109375</v>
      </c>
      <c r="AN4062">
        <v>71.723617553710938</v>
      </c>
      <c r="AO4062" s="92"/>
      <c r="AP4062" s="82" t="s">
        <v>347</v>
      </c>
      <c r="AQ4062" s="82" t="s">
        <v>326</v>
      </c>
      <c r="AR4062" s="82"/>
      <c r="AS4062">
        <v>0</v>
      </c>
      <c r="AT4062">
        <v>0</v>
      </c>
      <c r="AU4062">
        <v>2037</v>
      </c>
      <c r="AY4062">
        <v>0</v>
      </c>
      <c r="AZ4062">
        <v>0</v>
      </c>
      <c r="BA4062" s="82" t="s">
        <v>398</v>
      </c>
      <c r="BB4062">
        <v>16480</v>
      </c>
      <c r="BC4062">
        <v>100</v>
      </c>
      <c r="BD4062" s="92"/>
      <c r="BE4062" s="92"/>
      <c r="BF4062">
        <v>306589.53125</v>
      </c>
      <c r="BG4062">
        <v>0</v>
      </c>
      <c r="BH4062">
        <v>0</v>
      </c>
      <c r="BI4062" s="92"/>
      <c r="BJ4062" s="92"/>
      <c r="BK4062" s="92"/>
      <c r="BL4062">
        <v>0</v>
      </c>
    </row>
    <row r="4063" spans="1:64" x14ac:dyDescent="0.25">
      <c r="A4063" s="82" t="s">
        <v>297</v>
      </c>
      <c r="B4063" s="82" t="s">
        <v>397</v>
      </c>
      <c r="C4063" s="82" t="s">
        <v>111</v>
      </c>
      <c r="D4063" s="82" t="s">
        <v>305</v>
      </c>
      <c r="E4063" s="82" t="s">
        <v>58</v>
      </c>
      <c r="F4063" s="82" t="s">
        <v>367</v>
      </c>
      <c r="G4063" s="82" t="s">
        <v>367</v>
      </c>
      <c r="H4063">
        <v>34.998805999755859</v>
      </c>
      <c r="I4063">
        <v>100</v>
      </c>
      <c r="J4063">
        <v>34.998805999755859</v>
      </c>
      <c r="K4063" s="92"/>
      <c r="L4063">
        <v>0</v>
      </c>
      <c r="M4063" s="92"/>
      <c r="N4063" s="92"/>
      <c r="O4063" s="92"/>
      <c r="P4063">
        <v>16640.435546875</v>
      </c>
      <c r="Q4063" s="92"/>
      <c r="R4063" s="92"/>
      <c r="S4063">
        <v>-1</v>
      </c>
      <c r="T4063">
        <v>0</v>
      </c>
      <c r="U4063" s="82" t="s">
        <v>160</v>
      </c>
      <c r="V4063" s="92"/>
      <c r="W4063">
        <v>306589.53125</v>
      </c>
      <c r="X4063" s="92"/>
      <c r="Y4063">
        <v>0</v>
      </c>
      <c r="Z4063">
        <v>11830.0224609375</v>
      </c>
      <c r="AA4063">
        <v>11830.0224609375</v>
      </c>
      <c r="AB4063">
        <v>0</v>
      </c>
      <c r="AC4063">
        <v>-1</v>
      </c>
      <c r="AD4063">
        <v>0</v>
      </c>
      <c r="AE4063">
        <v>0</v>
      </c>
      <c r="AF4063">
        <v>0</v>
      </c>
      <c r="AG4063">
        <v>0</v>
      </c>
      <c r="AH4063">
        <v>8760</v>
      </c>
      <c r="AI4063">
        <v>0.34998807311058044</v>
      </c>
      <c r="AJ4063">
        <v>38.585865020751953</v>
      </c>
      <c r="AK4063">
        <v>-10159.6884765625</v>
      </c>
      <c r="AL4063">
        <v>-33.137752532958984</v>
      </c>
      <c r="AM4063">
        <v>21989.7109375</v>
      </c>
      <c r="AN4063">
        <v>71.723617553710938</v>
      </c>
      <c r="AO4063" s="92"/>
      <c r="AP4063" s="82" t="s">
        <v>347</v>
      </c>
      <c r="AQ4063" s="82" t="s">
        <v>326</v>
      </c>
      <c r="AR4063" s="82"/>
      <c r="AS4063">
        <v>0</v>
      </c>
      <c r="AT4063">
        <v>0</v>
      </c>
      <c r="AU4063">
        <v>2037</v>
      </c>
      <c r="AY4063">
        <v>0</v>
      </c>
      <c r="AZ4063">
        <v>0</v>
      </c>
      <c r="BA4063" s="82" t="s">
        <v>398</v>
      </c>
      <c r="BB4063">
        <v>16481</v>
      </c>
      <c r="BC4063">
        <v>100</v>
      </c>
      <c r="BD4063" s="92"/>
      <c r="BE4063" s="92"/>
      <c r="BF4063">
        <v>306589.53125</v>
      </c>
      <c r="BG4063">
        <v>0</v>
      </c>
      <c r="BH4063">
        <v>0</v>
      </c>
      <c r="BI4063" s="92"/>
      <c r="BJ4063" s="92"/>
      <c r="BK4063" s="92"/>
      <c r="BL4063">
        <v>0</v>
      </c>
    </row>
    <row r="4064" spans="1:64" x14ac:dyDescent="0.25">
      <c r="A4064" s="82" t="s">
        <v>297</v>
      </c>
      <c r="B4064" s="82" t="s">
        <v>397</v>
      </c>
      <c r="C4064" s="82" t="s">
        <v>111</v>
      </c>
      <c r="D4064" s="82" t="s">
        <v>306</v>
      </c>
      <c r="E4064" s="82" t="s">
        <v>59</v>
      </c>
      <c r="F4064" s="82" t="s">
        <v>367</v>
      </c>
      <c r="G4064" s="82" t="s">
        <v>367</v>
      </c>
      <c r="H4064">
        <v>34.998805999755859</v>
      </c>
      <c r="I4064">
        <v>100</v>
      </c>
      <c r="J4064">
        <v>34.998805999755859</v>
      </c>
      <c r="K4064" s="92"/>
      <c r="L4064">
        <v>0</v>
      </c>
      <c r="M4064" s="92"/>
      <c r="N4064" s="92"/>
      <c r="O4064" s="92"/>
      <c r="P4064">
        <v>16640.435546875</v>
      </c>
      <c r="Q4064" s="92"/>
      <c r="R4064" s="92"/>
      <c r="S4064">
        <v>-1</v>
      </c>
      <c r="T4064">
        <v>0</v>
      </c>
      <c r="U4064" s="82" t="s">
        <v>160</v>
      </c>
      <c r="V4064" s="92"/>
      <c r="W4064">
        <v>306589.53125</v>
      </c>
      <c r="X4064" s="92"/>
      <c r="Y4064">
        <v>0</v>
      </c>
      <c r="Z4064">
        <v>11830.0224609375</v>
      </c>
      <c r="AA4064">
        <v>11830.0224609375</v>
      </c>
      <c r="AB4064">
        <v>0</v>
      </c>
      <c r="AC4064">
        <v>-1</v>
      </c>
      <c r="AD4064">
        <v>0</v>
      </c>
      <c r="AE4064">
        <v>0</v>
      </c>
      <c r="AF4064">
        <v>0</v>
      </c>
      <c r="AG4064">
        <v>0</v>
      </c>
      <c r="AH4064">
        <v>8760</v>
      </c>
      <c r="AI4064">
        <v>0.34998807311058044</v>
      </c>
      <c r="AJ4064">
        <v>38.585865020751953</v>
      </c>
      <c r="AK4064">
        <v>-10159.6884765625</v>
      </c>
      <c r="AL4064">
        <v>-33.137752532958984</v>
      </c>
      <c r="AM4064">
        <v>21989.7109375</v>
      </c>
      <c r="AN4064">
        <v>71.723617553710938</v>
      </c>
      <c r="AO4064" s="92"/>
      <c r="AP4064" s="82" t="s">
        <v>347</v>
      </c>
      <c r="AQ4064" s="82" t="s">
        <v>326</v>
      </c>
      <c r="AR4064" s="82"/>
      <c r="AS4064">
        <v>0</v>
      </c>
      <c r="AT4064">
        <v>0</v>
      </c>
      <c r="AU4064">
        <v>2037</v>
      </c>
      <c r="AY4064">
        <v>0</v>
      </c>
      <c r="AZ4064">
        <v>0</v>
      </c>
      <c r="BA4064" s="82" t="s">
        <v>398</v>
      </c>
      <c r="BB4064">
        <v>16482</v>
      </c>
      <c r="BC4064">
        <v>100</v>
      </c>
      <c r="BD4064" s="92"/>
      <c r="BE4064" s="92"/>
      <c r="BF4064">
        <v>306589.53125</v>
      </c>
      <c r="BG4064">
        <v>0</v>
      </c>
      <c r="BH4064">
        <v>0</v>
      </c>
      <c r="BI4064" s="92"/>
      <c r="BJ4064" s="92"/>
      <c r="BK4064" s="92"/>
      <c r="BL4064">
        <v>0</v>
      </c>
    </row>
    <row r="4065" spans="1:64" x14ac:dyDescent="0.25">
      <c r="A4065" s="82" t="s">
        <v>297</v>
      </c>
      <c r="B4065" s="82" t="s">
        <v>397</v>
      </c>
      <c r="C4065" s="82" t="s">
        <v>111</v>
      </c>
      <c r="D4065" s="82" t="s">
        <v>309</v>
      </c>
      <c r="E4065" s="82" t="s">
        <v>310</v>
      </c>
      <c r="F4065" s="82" t="s">
        <v>367</v>
      </c>
      <c r="G4065" s="82" t="s">
        <v>367</v>
      </c>
      <c r="H4065">
        <v>34.998805999755859</v>
      </c>
      <c r="I4065">
        <v>100</v>
      </c>
      <c r="J4065">
        <v>34.998805999755859</v>
      </c>
      <c r="K4065" s="92"/>
      <c r="L4065">
        <v>0</v>
      </c>
      <c r="M4065" s="92"/>
      <c r="N4065" s="92"/>
      <c r="O4065" s="92"/>
      <c r="P4065">
        <v>16640.435546875</v>
      </c>
      <c r="Q4065" s="92"/>
      <c r="R4065" s="92"/>
      <c r="S4065">
        <v>-1</v>
      </c>
      <c r="T4065">
        <v>0</v>
      </c>
      <c r="U4065" s="82" t="s">
        <v>160</v>
      </c>
      <c r="V4065" s="92"/>
      <c r="W4065">
        <v>306589.53125</v>
      </c>
      <c r="X4065" s="92"/>
      <c r="Y4065">
        <v>0</v>
      </c>
      <c r="Z4065">
        <v>11830.0224609375</v>
      </c>
      <c r="AA4065">
        <v>11830.0224609375</v>
      </c>
      <c r="AB4065">
        <v>0</v>
      </c>
      <c r="AC4065">
        <v>-1</v>
      </c>
      <c r="AD4065">
        <v>0</v>
      </c>
      <c r="AE4065">
        <v>0</v>
      </c>
      <c r="AF4065">
        <v>0</v>
      </c>
      <c r="AG4065">
        <v>0</v>
      </c>
      <c r="AH4065">
        <v>8760</v>
      </c>
      <c r="AI4065">
        <v>0.34998807311058044</v>
      </c>
      <c r="AJ4065">
        <v>38.585865020751953</v>
      </c>
      <c r="AK4065">
        <v>-10159.6884765625</v>
      </c>
      <c r="AL4065">
        <v>-33.137752532958984</v>
      </c>
      <c r="AM4065">
        <v>21989.7109375</v>
      </c>
      <c r="AN4065">
        <v>71.723617553710938</v>
      </c>
      <c r="AO4065" s="92"/>
      <c r="AP4065" s="82" t="s">
        <v>347</v>
      </c>
      <c r="AQ4065" s="82" t="s">
        <v>326</v>
      </c>
      <c r="AR4065" s="82"/>
      <c r="AS4065">
        <v>0</v>
      </c>
      <c r="AT4065">
        <v>0</v>
      </c>
      <c r="AU4065">
        <v>2037</v>
      </c>
      <c r="AY4065">
        <v>0</v>
      </c>
      <c r="AZ4065">
        <v>0</v>
      </c>
      <c r="BA4065" s="82" t="s">
        <v>398</v>
      </c>
      <c r="BB4065">
        <v>16483</v>
      </c>
      <c r="BC4065">
        <v>100</v>
      </c>
      <c r="BD4065" s="92"/>
      <c r="BE4065" s="92"/>
      <c r="BF4065">
        <v>306589.53125</v>
      </c>
      <c r="BG4065">
        <v>0</v>
      </c>
      <c r="BH4065">
        <v>0</v>
      </c>
      <c r="BI4065" s="92"/>
      <c r="BJ4065" s="92"/>
      <c r="BK4065" s="92"/>
      <c r="BL4065">
        <v>0</v>
      </c>
    </row>
    <row r="4066" spans="1:64" x14ac:dyDescent="0.25">
      <c r="A4066" s="82" t="s">
        <v>297</v>
      </c>
      <c r="B4066" s="82" t="s">
        <v>397</v>
      </c>
      <c r="C4066" s="82" t="s">
        <v>111</v>
      </c>
      <c r="D4066" s="82" t="s">
        <v>298</v>
      </c>
      <c r="E4066" s="82" t="s">
        <v>55</v>
      </c>
      <c r="F4066" s="82" t="s">
        <v>368</v>
      </c>
      <c r="G4066" s="82" t="s">
        <v>368</v>
      </c>
      <c r="H4066">
        <v>34.998805999755859</v>
      </c>
      <c r="I4066">
        <v>100</v>
      </c>
      <c r="J4066">
        <v>34.998805999755859</v>
      </c>
      <c r="K4066" s="92"/>
      <c r="L4066">
        <v>0</v>
      </c>
      <c r="M4066" s="92"/>
      <c r="N4066" s="92"/>
      <c r="O4066" s="92"/>
      <c r="P4066">
        <v>16123.0029296875</v>
      </c>
      <c r="Q4066" s="92"/>
      <c r="R4066" s="92"/>
      <c r="S4066">
        <v>-1</v>
      </c>
      <c r="T4066">
        <v>0</v>
      </c>
      <c r="U4066" s="82" t="s">
        <v>160</v>
      </c>
      <c r="V4066" s="92"/>
      <c r="W4066">
        <v>306589.53125</v>
      </c>
      <c r="X4066" s="92"/>
      <c r="Y4066">
        <v>0</v>
      </c>
      <c r="Z4066">
        <v>11830.0224609375</v>
      </c>
      <c r="AA4066">
        <v>11830.0224609375</v>
      </c>
      <c r="AB4066">
        <v>0</v>
      </c>
      <c r="AC4066">
        <v>-1</v>
      </c>
      <c r="AD4066">
        <v>0</v>
      </c>
      <c r="AE4066">
        <v>0</v>
      </c>
      <c r="AF4066">
        <v>0</v>
      </c>
      <c r="AG4066">
        <v>0</v>
      </c>
      <c r="AH4066">
        <v>8760</v>
      </c>
      <c r="AI4066">
        <v>0.34998807311058044</v>
      </c>
      <c r="AJ4066">
        <v>38.585865020751953</v>
      </c>
      <c r="AK4066">
        <v>-10159.6884765625</v>
      </c>
      <c r="AL4066">
        <v>-33.137752532958984</v>
      </c>
      <c r="AM4066">
        <v>21989.7109375</v>
      </c>
      <c r="AN4066">
        <v>71.723617553710938</v>
      </c>
      <c r="AO4066" s="92"/>
      <c r="AP4066" s="82" t="s">
        <v>354</v>
      </c>
      <c r="AQ4066" s="82" t="s">
        <v>326</v>
      </c>
      <c r="AR4066" s="82"/>
      <c r="AS4066">
        <v>0</v>
      </c>
      <c r="AT4066">
        <v>0</v>
      </c>
      <c r="AU4066">
        <v>2037</v>
      </c>
      <c r="AY4066">
        <v>0</v>
      </c>
      <c r="AZ4066">
        <v>0</v>
      </c>
      <c r="BA4066" s="82" t="s">
        <v>398</v>
      </c>
      <c r="BB4066">
        <v>16484</v>
      </c>
      <c r="BC4066">
        <v>100</v>
      </c>
      <c r="BD4066" s="92"/>
      <c r="BE4066" s="92"/>
      <c r="BF4066">
        <v>306589.53125</v>
      </c>
      <c r="BG4066">
        <v>0</v>
      </c>
      <c r="BH4066">
        <v>0</v>
      </c>
      <c r="BI4066" s="92"/>
      <c r="BJ4066" s="92"/>
      <c r="BK4066" s="92"/>
      <c r="BL4066">
        <v>0</v>
      </c>
    </row>
    <row r="4067" spans="1:64" x14ac:dyDescent="0.25">
      <c r="A4067" s="82" t="s">
        <v>297</v>
      </c>
      <c r="B4067" s="82" t="s">
        <v>397</v>
      </c>
      <c r="C4067" s="82" t="s">
        <v>111</v>
      </c>
      <c r="D4067" s="82" t="s">
        <v>303</v>
      </c>
      <c r="E4067" s="82" t="s">
        <v>304</v>
      </c>
      <c r="F4067" s="82" t="s">
        <v>368</v>
      </c>
      <c r="G4067" s="82" t="s">
        <v>368</v>
      </c>
      <c r="H4067">
        <v>34.998805999755859</v>
      </c>
      <c r="I4067">
        <v>100</v>
      </c>
      <c r="J4067">
        <v>34.998805999755859</v>
      </c>
      <c r="K4067" s="92"/>
      <c r="L4067">
        <v>0</v>
      </c>
      <c r="M4067" s="92"/>
      <c r="N4067" s="92"/>
      <c r="O4067" s="92"/>
      <c r="P4067">
        <v>16123.0029296875</v>
      </c>
      <c r="Q4067" s="92"/>
      <c r="R4067" s="92"/>
      <c r="S4067">
        <v>-1</v>
      </c>
      <c r="T4067">
        <v>0</v>
      </c>
      <c r="U4067" s="82" t="s">
        <v>160</v>
      </c>
      <c r="V4067" s="92"/>
      <c r="W4067">
        <v>306589.53125</v>
      </c>
      <c r="X4067" s="92"/>
      <c r="Y4067">
        <v>0</v>
      </c>
      <c r="Z4067">
        <v>11830.0224609375</v>
      </c>
      <c r="AA4067">
        <v>11830.0224609375</v>
      </c>
      <c r="AB4067">
        <v>0</v>
      </c>
      <c r="AC4067">
        <v>-1</v>
      </c>
      <c r="AD4067">
        <v>0</v>
      </c>
      <c r="AE4067">
        <v>0</v>
      </c>
      <c r="AF4067">
        <v>0</v>
      </c>
      <c r="AG4067">
        <v>0</v>
      </c>
      <c r="AH4067">
        <v>8760</v>
      </c>
      <c r="AI4067">
        <v>0.34998807311058044</v>
      </c>
      <c r="AJ4067">
        <v>38.585865020751953</v>
      </c>
      <c r="AK4067">
        <v>-10159.6884765625</v>
      </c>
      <c r="AL4067">
        <v>-33.137752532958984</v>
      </c>
      <c r="AM4067">
        <v>21989.7109375</v>
      </c>
      <c r="AN4067">
        <v>71.723617553710938</v>
      </c>
      <c r="AO4067" s="92"/>
      <c r="AP4067" s="82" t="s">
        <v>354</v>
      </c>
      <c r="AQ4067" s="82" t="s">
        <v>326</v>
      </c>
      <c r="AR4067" s="82"/>
      <c r="AS4067">
        <v>0</v>
      </c>
      <c r="AT4067">
        <v>0</v>
      </c>
      <c r="AU4067">
        <v>2037</v>
      </c>
      <c r="AY4067">
        <v>0</v>
      </c>
      <c r="AZ4067">
        <v>0</v>
      </c>
      <c r="BA4067" s="82" t="s">
        <v>398</v>
      </c>
      <c r="BB4067">
        <v>16485</v>
      </c>
      <c r="BC4067">
        <v>100</v>
      </c>
      <c r="BD4067" s="92"/>
      <c r="BE4067" s="92"/>
      <c r="BF4067">
        <v>306589.53125</v>
      </c>
      <c r="BG4067">
        <v>0</v>
      </c>
      <c r="BH4067">
        <v>0</v>
      </c>
      <c r="BI4067" s="92"/>
      <c r="BJ4067" s="92"/>
      <c r="BK4067" s="92"/>
      <c r="BL4067">
        <v>0</v>
      </c>
    </row>
    <row r="4068" spans="1:64" x14ac:dyDescent="0.25">
      <c r="A4068" s="82" t="s">
        <v>297</v>
      </c>
      <c r="B4068" s="82" t="s">
        <v>397</v>
      </c>
      <c r="C4068" s="82" t="s">
        <v>111</v>
      </c>
      <c r="D4068" s="82" t="s">
        <v>305</v>
      </c>
      <c r="E4068" s="82" t="s">
        <v>58</v>
      </c>
      <c r="F4068" s="82" t="s">
        <v>368</v>
      </c>
      <c r="G4068" s="82" t="s">
        <v>368</v>
      </c>
      <c r="H4068">
        <v>34.998805999755859</v>
      </c>
      <c r="I4068">
        <v>100</v>
      </c>
      <c r="J4068">
        <v>34.998805999755859</v>
      </c>
      <c r="K4068" s="92"/>
      <c r="L4068">
        <v>0</v>
      </c>
      <c r="M4068" s="92"/>
      <c r="N4068" s="92"/>
      <c r="O4068" s="92"/>
      <c r="P4068">
        <v>16123.0029296875</v>
      </c>
      <c r="Q4068" s="92"/>
      <c r="R4068" s="92"/>
      <c r="S4068">
        <v>-1</v>
      </c>
      <c r="T4068">
        <v>0</v>
      </c>
      <c r="U4068" s="82" t="s">
        <v>160</v>
      </c>
      <c r="V4068" s="92"/>
      <c r="W4068">
        <v>306589.53125</v>
      </c>
      <c r="X4068" s="92"/>
      <c r="Y4068">
        <v>0</v>
      </c>
      <c r="Z4068">
        <v>11830.0224609375</v>
      </c>
      <c r="AA4068">
        <v>11830.0224609375</v>
      </c>
      <c r="AB4068">
        <v>0</v>
      </c>
      <c r="AC4068">
        <v>-1</v>
      </c>
      <c r="AD4068">
        <v>0</v>
      </c>
      <c r="AE4068">
        <v>0</v>
      </c>
      <c r="AF4068">
        <v>0</v>
      </c>
      <c r="AG4068">
        <v>0</v>
      </c>
      <c r="AH4068">
        <v>8760</v>
      </c>
      <c r="AI4068">
        <v>0.34998807311058044</v>
      </c>
      <c r="AJ4068">
        <v>38.585865020751953</v>
      </c>
      <c r="AK4068">
        <v>-10159.6884765625</v>
      </c>
      <c r="AL4068">
        <v>-33.137752532958984</v>
      </c>
      <c r="AM4068">
        <v>21989.7109375</v>
      </c>
      <c r="AN4068">
        <v>71.723617553710938</v>
      </c>
      <c r="AO4068" s="92"/>
      <c r="AP4068" s="82" t="s">
        <v>354</v>
      </c>
      <c r="AQ4068" s="82" t="s">
        <v>326</v>
      </c>
      <c r="AR4068" s="82"/>
      <c r="AS4068">
        <v>0</v>
      </c>
      <c r="AT4068">
        <v>0</v>
      </c>
      <c r="AU4068">
        <v>2037</v>
      </c>
      <c r="AY4068">
        <v>0</v>
      </c>
      <c r="AZ4068">
        <v>0</v>
      </c>
      <c r="BA4068" s="82" t="s">
        <v>398</v>
      </c>
      <c r="BB4068">
        <v>16486</v>
      </c>
      <c r="BC4068">
        <v>100</v>
      </c>
      <c r="BD4068" s="92"/>
      <c r="BE4068" s="92"/>
      <c r="BF4068">
        <v>306589.53125</v>
      </c>
      <c r="BG4068">
        <v>0</v>
      </c>
      <c r="BH4068">
        <v>0</v>
      </c>
      <c r="BI4068" s="92"/>
      <c r="BJ4068" s="92"/>
      <c r="BK4068" s="92"/>
      <c r="BL4068">
        <v>0</v>
      </c>
    </row>
    <row r="4069" spans="1:64" x14ac:dyDescent="0.25">
      <c r="A4069" s="82" t="s">
        <v>297</v>
      </c>
      <c r="B4069" s="82" t="s">
        <v>397</v>
      </c>
      <c r="C4069" s="82" t="s">
        <v>111</v>
      </c>
      <c r="D4069" s="82" t="s">
        <v>306</v>
      </c>
      <c r="E4069" s="82" t="s">
        <v>59</v>
      </c>
      <c r="F4069" s="82" t="s">
        <v>368</v>
      </c>
      <c r="G4069" s="82" t="s">
        <v>368</v>
      </c>
      <c r="H4069">
        <v>34.998805999755859</v>
      </c>
      <c r="I4069">
        <v>100</v>
      </c>
      <c r="J4069">
        <v>34.998805999755859</v>
      </c>
      <c r="K4069" s="92"/>
      <c r="L4069">
        <v>0</v>
      </c>
      <c r="M4069" s="92"/>
      <c r="N4069" s="92"/>
      <c r="O4069" s="92"/>
      <c r="P4069">
        <v>16123.0029296875</v>
      </c>
      <c r="Q4069" s="92"/>
      <c r="R4069" s="92"/>
      <c r="S4069">
        <v>-1</v>
      </c>
      <c r="T4069">
        <v>0</v>
      </c>
      <c r="U4069" s="82" t="s">
        <v>160</v>
      </c>
      <c r="V4069" s="92"/>
      <c r="W4069">
        <v>306589.53125</v>
      </c>
      <c r="X4069" s="92"/>
      <c r="Y4069">
        <v>0</v>
      </c>
      <c r="Z4069">
        <v>11830.0224609375</v>
      </c>
      <c r="AA4069">
        <v>11830.0224609375</v>
      </c>
      <c r="AB4069">
        <v>0</v>
      </c>
      <c r="AC4069">
        <v>-1</v>
      </c>
      <c r="AD4069">
        <v>0</v>
      </c>
      <c r="AE4069">
        <v>0</v>
      </c>
      <c r="AF4069">
        <v>0</v>
      </c>
      <c r="AG4069">
        <v>0</v>
      </c>
      <c r="AH4069">
        <v>8760</v>
      </c>
      <c r="AI4069">
        <v>0.34998807311058044</v>
      </c>
      <c r="AJ4069">
        <v>38.585865020751953</v>
      </c>
      <c r="AK4069">
        <v>-10159.6884765625</v>
      </c>
      <c r="AL4069">
        <v>-33.137752532958984</v>
      </c>
      <c r="AM4069">
        <v>21989.7109375</v>
      </c>
      <c r="AN4069">
        <v>71.723617553710938</v>
      </c>
      <c r="AO4069" s="92"/>
      <c r="AP4069" s="82" t="s">
        <v>354</v>
      </c>
      <c r="AQ4069" s="82" t="s">
        <v>326</v>
      </c>
      <c r="AR4069" s="82"/>
      <c r="AS4069">
        <v>0</v>
      </c>
      <c r="AT4069">
        <v>0</v>
      </c>
      <c r="AU4069">
        <v>2037</v>
      </c>
      <c r="AY4069">
        <v>0</v>
      </c>
      <c r="AZ4069">
        <v>0</v>
      </c>
      <c r="BA4069" s="82" t="s">
        <v>398</v>
      </c>
      <c r="BB4069">
        <v>16487</v>
      </c>
      <c r="BC4069">
        <v>100</v>
      </c>
      <c r="BD4069" s="92"/>
      <c r="BE4069" s="92"/>
      <c r="BF4069">
        <v>306589.53125</v>
      </c>
      <c r="BG4069">
        <v>0</v>
      </c>
      <c r="BH4069">
        <v>0</v>
      </c>
      <c r="BI4069" s="92"/>
      <c r="BJ4069" s="92"/>
      <c r="BK4069" s="92"/>
      <c r="BL4069">
        <v>0</v>
      </c>
    </row>
    <row r="4070" spans="1:64" x14ac:dyDescent="0.25">
      <c r="A4070" s="82" t="s">
        <v>297</v>
      </c>
      <c r="B4070" s="82" t="s">
        <v>397</v>
      </c>
      <c r="C4070" s="82" t="s">
        <v>111</v>
      </c>
      <c r="D4070" s="82" t="s">
        <v>308</v>
      </c>
      <c r="E4070" s="82" t="s">
        <v>61</v>
      </c>
      <c r="F4070" s="82" t="s">
        <v>368</v>
      </c>
      <c r="G4070" s="82" t="s">
        <v>368</v>
      </c>
      <c r="H4070">
        <v>34.998805999755859</v>
      </c>
      <c r="I4070">
        <v>100</v>
      </c>
      <c r="J4070">
        <v>34.998805999755859</v>
      </c>
      <c r="K4070" s="92"/>
      <c r="L4070">
        <v>0</v>
      </c>
      <c r="M4070" s="92"/>
      <c r="N4070" s="92"/>
      <c r="O4070" s="92"/>
      <c r="P4070">
        <v>16123.0029296875</v>
      </c>
      <c r="Q4070" s="92"/>
      <c r="R4070" s="92"/>
      <c r="S4070">
        <v>-1</v>
      </c>
      <c r="T4070">
        <v>0</v>
      </c>
      <c r="U4070" s="82" t="s">
        <v>160</v>
      </c>
      <c r="V4070" s="92"/>
      <c r="W4070">
        <v>306589.53125</v>
      </c>
      <c r="X4070" s="92"/>
      <c r="Y4070">
        <v>0</v>
      </c>
      <c r="Z4070">
        <v>11830.0224609375</v>
      </c>
      <c r="AA4070">
        <v>11830.0224609375</v>
      </c>
      <c r="AB4070">
        <v>0</v>
      </c>
      <c r="AC4070">
        <v>-1</v>
      </c>
      <c r="AD4070">
        <v>0</v>
      </c>
      <c r="AE4070">
        <v>0</v>
      </c>
      <c r="AF4070">
        <v>0</v>
      </c>
      <c r="AG4070">
        <v>0</v>
      </c>
      <c r="AH4070">
        <v>8760</v>
      </c>
      <c r="AI4070">
        <v>0.34998807311058044</v>
      </c>
      <c r="AJ4070">
        <v>38.585865020751953</v>
      </c>
      <c r="AK4070">
        <v>-10159.6884765625</v>
      </c>
      <c r="AL4070">
        <v>-33.137752532958984</v>
      </c>
      <c r="AM4070">
        <v>21989.7109375</v>
      </c>
      <c r="AN4070">
        <v>71.723617553710938</v>
      </c>
      <c r="AO4070" s="92"/>
      <c r="AP4070" s="82" t="s">
        <v>354</v>
      </c>
      <c r="AQ4070" s="82" t="s">
        <v>326</v>
      </c>
      <c r="AR4070" s="82"/>
      <c r="AS4070">
        <v>0</v>
      </c>
      <c r="AT4070">
        <v>0</v>
      </c>
      <c r="AU4070">
        <v>2037</v>
      </c>
      <c r="AY4070">
        <v>0</v>
      </c>
      <c r="AZ4070">
        <v>0</v>
      </c>
      <c r="BA4070" s="82" t="s">
        <v>398</v>
      </c>
      <c r="BB4070">
        <v>16488</v>
      </c>
      <c r="BC4070">
        <v>100</v>
      </c>
      <c r="BD4070" s="92"/>
      <c r="BE4070" s="92"/>
      <c r="BF4070">
        <v>306589.53125</v>
      </c>
      <c r="BG4070">
        <v>0</v>
      </c>
      <c r="BH4070">
        <v>0</v>
      </c>
      <c r="BI4070" s="92"/>
      <c r="BJ4070" s="92"/>
      <c r="BK4070" s="92"/>
      <c r="BL4070">
        <v>0</v>
      </c>
    </row>
    <row r="4071" spans="1:64" x14ac:dyDescent="0.25">
      <c r="A4071" s="82" t="s">
        <v>297</v>
      </c>
      <c r="B4071" s="82" t="s">
        <v>397</v>
      </c>
      <c r="C4071" s="82" t="s">
        <v>111</v>
      </c>
      <c r="D4071" s="82" t="s">
        <v>309</v>
      </c>
      <c r="E4071" s="82" t="s">
        <v>310</v>
      </c>
      <c r="F4071" s="82" t="s">
        <v>368</v>
      </c>
      <c r="G4071" s="82" t="s">
        <v>368</v>
      </c>
      <c r="H4071">
        <v>34.998805999755859</v>
      </c>
      <c r="I4071">
        <v>100</v>
      </c>
      <c r="J4071">
        <v>34.998805999755859</v>
      </c>
      <c r="K4071" s="92"/>
      <c r="L4071">
        <v>0</v>
      </c>
      <c r="M4071" s="92"/>
      <c r="N4071" s="92"/>
      <c r="O4071" s="92"/>
      <c r="P4071">
        <v>16123.0029296875</v>
      </c>
      <c r="Q4071" s="92"/>
      <c r="R4071" s="92"/>
      <c r="S4071">
        <v>-1</v>
      </c>
      <c r="T4071">
        <v>0</v>
      </c>
      <c r="U4071" s="82" t="s">
        <v>160</v>
      </c>
      <c r="V4071" s="92"/>
      <c r="W4071">
        <v>306589.53125</v>
      </c>
      <c r="X4071" s="92"/>
      <c r="Y4071">
        <v>0</v>
      </c>
      <c r="Z4071">
        <v>11830.0224609375</v>
      </c>
      <c r="AA4071">
        <v>11830.0224609375</v>
      </c>
      <c r="AB4071">
        <v>0</v>
      </c>
      <c r="AC4071">
        <v>-1</v>
      </c>
      <c r="AD4071">
        <v>0</v>
      </c>
      <c r="AE4071">
        <v>0</v>
      </c>
      <c r="AF4071">
        <v>0</v>
      </c>
      <c r="AG4071">
        <v>0</v>
      </c>
      <c r="AH4071">
        <v>8760</v>
      </c>
      <c r="AI4071">
        <v>0.34998807311058044</v>
      </c>
      <c r="AJ4071">
        <v>38.585865020751953</v>
      </c>
      <c r="AK4071">
        <v>-10159.6884765625</v>
      </c>
      <c r="AL4071">
        <v>-33.137752532958984</v>
      </c>
      <c r="AM4071">
        <v>21989.7109375</v>
      </c>
      <c r="AN4071">
        <v>71.723617553710938</v>
      </c>
      <c r="AO4071" s="92"/>
      <c r="AP4071" s="82" t="s">
        <v>354</v>
      </c>
      <c r="AQ4071" s="82" t="s">
        <v>326</v>
      </c>
      <c r="AR4071" s="82"/>
      <c r="AS4071">
        <v>0</v>
      </c>
      <c r="AT4071">
        <v>0</v>
      </c>
      <c r="AU4071">
        <v>2037</v>
      </c>
      <c r="AY4071">
        <v>0</v>
      </c>
      <c r="AZ4071">
        <v>0</v>
      </c>
      <c r="BA4071" s="82" t="s">
        <v>398</v>
      </c>
      <c r="BB4071">
        <v>16489</v>
      </c>
      <c r="BC4071">
        <v>100</v>
      </c>
      <c r="BD4071" s="92"/>
      <c r="BE4071" s="92"/>
      <c r="BF4071">
        <v>306589.53125</v>
      </c>
      <c r="BG4071">
        <v>0</v>
      </c>
      <c r="BH4071">
        <v>0</v>
      </c>
      <c r="BI4071" s="92"/>
      <c r="BJ4071" s="92"/>
      <c r="BK4071" s="92"/>
      <c r="BL4071">
        <v>0</v>
      </c>
    </row>
    <row r="4072" spans="1:64" x14ac:dyDescent="0.25">
      <c r="A4072" s="82" t="s">
        <v>297</v>
      </c>
      <c r="B4072" s="82" t="s">
        <v>397</v>
      </c>
      <c r="C4072" s="82" t="s">
        <v>111</v>
      </c>
      <c r="D4072" s="82" t="s">
        <v>313</v>
      </c>
      <c r="E4072" s="82" t="s">
        <v>314</v>
      </c>
      <c r="F4072" s="82" t="s">
        <v>368</v>
      </c>
      <c r="G4072" s="82" t="s">
        <v>368</v>
      </c>
      <c r="H4072">
        <v>34.998805999755859</v>
      </c>
      <c r="I4072">
        <v>100</v>
      </c>
      <c r="J4072">
        <v>34.998805999755859</v>
      </c>
      <c r="K4072" s="92"/>
      <c r="L4072">
        <v>0</v>
      </c>
      <c r="M4072" s="92"/>
      <c r="N4072" s="92"/>
      <c r="O4072" s="92"/>
      <c r="P4072">
        <v>16123.0029296875</v>
      </c>
      <c r="Q4072" s="92"/>
      <c r="R4072" s="92"/>
      <c r="S4072">
        <v>-1</v>
      </c>
      <c r="T4072">
        <v>0</v>
      </c>
      <c r="U4072" s="82" t="s">
        <v>160</v>
      </c>
      <c r="V4072" s="92"/>
      <c r="W4072">
        <v>306589.53125</v>
      </c>
      <c r="X4072" s="92"/>
      <c r="Y4072">
        <v>0</v>
      </c>
      <c r="Z4072">
        <v>11830.0224609375</v>
      </c>
      <c r="AA4072">
        <v>11830.0224609375</v>
      </c>
      <c r="AB4072">
        <v>0</v>
      </c>
      <c r="AC4072">
        <v>-1</v>
      </c>
      <c r="AD4072">
        <v>0</v>
      </c>
      <c r="AE4072">
        <v>0</v>
      </c>
      <c r="AF4072">
        <v>0</v>
      </c>
      <c r="AG4072">
        <v>0</v>
      </c>
      <c r="AH4072">
        <v>8760</v>
      </c>
      <c r="AI4072">
        <v>0.34998807311058044</v>
      </c>
      <c r="AJ4072">
        <v>38.585865020751953</v>
      </c>
      <c r="AK4072">
        <v>-10159.6884765625</v>
      </c>
      <c r="AL4072">
        <v>-33.137752532958984</v>
      </c>
      <c r="AM4072">
        <v>21989.7109375</v>
      </c>
      <c r="AN4072">
        <v>71.723617553710938</v>
      </c>
      <c r="AO4072" s="92"/>
      <c r="AP4072" s="82" t="s">
        <v>354</v>
      </c>
      <c r="AQ4072" s="82" t="s">
        <v>326</v>
      </c>
      <c r="AR4072" s="82"/>
      <c r="AS4072">
        <v>0</v>
      </c>
      <c r="AT4072">
        <v>0</v>
      </c>
      <c r="AU4072">
        <v>2037</v>
      </c>
      <c r="AY4072">
        <v>0</v>
      </c>
      <c r="AZ4072">
        <v>0</v>
      </c>
      <c r="BA4072" s="82" t="s">
        <v>398</v>
      </c>
      <c r="BB4072">
        <v>16490</v>
      </c>
      <c r="BC4072">
        <v>100</v>
      </c>
      <c r="BD4072" s="92"/>
      <c r="BE4072" s="92"/>
      <c r="BF4072">
        <v>306589.53125</v>
      </c>
      <c r="BG4072">
        <v>0</v>
      </c>
      <c r="BH4072">
        <v>0</v>
      </c>
      <c r="BI4072" s="92"/>
      <c r="BJ4072" s="92"/>
      <c r="BK4072" s="92"/>
      <c r="BL4072">
        <v>0</v>
      </c>
    </row>
    <row r="4073" spans="1:64" x14ac:dyDescent="0.25">
      <c r="A4073" s="82" t="s">
        <v>297</v>
      </c>
      <c r="B4073" s="82" t="s">
        <v>397</v>
      </c>
      <c r="C4073" s="82" t="s">
        <v>111</v>
      </c>
      <c r="D4073" s="82" t="s">
        <v>298</v>
      </c>
      <c r="E4073" s="82" t="s">
        <v>55</v>
      </c>
      <c r="F4073" s="82" t="s">
        <v>369</v>
      </c>
      <c r="G4073" s="82" t="s">
        <v>369</v>
      </c>
      <c r="H4073">
        <v>34.998805999755859</v>
      </c>
      <c r="I4073">
        <v>100</v>
      </c>
      <c r="J4073">
        <v>34.998805999755859</v>
      </c>
      <c r="K4073" s="92"/>
      <c r="L4073">
        <v>0</v>
      </c>
      <c r="M4073" s="92"/>
      <c r="N4073" s="92"/>
      <c r="O4073" s="92"/>
      <c r="P4073">
        <v>16200.0673828125</v>
      </c>
      <c r="Q4073" s="92"/>
      <c r="R4073" s="92"/>
      <c r="S4073">
        <v>-1</v>
      </c>
      <c r="T4073">
        <v>0</v>
      </c>
      <c r="U4073" s="82" t="s">
        <v>160</v>
      </c>
      <c r="V4073" s="92"/>
      <c r="W4073">
        <v>306589.53125</v>
      </c>
      <c r="X4073" s="92"/>
      <c r="Y4073">
        <v>0</v>
      </c>
      <c r="Z4073">
        <v>11830.0224609375</v>
      </c>
      <c r="AA4073">
        <v>11830.0224609375</v>
      </c>
      <c r="AB4073">
        <v>0</v>
      </c>
      <c r="AC4073">
        <v>-1</v>
      </c>
      <c r="AD4073">
        <v>0</v>
      </c>
      <c r="AE4073">
        <v>0</v>
      </c>
      <c r="AF4073">
        <v>0</v>
      </c>
      <c r="AG4073">
        <v>0</v>
      </c>
      <c r="AH4073">
        <v>8760</v>
      </c>
      <c r="AI4073">
        <v>0.34998807311058044</v>
      </c>
      <c r="AJ4073">
        <v>38.585865020751953</v>
      </c>
      <c r="AK4073">
        <v>-10159.6884765625</v>
      </c>
      <c r="AL4073">
        <v>-33.137752532958984</v>
      </c>
      <c r="AM4073">
        <v>21989.7109375</v>
      </c>
      <c r="AN4073">
        <v>71.723617553710938</v>
      </c>
      <c r="AO4073" s="92"/>
      <c r="AP4073" s="82" t="s">
        <v>343</v>
      </c>
      <c r="AQ4073" s="82" t="s">
        <v>326</v>
      </c>
      <c r="AR4073" s="82"/>
      <c r="AS4073">
        <v>0</v>
      </c>
      <c r="AT4073">
        <v>0</v>
      </c>
      <c r="AU4073">
        <v>2037</v>
      </c>
      <c r="AY4073">
        <v>0</v>
      </c>
      <c r="AZ4073">
        <v>0</v>
      </c>
      <c r="BA4073" s="82" t="s">
        <v>398</v>
      </c>
      <c r="BB4073">
        <v>16491</v>
      </c>
      <c r="BC4073">
        <v>100</v>
      </c>
      <c r="BD4073" s="92"/>
      <c r="BE4073" s="92"/>
      <c r="BF4073">
        <v>306589.53125</v>
      </c>
      <c r="BG4073">
        <v>0</v>
      </c>
      <c r="BH4073">
        <v>0</v>
      </c>
      <c r="BI4073" s="92"/>
      <c r="BJ4073" s="92"/>
      <c r="BK4073" s="92"/>
      <c r="BL4073">
        <v>0</v>
      </c>
    </row>
    <row r="4074" spans="1:64" x14ac:dyDescent="0.25">
      <c r="A4074" s="82" t="s">
        <v>297</v>
      </c>
      <c r="B4074" s="82" t="s">
        <v>397</v>
      </c>
      <c r="C4074" s="82" t="s">
        <v>111</v>
      </c>
      <c r="D4074" s="82" t="s">
        <v>303</v>
      </c>
      <c r="E4074" s="82" t="s">
        <v>304</v>
      </c>
      <c r="F4074" s="82" t="s">
        <v>369</v>
      </c>
      <c r="G4074" s="82" t="s">
        <v>369</v>
      </c>
      <c r="H4074">
        <v>34.998805999755859</v>
      </c>
      <c r="I4074">
        <v>100</v>
      </c>
      <c r="J4074">
        <v>34.998805999755859</v>
      </c>
      <c r="K4074" s="92"/>
      <c r="L4074">
        <v>0</v>
      </c>
      <c r="M4074" s="92"/>
      <c r="N4074" s="92"/>
      <c r="O4074" s="92"/>
      <c r="P4074">
        <v>16200.0673828125</v>
      </c>
      <c r="Q4074" s="92"/>
      <c r="R4074" s="92"/>
      <c r="S4074">
        <v>-1</v>
      </c>
      <c r="T4074">
        <v>0</v>
      </c>
      <c r="U4074" s="82" t="s">
        <v>160</v>
      </c>
      <c r="V4074" s="92"/>
      <c r="W4074">
        <v>306589.53125</v>
      </c>
      <c r="X4074" s="92"/>
      <c r="Y4074">
        <v>0</v>
      </c>
      <c r="Z4074">
        <v>11830.0224609375</v>
      </c>
      <c r="AA4074">
        <v>11830.0224609375</v>
      </c>
      <c r="AB4074">
        <v>0</v>
      </c>
      <c r="AC4074">
        <v>-1</v>
      </c>
      <c r="AD4074">
        <v>0</v>
      </c>
      <c r="AE4074">
        <v>0</v>
      </c>
      <c r="AF4074">
        <v>0</v>
      </c>
      <c r="AG4074">
        <v>0</v>
      </c>
      <c r="AH4074">
        <v>8760</v>
      </c>
      <c r="AI4074">
        <v>0.34998807311058044</v>
      </c>
      <c r="AJ4074">
        <v>38.585865020751953</v>
      </c>
      <c r="AK4074">
        <v>-10159.6884765625</v>
      </c>
      <c r="AL4074">
        <v>-33.137752532958984</v>
      </c>
      <c r="AM4074">
        <v>21989.7109375</v>
      </c>
      <c r="AN4074">
        <v>71.723617553710938</v>
      </c>
      <c r="AO4074" s="92"/>
      <c r="AP4074" s="82" t="s">
        <v>343</v>
      </c>
      <c r="AQ4074" s="82" t="s">
        <v>326</v>
      </c>
      <c r="AR4074" s="82"/>
      <c r="AS4074">
        <v>0</v>
      </c>
      <c r="AT4074">
        <v>0</v>
      </c>
      <c r="AU4074">
        <v>2037</v>
      </c>
      <c r="AY4074">
        <v>0</v>
      </c>
      <c r="AZ4074">
        <v>0</v>
      </c>
      <c r="BA4074" s="82" t="s">
        <v>398</v>
      </c>
      <c r="BB4074">
        <v>16492</v>
      </c>
      <c r="BC4074">
        <v>100</v>
      </c>
      <c r="BD4074" s="92"/>
      <c r="BE4074" s="92"/>
      <c r="BF4074">
        <v>306589.53125</v>
      </c>
      <c r="BG4074">
        <v>0</v>
      </c>
      <c r="BH4074">
        <v>0</v>
      </c>
      <c r="BI4074" s="92"/>
      <c r="BJ4074" s="92"/>
      <c r="BK4074" s="92"/>
      <c r="BL4074">
        <v>0</v>
      </c>
    </row>
    <row r="4075" spans="1:64" x14ac:dyDescent="0.25">
      <c r="A4075" s="82" t="s">
        <v>297</v>
      </c>
      <c r="B4075" s="82" t="s">
        <v>397</v>
      </c>
      <c r="C4075" s="82" t="s">
        <v>111</v>
      </c>
      <c r="D4075" s="82" t="s">
        <v>305</v>
      </c>
      <c r="E4075" s="82" t="s">
        <v>58</v>
      </c>
      <c r="F4075" s="82" t="s">
        <v>369</v>
      </c>
      <c r="G4075" s="82" t="s">
        <v>369</v>
      </c>
      <c r="H4075">
        <v>34.998805999755859</v>
      </c>
      <c r="I4075">
        <v>100</v>
      </c>
      <c r="J4075">
        <v>34.998805999755859</v>
      </c>
      <c r="K4075" s="92"/>
      <c r="L4075">
        <v>0</v>
      </c>
      <c r="M4075" s="92"/>
      <c r="N4075" s="92"/>
      <c r="O4075" s="92"/>
      <c r="P4075">
        <v>16200.0673828125</v>
      </c>
      <c r="Q4075" s="92"/>
      <c r="R4075" s="92"/>
      <c r="S4075">
        <v>-1</v>
      </c>
      <c r="T4075">
        <v>0</v>
      </c>
      <c r="U4075" s="82" t="s">
        <v>160</v>
      </c>
      <c r="V4075" s="92"/>
      <c r="W4075">
        <v>306589.53125</v>
      </c>
      <c r="X4075" s="92"/>
      <c r="Y4075">
        <v>0</v>
      </c>
      <c r="Z4075">
        <v>11830.0224609375</v>
      </c>
      <c r="AA4075">
        <v>11830.0224609375</v>
      </c>
      <c r="AB4075">
        <v>0</v>
      </c>
      <c r="AC4075">
        <v>-1</v>
      </c>
      <c r="AD4075">
        <v>0</v>
      </c>
      <c r="AE4075">
        <v>0</v>
      </c>
      <c r="AF4075">
        <v>0</v>
      </c>
      <c r="AG4075">
        <v>0</v>
      </c>
      <c r="AH4075">
        <v>8760</v>
      </c>
      <c r="AI4075">
        <v>0.34998807311058044</v>
      </c>
      <c r="AJ4075">
        <v>38.585865020751953</v>
      </c>
      <c r="AK4075">
        <v>-10159.6884765625</v>
      </c>
      <c r="AL4075">
        <v>-33.137752532958984</v>
      </c>
      <c r="AM4075">
        <v>21989.7109375</v>
      </c>
      <c r="AN4075">
        <v>71.723617553710938</v>
      </c>
      <c r="AO4075" s="92"/>
      <c r="AP4075" s="82" t="s">
        <v>343</v>
      </c>
      <c r="AQ4075" s="82" t="s">
        <v>326</v>
      </c>
      <c r="AR4075" s="82"/>
      <c r="AS4075">
        <v>0</v>
      </c>
      <c r="AT4075">
        <v>0</v>
      </c>
      <c r="AU4075">
        <v>2037</v>
      </c>
      <c r="AY4075">
        <v>0</v>
      </c>
      <c r="AZ4075">
        <v>0</v>
      </c>
      <c r="BA4075" s="82" t="s">
        <v>398</v>
      </c>
      <c r="BB4075">
        <v>16493</v>
      </c>
      <c r="BC4075">
        <v>100</v>
      </c>
      <c r="BD4075" s="92"/>
      <c r="BE4075" s="92"/>
      <c r="BF4075">
        <v>306589.53125</v>
      </c>
      <c r="BG4075">
        <v>0</v>
      </c>
      <c r="BH4075">
        <v>0</v>
      </c>
      <c r="BI4075" s="92"/>
      <c r="BJ4075" s="92"/>
      <c r="BK4075" s="92"/>
      <c r="BL4075">
        <v>0</v>
      </c>
    </row>
    <row r="4076" spans="1:64" x14ac:dyDescent="0.25">
      <c r="A4076" s="82" t="s">
        <v>297</v>
      </c>
      <c r="B4076" s="82" t="s">
        <v>397</v>
      </c>
      <c r="C4076" s="82" t="s">
        <v>111</v>
      </c>
      <c r="D4076" s="82" t="s">
        <v>306</v>
      </c>
      <c r="E4076" s="82" t="s">
        <v>59</v>
      </c>
      <c r="F4076" s="82" t="s">
        <v>369</v>
      </c>
      <c r="G4076" s="82" t="s">
        <v>369</v>
      </c>
      <c r="H4076">
        <v>34.998805999755859</v>
      </c>
      <c r="I4076">
        <v>100</v>
      </c>
      <c r="J4076">
        <v>34.998805999755859</v>
      </c>
      <c r="K4076" s="92"/>
      <c r="L4076">
        <v>0</v>
      </c>
      <c r="M4076" s="92"/>
      <c r="N4076" s="92"/>
      <c r="O4076" s="92"/>
      <c r="P4076">
        <v>16200.0673828125</v>
      </c>
      <c r="Q4076" s="92"/>
      <c r="R4076" s="92"/>
      <c r="S4076">
        <v>-1</v>
      </c>
      <c r="T4076">
        <v>0</v>
      </c>
      <c r="U4076" s="82" t="s">
        <v>160</v>
      </c>
      <c r="V4076" s="92"/>
      <c r="W4076">
        <v>306589.53125</v>
      </c>
      <c r="X4076" s="92"/>
      <c r="Y4076">
        <v>0</v>
      </c>
      <c r="Z4076">
        <v>11830.0224609375</v>
      </c>
      <c r="AA4076">
        <v>11830.0224609375</v>
      </c>
      <c r="AB4076">
        <v>0</v>
      </c>
      <c r="AC4076">
        <v>-1</v>
      </c>
      <c r="AD4076">
        <v>0</v>
      </c>
      <c r="AE4076">
        <v>0</v>
      </c>
      <c r="AF4076">
        <v>0</v>
      </c>
      <c r="AG4076">
        <v>0</v>
      </c>
      <c r="AH4076">
        <v>8760</v>
      </c>
      <c r="AI4076">
        <v>0.34998807311058044</v>
      </c>
      <c r="AJ4076">
        <v>38.585865020751953</v>
      </c>
      <c r="AK4076">
        <v>-10159.6884765625</v>
      </c>
      <c r="AL4076">
        <v>-33.137752532958984</v>
      </c>
      <c r="AM4076">
        <v>21989.7109375</v>
      </c>
      <c r="AN4076">
        <v>71.723617553710938</v>
      </c>
      <c r="AO4076" s="92"/>
      <c r="AP4076" s="82" t="s">
        <v>343</v>
      </c>
      <c r="AQ4076" s="82" t="s">
        <v>326</v>
      </c>
      <c r="AR4076" s="82"/>
      <c r="AS4076">
        <v>0</v>
      </c>
      <c r="AT4076">
        <v>0</v>
      </c>
      <c r="AU4076">
        <v>2037</v>
      </c>
      <c r="AY4076">
        <v>0</v>
      </c>
      <c r="AZ4076">
        <v>0</v>
      </c>
      <c r="BA4076" s="82" t="s">
        <v>398</v>
      </c>
      <c r="BB4076">
        <v>16494</v>
      </c>
      <c r="BC4076">
        <v>100</v>
      </c>
      <c r="BD4076" s="92"/>
      <c r="BE4076" s="92"/>
      <c r="BF4076">
        <v>306589.53125</v>
      </c>
      <c r="BG4076">
        <v>0</v>
      </c>
      <c r="BH4076">
        <v>0</v>
      </c>
      <c r="BI4076" s="92"/>
      <c r="BJ4076" s="92"/>
      <c r="BK4076" s="92"/>
      <c r="BL4076">
        <v>0</v>
      </c>
    </row>
    <row r="4077" spans="1:64" x14ac:dyDescent="0.25">
      <c r="A4077" s="82" t="s">
        <v>297</v>
      </c>
      <c r="B4077" s="82" t="s">
        <v>397</v>
      </c>
      <c r="C4077" s="82" t="s">
        <v>111</v>
      </c>
      <c r="D4077" s="82" t="s">
        <v>308</v>
      </c>
      <c r="E4077" s="82" t="s">
        <v>61</v>
      </c>
      <c r="F4077" s="82" t="s">
        <v>369</v>
      </c>
      <c r="G4077" s="82" t="s">
        <v>369</v>
      </c>
      <c r="H4077">
        <v>34.998805999755859</v>
      </c>
      <c r="I4077">
        <v>100</v>
      </c>
      <c r="J4077">
        <v>34.998805999755859</v>
      </c>
      <c r="K4077" s="92"/>
      <c r="L4077">
        <v>0</v>
      </c>
      <c r="M4077" s="92"/>
      <c r="N4077" s="92"/>
      <c r="O4077" s="92"/>
      <c r="P4077">
        <v>16200.0673828125</v>
      </c>
      <c r="Q4077" s="92"/>
      <c r="R4077" s="92"/>
      <c r="S4077">
        <v>-1</v>
      </c>
      <c r="T4077">
        <v>0</v>
      </c>
      <c r="U4077" s="82" t="s">
        <v>160</v>
      </c>
      <c r="V4077" s="92"/>
      <c r="W4077">
        <v>306589.53125</v>
      </c>
      <c r="X4077" s="92"/>
      <c r="Y4077">
        <v>0</v>
      </c>
      <c r="Z4077">
        <v>11830.0224609375</v>
      </c>
      <c r="AA4077">
        <v>11830.0224609375</v>
      </c>
      <c r="AB4077">
        <v>0</v>
      </c>
      <c r="AC4077">
        <v>-1</v>
      </c>
      <c r="AD4077">
        <v>0</v>
      </c>
      <c r="AE4077">
        <v>0</v>
      </c>
      <c r="AF4077">
        <v>0</v>
      </c>
      <c r="AG4077">
        <v>0</v>
      </c>
      <c r="AH4077">
        <v>8760</v>
      </c>
      <c r="AI4077">
        <v>0.34998807311058044</v>
      </c>
      <c r="AJ4077">
        <v>38.585865020751953</v>
      </c>
      <c r="AK4077">
        <v>-10159.6884765625</v>
      </c>
      <c r="AL4077">
        <v>-33.137752532958984</v>
      </c>
      <c r="AM4077">
        <v>21989.7109375</v>
      </c>
      <c r="AN4077">
        <v>71.723617553710938</v>
      </c>
      <c r="AO4077" s="92"/>
      <c r="AP4077" s="82" t="s">
        <v>343</v>
      </c>
      <c r="AQ4077" s="82" t="s">
        <v>326</v>
      </c>
      <c r="AR4077" s="82"/>
      <c r="AS4077">
        <v>0</v>
      </c>
      <c r="AT4077">
        <v>0</v>
      </c>
      <c r="AU4077">
        <v>2037</v>
      </c>
      <c r="AY4077">
        <v>0</v>
      </c>
      <c r="AZ4077">
        <v>0</v>
      </c>
      <c r="BA4077" s="82" t="s">
        <v>398</v>
      </c>
      <c r="BB4077">
        <v>16495</v>
      </c>
      <c r="BC4077">
        <v>100</v>
      </c>
      <c r="BD4077" s="92"/>
      <c r="BE4077" s="92"/>
      <c r="BF4077">
        <v>306589.53125</v>
      </c>
      <c r="BG4077">
        <v>0</v>
      </c>
      <c r="BH4077">
        <v>0</v>
      </c>
      <c r="BI4077" s="92"/>
      <c r="BJ4077" s="92"/>
      <c r="BK4077" s="92"/>
      <c r="BL4077">
        <v>0</v>
      </c>
    </row>
    <row r="4078" spans="1:64" x14ac:dyDescent="0.25">
      <c r="A4078" s="82" t="s">
        <v>297</v>
      </c>
      <c r="B4078" s="82" t="s">
        <v>397</v>
      </c>
      <c r="C4078" s="82" t="s">
        <v>111</v>
      </c>
      <c r="D4078" s="82" t="s">
        <v>309</v>
      </c>
      <c r="E4078" s="82" t="s">
        <v>310</v>
      </c>
      <c r="F4078" s="82" t="s">
        <v>369</v>
      </c>
      <c r="G4078" s="82" t="s">
        <v>369</v>
      </c>
      <c r="H4078">
        <v>34.998805999755859</v>
      </c>
      <c r="I4078">
        <v>100</v>
      </c>
      <c r="J4078">
        <v>34.998805999755859</v>
      </c>
      <c r="K4078" s="92"/>
      <c r="L4078">
        <v>0</v>
      </c>
      <c r="M4078" s="92"/>
      <c r="N4078" s="92"/>
      <c r="O4078" s="92"/>
      <c r="P4078">
        <v>16200.0673828125</v>
      </c>
      <c r="Q4078" s="92"/>
      <c r="R4078" s="92"/>
      <c r="S4078">
        <v>-1</v>
      </c>
      <c r="T4078">
        <v>0</v>
      </c>
      <c r="U4078" s="82" t="s">
        <v>160</v>
      </c>
      <c r="V4078" s="92"/>
      <c r="W4078">
        <v>306589.53125</v>
      </c>
      <c r="X4078" s="92"/>
      <c r="Y4078">
        <v>0</v>
      </c>
      <c r="Z4078">
        <v>11830.0224609375</v>
      </c>
      <c r="AA4078">
        <v>11830.0224609375</v>
      </c>
      <c r="AB4078">
        <v>0</v>
      </c>
      <c r="AC4078">
        <v>-1</v>
      </c>
      <c r="AD4078">
        <v>0</v>
      </c>
      <c r="AE4078">
        <v>0</v>
      </c>
      <c r="AF4078">
        <v>0</v>
      </c>
      <c r="AG4078">
        <v>0</v>
      </c>
      <c r="AH4078">
        <v>8760</v>
      </c>
      <c r="AI4078">
        <v>0.34998807311058044</v>
      </c>
      <c r="AJ4078">
        <v>38.585865020751953</v>
      </c>
      <c r="AK4078">
        <v>-10159.6884765625</v>
      </c>
      <c r="AL4078">
        <v>-33.137752532958984</v>
      </c>
      <c r="AM4078">
        <v>21989.7109375</v>
      </c>
      <c r="AN4078">
        <v>71.723617553710938</v>
      </c>
      <c r="AO4078" s="92"/>
      <c r="AP4078" s="82" t="s">
        <v>343</v>
      </c>
      <c r="AQ4078" s="82" t="s">
        <v>326</v>
      </c>
      <c r="AR4078" s="82"/>
      <c r="AS4078">
        <v>0</v>
      </c>
      <c r="AT4078">
        <v>0</v>
      </c>
      <c r="AU4078">
        <v>2037</v>
      </c>
      <c r="AY4078">
        <v>0</v>
      </c>
      <c r="AZ4078">
        <v>0</v>
      </c>
      <c r="BA4078" s="82" t="s">
        <v>398</v>
      </c>
      <c r="BB4078">
        <v>16496</v>
      </c>
      <c r="BC4078">
        <v>100</v>
      </c>
      <c r="BD4078" s="92"/>
      <c r="BE4078" s="92"/>
      <c r="BF4078">
        <v>306589.53125</v>
      </c>
      <c r="BG4078">
        <v>0</v>
      </c>
      <c r="BH4078">
        <v>0</v>
      </c>
      <c r="BI4078" s="92"/>
      <c r="BJ4078" s="92"/>
      <c r="BK4078" s="92"/>
      <c r="BL4078">
        <v>0</v>
      </c>
    </row>
    <row r="4079" spans="1:64" x14ac:dyDescent="0.25">
      <c r="A4079" s="82" t="s">
        <v>297</v>
      </c>
      <c r="B4079" s="82" t="s">
        <v>397</v>
      </c>
      <c r="C4079" s="82" t="s">
        <v>111</v>
      </c>
      <c r="D4079" s="82" t="s">
        <v>313</v>
      </c>
      <c r="E4079" s="82" t="s">
        <v>314</v>
      </c>
      <c r="F4079" s="82" t="s">
        <v>369</v>
      </c>
      <c r="G4079" s="82" t="s">
        <v>369</v>
      </c>
      <c r="H4079">
        <v>34.998805999755859</v>
      </c>
      <c r="I4079">
        <v>100</v>
      </c>
      <c r="J4079">
        <v>34.998805999755859</v>
      </c>
      <c r="K4079" s="92"/>
      <c r="L4079">
        <v>0</v>
      </c>
      <c r="M4079" s="92"/>
      <c r="N4079" s="92"/>
      <c r="O4079" s="92"/>
      <c r="P4079">
        <v>16200.0673828125</v>
      </c>
      <c r="Q4079" s="92"/>
      <c r="R4079" s="92"/>
      <c r="S4079">
        <v>-1</v>
      </c>
      <c r="T4079">
        <v>0</v>
      </c>
      <c r="U4079" s="82" t="s">
        <v>160</v>
      </c>
      <c r="V4079" s="92"/>
      <c r="W4079">
        <v>306589.53125</v>
      </c>
      <c r="X4079" s="92"/>
      <c r="Y4079">
        <v>0</v>
      </c>
      <c r="Z4079">
        <v>11830.0224609375</v>
      </c>
      <c r="AA4079">
        <v>11830.0224609375</v>
      </c>
      <c r="AB4079">
        <v>0</v>
      </c>
      <c r="AC4079">
        <v>-1</v>
      </c>
      <c r="AD4079">
        <v>0</v>
      </c>
      <c r="AE4079">
        <v>0</v>
      </c>
      <c r="AF4079">
        <v>0</v>
      </c>
      <c r="AG4079">
        <v>0</v>
      </c>
      <c r="AH4079">
        <v>8760</v>
      </c>
      <c r="AI4079">
        <v>0.34998807311058044</v>
      </c>
      <c r="AJ4079">
        <v>38.585865020751953</v>
      </c>
      <c r="AK4079">
        <v>-10159.6884765625</v>
      </c>
      <c r="AL4079">
        <v>-33.137752532958984</v>
      </c>
      <c r="AM4079">
        <v>21989.7109375</v>
      </c>
      <c r="AN4079">
        <v>71.723617553710938</v>
      </c>
      <c r="AO4079" s="92"/>
      <c r="AP4079" s="82" t="s">
        <v>343</v>
      </c>
      <c r="AQ4079" s="82" t="s">
        <v>326</v>
      </c>
      <c r="AR4079" s="82"/>
      <c r="AS4079">
        <v>0</v>
      </c>
      <c r="AT4079">
        <v>0</v>
      </c>
      <c r="AU4079">
        <v>2037</v>
      </c>
      <c r="AY4079">
        <v>0</v>
      </c>
      <c r="AZ4079">
        <v>0</v>
      </c>
      <c r="BA4079" s="82" t="s">
        <v>398</v>
      </c>
      <c r="BB4079">
        <v>16497</v>
      </c>
      <c r="BC4079">
        <v>100</v>
      </c>
      <c r="BD4079" s="92"/>
      <c r="BE4079" s="92"/>
      <c r="BF4079">
        <v>306589.53125</v>
      </c>
      <c r="BG4079">
        <v>0</v>
      </c>
      <c r="BH4079">
        <v>0</v>
      </c>
      <c r="BI4079" s="92"/>
      <c r="BJ4079" s="92"/>
      <c r="BK4079" s="92"/>
      <c r="BL4079">
        <v>0</v>
      </c>
    </row>
    <row r="4080" spans="1:64" x14ac:dyDescent="0.25">
      <c r="A4080" s="82" t="s">
        <v>297</v>
      </c>
      <c r="B4080" s="82" t="s">
        <v>397</v>
      </c>
      <c r="C4080" s="82" t="s">
        <v>111</v>
      </c>
      <c r="D4080" s="82" t="s">
        <v>298</v>
      </c>
      <c r="E4080" s="82" t="s">
        <v>55</v>
      </c>
      <c r="F4080" s="82" t="s">
        <v>370</v>
      </c>
      <c r="G4080" s="82" t="s">
        <v>370</v>
      </c>
      <c r="H4080">
        <v>34.998805999755859</v>
      </c>
      <c r="I4080">
        <v>100</v>
      </c>
      <c r="J4080">
        <v>34.998805999755859</v>
      </c>
      <c r="K4080" s="92"/>
      <c r="L4080">
        <v>0</v>
      </c>
      <c r="M4080" s="92"/>
      <c r="N4080" s="92"/>
      <c r="O4080" s="92"/>
      <c r="P4080">
        <v>16255.11328125</v>
      </c>
      <c r="Q4080" s="92"/>
      <c r="R4080" s="92"/>
      <c r="S4080">
        <v>-1</v>
      </c>
      <c r="T4080">
        <v>0</v>
      </c>
      <c r="U4080" s="82" t="s">
        <v>160</v>
      </c>
      <c r="V4080" s="92"/>
      <c r="W4080">
        <v>306589.53125</v>
      </c>
      <c r="X4080" s="92"/>
      <c r="Y4080">
        <v>0</v>
      </c>
      <c r="Z4080">
        <v>11830.0224609375</v>
      </c>
      <c r="AA4080">
        <v>11830.0224609375</v>
      </c>
      <c r="AB4080">
        <v>0</v>
      </c>
      <c r="AC4080">
        <v>-1</v>
      </c>
      <c r="AD4080">
        <v>0</v>
      </c>
      <c r="AE4080">
        <v>0</v>
      </c>
      <c r="AF4080">
        <v>0</v>
      </c>
      <c r="AG4080">
        <v>0</v>
      </c>
      <c r="AH4080">
        <v>8760</v>
      </c>
      <c r="AI4080">
        <v>0.34998807311058044</v>
      </c>
      <c r="AJ4080">
        <v>38.585865020751953</v>
      </c>
      <c r="AK4080">
        <v>-10159.6884765625</v>
      </c>
      <c r="AL4080">
        <v>-33.137752532958984</v>
      </c>
      <c r="AM4080">
        <v>21989.7109375</v>
      </c>
      <c r="AN4080">
        <v>71.723617553710938</v>
      </c>
      <c r="AO4080" s="92"/>
      <c r="AP4080" s="82" t="s">
        <v>357</v>
      </c>
      <c r="AQ4080" s="82" t="s">
        <v>326</v>
      </c>
      <c r="AR4080" s="82"/>
      <c r="AS4080">
        <v>0</v>
      </c>
      <c r="AT4080">
        <v>0</v>
      </c>
      <c r="AU4080">
        <v>2037</v>
      </c>
      <c r="AY4080">
        <v>0</v>
      </c>
      <c r="AZ4080">
        <v>0</v>
      </c>
      <c r="BA4080" s="82" t="s">
        <v>398</v>
      </c>
      <c r="BB4080">
        <v>16498</v>
      </c>
      <c r="BC4080">
        <v>100</v>
      </c>
      <c r="BD4080" s="92"/>
      <c r="BE4080" s="92"/>
      <c r="BF4080">
        <v>306589.53125</v>
      </c>
      <c r="BG4080">
        <v>0</v>
      </c>
      <c r="BH4080">
        <v>0</v>
      </c>
      <c r="BI4080" s="92"/>
      <c r="BJ4080" s="92"/>
      <c r="BK4080" s="92"/>
      <c r="BL4080">
        <v>0</v>
      </c>
    </row>
    <row r="4081" spans="1:64" x14ac:dyDescent="0.25">
      <c r="A4081" s="82" t="s">
        <v>297</v>
      </c>
      <c r="B4081" s="82" t="s">
        <v>397</v>
      </c>
      <c r="C4081" s="82" t="s">
        <v>111</v>
      </c>
      <c r="D4081" s="82" t="s">
        <v>303</v>
      </c>
      <c r="E4081" s="82" t="s">
        <v>304</v>
      </c>
      <c r="F4081" s="82" t="s">
        <v>370</v>
      </c>
      <c r="G4081" s="82" t="s">
        <v>370</v>
      </c>
      <c r="H4081">
        <v>34.998805999755859</v>
      </c>
      <c r="I4081">
        <v>100</v>
      </c>
      <c r="J4081">
        <v>34.998805999755859</v>
      </c>
      <c r="K4081" s="92"/>
      <c r="L4081">
        <v>0</v>
      </c>
      <c r="M4081" s="92"/>
      <c r="N4081" s="92"/>
      <c r="O4081" s="92"/>
      <c r="P4081">
        <v>16255.11328125</v>
      </c>
      <c r="Q4081" s="92"/>
      <c r="R4081" s="92"/>
      <c r="S4081">
        <v>-1</v>
      </c>
      <c r="T4081">
        <v>0</v>
      </c>
      <c r="U4081" s="82" t="s">
        <v>160</v>
      </c>
      <c r="V4081" s="92"/>
      <c r="W4081">
        <v>306589.53125</v>
      </c>
      <c r="X4081" s="92"/>
      <c r="Y4081">
        <v>0</v>
      </c>
      <c r="Z4081">
        <v>11830.0224609375</v>
      </c>
      <c r="AA4081">
        <v>11830.0224609375</v>
      </c>
      <c r="AB4081">
        <v>0</v>
      </c>
      <c r="AC4081">
        <v>-1</v>
      </c>
      <c r="AD4081">
        <v>0</v>
      </c>
      <c r="AE4081">
        <v>0</v>
      </c>
      <c r="AF4081">
        <v>0</v>
      </c>
      <c r="AG4081">
        <v>0</v>
      </c>
      <c r="AH4081">
        <v>8760</v>
      </c>
      <c r="AI4081">
        <v>0.34998807311058044</v>
      </c>
      <c r="AJ4081">
        <v>38.585865020751953</v>
      </c>
      <c r="AK4081">
        <v>-10159.6884765625</v>
      </c>
      <c r="AL4081">
        <v>-33.137752532958984</v>
      </c>
      <c r="AM4081">
        <v>21989.7109375</v>
      </c>
      <c r="AN4081">
        <v>71.723617553710938</v>
      </c>
      <c r="AO4081" s="92"/>
      <c r="AP4081" s="82" t="s">
        <v>357</v>
      </c>
      <c r="AQ4081" s="82" t="s">
        <v>326</v>
      </c>
      <c r="AR4081" s="82"/>
      <c r="AS4081">
        <v>0</v>
      </c>
      <c r="AT4081">
        <v>0</v>
      </c>
      <c r="AU4081">
        <v>2037</v>
      </c>
      <c r="AY4081">
        <v>0</v>
      </c>
      <c r="AZ4081">
        <v>0</v>
      </c>
      <c r="BA4081" s="82" t="s">
        <v>398</v>
      </c>
      <c r="BB4081">
        <v>16499</v>
      </c>
      <c r="BC4081">
        <v>100</v>
      </c>
      <c r="BD4081" s="92"/>
      <c r="BE4081" s="92"/>
      <c r="BF4081">
        <v>306589.53125</v>
      </c>
      <c r="BG4081">
        <v>0</v>
      </c>
      <c r="BH4081">
        <v>0</v>
      </c>
      <c r="BI4081" s="92"/>
      <c r="BJ4081" s="92"/>
      <c r="BK4081" s="92"/>
      <c r="BL4081">
        <v>0</v>
      </c>
    </row>
    <row r="4082" spans="1:64" x14ac:dyDescent="0.25">
      <c r="A4082" s="82" t="s">
        <v>297</v>
      </c>
      <c r="B4082" s="82" t="s">
        <v>397</v>
      </c>
      <c r="C4082" s="82" t="s">
        <v>111</v>
      </c>
      <c r="D4082" s="82" t="s">
        <v>305</v>
      </c>
      <c r="E4082" s="82" t="s">
        <v>58</v>
      </c>
      <c r="F4082" s="82" t="s">
        <v>370</v>
      </c>
      <c r="G4082" s="82" t="s">
        <v>370</v>
      </c>
      <c r="H4082">
        <v>34.998805999755859</v>
      </c>
      <c r="I4082">
        <v>100</v>
      </c>
      <c r="J4082">
        <v>34.998805999755859</v>
      </c>
      <c r="K4082" s="92"/>
      <c r="L4082">
        <v>0</v>
      </c>
      <c r="M4082" s="92"/>
      <c r="N4082" s="92"/>
      <c r="O4082" s="92"/>
      <c r="P4082">
        <v>16255.11328125</v>
      </c>
      <c r="Q4082" s="92"/>
      <c r="R4082" s="92"/>
      <c r="S4082">
        <v>-1</v>
      </c>
      <c r="T4082">
        <v>0</v>
      </c>
      <c r="U4082" s="82" t="s">
        <v>160</v>
      </c>
      <c r="V4082" s="92"/>
      <c r="W4082">
        <v>306589.53125</v>
      </c>
      <c r="X4082" s="92"/>
      <c r="Y4082">
        <v>0</v>
      </c>
      <c r="Z4082">
        <v>11830.0224609375</v>
      </c>
      <c r="AA4082">
        <v>11830.0224609375</v>
      </c>
      <c r="AB4082">
        <v>0</v>
      </c>
      <c r="AC4082">
        <v>-1</v>
      </c>
      <c r="AD4082">
        <v>0</v>
      </c>
      <c r="AE4082">
        <v>0</v>
      </c>
      <c r="AF4082">
        <v>0</v>
      </c>
      <c r="AG4082">
        <v>0</v>
      </c>
      <c r="AH4082">
        <v>8760</v>
      </c>
      <c r="AI4082">
        <v>0.34998807311058044</v>
      </c>
      <c r="AJ4082">
        <v>38.585865020751953</v>
      </c>
      <c r="AK4082">
        <v>-10159.6884765625</v>
      </c>
      <c r="AL4082">
        <v>-33.137752532958984</v>
      </c>
      <c r="AM4082">
        <v>21989.7109375</v>
      </c>
      <c r="AN4082">
        <v>71.723617553710938</v>
      </c>
      <c r="AO4082" s="92"/>
      <c r="AP4082" s="82" t="s">
        <v>357</v>
      </c>
      <c r="AQ4082" s="82" t="s">
        <v>326</v>
      </c>
      <c r="AR4082" s="82"/>
      <c r="AS4082">
        <v>0</v>
      </c>
      <c r="AT4082">
        <v>0</v>
      </c>
      <c r="AU4082">
        <v>2037</v>
      </c>
      <c r="AY4082">
        <v>0</v>
      </c>
      <c r="AZ4082">
        <v>0</v>
      </c>
      <c r="BA4082" s="82" t="s">
        <v>398</v>
      </c>
      <c r="BB4082">
        <v>16500</v>
      </c>
      <c r="BC4082">
        <v>100</v>
      </c>
      <c r="BD4082" s="92"/>
      <c r="BE4082" s="92"/>
      <c r="BF4082">
        <v>306589.53125</v>
      </c>
      <c r="BG4082">
        <v>0</v>
      </c>
      <c r="BH4082">
        <v>0</v>
      </c>
      <c r="BI4082" s="92"/>
      <c r="BJ4082" s="92"/>
      <c r="BK4082" s="92"/>
      <c r="BL4082">
        <v>0</v>
      </c>
    </row>
    <row r="4083" spans="1:64" x14ac:dyDescent="0.25">
      <c r="A4083" s="82" t="s">
        <v>297</v>
      </c>
      <c r="B4083" s="82" t="s">
        <v>397</v>
      </c>
      <c r="C4083" s="82" t="s">
        <v>111</v>
      </c>
      <c r="D4083" s="82" t="s">
        <v>306</v>
      </c>
      <c r="E4083" s="82" t="s">
        <v>59</v>
      </c>
      <c r="F4083" s="82" t="s">
        <v>370</v>
      </c>
      <c r="G4083" s="82" t="s">
        <v>370</v>
      </c>
      <c r="H4083">
        <v>34.998805999755859</v>
      </c>
      <c r="I4083">
        <v>100</v>
      </c>
      <c r="J4083">
        <v>34.998805999755859</v>
      </c>
      <c r="K4083" s="92"/>
      <c r="L4083">
        <v>0</v>
      </c>
      <c r="M4083" s="92"/>
      <c r="N4083" s="92"/>
      <c r="O4083" s="92"/>
      <c r="P4083">
        <v>16255.11328125</v>
      </c>
      <c r="Q4083" s="92"/>
      <c r="R4083" s="92"/>
      <c r="S4083">
        <v>-1</v>
      </c>
      <c r="T4083">
        <v>0</v>
      </c>
      <c r="U4083" s="82" t="s">
        <v>160</v>
      </c>
      <c r="V4083" s="92"/>
      <c r="W4083">
        <v>306589.53125</v>
      </c>
      <c r="X4083" s="92"/>
      <c r="Y4083">
        <v>0</v>
      </c>
      <c r="Z4083">
        <v>11830.0224609375</v>
      </c>
      <c r="AA4083">
        <v>11830.0224609375</v>
      </c>
      <c r="AB4083">
        <v>0</v>
      </c>
      <c r="AC4083">
        <v>-1</v>
      </c>
      <c r="AD4083">
        <v>0</v>
      </c>
      <c r="AE4083">
        <v>0</v>
      </c>
      <c r="AF4083">
        <v>0</v>
      </c>
      <c r="AG4083">
        <v>0</v>
      </c>
      <c r="AH4083">
        <v>8760</v>
      </c>
      <c r="AI4083">
        <v>0.34998807311058044</v>
      </c>
      <c r="AJ4083">
        <v>38.585865020751953</v>
      </c>
      <c r="AK4083">
        <v>-10159.6884765625</v>
      </c>
      <c r="AL4083">
        <v>-33.137752532958984</v>
      </c>
      <c r="AM4083">
        <v>21989.7109375</v>
      </c>
      <c r="AN4083">
        <v>71.723617553710938</v>
      </c>
      <c r="AO4083" s="92"/>
      <c r="AP4083" s="82" t="s">
        <v>357</v>
      </c>
      <c r="AQ4083" s="82" t="s">
        <v>326</v>
      </c>
      <c r="AR4083" s="82"/>
      <c r="AS4083">
        <v>0</v>
      </c>
      <c r="AT4083">
        <v>0</v>
      </c>
      <c r="AU4083">
        <v>2037</v>
      </c>
      <c r="AY4083">
        <v>0</v>
      </c>
      <c r="AZ4083">
        <v>0</v>
      </c>
      <c r="BA4083" s="82" t="s">
        <v>398</v>
      </c>
      <c r="BB4083">
        <v>16501</v>
      </c>
      <c r="BC4083">
        <v>100</v>
      </c>
      <c r="BD4083" s="92"/>
      <c r="BE4083" s="92"/>
      <c r="BF4083">
        <v>306589.53125</v>
      </c>
      <c r="BG4083">
        <v>0</v>
      </c>
      <c r="BH4083">
        <v>0</v>
      </c>
      <c r="BI4083" s="92"/>
      <c r="BJ4083" s="92"/>
      <c r="BK4083" s="92"/>
      <c r="BL4083">
        <v>0</v>
      </c>
    </row>
    <row r="4084" spans="1:64" x14ac:dyDescent="0.25">
      <c r="A4084" s="82" t="s">
        <v>297</v>
      </c>
      <c r="B4084" s="82" t="s">
        <v>397</v>
      </c>
      <c r="C4084" s="82" t="s">
        <v>111</v>
      </c>
      <c r="D4084" s="82" t="s">
        <v>309</v>
      </c>
      <c r="E4084" s="82" t="s">
        <v>310</v>
      </c>
      <c r="F4084" s="82" t="s">
        <v>370</v>
      </c>
      <c r="G4084" s="82" t="s">
        <v>370</v>
      </c>
      <c r="H4084">
        <v>34.998805999755859</v>
      </c>
      <c r="I4084">
        <v>100</v>
      </c>
      <c r="J4084">
        <v>34.998805999755859</v>
      </c>
      <c r="K4084" s="92"/>
      <c r="L4084">
        <v>0</v>
      </c>
      <c r="M4084" s="92"/>
      <c r="N4084" s="92"/>
      <c r="O4084" s="92"/>
      <c r="P4084">
        <v>16255.11328125</v>
      </c>
      <c r="Q4084" s="92"/>
      <c r="R4084" s="92"/>
      <c r="S4084">
        <v>-1</v>
      </c>
      <c r="T4084">
        <v>0</v>
      </c>
      <c r="U4084" s="82" t="s">
        <v>160</v>
      </c>
      <c r="V4084" s="92"/>
      <c r="W4084">
        <v>306589.53125</v>
      </c>
      <c r="X4084" s="92"/>
      <c r="Y4084">
        <v>0</v>
      </c>
      <c r="Z4084">
        <v>11830.0224609375</v>
      </c>
      <c r="AA4084">
        <v>11830.0224609375</v>
      </c>
      <c r="AB4084">
        <v>0</v>
      </c>
      <c r="AC4084">
        <v>-1</v>
      </c>
      <c r="AD4084">
        <v>0</v>
      </c>
      <c r="AE4084">
        <v>0</v>
      </c>
      <c r="AF4084">
        <v>0</v>
      </c>
      <c r="AG4084">
        <v>0</v>
      </c>
      <c r="AH4084">
        <v>8760</v>
      </c>
      <c r="AI4084">
        <v>0.34998807311058044</v>
      </c>
      <c r="AJ4084">
        <v>38.585865020751953</v>
      </c>
      <c r="AK4084">
        <v>-10159.6884765625</v>
      </c>
      <c r="AL4084">
        <v>-33.137752532958984</v>
      </c>
      <c r="AM4084">
        <v>21989.7109375</v>
      </c>
      <c r="AN4084">
        <v>71.723617553710938</v>
      </c>
      <c r="AO4084" s="92"/>
      <c r="AP4084" s="82" t="s">
        <v>357</v>
      </c>
      <c r="AQ4084" s="82" t="s">
        <v>326</v>
      </c>
      <c r="AR4084" s="82"/>
      <c r="AS4084">
        <v>0</v>
      </c>
      <c r="AT4084">
        <v>0</v>
      </c>
      <c r="AU4084">
        <v>2037</v>
      </c>
      <c r="AY4084">
        <v>0</v>
      </c>
      <c r="AZ4084">
        <v>0</v>
      </c>
      <c r="BA4084" s="82" t="s">
        <v>398</v>
      </c>
      <c r="BB4084">
        <v>16502</v>
      </c>
      <c r="BC4084">
        <v>100</v>
      </c>
      <c r="BD4084" s="92"/>
      <c r="BE4084" s="92"/>
      <c r="BF4084">
        <v>306589.53125</v>
      </c>
      <c r="BG4084">
        <v>0</v>
      </c>
      <c r="BH4084">
        <v>0</v>
      </c>
      <c r="BI4084" s="92"/>
      <c r="BJ4084" s="92"/>
      <c r="BK4084" s="92"/>
      <c r="BL4084">
        <v>0</v>
      </c>
    </row>
    <row r="4085" spans="1:64" x14ac:dyDescent="0.25">
      <c r="A4085" s="82" t="s">
        <v>297</v>
      </c>
      <c r="B4085" s="82" t="s">
        <v>397</v>
      </c>
      <c r="C4085" s="82" t="s">
        <v>111</v>
      </c>
      <c r="D4085" s="82" t="s">
        <v>298</v>
      </c>
      <c r="E4085" s="82" t="s">
        <v>55</v>
      </c>
      <c r="F4085" s="82" t="s">
        <v>371</v>
      </c>
      <c r="G4085" s="82" t="s">
        <v>371</v>
      </c>
      <c r="H4085">
        <v>34.998805999755859</v>
      </c>
      <c r="I4085">
        <v>100</v>
      </c>
      <c r="J4085">
        <v>34.998805999755859</v>
      </c>
      <c r="K4085" s="92"/>
      <c r="L4085">
        <v>0</v>
      </c>
      <c r="M4085" s="92"/>
      <c r="N4085" s="92"/>
      <c r="O4085" s="92"/>
      <c r="P4085">
        <v>16304.654296875</v>
      </c>
      <c r="Q4085" s="92"/>
      <c r="R4085" s="92"/>
      <c r="S4085">
        <v>-1</v>
      </c>
      <c r="T4085">
        <v>0</v>
      </c>
      <c r="U4085" s="82" t="s">
        <v>160</v>
      </c>
      <c r="V4085" s="92"/>
      <c r="W4085">
        <v>306589.53125</v>
      </c>
      <c r="X4085" s="92"/>
      <c r="Y4085">
        <v>0</v>
      </c>
      <c r="Z4085">
        <v>11830.0224609375</v>
      </c>
      <c r="AA4085">
        <v>11830.0224609375</v>
      </c>
      <c r="AB4085">
        <v>0</v>
      </c>
      <c r="AC4085">
        <v>-1</v>
      </c>
      <c r="AD4085">
        <v>0</v>
      </c>
      <c r="AE4085">
        <v>0</v>
      </c>
      <c r="AF4085">
        <v>0</v>
      </c>
      <c r="AG4085">
        <v>0</v>
      </c>
      <c r="AH4085">
        <v>8760</v>
      </c>
      <c r="AI4085">
        <v>0.34998807311058044</v>
      </c>
      <c r="AJ4085">
        <v>38.585865020751953</v>
      </c>
      <c r="AK4085">
        <v>-10159.6884765625</v>
      </c>
      <c r="AL4085">
        <v>-33.137752532958984</v>
      </c>
      <c r="AM4085">
        <v>21989.7109375</v>
      </c>
      <c r="AN4085">
        <v>71.723617553710938</v>
      </c>
      <c r="AO4085" s="92"/>
      <c r="AP4085" s="82" t="s">
        <v>372</v>
      </c>
      <c r="AQ4085" s="82" t="s">
        <v>326</v>
      </c>
      <c r="AR4085" s="82"/>
      <c r="AS4085">
        <v>0</v>
      </c>
      <c r="AT4085">
        <v>0</v>
      </c>
      <c r="AU4085">
        <v>2037</v>
      </c>
      <c r="AY4085">
        <v>0</v>
      </c>
      <c r="AZ4085">
        <v>0</v>
      </c>
      <c r="BA4085" s="82" t="s">
        <v>398</v>
      </c>
      <c r="BB4085">
        <v>16503</v>
      </c>
      <c r="BC4085">
        <v>100</v>
      </c>
      <c r="BD4085" s="92"/>
      <c r="BE4085" s="92"/>
      <c r="BF4085">
        <v>306589.53125</v>
      </c>
      <c r="BG4085">
        <v>0</v>
      </c>
      <c r="BH4085">
        <v>0</v>
      </c>
      <c r="BI4085" s="92"/>
      <c r="BJ4085" s="92"/>
      <c r="BK4085" s="92"/>
      <c r="BL4085">
        <v>0</v>
      </c>
    </row>
    <row r="4086" spans="1:64" x14ac:dyDescent="0.25">
      <c r="A4086" s="82" t="s">
        <v>297</v>
      </c>
      <c r="B4086" s="82" t="s">
        <v>397</v>
      </c>
      <c r="C4086" s="82" t="s">
        <v>111</v>
      </c>
      <c r="D4086" s="82" t="s">
        <v>303</v>
      </c>
      <c r="E4086" s="82" t="s">
        <v>304</v>
      </c>
      <c r="F4086" s="82" t="s">
        <v>371</v>
      </c>
      <c r="G4086" s="82" t="s">
        <v>371</v>
      </c>
      <c r="H4086">
        <v>34.998805999755859</v>
      </c>
      <c r="I4086">
        <v>100</v>
      </c>
      <c r="J4086">
        <v>34.998805999755859</v>
      </c>
      <c r="K4086" s="92"/>
      <c r="L4086">
        <v>0</v>
      </c>
      <c r="M4086" s="92"/>
      <c r="N4086" s="92"/>
      <c r="O4086" s="92"/>
      <c r="P4086">
        <v>16304.654296875</v>
      </c>
      <c r="Q4086" s="92"/>
      <c r="R4086" s="92"/>
      <c r="S4086">
        <v>-1</v>
      </c>
      <c r="T4086">
        <v>0</v>
      </c>
      <c r="U4086" s="82" t="s">
        <v>160</v>
      </c>
      <c r="V4086" s="92"/>
      <c r="W4086">
        <v>306589.53125</v>
      </c>
      <c r="X4086" s="92"/>
      <c r="Y4086">
        <v>0</v>
      </c>
      <c r="Z4086">
        <v>11830.0224609375</v>
      </c>
      <c r="AA4086">
        <v>11830.0224609375</v>
      </c>
      <c r="AB4086">
        <v>0</v>
      </c>
      <c r="AC4086">
        <v>-1</v>
      </c>
      <c r="AD4086">
        <v>0</v>
      </c>
      <c r="AE4086">
        <v>0</v>
      </c>
      <c r="AF4086">
        <v>0</v>
      </c>
      <c r="AG4086">
        <v>0</v>
      </c>
      <c r="AH4086">
        <v>8760</v>
      </c>
      <c r="AI4086">
        <v>0.34998807311058044</v>
      </c>
      <c r="AJ4086">
        <v>38.585865020751953</v>
      </c>
      <c r="AK4086">
        <v>-10159.6884765625</v>
      </c>
      <c r="AL4086">
        <v>-33.137752532958984</v>
      </c>
      <c r="AM4086">
        <v>21989.7109375</v>
      </c>
      <c r="AN4086">
        <v>71.723617553710938</v>
      </c>
      <c r="AO4086" s="92"/>
      <c r="AP4086" s="82" t="s">
        <v>372</v>
      </c>
      <c r="AQ4086" s="82" t="s">
        <v>326</v>
      </c>
      <c r="AR4086" s="82"/>
      <c r="AS4086">
        <v>0</v>
      </c>
      <c r="AT4086">
        <v>0</v>
      </c>
      <c r="AU4086">
        <v>2037</v>
      </c>
      <c r="AY4086">
        <v>0</v>
      </c>
      <c r="AZ4086">
        <v>0</v>
      </c>
      <c r="BA4086" s="82" t="s">
        <v>398</v>
      </c>
      <c r="BB4086">
        <v>16504</v>
      </c>
      <c r="BC4086">
        <v>100</v>
      </c>
      <c r="BD4086" s="92"/>
      <c r="BE4086" s="92"/>
      <c r="BF4086">
        <v>306589.53125</v>
      </c>
      <c r="BG4086">
        <v>0</v>
      </c>
      <c r="BH4086">
        <v>0</v>
      </c>
      <c r="BI4086" s="92"/>
      <c r="BJ4086" s="92"/>
      <c r="BK4086" s="92"/>
      <c r="BL4086">
        <v>0</v>
      </c>
    </row>
    <row r="4087" spans="1:64" x14ac:dyDescent="0.25">
      <c r="A4087" s="82" t="s">
        <v>297</v>
      </c>
      <c r="B4087" s="82" t="s">
        <v>397</v>
      </c>
      <c r="C4087" s="82" t="s">
        <v>111</v>
      </c>
      <c r="D4087" s="82" t="s">
        <v>305</v>
      </c>
      <c r="E4087" s="82" t="s">
        <v>58</v>
      </c>
      <c r="F4087" s="82" t="s">
        <v>371</v>
      </c>
      <c r="G4087" s="82" t="s">
        <v>371</v>
      </c>
      <c r="H4087">
        <v>34.998805999755859</v>
      </c>
      <c r="I4087">
        <v>100</v>
      </c>
      <c r="J4087">
        <v>34.998805999755859</v>
      </c>
      <c r="K4087" s="92"/>
      <c r="L4087">
        <v>0</v>
      </c>
      <c r="M4087" s="92"/>
      <c r="N4087" s="92"/>
      <c r="O4087" s="92"/>
      <c r="P4087">
        <v>16304.654296875</v>
      </c>
      <c r="Q4087" s="92"/>
      <c r="R4087" s="92"/>
      <c r="S4087">
        <v>-1</v>
      </c>
      <c r="T4087">
        <v>0</v>
      </c>
      <c r="U4087" s="82" t="s">
        <v>160</v>
      </c>
      <c r="V4087" s="92"/>
      <c r="W4087">
        <v>306589.53125</v>
      </c>
      <c r="X4087" s="92"/>
      <c r="Y4087">
        <v>0</v>
      </c>
      <c r="Z4087">
        <v>11830.0224609375</v>
      </c>
      <c r="AA4087">
        <v>11830.0224609375</v>
      </c>
      <c r="AB4087">
        <v>0</v>
      </c>
      <c r="AC4087">
        <v>-1</v>
      </c>
      <c r="AD4087">
        <v>0</v>
      </c>
      <c r="AE4087">
        <v>0</v>
      </c>
      <c r="AF4087">
        <v>0</v>
      </c>
      <c r="AG4087">
        <v>0</v>
      </c>
      <c r="AH4087">
        <v>8760</v>
      </c>
      <c r="AI4087">
        <v>0.34998807311058044</v>
      </c>
      <c r="AJ4087">
        <v>38.585865020751953</v>
      </c>
      <c r="AK4087">
        <v>-10159.6884765625</v>
      </c>
      <c r="AL4087">
        <v>-33.137752532958984</v>
      </c>
      <c r="AM4087">
        <v>21989.7109375</v>
      </c>
      <c r="AN4087">
        <v>71.723617553710938</v>
      </c>
      <c r="AO4087" s="92"/>
      <c r="AP4087" s="82" t="s">
        <v>372</v>
      </c>
      <c r="AQ4087" s="82" t="s">
        <v>326</v>
      </c>
      <c r="AR4087" s="82"/>
      <c r="AS4087">
        <v>0</v>
      </c>
      <c r="AT4087">
        <v>0</v>
      </c>
      <c r="AU4087">
        <v>2037</v>
      </c>
      <c r="AY4087">
        <v>0</v>
      </c>
      <c r="AZ4087">
        <v>0</v>
      </c>
      <c r="BA4087" s="82" t="s">
        <v>398</v>
      </c>
      <c r="BB4087">
        <v>16505</v>
      </c>
      <c r="BC4087">
        <v>100</v>
      </c>
      <c r="BD4087" s="92"/>
      <c r="BE4087" s="92"/>
      <c r="BF4087">
        <v>306589.53125</v>
      </c>
      <c r="BG4087">
        <v>0</v>
      </c>
      <c r="BH4087">
        <v>0</v>
      </c>
      <c r="BI4087" s="92"/>
      <c r="BJ4087" s="92"/>
      <c r="BK4087" s="92"/>
      <c r="BL4087">
        <v>0</v>
      </c>
    </row>
    <row r="4088" spans="1:64" x14ac:dyDescent="0.25">
      <c r="A4088" s="82" t="s">
        <v>297</v>
      </c>
      <c r="B4088" s="82" t="s">
        <v>397</v>
      </c>
      <c r="C4088" s="82" t="s">
        <v>111</v>
      </c>
      <c r="D4088" s="82" t="s">
        <v>306</v>
      </c>
      <c r="E4088" s="82" t="s">
        <v>59</v>
      </c>
      <c r="F4088" s="82" t="s">
        <v>371</v>
      </c>
      <c r="G4088" s="82" t="s">
        <v>371</v>
      </c>
      <c r="H4088">
        <v>34.998805999755859</v>
      </c>
      <c r="I4088">
        <v>100</v>
      </c>
      <c r="J4088">
        <v>34.998805999755859</v>
      </c>
      <c r="K4088" s="92"/>
      <c r="L4088">
        <v>0</v>
      </c>
      <c r="M4088" s="92"/>
      <c r="N4088" s="92"/>
      <c r="O4088" s="92"/>
      <c r="P4088">
        <v>16304.654296875</v>
      </c>
      <c r="Q4088" s="92"/>
      <c r="R4088" s="92"/>
      <c r="S4088">
        <v>-1</v>
      </c>
      <c r="T4088">
        <v>0</v>
      </c>
      <c r="U4088" s="82" t="s">
        <v>160</v>
      </c>
      <c r="V4088" s="92"/>
      <c r="W4088">
        <v>306589.53125</v>
      </c>
      <c r="X4088" s="92"/>
      <c r="Y4088">
        <v>0</v>
      </c>
      <c r="Z4088">
        <v>11830.0224609375</v>
      </c>
      <c r="AA4088">
        <v>11830.0224609375</v>
      </c>
      <c r="AB4088">
        <v>0</v>
      </c>
      <c r="AC4088">
        <v>-1</v>
      </c>
      <c r="AD4088">
        <v>0</v>
      </c>
      <c r="AE4088">
        <v>0</v>
      </c>
      <c r="AF4088">
        <v>0</v>
      </c>
      <c r="AG4088">
        <v>0</v>
      </c>
      <c r="AH4088">
        <v>8760</v>
      </c>
      <c r="AI4088">
        <v>0.34998807311058044</v>
      </c>
      <c r="AJ4088">
        <v>38.585865020751953</v>
      </c>
      <c r="AK4088">
        <v>-10159.6884765625</v>
      </c>
      <c r="AL4088">
        <v>-33.137752532958984</v>
      </c>
      <c r="AM4088">
        <v>21989.7109375</v>
      </c>
      <c r="AN4088">
        <v>71.723617553710938</v>
      </c>
      <c r="AO4088" s="92"/>
      <c r="AP4088" s="82" t="s">
        <v>372</v>
      </c>
      <c r="AQ4088" s="82" t="s">
        <v>326</v>
      </c>
      <c r="AR4088" s="82"/>
      <c r="AS4088">
        <v>0</v>
      </c>
      <c r="AT4088">
        <v>0</v>
      </c>
      <c r="AU4088">
        <v>2037</v>
      </c>
      <c r="AY4088">
        <v>0</v>
      </c>
      <c r="AZ4088">
        <v>0</v>
      </c>
      <c r="BA4088" s="82" t="s">
        <v>398</v>
      </c>
      <c r="BB4088">
        <v>16506</v>
      </c>
      <c r="BC4088">
        <v>100</v>
      </c>
      <c r="BD4088" s="92"/>
      <c r="BE4088" s="92"/>
      <c r="BF4088">
        <v>306589.53125</v>
      </c>
      <c r="BG4088">
        <v>0</v>
      </c>
      <c r="BH4088">
        <v>0</v>
      </c>
      <c r="BI4088" s="92"/>
      <c r="BJ4088" s="92"/>
      <c r="BK4088" s="92"/>
      <c r="BL4088">
        <v>0</v>
      </c>
    </row>
    <row r="4089" spans="1:64" x14ac:dyDescent="0.25">
      <c r="A4089" s="82" t="s">
        <v>297</v>
      </c>
      <c r="B4089" s="82" t="s">
        <v>397</v>
      </c>
      <c r="C4089" s="82" t="s">
        <v>111</v>
      </c>
      <c r="D4089" s="82" t="s">
        <v>309</v>
      </c>
      <c r="E4089" s="82" t="s">
        <v>310</v>
      </c>
      <c r="F4089" s="82" t="s">
        <v>371</v>
      </c>
      <c r="G4089" s="82" t="s">
        <v>371</v>
      </c>
      <c r="H4089">
        <v>34.998805999755859</v>
      </c>
      <c r="I4089">
        <v>100</v>
      </c>
      <c r="J4089">
        <v>34.998805999755859</v>
      </c>
      <c r="K4089" s="92"/>
      <c r="L4089">
        <v>0</v>
      </c>
      <c r="M4089" s="92"/>
      <c r="N4089" s="92"/>
      <c r="O4089" s="92"/>
      <c r="P4089">
        <v>16304.654296875</v>
      </c>
      <c r="Q4089" s="92"/>
      <c r="R4089" s="92"/>
      <c r="S4089">
        <v>-1</v>
      </c>
      <c r="T4089">
        <v>0</v>
      </c>
      <c r="U4089" s="82" t="s">
        <v>160</v>
      </c>
      <c r="V4089" s="92"/>
      <c r="W4089">
        <v>306589.53125</v>
      </c>
      <c r="X4089" s="92"/>
      <c r="Y4089">
        <v>0</v>
      </c>
      <c r="Z4089">
        <v>11830.0224609375</v>
      </c>
      <c r="AA4089">
        <v>11830.0224609375</v>
      </c>
      <c r="AB4089">
        <v>0</v>
      </c>
      <c r="AC4089">
        <v>-1</v>
      </c>
      <c r="AD4089">
        <v>0</v>
      </c>
      <c r="AE4089">
        <v>0</v>
      </c>
      <c r="AF4089">
        <v>0</v>
      </c>
      <c r="AG4089">
        <v>0</v>
      </c>
      <c r="AH4089">
        <v>8760</v>
      </c>
      <c r="AI4089">
        <v>0.34998807311058044</v>
      </c>
      <c r="AJ4089">
        <v>38.585865020751953</v>
      </c>
      <c r="AK4089">
        <v>-10159.6884765625</v>
      </c>
      <c r="AL4089">
        <v>-33.137752532958984</v>
      </c>
      <c r="AM4089">
        <v>21989.7109375</v>
      </c>
      <c r="AN4089">
        <v>71.723617553710938</v>
      </c>
      <c r="AO4089" s="92"/>
      <c r="AP4089" s="82" t="s">
        <v>372</v>
      </c>
      <c r="AQ4089" s="82" t="s">
        <v>326</v>
      </c>
      <c r="AR4089" s="82"/>
      <c r="AS4089">
        <v>0</v>
      </c>
      <c r="AT4089">
        <v>0</v>
      </c>
      <c r="AU4089">
        <v>2037</v>
      </c>
      <c r="AY4089">
        <v>0</v>
      </c>
      <c r="AZ4089">
        <v>0</v>
      </c>
      <c r="BA4089" s="82" t="s">
        <v>398</v>
      </c>
      <c r="BB4089">
        <v>16507</v>
      </c>
      <c r="BC4089">
        <v>100</v>
      </c>
      <c r="BD4089" s="92"/>
      <c r="BE4089" s="92"/>
      <c r="BF4089">
        <v>306589.53125</v>
      </c>
      <c r="BG4089">
        <v>0</v>
      </c>
      <c r="BH4089">
        <v>0</v>
      </c>
      <c r="BI4089" s="92"/>
      <c r="BJ4089" s="92"/>
      <c r="BK4089" s="92"/>
      <c r="BL4089">
        <v>0</v>
      </c>
    </row>
    <row r="4090" spans="1:64" x14ac:dyDescent="0.25">
      <c r="A4090" s="82" t="s">
        <v>297</v>
      </c>
      <c r="B4090" s="82" t="s">
        <v>397</v>
      </c>
      <c r="C4090" s="82" t="s">
        <v>111</v>
      </c>
      <c r="D4090" s="82" t="s">
        <v>298</v>
      </c>
      <c r="E4090" s="82" t="s">
        <v>55</v>
      </c>
      <c r="F4090" s="82" t="s">
        <v>373</v>
      </c>
      <c r="G4090" s="82" t="s">
        <v>373</v>
      </c>
      <c r="H4090">
        <v>34.998805999755859</v>
      </c>
      <c r="I4090">
        <v>100</v>
      </c>
      <c r="J4090">
        <v>34.998805999755859</v>
      </c>
      <c r="K4090" s="92"/>
      <c r="L4090">
        <v>0</v>
      </c>
      <c r="M4090" s="92"/>
      <c r="N4090" s="92"/>
      <c r="O4090" s="92"/>
      <c r="P4090">
        <v>16365.205078125</v>
      </c>
      <c r="Q4090" s="92"/>
      <c r="R4090" s="92"/>
      <c r="S4090">
        <v>-1</v>
      </c>
      <c r="T4090">
        <v>0</v>
      </c>
      <c r="U4090" s="82" t="s">
        <v>160</v>
      </c>
      <c r="V4090" s="92"/>
      <c r="W4090">
        <v>306589.53125</v>
      </c>
      <c r="X4090" s="92"/>
      <c r="Y4090">
        <v>0</v>
      </c>
      <c r="Z4090">
        <v>11830.0224609375</v>
      </c>
      <c r="AA4090">
        <v>11830.0224609375</v>
      </c>
      <c r="AB4090">
        <v>0</v>
      </c>
      <c r="AC4090">
        <v>-1</v>
      </c>
      <c r="AD4090">
        <v>0</v>
      </c>
      <c r="AE4090">
        <v>0</v>
      </c>
      <c r="AF4090">
        <v>0</v>
      </c>
      <c r="AG4090">
        <v>0</v>
      </c>
      <c r="AH4090">
        <v>8760</v>
      </c>
      <c r="AI4090">
        <v>0.34998807311058044</v>
      </c>
      <c r="AJ4090">
        <v>38.585865020751953</v>
      </c>
      <c r="AK4090">
        <v>-10159.6884765625</v>
      </c>
      <c r="AL4090">
        <v>-33.137752532958984</v>
      </c>
      <c r="AM4090">
        <v>21989.7109375</v>
      </c>
      <c r="AN4090">
        <v>71.723617553710938</v>
      </c>
      <c r="AO4090" s="92"/>
      <c r="AP4090" s="82" t="s">
        <v>374</v>
      </c>
      <c r="AQ4090" s="82" t="s">
        <v>326</v>
      </c>
      <c r="AR4090" s="82"/>
      <c r="AS4090">
        <v>0</v>
      </c>
      <c r="AT4090">
        <v>0</v>
      </c>
      <c r="AU4090">
        <v>2037</v>
      </c>
      <c r="AY4090">
        <v>0</v>
      </c>
      <c r="AZ4090">
        <v>0</v>
      </c>
      <c r="BA4090" s="82" t="s">
        <v>398</v>
      </c>
      <c r="BB4090">
        <v>16508</v>
      </c>
      <c r="BC4090">
        <v>100</v>
      </c>
      <c r="BD4090" s="92"/>
      <c r="BE4090" s="92"/>
      <c r="BF4090">
        <v>306589.53125</v>
      </c>
      <c r="BG4090">
        <v>0</v>
      </c>
      <c r="BH4090">
        <v>0</v>
      </c>
      <c r="BI4090" s="92"/>
      <c r="BJ4090" s="92"/>
      <c r="BK4090" s="92"/>
      <c r="BL4090">
        <v>0</v>
      </c>
    </row>
    <row r="4091" spans="1:64" x14ac:dyDescent="0.25">
      <c r="A4091" s="82" t="s">
        <v>297</v>
      </c>
      <c r="B4091" s="82" t="s">
        <v>397</v>
      </c>
      <c r="C4091" s="82" t="s">
        <v>111</v>
      </c>
      <c r="D4091" s="82" t="s">
        <v>309</v>
      </c>
      <c r="E4091" s="82" t="s">
        <v>310</v>
      </c>
      <c r="F4091" s="82" t="s">
        <v>373</v>
      </c>
      <c r="G4091" s="82" t="s">
        <v>373</v>
      </c>
      <c r="H4091">
        <v>34.998805999755859</v>
      </c>
      <c r="I4091">
        <v>100</v>
      </c>
      <c r="J4091">
        <v>34.998805999755859</v>
      </c>
      <c r="K4091" s="92"/>
      <c r="L4091">
        <v>0</v>
      </c>
      <c r="M4091" s="92"/>
      <c r="N4091" s="92"/>
      <c r="O4091" s="92"/>
      <c r="P4091">
        <v>16365.205078125</v>
      </c>
      <c r="Q4091" s="92"/>
      <c r="R4091" s="92"/>
      <c r="S4091">
        <v>-1</v>
      </c>
      <c r="T4091">
        <v>0</v>
      </c>
      <c r="U4091" s="82" t="s">
        <v>160</v>
      </c>
      <c r="V4091" s="92"/>
      <c r="W4091">
        <v>306589.53125</v>
      </c>
      <c r="X4091" s="92"/>
      <c r="Y4091">
        <v>0</v>
      </c>
      <c r="Z4091">
        <v>11830.0224609375</v>
      </c>
      <c r="AA4091">
        <v>11830.0224609375</v>
      </c>
      <c r="AB4091">
        <v>0</v>
      </c>
      <c r="AC4091">
        <v>-1</v>
      </c>
      <c r="AD4091">
        <v>0</v>
      </c>
      <c r="AE4091">
        <v>0</v>
      </c>
      <c r="AF4091">
        <v>0</v>
      </c>
      <c r="AG4091">
        <v>0</v>
      </c>
      <c r="AH4091">
        <v>8760</v>
      </c>
      <c r="AI4091">
        <v>0.34998807311058044</v>
      </c>
      <c r="AJ4091">
        <v>38.585865020751953</v>
      </c>
      <c r="AK4091">
        <v>-10159.6884765625</v>
      </c>
      <c r="AL4091">
        <v>-33.137752532958984</v>
      </c>
      <c r="AM4091">
        <v>21989.7109375</v>
      </c>
      <c r="AN4091">
        <v>71.723617553710938</v>
      </c>
      <c r="AO4091" s="92"/>
      <c r="AP4091" s="82" t="s">
        <v>374</v>
      </c>
      <c r="AQ4091" s="82" t="s">
        <v>326</v>
      </c>
      <c r="AR4091" s="82"/>
      <c r="AS4091">
        <v>0</v>
      </c>
      <c r="AT4091">
        <v>0</v>
      </c>
      <c r="AU4091">
        <v>2037</v>
      </c>
      <c r="AY4091">
        <v>0</v>
      </c>
      <c r="AZ4091">
        <v>0</v>
      </c>
      <c r="BA4091" s="82" t="s">
        <v>398</v>
      </c>
      <c r="BB4091">
        <v>16509</v>
      </c>
      <c r="BC4091">
        <v>100</v>
      </c>
      <c r="BD4091" s="92"/>
      <c r="BE4091" s="92"/>
      <c r="BF4091">
        <v>306589.53125</v>
      </c>
      <c r="BG4091">
        <v>0</v>
      </c>
      <c r="BH4091">
        <v>0</v>
      </c>
      <c r="BI4091" s="92"/>
      <c r="BJ4091" s="92"/>
      <c r="BK4091" s="92"/>
      <c r="BL4091">
        <v>0</v>
      </c>
    </row>
    <row r="4092" spans="1:64" x14ac:dyDescent="0.25">
      <c r="A4092" s="82" t="s">
        <v>297</v>
      </c>
      <c r="B4092" s="82" t="s">
        <v>397</v>
      </c>
      <c r="C4092" s="82" t="s">
        <v>111</v>
      </c>
      <c r="D4092" s="82" t="s">
        <v>298</v>
      </c>
      <c r="E4092" s="82" t="s">
        <v>55</v>
      </c>
      <c r="F4092" s="82" t="s">
        <v>375</v>
      </c>
      <c r="G4092" s="82" t="s">
        <v>375</v>
      </c>
      <c r="H4092">
        <v>34.998805999755859</v>
      </c>
      <c r="I4092">
        <v>100</v>
      </c>
      <c r="J4092">
        <v>34.998805999755859</v>
      </c>
      <c r="K4092" s="92"/>
      <c r="L4092">
        <v>0</v>
      </c>
      <c r="M4092" s="92"/>
      <c r="N4092" s="92"/>
      <c r="O4092" s="92"/>
      <c r="P4092">
        <v>16447.775390625</v>
      </c>
      <c r="Q4092" s="92"/>
      <c r="R4092" s="92"/>
      <c r="S4092">
        <v>-1</v>
      </c>
      <c r="T4092">
        <v>0</v>
      </c>
      <c r="U4092" s="82" t="s">
        <v>160</v>
      </c>
      <c r="V4092" s="92"/>
      <c r="W4092">
        <v>306589.53125</v>
      </c>
      <c r="X4092" s="92"/>
      <c r="Y4092">
        <v>0</v>
      </c>
      <c r="Z4092">
        <v>11830.0224609375</v>
      </c>
      <c r="AA4092">
        <v>11830.0224609375</v>
      </c>
      <c r="AB4092">
        <v>0</v>
      </c>
      <c r="AC4092">
        <v>-1</v>
      </c>
      <c r="AD4092">
        <v>0</v>
      </c>
      <c r="AE4092">
        <v>0</v>
      </c>
      <c r="AF4092">
        <v>0</v>
      </c>
      <c r="AG4092">
        <v>0</v>
      </c>
      <c r="AH4092">
        <v>8760</v>
      </c>
      <c r="AI4092">
        <v>0.34998807311058044</v>
      </c>
      <c r="AJ4092">
        <v>38.585865020751953</v>
      </c>
      <c r="AK4092">
        <v>-10159.6884765625</v>
      </c>
      <c r="AL4092">
        <v>-33.137752532958984</v>
      </c>
      <c r="AM4092">
        <v>21989.7109375</v>
      </c>
      <c r="AN4092">
        <v>71.723617553710938</v>
      </c>
      <c r="AO4092" s="92"/>
      <c r="AP4092" s="82" t="s">
        <v>359</v>
      </c>
      <c r="AQ4092" s="82" t="s">
        <v>326</v>
      </c>
      <c r="AR4092" s="82"/>
      <c r="AS4092">
        <v>0</v>
      </c>
      <c r="AT4092">
        <v>0</v>
      </c>
      <c r="AU4092">
        <v>2037</v>
      </c>
      <c r="AY4092">
        <v>0</v>
      </c>
      <c r="AZ4092">
        <v>0</v>
      </c>
      <c r="BA4092" s="82" t="s">
        <v>398</v>
      </c>
      <c r="BB4092">
        <v>16510</v>
      </c>
      <c r="BC4092">
        <v>100</v>
      </c>
      <c r="BD4092" s="92"/>
      <c r="BE4092" s="92"/>
      <c r="BF4092">
        <v>306589.53125</v>
      </c>
      <c r="BG4092">
        <v>0</v>
      </c>
      <c r="BH4092">
        <v>0</v>
      </c>
      <c r="BI4092" s="92"/>
      <c r="BJ4092" s="92"/>
      <c r="BK4092" s="92"/>
      <c r="BL4092">
        <v>0</v>
      </c>
    </row>
    <row r="4093" spans="1:64" x14ac:dyDescent="0.25">
      <c r="A4093" s="82" t="s">
        <v>297</v>
      </c>
      <c r="B4093" s="82" t="s">
        <v>397</v>
      </c>
      <c r="C4093" s="82" t="s">
        <v>111</v>
      </c>
      <c r="D4093" s="82" t="s">
        <v>309</v>
      </c>
      <c r="E4093" s="82" t="s">
        <v>310</v>
      </c>
      <c r="F4093" s="82" t="s">
        <v>375</v>
      </c>
      <c r="G4093" s="82" t="s">
        <v>375</v>
      </c>
      <c r="H4093">
        <v>34.998805999755859</v>
      </c>
      <c r="I4093">
        <v>100</v>
      </c>
      <c r="J4093">
        <v>34.998805999755859</v>
      </c>
      <c r="K4093" s="92"/>
      <c r="L4093">
        <v>0</v>
      </c>
      <c r="M4093" s="92"/>
      <c r="N4093" s="92"/>
      <c r="O4093" s="92"/>
      <c r="P4093">
        <v>16447.775390625</v>
      </c>
      <c r="Q4093" s="92"/>
      <c r="R4093" s="92"/>
      <c r="S4093">
        <v>-1</v>
      </c>
      <c r="T4093">
        <v>0</v>
      </c>
      <c r="U4093" s="82" t="s">
        <v>160</v>
      </c>
      <c r="V4093" s="92"/>
      <c r="W4093">
        <v>306589.53125</v>
      </c>
      <c r="X4093" s="92"/>
      <c r="Y4093">
        <v>0</v>
      </c>
      <c r="Z4093">
        <v>11830.0224609375</v>
      </c>
      <c r="AA4093">
        <v>11830.0224609375</v>
      </c>
      <c r="AB4093">
        <v>0</v>
      </c>
      <c r="AC4093">
        <v>-1</v>
      </c>
      <c r="AD4093">
        <v>0</v>
      </c>
      <c r="AE4093">
        <v>0</v>
      </c>
      <c r="AF4093">
        <v>0</v>
      </c>
      <c r="AG4093">
        <v>0</v>
      </c>
      <c r="AH4093">
        <v>8760</v>
      </c>
      <c r="AI4093">
        <v>0.34998807311058044</v>
      </c>
      <c r="AJ4093">
        <v>38.585865020751953</v>
      </c>
      <c r="AK4093">
        <v>-10159.6884765625</v>
      </c>
      <c r="AL4093">
        <v>-33.137752532958984</v>
      </c>
      <c r="AM4093">
        <v>21989.7109375</v>
      </c>
      <c r="AN4093">
        <v>71.723617553710938</v>
      </c>
      <c r="AO4093" s="92"/>
      <c r="AP4093" s="82" t="s">
        <v>359</v>
      </c>
      <c r="AQ4093" s="82" t="s">
        <v>326</v>
      </c>
      <c r="AR4093" s="82"/>
      <c r="AS4093">
        <v>0</v>
      </c>
      <c r="AT4093">
        <v>0</v>
      </c>
      <c r="AU4093">
        <v>2037</v>
      </c>
      <c r="AY4093">
        <v>0</v>
      </c>
      <c r="AZ4093">
        <v>0</v>
      </c>
      <c r="BA4093" s="82" t="s">
        <v>398</v>
      </c>
      <c r="BB4093">
        <v>16511</v>
      </c>
      <c r="BC4093">
        <v>100</v>
      </c>
      <c r="BD4093" s="92"/>
      <c r="BE4093" s="92"/>
      <c r="BF4093">
        <v>306589.53125</v>
      </c>
      <c r="BG4093">
        <v>0</v>
      </c>
      <c r="BH4093">
        <v>0</v>
      </c>
      <c r="BI4093" s="92"/>
      <c r="BJ4093" s="92"/>
      <c r="BK4093" s="92"/>
      <c r="BL4093">
        <v>0</v>
      </c>
    </row>
    <row r="4094" spans="1:64" x14ac:dyDescent="0.25">
      <c r="A4094" s="82" t="s">
        <v>297</v>
      </c>
      <c r="B4094" s="82" t="s">
        <v>397</v>
      </c>
      <c r="C4094" s="82" t="s">
        <v>111</v>
      </c>
      <c r="D4094" s="82" t="s">
        <v>303</v>
      </c>
      <c r="E4094" s="82" t="s">
        <v>304</v>
      </c>
      <c r="F4094" s="82" t="s">
        <v>376</v>
      </c>
      <c r="G4094" s="82" t="s">
        <v>376</v>
      </c>
      <c r="H4094">
        <v>34.998805999755859</v>
      </c>
      <c r="I4094">
        <v>100</v>
      </c>
      <c r="J4094">
        <v>34.998805999755859</v>
      </c>
      <c r="K4094" s="92"/>
      <c r="L4094">
        <v>0</v>
      </c>
      <c r="M4094" s="92"/>
      <c r="N4094" s="92"/>
      <c r="O4094" s="92"/>
      <c r="P4094">
        <v>16612.912109375</v>
      </c>
      <c r="Q4094" s="92"/>
      <c r="R4094" s="92"/>
      <c r="S4094">
        <v>-1</v>
      </c>
      <c r="T4094">
        <v>0</v>
      </c>
      <c r="U4094" s="82" t="s">
        <v>160</v>
      </c>
      <c r="V4094" s="92"/>
      <c r="W4094">
        <v>306589.53125</v>
      </c>
      <c r="X4094" s="92"/>
      <c r="Y4094">
        <v>0</v>
      </c>
      <c r="Z4094">
        <v>11830.0224609375</v>
      </c>
      <c r="AA4094">
        <v>11830.0224609375</v>
      </c>
      <c r="AB4094">
        <v>0</v>
      </c>
      <c r="AC4094">
        <v>-1</v>
      </c>
      <c r="AD4094">
        <v>0</v>
      </c>
      <c r="AE4094">
        <v>0</v>
      </c>
      <c r="AF4094">
        <v>0</v>
      </c>
      <c r="AG4094">
        <v>1</v>
      </c>
      <c r="AH4094">
        <v>8760</v>
      </c>
      <c r="AI4094">
        <v>0.34998807311058044</v>
      </c>
      <c r="AJ4094">
        <v>38.585865020751953</v>
      </c>
      <c r="AK4094">
        <v>-10159.6884765625</v>
      </c>
      <c r="AL4094">
        <v>-33.137752532958984</v>
      </c>
      <c r="AM4094">
        <v>21989.7109375</v>
      </c>
      <c r="AN4094">
        <v>71.723617553710938</v>
      </c>
      <c r="AO4094" s="92"/>
      <c r="AP4094" s="82" t="s">
        <v>363</v>
      </c>
      <c r="AQ4094" s="82" t="s">
        <v>326</v>
      </c>
      <c r="AR4094" s="82"/>
      <c r="AS4094">
        <v>0</v>
      </c>
      <c r="AT4094">
        <v>0</v>
      </c>
      <c r="AU4094">
        <v>2037</v>
      </c>
      <c r="AY4094">
        <v>0</v>
      </c>
      <c r="AZ4094">
        <v>0</v>
      </c>
      <c r="BA4094" s="82" t="s">
        <v>398</v>
      </c>
      <c r="BB4094">
        <v>16512</v>
      </c>
      <c r="BC4094">
        <v>100</v>
      </c>
      <c r="BD4094" s="92"/>
      <c r="BE4094" s="92"/>
      <c r="BF4094">
        <v>306589.53125</v>
      </c>
      <c r="BG4094">
        <v>0</v>
      </c>
      <c r="BH4094">
        <v>0</v>
      </c>
      <c r="BI4094" s="92"/>
      <c r="BJ4094" s="92"/>
      <c r="BK4094" s="92"/>
      <c r="BL4094">
        <v>0</v>
      </c>
    </row>
    <row r="4095" spans="1:64" x14ac:dyDescent="0.25">
      <c r="A4095" s="82" t="s">
        <v>297</v>
      </c>
      <c r="B4095" s="82" t="s">
        <v>397</v>
      </c>
      <c r="C4095" s="82" t="s">
        <v>111</v>
      </c>
      <c r="D4095" s="82" t="s">
        <v>307</v>
      </c>
      <c r="E4095" s="82" t="s">
        <v>60</v>
      </c>
      <c r="F4095" s="82" t="s">
        <v>377</v>
      </c>
      <c r="G4095" s="82" t="s">
        <v>377</v>
      </c>
      <c r="H4095">
        <v>100</v>
      </c>
      <c r="I4095">
        <v>100</v>
      </c>
      <c r="J4095">
        <v>-1.7878799438476563</v>
      </c>
      <c r="K4095" s="92"/>
      <c r="L4095">
        <v>84.412879943847656</v>
      </c>
      <c r="M4095" s="92"/>
      <c r="N4095" s="92"/>
      <c r="O4095" s="92"/>
      <c r="P4095">
        <v>14873.4560546875</v>
      </c>
      <c r="Q4095" s="92"/>
      <c r="R4095" s="92"/>
      <c r="S4095">
        <v>-1</v>
      </c>
      <c r="T4095">
        <v>0</v>
      </c>
      <c r="U4095" s="82" t="s">
        <v>378</v>
      </c>
      <c r="V4095" s="92"/>
      <c r="W4095">
        <v>-15661.8291015625</v>
      </c>
      <c r="X4095" s="92"/>
      <c r="Y4095">
        <v>0</v>
      </c>
      <c r="Z4095">
        <v>3881.62841796875</v>
      </c>
      <c r="AA4095">
        <v>3881.62841796875</v>
      </c>
      <c r="AB4095">
        <v>0</v>
      </c>
      <c r="AC4095">
        <v>-1</v>
      </c>
      <c r="AD4095">
        <v>0</v>
      </c>
      <c r="AE4095">
        <v>0</v>
      </c>
      <c r="AF4095">
        <v>0</v>
      </c>
      <c r="AG4095">
        <v>813</v>
      </c>
      <c r="AH4095">
        <v>4419</v>
      </c>
      <c r="AI4095">
        <v>-1.7878800630569458E-2</v>
      </c>
      <c r="AK4095">
        <v>0</v>
      </c>
      <c r="AM4095">
        <v>1019.396484375</v>
      </c>
      <c r="AO4095" s="92"/>
      <c r="AP4095" s="82" t="s">
        <v>347</v>
      </c>
      <c r="AQ4095" s="82" t="s">
        <v>379</v>
      </c>
      <c r="AR4095" s="82"/>
      <c r="AS4095">
        <v>0</v>
      </c>
      <c r="AT4095">
        <v>0</v>
      </c>
      <c r="AU4095">
        <v>2037</v>
      </c>
      <c r="AY4095">
        <v>0</v>
      </c>
      <c r="AZ4095">
        <v>0</v>
      </c>
      <c r="BA4095" s="82" t="s">
        <v>398</v>
      </c>
      <c r="BB4095">
        <v>16513</v>
      </c>
      <c r="BC4095">
        <v>100</v>
      </c>
      <c r="BD4095" s="92"/>
      <c r="BE4095" s="92"/>
      <c r="BF4095">
        <v>78862.0078125</v>
      </c>
      <c r="BG4095">
        <v>80345.2578125</v>
      </c>
      <c r="BH4095">
        <v>4020.739013671875</v>
      </c>
      <c r="BI4095" s="92"/>
      <c r="BJ4095" s="92"/>
      <c r="BK4095" s="92"/>
      <c r="BL4095">
        <v>0</v>
      </c>
    </row>
    <row r="4096" spans="1:64" x14ac:dyDescent="0.25">
      <c r="A4096" s="82" t="s">
        <v>297</v>
      </c>
      <c r="B4096" s="82" t="s">
        <v>397</v>
      </c>
      <c r="C4096" s="82" t="s">
        <v>111</v>
      </c>
      <c r="D4096" s="82" t="s">
        <v>311</v>
      </c>
      <c r="E4096" s="82" t="s">
        <v>312</v>
      </c>
      <c r="F4096" s="82" t="s">
        <v>377</v>
      </c>
      <c r="G4096" s="82" t="s">
        <v>377</v>
      </c>
      <c r="H4096">
        <v>50</v>
      </c>
      <c r="I4096">
        <v>50</v>
      </c>
      <c r="J4096">
        <v>-0.89393997192382813</v>
      </c>
      <c r="K4096" s="92"/>
      <c r="L4096">
        <v>42.206439971923828</v>
      </c>
      <c r="M4096" s="92"/>
      <c r="N4096" s="92"/>
      <c r="O4096" s="92"/>
      <c r="P4096">
        <v>7436.72802734375</v>
      </c>
      <c r="Q4096" s="92"/>
      <c r="R4096" s="92"/>
      <c r="S4096">
        <v>-1</v>
      </c>
      <c r="T4096">
        <v>0</v>
      </c>
      <c r="U4096" s="82" t="s">
        <v>378</v>
      </c>
      <c r="V4096" s="92"/>
      <c r="W4096">
        <v>-7830.91455078125</v>
      </c>
      <c r="X4096" s="92"/>
      <c r="Y4096">
        <v>0</v>
      </c>
      <c r="Z4096">
        <v>1940.814208984375</v>
      </c>
      <c r="AA4096">
        <v>1940.814208984375</v>
      </c>
      <c r="AB4096">
        <v>0</v>
      </c>
      <c r="AC4096">
        <v>-1</v>
      </c>
      <c r="AD4096">
        <v>0</v>
      </c>
      <c r="AE4096">
        <v>0</v>
      </c>
      <c r="AF4096">
        <v>0</v>
      </c>
      <c r="AG4096">
        <v>813</v>
      </c>
      <c r="AH4096">
        <v>4419</v>
      </c>
      <c r="AI4096">
        <v>-1.7878800630569458E-2</v>
      </c>
      <c r="AK4096">
        <v>0</v>
      </c>
      <c r="AM4096">
        <v>509.6982421875</v>
      </c>
      <c r="AO4096" s="92"/>
      <c r="AP4096" s="82" t="s">
        <v>347</v>
      </c>
      <c r="AQ4096" s="82" t="s">
        <v>379</v>
      </c>
      <c r="AR4096" s="82"/>
      <c r="AS4096">
        <v>0</v>
      </c>
      <c r="AT4096">
        <v>0</v>
      </c>
      <c r="AU4096">
        <v>2037</v>
      </c>
      <c r="AY4096">
        <v>0</v>
      </c>
      <c r="AZ4096">
        <v>0</v>
      </c>
      <c r="BA4096" s="82" t="s">
        <v>398</v>
      </c>
      <c r="BB4096">
        <v>16514</v>
      </c>
      <c r="BC4096">
        <v>50</v>
      </c>
      <c r="BD4096" s="92"/>
      <c r="BE4096" s="92"/>
      <c r="BF4096">
        <v>39431.00390625</v>
      </c>
      <c r="BG4096">
        <v>40172.62890625</v>
      </c>
      <c r="BH4096">
        <v>2010.3695068359375</v>
      </c>
      <c r="BI4096" s="92"/>
      <c r="BJ4096" s="92"/>
      <c r="BK4096" s="92"/>
      <c r="BL4096">
        <v>0</v>
      </c>
    </row>
    <row r="4097" spans="1:64" x14ac:dyDescent="0.25">
      <c r="A4097" s="82" t="s">
        <v>297</v>
      </c>
      <c r="B4097" s="82" t="s">
        <v>397</v>
      </c>
      <c r="C4097" s="82" t="s">
        <v>111</v>
      </c>
      <c r="D4097" s="82" t="s">
        <v>306</v>
      </c>
      <c r="E4097" s="82" t="s">
        <v>59</v>
      </c>
      <c r="F4097" s="82" t="s">
        <v>380</v>
      </c>
      <c r="G4097" s="82" t="s">
        <v>380</v>
      </c>
      <c r="H4097">
        <v>200</v>
      </c>
      <c r="I4097">
        <v>200</v>
      </c>
      <c r="J4097">
        <v>-3.5726327896118164</v>
      </c>
      <c r="K4097" s="92"/>
      <c r="L4097">
        <v>168.72361755371094</v>
      </c>
      <c r="M4097" s="92"/>
      <c r="N4097" s="92"/>
      <c r="O4097" s="92"/>
      <c r="P4097">
        <v>29141.404296875</v>
      </c>
      <c r="Q4097" s="92"/>
      <c r="R4097" s="92"/>
      <c r="S4097">
        <v>-1</v>
      </c>
      <c r="T4097">
        <v>0</v>
      </c>
      <c r="U4097" s="82" t="s">
        <v>378</v>
      </c>
      <c r="V4097" s="92"/>
      <c r="W4097">
        <v>-31296.263671875</v>
      </c>
      <c r="X4097" s="92"/>
      <c r="Y4097">
        <v>0</v>
      </c>
      <c r="Z4097">
        <v>7757.98046875</v>
      </c>
      <c r="AA4097">
        <v>7757.98046875</v>
      </c>
      <c r="AB4097">
        <v>0</v>
      </c>
      <c r="AC4097">
        <v>-1</v>
      </c>
      <c r="AD4097">
        <v>0</v>
      </c>
      <c r="AE4097">
        <v>0</v>
      </c>
      <c r="AF4097">
        <v>0</v>
      </c>
      <c r="AG4097">
        <v>813</v>
      </c>
      <c r="AH4097">
        <v>4419</v>
      </c>
      <c r="AI4097">
        <v>-1.7863163724541664E-2</v>
      </c>
      <c r="AK4097">
        <v>0</v>
      </c>
      <c r="AM4097">
        <v>2039.95947265625</v>
      </c>
      <c r="AO4097" s="92"/>
      <c r="AP4097" s="82" t="s">
        <v>357</v>
      </c>
      <c r="AQ4097" s="82" t="s">
        <v>381</v>
      </c>
      <c r="AR4097" s="82"/>
      <c r="AS4097">
        <v>0</v>
      </c>
      <c r="AT4097">
        <v>0</v>
      </c>
      <c r="AU4097">
        <v>2037</v>
      </c>
      <c r="AY4097">
        <v>0</v>
      </c>
      <c r="AZ4097">
        <v>0</v>
      </c>
      <c r="BA4097" s="82" t="s">
        <v>398</v>
      </c>
      <c r="BB4097">
        <v>16515</v>
      </c>
      <c r="BC4097">
        <v>200</v>
      </c>
      <c r="BD4097" s="92"/>
      <c r="BE4097" s="92"/>
      <c r="BF4097">
        <v>157580.703125</v>
      </c>
      <c r="BG4097">
        <v>160545.421875</v>
      </c>
      <c r="BH4097">
        <v>8032.427734375</v>
      </c>
      <c r="BI4097" s="92"/>
      <c r="BJ4097" s="92"/>
      <c r="BK4097" s="92"/>
      <c r="BL4097">
        <v>0</v>
      </c>
    </row>
    <row r="4098" spans="1:64" x14ac:dyDescent="0.25">
      <c r="A4098" s="82" t="s">
        <v>297</v>
      </c>
      <c r="B4098" s="82" t="s">
        <v>397</v>
      </c>
      <c r="C4098" s="82" t="s">
        <v>111</v>
      </c>
      <c r="D4098" s="82" t="s">
        <v>305</v>
      </c>
      <c r="E4098" s="82" t="s">
        <v>58</v>
      </c>
      <c r="F4098" s="82" t="s">
        <v>382</v>
      </c>
      <c r="G4098" s="82" t="s">
        <v>382</v>
      </c>
      <c r="H4098">
        <v>50</v>
      </c>
      <c r="I4098">
        <v>50</v>
      </c>
      <c r="J4098">
        <v>-0.89246410131454468</v>
      </c>
      <c r="K4098" s="92"/>
      <c r="L4098">
        <v>42.158233642578125</v>
      </c>
      <c r="M4098" s="92"/>
      <c r="N4098" s="92"/>
      <c r="O4098" s="92"/>
      <c r="P4098">
        <v>7318.37890625</v>
      </c>
      <c r="Q4098" s="92"/>
      <c r="R4098" s="92"/>
      <c r="S4098">
        <v>-1</v>
      </c>
      <c r="T4098">
        <v>0</v>
      </c>
      <c r="U4098" s="82" t="s">
        <v>378</v>
      </c>
      <c r="V4098" s="92"/>
      <c r="W4098">
        <v>-7817.98583984375</v>
      </c>
      <c r="X4098" s="92"/>
      <c r="Y4098">
        <v>0</v>
      </c>
      <c r="Z4098">
        <v>1938.323974609375</v>
      </c>
      <c r="AA4098">
        <v>1938.323974609375</v>
      </c>
      <c r="AB4098">
        <v>0</v>
      </c>
      <c r="AC4098">
        <v>-1</v>
      </c>
      <c r="AD4098">
        <v>0</v>
      </c>
      <c r="AE4098">
        <v>0</v>
      </c>
      <c r="AF4098">
        <v>0</v>
      </c>
      <c r="AG4098">
        <v>813</v>
      </c>
      <c r="AH4098">
        <v>4419</v>
      </c>
      <c r="AI4098">
        <v>-1.7849283292889595E-2</v>
      </c>
      <c r="AK4098">
        <v>0</v>
      </c>
      <c r="AM4098">
        <v>510.24874877929688</v>
      </c>
      <c r="AO4098" s="92"/>
      <c r="AP4098" s="82" t="s">
        <v>359</v>
      </c>
      <c r="AQ4098" s="82" t="s">
        <v>383</v>
      </c>
      <c r="AR4098" s="82"/>
      <c r="AS4098">
        <v>0</v>
      </c>
      <c r="AT4098">
        <v>0</v>
      </c>
      <c r="AU4098">
        <v>2037</v>
      </c>
      <c r="AY4098">
        <v>0</v>
      </c>
      <c r="AZ4098">
        <v>0</v>
      </c>
      <c r="BA4098" s="82" t="s">
        <v>398</v>
      </c>
      <c r="BB4098">
        <v>16516</v>
      </c>
      <c r="BC4098">
        <v>50</v>
      </c>
      <c r="BD4098" s="92"/>
      <c r="BE4098" s="92"/>
      <c r="BF4098">
        <v>39363.37109375</v>
      </c>
      <c r="BG4098">
        <v>40104.15234375</v>
      </c>
      <c r="BH4098">
        <v>2006.0980224609375</v>
      </c>
      <c r="BI4098" s="92"/>
      <c r="BJ4098" s="92"/>
      <c r="BK4098" s="92"/>
      <c r="BL4098">
        <v>0</v>
      </c>
    </row>
    <row r="4099" spans="1:64" x14ac:dyDescent="0.25">
      <c r="A4099" s="82" t="s">
        <v>297</v>
      </c>
      <c r="B4099" s="82" t="s">
        <v>397</v>
      </c>
      <c r="C4099" s="82" t="s">
        <v>111</v>
      </c>
      <c r="D4099" s="82" t="s">
        <v>307</v>
      </c>
      <c r="E4099" s="82" t="s">
        <v>60</v>
      </c>
      <c r="F4099" s="82" t="s">
        <v>382</v>
      </c>
      <c r="G4099" s="82" t="s">
        <v>382</v>
      </c>
      <c r="H4099">
        <v>50</v>
      </c>
      <c r="I4099">
        <v>50</v>
      </c>
      <c r="J4099">
        <v>-0.89246410131454468</v>
      </c>
      <c r="K4099" s="92"/>
      <c r="L4099">
        <v>42.158233642578125</v>
      </c>
      <c r="M4099" s="92"/>
      <c r="N4099" s="92"/>
      <c r="O4099" s="92"/>
      <c r="P4099">
        <v>7318.37890625</v>
      </c>
      <c r="Q4099" s="92"/>
      <c r="R4099" s="92"/>
      <c r="S4099">
        <v>-1</v>
      </c>
      <c r="T4099">
        <v>0</v>
      </c>
      <c r="U4099" s="82" t="s">
        <v>378</v>
      </c>
      <c r="V4099" s="92"/>
      <c r="W4099">
        <v>-7817.98583984375</v>
      </c>
      <c r="X4099" s="92"/>
      <c r="Y4099">
        <v>0</v>
      </c>
      <c r="Z4099">
        <v>1938.323974609375</v>
      </c>
      <c r="AA4099">
        <v>1938.323974609375</v>
      </c>
      <c r="AB4099">
        <v>0</v>
      </c>
      <c r="AC4099">
        <v>-1</v>
      </c>
      <c r="AD4099">
        <v>0</v>
      </c>
      <c r="AE4099">
        <v>0</v>
      </c>
      <c r="AF4099">
        <v>0</v>
      </c>
      <c r="AG4099">
        <v>813</v>
      </c>
      <c r="AH4099">
        <v>4419</v>
      </c>
      <c r="AI4099">
        <v>-1.7849283292889595E-2</v>
      </c>
      <c r="AK4099">
        <v>0</v>
      </c>
      <c r="AM4099">
        <v>510.24874877929688</v>
      </c>
      <c r="AO4099" s="92"/>
      <c r="AP4099" s="82" t="s">
        <v>359</v>
      </c>
      <c r="AQ4099" s="82" t="s">
        <v>383</v>
      </c>
      <c r="AR4099" s="82"/>
      <c r="AS4099">
        <v>0</v>
      </c>
      <c r="AT4099">
        <v>0</v>
      </c>
      <c r="AU4099">
        <v>2037</v>
      </c>
      <c r="AY4099">
        <v>0</v>
      </c>
      <c r="AZ4099">
        <v>0</v>
      </c>
      <c r="BA4099" s="82" t="s">
        <v>398</v>
      </c>
      <c r="BB4099">
        <v>16517</v>
      </c>
      <c r="BC4099">
        <v>50</v>
      </c>
      <c r="BD4099" s="92"/>
      <c r="BE4099" s="92"/>
      <c r="BF4099">
        <v>39363.37109375</v>
      </c>
      <c r="BG4099">
        <v>40104.15234375</v>
      </c>
      <c r="BH4099">
        <v>2006.0980224609375</v>
      </c>
      <c r="BI4099" s="92"/>
      <c r="BJ4099" s="92"/>
      <c r="BK4099" s="92"/>
      <c r="BL4099">
        <v>0</v>
      </c>
    </row>
    <row r="4100" spans="1:64" x14ac:dyDescent="0.25">
      <c r="A4100" s="82" t="s">
        <v>297</v>
      </c>
      <c r="B4100" s="82" t="s">
        <v>397</v>
      </c>
      <c r="C4100" s="82" t="s">
        <v>111</v>
      </c>
      <c r="D4100" s="82" t="s">
        <v>308</v>
      </c>
      <c r="E4100" s="82" t="s">
        <v>61</v>
      </c>
      <c r="F4100" s="82" t="s">
        <v>382</v>
      </c>
      <c r="G4100" s="82" t="s">
        <v>382</v>
      </c>
      <c r="H4100">
        <v>50</v>
      </c>
      <c r="I4100">
        <v>50</v>
      </c>
      <c r="J4100">
        <v>-0.89246410131454468</v>
      </c>
      <c r="K4100" s="92"/>
      <c r="L4100">
        <v>42.158233642578125</v>
      </c>
      <c r="M4100" s="92"/>
      <c r="N4100" s="92"/>
      <c r="O4100" s="92"/>
      <c r="P4100">
        <v>7318.37890625</v>
      </c>
      <c r="Q4100" s="92"/>
      <c r="R4100" s="92"/>
      <c r="S4100">
        <v>-1</v>
      </c>
      <c r="T4100">
        <v>0</v>
      </c>
      <c r="U4100" s="82" t="s">
        <v>378</v>
      </c>
      <c r="V4100" s="92"/>
      <c r="W4100">
        <v>-7817.98583984375</v>
      </c>
      <c r="X4100" s="92"/>
      <c r="Y4100">
        <v>0</v>
      </c>
      <c r="Z4100">
        <v>1938.323974609375</v>
      </c>
      <c r="AA4100">
        <v>1938.323974609375</v>
      </c>
      <c r="AB4100">
        <v>0</v>
      </c>
      <c r="AC4100">
        <v>-1</v>
      </c>
      <c r="AD4100">
        <v>0</v>
      </c>
      <c r="AE4100">
        <v>0</v>
      </c>
      <c r="AF4100">
        <v>0</v>
      </c>
      <c r="AG4100">
        <v>813</v>
      </c>
      <c r="AH4100">
        <v>4419</v>
      </c>
      <c r="AI4100">
        <v>-1.7849283292889595E-2</v>
      </c>
      <c r="AK4100">
        <v>0</v>
      </c>
      <c r="AM4100">
        <v>510.24874877929688</v>
      </c>
      <c r="AO4100" s="92"/>
      <c r="AP4100" s="82" t="s">
        <v>359</v>
      </c>
      <c r="AQ4100" s="82" t="s">
        <v>383</v>
      </c>
      <c r="AR4100" s="82"/>
      <c r="AS4100">
        <v>0</v>
      </c>
      <c r="AT4100">
        <v>0</v>
      </c>
      <c r="AU4100">
        <v>2037</v>
      </c>
      <c r="AY4100">
        <v>0</v>
      </c>
      <c r="AZ4100">
        <v>0</v>
      </c>
      <c r="BA4100" s="82" t="s">
        <v>398</v>
      </c>
      <c r="BB4100">
        <v>16518</v>
      </c>
      <c r="BC4100">
        <v>50</v>
      </c>
      <c r="BD4100" s="92"/>
      <c r="BE4100" s="92"/>
      <c r="BF4100">
        <v>39363.37109375</v>
      </c>
      <c r="BG4100">
        <v>40104.15234375</v>
      </c>
      <c r="BH4100">
        <v>2006.0980224609375</v>
      </c>
      <c r="BI4100" s="92"/>
      <c r="BJ4100" s="92"/>
      <c r="BK4100" s="92"/>
      <c r="BL4100">
        <v>0</v>
      </c>
    </row>
    <row r="4101" spans="1:64" x14ac:dyDescent="0.25">
      <c r="A4101" s="82" t="s">
        <v>297</v>
      </c>
      <c r="B4101" s="82" t="s">
        <v>397</v>
      </c>
      <c r="C4101" s="82" t="s">
        <v>111</v>
      </c>
      <c r="D4101" s="82" t="s">
        <v>313</v>
      </c>
      <c r="E4101" s="82" t="s">
        <v>314</v>
      </c>
      <c r="F4101" s="82" t="s">
        <v>382</v>
      </c>
      <c r="G4101" s="82" t="s">
        <v>382</v>
      </c>
      <c r="H4101">
        <v>50</v>
      </c>
      <c r="I4101">
        <v>50</v>
      </c>
      <c r="J4101">
        <v>-0.89246410131454468</v>
      </c>
      <c r="K4101" s="92"/>
      <c r="L4101">
        <v>42.158233642578125</v>
      </c>
      <c r="M4101" s="92"/>
      <c r="N4101" s="92"/>
      <c r="O4101" s="92"/>
      <c r="P4101">
        <v>7318.37890625</v>
      </c>
      <c r="Q4101" s="92"/>
      <c r="R4101" s="92"/>
      <c r="S4101">
        <v>-1</v>
      </c>
      <c r="T4101">
        <v>0</v>
      </c>
      <c r="U4101" s="82" t="s">
        <v>378</v>
      </c>
      <c r="V4101" s="92"/>
      <c r="W4101">
        <v>-7817.98583984375</v>
      </c>
      <c r="X4101" s="92"/>
      <c r="Y4101">
        <v>0</v>
      </c>
      <c r="Z4101">
        <v>1938.323974609375</v>
      </c>
      <c r="AA4101">
        <v>1938.323974609375</v>
      </c>
      <c r="AB4101">
        <v>0</v>
      </c>
      <c r="AC4101">
        <v>-1</v>
      </c>
      <c r="AD4101">
        <v>0</v>
      </c>
      <c r="AE4101">
        <v>0</v>
      </c>
      <c r="AF4101">
        <v>0</v>
      </c>
      <c r="AG4101">
        <v>813</v>
      </c>
      <c r="AH4101">
        <v>4419</v>
      </c>
      <c r="AI4101">
        <v>-1.7849283292889595E-2</v>
      </c>
      <c r="AK4101">
        <v>0</v>
      </c>
      <c r="AM4101">
        <v>510.24874877929688</v>
      </c>
      <c r="AO4101" s="92"/>
      <c r="AP4101" s="82" t="s">
        <v>359</v>
      </c>
      <c r="AQ4101" s="82" t="s">
        <v>383</v>
      </c>
      <c r="AR4101" s="82"/>
      <c r="AS4101">
        <v>0</v>
      </c>
      <c r="AT4101">
        <v>0</v>
      </c>
      <c r="AU4101">
        <v>2037</v>
      </c>
      <c r="AY4101">
        <v>0</v>
      </c>
      <c r="AZ4101">
        <v>0</v>
      </c>
      <c r="BA4101" s="82" t="s">
        <v>398</v>
      </c>
      <c r="BB4101">
        <v>16519</v>
      </c>
      <c r="BC4101">
        <v>50</v>
      </c>
      <c r="BD4101" s="92"/>
      <c r="BE4101" s="92"/>
      <c r="BF4101">
        <v>39363.37109375</v>
      </c>
      <c r="BG4101">
        <v>40104.15234375</v>
      </c>
      <c r="BH4101">
        <v>2006.0980224609375</v>
      </c>
      <c r="BI4101" s="92"/>
      <c r="BJ4101" s="92"/>
      <c r="BK4101" s="92"/>
      <c r="BL4101">
        <v>0</v>
      </c>
    </row>
    <row r="4102" spans="1:64" x14ac:dyDescent="0.25">
      <c r="A4102" s="82" t="s">
        <v>297</v>
      </c>
      <c r="B4102" s="82" t="s">
        <v>397</v>
      </c>
      <c r="C4102" s="82" t="s">
        <v>111</v>
      </c>
      <c r="D4102" s="82" t="s">
        <v>306</v>
      </c>
      <c r="E4102" s="82" t="s">
        <v>59</v>
      </c>
      <c r="F4102" s="82" t="s">
        <v>384</v>
      </c>
      <c r="G4102" s="82" t="s">
        <v>384</v>
      </c>
      <c r="H4102">
        <v>32.771026611328125</v>
      </c>
      <c r="I4102">
        <v>32.771026611328125</v>
      </c>
      <c r="J4102">
        <v>32.771026611328125</v>
      </c>
      <c r="K4102" s="92"/>
      <c r="L4102">
        <v>0</v>
      </c>
      <c r="M4102" s="92"/>
      <c r="N4102" s="92"/>
      <c r="O4102" s="92"/>
      <c r="P4102">
        <v>25277.16796875</v>
      </c>
      <c r="Q4102" s="92"/>
      <c r="R4102" s="92"/>
      <c r="S4102">
        <v>-1</v>
      </c>
      <c r="T4102">
        <v>0</v>
      </c>
      <c r="U4102" s="82" t="s">
        <v>324</v>
      </c>
      <c r="V4102" s="92"/>
      <c r="W4102">
        <v>287074.1875</v>
      </c>
      <c r="X4102" s="92"/>
      <c r="Y4102">
        <v>0</v>
      </c>
      <c r="Z4102">
        <v>10496.9091796875</v>
      </c>
      <c r="AA4102">
        <v>10496.9091796875</v>
      </c>
      <c r="AB4102">
        <v>0</v>
      </c>
      <c r="AC4102">
        <v>-1</v>
      </c>
      <c r="AD4102">
        <v>0</v>
      </c>
      <c r="AE4102">
        <v>0</v>
      </c>
      <c r="AF4102">
        <v>0</v>
      </c>
      <c r="AG4102">
        <v>773</v>
      </c>
      <c r="AH4102">
        <v>4774</v>
      </c>
      <c r="AI4102">
        <v>1</v>
      </c>
      <c r="AJ4102">
        <v>36.565147399902344</v>
      </c>
      <c r="AK4102">
        <v>0</v>
      </c>
      <c r="AL4102">
        <v>0</v>
      </c>
      <c r="AM4102">
        <v>10496.9091796875</v>
      </c>
      <c r="AN4102">
        <v>36.565147399902344</v>
      </c>
      <c r="AO4102" s="92"/>
      <c r="AP4102" s="82" t="s">
        <v>351</v>
      </c>
      <c r="AQ4102" s="82" t="s">
        <v>326</v>
      </c>
      <c r="AR4102" s="82"/>
      <c r="AS4102">
        <v>0</v>
      </c>
      <c r="AT4102">
        <v>0</v>
      </c>
      <c r="AU4102">
        <v>2037</v>
      </c>
      <c r="AY4102">
        <v>0</v>
      </c>
      <c r="AZ4102">
        <v>0</v>
      </c>
      <c r="BA4102" s="82" t="s">
        <v>398</v>
      </c>
      <c r="BB4102">
        <v>16520</v>
      </c>
      <c r="BC4102">
        <v>200</v>
      </c>
      <c r="BD4102" s="92"/>
      <c r="BE4102" s="92"/>
      <c r="BF4102">
        <v>287074.1875</v>
      </c>
      <c r="BG4102">
        <v>0</v>
      </c>
      <c r="BH4102">
        <v>0</v>
      </c>
      <c r="BI4102" s="92"/>
      <c r="BJ4102" s="92"/>
      <c r="BK4102" s="92"/>
      <c r="BL4102">
        <v>0</v>
      </c>
    </row>
    <row r="4103" spans="1:64" x14ac:dyDescent="0.25">
      <c r="A4103" s="82" t="s">
        <v>297</v>
      </c>
      <c r="B4103" s="82" t="s">
        <v>397</v>
      </c>
      <c r="C4103" s="82" t="s">
        <v>111</v>
      </c>
      <c r="D4103" s="82" t="s">
        <v>311</v>
      </c>
      <c r="E4103" s="82" t="s">
        <v>312</v>
      </c>
      <c r="F4103" s="82" t="s">
        <v>384</v>
      </c>
      <c r="G4103" s="82" t="s">
        <v>384</v>
      </c>
      <c r="H4103">
        <v>49.156539916992188</v>
      </c>
      <c r="I4103">
        <v>49.156539916992188</v>
      </c>
      <c r="J4103">
        <v>49.156539916992188</v>
      </c>
      <c r="K4103" s="92"/>
      <c r="L4103">
        <v>0</v>
      </c>
      <c r="M4103" s="92"/>
      <c r="N4103" s="92"/>
      <c r="O4103" s="92"/>
      <c r="P4103">
        <v>37915.75390625</v>
      </c>
      <c r="Q4103" s="92"/>
      <c r="R4103" s="92"/>
      <c r="S4103">
        <v>-1</v>
      </c>
      <c r="T4103">
        <v>0</v>
      </c>
      <c r="U4103" s="82" t="s">
        <v>324</v>
      </c>
      <c r="V4103" s="92"/>
      <c r="W4103">
        <v>430611.28125</v>
      </c>
      <c r="X4103" s="92"/>
      <c r="Y4103">
        <v>0</v>
      </c>
      <c r="Z4103">
        <v>15745.3642578125</v>
      </c>
      <c r="AA4103">
        <v>15745.3642578125</v>
      </c>
      <c r="AB4103">
        <v>0</v>
      </c>
      <c r="AC4103">
        <v>-1</v>
      </c>
      <c r="AD4103">
        <v>0</v>
      </c>
      <c r="AE4103">
        <v>0</v>
      </c>
      <c r="AF4103">
        <v>0</v>
      </c>
      <c r="AG4103">
        <v>773</v>
      </c>
      <c r="AH4103">
        <v>4774</v>
      </c>
      <c r="AI4103">
        <v>1</v>
      </c>
      <c r="AJ4103">
        <v>36.565147399902344</v>
      </c>
      <c r="AK4103">
        <v>0</v>
      </c>
      <c r="AL4103">
        <v>0</v>
      </c>
      <c r="AM4103">
        <v>15745.3642578125</v>
      </c>
      <c r="AN4103">
        <v>36.565147399902344</v>
      </c>
      <c r="AO4103" s="92"/>
      <c r="AP4103" s="82" t="s">
        <v>351</v>
      </c>
      <c r="AQ4103" s="82" t="s">
        <v>326</v>
      </c>
      <c r="AR4103" s="82"/>
      <c r="AS4103">
        <v>0</v>
      </c>
      <c r="AT4103">
        <v>0</v>
      </c>
      <c r="AU4103">
        <v>2037</v>
      </c>
      <c r="AY4103">
        <v>0</v>
      </c>
      <c r="AZ4103">
        <v>0</v>
      </c>
      <c r="BA4103" s="82" t="s">
        <v>398</v>
      </c>
      <c r="BB4103">
        <v>16521</v>
      </c>
      <c r="BC4103">
        <v>300</v>
      </c>
      <c r="BD4103" s="92"/>
      <c r="BE4103" s="92"/>
      <c r="BF4103">
        <v>430611.28125</v>
      </c>
      <c r="BG4103">
        <v>0</v>
      </c>
      <c r="BH4103">
        <v>0</v>
      </c>
      <c r="BI4103" s="92"/>
      <c r="BJ4103" s="92"/>
      <c r="BK4103" s="92"/>
      <c r="BL4103">
        <v>0</v>
      </c>
    </row>
    <row r="4104" spans="1:64" x14ac:dyDescent="0.25">
      <c r="A4104" s="82" t="s">
        <v>297</v>
      </c>
      <c r="B4104" s="82" t="s">
        <v>397</v>
      </c>
      <c r="C4104" s="82" t="s">
        <v>111</v>
      </c>
      <c r="D4104" s="82" t="s">
        <v>298</v>
      </c>
      <c r="E4104" s="82" t="s">
        <v>55</v>
      </c>
      <c r="F4104" s="82" t="s">
        <v>385</v>
      </c>
      <c r="G4104" s="82" t="s">
        <v>385</v>
      </c>
      <c r="H4104">
        <v>22.833641052246094</v>
      </c>
      <c r="I4104">
        <v>100</v>
      </c>
      <c r="J4104">
        <v>22.833641052246094</v>
      </c>
      <c r="K4104" s="92"/>
      <c r="L4104">
        <v>0</v>
      </c>
      <c r="M4104" s="92"/>
      <c r="N4104" s="92"/>
      <c r="O4104" s="92"/>
      <c r="P4104">
        <v>15236.7607421875</v>
      </c>
      <c r="Q4104" s="92"/>
      <c r="R4104" s="92"/>
      <c r="S4104">
        <v>-1</v>
      </c>
      <c r="T4104">
        <v>0</v>
      </c>
      <c r="U4104" s="82" t="s">
        <v>324</v>
      </c>
      <c r="V4104" s="92"/>
      <c r="W4104">
        <v>200022.6875</v>
      </c>
      <c r="X4104" s="92"/>
      <c r="Y4104">
        <v>0</v>
      </c>
      <c r="Z4104">
        <v>6378.76025390625</v>
      </c>
      <c r="AA4104">
        <v>6378.76025390625</v>
      </c>
      <c r="AB4104">
        <v>0</v>
      </c>
      <c r="AC4104">
        <v>-1</v>
      </c>
      <c r="AD4104">
        <v>0</v>
      </c>
      <c r="AE4104">
        <v>0</v>
      </c>
      <c r="AF4104">
        <v>0</v>
      </c>
      <c r="AG4104">
        <v>365</v>
      </c>
      <c r="AH4104">
        <v>4383</v>
      </c>
      <c r="AI4104">
        <v>0.22833640873432159</v>
      </c>
      <c r="AJ4104">
        <v>31.890182495117188</v>
      </c>
      <c r="AK4104">
        <v>-6628.30224609375</v>
      </c>
      <c r="AL4104">
        <v>-33.137752532958984</v>
      </c>
      <c r="AM4104">
        <v>13007.0625</v>
      </c>
      <c r="AN4104">
        <v>65.027938842773438</v>
      </c>
      <c r="AO4104" s="92"/>
      <c r="AP4104" s="82" t="s">
        <v>351</v>
      </c>
      <c r="AQ4104" s="82" t="s">
        <v>326</v>
      </c>
      <c r="AR4104" s="82"/>
      <c r="AS4104">
        <v>0</v>
      </c>
      <c r="AT4104">
        <v>0</v>
      </c>
      <c r="AU4104">
        <v>2037</v>
      </c>
      <c r="AY4104">
        <v>0</v>
      </c>
      <c r="AZ4104">
        <v>0</v>
      </c>
      <c r="BA4104" s="82" t="s">
        <v>398</v>
      </c>
      <c r="BB4104">
        <v>16522</v>
      </c>
      <c r="BC4104">
        <v>100</v>
      </c>
      <c r="BD4104" s="92"/>
      <c r="BE4104" s="92"/>
      <c r="BF4104">
        <v>200022.6875</v>
      </c>
      <c r="BG4104">
        <v>0</v>
      </c>
      <c r="BH4104">
        <v>0</v>
      </c>
      <c r="BI4104" s="92"/>
      <c r="BJ4104" s="92"/>
      <c r="BK4104" s="92"/>
      <c r="BL4104">
        <v>0</v>
      </c>
    </row>
    <row r="4105" spans="1:64" x14ac:dyDescent="0.25">
      <c r="A4105" s="82" t="s">
        <v>297</v>
      </c>
      <c r="B4105" s="82" t="s">
        <v>397</v>
      </c>
      <c r="C4105" s="82" t="s">
        <v>111</v>
      </c>
      <c r="D4105" s="82" t="s">
        <v>303</v>
      </c>
      <c r="E4105" s="82" t="s">
        <v>304</v>
      </c>
      <c r="F4105" s="82" t="s">
        <v>385</v>
      </c>
      <c r="G4105" s="82" t="s">
        <v>385</v>
      </c>
      <c r="H4105">
        <v>57.084102630615234</v>
      </c>
      <c r="I4105">
        <v>250</v>
      </c>
      <c r="J4105">
        <v>57.084102630615234</v>
      </c>
      <c r="K4105" s="92"/>
      <c r="L4105">
        <v>0</v>
      </c>
      <c r="M4105" s="92"/>
      <c r="N4105" s="92"/>
      <c r="O4105" s="92"/>
      <c r="P4105">
        <v>38091.90234375</v>
      </c>
      <c r="Q4105" s="92"/>
      <c r="R4105" s="92"/>
      <c r="S4105">
        <v>-1</v>
      </c>
      <c r="T4105">
        <v>0</v>
      </c>
      <c r="U4105" s="82" t="s">
        <v>324</v>
      </c>
      <c r="V4105" s="92"/>
      <c r="W4105">
        <v>500056.75</v>
      </c>
      <c r="X4105" s="92"/>
      <c r="Y4105">
        <v>0</v>
      </c>
      <c r="Z4105">
        <v>15946.9013671875</v>
      </c>
      <c r="AA4105">
        <v>15946.9013671875</v>
      </c>
      <c r="AB4105">
        <v>0</v>
      </c>
      <c r="AC4105">
        <v>-1</v>
      </c>
      <c r="AD4105">
        <v>0</v>
      </c>
      <c r="AE4105">
        <v>0</v>
      </c>
      <c r="AF4105">
        <v>0</v>
      </c>
      <c r="AG4105">
        <v>365</v>
      </c>
      <c r="AH4105">
        <v>4383</v>
      </c>
      <c r="AI4105">
        <v>0.22833640873432159</v>
      </c>
      <c r="AJ4105">
        <v>31.890182495117188</v>
      </c>
      <c r="AK4105">
        <v>-16570.755859375</v>
      </c>
      <c r="AL4105">
        <v>-33.137752532958984</v>
      </c>
      <c r="AM4105">
        <v>32517.65625</v>
      </c>
      <c r="AN4105">
        <v>65.027938842773438</v>
      </c>
      <c r="AO4105" s="92"/>
      <c r="AP4105" s="82" t="s">
        <v>351</v>
      </c>
      <c r="AQ4105" s="82" t="s">
        <v>326</v>
      </c>
      <c r="AR4105" s="82"/>
      <c r="AS4105">
        <v>0</v>
      </c>
      <c r="AT4105">
        <v>0</v>
      </c>
      <c r="AU4105">
        <v>2037</v>
      </c>
      <c r="AY4105">
        <v>0</v>
      </c>
      <c r="AZ4105">
        <v>0</v>
      </c>
      <c r="BA4105" s="82" t="s">
        <v>398</v>
      </c>
      <c r="BB4105">
        <v>16523</v>
      </c>
      <c r="BC4105">
        <v>250</v>
      </c>
      <c r="BD4105" s="92"/>
      <c r="BE4105" s="92"/>
      <c r="BF4105">
        <v>500056.75</v>
      </c>
      <c r="BG4105">
        <v>0</v>
      </c>
      <c r="BH4105">
        <v>0</v>
      </c>
      <c r="BI4105" s="92"/>
      <c r="BJ4105" s="92"/>
      <c r="BK4105" s="92"/>
      <c r="BL4105">
        <v>0</v>
      </c>
    </row>
    <row r="4106" spans="1:64" x14ac:dyDescent="0.25">
      <c r="A4106" s="82" t="s">
        <v>297</v>
      </c>
      <c r="B4106" s="82" t="s">
        <v>397</v>
      </c>
      <c r="C4106" s="82" t="s">
        <v>111</v>
      </c>
      <c r="D4106" s="82" t="s">
        <v>305</v>
      </c>
      <c r="E4106" s="82" t="s">
        <v>58</v>
      </c>
      <c r="F4106" s="82" t="s">
        <v>385</v>
      </c>
      <c r="G4106" s="82" t="s">
        <v>385</v>
      </c>
      <c r="H4106">
        <v>68.500923156738281</v>
      </c>
      <c r="I4106">
        <v>300</v>
      </c>
      <c r="J4106">
        <v>68.500923156738281</v>
      </c>
      <c r="K4106" s="92"/>
      <c r="L4106">
        <v>0</v>
      </c>
      <c r="M4106" s="92"/>
      <c r="N4106" s="92"/>
      <c r="O4106" s="92"/>
      <c r="P4106">
        <v>45710.28125</v>
      </c>
      <c r="Q4106" s="92"/>
      <c r="R4106" s="92"/>
      <c r="S4106">
        <v>-1</v>
      </c>
      <c r="T4106">
        <v>0</v>
      </c>
      <c r="U4106" s="82" t="s">
        <v>324</v>
      </c>
      <c r="V4106" s="92"/>
      <c r="W4106">
        <v>600068.0625</v>
      </c>
      <c r="X4106" s="92"/>
      <c r="Y4106">
        <v>0</v>
      </c>
      <c r="Z4106">
        <v>19136.28125</v>
      </c>
      <c r="AA4106">
        <v>19136.28125</v>
      </c>
      <c r="AB4106">
        <v>0</v>
      </c>
      <c r="AC4106">
        <v>-1</v>
      </c>
      <c r="AD4106">
        <v>0</v>
      </c>
      <c r="AE4106">
        <v>0</v>
      </c>
      <c r="AF4106">
        <v>0</v>
      </c>
      <c r="AG4106">
        <v>365</v>
      </c>
      <c r="AH4106">
        <v>4383</v>
      </c>
      <c r="AI4106">
        <v>0.22833640873432159</v>
      </c>
      <c r="AJ4106">
        <v>31.890182495117188</v>
      </c>
      <c r="AK4106">
        <v>-19884.90625</v>
      </c>
      <c r="AL4106">
        <v>-33.137752532958984</v>
      </c>
      <c r="AM4106">
        <v>39021.1875</v>
      </c>
      <c r="AN4106">
        <v>65.027938842773438</v>
      </c>
      <c r="AO4106" s="92"/>
      <c r="AP4106" s="82" t="s">
        <v>351</v>
      </c>
      <c r="AQ4106" s="82" t="s">
        <v>326</v>
      </c>
      <c r="AR4106" s="82"/>
      <c r="AS4106">
        <v>0</v>
      </c>
      <c r="AT4106">
        <v>0</v>
      </c>
      <c r="AU4106">
        <v>2037</v>
      </c>
      <c r="AY4106">
        <v>0</v>
      </c>
      <c r="AZ4106">
        <v>0</v>
      </c>
      <c r="BA4106" s="82" t="s">
        <v>398</v>
      </c>
      <c r="BB4106">
        <v>16524</v>
      </c>
      <c r="BC4106">
        <v>300</v>
      </c>
      <c r="BD4106" s="92"/>
      <c r="BE4106" s="92"/>
      <c r="BF4106">
        <v>600068.0625</v>
      </c>
      <c r="BG4106">
        <v>0</v>
      </c>
      <c r="BH4106">
        <v>0</v>
      </c>
      <c r="BI4106" s="92"/>
      <c r="BJ4106" s="92"/>
      <c r="BK4106" s="92"/>
      <c r="BL4106">
        <v>0</v>
      </c>
    </row>
    <row r="4107" spans="1:64" x14ac:dyDescent="0.25">
      <c r="A4107" s="82" t="s">
        <v>297</v>
      </c>
      <c r="B4107" s="82" t="s">
        <v>397</v>
      </c>
      <c r="C4107" s="82" t="s">
        <v>111</v>
      </c>
      <c r="D4107" s="82" t="s">
        <v>306</v>
      </c>
      <c r="E4107" s="82" t="s">
        <v>59</v>
      </c>
      <c r="F4107" s="82" t="s">
        <v>385</v>
      </c>
      <c r="G4107" s="82" t="s">
        <v>385</v>
      </c>
      <c r="H4107">
        <v>68.500923156738281</v>
      </c>
      <c r="I4107">
        <v>300</v>
      </c>
      <c r="J4107">
        <v>68.500923156738281</v>
      </c>
      <c r="K4107" s="92"/>
      <c r="L4107">
        <v>0</v>
      </c>
      <c r="M4107" s="92"/>
      <c r="N4107" s="92"/>
      <c r="O4107" s="92"/>
      <c r="P4107">
        <v>45710.28125</v>
      </c>
      <c r="Q4107" s="92"/>
      <c r="R4107" s="92"/>
      <c r="S4107">
        <v>-1</v>
      </c>
      <c r="T4107">
        <v>0</v>
      </c>
      <c r="U4107" s="82" t="s">
        <v>324</v>
      </c>
      <c r="V4107" s="92"/>
      <c r="W4107">
        <v>600068.0625</v>
      </c>
      <c r="X4107" s="92"/>
      <c r="Y4107">
        <v>0</v>
      </c>
      <c r="Z4107">
        <v>19136.28125</v>
      </c>
      <c r="AA4107">
        <v>19136.28125</v>
      </c>
      <c r="AB4107">
        <v>0</v>
      </c>
      <c r="AC4107">
        <v>-1</v>
      </c>
      <c r="AD4107">
        <v>0</v>
      </c>
      <c r="AE4107">
        <v>0</v>
      </c>
      <c r="AF4107">
        <v>0</v>
      </c>
      <c r="AG4107">
        <v>365</v>
      </c>
      <c r="AH4107">
        <v>4383</v>
      </c>
      <c r="AI4107">
        <v>0.22833640873432159</v>
      </c>
      <c r="AJ4107">
        <v>31.890182495117188</v>
      </c>
      <c r="AK4107">
        <v>-19884.90625</v>
      </c>
      <c r="AL4107">
        <v>-33.137752532958984</v>
      </c>
      <c r="AM4107">
        <v>39021.1875</v>
      </c>
      <c r="AN4107">
        <v>65.027938842773438</v>
      </c>
      <c r="AO4107" s="92"/>
      <c r="AP4107" s="82" t="s">
        <v>351</v>
      </c>
      <c r="AQ4107" s="82" t="s">
        <v>326</v>
      </c>
      <c r="AR4107" s="82"/>
      <c r="AS4107">
        <v>0</v>
      </c>
      <c r="AT4107">
        <v>0</v>
      </c>
      <c r="AU4107">
        <v>2037</v>
      </c>
      <c r="AY4107">
        <v>0</v>
      </c>
      <c r="AZ4107">
        <v>0</v>
      </c>
      <c r="BA4107" s="82" t="s">
        <v>398</v>
      </c>
      <c r="BB4107">
        <v>16525</v>
      </c>
      <c r="BC4107">
        <v>300</v>
      </c>
      <c r="BD4107" s="92"/>
      <c r="BE4107" s="92"/>
      <c r="BF4107">
        <v>600068.0625</v>
      </c>
      <c r="BG4107">
        <v>0</v>
      </c>
      <c r="BH4107">
        <v>0</v>
      </c>
      <c r="BI4107" s="92"/>
      <c r="BJ4107" s="92"/>
      <c r="BK4107" s="92"/>
      <c r="BL4107">
        <v>0</v>
      </c>
    </row>
    <row r="4108" spans="1:64" x14ac:dyDescent="0.25">
      <c r="A4108" s="82" t="s">
        <v>297</v>
      </c>
      <c r="B4108" s="82" t="s">
        <v>397</v>
      </c>
      <c r="C4108" s="82" t="s">
        <v>111</v>
      </c>
      <c r="D4108" s="82" t="s">
        <v>307</v>
      </c>
      <c r="E4108" s="82" t="s">
        <v>60</v>
      </c>
      <c r="F4108" s="82" t="s">
        <v>385</v>
      </c>
      <c r="G4108" s="82" t="s">
        <v>385</v>
      </c>
      <c r="H4108">
        <v>22.833641052246094</v>
      </c>
      <c r="I4108">
        <v>100</v>
      </c>
      <c r="J4108">
        <v>22.833641052246094</v>
      </c>
      <c r="K4108" s="92"/>
      <c r="L4108">
        <v>0</v>
      </c>
      <c r="M4108" s="92"/>
      <c r="N4108" s="92"/>
      <c r="O4108" s="92"/>
      <c r="P4108">
        <v>15236.7607421875</v>
      </c>
      <c r="Q4108" s="92"/>
      <c r="R4108" s="92"/>
      <c r="S4108">
        <v>-1</v>
      </c>
      <c r="T4108">
        <v>0</v>
      </c>
      <c r="U4108" s="82" t="s">
        <v>324</v>
      </c>
      <c r="V4108" s="92"/>
      <c r="W4108">
        <v>200022.6875</v>
      </c>
      <c r="X4108" s="92"/>
      <c r="Y4108">
        <v>0</v>
      </c>
      <c r="Z4108">
        <v>6378.76025390625</v>
      </c>
      <c r="AA4108">
        <v>6378.76025390625</v>
      </c>
      <c r="AB4108">
        <v>0</v>
      </c>
      <c r="AC4108">
        <v>-1</v>
      </c>
      <c r="AD4108">
        <v>0</v>
      </c>
      <c r="AE4108">
        <v>0</v>
      </c>
      <c r="AF4108">
        <v>0</v>
      </c>
      <c r="AG4108">
        <v>365</v>
      </c>
      <c r="AH4108">
        <v>4383</v>
      </c>
      <c r="AI4108">
        <v>0.22833640873432159</v>
      </c>
      <c r="AJ4108">
        <v>31.890182495117188</v>
      </c>
      <c r="AK4108">
        <v>-6628.30224609375</v>
      </c>
      <c r="AL4108">
        <v>-33.137752532958984</v>
      </c>
      <c r="AM4108">
        <v>13007.0625</v>
      </c>
      <c r="AN4108">
        <v>65.027938842773438</v>
      </c>
      <c r="AO4108" s="92"/>
      <c r="AP4108" s="82" t="s">
        <v>351</v>
      </c>
      <c r="AQ4108" s="82" t="s">
        <v>326</v>
      </c>
      <c r="AR4108" s="82"/>
      <c r="AS4108">
        <v>0</v>
      </c>
      <c r="AT4108">
        <v>0</v>
      </c>
      <c r="AU4108">
        <v>2037</v>
      </c>
      <c r="AY4108">
        <v>0</v>
      </c>
      <c r="AZ4108">
        <v>0</v>
      </c>
      <c r="BA4108" s="82" t="s">
        <v>398</v>
      </c>
      <c r="BB4108">
        <v>16526</v>
      </c>
      <c r="BC4108">
        <v>100</v>
      </c>
      <c r="BD4108" s="92"/>
      <c r="BE4108" s="92"/>
      <c r="BF4108">
        <v>200022.6875</v>
      </c>
      <c r="BG4108">
        <v>0</v>
      </c>
      <c r="BH4108">
        <v>0</v>
      </c>
      <c r="BI4108" s="92"/>
      <c r="BJ4108" s="92"/>
      <c r="BK4108" s="92"/>
      <c r="BL4108">
        <v>0</v>
      </c>
    </row>
    <row r="4109" spans="1:64" x14ac:dyDescent="0.25">
      <c r="A4109" s="82" t="s">
        <v>297</v>
      </c>
      <c r="B4109" s="82" t="s">
        <v>397</v>
      </c>
      <c r="C4109" s="82" t="s">
        <v>111</v>
      </c>
      <c r="D4109" s="82" t="s">
        <v>308</v>
      </c>
      <c r="E4109" s="82" t="s">
        <v>61</v>
      </c>
      <c r="F4109" s="82" t="s">
        <v>385</v>
      </c>
      <c r="G4109" s="82" t="s">
        <v>385</v>
      </c>
      <c r="H4109">
        <v>68.500923156738281</v>
      </c>
      <c r="I4109">
        <v>300</v>
      </c>
      <c r="J4109">
        <v>68.500923156738281</v>
      </c>
      <c r="K4109" s="92"/>
      <c r="L4109">
        <v>0</v>
      </c>
      <c r="M4109" s="92"/>
      <c r="N4109" s="92"/>
      <c r="O4109" s="92"/>
      <c r="P4109">
        <v>45710.28125</v>
      </c>
      <c r="Q4109" s="92"/>
      <c r="R4109" s="92"/>
      <c r="S4109">
        <v>-1</v>
      </c>
      <c r="T4109">
        <v>0</v>
      </c>
      <c r="U4109" s="82" t="s">
        <v>324</v>
      </c>
      <c r="V4109" s="92"/>
      <c r="W4109">
        <v>600068.0625</v>
      </c>
      <c r="X4109" s="92"/>
      <c r="Y4109">
        <v>0</v>
      </c>
      <c r="Z4109">
        <v>19136.28125</v>
      </c>
      <c r="AA4109">
        <v>19136.28125</v>
      </c>
      <c r="AB4109">
        <v>0</v>
      </c>
      <c r="AC4109">
        <v>-1</v>
      </c>
      <c r="AD4109">
        <v>0</v>
      </c>
      <c r="AE4109">
        <v>0</v>
      </c>
      <c r="AF4109">
        <v>0</v>
      </c>
      <c r="AG4109">
        <v>365</v>
      </c>
      <c r="AH4109">
        <v>4383</v>
      </c>
      <c r="AI4109">
        <v>0.22833640873432159</v>
      </c>
      <c r="AJ4109">
        <v>31.890182495117188</v>
      </c>
      <c r="AK4109">
        <v>-19884.90625</v>
      </c>
      <c r="AL4109">
        <v>-33.137752532958984</v>
      </c>
      <c r="AM4109">
        <v>39021.1875</v>
      </c>
      <c r="AN4109">
        <v>65.027938842773438</v>
      </c>
      <c r="AO4109" s="92"/>
      <c r="AP4109" s="82" t="s">
        <v>351</v>
      </c>
      <c r="AQ4109" s="82" t="s">
        <v>326</v>
      </c>
      <c r="AR4109" s="82"/>
      <c r="AS4109">
        <v>0</v>
      </c>
      <c r="AT4109">
        <v>0</v>
      </c>
      <c r="AU4109">
        <v>2037</v>
      </c>
      <c r="AY4109">
        <v>0</v>
      </c>
      <c r="AZ4109">
        <v>0</v>
      </c>
      <c r="BA4109" s="82" t="s">
        <v>398</v>
      </c>
      <c r="BB4109">
        <v>16527</v>
      </c>
      <c r="BC4109">
        <v>300</v>
      </c>
      <c r="BD4109" s="92"/>
      <c r="BE4109" s="92"/>
      <c r="BF4109">
        <v>600068.0625</v>
      </c>
      <c r="BG4109">
        <v>0</v>
      </c>
      <c r="BH4109">
        <v>0</v>
      </c>
      <c r="BI4109" s="92"/>
      <c r="BJ4109" s="92"/>
      <c r="BK4109" s="92"/>
      <c r="BL4109">
        <v>0</v>
      </c>
    </row>
    <row r="4110" spans="1:64" x14ac:dyDescent="0.25">
      <c r="A4110" s="82" t="s">
        <v>297</v>
      </c>
      <c r="B4110" s="82" t="s">
        <v>397</v>
      </c>
      <c r="C4110" s="82" t="s">
        <v>111</v>
      </c>
      <c r="D4110" s="82" t="s">
        <v>309</v>
      </c>
      <c r="E4110" s="82" t="s">
        <v>310</v>
      </c>
      <c r="F4110" s="82" t="s">
        <v>385</v>
      </c>
      <c r="G4110" s="82" t="s">
        <v>385</v>
      </c>
      <c r="H4110">
        <v>22.833641052246094</v>
      </c>
      <c r="I4110">
        <v>100</v>
      </c>
      <c r="J4110">
        <v>22.833641052246094</v>
      </c>
      <c r="K4110" s="92"/>
      <c r="L4110">
        <v>0</v>
      </c>
      <c r="M4110" s="92"/>
      <c r="N4110" s="92"/>
      <c r="O4110" s="92"/>
      <c r="P4110">
        <v>15236.7607421875</v>
      </c>
      <c r="Q4110" s="92"/>
      <c r="R4110" s="92"/>
      <c r="S4110">
        <v>-1</v>
      </c>
      <c r="T4110">
        <v>0</v>
      </c>
      <c r="U4110" s="82" t="s">
        <v>324</v>
      </c>
      <c r="V4110" s="92"/>
      <c r="W4110">
        <v>200022.6875</v>
      </c>
      <c r="X4110" s="92"/>
      <c r="Y4110">
        <v>0</v>
      </c>
      <c r="Z4110">
        <v>6378.76025390625</v>
      </c>
      <c r="AA4110">
        <v>6378.76025390625</v>
      </c>
      <c r="AB4110">
        <v>0</v>
      </c>
      <c r="AC4110">
        <v>-1</v>
      </c>
      <c r="AD4110">
        <v>0</v>
      </c>
      <c r="AE4110">
        <v>0</v>
      </c>
      <c r="AF4110">
        <v>0</v>
      </c>
      <c r="AG4110">
        <v>365</v>
      </c>
      <c r="AH4110">
        <v>4383</v>
      </c>
      <c r="AI4110">
        <v>0.22833640873432159</v>
      </c>
      <c r="AJ4110">
        <v>31.890182495117188</v>
      </c>
      <c r="AK4110">
        <v>-6628.30224609375</v>
      </c>
      <c r="AL4110">
        <v>-33.137752532958984</v>
      </c>
      <c r="AM4110">
        <v>13007.0625</v>
      </c>
      <c r="AN4110">
        <v>65.027938842773438</v>
      </c>
      <c r="AO4110" s="92"/>
      <c r="AP4110" s="82" t="s">
        <v>351</v>
      </c>
      <c r="AQ4110" s="82" t="s">
        <v>326</v>
      </c>
      <c r="AR4110" s="82"/>
      <c r="AS4110">
        <v>0</v>
      </c>
      <c r="AT4110">
        <v>0</v>
      </c>
      <c r="AU4110">
        <v>2037</v>
      </c>
      <c r="AY4110">
        <v>0</v>
      </c>
      <c r="AZ4110">
        <v>0</v>
      </c>
      <c r="BA4110" s="82" t="s">
        <v>398</v>
      </c>
      <c r="BB4110">
        <v>16528</v>
      </c>
      <c r="BC4110">
        <v>100</v>
      </c>
      <c r="BD4110" s="92"/>
      <c r="BE4110" s="92"/>
      <c r="BF4110">
        <v>200022.6875</v>
      </c>
      <c r="BG4110">
        <v>0</v>
      </c>
      <c r="BH4110">
        <v>0</v>
      </c>
      <c r="BI4110" s="92"/>
      <c r="BJ4110" s="92"/>
      <c r="BK4110" s="92"/>
      <c r="BL4110">
        <v>0</v>
      </c>
    </row>
    <row r="4111" spans="1:64" x14ac:dyDescent="0.25">
      <c r="A4111" s="82" t="s">
        <v>297</v>
      </c>
      <c r="B4111" s="82" t="s">
        <v>397</v>
      </c>
      <c r="C4111" s="82" t="s">
        <v>111</v>
      </c>
      <c r="D4111" s="82" t="s">
        <v>311</v>
      </c>
      <c r="E4111" s="82" t="s">
        <v>312</v>
      </c>
      <c r="F4111" s="82" t="s">
        <v>385</v>
      </c>
      <c r="G4111" s="82" t="s">
        <v>385</v>
      </c>
      <c r="H4111">
        <v>68.500923156738281</v>
      </c>
      <c r="I4111">
        <v>300</v>
      </c>
      <c r="J4111">
        <v>68.500923156738281</v>
      </c>
      <c r="K4111" s="92"/>
      <c r="L4111">
        <v>0</v>
      </c>
      <c r="M4111" s="92"/>
      <c r="N4111" s="92"/>
      <c r="O4111" s="92"/>
      <c r="P4111">
        <v>45710.28125</v>
      </c>
      <c r="Q4111" s="92"/>
      <c r="R4111" s="92"/>
      <c r="S4111">
        <v>-1</v>
      </c>
      <c r="T4111">
        <v>0</v>
      </c>
      <c r="U4111" s="82" t="s">
        <v>324</v>
      </c>
      <c r="V4111" s="92"/>
      <c r="W4111">
        <v>600068.0625</v>
      </c>
      <c r="X4111" s="92"/>
      <c r="Y4111">
        <v>0</v>
      </c>
      <c r="Z4111">
        <v>19136.28125</v>
      </c>
      <c r="AA4111">
        <v>19136.28125</v>
      </c>
      <c r="AB4111">
        <v>0</v>
      </c>
      <c r="AC4111">
        <v>-1</v>
      </c>
      <c r="AD4111">
        <v>0</v>
      </c>
      <c r="AE4111">
        <v>0</v>
      </c>
      <c r="AF4111">
        <v>0</v>
      </c>
      <c r="AG4111">
        <v>365</v>
      </c>
      <c r="AH4111">
        <v>4383</v>
      </c>
      <c r="AI4111">
        <v>0.22833640873432159</v>
      </c>
      <c r="AJ4111">
        <v>31.890182495117188</v>
      </c>
      <c r="AK4111">
        <v>-19884.90625</v>
      </c>
      <c r="AL4111">
        <v>-33.137752532958984</v>
      </c>
      <c r="AM4111">
        <v>39021.1875</v>
      </c>
      <c r="AN4111">
        <v>65.027938842773438</v>
      </c>
      <c r="AO4111" s="92"/>
      <c r="AP4111" s="82" t="s">
        <v>351</v>
      </c>
      <c r="AQ4111" s="82" t="s">
        <v>326</v>
      </c>
      <c r="AR4111" s="82"/>
      <c r="AS4111">
        <v>0</v>
      </c>
      <c r="AT4111">
        <v>0</v>
      </c>
      <c r="AU4111">
        <v>2037</v>
      </c>
      <c r="AY4111">
        <v>0</v>
      </c>
      <c r="AZ4111">
        <v>0</v>
      </c>
      <c r="BA4111" s="82" t="s">
        <v>398</v>
      </c>
      <c r="BB4111">
        <v>16529</v>
      </c>
      <c r="BC4111">
        <v>300</v>
      </c>
      <c r="BD4111" s="92"/>
      <c r="BE4111" s="92"/>
      <c r="BF4111">
        <v>600068.0625</v>
      </c>
      <c r="BG4111">
        <v>0</v>
      </c>
      <c r="BH4111">
        <v>0</v>
      </c>
      <c r="BI4111" s="92"/>
      <c r="BJ4111" s="92"/>
      <c r="BK4111" s="92"/>
      <c r="BL4111">
        <v>0</v>
      </c>
    </row>
    <row r="4112" spans="1:64" x14ac:dyDescent="0.25">
      <c r="A4112" s="82" t="s">
        <v>297</v>
      </c>
      <c r="B4112" s="82" t="s">
        <v>397</v>
      </c>
      <c r="C4112" s="82" t="s">
        <v>111</v>
      </c>
      <c r="D4112" s="82" t="s">
        <v>313</v>
      </c>
      <c r="E4112" s="82" t="s">
        <v>314</v>
      </c>
      <c r="F4112" s="82" t="s">
        <v>385</v>
      </c>
      <c r="G4112" s="82" t="s">
        <v>385</v>
      </c>
      <c r="H4112">
        <v>68.500923156738281</v>
      </c>
      <c r="I4112">
        <v>300</v>
      </c>
      <c r="J4112">
        <v>68.500923156738281</v>
      </c>
      <c r="K4112" s="92"/>
      <c r="L4112">
        <v>0</v>
      </c>
      <c r="M4112" s="92"/>
      <c r="N4112" s="92"/>
      <c r="O4112" s="92"/>
      <c r="P4112">
        <v>45710.28125</v>
      </c>
      <c r="Q4112" s="92"/>
      <c r="R4112" s="92"/>
      <c r="S4112">
        <v>-1</v>
      </c>
      <c r="T4112">
        <v>0</v>
      </c>
      <c r="U4112" s="82" t="s">
        <v>324</v>
      </c>
      <c r="V4112" s="92"/>
      <c r="W4112">
        <v>600068.0625</v>
      </c>
      <c r="X4112" s="92"/>
      <c r="Y4112">
        <v>0</v>
      </c>
      <c r="Z4112">
        <v>19136.28125</v>
      </c>
      <c r="AA4112">
        <v>19136.28125</v>
      </c>
      <c r="AB4112">
        <v>0</v>
      </c>
      <c r="AC4112">
        <v>-1</v>
      </c>
      <c r="AD4112">
        <v>0</v>
      </c>
      <c r="AE4112">
        <v>0</v>
      </c>
      <c r="AF4112">
        <v>0</v>
      </c>
      <c r="AG4112">
        <v>365</v>
      </c>
      <c r="AH4112">
        <v>4383</v>
      </c>
      <c r="AI4112">
        <v>0.22833640873432159</v>
      </c>
      <c r="AJ4112">
        <v>31.890182495117188</v>
      </c>
      <c r="AK4112">
        <v>-19884.90625</v>
      </c>
      <c r="AL4112">
        <v>-33.137752532958984</v>
      </c>
      <c r="AM4112">
        <v>39021.1875</v>
      </c>
      <c r="AN4112">
        <v>65.027938842773438</v>
      </c>
      <c r="AO4112" s="92"/>
      <c r="AP4112" s="82" t="s">
        <v>351</v>
      </c>
      <c r="AQ4112" s="82" t="s">
        <v>326</v>
      </c>
      <c r="AR4112" s="82"/>
      <c r="AS4112">
        <v>0</v>
      </c>
      <c r="AT4112">
        <v>0</v>
      </c>
      <c r="AU4112">
        <v>2037</v>
      </c>
      <c r="AY4112">
        <v>0</v>
      </c>
      <c r="AZ4112">
        <v>0</v>
      </c>
      <c r="BA4112" s="82" t="s">
        <v>398</v>
      </c>
      <c r="BB4112">
        <v>16530</v>
      </c>
      <c r="BC4112">
        <v>300</v>
      </c>
      <c r="BD4112" s="92"/>
      <c r="BE4112" s="92"/>
      <c r="BF4112">
        <v>600068.0625</v>
      </c>
      <c r="BG4112">
        <v>0</v>
      </c>
      <c r="BH4112">
        <v>0</v>
      </c>
      <c r="BI4112" s="92"/>
      <c r="BJ4112" s="92"/>
      <c r="BK4112" s="92"/>
      <c r="BL4112">
        <v>0</v>
      </c>
    </row>
    <row r="4113" spans="1:64" x14ac:dyDescent="0.25">
      <c r="A4113" s="82" t="s">
        <v>297</v>
      </c>
      <c r="B4113" s="82" t="s">
        <v>397</v>
      </c>
      <c r="C4113" s="82" t="s">
        <v>111</v>
      </c>
      <c r="D4113" s="82" t="s">
        <v>306</v>
      </c>
      <c r="E4113" s="82" t="s">
        <v>59</v>
      </c>
      <c r="F4113" s="82" t="s">
        <v>386</v>
      </c>
      <c r="G4113" s="82" t="s">
        <v>386</v>
      </c>
      <c r="H4113">
        <v>34.250461578369141</v>
      </c>
      <c r="I4113">
        <v>150</v>
      </c>
      <c r="J4113">
        <v>34.250461578369141</v>
      </c>
      <c r="K4113" s="92"/>
      <c r="L4113">
        <v>0</v>
      </c>
      <c r="M4113" s="92"/>
      <c r="N4113" s="92"/>
      <c r="O4113" s="92"/>
      <c r="P4113">
        <v>21988.1640625</v>
      </c>
      <c r="Q4113" s="92"/>
      <c r="R4113" s="92"/>
      <c r="S4113">
        <v>-1</v>
      </c>
      <c r="T4113">
        <v>0</v>
      </c>
      <c r="U4113" s="82" t="s">
        <v>324</v>
      </c>
      <c r="V4113" s="92"/>
      <c r="W4113">
        <v>300034.03125</v>
      </c>
      <c r="X4113" s="92"/>
      <c r="Y4113">
        <v>0</v>
      </c>
      <c r="Z4113">
        <v>9568.140625</v>
      </c>
      <c r="AA4113">
        <v>9568.140625</v>
      </c>
      <c r="AB4113">
        <v>0</v>
      </c>
      <c r="AC4113">
        <v>-1</v>
      </c>
      <c r="AD4113">
        <v>0</v>
      </c>
      <c r="AE4113">
        <v>0</v>
      </c>
      <c r="AF4113">
        <v>0</v>
      </c>
      <c r="AG4113">
        <v>365</v>
      </c>
      <c r="AH4113">
        <v>4383</v>
      </c>
      <c r="AI4113">
        <v>0.22833640873432159</v>
      </c>
      <c r="AJ4113">
        <v>31.890182495117188</v>
      </c>
      <c r="AK4113">
        <v>-9942.453125</v>
      </c>
      <c r="AL4113">
        <v>-33.137752532958984</v>
      </c>
      <c r="AM4113">
        <v>19510.59375</v>
      </c>
      <c r="AN4113">
        <v>65.027938842773438</v>
      </c>
      <c r="AO4113" s="92"/>
      <c r="AP4113" s="82" t="s">
        <v>347</v>
      </c>
      <c r="AQ4113" s="82" t="s">
        <v>326</v>
      </c>
      <c r="AR4113" s="82"/>
      <c r="AS4113">
        <v>0</v>
      </c>
      <c r="AT4113">
        <v>0</v>
      </c>
      <c r="AU4113">
        <v>2037</v>
      </c>
      <c r="AY4113">
        <v>0</v>
      </c>
      <c r="AZ4113">
        <v>0</v>
      </c>
      <c r="BA4113" s="82" t="s">
        <v>398</v>
      </c>
      <c r="BB4113">
        <v>16531</v>
      </c>
      <c r="BC4113">
        <v>150</v>
      </c>
      <c r="BD4113" s="92"/>
      <c r="BE4113" s="92"/>
      <c r="BF4113">
        <v>300034.03125</v>
      </c>
      <c r="BG4113">
        <v>0</v>
      </c>
      <c r="BH4113">
        <v>0</v>
      </c>
      <c r="BI4113" s="92"/>
      <c r="BJ4113" s="92"/>
      <c r="BK4113" s="92"/>
      <c r="BL4113">
        <v>0</v>
      </c>
    </row>
    <row r="4114" spans="1:64" x14ac:dyDescent="0.25">
      <c r="A4114" s="82" t="s">
        <v>297</v>
      </c>
      <c r="B4114" s="82" t="s">
        <v>397</v>
      </c>
      <c r="C4114" s="82" t="s">
        <v>111</v>
      </c>
      <c r="D4114" s="82" t="s">
        <v>311</v>
      </c>
      <c r="E4114" s="82" t="s">
        <v>312</v>
      </c>
      <c r="F4114" s="82" t="s">
        <v>386</v>
      </c>
      <c r="G4114" s="82" t="s">
        <v>386</v>
      </c>
      <c r="H4114">
        <v>22.833641052246094</v>
      </c>
      <c r="I4114">
        <v>100</v>
      </c>
      <c r="J4114">
        <v>22.833641052246094</v>
      </c>
      <c r="K4114" s="92"/>
      <c r="L4114">
        <v>0</v>
      </c>
      <c r="M4114" s="92"/>
      <c r="N4114" s="92"/>
      <c r="O4114" s="92"/>
      <c r="P4114">
        <v>14658.7763671875</v>
      </c>
      <c r="Q4114" s="92"/>
      <c r="R4114" s="92"/>
      <c r="S4114">
        <v>-1</v>
      </c>
      <c r="T4114">
        <v>0</v>
      </c>
      <c r="U4114" s="82" t="s">
        <v>324</v>
      </c>
      <c r="V4114" s="92"/>
      <c r="W4114">
        <v>200022.6875</v>
      </c>
      <c r="X4114" s="92"/>
      <c r="Y4114">
        <v>0</v>
      </c>
      <c r="Z4114">
        <v>6378.76025390625</v>
      </c>
      <c r="AA4114">
        <v>6378.76025390625</v>
      </c>
      <c r="AB4114">
        <v>0</v>
      </c>
      <c r="AC4114">
        <v>-1</v>
      </c>
      <c r="AD4114">
        <v>0</v>
      </c>
      <c r="AE4114">
        <v>0</v>
      </c>
      <c r="AF4114">
        <v>0</v>
      </c>
      <c r="AG4114">
        <v>365</v>
      </c>
      <c r="AH4114">
        <v>4383</v>
      </c>
      <c r="AI4114">
        <v>0.22833640873432159</v>
      </c>
      <c r="AJ4114">
        <v>31.890182495117188</v>
      </c>
      <c r="AK4114">
        <v>-6628.30224609375</v>
      </c>
      <c r="AL4114">
        <v>-33.137752532958984</v>
      </c>
      <c r="AM4114">
        <v>13007.0625</v>
      </c>
      <c r="AN4114">
        <v>65.027938842773438</v>
      </c>
      <c r="AO4114" s="92"/>
      <c r="AP4114" s="82" t="s">
        <v>347</v>
      </c>
      <c r="AQ4114" s="82" t="s">
        <v>326</v>
      </c>
      <c r="AR4114" s="82"/>
      <c r="AS4114">
        <v>0</v>
      </c>
      <c r="AT4114">
        <v>0</v>
      </c>
      <c r="AU4114">
        <v>2037</v>
      </c>
      <c r="AY4114">
        <v>0</v>
      </c>
      <c r="AZ4114">
        <v>0</v>
      </c>
      <c r="BA4114" s="82" t="s">
        <v>398</v>
      </c>
      <c r="BB4114">
        <v>16532</v>
      </c>
      <c r="BC4114">
        <v>100</v>
      </c>
      <c r="BD4114" s="92"/>
      <c r="BE4114" s="92"/>
      <c r="BF4114">
        <v>200022.6875</v>
      </c>
      <c r="BG4114">
        <v>0</v>
      </c>
      <c r="BH4114">
        <v>0</v>
      </c>
      <c r="BI4114" s="92"/>
      <c r="BJ4114" s="92"/>
      <c r="BK4114" s="92"/>
      <c r="BL4114">
        <v>0</v>
      </c>
    </row>
    <row r="4115" spans="1:64" x14ac:dyDescent="0.25">
      <c r="A4115" s="82" t="s">
        <v>297</v>
      </c>
      <c r="B4115" s="82" t="s">
        <v>397</v>
      </c>
      <c r="C4115" s="82" t="s">
        <v>111</v>
      </c>
      <c r="D4115" s="82" t="s">
        <v>303</v>
      </c>
      <c r="E4115" s="82" t="s">
        <v>304</v>
      </c>
      <c r="F4115" s="82" t="s">
        <v>387</v>
      </c>
      <c r="G4115" s="82" t="s">
        <v>387</v>
      </c>
      <c r="H4115">
        <v>34.998805999755859</v>
      </c>
      <c r="I4115">
        <v>100</v>
      </c>
      <c r="J4115">
        <v>34.998805999755859</v>
      </c>
      <c r="K4115" s="92"/>
      <c r="L4115">
        <v>0</v>
      </c>
      <c r="M4115" s="92"/>
      <c r="N4115" s="92"/>
      <c r="O4115" s="92"/>
      <c r="P4115">
        <v>19684.484375</v>
      </c>
      <c r="Q4115" s="92"/>
      <c r="R4115" s="92"/>
      <c r="S4115">
        <v>-1</v>
      </c>
      <c r="T4115">
        <v>0</v>
      </c>
      <c r="U4115" s="82" t="s">
        <v>160</v>
      </c>
      <c r="V4115" s="92"/>
      <c r="W4115">
        <v>306589.53125</v>
      </c>
      <c r="X4115" s="92"/>
      <c r="Y4115">
        <v>0</v>
      </c>
      <c r="Z4115">
        <v>11830.0224609375</v>
      </c>
      <c r="AA4115">
        <v>11830.0224609375</v>
      </c>
      <c r="AB4115">
        <v>0</v>
      </c>
      <c r="AC4115">
        <v>-1</v>
      </c>
      <c r="AD4115">
        <v>0</v>
      </c>
      <c r="AE4115">
        <v>0</v>
      </c>
      <c r="AF4115">
        <v>0</v>
      </c>
      <c r="AG4115">
        <v>0</v>
      </c>
      <c r="AH4115">
        <v>8760</v>
      </c>
      <c r="AI4115">
        <v>0.34998807311058044</v>
      </c>
      <c r="AJ4115">
        <v>38.585865020751953</v>
      </c>
      <c r="AK4115">
        <v>0</v>
      </c>
      <c r="AL4115">
        <v>0</v>
      </c>
      <c r="AM4115">
        <v>11830.0224609375</v>
      </c>
      <c r="AN4115">
        <v>38.585865020751953</v>
      </c>
      <c r="AO4115" s="92"/>
      <c r="AP4115" s="82" t="s">
        <v>336</v>
      </c>
      <c r="AQ4115" s="82" t="s">
        <v>326</v>
      </c>
      <c r="AR4115" s="82"/>
      <c r="AS4115">
        <v>0</v>
      </c>
      <c r="AT4115">
        <v>0</v>
      </c>
      <c r="AU4115">
        <v>2037</v>
      </c>
      <c r="AY4115">
        <v>0</v>
      </c>
      <c r="AZ4115">
        <v>0</v>
      </c>
      <c r="BA4115" s="82" t="s">
        <v>398</v>
      </c>
      <c r="BB4115">
        <v>16533</v>
      </c>
      <c r="BC4115">
        <v>100</v>
      </c>
      <c r="BD4115" s="92"/>
      <c r="BE4115" s="92"/>
      <c r="BF4115">
        <v>306589.53125</v>
      </c>
      <c r="BG4115">
        <v>0</v>
      </c>
      <c r="BH4115">
        <v>0</v>
      </c>
      <c r="BI4115" s="92"/>
      <c r="BJ4115" s="92"/>
      <c r="BK4115" s="92"/>
      <c r="BL4115">
        <v>0</v>
      </c>
    </row>
    <row r="4116" spans="1:64" x14ac:dyDescent="0.25">
      <c r="A4116" s="82" t="s">
        <v>297</v>
      </c>
      <c r="B4116" s="82" t="s">
        <v>397</v>
      </c>
      <c r="C4116" s="82" t="s">
        <v>111</v>
      </c>
      <c r="D4116" s="82" t="s">
        <v>305</v>
      </c>
      <c r="E4116" s="82" t="s">
        <v>58</v>
      </c>
      <c r="F4116" s="82" t="s">
        <v>387</v>
      </c>
      <c r="G4116" s="82" t="s">
        <v>387</v>
      </c>
      <c r="H4116">
        <v>34.998805999755859</v>
      </c>
      <c r="I4116">
        <v>100</v>
      </c>
      <c r="J4116">
        <v>34.998805999755859</v>
      </c>
      <c r="K4116" s="92"/>
      <c r="L4116">
        <v>0</v>
      </c>
      <c r="M4116" s="92"/>
      <c r="N4116" s="92"/>
      <c r="O4116" s="92"/>
      <c r="P4116">
        <v>19684.484375</v>
      </c>
      <c r="Q4116" s="92"/>
      <c r="R4116" s="92"/>
      <c r="S4116">
        <v>-1</v>
      </c>
      <c r="T4116">
        <v>0</v>
      </c>
      <c r="U4116" s="82" t="s">
        <v>160</v>
      </c>
      <c r="V4116" s="92"/>
      <c r="W4116">
        <v>306589.53125</v>
      </c>
      <c r="X4116" s="92"/>
      <c r="Y4116">
        <v>0</v>
      </c>
      <c r="Z4116">
        <v>11830.0224609375</v>
      </c>
      <c r="AA4116">
        <v>11830.0224609375</v>
      </c>
      <c r="AB4116">
        <v>0</v>
      </c>
      <c r="AC4116">
        <v>-1</v>
      </c>
      <c r="AD4116">
        <v>0</v>
      </c>
      <c r="AE4116">
        <v>0</v>
      </c>
      <c r="AF4116">
        <v>0</v>
      </c>
      <c r="AG4116">
        <v>0</v>
      </c>
      <c r="AH4116">
        <v>8760</v>
      </c>
      <c r="AI4116">
        <v>0.34998807311058044</v>
      </c>
      <c r="AJ4116">
        <v>38.585865020751953</v>
      </c>
      <c r="AK4116">
        <v>0</v>
      </c>
      <c r="AL4116">
        <v>0</v>
      </c>
      <c r="AM4116">
        <v>11830.0224609375</v>
      </c>
      <c r="AN4116">
        <v>38.585865020751953</v>
      </c>
      <c r="AO4116" s="92"/>
      <c r="AP4116" s="82" t="s">
        <v>336</v>
      </c>
      <c r="AQ4116" s="82" t="s">
        <v>326</v>
      </c>
      <c r="AR4116" s="82"/>
      <c r="AS4116">
        <v>0</v>
      </c>
      <c r="AT4116">
        <v>0</v>
      </c>
      <c r="AU4116">
        <v>2037</v>
      </c>
      <c r="AY4116">
        <v>0</v>
      </c>
      <c r="AZ4116">
        <v>0</v>
      </c>
      <c r="BA4116" s="82" t="s">
        <v>398</v>
      </c>
      <c r="BB4116">
        <v>16534</v>
      </c>
      <c r="BC4116">
        <v>100</v>
      </c>
      <c r="BD4116" s="92"/>
      <c r="BE4116" s="92"/>
      <c r="BF4116">
        <v>306589.53125</v>
      </c>
      <c r="BG4116">
        <v>0</v>
      </c>
      <c r="BH4116">
        <v>0</v>
      </c>
      <c r="BI4116" s="92"/>
      <c r="BJ4116" s="92"/>
      <c r="BK4116" s="92"/>
      <c r="BL4116">
        <v>0</v>
      </c>
    </row>
    <row r="4117" spans="1:64" x14ac:dyDescent="0.25">
      <c r="A4117" s="82" t="s">
        <v>297</v>
      </c>
      <c r="B4117" s="82" t="s">
        <v>397</v>
      </c>
      <c r="C4117" s="82" t="s">
        <v>111</v>
      </c>
      <c r="D4117" s="82" t="s">
        <v>306</v>
      </c>
      <c r="E4117" s="82" t="s">
        <v>59</v>
      </c>
      <c r="F4117" s="82" t="s">
        <v>387</v>
      </c>
      <c r="G4117" s="82" t="s">
        <v>387</v>
      </c>
      <c r="H4117">
        <v>34.998805999755859</v>
      </c>
      <c r="I4117">
        <v>100</v>
      </c>
      <c r="J4117">
        <v>34.998805999755859</v>
      </c>
      <c r="K4117" s="92"/>
      <c r="L4117">
        <v>0</v>
      </c>
      <c r="M4117" s="92"/>
      <c r="N4117" s="92"/>
      <c r="O4117" s="92"/>
      <c r="P4117">
        <v>19684.484375</v>
      </c>
      <c r="Q4117" s="92"/>
      <c r="R4117" s="92"/>
      <c r="S4117">
        <v>-1</v>
      </c>
      <c r="T4117">
        <v>0</v>
      </c>
      <c r="U4117" s="82" t="s">
        <v>160</v>
      </c>
      <c r="V4117" s="92"/>
      <c r="W4117">
        <v>306589.53125</v>
      </c>
      <c r="X4117" s="92"/>
      <c r="Y4117">
        <v>0</v>
      </c>
      <c r="Z4117">
        <v>11830.0224609375</v>
      </c>
      <c r="AA4117">
        <v>11830.0224609375</v>
      </c>
      <c r="AB4117">
        <v>0</v>
      </c>
      <c r="AC4117">
        <v>-1</v>
      </c>
      <c r="AD4117">
        <v>0</v>
      </c>
      <c r="AE4117">
        <v>0</v>
      </c>
      <c r="AF4117">
        <v>0</v>
      </c>
      <c r="AG4117">
        <v>0</v>
      </c>
      <c r="AH4117">
        <v>8760</v>
      </c>
      <c r="AI4117">
        <v>0.34998807311058044</v>
      </c>
      <c r="AJ4117">
        <v>38.585865020751953</v>
      </c>
      <c r="AK4117">
        <v>0</v>
      </c>
      <c r="AL4117">
        <v>0</v>
      </c>
      <c r="AM4117">
        <v>11830.0224609375</v>
      </c>
      <c r="AN4117">
        <v>38.585865020751953</v>
      </c>
      <c r="AO4117" s="92"/>
      <c r="AP4117" s="82" t="s">
        <v>336</v>
      </c>
      <c r="AQ4117" s="82" t="s">
        <v>326</v>
      </c>
      <c r="AR4117" s="82"/>
      <c r="AS4117">
        <v>0</v>
      </c>
      <c r="AT4117">
        <v>0</v>
      </c>
      <c r="AU4117">
        <v>2037</v>
      </c>
      <c r="AY4117">
        <v>0</v>
      </c>
      <c r="AZ4117">
        <v>0</v>
      </c>
      <c r="BA4117" s="82" t="s">
        <v>398</v>
      </c>
      <c r="BB4117">
        <v>16535</v>
      </c>
      <c r="BC4117">
        <v>100</v>
      </c>
      <c r="BD4117" s="92"/>
      <c r="BE4117" s="92"/>
      <c r="BF4117">
        <v>306589.53125</v>
      </c>
      <c r="BG4117">
        <v>0</v>
      </c>
      <c r="BH4117">
        <v>0</v>
      </c>
      <c r="BI4117" s="92"/>
      <c r="BJ4117" s="92"/>
      <c r="BK4117" s="92"/>
      <c r="BL4117">
        <v>0</v>
      </c>
    </row>
    <row r="4118" spans="1:64" x14ac:dyDescent="0.25">
      <c r="A4118" s="82" t="s">
        <v>297</v>
      </c>
      <c r="B4118" s="82" t="s">
        <v>397</v>
      </c>
      <c r="C4118" s="82" t="s">
        <v>111</v>
      </c>
      <c r="D4118" s="82" t="s">
        <v>307</v>
      </c>
      <c r="E4118" s="82" t="s">
        <v>60</v>
      </c>
      <c r="F4118" s="82" t="s">
        <v>387</v>
      </c>
      <c r="G4118" s="82" t="s">
        <v>387</v>
      </c>
      <c r="H4118">
        <v>34.998805999755859</v>
      </c>
      <c r="I4118">
        <v>100</v>
      </c>
      <c r="J4118">
        <v>34.998805999755859</v>
      </c>
      <c r="K4118" s="92"/>
      <c r="L4118">
        <v>0</v>
      </c>
      <c r="M4118" s="92"/>
      <c r="N4118" s="92"/>
      <c r="O4118" s="92"/>
      <c r="P4118">
        <v>19684.484375</v>
      </c>
      <c r="Q4118" s="92"/>
      <c r="R4118" s="92"/>
      <c r="S4118">
        <v>-1</v>
      </c>
      <c r="T4118">
        <v>0</v>
      </c>
      <c r="U4118" s="82" t="s">
        <v>160</v>
      </c>
      <c r="V4118" s="92"/>
      <c r="W4118">
        <v>306589.53125</v>
      </c>
      <c r="X4118" s="92"/>
      <c r="Y4118">
        <v>0</v>
      </c>
      <c r="Z4118">
        <v>11830.0224609375</v>
      </c>
      <c r="AA4118">
        <v>11830.0224609375</v>
      </c>
      <c r="AB4118">
        <v>0</v>
      </c>
      <c r="AC4118">
        <v>-1</v>
      </c>
      <c r="AD4118">
        <v>0</v>
      </c>
      <c r="AE4118">
        <v>0</v>
      </c>
      <c r="AF4118">
        <v>0</v>
      </c>
      <c r="AG4118">
        <v>0</v>
      </c>
      <c r="AH4118">
        <v>8760</v>
      </c>
      <c r="AI4118">
        <v>0.34998807311058044</v>
      </c>
      <c r="AJ4118">
        <v>38.585865020751953</v>
      </c>
      <c r="AK4118">
        <v>0</v>
      </c>
      <c r="AL4118">
        <v>0</v>
      </c>
      <c r="AM4118">
        <v>11830.0224609375</v>
      </c>
      <c r="AN4118">
        <v>38.585865020751953</v>
      </c>
      <c r="AO4118" s="92"/>
      <c r="AP4118" s="82" t="s">
        <v>336</v>
      </c>
      <c r="AQ4118" s="82" t="s">
        <v>326</v>
      </c>
      <c r="AR4118" s="82"/>
      <c r="AS4118">
        <v>0</v>
      </c>
      <c r="AT4118">
        <v>0</v>
      </c>
      <c r="AU4118">
        <v>2037</v>
      </c>
      <c r="AY4118">
        <v>0</v>
      </c>
      <c r="AZ4118">
        <v>0</v>
      </c>
      <c r="BA4118" s="82" t="s">
        <v>398</v>
      </c>
      <c r="BB4118">
        <v>16536</v>
      </c>
      <c r="BC4118">
        <v>100</v>
      </c>
      <c r="BD4118" s="92"/>
      <c r="BE4118" s="92"/>
      <c r="BF4118">
        <v>306589.53125</v>
      </c>
      <c r="BG4118">
        <v>0</v>
      </c>
      <c r="BH4118">
        <v>0</v>
      </c>
      <c r="BI4118" s="92"/>
      <c r="BJ4118" s="92"/>
      <c r="BK4118" s="92"/>
      <c r="BL4118">
        <v>0</v>
      </c>
    </row>
    <row r="4119" spans="1:64" x14ac:dyDescent="0.25">
      <c r="A4119" s="82" t="s">
        <v>297</v>
      </c>
      <c r="B4119" s="82" t="s">
        <v>397</v>
      </c>
      <c r="C4119" s="82" t="s">
        <v>111</v>
      </c>
      <c r="D4119" s="82" t="s">
        <v>303</v>
      </c>
      <c r="E4119" s="82" t="s">
        <v>304</v>
      </c>
      <c r="F4119" s="82" t="s">
        <v>388</v>
      </c>
      <c r="G4119" s="82" t="s">
        <v>388</v>
      </c>
      <c r="H4119">
        <v>34.998805999755859</v>
      </c>
      <c r="I4119">
        <v>100</v>
      </c>
      <c r="J4119">
        <v>34.998805999755859</v>
      </c>
      <c r="K4119" s="92"/>
      <c r="L4119">
        <v>0</v>
      </c>
      <c r="M4119" s="92"/>
      <c r="N4119" s="92"/>
      <c r="O4119" s="92"/>
      <c r="P4119">
        <v>19145.033203125</v>
      </c>
      <c r="Q4119" s="92"/>
      <c r="R4119" s="92"/>
      <c r="S4119">
        <v>-1</v>
      </c>
      <c r="T4119">
        <v>0</v>
      </c>
      <c r="U4119" s="82" t="s">
        <v>160</v>
      </c>
      <c r="V4119" s="92"/>
      <c r="W4119">
        <v>306589.53125</v>
      </c>
      <c r="X4119" s="92"/>
      <c r="Y4119">
        <v>0</v>
      </c>
      <c r="Z4119">
        <v>11830.0224609375</v>
      </c>
      <c r="AA4119">
        <v>11830.0224609375</v>
      </c>
      <c r="AB4119">
        <v>0</v>
      </c>
      <c r="AC4119">
        <v>-1</v>
      </c>
      <c r="AD4119">
        <v>0</v>
      </c>
      <c r="AE4119">
        <v>0</v>
      </c>
      <c r="AF4119">
        <v>0</v>
      </c>
      <c r="AG4119">
        <v>0</v>
      </c>
      <c r="AH4119">
        <v>8760</v>
      </c>
      <c r="AI4119">
        <v>0.34998807311058044</v>
      </c>
      <c r="AJ4119">
        <v>38.585865020751953</v>
      </c>
      <c r="AK4119">
        <v>0</v>
      </c>
      <c r="AL4119">
        <v>0</v>
      </c>
      <c r="AM4119">
        <v>11830.0224609375</v>
      </c>
      <c r="AN4119">
        <v>38.585865020751953</v>
      </c>
      <c r="AO4119" s="92"/>
      <c r="AP4119" s="82" t="s">
        <v>325</v>
      </c>
      <c r="AQ4119" s="82" t="s">
        <v>326</v>
      </c>
      <c r="AR4119" s="82"/>
      <c r="AS4119">
        <v>0</v>
      </c>
      <c r="AT4119">
        <v>0</v>
      </c>
      <c r="AU4119">
        <v>2037</v>
      </c>
      <c r="AY4119">
        <v>0</v>
      </c>
      <c r="AZ4119">
        <v>0</v>
      </c>
      <c r="BA4119" s="82" t="s">
        <v>398</v>
      </c>
      <c r="BB4119">
        <v>16537</v>
      </c>
      <c r="BC4119">
        <v>100</v>
      </c>
      <c r="BD4119" s="92"/>
      <c r="BE4119" s="92"/>
      <c r="BF4119">
        <v>306589.53125</v>
      </c>
      <c r="BG4119">
        <v>0</v>
      </c>
      <c r="BH4119">
        <v>0</v>
      </c>
      <c r="BI4119" s="92"/>
      <c r="BJ4119" s="92"/>
      <c r="BK4119" s="92"/>
      <c r="BL4119">
        <v>0</v>
      </c>
    </row>
    <row r="4120" spans="1:64" x14ac:dyDescent="0.25">
      <c r="A4120" s="82" t="s">
        <v>297</v>
      </c>
      <c r="B4120" s="82" t="s">
        <v>397</v>
      </c>
      <c r="C4120" s="82" t="s">
        <v>111</v>
      </c>
      <c r="D4120" s="82" t="s">
        <v>305</v>
      </c>
      <c r="E4120" s="82" t="s">
        <v>58</v>
      </c>
      <c r="F4120" s="82" t="s">
        <v>388</v>
      </c>
      <c r="G4120" s="82" t="s">
        <v>388</v>
      </c>
      <c r="H4120">
        <v>34.998805999755859</v>
      </c>
      <c r="I4120">
        <v>100</v>
      </c>
      <c r="J4120">
        <v>34.998805999755859</v>
      </c>
      <c r="K4120" s="92"/>
      <c r="L4120">
        <v>0</v>
      </c>
      <c r="M4120" s="92"/>
      <c r="N4120" s="92"/>
      <c r="O4120" s="92"/>
      <c r="P4120">
        <v>19145.033203125</v>
      </c>
      <c r="Q4120" s="92"/>
      <c r="R4120" s="92"/>
      <c r="S4120">
        <v>-1</v>
      </c>
      <c r="T4120">
        <v>0</v>
      </c>
      <c r="U4120" s="82" t="s">
        <v>160</v>
      </c>
      <c r="V4120" s="92"/>
      <c r="W4120">
        <v>306589.53125</v>
      </c>
      <c r="X4120" s="92"/>
      <c r="Y4120">
        <v>0</v>
      </c>
      <c r="Z4120">
        <v>11830.0224609375</v>
      </c>
      <c r="AA4120">
        <v>11830.0224609375</v>
      </c>
      <c r="AB4120">
        <v>0</v>
      </c>
      <c r="AC4120">
        <v>-1</v>
      </c>
      <c r="AD4120">
        <v>0</v>
      </c>
      <c r="AE4120">
        <v>0</v>
      </c>
      <c r="AF4120">
        <v>0</v>
      </c>
      <c r="AG4120">
        <v>0</v>
      </c>
      <c r="AH4120">
        <v>8760</v>
      </c>
      <c r="AI4120">
        <v>0.34998807311058044</v>
      </c>
      <c r="AJ4120">
        <v>38.585865020751953</v>
      </c>
      <c r="AK4120">
        <v>0</v>
      </c>
      <c r="AL4120">
        <v>0</v>
      </c>
      <c r="AM4120">
        <v>11830.0224609375</v>
      </c>
      <c r="AN4120">
        <v>38.585865020751953</v>
      </c>
      <c r="AO4120" s="92"/>
      <c r="AP4120" s="82" t="s">
        <v>325</v>
      </c>
      <c r="AQ4120" s="82" t="s">
        <v>326</v>
      </c>
      <c r="AR4120" s="82"/>
      <c r="AS4120">
        <v>0</v>
      </c>
      <c r="AT4120">
        <v>0</v>
      </c>
      <c r="AU4120">
        <v>2037</v>
      </c>
      <c r="AY4120">
        <v>0</v>
      </c>
      <c r="AZ4120">
        <v>0</v>
      </c>
      <c r="BA4120" s="82" t="s">
        <v>398</v>
      </c>
      <c r="BB4120">
        <v>16538</v>
      </c>
      <c r="BC4120">
        <v>100</v>
      </c>
      <c r="BD4120" s="92"/>
      <c r="BE4120" s="92"/>
      <c r="BF4120">
        <v>306589.53125</v>
      </c>
      <c r="BG4120">
        <v>0</v>
      </c>
      <c r="BH4120">
        <v>0</v>
      </c>
      <c r="BI4120" s="92"/>
      <c r="BJ4120" s="92"/>
      <c r="BK4120" s="92"/>
      <c r="BL4120">
        <v>0</v>
      </c>
    </row>
    <row r="4121" spans="1:64" x14ac:dyDescent="0.25">
      <c r="A4121" s="82" t="s">
        <v>297</v>
      </c>
      <c r="B4121" s="82" t="s">
        <v>397</v>
      </c>
      <c r="C4121" s="82" t="s">
        <v>111</v>
      </c>
      <c r="D4121" s="82" t="s">
        <v>306</v>
      </c>
      <c r="E4121" s="82" t="s">
        <v>59</v>
      </c>
      <c r="F4121" s="82" t="s">
        <v>388</v>
      </c>
      <c r="G4121" s="82" t="s">
        <v>388</v>
      </c>
      <c r="H4121">
        <v>34.998805999755859</v>
      </c>
      <c r="I4121">
        <v>100</v>
      </c>
      <c r="J4121">
        <v>34.998805999755859</v>
      </c>
      <c r="K4121" s="92"/>
      <c r="L4121">
        <v>0</v>
      </c>
      <c r="M4121" s="92"/>
      <c r="N4121" s="92"/>
      <c r="O4121" s="92"/>
      <c r="P4121">
        <v>19145.033203125</v>
      </c>
      <c r="Q4121" s="92"/>
      <c r="R4121" s="92"/>
      <c r="S4121">
        <v>-1</v>
      </c>
      <c r="T4121">
        <v>0</v>
      </c>
      <c r="U4121" s="82" t="s">
        <v>160</v>
      </c>
      <c r="V4121" s="92"/>
      <c r="W4121">
        <v>306589.53125</v>
      </c>
      <c r="X4121" s="92"/>
      <c r="Y4121">
        <v>0</v>
      </c>
      <c r="Z4121">
        <v>11830.0224609375</v>
      </c>
      <c r="AA4121">
        <v>11830.0224609375</v>
      </c>
      <c r="AB4121">
        <v>0</v>
      </c>
      <c r="AC4121">
        <v>-1</v>
      </c>
      <c r="AD4121">
        <v>0</v>
      </c>
      <c r="AE4121">
        <v>0</v>
      </c>
      <c r="AF4121">
        <v>0</v>
      </c>
      <c r="AG4121">
        <v>0</v>
      </c>
      <c r="AH4121">
        <v>8760</v>
      </c>
      <c r="AI4121">
        <v>0.34998807311058044</v>
      </c>
      <c r="AJ4121">
        <v>38.585865020751953</v>
      </c>
      <c r="AK4121">
        <v>0</v>
      </c>
      <c r="AL4121">
        <v>0</v>
      </c>
      <c r="AM4121">
        <v>11830.0224609375</v>
      </c>
      <c r="AN4121">
        <v>38.585865020751953</v>
      </c>
      <c r="AO4121" s="92"/>
      <c r="AP4121" s="82" t="s">
        <v>325</v>
      </c>
      <c r="AQ4121" s="82" t="s">
        <v>326</v>
      </c>
      <c r="AR4121" s="82"/>
      <c r="AS4121">
        <v>0</v>
      </c>
      <c r="AT4121">
        <v>0</v>
      </c>
      <c r="AU4121">
        <v>2037</v>
      </c>
      <c r="AY4121">
        <v>0</v>
      </c>
      <c r="AZ4121">
        <v>0</v>
      </c>
      <c r="BA4121" s="82" t="s">
        <v>398</v>
      </c>
      <c r="BB4121">
        <v>16539</v>
      </c>
      <c r="BC4121">
        <v>100</v>
      </c>
      <c r="BD4121" s="92"/>
      <c r="BE4121" s="92"/>
      <c r="BF4121">
        <v>306589.53125</v>
      </c>
      <c r="BG4121">
        <v>0</v>
      </c>
      <c r="BH4121">
        <v>0</v>
      </c>
      <c r="BI4121" s="92"/>
      <c r="BJ4121" s="92"/>
      <c r="BK4121" s="92"/>
      <c r="BL4121">
        <v>0</v>
      </c>
    </row>
    <row r="4122" spans="1:64" x14ac:dyDescent="0.25">
      <c r="A4122" s="82" t="s">
        <v>297</v>
      </c>
      <c r="B4122" s="82" t="s">
        <v>397</v>
      </c>
      <c r="C4122" s="82" t="s">
        <v>111</v>
      </c>
      <c r="D4122" s="82" t="s">
        <v>307</v>
      </c>
      <c r="E4122" s="82" t="s">
        <v>60</v>
      </c>
      <c r="F4122" s="82" t="s">
        <v>388</v>
      </c>
      <c r="G4122" s="82" t="s">
        <v>388</v>
      </c>
      <c r="H4122">
        <v>34.998805999755859</v>
      </c>
      <c r="I4122">
        <v>100</v>
      </c>
      <c r="J4122">
        <v>34.998805999755859</v>
      </c>
      <c r="K4122" s="92"/>
      <c r="L4122">
        <v>0</v>
      </c>
      <c r="M4122" s="92"/>
      <c r="N4122" s="92"/>
      <c r="O4122" s="92"/>
      <c r="P4122">
        <v>19145.033203125</v>
      </c>
      <c r="Q4122" s="92"/>
      <c r="R4122" s="92"/>
      <c r="S4122">
        <v>-1</v>
      </c>
      <c r="T4122">
        <v>0</v>
      </c>
      <c r="U4122" s="82" t="s">
        <v>160</v>
      </c>
      <c r="V4122" s="92"/>
      <c r="W4122">
        <v>306589.53125</v>
      </c>
      <c r="X4122" s="92"/>
      <c r="Y4122">
        <v>0</v>
      </c>
      <c r="Z4122">
        <v>11830.0224609375</v>
      </c>
      <c r="AA4122">
        <v>11830.0224609375</v>
      </c>
      <c r="AB4122">
        <v>0</v>
      </c>
      <c r="AC4122">
        <v>-1</v>
      </c>
      <c r="AD4122">
        <v>0</v>
      </c>
      <c r="AE4122">
        <v>0</v>
      </c>
      <c r="AF4122">
        <v>0</v>
      </c>
      <c r="AG4122">
        <v>0</v>
      </c>
      <c r="AH4122">
        <v>8760</v>
      </c>
      <c r="AI4122">
        <v>0.34998807311058044</v>
      </c>
      <c r="AJ4122">
        <v>38.585865020751953</v>
      </c>
      <c r="AK4122">
        <v>0</v>
      </c>
      <c r="AL4122">
        <v>0</v>
      </c>
      <c r="AM4122">
        <v>11830.0224609375</v>
      </c>
      <c r="AN4122">
        <v>38.585865020751953</v>
      </c>
      <c r="AO4122" s="92"/>
      <c r="AP4122" s="82" t="s">
        <v>325</v>
      </c>
      <c r="AQ4122" s="82" t="s">
        <v>326</v>
      </c>
      <c r="AR4122" s="82"/>
      <c r="AS4122">
        <v>0</v>
      </c>
      <c r="AT4122">
        <v>0</v>
      </c>
      <c r="AU4122">
        <v>2037</v>
      </c>
      <c r="AY4122">
        <v>0</v>
      </c>
      <c r="AZ4122">
        <v>0</v>
      </c>
      <c r="BA4122" s="82" t="s">
        <v>398</v>
      </c>
      <c r="BB4122">
        <v>16540</v>
      </c>
      <c r="BC4122">
        <v>100</v>
      </c>
      <c r="BD4122" s="92"/>
      <c r="BE4122" s="92"/>
      <c r="BF4122">
        <v>306589.53125</v>
      </c>
      <c r="BG4122">
        <v>0</v>
      </c>
      <c r="BH4122">
        <v>0</v>
      </c>
      <c r="BI4122" s="92"/>
      <c r="BJ4122" s="92"/>
      <c r="BK4122" s="92"/>
      <c r="BL4122">
        <v>0</v>
      </c>
    </row>
    <row r="4123" spans="1:64" x14ac:dyDescent="0.25">
      <c r="A4123" s="82" t="s">
        <v>297</v>
      </c>
      <c r="B4123" s="82" t="s">
        <v>397</v>
      </c>
      <c r="C4123" s="82" t="s">
        <v>111</v>
      </c>
      <c r="D4123" s="82" t="s">
        <v>308</v>
      </c>
      <c r="E4123" s="82" t="s">
        <v>61</v>
      </c>
      <c r="F4123" s="82" t="s">
        <v>388</v>
      </c>
      <c r="G4123" s="82" t="s">
        <v>388</v>
      </c>
      <c r="H4123">
        <v>34.998805999755859</v>
      </c>
      <c r="I4123">
        <v>100</v>
      </c>
      <c r="J4123">
        <v>34.998805999755859</v>
      </c>
      <c r="K4123" s="92"/>
      <c r="L4123">
        <v>0</v>
      </c>
      <c r="M4123" s="92"/>
      <c r="N4123" s="92"/>
      <c r="O4123" s="92"/>
      <c r="P4123">
        <v>19145.033203125</v>
      </c>
      <c r="Q4123" s="92"/>
      <c r="R4123" s="92"/>
      <c r="S4123">
        <v>-1</v>
      </c>
      <c r="T4123">
        <v>0</v>
      </c>
      <c r="U4123" s="82" t="s">
        <v>160</v>
      </c>
      <c r="V4123" s="92"/>
      <c r="W4123">
        <v>306589.53125</v>
      </c>
      <c r="X4123" s="92"/>
      <c r="Y4123">
        <v>0</v>
      </c>
      <c r="Z4123">
        <v>11830.0224609375</v>
      </c>
      <c r="AA4123">
        <v>11830.0224609375</v>
      </c>
      <c r="AB4123">
        <v>0</v>
      </c>
      <c r="AC4123">
        <v>-1</v>
      </c>
      <c r="AD4123">
        <v>0</v>
      </c>
      <c r="AE4123">
        <v>0</v>
      </c>
      <c r="AF4123">
        <v>0</v>
      </c>
      <c r="AG4123">
        <v>0</v>
      </c>
      <c r="AH4123">
        <v>8760</v>
      </c>
      <c r="AI4123">
        <v>0.34998807311058044</v>
      </c>
      <c r="AJ4123">
        <v>38.585865020751953</v>
      </c>
      <c r="AK4123">
        <v>0</v>
      </c>
      <c r="AL4123">
        <v>0</v>
      </c>
      <c r="AM4123">
        <v>11830.0224609375</v>
      </c>
      <c r="AN4123">
        <v>38.585865020751953</v>
      </c>
      <c r="AO4123" s="92"/>
      <c r="AP4123" s="82" t="s">
        <v>325</v>
      </c>
      <c r="AQ4123" s="82" t="s">
        <v>326</v>
      </c>
      <c r="AR4123" s="82"/>
      <c r="AS4123">
        <v>0</v>
      </c>
      <c r="AT4123">
        <v>0</v>
      </c>
      <c r="AU4123">
        <v>2037</v>
      </c>
      <c r="AY4123">
        <v>0</v>
      </c>
      <c r="AZ4123">
        <v>0</v>
      </c>
      <c r="BA4123" s="82" t="s">
        <v>398</v>
      </c>
      <c r="BB4123">
        <v>16541</v>
      </c>
      <c r="BC4123">
        <v>100</v>
      </c>
      <c r="BD4123" s="92"/>
      <c r="BE4123" s="92"/>
      <c r="BF4123">
        <v>306589.53125</v>
      </c>
      <c r="BG4123">
        <v>0</v>
      </c>
      <c r="BH4123">
        <v>0</v>
      </c>
      <c r="BI4123" s="92"/>
      <c r="BJ4123" s="92"/>
      <c r="BK4123" s="92"/>
      <c r="BL4123">
        <v>0</v>
      </c>
    </row>
    <row r="4124" spans="1:64" x14ac:dyDescent="0.25">
      <c r="A4124" s="82" t="s">
        <v>297</v>
      </c>
      <c r="B4124" s="82" t="s">
        <v>397</v>
      </c>
      <c r="C4124" s="82" t="s">
        <v>111</v>
      </c>
      <c r="D4124" s="82" t="s">
        <v>313</v>
      </c>
      <c r="E4124" s="82" t="s">
        <v>314</v>
      </c>
      <c r="F4124" s="82" t="s">
        <v>388</v>
      </c>
      <c r="G4124" s="82" t="s">
        <v>388</v>
      </c>
      <c r="H4124">
        <v>34.998805999755859</v>
      </c>
      <c r="I4124">
        <v>100</v>
      </c>
      <c r="J4124">
        <v>34.998805999755859</v>
      </c>
      <c r="K4124" s="92"/>
      <c r="L4124">
        <v>0</v>
      </c>
      <c r="M4124" s="92"/>
      <c r="N4124" s="92"/>
      <c r="O4124" s="92"/>
      <c r="P4124">
        <v>19145.033203125</v>
      </c>
      <c r="Q4124" s="92"/>
      <c r="R4124" s="92"/>
      <c r="S4124">
        <v>-1</v>
      </c>
      <c r="T4124">
        <v>0</v>
      </c>
      <c r="U4124" s="82" t="s">
        <v>160</v>
      </c>
      <c r="V4124" s="92"/>
      <c r="W4124">
        <v>306589.53125</v>
      </c>
      <c r="X4124" s="92"/>
      <c r="Y4124">
        <v>0</v>
      </c>
      <c r="Z4124">
        <v>11830.0224609375</v>
      </c>
      <c r="AA4124">
        <v>11830.0224609375</v>
      </c>
      <c r="AB4124">
        <v>0</v>
      </c>
      <c r="AC4124">
        <v>-1</v>
      </c>
      <c r="AD4124">
        <v>0</v>
      </c>
      <c r="AE4124">
        <v>0</v>
      </c>
      <c r="AF4124">
        <v>0</v>
      </c>
      <c r="AG4124">
        <v>0</v>
      </c>
      <c r="AH4124">
        <v>8760</v>
      </c>
      <c r="AI4124">
        <v>0.34998807311058044</v>
      </c>
      <c r="AJ4124">
        <v>38.585865020751953</v>
      </c>
      <c r="AK4124">
        <v>0</v>
      </c>
      <c r="AL4124">
        <v>0</v>
      </c>
      <c r="AM4124">
        <v>11830.0224609375</v>
      </c>
      <c r="AN4124">
        <v>38.585865020751953</v>
      </c>
      <c r="AO4124" s="92"/>
      <c r="AP4124" s="82" t="s">
        <v>325</v>
      </c>
      <c r="AQ4124" s="82" t="s">
        <v>326</v>
      </c>
      <c r="AR4124" s="82"/>
      <c r="AS4124">
        <v>0</v>
      </c>
      <c r="AT4124">
        <v>0</v>
      </c>
      <c r="AU4124">
        <v>2037</v>
      </c>
      <c r="AY4124">
        <v>0</v>
      </c>
      <c r="AZ4124">
        <v>0</v>
      </c>
      <c r="BA4124" s="82" t="s">
        <v>398</v>
      </c>
      <c r="BB4124">
        <v>16542</v>
      </c>
      <c r="BC4124">
        <v>100</v>
      </c>
      <c r="BD4124" s="92"/>
      <c r="BE4124" s="92"/>
      <c r="BF4124">
        <v>306589.53125</v>
      </c>
      <c r="BG4124">
        <v>0</v>
      </c>
      <c r="BH4124">
        <v>0</v>
      </c>
      <c r="BI4124" s="92"/>
      <c r="BJ4124" s="92"/>
      <c r="BK4124" s="92"/>
      <c r="BL4124">
        <v>0</v>
      </c>
    </row>
    <row r="4125" spans="1:64" x14ac:dyDescent="0.25">
      <c r="A4125" s="82" t="s">
        <v>297</v>
      </c>
      <c r="B4125" s="82" t="s">
        <v>397</v>
      </c>
      <c r="C4125" s="82" t="s">
        <v>111</v>
      </c>
      <c r="D4125" s="82" t="s">
        <v>298</v>
      </c>
      <c r="E4125" s="82" t="s">
        <v>55</v>
      </c>
      <c r="F4125" s="82" t="s">
        <v>389</v>
      </c>
      <c r="G4125" s="82" t="s">
        <v>389</v>
      </c>
      <c r="H4125">
        <v>34.998805999755859</v>
      </c>
      <c r="I4125">
        <v>100</v>
      </c>
      <c r="J4125">
        <v>34.998805999755859</v>
      </c>
      <c r="K4125" s="92"/>
      <c r="L4125">
        <v>0</v>
      </c>
      <c r="M4125" s="92"/>
      <c r="N4125" s="92"/>
      <c r="O4125" s="92"/>
      <c r="P4125">
        <v>18556.041015625</v>
      </c>
      <c r="Q4125" s="92"/>
      <c r="R4125" s="92"/>
      <c r="S4125">
        <v>-1</v>
      </c>
      <c r="T4125">
        <v>0</v>
      </c>
      <c r="U4125" s="82" t="s">
        <v>160</v>
      </c>
      <c r="V4125" s="92"/>
      <c r="W4125">
        <v>306589.53125</v>
      </c>
      <c r="X4125" s="92"/>
      <c r="Y4125">
        <v>0</v>
      </c>
      <c r="Z4125">
        <v>11830.0224609375</v>
      </c>
      <c r="AA4125">
        <v>11830.0224609375</v>
      </c>
      <c r="AB4125">
        <v>0</v>
      </c>
      <c r="AC4125">
        <v>-1</v>
      </c>
      <c r="AD4125">
        <v>0</v>
      </c>
      <c r="AE4125">
        <v>0</v>
      </c>
      <c r="AF4125">
        <v>0</v>
      </c>
      <c r="AG4125">
        <v>0</v>
      </c>
      <c r="AH4125">
        <v>8760</v>
      </c>
      <c r="AI4125">
        <v>0.34998807311058044</v>
      </c>
      <c r="AJ4125">
        <v>38.585865020751953</v>
      </c>
      <c r="AK4125">
        <v>-10159.6884765625</v>
      </c>
      <c r="AL4125">
        <v>-33.137752532958984</v>
      </c>
      <c r="AM4125">
        <v>21989.7109375</v>
      </c>
      <c r="AN4125">
        <v>71.723617553710938</v>
      </c>
      <c r="AO4125" s="92"/>
      <c r="AP4125" s="82" t="s">
        <v>351</v>
      </c>
      <c r="AQ4125" s="82" t="s">
        <v>326</v>
      </c>
      <c r="AR4125" s="82"/>
      <c r="AS4125">
        <v>0</v>
      </c>
      <c r="AT4125">
        <v>0</v>
      </c>
      <c r="AU4125">
        <v>2037</v>
      </c>
      <c r="AY4125">
        <v>0</v>
      </c>
      <c r="AZ4125">
        <v>0</v>
      </c>
      <c r="BA4125" s="82" t="s">
        <v>398</v>
      </c>
      <c r="BB4125">
        <v>16543</v>
      </c>
      <c r="BC4125">
        <v>100</v>
      </c>
      <c r="BD4125" s="92"/>
      <c r="BE4125" s="92"/>
      <c r="BF4125">
        <v>306589.53125</v>
      </c>
      <c r="BG4125">
        <v>0</v>
      </c>
      <c r="BH4125">
        <v>0</v>
      </c>
      <c r="BI4125" s="92"/>
      <c r="BJ4125" s="92"/>
      <c r="BK4125" s="92"/>
      <c r="BL4125">
        <v>0</v>
      </c>
    </row>
    <row r="4126" spans="1:64" x14ac:dyDescent="0.25">
      <c r="A4126" s="82" t="s">
        <v>297</v>
      </c>
      <c r="B4126" s="82" t="s">
        <v>397</v>
      </c>
      <c r="C4126" s="82" t="s">
        <v>111</v>
      </c>
      <c r="D4126" s="82" t="s">
        <v>303</v>
      </c>
      <c r="E4126" s="82" t="s">
        <v>304</v>
      </c>
      <c r="F4126" s="82" t="s">
        <v>389</v>
      </c>
      <c r="G4126" s="82" t="s">
        <v>389</v>
      </c>
      <c r="H4126">
        <v>34.998805999755859</v>
      </c>
      <c r="I4126">
        <v>100</v>
      </c>
      <c r="J4126">
        <v>34.998805999755859</v>
      </c>
      <c r="K4126" s="92"/>
      <c r="L4126">
        <v>0</v>
      </c>
      <c r="M4126" s="92"/>
      <c r="N4126" s="92"/>
      <c r="O4126" s="92"/>
      <c r="P4126">
        <v>18556.041015625</v>
      </c>
      <c r="Q4126" s="92"/>
      <c r="R4126" s="92"/>
      <c r="S4126">
        <v>-1</v>
      </c>
      <c r="T4126">
        <v>0</v>
      </c>
      <c r="U4126" s="82" t="s">
        <v>160</v>
      </c>
      <c r="V4126" s="92"/>
      <c r="W4126">
        <v>306589.53125</v>
      </c>
      <c r="X4126" s="92"/>
      <c r="Y4126">
        <v>0</v>
      </c>
      <c r="Z4126">
        <v>11830.0224609375</v>
      </c>
      <c r="AA4126">
        <v>11830.0224609375</v>
      </c>
      <c r="AB4126">
        <v>0</v>
      </c>
      <c r="AC4126">
        <v>-1</v>
      </c>
      <c r="AD4126">
        <v>0</v>
      </c>
      <c r="AE4126">
        <v>0</v>
      </c>
      <c r="AF4126">
        <v>0</v>
      </c>
      <c r="AG4126">
        <v>0</v>
      </c>
      <c r="AH4126">
        <v>8760</v>
      </c>
      <c r="AI4126">
        <v>0.34998807311058044</v>
      </c>
      <c r="AJ4126">
        <v>38.585865020751953</v>
      </c>
      <c r="AK4126">
        <v>-10159.6884765625</v>
      </c>
      <c r="AL4126">
        <v>-33.137752532958984</v>
      </c>
      <c r="AM4126">
        <v>21989.7109375</v>
      </c>
      <c r="AN4126">
        <v>71.723617553710938</v>
      </c>
      <c r="AO4126" s="92"/>
      <c r="AP4126" s="82" t="s">
        <v>351</v>
      </c>
      <c r="AQ4126" s="82" t="s">
        <v>326</v>
      </c>
      <c r="AR4126" s="82"/>
      <c r="AS4126">
        <v>0</v>
      </c>
      <c r="AT4126">
        <v>0</v>
      </c>
      <c r="AU4126">
        <v>2037</v>
      </c>
      <c r="AY4126">
        <v>0</v>
      </c>
      <c r="AZ4126">
        <v>0</v>
      </c>
      <c r="BA4126" s="82" t="s">
        <v>398</v>
      </c>
      <c r="BB4126">
        <v>16544</v>
      </c>
      <c r="BC4126">
        <v>100</v>
      </c>
      <c r="BD4126" s="92"/>
      <c r="BE4126" s="92"/>
      <c r="BF4126">
        <v>306589.53125</v>
      </c>
      <c r="BG4126">
        <v>0</v>
      </c>
      <c r="BH4126">
        <v>0</v>
      </c>
      <c r="BI4126" s="92"/>
      <c r="BJ4126" s="92"/>
      <c r="BK4126" s="92"/>
      <c r="BL4126">
        <v>0</v>
      </c>
    </row>
    <row r="4127" spans="1:64" x14ac:dyDescent="0.25">
      <c r="A4127" s="82" t="s">
        <v>297</v>
      </c>
      <c r="B4127" s="82" t="s">
        <v>397</v>
      </c>
      <c r="C4127" s="82" t="s">
        <v>111</v>
      </c>
      <c r="D4127" s="82" t="s">
        <v>305</v>
      </c>
      <c r="E4127" s="82" t="s">
        <v>58</v>
      </c>
      <c r="F4127" s="82" t="s">
        <v>389</v>
      </c>
      <c r="G4127" s="82" t="s">
        <v>389</v>
      </c>
      <c r="H4127">
        <v>34.998805999755859</v>
      </c>
      <c r="I4127">
        <v>100</v>
      </c>
      <c r="J4127">
        <v>34.998805999755859</v>
      </c>
      <c r="K4127" s="92"/>
      <c r="L4127">
        <v>0</v>
      </c>
      <c r="M4127" s="92"/>
      <c r="N4127" s="92"/>
      <c r="O4127" s="92"/>
      <c r="P4127">
        <v>18556.041015625</v>
      </c>
      <c r="Q4127" s="92"/>
      <c r="R4127" s="92"/>
      <c r="S4127">
        <v>-1</v>
      </c>
      <c r="T4127">
        <v>0</v>
      </c>
      <c r="U4127" s="82" t="s">
        <v>160</v>
      </c>
      <c r="V4127" s="92"/>
      <c r="W4127">
        <v>306589.53125</v>
      </c>
      <c r="X4127" s="92"/>
      <c r="Y4127">
        <v>0</v>
      </c>
      <c r="Z4127">
        <v>11830.0224609375</v>
      </c>
      <c r="AA4127">
        <v>11830.0224609375</v>
      </c>
      <c r="AB4127">
        <v>0</v>
      </c>
      <c r="AC4127">
        <v>-1</v>
      </c>
      <c r="AD4127">
        <v>0</v>
      </c>
      <c r="AE4127">
        <v>0</v>
      </c>
      <c r="AF4127">
        <v>0</v>
      </c>
      <c r="AG4127">
        <v>0</v>
      </c>
      <c r="AH4127">
        <v>8760</v>
      </c>
      <c r="AI4127">
        <v>0.34998807311058044</v>
      </c>
      <c r="AJ4127">
        <v>38.585865020751953</v>
      </c>
      <c r="AK4127">
        <v>-10159.6884765625</v>
      </c>
      <c r="AL4127">
        <v>-33.137752532958984</v>
      </c>
      <c r="AM4127">
        <v>21989.7109375</v>
      </c>
      <c r="AN4127">
        <v>71.723617553710938</v>
      </c>
      <c r="AO4127" s="92"/>
      <c r="AP4127" s="82" t="s">
        <v>351</v>
      </c>
      <c r="AQ4127" s="82" t="s">
        <v>326</v>
      </c>
      <c r="AR4127" s="82"/>
      <c r="AS4127">
        <v>0</v>
      </c>
      <c r="AT4127">
        <v>0</v>
      </c>
      <c r="AU4127">
        <v>2037</v>
      </c>
      <c r="AY4127">
        <v>0</v>
      </c>
      <c r="AZ4127">
        <v>0</v>
      </c>
      <c r="BA4127" s="82" t="s">
        <v>398</v>
      </c>
      <c r="BB4127">
        <v>16545</v>
      </c>
      <c r="BC4127">
        <v>100</v>
      </c>
      <c r="BD4127" s="92"/>
      <c r="BE4127" s="92"/>
      <c r="BF4127">
        <v>306589.53125</v>
      </c>
      <c r="BG4127">
        <v>0</v>
      </c>
      <c r="BH4127">
        <v>0</v>
      </c>
      <c r="BI4127" s="92"/>
      <c r="BJ4127" s="92"/>
      <c r="BK4127" s="92"/>
      <c r="BL4127">
        <v>0</v>
      </c>
    </row>
    <row r="4128" spans="1:64" x14ac:dyDescent="0.25">
      <c r="A4128" s="82" t="s">
        <v>297</v>
      </c>
      <c r="B4128" s="82" t="s">
        <v>397</v>
      </c>
      <c r="C4128" s="82" t="s">
        <v>111</v>
      </c>
      <c r="D4128" s="82" t="s">
        <v>306</v>
      </c>
      <c r="E4128" s="82" t="s">
        <v>59</v>
      </c>
      <c r="F4128" s="82" t="s">
        <v>389</v>
      </c>
      <c r="G4128" s="82" t="s">
        <v>389</v>
      </c>
      <c r="H4128">
        <v>34.998805999755859</v>
      </c>
      <c r="I4128">
        <v>100</v>
      </c>
      <c r="J4128">
        <v>34.998805999755859</v>
      </c>
      <c r="K4128" s="92"/>
      <c r="L4128">
        <v>0</v>
      </c>
      <c r="M4128" s="92"/>
      <c r="N4128" s="92"/>
      <c r="O4128" s="92"/>
      <c r="P4128">
        <v>18556.041015625</v>
      </c>
      <c r="Q4128" s="92"/>
      <c r="R4128" s="92"/>
      <c r="S4128">
        <v>-1</v>
      </c>
      <c r="T4128">
        <v>0</v>
      </c>
      <c r="U4128" s="82" t="s">
        <v>160</v>
      </c>
      <c r="V4128" s="92"/>
      <c r="W4128">
        <v>306589.53125</v>
      </c>
      <c r="X4128" s="92"/>
      <c r="Y4128">
        <v>0</v>
      </c>
      <c r="Z4128">
        <v>11830.0224609375</v>
      </c>
      <c r="AA4128">
        <v>11830.0224609375</v>
      </c>
      <c r="AB4128">
        <v>0</v>
      </c>
      <c r="AC4128">
        <v>-1</v>
      </c>
      <c r="AD4128">
        <v>0</v>
      </c>
      <c r="AE4128">
        <v>0</v>
      </c>
      <c r="AF4128">
        <v>0</v>
      </c>
      <c r="AG4128">
        <v>0</v>
      </c>
      <c r="AH4128">
        <v>8760</v>
      </c>
      <c r="AI4128">
        <v>0.34998807311058044</v>
      </c>
      <c r="AJ4128">
        <v>38.585865020751953</v>
      </c>
      <c r="AK4128">
        <v>-10159.6884765625</v>
      </c>
      <c r="AL4128">
        <v>-33.137752532958984</v>
      </c>
      <c r="AM4128">
        <v>21989.7109375</v>
      </c>
      <c r="AN4128">
        <v>71.723617553710938</v>
      </c>
      <c r="AO4128" s="92"/>
      <c r="AP4128" s="82" t="s">
        <v>351</v>
      </c>
      <c r="AQ4128" s="82" t="s">
        <v>326</v>
      </c>
      <c r="AR4128" s="82"/>
      <c r="AS4128">
        <v>0</v>
      </c>
      <c r="AT4128">
        <v>0</v>
      </c>
      <c r="AU4128">
        <v>2037</v>
      </c>
      <c r="AY4128">
        <v>0</v>
      </c>
      <c r="AZ4128">
        <v>0</v>
      </c>
      <c r="BA4128" s="82" t="s">
        <v>398</v>
      </c>
      <c r="BB4128">
        <v>16546</v>
      </c>
      <c r="BC4128">
        <v>100</v>
      </c>
      <c r="BD4128" s="92"/>
      <c r="BE4128" s="92"/>
      <c r="BF4128">
        <v>306589.53125</v>
      </c>
      <c r="BG4128">
        <v>0</v>
      </c>
      <c r="BH4128">
        <v>0</v>
      </c>
      <c r="BI4128" s="92"/>
      <c r="BJ4128" s="92"/>
      <c r="BK4128" s="92"/>
      <c r="BL4128">
        <v>0</v>
      </c>
    </row>
    <row r="4129" spans="1:64" x14ac:dyDescent="0.25">
      <c r="A4129" s="82" t="s">
        <v>297</v>
      </c>
      <c r="B4129" s="82" t="s">
        <v>397</v>
      </c>
      <c r="C4129" s="82" t="s">
        <v>111</v>
      </c>
      <c r="D4129" s="82" t="s">
        <v>307</v>
      </c>
      <c r="E4129" s="82" t="s">
        <v>60</v>
      </c>
      <c r="F4129" s="82" t="s">
        <v>389</v>
      </c>
      <c r="G4129" s="82" t="s">
        <v>389</v>
      </c>
      <c r="H4129">
        <v>34.998805999755859</v>
      </c>
      <c r="I4129">
        <v>100</v>
      </c>
      <c r="J4129">
        <v>34.998805999755859</v>
      </c>
      <c r="K4129" s="92"/>
      <c r="L4129">
        <v>0</v>
      </c>
      <c r="M4129" s="92"/>
      <c r="N4129" s="92"/>
      <c r="O4129" s="92"/>
      <c r="P4129">
        <v>18556.041015625</v>
      </c>
      <c r="Q4129" s="92"/>
      <c r="R4129" s="92"/>
      <c r="S4129">
        <v>-1</v>
      </c>
      <c r="T4129">
        <v>0</v>
      </c>
      <c r="U4129" s="82" t="s">
        <v>160</v>
      </c>
      <c r="V4129" s="92"/>
      <c r="W4129">
        <v>306589.53125</v>
      </c>
      <c r="X4129" s="92"/>
      <c r="Y4129">
        <v>0</v>
      </c>
      <c r="Z4129">
        <v>11830.0224609375</v>
      </c>
      <c r="AA4129">
        <v>11830.0224609375</v>
      </c>
      <c r="AB4129">
        <v>0</v>
      </c>
      <c r="AC4129">
        <v>-1</v>
      </c>
      <c r="AD4129">
        <v>0</v>
      </c>
      <c r="AE4129">
        <v>0</v>
      </c>
      <c r="AF4129">
        <v>0</v>
      </c>
      <c r="AG4129">
        <v>0</v>
      </c>
      <c r="AH4129">
        <v>8760</v>
      </c>
      <c r="AI4129">
        <v>0.34998807311058044</v>
      </c>
      <c r="AJ4129">
        <v>38.585865020751953</v>
      </c>
      <c r="AK4129">
        <v>-10159.6884765625</v>
      </c>
      <c r="AL4129">
        <v>-33.137752532958984</v>
      </c>
      <c r="AM4129">
        <v>21989.7109375</v>
      </c>
      <c r="AN4129">
        <v>71.723617553710938</v>
      </c>
      <c r="AO4129" s="92"/>
      <c r="AP4129" s="82" t="s">
        <v>351</v>
      </c>
      <c r="AQ4129" s="82" t="s">
        <v>326</v>
      </c>
      <c r="AR4129" s="82"/>
      <c r="AS4129">
        <v>0</v>
      </c>
      <c r="AT4129">
        <v>0</v>
      </c>
      <c r="AU4129">
        <v>2037</v>
      </c>
      <c r="AY4129">
        <v>0</v>
      </c>
      <c r="AZ4129">
        <v>0</v>
      </c>
      <c r="BA4129" s="82" t="s">
        <v>398</v>
      </c>
      <c r="BB4129">
        <v>16547</v>
      </c>
      <c r="BC4129">
        <v>100</v>
      </c>
      <c r="BD4129" s="92"/>
      <c r="BE4129" s="92"/>
      <c r="BF4129">
        <v>306589.53125</v>
      </c>
      <c r="BG4129">
        <v>0</v>
      </c>
      <c r="BH4129">
        <v>0</v>
      </c>
      <c r="BI4129" s="92"/>
      <c r="BJ4129" s="92"/>
      <c r="BK4129" s="92"/>
      <c r="BL4129">
        <v>0</v>
      </c>
    </row>
    <row r="4130" spans="1:64" x14ac:dyDescent="0.25">
      <c r="A4130" s="82" t="s">
        <v>297</v>
      </c>
      <c r="B4130" s="82" t="s">
        <v>397</v>
      </c>
      <c r="C4130" s="82" t="s">
        <v>111</v>
      </c>
      <c r="D4130" s="82" t="s">
        <v>308</v>
      </c>
      <c r="E4130" s="82" t="s">
        <v>61</v>
      </c>
      <c r="F4130" s="82" t="s">
        <v>389</v>
      </c>
      <c r="G4130" s="82" t="s">
        <v>389</v>
      </c>
      <c r="H4130">
        <v>34.998805999755859</v>
      </c>
      <c r="I4130">
        <v>100</v>
      </c>
      <c r="J4130">
        <v>34.998805999755859</v>
      </c>
      <c r="K4130" s="92"/>
      <c r="L4130">
        <v>0</v>
      </c>
      <c r="M4130" s="92"/>
      <c r="N4130" s="92"/>
      <c r="O4130" s="92"/>
      <c r="P4130">
        <v>18556.041015625</v>
      </c>
      <c r="Q4130" s="92"/>
      <c r="R4130" s="92"/>
      <c r="S4130">
        <v>-1</v>
      </c>
      <c r="T4130">
        <v>0</v>
      </c>
      <c r="U4130" s="82" t="s">
        <v>160</v>
      </c>
      <c r="V4130" s="92"/>
      <c r="W4130">
        <v>306589.53125</v>
      </c>
      <c r="X4130" s="92"/>
      <c r="Y4130">
        <v>0</v>
      </c>
      <c r="Z4130">
        <v>11830.0224609375</v>
      </c>
      <c r="AA4130">
        <v>11830.0224609375</v>
      </c>
      <c r="AB4130">
        <v>0</v>
      </c>
      <c r="AC4130">
        <v>-1</v>
      </c>
      <c r="AD4130">
        <v>0</v>
      </c>
      <c r="AE4130">
        <v>0</v>
      </c>
      <c r="AF4130">
        <v>0</v>
      </c>
      <c r="AG4130">
        <v>0</v>
      </c>
      <c r="AH4130">
        <v>8760</v>
      </c>
      <c r="AI4130">
        <v>0.34998807311058044</v>
      </c>
      <c r="AJ4130">
        <v>38.585865020751953</v>
      </c>
      <c r="AK4130">
        <v>-10159.6884765625</v>
      </c>
      <c r="AL4130">
        <v>-33.137752532958984</v>
      </c>
      <c r="AM4130">
        <v>21989.7109375</v>
      </c>
      <c r="AN4130">
        <v>71.723617553710938</v>
      </c>
      <c r="AO4130" s="92"/>
      <c r="AP4130" s="82" t="s">
        <v>351</v>
      </c>
      <c r="AQ4130" s="82" t="s">
        <v>326</v>
      </c>
      <c r="AR4130" s="82"/>
      <c r="AS4130">
        <v>0</v>
      </c>
      <c r="AT4130">
        <v>0</v>
      </c>
      <c r="AU4130">
        <v>2037</v>
      </c>
      <c r="AY4130">
        <v>0</v>
      </c>
      <c r="AZ4130">
        <v>0</v>
      </c>
      <c r="BA4130" s="82" t="s">
        <v>398</v>
      </c>
      <c r="BB4130">
        <v>16548</v>
      </c>
      <c r="BC4130">
        <v>100</v>
      </c>
      <c r="BD4130" s="92"/>
      <c r="BE4130" s="92"/>
      <c r="BF4130">
        <v>306589.53125</v>
      </c>
      <c r="BG4130">
        <v>0</v>
      </c>
      <c r="BH4130">
        <v>0</v>
      </c>
      <c r="BI4130" s="92"/>
      <c r="BJ4130" s="92"/>
      <c r="BK4130" s="92"/>
      <c r="BL4130">
        <v>0</v>
      </c>
    </row>
    <row r="4131" spans="1:64" x14ac:dyDescent="0.25">
      <c r="A4131" s="82" t="s">
        <v>297</v>
      </c>
      <c r="B4131" s="82" t="s">
        <v>397</v>
      </c>
      <c r="C4131" s="82" t="s">
        <v>111</v>
      </c>
      <c r="D4131" s="82" t="s">
        <v>309</v>
      </c>
      <c r="E4131" s="82" t="s">
        <v>310</v>
      </c>
      <c r="F4131" s="82" t="s">
        <v>389</v>
      </c>
      <c r="G4131" s="82" t="s">
        <v>389</v>
      </c>
      <c r="H4131">
        <v>34.998805999755859</v>
      </c>
      <c r="I4131">
        <v>100</v>
      </c>
      <c r="J4131">
        <v>34.998805999755859</v>
      </c>
      <c r="K4131" s="92"/>
      <c r="L4131">
        <v>0</v>
      </c>
      <c r="M4131" s="92"/>
      <c r="N4131" s="92"/>
      <c r="O4131" s="92"/>
      <c r="P4131">
        <v>18556.041015625</v>
      </c>
      <c r="Q4131" s="92"/>
      <c r="R4131" s="92"/>
      <c r="S4131">
        <v>-1</v>
      </c>
      <c r="T4131">
        <v>0</v>
      </c>
      <c r="U4131" s="82" t="s">
        <v>160</v>
      </c>
      <c r="V4131" s="92"/>
      <c r="W4131">
        <v>306589.53125</v>
      </c>
      <c r="X4131" s="92"/>
      <c r="Y4131">
        <v>0</v>
      </c>
      <c r="Z4131">
        <v>11830.0224609375</v>
      </c>
      <c r="AA4131">
        <v>11830.0224609375</v>
      </c>
      <c r="AB4131">
        <v>0</v>
      </c>
      <c r="AC4131">
        <v>-1</v>
      </c>
      <c r="AD4131">
        <v>0</v>
      </c>
      <c r="AE4131">
        <v>0</v>
      </c>
      <c r="AF4131">
        <v>0</v>
      </c>
      <c r="AG4131">
        <v>0</v>
      </c>
      <c r="AH4131">
        <v>8760</v>
      </c>
      <c r="AI4131">
        <v>0.34998807311058044</v>
      </c>
      <c r="AJ4131">
        <v>38.585865020751953</v>
      </c>
      <c r="AK4131">
        <v>-10159.6884765625</v>
      </c>
      <c r="AL4131">
        <v>-33.137752532958984</v>
      </c>
      <c r="AM4131">
        <v>21989.7109375</v>
      </c>
      <c r="AN4131">
        <v>71.723617553710938</v>
      </c>
      <c r="AO4131" s="92"/>
      <c r="AP4131" s="82" t="s">
        <v>351</v>
      </c>
      <c r="AQ4131" s="82" t="s">
        <v>326</v>
      </c>
      <c r="AR4131" s="82"/>
      <c r="AS4131">
        <v>0</v>
      </c>
      <c r="AT4131">
        <v>0</v>
      </c>
      <c r="AU4131">
        <v>2037</v>
      </c>
      <c r="AY4131">
        <v>0</v>
      </c>
      <c r="AZ4131">
        <v>0</v>
      </c>
      <c r="BA4131" s="82" t="s">
        <v>398</v>
      </c>
      <c r="BB4131">
        <v>16549</v>
      </c>
      <c r="BC4131">
        <v>100</v>
      </c>
      <c r="BD4131" s="92"/>
      <c r="BE4131" s="92"/>
      <c r="BF4131">
        <v>306589.53125</v>
      </c>
      <c r="BG4131">
        <v>0</v>
      </c>
      <c r="BH4131">
        <v>0</v>
      </c>
      <c r="BI4131" s="92"/>
      <c r="BJ4131" s="92"/>
      <c r="BK4131" s="92"/>
      <c r="BL4131">
        <v>0</v>
      </c>
    </row>
    <row r="4132" spans="1:64" x14ac:dyDescent="0.25">
      <c r="A4132" s="82" t="s">
        <v>297</v>
      </c>
      <c r="B4132" s="82" t="s">
        <v>397</v>
      </c>
      <c r="C4132" s="82" t="s">
        <v>111</v>
      </c>
      <c r="D4132" s="82" t="s">
        <v>313</v>
      </c>
      <c r="E4132" s="82" t="s">
        <v>314</v>
      </c>
      <c r="F4132" s="82" t="s">
        <v>389</v>
      </c>
      <c r="G4132" s="82" t="s">
        <v>389</v>
      </c>
      <c r="H4132">
        <v>34.998805999755859</v>
      </c>
      <c r="I4132">
        <v>100</v>
      </c>
      <c r="J4132">
        <v>34.998805999755859</v>
      </c>
      <c r="K4132" s="92"/>
      <c r="L4132">
        <v>0</v>
      </c>
      <c r="M4132" s="92"/>
      <c r="N4132" s="92"/>
      <c r="O4132" s="92"/>
      <c r="P4132">
        <v>18556.041015625</v>
      </c>
      <c r="Q4132" s="92"/>
      <c r="R4132" s="92"/>
      <c r="S4132">
        <v>-1</v>
      </c>
      <c r="T4132">
        <v>0</v>
      </c>
      <c r="U4132" s="82" t="s">
        <v>160</v>
      </c>
      <c r="V4132" s="92"/>
      <c r="W4132">
        <v>306589.53125</v>
      </c>
      <c r="X4132" s="92"/>
      <c r="Y4132">
        <v>0</v>
      </c>
      <c r="Z4132">
        <v>11830.0224609375</v>
      </c>
      <c r="AA4132">
        <v>11830.0224609375</v>
      </c>
      <c r="AB4132">
        <v>0</v>
      </c>
      <c r="AC4132">
        <v>-1</v>
      </c>
      <c r="AD4132">
        <v>0</v>
      </c>
      <c r="AE4132">
        <v>0</v>
      </c>
      <c r="AF4132">
        <v>0</v>
      </c>
      <c r="AG4132">
        <v>0</v>
      </c>
      <c r="AH4132">
        <v>8760</v>
      </c>
      <c r="AI4132">
        <v>0.34998807311058044</v>
      </c>
      <c r="AJ4132">
        <v>38.585865020751953</v>
      </c>
      <c r="AK4132">
        <v>-10159.6884765625</v>
      </c>
      <c r="AL4132">
        <v>-33.137752532958984</v>
      </c>
      <c r="AM4132">
        <v>21989.7109375</v>
      </c>
      <c r="AN4132">
        <v>71.723617553710938</v>
      </c>
      <c r="AO4132" s="92"/>
      <c r="AP4132" s="82" t="s">
        <v>351</v>
      </c>
      <c r="AQ4132" s="82" t="s">
        <v>326</v>
      </c>
      <c r="AR4132" s="82"/>
      <c r="AS4132">
        <v>0</v>
      </c>
      <c r="AT4132">
        <v>0</v>
      </c>
      <c r="AU4132">
        <v>2037</v>
      </c>
      <c r="AY4132">
        <v>0</v>
      </c>
      <c r="AZ4132">
        <v>0</v>
      </c>
      <c r="BA4132" s="82" t="s">
        <v>398</v>
      </c>
      <c r="BB4132">
        <v>16550</v>
      </c>
      <c r="BC4132">
        <v>100</v>
      </c>
      <c r="BD4132" s="92"/>
      <c r="BE4132" s="92"/>
      <c r="BF4132">
        <v>306589.53125</v>
      </c>
      <c r="BG4132">
        <v>0</v>
      </c>
      <c r="BH4132">
        <v>0</v>
      </c>
      <c r="BI4132" s="92"/>
      <c r="BJ4132" s="92"/>
      <c r="BK4132" s="92"/>
      <c r="BL4132">
        <v>0</v>
      </c>
    </row>
    <row r="4133" spans="1:64" x14ac:dyDescent="0.25">
      <c r="A4133" s="82" t="s">
        <v>297</v>
      </c>
      <c r="B4133" s="82" t="s">
        <v>397</v>
      </c>
      <c r="C4133" s="82" t="s">
        <v>111</v>
      </c>
      <c r="D4133" s="82" t="s">
        <v>298</v>
      </c>
      <c r="E4133" s="82" t="s">
        <v>55</v>
      </c>
      <c r="F4133" s="82" t="s">
        <v>390</v>
      </c>
      <c r="G4133" s="82" t="s">
        <v>390</v>
      </c>
      <c r="H4133">
        <v>34.998805999755859</v>
      </c>
      <c r="I4133">
        <v>100</v>
      </c>
      <c r="J4133">
        <v>34.998805999755859</v>
      </c>
      <c r="K4133" s="92"/>
      <c r="L4133">
        <v>0</v>
      </c>
      <c r="M4133" s="92"/>
      <c r="N4133" s="92"/>
      <c r="O4133" s="92"/>
      <c r="P4133">
        <v>18022.09375</v>
      </c>
      <c r="Q4133" s="92"/>
      <c r="R4133" s="92"/>
      <c r="S4133">
        <v>-1</v>
      </c>
      <c r="T4133">
        <v>0</v>
      </c>
      <c r="U4133" s="82" t="s">
        <v>160</v>
      </c>
      <c r="V4133" s="92"/>
      <c r="W4133">
        <v>306589.53125</v>
      </c>
      <c r="X4133" s="92"/>
      <c r="Y4133">
        <v>0</v>
      </c>
      <c r="Z4133">
        <v>11830.0224609375</v>
      </c>
      <c r="AA4133">
        <v>11830.0224609375</v>
      </c>
      <c r="AB4133">
        <v>0</v>
      </c>
      <c r="AC4133">
        <v>-1</v>
      </c>
      <c r="AD4133">
        <v>0</v>
      </c>
      <c r="AE4133">
        <v>0</v>
      </c>
      <c r="AF4133">
        <v>0</v>
      </c>
      <c r="AG4133">
        <v>0</v>
      </c>
      <c r="AH4133">
        <v>8760</v>
      </c>
      <c r="AI4133">
        <v>0.34998807311058044</v>
      </c>
      <c r="AJ4133">
        <v>38.585865020751953</v>
      </c>
      <c r="AK4133">
        <v>-10159.6884765625</v>
      </c>
      <c r="AL4133">
        <v>-33.137752532958984</v>
      </c>
      <c r="AM4133">
        <v>21989.7109375</v>
      </c>
      <c r="AN4133">
        <v>71.723617553710938</v>
      </c>
      <c r="AO4133" s="92"/>
      <c r="AP4133" s="82" t="s">
        <v>347</v>
      </c>
      <c r="AQ4133" s="82" t="s">
        <v>326</v>
      </c>
      <c r="AR4133" s="82"/>
      <c r="AS4133">
        <v>0</v>
      </c>
      <c r="AT4133">
        <v>0</v>
      </c>
      <c r="AU4133">
        <v>2037</v>
      </c>
      <c r="AY4133">
        <v>0</v>
      </c>
      <c r="AZ4133">
        <v>0</v>
      </c>
      <c r="BA4133" s="82" t="s">
        <v>398</v>
      </c>
      <c r="BB4133">
        <v>16551</v>
      </c>
      <c r="BC4133">
        <v>100</v>
      </c>
      <c r="BD4133" s="92"/>
      <c r="BE4133" s="92"/>
      <c r="BF4133">
        <v>306589.53125</v>
      </c>
      <c r="BG4133">
        <v>0</v>
      </c>
      <c r="BH4133">
        <v>0</v>
      </c>
      <c r="BI4133" s="92"/>
      <c r="BJ4133" s="92"/>
      <c r="BK4133" s="92"/>
      <c r="BL4133">
        <v>0</v>
      </c>
    </row>
    <row r="4134" spans="1:64" x14ac:dyDescent="0.25">
      <c r="A4134" s="82" t="s">
        <v>297</v>
      </c>
      <c r="B4134" s="82" t="s">
        <v>397</v>
      </c>
      <c r="C4134" s="82" t="s">
        <v>111</v>
      </c>
      <c r="D4134" s="82" t="s">
        <v>305</v>
      </c>
      <c r="E4134" s="82" t="s">
        <v>58</v>
      </c>
      <c r="F4134" s="82" t="s">
        <v>390</v>
      </c>
      <c r="G4134" s="82" t="s">
        <v>390</v>
      </c>
      <c r="H4134">
        <v>34.998805999755859</v>
      </c>
      <c r="I4134">
        <v>100</v>
      </c>
      <c r="J4134">
        <v>34.998805999755859</v>
      </c>
      <c r="K4134" s="92"/>
      <c r="L4134">
        <v>0</v>
      </c>
      <c r="M4134" s="92"/>
      <c r="N4134" s="92"/>
      <c r="O4134" s="92"/>
      <c r="P4134">
        <v>18022.09375</v>
      </c>
      <c r="Q4134" s="92"/>
      <c r="R4134" s="92"/>
      <c r="S4134">
        <v>-1</v>
      </c>
      <c r="T4134">
        <v>0</v>
      </c>
      <c r="U4134" s="82" t="s">
        <v>160</v>
      </c>
      <c r="V4134" s="92"/>
      <c r="W4134">
        <v>306589.53125</v>
      </c>
      <c r="X4134" s="92"/>
      <c r="Y4134">
        <v>0</v>
      </c>
      <c r="Z4134">
        <v>11830.0224609375</v>
      </c>
      <c r="AA4134">
        <v>11830.0224609375</v>
      </c>
      <c r="AB4134">
        <v>0</v>
      </c>
      <c r="AC4134">
        <v>-1</v>
      </c>
      <c r="AD4134">
        <v>0</v>
      </c>
      <c r="AE4134">
        <v>0</v>
      </c>
      <c r="AF4134">
        <v>0</v>
      </c>
      <c r="AG4134">
        <v>0</v>
      </c>
      <c r="AH4134">
        <v>8760</v>
      </c>
      <c r="AI4134">
        <v>0.34998807311058044</v>
      </c>
      <c r="AJ4134">
        <v>38.585865020751953</v>
      </c>
      <c r="AK4134">
        <v>-10159.6884765625</v>
      </c>
      <c r="AL4134">
        <v>-33.137752532958984</v>
      </c>
      <c r="AM4134">
        <v>21989.7109375</v>
      </c>
      <c r="AN4134">
        <v>71.723617553710938</v>
      </c>
      <c r="AO4134" s="92"/>
      <c r="AP4134" s="82" t="s">
        <v>347</v>
      </c>
      <c r="AQ4134" s="82" t="s">
        <v>326</v>
      </c>
      <c r="AR4134" s="82"/>
      <c r="AS4134">
        <v>0</v>
      </c>
      <c r="AT4134">
        <v>0</v>
      </c>
      <c r="AU4134">
        <v>2037</v>
      </c>
      <c r="AY4134">
        <v>0</v>
      </c>
      <c r="AZ4134">
        <v>0</v>
      </c>
      <c r="BA4134" s="82" t="s">
        <v>398</v>
      </c>
      <c r="BB4134">
        <v>16552</v>
      </c>
      <c r="BC4134">
        <v>100</v>
      </c>
      <c r="BD4134" s="92"/>
      <c r="BE4134" s="92"/>
      <c r="BF4134">
        <v>306589.53125</v>
      </c>
      <c r="BG4134">
        <v>0</v>
      </c>
      <c r="BH4134">
        <v>0</v>
      </c>
      <c r="BI4134" s="92"/>
      <c r="BJ4134" s="92"/>
      <c r="BK4134" s="92"/>
      <c r="BL4134">
        <v>0</v>
      </c>
    </row>
    <row r="4135" spans="1:64" x14ac:dyDescent="0.25">
      <c r="A4135" s="82" t="s">
        <v>297</v>
      </c>
      <c r="B4135" s="82" t="s">
        <v>397</v>
      </c>
      <c r="C4135" s="82" t="s">
        <v>111</v>
      </c>
      <c r="D4135" s="82" t="s">
        <v>306</v>
      </c>
      <c r="E4135" s="82" t="s">
        <v>59</v>
      </c>
      <c r="F4135" s="82" t="s">
        <v>390</v>
      </c>
      <c r="G4135" s="82" t="s">
        <v>390</v>
      </c>
      <c r="H4135">
        <v>34.998805999755859</v>
      </c>
      <c r="I4135">
        <v>100</v>
      </c>
      <c r="J4135">
        <v>34.998805999755859</v>
      </c>
      <c r="K4135" s="92"/>
      <c r="L4135">
        <v>0</v>
      </c>
      <c r="M4135" s="92"/>
      <c r="N4135" s="92"/>
      <c r="O4135" s="92"/>
      <c r="P4135">
        <v>18022.09375</v>
      </c>
      <c r="Q4135" s="92"/>
      <c r="R4135" s="92"/>
      <c r="S4135">
        <v>-1</v>
      </c>
      <c r="T4135">
        <v>0</v>
      </c>
      <c r="U4135" s="82" t="s">
        <v>160</v>
      </c>
      <c r="V4135" s="92"/>
      <c r="W4135">
        <v>306589.53125</v>
      </c>
      <c r="X4135" s="92"/>
      <c r="Y4135">
        <v>0</v>
      </c>
      <c r="Z4135">
        <v>11830.0224609375</v>
      </c>
      <c r="AA4135">
        <v>11830.0224609375</v>
      </c>
      <c r="AB4135">
        <v>0</v>
      </c>
      <c r="AC4135">
        <v>-1</v>
      </c>
      <c r="AD4135">
        <v>0</v>
      </c>
      <c r="AE4135">
        <v>0</v>
      </c>
      <c r="AF4135">
        <v>0</v>
      </c>
      <c r="AG4135">
        <v>0</v>
      </c>
      <c r="AH4135">
        <v>8760</v>
      </c>
      <c r="AI4135">
        <v>0.34998807311058044</v>
      </c>
      <c r="AJ4135">
        <v>38.585865020751953</v>
      </c>
      <c r="AK4135">
        <v>-10159.6884765625</v>
      </c>
      <c r="AL4135">
        <v>-33.137752532958984</v>
      </c>
      <c r="AM4135">
        <v>21989.7109375</v>
      </c>
      <c r="AN4135">
        <v>71.723617553710938</v>
      </c>
      <c r="AO4135" s="92"/>
      <c r="AP4135" s="82" t="s">
        <v>347</v>
      </c>
      <c r="AQ4135" s="82" t="s">
        <v>326</v>
      </c>
      <c r="AR4135" s="82"/>
      <c r="AS4135">
        <v>0</v>
      </c>
      <c r="AT4135">
        <v>0</v>
      </c>
      <c r="AU4135">
        <v>2037</v>
      </c>
      <c r="AY4135">
        <v>0</v>
      </c>
      <c r="AZ4135">
        <v>0</v>
      </c>
      <c r="BA4135" s="82" t="s">
        <v>398</v>
      </c>
      <c r="BB4135">
        <v>16553</v>
      </c>
      <c r="BC4135">
        <v>100</v>
      </c>
      <c r="BD4135" s="92"/>
      <c r="BE4135" s="92"/>
      <c r="BF4135">
        <v>306589.53125</v>
      </c>
      <c r="BG4135">
        <v>0</v>
      </c>
      <c r="BH4135">
        <v>0</v>
      </c>
      <c r="BI4135" s="92"/>
      <c r="BJ4135" s="92"/>
      <c r="BK4135" s="92"/>
      <c r="BL4135">
        <v>0</v>
      </c>
    </row>
    <row r="4136" spans="1:64" x14ac:dyDescent="0.25">
      <c r="A4136" s="82" t="s">
        <v>297</v>
      </c>
      <c r="B4136" s="82" t="s">
        <v>397</v>
      </c>
      <c r="C4136" s="82" t="s">
        <v>111</v>
      </c>
      <c r="D4136" s="82" t="s">
        <v>309</v>
      </c>
      <c r="E4136" s="82" t="s">
        <v>310</v>
      </c>
      <c r="F4136" s="82" t="s">
        <v>390</v>
      </c>
      <c r="G4136" s="82" t="s">
        <v>390</v>
      </c>
      <c r="H4136">
        <v>34.998805999755859</v>
      </c>
      <c r="I4136">
        <v>100</v>
      </c>
      <c r="J4136">
        <v>34.998805999755859</v>
      </c>
      <c r="K4136" s="92"/>
      <c r="L4136">
        <v>0</v>
      </c>
      <c r="M4136" s="92"/>
      <c r="N4136" s="92"/>
      <c r="O4136" s="92"/>
      <c r="P4136">
        <v>18022.09375</v>
      </c>
      <c r="Q4136" s="92"/>
      <c r="R4136" s="92"/>
      <c r="S4136">
        <v>-1</v>
      </c>
      <c r="T4136">
        <v>0</v>
      </c>
      <c r="U4136" s="82" t="s">
        <v>160</v>
      </c>
      <c r="V4136" s="92"/>
      <c r="W4136">
        <v>306589.53125</v>
      </c>
      <c r="X4136" s="92"/>
      <c r="Y4136">
        <v>0</v>
      </c>
      <c r="Z4136">
        <v>11830.0224609375</v>
      </c>
      <c r="AA4136">
        <v>11830.0224609375</v>
      </c>
      <c r="AB4136">
        <v>0</v>
      </c>
      <c r="AC4136">
        <v>-1</v>
      </c>
      <c r="AD4136">
        <v>0</v>
      </c>
      <c r="AE4136">
        <v>0</v>
      </c>
      <c r="AF4136">
        <v>0</v>
      </c>
      <c r="AG4136">
        <v>0</v>
      </c>
      <c r="AH4136">
        <v>8760</v>
      </c>
      <c r="AI4136">
        <v>0.34998807311058044</v>
      </c>
      <c r="AJ4136">
        <v>38.585865020751953</v>
      </c>
      <c r="AK4136">
        <v>-10159.6884765625</v>
      </c>
      <c r="AL4136">
        <v>-33.137752532958984</v>
      </c>
      <c r="AM4136">
        <v>21989.7109375</v>
      </c>
      <c r="AN4136">
        <v>71.723617553710938</v>
      </c>
      <c r="AO4136" s="92"/>
      <c r="AP4136" s="82" t="s">
        <v>347</v>
      </c>
      <c r="AQ4136" s="82" t="s">
        <v>326</v>
      </c>
      <c r="AR4136" s="82"/>
      <c r="AS4136">
        <v>0</v>
      </c>
      <c r="AT4136">
        <v>0</v>
      </c>
      <c r="AU4136">
        <v>2037</v>
      </c>
      <c r="AY4136">
        <v>0</v>
      </c>
      <c r="AZ4136">
        <v>0</v>
      </c>
      <c r="BA4136" s="82" t="s">
        <v>398</v>
      </c>
      <c r="BB4136">
        <v>16554</v>
      </c>
      <c r="BC4136">
        <v>100</v>
      </c>
      <c r="BD4136" s="92"/>
      <c r="BE4136" s="92"/>
      <c r="BF4136">
        <v>306589.53125</v>
      </c>
      <c r="BG4136">
        <v>0</v>
      </c>
      <c r="BH4136">
        <v>0</v>
      </c>
      <c r="BI4136" s="92"/>
      <c r="BJ4136" s="92"/>
      <c r="BK4136" s="92"/>
      <c r="BL4136">
        <v>0</v>
      </c>
    </row>
    <row r="4137" spans="1:64" x14ac:dyDescent="0.25">
      <c r="A4137" s="82" t="s">
        <v>297</v>
      </c>
      <c r="B4137" s="82" t="s">
        <v>397</v>
      </c>
      <c r="C4137" s="82" t="s">
        <v>111</v>
      </c>
      <c r="D4137" s="82" t="s">
        <v>308</v>
      </c>
      <c r="E4137" s="82" t="s">
        <v>61</v>
      </c>
      <c r="F4137" s="82" t="s">
        <v>391</v>
      </c>
      <c r="G4137" s="82" t="s">
        <v>391</v>
      </c>
      <c r="H4137">
        <v>362.0284423828125</v>
      </c>
      <c r="I4137">
        <v>399.08694458007813</v>
      </c>
      <c r="J4137">
        <v>301.08041381835938</v>
      </c>
      <c r="K4137" s="92"/>
      <c r="L4137">
        <v>0</v>
      </c>
      <c r="M4137" s="92"/>
      <c r="N4137" s="92"/>
      <c r="O4137" s="92"/>
      <c r="P4137">
        <v>71512.8125</v>
      </c>
      <c r="Q4137" s="92"/>
      <c r="R4137" s="92"/>
      <c r="S4137">
        <v>-1</v>
      </c>
      <c r="T4137">
        <v>17103600</v>
      </c>
      <c r="U4137" s="82" t="s">
        <v>300</v>
      </c>
      <c r="V4137" s="92"/>
      <c r="W4137">
        <v>2637464.5</v>
      </c>
      <c r="X4137" s="92"/>
      <c r="Y4137">
        <v>108.60853576660156</v>
      </c>
      <c r="Z4137">
        <v>107204.4375</v>
      </c>
      <c r="AA4137">
        <v>107204.4375</v>
      </c>
      <c r="AB4137">
        <v>0</v>
      </c>
      <c r="AC4137">
        <v>-1</v>
      </c>
      <c r="AD4137">
        <v>0</v>
      </c>
      <c r="AE4137">
        <v>0</v>
      </c>
      <c r="AF4137">
        <v>321.90475463867188</v>
      </c>
      <c r="AG4137">
        <v>27</v>
      </c>
      <c r="AH4137">
        <v>8186</v>
      </c>
      <c r="AI4137">
        <v>0.75442314147949219</v>
      </c>
      <c r="AJ4137">
        <v>40.646781921386719</v>
      </c>
      <c r="AK4137">
        <v>70958.6953125</v>
      </c>
      <c r="AL4137">
        <v>26.904134750366211</v>
      </c>
      <c r="AM4137">
        <v>36245.7421875</v>
      </c>
      <c r="AN4137">
        <v>13.742647171020508</v>
      </c>
      <c r="AO4137" s="92"/>
      <c r="AP4137" s="82" t="s">
        <v>347</v>
      </c>
      <c r="AQ4137" s="82" t="s">
        <v>326</v>
      </c>
      <c r="AR4137" s="82"/>
      <c r="AS4137">
        <v>0</v>
      </c>
      <c r="AT4137">
        <v>0</v>
      </c>
      <c r="AU4137">
        <v>2037</v>
      </c>
      <c r="AY4137">
        <v>0</v>
      </c>
      <c r="AZ4137">
        <v>0</v>
      </c>
      <c r="BA4137" s="82" t="s">
        <v>398</v>
      </c>
      <c r="BB4137">
        <v>16555</v>
      </c>
      <c r="BC4137">
        <v>418</v>
      </c>
      <c r="BD4137" s="92"/>
      <c r="BE4137" s="92"/>
      <c r="BF4137">
        <v>2637464.5</v>
      </c>
      <c r="BG4137">
        <v>0</v>
      </c>
      <c r="BH4137">
        <v>0</v>
      </c>
      <c r="BI4137" s="92"/>
      <c r="BJ4137" s="92"/>
      <c r="BK4137" s="92"/>
      <c r="BL4137">
        <v>0</v>
      </c>
    </row>
    <row r="4138" spans="1:64" x14ac:dyDescent="0.25">
      <c r="A4138" s="82" t="s">
        <v>297</v>
      </c>
      <c r="B4138" s="82" t="s">
        <v>397</v>
      </c>
      <c r="C4138" s="82" t="s">
        <v>111</v>
      </c>
      <c r="D4138" s="82" t="s">
        <v>309</v>
      </c>
      <c r="E4138" s="82" t="s">
        <v>310</v>
      </c>
      <c r="F4138" s="82" t="s">
        <v>315</v>
      </c>
      <c r="G4138" s="82" t="s">
        <v>112</v>
      </c>
      <c r="H4138">
        <v>0</v>
      </c>
      <c r="I4138">
        <v>0</v>
      </c>
      <c r="J4138">
        <v>0</v>
      </c>
      <c r="K4138" s="92"/>
      <c r="L4138">
        <v>0</v>
      </c>
      <c r="M4138" s="92"/>
      <c r="N4138" s="92"/>
      <c r="O4138" s="92"/>
      <c r="P4138">
        <v>0</v>
      </c>
      <c r="Q4138" s="92"/>
      <c r="R4138" s="92"/>
      <c r="S4138">
        <v>-1</v>
      </c>
      <c r="T4138">
        <v>0</v>
      </c>
      <c r="U4138" s="82" t="s">
        <v>316</v>
      </c>
      <c r="V4138" s="92"/>
      <c r="W4138">
        <v>0</v>
      </c>
      <c r="X4138" s="92"/>
      <c r="Y4138">
        <v>0</v>
      </c>
      <c r="Z4138">
        <v>0</v>
      </c>
      <c r="AA4138">
        <v>0</v>
      </c>
      <c r="AB4138">
        <v>0</v>
      </c>
      <c r="AC4138">
        <v>-1</v>
      </c>
      <c r="AD4138">
        <v>0</v>
      </c>
      <c r="AE4138">
        <v>0</v>
      </c>
      <c r="AF4138">
        <v>0</v>
      </c>
      <c r="AG4138">
        <v>0</v>
      </c>
      <c r="AH4138">
        <v>0</v>
      </c>
      <c r="AK4138">
        <v>0</v>
      </c>
      <c r="AM4138">
        <v>0</v>
      </c>
      <c r="AO4138" s="92"/>
      <c r="AP4138" s="82" t="s">
        <v>317</v>
      </c>
      <c r="AQ4138" s="82" t="s">
        <v>318</v>
      </c>
      <c r="AR4138" s="82"/>
      <c r="AS4138">
        <v>0</v>
      </c>
      <c r="AT4138">
        <v>0</v>
      </c>
      <c r="AU4138">
        <v>2037</v>
      </c>
      <c r="AY4138">
        <v>0</v>
      </c>
      <c r="AZ4138">
        <v>0</v>
      </c>
      <c r="BA4138" s="82" t="s">
        <v>398</v>
      </c>
      <c r="BB4138">
        <v>16556</v>
      </c>
      <c r="BC4138">
        <v>0</v>
      </c>
      <c r="BD4138" s="92"/>
      <c r="BE4138" s="92"/>
      <c r="BF4138">
        <v>0</v>
      </c>
      <c r="BG4138">
        <v>0</v>
      </c>
      <c r="BH4138">
        <v>0</v>
      </c>
      <c r="BI4138" s="92"/>
      <c r="BJ4138" s="92"/>
      <c r="BK4138" s="92"/>
      <c r="BL4138">
        <v>0</v>
      </c>
    </row>
    <row r="4139" spans="1:64" x14ac:dyDescent="0.25">
      <c r="A4139" s="82" t="s">
        <v>297</v>
      </c>
      <c r="B4139" s="82" t="s">
        <v>397</v>
      </c>
      <c r="C4139" s="82" t="s">
        <v>111</v>
      </c>
      <c r="D4139" s="82" t="s">
        <v>313</v>
      </c>
      <c r="E4139" s="82" t="s">
        <v>314</v>
      </c>
      <c r="F4139" s="82" t="s">
        <v>315</v>
      </c>
      <c r="G4139" s="82" t="s">
        <v>112</v>
      </c>
      <c r="H4139">
        <v>0</v>
      </c>
      <c r="I4139">
        <v>0</v>
      </c>
      <c r="J4139">
        <v>0</v>
      </c>
      <c r="K4139" s="92"/>
      <c r="L4139">
        <v>0</v>
      </c>
      <c r="M4139" s="92"/>
      <c r="N4139" s="92"/>
      <c r="O4139" s="92"/>
      <c r="P4139">
        <v>0</v>
      </c>
      <c r="Q4139" s="92"/>
      <c r="R4139" s="92"/>
      <c r="S4139">
        <v>-1</v>
      </c>
      <c r="T4139">
        <v>0</v>
      </c>
      <c r="U4139" s="82" t="s">
        <v>316</v>
      </c>
      <c r="V4139" s="92"/>
      <c r="W4139">
        <v>0</v>
      </c>
      <c r="X4139" s="92"/>
      <c r="Y4139">
        <v>0</v>
      </c>
      <c r="Z4139">
        <v>0</v>
      </c>
      <c r="AA4139">
        <v>0</v>
      </c>
      <c r="AB4139">
        <v>0</v>
      </c>
      <c r="AC4139">
        <v>-1</v>
      </c>
      <c r="AD4139">
        <v>0</v>
      </c>
      <c r="AE4139">
        <v>0</v>
      </c>
      <c r="AF4139">
        <v>0</v>
      </c>
      <c r="AG4139">
        <v>0</v>
      </c>
      <c r="AH4139">
        <v>0</v>
      </c>
      <c r="AK4139">
        <v>0</v>
      </c>
      <c r="AM4139">
        <v>0</v>
      </c>
      <c r="AO4139" s="92"/>
      <c r="AP4139" s="82" t="s">
        <v>317</v>
      </c>
      <c r="AQ4139" s="82" t="s">
        <v>318</v>
      </c>
      <c r="AR4139" s="82"/>
      <c r="AS4139">
        <v>0</v>
      </c>
      <c r="AT4139">
        <v>0</v>
      </c>
      <c r="AU4139">
        <v>2037</v>
      </c>
      <c r="AY4139">
        <v>0</v>
      </c>
      <c r="AZ4139">
        <v>0</v>
      </c>
      <c r="BA4139" s="82" t="s">
        <v>398</v>
      </c>
      <c r="BB4139">
        <v>16557</v>
      </c>
      <c r="BC4139">
        <v>0</v>
      </c>
      <c r="BD4139" s="92"/>
      <c r="BE4139" s="92"/>
      <c r="BF4139">
        <v>0</v>
      </c>
      <c r="BG4139">
        <v>0</v>
      </c>
      <c r="BH4139">
        <v>0</v>
      </c>
      <c r="BI4139" s="92"/>
      <c r="BJ4139" s="92"/>
      <c r="BK4139" s="92"/>
      <c r="BL4139">
        <v>0</v>
      </c>
    </row>
    <row r="4140" spans="1:64" x14ac:dyDescent="0.25">
      <c r="A4140" s="82" t="s">
        <v>297</v>
      </c>
      <c r="B4140" s="82" t="s">
        <v>397</v>
      </c>
      <c r="C4140" s="82" t="s">
        <v>111</v>
      </c>
      <c r="D4140" s="82" t="s">
        <v>309</v>
      </c>
      <c r="E4140" s="82" t="s">
        <v>310</v>
      </c>
      <c r="F4140" s="82" t="s">
        <v>319</v>
      </c>
      <c r="G4140" s="82" t="s">
        <v>116</v>
      </c>
      <c r="H4140">
        <v>0</v>
      </c>
      <c r="I4140">
        <v>0</v>
      </c>
      <c r="J4140">
        <v>0</v>
      </c>
      <c r="K4140" s="92"/>
      <c r="L4140">
        <v>0</v>
      </c>
      <c r="M4140" s="92"/>
      <c r="N4140" s="92"/>
      <c r="O4140" s="92"/>
      <c r="P4140">
        <v>0</v>
      </c>
      <c r="Q4140" s="92"/>
      <c r="R4140" s="92"/>
      <c r="S4140">
        <v>-1</v>
      </c>
      <c r="T4140">
        <v>0</v>
      </c>
      <c r="U4140" s="82" t="s">
        <v>320</v>
      </c>
      <c r="V4140" s="92"/>
      <c r="W4140">
        <v>0</v>
      </c>
      <c r="X4140" s="92"/>
      <c r="Y4140">
        <v>0</v>
      </c>
      <c r="Z4140">
        <v>0</v>
      </c>
      <c r="AA4140">
        <v>0</v>
      </c>
      <c r="AB4140">
        <v>0</v>
      </c>
      <c r="AC4140">
        <v>-1</v>
      </c>
      <c r="AD4140">
        <v>0</v>
      </c>
      <c r="AE4140">
        <v>0</v>
      </c>
      <c r="AF4140">
        <v>0</v>
      </c>
      <c r="AG4140">
        <v>0</v>
      </c>
      <c r="AH4140">
        <v>0</v>
      </c>
      <c r="AK4140">
        <v>0</v>
      </c>
      <c r="AM4140">
        <v>0</v>
      </c>
      <c r="AO4140" s="92"/>
      <c r="AP4140" s="82" t="s">
        <v>317</v>
      </c>
      <c r="AQ4140" s="82" t="s">
        <v>318</v>
      </c>
      <c r="AR4140" s="82"/>
      <c r="AS4140">
        <v>0</v>
      </c>
      <c r="AT4140">
        <v>0</v>
      </c>
      <c r="AU4140">
        <v>2037</v>
      </c>
      <c r="AY4140">
        <v>0</v>
      </c>
      <c r="AZ4140">
        <v>0</v>
      </c>
      <c r="BA4140" s="82" t="s">
        <v>398</v>
      </c>
      <c r="BB4140">
        <v>16558</v>
      </c>
      <c r="BC4140">
        <v>0</v>
      </c>
      <c r="BD4140" s="92"/>
      <c r="BE4140" s="92"/>
      <c r="BF4140">
        <v>0</v>
      </c>
      <c r="BG4140">
        <v>0</v>
      </c>
      <c r="BH4140">
        <v>0</v>
      </c>
      <c r="BI4140" s="92"/>
      <c r="BJ4140" s="92"/>
      <c r="BK4140" s="92"/>
      <c r="BL4140">
        <v>0</v>
      </c>
    </row>
    <row r="4141" spans="1:64" x14ac:dyDescent="0.25">
      <c r="A4141" s="82" t="s">
        <v>297</v>
      </c>
      <c r="B4141" s="82" t="s">
        <v>397</v>
      </c>
      <c r="C4141" s="82" t="s">
        <v>111</v>
      </c>
      <c r="D4141" s="82" t="s">
        <v>313</v>
      </c>
      <c r="E4141" s="82" t="s">
        <v>314</v>
      </c>
      <c r="F4141" s="82" t="s">
        <v>319</v>
      </c>
      <c r="G4141" s="82" t="s">
        <v>116</v>
      </c>
      <c r="H4141">
        <v>0</v>
      </c>
      <c r="I4141">
        <v>0</v>
      </c>
      <c r="J4141">
        <v>0</v>
      </c>
      <c r="K4141" s="92"/>
      <c r="L4141">
        <v>0</v>
      </c>
      <c r="M4141" s="92"/>
      <c r="N4141" s="92"/>
      <c r="O4141" s="92"/>
      <c r="P4141">
        <v>0</v>
      </c>
      <c r="Q4141" s="92"/>
      <c r="R4141" s="92"/>
      <c r="S4141">
        <v>-1</v>
      </c>
      <c r="T4141">
        <v>0</v>
      </c>
      <c r="U4141" s="82" t="s">
        <v>320</v>
      </c>
      <c r="V4141" s="92"/>
      <c r="W4141">
        <v>0</v>
      </c>
      <c r="X4141" s="92"/>
      <c r="Y4141">
        <v>0</v>
      </c>
      <c r="Z4141">
        <v>0</v>
      </c>
      <c r="AA4141">
        <v>0</v>
      </c>
      <c r="AB4141">
        <v>0</v>
      </c>
      <c r="AC4141">
        <v>-1</v>
      </c>
      <c r="AD4141">
        <v>0</v>
      </c>
      <c r="AE4141">
        <v>0</v>
      </c>
      <c r="AF4141">
        <v>0</v>
      </c>
      <c r="AG4141">
        <v>0</v>
      </c>
      <c r="AH4141">
        <v>0</v>
      </c>
      <c r="AK4141">
        <v>0</v>
      </c>
      <c r="AM4141">
        <v>0</v>
      </c>
      <c r="AO4141" s="92"/>
      <c r="AP4141" s="82" t="s">
        <v>317</v>
      </c>
      <c r="AQ4141" s="82" t="s">
        <v>318</v>
      </c>
      <c r="AR4141" s="82"/>
      <c r="AS4141">
        <v>0</v>
      </c>
      <c r="AT4141">
        <v>0</v>
      </c>
      <c r="AU4141">
        <v>2037</v>
      </c>
      <c r="AY4141">
        <v>0</v>
      </c>
      <c r="AZ4141">
        <v>0</v>
      </c>
      <c r="BA4141" s="82" t="s">
        <v>398</v>
      </c>
      <c r="BB4141">
        <v>16559</v>
      </c>
      <c r="BC4141">
        <v>0</v>
      </c>
      <c r="BD4141" s="92"/>
      <c r="BE4141" s="92"/>
      <c r="BF4141">
        <v>0</v>
      </c>
      <c r="BG4141">
        <v>0</v>
      </c>
      <c r="BH4141">
        <v>0</v>
      </c>
      <c r="BI4141" s="92"/>
      <c r="BJ4141" s="92"/>
      <c r="BK4141" s="92"/>
      <c r="BL4141">
        <v>0</v>
      </c>
    </row>
  </sheetData>
  <pageMargins left="0.7" right="0.7" top="1.7291666666666667" bottom="0.75" header="0.3" footer="0.3"/>
  <pageSetup orientation="portrait" horizontalDpi="1200" verticalDpi="1200" r:id="rId1"/>
  <headerFooter>
    <oddHeader>&amp;R&amp;"Times New Roman,Regular"&amp;12KPSC Case No. 2023-00092​
Commission Staff's First Set of Data Requests​
Dated May 15, 2023​
Item No. 8​
Public Attachment 6​
Page 1 of 1</oddHeader>
    <oddFooter>&amp;C&amp;"Calibri,Regular"&amp;11&amp;B&amp;K000000AEP CONFIDENTIAL</oddFooter>
    <evenFooter>&amp;C&amp;"Calibri,Regular"&amp;11&amp;B&amp;K000000AEP CONFIDENTIAL</evenFooter>
    <firstFooter>&amp;C&amp;"Calibri,Regular"&amp;11&amp;B&amp;K000000AEP CONFIDENTIAL</first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56BD6-080C-4AB8-8A63-0F772E93F3DF}">
  <sheetPr>
    <pageSetUpPr autoPageBreaks="0"/>
  </sheetPr>
  <dimension ref="C1:Y15"/>
  <sheetViews>
    <sheetView zoomScaleNormal="100" workbookViewId="0"/>
  </sheetViews>
  <sheetFormatPr defaultColWidth="8.7109375" defaultRowHeight="15" x14ac:dyDescent="0.25"/>
  <cols>
    <col min="1" max="2" width="8.7109375" style="1"/>
    <col min="3" max="3" width="2.7109375" style="1" customWidth="1"/>
    <col min="4" max="4" width="24.5703125" style="1" customWidth="1"/>
    <col min="5" max="5" width="2.7109375" style="1" customWidth="1"/>
    <col min="6" max="6" width="16.7109375" style="1" customWidth="1"/>
    <col min="7" max="7" width="2.7109375" style="1" customWidth="1"/>
    <col min="8" max="8" width="8.7109375" style="1"/>
    <col min="9" max="9" width="2.7109375" style="1" customWidth="1"/>
    <col min="10" max="10" width="8.7109375" style="1"/>
    <col min="11" max="11" width="2.7109375" style="1" customWidth="1"/>
    <col min="12" max="12" width="13.140625" style="1" customWidth="1"/>
    <col min="13" max="13" width="2.7109375" style="1" customWidth="1"/>
    <col min="14" max="14" width="8.7109375" style="1"/>
    <col min="15" max="15" width="2.7109375" style="1" customWidth="1"/>
    <col min="16" max="16" width="12.5703125" style="1" customWidth="1"/>
    <col min="17" max="17" width="2.7109375" style="1" customWidth="1"/>
    <col min="18" max="18" width="13.85546875" style="1" customWidth="1"/>
    <col min="19" max="19" width="2.7109375" style="1" customWidth="1"/>
    <col min="20" max="20" width="10.5703125" style="1" customWidth="1"/>
    <col min="21" max="21" width="2.7109375" style="1" customWidth="1"/>
    <col min="22" max="22" width="10.5703125" style="1" customWidth="1"/>
    <col min="23" max="23" width="2.7109375" style="1" customWidth="1"/>
    <col min="24" max="24" width="10.5703125" style="1" customWidth="1"/>
    <col min="25" max="25" width="2.7109375" style="1" customWidth="1"/>
    <col min="26" max="16384" width="8.7109375" style="1"/>
  </cols>
  <sheetData>
    <row r="1" spans="3:25" ht="15.75" thickBot="1" x14ac:dyDescent="0.3"/>
    <row r="2" spans="3:25" x14ac:dyDescent="0.25">
      <c r="C2" s="34"/>
      <c r="D2" s="35"/>
      <c r="E2" s="35"/>
      <c r="F2" s="35"/>
      <c r="G2" s="35"/>
      <c r="H2" s="35"/>
      <c r="I2" s="35"/>
      <c r="J2" s="35"/>
      <c r="K2" s="35"/>
      <c r="L2" s="35"/>
      <c r="M2" s="42" t="s">
        <v>62</v>
      </c>
      <c r="N2" s="35"/>
      <c r="O2" s="35"/>
      <c r="P2" s="35"/>
      <c r="Q2" s="35"/>
      <c r="R2" s="35"/>
      <c r="S2" s="35"/>
      <c r="T2" s="35"/>
      <c r="U2" s="35"/>
      <c r="V2" s="35"/>
      <c r="W2" s="35"/>
      <c r="X2" s="35"/>
      <c r="Y2" s="36"/>
    </row>
    <row r="3" spans="3:25" x14ac:dyDescent="0.25">
      <c r="C3" s="6"/>
      <c r="M3" s="43" t="s">
        <v>63</v>
      </c>
      <c r="Y3" s="7"/>
    </row>
    <row r="4" spans="3:25" x14ac:dyDescent="0.25">
      <c r="C4" s="6"/>
      <c r="M4" s="43" t="s">
        <v>64</v>
      </c>
      <c r="Y4" s="7"/>
    </row>
    <row r="5" spans="3:25" x14ac:dyDescent="0.25">
      <c r="C5" s="6"/>
      <c r="Y5" s="7"/>
    </row>
    <row r="6" spans="3:25" ht="33" thickBot="1" x14ac:dyDescent="0.3">
      <c r="C6" s="41"/>
      <c r="D6" s="45" t="s">
        <v>65</v>
      </c>
      <c r="F6" s="12" t="s">
        <v>66</v>
      </c>
      <c r="H6" s="12" t="s">
        <v>67</v>
      </c>
      <c r="J6" s="12" t="s">
        <v>68</v>
      </c>
      <c r="L6" s="12" t="s">
        <v>8</v>
      </c>
      <c r="N6" s="12" t="s">
        <v>69</v>
      </c>
      <c r="P6" s="12" t="s">
        <v>70</v>
      </c>
      <c r="R6" s="46" t="s">
        <v>71</v>
      </c>
      <c r="T6" s="12" t="s">
        <v>72</v>
      </c>
      <c r="V6" s="12" t="s">
        <v>73</v>
      </c>
      <c r="X6" s="12" t="s">
        <v>74</v>
      </c>
      <c r="Y6" s="47"/>
    </row>
    <row r="7" spans="3:25" x14ac:dyDescent="0.25">
      <c r="C7" s="6"/>
      <c r="D7" s="1" t="s">
        <v>75</v>
      </c>
      <c r="F7" s="16" t="s">
        <v>76</v>
      </c>
      <c r="H7" s="16" t="s">
        <v>77</v>
      </c>
      <c r="J7" s="16">
        <v>1971</v>
      </c>
      <c r="L7" s="16" t="s">
        <v>78</v>
      </c>
      <c r="N7" s="16">
        <v>385</v>
      </c>
      <c r="P7" s="39">
        <v>0.5</v>
      </c>
      <c r="R7" s="16" t="s">
        <v>79</v>
      </c>
      <c r="T7" s="16" t="s">
        <v>80</v>
      </c>
      <c r="V7" s="16" t="s">
        <v>80</v>
      </c>
      <c r="X7" s="16" t="s">
        <v>80</v>
      </c>
      <c r="Y7" s="7"/>
    </row>
    <row r="8" spans="3:25" x14ac:dyDescent="0.25">
      <c r="C8" s="6"/>
      <c r="D8" s="1" t="s">
        <v>81</v>
      </c>
      <c r="F8" s="16" t="s">
        <v>76</v>
      </c>
      <c r="H8" s="16" t="s">
        <v>77</v>
      </c>
      <c r="J8" s="16">
        <v>1971</v>
      </c>
      <c r="L8" s="16" t="s">
        <v>78</v>
      </c>
      <c r="N8" s="16">
        <v>395</v>
      </c>
      <c r="P8" s="39">
        <v>0.5</v>
      </c>
      <c r="R8" s="16" t="s">
        <v>79</v>
      </c>
      <c r="T8" s="16" t="s">
        <v>80</v>
      </c>
      <c r="V8" s="16" t="s">
        <v>80</v>
      </c>
      <c r="X8" s="16" t="s">
        <v>80</v>
      </c>
      <c r="Y8" s="7"/>
    </row>
    <row r="9" spans="3:25" ht="18" thickBot="1" x14ac:dyDescent="0.3">
      <c r="C9" s="8"/>
      <c r="D9" s="9" t="s">
        <v>82</v>
      </c>
      <c r="E9" s="9"/>
      <c r="F9" s="17" t="s">
        <v>83</v>
      </c>
      <c r="G9" s="9"/>
      <c r="H9" s="17" t="s">
        <v>77</v>
      </c>
      <c r="I9" s="9"/>
      <c r="J9" s="17" t="s">
        <v>84</v>
      </c>
      <c r="K9" s="9"/>
      <c r="L9" s="17" t="s">
        <v>85</v>
      </c>
      <c r="M9" s="9"/>
      <c r="N9" s="17">
        <v>295</v>
      </c>
      <c r="O9" s="9"/>
      <c r="P9" s="40">
        <v>1</v>
      </c>
      <c r="Q9" s="9"/>
      <c r="R9" s="17" t="s">
        <v>86</v>
      </c>
      <c r="S9" s="9"/>
      <c r="T9" s="17" t="s">
        <v>80</v>
      </c>
      <c r="U9" s="9"/>
      <c r="V9" s="17" t="s">
        <v>80</v>
      </c>
      <c r="W9" s="9"/>
      <c r="X9" s="17" t="s">
        <v>80</v>
      </c>
      <c r="Y9" s="10"/>
    </row>
    <row r="12" spans="3:25" ht="17.25" x14ac:dyDescent="0.25">
      <c r="C12" s="67" t="s">
        <v>87</v>
      </c>
      <c r="D12" s="1" t="s">
        <v>88</v>
      </c>
    </row>
    <row r="13" spans="3:25" ht="17.25" x14ac:dyDescent="0.25">
      <c r="C13" s="67" t="s">
        <v>89</v>
      </c>
      <c r="D13" s="1" t="s">
        <v>90</v>
      </c>
    </row>
    <row r="14" spans="3:25" ht="17.25" x14ac:dyDescent="0.25">
      <c r="C14" s="67" t="s">
        <v>91</v>
      </c>
      <c r="D14" s="1" t="s">
        <v>92</v>
      </c>
    </row>
    <row r="15" spans="3:25" ht="17.25" x14ac:dyDescent="0.25">
      <c r="C15" s="67" t="s">
        <v>93</v>
      </c>
      <c r="D15" s="1" t="s">
        <v>94</v>
      </c>
    </row>
  </sheetData>
  <pageMargins left="0.7" right="0.7" top="1.7291666666666667" bottom="0.75" header="0.3" footer="0.3"/>
  <pageSetup orientation="portrait" r:id="rId1"/>
  <headerFooter>
    <oddHeader>&amp;R&amp;"Times New Roman,Regular"&amp;12KPSC Case No. 2023-00092​
Commission Staff's First Set of Data Requests​
Dated May 15, 2023​
Item No. 8​
Public Attachment 6​
Page 1 of 1</oddHead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9B243-61A0-4957-BA1C-3F33DC93077F}">
  <sheetPr>
    <pageSetUpPr autoPageBreaks="0"/>
  </sheetPr>
  <dimension ref="C1:BF30"/>
  <sheetViews>
    <sheetView zoomScale="70" zoomScaleNormal="70" workbookViewId="0"/>
  </sheetViews>
  <sheetFormatPr defaultColWidth="8.7109375" defaultRowHeight="15" x14ac:dyDescent="0.25"/>
  <cols>
    <col min="1" max="2" width="8.7109375" style="1"/>
    <col min="3" max="3" width="2.7109375" style="1" customWidth="1"/>
    <col min="4" max="4" width="24.5703125" style="1" customWidth="1"/>
    <col min="5" max="5" width="2.7109375" style="1" customWidth="1"/>
    <col min="6" max="6" width="7.140625" style="1" customWidth="1"/>
    <col min="7" max="7" width="2.7109375" style="1" customWidth="1"/>
    <col min="8" max="8" width="7.140625" style="1" customWidth="1"/>
    <col min="9" max="9" width="2.7109375" style="1" customWidth="1"/>
    <col min="10" max="10" width="7.140625" style="1" customWidth="1"/>
    <col min="11" max="11" width="2.7109375" style="1" customWidth="1"/>
    <col min="12" max="12" width="7.140625" style="1" customWidth="1"/>
    <col min="13" max="13" width="2.7109375" style="1" customWidth="1"/>
    <col min="14" max="14" width="7.140625" style="1" customWidth="1"/>
    <col min="15" max="15" width="2.7109375" style="1" customWidth="1"/>
    <col min="16" max="16" width="7.140625" style="1" customWidth="1"/>
    <col min="17" max="17" width="2.7109375" style="1" customWidth="1"/>
    <col min="18" max="18" width="7.140625" style="1" customWidth="1"/>
    <col min="19" max="19" width="2.7109375" style="1" customWidth="1"/>
    <col min="20" max="20" width="7.140625" style="1" customWidth="1"/>
    <col min="21" max="21" width="2.7109375" style="1" customWidth="1"/>
    <col min="22" max="22" width="7.140625" style="1" customWidth="1"/>
    <col min="23" max="23" width="2.7109375" style="1" customWidth="1"/>
    <col min="24" max="24" width="7.140625" style="1" customWidth="1"/>
    <col min="25" max="25" width="2.7109375" style="1" customWidth="1"/>
    <col min="26" max="26" width="7.140625" style="1" customWidth="1"/>
    <col min="27" max="27" width="2.7109375" style="1" customWidth="1"/>
    <col min="28" max="28" width="7.140625" style="1" customWidth="1"/>
    <col min="29" max="29" width="2.7109375" style="1" customWidth="1"/>
    <col min="30" max="30" width="7.140625" style="1" customWidth="1"/>
    <col min="31" max="31" width="2.7109375" style="1" customWidth="1"/>
    <col min="32" max="32" width="7.140625" style="1" customWidth="1"/>
    <col min="33" max="33" width="2.7109375" style="1" customWidth="1"/>
    <col min="34" max="34" width="7.140625" style="1" customWidth="1"/>
    <col min="35" max="35" width="2.7109375" style="1" customWidth="1"/>
    <col min="36" max="36" width="7.140625" style="1" customWidth="1"/>
    <col min="37" max="40" width="8.7109375" style="1"/>
    <col min="41" max="41" width="23.85546875" style="1" bestFit="1" customWidth="1"/>
    <col min="42" max="42" width="21" style="1" bestFit="1" customWidth="1"/>
    <col min="43" max="43" width="23.85546875" style="1" bestFit="1" customWidth="1"/>
    <col min="44" max="44" width="21" style="1" bestFit="1" customWidth="1"/>
    <col min="45" max="45" width="7.140625" style="1" bestFit="1" customWidth="1"/>
    <col min="46" max="46" width="45.28515625" style="1" bestFit="1" customWidth="1"/>
    <col min="47" max="51" width="7.140625" style="1" bestFit="1" customWidth="1"/>
    <col min="52" max="52" width="6.85546875" style="1" bestFit="1" customWidth="1"/>
    <col min="53" max="58" width="7.140625" style="1" bestFit="1" customWidth="1"/>
    <col min="59" max="62" width="10.5703125" style="1" customWidth="1"/>
    <col min="63" max="63" width="19.140625" style="1" bestFit="1" customWidth="1"/>
    <col min="64" max="64" width="14.28515625" style="1" bestFit="1" customWidth="1"/>
    <col min="65" max="65" width="19.140625" style="1" bestFit="1" customWidth="1"/>
    <col min="66" max="66" width="14.28515625" style="1" bestFit="1" customWidth="1"/>
    <col min="67" max="67" width="19.140625" style="1" bestFit="1" customWidth="1"/>
    <col min="68" max="68" width="14.28515625" style="1" bestFit="1" customWidth="1"/>
    <col min="69" max="69" width="19.140625" style="1" bestFit="1" customWidth="1"/>
    <col min="70" max="70" width="14.28515625" style="1" bestFit="1" customWidth="1"/>
    <col min="71" max="71" width="19.140625" style="1" bestFit="1" customWidth="1"/>
    <col min="72" max="72" width="14.28515625" style="1" bestFit="1" customWidth="1"/>
    <col min="73" max="73" width="19.140625" style="1" bestFit="1" customWidth="1"/>
    <col min="74" max="74" width="14.28515625" style="1" bestFit="1" customWidth="1"/>
    <col min="75" max="75" width="19.140625" style="1" bestFit="1" customWidth="1"/>
    <col min="76" max="76" width="14.28515625" style="1" bestFit="1" customWidth="1"/>
    <col min="77" max="77" width="19.140625" style="1" bestFit="1" customWidth="1"/>
    <col min="78" max="78" width="14.28515625" style="1" bestFit="1" customWidth="1"/>
    <col min="79" max="79" width="19.140625" style="1" bestFit="1" customWidth="1"/>
    <col min="80" max="80" width="14.28515625" style="1" bestFit="1" customWidth="1"/>
    <col min="81" max="81" width="19.140625" style="1" bestFit="1" customWidth="1"/>
    <col min="82" max="82" width="14.28515625" style="1" bestFit="1" customWidth="1"/>
    <col min="83" max="83" width="19.140625" style="1" bestFit="1" customWidth="1"/>
    <col min="84" max="16384" width="8.7109375" style="1"/>
  </cols>
  <sheetData>
    <row r="1" spans="3:58" ht="15.75" thickBot="1" x14ac:dyDescent="0.3"/>
    <row r="2" spans="3:58" x14ac:dyDescent="0.25">
      <c r="C2" s="34"/>
      <c r="D2" s="35"/>
      <c r="E2" s="35"/>
      <c r="F2" s="35"/>
      <c r="G2" s="35"/>
      <c r="H2" s="35"/>
      <c r="I2" s="35"/>
      <c r="J2" s="35"/>
      <c r="K2" s="35"/>
      <c r="L2" s="35"/>
      <c r="M2" s="35"/>
      <c r="N2" s="35"/>
      <c r="O2" s="35"/>
      <c r="P2" s="35"/>
      <c r="Q2" s="42" t="s">
        <v>62</v>
      </c>
      <c r="R2" s="35"/>
      <c r="S2" s="35"/>
      <c r="T2" s="35"/>
      <c r="U2" s="35"/>
      <c r="V2" s="35"/>
      <c r="W2" s="35"/>
      <c r="X2" s="35"/>
      <c r="Y2" s="35"/>
      <c r="Z2" s="35"/>
      <c r="AA2" s="35"/>
      <c r="AB2" s="35"/>
      <c r="AC2" s="35"/>
      <c r="AD2" s="35"/>
      <c r="AE2" s="35"/>
      <c r="AF2" s="35"/>
      <c r="AG2" s="35"/>
      <c r="AH2" s="35"/>
      <c r="AI2" s="36"/>
      <c r="AQ2" s="83" t="s">
        <v>233</v>
      </c>
      <c r="AR2" t="s">
        <v>297</v>
      </c>
      <c r="AT2" s="1" t="s">
        <v>394</v>
      </c>
    </row>
    <row r="3" spans="3:58" x14ac:dyDescent="0.25">
      <c r="C3" s="6"/>
      <c r="D3" s="84"/>
      <c r="E3" s="84"/>
      <c r="F3" s="84"/>
      <c r="G3" s="84"/>
      <c r="H3" s="84"/>
      <c r="I3" s="84"/>
      <c r="J3" s="84"/>
      <c r="K3" s="84"/>
      <c r="L3" s="84"/>
      <c r="M3" s="84"/>
      <c r="N3" s="84"/>
      <c r="O3" s="84"/>
      <c r="P3" s="84"/>
      <c r="Q3" s="85" t="s">
        <v>95</v>
      </c>
      <c r="R3" s="84"/>
      <c r="S3" s="84"/>
      <c r="T3" s="84"/>
      <c r="U3" s="84"/>
      <c r="V3" s="84"/>
      <c r="W3" s="84"/>
      <c r="X3" s="84"/>
      <c r="Y3" s="84"/>
      <c r="Z3" s="84"/>
      <c r="AA3" s="84"/>
      <c r="AB3" s="84"/>
      <c r="AC3" s="84"/>
      <c r="AD3" s="84"/>
      <c r="AE3" s="84"/>
      <c r="AF3" s="84"/>
      <c r="AG3" s="84"/>
      <c r="AH3" s="84"/>
      <c r="AI3" s="7"/>
      <c r="AQ3" s="83" t="s">
        <v>234</v>
      </c>
      <c r="AR3" t="s">
        <v>397</v>
      </c>
    </row>
    <row r="4" spans="3:58" x14ac:dyDescent="0.25">
      <c r="C4" s="6"/>
      <c r="D4" s="84"/>
      <c r="E4" s="84"/>
      <c r="F4" s="84"/>
      <c r="G4" s="84"/>
      <c r="H4" s="84"/>
      <c r="I4" s="84"/>
      <c r="J4" s="84"/>
      <c r="K4" s="84"/>
      <c r="L4" s="84"/>
      <c r="M4" s="84"/>
      <c r="N4" s="84"/>
      <c r="O4" s="84"/>
      <c r="P4" s="84"/>
      <c r="Q4" s="85" t="s">
        <v>64</v>
      </c>
      <c r="R4" s="84"/>
      <c r="S4" s="84"/>
      <c r="T4" s="84"/>
      <c r="U4" s="84"/>
      <c r="V4" s="84"/>
      <c r="W4" s="84"/>
      <c r="X4" s="84"/>
      <c r="Y4" s="84"/>
      <c r="Z4" s="84"/>
      <c r="AA4" s="84"/>
      <c r="AB4" s="84"/>
      <c r="AC4" s="84"/>
      <c r="AD4" s="84"/>
      <c r="AE4" s="84"/>
      <c r="AF4" s="84"/>
      <c r="AG4" s="84"/>
      <c r="AH4" s="84"/>
      <c r="AI4" s="7"/>
      <c r="AQ4" s="83" t="s">
        <v>237</v>
      </c>
      <c r="AR4" t="s">
        <v>55</v>
      </c>
    </row>
    <row r="5" spans="3:58" x14ac:dyDescent="0.25">
      <c r="C5" s="6"/>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7"/>
    </row>
    <row r="6" spans="3:58" ht="15.75" thickBot="1" x14ac:dyDescent="0.3">
      <c r="C6" s="41"/>
      <c r="D6" s="86" t="s">
        <v>65</v>
      </c>
      <c r="E6" s="84"/>
      <c r="F6" s="12">
        <v>2023</v>
      </c>
      <c r="G6" s="84"/>
      <c r="H6" s="12">
        <v>2024</v>
      </c>
      <c r="I6" s="84"/>
      <c r="J6" s="12">
        <v>2025</v>
      </c>
      <c r="K6" s="84"/>
      <c r="L6" s="12">
        <v>2026</v>
      </c>
      <c r="M6" s="84"/>
      <c r="N6" s="12">
        <v>2027</v>
      </c>
      <c r="O6" s="84"/>
      <c r="P6" s="12">
        <v>2028</v>
      </c>
      <c r="Q6" s="84"/>
      <c r="R6" s="12">
        <v>2029</v>
      </c>
      <c r="S6" s="84"/>
      <c r="T6" s="12">
        <v>2030</v>
      </c>
      <c r="U6" s="84"/>
      <c r="V6" s="12">
        <v>2031</v>
      </c>
      <c r="W6" s="84"/>
      <c r="X6" s="12">
        <v>2032</v>
      </c>
      <c r="Y6" s="84"/>
      <c r="Z6" s="12">
        <v>2033</v>
      </c>
      <c r="AA6" s="84"/>
      <c r="AB6" s="12">
        <v>2034</v>
      </c>
      <c r="AC6" s="84"/>
      <c r="AD6" s="12">
        <v>2035</v>
      </c>
      <c r="AE6" s="84"/>
      <c r="AF6" s="12">
        <v>2036</v>
      </c>
      <c r="AG6" s="84"/>
      <c r="AH6" s="12">
        <v>2037</v>
      </c>
      <c r="AI6" s="7"/>
      <c r="AQ6" s="83" t="s">
        <v>395</v>
      </c>
      <c r="AR6" s="83" t="s">
        <v>392</v>
      </c>
      <c r="AS6"/>
      <c r="AT6"/>
      <c r="AU6"/>
      <c r="AV6"/>
      <c r="AW6"/>
      <c r="AX6"/>
      <c r="AY6"/>
      <c r="AZ6"/>
      <c r="BA6"/>
      <c r="BB6"/>
      <c r="BC6"/>
      <c r="BD6"/>
      <c r="BE6"/>
      <c r="BF6"/>
    </row>
    <row r="7" spans="3:58" x14ac:dyDescent="0.25">
      <c r="C7" s="6"/>
      <c r="D7" s="84" t="s">
        <v>75</v>
      </c>
      <c r="E7" s="84"/>
      <c r="F7" s="101">
        <f>AR28</f>
        <v>0</v>
      </c>
      <c r="G7" s="102"/>
      <c r="H7" s="101">
        <f>AS28</f>
        <v>0</v>
      </c>
      <c r="I7" s="102"/>
      <c r="J7" s="101">
        <f>AT28</f>
        <v>0</v>
      </c>
      <c r="K7" s="102"/>
      <c r="L7" s="101">
        <f>AU28</f>
        <v>0</v>
      </c>
      <c r="M7" s="102"/>
      <c r="N7" s="101">
        <f>AV28</f>
        <v>0</v>
      </c>
      <c r="O7" s="102"/>
      <c r="P7" s="101">
        <f>AW28</f>
        <v>0</v>
      </c>
      <c r="Q7" s="103"/>
      <c r="R7" s="104"/>
      <c r="S7" s="103"/>
      <c r="T7" s="104"/>
      <c r="U7" s="103"/>
      <c r="V7" s="104"/>
      <c r="W7" s="103"/>
      <c r="X7" s="104"/>
      <c r="Y7" s="103"/>
      <c r="Z7" s="103"/>
      <c r="AA7" s="103"/>
      <c r="AB7" s="103"/>
      <c r="AC7" s="103"/>
      <c r="AD7" s="103"/>
      <c r="AE7" s="103"/>
      <c r="AF7" s="103"/>
      <c r="AG7" s="103"/>
      <c r="AH7" s="103"/>
      <c r="AI7" s="7"/>
      <c r="AQ7" s="83" t="s">
        <v>393</v>
      </c>
      <c r="AR7" t="s">
        <v>97</v>
      </c>
      <c r="AS7" t="s">
        <v>98</v>
      </c>
      <c r="AT7" t="s">
        <v>99</v>
      </c>
      <c r="AU7" t="s">
        <v>100</v>
      </c>
      <c r="AV7" t="s">
        <v>101</v>
      </c>
      <c r="AW7" t="s">
        <v>102</v>
      </c>
      <c r="AX7" t="s">
        <v>103</v>
      </c>
      <c r="AY7" t="s">
        <v>104</v>
      </c>
      <c r="AZ7" t="s">
        <v>105</v>
      </c>
      <c r="BA7" t="s">
        <v>106</v>
      </c>
      <c r="BB7" t="s">
        <v>107</v>
      </c>
      <c r="BC7" t="s">
        <v>108</v>
      </c>
      <c r="BD7" t="s">
        <v>109</v>
      </c>
      <c r="BE7" t="s">
        <v>110</v>
      </c>
      <c r="BF7" t="s">
        <v>111</v>
      </c>
    </row>
    <row r="8" spans="3:58" x14ac:dyDescent="0.25">
      <c r="C8" s="6"/>
      <c r="D8" s="84" t="s">
        <v>81</v>
      </c>
      <c r="E8" s="84"/>
      <c r="F8" s="101">
        <f>AR29</f>
        <v>0</v>
      </c>
      <c r="G8" s="102"/>
      <c r="H8" s="101">
        <f>AS29</f>
        <v>0</v>
      </c>
      <c r="I8" s="102"/>
      <c r="J8" s="101">
        <f>AT29</f>
        <v>0</v>
      </c>
      <c r="K8" s="102"/>
      <c r="L8" s="101">
        <f>AU29</f>
        <v>0</v>
      </c>
      <c r="M8" s="102"/>
      <c r="N8" s="101">
        <f>AV29</f>
        <v>0</v>
      </c>
      <c r="O8" s="102"/>
      <c r="P8" s="101">
        <f>AW29</f>
        <v>0</v>
      </c>
      <c r="Q8" s="103"/>
      <c r="R8" s="104"/>
      <c r="S8" s="103"/>
      <c r="T8" s="104"/>
      <c r="U8" s="103"/>
      <c r="V8" s="104"/>
      <c r="W8" s="103"/>
      <c r="X8" s="104"/>
      <c r="Y8" s="103"/>
      <c r="Z8" s="103"/>
      <c r="AA8" s="103"/>
      <c r="AB8" s="103"/>
      <c r="AC8" s="103"/>
      <c r="AD8" s="103"/>
      <c r="AE8" s="103"/>
      <c r="AF8" s="103"/>
      <c r="AG8" s="103"/>
      <c r="AH8" s="103"/>
      <c r="AI8" s="7"/>
      <c r="AQ8" s="96" t="s">
        <v>117</v>
      </c>
      <c r="AR8" s="99"/>
      <c r="AS8" s="99"/>
      <c r="AT8" s="99"/>
      <c r="AU8" s="99"/>
      <c r="AV8" s="99"/>
      <c r="AW8" s="99"/>
      <c r="AX8" s="99"/>
      <c r="AY8" s="99"/>
      <c r="AZ8" s="99"/>
      <c r="BA8" s="99"/>
      <c r="BB8" s="99"/>
      <c r="BC8" s="99"/>
      <c r="BD8" s="99"/>
      <c r="BE8" s="99"/>
      <c r="BF8" s="99"/>
    </row>
    <row r="9" spans="3:58" ht="15.75" thickBot="1" x14ac:dyDescent="0.3">
      <c r="C9" s="8"/>
      <c r="D9" s="9" t="s">
        <v>82</v>
      </c>
      <c r="E9" s="9"/>
      <c r="F9" s="105">
        <f>AR30</f>
        <v>0</v>
      </c>
      <c r="G9" s="106"/>
      <c r="H9" s="105">
        <f>AS30</f>
        <v>0</v>
      </c>
      <c r="I9" s="106"/>
      <c r="J9" s="105">
        <f>AT30</f>
        <v>0</v>
      </c>
      <c r="K9" s="106"/>
      <c r="L9" s="105">
        <f>AU30</f>
        <v>0</v>
      </c>
      <c r="M9" s="106"/>
      <c r="N9" s="105">
        <f>AV30</f>
        <v>0</v>
      </c>
      <c r="O9" s="106"/>
      <c r="P9" s="105">
        <f>AW30</f>
        <v>0</v>
      </c>
      <c r="Q9" s="106"/>
      <c r="R9" s="105">
        <f>AX30</f>
        <v>0</v>
      </c>
      <c r="S9" s="106"/>
      <c r="T9" s="105">
        <f>AY30</f>
        <v>0</v>
      </c>
      <c r="U9" s="106"/>
      <c r="V9" s="105">
        <f>AZ30</f>
        <v>0</v>
      </c>
      <c r="W9" s="107"/>
      <c r="X9" s="105">
        <f>BA30</f>
        <v>0</v>
      </c>
      <c r="Y9" s="105"/>
      <c r="Z9" s="105">
        <f>BB30</f>
        <v>0</v>
      </c>
      <c r="AA9" s="105"/>
      <c r="AB9" s="105">
        <f>BC30</f>
        <v>0</v>
      </c>
      <c r="AC9" s="105"/>
      <c r="AD9" s="105">
        <f>BD30</f>
        <v>0</v>
      </c>
      <c r="AE9" s="105"/>
      <c r="AF9" s="105">
        <f>BE30</f>
        <v>0</v>
      </c>
      <c r="AG9" s="105"/>
      <c r="AH9" s="105">
        <f>BF30</f>
        <v>0</v>
      </c>
      <c r="AI9" s="10"/>
      <c r="AQ9" s="96" t="s">
        <v>118</v>
      </c>
      <c r="AR9" s="99"/>
      <c r="AS9" s="99"/>
      <c r="AT9" s="99"/>
      <c r="AU9" s="99"/>
      <c r="AV9" s="99"/>
      <c r="AW9" s="99"/>
      <c r="AX9" s="99"/>
      <c r="AY9" s="99"/>
      <c r="AZ9" s="99"/>
      <c r="BA9" s="99"/>
      <c r="BB9" s="99"/>
      <c r="BC9" s="99"/>
      <c r="BD9" s="99"/>
      <c r="BE9" s="99"/>
      <c r="BF9" s="99"/>
    </row>
    <row r="10" spans="3:58" x14ac:dyDescent="0.25">
      <c r="AQ10" s="96" t="s">
        <v>112</v>
      </c>
      <c r="AR10" s="99"/>
      <c r="AS10" s="99"/>
      <c r="AT10" s="99"/>
      <c r="AU10" s="99"/>
      <c r="AV10" s="99"/>
      <c r="AW10" s="99"/>
      <c r="AX10" s="99"/>
      <c r="AY10" s="99"/>
      <c r="AZ10" s="99"/>
      <c r="BA10" s="99"/>
      <c r="BB10" s="99"/>
      <c r="BC10" s="99"/>
      <c r="BD10" s="99"/>
      <c r="BE10" s="99"/>
      <c r="BF10" s="99"/>
    </row>
    <row r="11" spans="3:58" x14ac:dyDescent="0.25">
      <c r="AQ11" s="96" t="s">
        <v>116</v>
      </c>
      <c r="AR11" s="99"/>
      <c r="AS11" s="99"/>
      <c r="AT11" s="99"/>
      <c r="AU11" s="99"/>
      <c r="AV11" s="99"/>
      <c r="AW11" s="99"/>
      <c r="AX11" s="99"/>
      <c r="AY11" s="99"/>
      <c r="AZ11" s="99"/>
      <c r="BA11" s="99"/>
      <c r="BB11" s="99"/>
      <c r="BC11" s="99"/>
      <c r="BD11" s="99"/>
      <c r="BE11" s="99"/>
      <c r="BF11" s="99"/>
    </row>
    <row r="14" spans="3:58" x14ac:dyDescent="0.25">
      <c r="AQ14" s="83" t="s">
        <v>233</v>
      </c>
      <c r="AR14" t="s">
        <v>297</v>
      </c>
      <c r="AT14" s="1" t="s">
        <v>394</v>
      </c>
    </row>
    <row r="15" spans="3:58" x14ac:dyDescent="0.25">
      <c r="AQ15" s="83" t="s">
        <v>234</v>
      </c>
      <c r="AR15" t="s">
        <v>397</v>
      </c>
    </row>
    <row r="16" spans="3:58" x14ac:dyDescent="0.25">
      <c r="AQ16" s="83" t="s">
        <v>237</v>
      </c>
      <c r="AR16" t="s">
        <v>55</v>
      </c>
    </row>
    <row r="18" spans="43:58" x14ac:dyDescent="0.25">
      <c r="AQ18" s="83" t="s">
        <v>396</v>
      </c>
      <c r="AR18" s="83" t="s">
        <v>392</v>
      </c>
      <c r="AS18"/>
      <c r="AT18"/>
      <c r="AU18"/>
      <c r="AV18"/>
      <c r="AW18"/>
      <c r="AX18"/>
      <c r="AY18"/>
      <c r="AZ18"/>
      <c r="BA18"/>
      <c r="BB18"/>
      <c r="BC18"/>
      <c r="BD18"/>
      <c r="BE18"/>
      <c r="BF18"/>
    </row>
    <row r="19" spans="43:58" x14ac:dyDescent="0.25">
      <c r="AQ19" s="83" t="s">
        <v>393</v>
      </c>
      <c r="AR19" t="s">
        <v>97</v>
      </c>
      <c r="AS19" t="s">
        <v>98</v>
      </c>
      <c r="AT19" t="s">
        <v>99</v>
      </c>
      <c r="AU19" t="s">
        <v>100</v>
      </c>
      <c r="AV19" t="s">
        <v>101</v>
      </c>
      <c r="AW19" t="s">
        <v>102</v>
      </c>
      <c r="AX19" t="s">
        <v>103</v>
      </c>
      <c r="AY19" t="s">
        <v>104</v>
      </c>
      <c r="AZ19" t="s">
        <v>105</v>
      </c>
      <c r="BA19" t="s">
        <v>106</v>
      </c>
      <c r="BB19" t="s">
        <v>107</v>
      </c>
      <c r="BC19" t="s">
        <v>108</v>
      </c>
      <c r="BD19" t="s">
        <v>109</v>
      </c>
      <c r="BE19" t="s">
        <v>110</v>
      </c>
      <c r="BF19" t="s">
        <v>111</v>
      </c>
    </row>
    <row r="20" spans="43:58" x14ac:dyDescent="0.25">
      <c r="AQ20" s="96" t="s">
        <v>117</v>
      </c>
      <c r="AR20" s="118">
        <v>295</v>
      </c>
      <c r="AS20" s="118">
        <v>295</v>
      </c>
      <c r="AT20" s="118">
        <v>295</v>
      </c>
      <c r="AU20" s="118">
        <v>295</v>
      </c>
      <c r="AV20" s="118">
        <v>295</v>
      </c>
      <c r="AW20" s="118">
        <v>295</v>
      </c>
      <c r="AX20" s="118">
        <v>295</v>
      </c>
      <c r="AY20" s="118">
        <v>295</v>
      </c>
      <c r="AZ20" s="118">
        <v>121.23287963867188</v>
      </c>
      <c r="BA20" s="118">
        <v>0</v>
      </c>
      <c r="BB20" s="118">
        <v>0</v>
      </c>
      <c r="BC20" s="118">
        <v>0</v>
      </c>
      <c r="BD20" s="118">
        <v>0</v>
      </c>
      <c r="BE20" s="118">
        <v>0</v>
      </c>
      <c r="BF20" s="118">
        <v>0</v>
      </c>
    </row>
    <row r="21" spans="43:58" x14ac:dyDescent="0.25">
      <c r="AQ21" s="96" t="s">
        <v>118</v>
      </c>
      <c r="AR21" s="118">
        <v>0</v>
      </c>
      <c r="AS21" s="118">
        <v>0</v>
      </c>
      <c r="AT21" s="118">
        <v>0</v>
      </c>
      <c r="AU21" s="118">
        <v>0</v>
      </c>
      <c r="AV21" s="118">
        <v>0</v>
      </c>
      <c r="AW21" s="118">
        <v>0</v>
      </c>
      <c r="AX21" s="118">
        <v>0</v>
      </c>
      <c r="AY21" s="118">
        <v>0</v>
      </c>
      <c r="AZ21" s="118">
        <v>172.95890808105469</v>
      </c>
      <c r="BA21" s="118">
        <v>295</v>
      </c>
      <c r="BB21" s="118">
        <v>295</v>
      </c>
      <c r="BC21" s="118">
        <v>295</v>
      </c>
      <c r="BD21" s="118">
        <v>295</v>
      </c>
      <c r="BE21" s="118">
        <v>295</v>
      </c>
      <c r="BF21" s="118">
        <v>295</v>
      </c>
    </row>
    <row r="22" spans="43:58" x14ac:dyDescent="0.25">
      <c r="AQ22" s="96" t="s">
        <v>112</v>
      </c>
      <c r="AR22" s="118">
        <v>385</v>
      </c>
      <c r="AS22" s="118">
        <v>385</v>
      </c>
      <c r="AT22" s="118">
        <v>385</v>
      </c>
      <c r="AU22" s="118">
        <v>385</v>
      </c>
      <c r="AV22" s="118">
        <v>385</v>
      </c>
      <c r="AW22" s="118">
        <v>159.89071655273438</v>
      </c>
      <c r="AX22" s="118">
        <v>0</v>
      </c>
      <c r="AY22" s="118">
        <v>0</v>
      </c>
      <c r="AZ22" s="118">
        <v>0</v>
      </c>
      <c r="BA22" s="118">
        <v>0</v>
      </c>
      <c r="BB22" s="118">
        <v>0</v>
      </c>
      <c r="BC22" s="118">
        <v>0</v>
      </c>
      <c r="BD22" s="118">
        <v>0</v>
      </c>
      <c r="BE22" s="118">
        <v>0</v>
      </c>
      <c r="BF22" s="118">
        <v>0</v>
      </c>
    </row>
    <row r="23" spans="43:58" x14ac:dyDescent="0.25">
      <c r="AQ23" s="96" t="s">
        <v>116</v>
      </c>
      <c r="AR23" s="118">
        <v>395</v>
      </c>
      <c r="AS23" s="118">
        <v>395</v>
      </c>
      <c r="AT23" s="118">
        <v>395</v>
      </c>
      <c r="AU23" s="118">
        <v>395</v>
      </c>
      <c r="AV23" s="118">
        <v>395</v>
      </c>
      <c r="AW23" s="118">
        <v>164.04371643066406</v>
      </c>
      <c r="AX23" s="118">
        <v>0</v>
      </c>
      <c r="AY23" s="118">
        <v>0</v>
      </c>
      <c r="AZ23" s="118">
        <v>0</v>
      </c>
      <c r="BA23" s="118">
        <v>0</v>
      </c>
      <c r="BB23" s="118">
        <v>0</v>
      </c>
      <c r="BC23" s="118">
        <v>0</v>
      </c>
      <c r="BD23" s="118">
        <v>0</v>
      </c>
      <c r="BE23" s="118">
        <v>0</v>
      </c>
      <c r="BF23" s="118">
        <v>0</v>
      </c>
    </row>
    <row r="28" spans="43:58" x14ac:dyDescent="0.25">
      <c r="AQ28" s="1" t="s">
        <v>75</v>
      </c>
      <c r="AR28" s="100">
        <f>AR10/AR22/8760*100</f>
        <v>0</v>
      </c>
      <c r="AS28" s="100">
        <f>AS10/AS22/8784*100</f>
        <v>0</v>
      </c>
      <c r="AT28" s="100">
        <f t="shared" ref="AT28:AV28" si="0">AT10/AT22/8760*100</f>
        <v>0</v>
      </c>
      <c r="AU28" s="100">
        <f t="shared" si="0"/>
        <v>0</v>
      </c>
      <c r="AV28" s="100">
        <f t="shared" si="0"/>
        <v>0</v>
      </c>
      <c r="AW28" s="100">
        <f>AW10/AW22/8784*100</f>
        <v>0</v>
      </c>
      <c r="AX28" s="92"/>
      <c r="AY28" s="92"/>
      <c r="AZ28" s="92"/>
      <c r="BA28" s="92"/>
      <c r="BB28" s="92"/>
      <c r="BC28" s="92"/>
      <c r="BD28" s="92"/>
      <c r="BE28" s="92"/>
      <c r="BF28" s="92"/>
    </row>
    <row r="29" spans="43:58" x14ac:dyDescent="0.25">
      <c r="AQ29" s="1" t="s">
        <v>81</v>
      </c>
      <c r="AR29" s="100">
        <f>AR11/AR23/8760*100</f>
        <v>0</v>
      </c>
      <c r="AS29" s="100">
        <f>AS11/AS23/8784*100</f>
        <v>0</v>
      </c>
      <c r="AT29" s="100">
        <f t="shared" ref="AT29:AV29" si="1">AT11/AT23/8760*100</f>
        <v>0</v>
      </c>
      <c r="AU29" s="100">
        <f t="shared" si="1"/>
        <v>0</v>
      </c>
      <c r="AV29" s="100">
        <f t="shared" si="1"/>
        <v>0</v>
      </c>
      <c r="AW29" s="100">
        <f>AW11/AW23/8784*100</f>
        <v>0</v>
      </c>
      <c r="AX29" s="92"/>
      <c r="AY29" s="92"/>
      <c r="AZ29" s="92"/>
      <c r="BA29" s="92"/>
      <c r="BB29" s="92"/>
      <c r="BC29" s="92"/>
      <c r="BD29" s="92"/>
      <c r="BE29" s="92"/>
      <c r="BF29" s="92"/>
    </row>
    <row r="30" spans="43:58" x14ac:dyDescent="0.25">
      <c r="AQ30" s="1" t="s">
        <v>82</v>
      </c>
      <c r="AR30" s="100">
        <f>(AR8+AR9)/$AR$20/8760*100</f>
        <v>0</v>
      </c>
      <c r="AS30" s="100">
        <f>(AS8+AS9)/$AR$20/8784*100</f>
        <v>0</v>
      </c>
      <c r="AT30" s="100">
        <f>(AT8+AT9)/$AR$20/8760*100</f>
        <v>0</v>
      </c>
      <c r="AU30" s="100">
        <f>(AU8+AU9)/$AR$20/8760*100</f>
        <v>0</v>
      </c>
      <c r="AV30" s="100">
        <f>(AV8+AV9)/$AR$20/8760*100</f>
        <v>0</v>
      </c>
      <c r="AW30" s="100">
        <f>(AW8+AW9)/$AR$20/8784*100</f>
        <v>0</v>
      </c>
      <c r="AX30" s="100">
        <f t="shared" ref="AX30:BF30" si="2">(AX8+AX9)/$AR$20/8760*100</f>
        <v>0</v>
      </c>
      <c r="AY30" s="100">
        <f t="shared" si="2"/>
        <v>0</v>
      </c>
      <c r="AZ30" s="100">
        <f t="shared" si="2"/>
        <v>0</v>
      </c>
      <c r="BA30" s="100">
        <f t="shared" si="2"/>
        <v>0</v>
      </c>
      <c r="BB30" s="100">
        <f t="shared" si="2"/>
        <v>0</v>
      </c>
      <c r="BC30" s="100">
        <f t="shared" si="2"/>
        <v>0</v>
      </c>
      <c r="BD30" s="100">
        <f t="shared" si="2"/>
        <v>0</v>
      </c>
      <c r="BE30" s="100">
        <f t="shared" si="2"/>
        <v>0</v>
      </c>
      <c r="BF30" s="100">
        <f t="shared" si="2"/>
        <v>0</v>
      </c>
    </row>
  </sheetData>
  <pageMargins left="0.7" right="0.7" top="1.7291666666666667" bottom="0.75" header="0.3" footer="0.3"/>
  <pageSetup orientation="portrait" r:id="rId3"/>
  <headerFooter>
    <oddHeader>&amp;R&amp;"Times New Roman,Regular"&amp;12KPSC Case No. 2023-00092​
Commission Staff's First Set of Data Requests​
Dated May 15, 2023​
Item No. 8​
Public Attachment 6​
Page 1 of 1</oddHead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0D37B-B348-4D03-BF12-27C5A251EF2C}">
  <sheetPr>
    <pageSetUpPr autoPageBreaks="0"/>
  </sheetPr>
  <dimension ref="C1:BF30"/>
  <sheetViews>
    <sheetView tabSelected="1" zoomScale="55" zoomScaleNormal="55" zoomScalePageLayoutView="70" workbookViewId="0">
      <selection activeCell="AE18" sqref="AE18"/>
    </sheetView>
  </sheetViews>
  <sheetFormatPr defaultColWidth="8.7109375" defaultRowHeight="15" x14ac:dyDescent="0.25"/>
  <cols>
    <col min="1" max="2" width="8.7109375" style="1"/>
    <col min="3" max="3" width="2.7109375" style="1" customWidth="1"/>
    <col min="4" max="4" width="24.5703125" style="1" customWidth="1"/>
    <col min="5" max="5" width="2.7109375" style="1" customWidth="1"/>
    <col min="6" max="6" width="7.140625" style="1" customWidth="1"/>
    <col min="7" max="7" width="2.7109375" style="1" customWidth="1"/>
    <col min="8" max="8" width="7.140625" style="1" customWidth="1"/>
    <col min="9" max="9" width="2.7109375" style="1" customWidth="1"/>
    <col min="10" max="10" width="7.140625" style="1" customWidth="1"/>
    <col min="11" max="11" width="2.7109375" style="1" customWidth="1"/>
    <col min="12" max="12" width="7.140625" style="1" customWidth="1"/>
    <col min="13" max="13" width="2.7109375" style="1" customWidth="1"/>
    <col min="14" max="14" width="7.140625" style="1" customWidth="1"/>
    <col min="15" max="15" width="2.7109375" style="1" customWidth="1"/>
    <col min="16" max="16" width="7.140625" style="1" customWidth="1"/>
    <col min="17" max="17" width="2.7109375" style="1" customWidth="1"/>
    <col min="18" max="18" width="7.140625" style="1" customWidth="1"/>
    <col min="19" max="19" width="2.7109375" style="1" customWidth="1"/>
    <col min="20" max="20" width="7.140625" style="1" customWidth="1"/>
    <col min="21" max="21" width="2.7109375" style="1" customWidth="1"/>
    <col min="22" max="22" width="7.140625" style="1" customWidth="1"/>
    <col min="23" max="23" width="2.7109375" style="1" customWidth="1"/>
    <col min="24" max="24" width="7.140625" style="1" customWidth="1"/>
    <col min="25" max="25" width="2.7109375" style="1" customWidth="1"/>
    <col min="26" max="26" width="7.140625" style="1" customWidth="1"/>
    <col min="27" max="27" width="2.7109375" style="1" customWidth="1"/>
    <col min="28" max="28" width="7.140625" style="1" customWidth="1"/>
    <col min="29" max="29" width="2.7109375" style="1" customWidth="1"/>
    <col min="30" max="30" width="7.140625" style="1" customWidth="1"/>
    <col min="31" max="31" width="2.7109375" style="1" customWidth="1"/>
    <col min="32" max="32" width="7.140625" style="1" customWidth="1"/>
    <col min="33" max="33" width="2.7109375" style="1" customWidth="1"/>
    <col min="34" max="34" width="7.140625" style="1" customWidth="1"/>
    <col min="35" max="35" width="2.7109375" style="1" customWidth="1"/>
    <col min="36" max="39" width="7.140625" style="1" customWidth="1"/>
    <col min="40" max="40" width="8.7109375" style="1"/>
    <col min="41" max="41" width="24.7109375" style="1" bestFit="1" customWidth="1"/>
    <col min="42" max="42" width="15.5703125" style="1" bestFit="1" customWidth="1"/>
    <col min="43" max="43" width="29.140625" style="1" bestFit="1" customWidth="1"/>
    <col min="44" max="44" width="22.5703125" style="1" bestFit="1" customWidth="1"/>
    <col min="45" max="45" width="8" style="1" bestFit="1" customWidth="1"/>
    <col min="46" max="46" width="47" style="1" bestFit="1" customWidth="1"/>
    <col min="47" max="47" width="8" style="1" bestFit="1" customWidth="1"/>
    <col min="48" max="48" width="7.7109375" style="1" bestFit="1" customWidth="1"/>
    <col min="49" max="49" width="15.28515625" style="1" bestFit="1" customWidth="1"/>
    <col min="50" max="51" width="8" style="1" bestFit="1" customWidth="1"/>
    <col min="52" max="52" width="15.28515625" style="1" bestFit="1" customWidth="1"/>
    <col min="53" max="55" width="8" style="1" bestFit="1" customWidth="1"/>
    <col min="56" max="56" width="7.7109375" style="1" bestFit="1" customWidth="1"/>
    <col min="57" max="57" width="8" style="1" bestFit="1" customWidth="1"/>
    <col min="58" max="58" width="7.7109375" style="1" bestFit="1" customWidth="1"/>
    <col min="59" max="59" width="19.5703125" style="1" bestFit="1" customWidth="1"/>
    <col min="60" max="60" width="20.42578125" style="1" bestFit="1" customWidth="1"/>
    <col min="61" max="61" width="19.5703125" style="1" bestFit="1" customWidth="1"/>
    <col min="62" max="62" width="20.42578125" style="1" bestFit="1" customWidth="1"/>
    <col min="63" max="63" width="19.5703125" style="1" bestFit="1" customWidth="1"/>
    <col min="64" max="64" width="20.42578125" style="1" bestFit="1" customWidth="1"/>
    <col min="65" max="65" width="19.5703125" style="1" bestFit="1" customWidth="1"/>
    <col min="66" max="66" width="20.42578125" style="1" bestFit="1" customWidth="1"/>
    <col min="67" max="67" width="19.5703125" style="1" bestFit="1" customWidth="1"/>
    <col min="68" max="68" width="20.42578125" style="1" bestFit="1" customWidth="1"/>
    <col min="69" max="69" width="19.5703125" style="1" bestFit="1" customWidth="1"/>
    <col min="70" max="70" width="20.42578125" style="1" bestFit="1" customWidth="1"/>
    <col min="71" max="71" width="19.5703125" style="1" bestFit="1" customWidth="1"/>
    <col min="72" max="16384" width="8.7109375" style="1"/>
  </cols>
  <sheetData>
    <row r="1" spans="3:58" ht="15.75" thickBot="1" x14ac:dyDescent="0.3"/>
    <row r="2" spans="3:58" x14ac:dyDescent="0.25">
      <c r="C2" s="34"/>
      <c r="D2" s="35"/>
      <c r="E2" s="35"/>
      <c r="F2" s="35"/>
      <c r="G2" s="35"/>
      <c r="H2" s="35"/>
      <c r="I2" s="35"/>
      <c r="J2" s="35"/>
      <c r="K2" s="35"/>
      <c r="L2" s="35"/>
      <c r="M2" s="35"/>
      <c r="N2" s="35"/>
      <c r="O2" s="35"/>
      <c r="P2" s="35"/>
      <c r="Q2" s="42" t="s">
        <v>62</v>
      </c>
      <c r="R2" s="35"/>
      <c r="S2" s="35"/>
      <c r="T2" s="35"/>
      <c r="U2" s="35"/>
      <c r="V2" s="35"/>
      <c r="W2" s="35"/>
      <c r="X2" s="35"/>
      <c r="Y2" s="35"/>
      <c r="Z2" s="35"/>
      <c r="AA2" s="35"/>
      <c r="AB2" s="35"/>
      <c r="AC2" s="35"/>
      <c r="AD2" s="35"/>
      <c r="AE2" s="35"/>
      <c r="AF2" s="35"/>
      <c r="AG2" s="35"/>
      <c r="AH2" s="35"/>
      <c r="AI2" s="36"/>
      <c r="AQ2" s="83" t="s">
        <v>233</v>
      </c>
      <c r="AR2" t="s">
        <v>297</v>
      </c>
      <c r="AT2" s="1" t="s">
        <v>394</v>
      </c>
    </row>
    <row r="3" spans="3:58" x14ac:dyDescent="0.25">
      <c r="C3" s="6"/>
      <c r="D3" s="84"/>
      <c r="E3" s="84"/>
      <c r="F3" s="84"/>
      <c r="G3" s="84"/>
      <c r="H3" s="84"/>
      <c r="I3" s="84"/>
      <c r="J3" s="84"/>
      <c r="K3" s="84"/>
      <c r="L3" s="84"/>
      <c r="M3" s="84"/>
      <c r="N3" s="84"/>
      <c r="O3" s="84"/>
      <c r="P3" s="84"/>
      <c r="Q3" s="85" t="s">
        <v>96</v>
      </c>
      <c r="R3" s="84"/>
      <c r="S3" s="84"/>
      <c r="T3" s="84"/>
      <c r="U3" s="84"/>
      <c r="V3" s="84"/>
      <c r="W3" s="84"/>
      <c r="X3" s="84"/>
      <c r="Y3" s="84"/>
      <c r="Z3" s="84"/>
      <c r="AA3" s="84"/>
      <c r="AB3" s="84"/>
      <c r="AC3" s="84"/>
      <c r="AD3" s="84"/>
      <c r="AE3" s="84"/>
      <c r="AF3" s="84"/>
      <c r="AG3" s="84"/>
      <c r="AH3" s="84"/>
      <c r="AI3" s="7"/>
      <c r="AQ3" s="83" t="s">
        <v>234</v>
      </c>
      <c r="AR3" t="s">
        <v>397</v>
      </c>
    </row>
    <row r="4" spans="3:58" x14ac:dyDescent="0.25">
      <c r="C4" s="6"/>
      <c r="D4" s="84"/>
      <c r="E4" s="84"/>
      <c r="F4" s="84"/>
      <c r="G4" s="84"/>
      <c r="H4" s="84"/>
      <c r="I4" s="84"/>
      <c r="J4" s="84"/>
      <c r="K4" s="84"/>
      <c r="L4" s="84"/>
      <c r="M4" s="84"/>
      <c r="N4" s="84"/>
      <c r="O4" s="84"/>
      <c r="P4" s="84"/>
      <c r="Q4" s="85" t="s">
        <v>64</v>
      </c>
      <c r="R4" s="84"/>
      <c r="S4" s="84"/>
      <c r="T4" s="84"/>
      <c r="U4" s="84"/>
      <c r="V4" s="84"/>
      <c r="W4" s="84"/>
      <c r="X4" s="84"/>
      <c r="Y4" s="84"/>
      <c r="Z4" s="84"/>
      <c r="AA4" s="84"/>
      <c r="AB4" s="84"/>
      <c r="AC4" s="84"/>
      <c r="AD4" s="84"/>
      <c r="AE4" s="84"/>
      <c r="AF4" s="84"/>
      <c r="AG4" s="84"/>
      <c r="AH4" s="84"/>
      <c r="AI4" s="7"/>
      <c r="AQ4" s="83" t="s">
        <v>237</v>
      </c>
      <c r="AR4" t="s">
        <v>55</v>
      </c>
    </row>
    <row r="5" spans="3:58" x14ac:dyDescent="0.25">
      <c r="C5" s="6"/>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7"/>
    </row>
    <row r="6" spans="3:58" ht="15.75" thickBot="1" x14ac:dyDescent="0.3">
      <c r="C6" s="41"/>
      <c r="D6" s="86" t="s">
        <v>65</v>
      </c>
      <c r="E6" s="84"/>
      <c r="F6" s="12">
        <v>2023</v>
      </c>
      <c r="G6" s="84"/>
      <c r="H6" s="12">
        <v>2024</v>
      </c>
      <c r="I6" s="84"/>
      <c r="J6" s="12">
        <v>2025</v>
      </c>
      <c r="K6" s="84"/>
      <c r="L6" s="12">
        <v>2026</v>
      </c>
      <c r="M6" s="84"/>
      <c r="N6" s="12">
        <v>2027</v>
      </c>
      <c r="O6" s="84"/>
      <c r="P6" s="12">
        <v>2028</v>
      </c>
      <c r="Q6" s="84"/>
      <c r="R6" s="12">
        <v>2029</v>
      </c>
      <c r="S6" s="84"/>
      <c r="T6" s="12">
        <v>2030</v>
      </c>
      <c r="U6" s="84"/>
      <c r="V6" s="12">
        <v>2031</v>
      </c>
      <c r="W6" s="84"/>
      <c r="X6" s="12">
        <v>2032</v>
      </c>
      <c r="Y6" s="84"/>
      <c r="Z6" s="12">
        <v>2033</v>
      </c>
      <c r="AA6" s="84"/>
      <c r="AB6" s="12">
        <v>2034</v>
      </c>
      <c r="AC6" s="84"/>
      <c r="AD6" s="12">
        <v>2035</v>
      </c>
      <c r="AE6" s="84"/>
      <c r="AF6" s="12">
        <v>2036</v>
      </c>
      <c r="AG6" s="84"/>
      <c r="AH6" s="12">
        <v>2037</v>
      </c>
      <c r="AI6" s="7"/>
      <c r="AQ6"/>
      <c r="AR6" s="83" t="s">
        <v>392</v>
      </c>
      <c r="AS6"/>
      <c r="AT6"/>
      <c r="AU6"/>
      <c r="AV6"/>
      <c r="AW6"/>
      <c r="AX6"/>
      <c r="AY6"/>
      <c r="AZ6"/>
      <c r="BA6"/>
      <c r="BB6"/>
      <c r="BC6"/>
      <c r="BD6"/>
      <c r="BE6"/>
      <c r="BF6"/>
    </row>
    <row r="7" spans="3:58" x14ac:dyDescent="0.25">
      <c r="C7" s="6"/>
      <c r="D7" s="84" t="s">
        <v>75</v>
      </c>
      <c r="E7" s="84"/>
      <c r="F7" s="110"/>
      <c r="G7" s="111"/>
      <c r="H7" s="110"/>
      <c r="I7" s="111"/>
      <c r="J7" s="110"/>
      <c r="K7" s="111"/>
      <c r="L7" s="110"/>
      <c r="M7" s="111"/>
      <c r="N7" s="110"/>
      <c r="O7" s="111"/>
      <c r="P7" s="110"/>
      <c r="Q7" s="111"/>
      <c r="R7" s="111"/>
      <c r="S7" s="111"/>
      <c r="T7" s="111"/>
      <c r="U7" s="111"/>
      <c r="V7" s="111"/>
      <c r="W7" s="111"/>
      <c r="X7" s="111"/>
      <c r="Y7" s="111"/>
      <c r="Z7" s="112"/>
      <c r="AA7" s="111"/>
      <c r="AB7" s="111"/>
      <c r="AC7" s="111"/>
      <c r="AD7" s="111"/>
      <c r="AE7" s="111"/>
      <c r="AF7" s="111"/>
      <c r="AG7" s="111"/>
      <c r="AH7" s="111"/>
      <c r="AI7" s="7"/>
      <c r="AQ7" s="83" t="s">
        <v>393</v>
      </c>
      <c r="AR7" t="s">
        <v>97</v>
      </c>
      <c r="AS7" t="s">
        <v>98</v>
      </c>
      <c r="AT7" t="s">
        <v>99</v>
      </c>
      <c r="AU7" t="s">
        <v>100</v>
      </c>
      <c r="AV7" t="s">
        <v>101</v>
      </c>
      <c r="AW7" t="s">
        <v>102</v>
      </c>
      <c r="AX7" t="s">
        <v>103</v>
      </c>
      <c r="AY7" t="s">
        <v>104</v>
      </c>
      <c r="AZ7" t="s">
        <v>105</v>
      </c>
      <c r="BA7" t="s">
        <v>106</v>
      </c>
      <c r="BB7" t="s">
        <v>107</v>
      </c>
      <c r="BC7" t="s">
        <v>108</v>
      </c>
      <c r="BD7" t="s">
        <v>109</v>
      </c>
      <c r="BE7" t="s">
        <v>110</v>
      </c>
      <c r="BF7" t="s">
        <v>111</v>
      </c>
    </row>
    <row r="8" spans="3:58" x14ac:dyDescent="0.25">
      <c r="C8" s="6"/>
      <c r="D8" s="84" t="s">
        <v>81</v>
      </c>
      <c r="E8" s="84"/>
      <c r="F8" s="110"/>
      <c r="G8" s="111"/>
      <c r="H8" s="110"/>
      <c r="I8" s="111"/>
      <c r="J8" s="110"/>
      <c r="K8" s="111"/>
      <c r="L8" s="110"/>
      <c r="M8" s="111"/>
      <c r="N8" s="110"/>
      <c r="O8" s="111"/>
      <c r="P8" s="110"/>
      <c r="Q8" s="111"/>
      <c r="R8" s="111"/>
      <c r="S8" s="111"/>
      <c r="T8" s="111"/>
      <c r="U8" s="111"/>
      <c r="V8" s="111"/>
      <c r="W8" s="111"/>
      <c r="X8" s="111"/>
      <c r="Y8" s="111"/>
      <c r="Z8" s="112"/>
      <c r="AA8" s="111"/>
      <c r="AB8" s="111"/>
      <c r="AC8" s="111"/>
      <c r="AD8" s="111"/>
      <c r="AE8" s="111"/>
      <c r="AF8" s="111"/>
      <c r="AG8" s="111"/>
      <c r="AH8" s="111"/>
      <c r="AI8" s="7"/>
      <c r="AQ8" s="96" t="s">
        <v>117</v>
      </c>
      <c r="AR8" s="87"/>
      <c r="AS8" s="87"/>
      <c r="AT8" s="87"/>
      <c r="AU8" s="87"/>
      <c r="AV8" s="87"/>
      <c r="AW8" s="87"/>
      <c r="AX8" s="87"/>
      <c r="AY8" s="87"/>
      <c r="AZ8" s="87"/>
      <c r="BA8" s="87"/>
      <c r="BB8" s="87"/>
      <c r="BC8" s="87"/>
      <c r="BD8" s="87"/>
      <c r="BE8" s="87"/>
      <c r="BF8" s="87"/>
    </row>
    <row r="9" spans="3:58" ht="15.75" thickBot="1" x14ac:dyDescent="0.3">
      <c r="C9" s="8"/>
      <c r="D9" s="9" t="s">
        <v>82</v>
      </c>
      <c r="E9" s="9"/>
      <c r="F9" s="113"/>
      <c r="G9" s="114"/>
      <c r="H9" s="113"/>
      <c r="I9" s="114"/>
      <c r="J9" s="113"/>
      <c r="K9" s="114"/>
      <c r="L9" s="113"/>
      <c r="M9" s="114"/>
      <c r="N9" s="113"/>
      <c r="O9" s="114"/>
      <c r="P9" s="113"/>
      <c r="Q9" s="114"/>
      <c r="R9" s="113"/>
      <c r="S9" s="114"/>
      <c r="T9" s="113"/>
      <c r="U9" s="114"/>
      <c r="V9" s="113"/>
      <c r="W9" s="114"/>
      <c r="X9" s="113"/>
      <c r="Y9" s="114"/>
      <c r="Z9" s="113"/>
      <c r="AA9" s="114"/>
      <c r="AB9" s="113"/>
      <c r="AC9" s="114"/>
      <c r="AD9" s="113"/>
      <c r="AE9" s="114"/>
      <c r="AF9" s="113"/>
      <c r="AG9" s="114"/>
      <c r="AH9" s="113"/>
      <c r="AI9" s="10"/>
      <c r="AQ9" s="88" t="s">
        <v>113</v>
      </c>
      <c r="AR9" s="97"/>
      <c r="AS9" s="97"/>
      <c r="AT9" s="97"/>
      <c r="AU9" s="97"/>
      <c r="AV9" s="97"/>
      <c r="AW9" s="97"/>
      <c r="AX9" s="97"/>
      <c r="AY9" s="97"/>
      <c r="AZ9" s="97"/>
      <c r="BA9" s="108"/>
      <c r="BB9" s="108"/>
      <c r="BC9" s="108"/>
      <c r="BD9" s="108"/>
      <c r="BE9" s="108"/>
      <c r="BF9" s="108"/>
    </row>
    <row r="10" spans="3:58" x14ac:dyDescent="0.25">
      <c r="AQ10" s="88" t="s">
        <v>114</v>
      </c>
      <c r="AR10" s="97"/>
      <c r="AS10" s="97"/>
      <c r="AT10" s="97"/>
      <c r="AU10" s="97"/>
      <c r="AV10" s="97"/>
      <c r="AW10" s="97"/>
      <c r="AX10" s="97"/>
      <c r="AY10" s="97"/>
      <c r="AZ10" s="97"/>
      <c r="BA10" s="108"/>
      <c r="BB10" s="108"/>
      <c r="BC10" s="108"/>
      <c r="BD10" s="108"/>
      <c r="BE10" s="108"/>
      <c r="BF10" s="108"/>
    </row>
    <row r="11" spans="3:58" x14ac:dyDescent="0.25">
      <c r="AQ11" s="88" t="s">
        <v>115</v>
      </c>
      <c r="AR11" s="127">
        <v>295</v>
      </c>
      <c r="AS11" s="127">
        <v>295</v>
      </c>
      <c r="AT11" s="127">
        <v>295</v>
      </c>
      <c r="AU11" s="127">
        <v>295</v>
      </c>
      <c r="AV11" s="127">
        <v>295</v>
      </c>
      <c r="AW11" s="127">
        <v>295</v>
      </c>
      <c r="AX11" s="127">
        <v>295</v>
      </c>
      <c r="AY11" s="127">
        <v>295</v>
      </c>
      <c r="AZ11" s="127">
        <v>121.23287963867188</v>
      </c>
      <c r="BA11" s="127">
        <v>0</v>
      </c>
      <c r="BB11" s="127">
        <v>0</v>
      </c>
      <c r="BC11" s="127">
        <v>0</v>
      </c>
      <c r="BD11" s="127">
        <v>0</v>
      </c>
      <c r="BE11" s="127">
        <v>0</v>
      </c>
      <c r="BF11" s="127">
        <v>0</v>
      </c>
    </row>
    <row r="12" spans="3:58" x14ac:dyDescent="0.25">
      <c r="AQ12" s="96" t="s">
        <v>118</v>
      </c>
      <c r="AR12" s="127"/>
      <c r="AS12" s="127"/>
      <c r="AT12" s="127"/>
      <c r="AU12" s="127"/>
      <c r="AV12" s="127"/>
      <c r="AW12" s="127"/>
      <c r="AX12" s="127"/>
      <c r="AY12" s="127"/>
      <c r="AZ12" s="127"/>
      <c r="BA12" s="127"/>
      <c r="BB12" s="127"/>
      <c r="BC12" s="127"/>
      <c r="BD12" s="127"/>
      <c r="BE12" s="127"/>
      <c r="BF12" s="127"/>
    </row>
    <row r="13" spans="3:58" x14ac:dyDescent="0.25">
      <c r="AQ13" s="88" t="s">
        <v>113</v>
      </c>
      <c r="AR13" s="108"/>
      <c r="AS13" s="108"/>
      <c r="AT13" s="108"/>
      <c r="AU13" s="108"/>
      <c r="AV13" s="108"/>
      <c r="AW13" s="108"/>
      <c r="AX13" s="108"/>
      <c r="AY13" s="108"/>
      <c r="AZ13" s="97"/>
      <c r="BA13" s="97"/>
      <c r="BB13" s="97"/>
      <c r="BC13" s="97"/>
      <c r="BD13" s="97"/>
      <c r="BE13" s="97"/>
      <c r="BF13" s="97"/>
    </row>
    <row r="14" spans="3:58" x14ac:dyDescent="0.25">
      <c r="AQ14" s="88" t="s">
        <v>114</v>
      </c>
      <c r="AR14" s="108"/>
      <c r="AS14" s="108"/>
      <c r="AT14" s="108"/>
      <c r="AU14" s="108"/>
      <c r="AV14" s="108"/>
      <c r="AW14" s="108"/>
      <c r="AX14" s="108"/>
      <c r="AY14" s="108"/>
      <c r="AZ14" s="97"/>
      <c r="BA14" s="97"/>
      <c r="BB14" s="97"/>
      <c r="BC14" s="97"/>
      <c r="BD14" s="97"/>
      <c r="BE14" s="97"/>
      <c r="BF14" s="97"/>
    </row>
    <row r="15" spans="3:58" x14ac:dyDescent="0.25">
      <c r="AQ15" s="88" t="s">
        <v>115</v>
      </c>
      <c r="AR15" s="127">
        <v>0</v>
      </c>
      <c r="AS15" s="127">
        <v>0</v>
      </c>
      <c r="AT15" s="127">
        <v>0</v>
      </c>
      <c r="AU15" s="127">
        <v>0</v>
      </c>
      <c r="AV15" s="127">
        <v>0</v>
      </c>
      <c r="AW15" s="127">
        <v>0</v>
      </c>
      <c r="AX15" s="127">
        <v>0</v>
      </c>
      <c r="AY15" s="127">
        <v>0</v>
      </c>
      <c r="AZ15" s="127">
        <v>172.95890808105469</v>
      </c>
      <c r="BA15" s="127">
        <v>295</v>
      </c>
      <c r="BB15" s="127">
        <v>295</v>
      </c>
      <c r="BC15" s="127">
        <v>295</v>
      </c>
      <c r="BD15" s="127">
        <v>295</v>
      </c>
      <c r="BE15" s="127">
        <v>295</v>
      </c>
      <c r="BF15" s="127">
        <v>295</v>
      </c>
    </row>
    <row r="16" spans="3:58" x14ac:dyDescent="0.25">
      <c r="AQ16" s="96" t="s">
        <v>112</v>
      </c>
      <c r="AR16" s="127"/>
      <c r="AS16" s="127"/>
      <c r="AT16" s="127"/>
      <c r="AU16" s="127"/>
      <c r="AV16" s="127"/>
      <c r="AW16" s="127"/>
      <c r="AX16" s="127"/>
      <c r="AY16" s="127"/>
      <c r="AZ16" s="127"/>
      <c r="BA16" s="127"/>
      <c r="BB16" s="127"/>
      <c r="BC16" s="127"/>
      <c r="BD16" s="127"/>
      <c r="BE16" s="127"/>
      <c r="BF16" s="127"/>
    </row>
    <row r="17" spans="43:58" x14ac:dyDescent="0.25">
      <c r="AQ17" s="88" t="s">
        <v>113</v>
      </c>
      <c r="AR17" s="97"/>
      <c r="AS17" s="97"/>
      <c r="AT17" s="97"/>
      <c r="AU17" s="97"/>
      <c r="AV17" s="97"/>
      <c r="AW17" s="97"/>
      <c r="AX17" s="108"/>
      <c r="AY17" s="108"/>
      <c r="AZ17" s="108"/>
      <c r="BA17" s="108"/>
      <c r="BB17" s="108"/>
      <c r="BC17" s="108"/>
      <c r="BD17" s="108"/>
      <c r="BE17" s="108"/>
      <c r="BF17" s="108"/>
    </row>
    <row r="18" spans="43:58" x14ac:dyDescent="0.25">
      <c r="AQ18" s="88" t="s">
        <v>114</v>
      </c>
      <c r="AR18" s="97"/>
      <c r="AS18" s="97"/>
      <c r="AT18" s="97"/>
      <c r="AU18" s="97"/>
      <c r="AV18" s="97"/>
      <c r="AW18" s="97"/>
      <c r="AX18" s="108"/>
      <c r="AY18" s="108"/>
      <c r="AZ18" s="108"/>
      <c r="BA18" s="108"/>
      <c r="BB18" s="108"/>
      <c r="BC18" s="108"/>
      <c r="BD18" s="108"/>
      <c r="BE18" s="108"/>
      <c r="BF18" s="108"/>
    </row>
    <row r="19" spans="43:58" x14ac:dyDescent="0.25">
      <c r="AQ19" s="88" t="s">
        <v>115</v>
      </c>
      <c r="AR19" s="127">
        <v>385</v>
      </c>
      <c r="AS19" s="127">
        <v>385</v>
      </c>
      <c r="AT19" s="127">
        <v>385</v>
      </c>
      <c r="AU19" s="127">
        <v>385</v>
      </c>
      <c r="AV19" s="127">
        <v>385</v>
      </c>
      <c r="AW19" s="127">
        <v>159.89071655273438</v>
      </c>
      <c r="AX19" s="127">
        <v>0</v>
      </c>
      <c r="AY19" s="127">
        <v>0</v>
      </c>
      <c r="AZ19" s="127">
        <v>0</v>
      </c>
      <c r="BA19" s="127">
        <v>0</v>
      </c>
      <c r="BB19" s="127">
        <v>0</v>
      </c>
      <c r="BC19" s="127">
        <v>0</v>
      </c>
      <c r="BD19" s="127">
        <v>0</v>
      </c>
      <c r="BE19" s="127">
        <v>0</v>
      </c>
      <c r="BF19" s="127">
        <v>0</v>
      </c>
    </row>
    <row r="20" spans="43:58" x14ac:dyDescent="0.25">
      <c r="AQ20" s="96" t="s">
        <v>116</v>
      </c>
      <c r="AR20" s="127"/>
      <c r="AS20" s="127"/>
      <c r="AT20" s="127"/>
      <c r="AU20" s="127"/>
      <c r="AV20" s="127"/>
      <c r="AW20" s="127"/>
      <c r="AX20" s="127"/>
      <c r="AY20" s="127"/>
      <c r="AZ20" s="127"/>
      <c r="BA20" s="127"/>
      <c r="BB20" s="127"/>
      <c r="BC20" s="127"/>
      <c r="BD20" s="127"/>
      <c r="BE20" s="127"/>
      <c r="BF20" s="127"/>
    </row>
    <row r="21" spans="43:58" x14ac:dyDescent="0.25">
      <c r="AQ21" s="88" t="s">
        <v>113</v>
      </c>
      <c r="AR21" s="97"/>
      <c r="AS21" s="97"/>
      <c r="AT21" s="97"/>
      <c r="AU21" s="97"/>
      <c r="AV21" s="97"/>
      <c r="AW21" s="97"/>
      <c r="AX21" s="108"/>
      <c r="AY21" s="108"/>
      <c r="AZ21" s="108"/>
      <c r="BA21" s="108"/>
      <c r="BB21" s="108"/>
      <c r="BC21" s="108"/>
      <c r="BD21" s="108"/>
      <c r="BE21" s="108"/>
      <c r="BF21" s="108"/>
    </row>
    <row r="22" spans="43:58" x14ac:dyDescent="0.25">
      <c r="AQ22" s="88" t="s">
        <v>114</v>
      </c>
      <c r="AR22" s="97"/>
      <c r="AS22" s="97"/>
      <c r="AT22" s="97"/>
      <c r="AU22" s="97"/>
      <c r="AV22" s="97"/>
      <c r="AW22" s="97"/>
      <c r="AX22" s="108"/>
      <c r="AY22" s="108"/>
      <c r="AZ22" s="108"/>
      <c r="BA22" s="108"/>
      <c r="BB22" s="108"/>
      <c r="BC22" s="108"/>
      <c r="BD22" s="108"/>
      <c r="BE22" s="108"/>
      <c r="BF22" s="108"/>
    </row>
    <row r="23" spans="43:58" x14ac:dyDescent="0.25">
      <c r="AQ23" s="88" t="s">
        <v>115</v>
      </c>
      <c r="AR23" s="127">
        <v>395</v>
      </c>
      <c r="AS23" s="127">
        <v>395</v>
      </c>
      <c r="AT23" s="127">
        <v>395</v>
      </c>
      <c r="AU23" s="127">
        <v>395</v>
      </c>
      <c r="AV23" s="127">
        <v>395</v>
      </c>
      <c r="AW23" s="127">
        <v>164.04371643066406</v>
      </c>
      <c r="AX23" s="127">
        <v>0</v>
      </c>
      <c r="AY23" s="127">
        <v>0</v>
      </c>
      <c r="AZ23" s="127">
        <v>0</v>
      </c>
      <c r="BA23" s="127">
        <v>0</v>
      </c>
      <c r="BB23" s="127">
        <v>0</v>
      </c>
      <c r="BC23" s="127">
        <v>0</v>
      </c>
      <c r="BD23" s="127">
        <v>0</v>
      </c>
      <c r="BE23" s="127">
        <v>0</v>
      </c>
      <c r="BF23" s="127">
        <v>0</v>
      </c>
    </row>
    <row r="26" spans="43:58" x14ac:dyDescent="0.25">
      <c r="AQ26" s="89" t="s">
        <v>96</v>
      </c>
    </row>
    <row r="28" spans="43:58" x14ac:dyDescent="0.25">
      <c r="AQ28" s="1" t="s">
        <v>75</v>
      </c>
      <c r="AR28" s="109"/>
      <c r="AS28" s="109"/>
      <c r="AT28" s="109"/>
      <c r="AU28" s="109"/>
      <c r="AV28" s="109"/>
      <c r="AW28" s="109"/>
      <c r="AX28" s="109"/>
      <c r="AY28" s="109"/>
      <c r="AZ28" s="109"/>
      <c r="BA28" s="109"/>
      <c r="BB28" s="109"/>
      <c r="BC28" s="109"/>
      <c r="BD28" s="109"/>
      <c r="BE28" s="109"/>
      <c r="BF28" s="109"/>
    </row>
    <row r="29" spans="43:58" x14ac:dyDescent="0.25">
      <c r="AQ29" s="1" t="s">
        <v>81</v>
      </c>
      <c r="AR29" s="109"/>
      <c r="AS29" s="109"/>
      <c r="AT29" s="109"/>
      <c r="AU29" s="109"/>
      <c r="AV29" s="109"/>
      <c r="AW29" s="109"/>
      <c r="AX29" s="109"/>
      <c r="AY29" s="109"/>
      <c r="AZ29" s="109"/>
      <c r="BA29" s="109"/>
      <c r="BB29" s="109"/>
      <c r="BC29" s="109"/>
      <c r="BD29" s="109"/>
      <c r="BE29" s="109"/>
      <c r="BF29" s="109"/>
    </row>
    <row r="30" spans="43:58" x14ac:dyDescent="0.25">
      <c r="AQ30" s="1" t="s">
        <v>82</v>
      </c>
      <c r="AR30" s="109"/>
      <c r="AS30" s="109"/>
      <c r="AT30" s="109"/>
      <c r="AU30" s="109"/>
      <c r="AV30" s="109"/>
      <c r="AW30" s="109"/>
      <c r="AX30" s="109"/>
      <c r="AY30" s="109"/>
      <c r="AZ30" s="109"/>
      <c r="BA30" s="109"/>
      <c r="BB30" s="109"/>
      <c r="BC30" s="109"/>
      <c r="BD30" s="109"/>
      <c r="BE30" s="109"/>
      <c r="BF30" s="109"/>
    </row>
  </sheetData>
  <pageMargins left="0.7" right="0.7" top="1.7291666666666667" bottom="0.75" header="0.3" footer="0.3"/>
  <pageSetup orientation="portrait" r:id="rId2"/>
  <headerFooter>
    <oddHeader>&amp;R&amp;"Times New Roman,Regular"&amp;12KPSC Case No. 2023-00092​
Commission Staff's First Set of Data Requests​
Dated May 15, 2023​
Item No. 8​
Public Attachment 6​
Page 1 of 1</oddHead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DB48B-B94D-4D0C-81C4-DEEF86909FDA}">
  <sheetPr>
    <pageSetUpPr autoPageBreaks="0"/>
  </sheetPr>
  <dimension ref="C1:BF11"/>
  <sheetViews>
    <sheetView zoomScale="55" zoomScaleNormal="55" workbookViewId="0"/>
  </sheetViews>
  <sheetFormatPr defaultColWidth="8.7109375" defaultRowHeight="15" x14ac:dyDescent="0.25"/>
  <cols>
    <col min="1" max="2" width="8.7109375" style="1"/>
    <col min="3" max="3" width="2.7109375" style="1" customWidth="1"/>
    <col min="4" max="4" width="24.5703125" style="1" customWidth="1"/>
    <col min="5" max="5" width="2.7109375" style="1" customWidth="1"/>
    <col min="6" max="6" width="7.5703125" style="1" customWidth="1"/>
    <col min="7" max="7" width="2.7109375" style="1" customWidth="1"/>
    <col min="8" max="8" width="7.5703125" style="1" customWidth="1"/>
    <col min="9" max="9" width="2.7109375" style="1" customWidth="1"/>
    <col min="10" max="10" width="7.5703125" style="1" customWidth="1"/>
    <col min="11" max="11" width="2.7109375" style="1" customWidth="1"/>
    <col min="12" max="12" width="7.5703125" style="1" customWidth="1"/>
    <col min="13" max="13" width="2.7109375" style="1" customWidth="1"/>
    <col min="14" max="14" width="7.5703125" style="1" customWidth="1"/>
    <col min="15" max="15" width="2.7109375" style="1" customWidth="1"/>
    <col min="16" max="16" width="7.5703125" style="1" customWidth="1"/>
    <col min="17" max="17" width="2.7109375" style="1" customWidth="1"/>
    <col min="18" max="18" width="7.5703125" style="1" customWidth="1"/>
    <col min="19" max="19" width="2.7109375" style="1" customWidth="1"/>
    <col min="20" max="20" width="7.5703125" style="1" customWidth="1"/>
    <col min="21" max="21" width="2.7109375" style="1" customWidth="1"/>
    <col min="22" max="22" width="7.5703125" style="1" customWidth="1"/>
    <col min="23" max="23" width="2.7109375" style="1" customWidth="1"/>
    <col min="24" max="24" width="7.140625" style="1" customWidth="1"/>
    <col min="25" max="25" width="2.7109375" style="1" customWidth="1"/>
    <col min="26" max="26" width="7.140625" style="1" customWidth="1"/>
    <col min="27" max="27" width="2.7109375" style="1" customWidth="1"/>
    <col min="28" max="28" width="7.140625" style="1" customWidth="1"/>
    <col min="29" max="29" width="2.7109375" style="1" customWidth="1"/>
    <col min="30" max="30" width="7.140625" style="1" customWidth="1"/>
    <col min="31" max="31" width="2.7109375" style="1" customWidth="1"/>
    <col min="32" max="32" width="7.140625" style="1" customWidth="1"/>
    <col min="33" max="33" width="2.7109375" style="1" customWidth="1"/>
    <col min="34" max="34" width="7.140625" style="1" customWidth="1"/>
    <col min="35" max="35" width="2.7109375" style="1" customWidth="1"/>
    <col min="36" max="36" width="7.140625" style="1" customWidth="1"/>
    <col min="37" max="41" width="8.7109375" style="1"/>
    <col min="42" max="42" width="20.42578125" style="1" bestFit="1" customWidth="1"/>
    <col min="43" max="43" width="28.42578125" style="1" bestFit="1" customWidth="1"/>
    <col min="44" max="44" width="22.5703125" style="1" bestFit="1" customWidth="1"/>
    <col min="45" max="45" width="8" style="1" bestFit="1" customWidth="1"/>
    <col min="46" max="46" width="47" style="1" bestFit="1" customWidth="1"/>
    <col min="47" max="47" width="8" style="1" bestFit="1" customWidth="1"/>
    <col min="48" max="48" width="7.7109375" style="1" bestFit="1" customWidth="1"/>
    <col min="49" max="51" width="8" style="1" bestFit="1" customWidth="1"/>
    <col min="52" max="52" width="7.5703125" style="1" bestFit="1" customWidth="1"/>
    <col min="53" max="55" width="8" style="1" bestFit="1" customWidth="1"/>
    <col min="56" max="56" width="7.7109375" style="1" bestFit="1" customWidth="1"/>
    <col min="57" max="57" width="8" style="1" bestFit="1" customWidth="1"/>
    <col min="58" max="58" width="7.7109375" style="1" bestFit="1" customWidth="1"/>
    <col min="59" max="16384" width="8.7109375" style="1"/>
  </cols>
  <sheetData>
    <row r="1" spans="3:58" ht="15.75" thickBot="1" x14ac:dyDescent="0.3"/>
    <row r="2" spans="3:58" x14ac:dyDescent="0.25">
      <c r="C2" s="34"/>
      <c r="D2" s="35"/>
      <c r="E2" s="35"/>
      <c r="F2" s="35"/>
      <c r="G2" s="35"/>
      <c r="H2" s="35"/>
      <c r="I2" s="35"/>
      <c r="J2" s="35"/>
      <c r="K2" s="35"/>
      <c r="L2" s="35"/>
      <c r="M2" s="35"/>
      <c r="N2" s="35"/>
      <c r="O2" s="35"/>
      <c r="P2" s="35"/>
      <c r="Q2" s="42" t="s">
        <v>62</v>
      </c>
      <c r="R2" s="35"/>
      <c r="S2" s="35"/>
      <c r="T2" s="35"/>
      <c r="U2" s="35"/>
      <c r="V2" s="35"/>
      <c r="W2" s="35"/>
      <c r="X2" s="35"/>
      <c r="Y2" s="35"/>
      <c r="Z2" s="35"/>
      <c r="AA2" s="35"/>
      <c r="AB2" s="35"/>
      <c r="AC2" s="35"/>
      <c r="AD2" s="35"/>
      <c r="AE2" s="35"/>
      <c r="AF2" s="35"/>
      <c r="AG2" s="35"/>
      <c r="AH2" s="35"/>
      <c r="AI2" s="36"/>
      <c r="AQ2" s="83" t="s">
        <v>233</v>
      </c>
      <c r="AR2" t="s">
        <v>297</v>
      </c>
      <c r="AT2" s="1" t="s">
        <v>394</v>
      </c>
    </row>
    <row r="3" spans="3:58" x14ac:dyDescent="0.25">
      <c r="C3" s="6"/>
      <c r="D3" s="84"/>
      <c r="E3" s="84"/>
      <c r="F3" s="84"/>
      <c r="G3" s="84"/>
      <c r="H3" s="84"/>
      <c r="I3" s="84"/>
      <c r="J3" s="84"/>
      <c r="K3" s="84"/>
      <c r="L3" s="84"/>
      <c r="M3" s="84"/>
      <c r="N3" s="84"/>
      <c r="O3" s="84"/>
      <c r="P3" s="84"/>
      <c r="Q3" s="85" t="s">
        <v>119</v>
      </c>
      <c r="R3" s="84"/>
      <c r="S3" s="84"/>
      <c r="T3" s="84"/>
      <c r="U3" s="84"/>
      <c r="V3" s="84"/>
      <c r="W3" s="84"/>
      <c r="X3" s="84"/>
      <c r="Y3" s="84"/>
      <c r="Z3" s="84"/>
      <c r="AA3" s="84"/>
      <c r="AB3" s="84"/>
      <c r="AC3" s="84"/>
      <c r="AD3" s="84"/>
      <c r="AE3" s="84"/>
      <c r="AF3" s="84"/>
      <c r="AG3" s="84"/>
      <c r="AH3" s="84"/>
      <c r="AI3" s="7"/>
      <c r="AQ3" s="83" t="s">
        <v>234</v>
      </c>
      <c r="AR3" t="s">
        <v>397</v>
      </c>
    </row>
    <row r="4" spans="3:58" x14ac:dyDescent="0.25">
      <c r="C4" s="6"/>
      <c r="D4" s="84"/>
      <c r="E4" s="84"/>
      <c r="F4" s="84"/>
      <c r="G4" s="84"/>
      <c r="H4" s="84"/>
      <c r="I4" s="84"/>
      <c r="J4" s="84"/>
      <c r="K4" s="84"/>
      <c r="L4" s="84"/>
      <c r="M4" s="84"/>
      <c r="N4" s="84"/>
      <c r="O4" s="84"/>
      <c r="P4" s="84"/>
      <c r="Q4" s="85" t="s">
        <v>64</v>
      </c>
      <c r="R4" s="84"/>
      <c r="S4" s="84"/>
      <c r="T4" s="84"/>
      <c r="U4" s="84"/>
      <c r="V4" s="84"/>
      <c r="W4" s="84"/>
      <c r="X4" s="84"/>
      <c r="Y4" s="84"/>
      <c r="Z4" s="84"/>
      <c r="AA4" s="84"/>
      <c r="AB4" s="84"/>
      <c r="AC4" s="84"/>
      <c r="AD4" s="84"/>
      <c r="AE4" s="84"/>
      <c r="AF4" s="84"/>
      <c r="AG4" s="84"/>
      <c r="AH4" s="84"/>
      <c r="AI4" s="7"/>
      <c r="AQ4" s="83" t="s">
        <v>237</v>
      </c>
      <c r="AR4" t="s">
        <v>55</v>
      </c>
    </row>
    <row r="5" spans="3:58" x14ac:dyDescent="0.25">
      <c r="C5" s="6"/>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7"/>
    </row>
    <row r="6" spans="3:58" ht="15.75" thickBot="1" x14ac:dyDescent="0.3">
      <c r="C6" s="41"/>
      <c r="D6" s="86" t="s">
        <v>65</v>
      </c>
      <c r="E6" s="84"/>
      <c r="F6" s="12">
        <v>2023</v>
      </c>
      <c r="G6" s="84"/>
      <c r="H6" s="12">
        <v>2024</v>
      </c>
      <c r="I6" s="84"/>
      <c r="J6" s="12">
        <v>2025</v>
      </c>
      <c r="K6" s="84"/>
      <c r="L6" s="12">
        <v>2026</v>
      </c>
      <c r="M6" s="84"/>
      <c r="N6" s="12">
        <v>2027</v>
      </c>
      <c r="O6" s="84"/>
      <c r="P6" s="12">
        <v>2028</v>
      </c>
      <c r="Q6" s="84"/>
      <c r="R6" s="12">
        <v>2029</v>
      </c>
      <c r="S6" s="84"/>
      <c r="T6" s="12">
        <v>2030</v>
      </c>
      <c r="U6" s="84"/>
      <c r="V6" s="12">
        <v>2031</v>
      </c>
      <c r="W6" s="84"/>
      <c r="X6" s="12">
        <v>2032</v>
      </c>
      <c r="Y6" s="84"/>
      <c r="Z6" s="12">
        <v>2033</v>
      </c>
      <c r="AA6" s="84"/>
      <c r="AB6" s="12">
        <v>2034</v>
      </c>
      <c r="AC6" s="84"/>
      <c r="AD6" s="12">
        <v>2035</v>
      </c>
      <c r="AE6" s="84"/>
      <c r="AF6" s="12">
        <v>2036</v>
      </c>
      <c r="AG6" s="84"/>
      <c r="AH6" s="12">
        <v>2037</v>
      </c>
      <c r="AI6" s="7"/>
      <c r="AQ6" s="83" t="s">
        <v>402</v>
      </c>
      <c r="AR6" s="83" t="s">
        <v>392</v>
      </c>
      <c r="AS6"/>
      <c r="AT6"/>
      <c r="AU6"/>
      <c r="AV6"/>
      <c r="AW6"/>
      <c r="AX6"/>
      <c r="AY6"/>
      <c r="AZ6"/>
      <c r="BA6"/>
      <c r="BB6"/>
      <c r="BC6"/>
      <c r="BD6"/>
      <c r="BE6"/>
      <c r="BF6"/>
    </row>
    <row r="7" spans="3:58" x14ac:dyDescent="0.25">
      <c r="C7" s="6"/>
      <c r="D7" s="84" t="s">
        <v>75</v>
      </c>
      <c r="E7" s="84"/>
      <c r="F7" s="115">
        <f>AR10</f>
        <v>0</v>
      </c>
      <c r="G7" s="115"/>
      <c r="H7" s="115">
        <f>AS10</f>
        <v>0</v>
      </c>
      <c r="I7" s="115"/>
      <c r="J7" s="115">
        <f>AT10</f>
        <v>0</v>
      </c>
      <c r="K7" s="115"/>
      <c r="L7" s="115">
        <f>AU10</f>
        <v>0</v>
      </c>
      <c r="M7" s="115"/>
      <c r="N7" s="115">
        <f>AV10</f>
        <v>0</v>
      </c>
      <c r="O7" s="115"/>
      <c r="P7" s="115">
        <f>AW10</f>
        <v>0</v>
      </c>
      <c r="Q7" s="103"/>
      <c r="R7" s="104"/>
      <c r="S7" s="103"/>
      <c r="T7" s="104"/>
      <c r="U7" s="103"/>
      <c r="V7" s="104"/>
      <c r="W7" s="103"/>
      <c r="X7" s="104"/>
      <c r="Y7" s="103"/>
      <c r="Z7" s="103"/>
      <c r="AA7" s="103"/>
      <c r="AB7" s="103"/>
      <c r="AC7" s="103"/>
      <c r="AD7" s="103"/>
      <c r="AE7" s="103"/>
      <c r="AF7" s="103"/>
      <c r="AG7" s="103"/>
      <c r="AH7" s="103"/>
      <c r="AI7" s="7"/>
      <c r="AQ7" s="83" t="s">
        <v>393</v>
      </c>
      <c r="AR7" t="s">
        <v>97</v>
      </c>
      <c r="AS7" t="s">
        <v>98</v>
      </c>
      <c r="AT7" t="s">
        <v>99</v>
      </c>
      <c r="AU7" t="s">
        <v>100</v>
      </c>
      <c r="AV7" t="s">
        <v>101</v>
      </c>
      <c r="AW7" t="s">
        <v>102</v>
      </c>
      <c r="AX7" t="s">
        <v>103</v>
      </c>
      <c r="AY7" t="s">
        <v>104</v>
      </c>
      <c r="AZ7" t="s">
        <v>105</v>
      </c>
      <c r="BA7" t="s">
        <v>106</v>
      </c>
      <c r="BB7" t="s">
        <v>107</v>
      </c>
      <c r="BC7" t="s">
        <v>108</v>
      </c>
      <c r="BD7" t="s">
        <v>109</v>
      </c>
      <c r="BE7" t="s">
        <v>110</v>
      </c>
      <c r="BF7" t="s">
        <v>111</v>
      </c>
    </row>
    <row r="8" spans="3:58" x14ac:dyDescent="0.25">
      <c r="C8" s="6"/>
      <c r="D8" s="84" t="s">
        <v>81</v>
      </c>
      <c r="E8" s="84"/>
      <c r="F8" s="115">
        <f>AR11</f>
        <v>0</v>
      </c>
      <c r="G8" s="115"/>
      <c r="H8" s="115">
        <f>AS11</f>
        <v>0</v>
      </c>
      <c r="I8" s="115"/>
      <c r="J8" s="115">
        <f>AT11</f>
        <v>0</v>
      </c>
      <c r="K8" s="115"/>
      <c r="L8" s="115">
        <f>AU11</f>
        <v>0</v>
      </c>
      <c r="M8" s="115"/>
      <c r="N8" s="115">
        <f>AV11</f>
        <v>0</v>
      </c>
      <c r="O8" s="115"/>
      <c r="P8" s="115">
        <f>AW11</f>
        <v>0</v>
      </c>
      <c r="Q8" s="103"/>
      <c r="R8" s="104"/>
      <c r="S8" s="103"/>
      <c r="T8" s="104"/>
      <c r="U8" s="103"/>
      <c r="V8" s="104"/>
      <c r="W8" s="103"/>
      <c r="X8" s="104"/>
      <c r="Y8" s="103"/>
      <c r="Z8" s="103"/>
      <c r="AA8" s="103"/>
      <c r="AB8" s="103"/>
      <c r="AC8" s="103"/>
      <c r="AD8" s="103"/>
      <c r="AE8" s="103"/>
      <c r="AF8" s="103"/>
      <c r="AG8" s="103"/>
      <c r="AH8" s="103"/>
      <c r="AI8" s="7"/>
      <c r="AQ8" s="96" t="s">
        <v>117</v>
      </c>
      <c r="AR8" s="99"/>
      <c r="AS8" s="99"/>
      <c r="AT8" s="99"/>
      <c r="AU8" s="99"/>
      <c r="AV8" s="99"/>
      <c r="AW8" s="99"/>
      <c r="AX8" s="99"/>
      <c r="AY8" s="99"/>
      <c r="AZ8" s="99"/>
      <c r="BA8" s="99"/>
      <c r="BB8" s="99"/>
      <c r="BC8" s="99"/>
      <c r="BD8" s="99"/>
      <c r="BE8" s="99"/>
      <c r="BF8" s="99"/>
    </row>
    <row r="9" spans="3:58" ht="15.75" thickBot="1" x14ac:dyDescent="0.3">
      <c r="C9" s="8"/>
      <c r="D9" s="9" t="s">
        <v>82</v>
      </c>
      <c r="E9" s="9"/>
      <c r="F9" s="116">
        <f>AR8</f>
        <v>0</v>
      </c>
      <c r="G9" s="107"/>
      <c r="H9" s="116">
        <f>AS8</f>
        <v>0</v>
      </c>
      <c r="I9" s="107"/>
      <c r="J9" s="116">
        <f>AT8</f>
        <v>0</v>
      </c>
      <c r="K9" s="107"/>
      <c r="L9" s="116">
        <f>AU8</f>
        <v>0</v>
      </c>
      <c r="M9" s="107"/>
      <c r="N9" s="116">
        <f>AV8</f>
        <v>0</v>
      </c>
      <c r="O9" s="107"/>
      <c r="P9" s="116">
        <f>AW8</f>
        <v>0</v>
      </c>
      <c r="Q9" s="107"/>
      <c r="R9" s="116">
        <f>AX8</f>
        <v>0</v>
      </c>
      <c r="S9" s="107"/>
      <c r="T9" s="116">
        <f>AY8</f>
        <v>0</v>
      </c>
      <c r="U9" s="107"/>
      <c r="V9" s="116">
        <f>AZ8</f>
        <v>0</v>
      </c>
      <c r="W9" s="107"/>
      <c r="X9" s="117">
        <f>BA9</f>
        <v>0</v>
      </c>
      <c r="Y9" s="107"/>
      <c r="Z9" s="117">
        <f>BB9</f>
        <v>0</v>
      </c>
      <c r="AA9" s="107"/>
      <c r="AB9" s="117">
        <f>BC9</f>
        <v>0</v>
      </c>
      <c r="AC9" s="107"/>
      <c r="AD9" s="117">
        <f>BD9</f>
        <v>0</v>
      </c>
      <c r="AE9" s="107"/>
      <c r="AF9" s="117">
        <f>BE9</f>
        <v>0</v>
      </c>
      <c r="AG9" s="107"/>
      <c r="AH9" s="117">
        <f>BF9</f>
        <v>0</v>
      </c>
      <c r="AI9" s="10"/>
      <c r="AQ9" s="96" t="s">
        <v>118</v>
      </c>
      <c r="AR9" s="99"/>
      <c r="AS9" s="99"/>
      <c r="AT9" s="99"/>
      <c r="AU9" s="99"/>
      <c r="AV9" s="99"/>
      <c r="AW9" s="99"/>
      <c r="AX9" s="99"/>
      <c r="AY9" s="99"/>
      <c r="AZ9" s="99"/>
      <c r="BA9" s="99"/>
      <c r="BB9" s="99"/>
      <c r="BC9" s="99"/>
      <c r="BD9" s="99"/>
      <c r="BE9" s="99"/>
      <c r="BF9" s="99"/>
    </row>
    <row r="10" spans="3:58" x14ac:dyDescent="0.25">
      <c r="AQ10" s="96" t="s">
        <v>112</v>
      </c>
      <c r="AR10" s="99"/>
      <c r="AS10" s="99"/>
      <c r="AT10" s="99"/>
      <c r="AU10" s="99"/>
      <c r="AV10" s="99"/>
      <c r="AW10" s="99"/>
      <c r="AX10" s="99"/>
      <c r="AY10" s="99"/>
      <c r="AZ10" s="99"/>
      <c r="BA10" s="99"/>
      <c r="BB10" s="99"/>
      <c r="BC10" s="99"/>
      <c r="BD10" s="99"/>
      <c r="BE10" s="99"/>
      <c r="BF10" s="99"/>
    </row>
    <row r="11" spans="3:58" x14ac:dyDescent="0.25">
      <c r="AQ11" s="96" t="s">
        <v>116</v>
      </c>
      <c r="AR11" s="99"/>
      <c r="AS11" s="99"/>
      <c r="AT11" s="99"/>
      <c r="AU11" s="99"/>
      <c r="AV11" s="99"/>
      <c r="AW11" s="99"/>
      <c r="AX11" s="99"/>
      <c r="AY11" s="99"/>
      <c r="AZ11" s="99"/>
      <c r="BA11" s="99"/>
      <c r="BB11" s="99"/>
      <c r="BC11" s="99"/>
      <c r="BD11" s="99"/>
      <c r="BE11" s="99"/>
      <c r="BF11" s="99"/>
    </row>
  </sheetData>
  <pageMargins left="0.7" right="0.7" top="1.7291666666666667" bottom="0.75" header="0.3" footer="0.3"/>
  <pageSetup orientation="portrait" r:id="rId2"/>
  <headerFooter>
    <oddHeader>&amp;R&amp;"Times New Roman,Regular"&amp;12KPSC Case No. 2023-00092​
Commission Staff's First Set of Data Requests​
Dated May 15, 2023​
Item No. 8​
Public Attachment 6​
Page 1 of 1</oddHead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24A08-E02A-438B-A86C-E390D4257F71}">
  <sheetPr>
    <pageSetUpPr autoPageBreaks="0"/>
  </sheetPr>
  <dimension ref="C1:BO30"/>
  <sheetViews>
    <sheetView topLeftCell="A2" zoomScale="55" zoomScaleNormal="55" zoomScalePageLayoutView="40" workbookViewId="0"/>
  </sheetViews>
  <sheetFormatPr defaultColWidth="8.7109375" defaultRowHeight="15" x14ac:dyDescent="0.25"/>
  <cols>
    <col min="1" max="2" width="8.7109375" style="1"/>
    <col min="3" max="3" width="2.7109375" style="1" customWidth="1"/>
    <col min="4" max="4" width="24.5703125" style="1" customWidth="1"/>
    <col min="5" max="5" width="2.7109375" style="1" customWidth="1"/>
    <col min="6" max="6" width="7.140625" style="1" customWidth="1"/>
    <col min="7" max="7" width="2.7109375" style="1" customWidth="1"/>
    <col min="8" max="8" width="7.140625" style="1" customWidth="1"/>
    <col min="9" max="9" width="2.7109375" style="1" customWidth="1"/>
    <col min="10" max="10" width="7.140625" style="1" customWidth="1"/>
    <col min="11" max="11" width="2.7109375" style="1" customWidth="1"/>
    <col min="12" max="12" width="7.140625" style="1" customWidth="1"/>
    <col min="13" max="13" width="2.7109375" style="1" customWidth="1"/>
    <col min="14" max="14" width="7.140625" style="1" customWidth="1"/>
    <col min="15" max="15" width="2.7109375" style="1" customWidth="1"/>
    <col min="16" max="16" width="7.140625" style="1" customWidth="1"/>
    <col min="17" max="17" width="2.7109375" style="1" customWidth="1"/>
    <col min="18" max="18" width="7.140625" style="1" customWidth="1"/>
    <col min="19" max="19" width="2.7109375" style="1" customWidth="1"/>
    <col min="20" max="20" width="7.140625" style="1" customWidth="1"/>
    <col min="21" max="21" width="2.7109375" style="1" customWidth="1"/>
    <col min="22" max="22" width="7.140625" style="1" customWidth="1"/>
    <col min="23" max="23" width="2.7109375" style="1" customWidth="1"/>
    <col min="24" max="24" width="7.140625" style="1" customWidth="1"/>
    <col min="25" max="25" width="2.7109375" style="1" customWidth="1"/>
    <col min="26" max="26" width="7.140625" style="1" customWidth="1"/>
    <col min="27" max="27" width="2.7109375" style="1" customWidth="1"/>
    <col min="28" max="28" width="7.140625" style="1" customWidth="1"/>
    <col min="29" max="29" width="2.7109375" style="1" customWidth="1"/>
    <col min="30" max="30" width="7.140625" style="1" customWidth="1"/>
    <col min="31" max="31" width="2.7109375" style="1" customWidth="1"/>
    <col min="32" max="32" width="7.140625" style="1" customWidth="1"/>
    <col min="33" max="33" width="2.7109375" style="1" customWidth="1"/>
    <col min="34" max="34" width="7.140625" style="1" customWidth="1"/>
    <col min="35" max="35" width="2.7109375" style="1" customWidth="1"/>
    <col min="36" max="36" width="7.140625" style="1" customWidth="1"/>
    <col min="37" max="46" width="8.7109375" style="1"/>
    <col min="47" max="48" width="22.5703125" style="1" bestFit="1" customWidth="1"/>
    <col min="49" max="49" width="8" style="1" bestFit="1" customWidth="1"/>
    <col min="50" max="50" width="47" style="1" bestFit="1" customWidth="1"/>
    <col min="51" max="51" width="8" style="1" bestFit="1" customWidth="1"/>
    <col min="52" max="52" width="7.7109375" style="1" bestFit="1" customWidth="1"/>
    <col min="53" max="55" width="8" style="1" bestFit="1" customWidth="1"/>
    <col min="56" max="56" width="7.5703125" style="1" bestFit="1" customWidth="1"/>
    <col min="57" max="59" width="8" style="1" bestFit="1" customWidth="1"/>
    <col min="60" max="60" width="7.7109375" style="1" bestFit="1" customWidth="1"/>
    <col min="61" max="61" width="8" style="1" bestFit="1" customWidth="1"/>
    <col min="62" max="62" width="7.7109375" style="1" bestFit="1" customWidth="1"/>
    <col min="63" max="16384" width="8.7109375" style="1"/>
  </cols>
  <sheetData>
    <row r="1" spans="3:67" ht="15.75" thickBot="1" x14ac:dyDescent="0.3"/>
    <row r="2" spans="3:67" x14ac:dyDescent="0.25">
      <c r="C2" s="34"/>
      <c r="D2" s="35"/>
      <c r="E2" s="35"/>
      <c r="F2" s="35"/>
      <c r="G2" s="35"/>
      <c r="H2" s="35"/>
      <c r="I2" s="35"/>
      <c r="J2" s="35"/>
      <c r="K2" s="35"/>
      <c r="L2" s="35"/>
      <c r="M2" s="35"/>
      <c r="N2" s="35"/>
      <c r="O2" s="35"/>
      <c r="P2" s="35"/>
      <c r="Q2" s="48" t="s">
        <v>62</v>
      </c>
      <c r="R2" s="35"/>
      <c r="S2" s="35"/>
      <c r="T2" s="35"/>
      <c r="U2" s="35"/>
      <c r="V2" s="35"/>
      <c r="W2" s="35"/>
      <c r="X2" s="35"/>
      <c r="Y2" s="35"/>
      <c r="Z2" s="35"/>
      <c r="AA2" s="35"/>
      <c r="AB2" s="35"/>
      <c r="AC2" s="35"/>
      <c r="AD2" s="35"/>
      <c r="AE2" s="35"/>
      <c r="AF2" s="35"/>
      <c r="AG2" s="35"/>
      <c r="AH2" s="35"/>
      <c r="AI2" s="36"/>
    </row>
    <row r="3" spans="3:67" x14ac:dyDescent="0.25">
      <c r="C3" s="6"/>
      <c r="Q3" s="43" t="s">
        <v>120</v>
      </c>
      <c r="AI3" s="7"/>
      <c r="AU3" s="83" t="s">
        <v>233</v>
      </c>
      <c r="AV3" t="s">
        <v>297</v>
      </c>
      <c r="AX3" s="1" t="s">
        <v>394</v>
      </c>
    </row>
    <row r="4" spans="3:67" ht="15.75" thickBot="1" x14ac:dyDescent="0.3">
      <c r="C4" s="6"/>
      <c r="L4" s="9"/>
      <c r="M4" s="9"/>
      <c r="N4" s="9"/>
      <c r="O4" s="9"/>
      <c r="P4" s="9"/>
      <c r="Q4" s="49" t="s">
        <v>121</v>
      </c>
      <c r="R4" s="9"/>
      <c r="S4" s="9"/>
      <c r="T4" s="9"/>
      <c r="U4" s="9"/>
      <c r="V4" s="9"/>
      <c r="AI4" s="7"/>
      <c r="AU4" s="83" t="s">
        <v>234</v>
      </c>
      <c r="AV4" t="s">
        <v>397</v>
      </c>
      <c r="BN4" s="1" t="s">
        <v>122</v>
      </c>
    </row>
    <row r="5" spans="3:67" x14ac:dyDescent="0.25">
      <c r="C5" s="6"/>
      <c r="Q5" s="43" t="s">
        <v>64</v>
      </c>
      <c r="AI5" s="7"/>
      <c r="AU5" s="83" t="s">
        <v>237</v>
      </c>
      <c r="AV5" t="s">
        <v>55</v>
      </c>
      <c r="BM5" s="1">
        <v>2021</v>
      </c>
      <c r="BN5" s="81">
        <v>3.9380626467920878E-2</v>
      </c>
      <c r="BO5" s="1">
        <v>1</v>
      </c>
    </row>
    <row r="6" spans="3:67" x14ac:dyDescent="0.25">
      <c r="C6" s="6"/>
      <c r="AI6" s="7"/>
      <c r="BM6" s="1">
        <v>2022</v>
      </c>
      <c r="BN6" s="81">
        <v>3.5301255277495468E-2</v>
      </c>
      <c r="BO6" s="30">
        <f>BO5*(1+BN6)</f>
        <v>1.0353012552774954</v>
      </c>
    </row>
    <row r="7" spans="3:67" ht="15.75" thickBot="1" x14ac:dyDescent="0.3">
      <c r="C7" s="41"/>
      <c r="D7" s="44" t="s">
        <v>65</v>
      </c>
      <c r="F7" s="12">
        <v>2023</v>
      </c>
      <c r="H7" s="12">
        <v>2024</v>
      </c>
      <c r="J7" s="12">
        <v>2025</v>
      </c>
      <c r="L7" s="12">
        <v>2026</v>
      </c>
      <c r="N7" s="12">
        <v>2027</v>
      </c>
      <c r="P7" s="12">
        <v>2028</v>
      </c>
      <c r="R7" s="12">
        <v>2029</v>
      </c>
      <c r="T7" s="12">
        <v>2030</v>
      </c>
      <c r="V7" s="12">
        <v>2031</v>
      </c>
      <c r="X7" s="12">
        <v>2032</v>
      </c>
      <c r="Z7" s="12">
        <v>2033</v>
      </c>
      <c r="AB7" s="12">
        <v>2034</v>
      </c>
      <c r="AD7" s="12">
        <v>2035</v>
      </c>
      <c r="AF7" s="12">
        <v>2036</v>
      </c>
      <c r="AH7" s="12">
        <v>2037</v>
      </c>
      <c r="AI7" s="7"/>
      <c r="AU7" s="83" t="s">
        <v>399</v>
      </c>
      <c r="AV7" s="83" t="s">
        <v>392</v>
      </c>
      <c r="AW7"/>
      <c r="AX7"/>
      <c r="AY7"/>
      <c r="AZ7"/>
      <c r="BA7"/>
      <c r="BB7"/>
      <c r="BC7"/>
      <c r="BD7"/>
      <c r="BE7"/>
      <c r="BF7"/>
      <c r="BG7"/>
      <c r="BH7"/>
      <c r="BI7"/>
      <c r="BJ7"/>
      <c r="BM7" s="1">
        <v>2023</v>
      </c>
      <c r="BN7" s="81">
        <v>2.2997525093224759E-2</v>
      </c>
      <c r="BO7" s="30">
        <f t="shared" ref="BO7:BO25" si="0">BO6*(1+BN7)</f>
        <v>1.0591106218747868</v>
      </c>
    </row>
    <row r="8" spans="3:67" x14ac:dyDescent="0.25">
      <c r="C8" s="6"/>
      <c r="D8" s="1" t="s">
        <v>75</v>
      </c>
      <c r="F8" s="90"/>
      <c r="G8" s="90"/>
      <c r="H8" s="90"/>
      <c r="I8" s="90"/>
      <c r="J8" s="90"/>
      <c r="K8" s="90"/>
      <c r="L8" s="90"/>
      <c r="M8" s="90"/>
      <c r="N8" s="90"/>
      <c r="O8" s="90"/>
      <c r="P8" s="90"/>
      <c r="Q8" s="91"/>
      <c r="R8" s="90"/>
      <c r="S8" s="91"/>
      <c r="T8" s="90"/>
      <c r="U8" s="91"/>
      <c r="V8" s="90"/>
      <c r="W8" s="92"/>
      <c r="X8" s="93"/>
      <c r="Y8" s="92"/>
      <c r="Z8" s="92"/>
      <c r="AA8" s="92"/>
      <c r="AB8" s="92"/>
      <c r="AC8" s="92"/>
      <c r="AD8" s="92"/>
      <c r="AE8" s="92"/>
      <c r="AF8" s="92"/>
      <c r="AG8" s="92"/>
      <c r="AH8" s="92"/>
      <c r="AI8" s="7"/>
      <c r="AU8" s="83" t="s">
        <v>393</v>
      </c>
      <c r="AV8" t="s">
        <v>97</v>
      </c>
      <c r="AW8" t="s">
        <v>98</v>
      </c>
      <c r="AX8" t="s">
        <v>99</v>
      </c>
      <c r="AY8" t="s">
        <v>100</v>
      </c>
      <c r="AZ8" t="s">
        <v>101</v>
      </c>
      <c r="BA8" t="s">
        <v>102</v>
      </c>
      <c r="BB8" t="s">
        <v>103</v>
      </c>
      <c r="BC8" t="s">
        <v>104</v>
      </c>
      <c r="BD8" t="s">
        <v>105</v>
      </c>
      <c r="BE8" t="s">
        <v>106</v>
      </c>
      <c r="BF8" t="s">
        <v>107</v>
      </c>
      <c r="BG8" t="s">
        <v>108</v>
      </c>
      <c r="BH8" t="s">
        <v>109</v>
      </c>
      <c r="BI8" t="s">
        <v>110</v>
      </c>
      <c r="BJ8" t="s">
        <v>111</v>
      </c>
      <c r="BM8" s="1">
        <v>2024</v>
      </c>
      <c r="BN8" s="81">
        <v>2.046294975670257E-2</v>
      </c>
      <c r="BO8" s="30">
        <f t="shared" si="0"/>
        <v>1.0807831493170006</v>
      </c>
    </row>
    <row r="9" spans="3:67" x14ac:dyDescent="0.25">
      <c r="C9" s="6"/>
      <c r="D9" s="1" t="s">
        <v>81</v>
      </c>
      <c r="F9" s="90"/>
      <c r="G9" s="90"/>
      <c r="H9" s="90"/>
      <c r="I9" s="90"/>
      <c r="J9" s="90"/>
      <c r="K9" s="90"/>
      <c r="L9" s="90"/>
      <c r="M9" s="90"/>
      <c r="N9" s="90"/>
      <c r="O9" s="90"/>
      <c r="P9" s="90"/>
      <c r="Q9" s="91"/>
      <c r="R9" s="90"/>
      <c r="S9" s="91"/>
      <c r="T9" s="90"/>
      <c r="U9" s="91"/>
      <c r="V9" s="90"/>
      <c r="W9" s="92"/>
      <c r="X9" s="93"/>
      <c r="Y9" s="92"/>
      <c r="Z9" s="92"/>
      <c r="AA9" s="92"/>
      <c r="AB9" s="92"/>
      <c r="AC9" s="92"/>
      <c r="AD9" s="92"/>
      <c r="AE9" s="92"/>
      <c r="AF9" s="92"/>
      <c r="AG9" s="92"/>
      <c r="AH9" s="92"/>
      <c r="AI9" s="7"/>
      <c r="AU9" s="96" t="s">
        <v>117</v>
      </c>
      <c r="AV9" s="97"/>
      <c r="AW9" s="97"/>
      <c r="AX9" s="97"/>
      <c r="AY9" s="97"/>
      <c r="AZ9" s="97"/>
      <c r="BA9" s="97"/>
      <c r="BB9" s="97"/>
      <c r="BC9" s="97"/>
      <c r="BD9" s="97"/>
      <c r="BE9" s="97"/>
      <c r="BF9" s="97"/>
      <c r="BG9" s="97"/>
      <c r="BH9" s="97"/>
      <c r="BI9" s="97"/>
      <c r="BJ9" s="97"/>
      <c r="BM9" s="1">
        <v>2025</v>
      </c>
      <c r="BN9" s="81">
        <v>2.0843698766198394E-2</v>
      </c>
      <c r="BO9" s="30">
        <f t="shared" si="0"/>
        <v>1.1033106677129474</v>
      </c>
    </row>
    <row r="10" spans="3:67" ht="15.75" thickBot="1" x14ac:dyDescent="0.3">
      <c r="C10" s="8"/>
      <c r="D10" s="9" t="s">
        <v>82</v>
      </c>
      <c r="E10" s="9"/>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10"/>
      <c r="AU10" s="96" t="s">
        <v>118</v>
      </c>
      <c r="AV10" s="97"/>
      <c r="AW10" s="97"/>
      <c r="AX10" s="97"/>
      <c r="AY10" s="97"/>
      <c r="AZ10" s="97"/>
      <c r="BA10" s="97"/>
      <c r="BB10" s="97"/>
      <c r="BC10" s="97"/>
      <c r="BD10" s="97"/>
      <c r="BE10" s="97"/>
      <c r="BF10" s="97"/>
      <c r="BG10" s="97"/>
      <c r="BH10" s="97"/>
      <c r="BI10" s="97"/>
      <c r="BJ10" s="97"/>
      <c r="BM10" s="1">
        <v>2026</v>
      </c>
      <c r="BN10" s="81">
        <v>1.9568585826249252E-2</v>
      </c>
      <c r="BO10" s="30">
        <f t="shared" si="0"/>
        <v>1.1249008972071046</v>
      </c>
    </row>
    <row r="11" spans="3:67" ht="15.75" thickBot="1" x14ac:dyDescent="0.3">
      <c r="AU11" s="96" t="s">
        <v>112</v>
      </c>
      <c r="AV11" s="97"/>
      <c r="AW11" s="97"/>
      <c r="AX11" s="97"/>
      <c r="AY11" s="97"/>
      <c r="AZ11" s="97"/>
      <c r="BA11" s="97"/>
      <c r="BB11" s="97"/>
      <c r="BC11" s="97"/>
      <c r="BD11" s="97"/>
      <c r="BE11" s="97"/>
      <c r="BF11" s="97"/>
      <c r="BG11" s="97"/>
      <c r="BH11" s="97"/>
      <c r="BI11" s="97"/>
      <c r="BJ11" s="97"/>
      <c r="BM11" s="1">
        <v>2027</v>
      </c>
      <c r="BN11" s="81">
        <v>1.8881123637842421E-2</v>
      </c>
      <c r="BO11" s="30">
        <f t="shared" si="0"/>
        <v>1.1461402901275917</v>
      </c>
    </row>
    <row r="12" spans="3:67" x14ac:dyDescent="0.25">
      <c r="C12" s="34"/>
      <c r="D12" s="35"/>
      <c r="E12" s="35"/>
      <c r="F12" s="35"/>
      <c r="G12" s="35"/>
      <c r="H12" s="35"/>
      <c r="I12" s="35"/>
      <c r="J12" s="35"/>
      <c r="K12" s="35"/>
      <c r="L12" s="35"/>
      <c r="M12" s="35"/>
      <c r="N12" s="35"/>
      <c r="O12" s="35"/>
      <c r="P12" s="35"/>
      <c r="Q12" s="48" t="s">
        <v>62</v>
      </c>
      <c r="R12" s="35"/>
      <c r="S12" s="35"/>
      <c r="T12" s="35"/>
      <c r="U12" s="35"/>
      <c r="V12" s="35"/>
      <c r="W12" s="35"/>
      <c r="X12" s="35"/>
      <c r="Y12" s="35"/>
      <c r="Z12" s="35"/>
      <c r="AA12" s="35"/>
      <c r="AB12" s="35"/>
      <c r="AC12" s="35"/>
      <c r="AD12" s="35"/>
      <c r="AE12" s="35"/>
      <c r="AF12" s="35"/>
      <c r="AG12" s="35"/>
      <c r="AH12" s="35"/>
      <c r="AI12" s="36"/>
      <c r="AU12" s="96" t="s">
        <v>116</v>
      </c>
      <c r="AV12" s="97"/>
      <c r="AW12" s="97"/>
      <c r="AX12" s="97"/>
      <c r="AY12" s="97"/>
      <c r="AZ12" s="97"/>
      <c r="BA12" s="97"/>
      <c r="BB12" s="97"/>
      <c r="BC12" s="97"/>
      <c r="BD12" s="97"/>
      <c r="BE12" s="97"/>
      <c r="BF12" s="97"/>
      <c r="BG12" s="97"/>
      <c r="BH12" s="97"/>
      <c r="BI12" s="97"/>
      <c r="BJ12" s="97"/>
      <c r="BM12" s="1">
        <v>2028</v>
      </c>
      <c r="BN12" s="81">
        <v>1.8055511525139602E-2</v>
      </c>
      <c r="BO12" s="30">
        <f t="shared" si="0"/>
        <v>1.1668344393454171</v>
      </c>
    </row>
    <row r="13" spans="3:67" x14ac:dyDescent="0.25">
      <c r="C13" s="6"/>
      <c r="Q13" s="43" t="s">
        <v>120</v>
      </c>
      <c r="AI13" s="7"/>
      <c r="AV13" s="92"/>
      <c r="AW13" s="92"/>
      <c r="AX13" s="92"/>
      <c r="AY13" s="92"/>
      <c r="AZ13" s="92"/>
      <c r="BA13" s="92"/>
      <c r="BB13" s="92"/>
      <c r="BC13" s="92"/>
      <c r="BD13" s="92"/>
      <c r="BE13" s="92"/>
      <c r="BF13" s="92"/>
      <c r="BG13" s="92"/>
      <c r="BH13" s="92"/>
      <c r="BI13" s="92"/>
      <c r="BJ13" s="92"/>
      <c r="BM13" s="1">
        <v>2029</v>
      </c>
      <c r="BN13" s="81">
        <v>1.787500470579732E-2</v>
      </c>
      <c r="BO13" s="30">
        <f t="shared" si="0"/>
        <v>1.1876916104396029</v>
      </c>
    </row>
    <row r="14" spans="3:67" ht="15.75" thickBot="1" x14ac:dyDescent="0.3">
      <c r="C14" s="6"/>
      <c r="L14" s="9"/>
      <c r="M14" s="9"/>
      <c r="N14" s="9"/>
      <c r="O14" s="9"/>
      <c r="P14" s="9"/>
      <c r="Q14" s="49" t="s">
        <v>123</v>
      </c>
      <c r="R14" s="9"/>
      <c r="S14" s="9"/>
      <c r="T14" s="9"/>
      <c r="U14" s="9"/>
      <c r="V14" s="9"/>
      <c r="AI14" s="7"/>
      <c r="AV14" s="92">
        <v>2023</v>
      </c>
      <c r="AW14" s="92">
        <v>2024</v>
      </c>
      <c r="AX14" s="92">
        <v>2025</v>
      </c>
      <c r="AY14" s="92">
        <v>2026</v>
      </c>
      <c r="AZ14" s="92">
        <v>2027</v>
      </c>
      <c r="BA14" s="92">
        <v>2028</v>
      </c>
      <c r="BB14" s="92">
        <v>2029</v>
      </c>
      <c r="BC14" s="92">
        <v>2030</v>
      </c>
      <c r="BD14" s="92">
        <v>2031</v>
      </c>
      <c r="BE14" s="92">
        <v>2032</v>
      </c>
      <c r="BF14" s="92">
        <v>2033</v>
      </c>
      <c r="BG14" s="92">
        <v>2034</v>
      </c>
      <c r="BH14" s="92">
        <v>2035</v>
      </c>
      <c r="BI14" s="92">
        <v>2036</v>
      </c>
      <c r="BJ14" s="92">
        <v>2037</v>
      </c>
      <c r="BM14" s="1">
        <v>2030</v>
      </c>
      <c r="BN14" s="81">
        <v>1.7669072552714035E-2</v>
      </c>
      <c r="BO14" s="30">
        <f t="shared" si="0"/>
        <v>1.2086770196747101</v>
      </c>
    </row>
    <row r="15" spans="3:67" x14ac:dyDescent="0.25">
      <c r="C15" s="6"/>
      <c r="Q15" s="43" t="s">
        <v>64</v>
      </c>
      <c r="AI15" s="7"/>
      <c r="AV15" s="91">
        <f t="shared" ref="AV15:BJ15" si="1">AV9*$BO$7*100</f>
        <v>0</v>
      </c>
      <c r="AW15" s="91">
        <f t="shared" si="1"/>
        <v>0</v>
      </c>
      <c r="AX15" s="91">
        <f t="shared" si="1"/>
        <v>0</v>
      </c>
      <c r="AY15" s="91">
        <f t="shared" si="1"/>
        <v>0</v>
      </c>
      <c r="AZ15" s="91">
        <f t="shared" si="1"/>
        <v>0</v>
      </c>
      <c r="BA15" s="91">
        <f t="shared" si="1"/>
        <v>0</v>
      </c>
      <c r="BB15" s="91">
        <f t="shared" si="1"/>
        <v>0</v>
      </c>
      <c r="BC15" s="91">
        <f t="shared" si="1"/>
        <v>0</v>
      </c>
      <c r="BD15" s="91">
        <f t="shared" si="1"/>
        <v>0</v>
      </c>
      <c r="BE15" s="91">
        <f t="shared" si="1"/>
        <v>0</v>
      </c>
      <c r="BF15" s="91">
        <f t="shared" si="1"/>
        <v>0</v>
      </c>
      <c r="BG15" s="91">
        <f t="shared" si="1"/>
        <v>0</v>
      </c>
      <c r="BH15" s="91">
        <f t="shared" si="1"/>
        <v>0</v>
      </c>
      <c r="BI15" s="91">
        <f t="shared" si="1"/>
        <v>0</v>
      </c>
      <c r="BJ15" s="91">
        <f t="shared" si="1"/>
        <v>0</v>
      </c>
      <c r="BM15" s="1">
        <v>2031</v>
      </c>
      <c r="BN15" s="81">
        <v>1.8398408057726287E-2</v>
      </c>
      <c r="BO15" s="30">
        <f t="shared" si="0"/>
        <v>1.2309147526926818</v>
      </c>
    </row>
    <row r="16" spans="3:67" x14ac:dyDescent="0.25">
      <c r="C16" s="6"/>
      <c r="AI16" s="7"/>
      <c r="AV16" s="91">
        <f t="shared" ref="AV16:BJ16" si="2">AV10*$BO$7*100</f>
        <v>0</v>
      </c>
      <c r="AW16" s="91">
        <f t="shared" si="2"/>
        <v>0</v>
      </c>
      <c r="AX16" s="91">
        <f t="shared" si="2"/>
        <v>0</v>
      </c>
      <c r="AY16" s="91">
        <f t="shared" si="2"/>
        <v>0</v>
      </c>
      <c r="AZ16" s="91">
        <f t="shared" si="2"/>
        <v>0</v>
      </c>
      <c r="BA16" s="91">
        <f t="shared" si="2"/>
        <v>0</v>
      </c>
      <c r="BB16" s="91">
        <f t="shared" si="2"/>
        <v>0</v>
      </c>
      <c r="BC16" s="91">
        <f t="shared" si="2"/>
        <v>0</v>
      </c>
      <c r="BD16" s="91">
        <f t="shared" si="2"/>
        <v>0</v>
      </c>
      <c r="BE16" s="91">
        <f t="shared" si="2"/>
        <v>0</v>
      </c>
      <c r="BF16" s="91">
        <f t="shared" si="2"/>
        <v>0</v>
      </c>
      <c r="BG16" s="91">
        <f t="shared" si="2"/>
        <v>0</v>
      </c>
      <c r="BH16" s="91">
        <f t="shared" si="2"/>
        <v>0</v>
      </c>
      <c r="BI16" s="91">
        <f t="shared" si="2"/>
        <v>0</v>
      </c>
      <c r="BJ16" s="91">
        <f t="shared" si="2"/>
        <v>0</v>
      </c>
      <c r="BM16" s="1">
        <v>2032</v>
      </c>
      <c r="BN16" s="81">
        <v>1.8680058417608877E-2</v>
      </c>
      <c r="BO16" s="30">
        <f t="shared" si="0"/>
        <v>1.2539083121800776</v>
      </c>
    </row>
    <row r="17" spans="3:67" ht="15.75" thickBot="1" x14ac:dyDescent="0.3">
      <c r="C17" s="41"/>
      <c r="D17" s="44" t="s">
        <v>65</v>
      </c>
      <c r="F17" s="12">
        <v>2023</v>
      </c>
      <c r="H17" s="12">
        <v>2024</v>
      </c>
      <c r="J17" s="12">
        <v>2025</v>
      </c>
      <c r="L17" s="12">
        <v>2026</v>
      </c>
      <c r="N17" s="12">
        <v>2027</v>
      </c>
      <c r="P17" s="12">
        <v>2028</v>
      </c>
      <c r="R17" s="12">
        <v>2029</v>
      </c>
      <c r="T17" s="12">
        <v>2030</v>
      </c>
      <c r="V17" s="12">
        <v>2031</v>
      </c>
      <c r="X17" s="12">
        <v>2032</v>
      </c>
      <c r="Z17" s="12">
        <v>2033</v>
      </c>
      <c r="AB17" s="12">
        <v>2034</v>
      </c>
      <c r="AD17" s="12">
        <v>2035</v>
      </c>
      <c r="AF17" s="12">
        <v>2036</v>
      </c>
      <c r="AH17" s="12">
        <v>2037</v>
      </c>
      <c r="AI17" s="7"/>
      <c r="AV17" s="92"/>
      <c r="AW17" s="92"/>
      <c r="AX17" s="92"/>
      <c r="AY17" s="92"/>
      <c r="AZ17" s="92"/>
      <c r="BA17" s="92"/>
      <c r="BB17" s="92"/>
      <c r="BC17" s="92"/>
      <c r="BD17" s="92"/>
      <c r="BE17" s="92"/>
      <c r="BF17" s="92"/>
      <c r="BG17" s="92"/>
      <c r="BH17" s="92"/>
      <c r="BI17" s="92"/>
      <c r="BJ17" s="92"/>
      <c r="BM17" s="1">
        <v>2033</v>
      </c>
      <c r="BN17" s="81">
        <v>1.8716181562050894E-2</v>
      </c>
      <c r="BO17" s="30">
        <f t="shared" si="0"/>
        <v>1.2773766878130046</v>
      </c>
    </row>
    <row r="18" spans="3:67" x14ac:dyDescent="0.25">
      <c r="C18" s="6"/>
      <c r="D18" s="1" t="s">
        <v>75</v>
      </c>
      <c r="F18" s="90"/>
      <c r="G18" s="90"/>
      <c r="H18" s="90"/>
      <c r="I18" s="90"/>
      <c r="J18" s="90"/>
      <c r="K18" s="90"/>
      <c r="L18" s="90"/>
      <c r="M18" s="90"/>
      <c r="N18" s="90"/>
      <c r="O18" s="90"/>
      <c r="P18" s="90"/>
      <c r="Q18" s="90"/>
      <c r="R18" s="90"/>
      <c r="S18" s="90"/>
      <c r="T18" s="90"/>
      <c r="U18" s="90"/>
      <c r="V18" s="90"/>
      <c r="W18" s="92"/>
      <c r="X18" s="93"/>
      <c r="Y18" s="92"/>
      <c r="Z18" s="92"/>
      <c r="AA18" s="92"/>
      <c r="AB18" s="92"/>
      <c r="AC18" s="92"/>
      <c r="AD18" s="92"/>
      <c r="AE18" s="92"/>
      <c r="AF18" s="92"/>
      <c r="AG18" s="92"/>
      <c r="AH18" s="92"/>
      <c r="AI18" s="7"/>
      <c r="AU18" s="1" t="s">
        <v>400</v>
      </c>
      <c r="AV18" s="92"/>
      <c r="AW18" s="92"/>
      <c r="AX18" s="92"/>
      <c r="AY18" s="92"/>
      <c r="AZ18" s="92"/>
      <c r="BA18" s="92"/>
      <c r="BB18" s="92"/>
      <c r="BC18" s="92"/>
      <c r="BD18" s="92"/>
      <c r="BE18" s="92"/>
      <c r="BF18" s="92"/>
      <c r="BG18" s="92"/>
      <c r="BH18" s="92"/>
      <c r="BI18" s="92"/>
      <c r="BJ18" s="92"/>
      <c r="BM18" s="1">
        <v>2034</v>
      </c>
      <c r="BN18" s="81">
        <v>1.8766725055933086E-2</v>
      </c>
      <c r="BO18" s="30">
        <f t="shared" si="0"/>
        <v>1.3013488649060498</v>
      </c>
    </row>
    <row r="19" spans="3:67" x14ac:dyDescent="0.25">
      <c r="C19" s="6"/>
      <c r="D19" s="1" t="s">
        <v>81</v>
      </c>
      <c r="F19" s="90"/>
      <c r="G19" s="90"/>
      <c r="H19" s="90"/>
      <c r="I19" s="90"/>
      <c r="J19" s="90"/>
      <c r="K19" s="90"/>
      <c r="L19" s="90"/>
      <c r="M19" s="90"/>
      <c r="N19" s="90"/>
      <c r="O19" s="90"/>
      <c r="P19" s="90"/>
      <c r="Q19" s="90"/>
      <c r="R19" s="90"/>
      <c r="S19" s="90"/>
      <c r="T19" s="90"/>
      <c r="U19" s="90"/>
      <c r="V19" s="90"/>
      <c r="W19" s="92"/>
      <c r="X19" s="93"/>
      <c r="Y19" s="92"/>
      <c r="Z19" s="92"/>
      <c r="AA19" s="92"/>
      <c r="AB19" s="92"/>
      <c r="AC19" s="92"/>
      <c r="AD19" s="92"/>
      <c r="AE19" s="92"/>
      <c r="AF19" s="92"/>
      <c r="AG19" s="92"/>
      <c r="AH19" s="92"/>
      <c r="AI19" s="7"/>
      <c r="AU19" s="1" t="s">
        <v>75</v>
      </c>
      <c r="AV19" s="91">
        <f t="shared" ref="AV19:BJ19" si="3">AV11*$BO$7*100</f>
        <v>0</v>
      </c>
      <c r="AW19" s="91">
        <f t="shared" si="3"/>
        <v>0</v>
      </c>
      <c r="AX19" s="91">
        <f t="shared" si="3"/>
        <v>0</v>
      </c>
      <c r="AY19" s="91">
        <f t="shared" si="3"/>
        <v>0</v>
      </c>
      <c r="AZ19" s="91">
        <f t="shared" si="3"/>
        <v>0</v>
      </c>
      <c r="BA19" s="91">
        <f t="shared" si="3"/>
        <v>0</v>
      </c>
      <c r="BB19" s="91">
        <f t="shared" si="3"/>
        <v>0</v>
      </c>
      <c r="BC19" s="91">
        <f t="shared" si="3"/>
        <v>0</v>
      </c>
      <c r="BD19" s="91">
        <f t="shared" si="3"/>
        <v>0</v>
      </c>
      <c r="BE19" s="91">
        <f t="shared" si="3"/>
        <v>0</v>
      </c>
      <c r="BF19" s="91">
        <f t="shared" si="3"/>
        <v>0</v>
      </c>
      <c r="BG19" s="91">
        <f t="shared" si="3"/>
        <v>0</v>
      </c>
      <c r="BH19" s="91">
        <f t="shared" si="3"/>
        <v>0</v>
      </c>
      <c r="BI19" s="91">
        <f t="shared" si="3"/>
        <v>0</v>
      </c>
      <c r="BJ19" s="91">
        <f t="shared" si="3"/>
        <v>0</v>
      </c>
      <c r="BM19" s="1">
        <v>2035</v>
      </c>
      <c r="BN19" s="81">
        <v>1.90309549599176E-2</v>
      </c>
      <c r="BO19" s="30">
        <f t="shared" si="0"/>
        <v>1.3261147765412169</v>
      </c>
    </row>
    <row r="20" spans="3:67" ht="15.75" thickBot="1" x14ac:dyDescent="0.3">
      <c r="C20" s="8"/>
      <c r="D20" s="9" t="s">
        <v>82</v>
      </c>
      <c r="E20" s="9"/>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10"/>
      <c r="AU20" s="1" t="s">
        <v>81</v>
      </c>
      <c r="AV20" s="91">
        <f t="shared" ref="AV20:BJ20" si="4">AV12*$BO$7*100</f>
        <v>0</v>
      </c>
      <c r="AW20" s="91">
        <f t="shared" si="4"/>
        <v>0</v>
      </c>
      <c r="AX20" s="91">
        <f t="shared" si="4"/>
        <v>0</v>
      </c>
      <c r="AY20" s="91">
        <f t="shared" si="4"/>
        <v>0</v>
      </c>
      <c r="AZ20" s="91">
        <f t="shared" si="4"/>
        <v>0</v>
      </c>
      <c r="BA20" s="91">
        <f t="shared" si="4"/>
        <v>0</v>
      </c>
      <c r="BB20" s="91">
        <f t="shared" si="4"/>
        <v>0</v>
      </c>
      <c r="BC20" s="91">
        <f t="shared" si="4"/>
        <v>0</v>
      </c>
      <c r="BD20" s="91">
        <f t="shared" si="4"/>
        <v>0</v>
      </c>
      <c r="BE20" s="91">
        <f t="shared" si="4"/>
        <v>0</v>
      </c>
      <c r="BF20" s="91">
        <f t="shared" si="4"/>
        <v>0</v>
      </c>
      <c r="BG20" s="91">
        <f t="shared" si="4"/>
        <v>0</v>
      </c>
      <c r="BH20" s="91">
        <f t="shared" si="4"/>
        <v>0</v>
      </c>
      <c r="BI20" s="91">
        <f t="shared" si="4"/>
        <v>0</v>
      </c>
      <c r="BJ20" s="91">
        <f t="shared" si="4"/>
        <v>0</v>
      </c>
      <c r="BM20" s="1">
        <v>2036</v>
      </c>
      <c r="BN20" s="81">
        <v>1.9166984832744947E-2</v>
      </c>
      <c r="BO20" s="30">
        <f t="shared" si="0"/>
        <v>1.3515323983496614</v>
      </c>
    </row>
    <row r="21" spans="3:67" x14ac:dyDescent="0.25">
      <c r="AU21" s="1" t="s">
        <v>82</v>
      </c>
      <c r="AV21" s="91">
        <f t="shared" ref="AV21:BJ21" si="5">SUM(AV15:AV16)</f>
        <v>0</v>
      </c>
      <c r="AW21" s="91">
        <f t="shared" si="5"/>
        <v>0</v>
      </c>
      <c r="AX21" s="91">
        <f t="shared" si="5"/>
        <v>0</v>
      </c>
      <c r="AY21" s="91">
        <f t="shared" si="5"/>
        <v>0</v>
      </c>
      <c r="AZ21" s="91">
        <f t="shared" si="5"/>
        <v>0</v>
      </c>
      <c r="BA21" s="91">
        <f t="shared" si="5"/>
        <v>0</v>
      </c>
      <c r="BB21" s="91">
        <f t="shared" si="5"/>
        <v>0</v>
      </c>
      <c r="BC21" s="91">
        <f t="shared" si="5"/>
        <v>0</v>
      </c>
      <c r="BD21" s="91">
        <f t="shared" si="5"/>
        <v>0</v>
      </c>
      <c r="BE21" s="91">
        <f t="shared" si="5"/>
        <v>0</v>
      </c>
      <c r="BF21" s="91">
        <f t="shared" si="5"/>
        <v>0</v>
      </c>
      <c r="BG21" s="91">
        <f t="shared" si="5"/>
        <v>0</v>
      </c>
      <c r="BH21" s="91">
        <f t="shared" si="5"/>
        <v>0</v>
      </c>
      <c r="BI21" s="91">
        <f t="shared" si="5"/>
        <v>0</v>
      </c>
      <c r="BJ21" s="91">
        <f t="shared" si="5"/>
        <v>0</v>
      </c>
      <c r="BM21" s="1">
        <v>2037</v>
      </c>
      <c r="BN21" s="81">
        <v>1.9163394843558435E-2</v>
      </c>
      <c r="BO21" s="30">
        <f t="shared" si="0"/>
        <v>1.3774323473430974</v>
      </c>
    </row>
    <row r="22" spans="3:67" x14ac:dyDescent="0.25">
      <c r="AV22" s="92"/>
      <c r="AW22" s="92"/>
      <c r="AX22" s="92"/>
      <c r="AY22" s="92"/>
      <c r="AZ22" s="92"/>
      <c r="BA22" s="92"/>
      <c r="BB22" s="92"/>
      <c r="BC22" s="92"/>
      <c r="BD22" s="92"/>
      <c r="BE22" s="92"/>
      <c r="BF22" s="92"/>
      <c r="BG22" s="92"/>
      <c r="BH22" s="92"/>
      <c r="BI22" s="92"/>
      <c r="BJ22" s="92"/>
      <c r="BM22" s="1">
        <v>2038</v>
      </c>
      <c r="BN22" s="81">
        <v>1.9383129353089331E-2</v>
      </c>
      <c r="BO22" s="30">
        <f t="shared" si="0"/>
        <v>1.4041312967067781</v>
      </c>
    </row>
    <row r="23" spans="3:67" x14ac:dyDescent="0.25">
      <c r="AU23" s="1" t="s">
        <v>401</v>
      </c>
      <c r="AV23" s="92"/>
      <c r="AW23" s="92"/>
      <c r="AX23" s="92"/>
      <c r="AY23" s="92"/>
      <c r="AZ23" s="92"/>
      <c r="BA23" s="92"/>
      <c r="BB23" s="92"/>
      <c r="BC23" s="92"/>
      <c r="BD23" s="92"/>
      <c r="BE23" s="92"/>
      <c r="BF23" s="92"/>
      <c r="BG23" s="92"/>
      <c r="BH23" s="92"/>
      <c r="BI23" s="92"/>
      <c r="BJ23" s="92"/>
      <c r="BM23" s="1">
        <v>2039</v>
      </c>
      <c r="BN23" s="81">
        <v>1.9554633847846333E-2</v>
      </c>
      <c r="BO23" s="30">
        <f t="shared" si="0"/>
        <v>1.4315885700881807</v>
      </c>
    </row>
    <row r="24" spans="3:67" x14ac:dyDescent="0.25">
      <c r="F24" s="30"/>
      <c r="G24" s="30"/>
      <c r="H24" s="30"/>
      <c r="I24" s="30"/>
      <c r="J24" s="30"/>
      <c r="K24" s="30"/>
      <c r="L24" s="30"/>
      <c r="M24" s="30"/>
      <c r="N24" s="30"/>
      <c r="O24" s="30"/>
      <c r="P24" s="30"/>
      <c r="Q24" s="30"/>
      <c r="R24" s="30"/>
      <c r="S24" s="30"/>
      <c r="T24" s="30"/>
      <c r="U24" s="30"/>
      <c r="V24" s="30"/>
      <c r="AU24" s="1" t="s">
        <v>75</v>
      </c>
      <c r="AV24" s="91">
        <f t="shared" ref="AV24:BJ24" si="6">AV19*INDEX($BO$5:$BO$25,MATCH(AV$14,$BM$5:$BM$25,0))/$BO$7</f>
        <v>0</v>
      </c>
      <c r="AW24" s="91">
        <f t="shared" si="6"/>
        <v>0</v>
      </c>
      <c r="AX24" s="91">
        <f t="shared" si="6"/>
        <v>0</v>
      </c>
      <c r="AY24" s="91">
        <f t="shared" si="6"/>
        <v>0</v>
      </c>
      <c r="AZ24" s="91">
        <f t="shared" si="6"/>
        <v>0</v>
      </c>
      <c r="BA24" s="91">
        <f t="shared" si="6"/>
        <v>0</v>
      </c>
      <c r="BB24" s="91">
        <f t="shared" si="6"/>
        <v>0</v>
      </c>
      <c r="BC24" s="91">
        <f t="shared" si="6"/>
        <v>0</v>
      </c>
      <c r="BD24" s="91">
        <f t="shared" si="6"/>
        <v>0</v>
      </c>
      <c r="BE24" s="91">
        <f t="shared" si="6"/>
        <v>0</v>
      </c>
      <c r="BF24" s="91">
        <f t="shared" si="6"/>
        <v>0</v>
      </c>
      <c r="BG24" s="91">
        <f t="shared" si="6"/>
        <v>0</v>
      </c>
      <c r="BH24" s="91">
        <f t="shared" si="6"/>
        <v>0</v>
      </c>
      <c r="BI24" s="91">
        <f t="shared" si="6"/>
        <v>0</v>
      </c>
      <c r="BJ24" s="91">
        <f t="shared" si="6"/>
        <v>0</v>
      </c>
      <c r="BM24" s="1">
        <v>2040</v>
      </c>
      <c r="BN24" s="81">
        <v>1.9608655707028275E-2</v>
      </c>
      <c r="BO24" s="30">
        <f t="shared" si="0"/>
        <v>1.4596600974731568</v>
      </c>
    </row>
    <row r="25" spans="3:67" x14ac:dyDescent="0.25">
      <c r="F25" s="30"/>
      <c r="G25" s="30"/>
      <c r="H25" s="30"/>
      <c r="I25" s="30"/>
      <c r="J25" s="30"/>
      <c r="K25" s="30"/>
      <c r="L25" s="30"/>
      <c r="M25" s="30"/>
      <c r="N25" s="30"/>
      <c r="O25" s="30"/>
      <c r="P25" s="30"/>
      <c r="Q25" s="30"/>
      <c r="R25" s="30"/>
      <c r="S25" s="30"/>
      <c r="T25" s="30"/>
      <c r="U25" s="30"/>
      <c r="V25" s="30"/>
      <c r="AU25" s="1" t="s">
        <v>81</v>
      </c>
      <c r="AV25" s="91">
        <f t="shared" ref="AV25:BJ25" si="7">AV20*INDEX($BO$5:$BO$25,MATCH(AV$14,$BM$5:$BM$25,0))/$BO$7</f>
        <v>0</v>
      </c>
      <c r="AW25" s="91">
        <f t="shared" si="7"/>
        <v>0</v>
      </c>
      <c r="AX25" s="91">
        <f t="shared" si="7"/>
        <v>0</v>
      </c>
      <c r="AY25" s="91">
        <f t="shared" si="7"/>
        <v>0</v>
      </c>
      <c r="AZ25" s="91">
        <f t="shared" si="7"/>
        <v>0</v>
      </c>
      <c r="BA25" s="91">
        <f t="shared" si="7"/>
        <v>0</v>
      </c>
      <c r="BB25" s="91">
        <f t="shared" si="7"/>
        <v>0</v>
      </c>
      <c r="BC25" s="91">
        <f t="shared" si="7"/>
        <v>0</v>
      </c>
      <c r="BD25" s="91">
        <f t="shared" si="7"/>
        <v>0</v>
      </c>
      <c r="BE25" s="91">
        <f t="shared" si="7"/>
        <v>0</v>
      </c>
      <c r="BF25" s="91">
        <f t="shared" si="7"/>
        <v>0</v>
      </c>
      <c r="BG25" s="91">
        <f t="shared" si="7"/>
        <v>0</v>
      </c>
      <c r="BH25" s="91">
        <f t="shared" si="7"/>
        <v>0</v>
      </c>
      <c r="BI25" s="91">
        <f t="shared" si="7"/>
        <v>0</v>
      </c>
      <c r="BJ25" s="91">
        <f t="shared" si="7"/>
        <v>0</v>
      </c>
      <c r="BM25" s="1">
        <v>2041</v>
      </c>
      <c r="BN25" s="81">
        <v>1.9251344309549796E-2</v>
      </c>
      <c r="BO25" s="30">
        <f t="shared" si="0"/>
        <v>1.4877605165845238</v>
      </c>
    </row>
    <row r="26" spans="3:67" x14ac:dyDescent="0.25">
      <c r="AU26" s="1" t="s">
        <v>82</v>
      </c>
      <c r="AV26" s="91">
        <f t="shared" ref="AV26:BJ26" si="8">AV21*INDEX($BO$5:$BO$25,MATCH(AV$14,$BM$5:$BM$25,0))/$BO$7</f>
        <v>0</v>
      </c>
      <c r="AW26" s="91">
        <f t="shared" si="8"/>
        <v>0</v>
      </c>
      <c r="AX26" s="91">
        <f t="shared" si="8"/>
        <v>0</v>
      </c>
      <c r="AY26" s="91">
        <f t="shared" si="8"/>
        <v>0</v>
      </c>
      <c r="AZ26" s="91">
        <f t="shared" si="8"/>
        <v>0</v>
      </c>
      <c r="BA26" s="91">
        <f t="shared" si="8"/>
        <v>0</v>
      </c>
      <c r="BB26" s="91">
        <f t="shared" si="8"/>
        <v>0</v>
      </c>
      <c r="BC26" s="91">
        <f t="shared" si="8"/>
        <v>0</v>
      </c>
      <c r="BD26" s="91">
        <f t="shared" si="8"/>
        <v>0</v>
      </c>
      <c r="BE26" s="91">
        <f t="shared" si="8"/>
        <v>0</v>
      </c>
      <c r="BF26" s="91">
        <f t="shared" si="8"/>
        <v>0</v>
      </c>
      <c r="BG26" s="91">
        <f t="shared" si="8"/>
        <v>0</v>
      </c>
      <c r="BH26" s="91">
        <f t="shared" si="8"/>
        <v>0</v>
      </c>
      <c r="BI26" s="91">
        <f t="shared" si="8"/>
        <v>0</v>
      </c>
      <c r="BJ26" s="91">
        <f t="shared" si="8"/>
        <v>0</v>
      </c>
    </row>
    <row r="29" spans="3:67" x14ac:dyDescent="0.25">
      <c r="F29" s="54"/>
      <c r="G29" s="54"/>
      <c r="H29" s="54"/>
      <c r="I29" s="54"/>
      <c r="J29" s="54"/>
      <c r="K29" s="54"/>
      <c r="L29" s="54"/>
      <c r="M29" s="54"/>
      <c r="N29" s="54"/>
      <c r="O29" s="54"/>
      <c r="P29" s="54"/>
      <c r="Q29" s="54"/>
      <c r="R29" s="54"/>
      <c r="S29" s="54"/>
      <c r="T29" s="54"/>
      <c r="U29" s="54"/>
      <c r="V29" s="54"/>
    </row>
    <row r="30" spans="3:67" x14ac:dyDescent="0.25">
      <c r="F30" s="54"/>
      <c r="G30" s="54"/>
      <c r="H30" s="54"/>
      <c r="I30" s="54"/>
      <c r="J30" s="54"/>
      <c r="K30" s="54"/>
      <c r="L30" s="54"/>
      <c r="M30" s="54"/>
      <c r="N30" s="54"/>
      <c r="O30" s="54"/>
      <c r="P30" s="54"/>
      <c r="Q30" s="54"/>
      <c r="R30" s="54"/>
      <c r="S30" s="54"/>
      <c r="T30" s="54"/>
      <c r="U30" s="54"/>
      <c r="V30" s="54"/>
    </row>
  </sheetData>
  <pageMargins left="0.7" right="0.7" top="1.7291666666666667" bottom="0.75" header="0.3" footer="0.3"/>
  <pageSetup orientation="portrait" r:id="rId2"/>
  <headerFooter>
    <oddHeader>&amp;R&amp;"Times New Roman,Regular"&amp;12KPSC Case No. 2023-00092​
Commission Staff's First Set of Data Requests​
Dated May 15, 2023​
Item No. 8​
Public Attachment 6​
Page 1 of 1</oddHead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E8DD8-29C7-4897-8B18-5AEA13157CF6}">
  <sheetPr>
    <pageSetUpPr autoPageBreaks="0"/>
  </sheetPr>
  <dimension ref="C1:AI48"/>
  <sheetViews>
    <sheetView zoomScale="25" zoomScaleNormal="25" workbookViewId="0"/>
  </sheetViews>
  <sheetFormatPr defaultColWidth="8.7109375" defaultRowHeight="15" x14ac:dyDescent="0.25"/>
  <cols>
    <col min="1" max="2" width="8.7109375" style="1"/>
    <col min="3" max="3" width="2.7109375" style="1" customWidth="1"/>
    <col min="4" max="4" width="24.5703125" style="1" customWidth="1"/>
    <col min="5" max="5" width="2.7109375" style="1" customWidth="1"/>
    <col min="6" max="6" width="7.140625" style="1" customWidth="1"/>
    <col min="7" max="7" width="2.7109375" style="1" customWidth="1"/>
    <col min="8" max="8" width="7.140625" style="1" customWidth="1"/>
    <col min="9" max="9" width="2.7109375" style="1" customWidth="1"/>
    <col min="10" max="10" width="7.140625" style="1" customWidth="1"/>
    <col min="11" max="11" width="2.7109375" style="1" customWidth="1"/>
    <col min="12" max="12" width="9.7109375" style="1" customWidth="1"/>
    <col min="13" max="13" width="2.7109375" style="1" customWidth="1"/>
    <col min="14" max="14" width="9.7109375" style="1" customWidth="1"/>
    <col min="15" max="15" width="2.7109375" style="1" customWidth="1"/>
    <col min="16" max="16" width="9.7109375" style="1" customWidth="1"/>
    <col min="17" max="17" width="2.7109375" style="1" customWidth="1"/>
    <col min="18" max="18" width="9.7109375" style="1" customWidth="1"/>
    <col min="19" max="19" width="2.7109375" style="1" customWidth="1"/>
    <col min="20" max="20" width="9.7109375" style="1" customWidth="1"/>
    <col min="21" max="21" width="2.7109375" style="1" customWidth="1"/>
    <col min="22" max="22" width="9.7109375" style="1" customWidth="1"/>
    <col min="23" max="23" width="2.7109375" style="1" customWidth="1"/>
    <col min="24" max="24" width="7.140625" style="1" customWidth="1"/>
    <col min="25" max="25" width="2.7109375" style="1" customWidth="1"/>
    <col min="26" max="26" width="7.140625" style="1" customWidth="1"/>
    <col min="27" max="27" width="2.7109375" style="1" customWidth="1"/>
    <col min="28" max="28" width="7.140625" style="1" customWidth="1"/>
    <col min="29" max="29" width="2.7109375" style="1" customWidth="1"/>
    <col min="30" max="30" width="9.7109375" style="1" customWidth="1"/>
    <col min="31" max="31" width="2.7109375" style="1" customWidth="1"/>
    <col min="32" max="32" width="7.140625" style="1" customWidth="1"/>
    <col min="33" max="33" width="2.7109375" style="1" customWidth="1"/>
    <col min="34" max="34" width="7.140625" style="1" customWidth="1"/>
    <col min="35" max="35" width="2.7109375" style="1" customWidth="1"/>
    <col min="36" max="36" width="7.140625" style="1" customWidth="1"/>
    <col min="37" max="16384" width="8.7109375" style="1"/>
  </cols>
  <sheetData>
    <row r="1" spans="3:35" ht="15.75" thickBot="1" x14ac:dyDescent="0.3"/>
    <row r="2" spans="3:35" x14ac:dyDescent="0.25">
      <c r="C2" s="34"/>
      <c r="D2" s="35"/>
      <c r="E2" s="35"/>
      <c r="F2" s="35"/>
      <c r="G2" s="35"/>
      <c r="H2" s="35"/>
      <c r="I2" s="35"/>
      <c r="J2" s="35"/>
      <c r="K2" s="35"/>
      <c r="L2" s="35"/>
      <c r="M2" s="35"/>
      <c r="N2" s="35"/>
      <c r="O2" s="35"/>
      <c r="P2" s="35"/>
      <c r="Q2" s="48" t="s">
        <v>62</v>
      </c>
      <c r="R2" s="35"/>
      <c r="S2" s="35"/>
      <c r="T2" s="35"/>
      <c r="U2" s="35"/>
      <c r="V2" s="35"/>
      <c r="W2" s="35"/>
      <c r="X2" s="35"/>
      <c r="Y2" s="35"/>
      <c r="Z2" s="35"/>
      <c r="AA2" s="35"/>
      <c r="AB2" s="35"/>
      <c r="AC2" s="35"/>
      <c r="AD2" s="35"/>
      <c r="AE2" s="35"/>
      <c r="AF2" s="35"/>
      <c r="AG2" s="35"/>
      <c r="AH2" s="35"/>
      <c r="AI2" s="36"/>
    </row>
    <row r="3" spans="3:35" ht="15.75" thickBot="1" x14ac:dyDescent="0.3">
      <c r="C3" s="6"/>
      <c r="J3" s="9"/>
      <c r="K3" s="9"/>
      <c r="L3" s="9"/>
      <c r="M3" s="9"/>
      <c r="N3" s="9"/>
      <c r="O3" s="9"/>
      <c r="P3" s="9"/>
      <c r="Q3" s="49" t="s">
        <v>124</v>
      </c>
      <c r="R3" s="9"/>
      <c r="S3" s="9"/>
      <c r="T3" s="9"/>
      <c r="U3" s="9"/>
      <c r="V3" s="9"/>
      <c r="W3" s="9"/>
      <c r="X3" s="9"/>
      <c r="AI3" s="7"/>
    </row>
    <row r="4" spans="3:35" x14ac:dyDescent="0.25">
      <c r="C4" s="6"/>
      <c r="Q4" s="43" t="s">
        <v>64</v>
      </c>
      <c r="AI4" s="7"/>
    </row>
    <row r="5" spans="3:35" x14ac:dyDescent="0.25">
      <c r="C5" s="6"/>
      <c r="AI5" s="7"/>
    </row>
    <row r="6" spans="3:35" ht="15.75" thickBot="1" x14ac:dyDescent="0.3">
      <c r="C6" s="41"/>
      <c r="D6" s="70" t="s">
        <v>125</v>
      </c>
      <c r="F6" s="12">
        <v>2023</v>
      </c>
      <c r="H6" s="12">
        <v>2024</v>
      </c>
      <c r="J6" s="12">
        <v>2025</v>
      </c>
      <c r="L6" s="12">
        <v>2026</v>
      </c>
      <c r="N6" s="12">
        <v>2027</v>
      </c>
      <c r="P6" s="12">
        <v>2028</v>
      </c>
      <c r="R6" s="12">
        <v>2029</v>
      </c>
      <c r="T6" s="12">
        <v>2030</v>
      </c>
      <c r="V6" s="12">
        <v>2031</v>
      </c>
      <c r="X6" s="12">
        <v>2032</v>
      </c>
      <c r="Z6" s="12">
        <v>2033</v>
      </c>
      <c r="AB6" s="12">
        <v>2034</v>
      </c>
      <c r="AD6" s="12">
        <v>2035</v>
      </c>
      <c r="AF6" s="12">
        <v>2036</v>
      </c>
      <c r="AH6" s="12">
        <v>2037</v>
      </c>
      <c r="AI6" s="7"/>
    </row>
    <row r="7" spans="3:35" x14ac:dyDescent="0.25">
      <c r="C7" s="6"/>
      <c r="D7" s="1" t="s">
        <v>126</v>
      </c>
      <c r="F7" s="61" t="s">
        <v>127</v>
      </c>
      <c r="G7" s="61" t="s">
        <v>127</v>
      </c>
      <c r="H7" s="61" t="s">
        <v>127</v>
      </c>
      <c r="I7" s="61" t="s">
        <v>127</v>
      </c>
      <c r="J7" s="61" t="s">
        <v>127</v>
      </c>
      <c r="K7" s="61" t="s">
        <v>127</v>
      </c>
      <c r="L7" s="61" t="s">
        <v>127</v>
      </c>
      <c r="M7" s="61" t="s">
        <v>127</v>
      </c>
      <c r="N7" s="61" t="s">
        <v>127</v>
      </c>
      <c r="O7" s="61" t="s">
        <v>127</v>
      </c>
      <c r="P7" s="61" t="s">
        <v>127</v>
      </c>
      <c r="Q7" s="61" t="s">
        <v>127</v>
      </c>
      <c r="R7" s="61">
        <v>1207.5319014450854</v>
      </c>
      <c r="S7" s="61" t="s">
        <v>127</v>
      </c>
      <c r="T7" s="61" t="s">
        <v>127</v>
      </c>
      <c r="U7" s="61" t="s">
        <v>127</v>
      </c>
      <c r="V7" s="61" t="s">
        <v>127</v>
      </c>
      <c r="W7" s="61" t="s">
        <v>127</v>
      </c>
      <c r="X7" s="61" t="s">
        <v>127</v>
      </c>
      <c r="Y7" s="61" t="s">
        <v>127</v>
      </c>
      <c r="Z7" s="61" t="s">
        <v>127</v>
      </c>
      <c r="AA7" s="61" t="s">
        <v>127</v>
      </c>
      <c r="AB7" s="61" t="s">
        <v>127</v>
      </c>
      <c r="AC7" s="61" t="s">
        <v>127</v>
      </c>
      <c r="AD7" s="61" t="s">
        <v>127</v>
      </c>
      <c r="AE7" s="61" t="s">
        <v>127</v>
      </c>
      <c r="AF7" s="61" t="s">
        <v>127</v>
      </c>
      <c r="AG7" s="61" t="s">
        <v>127</v>
      </c>
      <c r="AH7" s="61" t="s">
        <v>127</v>
      </c>
      <c r="AI7" s="7"/>
    </row>
    <row r="8" spans="3:35" x14ac:dyDescent="0.25">
      <c r="C8" s="6"/>
      <c r="D8" s="1" t="s">
        <v>128</v>
      </c>
      <c r="F8" s="61" t="s">
        <v>127</v>
      </c>
      <c r="G8" s="61" t="s">
        <v>127</v>
      </c>
      <c r="H8" s="61" t="s">
        <v>127</v>
      </c>
      <c r="I8" s="61" t="s">
        <v>127</v>
      </c>
      <c r="J8" s="61" t="s">
        <v>127</v>
      </c>
      <c r="K8" s="61" t="s">
        <v>127</v>
      </c>
      <c r="L8" s="61">
        <v>2047.3916413138577</v>
      </c>
      <c r="M8" s="61" t="s">
        <v>127</v>
      </c>
      <c r="N8" s="61">
        <v>2022.6594756418779</v>
      </c>
      <c r="O8" s="61" t="s">
        <v>127</v>
      </c>
      <c r="P8" s="61">
        <v>1987.3633016490619</v>
      </c>
      <c r="Q8" s="61" t="s">
        <v>127</v>
      </c>
      <c r="R8" s="61" t="s">
        <v>127</v>
      </c>
      <c r="S8" s="61" t="s">
        <v>127</v>
      </c>
      <c r="T8" s="61">
        <v>1922.2175682628317</v>
      </c>
      <c r="U8" s="61" t="s">
        <v>127</v>
      </c>
      <c r="V8" s="61">
        <v>1972.0192694392313</v>
      </c>
      <c r="W8" s="61" t="s">
        <v>127</v>
      </c>
      <c r="X8" s="61" t="s">
        <v>127</v>
      </c>
      <c r="Y8" s="61" t="s">
        <v>127</v>
      </c>
      <c r="Z8" s="61" t="s">
        <v>127</v>
      </c>
      <c r="AA8" s="61" t="s">
        <v>127</v>
      </c>
      <c r="AB8" s="61" t="s">
        <v>127</v>
      </c>
      <c r="AC8" s="61" t="s">
        <v>127</v>
      </c>
      <c r="AD8" s="61" t="s">
        <v>127</v>
      </c>
      <c r="AE8" s="61" t="s">
        <v>127</v>
      </c>
      <c r="AF8" s="61" t="s">
        <v>127</v>
      </c>
      <c r="AG8" s="61" t="s">
        <v>127</v>
      </c>
      <c r="AH8" s="61" t="s">
        <v>127</v>
      </c>
      <c r="AI8" s="7"/>
    </row>
    <row r="9" spans="3:35" x14ac:dyDescent="0.25">
      <c r="C9" s="6"/>
      <c r="D9" s="1" t="s">
        <v>129</v>
      </c>
      <c r="F9" s="61" t="s">
        <v>127</v>
      </c>
      <c r="G9" s="61" t="s">
        <v>127</v>
      </c>
      <c r="H9" s="61" t="s">
        <v>127</v>
      </c>
      <c r="I9" s="61" t="s">
        <v>127</v>
      </c>
      <c r="J9" s="61" t="s">
        <v>127</v>
      </c>
      <c r="K9" s="61" t="s">
        <v>127</v>
      </c>
      <c r="L9" s="61" t="s">
        <v>127</v>
      </c>
      <c r="M9" s="61" t="s">
        <v>127</v>
      </c>
      <c r="N9" s="61">
        <v>2224.9254232060657</v>
      </c>
      <c r="O9" s="61" t="s">
        <v>127</v>
      </c>
      <c r="P9" s="61">
        <v>2186.0996318139682</v>
      </c>
      <c r="Q9" s="61" t="s">
        <v>127</v>
      </c>
      <c r="R9" s="61" t="s">
        <v>127</v>
      </c>
      <c r="S9" s="61" t="s">
        <v>127</v>
      </c>
      <c r="T9" s="61" t="s">
        <v>127</v>
      </c>
      <c r="U9" s="61" t="s">
        <v>127</v>
      </c>
      <c r="V9" s="61" t="s">
        <v>127</v>
      </c>
      <c r="W9" s="61" t="s">
        <v>127</v>
      </c>
      <c r="X9" s="61" t="s">
        <v>127</v>
      </c>
      <c r="Y9" s="61" t="s">
        <v>127</v>
      </c>
      <c r="Z9" s="61" t="s">
        <v>127</v>
      </c>
      <c r="AA9" s="61" t="s">
        <v>127</v>
      </c>
      <c r="AB9" s="61" t="s">
        <v>127</v>
      </c>
      <c r="AC9" s="61" t="s">
        <v>127</v>
      </c>
      <c r="AD9" s="61" t="s">
        <v>127</v>
      </c>
      <c r="AE9" s="61" t="s">
        <v>127</v>
      </c>
      <c r="AF9" s="61" t="s">
        <v>127</v>
      </c>
      <c r="AG9" s="61" t="s">
        <v>127</v>
      </c>
      <c r="AH9" s="61" t="s">
        <v>127</v>
      </c>
      <c r="AI9" s="7"/>
    </row>
    <row r="10" spans="3:35" x14ac:dyDescent="0.25">
      <c r="C10" s="6"/>
      <c r="D10" s="1" t="s">
        <v>130</v>
      </c>
      <c r="F10" s="61" t="s">
        <v>127</v>
      </c>
      <c r="G10" s="61" t="s">
        <v>127</v>
      </c>
      <c r="H10" s="61" t="s">
        <v>127</v>
      </c>
      <c r="I10" s="61" t="s">
        <v>127</v>
      </c>
      <c r="J10" s="61" t="s">
        <v>127</v>
      </c>
      <c r="K10" s="61" t="s">
        <v>127</v>
      </c>
      <c r="L10" s="61" t="s">
        <v>127</v>
      </c>
      <c r="M10" s="61" t="s">
        <v>127</v>
      </c>
      <c r="N10" s="61">
        <v>1785.8926895357181</v>
      </c>
      <c r="O10" s="61" t="s">
        <v>127</v>
      </c>
      <c r="P10" s="61">
        <v>1744.872258940077</v>
      </c>
      <c r="Q10" s="61" t="s">
        <v>127</v>
      </c>
      <c r="R10" s="61">
        <v>1708.3922737302705</v>
      </c>
      <c r="S10" s="61" t="s">
        <v>127</v>
      </c>
      <c r="T10" s="61" t="s">
        <v>127</v>
      </c>
      <c r="U10" s="61" t="s">
        <v>127</v>
      </c>
      <c r="V10" s="61" t="s">
        <v>127</v>
      </c>
      <c r="W10" s="61" t="s">
        <v>127</v>
      </c>
      <c r="X10" s="61" t="s">
        <v>127</v>
      </c>
      <c r="Y10" s="61" t="s">
        <v>127</v>
      </c>
      <c r="Z10" s="61" t="s">
        <v>127</v>
      </c>
      <c r="AA10" s="61" t="s">
        <v>127</v>
      </c>
      <c r="AB10" s="61" t="s">
        <v>127</v>
      </c>
      <c r="AC10" s="61" t="s">
        <v>127</v>
      </c>
      <c r="AD10" s="61" t="s">
        <v>127</v>
      </c>
      <c r="AE10" s="61" t="s">
        <v>127</v>
      </c>
      <c r="AF10" s="61" t="s">
        <v>127</v>
      </c>
      <c r="AG10" s="61" t="s">
        <v>127</v>
      </c>
      <c r="AH10" s="61" t="s">
        <v>127</v>
      </c>
      <c r="AI10" s="7"/>
    </row>
    <row r="11" spans="3:35" x14ac:dyDescent="0.25">
      <c r="C11" s="6"/>
      <c r="D11" s="1" t="s">
        <v>131</v>
      </c>
      <c r="F11" s="61" t="s">
        <v>127</v>
      </c>
      <c r="G11" s="61" t="s">
        <v>127</v>
      </c>
      <c r="H11" s="61" t="s">
        <v>127</v>
      </c>
      <c r="I11" s="61" t="s">
        <v>127</v>
      </c>
      <c r="J11" s="61" t="s">
        <v>127</v>
      </c>
      <c r="K11" s="61" t="s">
        <v>127</v>
      </c>
      <c r="L11" s="61" t="s">
        <v>127</v>
      </c>
      <c r="M11" s="61" t="s">
        <v>127</v>
      </c>
      <c r="N11" s="61" t="s">
        <v>127</v>
      </c>
      <c r="O11" s="61" t="s">
        <v>127</v>
      </c>
      <c r="P11" s="61">
        <v>1919.3594848340845</v>
      </c>
      <c r="Q11" s="61" t="s">
        <v>127</v>
      </c>
      <c r="R11" s="61" t="s">
        <v>127</v>
      </c>
      <c r="S11" s="61" t="s">
        <v>127</v>
      </c>
      <c r="T11" s="61" t="s">
        <v>127</v>
      </c>
      <c r="U11" s="61" t="s">
        <v>127</v>
      </c>
      <c r="V11" s="61" t="s">
        <v>127</v>
      </c>
      <c r="W11" s="61" t="s">
        <v>127</v>
      </c>
      <c r="X11" s="61" t="s">
        <v>127</v>
      </c>
      <c r="Y11" s="61" t="s">
        <v>127</v>
      </c>
      <c r="Z11" s="61" t="s">
        <v>127</v>
      </c>
      <c r="AA11" s="61" t="s">
        <v>127</v>
      </c>
      <c r="AB11" s="61" t="s">
        <v>127</v>
      </c>
      <c r="AC11" s="61" t="s">
        <v>127</v>
      </c>
      <c r="AD11" s="61" t="s">
        <v>127</v>
      </c>
      <c r="AE11" s="61" t="s">
        <v>127</v>
      </c>
      <c r="AF11" s="61" t="s">
        <v>127</v>
      </c>
      <c r="AG11" s="61" t="s">
        <v>127</v>
      </c>
      <c r="AH11" s="61" t="s">
        <v>127</v>
      </c>
      <c r="AI11" s="7"/>
    </row>
    <row r="12" spans="3:35" ht="15.75" thickBot="1" x14ac:dyDescent="0.3">
      <c r="C12" s="8"/>
      <c r="D12" s="9" t="s">
        <v>132</v>
      </c>
      <c r="E12" s="9"/>
      <c r="F12" s="62" t="s">
        <v>127</v>
      </c>
      <c r="G12" s="62" t="s">
        <v>127</v>
      </c>
      <c r="H12" s="62" t="s">
        <v>127</v>
      </c>
      <c r="I12" s="62" t="s">
        <v>127</v>
      </c>
      <c r="J12" s="62" t="s">
        <v>127</v>
      </c>
      <c r="K12" s="62" t="s">
        <v>127</v>
      </c>
      <c r="L12" s="62" t="s">
        <v>127</v>
      </c>
      <c r="M12" s="62" t="s">
        <v>127</v>
      </c>
      <c r="N12" s="62" t="s">
        <v>127</v>
      </c>
      <c r="O12" s="62" t="s">
        <v>127</v>
      </c>
      <c r="P12" s="62" t="s">
        <v>127</v>
      </c>
      <c r="Q12" s="62" t="s">
        <v>127</v>
      </c>
      <c r="R12" s="62" t="s">
        <v>127</v>
      </c>
      <c r="S12" s="62" t="s">
        <v>127</v>
      </c>
      <c r="T12" s="62" t="s">
        <v>127</v>
      </c>
      <c r="U12" s="62" t="s">
        <v>127</v>
      </c>
      <c r="V12" s="62" t="s">
        <v>127</v>
      </c>
      <c r="W12" s="62" t="s">
        <v>127</v>
      </c>
      <c r="X12" s="62" t="s">
        <v>127</v>
      </c>
      <c r="Y12" s="62" t="s">
        <v>127</v>
      </c>
      <c r="Z12" s="62" t="s">
        <v>127</v>
      </c>
      <c r="AA12" s="62" t="s">
        <v>127</v>
      </c>
      <c r="AB12" s="62" t="s">
        <v>127</v>
      </c>
      <c r="AC12" s="62" t="s">
        <v>127</v>
      </c>
      <c r="AD12" s="62">
        <v>1883.5999466278038</v>
      </c>
      <c r="AE12" s="62" t="s">
        <v>127</v>
      </c>
      <c r="AF12" s="62" t="s">
        <v>127</v>
      </c>
      <c r="AG12" s="62" t="s">
        <v>127</v>
      </c>
      <c r="AH12" s="62" t="s">
        <v>127</v>
      </c>
      <c r="AI12" s="10"/>
    </row>
    <row r="13" spans="3:35" ht="15.75" thickBot="1" x14ac:dyDescent="0.3"/>
    <row r="14" spans="3:35" x14ac:dyDescent="0.25">
      <c r="C14" s="34"/>
      <c r="D14" s="35"/>
      <c r="E14" s="35"/>
      <c r="F14" s="35"/>
      <c r="G14" s="35"/>
      <c r="H14" s="35"/>
      <c r="I14" s="35"/>
      <c r="J14" s="35"/>
      <c r="K14" s="35"/>
      <c r="L14" s="35"/>
      <c r="M14" s="35"/>
      <c r="N14" s="35"/>
      <c r="O14" s="35"/>
      <c r="P14" s="35"/>
      <c r="Q14" s="48" t="s">
        <v>62</v>
      </c>
      <c r="R14" s="35"/>
      <c r="S14" s="35"/>
      <c r="T14" s="35"/>
      <c r="U14" s="35"/>
      <c r="V14" s="35"/>
      <c r="W14" s="35"/>
      <c r="X14" s="35"/>
      <c r="Y14" s="35"/>
      <c r="Z14" s="35"/>
      <c r="AA14" s="35"/>
      <c r="AB14" s="35"/>
      <c r="AC14" s="35"/>
      <c r="AD14" s="35"/>
      <c r="AE14" s="35"/>
      <c r="AF14" s="35"/>
      <c r="AG14" s="35"/>
      <c r="AH14" s="35"/>
      <c r="AI14" s="36"/>
    </row>
    <row r="15" spans="3:35" ht="15.75" thickBot="1" x14ac:dyDescent="0.3">
      <c r="C15" s="6"/>
      <c r="J15" s="9"/>
      <c r="K15" s="9"/>
      <c r="L15" s="9"/>
      <c r="M15" s="9"/>
      <c r="N15" s="9"/>
      <c r="O15" s="9"/>
      <c r="P15" s="9"/>
      <c r="Q15" s="49" t="s">
        <v>133</v>
      </c>
      <c r="R15" s="9"/>
      <c r="S15" s="9"/>
      <c r="T15" s="9"/>
      <c r="U15" s="9"/>
      <c r="V15" s="9"/>
      <c r="W15" s="9"/>
      <c r="X15" s="9"/>
      <c r="AI15" s="7"/>
    </row>
    <row r="16" spans="3:35" x14ac:dyDescent="0.25">
      <c r="C16" s="6"/>
      <c r="Q16" s="43" t="s">
        <v>64</v>
      </c>
      <c r="AI16" s="7"/>
    </row>
    <row r="17" spans="3:35" x14ac:dyDescent="0.25">
      <c r="C17" s="6"/>
      <c r="AI17" s="7"/>
    </row>
    <row r="18" spans="3:35" ht="15.75" thickBot="1" x14ac:dyDescent="0.3">
      <c r="C18" s="41"/>
      <c r="D18" s="70" t="s">
        <v>125</v>
      </c>
      <c r="F18" s="12">
        <v>2023</v>
      </c>
      <c r="H18" s="12">
        <v>2024</v>
      </c>
      <c r="J18" s="12">
        <v>2025</v>
      </c>
      <c r="L18" s="12">
        <v>2026</v>
      </c>
      <c r="N18" s="12">
        <v>2027</v>
      </c>
      <c r="P18" s="12">
        <v>2028</v>
      </c>
      <c r="R18" s="12">
        <v>2029</v>
      </c>
      <c r="T18" s="12">
        <v>2030</v>
      </c>
      <c r="V18" s="12">
        <v>2031</v>
      </c>
      <c r="X18" s="12">
        <v>2032</v>
      </c>
      <c r="Z18" s="12">
        <v>2033</v>
      </c>
      <c r="AB18" s="12">
        <v>2034</v>
      </c>
      <c r="AD18" s="12">
        <v>2035</v>
      </c>
      <c r="AF18" s="12">
        <v>2036</v>
      </c>
      <c r="AH18" s="12">
        <v>2037</v>
      </c>
      <c r="AI18" s="7"/>
    </row>
    <row r="19" spans="3:35" x14ac:dyDescent="0.25">
      <c r="C19" s="6"/>
      <c r="D19" s="1" t="s">
        <v>126</v>
      </c>
      <c r="F19" s="61" t="s">
        <v>127</v>
      </c>
      <c r="G19" s="61" t="s">
        <v>127</v>
      </c>
      <c r="H19" s="61" t="s">
        <v>127</v>
      </c>
      <c r="I19" s="61" t="s">
        <v>127</v>
      </c>
      <c r="J19" s="61" t="s">
        <v>127</v>
      </c>
      <c r="K19" s="61" t="s">
        <v>127</v>
      </c>
      <c r="L19" s="61" t="s">
        <v>127</v>
      </c>
      <c r="M19" s="61" t="s">
        <v>127</v>
      </c>
      <c r="N19" s="61" t="s">
        <v>127</v>
      </c>
      <c r="O19" s="61" t="s">
        <v>127</v>
      </c>
      <c r="P19" s="61" t="s">
        <v>127</v>
      </c>
      <c r="Q19" s="61" t="s">
        <v>127</v>
      </c>
      <c r="R19" s="61">
        <v>1071.4110341609776</v>
      </c>
      <c r="S19" s="61" t="s">
        <v>127</v>
      </c>
      <c r="T19" s="61" t="s">
        <v>127</v>
      </c>
      <c r="U19" s="61" t="s">
        <v>127</v>
      </c>
      <c r="V19" s="61" t="s">
        <v>127</v>
      </c>
      <c r="W19" s="61" t="s">
        <v>127</v>
      </c>
      <c r="X19" s="61" t="s">
        <v>127</v>
      </c>
      <c r="Y19" s="61" t="s">
        <v>127</v>
      </c>
      <c r="Z19" s="61" t="s">
        <v>127</v>
      </c>
      <c r="AA19" s="61" t="s">
        <v>127</v>
      </c>
      <c r="AB19" s="61" t="s">
        <v>127</v>
      </c>
      <c r="AC19" s="61" t="s">
        <v>127</v>
      </c>
      <c r="AD19" s="61" t="s">
        <v>127</v>
      </c>
      <c r="AE19" s="61" t="s">
        <v>127</v>
      </c>
      <c r="AF19" s="61" t="s">
        <v>127</v>
      </c>
      <c r="AG19" s="61" t="s">
        <v>127</v>
      </c>
      <c r="AH19" s="61" t="s">
        <v>127</v>
      </c>
      <c r="AI19" s="7"/>
    </row>
    <row r="20" spans="3:35" x14ac:dyDescent="0.25">
      <c r="C20" s="6"/>
      <c r="D20" s="1" t="s">
        <v>128</v>
      </c>
      <c r="F20" s="61" t="s">
        <v>127</v>
      </c>
      <c r="G20" s="61" t="s">
        <v>127</v>
      </c>
      <c r="H20" s="61" t="s">
        <v>127</v>
      </c>
      <c r="I20" s="61" t="s">
        <v>127</v>
      </c>
      <c r="J20" s="61" t="s">
        <v>127</v>
      </c>
      <c r="K20" s="61" t="s">
        <v>127</v>
      </c>
      <c r="L20" s="61">
        <v>1921.1879285919952</v>
      </c>
      <c r="M20" s="61" t="s">
        <v>127</v>
      </c>
      <c r="N20" s="61">
        <v>1861.5523370370474</v>
      </c>
      <c r="O20" s="61" t="s">
        <v>127</v>
      </c>
      <c r="P20" s="61">
        <v>1795.1726665682891</v>
      </c>
      <c r="Q20" s="61" t="s">
        <v>127</v>
      </c>
      <c r="R20" s="61" t="s">
        <v>127</v>
      </c>
      <c r="S20" s="61" t="s">
        <v>127</v>
      </c>
      <c r="T20" s="61">
        <v>1675.5816441292989</v>
      </c>
      <c r="U20" s="61" t="s">
        <v>127</v>
      </c>
      <c r="V20" s="61">
        <v>1689.1477142763156</v>
      </c>
      <c r="W20" s="61" t="s">
        <v>127</v>
      </c>
      <c r="X20" s="61" t="s">
        <v>127</v>
      </c>
      <c r="Y20" s="61" t="s">
        <v>127</v>
      </c>
      <c r="Z20" s="61" t="s">
        <v>127</v>
      </c>
      <c r="AA20" s="61" t="s">
        <v>127</v>
      </c>
      <c r="AB20" s="61" t="s">
        <v>127</v>
      </c>
      <c r="AC20" s="61" t="s">
        <v>127</v>
      </c>
      <c r="AD20" s="61" t="s">
        <v>127</v>
      </c>
      <c r="AE20" s="61" t="s">
        <v>127</v>
      </c>
      <c r="AF20" s="61" t="s">
        <v>127</v>
      </c>
      <c r="AG20" s="61" t="s">
        <v>127</v>
      </c>
      <c r="AH20" s="61" t="s">
        <v>127</v>
      </c>
      <c r="AI20" s="7"/>
    </row>
    <row r="21" spans="3:35" x14ac:dyDescent="0.25">
      <c r="C21" s="6"/>
      <c r="D21" s="1" t="s">
        <v>129</v>
      </c>
      <c r="F21" s="61" t="s">
        <v>127</v>
      </c>
      <c r="G21" s="61" t="s">
        <v>127</v>
      </c>
      <c r="H21" s="61" t="s">
        <v>127</v>
      </c>
      <c r="I21" s="61" t="s">
        <v>127</v>
      </c>
      <c r="J21" s="61" t="s">
        <v>127</v>
      </c>
      <c r="K21" s="61" t="s">
        <v>127</v>
      </c>
      <c r="L21" s="61" t="s">
        <v>127</v>
      </c>
      <c r="M21" s="61" t="s">
        <v>127</v>
      </c>
      <c r="N21" s="61">
        <v>2047.7075707407523</v>
      </c>
      <c r="O21" s="61" t="s">
        <v>127</v>
      </c>
      <c r="P21" s="61">
        <v>1974.6899332251182</v>
      </c>
      <c r="Q21" s="61" t="s">
        <v>127</v>
      </c>
      <c r="R21" s="61" t="s">
        <v>127</v>
      </c>
      <c r="S21" s="61" t="s">
        <v>127</v>
      </c>
      <c r="T21" s="61" t="s">
        <v>127</v>
      </c>
      <c r="U21" s="61" t="s">
        <v>127</v>
      </c>
      <c r="V21" s="61" t="s">
        <v>127</v>
      </c>
      <c r="W21" s="61" t="s">
        <v>127</v>
      </c>
      <c r="X21" s="61" t="s">
        <v>127</v>
      </c>
      <c r="Y21" s="61" t="s">
        <v>127</v>
      </c>
      <c r="Z21" s="61" t="s">
        <v>127</v>
      </c>
      <c r="AA21" s="61" t="s">
        <v>127</v>
      </c>
      <c r="AB21" s="61" t="s">
        <v>127</v>
      </c>
      <c r="AC21" s="61" t="s">
        <v>127</v>
      </c>
      <c r="AD21" s="61" t="s">
        <v>127</v>
      </c>
      <c r="AE21" s="61" t="s">
        <v>127</v>
      </c>
      <c r="AF21" s="61" t="s">
        <v>127</v>
      </c>
      <c r="AG21" s="61" t="s">
        <v>127</v>
      </c>
      <c r="AH21" s="61" t="s">
        <v>127</v>
      </c>
      <c r="AI21" s="7"/>
    </row>
    <row r="22" spans="3:35" x14ac:dyDescent="0.25">
      <c r="C22" s="6"/>
      <c r="D22" s="1" t="s">
        <v>130</v>
      </c>
      <c r="F22" s="61" t="s">
        <v>127</v>
      </c>
      <c r="G22" s="61" t="s">
        <v>127</v>
      </c>
      <c r="H22" s="61" t="s">
        <v>127</v>
      </c>
      <c r="I22" s="61" t="s">
        <v>127</v>
      </c>
      <c r="J22" s="61" t="s">
        <v>127</v>
      </c>
      <c r="K22" s="61" t="s">
        <v>127</v>
      </c>
      <c r="L22" s="61" t="s">
        <v>127</v>
      </c>
      <c r="M22" s="61" t="s">
        <v>127</v>
      </c>
      <c r="N22" s="61">
        <v>1643.6442960066599</v>
      </c>
      <c r="O22" s="61" t="s">
        <v>127</v>
      </c>
      <c r="P22" s="61">
        <v>1576.1320455617515</v>
      </c>
      <c r="Q22" s="61" t="s">
        <v>127</v>
      </c>
      <c r="R22" s="61">
        <v>1515.8111604003973</v>
      </c>
      <c r="S22" s="61" t="s">
        <v>127</v>
      </c>
      <c r="T22" s="61" t="s">
        <v>127</v>
      </c>
      <c r="U22" s="61" t="s">
        <v>127</v>
      </c>
      <c r="V22" s="61" t="s">
        <v>127</v>
      </c>
      <c r="W22" s="61" t="s">
        <v>127</v>
      </c>
      <c r="X22" s="61" t="s">
        <v>127</v>
      </c>
      <c r="Y22" s="61" t="s">
        <v>127</v>
      </c>
      <c r="Z22" s="61" t="s">
        <v>127</v>
      </c>
      <c r="AA22" s="61" t="s">
        <v>127</v>
      </c>
      <c r="AB22" s="61" t="s">
        <v>127</v>
      </c>
      <c r="AC22" s="61" t="s">
        <v>127</v>
      </c>
      <c r="AD22" s="61" t="s">
        <v>127</v>
      </c>
      <c r="AE22" s="61" t="s">
        <v>127</v>
      </c>
      <c r="AF22" s="61" t="s">
        <v>127</v>
      </c>
      <c r="AG22" s="61" t="s">
        <v>127</v>
      </c>
      <c r="AH22" s="61" t="s">
        <v>127</v>
      </c>
      <c r="AI22" s="7"/>
    </row>
    <row r="23" spans="3:35" x14ac:dyDescent="0.25">
      <c r="C23" s="6"/>
      <c r="D23" s="1" t="s">
        <v>131</v>
      </c>
      <c r="F23" s="61" t="s">
        <v>127</v>
      </c>
      <c r="G23" s="61" t="s">
        <v>127</v>
      </c>
      <c r="H23" s="61" t="s">
        <v>127</v>
      </c>
      <c r="I23" s="61" t="s">
        <v>127</v>
      </c>
      <c r="J23" s="61" t="s">
        <v>127</v>
      </c>
      <c r="K23" s="61" t="s">
        <v>127</v>
      </c>
      <c r="L23" s="61" t="s">
        <v>127</v>
      </c>
      <c r="M23" s="61" t="s">
        <v>127</v>
      </c>
      <c r="N23" s="61" t="s">
        <v>127</v>
      </c>
      <c r="O23" s="61" t="s">
        <v>127</v>
      </c>
      <c r="P23" s="61">
        <v>1733.7452501179266</v>
      </c>
      <c r="Q23" s="61" t="s">
        <v>127</v>
      </c>
      <c r="R23" s="61" t="s">
        <v>127</v>
      </c>
      <c r="S23" s="61" t="s">
        <v>127</v>
      </c>
      <c r="T23" s="61" t="s">
        <v>127</v>
      </c>
      <c r="U23" s="61" t="s">
        <v>127</v>
      </c>
      <c r="V23" s="61" t="s">
        <v>127</v>
      </c>
      <c r="W23" s="61" t="s">
        <v>127</v>
      </c>
      <c r="X23" s="61" t="s">
        <v>127</v>
      </c>
      <c r="Y23" s="61" t="s">
        <v>127</v>
      </c>
      <c r="Z23" s="61" t="s">
        <v>127</v>
      </c>
      <c r="AA23" s="61" t="s">
        <v>127</v>
      </c>
      <c r="AB23" s="61" t="s">
        <v>127</v>
      </c>
      <c r="AC23" s="61" t="s">
        <v>127</v>
      </c>
      <c r="AD23" s="61" t="s">
        <v>127</v>
      </c>
      <c r="AE23" s="61" t="s">
        <v>127</v>
      </c>
      <c r="AF23" s="61" t="s">
        <v>127</v>
      </c>
      <c r="AG23" s="61" t="s">
        <v>127</v>
      </c>
      <c r="AH23" s="61" t="s">
        <v>127</v>
      </c>
      <c r="AI23" s="7"/>
    </row>
    <row r="24" spans="3:35" ht="15.75" thickBot="1" x14ac:dyDescent="0.3">
      <c r="C24" s="8"/>
      <c r="D24" s="9" t="s">
        <v>132</v>
      </c>
      <c r="E24" s="9"/>
      <c r="F24" s="62" t="s">
        <v>127</v>
      </c>
      <c r="G24" s="62" t="s">
        <v>127</v>
      </c>
      <c r="H24" s="62" t="s">
        <v>127</v>
      </c>
      <c r="I24" s="62" t="s">
        <v>127</v>
      </c>
      <c r="J24" s="62" t="s">
        <v>127</v>
      </c>
      <c r="K24" s="62" t="s">
        <v>127</v>
      </c>
      <c r="L24" s="62" t="s">
        <v>127</v>
      </c>
      <c r="M24" s="62" t="s">
        <v>127</v>
      </c>
      <c r="N24" s="62" t="s">
        <v>127</v>
      </c>
      <c r="O24" s="62" t="s">
        <v>127</v>
      </c>
      <c r="P24" s="62" t="s">
        <v>127</v>
      </c>
      <c r="Q24" s="62" t="s">
        <v>127</v>
      </c>
      <c r="R24" s="62" t="s">
        <v>127</v>
      </c>
      <c r="S24" s="62" t="s">
        <v>127</v>
      </c>
      <c r="T24" s="62" t="s">
        <v>127</v>
      </c>
      <c r="U24" s="62" t="s">
        <v>127</v>
      </c>
      <c r="V24" s="62" t="s">
        <v>127</v>
      </c>
      <c r="W24" s="62" t="s">
        <v>127</v>
      </c>
      <c r="X24" s="62" t="s">
        <v>127</v>
      </c>
      <c r="Y24" s="62" t="s">
        <v>127</v>
      </c>
      <c r="Z24" s="62" t="s">
        <v>127</v>
      </c>
      <c r="AA24" s="62" t="s">
        <v>127</v>
      </c>
      <c r="AB24" s="62" t="s">
        <v>127</v>
      </c>
      <c r="AC24" s="62" t="s">
        <v>127</v>
      </c>
      <c r="AD24" s="62">
        <v>1498.5169940000483</v>
      </c>
      <c r="AE24" s="62" t="s">
        <v>127</v>
      </c>
      <c r="AF24" s="62" t="s">
        <v>127</v>
      </c>
      <c r="AG24" s="62" t="s">
        <v>127</v>
      </c>
      <c r="AH24" s="62" t="s">
        <v>127</v>
      </c>
      <c r="AI24" s="10"/>
    </row>
    <row r="25" spans="3:35" ht="15.75" thickBot="1" x14ac:dyDescent="0.3"/>
    <row r="26" spans="3:35" x14ac:dyDescent="0.25">
      <c r="C26" s="34"/>
      <c r="D26" s="35"/>
      <c r="E26" s="35"/>
      <c r="F26" s="35"/>
      <c r="G26" s="35"/>
      <c r="H26" s="35"/>
      <c r="I26" s="35"/>
      <c r="J26" s="35"/>
      <c r="K26" s="35"/>
      <c r="L26" s="35"/>
      <c r="M26" s="35"/>
      <c r="N26" s="35"/>
      <c r="O26" s="35"/>
      <c r="P26" s="35"/>
      <c r="Q26" s="48" t="s">
        <v>62</v>
      </c>
      <c r="R26" s="35"/>
      <c r="S26" s="35"/>
      <c r="T26" s="35"/>
      <c r="U26" s="35"/>
      <c r="V26" s="35"/>
      <c r="W26" s="35"/>
      <c r="X26" s="35"/>
      <c r="Y26" s="35"/>
      <c r="Z26" s="35"/>
      <c r="AA26" s="35"/>
      <c r="AB26" s="35"/>
      <c r="AC26" s="35"/>
      <c r="AD26" s="35"/>
      <c r="AE26" s="35"/>
      <c r="AF26" s="35"/>
      <c r="AG26" s="35"/>
      <c r="AH26" s="35"/>
      <c r="AI26" s="36"/>
    </row>
    <row r="27" spans="3:35" ht="15.75" thickBot="1" x14ac:dyDescent="0.3">
      <c r="C27" s="6"/>
      <c r="L27" s="9"/>
      <c r="M27" s="9"/>
      <c r="N27" s="9"/>
      <c r="O27" s="9"/>
      <c r="P27" s="9"/>
      <c r="Q27" s="49" t="s">
        <v>134</v>
      </c>
      <c r="R27" s="9"/>
      <c r="S27" s="9"/>
      <c r="T27" s="9"/>
      <c r="U27" s="9"/>
      <c r="V27" s="9"/>
      <c r="AI27" s="7"/>
    </row>
    <row r="28" spans="3:35" x14ac:dyDescent="0.25">
      <c r="C28" s="6"/>
      <c r="Q28" s="43" t="s">
        <v>64</v>
      </c>
      <c r="AI28" s="7"/>
    </row>
    <row r="29" spans="3:35" x14ac:dyDescent="0.25">
      <c r="C29" s="6"/>
      <c r="AI29" s="7"/>
    </row>
    <row r="30" spans="3:35" ht="15.75" thickBot="1" x14ac:dyDescent="0.3">
      <c r="C30" s="41"/>
      <c r="D30" s="70" t="s">
        <v>125</v>
      </c>
      <c r="F30" s="12">
        <v>2023</v>
      </c>
      <c r="H30" s="12">
        <v>2024</v>
      </c>
      <c r="J30" s="12">
        <v>2025</v>
      </c>
      <c r="L30" s="12">
        <v>2026</v>
      </c>
      <c r="N30" s="12">
        <v>2027</v>
      </c>
      <c r="P30" s="12">
        <v>2028</v>
      </c>
      <c r="R30" s="12">
        <v>2029</v>
      </c>
      <c r="T30" s="12">
        <v>2030</v>
      </c>
      <c r="V30" s="12">
        <v>2031</v>
      </c>
      <c r="X30" s="12">
        <v>2032</v>
      </c>
      <c r="Z30" s="12">
        <v>2033</v>
      </c>
      <c r="AB30" s="12">
        <v>2034</v>
      </c>
      <c r="AD30" s="12">
        <v>2035</v>
      </c>
      <c r="AF30" s="12">
        <v>2036</v>
      </c>
      <c r="AH30" s="12">
        <v>2037</v>
      </c>
      <c r="AI30" s="7"/>
    </row>
    <row r="31" spans="3:35" x14ac:dyDescent="0.25">
      <c r="C31" s="6"/>
      <c r="D31" s="1" t="s">
        <v>126</v>
      </c>
      <c r="F31" s="61" t="s">
        <v>127</v>
      </c>
      <c r="G31" s="61" t="s">
        <v>127</v>
      </c>
      <c r="H31" s="61" t="s">
        <v>127</v>
      </c>
      <c r="I31" s="61" t="s">
        <v>127</v>
      </c>
      <c r="J31" s="61" t="s">
        <v>127</v>
      </c>
      <c r="K31" s="61" t="s">
        <v>127</v>
      </c>
      <c r="L31" s="61" t="s">
        <v>127</v>
      </c>
      <c r="M31" s="61" t="s">
        <v>127</v>
      </c>
      <c r="N31" s="61" t="s">
        <v>127</v>
      </c>
      <c r="O31" s="61" t="s">
        <v>127</v>
      </c>
      <c r="P31" s="61" t="s">
        <v>127</v>
      </c>
      <c r="Q31" s="61" t="s">
        <v>127</v>
      </c>
      <c r="R31" s="61">
        <v>579615.31269364094</v>
      </c>
      <c r="S31" s="61" t="s">
        <v>127</v>
      </c>
      <c r="T31" s="61" t="s">
        <v>127</v>
      </c>
      <c r="U31" s="61" t="s">
        <v>127</v>
      </c>
      <c r="V31" s="61" t="s">
        <v>127</v>
      </c>
      <c r="W31" s="61" t="s">
        <v>127</v>
      </c>
      <c r="X31" s="61" t="s">
        <v>127</v>
      </c>
      <c r="Y31" s="61" t="s">
        <v>127</v>
      </c>
      <c r="Z31" s="61" t="s">
        <v>127</v>
      </c>
      <c r="AA31" s="61" t="s">
        <v>127</v>
      </c>
      <c r="AB31" s="61" t="s">
        <v>127</v>
      </c>
      <c r="AC31" s="61" t="s">
        <v>127</v>
      </c>
      <c r="AD31" s="61" t="s">
        <v>127</v>
      </c>
      <c r="AE31" s="61" t="s">
        <v>127</v>
      </c>
      <c r="AF31" s="61" t="s">
        <v>127</v>
      </c>
      <c r="AG31" s="61" t="s">
        <v>127</v>
      </c>
      <c r="AH31" s="61" t="s">
        <v>127</v>
      </c>
      <c r="AI31" s="63"/>
    </row>
    <row r="32" spans="3:35" x14ac:dyDescent="0.25">
      <c r="C32" s="6"/>
      <c r="D32" s="1" t="s">
        <v>128</v>
      </c>
      <c r="F32" s="61" t="s">
        <v>127</v>
      </c>
      <c r="G32" s="61" t="s">
        <v>127</v>
      </c>
      <c r="H32" s="61" t="s">
        <v>127</v>
      </c>
      <c r="I32" s="61" t="s">
        <v>127</v>
      </c>
      <c r="J32" s="61" t="s">
        <v>127</v>
      </c>
      <c r="K32" s="61" t="s">
        <v>127</v>
      </c>
      <c r="L32" s="61">
        <v>204739.16413138577</v>
      </c>
      <c r="M32" s="61" t="s">
        <v>127</v>
      </c>
      <c r="N32" s="61">
        <v>202265.94756418781</v>
      </c>
      <c r="O32" s="61" t="s">
        <v>127</v>
      </c>
      <c r="P32" s="61">
        <v>198736.33016490619</v>
      </c>
      <c r="Q32" s="61" t="s">
        <v>127</v>
      </c>
      <c r="R32" s="61" t="s">
        <v>127</v>
      </c>
      <c r="S32" s="61" t="s">
        <v>127</v>
      </c>
      <c r="T32" s="61">
        <v>192221.75682628318</v>
      </c>
      <c r="U32" s="61" t="s">
        <v>127</v>
      </c>
      <c r="V32" s="61">
        <v>197201.92694392314</v>
      </c>
      <c r="W32" s="61" t="s">
        <v>127</v>
      </c>
      <c r="X32" s="61" t="s">
        <v>127</v>
      </c>
      <c r="Y32" s="61" t="s">
        <v>127</v>
      </c>
      <c r="Z32" s="61" t="s">
        <v>127</v>
      </c>
      <c r="AA32" s="61" t="s">
        <v>127</v>
      </c>
      <c r="AB32" s="61" t="s">
        <v>127</v>
      </c>
      <c r="AC32" s="61" t="s">
        <v>127</v>
      </c>
      <c r="AD32" s="61" t="s">
        <v>127</v>
      </c>
      <c r="AE32" s="61" t="s">
        <v>127</v>
      </c>
      <c r="AF32" s="61" t="s">
        <v>127</v>
      </c>
      <c r="AG32" s="61" t="s">
        <v>127</v>
      </c>
      <c r="AH32" s="61" t="s">
        <v>127</v>
      </c>
      <c r="AI32" s="63"/>
    </row>
    <row r="33" spans="3:35" x14ac:dyDescent="0.25">
      <c r="C33" s="6"/>
      <c r="D33" s="1" t="s">
        <v>129</v>
      </c>
      <c r="F33" s="61" t="s">
        <v>127</v>
      </c>
      <c r="G33" s="61" t="s">
        <v>127</v>
      </c>
      <c r="H33" s="61" t="s">
        <v>127</v>
      </c>
      <c r="I33" s="61" t="s">
        <v>127</v>
      </c>
      <c r="J33" s="61" t="s">
        <v>127</v>
      </c>
      <c r="K33" s="61" t="s">
        <v>127</v>
      </c>
      <c r="L33" s="61" t="s">
        <v>127</v>
      </c>
      <c r="M33" s="61" t="s">
        <v>127</v>
      </c>
      <c r="N33" s="61">
        <v>222492.54232060656</v>
      </c>
      <c r="O33" s="61" t="s">
        <v>127</v>
      </c>
      <c r="P33" s="61">
        <v>218609.9631813968</v>
      </c>
      <c r="Q33" s="61" t="s">
        <v>127</v>
      </c>
      <c r="R33" s="61" t="s">
        <v>127</v>
      </c>
      <c r="S33" s="61" t="s">
        <v>127</v>
      </c>
      <c r="T33" s="61" t="s">
        <v>127</v>
      </c>
      <c r="U33" s="61" t="s">
        <v>127</v>
      </c>
      <c r="V33" s="61" t="s">
        <v>127</v>
      </c>
      <c r="W33" s="61" t="s">
        <v>127</v>
      </c>
      <c r="X33" s="61" t="s">
        <v>127</v>
      </c>
      <c r="Y33" s="61" t="s">
        <v>127</v>
      </c>
      <c r="Z33" s="61" t="s">
        <v>127</v>
      </c>
      <c r="AA33" s="61" t="s">
        <v>127</v>
      </c>
      <c r="AB33" s="61" t="s">
        <v>127</v>
      </c>
      <c r="AC33" s="61" t="s">
        <v>127</v>
      </c>
      <c r="AD33" s="61" t="s">
        <v>127</v>
      </c>
      <c r="AE33" s="61" t="s">
        <v>127</v>
      </c>
      <c r="AF33" s="61" t="s">
        <v>127</v>
      </c>
      <c r="AG33" s="61" t="s">
        <v>127</v>
      </c>
      <c r="AH33" s="61" t="s">
        <v>127</v>
      </c>
      <c r="AI33" s="63"/>
    </row>
    <row r="34" spans="3:35" x14ac:dyDescent="0.25">
      <c r="C34" s="6"/>
      <c r="D34" s="1" t="s">
        <v>130</v>
      </c>
      <c r="F34" s="61" t="s">
        <v>127</v>
      </c>
      <c r="G34" s="61" t="s">
        <v>127</v>
      </c>
      <c r="H34" s="61" t="s">
        <v>127</v>
      </c>
      <c r="I34" s="61" t="s">
        <v>127</v>
      </c>
      <c r="J34" s="61" t="s">
        <v>127</v>
      </c>
      <c r="K34" s="61" t="s">
        <v>127</v>
      </c>
      <c r="L34" s="61" t="s">
        <v>127</v>
      </c>
      <c r="M34" s="61" t="s">
        <v>127</v>
      </c>
      <c r="N34" s="61">
        <v>446473.17238392954</v>
      </c>
      <c r="O34" s="61" t="s">
        <v>127</v>
      </c>
      <c r="P34" s="61">
        <v>261730.83884101151</v>
      </c>
      <c r="Q34" s="61" t="s">
        <v>127</v>
      </c>
      <c r="R34" s="61">
        <v>170839.22737302707</v>
      </c>
      <c r="S34" s="61" t="s">
        <v>127</v>
      </c>
      <c r="T34" s="61" t="s">
        <v>127</v>
      </c>
      <c r="U34" s="61" t="s">
        <v>127</v>
      </c>
      <c r="V34" s="61" t="s">
        <v>127</v>
      </c>
      <c r="W34" s="61" t="s">
        <v>127</v>
      </c>
      <c r="X34" s="61" t="s">
        <v>127</v>
      </c>
      <c r="Y34" s="61" t="s">
        <v>127</v>
      </c>
      <c r="Z34" s="61" t="s">
        <v>127</v>
      </c>
      <c r="AA34" s="61" t="s">
        <v>127</v>
      </c>
      <c r="AB34" s="61" t="s">
        <v>127</v>
      </c>
      <c r="AC34" s="61" t="s">
        <v>127</v>
      </c>
      <c r="AD34" s="61" t="s">
        <v>127</v>
      </c>
      <c r="AE34" s="61" t="s">
        <v>127</v>
      </c>
      <c r="AF34" s="61" t="s">
        <v>127</v>
      </c>
      <c r="AG34" s="61" t="s">
        <v>127</v>
      </c>
      <c r="AH34" s="61" t="s">
        <v>127</v>
      </c>
      <c r="AI34" s="63"/>
    </row>
    <row r="35" spans="3:35" x14ac:dyDescent="0.25">
      <c r="C35" s="6"/>
      <c r="D35" s="1" t="s">
        <v>131</v>
      </c>
      <c r="F35" s="61" t="s">
        <v>127</v>
      </c>
      <c r="G35" s="61" t="s">
        <v>127</v>
      </c>
      <c r="H35" s="61" t="s">
        <v>127</v>
      </c>
      <c r="I35" s="61" t="s">
        <v>127</v>
      </c>
      <c r="J35" s="61" t="s">
        <v>127</v>
      </c>
      <c r="K35" s="61" t="s">
        <v>127</v>
      </c>
      <c r="L35" s="61" t="s">
        <v>127</v>
      </c>
      <c r="M35" s="61" t="s">
        <v>127</v>
      </c>
      <c r="N35" s="61" t="s">
        <v>127</v>
      </c>
      <c r="O35" s="61" t="s">
        <v>127</v>
      </c>
      <c r="P35" s="61">
        <v>575807.8454502254</v>
      </c>
      <c r="Q35" s="61" t="s">
        <v>127</v>
      </c>
      <c r="R35" s="61" t="s">
        <v>127</v>
      </c>
      <c r="S35" s="61" t="s">
        <v>127</v>
      </c>
      <c r="T35" s="61" t="s">
        <v>127</v>
      </c>
      <c r="U35" s="61" t="s">
        <v>127</v>
      </c>
      <c r="V35" s="61" t="s">
        <v>127</v>
      </c>
      <c r="W35" s="61" t="s">
        <v>127</v>
      </c>
      <c r="X35" s="61" t="s">
        <v>127</v>
      </c>
      <c r="Y35" s="61" t="s">
        <v>127</v>
      </c>
      <c r="Z35" s="61" t="s">
        <v>127</v>
      </c>
      <c r="AA35" s="61" t="s">
        <v>127</v>
      </c>
      <c r="AB35" s="61" t="s">
        <v>127</v>
      </c>
      <c r="AC35" s="61" t="s">
        <v>127</v>
      </c>
      <c r="AD35" s="61" t="s">
        <v>127</v>
      </c>
      <c r="AE35" s="61" t="s">
        <v>127</v>
      </c>
      <c r="AF35" s="61" t="s">
        <v>127</v>
      </c>
      <c r="AG35" s="61" t="s">
        <v>127</v>
      </c>
      <c r="AH35" s="61" t="s">
        <v>127</v>
      </c>
      <c r="AI35" s="63"/>
    </row>
    <row r="36" spans="3:35" ht="15.75" thickBot="1" x14ac:dyDescent="0.3">
      <c r="C36" s="8"/>
      <c r="D36" s="9" t="s">
        <v>132</v>
      </c>
      <c r="E36" s="9"/>
      <c r="F36" s="62" t="s">
        <v>127</v>
      </c>
      <c r="G36" s="62" t="s">
        <v>127</v>
      </c>
      <c r="H36" s="62" t="s">
        <v>127</v>
      </c>
      <c r="I36" s="62" t="s">
        <v>127</v>
      </c>
      <c r="J36" s="62" t="s">
        <v>127</v>
      </c>
      <c r="K36" s="62" t="s">
        <v>127</v>
      </c>
      <c r="L36" s="62" t="s">
        <v>127</v>
      </c>
      <c r="M36" s="62" t="s">
        <v>127</v>
      </c>
      <c r="N36" s="62" t="s">
        <v>127</v>
      </c>
      <c r="O36" s="62" t="s">
        <v>127</v>
      </c>
      <c r="P36" s="62" t="s">
        <v>127</v>
      </c>
      <c r="Q36" s="62" t="s">
        <v>127</v>
      </c>
      <c r="R36" s="62" t="s">
        <v>127</v>
      </c>
      <c r="S36" s="62" t="s">
        <v>127</v>
      </c>
      <c r="T36" s="62" t="s">
        <v>127</v>
      </c>
      <c r="U36" s="62" t="s">
        <v>127</v>
      </c>
      <c r="V36" s="62" t="s">
        <v>127</v>
      </c>
      <c r="W36" s="62" t="s">
        <v>127</v>
      </c>
      <c r="X36" s="62" t="s">
        <v>127</v>
      </c>
      <c r="Y36" s="62" t="s">
        <v>127</v>
      </c>
      <c r="Z36" s="62" t="s">
        <v>127</v>
      </c>
      <c r="AA36" s="62" t="s">
        <v>127</v>
      </c>
      <c r="AB36" s="62" t="s">
        <v>127</v>
      </c>
      <c r="AC36" s="62" t="s">
        <v>127</v>
      </c>
      <c r="AD36" s="62">
        <v>94179.997331390186</v>
      </c>
      <c r="AE36" s="62" t="s">
        <v>127</v>
      </c>
      <c r="AF36" s="62" t="s">
        <v>127</v>
      </c>
      <c r="AG36" s="62" t="s">
        <v>127</v>
      </c>
      <c r="AH36" s="62" t="s">
        <v>127</v>
      </c>
      <c r="AI36" s="64"/>
    </row>
    <row r="37" spans="3:35" ht="15.75" thickBot="1" x14ac:dyDescent="0.3"/>
    <row r="38" spans="3:35" x14ac:dyDescent="0.25">
      <c r="C38" s="34"/>
      <c r="D38" s="35"/>
      <c r="E38" s="35"/>
      <c r="F38" s="35"/>
      <c r="G38" s="35"/>
      <c r="H38" s="35"/>
      <c r="I38" s="35"/>
      <c r="J38" s="35"/>
      <c r="K38" s="35"/>
      <c r="L38" s="35"/>
      <c r="M38" s="35"/>
      <c r="N38" s="35"/>
      <c r="O38" s="35"/>
      <c r="P38" s="35"/>
      <c r="Q38" s="48" t="s">
        <v>62</v>
      </c>
      <c r="R38" s="35"/>
      <c r="S38" s="35"/>
      <c r="T38" s="35"/>
      <c r="U38" s="35"/>
      <c r="V38" s="35"/>
      <c r="W38" s="35"/>
      <c r="X38" s="35"/>
      <c r="Y38" s="35"/>
      <c r="Z38" s="35"/>
      <c r="AA38" s="35"/>
      <c r="AB38" s="35"/>
      <c r="AC38" s="35"/>
      <c r="AD38" s="35"/>
      <c r="AE38" s="35"/>
      <c r="AF38" s="35"/>
      <c r="AG38" s="35"/>
      <c r="AH38" s="35"/>
      <c r="AI38" s="36"/>
    </row>
    <row r="39" spans="3:35" ht="15.75" thickBot="1" x14ac:dyDescent="0.3">
      <c r="C39" s="6"/>
      <c r="L39" s="9"/>
      <c r="M39" s="9"/>
      <c r="N39" s="9"/>
      <c r="O39" s="9"/>
      <c r="P39" s="9"/>
      <c r="Q39" s="49" t="s">
        <v>135</v>
      </c>
      <c r="R39" s="9"/>
      <c r="S39" s="9"/>
      <c r="T39" s="9"/>
      <c r="U39" s="9"/>
      <c r="V39" s="9"/>
      <c r="AI39" s="7"/>
    </row>
    <row r="40" spans="3:35" x14ac:dyDescent="0.25">
      <c r="C40" s="6"/>
      <c r="Q40" s="43" t="s">
        <v>64</v>
      </c>
      <c r="AI40" s="7"/>
    </row>
    <row r="41" spans="3:35" x14ac:dyDescent="0.25">
      <c r="C41" s="6"/>
      <c r="AI41" s="7"/>
    </row>
    <row r="42" spans="3:35" ht="15.75" thickBot="1" x14ac:dyDescent="0.3">
      <c r="C42" s="41"/>
      <c r="D42" s="70" t="s">
        <v>125</v>
      </c>
      <c r="F42" s="12">
        <v>2023</v>
      </c>
      <c r="H42" s="12">
        <v>2024</v>
      </c>
      <c r="J42" s="12">
        <v>2025</v>
      </c>
      <c r="L42" s="12">
        <v>2026</v>
      </c>
      <c r="N42" s="12">
        <v>2027</v>
      </c>
      <c r="P42" s="12">
        <v>2028</v>
      </c>
      <c r="R42" s="12">
        <v>2029</v>
      </c>
      <c r="T42" s="12">
        <v>2030</v>
      </c>
      <c r="V42" s="12">
        <v>2031</v>
      </c>
      <c r="X42" s="12">
        <v>2032</v>
      </c>
      <c r="Z42" s="12">
        <v>2033</v>
      </c>
      <c r="AB42" s="12">
        <v>2034</v>
      </c>
      <c r="AD42" s="12">
        <v>2035</v>
      </c>
      <c r="AF42" s="12">
        <v>2036</v>
      </c>
      <c r="AH42" s="12">
        <v>2037</v>
      </c>
      <c r="AI42" s="7"/>
    </row>
    <row r="43" spans="3:35" x14ac:dyDescent="0.25">
      <c r="C43" s="6"/>
      <c r="D43" s="1" t="s">
        <v>126</v>
      </c>
      <c r="F43" s="61" t="s">
        <v>127</v>
      </c>
      <c r="G43" s="61" t="s">
        <v>127</v>
      </c>
      <c r="H43" s="61" t="s">
        <v>127</v>
      </c>
      <c r="I43" s="61" t="s">
        <v>127</v>
      </c>
      <c r="J43" s="61" t="s">
        <v>127</v>
      </c>
      <c r="K43" s="61" t="s">
        <v>127</v>
      </c>
      <c r="L43" s="61" t="s">
        <v>127</v>
      </c>
      <c r="M43" s="61" t="s">
        <v>127</v>
      </c>
      <c r="N43" s="61" t="s">
        <v>127</v>
      </c>
      <c r="O43" s="61" t="s">
        <v>127</v>
      </c>
      <c r="P43" s="61" t="s">
        <v>127</v>
      </c>
      <c r="Q43" s="61" t="s">
        <v>127</v>
      </c>
      <c r="R43" s="61">
        <v>514277.29639726918</v>
      </c>
      <c r="S43" s="61" t="s">
        <v>127</v>
      </c>
      <c r="T43" s="61" t="s">
        <v>127</v>
      </c>
      <c r="U43" s="61" t="s">
        <v>127</v>
      </c>
      <c r="V43" s="61" t="s">
        <v>127</v>
      </c>
      <c r="W43" s="61" t="s">
        <v>127</v>
      </c>
      <c r="X43" s="61" t="s">
        <v>127</v>
      </c>
      <c r="Y43" s="61" t="s">
        <v>127</v>
      </c>
      <c r="Z43" s="61" t="s">
        <v>127</v>
      </c>
      <c r="AA43" s="61" t="s">
        <v>127</v>
      </c>
      <c r="AB43" s="61" t="s">
        <v>127</v>
      </c>
      <c r="AC43" s="61" t="s">
        <v>127</v>
      </c>
      <c r="AD43" s="61" t="s">
        <v>127</v>
      </c>
      <c r="AE43" s="61" t="s">
        <v>127</v>
      </c>
      <c r="AF43" s="61" t="s">
        <v>127</v>
      </c>
      <c r="AG43" s="61" t="s">
        <v>127</v>
      </c>
      <c r="AH43" s="61" t="s">
        <v>127</v>
      </c>
      <c r="AI43" s="7"/>
    </row>
    <row r="44" spans="3:35" x14ac:dyDescent="0.25">
      <c r="C44" s="6"/>
      <c r="D44" s="1" t="s">
        <v>128</v>
      </c>
      <c r="F44" s="61" t="s">
        <v>127</v>
      </c>
      <c r="G44" s="61" t="s">
        <v>127</v>
      </c>
      <c r="H44" s="61" t="s">
        <v>127</v>
      </c>
      <c r="I44" s="61" t="s">
        <v>127</v>
      </c>
      <c r="J44" s="61" t="s">
        <v>127</v>
      </c>
      <c r="K44" s="61" t="s">
        <v>127</v>
      </c>
      <c r="L44" s="61">
        <v>192118.79285919952</v>
      </c>
      <c r="M44" s="61" t="s">
        <v>127</v>
      </c>
      <c r="N44" s="61">
        <v>186155.23370370475</v>
      </c>
      <c r="O44" s="61" t="s">
        <v>127</v>
      </c>
      <c r="P44" s="61">
        <v>179517.26665682893</v>
      </c>
      <c r="Q44" s="61" t="s">
        <v>127</v>
      </c>
      <c r="R44" s="61" t="s">
        <v>127</v>
      </c>
      <c r="S44" s="61" t="s">
        <v>127</v>
      </c>
      <c r="T44" s="61">
        <v>167558.16441292988</v>
      </c>
      <c r="U44" s="61" t="s">
        <v>127</v>
      </c>
      <c r="V44" s="61">
        <v>168914.77142763158</v>
      </c>
      <c r="W44" s="61" t="s">
        <v>127</v>
      </c>
      <c r="X44" s="61" t="s">
        <v>127</v>
      </c>
      <c r="Y44" s="61" t="s">
        <v>127</v>
      </c>
      <c r="Z44" s="61" t="s">
        <v>127</v>
      </c>
      <c r="AA44" s="61" t="s">
        <v>127</v>
      </c>
      <c r="AB44" s="61" t="s">
        <v>127</v>
      </c>
      <c r="AC44" s="61" t="s">
        <v>127</v>
      </c>
      <c r="AD44" s="61" t="s">
        <v>127</v>
      </c>
      <c r="AE44" s="61" t="s">
        <v>127</v>
      </c>
      <c r="AF44" s="61" t="s">
        <v>127</v>
      </c>
      <c r="AG44" s="61" t="s">
        <v>127</v>
      </c>
      <c r="AH44" s="61" t="s">
        <v>127</v>
      </c>
      <c r="AI44" s="7"/>
    </row>
    <row r="45" spans="3:35" x14ac:dyDescent="0.25">
      <c r="C45" s="6"/>
      <c r="D45" s="1" t="s">
        <v>129</v>
      </c>
      <c r="F45" s="61" t="s">
        <v>127</v>
      </c>
      <c r="G45" s="61" t="s">
        <v>127</v>
      </c>
      <c r="H45" s="61" t="s">
        <v>127</v>
      </c>
      <c r="I45" s="61" t="s">
        <v>127</v>
      </c>
      <c r="J45" s="61" t="s">
        <v>127</v>
      </c>
      <c r="K45" s="61" t="s">
        <v>127</v>
      </c>
      <c r="L45" s="61" t="s">
        <v>127</v>
      </c>
      <c r="M45" s="61" t="s">
        <v>127</v>
      </c>
      <c r="N45" s="61">
        <v>204770.75707407523</v>
      </c>
      <c r="O45" s="61" t="s">
        <v>127</v>
      </c>
      <c r="P45" s="61">
        <v>197468.99332251179</v>
      </c>
      <c r="Q45" s="61" t="s">
        <v>127</v>
      </c>
      <c r="R45" s="61" t="s">
        <v>127</v>
      </c>
      <c r="S45" s="61" t="s">
        <v>127</v>
      </c>
      <c r="T45" s="61" t="s">
        <v>127</v>
      </c>
      <c r="U45" s="61" t="s">
        <v>127</v>
      </c>
      <c r="V45" s="61" t="s">
        <v>127</v>
      </c>
      <c r="W45" s="61" t="s">
        <v>127</v>
      </c>
      <c r="X45" s="61" t="s">
        <v>127</v>
      </c>
      <c r="Y45" s="61" t="s">
        <v>127</v>
      </c>
      <c r="Z45" s="61" t="s">
        <v>127</v>
      </c>
      <c r="AA45" s="61" t="s">
        <v>127</v>
      </c>
      <c r="AB45" s="61" t="s">
        <v>127</v>
      </c>
      <c r="AC45" s="61" t="s">
        <v>127</v>
      </c>
      <c r="AD45" s="61" t="s">
        <v>127</v>
      </c>
      <c r="AE45" s="61" t="s">
        <v>127</v>
      </c>
      <c r="AF45" s="61" t="s">
        <v>127</v>
      </c>
      <c r="AG45" s="61" t="s">
        <v>127</v>
      </c>
      <c r="AH45" s="61" t="s">
        <v>127</v>
      </c>
      <c r="AI45" s="7"/>
    </row>
    <row r="46" spans="3:35" x14ac:dyDescent="0.25">
      <c r="C46" s="6"/>
      <c r="D46" s="1" t="s">
        <v>130</v>
      </c>
      <c r="F46" s="61" t="s">
        <v>127</v>
      </c>
      <c r="G46" s="61" t="s">
        <v>127</v>
      </c>
      <c r="H46" s="61" t="s">
        <v>127</v>
      </c>
      <c r="I46" s="61" t="s">
        <v>127</v>
      </c>
      <c r="J46" s="61" t="s">
        <v>127</v>
      </c>
      <c r="K46" s="61" t="s">
        <v>127</v>
      </c>
      <c r="L46" s="61" t="s">
        <v>127</v>
      </c>
      <c r="M46" s="61" t="s">
        <v>127</v>
      </c>
      <c r="N46" s="61">
        <v>410911.07400166499</v>
      </c>
      <c r="O46" s="61" t="s">
        <v>127</v>
      </c>
      <c r="P46" s="61">
        <v>236419.80683426271</v>
      </c>
      <c r="Q46" s="61" t="s">
        <v>127</v>
      </c>
      <c r="R46" s="61">
        <v>151581.11604003975</v>
      </c>
      <c r="S46" s="61" t="s">
        <v>127</v>
      </c>
      <c r="T46" s="61" t="s">
        <v>127</v>
      </c>
      <c r="U46" s="61" t="s">
        <v>127</v>
      </c>
      <c r="V46" s="61" t="s">
        <v>127</v>
      </c>
      <c r="W46" s="61" t="s">
        <v>127</v>
      </c>
      <c r="X46" s="61" t="s">
        <v>127</v>
      </c>
      <c r="Y46" s="61" t="s">
        <v>127</v>
      </c>
      <c r="Z46" s="61" t="s">
        <v>127</v>
      </c>
      <c r="AA46" s="61" t="s">
        <v>127</v>
      </c>
      <c r="AB46" s="61" t="s">
        <v>127</v>
      </c>
      <c r="AC46" s="61" t="s">
        <v>127</v>
      </c>
      <c r="AD46" s="61" t="s">
        <v>127</v>
      </c>
      <c r="AE46" s="61" t="s">
        <v>127</v>
      </c>
      <c r="AF46" s="61" t="s">
        <v>127</v>
      </c>
      <c r="AG46" s="61" t="s">
        <v>127</v>
      </c>
      <c r="AH46" s="61" t="s">
        <v>127</v>
      </c>
      <c r="AI46" s="7"/>
    </row>
    <row r="47" spans="3:35" x14ac:dyDescent="0.25">
      <c r="C47" s="6"/>
      <c r="D47" s="1" t="s">
        <v>131</v>
      </c>
      <c r="F47" s="61" t="s">
        <v>127</v>
      </c>
      <c r="G47" s="61" t="s">
        <v>127</v>
      </c>
      <c r="H47" s="61" t="s">
        <v>127</v>
      </c>
      <c r="I47" s="61" t="s">
        <v>127</v>
      </c>
      <c r="J47" s="61" t="s">
        <v>127</v>
      </c>
      <c r="K47" s="61" t="s">
        <v>127</v>
      </c>
      <c r="L47" s="61" t="s">
        <v>127</v>
      </c>
      <c r="M47" s="61" t="s">
        <v>127</v>
      </c>
      <c r="N47" s="61" t="s">
        <v>127</v>
      </c>
      <c r="O47" s="61" t="s">
        <v>127</v>
      </c>
      <c r="P47" s="61">
        <v>520123.57503537805</v>
      </c>
      <c r="Q47" s="61" t="s">
        <v>127</v>
      </c>
      <c r="R47" s="61" t="s">
        <v>127</v>
      </c>
      <c r="S47" s="61" t="s">
        <v>127</v>
      </c>
      <c r="T47" s="61" t="s">
        <v>127</v>
      </c>
      <c r="U47" s="61" t="s">
        <v>127</v>
      </c>
      <c r="V47" s="61" t="s">
        <v>127</v>
      </c>
      <c r="W47" s="61" t="s">
        <v>127</v>
      </c>
      <c r="X47" s="61" t="s">
        <v>127</v>
      </c>
      <c r="Y47" s="61" t="s">
        <v>127</v>
      </c>
      <c r="Z47" s="61" t="s">
        <v>127</v>
      </c>
      <c r="AA47" s="61" t="s">
        <v>127</v>
      </c>
      <c r="AB47" s="61" t="s">
        <v>127</v>
      </c>
      <c r="AC47" s="61" t="s">
        <v>127</v>
      </c>
      <c r="AD47" s="61" t="s">
        <v>127</v>
      </c>
      <c r="AE47" s="61" t="s">
        <v>127</v>
      </c>
      <c r="AF47" s="61" t="s">
        <v>127</v>
      </c>
      <c r="AG47" s="61" t="s">
        <v>127</v>
      </c>
      <c r="AH47" s="61" t="s">
        <v>127</v>
      </c>
      <c r="AI47" s="7"/>
    </row>
    <row r="48" spans="3:35" ht="15.75" thickBot="1" x14ac:dyDescent="0.3">
      <c r="C48" s="8"/>
      <c r="D48" s="9" t="s">
        <v>132</v>
      </c>
      <c r="E48" s="9"/>
      <c r="F48" s="62" t="s">
        <v>127</v>
      </c>
      <c r="G48" s="62" t="s">
        <v>127</v>
      </c>
      <c r="H48" s="62" t="s">
        <v>127</v>
      </c>
      <c r="I48" s="62" t="s">
        <v>127</v>
      </c>
      <c r="J48" s="62" t="s">
        <v>127</v>
      </c>
      <c r="K48" s="62" t="s">
        <v>127</v>
      </c>
      <c r="L48" s="62" t="s">
        <v>127</v>
      </c>
      <c r="M48" s="62" t="s">
        <v>127</v>
      </c>
      <c r="N48" s="62" t="s">
        <v>127</v>
      </c>
      <c r="O48" s="62" t="s">
        <v>127</v>
      </c>
      <c r="P48" s="62" t="s">
        <v>127</v>
      </c>
      <c r="Q48" s="62" t="s">
        <v>127</v>
      </c>
      <c r="R48" s="62" t="s">
        <v>127</v>
      </c>
      <c r="S48" s="62" t="s">
        <v>127</v>
      </c>
      <c r="T48" s="62" t="s">
        <v>127</v>
      </c>
      <c r="U48" s="62" t="s">
        <v>127</v>
      </c>
      <c r="V48" s="62" t="s">
        <v>127</v>
      </c>
      <c r="W48" s="62" t="s">
        <v>127</v>
      </c>
      <c r="X48" s="62" t="s">
        <v>127</v>
      </c>
      <c r="Y48" s="62" t="s">
        <v>127</v>
      </c>
      <c r="Z48" s="62" t="s">
        <v>127</v>
      </c>
      <c r="AA48" s="62" t="s">
        <v>127</v>
      </c>
      <c r="AB48" s="62" t="s">
        <v>127</v>
      </c>
      <c r="AC48" s="62" t="s">
        <v>127</v>
      </c>
      <c r="AD48" s="62">
        <v>74925.849700002407</v>
      </c>
      <c r="AE48" s="62" t="s">
        <v>127</v>
      </c>
      <c r="AF48" s="62" t="s">
        <v>127</v>
      </c>
      <c r="AG48" s="62" t="s">
        <v>127</v>
      </c>
      <c r="AH48" s="62" t="s">
        <v>127</v>
      </c>
      <c r="AI48" s="10"/>
    </row>
  </sheetData>
  <pageMargins left="0.7" right="0.7" top="1.7291666666666667" bottom="0.75" header="0.3" footer="0.3"/>
  <pageSetup orientation="portrait" r:id="rId1"/>
  <headerFooter>
    <oddHeader>&amp;R&amp;"Times New Roman,Regular"&amp;12KPSC Case No. 2023-00092​
Commission Staff's First Set of Data Requests​
Dated May 15, 2023​
Item No. 8​
Public Attachment 6​
Page 1 of 1</oddHead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E1BEF-0431-42ED-A84D-D99DFD804BC2}">
  <sheetPr>
    <pageSetUpPr autoPageBreaks="0"/>
  </sheetPr>
  <dimension ref="C1:AI20"/>
  <sheetViews>
    <sheetView topLeftCell="B1" zoomScale="70" zoomScaleNormal="70" workbookViewId="0"/>
  </sheetViews>
  <sheetFormatPr defaultColWidth="8.7109375" defaultRowHeight="15" x14ac:dyDescent="0.25"/>
  <cols>
    <col min="1" max="2" width="8.7109375" style="1"/>
    <col min="3" max="3" width="2.7109375" style="1" customWidth="1"/>
    <col min="4" max="4" width="24.5703125" style="1" customWidth="1"/>
    <col min="5" max="5" width="2.7109375" style="1" customWidth="1"/>
    <col min="6" max="6" width="7.140625" style="1" customWidth="1"/>
    <col min="7" max="7" width="2.7109375" style="1" customWidth="1"/>
    <col min="8" max="8" width="7.140625" style="1" customWidth="1"/>
    <col min="9" max="9" width="2.7109375" style="1" customWidth="1"/>
    <col min="10" max="10" width="7.140625" style="1" customWidth="1"/>
    <col min="11" max="11" width="2.7109375" style="1" customWidth="1"/>
    <col min="12" max="12" width="7.140625" style="1" customWidth="1"/>
    <col min="13" max="13" width="2.7109375" style="1" customWidth="1"/>
    <col min="14" max="14" width="7.140625" style="1" customWidth="1"/>
    <col min="15" max="15" width="2.7109375" style="1" customWidth="1"/>
    <col min="16" max="16" width="7.140625" style="1" customWidth="1"/>
    <col min="17" max="17" width="2.7109375" style="1" customWidth="1"/>
    <col min="18" max="18" width="7.140625" style="1" customWidth="1"/>
    <col min="19" max="19" width="2.7109375" style="1" customWidth="1"/>
    <col min="20" max="20" width="7.140625" style="1" customWidth="1"/>
    <col min="21" max="21" width="2.7109375" style="1" customWidth="1"/>
    <col min="22" max="22" width="7.140625" style="1" customWidth="1"/>
    <col min="23" max="23" width="2.7109375" style="1" customWidth="1"/>
    <col min="24" max="24" width="7.140625" style="1" customWidth="1"/>
    <col min="25" max="25" width="2.7109375" style="1" customWidth="1"/>
    <col min="26" max="26" width="7.140625" style="1" customWidth="1"/>
    <col min="27" max="27" width="2.7109375" style="1" customWidth="1"/>
    <col min="28" max="28" width="7.140625" style="1" customWidth="1"/>
    <col min="29" max="29" width="2.7109375" style="1" customWidth="1"/>
    <col min="30" max="30" width="7.140625" style="1" customWidth="1"/>
    <col min="31" max="31" width="2.7109375" style="1" customWidth="1"/>
    <col min="32" max="32" width="7.140625" style="1" customWidth="1"/>
    <col min="33" max="33" width="2.7109375" style="1" customWidth="1"/>
    <col min="34" max="34" width="7.140625" style="1" customWidth="1"/>
    <col min="35" max="35" width="2.7109375" style="1" customWidth="1"/>
    <col min="36" max="36" width="7.140625" style="1" customWidth="1"/>
    <col min="37" max="41" width="8.7109375" style="1"/>
    <col min="42" max="42" width="27.28515625" style="1" bestFit="1" customWidth="1"/>
    <col min="43" max="43" width="15.5703125" style="1" bestFit="1" customWidth="1"/>
    <col min="44" max="44" width="12.5703125" style="1" bestFit="1" customWidth="1"/>
    <col min="45" max="45" width="42.42578125" style="1" bestFit="1" customWidth="1"/>
    <col min="46" max="57" width="12.5703125" style="1" bestFit="1" customWidth="1"/>
    <col min="58" max="58" width="18.28515625" style="1" bestFit="1" customWidth="1"/>
    <col min="59" max="59" width="23.140625" style="1" bestFit="1" customWidth="1"/>
    <col min="60" max="60" width="18.28515625" style="1" bestFit="1" customWidth="1"/>
    <col min="61" max="61" width="23.140625" style="1" bestFit="1" customWidth="1"/>
    <col min="62" max="62" width="18.28515625" style="1" bestFit="1" customWidth="1"/>
    <col min="63" max="63" width="23.140625" style="1" bestFit="1" customWidth="1"/>
    <col min="64" max="64" width="18.28515625" style="1" bestFit="1" customWidth="1"/>
    <col min="65" max="65" width="23.140625" style="1" bestFit="1" customWidth="1"/>
    <col min="66" max="66" width="18.28515625" style="1" bestFit="1" customWidth="1"/>
    <col min="67" max="67" width="23.140625" style="1" bestFit="1" customWidth="1"/>
    <col min="68" max="68" width="18.28515625" style="1" bestFit="1" customWidth="1"/>
    <col min="69" max="69" width="23.140625" style="1" bestFit="1" customWidth="1"/>
    <col min="70" max="70" width="18.28515625" style="1" bestFit="1" customWidth="1"/>
    <col min="71" max="71" width="23.140625" style="1" bestFit="1" customWidth="1"/>
    <col min="72" max="72" width="18.28515625" style="1" bestFit="1" customWidth="1"/>
    <col min="73" max="16384" width="8.7109375" style="1"/>
  </cols>
  <sheetData>
    <row r="1" spans="3:35" ht="15.75" thickBot="1" x14ac:dyDescent="0.3"/>
    <row r="2" spans="3:35" x14ac:dyDescent="0.25">
      <c r="C2" s="34"/>
      <c r="D2" s="35"/>
      <c r="E2" s="35"/>
      <c r="F2" s="35"/>
      <c r="G2" s="35"/>
      <c r="H2" s="35"/>
      <c r="I2" s="35"/>
      <c r="J2" s="35"/>
      <c r="K2" s="35"/>
      <c r="L2" s="35"/>
      <c r="M2" s="35"/>
      <c r="N2" s="35"/>
      <c r="O2" s="35"/>
      <c r="P2" s="35"/>
      <c r="Q2" s="48" t="s">
        <v>62</v>
      </c>
      <c r="R2" s="35"/>
      <c r="S2" s="35"/>
      <c r="T2" s="35"/>
      <c r="U2" s="35"/>
      <c r="V2" s="35"/>
      <c r="W2" s="35"/>
      <c r="X2" s="35"/>
      <c r="Y2" s="35"/>
      <c r="Z2" s="35"/>
      <c r="AA2" s="35"/>
      <c r="AB2" s="35"/>
      <c r="AC2" s="35"/>
      <c r="AD2" s="35"/>
      <c r="AE2" s="35"/>
      <c r="AF2" s="35"/>
      <c r="AG2" s="35"/>
      <c r="AH2" s="35"/>
      <c r="AI2" s="36"/>
    </row>
    <row r="3" spans="3:35" x14ac:dyDescent="0.25">
      <c r="C3" s="6"/>
      <c r="Q3" s="43" t="s">
        <v>120</v>
      </c>
      <c r="AI3" s="7"/>
    </row>
    <row r="4" spans="3:35" ht="15.75" thickBot="1" x14ac:dyDescent="0.3">
      <c r="C4" s="6"/>
      <c r="L4" s="9"/>
      <c r="M4" s="9"/>
      <c r="N4" s="9"/>
      <c r="O4" s="9"/>
      <c r="P4" s="9"/>
      <c r="Q4" s="49" t="s">
        <v>136</v>
      </c>
      <c r="R4" s="9"/>
      <c r="S4" s="9"/>
      <c r="T4" s="9"/>
      <c r="U4" s="9"/>
      <c r="V4" s="9"/>
      <c r="AI4" s="7"/>
    </row>
    <row r="5" spans="3:35" x14ac:dyDescent="0.25">
      <c r="C5" s="6"/>
      <c r="Q5" s="43" t="s">
        <v>64</v>
      </c>
      <c r="AI5" s="7"/>
    </row>
    <row r="6" spans="3:35" x14ac:dyDescent="0.25">
      <c r="C6" s="6"/>
      <c r="AI6" s="7"/>
    </row>
    <row r="7" spans="3:35" ht="15.75" thickBot="1" x14ac:dyDescent="0.3">
      <c r="C7" s="41"/>
      <c r="D7" s="44" t="s">
        <v>65</v>
      </c>
      <c r="F7" s="12">
        <v>2023</v>
      </c>
      <c r="H7" s="12">
        <v>2024</v>
      </c>
      <c r="J7" s="12">
        <v>2025</v>
      </c>
      <c r="L7" s="12">
        <v>2026</v>
      </c>
      <c r="N7" s="12">
        <v>2027</v>
      </c>
      <c r="P7" s="12">
        <v>2028</v>
      </c>
      <c r="R7" s="12">
        <v>2029</v>
      </c>
      <c r="T7" s="12">
        <v>2030</v>
      </c>
      <c r="V7" s="12">
        <v>2031</v>
      </c>
      <c r="X7" s="12">
        <v>2032</v>
      </c>
      <c r="Z7" s="12">
        <v>2033</v>
      </c>
      <c r="AB7" s="12">
        <v>2034</v>
      </c>
      <c r="AD7" s="12">
        <v>2035</v>
      </c>
      <c r="AF7" s="12">
        <v>2036</v>
      </c>
      <c r="AH7" s="12">
        <v>2037</v>
      </c>
      <c r="AI7" s="7"/>
    </row>
    <row r="8" spans="3:35" x14ac:dyDescent="0.25">
      <c r="C8" s="6"/>
      <c r="D8" s="1" t="s">
        <v>75</v>
      </c>
      <c r="F8" s="90"/>
      <c r="G8" s="91"/>
      <c r="H8" s="90"/>
      <c r="I8" s="91"/>
      <c r="J8" s="90"/>
      <c r="K8" s="91"/>
      <c r="L8" s="90"/>
      <c r="M8" s="91"/>
      <c r="N8" s="90"/>
      <c r="O8" s="91"/>
      <c r="P8" s="90"/>
      <c r="Q8" s="91"/>
      <c r="R8" s="90"/>
      <c r="S8" s="91"/>
      <c r="T8" s="90"/>
      <c r="U8" s="91"/>
      <c r="V8" s="90"/>
      <c r="W8" s="91"/>
      <c r="X8" s="90"/>
      <c r="Y8" s="91"/>
      <c r="Z8" s="91"/>
      <c r="AA8" s="91"/>
      <c r="AB8" s="91"/>
      <c r="AC8" s="91"/>
      <c r="AD8" s="91"/>
      <c r="AE8" s="91"/>
      <c r="AF8" s="91"/>
      <c r="AG8" s="91"/>
      <c r="AH8" s="91"/>
      <c r="AI8" s="7"/>
    </row>
    <row r="9" spans="3:35" x14ac:dyDescent="0.25">
      <c r="C9" s="6"/>
      <c r="D9" s="1" t="s">
        <v>81</v>
      </c>
      <c r="F9" s="90"/>
      <c r="G9" s="91"/>
      <c r="H9" s="90"/>
      <c r="I9" s="91"/>
      <c r="J9" s="90"/>
      <c r="K9" s="91"/>
      <c r="L9" s="90"/>
      <c r="M9" s="91"/>
      <c r="N9" s="90"/>
      <c r="O9" s="91"/>
      <c r="P9" s="90"/>
      <c r="Q9" s="91"/>
      <c r="R9" s="90"/>
      <c r="S9" s="91"/>
      <c r="T9" s="90"/>
      <c r="U9" s="91"/>
      <c r="V9" s="90"/>
      <c r="W9" s="91"/>
      <c r="X9" s="90"/>
      <c r="Y9" s="91"/>
      <c r="Z9" s="91"/>
      <c r="AA9" s="91"/>
      <c r="AB9" s="91"/>
      <c r="AC9" s="91"/>
      <c r="AD9" s="91"/>
      <c r="AE9" s="91"/>
      <c r="AF9" s="91"/>
      <c r="AG9" s="91"/>
      <c r="AH9" s="91"/>
      <c r="AI9" s="7"/>
    </row>
    <row r="10" spans="3:35" ht="15.75" thickBot="1" x14ac:dyDescent="0.3">
      <c r="C10" s="8"/>
      <c r="D10" s="9" t="s">
        <v>82</v>
      </c>
      <c r="E10" s="9"/>
      <c r="F10" s="94"/>
      <c r="G10" s="95"/>
      <c r="H10" s="94"/>
      <c r="I10" s="95"/>
      <c r="J10" s="94"/>
      <c r="K10" s="95"/>
      <c r="L10" s="94"/>
      <c r="M10" s="95"/>
      <c r="N10" s="94"/>
      <c r="O10" s="95"/>
      <c r="P10" s="94"/>
      <c r="Q10" s="95"/>
      <c r="R10" s="94"/>
      <c r="S10" s="95"/>
      <c r="T10" s="94"/>
      <c r="U10" s="95"/>
      <c r="V10" s="94"/>
      <c r="W10" s="95"/>
      <c r="X10" s="94"/>
      <c r="Y10" s="95"/>
      <c r="Z10" s="95"/>
      <c r="AA10" s="95"/>
      <c r="AB10" s="95"/>
      <c r="AC10" s="95"/>
      <c r="AD10" s="95"/>
      <c r="AE10" s="95"/>
      <c r="AF10" s="95"/>
      <c r="AG10" s="95"/>
      <c r="AH10" s="95"/>
      <c r="AI10" s="10"/>
    </row>
    <row r="11" spans="3:35" ht="15.75" thickBot="1" x14ac:dyDescent="0.3"/>
    <row r="12" spans="3:35" x14ac:dyDescent="0.25">
      <c r="C12" s="34"/>
      <c r="D12" s="35"/>
      <c r="E12" s="35"/>
      <c r="F12" s="35"/>
      <c r="G12" s="35"/>
      <c r="H12" s="35"/>
      <c r="I12" s="35"/>
      <c r="J12" s="35"/>
      <c r="K12" s="35"/>
      <c r="L12" s="35"/>
      <c r="M12" s="35"/>
      <c r="N12" s="35"/>
      <c r="O12" s="35"/>
      <c r="P12" s="35"/>
      <c r="Q12" s="48" t="s">
        <v>62</v>
      </c>
      <c r="R12" s="35"/>
      <c r="S12" s="35"/>
      <c r="T12" s="35"/>
      <c r="U12" s="35"/>
      <c r="V12" s="35"/>
      <c r="W12" s="35"/>
      <c r="X12" s="35"/>
      <c r="Y12" s="35"/>
      <c r="Z12" s="35"/>
      <c r="AA12" s="35"/>
      <c r="AB12" s="35"/>
      <c r="AC12" s="35"/>
      <c r="AD12" s="35"/>
      <c r="AE12" s="35"/>
      <c r="AF12" s="35"/>
      <c r="AG12" s="35"/>
      <c r="AH12" s="35"/>
      <c r="AI12" s="36"/>
    </row>
    <row r="13" spans="3:35" x14ac:dyDescent="0.25">
      <c r="C13" s="6"/>
      <c r="Q13" s="43" t="s">
        <v>120</v>
      </c>
      <c r="AI13" s="7"/>
    </row>
    <row r="14" spans="3:35" ht="15.75" thickBot="1" x14ac:dyDescent="0.3">
      <c r="C14" s="6"/>
      <c r="L14" s="9"/>
      <c r="M14" s="9"/>
      <c r="N14" s="9"/>
      <c r="O14" s="9"/>
      <c r="P14" s="9"/>
      <c r="Q14" s="49" t="s">
        <v>137</v>
      </c>
      <c r="R14" s="9"/>
      <c r="S14" s="9"/>
      <c r="T14" s="9"/>
      <c r="U14" s="9"/>
      <c r="V14" s="9"/>
      <c r="AI14" s="7"/>
    </row>
    <row r="15" spans="3:35" x14ac:dyDescent="0.25">
      <c r="C15" s="6"/>
      <c r="Q15" s="43" t="s">
        <v>64</v>
      </c>
      <c r="AI15" s="7"/>
    </row>
    <row r="16" spans="3:35" x14ac:dyDescent="0.25">
      <c r="C16" s="6"/>
      <c r="AI16" s="7"/>
    </row>
    <row r="17" spans="3:35" ht="15.75" thickBot="1" x14ac:dyDescent="0.3">
      <c r="C17" s="41"/>
      <c r="D17" s="44" t="s">
        <v>65</v>
      </c>
      <c r="F17" s="12">
        <v>2023</v>
      </c>
      <c r="H17" s="12">
        <v>2024</v>
      </c>
      <c r="J17" s="12">
        <v>2025</v>
      </c>
      <c r="L17" s="12">
        <v>2026</v>
      </c>
      <c r="N17" s="12">
        <v>2027</v>
      </c>
      <c r="P17" s="12">
        <v>2028</v>
      </c>
      <c r="R17" s="12">
        <v>2029</v>
      </c>
      <c r="T17" s="12">
        <v>2030</v>
      </c>
      <c r="V17" s="12">
        <v>2031</v>
      </c>
      <c r="X17" s="12">
        <v>2032</v>
      </c>
      <c r="Z17" s="12">
        <v>2033</v>
      </c>
      <c r="AB17" s="12">
        <v>2034</v>
      </c>
      <c r="AD17" s="12">
        <v>2035</v>
      </c>
      <c r="AF17" s="12">
        <v>2036</v>
      </c>
      <c r="AH17" s="12">
        <v>2037</v>
      </c>
      <c r="AI17" s="7"/>
    </row>
    <row r="18" spans="3:35" x14ac:dyDescent="0.25">
      <c r="C18" s="6"/>
      <c r="D18" s="1" t="s">
        <v>75</v>
      </c>
      <c r="F18" s="90"/>
      <c r="G18" s="91"/>
      <c r="H18" s="90"/>
      <c r="I18" s="91"/>
      <c r="J18" s="90"/>
      <c r="K18" s="91"/>
      <c r="L18" s="90"/>
      <c r="M18" s="91"/>
      <c r="N18" s="90"/>
      <c r="O18" s="91"/>
      <c r="P18" s="90"/>
      <c r="Q18" s="91"/>
      <c r="R18" s="90"/>
      <c r="S18" s="91"/>
      <c r="T18" s="90"/>
      <c r="U18" s="91"/>
      <c r="V18" s="90"/>
      <c r="W18" s="91"/>
      <c r="X18" s="90"/>
      <c r="Y18" s="91"/>
      <c r="Z18" s="91"/>
      <c r="AA18" s="91"/>
      <c r="AB18" s="91"/>
      <c r="AC18" s="91"/>
      <c r="AD18" s="91"/>
      <c r="AE18" s="91"/>
      <c r="AF18" s="91"/>
      <c r="AG18" s="91"/>
      <c r="AH18" s="91"/>
      <c r="AI18" s="7"/>
    </row>
    <row r="19" spans="3:35" x14ac:dyDescent="0.25">
      <c r="C19" s="6"/>
      <c r="D19" s="1" t="s">
        <v>81</v>
      </c>
      <c r="F19" s="90"/>
      <c r="G19" s="91"/>
      <c r="H19" s="90"/>
      <c r="I19" s="91"/>
      <c r="J19" s="90"/>
      <c r="K19" s="91"/>
      <c r="L19" s="90"/>
      <c r="M19" s="91"/>
      <c r="N19" s="90"/>
      <c r="O19" s="91"/>
      <c r="P19" s="90"/>
      <c r="Q19" s="91"/>
      <c r="R19" s="90"/>
      <c r="S19" s="91"/>
      <c r="T19" s="90"/>
      <c r="U19" s="91"/>
      <c r="V19" s="90"/>
      <c r="W19" s="91"/>
      <c r="X19" s="90"/>
      <c r="Y19" s="91"/>
      <c r="Z19" s="91"/>
      <c r="AA19" s="91"/>
      <c r="AB19" s="91"/>
      <c r="AC19" s="91"/>
      <c r="AD19" s="91"/>
      <c r="AE19" s="91"/>
      <c r="AF19" s="91"/>
      <c r="AG19" s="91"/>
      <c r="AH19" s="91"/>
      <c r="AI19" s="7"/>
    </row>
    <row r="20" spans="3:35" ht="15.75" thickBot="1" x14ac:dyDescent="0.3">
      <c r="C20" s="8"/>
      <c r="D20" s="9" t="s">
        <v>82</v>
      </c>
      <c r="E20" s="9"/>
      <c r="F20" s="94"/>
      <c r="G20" s="95"/>
      <c r="H20" s="94"/>
      <c r="I20" s="95"/>
      <c r="J20" s="94"/>
      <c r="K20" s="95"/>
      <c r="L20" s="94"/>
      <c r="M20" s="95"/>
      <c r="N20" s="94"/>
      <c r="O20" s="95"/>
      <c r="P20" s="94"/>
      <c r="Q20" s="95"/>
      <c r="R20" s="94"/>
      <c r="S20" s="95"/>
      <c r="T20" s="94"/>
      <c r="U20" s="95"/>
      <c r="V20" s="94"/>
      <c r="W20" s="95"/>
      <c r="X20" s="94"/>
      <c r="Y20" s="95"/>
      <c r="Z20" s="95"/>
      <c r="AA20" s="95"/>
      <c r="AB20" s="95"/>
      <c r="AC20" s="95"/>
      <c r="AD20" s="95"/>
      <c r="AE20" s="95"/>
      <c r="AF20" s="95"/>
      <c r="AG20" s="95"/>
      <c r="AH20" s="95"/>
      <c r="AI20" s="10"/>
    </row>
  </sheetData>
  <pageMargins left="0.7" right="0.7" top="1.7291666666666667" bottom="0.75" header="0.3" footer="0.3"/>
  <pageSetup orientation="portrait" r:id="rId1"/>
  <headerFooter>
    <oddHeader>&amp;R&amp;"Times New Roman,Regular"&amp;12KPSC Case No. 2023-00092​
Commission Staff's First Set of Data Requests​
Dated May 15, 2023​
Item No. 8​
Public Attachment 6​
Page 1 of 1</oddHead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5508-8279-47A1-AAEE-6161532AFFA0}">
  <sheetPr>
    <pageSetUpPr autoPageBreaks="0"/>
  </sheetPr>
  <dimension ref="C1:BK25"/>
  <sheetViews>
    <sheetView zoomScale="55" zoomScaleNormal="55" workbookViewId="0"/>
  </sheetViews>
  <sheetFormatPr defaultColWidth="8.7109375" defaultRowHeight="15" x14ac:dyDescent="0.25"/>
  <cols>
    <col min="1" max="2" width="8.7109375" style="1"/>
    <col min="3" max="3" width="2.7109375" style="1" customWidth="1"/>
    <col min="4" max="4" width="24.5703125" style="1" customWidth="1"/>
    <col min="5" max="5" width="2.7109375" style="1" customWidth="1"/>
    <col min="6" max="6" width="7.140625" style="1" customWidth="1"/>
    <col min="7" max="7" width="2.7109375" style="1" customWidth="1"/>
    <col min="8" max="8" width="7.140625" style="1" customWidth="1"/>
    <col min="9" max="9" width="2.7109375" style="1" customWidth="1"/>
    <col min="10" max="10" width="7.140625" style="1" customWidth="1"/>
    <col min="11" max="11" width="2.7109375" style="1" customWidth="1"/>
    <col min="12" max="12" width="7.140625" style="1" customWidth="1"/>
    <col min="13" max="13" width="2.7109375" style="1" customWidth="1"/>
    <col min="14" max="14" width="7.140625" style="1" customWidth="1"/>
    <col min="15" max="15" width="2.7109375" style="1" customWidth="1"/>
    <col min="16" max="16" width="7.140625" style="1" customWidth="1"/>
    <col min="17" max="17" width="2.7109375" style="1" customWidth="1"/>
    <col min="18" max="18" width="7.140625" style="1" customWidth="1"/>
    <col min="19" max="19" width="2.7109375" style="1" customWidth="1"/>
    <col min="20" max="20" width="7.140625" style="1" customWidth="1"/>
    <col min="21" max="21" width="2.7109375" style="1" customWidth="1"/>
    <col min="22" max="22" width="7.140625" style="1" customWidth="1"/>
    <col min="23" max="23" width="2.7109375" style="1" customWidth="1"/>
    <col min="24" max="24" width="7.140625" style="1" customWidth="1"/>
    <col min="25" max="25" width="2.7109375" style="1" customWidth="1"/>
    <col min="26" max="26" width="7.140625" style="1" customWidth="1"/>
    <col min="27" max="27" width="2.7109375" style="1" customWidth="1"/>
    <col min="28" max="28" width="7.140625" style="1" customWidth="1"/>
    <col min="29" max="29" width="2.7109375" style="1" customWidth="1"/>
    <col min="30" max="30" width="7.140625" style="1" customWidth="1"/>
    <col min="31" max="31" width="2.7109375" style="1" customWidth="1"/>
    <col min="32" max="32" width="7.140625" style="1" customWidth="1"/>
    <col min="33" max="33" width="2.7109375" style="1" customWidth="1"/>
    <col min="34" max="34" width="7.140625" style="1" customWidth="1"/>
    <col min="35" max="35" width="2.7109375" style="1" customWidth="1"/>
    <col min="36" max="36" width="7.140625" style="1" customWidth="1"/>
    <col min="37" max="42" width="8.7109375" style="1"/>
    <col min="43" max="43" width="28.140625" style="1" bestFit="1" customWidth="1"/>
    <col min="44" max="44" width="22.5703125" style="1" bestFit="1" customWidth="1"/>
    <col min="45" max="45" width="8" style="1" bestFit="1" customWidth="1"/>
    <col min="46" max="46" width="47" style="1" bestFit="1" customWidth="1"/>
    <col min="47" max="47" width="8" style="1" bestFit="1" customWidth="1"/>
    <col min="48" max="48" width="7.7109375" style="1" bestFit="1" customWidth="1"/>
    <col min="49" max="51" width="8" style="1" bestFit="1" customWidth="1"/>
    <col min="52" max="52" width="7.5703125" style="1" bestFit="1" customWidth="1"/>
    <col min="53" max="55" width="8" style="1" bestFit="1" customWidth="1"/>
    <col min="56" max="56" width="7.7109375" style="1" bestFit="1" customWidth="1"/>
    <col min="57" max="57" width="8" style="1" bestFit="1" customWidth="1"/>
    <col min="58" max="58" width="7.7109375" style="1" bestFit="1" customWidth="1"/>
    <col min="59" max="59" width="12.85546875" style="1" bestFit="1" customWidth="1"/>
    <col min="60" max="60" width="14.140625" style="1" bestFit="1" customWidth="1"/>
    <col min="61" max="16384" width="8.7109375" style="1"/>
  </cols>
  <sheetData>
    <row r="1" spans="3:63" ht="15.75" thickBot="1" x14ac:dyDescent="0.3"/>
    <row r="2" spans="3:63" x14ac:dyDescent="0.25">
      <c r="C2" s="34"/>
      <c r="D2" s="35"/>
      <c r="E2" s="35"/>
      <c r="F2" s="35"/>
      <c r="G2" s="35"/>
      <c r="H2" s="35"/>
      <c r="I2" s="35"/>
      <c r="J2" s="35"/>
      <c r="K2" s="35"/>
      <c r="L2" s="35"/>
      <c r="M2" s="35"/>
      <c r="N2" s="35"/>
      <c r="O2" s="35"/>
      <c r="P2" s="35"/>
      <c r="Q2" s="48" t="s">
        <v>62</v>
      </c>
      <c r="R2" s="35"/>
      <c r="S2" s="35"/>
      <c r="T2" s="35"/>
      <c r="U2" s="35"/>
      <c r="V2" s="35"/>
      <c r="W2" s="35"/>
      <c r="X2" s="35"/>
      <c r="Y2" s="35"/>
      <c r="Z2" s="35"/>
      <c r="AA2" s="35"/>
      <c r="AB2" s="35"/>
      <c r="AC2" s="35"/>
      <c r="AD2" s="35"/>
      <c r="AE2" s="35"/>
      <c r="AF2" s="35"/>
      <c r="AG2" s="35"/>
      <c r="AH2" s="35"/>
      <c r="AI2" s="36"/>
      <c r="AQ2" s="83" t="s">
        <v>233</v>
      </c>
      <c r="AR2" t="s">
        <v>297</v>
      </c>
      <c r="AT2" s="1" t="s">
        <v>394</v>
      </c>
    </row>
    <row r="3" spans="3:63" x14ac:dyDescent="0.25">
      <c r="C3" s="6"/>
      <c r="D3" s="84"/>
      <c r="E3" s="84"/>
      <c r="F3" s="84"/>
      <c r="G3" s="84"/>
      <c r="H3" s="84"/>
      <c r="I3" s="84"/>
      <c r="J3" s="84"/>
      <c r="K3" s="84"/>
      <c r="L3" s="84"/>
      <c r="M3" s="84"/>
      <c r="N3" s="84"/>
      <c r="O3" s="84"/>
      <c r="P3" s="84"/>
      <c r="Q3" s="85" t="s">
        <v>120</v>
      </c>
      <c r="R3" s="84"/>
      <c r="S3" s="84"/>
      <c r="T3" s="84"/>
      <c r="U3" s="84"/>
      <c r="V3" s="84"/>
      <c r="W3" s="84"/>
      <c r="X3" s="84"/>
      <c r="Y3" s="84"/>
      <c r="Z3" s="84"/>
      <c r="AA3" s="84"/>
      <c r="AB3" s="84"/>
      <c r="AC3" s="84"/>
      <c r="AD3" s="84"/>
      <c r="AE3" s="84"/>
      <c r="AF3" s="84"/>
      <c r="AG3" s="84"/>
      <c r="AH3" s="84"/>
      <c r="AI3" s="7"/>
      <c r="AQ3" s="83" t="s">
        <v>234</v>
      </c>
      <c r="AR3" t="s">
        <v>397</v>
      </c>
      <c r="BJ3" s="1" t="s">
        <v>122</v>
      </c>
    </row>
    <row r="4" spans="3:63" ht="15.75" thickBot="1" x14ac:dyDescent="0.3">
      <c r="C4" s="6"/>
      <c r="D4" s="84"/>
      <c r="E4" s="84"/>
      <c r="F4" s="84"/>
      <c r="G4" s="84"/>
      <c r="H4" s="84"/>
      <c r="I4" s="84"/>
      <c r="J4" s="84"/>
      <c r="K4" s="9"/>
      <c r="L4" s="9"/>
      <c r="M4" s="9"/>
      <c r="N4" s="9"/>
      <c r="O4" s="9"/>
      <c r="P4" s="9"/>
      <c r="Q4" s="49" t="s">
        <v>138</v>
      </c>
      <c r="R4" s="9"/>
      <c r="S4" s="9"/>
      <c r="T4" s="9"/>
      <c r="U4" s="9"/>
      <c r="V4" s="9"/>
      <c r="W4" s="9"/>
      <c r="X4" s="84"/>
      <c r="Y4" s="84"/>
      <c r="Z4" s="84"/>
      <c r="AA4" s="84"/>
      <c r="AB4" s="84"/>
      <c r="AC4" s="84"/>
      <c r="AD4" s="84"/>
      <c r="AE4" s="84"/>
      <c r="AF4" s="84"/>
      <c r="AG4" s="84"/>
      <c r="AH4" s="84"/>
      <c r="AI4" s="7"/>
      <c r="AQ4" s="83" t="s">
        <v>237</v>
      </c>
      <c r="AR4" t="s">
        <v>55</v>
      </c>
    </row>
    <row r="5" spans="3:63" x14ac:dyDescent="0.25">
      <c r="C5" s="6"/>
      <c r="D5" s="84"/>
      <c r="E5" s="84"/>
      <c r="F5" s="84"/>
      <c r="G5" s="84"/>
      <c r="H5" s="84"/>
      <c r="I5" s="84"/>
      <c r="J5" s="84"/>
      <c r="K5" s="84"/>
      <c r="L5" s="84"/>
      <c r="M5" s="84"/>
      <c r="N5" s="84"/>
      <c r="O5" s="84"/>
      <c r="P5" s="84"/>
      <c r="Q5" s="85" t="s">
        <v>64</v>
      </c>
      <c r="R5" s="84"/>
      <c r="S5" s="84"/>
      <c r="T5" s="84"/>
      <c r="U5" s="84"/>
      <c r="V5" s="84"/>
      <c r="W5" s="84"/>
      <c r="X5" s="84"/>
      <c r="Y5" s="84"/>
      <c r="Z5" s="84"/>
      <c r="AA5" s="84"/>
      <c r="AB5" s="84"/>
      <c r="AC5" s="84"/>
      <c r="AD5" s="84"/>
      <c r="AE5" s="84"/>
      <c r="AF5" s="84"/>
      <c r="AG5" s="84"/>
      <c r="AH5" s="84"/>
      <c r="AI5" s="7"/>
      <c r="BI5" s="1">
        <v>2021</v>
      </c>
      <c r="BJ5" s="81">
        <v>3.9380626467920878E-2</v>
      </c>
      <c r="BK5" s="1">
        <v>1</v>
      </c>
    </row>
    <row r="6" spans="3:63" x14ac:dyDescent="0.25">
      <c r="C6" s="6"/>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7"/>
      <c r="AQ6" s="83" t="s">
        <v>403</v>
      </c>
      <c r="AR6" s="83" t="s">
        <v>392</v>
      </c>
      <c r="AS6"/>
      <c r="AT6"/>
      <c r="AU6"/>
      <c r="AV6"/>
      <c r="AW6"/>
      <c r="AX6"/>
      <c r="AY6"/>
      <c r="AZ6"/>
      <c r="BA6"/>
      <c r="BB6"/>
      <c r="BC6"/>
      <c r="BD6"/>
      <c r="BE6"/>
      <c r="BF6"/>
      <c r="BI6" s="1">
        <v>2022</v>
      </c>
      <c r="BJ6" s="81">
        <v>3.5301255277495468E-2</v>
      </c>
      <c r="BK6" s="30">
        <f>BK5*(1+BJ6)</f>
        <v>1.0353012552774954</v>
      </c>
    </row>
    <row r="7" spans="3:63" ht="15.75" thickBot="1" x14ac:dyDescent="0.3">
      <c r="C7" s="41"/>
      <c r="D7" s="86" t="s">
        <v>65</v>
      </c>
      <c r="E7" s="84"/>
      <c r="F7" s="12">
        <v>2023</v>
      </c>
      <c r="G7" s="84"/>
      <c r="H7" s="12">
        <v>2024</v>
      </c>
      <c r="I7" s="84"/>
      <c r="J7" s="12">
        <v>2025</v>
      </c>
      <c r="K7" s="84"/>
      <c r="L7" s="12">
        <v>2026</v>
      </c>
      <c r="M7" s="84"/>
      <c r="N7" s="12">
        <v>2027</v>
      </c>
      <c r="O7" s="84"/>
      <c r="P7" s="12">
        <v>2028</v>
      </c>
      <c r="Q7" s="84"/>
      <c r="R7" s="12">
        <v>2029</v>
      </c>
      <c r="S7" s="84"/>
      <c r="T7" s="12">
        <v>2030</v>
      </c>
      <c r="U7" s="84"/>
      <c r="V7" s="12">
        <v>2031</v>
      </c>
      <c r="W7" s="84"/>
      <c r="X7" s="12">
        <v>2032</v>
      </c>
      <c r="Y7" s="84"/>
      <c r="Z7" s="12">
        <v>2033</v>
      </c>
      <c r="AA7" s="84"/>
      <c r="AB7" s="12">
        <v>2034</v>
      </c>
      <c r="AC7" s="84"/>
      <c r="AD7" s="12">
        <v>2035</v>
      </c>
      <c r="AE7" s="84"/>
      <c r="AF7" s="12">
        <v>2036</v>
      </c>
      <c r="AG7" s="84"/>
      <c r="AH7" s="12">
        <v>2037</v>
      </c>
      <c r="AI7" s="7"/>
      <c r="AQ7" s="83" t="s">
        <v>393</v>
      </c>
      <c r="AR7" t="s">
        <v>97</v>
      </c>
      <c r="AS7" t="s">
        <v>98</v>
      </c>
      <c r="AT7" t="s">
        <v>99</v>
      </c>
      <c r="AU7" t="s">
        <v>100</v>
      </c>
      <c r="AV7" t="s">
        <v>101</v>
      </c>
      <c r="AW7" t="s">
        <v>102</v>
      </c>
      <c r="AX7" t="s">
        <v>103</v>
      </c>
      <c r="AY7" t="s">
        <v>104</v>
      </c>
      <c r="AZ7" t="s">
        <v>105</v>
      </c>
      <c r="BA7" t="s">
        <v>106</v>
      </c>
      <c r="BB7" t="s">
        <v>107</v>
      </c>
      <c r="BC7" t="s">
        <v>108</v>
      </c>
      <c r="BD7" t="s">
        <v>109</v>
      </c>
      <c r="BE7" t="s">
        <v>110</v>
      </c>
      <c r="BF7" t="s">
        <v>111</v>
      </c>
      <c r="BI7" s="1">
        <v>2023</v>
      </c>
      <c r="BJ7" s="81">
        <v>2.2997525093224759E-2</v>
      </c>
      <c r="BK7" s="30">
        <f t="shared" ref="BK7:BK25" si="0">BK6*(1+BJ7)</f>
        <v>1.0591106218747868</v>
      </c>
    </row>
    <row r="8" spans="3:63" x14ac:dyDescent="0.25">
      <c r="C8" s="6"/>
      <c r="D8" s="84" t="s">
        <v>75</v>
      </c>
      <c r="E8" s="84"/>
      <c r="F8" s="98">
        <f>AR20</f>
        <v>0</v>
      </c>
      <c r="G8" s="98"/>
      <c r="H8" s="98">
        <f>AS20</f>
        <v>0</v>
      </c>
      <c r="I8" s="98"/>
      <c r="J8" s="98">
        <f>AT20</f>
        <v>0</v>
      </c>
      <c r="K8" s="98"/>
      <c r="L8" s="98">
        <f>AU20</f>
        <v>0</v>
      </c>
      <c r="M8" s="98"/>
      <c r="N8" s="98">
        <f>AV20</f>
        <v>0</v>
      </c>
      <c r="O8" s="98"/>
      <c r="P8" s="98">
        <f>AW20</f>
        <v>0</v>
      </c>
      <c r="Q8" s="98"/>
      <c r="R8" s="98"/>
      <c r="S8" s="98"/>
      <c r="T8" s="98"/>
      <c r="U8" s="98"/>
      <c r="V8" s="98"/>
      <c r="W8" s="98"/>
      <c r="X8" s="98"/>
      <c r="Y8" s="98"/>
      <c r="Z8" s="98"/>
      <c r="AA8" s="98"/>
      <c r="AB8" s="98"/>
      <c r="AC8" s="98"/>
      <c r="AD8" s="98"/>
      <c r="AE8" s="98"/>
      <c r="AF8" s="98"/>
      <c r="AG8" s="98"/>
      <c r="AH8" s="98"/>
      <c r="AI8" s="7"/>
      <c r="AQ8" s="96" t="s">
        <v>117</v>
      </c>
      <c r="AR8" s="97"/>
      <c r="AS8" s="97"/>
      <c r="AT8" s="97"/>
      <c r="AU8" s="97"/>
      <c r="AV8" s="97"/>
      <c r="AW8" s="97"/>
      <c r="AX8" s="97"/>
      <c r="AY8" s="97"/>
      <c r="AZ8" s="97"/>
      <c r="BA8" s="97"/>
      <c r="BB8" s="97"/>
      <c r="BC8" s="97"/>
      <c r="BD8" s="97"/>
      <c r="BE8" s="97"/>
      <c r="BF8" s="97"/>
      <c r="BI8" s="1">
        <v>2024</v>
      </c>
      <c r="BJ8" s="81">
        <v>2.046294975670257E-2</v>
      </c>
      <c r="BK8" s="30">
        <f t="shared" si="0"/>
        <v>1.0807831493170006</v>
      </c>
    </row>
    <row r="9" spans="3:63" x14ac:dyDescent="0.25">
      <c r="C9" s="6"/>
      <c r="D9" s="84" t="s">
        <v>81</v>
      </c>
      <c r="E9" s="84"/>
      <c r="F9" s="98">
        <f>AR21</f>
        <v>0</v>
      </c>
      <c r="G9" s="98"/>
      <c r="H9" s="98">
        <f>AS21</f>
        <v>0</v>
      </c>
      <c r="I9" s="98"/>
      <c r="J9" s="98">
        <f>AT21</f>
        <v>0</v>
      </c>
      <c r="K9" s="98"/>
      <c r="L9" s="98">
        <f>AU21</f>
        <v>0</v>
      </c>
      <c r="M9" s="98"/>
      <c r="N9" s="98">
        <f>AV21</f>
        <v>0</v>
      </c>
      <c r="O9" s="98"/>
      <c r="P9" s="98">
        <f>AW21</f>
        <v>0</v>
      </c>
      <c r="Q9" s="98"/>
      <c r="R9" s="98"/>
      <c r="S9" s="98"/>
      <c r="T9" s="98"/>
      <c r="U9" s="98"/>
      <c r="V9" s="98"/>
      <c r="W9" s="98"/>
      <c r="X9" s="98"/>
      <c r="Y9" s="98"/>
      <c r="Z9" s="98"/>
      <c r="AA9" s="98"/>
      <c r="AB9" s="98"/>
      <c r="AC9" s="98"/>
      <c r="AD9" s="98"/>
      <c r="AE9" s="98"/>
      <c r="AF9" s="98"/>
      <c r="AG9" s="98"/>
      <c r="AH9" s="98"/>
      <c r="AI9" s="7"/>
      <c r="AQ9" s="96" t="s">
        <v>118</v>
      </c>
      <c r="AR9" s="97"/>
      <c r="AS9" s="97"/>
      <c r="AT9" s="97"/>
      <c r="AU9" s="97"/>
      <c r="AV9" s="97"/>
      <c r="AW9" s="97"/>
      <c r="AX9" s="97"/>
      <c r="AY9" s="97"/>
      <c r="AZ9" s="97"/>
      <c r="BA9" s="97"/>
      <c r="BB9" s="97"/>
      <c r="BC9" s="97"/>
      <c r="BD9" s="97"/>
      <c r="BE9" s="97"/>
      <c r="BF9" s="97"/>
      <c r="BI9" s="1">
        <v>2025</v>
      </c>
      <c r="BJ9" s="81">
        <v>2.0843698766198394E-2</v>
      </c>
      <c r="BK9" s="30">
        <f t="shared" si="0"/>
        <v>1.1033106677129474</v>
      </c>
    </row>
    <row r="10" spans="3:63" ht="15.75" thickBot="1" x14ac:dyDescent="0.3">
      <c r="C10" s="8"/>
      <c r="D10" s="9" t="s">
        <v>82</v>
      </c>
      <c r="E10" s="9"/>
      <c r="F10" s="94">
        <f>AR22</f>
        <v>0</v>
      </c>
      <c r="G10" s="94"/>
      <c r="H10" s="94">
        <f>AS22</f>
        <v>0</v>
      </c>
      <c r="I10" s="94"/>
      <c r="J10" s="94">
        <f>AT22</f>
        <v>0</v>
      </c>
      <c r="K10" s="94"/>
      <c r="L10" s="94">
        <f>AU22</f>
        <v>0</v>
      </c>
      <c r="M10" s="94"/>
      <c r="N10" s="94">
        <f>AV22</f>
        <v>0</v>
      </c>
      <c r="O10" s="94"/>
      <c r="P10" s="94">
        <f>AW22</f>
        <v>0</v>
      </c>
      <c r="Q10" s="94"/>
      <c r="R10" s="94">
        <f>AX22</f>
        <v>0</v>
      </c>
      <c r="S10" s="94"/>
      <c r="T10" s="94">
        <f>AY22</f>
        <v>0</v>
      </c>
      <c r="U10" s="94"/>
      <c r="V10" s="94">
        <f>AZ22</f>
        <v>0</v>
      </c>
      <c r="W10" s="94"/>
      <c r="X10" s="94">
        <f>BA22</f>
        <v>0</v>
      </c>
      <c r="Y10" s="94"/>
      <c r="Z10" s="94">
        <f>BB22</f>
        <v>0</v>
      </c>
      <c r="AA10" s="94"/>
      <c r="AB10" s="94">
        <f>BC22</f>
        <v>0</v>
      </c>
      <c r="AC10" s="94"/>
      <c r="AD10" s="94">
        <f>BD22</f>
        <v>0</v>
      </c>
      <c r="AE10" s="94"/>
      <c r="AF10" s="94">
        <f>BE22</f>
        <v>0</v>
      </c>
      <c r="AG10" s="94"/>
      <c r="AH10" s="94">
        <f>BF22</f>
        <v>0</v>
      </c>
      <c r="AI10" s="10"/>
      <c r="AQ10" s="96" t="s">
        <v>112</v>
      </c>
      <c r="AR10" s="97"/>
      <c r="AS10" s="97"/>
      <c r="AT10" s="97"/>
      <c r="AU10" s="97"/>
      <c r="AV10" s="97"/>
      <c r="AW10" s="97"/>
      <c r="AX10" s="97"/>
      <c r="AY10" s="97"/>
      <c r="AZ10" s="97"/>
      <c r="BA10" s="97"/>
      <c r="BB10" s="97"/>
      <c r="BC10" s="97"/>
      <c r="BD10" s="97"/>
      <c r="BE10" s="97"/>
      <c r="BF10" s="97"/>
      <c r="BI10" s="1">
        <v>2026</v>
      </c>
      <c r="BJ10" s="81">
        <v>1.9568585826249252E-2</v>
      </c>
      <c r="BK10" s="30">
        <f t="shared" si="0"/>
        <v>1.1249008972071046</v>
      </c>
    </row>
    <row r="11" spans="3:63" ht="15.75" thickBot="1" x14ac:dyDescent="0.3">
      <c r="AQ11" s="96" t="s">
        <v>116</v>
      </c>
      <c r="AR11" s="97"/>
      <c r="AS11" s="97"/>
      <c r="AT11" s="97"/>
      <c r="AU11" s="97"/>
      <c r="AV11" s="97"/>
      <c r="AW11" s="97"/>
      <c r="AX11" s="97"/>
      <c r="AY11" s="97"/>
      <c r="AZ11" s="97"/>
      <c r="BA11" s="97"/>
      <c r="BB11" s="97"/>
      <c r="BC11" s="97"/>
      <c r="BD11" s="97"/>
      <c r="BE11" s="97"/>
      <c r="BF11" s="97"/>
      <c r="BI11" s="1">
        <v>2027</v>
      </c>
      <c r="BJ11" s="81">
        <v>1.8881123637842421E-2</v>
      </c>
      <c r="BK11" s="30">
        <f t="shared" si="0"/>
        <v>1.1461402901275917</v>
      </c>
    </row>
    <row r="12" spans="3:63" x14ac:dyDescent="0.25">
      <c r="C12" s="34"/>
      <c r="D12" s="35"/>
      <c r="E12" s="35"/>
      <c r="F12" s="35"/>
      <c r="G12" s="35"/>
      <c r="H12" s="35"/>
      <c r="I12" s="35"/>
      <c r="J12" s="35"/>
      <c r="K12" s="35"/>
      <c r="L12" s="35"/>
      <c r="M12" s="35"/>
      <c r="N12" s="35"/>
      <c r="O12" s="35"/>
      <c r="P12" s="35"/>
      <c r="Q12" s="48" t="s">
        <v>62</v>
      </c>
      <c r="R12" s="35"/>
      <c r="S12" s="35"/>
      <c r="T12" s="35"/>
      <c r="U12" s="35"/>
      <c r="V12" s="35"/>
      <c r="W12" s="35"/>
      <c r="X12" s="35"/>
      <c r="Y12" s="35"/>
      <c r="Z12" s="35"/>
      <c r="AA12" s="35"/>
      <c r="AB12" s="35"/>
      <c r="AC12" s="35"/>
      <c r="AD12" s="35"/>
      <c r="AE12" s="35"/>
      <c r="AF12" s="35"/>
      <c r="AG12" s="35"/>
      <c r="AH12" s="35"/>
      <c r="AI12" s="36"/>
      <c r="AR12" s="92"/>
      <c r="AS12" s="92"/>
      <c r="AT12" s="92"/>
      <c r="AU12" s="92"/>
      <c r="AV12" s="92"/>
      <c r="AW12" s="92"/>
      <c r="AX12" s="92"/>
      <c r="AY12" s="92"/>
      <c r="AZ12" s="92"/>
      <c r="BA12" s="92"/>
      <c r="BB12" s="92"/>
      <c r="BC12" s="92"/>
      <c r="BD12" s="92"/>
      <c r="BE12" s="92"/>
      <c r="BF12" s="92"/>
      <c r="BI12" s="1">
        <v>2028</v>
      </c>
      <c r="BJ12" s="81">
        <v>1.8055511525139602E-2</v>
      </c>
      <c r="BK12" s="30">
        <f t="shared" si="0"/>
        <v>1.1668344393454171</v>
      </c>
    </row>
    <row r="13" spans="3:63" x14ac:dyDescent="0.25">
      <c r="C13" s="6"/>
      <c r="D13" s="84"/>
      <c r="E13" s="84"/>
      <c r="F13" s="84"/>
      <c r="G13" s="84"/>
      <c r="H13" s="84"/>
      <c r="I13" s="84"/>
      <c r="J13" s="84"/>
      <c r="K13" s="84"/>
      <c r="L13" s="84"/>
      <c r="M13" s="84"/>
      <c r="N13" s="84"/>
      <c r="O13" s="84"/>
      <c r="P13" s="84"/>
      <c r="Q13" s="85" t="s">
        <v>120</v>
      </c>
      <c r="R13" s="84"/>
      <c r="S13" s="84"/>
      <c r="T13" s="84"/>
      <c r="U13" s="84"/>
      <c r="V13" s="84"/>
      <c r="W13" s="84"/>
      <c r="X13" s="84"/>
      <c r="Y13" s="84"/>
      <c r="Z13" s="84"/>
      <c r="AA13" s="84"/>
      <c r="AB13" s="84"/>
      <c r="AC13" s="84"/>
      <c r="AD13" s="84"/>
      <c r="AE13" s="84"/>
      <c r="AF13" s="84"/>
      <c r="AG13" s="84"/>
      <c r="AH13" s="84"/>
      <c r="AI13" s="7"/>
      <c r="AR13" s="92"/>
      <c r="AS13" s="92"/>
      <c r="AT13" s="92"/>
      <c r="AU13" s="92"/>
      <c r="AV13" s="92"/>
      <c r="AW13" s="92"/>
      <c r="AX13" s="92"/>
      <c r="AY13" s="92"/>
      <c r="AZ13" s="92"/>
      <c r="BA13" s="92"/>
      <c r="BB13" s="92"/>
      <c r="BC13" s="92"/>
      <c r="BD13" s="92"/>
      <c r="BE13" s="92"/>
      <c r="BF13" s="92"/>
      <c r="BI13" s="1">
        <v>2029</v>
      </c>
      <c r="BJ13" s="81">
        <v>1.787500470579732E-2</v>
      </c>
      <c r="BK13" s="30">
        <f t="shared" si="0"/>
        <v>1.1876916104396029</v>
      </c>
    </row>
    <row r="14" spans="3:63" ht="15.75" thickBot="1" x14ac:dyDescent="0.3">
      <c r="C14" s="6"/>
      <c r="D14" s="84"/>
      <c r="E14" s="84"/>
      <c r="F14" s="84"/>
      <c r="G14" s="84"/>
      <c r="H14" s="84"/>
      <c r="I14" s="84"/>
      <c r="J14" s="84"/>
      <c r="K14" s="9"/>
      <c r="L14" s="9"/>
      <c r="M14" s="9"/>
      <c r="N14" s="9"/>
      <c r="O14" s="9"/>
      <c r="P14" s="9"/>
      <c r="Q14" s="49" t="s">
        <v>140</v>
      </c>
      <c r="R14" s="9"/>
      <c r="S14" s="9"/>
      <c r="T14" s="9"/>
      <c r="U14" s="9"/>
      <c r="V14" s="9"/>
      <c r="W14" s="9"/>
      <c r="X14" s="84"/>
      <c r="Y14" s="84"/>
      <c r="Z14" s="84"/>
      <c r="AA14" s="84"/>
      <c r="AB14" s="84"/>
      <c r="AC14" s="84"/>
      <c r="AD14" s="84"/>
      <c r="AE14" s="84"/>
      <c r="AF14" s="84"/>
      <c r="AG14" s="84"/>
      <c r="AH14" s="84"/>
      <c r="AI14" s="7"/>
      <c r="AQ14" s="1" t="s">
        <v>139</v>
      </c>
      <c r="AR14" s="92">
        <v>2023</v>
      </c>
      <c r="AS14" s="92">
        <v>2024</v>
      </c>
      <c r="AT14" s="92">
        <v>2025</v>
      </c>
      <c r="AU14" s="92">
        <v>2026</v>
      </c>
      <c r="AV14" s="92">
        <v>2027</v>
      </c>
      <c r="AW14" s="92">
        <v>2028</v>
      </c>
      <c r="AX14" s="92">
        <v>2029</v>
      </c>
      <c r="AY14" s="92">
        <v>2030</v>
      </c>
      <c r="AZ14" s="92">
        <v>2031</v>
      </c>
      <c r="BA14" s="92">
        <v>2032</v>
      </c>
      <c r="BB14" s="92">
        <v>2033</v>
      </c>
      <c r="BC14" s="92">
        <v>2034</v>
      </c>
      <c r="BD14" s="92">
        <v>2035</v>
      </c>
      <c r="BE14" s="92">
        <v>2036</v>
      </c>
      <c r="BF14" s="92">
        <v>2037</v>
      </c>
      <c r="BI14" s="1">
        <v>2030</v>
      </c>
      <c r="BJ14" s="81">
        <v>1.7669072552714035E-2</v>
      </c>
      <c r="BK14" s="30">
        <f t="shared" si="0"/>
        <v>1.2086770196747101</v>
      </c>
    </row>
    <row r="15" spans="3:63" x14ac:dyDescent="0.25">
      <c r="C15" s="6"/>
      <c r="D15" s="84"/>
      <c r="E15" s="84"/>
      <c r="F15" s="84"/>
      <c r="G15" s="84"/>
      <c r="H15" s="84"/>
      <c r="I15" s="84"/>
      <c r="J15" s="84"/>
      <c r="K15" s="84"/>
      <c r="L15" s="84"/>
      <c r="M15" s="84"/>
      <c r="N15" s="84"/>
      <c r="O15" s="84"/>
      <c r="P15" s="84"/>
      <c r="Q15" s="85" t="s">
        <v>64</v>
      </c>
      <c r="R15" s="84"/>
      <c r="S15" s="84"/>
      <c r="T15" s="84"/>
      <c r="U15" s="84"/>
      <c r="V15" s="84"/>
      <c r="W15" s="84"/>
      <c r="X15" s="84"/>
      <c r="Y15" s="84"/>
      <c r="Z15" s="84"/>
      <c r="AA15" s="84"/>
      <c r="AB15" s="84"/>
      <c r="AC15" s="84"/>
      <c r="AD15" s="84"/>
      <c r="AE15" s="84"/>
      <c r="AF15" s="84"/>
      <c r="AG15" s="84"/>
      <c r="AH15" s="84"/>
      <c r="AI15" s="7"/>
      <c r="AQ15" s="1" t="s">
        <v>112</v>
      </c>
      <c r="AR15" s="91">
        <f t="shared" ref="AR15:AW16" si="1">(AR10)*10*$BK$7</f>
        <v>0</v>
      </c>
      <c r="AS15" s="91">
        <f t="shared" si="1"/>
        <v>0</v>
      </c>
      <c r="AT15" s="91">
        <f t="shared" si="1"/>
        <v>0</v>
      </c>
      <c r="AU15" s="91">
        <f t="shared" si="1"/>
        <v>0</v>
      </c>
      <c r="AV15" s="91">
        <f t="shared" si="1"/>
        <v>0</v>
      </c>
      <c r="AW15" s="91">
        <f t="shared" si="1"/>
        <v>0</v>
      </c>
      <c r="AX15" s="91"/>
      <c r="AY15" s="91"/>
      <c r="AZ15" s="91"/>
      <c r="BA15" s="91"/>
      <c r="BB15" s="91"/>
      <c r="BC15" s="91"/>
      <c r="BD15" s="91"/>
      <c r="BE15" s="91"/>
      <c r="BF15" s="91"/>
      <c r="BI15" s="1">
        <v>2031</v>
      </c>
      <c r="BJ15" s="81">
        <v>1.8398408057726287E-2</v>
      </c>
      <c r="BK15" s="30">
        <f t="shared" si="0"/>
        <v>1.2309147526926818</v>
      </c>
    </row>
    <row r="16" spans="3:63" x14ac:dyDescent="0.25">
      <c r="C16" s="6"/>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7"/>
      <c r="AQ16" s="1" t="s">
        <v>116</v>
      </c>
      <c r="AR16" s="91">
        <f t="shared" si="1"/>
        <v>0</v>
      </c>
      <c r="AS16" s="91">
        <f t="shared" si="1"/>
        <v>0</v>
      </c>
      <c r="AT16" s="91">
        <f t="shared" si="1"/>
        <v>0</v>
      </c>
      <c r="AU16" s="91">
        <f t="shared" si="1"/>
        <v>0</v>
      </c>
      <c r="AV16" s="91">
        <f t="shared" si="1"/>
        <v>0</v>
      </c>
      <c r="AW16" s="91">
        <f t="shared" si="1"/>
        <v>0</v>
      </c>
      <c r="AX16" s="91"/>
      <c r="AY16" s="91"/>
      <c r="AZ16" s="91"/>
      <c r="BA16" s="91"/>
      <c r="BB16" s="91"/>
      <c r="BC16" s="91"/>
      <c r="BD16" s="91"/>
      <c r="BE16" s="91"/>
      <c r="BF16" s="91"/>
      <c r="BI16" s="1">
        <v>2032</v>
      </c>
      <c r="BJ16" s="81">
        <v>1.8680058417608877E-2</v>
      </c>
      <c r="BK16" s="30">
        <f t="shared" si="0"/>
        <v>1.2539083121800776</v>
      </c>
    </row>
    <row r="17" spans="3:63" ht="15.75" thickBot="1" x14ac:dyDescent="0.3">
      <c r="C17" s="41"/>
      <c r="D17" s="86" t="s">
        <v>65</v>
      </c>
      <c r="E17" s="84"/>
      <c r="F17" s="12">
        <v>2023</v>
      </c>
      <c r="G17" s="84"/>
      <c r="H17" s="12">
        <v>2024</v>
      </c>
      <c r="I17" s="84"/>
      <c r="J17" s="12">
        <v>2025</v>
      </c>
      <c r="K17" s="84"/>
      <c r="L17" s="12">
        <v>2026</v>
      </c>
      <c r="M17" s="84"/>
      <c r="N17" s="12">
        <v>2027</v>
      </c>
      <c r="O17" s="84"/>
      <c r="P17" s="12">
        <v>2028</v>
      </c>
      <c r="Q17" s="84"/>
      <c r="R17" s="12">
        <v>2029</v>
      </c>
      <c r="S17" s="84"/>
      <c r="T17" s="12">
        <v>2030</v>
      </c>
      <c r="U17" s="84"/>
      <c r="V17" s="12">
        <v>2031</v>
      </c>
      <c r="W17" s="84"/>
      <c r="X17" s="12">
        <v>2032</v>
      </c>
      <c r="Y17" s="84"/>
      <c r="Z17" s="12">
        <v>2033</v>
      </c>
      <c r="AA17" s="84"/>
      <c r="AB17" s="12">
        <v>2034</v>
      </c>
      <c r="AC17" s="84"/>
      <c r="AD17" s="12">
        <v>2035</v>
      </c>
      <c r="AE17" s="84"/>
      <c r="AF17" s="12">
        <v>2036</v>
      </c>
      <c r="AG17" s="84"/>
      <c r="AH17" s="12">
        <v>2037</v>
      </c>
      <c r="AI17" s="7"/>
      <c r="AQ17" s="1" t="s">
        <v>117</v>
      </c>
      <c r="AR17" s="91">
        <f t="shared" ref="AR17:BF17" si="2">(AR8+AR9)*10*$BK$7</f>
        <v>0</v>
      </c>
      <c r="AS17" s="91">
        <f t="shared" si="2"/>
        <v>0</v>
      </c>
      <c r="AT17" s="91">
        <f t="shared" si="2"/>
        <v>0</v>
      </c>
      <c r="AU17" s="91">
        <f t="shared" si="2"/>
        <v>0</v>
      </c>
      <c r="AV17" s="91">
        <f t="shared" si="2"/>
        <v>0</v>
      </c>
      <c r="AW17" s="91">
        <f t="shared" si="2"/>
        <v>0</v>
      </c>
      <c r="AX17" s="91">
        <f t="shared" si="2"/>
        <v>0</v>
      </c>
      <c r="AY17" s="91">
        <f t="shared" si="2"/>
        <v>0</v>
      </c>
      <c r="AZ17" s="91">
        <f t="shared" si="2"/>
        <v>0</v>
      </c>
      <c r="BA17" s="91">
        <f t="shared" si="2"/>
        <v>0</v>
      </c>
      <c r="BB17" s="91">
        <f t="shared" si="2"/>
        <v>0</v>
      </c>
      <c r="BC17" s="91">
        <f t="shared" si="2"/>
        <v>0</v>
      </c>
      <c r="BD17" s="91">
        <f t="shared" si="2"/>
        <v>0</v>
      </c>
      <c r="BE17" s="91">
        <f t="shared" si="2"/>
        <v>0</v>
      </c>
      <c r="BF17" s="91">
        <f t="shared" si="2"/>
        <v>0</v>
      </c>
      <c r="BI17" s="1">
        <v>2033</v>
      </c>
      <c r="BJ17" s="81">
        <v>1.8716181562050894E-2</v>
      </c>
      <c r="BK17" s="30">
        <f t="shared" si="0"/>
        <v>1.2773766878130046</v>
      </c>
    </row>
    <row r="18" spans="3:63" x14ac:dyDescent="0.25">
      <c r="C18" s="6"/>
      <c r="D18" s="84" t="s">
        <v>75</v>
      </c>
      <c r="E18" s="84"/>
      <c r="F18" s="98">
        <f>AR15</f>
        <v>0</v>
      </c>
      <c r="G18" s="98"/>
      <c r="H18" s="98">
        <f>AS15</f>
        <v>0</v>
      </c>
      <c r="I18" s="98"/>
      <c r="J18" s="98">
        <f>AT15</f>
        <v>0</v>
      </c>
      <c r="K18" s="98"/>
      <c r="L18" s="98">
        <f>AU15</f>
        <v>0</v>
      </c>
      <c r="M18" s="98"/>
      <c r="N18" s="98">
        <f>AV15</f>
        <v>0</v>
      </c>
      <c r="O18" s="98"/>
      <c r="P18" s="98">
        <f>AW15</f>
        <v>0</v>
      </c>
      <c r="Q18" s="98"/>
      <c r="R18" s="98"/>
      <c r="S18" s="98"/>
      <c r="T18" s="98"/>
      <c r="U18" s="98"/>
      <c r="V18" s="98"/>
      <c r="W18" s="98"/>
      <c r="X18" s="98"/>
      <c r="Y18" s="98"/>
      <c r="Z18" s="98"/>
      <c r="AA18" s="98"/>
      <c r="AB18" s="98"/>
      <c r="AC18" s="98"/>
      <c r="AD18" s="98"/>
      <c r="AE18" s="98"/>
      <c r="AF18" s="98"/>
      <c r="AG18" s="98"/>
      <c r="AH18" s="98"/>
      <c r="AI18" s="7"/>
      <c r="AR18" s="92"/>
      <c r="AS18" s="92"/>
      <c r="AT18" s="92"/>
      <c r="AU18" s="92"/>
      <c r="AV18" s="92"/>
      <c r="AW18" s="92"/>
      <c r="AX18" s="92"/>
      <c r="AY18" s="92"/>
      <c r="AZ18" s="92"/>
      <c r="BA18" s="92"/>
      <c r="BB18" s="92"/>
      <c r="BC18" s="92"/>
      <c r="BD18" s="92"/>
      <c r="BE18" s="92"/>
      <c r="BF18" s="92"/>
      <c r="BI18" s="1">
        <v>2034</v>
      </c>
      <c r="BJ18" s="81">
        <v>1.8766725055933086E-2</v>
      </c>
      <c r="BK18" s="30">
        <f t="shared" si="0"/>
        <v>1.3013488649060498</v>
      </c>
    </row>
    <row r="19" spans="3:63" x14ac:dyDescent="0.25">
      <c r="C19" s="6"/>
      <c r="D19" s="84" t="s">
        <v>81</v>
      </c>
      <c r="E19" s="84"/>
      <c r="F19" s="98">
        <f>AR16</f>
        <v>0</v>
      </c>
      <c r="G19" s="98"/>
      <c r="H19" s="98">
        <f>AS16</f>
        <v>0</v>
      </c>
      <c r="I19" s="98"/>
      <c r="J19" s="98">
        <f>AT16</f>
        <v>0</v>
      </c>
      <c r="K19" s="98"/>
      <c r="L19" s="98">
        <f>AU16</f>
        <v>0</v>
      </c>
      <c r="M19" s="98"/>
      <c r="N19" s="98">
        <f>AV16</f>
        <v>0</v>
      </c>
      <c r="O19" s="98"/>
      <c r="P19" s="98">
        <f>AW16</f>
        <v>0</v>
      </c>
      <c r="Q19" s="98"/>
      <c r="R19" s="98"/>
      <c r="S19" s="98"/>
      <c r="T19" s="98"/>
      <c r="U19" s="98"/>
      <c r="V19" s="98"/>
      <c r="W19" s="98"/>
      <c r="X19" s="98"/>
      <c r="Y19" s="98"/>
      <c r="Z19" s="98"/>
      <c r="AA19" s="98"/>
      <c r="AB19" s="98"/>
      <c r="AC19" s="98"/>
      <c r="AD19" s="98"/>
      <c r="AE19" s="98"/>
      <c r="AF19" s="98"/>
      <c r="AG19" s="98"/>
      <c r="AH19" s="98"/>
      <c r="AI19" s="7"/>
      <c r="AQ19" s="1" t="s">
        <v>404</v>
      </c>
      <c r="AR19" s="92"/>
      <c r="AS19" s="92"/>
      <c r="AT19" s="92"/>
      <c r="AU19" s="92"/>
      <c r="AV19" s="92"/>
      <c r="AW19" s="92"/>
      <c r="AX19" s="92"/>
      <c r="AY19" s="92"/>
      <c r="AZ19" s="92"/>
      <c r="BA19" s="92"/>
      <c r="BB19" s="92"/>
      <c r="BC19" s="92"/>
      <c r="BD19" s="92"/>
      <c r="BE19" s="92"/>
      <c r="BF19" s="92"/>
      <c r="BI19" s="1">
        <v>2035</v>
      </c>
      <c r="BJ19" s="81">
        <v>1.90309549599176E-2</v>
      </c>
      <c r="BK19" s="30">
        <f t="shared" si="0"/>
        <v>1.3261147765412169</v>
      </c>
    </row>
    <row r="20" spans="3:63" ht="15.75" thickBot="1" x14ac:dyDescent="0.3">
      <c r="C20" s="8"/>
      <c r="D20" s="9" t="s">
        <v>82</v>
      </c>
      <c r="E20" s="9"/>
      <c r="F20" s="94">
        <f>AR17</f>
        <v>0</v>
      </c>
      <c r="G20" s="94"/>
      <c r="H20" s="94">
        <f>AS17</f>
        <v>0</v>
      </c>
      <c r="I20" s="94"/>
      <c r="J20" s="94">
        <f>AT17</f>
        <v>0</v>
      </c>
      <c r="K20" s="94"/>
      <c r="L20" s="94">
        <f>AU17</f>
        <v>0</v>
      </c>
      <c r="M20" s="94"/>
      <c r="N20" s="94">
        <f>AV17</f>
        <v>0</v>
      </c>
      <c r="O20" s="94"/>
      <c r="P20" s="94">
        <f>AW17</f>
        <v>0</v>
      </c>
      <c r="Q20" s="94"/>
      <c r="R20" s="94">
        <f>AX17</f>
        <v>0</v>
      </c>
      <c r="S20" s="94"/>
      <c r="T20" s="94">
        <f>AY17</f>
        <v>0</v>
      </c>
      <c r="U20" s="94"/>
      <c r="V20" s="94">
        <f>AZ17</f>
        <v>0</v>
      </c>
      <c r="W20" s="94"/>
      <c r="X20" s="94">
        <f>BA17</f>
        <v>0</v>
      </c>
      <c r="Y20" s="94"/>
      <c r="Z20" s="94">
        <f>BB17</f>
        <v>0</v>
      </c>
      <c r="AA20" s="94"/>
      <c r="AB20" s="94">
        <f>BC17</f>
        <v>0</v>
      </c>
      <c r="AC20" s="94"/>
      <c r="AD20" s="94">
        <f>BD17</f>
        <v>0</v>
      </c>
      <c r="AE20" s="94"/>
      <c r="AF20" s="94">
        <f>BE17</f>
        <v>0</v>
      </c>
      <c r="AG20" s="94"/>
      <c r="AH20" s="94">
        <f>BF17</f>
        <v>0</v>
      </c>
      <c r="AI20" s="10"/>
      <c r="AQ20" s="1" t="s">
        <v>112</v>
      </c>
      <c r="AR20" s="91">
        <f t="shared" ref="AR20:AW22" si="3">AR15*INDEX($BK$5:$BK$25,MATCH(AR$14,$BI$5:$BI$25,0))/$BK$7</f>
        <v>0</v>
      </c>
      <c r="AS20" s="91">
        <f t="shared" si="3"/>
        <v>0</v>
      </c>
      <c r="AT20" s="91">
        <f t="shared" si="3"/>
        <v>0</v>
      </c>
      <c r="AU20" s="91">
        <f t="shared" si="3"/>
        <v>0</v>
      </c>
      <c r="AV20" s="91">
        <f t="shared" si="3"/>
        <v>0</v>
      </c>
      <c r="AW20" s="91">
        <f t="shared" si="3"/>
        <v>0</v>
      </c>
      <c r="AX20" s="91"/>
      <c r="AY20" s="91"/>
      <c r="AZ20" s="91"/>
      <c r="BA20" s="91"/>
      <c r="BB20" s="91"/>
      <c r="BC20" s="91"/>
      <c r="BD20" s="91"/>
      <c r="BE20" s="91"/>
      <c r="BF20" s="91"/>
      <c r="BI20" s="1">
        <v>2036</v>
      </c>
      <c r="BJ20" s="81">
        <v>1.9166984832744947E-2</v>
      </c>
      <c r="BK20" s="30">
        <f t="shared" si="0"/>
        <v>1.3515323983496614</v>
      </c>
    </row>
    <row r="21" spans="3:63" x14ac:dyDescent="0.25">
      <c r="AQ21" s="1" t="s">
        <v>116</v>
      </c>
      <c r="AR21" s="91">
        <f t="shared" si="3"/>
        <v>0</v>
      </c>
      <c r="AS21" s="91">
        <f t="shared" si="3"/>
        <v>0</v>
      </c>
      <c r="AT21" s="91">
        <f t="shared" si="3"/>
        <v>0</v>
      </c>
      <c r="AU21" s="91">
        <f t="shared" si="3"/>
        <v>0</v>
      </c>
      <c r="AV21" s="91">
        <f t="shared" si="3"/>
        <v>0</v>
      </c>
      <c r="AW21" s="91">
        <f t="shared" si="3"/>
        <v>0</v>
      </c>
      <c r="AX21" s="91"/>
      <c r="AY21" s="91"/>
      <c r="AZ21" s="91"/>
      <c r="BA21" s="91"/>
      <c r="BB21" s="91"/>
      <c r="BC21" s="91"/>
      <c r="BD21" s="91"/>
      <c r="BE21" s="91"/>
      <c r="BF21" s="91"/>
      <c r="BI21" s="1">
        <v>2037</v>
      </c>
      <c r="BJ21" s="81">
        <v>1.9163394843558435E-2</v>
      </c>
      <c r="BK21" s="30">
        <f t="shared" si="0"/>
        <v>1.3774323473430974</v>
      </c>
    </row>
    <row r="22" spans="3:63" x14ac:dyDescent="0.25">
      <c r="AQ22" s="1" t="s">
        <v>117</v>
      </c>
      <c r="AR22" s="91">
        <f t="shared" si="3"/>
        <v>0</v>
      </c>
      <c r="AS22" s="91">
        <f t="shared" si="3"/>
        <v>0</v>
      </c>
      <c r="AT22" s="91">
        <f t="shared" si="3"/>
        <v>0</v>
      </c>
      <c r="AU22" s="91">
        <f t="shared" si="3"/>
        <v>0</v>
      </c>
      <c r="AV22" s="91">
        <f t="shared" si="3"/>
        <v>0</v>
      </c>
      <c r="AW22" s="91">
        <f t="shared" si="3"/>
        <v>0</v>
      </c>
      <c r="AX22" s="91">
        <f t="shared" ref="AX22:BF22" si="4">AX17*INDEX($BK$5:$BK$25,MATCH(AX$14,$BI$5:$BI$25,0))/$BK$7</f>
        <v>0</v>
      </c>
      <c r="AY22" s="91">
        <f t="shared" si="4"/>
        <v>0</v>
      </c>
      <c r="AZ22" s="91">
        <f t="shared" si="4"/>
        <v>0</v>
      </c>
      <c r="BA22" s="91">
        <f t="shared" si="4"/>
        <v>0</v>
      </c>
      <c r="BB22" s="91">
        <f t="shared" si="4"/>
        <v>0</v>
      </c>
      <c r="BC22" s="91">
        <f t="shared" si="4"/>
        <v>0</v>
      </c>
      <c r="BD22" s="91">
        <f t="shared" si="4"/>
        <v>0</v>
      </c>
      <c r="BE22" s="91">
        <f t="shared" si="4"/>
        <v>0</v>
      </c>
      <c r="BF22" s="91">
        <f t="shared" si="4"/>
        <v>0</v>
      </c>
      <c r="BI22" s="1">
        <v>2038</v>
      </c>
      <c r="BJ22" s="81">
        <v>1.9383129353089331E-2</v>
      </c>
      <c r="BK22" s="30">
        <f t="shared" si="0"/>
        <v>1.4041312967067781</v>
      </c>
    </row>
    <row r="23" spans="3:63" x14ac:dyDescent="0.25">
      <c r="BI23" s="1">
        <v>2039</v>
      </c>
      <c r="BJ23" s="81">
        <v>1.9554633847846333E-2</v>
      </c>
      <c r="BK23" s="30">
        <f t="shared" si="0"/>
        <v>1.4315885700881807</v>
      </c>
    </row>
    <row r="24" spans="3:63" x14ac:dyDescent="0.25">
      <c r="BI24" s="1">
        <v>2040</v>
      </c>
      <c r="BJ24" s="81">
        <v>1.9608655707028275E-2</v>
      </c>
      <c r="BK24" s="30">
        <f t="shared" si="0"/>
        <v>1.4596600974731568</v>
      </c>
    </row>
    <row r="25" spans="3:63" x14ac:dyDescent="0.25">
      <c r="BI25" s="1">
        <v>2041</v>
      </c>
      <c r="BJ25" s="81">
        <v>1.9251344309549796E-2</v>
      </c>
      <c r="BK25" s="30">
        <f t="shared" si="0"/>
        <v>1.4877605165845238</v>
      </c>
    </row>
  </sheetData>
  <pageMargins left="0.7" right="0.7" top="1.7291666666666667" bottom="0.75" header="0.3" footer="0.3"/>
  <pageSetup orientation="portrait" r:id="rId2"/>
  <headerFooter>
    <oddHeader>&amp;R&amp;"Times New Roman,Regular"&amp;12KPSC Case No. 2023-00092​
Commission Staff's First Set of Data Requests​
Dated May 15, 2023​
Item No. 8​
Public Attachment 6​
Page 1 of 1</oddHead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D a t a M a s h u p   s q m i d = " 7 4 1 e c 4 6 c - f 6 3 1 - 4 8 3 3 - 8 1 c 0 - 6 d 1 7 1 4 9 4 0 1 8 d "   x m l n s = " h t t p : / / s c h e m a s . m i c r o s o f t . c o m / D a t a M a s h u p " > A A A A A B I E A A B Q S w M E F A A C A A g A Y 4 W o 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Y 4 W o 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O F q F Y R H j w k D A E A A G I C A A A T A B w A R m 9 y b X V s Y X M v U 2 V j d G l v b j E u b S C i G A A o o B Q A A A A A A A A A A A A A A A A A A A A A A A A A A A B 9 k U t r h D A Q g O + C / y H M X h R k 8 d F D y 9 Z C s R R K o S u r l y I i U a c Y i K a b R H p Y + t + b u I V C 2 T W H B O Y b v n l E Y a e Z m E h x f q O d 6 7 i O G q j E n u R C 6 g / B m T i g E r P s U L 0 j l R F J C U f t O s S c Y o m b S H H k 2 y e q a U s V K g / o L I W k 6 s g j 8 I N z 6 g Z e 8 2 z / J y X 7 W X / O W p E 4 j G O w i s V 1 q t 7 o i O l a c m O u B O r v y h a s f / V 9 K 5 r r D a 8 X P 1 V F N + B I U z A W C F 4 0 j i l c k f 2 v u 4 F n x j X a f R 3 E l 7 K D l L T l u C 2 Q m 5 3 a m L f S W 0 C Q d g P x q k x M P b N f U B s D P J Y Z + I R O v S E l G 7 H J U T L R 1 + T + g U A c J r e w w I v s 7 j q 7 C V d Y t M L i F Z a A 7 7 s O m y 7 v Y / c D U E s B A i 0 A F A A C A A g A Y 4 W o V m / 8 c y u k A A A A 9 g A A A B I A A A A A A A A A A A A A A A A A A A A A A E N v b m Z p Z y 9 Q Y W N r Y W d l L n h t b F B L A Q I t A B Q A A g A I A G O F q F Y P y u m r p A A A A O k A A A A T A A A A A A A A A A A A A A A A A P A A A A B b Q 2 9 u d G V u d F 9 U e X B l c 1 0 u e G 1 s U E s B A i 0 A F A A C A A g A Y 4 W o V h E e P C Q M A Q A A Y g I A A B M A A A A A A A A A A A A A A A A A 4 Q E A A E Z v c m 1 1 b G F z L 1 N l Y 3 R p b 2 4 x L m 1 Q S w U G A A A A A A M A A w D C A A A A O g 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Q z o A A A A A A A A h O 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G 9 y d G Z v b G l v U m V z b 3 V y Y 2 V z W W V h c j 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U G 9 y d G Z v b G l v U m V z b 3 V y Y 2 V z W W V h c j E i I C 8 + P E V u d H J 5 I F R 5 c G U 9 I k Z p b G x l Z E N v b X B s Z X R l U m V z d W x 0 V G 9 X b 3 J r c 2 h l Z X Q i I F Z h b H V l P S J s M S I g L z 4 8 R W 5 0 c n k g V H l w Z T 0 i R m l s b E N v d W 5 0 I i B W Y W x 1 Z T 0 i b D Q x N D A i I C 8 + P E V u d H J 5 I F R 5 c G U 9 I k Z p b G x F c n J v c k N v Z G U i I F Z h b H V l P S J z V W 5 r b m 9 3 b i I g L z 4 8 R W 5 0 c n k g V H l w Z T 0 i R m l s b E V y c m 9 y Q 2 9 1 b n Q i I F Z h b H V l P S J s M C I g L z 4 8 R W 5 0 c n k g V H l w Z T 0 i R m l s b E x h c 3 R V c G R h d G V k I i B W Y W x 1 Z T 0 i Z D I w M j M t M D U t M D h U M j A 6 N D M 6 M D Y u M D k 3 M D U 3 M l o i I C 8 + P E V u d H J 5 I F R 5 c G U 9 I k Z p b G x D b 2 x 1 b W 5 U e X B l c y I g V m F s d W U 9 I n N C Z 1 l H Q m d Z R 0 J n N E 9 E Z z R P R G c 0 T 0 R n N E 9 E Z z R H R G c 0 T 0 R n N E 9 E Z z R P R G c 0 T 0 R n N E 9 E Z z R P R G c 0 R 0 J n W U 9 E Z 0 l D Q W d J Q 0 F n W U R E Z z R P R G c 0 T 0 R n N E 9 E Z z 0 9 I i A v P j x F b n R y e S B U e X B l P S J G a W x s Q 2 9 s d W 1 u T m F t Z X M i I F Z h b H V l P S J z W y Z x d W 9 0 O 1 J 1 b l 9 J R C Z x d W 9 0 O y w m c X V v d D t D b 2 5 k a X R p b 2 4 m c X V v d D s s J n F 1 b 3 Q 7 V G l t Z V 9 Q Z X J p b 2 Q m c X V v d D s s J n F 1 b 3 Q 7 U G 9 y d G Z v b G l v X 0 l E J n F 1 b 3 Q 7 L C Z x d W 9 0 O 1 B v c n R m b 2 x p b 1 9 O Y W 1 l J n F 1 b 3 Q 7 L C Z x d W 9 0 O 0 l E J n F 1 b 3 Q 7 L C Z x d W 9 0 O 1 J l c 2 9 1 c m N l X 0 5 h b W U m c X V v d D s s J n F 1 b 3 Q 7 Q 2 F w Y W J p b G l 0 e S Z x d W 9 0 O y w m c X V v d D t D Y X B h Y 2 l 0 e S Z x d W 9 0 O y w m c X V v d D t P d X R w d X Q m c X V v d D s s J n F 1 b 3 Q 7 T 3 V 0 c H V 0 X 0 1 X S C Z x d W 9 0 O y w m c X V v d D t T d G 9 y Y W d l X 0 N v b n R l b n R z J n F 1 b 3 Q 7 L C Z x d W 9 0 O 0 5 l d F 9 D b 3 N 0 J n F 1 b 3 Q 7 L C Z x d W 9 0 O 0 R p c 3 B h d G N o X 0 N v c 3 Q m c X V v d D s s J n F 1 b 3 Q 7 V m F y a W F i b G V f T 0 1 f Q 2 9 z d C Z x d W 9 0 O y w m c X V v d D t G a X h l Z F 9 D b 3 N 0 J n F 1 b 3 Q 7 L C Z x d W 9 0 O 0 Z 1 Z W x f Q 2 9 z d C Z x d W 9 0 O y w m c X V v d D t U b 3 R h b F 9 G d W V s X 0 N v c 3 Q m c X V v d D s s J n F 1 b 3 Q 7 R n V l b F 9 M a W 1 p d C Z x d W 9 0 O y w m c X V v d D t G d W V s X 1 V z Y W d l J n F 1 b 3 Q 7 L C Z x d W 9 0 O 1 B y a W 1 h c n l f R n V l b C Z x d W 9 0 O y w m c X V v d D t Q c m l t Y X J 5 X 0 Z 1 Z W x f V X N h Z 2 U m c X V v d D s s J n F 1 b 3 Q 7 T 3 V 0 c H V 0 X 0 1 X S F 9 Q c m l t Y X J 5 J n F 1 b 3 Q 7 L C Z x d W 9 0 O 0 5 l d F 9 I Z W F 0 X 1 J h d G U m c X V v d D s s J n F 1 b 3 Q 7 T W l u a W 1 1 b V 9 D Y X B h Y 2 l 0 e S Z x d W 9 0 O y w m c X V v d D t S Z X Z l b n V l J n F 1 b 3 Q 7 L C Z x d W 9 0 O 0 V u Z X J n e V 9 S Z X Z l b n V l J n F 1 b 3 Q 7 L C Z x d W 9 0 O 0 N h c G F j a X R 5 X 1 J l d m V u d W U m c X V v d D s s J n F 1 b 3 Q 7 U 2 V j b 2 5 k Y X J 5 X 0 Z 1 Z W x f T G l t a X Q m c X V v d D s s J n F 1 b 3 Q 7 U 2 V j b 2 5 k Y X J 5 X 0 Z 1 Z W x f V X N h Z 2 U m c X V v d D s s J n F 1 b 3 Q 7 T 3 V 0 c H V 0 X 0 1 X S F 9 T Z W N v b m R h c n k m c X V v d D s s J n F 1 b 3 Q 7 U 3 R h c n R 1 c F 9 D b 3 N 0 J n F 1 b 3 Q 7 L C Z x d W 9 0 O 1 N 0 Y X J 0 d X B z J n F 1 b 3 Q 7 L C Z x d W 9 0 O 1 R v d G F s X 0 h v d X J z X 1 J 1 b i Z x d W 9 0 O y w m c X V v d D t D Y X B h Y 2 l 0 e V 9 G Y W N 0 b 3 I m c X V v d D s s J n F 1 b 3 Q 7 R W 5 l c m d 5 X 1 J l d m V u d W V f T V d o J n F 1 b 3 Q 7 L C Z x d W 9 0 O 1 R v d G F s X 0 N v c 3 Q m c X V v d D s s J n F 1 b 3 Q 7 V G 9 0 Y W x f Q 2 9 z d F 9 N V 2 g m c X V v d D s s J n F 1 b 3 Q 7 V m F s d W U m c X V v d D s s J n F 1 b 3 Q 7 V m F s d W V f T V d o J n F 1 b 3 Q 7 L C Z x d W 9 0 O 1 R v d G F s X 0 V t a X N z a W 9 u X 0 N v c 3 Q m c X V v d D s s J n F 1 b 3 Q 7 Q m V n X 0 R h d G U m c X V v d D s s J n F 1 b 3 Q 7 R W 5 k X 0 R h d G U m c X V v d D s s J n F 1 b 3 Q 7 U 2 V j X 0 Z 1 Z W w m c X V v d D s s J n F 1 b 3 Q 7 U 3 R h d G l v b l 9 T Z X J 2 a W N l J n F 1 b 3 Q 7 L C Z x d W 9 0 O 1 N 0 Y X R p b 2 5 f U 2 V y d m l j Z V 9 T d X B w b G l l Z C Z x d W 9 0 O y w m c X V v d D t S Z X B v c n R f W W V h c i Z x d W 9 0 O y w m c X V v d D t S Z X B v c n R f T W 9 u d G g m c X V v d D s s J n F 1 b 3 Q 7 U m V w b 3 J 0 X 0 R h e S Z x d W 9 0 O y w m c X V v d D t S Z X B v c n R f S G 9 1 c i Z x d W 9 0 O y w m c X V v d D t M V F 9 J d G V y Y X R p b 2 4 m c X V v d D s s J n F 1 b 3 Q 7 U m l z a 1 9 J d G V y Y X R p b 2 4 m c X V v d D s s J n F 1 b 3 Q 7 U 3 R 1 Z H l f S W 5 m b y Z x d W 9 0 O y w m c X V v d D t S Z W N v c m R f T n V t Y m V y J n F 1 b 3 Q 7 L C Z x d W 9 0 O 0 5 h b W V w b G F 0 Z V 9 D Y X B h Y 2 l 0 e S Z x d W 9 0 O y w m c X V v d D t G b 3 J j Z W R f T 3 V 0 Y W d l J n F 1 b 3 Q 7 L C Z x d W 9 0 O 0 1 h a W 5 0 X 0 9 1 d G F n Z S Z x d W 9 0 O y w m c X V v d D t H Z W 5 l c m F 0 a W 9 u X 0 1 X a C Z x d W 9 0 O y w m c X V v d D t T d G 9 y Z W R f T V d o J n F 1 b 3 Q 7 L C Z x d W 9 0 O 1 N 0 b 3 J h Z 2 V f Q 2 h h c m d p b m d f Q 2 9 z d C Z x d W 9 0 O y w m c X V v d D t W Y X J p Y W J s Z V 9 P T V 9 D b 3 N 0 X 0 J h c 2 U m c X V v d D s s J n F 1 b 3 Q 7 V m F y a W F i b G V f T 0 1 f Q 2 9 z d F 9 B d X g x J n F 1 b 3 Q 7 L C Z x d W 9 0 O 1 Z h c m l h Y m x l X 0 9 N X 0 N v c 3 R f Q X V 4 M i Z x d W 9 0 O y w m c X V v d D t T c G l u X 1 J l c 2 V y d m V f U m V 2 Z W 5 1 Z S Z x d W 9 0 O 1 0 i I C 8 + P E V u d H J 5 I F R 5 c G U 9 I k Z p b G x T d G F 0 d X M i I F Z h b H V l P S J z Q 2 9 t c G x l d G U i I C 8 + P E V u d H J 5 I F R 5 c G U 9 I l J l b G F 0 a W 9 u c 2 h p c E l u Z m 9 D b 2 5 0 Y W l u Z X I i I F Z h b H V l P S J z e y Z x d W 9 0 O 2 N v b H V t b k N v d W 5 0 J n F 1 b 3 Q 7 O j Y 0 L C Z x d W 9 0 O 2 t l e U N v b H V t b k 5 h b W V z J n F 1 b 3 Q 7 O l t d L C Z x d W 9 0 O 3 F 1 Z X J 5 U m V s Y X R p b 2 5 z a G l w c y Z x d W 9 0 O z p b X S w m c X V v d D t j b 2 x 1 b W 5 J Z G V u d G l 0 a W V z J n F 1 b 3 Q 7 O l s m c X V v d D t T Z W N 0 a W 9 u M S 9 Q b 3 J 0 Z m 9 s a W 9 S Z X N v d X J j Z X N Z Z W F y M S 9 B d X R v U m V t b 3 Z l Z E N v b H V t b n M x L n t S d W 5 f S U Q s M H 0 m c X V v d D s s J n F 1 b 3 Q 7 U 2 V j d G l v b j E v U G 9 y d G Z v b G l v U m V z b 3 V y Y 2 V z W W V h c j E v Q X V 0 b 1 J l b W 9 2 Z W R D b 2 x 1 b W 5 z M S 5 7 Q 2 9 u Z G l 0 a W 9 u L D F 9 J n F 1 b 3 Q 7 L C Z x d W 9 0 O 1 N l Y 3 R p b 2 4 x L 1 B v c n R m b 2 x p b 1 J l c 2 9 1 c m N l c 1 l l Y X I x L 0 F 1 d G 9 S Z W 1 v d m V k Q 2 9 s d W 1 u c z E u e 1 R p b W V f U G V y a W 9 k L D J 9 J n F 1 b 3 Q 7 L C Z x d W 9 0 O 1 N l Y 3 R p b 2 4 x L 1 B v c n R m b 2 x p b 1 J l c 2 9 1 c m N l c 1 l l Y X I x L 0 F 1 d G 9 S Z W 1 v d m V k Q 2 9 s d W 1 u c z E u e 1 B v c n R m b 2 x p b 1 9 J R C w z f S Z x d W 9 0 O y w m c X V v d D t T Z W N 0 a W 9 u M S 9 Q b 3 J 0 Z m 9 s a W 9 S Z X N v d X J j Z X N Z Z W F y M S 9 B d X R v U m V t b 3 Z l Z E N v b H V t b n M x L n t Q b 3 J 0 Z m 9 s a W 9 f T m F t Z S w 0 f S Z x d W 9 0 O y w m c X V v d D t T Z W N 0 a W 9 u M S 9 Q b 3 J 0 Z m 9 s a W 9 S Z X N v d X J j Z X N Z Z W F y M S 9 B d X R v U m V t b 3 Z l Z E N v b H V t b n M x L n t J R C w 1 f S Z x d W 9 0 O y w m c X V v d D t T Z W N 0 a W 9 u M S 9 Q b 3 J 0 Z m 9 s a W 9 S Z X N v d X J j Z X N Z Z W F y M S 9 B d X R v U m V t b 3 Z l Z E N v b H V t b n M x L n t S Z X N v d X J j Z V 9 O Y W 1 l L D Z 9 J n F 1 b 3 Q 7 L C Z x d W 9 0 O 1 N l Y 3 R p b 2 4 x L 1 B v c n R m b 2 x p b 1 J l c 2 9 1 c m N l c 1 l l Y X I x L 0 F 1 d G 9 S Z W 1 v d m V k Q 2 9 s d W 1 u c z E u e 0 N h c G F i a W x p d H k s N 3 0 m c X V v d D s s J n F 1 b 3 Q 7 U 2 V j d G l v b j E v U G 9 y d G Z v b G l v U m V z b 3 V y Y 2 V z W W V h c j E v Q X V 0 b 1 J l b W 9 2 Z W R D b 2 x 1 b W 5 z M S 5 7 Q 2 F w Y W N p d H k s O H 0 m c X V v d D s s J n F 1 b 3 Q 7 U 2 V j d G l v b j E v U G 9 y d G Z v b G l v U m V z b 3 V y Y 2 V z W W V h c j E v Q X V 0 b 1 J l b W 9 2 Z W R D b 2 x 1 b W 5 z M S 5 7 T 3 V 0 c H V 0 L D l 9 J n F 1 b 3 Q 7 L C Z x d W 9 0 O 1 N l Y 3 R p b 2 4 x L 1 B v c n R m b 2 x p b 1 J l c 2 9 1 c m N l c 1 l l Y X I x L 0 F 1 d G 9 S Z W 1 v d m V k Q 2 9 s d W 1 u c z E u e 0 9 1 d H B 1 d F 9 N V 0 g s M T B 9 J n F 1 b 3 Q 7 L C Z x d W 9 0 O 1 N l Y 3 R p b 2 4 x L 1 B v c n R m b 2 x p b 1 J l c 2 9 1 c m N l c 1 l l Y X I x L 0 F 1 d G 9 S Z W 1 v d m V k Q 2 9 s d W 1 u c z E u e 1 N 0 b 3 J h Z 2 V f Q 2 9 u d G V u d H M s M T F 9 J n F 1 b 3 Q 7 L C Z x d W 9 0 O 1 N l Y 3 R p b 2 4 x L 1 B v c n R m b 2 x p b 1 J l c 2 9 1 c m N l c 1 l l Y X I x L 0 F 1 d G 9 S Z W 1 v d m V k Q 2 9 s d W 1 u c z E u e 0 5 l d F 9 D b 3 N 0 L D E y f S Z x d W 9 0 O y w m c X V v d D t T Z W N 0 a W 9 u M S 9 Q b 3 J 0 Z m 9 s a W 9 S Z X N v d X J j Z X N Z Z W F y M S 9 B d X R v U m V t b 3 Z l Z E N v b H V t b n M x L n t E a X N w Y X R j a F 9 D b 3 N 0 L D E z f S Z x d W 9 0 O y w m c X V v d D t T Z W N 0 a W 9 u M S 9 Q b 3 J 0 Z m 9 s a W 9 S Z X N v d X J j Z X N Z Z W F y M S 9 B d X R v U m V t b 3 Z l Z E N v b H V t b n M x L n t W Y X J p Y W J s Z V 9 P T V 9 D b 3 N 0 L D E 0 f S Z x d W 9 0 O y w m c X V v d D t T Z W N 0 a W 9 u M S 9 Q b 3 J 0 Z m 9 s a W 9 S Z X N v d X J j Z X N Z Z W F y M S 9 B d X R v U m V t b 3 Z l Z E N v b H V t b n M x L n t G a X h l Z F 9 D b 3 N 0 L D E 1 f S Z x d W 9 0 O y w m c X V v d D t T Z W N 0 a W 9 u M S 9 Q b 3 J 0 Z m 9 s a W 9 S Z X N v d X J j Z X N Z Z W F y M S 9 B d X R v U m V t b 3 Z l Z E N v b H V t b n M x L n t G d W V s X 0 N v c 3 Q s M T Z 9 J n F 1 b 3 Q 7 L C Z x d W 9 0 O 1 N l Y 3 R p b 2 4 x L 1 B v c n R m b 2 x p b 1 J l c 2 9 1 c m N l c 1 l l Y X I x L 0 F 1 d G 9 S Z W 1 v d m V k Q 2 9 s d W 1 u c z E u e 1 R v d G F s X 0 Z 1 Z W x f Q 2 9 z d C w x N 3 0 m c X V v d D s s J n F 1 b 3 Q 7 U 2 V j d G l v b j E v U G 9 y d G Z v b G l v U m V z b 3 V y Y 2 V z W W V h c j E v Q X V 0 b 1 J l b W 9 2 Z W R D b 2 x 1 b W 5 z M S 5 7 R n V l b F 9 M a W 1 p d C w x O H 0 m c X V v d D s s J n F 1 b 3 Q 7 U 2 V j d G l v b j E v U G 9 y d G Z v b G l v U m V z b 3 V y Y 2 V z W W V h c j E v Q X V 0 b 1 J l b W 9 2 Z W R D b 2 x 1 b W 5 z M S 5 7 R n V l b F 9 V c 2 F n Z S w x O X 0 m c X V v d D s s J n F 1 b 3 Q 7 U 2 V j d G l v b j E v U G 9 y d G Z v b G l v U m V z b 3 V y Y 2 V z W W V h c j E v Q X V 0 b 1 J l b W 9 2 Z W R D b 2 x 1 b W 5 z M S 5 7 U H J p b W F y e V 9 G d W V s L D I w f S Z x d W 9 0 O y w m c X V v d D t T Z W N 0 a W 9 u M S 9 Q b 3 J 0 Z m 9 s a W 9 S Z X N v d X J j Z X N Z Z W F y M S 9 B d X R v U m V t b 3 Z l Z E N v b H V t b n M x L n t Q c m l t Y X J 5 X 0 Z 1 Z W x f V X N h Z 2 U s M j F 9 J n F 1 b 3 Q 7 L C Z x d W 9 0 O 1 N l Y 3 R p b 2 4 x L 1 B v c n R m b 2 x p b 1 J l c 2 9 1 c m N l c 1 l l Y X I x L 0 F 1 d G 9 S Z W 1 v d m V k Q 2 9 s d W 1 u c z E u e 0 9 1 d H B 1 d F 9 N V 0 h f U H J p b W F y e S w y M n 0 m c X V v d D s s J n F 1 b 3 Q 7 U 2 V j d G l v b j E v U G 9 y d G Z v b G l v U m V z b 3 V y Y 2 V z W W V h c j E v Q X V 0 b 1 J l b W 9 2 Z W R D b 2 x 1 b W 5 z M S 5 7 T m V 0 X 0 h l Y X R f U m F 0 Z S w y M 3 0 m c X V v d D s s J n F 1 b 3 Q 7 U 2 V j d G l v b j E v U G 9 y d G Z v b G l v U m V z b 3 V y Y 2 V z W W V h c j E v Q X V 0 b 1 J l b W 9 2 Z W R D b 2 x 1 b W 5 z M S 5 7 T W l u a W 1 1 b V 9 D Y X B h Y 2 l 0 e S w y N H 0 m c X V v d D s s J n F 1 b 3 Q 7 U 2 V j d G l v b j E v U G 9 y d G Z v b G l v U m V z b 3 V y Y 2 V z W W V h c j E v Q X V 0 b 1 J l b W 9 2 Z W R D b 2 x 1 b W 5 z M S 5 7 U m V 2 Z W 5 1 Z S w y N X 0 m c X V v d D s s J n F 1 b 3 Q 7 U 2 V j d G l v b j E v U G 9 y d G Z v b G l v U m V z b 3 V y Y 2 V z W W V h c j E v Q X V 0 b 1 J l b W 9 2 Z W R D b 2 x 1 b W 5 z M S 5 7 R W 5 l c m d 5 X 1 J l d m V u d W U s M j Z 9 J n F 1 b 3 Q 7 L C Z x d W 9 0 O 1 N l Y 3 R p b 2 4 x L 1 B v c n R m b 2 x p b 1 J l c 2 9 1 c m N l c 1 l l Y X I x L 0 F 1 d G 9 S Z W 1 v d m V k Q 2 9 s d W 1 u c z E u e 0 N h c G F j a X R 5 X 1 J l d m V u d W U s M j d 9 J n F 1 b 3 Q 7 L C Z x d W 9 0 O 1 N l Y 3 R p b 2 4 x L 1 B v c n R m b 2 x p b 1 J l c 2 9 1 c m N l c 1 l l Y X I x L 0 F 1 d G 9 S Z W 1 v d m V k Q 2 9 s d W 1 u c z E u e 1 N l Y 2 9 u Z G F y e V 9 G d W V s X 0 x p b W l 0 L D I 4 f S Z x d W 9 0 O y w m c X V v d D t T Z W N 0 a W 9 u M S 9 Q b 3 J 0 Z m 9 s a W 9 S Z X N v d X J j Z X N Z Z W F y M S 9 B d X R v U m V t b 3 Z l Z E N v b H V t b n M x L n t T Z W N v b m R h c n l f R n V l b F 9 V c 2 F n Z S w y O X 0 m c X V v d D s s J n F 1 b 3 Q 7 U 2 V j d G l v b j E v U G 9 y d G Z v b G l v U m V z b 3 V y Y 2 V z W W V h c j E v Q X V 0 b 1 J l b W 9 2 Z W R D b 2 x 1 b W 5 z M S 5 7 T 3 V 0 c H V 0 X 0 1 X S F 9 T Z W N v b m R h c n k s M z B 9 J n F 1 b 3 Q 7 L C Z x d W 9 0 O 1 N l Y 3 R p b 2 4 x L 1 B v c n R m b 2 x p b 1 J l c 2 9 1 c m N l c 1 l l Y X I x L 0 F 1 d G 9 S Z W 1 v d m V k Q 2 9 s d W 1 u c z E u e 1 N 0 Y X J 0 d X B f Q 2 9 z d C w z M X 0 m c X V v d D s s J n F 1 b 3 Q 7 U 2 V j d G l v b j E v U G 9 y d G Z v b G l v U m V z b 3 V y Y 2 V z W W V h c j E v Q X V 0 b 1 J l b W 9 2 Z W R D b 2 x 1 b W 5 z M S 5 7 U 3 R h c n R 1 c H M s M z J 9 J n F 1 b 3 Q 7 L C Z x d W 9 0 O 1 N l Y 3 R p b 2 4 x L 1 B v c n R m b 2 x p b 1 J l c 2 9 1 c m N l c 1 l l Y X I x L 0 F 1 d G 9 S Z W 1 v d m V k Q 2 9 s d W 1 u c z E u e 1 R v d G F s X 0 h v d X J z X 1 J 1 b i w z M 3 0 m c X V v d D s s J n F 1 b 3 Q 7 U 2 V j d G l v b j E v U G 9 y d G Z v b G l v U m V z b 3 V y Y 2 V z W W V h c j E v Q X V 0 b 1 J l b W 9 2 Z W R D b 2 x 1 b W 5 z M S 5 7 Q 2 F w Y W N p d H l f R m F j d G 9 y L D M 0 f S Z x d W 9 0 O y w m c X V v d D t T Z W N 0 a W 9 u M S 9 Q b 3 J 0 Z m 9 s a W 9 S Z X N v d X J j Z X N Z Z W F y M S 9 B d X R v U m V t b 3 Z l Z E N v b H V t b n M x L n t F b m V y Z 3 l f U m V 2 Z W 5 1 Z V 9 N V 2 g s M z V 9 J n F 1 b 3 Q 7 L C Z x d W 9 0 O 1 N l Y 3 R p b 2 4 x L 1 B v c n R m b 2 x p b 1 J l c 2 9 1 c m N l c 1 l l Y X I x L 0 F 1 d G 9 S Z W 1 v d m V k Q 2 9 s d W 1 u c z E u e 1 R v d G F s X 0 N v c 3 Q s M z Z 9 J n F 1 b 3 Q 7 L C Z x d W 9 0 O 1 N l Y 3 R p b 2 4 x L 1 B v c n R m b 2 x p b 1 J l c 2 9 1 c m N l c 1 l l Y X I x L 0 F 1 d G 9 S Z W 1 v d m V k Q 2 9 s d W 1 u c z E u e 1 R v d G F s X 0 N v c 3 R f T V d o L D M 3 f S Z x d W 9 0 O y w m c X V v d D t T Z W N 0 a W 9 u M S 9 Q b 3 J 0 Z m 9 s a W 9 S Z X N v d X J j Z X N Z Z W F y M S 9 B d X R v U m V t b 3 Z l Z E N v b H V t b n M x L n t W Y W x 1 Z S w z O H 0 m c X V v d D s s J n F 1 b 3 Q 7 U 2 V j d G l v b j E v U G 9 y d G Z v b G l v U m V z b 3 V y Y 2 V z W W V h c j E v Q X V 0 b 1 J l b W 9 2 Z W R D b 2 x 1 b W 5 z M S 5 7 V m F s d W V f T V d o L D M 5 f S Z x d W 9 0 O y w m c X V v d D t T Z W N 0 a W 9 u M S 9 Q b 3 J 0 Z m 9 s a W 9 S Z X N v d X J j Z X N Z Z W F y M S 9 B d X R v U m V t b 3 Z l Z E N v b H V t b n M x L n t U b 3 R h b F 9 F b W l z c 2 l v b l 9 D b 3 N 0 L D Q w f S Z x d W 9 0 O y w m c X V v d D t T Z W N 0 a W 9 u M S 9 Q b 3 J 0 Z m 9 s a W 9 S Z X N v d X J j Z X N Z Z W F y M S 9 B d X R v U m V t b 3 Z l Z E N v b H V t b n M x L n t C Z W d f R G F 0 Z S w 0 M X 0 m c X V v d D s s J n F 1 b 3 Q 7 U 2 V j d G l v b j E v U G 9 y d G Z v b G l v U m V z b 3 V y Y 2 V z W W V h c j E v Q X V 0 b 1 J l b W 9 2 Z W R D b 2 x 1 b W 5 z M S 5 7 R W 5 k X 0 R h d G U s N D J 9 J n F 1 b 3 Q 7 L C Z x d W 9 0 O 1 N l Y 3 R p b 2 4 x L 1 B v c n R m b 2 x p b 1 J l c 2 9 1 c m N l c 1 l l Y X I x L 0 F 1 d G 9 S Z W 1 v d m V k Q 2 9 s d W 1 u c z E u e 1 N l Y 1 9 G d W V s L D Q z f S Z x d W 9 0 O y w m c X V v d D t T Z W N 0 a W 9 u M S 9 Q b 3 J 0 Z m 9 s a W 9 S Z X N v d X J j Z X N Z Z W F y M S 9 B d X R v U m V t b 3 Z l Z E N v b H V t b n M x L n t T d G F 0 a W 9 u X 1 N l c n Z p Y 2 U s N D R 9 J n F 1 b 3 Q 7 L C Z x d W 9 0 O 1 N l Y 3 R p b 2 4 x L 1 B v c n R m b 2 x p b 1 J l c 2 9 1 c m N l c 1 l l Y X I x L 0 F 1 d G 9 S Z W 1 v d m V k Q 2 9 s d W 1 u c z E u e 1 N 0 Y X R p b 2 5 f U 2 V y d m l j Z V 9 T d X B w b G l l Z C w 0 N X 0 m c X V v d D s s J n F 1 b 3 Q 7 U 2 V j d G l v b j E v U G 9 y d G Z v b G l v U m V z b 3 V y Y 2 V z W W V h c j E v Q X V 0 b 1 J l b W 9 2 Z W R D b 2 x 1 b W 5 z M S 5 7 U m V w b 3 J 0 X 1 l l Y X I s N D Z 9 J n F 1 b 3 Q 7 L C Z x d W 9 0 O 1 N l Y 3 R p b 2 4 x L 1 B v c n R m b 2 x p b 1 J l c 2 9 1 c m N l c 1 l l Y X I x L 0 F 1 d G 9 S Z W 1 v d m V k Q 2 9 s d W 1 u c z E u e 1 J l c G 9 y d F 9 N b 2 5 0 a C w 0 N 3 0 m c X V v d D s s J n F 1 b 3 Q 7 U 2 V j d G l v b j E v U G 9 y d G Z v b G l v U m V z b 3 V y Y 2 V z W W V h c j E v Q X V 0 b 1 J l b W 9 2 Z W R D b 2 x 1 b W 5 z M S 5 7 U m V w b 3 J 0 X 0 R h e S w 0 O H 0 m c X V v d D s s J n F 1 b 3 Q 7 U 2 V j d G l v b j E v U G 9 y d G Z v b G l v U m V z b 3 V y Y 2 V z W W V h c j E v Q X V 0 b 1 J l b W 9 2 Z W R D b 2 x 1 b W 5 z M S 5 7 U m V w b 3 J 0 X 0 h v d X I s N D l 9 J n F 1 b 3 Q 7 L C Z x d W 9 0 O 1 N l Y 3 R p b 2 4 x L 1 B v c n R m b 2 x p b 1 J l c 2 9 1 c m N l c 1 l l Y X I x L 0 F 1 d G 9 S Z W 1 v d m V k Q 2 9 s d W 1 u c z E u e 0 x U X 0 l 0 Z X J h d G l v b i w 1 M H 0 m c X V v d D s s J n F 1 b 3 Q 7 U 2 V j d G l v b j E v U G 9 y d G Z v b G l v U m V z b 3 V y Y 2 V z W W V h c j E v Q X V 0 b 1 J l b W 9 2 Z W R D b 2 x 1 b W 5 z M S 5 7 U m l z a 1 9 J d G V y Y X R p b 2 4 s N T F 9 J n F 1 b 3 Q 7 L C Z x d W 9 0 O 1 N l Y 3 R p b 2 4 x L 1 B v c n R m b 2 x p b 1 J l c 2 9 1 c m N l c 1 l l Y X I x L 0 F 1 d G 9 S Z W 1 v d m V k Q 2 9 s d W 1 u c z E u e 1 N 0 d W R 5 X 0 l u Z m 8 s N T J 9 J n F 1 b 3 Q 7 L C Z x d W 9 0 O 1 N l Y 3 R p b 2 4 x L 1 B v c n R m b 2 x p b 1 J l c 2 9 1 c m N l c 1 l l Y X I x L 0 F 1 d G 9 S Z W 1 v d m V k Q 2 9 s d W 1 u c z E u e 1 J l Y 2 9 y Z F 9 O d W 1 i Z X I s N T N 9 J n F 1 b 3 Q 7 L C Z x d W 9 0 O 1 N l Y 3 R p b 2 4 x L 1 B v c n R m b 2 x p b 1 J l c 2 9 1 c m N l c 1 l l Y X I x L 0 F 1 d G 9 S Z W 1 v d m V k Q 2 9 s d W 1 u c z E u e 0 5 h b W V w b G F 0 Z V 9 D Y X B h Y 2 l 0 e S w 1 N H 0 m c X V v d D s s J n F 1 b 3 Q 7 U 2 V j d G l v b j E v U G 9 y d G Z v b G l v U m V z b 3 V y Y 2 V z W W V h c j E v Q X V 0 b 1 J l b W 9 2 Z W R D b 2 x 1 b W 5 z M S 5 7 R m 9 y Y 2 V k X 0 9 1 d G F n Z S w 1 N X 0 m c X V v d D s s J n F 1 b 3 Q 7 U 2 V j d G l v b j E v U G 9 y d G Z v b G l v U m V z b 3 V y Y 2 V z W W V h c j E v Q X V 0 b 1 J l b W 9 2 Z W R D b 2 x 1 b W 5 z M S 5 7 T W F p b n R f T 3 V 0 Y W d l L D U 2 f S Z x d W 9 0 O y w m c X V v d D t T Z W N 0 a W 9 u M S 9 Q b 3 J 0 Z m 9 s a W 9 S Z X N v d X J j Z X N Z Z W F y M S 9 B d X R v U m V t b 3 Z l Z E N v b H V t b n M x L n t H Z W 5 l c m F 0 a W 9 u X 0 1 X a C w 1 N 3 0 m c X V v d D s s J n F 1 b 3 Q 7 U 2 V j d G l v b j E v U G 9 y d G Z v b G l v U m V z b 3 V y Y 2 V z W W V h c j E v Q X V 0 b 1 J l b W 9 2 Z W R D b 2 x 1 b W 5 z M S 5 7 U 3 R v c m V k X 0 1 X a C w 1 O H 0 m c X V v d D s s J n F 1 b 3 Q 7 U 2 V j d G l v b j E v U G 9 y d G Z v b G l v U m V z b 3 V y Y 2 V z W W V h c j E v Q X V 0 b 1 J l b W 9 2 Z W R D b 2 x 1 b W 5 z M S 5 7 U 3 R v c m F n Z V 9 D a G F y Z 2 l u Z 1 9 D b 3 N 0 L D U 5 f S Z x d W 9 0 O y w m c X V v d D t T Z W N 0 a W 9 u M S 9 Q b 3 J 0 Z m 9 s a W 9 S Z X N v d X J j Z X N Z Z W F y M S 9 B d X R v U m V t b 3 Z l Z E N v b H V t b n M x L n t W Y X J p Y W J s Z V 9 P T V 9 D b 3 N 0 X 0 J h c 2 U s N j B 9 J n F 1 b 3 Q 7 L C Z x d W 9 0 O 1 N l Y 3 R p b 2 4 x L 1 B v c n R m b 2 x p b 1 J l c 2 9 1 c m N l c 1 l l Y X I x L 0 F 1 d G 9 S Z W 1 v d m V k Q 2 9 s d W 1 u c z E u e 1 Z h c m l h Y m x l X 0 9 N X 0 N v c 3 R f Q X V 4 M S w 2 M X 0 m c X V v d D s s J n F 1 b 3 Q 7 U 2 V j d G l v b j E v U G 9 y d G Z v b G l v U m V z b 3 V y Y 2 V z W W V h c j E v Q X V 0 b 1 J l b W 9 2 Z W R D b 2 x 1 b W 5 z M S 5 7 V m F y a W F i b G V f T 0 1 f Q 2 9 z d F 9 B d X g y L D Y y f S Z x d W 9 0 O y w m c X V v d D t T Z W N 0 a W 9 u M S 9 Q b 3 J 0 Z m 9 s a W 9 S Z X N v d X J j Z X N Z Z W F y M S 9 B d X R v U m V t b 3 Z l Z E N v b H V t b n M x L n t T c G l u X 1 J l c 2 V y d m V f U m V 2 Z W 5 1 Z S w 2 M 3 0 m c X V v d D t d L C Z x d W 9 0 O 0 N v b H V t b k N v d W 5 0 J n F 1 b 3 Q 7 O j Y 0 L C Z x d W 9 0 O 0 t l e U N v b H V t b k 5 h b W V z J n F 1 b 3 Q 7 O l t d L C Z x d W 9 0 O 0 N v b H V t b k l k Z W 5 0 a X R p Z X M m c X V v d D s 6 W y Z x d W 9 0 O 1 N l Y 3 R p b 2 4 x L 1 B v c n R m b 2 x p b 1 J l c 2 9 1 c m N l c 1 l l Y X I x L 0 F 1 d G 9 S Z W 1 v d m V k Q 2 9 s d W 1 u c z E u e 1 J 1 b l 9 J R C w w f S Z x d W 9 0 O y w m c X V v d D t T Z W N 0 a W 9 u M S 9 Q b 3 J 0 Z m 9 s a W 9 S Z X N v d X J j Z X N Z Z W F y M S 9 B d X R v U m V t b 3 Z l Z E N v b H V t b n M x L n t D b 2 5 k a X R p b 2 4 s M X 0 m c X V v d D s s J n F 1 b 3 Q 7 U 2 V j d G l v b j E v U G 9 y d G Z v b G l v U m V z b 3 V y Y 2 V z W W V h c j E v Q X V 0 b 1 J l b W 9 2 Z W R D b 2 x 1 b W 5 z M S 5 7 V G l t Z V 9 Q Z X J p b 2 Q s M n 0 m c X V v d D s s J n F 1 b 3 Q 7 U 2 V j d G l v b j E v U G 9 y d G Z v b G l v U m V z b 3 V y Y 2 V z W W V h c j E v Q X V 0 b 1 J l b W 9 2 Z W R D b 2 x 1 b W 5 z M S 5 7 U G 9 y d G Z v b G l v X 0 l E L D N 9 J n F 1 b 3 Q 7 L C Z x d W 9 0 O 1 N l Y 3 R p b 2 4 x L 1 B v c n R m b 2 x p b 1 J l c 2 9 1 c m N l c 1 l l Y X I x L 0 F 1 d G 9 S Z W 1 v d m V k Q 2 9 s d W 1 u c z E u e 1 B v c n R m b 2 x p b 1 9 O Y W 1 l L D R 9 J n F 1 b 3 Q 7 L C Z x d W 9 0 O 1 N l Y 3 R p b 2 4 x L 1 B v c n R m b 2 x p b 1 J l c 2 9 1 c m N l c 1 l l Y X I x L 0 F 1 d G 9 S Z W 1 v d m V k Q 2 9 s d W 1 u c z E u e 0 l E L D V 9 J n F 1 b 3 Q 7 L C Z x d W 9 0 O 1 N l Y 3 R p b 2 4 x L 1 B v c n R m b 2 x p b 1 J l c 2 9 1 c m N l c 1 l l Y X I x L 0 F 1 d G 9 S Z W 1 v d m V k Q 2 9 s d W 1 u c z E u e 1 J l c 2 9 1 c m N l X 0 5 h b W U s N n 0 m c X V v d D s s J n F 1 b 3 Q 7 U 2 V j d G l v b j E v U G 9 y d G Z v b G l v U m V z b 3 V y Y 2 V z W W V h c j E v Q X V 0 b 1 J l b W 9 2 Z W R D b 2 x 1 b W 5 z M S 5 7 Q 2 F w Y W J p b G l 0 e S w 3 f S Z x d W 9 0 O y w m c X V v d D t T Z W N 0 a W 9 u M S 9 Q b 3 J 0 Z m 9 s a W 9 S Z X N v d X J j Z X N Z Z W F y M S 9 B d X R v U m V t b 3 Z l Z E N v b H V t b n M x L n t D Y X B h Y 2 l 0 e S w 4 f S Z x d W 9 0 O y w m c X V v d D t T Z W N 0 a W 9 u M S 9 Q b 3 J 0 Z m 9 s a W 9 S Z X N v d X J j Z X N Z Z W F y M S 9 B d X R v U m V t b 3 Z l Z E N v b H V t b n M x L n t P d X R w d X Q s O X 0 m c X V v d D s s J n F 1 b 3 Q 7 U 2 V j d G l v b j E v U G 9 y d G Z v b G l v U m V z b 3 V y Y 2 V z W W V h c j E v Q X V 0 b 1 J l b W 9 2 Z W R D b 2 x 1 b W 5 z M S 5 7 T 3 V 0 c H V 0 X 0 1 X S C w x M H 0 m c X V v d D s s J n F 1 b 3 Q 7 U 2 V j d G l v b j E v U G 9 y d G Z v b G l v U m V z b 3 V y Y 2 V z W W V h c j E v Q X V 0 b 1 J l b W 9 2 Z W R D b 2 x 1 b W 5 z M S 5 7 U 3 R v c m F n Z V 9 D b 2 5 0 Z W 5 0 c y w x M X 0 m c X V v d D s s J n F 1 b 3 Q 7 U 2 V j d G l v b j E v U G 9 y d G Z v b G l v U m V z b 3 V y Y 2 V z W W V h c j E v Q X V 0 b 1 J l b W 9 2 Z W R D b 2 x 1 b W 5 z M S 5 7 T m V 0 X 0 N v c 3 Q s M T J 9 J n F 1 b 3 Q 7 L C Z x d W 9 0 O 1 N l Y 3 R p b 2 4 x L 1 B v c n R m b 2 x p b 1 J l c 2 9 1 c m N l c 1 l l Y X I x L 0 F 1 d G 9 S Z W 1 v d m V k Q 2 9 s d W 1 u c z E u e 0 R p c 3 B h d G N o X 0 N v c 3 Q s M T N 9 J n F 1 b 3 Q 7 L C Z x d W 9 0 O 1 N l Y 3 R p b 2 4 x L 1 B v c n R m b 2 x p b 1 J l c 2 9 1 c m N l c 1 l l Y X I x L 0 F 1 d G 9 S Z W 1 v d m V k Q 2 9 s d W 1 u c z E u e 1 Z h c m l h Y m x l X 0 9 N X 0 N v c 3 Q s M T R 9 J n F 1 b 3 Q 7 L C Z x d W 9 0 O 1 N l Y 3 R p b 2 4 x L 1 B v c n R m b 2 x p b 1 J l c 2 9 1 c m N l c 1 l l Y X I x L 0 F 1 d G 9 S Z W 1 v d m V k Q 2 9 s d W 1 u c z E u e 0 Z p e G V k X 0 N v c 3 Q s M T V 9 J n F 1 b 3 Q 7 L C Z x d W 9 0 O 1 N l Y 3 R p b 2 4 x L 1 B v c n R m b 2 x p b 1 J l c 2 9 1 c m N l c 1 l l Y X I x L 0 F 1 d G 9 S Z W 1 v d m V k Q 2 9 s d W 1 u c z E u e 0 Z 1 Z W x f Q 2 9 z d C w x N n 0 m c X V v d D s s J n F 1 b 3 Q 7 U 2 V j d G l v b j E v U G 9 y d G Z v b G l v U m V z b 3 V y Y 2 V z W W V h c j E v Q X V 0 b 1 J l b W 9 2 Z W R D b 2 x 1 b W 5 z M S 5 7 V G 9 0 Y W x f R n V l b F 9 D b 3 N 0 L D E 3 f S Z x d W 9 0 O y w m c X V v d D t T Z W N 0 a W 9 u M S 9 Q b 3 J 0 Z m 9 s a W 9 S Z X N v d X J j Z X N Z Z W F y M S 9 B d X R v U m V t b 3 Z l Z E N v b H V t b n M x L n t G d W V s X 0 x p b W l 0 L D E 4 f S Z x d W 9 0 O y w m c X V v d D t T Z W N 0 a W 9 u M S 9 Q b 3 J 0 Z m 9 s a W 9 S Z X N v d X J j Z X N Z Z W F y M S 9 B d X R v U m V t b 3 Z l Z E N v b H V t b n M x L n t G d W V s X 1 V z Y W d l L D E 5 f S Z x d W 9 0 O y w m c X V v d D t T Z W N 0 a W 9 u M S 9 Q b 3 J 0 Z m 9 s a W 9 S Z X N v d X J j Z X N Z Z W F y M S 9 B d X R v U m V t b 3 Z l Z E N v b H V t b n M x L n t Q c m l t Y X J 5 X 0 Z 1 Z W w s M j B 9 J n F 1 b 3 Q 7 L C Z x d W 9 0 O 1 N l Y 3 R p b 2 4 x L 1 B v c n R m b 2 x p b 1 J l c 2 9 1 c m N l c 1 l l Y X I x L 0 F 1 d G 9 S Z W 1 v d m V k Q 2 9 s d W 1 u c z E u e 1 B y a W 1 h c n l f R n V l b F 9 V c 2 F n Z S w y M X 0 m c X V v d D s s J n F 1 b 3 Q 7 U 2 V j d G l v b j E v U G 9 y d G Z v b G l v U m V z b 3 V y Y 2 V z W W V h c j E v Q X V 0 b 1 J l b W 9 2 Z W R D b 2 x 1 b W 5 z M S 5 7 T 3 V 0 c H V 0 X 0 1 X S F 9 Q c m l t Y X J 5 L D I y f S Z x d W 9 0 O y w m c X V v d D t T Z W N 0 a W 9 u M S 9 Q b 3 J 0 Z m 9 s a W 9 S Z X N v d X J j Z X N Z Z W F y M S 9 B d X R v U m V t b 3 Z l Z E N v b H V t b n M x L n t O Z X R f S G V h d F 9 S Y X R l L D I z f S Z x d W 9 0 O y w m c X V v d D t T Z W N 0 a W 9 u M S 9 Q b 3 J 0 Z m 9 s a W 9 S Z X N v d X J j Z X N Z Z W F y M S 9 B d X R v U m V t b 3 Z l Z E N v b H V t b n M x L n t N a W 5 p b X V t X 0 N h c G F j a X R 5 L D I 0 f S Z x d W 9 0 O y w m c X V v d D t T Z W N 0 a W 9 u M S 9 Q b 3 J 0 Z m 9 s a W 9 S Z X N v d X J j Z X N Z Z W F y M S 9 B d X R v U m V t b 3 Z l Z E N v b H V t b n M x L n t S Z X Z l b n V l L D I 1 f S Z x d W 9 0 O y w m c X V v d D t T Z W N 0 a W 9 u M S 9 Q b 3 J 0 Z m 9 s a W 9 S Z X N v d X J j Z X N Z Z W F y M S 9 B d X R v U m V t b 3 Z l Z E N v b H V t b n M x L n t F b m V y Z 3 l f U m V 2 Z W 5 1 Z S w y N n 0 m c X V v d D s s J n F 1 b 3 Q 7 U 2 V j d G l v b j E v U G 9 y d G Z v b G l v U m V z b 3 V y Y 2 V z W W V h c j E v Q X V 0 b 1 J l b W 9 2 Z W R D b 2 x 1 b W 5 z M S 5 7 Q 2 F w Y W N p d H l f U m V 2 Z W 5 1 Z S w y N 3 0 m c X V v d D s s J n F 1 b 3 Q 7 U 2 V j d G l v b j E v U G 9 y d G Z v b G l v U m V z b 3 V y Y 2 V z W W V h c j E v Q X V 0 b 1 J l b W 9 2 Z W R D b 2 x 1 b W 5 z M S 5 7 U 2 V j b 2 5 k Y X J 5 X 0 Z 1 Z W x f T G l t a X Q s M j h 9 J n F 1 b 3 Q 7 L C Z x d W 9 0 O 1 N l Y 3 R p b 2 4 x L 1 B v c n R m b 2 x p b 1 J l c 2 9 1 c m N l c 1 l l Y X I x L 0 F 1 d G 9 S Z W 1 v d m V k Q 2 9 s d W 1 u c z E u e 1 N l Y 2 9 u Z G F y e V 9 G d W V s X 1 V z Y W d l L D I 5 f S Z x d W 9 0 O y w m c X V v d D t T Z W N 0 a W 9 u M S 9 Q b 3 J 0 Z m 9 s a W 9 S Z X N v d X J j Z X N Z Z W F y M S 9 B d X R v U m V t b 3 Z l Z E N v b H V t b n M x L n t P d X R w d X R f T V d I X 1 N l Y 2 9 u Z G F y e S w z M H 0 m c X V v d D s s J n F 1 b 3 Q 7 U 2 V j d G l v b j E v U G 9 y d G Z v b G l v U m V z b 3 V y Y 2 V z W W V h c j E v Q X V 0 b 1 J l b W 9 2 Z W R D b 2 x 1 b W 5 z M S 5 7 U 3 R h c n R 1 c F 9 D b 3 N 0 L D M x f S Z x d W 9 0 O y w m c X V v d D t T Z W N 0 a W 9 u M S 9 Q b 3 J 0 Z m 9 s a W 9 S Z X N v d X J j Z X N Z Z W F y M S 9 B d X R v U m V t b 3 Z l Z E N v b H V t b n M x L n t T d G F y d H V w c y w z M n 0 m c X V v d D s s J n F 1 b 3 Q 7 U 2 V j d G l v b j E v U G 9 y d G Z v b G l v U m V z b 3 V y Y 2 V z W W V h c j E v Q X V 0 b 1 J l b W 9 2 Z W R D b 2 x 1 b W 5 z M S 5 7 V G 9 0 Y W x f S G 9 1 c n N f U n V u L D M z f S Z x d W 9 0 O y w m c X V v d D t T Z W N 0 a W 9 u M S 9 Q b 3 J 0 Z m 9 s a W 9 S Z X N v d X J j Z X N Z Z W F y M S 9 B d X R v U m V t b 3 Z l Z E N v b H V t b n M x L n t D Y X B h Y 2 l 0 e V 9 G Y W N 0 b 3 I s M z R 9 J n F 1 b 3 Q 7 L C Z x d W 9 0 O 1 N l Y 3 R p b 2 4 x L 1 B v c n R m b 2 x p b 1 J l c 2 9 1 c m N l c 1 l l Y X I x L 0 F 1 d G 9 S Z W 1 v d m V k Q 2 9 s d W 1 u c z E u e 0 V u Z X J n e V 9 S Z X Z l b n V l X 0 1 X a C w z N X 0 m c X V v d D s s J n F 1 b 3 Q 7 U 2 V j d G l v b j E v U G 9 y d G Z v b G l v U m V z b 3 V y Y 2 V z W W V h c j E v Q X V 0 b 1 J l b W 9 2 Z W R D b 2 x 1 b W 5 z M S 5 7 V G 9 0 Y W x f Q 2 9 z d C w z N n 0 m c X V v d D s s J n F 1 b 3 Q 7 U 2 V j d G l v b j E v U G 9 y d G Z v b G l v U m V z b 3 V y Y 2 V z W W V h c j E v Q X V 0 b 1 J l b W 9 2 Z W R D b 2 x 1 b W 5 z M S 5 7 V G 9 0 Y W x f Q 2 9 z d F 9 N V 2 g s M z d 9 J n F 1 b 3 Q 7 L C Z x d W 9 0 O 1 N l Y 3 R p b 2 4 x L 1 B v c n R m b 2 x p b 1 J l c 2 9 1 c m N l c 1 l l Y X I x L 0 F 1 d G 9 S Z W 1 v d m V k Q 2 9 s d W 1 u c z E u e 1 Z h b H V l L D M 4 f S Z x d W 9 0 O y w m c X V v d D t T Z W N 0 a W 9 u M S 9 Q b 3 J 0 Z m 9 s a W 9 S Z X N v d X J j Z X N Z Z W F y M S 9 B d X R v U m V t b 3 Z l Z E N v b H V t b n M x L n t W Y W x 1 Z V 9 N V 2 g s M z l 9 J n F 1 b 3 Q 7 L C Z x d W 9 0 O 1 N l Y 3 R p b 2 4 x L 1 B v c n R m b 2 x p b 1 J l c 2 9 1 c m N l c 1 l l Y X I x L 0 F 1 d G 9 S Z W 1 v d m V k Q 2 9 s d W 1 u c z E u e 1 R v d G F s X 0 V t a X N z a W 9 u X 0 N v c 3 Q s N D B 9 J n F 1 b 3 Q 7 L C Z x d W 9 0 O 1 N l Y 3 R p b 2 4 x L 1 B v c n R m b 2 x p b 1 J l c 2 9 1 c m N l c 1 l l Y X I x L 0 F 1 d G 9 S Z W 1 v d m V k Q 2 9 s d W 1 u c z E u e 0 J l Z 1 9 E Y X R l L D Q x f S Z x d W 9 0 O y w m c X V v d D t T Z W N 0 a W 9 u M S 9 Q b 3 J 0 Z m 9 s a W 9 S Z X N v d X J j Z X N Z Z W F y M S 9 B d X R v U m V t b 3 Z l Z E N v b H V t b n M x L n t F b m R f R G F 0 Z S w 0 M n 0 m c X V v d D s s J n F 1 b 3 Q 7 U 2 V j d G l v b j E v U G 9 y d G Z v b G l v U m V z b 3 V y Y 2 V z W W V h c j E v Q X V 0 b 1 J l b W 9 2 Z W R D b 2 x 1 b W 5 z M S 5 7 U 2 V j X 0 Z 1 Z W w s N D N 9 J n F 1 b 3 Q 7 L C Z x d W 9 0 O 1 N l Y 3 R p b 2 4 x L 1 B v c n R m b 2 x p b 1 J l c 2 9 1 c m N l c 1 l l Y X I x L 0 F 1 d G 9 S Z W 1 v d m V k Q 2 9 s d W 1 u c z E u e 1 N 0 Y X R p b 2 5 f U 2 V y d m l j Z S w 0 N H 0 m c X V v d D s s J n F 1 b 3 Q 7 U 2 V j d G l v b j E v U G 9 y d G Z v b G l v U m V z b 3 V y Y 2 V z W W V h c j E v Q X V 0 b 1 J l b W 9 2 Z W R D b 2 x 1 b W 5 z M S 5 7 U 3 R h d G l v b l 9 T Z X J 2 a W N l X 1 N 1 c H B s a W V k L D Q 1 f S Z x d W 9 0 O y w m c X V v d D t T Z W N 0 a W 9 u M S 9 Q b 3 J 0 Z m 9 s a W 9 S Z X N v d X J j Z X N Z Z W F y M S 9 B d X R v U m V t b 3 Z l Z E N v b H V t b n M x L n t S Z X B v c n R f W W V h c i w 0 N n 0 m c X V v d D s s J n F 1 b 3 Q 7 U 2 V j d G l v b j E v U G 9 y d G Z v b G l v U m V z b 3 V y Y 2 V z W W V h c j E v Q X V 0 b 1 J l b W 9 2 Z W R D b 2 x 1 b W 5 z M S 5 7 U m V w b 3 J 0 X 0 1 v b n R o L D Q 3 f S Z x d W 9 0 O y w m c X V v d D t T Z W N 0 a W 9 u M S 9 Q b 3 J 0 Z m 9 s a W 9 S Z X N v d X J j Z X N Z Z W F y M S 9 B d X R v U m V t b 3 Z l Z E N v b H V t b n M x L n t S Z X B v c n R f R G F 5 L D Q 4 f S Z x d W 9 0 O y w m c X V v d D t T Z W N 0 a W 9 u M S 9 Q b 3 J 0 Z m 9 s a W 9 S Z X N v d X J j Z X N Z Z W F y M S 9 B d X R v U m V t b 3 Z l Z E N v b H V t b n M x L n t S Z X B v c n R f S G 9 1 c i w 0 O X 0 m c X V v d D s s J n F 1 b 3 Q 7 U 2 V j d G l v b j E v U G 9 y d G Z v b G l v U m V z b 3 V y Y 2 V z W W V h c j E v Q X V 0 b 1 J l b W 9 2 Z W R D b 2 x 1 b W 5 z M S 5 7 T F R f S X R l c m F 0 a W 9 u L D U w f S Z x d W 9 0 O y w m c X V v d D t T Z W N 0 a W 9 u M S 9 Q b 3 J 0 Z m 9 s a W 9 S Z X N v d X J j Z X N Z Z W F y M S 9 B d X R v U m V t b 3 Z l Z E N v b H V t b n M x L n t S a X N r X 0 l 0 Z X J h d G l v b i w 1 M X 0 m c X V v d D s s J n F 1 b 3 Q 7 U 2 V j d G l v b j E v U G 9 y d G Z v b G l v U m V z b 3 V y Y 2 V z W W V h c j E v Q X V 0 b 1 J l b W 9 2 Z W R D b 2 x 1 b W 5 z M S 5 7 U 3 R 1 Z H l f S W 5 m b y w 1 M n 0 m c X V v d D s s J n F 1 b 3 Q 7 U 2 V j d G l v b j E v U G 9 y d G Z v b G l v U m V z b 3 V y Y 2 V z W W V h c j E v Q X V 0 b 1 J l b W 9 2 Z W R D b 2 x 1 b W 5 z M S 5 7 U m V j b 3 J k X 0 5 1 b W J l c i w 1 M 3 0 m c X V v d D s s J n F 1 b 3 Q 7 U 2 V j d G l v b j E v U G 9 y d G Z v b G l v U m V z b 3 V y Y 2 V z W W V h c j E v Q X V 0 b 1 J l b W 9 2 Z W R D b 2 x 1 b W 5 z M S 5 7 T m F t Z X B s Y X R l X 0 N h c G F j a X R 5 L D U 0 f S Z x d W 9 0 O y w m c X V v d D t T Z W N 0 a W 9 u M S 9 Q b 3 J 0 Z m 9 s a W 9 S Z X N v d X J j Z X N Z Z W F y M S 9 B d X R v U m V t b 3 Z l Z E N v b H V t b n M x L n t G b 3 J j Z W R f T 3 V 0 Y W d l L D U 1 f S Z x d W 9 0 O y w m c X V v d D t T Z W N 0 a W 9 u M S 9 Q b 3 J 0 Z m 9 s a W 9 S Z X N v d X J j Z X N Z Z W F y M S 9 B d X R v U m V t b 3 Z l Z E N v b H V t b n M x L n t N Y W l u d F 9 P d X R h Z 2 U s N T Z 9 J n F 1 b 3 Q 7 L C Z x d W 9 0 O 1 N l Y 3 R p b 2 4 x L 1 B v c n R m b 2 x p b 1 J l c 2 9 1 c m N l c 1 l l Y X I x L 0 F 1 d G 9 S Z W 1 v d m V k Q 2 9 s d W 1 u c z E u e 0 d l b m V y Y X R p b 2 5 f T V d o L D U 3 f S Z x d W 9 0 O y w m c X V v d D t T Z W N 0 a W 9 u M S 9 Q b 3 J 0 Z m 9 s a W 9 S Z X N v d X J j Z X N Z Z W F y M S 9 B d X R v U m V t b 3 Z l Z E N v b H V t b n M x L n t T d G 9 y Z W R f T V d o L D U 4 f S Z x d W 9 0 O y w m c X V v d D t T Z W N 0 a W 9 u M S 9 Q b 3 J 0 Z m 9 s a W 9 S Z X N v d X J j Z X N Z Z W F y M S 9 B d X R v U m V t b 3 Z l Z E N v b H V t b n M x L n t T d G 9 y Y W d l X 0 N o Y X J n a W 5 n X 0 N v c 3 Q s N T l 9 J n F 1 b 3 Q 7 L C Z x d W 9 0 O 1 N l Y 3 R p b 2 4 x L 1 B v c n R m b 2 x p b 1 J l c 2 9 1 c m N l c 1 l l Y X I x L 0 F 1 d G 9 S Z W 1 v d m V k Q 2 9 s d W 1 u c z E u e 1 Z h c m l h Y m x l X 0 9 N X 0 N v c 3 R f Q m F z Z S w 2 M H 0 m c X V v d D s s J n F 1 b 3 Q 7 U 2 V j d G l v b j E v U G 9 y d G Z v b G l v U m V z b 3 V y Y 2 V z W W V h c j E v Q X V 0 b 1 J l b W 9 2 Z W R D b 2 x 1 b W 5 z M S 5 7 V m F y a W F i b G V f T 0 1 f Q 2 9 z d F 9 B d X g x L D Y x f S Z x d W 9 0 O y w m c X V v d D t T Z W N 0 a W 9 u M S 9 Q b 3 J 0 Z m 9 s a W 9 S Z X N v d X J j Z X N Z Z W F y M S 9 B d X R v U m V t b 3 Z l Z E N v b H V t b n M x L n t W Y X J p Y W J s Z V 9 P T V 9 D b 3 N 0 X 0 F 1 e D I s N j J 9 J n F 1 b 3 Q 7 L C Z x d W 9 0 O 1 N l Y 3 R p b 2 4 x L 1 B v c n R m b 2 x p b 1 J l c 2 9 1 c m N l c 1 l l Y X I x L 0 F 1 d G 9 S Z W 1 v d m V k Q 2 9 s d W 1 u c z E u e 1 N w a W 5 f U m V z Z X J 2 Z V 9 S Z X Z l b n V l L D Y z f S Z x d W 9 0 O 1 0 s J n F 1 b 3 Q 7 U m V s Y X R p b 2 5 z a G l w S W 5 m b y Z x d W 9 0 O z p b X X 0 i I C 8 + P E V u d H J 5 I F R 5 c G U 9 I l F 1 Z X J 5 S U Q i I F Z h b H V l P S J z O D E z N z E x N G Y t O D R i Y S 0 0 N W U w L W E 0 Y z I t N D B i Y T k y M W J m M D Q 0 I i A v P j x F b n R y e S B U e X B l P S J B Z G R l Z F R v R G F 0 Y U 1 v Z G V s I i B W Y W x 1 Z T 0 i b D A i I C 8 + P C 9 T d G F i b G V F b n R y a W V z P j w v S X R l b T 4 8 S X R l b T 4 8 S X R l b U x v Y 2 F 0 a W 9 u P j x J d G V t V H l w Z T 5 G b 3 J t d W x h P C 9 J d G V t V H l w Z T 4 8 S X R l b V B h d G g + U 2 V j d G l v b j E v U G 9 y d G Z v b G l v U m V z b 3 V y Y 2 V z W W V h c j E v U 2 9 1 c m N l P C 9 J d G V t U G F 0 a D 4 8 L 0 l 0 Z W 1 M b 2 N h d G l v b j 4 8 U 3 R h Y m x l R W 5 0 c m l l c y A v P j w v S X R l b T 4 8 S X R l b T 4 8 S X R l b U x v Y 2 F 0 a W 9 u P j x J d G V t V H l w Z T 5 G b 3 J t d W x h P C 9 J d G V t V H l w Z T 4 8 S X R l b V B h d G g + U 2 V j d G l v b j E v U G 9 y d G Z v b G l v U m V z b 3 V y Y 2 V z W W V h c j E v S 1 B D T y U y M F B v c n R m b 2 x p b y U y M E 9 1 d H B 1 d H M l M j A y M D I y P C 9 J d G V t U G F 0 a D 4 8 L 0 l 0 Z W 1 M b 2 N h d G l v b j 4 8 U 3 R h Y m x l R W 5 0 c m l l c y A v P j w v S X R l b T 4 8 S X R l b T 4 8 S X R l b U x v Y 2 F 0 a W 9 u P j x J d G V t V H l w Z T 5 G b 3 J t d W x h P C 9 J d G V t V H l w Z T 4 8 S X R l b V B h d G g + U 2 V j d G l v b j E v U G 9 y d G Z v b G l v U m V z b 3 V y Y 2 V z W W V h c j E v Z G J v X 1 B v c n R m b 2 x p b 1 J l c 2 9 1 c m N l c 1 l l Y X I x P C 9 J d G V t U G F 0 a D 4 8 L 0 l 0 Z W 1 M b 2 N h d G l v b j 4 8 U 3 R h Y m x l R W 5 0 c m l l c y A v P j w v S X R l b T 4 8 S X R l b T 4 8 S X R l b U x v Y 2 F 0 a W 9 u P j x J d G V t V H l w Z T 5 G b 3 J t d W x h P C 9 J d G V t V H l w Z T 4 8 S X R l b V B h d G g + U 2 V j d G l v b j E v U G 9 y d G Z v b G l v U m V z b 3 V y Y 2 V z W W V h c j E v R m l s d G V y Z W Q l M j B S b 3 d z P C 9 J d G V t U G F 0 a D 4 8 L 0 l 0 Z W 1 M b 2 N h d G l v b j 4 8 U 3 R h Y m x l R W 5 0 c m l l c y A v P j w v S X R l b T 4 8 L 0 l 0 Z W 1 z P j w v T G 9 j Y W x Q Y W N r Y W d l T W V 0 Y W R h d G F G a W x l P h Y A A A B Q S w U G A A A A A A A A A A A A A A A A A A A A A A A A 2 g A A A A E A A A D Q j J 3 f A R X R E Y x 6 A M B P w p f r A Q A A A O I v J Z S B w p p B s p V + R Y E X S K k A A A A A A g A A A A A A A 2 Y A A M A A A A A Q A A A A E J w c e o 0 V C m A t E t e k n f Y S 6 Q A A A A A E g A A A o A A A A B A A A A C y F u X 7 Q A D j D / B Q 5 w L u p G D H U A A A A O 7 A V P g 8 v 0 l c Q E u w V j V l t F W v l 9 w 4 V a r g N K 8 Z h W y q p 8 V 6 o 9 2 V V L t X v h Q u P F 4 t 2 G 8 2 G f q y 5 9 z + w b a n c u A v O 3 M i 6 + R 8 x q u X c 9 u Q S n W M l t L I 6 4 O R F A A A A D c e j Q l X w l E 9 / L + L N J s g h T X p 8 2 X V < / 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24E279619F95042B749F285AD849710" ma:contentTypeVersion="6" ma:contentTypeDescription="Create a new document." ma:contentTypeScope="" ma:versionID="9efcb60d1043213120baa1c2a5ced3c4">
  <xsd:schema xmlns:xsd="http://www.w3.org/2001/XMLSchema" xmlns:xs="http://www.w3.org/2001/XMLSchema" xmlns:p="http://schemas.microsoft.com/office/2006/metadata/properties" xmlns:ns2="3a237afa-4e34-4ed2-a661-6b50ee752538" xmlns:ns3="3cfa24eb-7003-41d4-9e13-8a6000afb2b1" targetNamespace="http://schemas.microsoft.com/office/2006/metadata/properties" ma:root="true" ma:fieldsID="df7372a9d273fb1b6632fac54e022f6b" ns2:_="" ns3:_="">
    <xsd:import namespace="3a237afa-4e34-4ed2-a661-6b50ee752538"/>
    <xsd:import namespace="3cfa24eb-7003-41d4-9e13-8a6000afb2b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237afa-4e34-4ed2-a661-6b50ee7525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cfa24eb-7003-41d4-9e13-8a6000afb2b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5.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iAvPjxVc2VyTmFtZT5DT1JQXHMxODcyODE8L1VzZXJOYW1lPjxEYXRlVGltZT4zLzE2LzIwMjMgMTo1MzoyMiBQTTwvRGF0ZVRpbWU+PExhYmVsU3RyaW5nPlVuY2xhc3NpZmllZDwvTGFiZWxTdHJpbmc+PC9pdGVtPjxpdGVtPjxzaXNsIHNpc2xWZXJzaW9uPSIwIiBwb2xpY3k9ImU5YzBiOGQ3LWJkYjQtNGZkMy1iNjJhLWY1MDMyN2FhZWZjZSIgb3JpZ2luPSJ1c2VyU2VsZWN0ZWQiPjxlbGVtZW50IHVpZD0iMWY2YTk4ZDUtNGU2YS00MDZmLTgyNTgtM2YwN2I2MWExYjk4IiB2YWx1ZT0iIiB4bWxucz0iaHR0cDovL3d3dy5ib2xkb25qYW1lcy5jb20vMjAwOC8wMS9zaWUvaW50ZXJuYWwvbGFiZWwiIC8+PGVsZW1lbnQgdWlkPSJiNzYwYWRhNS0xMmJlLTRhOTktOWM1OC1lMzg2NTU3ODdlMzMiIHZhbHVlPSIiIHhtbG5zPSJodHRwOi8vd3d3LmJvbGRvbmphbWVzLmNvbS8yMDA4LzAxL3NpZS9pbnRlcm5hbC9sYWJlbCIgLz48ZWxlbWVudCB1aWQ9IjQ3MjU3NTk4LTBjODItNDQwMi05MDIyLWRjMTNkNTRhYWY1My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MTIzNzQ8L1VzZXJOYW1lPjxEYXRlVGltZT41LzExLzIwMjMgNDoyNDoyNyBQTTwvRGF0ZVRpbWU+PExhYmVsU3RyaW5nPkFFUCBDb25maWRlbnRpYWw8L0xhYmVsU3RyaW5nPjwvaXRlbT48L2xhYmVsSGlzdG9yeT4=</Value>
</WrappedLabelHistory>
</file>

<file path=customXml/item6.xml><?xml version="1.0" encoding="utf-8"?>
<sisl xmlns:xsd="http://www.w3.org/2001/XMLSchema" xmlns:xsi="http://www.w3.org/2001/XMLSchema-instance" xmlns="http://www.boldonjames.com/2008/01/sie/internal/label" sislVersion="0" policy="e9c0b8d7-bdb4-4fd3-b62a-f50327aaefce" origin="userSelected">
  <element uid="1f6a98d5-4e6a-406f-8258-3f07b61a1b98" value=""/>
  <element uid="b760ada5-12be-4a99-9c58-e38655787e33" value=""/>
  <element uid="47257598-0c82-4402-9022-dc13d54aaf53" value=""/>
  <element uid="d14f5c36-f44a-4315-b438-005cfe8f069f" value=""/>
</sisl>
</file>

<file path=customXml/itemProps1.xml><?xml version="1.0" encoding="utf-8"?>
<ds:datastoreItem xmlns:ds="http://schemas.openxmlformats.org/officeDocument/2006/customXml" ds:itemID="{8D31EDB9-9876-400B-A13E-2B6A14C68D5C}">
  <ds:schemaRefs>
    <ds:schemaRef ds:uri="http://schemas.microsoft.com/DataMashup"/>
  </ds:schemaRefs>
</ds:datastoreItem>
</file>

<file path=customXml/itemProps2.xml><?xml version="1.0" encoding="utf-8"?>
<ds:datastoreItem xmlns:ds="http://schemas.openxmlformats.org/officeDocument/2006/customXml" ds:itemID="{18E8D586-8DF3-4A08-B134-0DD68E2B831D}">
  <ds:schemaRefs>
    <ds:schemaRef ds:uri="http://schemas.microsoft.com/sharepoint/v3/contenttype/forms"/>
  </ds:schemaRefs>
</ds:datastoreItem>
</file>

<file path=customXml/itemProps3.xml><?xml version="1.0" encoding="utf-8"?>
<ds:datastoreItem xmlns:ds="http://schemas.openxmlformats.org/officeDocument/2006/customXml" ds:itemID="{23054AFF-B06C-4B65-9C1B-7E2F14B42E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237afa-4e34-4ed2-a661-6b50ee752538"/>
    <ds:schemaRef ds:uri="3cfa24eb-7003-41d4-9e13-8a6000afb2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3F7CA51-CA01-4A18-8560-FE8C195AEF91}">
  <ds:schemaRefs>
    <ds:schemaRef ds:uri="http://schemas.openxmlformats.org/package/2006/metadata/core-properties"/>
    <ds:schemaRef ds:uri="3cfa24eb-7003-41d4-9e13-8a6000afb2b1"/>
    <ds:schemaRef ds:uri="http://purl.org/dc/dcmitype/"/>
    <ds:schemaRef ds:uri="http://schemas.microsoft.com/office/infopath/2007/PartnerControls"/>
    <ds:schemaRef ds:uri="3a237afa-4e34-4ed2-a661-6b50ee752538"/>
    <ds:schemaRef ds:uri="http://purl.org/dc/terms/"/>
    <ds:schemaRef ds:uri="http://schemas.microsoft.com/office/2006/documentManagement/types"/>
    <ds:schemaRef ds:uri="http://schemas.microsoft.com/office/2006/metadata/properties"/>
    <ds:schemaRef ds:uri="http://www.w3.org/XML/1998/namespace"/>
    <ds:schemaRef ds:uri="http://purl.org/dc/elements/1.1/"/>
  </ds:schemaRefs>
</ds:datastoreItem>
</file>

<file path=customXml/itemProps5.xml><?xml version="1.0" encoding="utf-8"?>
<ds:datastoreItem xmlns:ds="http://schemas.openxmlformats.org/officeDocument/2006/customXml" ds:itemID="{83BEDB75-2F40-4FDB-B2D4-1D569B4F4D5F}">
  <ds:schemaRefs>
    <ds:schemaRef ds:uri="http://www.w3.org/2001/XMLSchema"/>
    <ds:schemaRef ds:uri="http://www.boldonjames.com/2016/02/Classifier/internal/wrappedLabelHistory"/>
  </ds:schemaRefs>
</ds:datastoreItem>
</file>

<file path=customXml/itemProps6.xml><?xml version="1.0" encoding="utf-8"?>
<ds:datastoreItem xmlns:ds="http://schemas.openxmlformats.org/officeDocument/2006/customXml" ds:itemID="{7184E2F1-218D-4E88-9CF0-BEC5BC00976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New Generation Assumpt</vt:lpstr>
      <vt:lpstr>G1</vt:lpstr>
      <vt:lpstr>G2</vt:lpstr>
      <vt:lpstr>G3</vt:lpstr>
      <vt:lpstr>G4</vt:lpstr>
      <vt:lpstr>G5</vt:lpstr>
      <vt:lpstr>G6</vt:lpstr>
      <vt:lpstr>G7</vt:lpstr>
      <vt:lpstr>G8</vt:lpstr>
      <vt:lpstr>G9</vt:lpstr>
      <vt:lpstr>G10</vt:lpstr>
      <vt:lpstr>G11</vt:lpstr>
      <vt:lpstr>G12</vt:lpstr>
      <vt:lpstr>Aurora ---&gt;</vt:lpstr>
      <vt:lpstr>PortfolioResourcesYear1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AEP Confidential</cp:keywords>
  <dc:description/>
  <cp:lastModifiedBy>s290792</cp:lastModifiedBy>
  <cp:revision/>
  <dcterms:created xsi:type="dcterms:W3CDTF">2023-02-09T15:53:49Z</dcterms:created>
  <dcterms:modified xsi:type="dcterms:W3CDTF">2023-06-23T20:15:54Z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{3B41E1C2-2B70-4F55-BE81-B6E0DFD1A56C}</vt:lpwstr>
  </property>
  <property fmtid="{D5CDD505-2E9C-101B-9397-08002B2CF9AE}" pid="3" name="MSIP_Label_a0ba249d-4391-4746-99c4-ed0900902f88_Enabled">
    <vt:lpwstr>true</vt:lpwstr>
  </property>
  <property fmtid="{D5CDD505-2E9C-101B-9397-08002B2CF9AE}" pid="4" name="MSIP_Label_a0ba249d-4391-4746-99c4-ed0900902f88_SetDate">
    <vt:lpwstr>2023-02-09T19:22:00Z</vt:lpwstr>
  </property>
  <property fmtid="{D5CDD505-2E9C-101B-9397-08002B2CF9AE}" pid="5" name="MSIP_Label_a0ba249d-4391-4746-99c4-ed0900902f88_Method">
    <vt:lpwstr>Standard</vt:lpwstr>
  </property>
  <property fmtid="{D5CDD505-2E9C-101B-9397-08002B2CF9AE}" pid="6" name="MSIP_Label_a0ba249d-4391-4746-99c4-ed0900902f88_Name">
    <vt:lpwstr>a0ba249d-4391-4746-99c4-ed0900902f88</vt:lpwstr>
  </property>
  <property fmtid="{D5CDD505-2E9C-101B-9397-08002B2CF9AE}" pid="7" name="MSIP_Label_a0ba249d-4391-4746-99c4-ed0900902f88_SiteId">
    <vt:lpwstr>4a156c19-bc94-41ac-aacf-954686490869</vt:lpwstr>
  </property>
  <property fmtid="{D5CDD505-2E9C-101B-9397-08002B2CF9AE}" pid="8" name="MSIP_Label_a0ba249d-4391-4746-99c4-ed0900902f88_ActionId">
    <vt:lpwstr>c3322487-b2f6-44b3-9bce-f9147a0a6b3f</vt:lpwstr>
  </property>
  <property fmtid="{D5CDD505-2E9C-101B-9397-08002B2CF9AE}" pid="9" name="MSIP_Label_a0ba249d-4391-4746-99c4-ed0900902f88_ContentBits">
    <vt:lpwstr>0</vt:lpwstr>
  </property>
  <property fmtid="{D5CDD505-2E9C-101B-9397-08002B2CF9AE}" pid="10" name="ContentTypeId">
    <vt:lpwstr>0x010100E24E279619F95042B749F285AD849710</vt:lpwstr>
  </property>
  <property fmtid="{D5CDD505-2E9C-101B-9397-08002B2CF9AE}" pid="11" name="docIndexRef">
    <vt:lpwstr>4ac103f1-a2c9-4bf1-93e9-88e95036f138</vt:lpwstr>
  </property>
  <property fmtid="{D5CDD505-2E9C-101B-9397-08002B2CF9AE}" pid="12" name="bjSaver">
    <vt:lpwstr>laB92PiTOE+fMBo2q6pNUjoWMyCT+M9K</vt:lpwstr>
  </property>
  <property fmtid="{D5CDD505-2E9C-101B-9397-08002B2CF9AE}" pid="13" name="bjClsUserRVM">
    <vt:lpwstr>[]</vt:lpwstr>
  </property>
  <property fmtid="{D5CDD505-2E9C-101B-9397-08002B2CF9AE}" pid="14"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5" name="bjDocumentLabelXML-0">
    <vt:lpwstr>ames.com/2008/01/sie/internal/label"&gt;&lt;element uid="1f6a98d5-4e6a-406f-8258-3f07b61a1b98" value="" /&gt;&lt;element uid="b760ada5-12be-4a99-9c58-e38655787e33" value="" /&gt;&lt;element uid="47257598-0c82-4402-9022-dc13d54aaf53" value="" /&gt;&lt;element uid="d14f5c36-f44a-4</vt:lpwstr>
  </property>
  <property fmtid="{D5CDD505-2E9C-101B-9397-08002B2CF9AE}" pid="16" name="bjDocumentLabelXML-1">
    <vt:lpwstr>315-b438-005cfe8f069f" value="" /&gt;&lt;/sisl&gt;</vt:lpwstr>
  </property>
  <property fmtid="{D5CDD505-2E9C-101B-9397-08002B2CF9AE}" pid="17" name="bjDocumentSecurityLabel">
    <vt:lpwstr>AEP Confidential</vt:lpwstr>
  </property>
  <property fmtid="{D5CDD505-2E9C-101B-9397-08002B2CF9AE}" pid="18" name="MSIP_Label_ca1b0da0-8f50-4f04-9edf-df46c2e35df5_SiteId">
    <vt:lpwstr>15f3c881-6b03-4ff6-8559-77bf5177818f</vt:lpwstr>
  </property>
  <property fmtid="{D5CDD505-2E9C-101B-9397-08002B2CF9AE}" pid="19" name="MSIP_Label_ca1b0da0-8f50-4f04-9edf-df46c2e35df5_Name">
    <vt:lpwstr>AEP Confidential</vt:lpwstr>
  </property>
  <property fmtid="{D5CDD505-2E9C-101B-9397-08002B2CF9AE}" pid="20" name="MSIP_Label_ca1b0da0-8f50-4f04-9edf-df46c2e35df5_Enabled">
    <vt:lpwstr>true</vt:lpwstr>
  </property>
  <property fmtid="{D5CDD505-2E9C-101B-9397-08002B2CF9AE}" pid="21" name="bjLabelHistoryID">
    <vt:lpwstr>{83BEDB75-2F40-4FDB-B2D4-1D569B4F4D5F}</vt:lpwstr>
  </property>
  <property fmtid="{D5CDD505-2E9C-101B-9397-08002B2CF9AE}" pid="22" name="bjCentreFooterLabel-first">
    <vt:lpwstr>&amp;"Calibri,Regular"&amp;11&amp;B&amp;K000000AEP CONFIDENTIAL</vt:lpwstr>
  </property>
  <property fmtid="{D5CDD505-2E9C-101B-9397-08002B2CF9AE}" pid="23" name="bjCentreFooterLabel-even">
    <vt:lpwstr>&amp;"Calibri,Regular"&amp;11&amp;B&amp;K000000AEP CONFIDENTIAL</vt:lpwstr>
  </property>
  <property fmtid="{D5CDD505-2E9C-101B-9397-08002B2CF9AE}" pid="24" name="bjCentreFooterLabel">
    <vt:lpwstr>&amp;"Calibri,Regular"&amp;11&amp;B&amp;K000000AEP CONFIDENTIAL</vt:lpwstr>
  </property>
</Properties>
</file>